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hidePivotFieldList="1" defaultThemeVersion="124226"/>
  <mc:AlternateContent xmlns:mc="http://schemas.openxmlformats.org/markup-compatibility/2006">
    <mc:Choice Requires="x15">
      <x15ac:absPath xmlns:x15ac="http://schemas.microsoft.com/office/spreadsheetml/2010/11/ac" url="G:\SB 350 unit\Navigant Contract\WA#2\Nov 27 posting\Workbooks to be posted\"/>
    </mc:Choice>
  </mc:AlternateContent>
  <bookViews>
    <workbookView xWindow="0" yWindow="0" windowWidth="28800" windowHeight="13620" tabRatio="913"/>
  </bookViews>
  <sheets>
    <sheet name="Home" sheetId="74" r:id="rId1"/>
    <sheet name="Flow Diagram" sheetId="76" r:id="rId2"/>
    <sheet name="Program Data Extracts - CES" sheetId="67" r:id="rId3"/>
    <sheet name="Program Data Extracts-Zip Codes" sheetId="71" r:id="rId4"/>
    <sheet name="Interim Analysis" sheetId="72" r:id="rId5"/>
    <sheet name="Benchmarking" sheetId="48" state="hidden" r:id="rId6"/>
    <sheet name="FS Stick Mid PA" sheetId="45" state="hidden" r:id="rId7"/>
    <sheet name="FS ADD Mid PA" sheetId="44" state="hidden" r:id="rId8"/>
    <sheet name="Summary" sheetId="46" state="hidden" r:id="rId9"/>
    <sheet name="Building Stock Data" sheetId="47" state="hidden" r:id="rId10"/>
  </sheets>
  <definedNames>
    <definedName name="_xlnm._FilterDatabase" localSheetId="4" hidden="1">'Interim Analysis'!$B$40:$J$8075</definedName>
    <definedName name="_xlnm._FilterDatabase" localSheetId="2" hidden="1">'Program Data Extracts - CES'!$A$20:$G$8055</definedName>
    <definedName name="_xlnm._FilterDatabase" localSheetId="3" hidden="1">'Program Data Extracts-Zip Codes'!$Q$52:$W$5334</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W912" i="71" l="1"/>
  <c r="W913" i="71"/>
  <c r="W914" i="71"/>
  <c r="W915" i="71"/>
  <c r="W916" i="71"/>
  <c r="W917" i="71"/>
  <c r="W918" i="71"/>
  <c r="W919" i="71"/>
  <c r="W920" i="71"/>
  <c r="W921" i="71"/>
  <c r="W922" i="71"/>
  <c r="W923" i="71"/>
  <c r="W924" i="71"/>
  <c r="W904" i="71"/>
  <c r="W905" i="71"/>
  <c r="W906" i="71"/>
  <c r="W907" i="71"/>
  <c r="W908" i="71"/>
  <c r="W909" i="71"/>
  <c r="W910" i="71"/>
  <c r="W911" i="71"/>
  <c r="W903" i="71"/>
  <c r="W54" i="71" l="1"/>
  <c r="W53" i="71"/>
  <c r="U502" i="71" l="1"/>
  <c r="U501" i="71"/>
  <c r="U500" i="71"/>
  <c r="U499" i="71"/>
  <c r="U498" i="71"/>
  <c r="U497" i="71"/>
  <c r="J3515" i="72" s="1"/>
  <c r="U496" i="71"/>
  <c r="J1418" i="72" s="1"/>
  <c r="U495" i="71"/>
  <c r="J2054" i="72" s="1"/>
  <c r="U494" i="71"/>
  <c r="J2047" i="72" s="1"/>
  <c r="U493" i="71"/>
  <c r="U492" i="71"/>
  <c r="U491" i="71"/>
  <c r="U490" i="71"/>
  <c r="U489" i="71"/>
  <c r="J2488" i="72" s="1"/>
  <c r="U488" i="71"/>
  <c r="J2346" i="72" s="1"/>
  <c r="U487" i="71"/>
  <c r="J2206" i="72" s="1"/>
  <c r="U486" i="71"/>
  <c r="J2103" i="72" s="1"/>
  <c r="U485" i="71"/>
  <c r="U484" i="71"/>
  <c r="U483" i="71"/>
  <c r="U482" i="71"/>
  <c r="U481" i="71"/>
  <c r="U480" i="71"/>
  <c r="W480" i="71" s="1"/>
  <c r="U479" i="71"/>
  <c r="W479" i="71" s="1"/>
  <c r="U478" i="71"/>
  <c r="U477" i="71"/>
  <c r="U476" i="71"/>
  <c r="U475" i="71"/>
  <c r="U474" i="71"/>
  <c r="U473" i="71"/>
  <c r="J3408" i="72" s="1"/>
  <c r="U472" i="71"/>
  <c r="J2913" i="72" s="1"/>
  <c r="U471" i="71"/>
  <c r="J3193" i="72" s="1"/>
  <c r="U470" i="71"/>
  <c r="U469" i="71"/>
  <c r="U468" i="71"/>
  <c r="U467" i="71"/>
  <c r="U466" i="71"/>
  <c r="U465" i="71"/>
  <c r="U464" i="71"/>
  <c r="J3122" i="72" s="1"/>
  <c r="U463" i="71"/>
  <c r="W463" i="71" s="1"/>
  <c r="U462" i="71"/>
  <c r="J3132" i="72" s="1"/>
  <c r="U461" i="71"/>
  <c r="U460" i="71"/>
  <c r="U459" i="71"/>
  <c r="U458" i="71"/>
  <c r="U457" i="71"/>
  <c r="J2237" i="72" s="1"/>
  <c r="U456" i="71"/>
  <c r="J2178" i="72" s="1"/>
  <c r="U455" i="71"/>
  <c r="J2444" i="72" s="1"/>
  <c r="U454" i="71"/>
  <c r="J2021" i="72" s="1"/>
  <c r="U453" i="71"/>
  <c r="U452" i="71"/>
  <c r="U451" i="71"/>
  <c r="U450" i="71"/>
  <c r="U449" i="71"/>
  <c r="U448" i="71"/>
  <c r="W448" i="71" s="1"/>
  <c r="U447" i="71"/>
  <c r="J3052" i="72" s="1"/>
  <c r="U446" i="71"/>
  <c r="U445" i="71"/>
  <c r="U444" i="71"/>
  <c r="U443" i="71"/>
  <c r="U442" i="71"/>
  <c r="U441" i="71"/>
  <c r="J1923" i="72" s="1"/>
  <c r="U440" i="71"/>
  <c r="J3348" i="72" s="1"/>
  <c r="U439" i="71"/>
  <c r="W439" i="71" s="1"/>
  <c r="U438" i="71"/>
  <c r="U437" i="71"/>
  <c r="U436" i="71"/>
  <c r="U435" i="71"/>
  <c r="U434" i="71"/>
  <c r="U433" i="71"/>
  <c r="J2621" i="72" s="1"/>
  <c r="U432" i="71"/>
  <c r="W432" i="71" s="1"/>
  <c r="U431" i="71"/>
  <c r="W431" i="71" s="1"/>
  <c r="U430" i="71"/>
  <c r="U429" i="71"/>
  <c r="U428" i="71"/>
  <c r="U427" i="71"/>
  <c r="U426" i="71"/>
  <c r="U425" i="71"/>
  <c r="U424" i="71"/>
  <c r="W424" i="71" s="1"/>
  <c r="U423" i="71"/>
  <c r="J3462" i="72" s="1"/>
  <c r="U422" i="71"/>
  <c r="J1383" i="72" s="1"/>
  <c r="U421" i="71"/>
  <c r="U420" i="71"/>
  <c r="U419" i="71"/>
  <c r="U418" i="71"/>
  <c r="U417" i="71"/>
  <c r="U416" i="71"/>
  <c r="J3187" i="72" s="1"/>
  <c r="U415" i="71"/>
  <c r="W415" i="71" s="1"/>
  <c r="U414" i="71"/>
  <c r="U413" i="71"/>
  <c r="U412" i="71"/>
  <c r="U411" i="71"/>
  <c r="U410" i="71"/>
  <c r="U409" i="71"/>
  <c r="J2071" i="72" s="1"/>
  <c r="U408" i="71"/>
  <c r="J2635" i="72" s="1"/>
  <c r="U407" i="71"/>
  <c r="J2521" i="72" s="1"/>
  <c r="U406" i="71"/>
  <c r="J2078" i="72" s="1"/>
  <c r="U405" i="71"/>
  <c r="U404" i="71"/>
  <c r="U403" i="71"/>
  <c r="U402" i="71"/>
  <c r="U401" i="71"/>
  <c r="J3293" i="72" s="1"/>
  <c r="U400" i="71"/>
  <c r="W400" i="71" s="1"/>
  <c r="U399" i="71"/>
  <c r="W399" i="71" s="1"/>
  <c r="U398" i="71"/>
  <c r="U397" i="71"/>
  <c r="U396" i="71"/>
  <c r="U395" i="71"/>
  <c r="U394" i="71"/>
  <c r="U393" i="71"/>
  <c r="U392" i="71"/>
  <c r="W392" i="71" s="1"/>
  <c r="U391" i="71"/>
  <c r="W391" i="71" s="1"/>
  <c r="U390" i="71"/>
  <c r="J2722" i="72" s="1"/>
  <c r="U389" i="71"/>
  <c r="U388" i="71"/>
  <c r="U387" i="71"/>
  <c r="U386" i="71"/>
  <c r="U385" i="71"/>
  <c r="U384" i="71"/>
  <c r="W384" i="71" s="1"/>
  <c r="U383" i="71"/>
  <c r="W383" i="71" s="1"/>
  <c r="U382" i="71"/>
  <c r="J2668" i="72" s="1"/>
  <c r="U381" i="71"/>
  <c r="U380" i="71"/>
  <c r="U379" i="71"/>
  <c r="U378" i="71"/>
  <c r="U377" i="71"/>
  <c r="J2423" i="72" s="1"/>
  <c r="U376" i="71"/>
  <c r="J2470" i="72" s="1"/>
  <c r="U375" i="71"/>
  <c r="J2476" i="72" s="1"/>
  <c r="U374" i="71"/>
  <c r="J2135" i="72" s="1"/>
  <c r="U373" i="71"/>
  <c r="U372" i="71"/>
  <c r="U371" i="71"/>
  <c r="U370" i="71"/>
  <c r="U369" i="71"/>
  <c r="J2805" i="72" s="1"/>
  <c r="U368" i="71"/>
  <c r="J2801" i="72" s="1"/>
  <c r="U367" i="71"/>
  <c r="W367" i="71" s="1"/>
  <c r="U366" i="71"/>
  <c r="J3026" i="72" s="1"/>
  <c r="U365" i="71"/>
  <c r="U364" i="71"/>
  <c r="U363" i="71"/>
  <c r="U362" i="71"/>
  <c r="U361" i="71"/>
  <c r="J1939" i="72" s="1"/>
  <c r="U360" i="71"/>
  <c r="W360" i="71" s="1"/>
  <c r="U359" i="71"/>
  <c r="W359" i="71" s="1"/>
  <c r="U358" i="71"/>
  <c r="U357" i="71"/>
  <c r="U356" i="71"/>
  <c r="U355" i="71"/>
  <c r="U354" i="71"/>
  <c r="U353" i="71"/>
  <c r="U352" i="71"/>
  <c r="J3231" i="72" s="1"/>
  <c r="U351" i="71"/>
  <c r="W351" i="71" s="1"/>
  <c r="U350" i="71"/>
  <c r="J999" i="72" s="1"/>
  <c r="U349" i="71"/>
  <c r="U348" i="71"/>
  <c r="U347" i="71"/>
  <c r="U346" i="71"/>
  <c r="U345" i="71"/>
  <c r="J2570" i="72" s="1"/>
  <c r="U344" i="71"/>
  <c r="J2508" i="72" s="1"/>
  <c r="U343" i="71"/>
  <c r="J2090" i="72" s="1"/>
  <c r="U342" i="71"/>
  <c r="U341" i="71"/>
  <c r="U340" i="71"/>
  <c r="U339" i="71"/>
  <c r="U338" i="71"/>
  <c r="U337" i="71"/>
  <c r="U336" i="71"/>
  <c r="J1333" i="72" s="1"/>
  <c r="U335" i="71"/>
  <c r="W335" i="71" s="1"/>
  <c r="U334" i="71"/>
  <c r="U333" i="71"/>
  <c r="U332" i="71"/>
  <c r="U331" i="71"/>
  <c r="U330" i="71"/>
  <c r="U329" i="71"/>
  <c r="J3167" i="72" s="1"/>
  <c r="U328" i="71"/>
  <c r="W328" i="71" s="1"/>
  <c r="U327" i="71"/>
  <c r="W327" i="71" s="1"/>
  <c r="U326" i="71"/>
  <c r="J931" i="72" s="1"/>
  <c r="U325" i="71"/>
  <c r="U324" i="71"/>
  <c r="U323" i="71"/>
  <c r="U322" i="71"/>
  <c r="U321" i="71"/>
  <c r="J3367" i="72" s="1"/>
  <c r="U320" i="71"/>
  <c r="J3241" i="72" s="1"/>
  <c r="U319" i="71"/>
  <c r="W319" i="71" s="1"/>
  <c r="U318" i="71"/>
  <c r="U317" i="71"/>
  <c r="U316" i="71"/>
  <c r="U315" i="71"/>
  <c r="U314" i="71"/>
  <c r="U313" i="71"/>
  <c r="J1593" i="72" s="1"/>
  <c r="U312" i="71"/>
  <c r="W312" i="71" s="1"/>
  <c r="U311" i="71"/>
  <c r="W311" i="71" s="1"/>
  <c r="U310" i="71"/>
  <c r="U309" i="71"/>
  <c r="U308" i="71"/>
  <c r="U307" i="71"/>
  <c r="U306" i="71"/>
  <c r="U305" i="71"/>
  <c r="J1614" i="72" s="1"/>
  <c r="U304" i="71"/>
  <c r="J1583" i="72" s="1"/>
  <c r="U303" i="71"/>
  <c r="W303" i="71" s="1"/>
  <c r="U302" i="71"/>
  <c r="U301" i="71"/>
  <c r="U300" i="71"/>
  <c r="U299" i="71"/>
  <c r="U298" i="71"/>
  <c r="U297" i="71"/>
  <c r="J3269" i="72" s="1"/>
  <c r="U296" i="71"/>
  <c r="W296" i="71" s="1"/>
  <c r="U295" i="71"/>
  <c r="J3100" i="72" s="1"/>
  <c r="U294" i="71"/>
  <c r="U293" i="71"/>
  <c r="U292" i="71"/>
  <c r="U291" i="71"/>
  <c r="U290" i="71"/>
  <c r="U289" i="71"/>
  <c r="U288" i="71"/>
  <c r="J1367" i="72" s="1"/>
  <c r="U287" i="71"/>
  <c r="W287" i="71" s="1"/>
  <c r="U286" i="71"/>
  <c r="U285" i="71"/>
  <c r="U284" i="71"/>
  <c r="U283" i="71"/>
  <c r="U282" i="71"/>
  <c r="U281" i="71"/>
  <c r="U280" i="71"/>
  <c r="W280" i="71" s="1"/>
  <c r="U279" i="71"/>
  <c r="W279" i="71" s="1"/>
  <c r="U278" i="71"/>
  <c r="U277" i="71"/>
  <c r="U276" i="71"/>
  <c r="U275" i="71"/>
  <c r="U274" i="71"/>
  <c r="U273" i="71"/>
  <c r="U272" i="71"/>
  <c r="W272" i="71" s="1"/>
  <c r="U271" i="71"/>
  <c r="W271" i="71" s="1"/>
  <c r="U270" i="71"/>
  <c r="J3259" i="72" s="1"/>
  <c r="U269" i="71"/>
  <c r="U268" i="71"/>
  <c r="U267" i="71"/>
  <c r="U266" i="71"/>
  <c r="U265" i="71"/>
  <c r="J2080" i="72" s="1"/>
  <c r="U264" i="71"/>
  <c r="J2069" i="72" s="1"/>
  <c r="U263" i="71"/>
  <c r="J2032" i="72" s="1"/>
  <c r="U262" i="71"/>
  <c r="J2263" i="72" s="1"/>
  <c r="U261" i="71"/>
  <c r="U260" i="71"/>
  <c r="U259" i="71"/>
  <c r="U258" i="71"/>
  <c r="U257" i="71"/>
  <c r="J2301" i="72" s="1"/>
  <c r="U256" i="71"/>
  <c r="W256" i="71" s="1"/>
  <c r="U255" i="71"/>
  <c r="J2216" i="72" s="1"/>
  <c r="U254" i="71"/>
  <c r="J2425" i="72" s="1"/>
  <c r="U253" i="71"/>
  <c r="U252" i="71"/>
  <c r="U251" i="71"/>
  <c r="U250" i="71"/>
  <c r="U249" i="71"/>
  <c r="U248" i="71"/>
  <c r="J1336" i="72" s="1"/>
  <c r="U247" i="71"/>
  <c r="J2124" i="72" s="1"/>
  <c r="U246" i="71"/>
  <c r="J2987" i="72" s="1"/>
  <c r="U245" i="71"/>
  <c r="U244" i="71"/>
  <c r="U243" i="71"/>
  <c r="U660" i="71"/>
  <c r="U659" i="71"/>
  <c r="U658" i="71"/>
  <c r="W658" i="71" s="1"/>
  <c r="U657" i="71"/>
  <c r="W657" i="71" s="1"/>
  <c r="U656" i="71"/>
  <c r="U655" i="71"/>
  <c r="U654" i="71"/>
  <c r="U653" i="71"/>
  <c r="U652" i="71"/>
  <c r="U662" i="71"/>
  <c r="U663" i="71"/>
  <c r="W663" i="71" s="1"/>
  <c r="U664" i="71"/>
  <c r="J5099" i="72" s="1"/>
  <c r="U665" i="71"/>
  <c r="U666" i="71"/>
  <c r="U667" i="71"/>
  <c r="U668" i="71"/>
  <c r="U669" i="71"/>
  <c r="U670" i="71"/>
  <c r="U671" i="71"/>
  <c r="W671" i="71" s="1"/>
  <c r="U672" i="71"/>
  <c r="W672" i="71" s="1"/>
  <c r="U673" i="71"/>
  <c r="U674" i="71"/>
  <c r="U675" i="71"/>
  <c r="U676" i="71"/>
  <c r="W676" i="71" s="1"/>
  <c r="U677" i="71"/>
  <c r="U678" i="71"/>
  <c r="U679" i="71"/>
  <c r="J5119" i="72" s="1"/>
  <c r="U680" i="71"/>
  <c r="W680" i="71" s="1"/>
  <c r="U681" i="71"/>
  <c r="U682" i="71"/>
  <c r="U683" i="71"/>
  <c r="U684" i="71"/>
  <c r="U685" i="71"/>
  <c r="U686" i="71"/>
  <c r="U687" i="71"/>
  <c r="W687" i="71" s="1"/>
  <c r="U688" i="71"/>
  <c r="W688" i="71" s="1"/>
  <c r="U689" i="71"/>
  <c r="U690" i="71"/>
  <c r="U691" i="71"/>
  <c r="U692" i="71"/>
  <c r="W692" i="71" s="1"/>
  <c r="U693" i="71"/>
  <c r="U694" i="71"/>
  <c r="U695" i="71"/>
  <c r="J5076" i="72" s="1"/>
  <c r="U696" i="71"/>
  <c r="J5088" i="72" s="1"/>
  <c r="U697" i="71"/>
  <c r="J5091" i="72" s="1"/>
  <c r="U698" i="71"/>
  <c r="U699" i="71"/>
  <c r="U700" i="71"/>
  <c r="U701" i="71"/>
  <c r="U702" i="71"/>
  <c r="J5044" i="72" s="1"/>
  <c r="U703" i="71"/>
  <c r="W703" i="71" s="1"/>
  <c r="U704" i="71"/>
  <c r="J4999" i="72" s="1"/>
  <c r="U705" i="71"/>
  <c r="J8041" i="72" s="1"/>
  <c r="U706" i="71"/>
  <c r="U707" i="71"/>
  <c r="U708" i="71"/>
  <c r="J5154" i="72" s="1"/>
  <c r="U709" i="71"/>
  <c r="U710" i="71"/>
  <c r="J5293" i="72" s="1"/>
  <c r="U711" i="71"/>
  <c r="W711" i="71" s="1"/>
  <c r="I5301" i="72" s="1"/>
  <c r="U712" i="71"/>
  <c r="J8038" i="72" s="1"/>
  <c r="U713" i="71"/>
  <c r="J5193" i="72" s="1"/>
  <c r="U714" i="71"/>
  <c r="U715" i="71"/>
  <c r="U716" i="71"/>
  <c r="U717" i="71"/>
  <c r="U718" i="71"/>
  <c r="U719" i="71"/>
  <c r="W719" i="71" s="1"/>
  <c r="U720" i="71"/>
  <c r="J5227" i="72" s="1"/>
  <c r="U721" i="71"/>
  <c r="U722" i="71"/>
  <c r="U723" i="71"/>
  <c r="U724" i="71"/>
  <c r="U725" i="71"/>
  <c r="U726" i="71"/>
  <c r="U727" i="71"/>
  <c r="W727" i="71" s="1"/>
  <c r="U728" i="71"/>
  <c r="W728" i="71" s="1"/>
  <c r="U729" i="71"/>
  <c r="U730" i="71"/>
  <c r="U731" i="71"/>
  <c r="U732" i="71"/>
  <c r="W732" i="71" s="1"/>
  <c r="I5094" i="72" s="1"/>
  <c r="U733" i="71"/>
  <c r="U734" i="71"/>
  <c r="J5093" i="72" s="1"/>
  <c r="U735" i="71"/>
  <c r="J4996" i="72" s="1"/>
  <c r="U736" i="71"/>
  <c r="J5210" i="72" s="1"/>
  <c r="U737" i="71"/>
  <c r="J5184" i="72" s="1"/>
  <c r="U738" i="71"/>
  <c r="U739" i="71"/>
  <c r="U740" i="71"/>
  <c r="J5051" i="72" s="1"/>
  <c r="U741" i="71"/>
  <c r="U742" i="71"/>
  <c r="J5036" i="72" s="1"/>
  <c r="U743" i="71"/>
  <c r="W743" i="71" s="1"/>
  <c r="U744" i="71"/>
  <c r="W744" i="71" s="1"/>
  <c r="U745" i="71"/>
  <c r="U746" i="71"/>
  <c r="U747" i="71"/>
  <c r="U748" i="71"/>
  <c r="W748" i="71" s="1"/>
  <c r="U749" i="71"/>
  <c r="U750" i="71"/>
  <c r="U751" i="71"/>
  <c r="J5060" i="72" s="1"/>
  <c r="U752" i="71"/>
  <c r="J5195" i="72" s="1"/>
  <c r="U753" i="71"/>
  <c r="J5146" i="72" s="1"/>
  <c r="U754" i="71"/>
  <c r="U755" i="71"/>
  <c r="U756" i="71"/>
  <c r="W756" i="71" s="1"/>
  <c r="U757" i="71"/>
  <c r="U758" i="71"/>
  <c r="J5109" i="72" s="1"/>
  <c r="U759" i="71"/>
  <c r="W759" i="71" s="1"/>
  <c r="U760" i="71"/>
  <c r="J5124" i="72" s="1"/>
  <c r="U761" i="71"/>
  <c r="J5261" i="72" s="1"/>
  <c r="U762" i="71"/>
  <c r="U763" i="71"/>
  <c r="U764" i="71"/>
  <c r="J5135" i="72" s="1"/>
  <c r="U765" i="71"/>
  <c r="U766" i="71"/>
  <c r="J5186" i="72" s="1"/>
  <c r="U767" i="71"/>
  <c r="J5200" i="72" s="1"/>
  <c r="U768" i="71"/>
  <c r="W768" i="71" s="1"/>
  <c r="U769" i="71"/>
  <c r="J5243" i="72" s="1"/>
  <c r="U770" i="71"/>
  <c r="U771" i="71"/>
  <c r="U772" i="71"/>
  <c r="U773" i="71"/>
  <c r="U774" i="71"/>
  <c r="J5092" i="72" s="1"/>
  <c r="U775" i="71"/>
  <c r="J403" i="72" s="1"/>
  <c r="U776" i="71"/>
  <c r="W776" i="71" s="1"/>
  <c r="U777" i="71"/>
  <c r="U778" i="71"/>
  <c r="U779" i="71"/>
  <c r="U780" i="71"/>
  <c r="W780" i="71" s="1"/>
  <c r="U781" i="71"/>
  <c r="U782" i="71"/>
  <c r="J695" i="72" s="1"/>
  <c r="U783" i="71"/>
  <c r="W783" i="71" s="1"/>
  <c r="U784" i="71"/>
  <c r="J5219" i="72" s="1"/>
  <c r="U785" i="71"/>
  <c r="U786" i="71"/>
  <c r="U787" i="71"/>
  <c r="U788" i="71"/>
  <c r="U789" i="71"/>
  <c r="U790" i="71"/>
  <c r="U791" i="71"/>
  <c r="W791" i="71" s="1"/>
  <c r="U792" i="71"/>
  <c r="W792" i="71" s="1"/>
  <c r="U793" i="71"/>
  <c r="U794" i="71"/>
  <c r="U795" i="71"/>
  <c r="U796" i="71"/>
  <c r="J719" i="72" s="1"/>
  <c r="U797" i="71"/>
  <c r="U798" i="71"/>
  <c r="J5303" i="72" s="1"/>
  <c r="U799" i="71"/>
  <c r="J8044" i="72" s="1"/>
  <c r="U800" i="71"/>
  <c r="W800" i="71" s="1"/>
  <c r="U801" i="71"/>
  <c r="U802" i="71"/>
  <c r="U803" i="71"/>
  <c r="U804" i="71"/>
  <c r="J6383" i="72" s="1"/>
  <c r="U805" i="71"/>
  <c r="U806" i="71"/>
  <c r="W806" i="71" s="1"/>
  <c r="U807" i="71"/>
  <c r="W807" i="71" s="1"/>
  <c r="U808" i="71"/>
  <c r="J6335" i="72" s="1"/>
  <c r="U809" i="71"/>
  <c r="J6324" i="72" s="1"/>
  <c r="U810" i="71"/>
  <c r="U811" i="71"/>
  <c r="U812" i="71"/>
  <c r="J6332" i="72" s="1"/>
  <c r="U813" i="71"/>
  <c r="U814" i="71"/>
  <c r="U815" i="71"/>
  <c r="W815" i="71" s="1"/>
  <c r="U816" i="71"/>
  <c r="W816" i="71" s="1"/>
  <c r="U817" i="71"/>
  <c r="U818" i="71"/>
  <c r="U819" i="71"/>
  <c r="U820" i="71"/>
  <c r="J6313" i="72" s="1"/>
  <c r="U821" i="71"/>
  <c r="U822" i="71"/>
  <c r="J6484" i="72" s="1"/>
  <c r="U823" i="71"/>
  <c r="W823" i="71" s="1"/>
  <c r="U824" i="71"/>
  <c r="J6475" i="72" s="1"/>
  <c r="U825" i="71"/>
  <c r="J6467" i="72" s="1"/>
  <c r="U826" i="71"/>
  <c r="U827" i="71"/>
  <c r="U828" i="71"/>
  <c r="J6707" i="72" s="1"/>
  <c r="U829" i="71"/>
  <c r="U830" i="71"/>
  <c r="U831" i="71"/>
  <c r="W831" i="71" s="1"/>
  <c r="U832" i="71"/>
  <c r="J6398" i="72" s="1"/>
  <c r="U833" i="71"/>
  <c r="W833" i="71" s="1"/>
  <c r="U834" i="71"/>
  <c r="U835" i="71"/>
  <c r="U836" i="71"/>
  <c r="W836" i="71" s="1"/>
  <c r="U837" i="71"/>
  <c r="U838" i="71"/>
  <c r="U839" i="71"/>
  <c r="W839" i="71" s="1"/>
  <c r="U840" i="71"/>
  <c r="W840" i="71" s="1"/>
  <c r="U841" i="71"/>
  <c r="W841" i="71" s="1"/>
  <c r="U842" i="71"/>
  <c r="U843" i="71"/>
  <c r="U844" i="71"/>
  <c r="J6349" i="72" s="1"/>
  <c r="U845" i="71"/>
  <c r="U846" i="71"/>
  <c r="J6448" i="72" s="1"/>
  <c r="U847" i="71"/>
  <c r="J6490" i="72" s="1"/>
  <c r="U848" i="71"/>
  <c r="J6496" i="72" s="1"/>
  <c r="U849" i="71"/>
  <c r="J6350" i="72" s="1"/>
  <c r="U850" i="71"/>
  <c r="U851" i="71"/>
  <c r="U852" i="71"/>
  <c r="J6717" i="72" s="1"/>
  <c r="U853" i="71"/>
  <c r="U854" i="71"/>
  <c r="U855" i="71"/>
  <c r="W855" i="71" s="1"/>
  <c r="U856" i="71"/>
  <c r="W856" i="71" s="1"/>
  <c r="U857" i="71"/>
  <c r="U858" i="71"/>
  <c r="U859" i="71"/>
  <c r="U860" i="71"/>
  <c r="J7127" i="72" s="1"/>
  <c r="U861" i="71"/>
  <c r="U862" i="71"/>
  <c r="U863" i="71"/>
  <c r="J7084" i="72" s="1"/>
  <c r="U864" i="71"/>
  <c r="J7273" i="72" s="1"/>
  <c r="U865" i="71"/>
  <c r="U866" i="71"/>
  <c r="U867" i="71"/>
  <c r="U868" i="71"/>
  <c r="J7272" i="72" s="1"/>
  <c r="U869" i="71"/>
  <c r="U870" i="71"/>
  <c r="U871" i="71"/>
  <c r="J7290" i="72" s="1"/>
  <c r="U872" i="71"/>
  <c r="J7303" i="72" s="1"/>
  <c r="U873" i="71"/>
  <c r="J7313" i="72" s="1"/>
  <c r="U874" i="71"/>
  <c r="U875" i="71"/>
  <c r="U876" i="71"/>
  <c r="J7247" i="72" s="1"/>
  <c r="U661" i="71"/>
  <c r="W675" i="71"/>
  <c r="W691" i="71"/>
  <c r="J8050" i="72"/>
  <c r="W715" i="71"/>
  <c r="W739" i="71"/>
  <c r="W747" i="71"/>
  <c r="W755" i="71"/>
  <c r="W779" i="71"/>
  <c r="J5302" i="72"/>
  <c r="J6399" i="72"/>
  <c r="W412" i="71"/>
  <c r="U53" i="71"/>
  <c r="J6316" i="72" s="1"/>
  <c r="U54" i="71"/>
  <c r="U55" i="71"/>
  <c r="U56" i="71"/>
  <c r="J4433" i="72" s="1"/>
  <c r="U57" i="71"/>
  <c r="U58" i="71"/>
  <c r="J4029" i="72" s="1"/>
  <c r="U59" i="71"/>
  <c r="W59" i="71" s="1"/>
  <c r="U60" i="71"/>
  <c r="W60" i="71" s="1"/>
  <c r="U61" i="71"/>
  <c r="J3892" i="72" s="1"/>
  <c r="U62" i="71"/>
  <c r="U63" i="71"/>
  <c r="U64" i="71"/>
  <c r="J3874" i="72" s="1"/>
  <c r="U65" i="71"/>
  <c r="U66" i="71"/>
  <c r="U67" i="71"/>
  <c r="W67" i="71" s="1"/>
  <c r="U68" i="71"/>
  <c r="J3947" i="72" s="1"/>
  <c r="U69" i="71"/>
  <c r="J3941" i="72" s="1"/>
  <c r="U70" i="71"/>
  <c r="U71" i="71"/>
  <c r="U72" i="71"/>
  <c r="U73" i="71"/>
  <c r="U74" i="71"/>
  <c r="U75" i="71"/>
  <c r="W75" i="71" s="1"/>
  <c r="U76" i="71"/>
  <c r="W76" i="71" s="1"/>
  <c r="U77" i="71"/>
  <c r="U78" i="71"/>
  <c r="U79" i="71"/>
  <c r="U80" i="71"/>
  <c r="J4052" i="72" s="1"/>
  <c r="U81" i="71"/>
  <c r="U82" i="71"/>
  <c r="J4389" i="72" s="1"/>
  <c r="U83" i="71"/>
  <c r="W83" i="71" s="1"/>
  <c r="U84" i="71"/>
  <c r="J4254" i="72" s="1"/>
  <c r="U85" i="71"/>
  <c r="J4255" i="72" s="1"/>
  <c r="U86" i="71"/>
  <c r="U87" i="71"/>
  <c r="U88" i="71"/>
  <c r="J6312" i="72" s="1"/>
  <c r="U89" i="71"/>
  <c r="U90" i="71"/>
  <c r="J4762" i="72" s="1"/>
  <c r="U91" i="71"/>
  <c r="J4536" i="72" s="1"/>
  <c r="U92" i="71"/>
  <c r="U93" i="71"/>
  <c r="J4654" i="72" s="1"/>
  <c r="U94" i="71"/>
  <c r="U95" i="71"/>
  <c r="J1269" i="72" s="1"/>
  <c r="U96" i="71"/>
  <c r="J1505" i="72" s="1"/>
  <c r="U97" i="71"/>
  <c r="U98" i="71"/>
  <c r="J1665" i="72" s="1"/>
  <c r="U99" i="71"/>
  <c r="U100" i="71"/>
  <c r="J1359" i="72" s="1"/>
  <c r="U101" i="71"/>
  <c r="U102" i="71"/>
  <c r="U103" i="71"/>
  <c r="U104" i="71"/>
  <c r="J1345" i="72" s="1"/>
  <c r="U105" i="71"/>
  <c r="U106" i="71"/>
  <c r="J1362" i="72" s="1"/>
  <c r="U107" i="71"/>
  <c r="W107" i="71" s="1"/>
  <c r="U108" i="71"/>
  <c r="J2760" i="72" s="1"/>
  <c r="U109" i="71"/>
  <c r="J2762" i="72" s="1"/>
  <c r="U110" i="71"/>
  <c r="U111" i="71"/>
  <c r="U112" i="71"/>
  <c r="J2562" i="72" s="1"/>
  <c r="U113" i="71"/>
  <c r="U114" i="71"/>
  <c r="U115" i="71"/>
  <c r="W115" i="71" s="1"/>
  <c r="U116" i="71"/>
  <c r="W116" i="71" s="1"/>
  <c r="U117" i="71"/>
  <c r="J1651" i="72" s="1"/>
  <c r="U118" i="71"/>
  <c r="U119" i="71"/>
  <c r="U120" i="71"/>
  <c r="J3251" i="72" s="1"/>
  <c r="U121" i="71"/>
  <c r="U122" i="71"/>
  <c r="J5351" i="72" s="1"/>
  <c r="U123" i="71"/>
  <c r="U124" i="71"/>
  <c r="J4843" i="72" s="1"/>
  <c r="U125" i="71"/>
  <c r="J5431" i="72" s="1"/>
  <c r="U126" i="71"/>
  <c r="U127" i="71"/>
  <c r="U128" i="71"/>
  <c r="J5391" i="72" s="1"/>
  <c r="U129" i="71"/>
  <c r="U130" i="71"/>
  <c r="J5566" i="72" s="1"/>
  <c r="U131" i="71"/>
  <c r="U132" i="71"/>
  <c r="J4606" i="72" s="1"/>
  <c r="U133" i="71"/>
  <c r="J4599" i="72" s="1"/>
  <c r="U134" i="71"/>
  <c r="U135" i="71"/>
  <c r="U136" i="71"/>
  <c r="J4588" i="72" s="1"/>
  <c r="U137" i="71"/>
  <c r="U138" i="71"/>
  <c r="U139" i="71"/>
  <c r="U140" i="71"/>
  <c r="U141" i="71"/>
  <c r="U142" i="71"/>
  <c r="U143" i="71"/>
  <c r="U144" i="71"/>
  <c r="U145" i="71"/>
  <c r="U146" i="71"/>
  <c r="U147" i="71"/>
  <c r="U148" i="71"/>
  <c r="U149" i="71"/>
  <c r="U150" i="71"/>
  <c r="U151" i="71"/>
  <c r="U152" i="71"/>
  <c r="U153" i="71"/>
  <c r="U154" i="71"/>
  <c r="W154" i="71" s="1"/>
  <c r="U155" i="71"/>
  <c r="W155" i="71" s="1"/>
  <c r="U156" i="71"/>
  <c r="J2088" i="72" s="1"/>
  <c r="U157" i="71"/>
  <c r="J1633" i="72" s="1"/>
  <c r="U158" i="71"/>
  <c r="U159" i="71"/>
  <c r="U160" i="71"/>
  <c r="J2210" i="72" s="1"/>
  <c r="U161" i="71"/>
  <c r="U162" i="71"/>
  <c r="W162" i="71" s="1"/>
  <c r="U163" i="71"/>
  <c r="W163" i="71" s="1"/>
  <c r="U164" i="71"/>
  <c r="J1627" i="72" s="1"/>
  <c r="U165" i="71"/>
  <c r="J1641" i="72" s="1"/>
  <c r="U166" i="71"/>
  <c r="U167" i="71"/>
  <c r="U168" i="71"/>
  <c r="U169" i="71"/>
  <c r="U170" i="71"/>
  <c r="J1784" i="72" s="1"/>
  <c r="U171" i="71"/>
  <c r="W171" i="71" s="1"/>
  <c r="U172" i="71"/>
  <c r="W172" i="71" s="1"/>
  <c r="U173" i="71"/>
  <c r="U174" i="71"/>
  <c r="U175" i="71"/>
  <c r="U176" i="71"/>
  <c r="U177" i="71"/>
  <c r="U178" i="71"/>
  <c r="J2940" i="72" s="1"/>
  <c r="U179" i="71"/>
  <c r="W179" i="71" s="1"/>
  <c r="U180" i="71"/>
  <c r="J7544" i="72" s="1"/>
  <c r="U181" i="71"/>
  <c r="U182" i="71"/>
  <c r="U183" i="71"/>
  <c r="U184" i="71"/>
  <c r="J975" i="72" s="1"/>
  <c r="U185" i="71"/>
  <c r="U186" i="71"/>
  <c r="J5696" i="72" s="1"/>
  <c r="U187" i="71"/>
  <c r="W187" i="71" s="1"/>
  <c r="U188" i="71"/>
  <c r="J4634" i="72" s="1"/>
  <c r="U189" i="71"/>
  <c r="J4633" i="72" s="1"/>
  <c r="U190" i="71"/>
  <c r="J984" i="72" s="1"/>
  <c r="U191" i="71"/>
  <c r="J968" i="72" s="1"/>
  <c r="U192" i="71"/>
  <c r="J4840" i="72" s="1"/>
  <c r="U193" i="71"/>
  <c r="U194" i="71"/>
  <c r="W194" i="71" s="1"/>
  <c r="U195" i="71"/>
  <c r="W195" i="71" s="1"/>
  <c r="U196" i="71"/>
  <c r="J5637" i="72" s="1"/>
  <c r="U197" i="71"/>
  <c r="J4975" i="72" s="1"/>
  <c r="U198" i="71"/>
  <c r="U199" i="71"/>
  <c r="U200" i="71"/>
  <c r="U201" i="71"/>
  <c r="U202" i="71"/>
  <c r="W202" i="71" s="1"/>
  <c r="U203" i="71"/>
  <c r="W203" i="71" s="1"/>
  <c r="U204" i="71"/>
  <c r="W204" i="71" s="1"/>
  <c r="U205" i="71"/>
  <c r="J4703" i="72" s="1"/>
  <c r="U206" i="71"/>
  <c r="U207" i="71"/>
  <c r="U208" i="71"/>
  <c r="J993" i="72" s="1"/>
  <c r="U209" i="71"/>
  <c r="U210" i="71"/>
  <c r="J4800" i="72" s="1"/>
  <c r="U211" i="71"/>
  <c r="W211" i="71" s="1"/>
  <c r="I5685" i="72" s="1"/>
  <c r="U212" i="71"/>
  <c r="J996" i="72" s="1"/>
  <c r="U213" i="71"/>
  <c r="J997" i="72" s="1"/>
  <c r="U214" i="71"/>
  <c r="U215" i="71"/>
  <c r="U216" i="71"/>
  <c r="J4681" i="72" s="1"/>
  <c r="U217" i="71"/>
  <c r="U218" i="71"/>
  <c r="J4624" i="72" s="1"/>
  <c r="U219" i="71"/>
  <c r="W219" i="71" s="1"/>
  <c r="U220" i="71"/>
  <c r="J978" i="72" s="1"/>
  <c r="U221" i="71"/>
  <c r="U222" i="71"/>
  <c r="U223" i="71"/>
  <c r="J1201" i="72" s="1"/>
  <c r="U224" i="71"/>
  <c r="U225" i="71"/>
  <c r="U226" i="71"/>
  <c r="U227" i="71"/>
  <c r="U228" i="71"/>
  <c r="J1202" i="72" s="1"/>
  <c r="U229" i="71"/>
  <c r="U230" i="71"/>
  <c r="U231" i="71"/>
  <c r="U232" i="71"/>
  <c r="J1199" i="72" s="1"/>
  <c r="U233" i="71"/>
  <c r="U234" i="71"/>
  <c r="U235" i="71"/>
  <c r="U236" i="71"/>
  <c r="U237" i="71"/>
  <c r="U238" i="71"/>
  <c r="U239" i="71"/>
  <c r="U240" i="71"/>
  <c r="J6509" i="72" s="1"/>
  <c r="U241" i="71"/>
  <c r="U242" i="71"/>
  <c r="J7795" i="72"/>
  <c r="W283" i="71"/>
  <c r="W307" i="71"/>
  <c r="W323" i="71"/>
  <c r="W347" i="71"/>
  <c r="W363" i="71"/>
  <c r="W371" i="71"/>
  <c r="W379" i="71"/>
  <c r="W387" i="71"/>
  <c r="W403" i="71"/>
  <c r="W411" i="71"/>
  <c r="J2403" i="72"/>
  <c r="W435" i="71"/>
  <c r="W443" i="71"/>
  <c r="W451" i="71"/>
  <c r="W467" i="71"/>
  <c r="W483" i="71"/>
  <c r="W491" i="71"/>
  <c r="U503" i="71"/>
  <c r="J3669" i="72" s="1"/>
  <c r="U504" i="71"/>
  <c r="U505" i="71"/>
  <c r="U506" i="71"/>
  <c r="U507" i="71"/>
  <c r="U508" i="71"/>
  <c r="J3685" i="72" s="1"/>
  <c r="U509" i="71"/>
  <c r="J3694" i="72" s="1"/>
  <c r="U510" i="71"/>
  <c r="J3683" i="72" s="1"/>
  <c r="U511" i="71"/>
  <c r="U512" i="71"/>
  <c r="U513" i="71"/>
  <c r="U514" i="71"/>
  <c r="J3702" i="72" s="1"/>
  <c r="U515" i="71"/>
  <c r="U516" i="71"/>
  <c r="J3662" i="72" s="1"/>
  <c r="U517" i="71"/>
  <c r="J6543" i="72" s="1"/>
  <c r="U518" i="71"/>
  <c r="J7639" i="72" s="1"/>
  <c r="U519" i="71"/>
  <c r="J7697" i="72" s="1"/>
  <c r="U520" i="71"/>
  <c r="U521" i="71"/>
  <c r="U522" i="71"/>
  <c r="U523" i="71"/>
  <c r="U524" i="71"/>
  <c r="J6547" i="72" s="1"/>
  <c r="U525" i="71"/>
  <c r="W525" i="71" s="1"/>
  <c r="U526" i="71"/>
  <c r="J6510" i="72" s="1"/>
  <c r="U527" i="71"/>
  <c r="J466" i="72" s="1"/>
  <c r="U528" i="71"/>
  <c r="U529" i="71"/>
  <c r="U530" i="71"/>
  <c r="J7638" i="72" s="1"/>
  <c r="U531" i="71"/>
  <c r="U532" i="71"/>
  <c r="U533" i="71"/>
  <c r="J7839" i="72" s="1"/>
  <c r="U534" i="71"/>
  <c r="J469" i="72" s="1"/>
  <c r="U535" i="71"/>
  <c r="J7654" i="72" s="1"/>
  <c r="U536" i="71"/>
  <c r="U537" i="71"/>
  <c r="U538" i="71"/>
  <c r="J7685" i="72" s="1"/>
  <c r="U539" i="71"/>
  <c r="U540" i="71"/>
  <c r="U541" i="71"/>
  <c r="W541" i="71" s="1"/>
  <c r="U542" i="71"/>
  <c r="J7642" i="72" s="1"/>
  <c r="U543" i="71"/>
  <c r="J7668" i="72" s="1"/>
  <c r="U544" i="71"/>
  <c r="U545" i="71"/>
  <c r="U546" i="71"/>
  <c r="J7628" i="72" s="1"/>
  <c r="U547" i="71"/>
  <c r="U548" i="71"/>
  <c r="J6768" i="72" s="1"/>
  <c r="U549" i="71"/>
  <c r="J6980" i="72" s="1"/>
  <c r="U550" i="71"/>
  <c r="W550" i="71" s="1"/>
  <c r="U551" i="71"/>
  <c r="J6743" i="72" s="1"/>
  <c r="U552" i="71"/>
  <c r="U553" i="71"/>
  <c r="U554" i="71"/>
  <c r="J7333" i="72" s="1"/>
  <c r="U555" i="71"/>
  <c r="U556" i="71"/>
  <c r="U557" i="71"/>
  <c r="J7054" i="72" s="1"/>
  <c r="U558" i="71"/>
  <c r="J7050" i="72" s="1"/>
  <c r="U559" i="71"/>
  <c r="J7288" i="72" s="1"/>
  <c r="U560" i="71"/>
  <c r="U561" i="71"/>
  <c r="U562" i="71"/>
  <c r="U563" i="71"/>
  <c r="U564" i="71"/>
  <c r="U565" i="71"/>
  <c r="W565" i="71" s="1"/>
  <c r="U566" i="71"/>
  <c r="W566" i="71" s="1"/>
  <c r="U567" i="71"/>
  <c r="U568" i="71"/>
  <c r="U569" i="71"/>
  <c r="U570" i="71"/>
  <c r="J2945" i="72" s="1"/>
  <c r="U571" i="71"/>
  <c r="U572" i="71"/>
  <c r="U573" i="71"/>
  <c r="W573" i="71" s="1"/>
  <c r="U574" i="71"/>
  <c r="W574" i="71" s="1"/>
  <c r="U575" i="71"/>
  <c r="U576" i="71"/>
  <c r="U577" i="71"/>
  <c r="U578" i="71"/>
  <c r="U579" i="71"/>
  <c r="U580" i="71"/>
  <c r="U581" i="71"/>
  <c r="W581" i="71" s="1"/>
  <c r="U582" i="71"/>
  <c r="W582" i="71" s="1"/>
  <c r="U583" i="71"/>
  <c r="U584" i="71"/>
  <c r="U585" i="71"/>
  <c r="U586" i="71"/>
  <c r="U587" i="71"/>
  <c r="U588" i="71"/>
  <c r="U589" i="71"/>
  <c r="W589" i="71" s="1"/>
  <c r="U590" i="71"/>
  <c r="J2953" i="72" s="1"/>
  <c r="U591" i="71"/>
  <c r="U592" i="71"/>
  <c r="U593" i="71"/>
  <c r="U594" i="71"/>
  <c r="U595" i="71"/>
  <c r="U596" i="71"/>
  <c r="J1257" i="72" s="1"/>
  <c r="U597" i="71"/>
  <c r="U598" i="71"/>
  <c r="U599" i="71"/>
  <c r="U600" i="71"/>
  <c r="U601" i="71"/>
  <c r="U602" i="71"/>
  <c r="U603" i="71"/>
  <c r="U604" i="71"/>
  <c r="U605" i="71"/>
  <c r="U606" i="71"/>
  <c r="U607" i="71"/>
  <c r="U608" i="71"/>
  <c r="U609" i="71"/>
  <c r="U610" i="71"/>
  <c r="U611" i="71"/>
  <c r="J1198" i="72" s="1"/>
  <c r="U612" i="71"/>
  <c r="U613" i="71"/>
  <c r="J7418" i="72" s="1"/>
  <c r="U614" i="71"/>
  <c r="U615" i="71"/>
  <c r="J4533" i="72" s="1"/>
  <c r="U616" i="71"/>
  <c r="U617" i="71"/>
  <c r="U618" i="71"/>
  <c r="J7403" i="72" s="1"/>
  <c r="U619" i="71"/>
  <c r="U620" i="71"/>
  <c r="J4814" i="72" s="1"/>
  <c r="U621" i="71"/>
  <c r="J4868" i="72" s="1"/>
  <c r="U622" i="71"/>
  <c r="J4921" i="72" s="1"/>
  <c r="U623" i="71"/>
  <c r="U624" i="71"/>
  <c r="U625" i="71"/>
  <c r="U626" i="71"/>
  <c r="J4922" i="72" s="1"/>
  <c r="U627" i="71"/>
  <c r="U628" i="71"/>
  <c r="J4881" i="72" s="1"/>
  <c r="U629" i="71"/>
  <c r="W629" i="71" s="1"/>
  <c r="U630" i="71"/>
  <c r="J4724" i="72" s="1"/>
  <c r="U631" i="71"/>
  <c r="J4746" i="72" s="1"/>
  <c r="U632" i="71"/>
  <c r="U633" i="71"/>
  <c r="U634" i="71"/>
  <c r="U635" i="71"/>
  <c r="U636" i="71"/>
  <c r="W636" i="71" s="1"/>
  <c r="U637" i="71"/>
  <c r="W637" i="71" s="1"/>
  <c r="U638" i="71"/>
  <c r="W638" i="71" s="1"/>
  <c r="U639" i="71"/>
  <c r="U640" i="71"/>
  <c r="U641" i="71"/>
  <c r="U642" i="71"/>
  <c r="J5101" i="72" s="1"/>
  <c r="U643" i="71"/>
  <c r="U644" i="71"/>
  <c r="W644" i="71" s="1"/>
  <c r="U645" i="71"/>
  <c r="J4460" i="72" s="1"/>
  <c r="U646" i="71"/>
  <c r="J4519" i="72" s="1"/>
  <c r="U647" i="71"/>
  <c r="J5020" i="72" s="1"/>
  <c r="U648" i="71"/>
  <c r="U649" i="71"/>
  <c r="U650" i="71"/>
  <c r="J4491" i="72" s="1"/>
  <c r="U651" i="71"/>
  <c r="W659" i="71"/>
  <c r="W723" i="71"/>
  <c r="W731" i="71"/>
  <c r="J6502" i="72"/>
  <c r="J6368" i="72"/>
  <c r="U877" i="71"/>
  <c r="U878" i="71"/>
  <c r="U879" i="71"/>
  <c r="U880" i="71"/>
  <c r="J7414" i="72" s="1"/>
  <c r="U881" i="71"/>
  <c r="J3703" i="72" s="1"/>
  <c r="U882" i="71"/>
  <c r="J3705" i="72" s="1"/>
  <c r="U883" i="71"/>
  <c r="U884" i="71"/>
  <c r="U885" i="71"/>
  <c r="U886" i="71"/>
  <c r="U887" i="71"/>
  <c r="U888" i="71"/>
  <c r="J1206" i="72" s="1"/>
  <c r="U889" i="71"/>
  <c r="U890" i="71"/>
  <c r="U891" i="71"/>
  <c r="U892" i="71"/>
  <c r="U893" i="71"/>
  <c r="U894" i="71"/>
  <c r="U895" i="71"/>
  <c r="U896" i="71"/>
  <c r="U897" i="71"/>
  <c r="U898" i="71"/>
  <c r="U899" i="71"/>
  <c r="U900" i="71"/>
  <c r="U901" i="71"/>
  <c r="U902" i="71"/>
  <c r="U932" i="71"/>
  <c r="U933" i="71"/>
  <c r="U934" i="71"/>
  <c r="U935" i="71"/>
  <c r="U936" i="71"/>
  <c r="U937" i="71"/>
  <c r="U938" i="71"/>
  <c r="J1003" i="72" s="1"/>
  <c r="U939" i="71"/>
  <c r="U940" i="71"/>
  <c r="U941" i="71"/>
  <c r="U942" i="71"/>
  <c r="U943" i="71"/>
  <c r="U944" i="71"/>
  <c r="U945" i="71"/>
  <c r="U946" i="71"/>
  <c r="U947" i="71"/>
  <c r="U948" i="71"/>
  <c r="U949" i="71"/>
  <c r="J4702" i="72" s="1"/>
  <c r="U925" i="71"/>
  <c r="J3647" i="72" s="1"/>
  <c r="U926" i="71"/>
  <c r="J1735" i="72" s="1"/>
  <c r="U927" i="71"/>
  <c r="U928" i="71"/>
  <c r="U929" i="71"/>
  <c r="U930" i="71"/>
  <c r="J2686" i="72" s="1"/>
  <c r="U931" i="71"/>
  <c r="W931" i="71" s="1"/>
  <c r="U904" i="71"/>
  <c r="J7701" i="72" s="1"/>
  <c r="U905" i="71"/>
  <c r="J7694" i="72" s="1"/>
  <c r="U906" i="71"/>
  <c r="U907" i="71"/>
  <c r="U908" i="71"/>
  <c r="U909" i="71"/>
  <c r="U910" i="71"/>
  <c r="J3663" i="72" s="1"/>
  <c r="U911" i="71"/>
  <c r="U912" i="71"/>
  <c r="U913" i="71"/>
  <c r="U914" i="71"/>
  <c r="U915" i="71"/>
  <c r="U916" i="71"/>
  <c r="U917" i="71"/>
  <c r="U918" i="71"/>
  <c r="J3668" i="72" s="1"/>
  <c r="U919" i="71"/>
  <c r="U920" i="71"/>
  <c r="U921" i="71"/>
  <c r="J7713" i="72" s="1"/>
  <c r="U922" i="71"/>
  <c r="J7715" i="72" s="1"/>
  <c r="U923" i="71"/>
  <c r="U924" i="71"/>
  <c r="U903" i="71"/>
  <c r="J42" i="72"/>
  <c r="J43" i="72"/>
  <c r="J44" i="72"/>
  <c r="J45" i="72"/>
  <c r="J46" i="72"/>
  <c r="J47" i="72"/>
  <c r="J48" i="72"/>
  <c r="J49" i="72"/>
  <c r="J50" i="72"/>
  <c r="J51" i="72"/>
  <c r="J52" i="72"/>
  <c r="J53" i="72"/>
  <c r="J54" i="72"/>
  <c r="J409" i="72"/>
  <c r="J971" i="72"/>
  <c r="J981" i="72"/>
  <c r="J982" i="72"/>
  <c r="J983" i="72"/>
  <c r="J985" i="72"/>
  <c r="J987" i="72"/>
  <c r="J989" i="72"/>
  <c r="J990" i="72"/>
  <c r="J991" i="72"/>
  <c r="J992" i="72"/>
  <c r="J994" i="72"/>
  <c r="J995" i="72"/>
  <c r="J998" i="72"/>
  <c r="J1004" i="72"/>
  <c r="J1200" i="72"/>
  <c r="J1217" i="72"/>
  <c r="J1218" i="72"/>
  <c r="J1219" i="72"/>
  <c r="J1221" i="72"/>
  <c r="J1222" i="72"/>
  <c r="J1223" i="72"/>
  <c r="J1226" i="72"/>
  <c r="J1228" i="72"/>
  <c r="J1230" i="72"/>
  <c r="J1232" i="72"/>
  <c r="J1233" i="72"/>
  <c r="J1235" i="72"/>
  <c r="J1264" i="72"/>
  <c r="J1265" i="72"/>
  <c r="J1266" i="72"/>
  <c r="J1267" i="72"/>
  <c r="J1268" i="72"/>
  <c r="J1272" i="72"/>
  <c r="J1273" i="72"/>
  <c r="J1274" i="72"/>
  <c r="J1275" i="72"/>
  <c r="J1276" i="72"/>
  <c r="J1277" i="72"/>
  <c r="J1278" i="72"/>
  <c r="J1279" i="72"/>
  <c r="J1280" i="72"/>
  <c r="J1281" i="72"/>
  <c r="J1282" i="72"/>
  <c r="J1283" i="72"/>
  <c r="J1284" i="72"/>
  <c r="J1285" i="72"/>
  <c r="J1286" i="72"/>
  <c r="J1287" i="72"/>
  <c r="J1288" i="72"/>
  <c r="J1289" i="72"/>
  <c r="J1290" i="72"/>
  <c r="J1291" i="72"/>
  <c r="J1292" i="72"/>
  <c r="J1334" i="72"/>
  <c r="J1335" i="72"/>
  <c r="J1342" i="72"/>
  <c r="J1346" i="72"/>
  <c r="J1350" i="72"/>
  <c r="J1351" i="72"/>
  <c r="J1352" i="72"/>
  <c r="J1353" i="72"/>
  <c r="J1354" i="72"/>
  <c r="J1356" i="72"/>
  <c r="J1358" i="72"/>
  <c r="J1360" i="72"/>
  <c r="J1361" i="72"/>
  <c r="J1363" i="72"/>
  <c r="J1365" i="72"/>
  <c r="J1366" i="72"/>
  <c r="J1371" i="72"/>
  <c r="J1372" i="72"/>
  <c r="J1373" i="72"/>
  <c r="J1374" i="72"/>
  <c r="J1375" i="72"/>
  <c r="J1376" i="72"/>
  <c r="J1378" i="72"/>
  <c r="J1379" i="72"/>
  <c r="J1382" i="72"/>
  <c r="J1386" i="72"/>
  <c r="J1390" i="72"/>
  <c r="J1444" i="72"/>
  <c r="J1445" i="72"/>
  <c r="J1446" i="72"/>
  <c r="J1447" i="72"/>
  <c r="J1448" i="72"/>
  <c r="J1449" i="72"/>
  <c r="J1450" i="72"/>
  <c r="J1451" i="72"/>
  <c r="J1452" i="72"/>
  <c r="J1453" i="72"/>
  <c r="J1454" i="72"/>
  <c r="J1455" i="72"/>
  <c r="J1514" i="72"/>
  <c r="J1516" i="72"/>
  <c r="J1519" i="72"/>
  <c r="J1520" i="72"/>
  <c r="J1552" i="72"/>
  <c r="J1553" i="72"/>
  <c r="J1554" i="72"/>
  <c r="J1555" i="72"/>
  <c r="J1556" i="72"/>
  <c r="J1585" i="72"/>
  <c r="J1586" i="72"/>
  <c r="J1587" i="72"/>
  <c r="J1588" i="72"/>
  <c r="J1589" i="72"/>
  <c r="J1592" i="72"/>
  <c r="J1597" i="72"/>
  <c r="J1598" i="72"/>
  <c r="J1603" i="72"/>
  <c r="J1605" i="72"/>
  <c r="J1607" i="72"/>
  <c r="J1612" i="72"/>
  <c r="J1615" i="72"/>
  <c r="J1616" i="72"/>
  <c r="J1617" i="72"/>
  <c r="J1619" i="72"/>
  <c r="J1621" i="72"/>
  <c r="J1622" i="72"/>
  <c r="J1625" i="72"/>
  <c r="J1630" i="72"/>
  <c r="J1634" i="72"/>
  <c r="J1636" i="72"/>
  <c r="J1637" i="72"/>
  <c r="J1640" i="72"/>
  <c r="J1642" i="72"/>
  <c r="J1643" i="72"/>
  <c r="J1646" i="72"/>
  <c r="J1648" i="72"/>
  <c r="J1649" i="72"/>
  <c r="J1650" i="72"/>
  <c r="J1652" i="72"/>
  <c r="J1666" i="72"/>
  <c r="J1667" i="72"/>
  <c r="J1668" i="72"/>
  <c r="J1669" i="72"/>
  <c r="J1670" i="72"/>
  <c r="J1671" i="72"/>
  <c r="J1672" i="72"/>
  <c r="J1673" i="72"/>
  <c r="J1674" i="72"/>
  <c r="J1675" i="72"/>
  <c r="J1676" i="72"/>
  <c r="J1677" i="72"/>
  <c r="J1678" i="72"/>
  <c r="J1679" i="72"/>
  <c r="J1680" i="72"/>
  <c r="J1695" i="72"/>
  <c r="J1696" i="72"/>
  <c r="J1697" i="72"/>
  <c r="J1698" i="72"/>
  <c r="J1699" i="72"/>
  <c r="J1700" i="72"/>
  <c r="J1701" i="72"/>
  <c r="J1702" i="72"/>
  <c r="J1753" i="72"/>
  <c r="J1758" i="72"/>
  <c r="J1759" i="72"/>
  <c r="J1760" i="72"/>
  <c r="J1762" i="72"/>
  <c r="J1765" i="72"/>
  <c r="J1766" i="72"/>
  <c r="J1769" i="72"/>
  <c r="J1770" i="72"/>
  <c r="J1771" i="72"/>
  <c r="J1772" i="72"/>
  <c r="J1774" i="72"/>
  <c r="J1776" i="72"/>
  <c r="J1777" i="72"/>
  <c r="J1779" i="72"/>
  <c r="J1780" i="72"/>
  <c r="J1781" i="72"/>
  <c r="J1782" i="72"/>
  <c r="J1783" i="72"/>
  <c r="J1790" i="72"/>
  <c r="J1791" i="72"/>
  <c r="J1792" i="72"/>
  <c r="J1793" i="72"/>
  <c r="J1794" i="72"/>
  <c r="J1904" i="72"/>
  <c r="J1905" i="72"/>
  <c r="J1906" i="72"/>
  <c r="J1907" i="72"/>
  <c r="J1911" i="72"/>
  <c r="J1914" i="72"/>
  <c r="J1918" i="72"/>
  <c r="J1925" i="72"/>
  <c r="J1948" i="72"/>
  <c r="J1950" i="72"/>
  <c r="J1952" i="72"/>
  <c r="J1955" i="72"/>
  <c r="J1964" i="72"/>
  <c r="J1973" i="72"/>
  <c r="J2030" i="72"/>
  <c r="J2033" i="72"/>
  <c r="J2042" i="72"/>
  <c r="J2045" i="72"/>
  <c r="J2057" i="72"/>
  <c r="J2060" i="72"/>
  <c r="J2068" i="72"/>
  <c r="J2076" i="72"/>
  <c r="J2082" i="72"/>
  <c r="J2083" i="72"/>
  <c r="J2096" i="72"/>
  <c r="J2108" i="72"/>
  <c r="J2120" i="72"/>
  <c r="J2121" i="72"/>
  <c r="J2123" i="72"/>
  <c r="J2130" i="72"/>
  <c r="J2132" i="72"/>
  <c r="J2150" i="72"/>
  <c r="J2152" i="72"/>
  <c r="J2154" i="72"/>
  <c r="J2159" i="72"/>
  <c r="J2164" i="72"/>
  <c r="J2165" i="72"/>
  <c r="J2167" i="72"/>
  <c r="J2170" i="72"/>
  <c r="J2172" i="72"/>
  <c r="J2173" i="72"/>
  <c r="J2184" i="72"/>
  <c r="J2189" i="72"/>
  <c r="J2190" i="72"/>
  <c r="J2191" i="72"/>
  <c r="J2192" i="72"/>
  <c r="J2195" i="72"/>
  <c r="J2196" i="72"/>
  <c r="J2200" i="72"/>
  <c r="J2202" i="72"/>
  <c r="J2205" i="72"/>
  <c r="J2212" i="72"/>
  <c r="J2213" i="72"/>
  <c r="J2215" i="72"/>
  <c r="J2218" i="72"/>
  <c r="J2220" i="72"/>
  <c r="J2226" i="72"/>
  <c r="J2228" i="72"/>
  <c r="J2229" i="72"/>
  <c r="J2230" i="72"/>
  <c r="J2233" i="72"/>
  <c r="J2240" i="72"/>
  <c r="J2242" i="72"/>
  <c r="J2243" i="72"/>
  <c r="J2245" i="72"/>
  <c r="J2248" i="72"/>
  <c r="J2251" i="72"/>
  <c r="J2257" i="72"/>
  <c r="J2266" i="72"/>
  <c r="J2267" i="72"/>
  <c r="J2272" i="72"/>
  <c r="J2273" i="72"/>
  <c r="J2276" i="72"/>
  <c r="J2279" i="72"/>
  <c r="J2280" i="72"/>
  <c r="J2282" i="72"/>
  <c r="J2283" i="72"/>
  <c r="J2286" i="72"/>
  <c r="J2287" i="72"/>
  <c r="J2290" i="72"/>
  <c r="J2294" i="72"/>
  <c r="J2295" i="72"/>
  <c r="J2297" i="72"/>
  <c r="J2304" i="72"/>
  <c r="J2310" i="72"/>
  <c r="J2311" i="72"/>
  <c r="J2312" i="72"/>
  <c r="J2313" i="72"/>
  <c r="J2314" i="72"/>
  <c r="J2319" i="72"/>
  <c r="J2320" i="72"/>
  <c r="J2321" i="72"/>
  <c r="J2322" i="72"/>
  <c r="J2324" i="72"/>
  <c r="J2326" i="72"/>
  <c r="J2328" i="72"/>
  <c r="J2330" i="72"/>
  <c r="J2333" i="72"/>
  <c r="J2334" i="72"/>
  <c r="J2335" i="72"/>
  <c r="J2338" i="72"/>
  <c r="J2339" i="72"/>
  <c r="J2340" i="72"/>
  <c r="J2341" i="72"/>
  <c r="J2342" i="72"/>
  <c r="J2343" i="72"/>
  <c r="J2347" i="72"/>
  <c r="J2351" i="72"/>
  <c r="J2354" i="72"/>
  <c r="J2355" i="72"/>
  <c r="J2357" i="72"/>
  <c r="J2360" i="72"/>
  <c r="J2365" i="72"/>
  <c r="J2366" i="72"/>
  <c r="J2369" i="72"/>
  <c r="J2370" i="72"/>
  <c r="J2375" i="72"/>
  <c r="J2377" i="72"/>
  <c r="J2378" i="72"/>
  <c r="J2379" i="72"/>
  <c r="J2380" i="72"/>
  <c r="J2381" i="72"/>
  <c r="J2386" i="72"/>
  <c r="J2387" i="72"/>
  <c r="J2388" i="72"/>
  <c r="J2389" i="72"/>
  <c r="J2391" i="72"/>
  <c r="J2393" i="72"/>
  <c r="J2394" i="72"/>
  <c r="J2395" i="72"/>
  <c r="J2396" i="72"/>
  <c r="J2397" i="72"/>
  <c r="J2405" i="72"/>
  <c r="J2406" i="72"/>
  <c r="J2407" i="72"/>
  <c r="J2410" i="72"/>
  <c r="J2411" i="72"/>
  <c r="J2412" i="72"/>
  <c r="J2414" i="72"/>
  <c r="J2415" i="72"/>
  <c r="J2418" i="72"/>
  <c r="J2420" i="72"/>
  <c r="J2421" i="72"/>
  <c r="J2422" i="72"/>
  <c r="J2426" i="72"/>
  <c r="J2427" i="72"/>
  <c r="J2428" i="72"/>
  <c r="J2429" i="72"/>
  <c r="J2430" i="72"/>
  <c r="J2434" i="72"/>
  <c r="J2435" i="72"/>
  <c r="J2436" i="72"/>
  <c r="J2437" i="72"/>
  <c r="J2438" i="72"/>
  <c r="J2439" i="72"/>
  <c r="J2442" i="72"/>
  <c r="J2443" i="72"/>
  <c r="J2446" i="72"/>
  <c r="J2448" i="72"/>
  <c r="J2450" i="72"/>
  <c r="J2451" i="72"/>
  <c r="J2452" i="72"/>
  <c r="J2453" i="72"/>
  <c r="J2455" i="72"/>
  <c r="J2456" i="72"/>
  <c r="J2457" i="72"/>
  <c r="J2459" i="72"/>
  <c r="J2461" i="72"/>
  <c r="J2464" i="72"/>
  <c r="J2465" i="72"/>
  <c r="J2466" i="72"/>
  <c r="J2467" i="72"/>
  <c r="J2469" i="72"/>
  <c r="J2471" i="72"/>
  <c r="J2473" i="72"/>
  <c r="J2475" i="72"/>
  <c r="J2477" i="72"/>
  <c r="J2478" i="72"/>
  <c r="J2479" i="72"/>
  <c r="J2481" i="72"/>
  <c r="J2482" i="72"/>
  <c r="J2483" i="72"/>
  <c r="J2484" i="72"/>
  <c r="J2485" i="72"/>
  <c r="J2490" i="72"/>
  <c r="J2493" i="72"/>
  <c r="J2494" i="72"/>
  <c r="J2495" i="72"/>
  <c r="J2496" i="72"/>
  <c r="J2498" i="72"/>
  <c r="J2499" i="72"/>
  <c r="J2500" i="72"/>
  <c r="J2501" i="72"/>
  <c r="J2502" i="72"/>
  <c r="J2504" i="72"/>
  <c r="J2507" i="72"/>
  <c r="J2509" i="72"/>
  <c r="J2510" i="72"/>
  <c r="J2511" i="72"/>
  <c r="J2512" i="72"/>
  <c r="J2517" i="72"/>
  <c r="J2518" i="72"/>
  <c r="J2520" i="72"/>
  <c r="J2522" i="72"/>
  <c r="J2523" i="72"/>
  <c r="J2525" i="72"/>
  <c r="J2529" i="72"/>
  <c r="J2531" i="72"/>
  <c r="J2533" i="72"/>
  <c r="J2534" i="72"/>
  <c r="J2535" i="72"/>
  <c r="J2536" i="72"/>
  <c r="J2537" i="72"/>
  <c r="J2538" i="72"/>
  <c r="J2540" i="72"/>
  <c r="J2541" i="72"/>
  <c r="J2543" i="72"/>
  <c r="J2544" i="72"/>
  <c r="J2545" i="72"/>
  <c r="J2546" i="72"/>
  <c r="J2547" i="72"/>
  <c r="J2548" i="72"/>
  <c r="J2550" i="72"/>
  <c r="J2551" i="72"/>
  <c r="J2553" i="72"/>
  <c r="J2554" i="72"/>
  <c r="J2555" i="72"/>
  <c r="J2556" i="72"/>
  <c r="J2558" i="72"/>
  <c r="J2563" i="72"/>
  <c r="J2564" i="72"/>
  <c r="J2565" i="72"/>
  <c r="J2567" i="72"/>
  <c r="J2569" i="72"/>
  <c r="J2572" i="72"/>
  <c r="J2573" i="72"/>
  <c r="J2577" i="72"/>
  <c r="J2578" i="72"/>
  <c r="J2580" i="72"/>
  <c r="J2581" i="72"/>
  <c r="J2582" i="72"/>
  <c r="J2583" i="72"/>
  <c r="J2584" i="72"/>
  <c r="J2586" i="72"/>
  <c r="J2587" i="72"/>
  <c r="J2588" i="72"/>
  <c r="J2589" i="72"/>
  <c r="J2591" i="72"/>
  <c r="J2592" i="72"/>
  <c r="J2593" i="72"/>
  <c r="J2596" i="72"/>
  <c r="J2597" i="72"/>
  <c r="J2598" i="72"/>
  <c r="J2599" i="72"/>
  <c r="J2601" i="72"/>
  <c r="J2603" i="72"/>
  <c r="J2604" i="72"/>
  <c r="J2608" i="72"/>
  <c r="J2609" i="72"/>
  <c r="J2611" i="72"/>
  <c r="J2613" i="72"/>
  <c r="J2616" i="72"/>
  <c r="J2618" i="72"/>
  <c r="J2619" i="72"/>
  <c r="J2622" i="72"/>
  <c r="J2623" i="72"/>
  <c r="J2626" i="72"/>
  <c r="J2628" i="72"/>
  <c r="J2629" i="72"/>
  <c r="J2630" i="72"/>
  <c r="J2632" i="72"/>
  <c r="J2637" i="72"/>
  <c r="J2647" i="72"/>
  <c r="J2649" i="72"/>
  <c r="J2652" i="72"/>
  <c r="J2667" i="72"/>
  <c r="J2688" i="72"/>
  <c r="J2689" i="72"/>
  <c r="J2690" i="72"/>
  <c r="J2691" i="72"/>
  <c r="J2692" i="72"/>
  <c r="J2720" i="72"/>
  <c r="J2732" i="72"/>
  <c r="J2733" i="72"/>
  <c r="J2734" i="72"/>
  <c r="J2735" i="72"/>
  <c r="J2736" i="72"/>
  <c r="J2737" i="72"/>
  <c r="J2738" i="72"/>
  <c r="J2739" i="72"/>
  <c r="J2740" i="72"/>
  <c r="J2741" i="72"/>
  <c r="J2742" i="72"/>
  <c r="J2743" i="72"/>
  <c r="J2744" i="72"/>
  <c r="J2745" i="72"/>
  <c r="J2746" i="72"/>
  <c r="J2747" i="72"/>
  <c r="J2748" i="72"/>
  <c r="J2749" i="72"/>
  <c r="J2750" i="72"/>
  <c r="J2751" i="72"/>
  <c r="J2752" i="72"/>
  <c r="J2753" i="72"/>
  <c r="J2754" i="72"/>
  <c r="J2761" i="72"/>
  <c r="J2771" i="72"/>
  <c r="J2773" i="72"/>
  <c r="J2774" i="72"/>
  <c r="J2776" i="72"/>
  <c r="J2780" i="72"/>
  <c r="J2783" i="72"/>
  <c r="J2784" i="72"/>
  <c r="J2785" i="72"/>
  <c r="J2786" i="72"/>
  <c r="J2787" i="72"/>
  <c r="J2789" i="72"/>
  <c r="J2790" i="72"/>
  <c r="J2791" i="72"/>
  <c r="J2792" i="72"/>
  <c r="J2793" i="72"/>
  <c r="J2794" i="72"/>
  <c r="J2795" i="72"/>
  <c r="J2804" i="72"/>
  <c r="J2831" i="72"/>
  <c r="J2832" i="72"/>
  <c r="J2833" i="72"/>
  <c r="J2834" i="72"/>
  <c r="J2835" i="72"/>
  <c r="J2836" i="72"/>
  <c r="J2837" i="72"/>
  <c r="J2838" i="72"/>
  <c r="J2839" i="72"/>
  <c r="J2840" i="72"/>
  <c r="J2841" i="72"/>
  <c r="J2842" i="72"/>
  <c r="J2843" i="72"/>
  <c r="J2844" i="72"/>
  <c r="J2845" i="72"/>
  <c r="J2846" i="72"/>
  <c r="J2847" i="72"/>
  <c r="J2848" i="72"/>
  <c r="J2849" i="72"/>
  <c r="J2850" i="72"/>
  <c r="J2851" i="72"/>
  <c r="J2852" i="72"/>
  <c r="J2853" i="72"/>
  <c r="J2854" i="72"/>
  <c r="J2855" i="72"/>
  <c r="J2856" i="72"/>
  <c r="J2857" i="72"/>
  <c r="J2858" i="72"/>
  <c r="J2859" i="72"/>
  <c r="J2860" i="72"/>
  <c r="J2861" i="72"/>
  <c r="J2937" i="72"/>
  <c r="J2942" i="72"/>
  <c r="J2944" i="72"/>
  <c r="J2948" i="72"/>
  <c r="J2949" i="72"/>
  <c r="J2951" i="72"/>
  <c r="J2958" i="72"/>
  <c r="J2959" i="72"/>
  <c r="J2963" i="72"/>
  <c r="J2964" i="72"/>
  <c r="J2970" i="72"/>
  <c r="J2971" i="72"/>
  <c r="J2986" i="72"/>
  <c r="J3025" i="72"/>
  <c r="J3140" i="72"/>
  <c r="J3163" i="72"/>
  <c r="J3164" i="72"/>
  <c r="J3165" i="72"/>
  <c r="J3166" i="72"/>
  <c r="J3168" i="72"/>
  <c r="J3169" i="72"/>
  <c r="J3170" i="72"/>
  <c r="J3171" i="72"/>
  <c r="J3172" i="72"/>
  <c r="J3173" i="72"/>
  <c r="J3174" i="72"/>
  <c r="J3179" i="72"/>
  <c r="J3181" i="72"/>
  <c r="J3246" i="72"/>
  <c r="J3250" i="72"/>
  <c r="J3254" i="72"/>
  <c r="J3258" i="72"/>
  <c r="J3303" i="72"/>
  <c r="J3307" i="72"/>
  <c r="J3313" i="72"/>
  <c r="J3315" i="72"/>
  <c r="J3341" i="72"/>
  <c r="J3342" i="72"/>
  <c r="J3343" i="72"/>
  <c r="J3344" i="72"/>
  <c r="J3345" i="72"/>
  <c r="J3346" i="72"/>
  <c r="J3347" i="72"/>
  <c r="J3371" i="72"/>
  <c r="J3372" i="72"/>
  <c r="J3373" i="72"/>
  <c r="J3374" i="72"/>
  <c r="J3375" i="72"/>
  <c r="J3376" i="72"/>
  <c r="J3377" i="72"/>
  <c r="J3378" i="72"/>
  <c r="J3379" i="72"/>
  <c r="J3380" i="72"/>
  <c r="J3381" i="72"/>
  <c r="J3382" i="72"/>
  <c r="J3383" i="72"/>
  <c r="J3384" i="72"/>
  <c r="J3386" i="72"/>
  <c r="J3387" i="72"/>
  <c r="J3389" i="72"/>
  <c r="J3390" i="72"/>
  <c r="J3391" i="72"/>
  <c r="J3392" i="72"/>
  <c r="J3393" i="72"/>
  <c r="J3395" i="72"/>
  <c r="J3397" i="72"/>
  <c r="J3398" i="72"/>
  <c r="J3399" i="72"/>
  <c r="J3400" i="72"/>
  <c r="J3401" i="72"/>
  <c r="J3402" i="72"/>
  <c r="J3404" i="72"/>
  <c r="J3405" i="72"/>
  <c r="J3407" i="72"/>
  <c r="J3410" i="72"/>
  <c r="J3411" i="72"/>
  <c r="J3414" i="72"/>
  <c r="J3415" i="72"/>
  <c r="J3416" i="72"/>
  <c r="J3417" i="72"/>
  <c r="J3418" i="72"/>
  <c r="J3419" i="72"/>
  <c r="J3420" i="72"/>
  <c r="J3421" i="72"/>
  <c r="J3422" i="72"/>
  <c r="J3423" i="72"/>
  <c r="J3424" i="72"/>
  <c r="J3465" i="72"/>
  <c r="J3466" i="72"/>
  <c r="J3467" i="72"/>
  <c r="J3468" i="72"/>
  <c r="J3469" i="72"/>
  <c r="J3526" i="72"/>
  <c r="J3527" i="72"/>
  <c r="J3528" i="72"/>
  <c r="J3529" i="72"/>
  <c r="J3530" i="72"/>
  <c r="J3531" i="72"/>
  <c r="J3532" i="72"/>
  <c r="J3533" i="72"/>
  <c r="J3534" i="72"/>
  <c r="J3535" i="72"/>
  <c r="J3536" i="72"/>
  <c r="J3537" i="72"/>
  <c r="J3540" i="72"/>
  <c r="J3541" i="72"/>
  <c r="J3544" i="72"/>
  <c r="J3545" i="72"/>
  <c r="J3546" i="72"/>
  <c r="J3547" i="72"/>
  <c r="J3699" i="72"/>
  <c r="J3700" i="72"/>
  <c r="J3704" i="72"/>
  <c r="J3706" i="72"/>
  <c r="J3859" i="72"/>
  <c r="J3860" i="72"/>
  <c r="J3861" i="72"/>
  <c r="J3862" i="72"/>
  <c r="J3872" i="72"/>
  <c r="J3880" i="72"/>
  <c r="J3883" i="72"/>
  <c r="J3884" i="72"/>
  <c r="J3890" i="72"/>
  <c r="J3891" i="72"/>
  <c r="J3893" i="72"/>
  <c r="J3895" i="72"/>
  <c r="J3896" i="72"/>
  <c r="J3900" i="72"/>
  <c r="J3901" i="72"/>
  <c r="J3902" i="72"/>
  <c r="J3904" i="72"/>
  <c r="J3905" i="72"/>
  <c r="J3906" i="72"/>
  <c r="J3907" i="72"/>
  <c r="J3908" i="72"/>
  <c r="J3909" i="72"/>
  <c r="J3910" i="72"/>
  <c r="J3911" i="72"/>
  <c r="J3912" i="72"/>
  <c r="J3913" i="72"/>
  <c r="J3914" i="72"/>
  <c r="J3916" i="72"/>
  <c r="J3917" i="72"/>
  <c r="J3919" i="72"/>
  <c r="J3920" i="72"/>
  <c r="J3921" i="72"/>
  <c r="J3922" i="72"/>
  <c r="J3924" i="72"/>
  <c r="J3925" i="72"/>
  <c r="J3927" i="72"/>
  <c r="J3929" i="72"/>
  <c r="J3930" i="72"/>
  <c r="J3931" i="72"/>
  <c r="J3980" i="72"/>
  <c r="J3981" i="72"/>
  <c r="J3982" i="72"/>
  <c r="J3983" i="72"/>
  <c r="J3984" i="72"/>
  <c r="J3985" i="72"/>
  <c r="J3986" i="72"/>
  <c r="J3987" i="72"/>
  <c r="J3988" i="72"/>
  <c r="J4006" i="72"/>
  <c r="J4010" i="72"/>
  <c r="J4011" i="72"/>
  <c r="J4012" i="72"/>
  <c r="J4014" i="72"/>
  <c r="J4015" i="72"/>
  <c r="J4016" i="72"/>
  <c r="J4017" i="72"/>
  <c r="J4018" i="72"/>
  <c r="J4019" i="72"/>
  <c r="J4020" i="72"/>
  <c r="J4022" i="72"/>
  <c r="J4024" i="72"/>
  <c r="J4026" i="72"/>
  <c r="J4032" i="72"/>
  <c r="J4037" i="72"/>
  <c r="J4044" i="72"/>
  <c r="J4048" i="72"/>
  <c r="J4051" i="72"/>
  <c r="J4053" i="72"/>
  <c r="J4058" i="72"/>
  <c r="J4060" i="72"/>
  <c r="J4061" i="72"/>
  <c r="J4062" i="72"/>
  <c r="J4065" i="72"/>
  <c r="J4067" i="72"/>
  <c r="J4253" i="72"/>
  <c r="J4279" i="72"/>
  <c r="J4280" i="72"/>
  <c r="J4281" i="72"/>
  <c r="J4282" i="72"/>
  <c r="J4283" i="72"/>
  <c r="J4284" i="72"/>
  <c r="J4285" i="72"/>
  <c r="J4286" i="72"/>
  <c r="J4287" i="72"/>
  <c r="J4288" i="72"/>
  <c r="J4289" i="72"/>
  <c r="J4290" i="72"/>
  <c r="J4431" i="72"/>
  <c r="J4432" i="72"/>
  <c r="J4434" i="72"/>
  <c r="J4435" i="72"/>
  <c r="J4437" i="72"/>
  <c r="J4438" i="72"/>
  <c r="J4439" i="72"/>
  <c r="J4440" i="72"/>
  <c r="J4441" i="72"/>
  <c r="J4442" i="72"/>
  <c r="J4443" i="72"/>
  <c r="J4483" i="72"/>
  <c r="J4484" i="72"/>
  <c r="J4485" i="72"/>
  <c r="J4487" i="72"/>
  <c r="J4488" i="72"/>
  <c r="J4490" i="72"/>
  <c r="J4493" i="72"/>
  <c r="J4494" i="72"/>
  <c r="J4496" i="72"/>
  <c r="J4498" i="72"/>
  <c r="J4499" i="72"/>
  <c r="J4500" i="72"/>
  <c r="J4501" i="72"/>
  <c r="J4504" i="72"/>
  <c r="J4505" i="72"/>
  <c r="J4508" i="72"/>
  <c r="J4512" i="72"/>
  <c r="J4528" i="72"/>
  <c r="J4529" i="72"/>
  <c r="J4530" i="72"/>
  <c r="J4531" i="72"/>
  <c r="J4534" i="72"/>
  <c r="J4553" i="72"/>
  <c r="J4554" i="72"/>
  <c r="J4555" i="72"/>
  <c r="J4556" i="72"/>
  <c r="J4557" i="72"/>
  <c r="J4558" i="72"/>
  <c r="J4585" i="72"/>
  <c r="J4591" i="72"/>
  <c r="J4596" i="72"/>
  <c r="J4597" i="72"/>
  <c r="J4600" i="72"/>
  <c r="J4607" i="72"/>
  <c r="J4617" i="72"/>
  <c r="J4623" i="72"/>
  <c r="J4651" i="72"/>
  <c r="J4665" i="72"/>
  <c r="J4666" i="72"/>
  <c r="J4667" i="72"/>
  <c r="J4668" i="72"/>
  <c r="J4669" i="72"/>
  <c r="J4670" i="72"/>
  <c r="J4671" i="72"/>
  <c r="J4672" i="72"/>
  <c r="J4673" i="72"/>
  <c r="J4674" i="72"/>
  <c r="J4675" i="72"/>
  <c r="J4676" i="72"/>
  <c r="J4678" i="72"/>
  <c r="J4679" i="72"/>
  <c r="J4680" i="72"/>
  <c r="J4682" i="72"/>
  <c r="J4683" i="72"/>
  <c r="J4685" i="72"/>
  <c r="J4686" i="72"/>
  <c r="J4687" i="72"/>
  <c r="J4688" i="72"/>
  <c r="J4689" i="72"/>
  <c r="J4690" i="72"/>
  <c r="J4720" i="72"/>
  <c r="J4721" i="72"/>
  <c r="J4722" i="72"/>
  <c r="J4737" i="72"/>
  <c r="J4744" i="72"/>
  <c r="J4750" i="72"/>
  <c r="J4754" i="72"/>
  <c r="J4760" i="72"/>
  <c r="J4813" i="72"/>
  <c r="J4815" i="72"/>
  <c r="J4817" i="72"/>
  <c r="J4818" i="72"/>
  <c r="J4820" i="72"/>
  <c r="J4821" i="72"/>
  <c r="J4822" i="72"/>
  <c r="J4823" i="72"/>
  <c r="J4828" i="72"/>
  <c r="J4830" i="72"/>
  <c r="J4833" i="72"/>
  <c r="J4834" i="72"/>
  <c r="J4835" i="72"/>
  <c r="J4836" i="72"/>
  <c r="J4839" i="72"/>
  <c r="J4853" i="72"/>
  <c r="J4855" i="72"/>
  <c r="J4856" i="72"/>
  <c r="J4857" i="72"/>
  <c r="J4858" i="72"/>
  <c r="J4864" i="72"/>
  <c r="J4871" i="72"/>
  <c r="J4872" i="72"/>
  <c r="J4873" i="72"/>
  <c r="J4875" i="72"/>
  <c r="J4877" i="72"/>
  <c r="J4887" i="72"/>
  <c r="J4888" i="72"/>
  <c r="J4889" i="72"/>
  <c r="J4892" i="72"/>
  <c r="J4906" i="72"/>
  <c r="J4907" i="72"/>
  <c r="J4909" i="72"/>
  <c r="J4917" i="72"/>
  <c r="J4920" i="72"/>
  <c r="J4925" i="72"/>
  <c r="J4972" i="72"/>
  <c r="J4973" i="72"/>
  <c r="J4974" i="72"/>
  <c r="J5018" i="72"/>
  <c r="J5043" i="72"/>
  <c r="J5058" i="72"/>
  <c r="J5059" i="72"/>
  <c r="J5100" i="72"/>
  <c r="J5104" i="72"/>
  <c r="J5127" i="72"/>
  <c r="J5130" i="72"/>
  <c r="J5136" i="72"/>
  <c r="J5140" i="72"/>
  <c r="J5141" i="72"/>
  <c r="J5145" i="72"/>
  <c r="J5147" i="72"/>
  <c r="J5148" i="72"/>
  <c r="J5149" i="72"/>
  <c r="J5150" i="72"/>
  <c r="J5151" i="72"/>
  <c r="J5152" i="72"/>
  <c r="J5156" i="72"/>
  <c r="J5157" i="72"/>
  <c r="J5162" i="72"/>
  <c r="J5164" i="72"/>
  <c r="J5167" i="72"/>
  <c r="J5172" i="72"/>
  <c r="J5176" i="72"/>
  <c r="J5181" i="72"/>
  <c r="J5182" i="72"/>
  <c r="J5187" i="72"/>
  <c r="J5192" i="72"/>
  <c r="J5196" i="72"/>
  <c r="J5198" i="72"/>
  <c r="J5199" i="72"/>
  <c r="J5201" i="72"/>
  <c r="J5205" i="72"/>
  <c r="J5208" i="72"/>
  <c r="J5211" i="72"/>
  <c r="J5213" i="72"/>
  <c r="J5216" i="72"/>
  <c r="J5217" i="72"/>
  <c r="J5225" i="72"/>
  <c r="J5228" i="72"/>
  <c r="J5229" i="72"/>
  <c r="J5235" i="72"/>
  <c r="J5238" i="72"/>
  <c r="J5240" i="72"/>
  <c r="J5244" i="72"/>
  <c r="J5246" i="72"/>
  <c r="J5252" i="72"/>
  <c r="J5253" i="72"/>
  <c r="J5254" i="72"/>
  <c r="J5256" i="72"/>
  <c r="J5257" i="72"/>
  <c r="J5262" i="72"/>
  <c r="J5263" i="72"/>
  <c r="J5266" i="72"/>
  <c r="J5267" i="72"/>
  <c r="J5268" i="72"/>
  <c r="J5279" i="72"/>
  <c r="J5284" i="72"/>
  <c r="J5285" i="72"/>
  <c r="J5287" i="72"/>
  <c r="J5288" i="72"/>
  <c r="J5289" i="72"/>
  <c r="J5290" i="72"/>
  <c r="J5292" i="72"/>
  <c r="J5294" i="72"/>
  <c r="J5296" i="72"/>
  <c r="J5300" i="72"/>
  <c r="J5304" i="72"/>
  <c r="J5305" i="72"/>
  <c r="J5386" i="72"/>
  <c r="J5389" i="72"/>
  <c r="J5390" i="72"/>
  <c r="J5394" i="72"/>
  <c r="J5430" i="72"/>
  <c r="J5458" i="72"/>
  <c r="J5459" i="72"/>
  <c r="J5463" i="72"/>
  <c r="J5464" i="72"/>
  <c r="J5465" i="72"/>
  <c r="J5583" i="72"/>
  <c r="J5585" i="72"/>
  <c r="J5586" i="72"/>
  <c r="J5590" i="72"/>
  <c r="J5591" i="72"/>
  <c r="J5595" i="72"/>
  <c r="J5601" i="72"/>
  <c r="J5605" i="72"/>
  <c r="J5608" i="72"/>
  <c r="J5611" i="72"/>
  <c r="J5612" i="72"/>
  <c r="J5619" i="72"/>
  <c r="J5633" i="72"/>
  <c r="J5866" i="72"/>
  <c r="J6320" i="72"/>
  <c r="J6321" i="72"/>
  <c r="J6327" i="72"/>
  <c r="J6328" i="72"/>
  <c r="J6329" i="72"/>
  <c r="J6331" i="72"/>
  <c r="J6333" i="72"/>
  <c r="J6334" i="72"/>
  <c r="J6336" i="72"/>
  <c r="J6341" i="72"/>
  <c r="J6343" i="72"/>
  <c r="J6344" i="72"/>
  <c r="J6345" i="72"/>
  <c r="J6346" i="72"/>
  <c r="J6347" i="72"/>
  <c r="J6351" i="72"/>
  <c r="J6352" i="72"/>
  <c r="J6353" i="72"/>
  <c r="J6355" i="72"/>
  <c r="J6357" i="72"/>
  <c r="J6358" i="72"/>
  <c r="J6366" i="72"/>
  <c r="J6367" i="72"/>
  <c r="J6370" i="72"/>
  <c r="J6372" i="72"/>
  <c r="J6374" i="72"/>
  <c r="J6379" i="72"/>
  <c r="J6386" i="72"/>
  <c r="J6392" i="72"/>
  <c r="J6393" i="72"/>
  <c r="J6394" i="72"/>
  <c r="J6395" i="72"/>
  <c r="J6401" i="72"/>
  <c r="J6402" i="72"/>
  <c r="J6407" i="72"/>
  <c r="J6409" i="72"/>
  <c r="J6412" i="72"/>
  <c r="J6413" i="72"/>
  <c r="J6423" i="72"/>
  <c r="J6424" i="72"/>
  <c r="J6431" i="72"/>
  <c r="J6432" i="72"/>
  <c r="J6433" i="72"/>
  <c r="J6434" i="72"/>
  <c r="J6440" i="72"/>
  <c r="J6445" i="72"/>
  <c r="J6449" i="72"/>
  <c r="J6451" i="72"/>
  <c r="J6452" i="72"/>
  <c r="J6466" i="72"/>
  <c r="J6474" i="72"/>
  <c r="J6477" i="72"/>
  <c r="J6480" i="72"/>
  <c r="J6482" i="72"/>
  <c r="J6486" i="72"/>
  <c r="J6492" i="72"/>
  <c r="J6493" i="72"/>
  <c r="J6498" i="72"/>
  <c r="J6506" i="72"/>
  <c r="J6508" i="72"/>
  <c r="J6518" i="72"/>
  <c r="J6520" i="72"/>
  <c r="J6521" i="72"/>
  <c r="J6522" i="72"/>
  <c r="J6523" i="72"/>
  <c r="J6524" i="72"/>
  <c r="J6525" i="72"/>
  <c r="J6526" i="72"/>
  <c r="J6527" i="72"/>
  <c r="J6528" i="72"/>
  <c r="J6529" i="72"/>
  <c r="J6530" i="72"/>
  <c r="J6531" i="72"/>
  <c r="J6532" i="72"/>
  <c r="J6533" i="72"/>
  <c r="J6534" i="72"/>
  <c r="J6535" i="72"/>
  <c r="J6536" i="72"/>
  <c r="J6537" i="72"/>
  <c r="J6538" i="72"/>
  <c r="J6539" i="72"/>
  <c r="J6555" i="72"/>
  <c r="J6556" i="72"/>
  <c r="J6557" i="72"/>
  <c r="J6632" i="72"/>
  <c r="J6634" i="72"/>
  <c r="J6635" i="72"/>
  <c r="J6742" i="72"/>
  <c r="J6873" i="72"/>
  <c r="J6874" i="72"/>
  <c r="J6875" i="72"/>
  <c r="J6876" i="72"/>
  <c r="J6877" i="72"/>
  <c r="J6878" i="72"/>
  <c r="J6879" i="72"/>
  <c r="J6881" i="72"/>
  <c r="J6882" i="72"/>
  <c r="J6883" i="72"/>
  <c r="J6884" i="72"/>
  <c r="J6885" i="72"/>
  <c r="J6957" i="72"/>
  <c r="J6958" i="72"/>
  <c r="J6959" i="72"/>
  <c r="J6960" i="72"/>
  <c r="J6961" i="72"/>
  <c r="J6962" i="72"/>
  <c r="J6963" i="72"/>
  <c r="J6964" i="72"/>
  <c r="J6965" i="72"/>
  <c r="J6966" i="72"/>
  <c r="J6967" i="72"/>
  <c r="J6968" i="72"/>
  <c r="J6994" i="72"/>
  <c r="J7026" i="72"/>
  <c r="J7028" i="72"/>
  <c r="J7029" i="72"/>
  <c r="J7030" i="72"/>
  <c r="J7031" i="72"/>
  <c r="J7032" i="72"/>
  <c r="J7034" i="72"/>
  <c r="J7035" i="72"/>
  <c r="J7037" i="72"/>
  <c r="J7039" i="72"/>
  <c r="J7040" i="72"/>
  <c r="J7041" i="72"/>
  <c r="J7043" i="72"/>
  <c r="J7055" i="72"/>
  <c r="J7057" i="72"/>
  <c r="J7080" i="72"/>
  <c r="J7099" i="72"/>
  <c r="J7122" i="72"/>
  <c r="J7125" i="72"/>
  <c r="J7145" i="72"/>
  <c r="J7160" i="72"/>
  <c r="J7162" i="72"/>
  <c r="J7180" i="72"/>
  <c r="J7190" i="72"/>
  <c r="J7271" i="72"/>
  <c r="J7287" i="72"/>
  <c r="J7312" i="72"/>
  <c r="J7398" i="72"/>
  <c r="J7400" i="72"/>
  <c r="J7401" i="72"/>
  <c r="J7402" i="72"/>
  <c r="J7409" i="72"/>
  <c r="J7411" i="72"/>
  <c r="J7423" i="72"/>
  <c r="J7424" i="72"/>
  <c r="J7631" i="72"/>
  <c r="J7633" i="72"/>
  <c r="J7634" i="72"/>
  <c r="J7635" i="72"/>
  <c r="J7636" i="72"/>
  <c r="J7637" i="72"/>
  <c r="J7651" i="72"/>
  <c r="J7657" i="72"/>
  <c r="J7666" i="72"/>
  <c r="J7667" i="72"/>
  <c r="J7670" i="72"/>
  <c r="J7672" i="72"/>
  <c r="J7676" i="72"/>
  <c r="J7677" i="72"/>
  <c r="J7678" i="72"/>
  <c r="J7680" i="72"/>
  <c r="J7681" i="72"/>
  <c r="J7682" i="72"/>
  <c r="J7683" i="72"/>
  <c r="J7684" i="72"/>
  <c r="J7686" i="72"/>
  <c r="J7687" i="72"/>
  <c r="J7688" i="72"/>
  <c r="J7689" i="72"/>
  <c r="J7690" i="72"/>
  <c r="J7691" i="72"/>
  <c r="J7693" i="72"/>
  <c r="J7696" i="72"/>
  <c r="J7703" i="72"/>
  <c r="J7704" i="72"/>
  <c r="J7705" i="72"/>
  <c r="J7706" i="72"/>
  <c r="J7721" i="72"/>
  <c r="J7726" i="72"/>
  <c r="I7755" i="72"/>
  <c r="J7755" i="72"/>
  <c r="I7758" i="72"/>
  <c r="J7758" i="72"/>
  <c r="J8049" i="72"/>
  <c r="J41" i="72"/>
  <c r="W5334" i="71"/>
  <c r="W5333" i="71"/>
  <c r="W5332" i="71"/>
  <c r="W5331" i="71"/>
  <c r="W5330" i="71"/>
  <c r="W5329" i="71"/>
  <c r="W5328" i="71"/>
  <c r="W5327" i="71"/>
  <c r="I4457" i="72" s="1"/>
  <c r="W5326" i="71"/>
  <c r="W5325" i="71"/>
  <c r="W5324" i="71"/>
  <c r="W5323" i="71"/>
  <c r="W5322" i="71"/>
  <c r="W5321" i="71"/>
  <c r="W5320" i="71"/>
  <c r="W5319" i="71"/>
  <c r="W5318" i="71"/>
  <c r="W5317" i="71"/>
  <c r="W5316" i="71"/>
  <c r="W5315" i="71"/>
  <c r="W5314" i="71"/>
  <c r="W5313" i="71"/>
  <c r="W5312" i="71"/>
  <c r="W5311" i="71"/>
  <c r="W5310" i="71"/>
  <c r="W5309" i="71"/>
  <c r="W5308" i="71"/>
  <c r="W5307" i="71"/>
  <c r="W5306" i="71"/>
  <c r="W5305" i="71"/>
  <c r="W3282" i="71"/>
  <c r="W3281" i="71"/>
  <c r="W3280" i="71"/>
  <c r="W3279" i="71"/>
  <c r="I7422" i="72" s="1"/>
  <c r="W3278" i="71"/>
  <c r="W3277" i="71"/>
  <c r="I7430" i="72" s="1"/>
  <c r="W3276" i="71"/>
  <c r="I7429" i="72" s="1"/>
  <c r="W3275" i="71"/>
  <c r="W3274" i="71"/>
  <c r="W3273" i="71"/>
  <c r="W3272" i="71"/>
  <c r="W3271" i="71"/>
  <c r="W3270" i="71"/>
  <c r="W3269" i="71"/>
  <c r="W3268" i="71"/>
  <c r="W3267" i="71"/>
  <c r="W3266" i="71"/>
  <c r="W3265" i="71"/>
  <c r="W3264" i="71"/>
  <c r="I7419" i="72" s="1"/>
  <c r="W3263" i="71"/>
  <c r="W3262" i="71"/>
  <c r="W3261" i="71"/>
  <c r="W3260" i="71"/>
  <c r="W3259" i="71"/>
  <c r="W3258" i="71"/>
  <c r="W3257" i="71"/>
  <c r="W3256" i="71"/>
  <c r="W3255" i="71"/>
  <c r="W3254" i="71"/>
  <c r="W3253" i="71"/>
  <c r="W3252" i="71"/>
  <c r="W3251" i="71"/>
  <c r="W3250" i="71"/>
  <c r="W3249" i="71"/>
  <c r="W3248" i="71"/>
  <c r="W3247" i="71"/>
  <c r="W3246" i="71"/>
  <c r="W3245" i="71"/>
  <c r="W3244" i="71"/>
  <c r="I7427" i="72" s="1"/>
  <c r="W3243" i="71"/>
  <c r="W3242" i="71"/>
  <c r="I7426" i="72" s="1"/>
  <c r="W3241" i="71"/>
  <c r="W3240" i="71"/>
  <c r="W3239" i="71"/>
  <c r="W3238" i="71"/>
  <c r="W3237" i="71"/>
  <c r="W3236" i="71"/>
  <c r="I7421" i="72" s="1"/>
  <c r="W3235" i="71"/>
  <c r="W3234" i="71"/>
  <c r="W3233" i="71"/>
  <c r="W3232" i="71"/>
  <c r="W3231" i="71"/>
  <c r="W3230" i="71"/>
  <c r="W949" i="71"/>
  <c r="I4702" i="72" s="1"/>
  <c r="W948" i="71"/>
  <c r="W947" i="71"/>
  <c r="W946" i="71"/>
  <c r="W945" i="71"/>
  <c r="W944" i="71"/>
  <c r="W943" i="71"/>
  <c r="W942" i="71"/>
  <c r="W941" i="71"/>
  <c r="W940" i="71"/>
  <c r="W939" i="71"/>
  <c r="W938" i="71"/>
  <c r="I1003" i="72" s="1"/>
  <c r="W937" i="71"/>
  <c r="W936" i="71"/>
  <c r="W935" i="71"/>
  <c r="W934" i="71"/>
  <c r="W933" i="71"/>
  <c r="W932" i="71"/>
  <c r="W925" i="71"/>
  <c r="I7720" i="72"/>
  <c r="I3668" i="72"/>
  <c r="I7636" i="72"/>
  <c r="W902" i="71"/>
  <c r="W901" i="71"/>
  <c r="W900" i="71"/>
  <c r="I3704" i="72" s="1"/>
  <c r="W899" i="71"/>
  <c r="W898" i="71"/>
  <c r="W897" i="71"/>
  <c r="W896" i="71"/>
  <c r="W895" i="71"/>
  <c r="W894" i="71"/>
  <c r="W893" i="71"/>
  <c r="W892" i="71"/>
  <c r="W891" i="71"/>
  <c r="W890" i="71"/>
  <c r="W889" i="71"/>
  <c r="W888" i="71"/>
  <c r="I1206" i="72" s="1"/>
  <c r="W887" i="71"/>
  <c r="W886" i="71"/>
  <c r="W885" i="71"/>
  <c r="W884" i="71"/>
  <c r="W883" i="71"/>
  <c r="W882" i="71"/>
  <c r="I3705" i="72" s="1"/>
  <c r="W881" i="71"/>
  <c r="I3703" i="72" s="1"/>
  <c r="W880" i="71"/>
  <c r="I7414" i="72" s="1"/>
  <c r="W879" i="71"/>
  <c r="W878" i="71"/>
  <c r="W877" i="71"/>
  <c r="W617" i="71"/>
  <c r="I4529" i="72" s="1"/>
  <c r="W616" i="71"/>
  <c r="W615" i="71"/>
  <c r="I4533" i="72" s="1"/>
  <c r="W614" i="71"/>
  <c r="W613" i="71"/>
  <c r="I7418" i="72" s="1"/>
  <c r="W612" i="71"/>
  <c r="W611" i="71"/>
  <c r="I1198" i="72" s="1"/>
  <c r="W610" i="71"/>
  <c r="W609" i="71"/>
  <c r="W608" i="71"/>
  <c r="W607" i="71"/>
  <c r="W606" i="71"/>
  <c r="W605" i="71"/>
  <c r="W604" i="71"/>
  <c r="W603" i="71"/>
  <c r="W602" i="71"/>
  <c r="I4534" i="72" s="1"/>
  <c r="W601" i="71"/>
  <c r="W600" i="71"/>
  <c r="W599" i="71"/>
  <c r="W598" i="71"/>
  <c r="W597" i="71"/>
  <c r="W516" i="71"/>
  <c r="I3662" i="72" s="1"/>
  <c r="W515" i="71"/>
  <c r="W514" i="71"/>
  <c r="W513" i="71"/>
  <c r="I3700" i="72" s="1"/>
  <c r="W512" i="71"/>
  <c r="W511" i="71"/>
  <c r="W510" i="71"/>
  <c r="W509" i="71"/>
  <c r="W508" i="71"/>
  <c r="W507" i="71"/>
  <c r="W506" i="71"/>
  <c r="W505" i="71"/>
  <c r="I3699" i="72" s="1"/>
  <c r="W504" i="71"/>
  <c r="W503" i="71"/>
  <c r="I3669" i="72" s="1"/>
  <c r="W242" i="71"/>
  <c r="W241" i="71"/>
  <c r="I6877" i="72" s="1"/>
  <c r="W240" i="71"/>
  <c r="W239" i="71"/>
  <c r="W238" i="71"/>
  <c r="W237" i="71"/>
  <c r="W236" i="71"/>
  <c r="W235" i="71"/>
  <c r="W234" i="71"/>
  <c r="W233" i="71"/>
  <c r="I1200" i="72" s="1"/>
  <c r="W232" i="71"/>
  <c r="I1199" i="72" s="1"/>
  <c r="W231" i="71"/>
  <c r="W230" i="71"/>
  <c r="W229" i="71"/>
  <c r="W228" i="71"/>
  <c r="W227" i="71"/>
  <c r="W226" i="71"/>
  <c r="W225" i="71"/>
  <c r="W224" i="71"/>
  <c r="W223" i="71"/>
  <c r="W222" i="71"/>
  <c r="W221" i="71"/>
  <c r="W180" i="71"/>
  <c r="I7546" i="72" s="1"/>
  <c r="W148" i="71"/>
  <c r="W147" i="71"/>
  <c r="W146" i="71"/>
  <c r="W145" i="71"/>
  <c r="W144" i="71"/>
  <c r="W143" i="71"/>
  <c r="W142" i="71"/>
  <c r="W141" i="71"/>
  <c r="W140" i="71"/>
  <c r="W139" i="71"/>
  <c r="W138" i="71"/>
  <c r="W137" i="71"/>
  <c r="W136" i="71"/>
  <c r="W135" i="71"/>
  <c r="W134" i="71"/>
  <c r="W133" i="71"/>
  <c r="W132" i="71"/>
  <c r="W131" i="71"/>
  <c r="W130" i="71"/>
  <c r="W129" i="71"/>
  <c r="W128" i="71"/>
  <c r="W127" i="71"/>
  <c r="W126" i="71"/>
  <c r="W125" i="71"/>
  <c r="W124" i="71"/>
  <c r="W123" i="71"/>
  <c r="W122" i="71"/>
  <c r="W99" i="71"/>
  <c r="W98" i="71"/>
  <c r="W97" i="71"/>
  <c r="W96" i="71"/>
  <c r="W95" i="71"/>
  <c r="I1264" i="72" s="1"/>
  <c r="W94" i="71"/>
  <c r="W93" i="71"/>
  <c r="W92" i="71"/>
  <c r="W91" i="71"/>
  <c r="I4536" i="72" s="1"/>
  <c r="W90" i="71"/>
  <c r="W89" i="71"/>
  <c r="W88" i="71"/>
  <c r="I6312" i="72" s="1"/>
  <c r="W87" i="71"/>
  <c r="I6316" i="72"/>
  <c r="W868" i="71"/>
  <c r="W873" i="71"/>
  <c r="I7304" i="72" s="1"/>
  <c r="W809" i="71"/>
  <c r="I6377" i="72" s="1"/>
  <c r="W817" i="71"/>
  <c r="W838" i="71"/>
  <c r="W849" i="71"/>
  <c r="I6381" i="72" s="1"/>
  <c r="W854" i="71"/>
  <c r="W857" i="71"/>
  <c r="W801" i="71"/>
  <c r="W653" i="71"/>
  <c r="W661" i="71"/>
  <c r="W667" i="71"/>
  <c r="W669" i="71"/>
  <c r="W677" i="71"/>
  <c r="W683" i="71"/>
  <c r="W685" i="71"/>
  <c r="W693" i="71"/>
  <c r="W701" i="71"/>
  <c r="W709" i="71"/>
  <c r="I5290" i="72" s="1"/>
  <c r="W717" i="71"/>
  <c r="I5127" i="72" s="1"/>
  <c r="W725" i="71"/>
  <c r="W733" i="71"/>
  <c r="I7726" i="72" s="1"/>
  <c r="W741" i="71"/>
  <c r="W749" i="71"/>
  <c r="W757" i="71"/>
  <c r="W765" i="71"/>
  <c r="W771" i="71"/>
  <c r="W773" i="71"/>
  <c r="W781" i="71"/>
  <c r="W787" i="71"/>
  <c r="W789" i="71"/>
  <c r="W797" i="71"/>
  <c r="I5304" i="72" s="1"/>
  <c r="W250" i="71"/>
  <c r="W258" i="71"/>
  <c r="W266" i="71"/>
  <c r="W267" i="71"/>
  <c r="W274" i="71"/>
  <c r="W282" i="71"/>
  <c r="W290" i="71"/>
  <c r="W291" i="71"/>
  <c r="W298" i="71"/>
  <c r="W306" i="71"/>
  <c r="W314" i="71"/>
  <c r="W315" i="71"/>
  <c r="W322" i="71"/>
  <c r="W330" i="71"/>
  <c r="W338" i="71"/>
  <c r="W339" i="71"/>
  <c r="W346" i="71"/>
  <c r="W354" i="71"/>
  <c r="W362" i="71"/>
  <c r="W370" i="71"/>
  <c r="W378" i="71"/>
  <c r="W386" i="71"/>
  <c r="W394" i="71"/>
  <c r="W402" i="71"/>
  <c r="W410" i="71"/>
  <c r="W418" i="71"/>
  <c r="W426" i="71"/>
  <c r="W434" i="71"/>
  <c r="W442" i="71"/>
  <c r="W450" i="71"/>
  <c r="W458" i="71"/>
  <c r="W466" i="71"/>
  <c r="W474" i="71"/>
  <c r="W482" i="71"/>
  <c r="W490" i="71"/>
  <c r="W498" i="71"/>
  <c r="U5334" i="71"/>
  <c r="U1108" i="71"/>
  <c r="U1109" i="71"/>
  <c r="W1109" i="71" s="1"/>
  <c r="U1110" i="71"/>
  <c r="W1110" i="71" s="1"/>
  <c r="U1111" i="71"/>
  <c r="U1112" i="71"/>
  <c r="W1112" i="71" s="1"/>
  <c r="U1113" i="71"/>
  <c r="W1113" i="71" s="1"/>
  <c r="U1114" i="71"/>
  <c r="W1114" i="71" s="1"/>
  <c r="U1115" i="71"/>
  <c r="U1116" i="71"/>
  <c r="W1116" i="71" s="1"/>
  <c r="U1117" i="71"/>
  <c r="U1118" i="71"/>
  <c r="U1119" i="71"/>
  <c r="U1120" i="71"/>
  <c r="W1120" i="71" s="1"/>
  <c r="U1121" i="71"/>
  <c r="U1122" i="71"/>
  <c r="W1122" i="71" s="1"/>
  <c r="U1123" i="71"/>
  <c r="W1123" i="71" s="1"/>
  <c r="U1124" i="71"/>
  <c r="U1125" i="71"/>
  <c r="W1125" i="71" s="1"/>
  <c r="U1126" i="71"/>
  <c r="W1126" i="71" s="1"/>
  <c r="U1127" i="71"/>
  <c r="W1127" i="71" s="1"/>
  <c r="U1128" i="71"/>
  <c r="W1128" i="71" s="1"/>
  <c r="U1129" i="71"/>
  <c r="W1129" i="71" s="1"/>
  <c r="U1130" i="71"/>
  <c r="W1130" i="71" s="1"/>
  <c r="U1131" i="71"/>
  <c r="W1131" i="71" s="1"/>
  <c r="U1132" i="71"/>
  <c r="W1132" i="71" s="1"/>
  <c r="U1133" i="71"/>
  <c r="W1133" i="71" s="1"/>
  <c r="U1134" i="71"/>
  <c r="W1134" i="71" s="1"/>
  <c r="U1135" i="71"/>
  <c r="W1135" i="71" s="1"/>
  <c r="U1136" i="71"/>
  <c r="W1136" i="71" s="1"/>
  <c r="U1137" i="71"/>
  <c r="W1137" i="71" s="1"/>
  <c r="U1138" i="71"/>
  <c r="W1138" i="71" s="1"/>
  <c r="U1139" i="71"/>
  <c r="U1140" i="71"/>
  <c r="U1141" i="71"/>
  <c r="W1141" i="71" s="1"/>
  <c r="U1142" i="71"/>
  <c r="W1142" i="71" s="1"/>
  <c r="U1143" i="71"/>
  <c r="W1143" i="71" s="1"/>
  <c r="U1144" i="71"/>
  <c r="W1144" i="71" s="1"/>
  <c r="U1145" i="71"/>
  <c r="W1145" i="71" s="1"/>
  <c r="U1146" i="71"/>
  <c r="W1146" i="71" s="1"/>
  <c r="U1147" i="71"/>
  <c r="W1147" i="71" s="1"/>
  <c r="U1148" i="71"/>
  <c r="W1148" i="71" s="1"/>
  <c r="U1149" i="71"/>
  <c r="W1149" i="71" s="1"/>
  <c r="U1150" i="71"/>
  <c r="W1150" i="71" s="1"/>
  <c r="U1151" i="71"/>
  <c r="W1151" i="71" s="1"/>
  <c r="U1152" i="71"/>
  <c r="W1152" i="71" s="1"/>
  <c r="U1153" i="71"/>
  <c r="U1154" i="71"/>
  <c r="W1154" i="71" s="1"/>
  <c r="U1155" i="71"/>
  <c r="W1155" i="71" s="1"/>
  <c r="U1156" i="71"/>
  <c r="W1156" i="71" s="1"/>
  <c r="U1157" i="71"/>
  <c r="W1157" i="71" s="1"/>
  <c r="U1158" i="71"/>
  <c r="U1159" i="71"/>
  <c r="U1160" i="71"/>
  <c r="U1161" i="71"/>
  <c r="U1162" i="71"/>
  <c r="W1162" i="71" s="1"/>
  <c r="U1163" i="71"/>
  <c r="W1163" i="71" s="1"/>
  <c r="U1164" i="71"/>
  <c r="W1164" i="71" s="1"/>
  <c r="U1165" i="71"/>
  <c r="U1166" i="71"/>
  <c r="U1167" i="71"/>
  <c r="U1168" i="71"/>
  <c r="W1168" i="71" s="1"/>
  <c r="U1169" i="71"/>
  <c r="U1170" i="71"/>
  <c r="U1171" i="71"/>
  <c r="W1171" i="71" s="1"/>
  <c r="U1172" i="71"/>
  <c r="U1173" i="71"/>
  <c r="U1174" i="71"/>
  <c r="W1174" i="71" s="1"/>
  <c r="U1175" i="71"/>
  <c r="W1175" i="71" s="1"/>
  <c r="U1176" i="71"/>
  <c r="W1176" i="71" s="1"/>
  <c r="U1177" i="71"/>
  <c r="W1177" i="71" s="1"/>
  <c r="U1178" i="71"/>
  <c r="W1178" i="71" s="1"/>
  <c r="U1179" i="71"/>
  <c r="U1180" i="71"/>
  <c r="W1180" i="71" s="1"/>
  <c r="U1181" i="71"/>
  <c r="W1181" i="71" s="1"/>
  <c r="U1182" i="71"/>
  <c r="W1182" i="71" s="1"/>
  <c r="U1183" i="71"/>
  <c r="W1183" i="71" s="1"/>
  <c r="U1184" i="71"/>
  <c r="U1185" i="71"/>
  <c r="U1186" i="71"/>
  <c r="W1186" i="71" s="1"/>
  <c r="U1187" i="71"/>
  <c r="W1187" i="71" s="1"/>
  <c r="U1188" i="71"/>
  <c r="U1189" i="71"/>
  <c r="W1189" i="71" s="1"/>
  <c r="U1190" i="71"/>
  <c r="U1191" i="71"/>
  <c r="W1191" i="71" s="1"/>
  <c r="U1192" i="71"/>
  <c r="W1192" i="71" s="1"/>
  <c r="I8063" i="72" s="1"/>
  <c r="U1193" i="71"/>
  <c r="W1193" i="71" s="1"/>
  <c r="U1194" i="71"/>
  <c r="U1195" i="71"/>
  <c r="U1196" i="71"/>
  <c r="W1196" i="71" s="1"/>
  <c r="U1197" i="71"/>
  <c r="J7253" i="72" s="1"/>
  <c r="U1198" i="71"/>
  <c r="U1199" i="71"/>
  <c r="U1200" i="71"/>
  <c r="U1201" i="71"/>
  <c r="U1202" i="71"/>
  <c r="U1203" i="71"/>
  <c r="W1203" i="71" s="1"/>
  <c r="U1204" i="71"/>
  <c r="W1204" i="71" s="1"/>
  <c r="U1205" i="71"/>
  <c r="U1206" i="71"/>
  <c r="W1206" i="71" s="1"/>
  <c r="U1207" i="71"/>
  <c r="U1208" i="71"/>
  <c r="U1209" i="71"/>
  <c r="W1209" i="71" s="1"/>
  <c r="U1210" i="71"/>
  <c r="U1211" i="71"/>
  <c r="U1212" i="71"/>
  <c r="W1212" i="71" s="1"/>
  <c r="U1213" i="71"/>
  <c r="W1213" i="71" s="1"/>
  <c r="U1214" i="71"/>
  <c r="W1214" i="71" s="1"/>
  <c r="U1215" i="71"/>
  <c r="W1215" i="71" s="1"/>
  <c r="U1216" i="71"/>
  <c r="W1216" i="71" s="1"/>
  <c r="U1217" i="71"/>
  <c r="W1217" i="71" s="1"/>
  <c r="U1218" i="71"/>
  <c r="U1219" i="71"/>
  <c r="W1219" i="71" s="1"/>
  <c r="U1220" i="71"/>
  <c r="U1221" i="71"/>
  <c r="U1222" i="71"/>
  <c r="U1223" i="71"/>
  <c r="U1224" i="71"/>
  <c r="W1224" i="71" s="1"/>
  <c r="U1225" i="71"/>
  <c r="U1226" i="71"/>
  <c r="U1227" i="71"/>
  <c r="J6624" i="72" s="1"/>
  <c r="U1228" i="71"/>
  <c r="U1229" i="71"/>
  <c r="W1229" i="71" s="1"/>
  <c r="U1230" i="71"/>
  <c r="U1231" i="71"/>
  <c r="W1231" i="71" s="1"/>
  <c r="U1232" i="71"/>
  <c r="W1232" i="71" s="1"/>
  <c r="U1233" i="71"/>
  <c r="U1234" i="71"/>
  <c r="W1234" i="71" s="1"/>
  <c r="U1235" i="71"/>
  <c r="W1235" i="71" s="1"/>
  <c r="U1236" i="71"/>
  <c r="U1237" i="71"/>
  <c r="U1238" i="71"/>
  <c r="W1238" i="71" s="1"/>
  <c r="U1239" i="71"/>
  <c r="W1239" i="71" s="1"/>
  <c r="U1240" i="71"/>
  <c r="W1240" i="71" s="1"/>
  <c r="U1241" i="71"/>
  <c r="W1241" i="71" s="1"/>
  <c r="U1242" i="71"/>
  <c r="W1242" i="71" s="1"/>
  <c r="U1243" i="71"/>
  <c r="W1243" i="71" s="1"/>
  <c r="U1244" i="71"/>
  <c r="W1244" i="71" s="1"/>
  <c r="U1245" i="71"/>
  <c r="U1246" i="71"/>
  <c r="U1247" i="71"/>
  <c r="U1248" i="71"/>
  <c r="W1248" i="71" s="1"/>
  <c r="U1249" i="71"/>
  <c r="W1249" i="71" s="1"/>
  <c r="U1250" i="71"/>
  <c r="W1250" i="71" s="1"/>
  <c r="U1251" i="71"/>
  <c r="W1251" i="71" s="1"/>
  <c r="U1252" i="71"/>
  <c r="J699" i="72" s="1"/>
  <c r="U1253" i="71"/>
  <c r="W1253" i="71" s="1"/>
  <c r="U1254" i="71"/>
  <c r="U1255" i="71"/>
  <c r="U1256" i="71"/>
  <c r="U1257" i="71"/>
  <c r="W1257" i="71" s="1"/>
  <c r="U1258" i="71"/>
  <c r="W1258" i="71" s="1"/>
  <c r="U1259" i="71"/>
  <c r="W1259" i="71" s="1"/>
  <c r="U1260" i="71"/>
  <c r="U1261" i="71"/>
  <c r="U1262" i="71"/>
  <c r="W1262" i="71" s="1"/>
  <c r="U1263" i="71"/>
  <c r="W1263" i="71" s="1"/>
  <c r="U1264" i="71"/>
  <c r="W1264" i="71" s="1"/>
  <c r="U1265" i="71"/>
  <c r="U1266" i="71"/>
  <c r="U1267" i="71"/>
  <c r="W1267" i="71" s="1"/>
  <c r="U1268" i="71"/>
  <c r="W1268" i="71" s="1"/>
  <c r="U1269" i="71"/>
  <c r="W1269" i="71" s="1"/>
  <c r="U1270" i="71"/>
  <c r="U1271" i="71"/>
  <c r="W1271" i="71" s="1"/>
  <c r="U1272" i="71"/>
  <c r="W1272" i="71" s="1"/>
  <c r="U1273" i="71"/>
  <c r="U1274" i="71"/>
  <c r="W1274" i="71" s="1"/>
  <c r="U1275" i="71"/>
  <c r="W1275" i="71" s="1"/>
  <c r="U1276" i="71"/>
  <c r="W1276" i="71" s="1"/>
  <c r="U1277" i="71"/>
  <c r="W1277" i="71" s="1"/>
  <c r="U1278" i="71"/>
  <c r="W1278" i="71" s="1"/>
  <c r="U1279" i="71"/>
  <c r="W1279" i="71" s="1"/>
  <c r="U1280" i="71"/>
  <c r="W1280" i="71" s="1"/>
  <c r="U1281" i="71"/>
  <c r="W1281" i="71" s="1"/>
  <c r="U1282" i="71"/>
  <c r="W1282" i="71" s="1"/>
  <c r="U1283" i="71"/>
  <c r="W1283" i="71" s="1"/>
  <c r="U1284" i="71"/>
  <c r="W1284" i="71" s="1"/>
  <c r="U1285" i="71"/>
  <c r="W1285" i="71" s="1"/>
  <c r="U1286" i="71"/>
  <c r="U1287" i="71"/>
  <c r="W1287" i="71" s="1"/>
  <c r="U1288" i="71"/>
  <c r="W1288" i="71" s="1"/>
  <c r="U1289" i="71"/>
  <c r="W1289" i="71" s="1"/>
  <c r="U1290" i="71"/>
  <c r="W1290" i="71" s="1"/>
  <c r="U1291" i="71"/>
  <c r="U1292" i="71"/>
  <c r="U1293" i="71"/>
  <c r="U1294" i="71"/>
  <c r="U1295" i="71"/>
  <c r="U1296" i="71"/>
  <c r="W1296" i="71" s="1"/>
  <c r="U1297" i="71"/>
  <c r="U1298" i="71"/>
  <c r="U1299" i="71"/>
  <c r="U1300" i="71"/>
  <c r="U1301" i="71"/>
  <c r="W1301" i="71" s="1"/>
  <c r="U1302" i="71"/>
  <c r="U1303" i="71"/>
  <c r="W1303" i="71" s="1"/>
  <c r="U1304" i="71"/>
  <c r="W1304" i="71" s="1"/>
  <c r="U1305" i="71"/>
  <c r="W1305" i="71" s="1"/>
  <c r="U1306" i="71"/>
  <c r="W1306" i="71" s="1"/>
  <c r="U1307" i="71"/>
  <c r="W1307" i="71" s="1"/>
  <c r="U1308" i="71"/>
  <c r="U1309" i="71"/>
  <c r="W1309" i="71" s="1"/>
  <c r="U1310" i="71"/>
  <c r="W1310" i="71" s="1"/>
  <c r="U1311" i="71"/>
  <c r="U1312" i="71"/>
  <c r="W1312" i="71" s="1"/>
  <c r="U1313" i="71"/>
  <c r="U1314" i="71"/>
  <c r="U1315" i="71"/>
  <c r="U1316" i="71"/>
  <c r="W1316" i="71" s="1"/>
  <c r="U1317" i="71"/>
  <c r="W1317" i="71" s="1"/>
  <c r="U1318" i="71"/>
  <c r="U1319" i="71"/>
  <c r="W1319" i="71" s="1"/>
  <c r="U1320" i="71"/>
  <c r="U1321" i="71"/>
  <c r="W1321" i="71" s="1"/>
  <c r="U1322" i="71"/>
  <c r="W1322" i="71" s="1"/>
  <c r="U1323" i="71"/>
  <c r="W1323" i="71" s="1"/>
  <c r="U1324" i="71"/>
  <c r="U1325" i="71"/>
  <c r="U1326" i="71"/>
  <c r="W1326" i="71" s="1"/>
  <c r="U1327" i="71"/>
  <c r="W1327" i="71" s="1"/>
  <c r="U1328" i="71"/>
  <c r="W1328" i="71" s="1"/>
  <c r="U1329" i="71"/>
  <c r="U1330" i="71"/>
  <c r="U1331" i="71"/>
  <c r="W1331" i="71" s="1"/>
  <c r="U1332" i="71"/>
  <c r="U1333" i="71"/>
  <c r="W1333" i="71" s="1"/>
  <c r="U1334" i="71"/>
  <c r="W1334" i="71" s="1"/>
  <c r="U1335" i="71"/>
  <c r="W1335" i="71" s="1"/>
  <c r="U1336" i="71"/>
  <c r="W1336" i="71" s="1"/>
  <c r="U1337" i="71"/>
  <c r="U1338" i="71"/>
  <c r="W1338" i="71" s="1"/>
  <c r="U1339" i="71"/>
  <c r="W1339" i="71" s="1"/>
  <c r="U1340" i="71"/>
  <c r="U1341" i="71"/>
  <c r="W1341" i="71" s="1"/>
  <c r="U1342" i="71"/>
  <c r="W1342" i="71" s="1"/>
  <c r="U1343" i="71"/>
  <c r="U1344" i="71"/>
  <c r="U1345" i="71"/>
  <c r="U1346" i="71"/>
  <c r="W1346" i="71" s="1"/>
  <c r="U1347" i="71"/>
  <c r="W1347" i="71" s="1"/>
  <c r="U1348" i="71"/>
  <c r="J7103" i="72" s="1"/>
  <c r="U1349" i="71"/>
  <c r="U1350" i="71"/>
  <c r="U1351" i="71"/>
  <c r="W1351" i="71" s="1"/>
  <c r="U1352" i="71"/>
  <c r="W1352" i="71" s="1"/>
  <c r="U1353" i="71"/>
  <c r="U1354" i="71"/>
  <c r="W1354" i="71" s="1"/>
  <c r="U1355" i="71"/>
  <c r="W1355" i="71" s="1"/>
  <c r="U1356" i="71"/>
  <c r="W1356" i="71" s="1"/>
  <c r="U1357" i="71"/>
  <c r="W1357" i="71" s="1"/>
  <c r="U1358" i="71"/>
  <c r="W1358" i="71" s="1"/>
  <c r="U1359" i="71"/>
  <c r="W1359" i="71" s="1"/>
  <c r="U1360" i="71"/>
  <c r="W1360" i="71" s="1"/>
  <c r="U1361" i="71"/>
  <c r="U1362" i="71"/>
  <c r="U1363" i="71"/>
  <c r="U1364" i="71"/>
  <c r="U1365" i="71"/>
  <c r="W1365" i="71" s="1"/>
  <c r="U1366" i="71"/>
  <c r="U1367" i="71"/>
  <c r="U1368" i="71"/>
  <c r="U1369" i="71"/>
  <c r="U1370" i="71"/>
  <c r="U1371" i="71"/>
  <c r="W1371" i="71" s="1"/>
  <c r="U1372" i="71"/>
  <c r="U1373" i="71"/>
  <c r="U1374" i="71"/>
  <c r="U1375" i="71"/>
  <c r="U1376" i="71"/>
  <c r="U1377" i="71"/>
  <c r="W1377" i="71" s="1"/>
  <c r="U1378" i="71"/>
  <c r="W1378" i="71" s="1"/>
  <c r="U1379" i="71"/>
  <c r="W1379" i="71" s="1"/>
  <c r="U1380" i="71"/>
  <c r="U1381" i="71"/>
  <c r="U1382" i="71"/>
  <c r="W1382" i="71" s="1"/>
  <c r="U1383" i="71"/>
  <c r="W1383" i="71" s="1"/>
  <c r="U1384" i="71"/>
  <c r="W1384" i="71" s="1"/>
  <c r="U1385" i="71"/>
  <c r="U1386" i="71"/>
  <c r="W1386" i="71" s="1"/>
  <c r="U1387" i="71"/>
  <c r="U1388" i="71"/>
  <c r="W1388" i="71" s="1"/>
  <c r="U1389" i="71"/>
  <c r="W1389" i="71" s="1"/>
  <c r="U1390" i="71"/>
  <c r="W1390" i="71" s="1"/>
  <c r="U1391" i="71"/>
  <c r="W1391" i="71" s="1"/>
  <c r="U1392" i="71"/>
  <c r="W1392" i="71" s="1"/>
  <c r="U1393" i="71"/>
  <c r="U1394" i="71"/>
  <c r="U1395" i="71"/>
  <c r="U1396" i="71"/>
  <c r="W1396" i="71" s="1"/>
  <c r="U1397" i="71"/>
  <c r="W1397" i="71" s="1"/>
  <c r="U1398" i="71"/>
  <c r="W1398" i="71" s="1"/>
  <c r="U1399" i="71"/>
  <c r="U1400" i="71"/>
  <c r="W1400" i="71" s="1"/>
  <c r="U1401" i="71"/>
  <c r="W1401" i="71" s="1"/>
  <c r="U1402" i="71"/>
  <c r="W1402" i="71" s="1"/>
  <c r="U1403" i="71"/>
  <c r="W1403" i="71" s="1"/>
  <c r="U1404" i="71"/>
  <c r="W1404" i="71" s="1"/>
  <c r="U1405" i="71"/>
  <c r="W1405" i="71" s="1"/>
  <c r="U1406" i="71"/>
  <c r="W1406" i="71" s="1"/>
  <c r="U1407" i="71"/>
  <c r="W1407" i="71" s="1"/>
  <c r="U1408" i="71"/>
  <c r="W1408" i="71" s="1"/>
  <c r="U1409" i="71"/>
  <c r="W1409" i="71" s="1"/>
  <c r="U1410" i="71"/>
  <c r="W1410" i="71" s="1"/>
  <c r="U1411" i="71"/>
  <c r="W1411" i="71" s="1"/>
  <c r="U1412" i="71"/>
  <c r="W1412" i="71" s="1"/>
  <c r="U1413" i="71"/>
  <c r="W1413" i="71" s="1"/>
  <c r="U1414" i="71"/>
  <c r="U1415" i="71"/>
  <c r="U1416" i="71"/>
  <c r="W1416" i="71" s="1"/>
  <c r="U1417" i="71"/>
  <c r="U1418" i="71"/>
  <c r="W1418" i="71" s="1"/>
  <c r="U1419" i="71"/>
  <c r="U1420" i="71"/>
  <c r="W1420" i="71" s="1"/>
  <c r="U1421" i="71"/>
  <c r="U1422" i="71"/>
  <c r="W1422" i="71" s="1"/>
  <c r="U1423" i="71"/>
  <c r="W1423" i="71" s="1"/>
  <c r="U1424" i="71"/>
  <c r="W1424" i="71" s="1"/>
  <c r="U1425" i="71"/>
  <c r="U1426" i="71"/>
  <c r="U1427" i="71"/>
  <c r="U1428" i="71"/>
  <c r="U1429" i="71"/>
  <c r="W1429" i="71" s="1"/>
  <c r="U1430" i="71"/>
  <c r="U1431" i="71"/>
  <c r="W1431" i="71" s="1"/>
  <c r="U1432" i="71"/>
  <c r="W1432" i="71" s="1"/>
  <c r="U1433" i="71"/>
  <c r="W1433" i="71" s="1"/>
  <c r="U1434" i="71"/>
  <c r="U1435" i="71"/>
  <c r="W1435" i="71" s="1"/>
  <c r="U1436" i="71"/>
  <c r="W1436" i="71" s="1"/>
  <c r="U1437" i="71"/>
  <c r="U1438" i="71"/>
  <c r="U1439" i="71"/>
  <c r="W1439" i="71" s="1"/>
  <c r="U1440" i="71"/>
  <c r="U1441" i="71"/>
  <c r="U1442" i="71"/>
  <c r="J7094" i="72" s="1"/>
  <c r="U1443" i="71"/>
  <c r="U1444" i="71"/>
  <c r="J7181" i="72" s="1"/>
  <c r="U1445" i="71"/>
  <c r="W1445" i="71" s="1"/>
  <c r="U1446" i="71"/>
  <c r="U1447" i="71"/>
  <c r="U1448" i="71"/>
  <c r="W1448" i="71" s="1"/>
  <c r="U1449" i="71"/>
  <c r="U1450" i="71"/>
  <c r="U1451" i="71"/>
  <c r="U1452" i="71"/>
  <c r="U1453" i="71"/>
  <c r="U1454" i="71"/>
  <c r="W1454" i="71" s="1"/>
  <c r="U1455" i="71"/>
  <c r="W1455" i="71" s="1"/>
  <c r="U1456" i="71"/>
  <c r="W1456" i="71" s="1"/>
  <c r="U1457" i="71"/>
  <c r="W1457" i="71" s="1"/>
  <c r="U1458" i="71"/>
  <c r="W1458" i="71" s="1"/>
  <c r="U1459" i="71"/>
  <c r="W1459" i="71" s="1"/>
  <c r="I7842" i="72" s="1"/>
  <c r="U1460" i="71"/>
  <c r="W1460" i="71" s="1"/>
  <c r="U1461" i="71"/>
  <c r="U1462" i="71"/>
  <c r="W1462" i="71" s="1"/>
  <c r="U1463" i="71"/>
  <c r="U1464" i="71"/>
  <c r="U1465" i="71"/>
  <c r="U1466" i="71"/>
  <c r="W1466" i="71" s="1"/>
  <c r="U1467" i="71"/>
  <c r="W1467" i="71" s="1"/>
  <c r="U1468" i="71"/>
  <c r="U1469" i="71"/>
  <c r="U1470" i="71"/>
  <c r="U1471" i="71"/>
  <c r="W1471" i="71" s="1"/>
  <c r="U1472" i="71"/>
  <c r="U1473" i="71"/>
  <c r="U1474" i="71"/>
  <c r="W1474" i="71" s="1"/>
  <c r="U1475" i="71"/>
  <c r="U1476" i="71"/>
  <c r="W1476" i="71" s="1"/>
  <c r="U1477" i="71"/>
  <c r="J7338" i="72" s="1"/>
  <c r="U1478" i="71"/>
  <c r="W1478" i="71" s="1"/>
  <c r="U1479" i="71"/>
  <c r="J7334" i="72" s="1"/>
  <c r="U1480" i="71"/>
  <c r="W1480" i="71" s="1"/>
  <c r="U1481" i="71"/>
  <c r="W1481" i="71" s="1"/>
  <c r="U1482" i="71"/>
  <c r="U1483" i="71"/>
  <c r="W1483" i="71" s="1"/>
  <c r="U1484" i="71"/>
  <c r="W1484" i="71" s="1"/>
  <c r="U1485" i="71"/>
  <c r="W1485" i="71" s="1"/>
  <c r="U1486" i="71"/>
  <c r="W1486" i="71" s="1"/>
  <c r="U1487" i="71"/>
  <c r="W1487" i="71" s="1"/>
  <c r="U1488" i="71"/>
  <c r="W1488" i="71" s="1"/>
  <c r="U1489" i="71"/>
  <c r="W1489" i="71" s="1"/>
  <c r="U1490" i="71"/>
  <c r="U1491" i="71"/>
  <c r="U1492" i="71"/>
  <c r="W1492" i="71" s="1"/>
  <c r="U1493" i="71"/>
  <c r="U1494" i="71"/>
  <c r="W1494" i="71" s="1"/>
  <c r="U1495" i="71"/>
  <c r="W1495" i="71" s="1"/>
  <c r="U1496" i="71"/>
  <c r="W1496" i="71" s="1"/>
  <c r="I8062" i="72" s="1"/>
  <c r="U1497" i="71"/>
  <c r="U1498" i="71"/>
  <c r="W1498" i="71" s="1"/>
  <c r="U1499" i="71"/>
  <c r="W1499" i="71" s="1"/>
  <c r="U1500" i="71"/>
  <c r="W1500" i="71" s="1"/>
  <c r="U1501" i="71"/>
  <c r="W1501" i="71" s="1"/>
  <c r="U1502" i="71"/>
  <c r="U1503" i="71"/>
  <c r="W1503" i="71" s="1"/>
  <c r="U1504" i="71"/>
  <c r="W1504" i="71" s="1"/>
  <c r="U1505" i="71"/>
  <c r="W1505" i="71" s="1"/>
  <c r="U1506" i="71"/>
  <c r="U1507" i="71"/>
  <c r="U1508" i="71"/>
  <c r="W1508" i="71" s="1"/>
  <c r="U1509" i="71"/>
  <c r="U1510" i="71"/>
  <c r="W1510" i="71" s="1"/>
  <c r="U1511" i="71"/>
  <c r="W1511" i="71" s="1"/>
  <c r="U1512" i="71"/>
  <c r="W1512" i="71" s="1"/>
  <c r="U1513" i="71"/>
  <c r="W1513" i="71" s="1"/>
  <c r="I8032" i="72" s="1"/>
  <c r="U1514" i="71"/>
  <c r="W1514" i="71" s="1"/>
  <c r="U1515" i="71"/>
  <c r="U1516" i="71"/>
  <c r="W1516" i="71" s="1"/>
  <c r="U1517" i="71"/>
  <c r="U1518" i="71"/>
  <c r="W1518" i="71" s="1"/>
  <c r="U1519" i="71"/>
  <c r="U1520" i="71"/>
  <c r="W1520" i="71" s="1"/>
  <c r="U1521" i="71"/>
  <c r="W1521" i="71" s="1"/>
  <c r="U1522" i="71"/>
  <c r="U1523" i="71"/>
  <c r="U1524" i="71"/>
  <c r="W1524" i="71" s="1"/>
  <c r="U1525" i="71"/>
  <c r="W1525" i="71" s="1"/>
  <c r="U1526" i="71"/>
  <c r="U1527" i="71"/>
  <c r="W1527" i="71" s="1"/>
  <c r="U1528" i="71"/>
  <c r="W1528" i="71" s="1"/>
  <c r="U1529" i="71"/>
  <c r="W1529" i="71" s="1"/>
  <c r="U1530" i="71"/>
  <c r="W1530" i="71" s="1"/>
  <c r="U1531" i="71"/>
  <c r="W1531" i="71" s="1"/>
  <c r="U1532" i="71"/>
  <c r="U1533" i="71"/>
  <c r="W1533" i="71" s="1"/>
  <c r="U1534" i="71"/>
  <c r="U1535" i="71"/>
  <c r="W1535" i="71" s="1"/>
  <c r="U1536" i="71"/>
  <c r="W1536" i="71" s="1"/>
  <c r="U1537" i="71"/>
  <c r="W1537" i="71" s="1"/>
  <c r="U1538" i="71"/>
  <c r="W1538" i="71" s="1"/>
  <c r="U1539" i="71"/>
  <c r="W1539" i="71" s="1"/>
  <c r="U1540" i="71"/>
  <c r="W1540" i="71" s="1"/>
  <c r="U1541" i="71"/>
  <c r="W1541" i="71" s="1"/>
  <c r="U1542" i="71"/>
  <c r="W1542" i="71" s="1"/>
  <c r="U1543" i="71"/>
  <c r="W1543" i="71" s="1"/>
  <c r="U1544" i="71"/>
  <c r="W1544" i="71" s="1"/>
  <c r="U1545" i="71"/>
  <c r="W1545" i="71" s="1"/>
  <c r="U1546" i="71"/>
  <c r="W1546" i="71" s="1"/>
  <c r="U1547" i="71"/>
  <c r="W1547" i="71" s="1"/>
  <c r="U1548" i="71"/>
  <c r="U1549" i="71"/>
  <c r="W1549" i="71" s="1"/>
  <c r="U1550" i="71"/>
  <c r="W1550" i="71" s="1"/>
  <c r="U1551" i="71"/>
  <c r="U1552" i="71"/>
  <c r="U1553" i="71"/>
  <c r="W1553" i="71" s="1"/>
  <c r="U1554" i="71"/>
  <c r="W1554" i="71" s="1"/>
  <c r="U1555" i="71"/>
  <c r="W1555" i="71" s="1"/>
  <c r="U1556" i="71"/>
  <c r="W1556" i="71" s="1"/>
  <c r="U1557" i="71"/>
  <c r="W1557" i="71" s="1"/>
  <c r="U1558" i="71"/>
  <c r="W1558" i="71" s="1"/>
  <c r="U1559" i="71"/>
  <c r="U1560" i="71"/>
  <c r="U1561" i="71"/>
  <c r="W1561" i="71" s="1"/>
  <c r="U1562" i="71"/>
  <c r="W1562" i="71" s="1"/>
  <c r="U1563" i="71"/>
  <c r="W1563" i="71" s="1"/>
  <c r="U1564" i="71"/>
  <c r="W1564" i="71" s="1"/>
  <c r="I6754" i="72" s="1"/>
  <c r="U1565" i="71"/>
  <c r="U1566" i="71"/>
  <c r="U1567" i="71"/>
  <c r="W1567" i="71" s="1"/>
  <c r="U1568" i="71"/>
  <c r="W1568" i="71" s="1"/>
  <c r="U1569" i="71"/>
  <c r="U1570" i="71"/>
  <c r="W1570" i="71" s="1"/>
  <c r="U1571" i="71"/>
  <c r="U1572" i="71"/>
  <c r="W1572" i="71" s="1"/>
  <c r="U1573" i="71"/>
  <c r="W1573" i="71" s="1"/>
  <c r="U1574" i="71"/>
  <c r="U1575" i="71"/>
  <c r="W1575" i="71" s="1"/>
  <c r="U1576" i="71"/>
  <c r="W1576" i="71" s="1"/>
  <c r="U1577" i="71"/>
  <c r="W1577" i="71" s="1"/>
  <c r="U1578" i="71"/>
  <c r="W1578" i="71" s="1"/>
  <c r="U1579" i="71"/>
  <c r="U1580" i="71"/>
  <c r="U1581" i="71"/>
  <c r="W1581" i="71" s="1"/>
  <c r="U1582" i="71"/>
  <c r="W1582" i="71" s="1"/>
  <c r="U1583" i="71"/>
  <c r="U1584" i="71"/>
  <c r="U1585" i="71"/>
  <c r="W1585" i="71" s="1"/>
  <c r="U1586" i="71"/>
  <c r="U1587" i="71"/>
  <c r="U1588" i="71"/>
  <c r="U1589" i="71"/>
  <c r="U1590" i="71"/>
  <c r="U1591" i="71"/>
  <c r="U1592" i="71"/>
  <c r="U1593" i="71"/>
  <c r="U1594" i="71"/>
  <c r="W1594" i="71" s="1"/>
  <c r="U1595" i="71"/>
  <c r="W1595" i="71" s="1"/>
  <c r="U1596" i="71"/>
  <c r="U1597" i="71"/>
  <c r="W1597" i="71" s="1"/>
  <c r="U1598" i="71"/>
  <c r="U1599" i="71"/>
  <c r="W1599" i="71" s="1"/>
  <c r="U1600" i="71"/>
  <c r="W1600" i="71" s="1"/>
  <c r="U1601" i="71"/>
  <c r="U1602" i="71"/>
  <c r="W1602" i="71" s="1"/>
  <c r="U1603" i="71"/>
  <c r="W1603" i="71" s="1"/>
  <c r="U1604" i="71"/>
  <c r="W1604" i="71" s="1"/>
  <c r="U1605" i="71"/>
  <c r="W1605" i="71" s="1"/>
  <c r="U1606" i="71"/>
  <c r="W1606" i="71" s="1"/>
  <c r="U1607" i="71"/>
  <c r="W1607" i="71" s="1"/>
  <c r="U1608" i="71"/>
  <c r="W1608" i="71" s="1"/>
  <c r="U1609" i="71"/>
  <c r="U1610" i="71"/>
  <c r="U1611" i="71"/>
  <c r="U1612" i="71"/>
  <c r="U1613" i="71"/>
  <c r="U1614" i="71"/>
  <c r="U1615" i="71"/>
  <c r="U1616" i="71"/>
  <c r="W1616" i="71" s="1"/>
  <c r="U1617" i="71"/>
  <c r="U1618" i="71"/>
  <c r="U1619" i="71"/>
  <c r="W1619" i="71" s="1"/>
  <c r="U1620" i="71"/>
  <c r="W1620" i="71" s="1"/>
  <c r="U1621" i="71"/>
  <c r="W1621" i="71" s="1"/>
  <c r="U1622" i="71"/>
  <c r="W1622" i="71" s="1"/>
  <c r="U1623" i="71"/>
  <c r="W1623" i="71" s="1"/>
  <c r="U1624" i="71"/>
  <c r="U1625" i="71"/>
  <c r="U1626" i="71"/>
  <c r="U1627" i="71"/>
  <c r="W1627" i="71" s="1"/>
  <c r="U1628" i="71"/>
  <c r="W1628" i="71" s="1"/>
  <c r="U1629" i="71"/>
  <c r="W1629" i="71" s="1"/>
  <c r="U1630" i="71"/>
  <c r="W1630" i="71" s="1"/>
  <c r="U1631" i="71"/>
  <c r="U1632" i="71"/>
  <c r="U1633" i="71"/>
  <c r="W1633" i="71" s="1"/>
  <c r="U1634" i="71"/>
  <c r="W1634" i="71" s="1"/>
  <c r="U1635" i="71"/>
  <c r="U1636" i="71"/>
  <c r="W1636" i="71" s="1"/>
  <c r="U1637" i="71"/>
  <c r="W1637" i="71" s="1"/>
  <c r="U1638" i="71"/>
  <c r="W1638" i="71" s="1"/>
  <c r="U1639" i="71"/>
  <c r="W1639" i="71" s="1"/>
  <c r="U1640" i="71"/>
  <c r="U1641" i="71"/>
  <c r="U1642" i="71"/>
  <c r="U1643" i="71"/>
  <c r="U1644" i="71"/>
  <c r="J7193" i="72" s="1"/>
  <c r="U1645" i="71"/>
  <c r="J7202" i="72" s="1"/>
  <c r="U1646" i="71"/>
  <c r="W1646" i="71" s="1"/>
  <c r="U1647" i="71"/>
  <c r="U1648" i="71"/>
  <c r="U1649" i="71"/>
  <c r="W1649" i="71" s="1"/>
  <c r="U1650" i="71"/>
  <c r="W1650" i="71" s="1"/>
  <c r="U1651" i="71"/>
  <c r="U1652" i="71"/>
  <c r="W1652" i="71" s="1"/>
  <c r="U1653" i="71"/>
  <c r="U1654" i="71"/>
  <c r="W1654" i="71" s="1"/>
  <c r="U1655" i="71"/>
  <c r="U1656" i="71"/>
  <c r="U1657" i="71"/>
  <c r="U1658" i="71"/>
  <c r="U1659" i="71"/>
  <c r="U1660" i="71"/>
  <c r="U1661" i="71"/>
  <c r="U1662" i="71"/>
  <c r="W1662" i="71" s="1"/>
  <c r="U1663" i="71"/>
  <c r="U1664" i="71"/>
  <c r="W1664" i="71" s="1"/>
  <c r="U1665" i="71"/>
  <c r="U1666" i="71"/>
  <c r="U1667" i="71"/>
  <c r="W1667" i="71" s="1"/>
  <c r="U1668" i="71"/>
  <c r="U1669" i="71"/>
  <c r="W1669" i="71" s="1"/>
  <c r="U1670" i="71"/>
  <c r="U1671" i="71"/>
  <c r="U1672" i="71"/>
  <c r="W1672" i="71" s="1"/>
  <c r="U1673" i="71"/>
  <c r="W1673" i="71" s="1"/>
  <c r="U1674" i="71"/>
  <c r="U1675" i="71"/>
  <c r="W1675" i="71" s="1"/>
  <c r="U1676" i="71"/>
  <c r="W1676" i="71" s="1"/>
  <c r="U1677" i="71"/>
  <c r="U1678" i="71"/>
  <c r="W1678" i="71" s="1"/>
  <c r="U1679" i="71"/>
  <c r="W1679" i="71" s="1"/>
  <c r="U1680" i="71"/>
  <c r="W1680" i="71" s="1"/>
  <c r="U1681" i="71"/>
  <c r="W1681" i="71" s="1"/>
  <c r="U1682" i="71"/>
  <c r="W1682" i="71" s="1"/>
  <c r="U1683" i="71"/>
  <c r="W1683" i="71" s="1"/>
  <c r="U1684" i="71"/>
  <c r="U1685" i="71"/>
  <c r="U1686" i="71"/>
  <c r="W1686" i="71" s="1"/>
  <c r="U1687" i="71"/>
  <c r="U1688" i="71"/>
  <c r="U1689" i="71"/>
  <c r="U1690" i="71"/>
  <c r="W1690" i="71" s="1"/>
  <c r="U1691" i="71"/>
  <c r="W1691" i="71" s="1"/>
  <c r="U1692" i="71"/>
  <c r="W1692" i="71" s="1"/>
  <c r="U1693" i="71"/>
  <c r="U1694" i="71"/>
  <c r="W1694" i="71" s="1"/>
  <c r="U1695" i="71"/>
  <c r="U1696" i="71"/>
  <c r="U1697" i="71"/>
  <c r="U1698" i="71"/>
  <c r="U1699" i="71"/>
  <c r="U1700" i="71"/>
  <c r="W1700" i="71" s="1"/>
  <c r="U1701" i="71"/>
  <c r="U1702" i="71"/>
  <c r="W1702" i="71" s="1"/>
  <c r="U1703" i="71"/>
  <c r="U1704" i="71"/>
  <c r="U1705" i="71"/>
  <c r="W1705" i="71" s="1"/>
  <c r="U1706" i="71"/>
  <c r="W1706" i="71" s="1"/>
  <c r="U1707" i="71"/>
  <c r="W1707" i="71" s="1"/>
  <c r="U1708" i="71"/>
  <c r="W1708" i="71" s="1"/>
  <c r="U1709" i="71"/>
  <c r="W1709" i="71" s="1"/>
  <c r="U1710" i="71"/>
  <c r="W1710" i="71" s="1"/>
  <c r="U1711" i="71"/>
  <c r="W1711" i="71" s="1"/>
  <c r="U1712" i="71"/>
  <c r="U1713" i="71"/>
  <c r="U1714" i="71"/>
  <c r="W1714" i="71" s="1"/>
  <c r="I7869" i="72" s="1"/>
  <c r="U1715" i="71"/>
  <c r="U1716" i="71"/>
  <c r="U1717" i="71"/>
  <c r="W1717" i="71" s="1"/>
  <c r="U1718" i="71"/>
  <c r="U1719" i="71"/>
  <c r="W1719" i="71" s="1"/>
  <c r="U1720" i="71"/>
  <c r="U1721" i="71"/>
  <c r="W1721" i="71" s="1"/>
  <c r="U1722" i="71"/>
  <c r="U1723" i="71"/>
  <c r="U1724" i="71"/>
  <c r="W1724" i="71" s="1"/>
  <c r="U1725" i="71"/>
  <c r="U1726" i="71"/>
  <c r="W1726" i="71" s="1"/>
  <c r="U1727" i="71"/>
  <c r="U1728" i="71"/>
  <c r="W1728" i="71" s="1"/>
  <c r="U1729" i="71"/>
  <c r="U1730" i="71"/>
  <c r="W1730" i="71" s="1"/>
  <c r="U1731" i="71"/>
  <c r="W1731" i="71" s="1"/>
  <c r="U1732" i="71"/>
  <c r="U1733" i="71"/>
  <c r="U1734" i="71"/>
  <c r="U1735" i="71"/>
  <c r="W1735" i="71" s="1"/>
  <c r="U1736" i="71"/>
  <c r="U1737" i="71"/>
  <c r="W1737" i="71" s="1"/>
  <c r="U1738" i="71"/>
  <c r="U1739" i="71"/>
  <c r="W1739" i="71" s="1"/>
  <c r="U1740" i="71"/>
  <c r="U1741" i="71"/>
  <c r="U1742" i="71"/>
  <c r="U1743" i="71"/>
  <c r="U1744" i="71"/>
  <c r="W1744" i="71" s="1"/>
  <c r="U1745" i="71"/>
  <c r="W1745" i="71" s="1"/>
  <c r="U1746" i="71"/>
  <c r="W1746" i="71" s="1"/>
  <c r="U1747" i="71"/>
  <c r="W1747" i="71" s="1"/>
  <c r="U1748" i="71"/>
  <c r="W1748" i="71" s="1"/>
  <c r="U1749" i="71"/>
  <c r="W1749" i="71" s="1"/>
  <c r="U1750" i="71"/>
  <c r="U1751" i="71"/>
  <c r="W1751" i="71" s="1"/>
  <c r="U1752" i="71"/>
  <c r="J6995" i="72" s="1"/>
  <c r="U1753" i="71"/>
  <c r="U1754" i="71"/>
  <c r="W1754" i="71" s="1"/>
  <c r="U1755" i="71"/>
  <c r="U1756" i="71"/>
  <c r="W1756" i="71" s="1"/>
  <c r="U1757" i="71"/>
  <c r="W1757" i="71" s="1"/>
  <c r="U1758" i="71"/>
  <c r="W1758" i="71" s="1"/>
  <c r="U1759" i="71"/>
  <c r="W1759" i="71" s="1"/>
  <c r="U1760" i="71"/>
  <c r="U1761" i="71"/>
  <c r="W1761" i="71" s="1"/>
  <c r="U1762" i="71"/>
  <c r="U1763" i="71"/>
  <c r="W1763" i="71" s="1"/>
  <c r="U1764" i="71"/>
  <c r="W1764" i="71" s="1"/>
  <c r="U1765" i="71"/>
  <c r="U1766" i="71"/>
  <c r="U1767" i="71"/>
  <c r="W1767" i="71" s="1"/>
  <c r="U1768" i="71"/>
  <c r="W1768" i="71" s="1"/>
  <c r="U1769" i="71"/>
  <c r="U1770" i="71"/>
  <c r="U1771" i="71"/>
  <c r="W1771" i="71" s="1"/>
  <c r="U1772" i="71"/>
  <c r="W1772" i="71" s="1"/>
  <c r="U1773" i="71"/>
  <c r="W1773" i="71" s="1"/>
  <c r="U1774" i="71"/>
  <c r="U1775" i="71"/>
  <c r="U1776" i="71"/>
  <c r="U1777" i="71"/>
  <c r="U1778" i="71"/>
  <c r="W1778" i="71" s="1"/>
  <c r="U1779" i="71"/>
  <c r="W1779" i="71" s="1"/>
  <c r="U1780" i="71"/>
  <c r="W1780" i="71" s="1"/>
  <c r="U1781" i="71"/>
  <c r="W1781" i="71" s="1"/>
  <c r="U1782" i="71"/>
  <c r="W1782" i="71" s="1"/>
  <c r="U1783" i="71"/>
  <c r="U1784" i="71"/>
  <c r="U1785" i="71"/>
  <c r="U1786" i="71"/>
  <c r="U1787" i="71"/>
  <c r="W1787" i="71" s="1"/>
  <c r="U1788" i="71"/>
  <c r="W1788" i="71" s="1"/>
  <c r="U1789" i="71"/>
  <c r="U1790" i="71"/>
  <c r="U1791" i="71"/>
  <c r="W1791" i="71" s="1"/>
  <c r="U1792" i="71"/>
  <c r="W1792" i="71" s="1"/>
  <c r="U1793" i="71"/>
  <c r="U1794" i="71"/>
  <c r="W1794" i="71" s="1"/>
  <c r="U1795" i="71"/>
  <c r="W1795" i="71" s="1"/>
  <c r="U1796" i="71"/>
  <c r="U1797" i="71"/>
  <c r="U1798" i="71"/>
  <c r="U1799" i="71"/>
  <c r="W1799" i="71" s="1"/>
  <c r="U1800" i="71"/>
  <c r="W1800" i="71" s="1"/>
  <c r="U1801" i="71"/>
  <c r="W1801" i="71" s="1"/>
  <c r="U1802" i="71"/>
  <c r="W1802" i="71" s="1"/>
  <c r="U1803" i="71"/>
  <c r="W1803" i="71" s="1"/>
  <c r="U1804" i="71"/>
  <c r="W1804" i="71" s="1"/>
  <c r="U1805" i="71"/>
  <c r="U1806" i="71"/>
  <c r="W1806" i="71" s="1"/>
  <c r="U1807" i="71"/>
  <c r="W1807" i="71" s="1"/>
  <c r="U1808" i="71"/>
  <c r="W1808" i="71" s="1"/>
  <c r="U1809" i="71"/>
  <c r="W1809" i="71" s="1"/>
  <c r="U1810" i="71"/>
  <c r="W1810" i="71" s="1"/>
  <c r="U1811" i="71"/>
  <c r="W1811" i="71" s="1"/>
  <c r="U1812" i="71"/>
  <c r="W1812" i="71" s="1"/>
  <c r="U1813" i="71"/>
  <c r="W1813" i="71" s="1"/>
  <c r="U1814" i="71"/>
  <c r="W1814" i="71" s="1"/>
  <c r="U1815" i="71"/>
  <c r="W1815" i="71" s="1"/>
  <c r="U1816" i="71"/>
  <c r="U1817" i="71"/>
  <c r="U1818" i="71"/>
  <c r="W1818" i="71" s="1"/>
  <c r="U1819" i="71"/>
  <c r="W1819" i="71" s="1"/>
  <c r="U1820" i="71"/>
  <c r="W1820" i="71" s="1"/>
  <c r="U1821" i="71"/>
  <c r="W1821" i="71" s="1"/>
  <c r="U1822" i="71"/>
  <c r="W1822" i="71" s="1"/>
  <c r="U1823" i="71"/>
  <c r="U1824" i="71"/>
  <c r="W1824" i="71" s="1"/>
  <c r="U1825" i="71"/>
  <c r="W1825" i="71" s="1"/>
  <c r="U1826" i="71"/>
  <c r="W1826" i="71" s="1"/>
  <c r="U1827" i="71"/>
  <c r="W1827" i="71" s="1"/>
  <c r="U1828" i="71"/>
  <c r="W1828" i="71" s="1"/>
  <c r="U1829" i="71"/>
  <c r="W1829" i="71" s="1"/>
  <c r="U1830" i="71"/>
  <c r="U1831" i="71"/>
  <c r="J6940" i="72" s="1"/>
  <c r="U1832" i="71"/>
  <c r="W1832" i="71" s="1"/>
  <c r="U1833" i="71"/>
  <c r="U1834" i="71"/>
  <c r="W1834" i="71" s="1"/>
  <c r="U1835" i="71"/>
  <c r="W1835" i="71" s="1"/>
  <c r="U1836" i="71"/>
  <c r="J6924" i="72" s="1"/>
  <c r="U1837" i="71"/>
  <c r="U1838" i="71"/>
  <c r="W1838" i="71" s="1"/>
  <c r="U1839" i="71"/>
  <c r="U1840" i="71"/>
  <c r="W1840" i="71" s="1"/>
  <c r="U1841" i="71"/>
  <c r="U1842" i="71"/>
  <c r="U1843" i="71"/>
  <c r="U1844" i="71"/>
  <c r="U1845" i="71"/>
  <c r="U1846" i="71"/>
  <c r="W1846" i="71" s="1"/>
  <c r="U1847" i="71"/>
  <c r="W1847" i="71" s="1"/>
  <c r="U1848" i="71"/>
  <c r="U1849" i="71"/>
  <c r="J7817" i="72" s="1"/>
  <c r="U1850" i="71"/>
  <c r="J7821" i="72" s="1"/>
  <c r="U1851" i="71"/>
  <c r="W1851" i="71" s="1"/>
  <c r="U1852" i="71"/>
  <c r="W1852" i="71" s="1"/>
  <c r="U1853" i="71"/>
  <c r="W1853" i="71" s="1"/>
  <c r="U1854" i="71"/>
  <c r="U1855" i="71"/>
  <c r="U1856" i="71"/>
  <c r="W1856" i="71" s="1"/>
  <c r="U1857" i="71"/>
  <c r="U1858" i="71"/>
  <c r="U1859" i="71"/>
  <c r="W1859" i="71" s="1"/>
  <c r="U1860" i="71"/>
  <c r="U1861" i="71"/>
  <c r="U1862" i="71"/>
  <c r="U1863" i="71"/>
  <c r="W1863" i="71" s="1"/>
  <c r="U1864" i="71"/>
  <c r="U1865" i="71"/>
  <c r="W1865" i="71" s="1"/>
  <c r="U1866" i="71"/>
  <c r="W1866" i="71" s="1"/>
  <c r="U1867" i="71"/>
  <c r="W1867" i="71" s="1"/>
  <c r="U1868" i="71"/>
  <c r="U1869" i="71"/>
  <c r="W1869" i="71" s="1"/>
  <c r="U1870" i="71"/>
  <c r="W1870" i="71" s="1"/>
  <c r="U1871" i="71"/>
  <c r="W1871" i="71" s="1"/>
  <c r="U1872" i="71"/>
  <c r="W1872" i="71" s="1"/>
  <c r="U1873" i="71"/>
  <c r="U1874" i="71"/>
  <c r="U1875" i="71"/>
  <c r="W1875" i="71" s="1"/>
  <c r="U1876" i="71"/>
  <c r="W1876" i="71" s="1"/>
  <c r="U1877" i="71"/>
  <c r="W1877" i="71" s="1"/>
  <c r="U1878" i="71"/>
  <c r="U1879" i="71"/>
  <c r="W1879" i="71" s="1"/>
  <c r="U1880" i="71"/>
  <c r="W1880" i="71" s="1"/>
  <c r="U1881" i="71"/>
  <c r="W1881" i="71" s="1"/>
  <c r="U1882" i="71"/>
  <c r="U1883" i="71"/>
  <c r="U1884" i="71"/>
  <c r="U1885" i="71"/>
  <c r="U1886" i="71"/>
  <c r="W1886" i="71" s="1"/>
  <c r="U1887" i="71"/>
  <c r="U1888" i="71"/>
  <c r="U1889" i="71"/>
  <c r="U1890" i="71"/>
  <c r="W1890" i="71" s="1"/>
  <c r="U1891" i="71"/>
  <c r="U1892" i="71"/>
  <c r="U1893" i="71"/>
  <c r="U1894" i="71"/>
  <c r="W1894" i="71" s="1"/>
  <c r="U1895" i="71"/>
  <c r="U1896" i="71"/>
  <c r="U1897" i="71"/>
  <c r="J7374" i="72" s="1"/>
  <c r="U1898" i="71"/>
  <c r="W1898" i="71" s="1"/>
  <c r="U1899" i="71"/>
  <c r="U1900" i="71"/>
  <c r="U1901" i="71"/>
  <c r="U1902" i="71"/>
  <c r="U1903" i="71"/>
  <c r="W1903" i="71" s="1"/>
  <c r="U1904" i="71"/>
  <c r="U1905" i="71"/>
  <c r="U1906" i="71"/>
  <c r="U1907" i="71"/>
  <c r="U1908" i="71"/>
  <c r="J4481" i="72" s="1"/>
  <c r="U1909" i="71"/>
  <c r="U1910" i="71"/>
  <c r="U1911" i="71"/>
  <c r="W1911" i="71" s="1"/>
  <c r="U1912" i="71"/>
  <c r="W1912" i="71" s="1"/>
  <c r="I8037" i="72" s="1"/>
  <c r="U1913" i="71"/>
  <c r="W1913" i="71" s="1"/>
  <c r="U1914" i="71"/>
  <c r="W1914" i="71" s="1"/>
  <c r="U1915" i="71"/>
  <c r="U1916" i="71"/>
  <c r="U1917" i="71"/>
  <c r="W1917" i="71" s="1"/>
  <c r="U1918" i="71"/>
  <c r="W1918" i="71" s="1"/>
  <c r="U1919" i="71"/>
  <c r="W1919" i="71" s="1"/>
  <c r="U1920" i="71"/>
  <c r="W1920" i="71" s="1"/>
  <c r="U1921" i="71"/>
  <c r="W1921" i="71" s="1"/>
  <c r="U1922" i="71"/>
  <c r="W1922" i="71" s="1"/>
  <c r="U1923" i="71"/>
  <c r="W1923" i="71" s="1"/>
  <c r="U1924" i="71"/>
  <c r="W1924" i="71" s="1"/>
  <c r="U1925" i="71"/>
  <c r="W1925" i="71" s="1"/>
  <c r="U1926" i="71"/>
  <c r="W1926" i="71" s="1"/>
  <c r="U1927" i="71"/>
  <c r="W1927" i="71" s="1"/>
  <c r="U1928" i="71"/>
  <c r="W1928" i="71" s="1"/>
  <c r="U1929" i="71"/>
  <c r="W1929" i="71" s="1"/>
  <c r="U1930" i="71"/>
  <c r="U1931" i="71"/>
  <c r="W1931" i="71" s="1"/>
  <c r="U1932" i="71"/>
  <c r="U1933" i="71"/>
  <c r="W1933" i="71" s="1"/>
  <c r="U1934" i="71"/>
  <c r="U1935" i="71"/>
  <c r="U1936" i="71"/>
  <c r="W1936" i="71" s="1"/>
  <c r="U1937" i="71"/>
  <c r="U1938" i="71"/>
  <c r="U1939" i="71"/>
  <c r="W1939" i="71" s="1"/>
  <c r="U1940" i="71"/>
  <c r="U1941" i="71"/>
  <c r="W1941" i="71" s="1"/>
  <c r="U1942" i="71"/>
  <c r="W1942" i="71" s="1"/>
  <c r="U1943" i="71"/>
  <c r="W1943" i="71" s="1"/>
  <c r="U1944" i="71"/>
  <c r="W1944" i="71" s="1"/>
  <c r="U1945" i="71"/>
  <c r="W1945" i="71" s="1"/>
  <c r="U1946" i="71"/>
  <c r="W1946" i="71" s="1"/>
  <c r="U1947" i="71"/>
  <c r="W1947" i="71" s="1"/>
  <c r="U1948" i="71"/>
  <c r="W1948" i="71" s="1"/>
  <c r="U1949" i="71"/>
  <c r="W1949" i="71" s="1"/>
  <c r="U1950" i="71"/>
  <c r="U1951" i="71"/>
  <c r="U1952" i="71"/>
  <c r="W1952" i="71" s="1"/>
  <c r="U1953" i="71"/>
  <c r="U1954" i="71"/>
  <c r="U1955" i="71"/>
  <c r="W1955" i="71" s="1"/>
  <c r="U1956" i="71"/>
  <c r="U1957" i="71"/>
  <c r="W1957" i="71" s="1"/>
  <c r="U1958" i="71"/>
  <c r="W1958" i="71" s="1"/>
  <c r="U1959" i="71"/>
  <c r="U1960" i="71"/>
  <c r="W1960" i="71" s="1"/>
  <c r="U1961" i="71"/>
  <c r="U1962" i="71"/>
  <c r="U1963" i="71"/>
  <c r="W1963" i="71" s="1"/>
  <c r="U1964" i="71"/>
  <c r="W1964" i="71" s="1"/>
  <c r="U1965" i="71"/>
  <c r="W1965" i="71" s="1"/>
  <c r="U1966" i="71"/>
  <c r="W1966" i="71" s="1"/>
  <c r="U1967" i="71"/>
  <c r="W1967" i="71" s="1"/>
  <c r="U1968" i="71"/>
  <c r="U1969" i="71"/>
  <c r="W1969" i="71" s="1"/>
  <c r="U1970" i="71"/>
  <c r="W1970" i="71" s="1"/>
  <c r="U1971" i="71"/>
  <c r="U1972" i="71"/>
  <c r="U1973" i="71"/>
  <c r="U1974" i="71"/>
  <c r="W1974" i="71" s="1"/>
  <c r="U1975" i="71"/>
  <c r="U1976" i="71"/>
  <c r="U1977" i="71"/>
  <c r="W1977" i="71" s="1"/>
  <c r="U1978" i="71"/>
  <c r="U1979" i="71"/>
  <c r="W1979" i="71" s="1"/>
  <c r="U1980" i="71"/>
  <c r="J7847" i="72" s="1"/>
  <c r="U1981" i="71"/>
  <c r="W1981" i="71" s="1"/>
  <c r="U1982" i="71"/>
  <c r="W1982" i="71" s="1"/>
  <c r="U1983" i="71"/>
  <c r="W1983" i="71" s="1"/>
  <c r="U1984" i="71"/>
  <c r="W1984" i="71" s="1"/>
  <c r="U1985" i="71"/>
  <c r="W1985" i="71" s="1"/>
  <c r="U1986" i="71"/>
  <c r="W1986" i="71" s="1"/>
  <c r="U1987" i="71"/>
  <c r="W1987" i="71" s="1"/>
  <c r="U1988" i="71"/>
  <c r="W1988" i="71" s="1"/>
  <c r="U1989" i="71"/>
  <c r="W1989" i="71" s="1"/>
  <c r="U1990" i="71"/>
  <c r="U1991" i="71"/>
  <c r="U1992" i="71"/>
  <c r="U1993" i="71"/>
  <c r="U1994" i="71"/>
  <c r="J56" i="72" s="1"/>
  <c r="U1995" i="71"/>
  <c r="W1995" i="71" s="1"/>
  <c r="U1996" i="71"/>
  <c r="W1996" i="71" s="1"/>
  <c r="U1997" i="71"/>
  <c r="W1997" i="71" s="1"/>
  <c r="U1998" i="71"/>
  <c r="W1998" i="71" s="1"/>
  <c r="U1999" i="71"/>
  <c r="W1999" i="71" s="1"/>
  <c r="I8024" i="72" s="1"/>
  <c r="U2000" i="71"/>
  <c r="W2000" i="71" s="1"/>
  <c r="U2001" i="71"/>
  <c r="W2001" i="71" s="1"/>
  <c r="U2002" i="71"/>
  <c r="W2002" i="71" s="1"/>
  <c r="U2003" i="71"/>
  <c r="U2004" i="71"/>
  <c r="U2005" i="71"/>
  <c r="U2006" i="71"/>
  <c r="U2007" i="71"/>
  <c r="U2008" i="71"/>
  <c r="U2009" i="71"/>
  <c r="W2009" i="71" s="1"/>
  <c r="U2010" i="71"/>
  <c r="U2011" i="71"/>
  <c r="U2012" i="71"/>
  <c r="W2012" i="71" s="1"/>
  <c r="U2013" i="71"/>
  <c r="W2013" i="71" s="1"/>
  <c r="U2014" i="71"/>
  <c r="W2014" i="71" s="1"/>
  <c r="U2015" i="71"/>
  <c r="U2016" i="71"/>
  <c r="W2016" i="71" s="1"/>
  <c r="U2017" i="71"/>
  <c r="U2018" i="71"/>
  <c r="W2018" i="71" s="1"/>
  <c r="U2019" i="71"/>
  <c r="W2019" i="71" s="1"/>
  <c r="U2020" i="71"/>
  <c r="W2020" i="71" s="1"/>
  <c r="U2021" i="71"/>
  <c r="W2021" i="71" s="1"/>
  <c r="U2022" i="71"/>
  <c r="W2022" i="71" s="1"/>
  <c r="U2023" i="71"/>
  <c r="W2023" i="71" s="1"/>
  <c r="U2024" i="71"/>
  <c r="W2024" i="71" s="1"/>
  <c r="U2025" i="71"/>
  <c r="U2026" i="71"/>
  <c r="W2026" i="71" s="1"/>
  <c r="U2027" i="71"/>
  <c r="U2028" i="71"/>
  <c r="W2028" i="71" s="1"/>
  <c r="U2029" i="71"/>
  <c r="W2029" i="71" s="1"/>
  <c r="U2030" i="71"/>
  <c r="W2030" i="71" s="1"/>
  <c r="U2031" i="71"/>
  <c r="W2031" i="71" s="1"/>
  <c r="U2032" i="71"/>
  <c r="U2033" i="71"/>
  <c r="W2033" i="71" s="1"/>
  <c r="U2034" i="71"/>
  <c r="W2034" i="71" s="1"/>
  <c r="U2035" i="71"/>
  <c r="W2035" i="71" s="1"/>
  <c r="U2036" i="71"/>
  <c r="W2036" i="71" s="1"/>
  <c r="U2037" i="71"/>
  <c r="J6887" i="72" s="1"/>
  <c r="U2038" i="71"/>
  <c r="W2038" i="71" s="1"/>
  <c r="U2039" i="71"/>
  <c r="W2039" i="71" s="1"/>
  <c r="U2040" i="71"/>
  <c r="W2040" i="71" s="1"/>
  <c r="U2041" i="71"/>
  <c r="W2041" i="71" s="1"/>
  <c r="U2042" i="71"/>
  <c r="W2042" i="71" s="1"/>
  <c r="U2043" i="71"/>
  <c r="U2044" i="71"/>
  <c r="W2044" i="71" s="1"/>
  <c r="U2045" i="71"/>
  <c r="W2045" i="71" s="1"/>
  <c r="I8075" i="72" s="1"/>
  <c r="U2046" i="71"/>
  <c r="W2046" i="71" s="1"/>
  <c r="U2047" i="71"/>
  <c r="W2047" i="71" s="1"/>
  <c r="U2048" i="71"/>
  <c r="W2048" i="71" s="1"/>
  <c r="U2049" i="71"/>
  <c r="W2049" i="71" s="1"/>
  <c r="U2050" i="71"/>
  <c r="W2050" i="71" s="1"/>
  <c r="I8047" i="72" s="1"/>
  <c r="U2051" i="71"/>
  <c r="W2051" i="71" s="1"/>
  <c r="I8051" i="72" s="1"/>
  <c r="U2052" i="71"/>
  <c r="W2052" i="71" s="1"/>
  <c r="I8061" i="72" s="1"/>
  <c r="U2053" i="71"/>
  <c r="W2053" i="71" s="1"/>
  <c r="U2054" i="71"/>
  <c r="U2055" i="71"/>
  <c r="W2055" i="71" s="1"/>
  <c r="U2056" i="71"/>
  <c r="W2056" i="71" s="1"/>
  <c r="U2057" i="71"/>
  <c r="U2058" i="71"/>
  <c r="W2058" i="71" s="1"/>
  <c r="U2059" i="71"/>
  <c r="U2060" i="71"/>
  <c r="W2060" i="71" s="1"/>
  <c r="U2061" i="71"/>
  <c r="W2061" i="71" s="1"/>
  <c r="U2062" i="71"/>
  <c r="W2062" i="71" s="1"/>
  <c r="U2063" i="71"/>
  <c r="U2064" i="71"/>
  <c r="W2064" i="71" s="1"/>
  <c r="U2065" i="71"/>
  <c r="U2066" i="71"/>
  <c r="U2067" i="71"/>
  <c r="W2067" i="71" s="1"/>
  <c r="U2068" i="71"/>
  <c r="W2068" i="71" s="1"/>
  <c r="U2069" i="71"/>
  <c r="W2069" i="71" s="1"/>
  <c r="U2070" i="71"/>
  <c r="W2070" i="71" s="1"/>
  <c r="U2071" i="71"/>
  <c r="W2071" i="71" s="1"/>
  <c r="U2072" i="71"/>
  <c r="W2072" i="71" s="1"/>
  <c r="U2073" i="71"/>
  <c r="U2074" i="71"/>
  <c r="U2075" i="71"/>
  <c r="W2075" i="71" s="1"/>
  <c r="U2076" i="71"/>
  <c r="W2076" i="71" s="1"/>
  <c r="U2077" i="71"/>
  <c r="W2077" i="71" s="1"/>
  <c r="U2078" i="71"/>
  <c r="W2078" i="71" s="1"/>
  <c r="U2079" i="71"/>
  <c r="W2079" i="71" s="1"/>
  <c r="U2080" i="71"/>
  <c r="W2080" i="71" s="1"/>
  <c r="U2081" i="71"/>
  <c r="W2081" i="71" s="1"/>
  <c r="U2082" i="71"/>
  <c r="U2083" i="71"/>
  <c r="U2084" i="71"/>
  <c r="W2084" i="71" s="1"/>
  <c r="U2085" i="71"/>
  <c r="W2085" i="71" s="1"/>
  <c r="U2086" i="71"/>
  <c r="U2087" i="71"/>
  <c r="U2088" i="71"/>
  <c r="U2089" i="71"/>
  <c r="W2089" i="71" s="1"/>
  <c r="U2090" i="71"/>
  <c r="W2090" i="71" s="1"/>
  <c r="U2091" i="71"/>
  <c r="W2091" i="71" s="1"/>
  <c r="U2092" i="71"/>
  <c r="W2092" i="71" s="1"/>
  <c r="U2093" i="71"/>
  <c r="W2093" i="71" s="1"/>
  <c r="U2094" i="71"/>
  <c r="W2094" i="71" s="1"/>
  <c r="U2095" i="71"/>
  <c r="W2095" i="71" s="1"/>
  <c r="U2096" i="71"/>
  <c r="W2096" i="71" s="1"/>
  <c r="U2097" i="71"/>
  <c r="W2097" i="71" s="1"/>
  <c r="U2098" i="71"/>
  <c r="W2098" i="71" s="1"/>
  <c r="U2099" i="71"/>
  <c r="W2099" i="71" s="1"/>
  <c r="U2100" i="71"/>
  <c r="W2100" i="71" s="1"/>
  <c r="U2101" i="71"/>
  <c r="W2101" i="71" s="1"/>
  <c r="U2102" i="71"/>
  <c r="W2102" i="71" s="1"/>
  <c r="U2103" i="71"/>
  <c r="W2103" i="71" s="1"/>
  <c r="U2104" i="71"/>
  <c r="W2104" i="71" s="1"/>
  <c r="U2105" i="71"/>
  <c r="W2105" i="71" s="1"/>
  <c r="U2106" i="71"/>
  <c r="W2106" i="71" s="1"/>
  <c r="U2107" i="71"/>
  <c r="W2107" i="71" s="1"/>
  <c r="U2108" i="71"/>
  <c r="W2108" i="71" s="1"/>
  <c r="U2109" i="71"/>
  <c r="W2109" i="71" s="1"/>
  <c r="U2110" i="71"/>
  <c r="W2110" i="71" s="1"/>
  <c r="U2111" i="71"/>
  <c r="W2111" i="71" s="1"/>
  <c r="U2112" i="71"/>
  <c r="W2112" i="71" s="1"/>
  <c r="U2113" i="71"/>
  <c r="W2113" i="71" s="1"/>
  <c r="U2114" i="71"/>
  <c r="W2114" i="71" s="1"/>
  <c r="U2115" i="71"/>
  <c r="W2115" i="71" s="1"/>
  <c r="U2116" i="71"/>
  <c r="W2116" i="71" s="1"/>
  <c r="U2117" i="71"/>
  <c r="W2117" i="71" s="1"/>
  <c r="U2118" i="71"/>
  <c r="W2118" i="71" s="1"/>
  <c r="U2119" i="71"/>
  <c r="W2119" i="71" s="1"/>
  <c r="U2120" i="71"/>
  <c r="W2120" i="71" s="1"/>
  <c r="U2121" i="71"/>
  <c r="W2121" i="71" s="1"/>
  <c r="U2122" i="71"/>
  <c r="W2122" i="71" s="1"/>
  <c r="U2123" i="71"/>
  <c r="W2123" i="71" s="1"/>
  <c r="U2124" i="71"/>
  <c r="W2124" i="71" s="1"/>
  <c r="U2125" i="71"/>
  <c r="W2125" i="71" s="1"/>
  <c r="U2126" i="71"/>
  <c r="W2126" i="71" s="1"/>
  <c r="U2127" i="71"/>
  <c r="W2127" i="71" s="1"/>
  <c r="U2128" i="71"/>
  <c r="W2128" i="71" s="1"/>
  <c r="U2129" i="71"/>
  <c r="W2129" i="71" s="1"/>
  <c r="U2130" i="71"/>
  <c r="W2130" i="71" s="1"/>
  <c r="U2131" i="71"/>
  <c r="W2131" i="71" s="1"/>
  <c r="U2132" i="71"/>
  <c r="W2132" i="71" s="1"/>
  <c r="U2133" i="71"/>
  <c r="W2133" i="71" s="1"/>
  <c r="U2134" i="71"/>
  <c r="W2134" i="71" s="1"/>
  <c r="U2135" i="71"/>
  <c r="W2135" i="71" s="1"/>
  <c r="U2136" i="71"/>
  <c r="W2136" i="71" s="1"/>
  <c r="U2137" i="71"/>
  <c r="W2137" i="71" s="1"/>
  <c r="U2138" i="71"/>
  <c r="W2138" i="71" s="1"/>
  <c r="U2139" i="71"/>
  <c r="W2139" i="71" s="1"/>
  <c r="U2140" i="71"/>
  <c r="W2140" i="71" s="1"/>
  <c r="U2141" i="71"/>
  <c r="W2141" i="71" s="1"/>
  <c r="U2142" i="71"/>
  <c r="W2142" i="71" s="1"/>
  <c r="U2143" i="71"/>
  <c r="W2143" i="71" s="1"/>
  <c r="U2144" i="71"/>
  <c r="W2144" i="71" s="1"/>
  <c r="U2145" i="71"/>
  <c r="W2145" i="71" s="1"/>
  <c r="U2146" i="71"/>
  <c r="W2146" i="71" s="1"/>
  <c r="U2147" i="71"/>
  <c r="W2147" i="71" s="1"/>
  <c r="U2148" i="71"/>
  <c r="W2148" i="71" s="1"/>
  <c r="U2149" i="71"/>
  <c r="W2149" i="71" s="1"/>
  <c r="U2150" i="71"/>
  <c r="W2150" i="71" s="1"/>
  <c r="U2151" i="71"/>
  <c r="W2151" i="71" s="1"/>
  <c r="U2152" i="71"/>
  <c r="W2152" i="71" s="1"/>
  <c r="U2153" i="71"/>
  <c r="W2153" i="71" s="1"/>
  <c r="U2154" i="71"/>
  <c r="W2154" i="71" s="1"/>
  <c r="U2155" i="71"/>
  <c r="W2155" i="71" s="1"/>
  <c r="U2156" i="71"/>
  <c r="W2156" i="71" s="1"/>
  <c r="U2157" i="71"/>
  <c r="W2157" i="71" s="1"/>
  <c r="U2158" i="71"/>
  <c r="W2158" i="71" s="1"/>
  <c r="U2159" i="71"/>
  <c r="W2159" i="71" s="1"/>
  <c r="U2160" i="71"/>
  <c r="W2160" i="71" s="1"/>
  <c r="U2161" i="71"/>
  <c r="W2161" i="71" s="1"/>
  <c r="U2162" i="71"/>
  <c r="W2162" i="71" s="1"/>
  <c r="U2163" i="71"/>
  <c r="W2163" i="71" s="1"/>
  <c r="U2164" i="71"/>
  <c r="W2164" i="71" s="1"/>
  <c r="U2165" i="71"/>
  <c r="W2165" i="71" s="1"/>
  <c r="U2166" i="71"/>
  <c r="W2166" i="71" s="1"/>
  <c r="U2167" i="71"/>
  <c r="W2167" i="71" s="1"/>
  <c r="U2168" i="71"/>
  <c r="W2168" i="71" s="1"/>
  <c r="U2169" i="71"/>
  <c r="W2169" i="71" s="1"/>
  <c r="U2170" i="71"/>
  <c r="W2170" i="71" s="1"/>
  <c r="U2171" i="71"/>
  <c r="W2171" i="71" s="1"/>
  <c r="U2172" i="71"/>
  <c r="W2172" i="71" s="1"/>
  <c r="U2173" i="71"/>
  <c r="W2173" i="71" s="1"/>
  <c r="U2174" i="71"/>
  <c r="W2174" i="71" s="1"/>
  <c r="U2175" i="71"/>
  <c r="W2175" i="71" s="1"/>
  <c r="U2176" i="71"/>
  <c r="W2176" i="71" s="1"/>
  <c r="U2177" i="71"/>
  <c r="W2177" i="71" s="1"/>
  <c r="U2178" i="71"/>
  <c r="W2178" i="71" s="1"/>
  <c r="U2179" i="71"/>
  <c r="W2179" i="71" s="1"/>
  <c r="U2180" i="71"/>
  <c r="W2180" i="71" s="1"/>
  <c r="U2181" i="71"/>
  <c r="W2181" i="71" s="1"/>
  <c r="U2182" i="71"/>
  <c r="W2182" i="71" s="1"/>
  <c r="U2183" i="71"/>
  <c r="W2183" i="71" s="1"/>
  <c r="U2184" i="71"/>
  <c r="W2184" i="71" s="1"/>
  <c r="U2185" i="71"/>
  <c r="W2185" i="71" s="1"/>
  <c r="U2186" i="71"/>
  <c r="W2186" i="71" s="1"/>
  <c r="U2187" i="71"/>
  <c r="W2187" i="71" s="1"/>
  <c r="U2188" i="71"/>
  <c r="W2188" i="71" s="1"/>
  <c r="U2189" i="71"/>
  <c r="W2189" i="71" s="1"/>
  <c r="U2190" i="71"/>
  <c r="W2190" i="71" s="1"/>
  <c r="U2191" i="71"/>
  <c r="W2191" i="71" s="1"/>
  <c r="U2192" i="71"/>
  <c r="W2192" i="71" s="1"/>
  <c r="U2193" i="71"/>
  <c r="W2193" i="71" s="1"/>
  <c r="U2194" i="71"/>
  <c r="W2194" i="71" s="1"/>
  <c r="U2195" i="71"/>
  <c r="W2195" i="71" s="1"/>
  <c r="U2196" i="71"/>
  <c r="W2196" i="71" s="1"/>
  <c r="U2197" i="71"/>
  <c r="W2197" i="71" s="1"/>
  <c r="U2198" i="71"/>
  <c r="W2198" i="71" s="1"/>
  <c r="U2199" i="71"/>
  <c r="W2199" i="71" s="1"/>
  <c r="U2200" i="71"/>
  <c r="W2200" i="71" s="1"/>
  <c r="U2201" i="71"/>
  <c r="W2201" i="71" s="1"/>
  <c r="U2202" i="71"/>
  <c r="W2202" i="71" s="1"/>
  <c r="U2203" i="71"/>
  <c r="W2203" i="71" s="1"/>
  <c r="U2204" i="71"/>
  <c r="W2204" i="71" s="1"/>
  <c r="U2205" i="71"/>
  <c r="W2205" i="71" s="1"/>
  <c r="U2206" i="71"/>
  <c r="W2206" i="71" s="1"/>
  <c r="U2207" i="71"/>
  <c r="W2207" i="71" s="1"/>
  <c r="U2208" i="71"/>
  <c r="W2208" i="71" s="1"/>
  <c r="U2209" i="71"/>
  <c r="W2209" i="71" s="1"/>
  <c r="U2210" i="71"/>
  <c r="W2210" i="71" s="1"/>
  <c r="U2211" i="71"/>
  <c r="W2211" i="71" s="1"/>
  <c r="U2212" i="71"/>
  <c r="W2212" i="71" s="1"/>
  <c r="U2213" i="71"/>
  <c r="W2213" i="71" s="1"/>
  <c r="U2214" i="71"/>
  <c r="W2214" i="71" s="1"/>
  <c r="U2215" i="71"/>
  <c r="W2215" i="71" s="1"/>
  <c r="U2216" i="71"/>
  <c r="W2216" i="71" s="1"/>
  <c r="U2217" i="71"/>
  <c r="W2217" i="71" s="1"/>
  <c r="U2218" i="71"/>
  <c r="W2218" i="71" s="1"/>
  <c r="U2219" i="71"/>
  <c r="W2219" i="71" s="1"/>
  <c r="U2220" i="71"/>
  <c r="W2220" i="71" s="1"/>
  <c r="U2221" i="71"/>
  <c r="W2221" i="71" s="1"/>
  <c r="U2222" i="71"/>
  <c r="W2222" i="71" s="1"/>
  <c r="U2223" i="71"/>
  <c r="W2223" i="71" s="1"/>
  <c r="U2224" i="71"/>
  <c r="W2224" i="71" s="1"/>
  <c r="U2225" i="71"/>
  <c r="W2225" i="71" s="1"/>
  <c r="U2226" i="71"/>
  <c r="W2226" i="71" s="1"/>
  <c r="U2227" i="71"/>
  <c r="W2227" i="71" s="1"/>
  <c r="U2228" i="71"/>
  <c r="W2228" i="71" s="1"/>
  <c r="U2229" i="71"/>
  <c r="W2229" i="71" s="1"/>
  <c r="U2230" i="71"/>
  <c r="W2230" i="71" s="1"/>
  <c r="U2231" i="71"/>
  <c r="W2231" i="71" s="1"/>
  <c r="U2232" i="71"/>
  <c r="W2232" i="71" s="1"/>
  <c r="U2233" i="71"/>
  <c r="W2233" i="71" s="1"/>
  <c r="U2234" i="71"/>
  <c r="W2234" i="71" s="1"/>
  <c r="U2235" i="71"/>
  <c r="W2235" i="71" s="1"/>
  <c r="U2236" i="71"/>
  <c r="W2236" i="71" s="1"/>
  <c r="U2237" i="71"/>
  <c r="W2237" i="71" s="1"/>
  <c r="U2238" i="71"/>
  <c r="W2238" i="71" s="1"/>
  <c r="U2239" i="71"/>
  <c r="W2239" i="71" s="1"/>
  <c r="U2240" i="71"/>
  <c r="W2240" i="71" s="1"/>
  <c r="U2241" i="71"/>
  <c r="W2241" i="71" s="1"/>
  <c r="U2242" i="71"/>
  <c r="W2242" i="71" s="1"/>
  <c r="U2243" i="71"/>
  <c r="W2243" i="71" s="1"/>
  <c r="U2244" i="71"/>
  <c r="W2244" i="71" s="1"/>
  <c r="U2245" i="71"/>
  <c r="W2245" i="71" s="1"/>
  <c r="U2246" i="71"/>
  <c r="W2246" i="71" s="1"/>
  <c r="U2247" i="71"/>
  <c r="W2247" i="71" s="1"/>
  <c r="U2248" i="71"/>
  <c r="W2248" i="71" s="1"/>
  <c r="U2249" i="71"/>
  <c r="W2249" i="71" s="1"/>
  <c r="U2250" i="71"/>
  <c r="W2250" i="71" s="1"/>
  <c r="U2251" i="71"/>
  <c r="W2251" i="71" s="1"/>
  <c r="U2252" i="71"/>
  <c r="W2252" i="71" s="1"/>
  <c r="U2253" i="71"/>
  <c r="W2253" i="71" s="1"/>
  <c r="U2254" i="71"/>
  <c r="W2254" i="71" s="1"/>
  <c r="U2255" i="71"/>
  <c r="W2255" i="71" s="1"/>
  <c r="U2256" i="71"/>
  <c r="W2256" i="71" s="1"/>
  <c r="U2257" i="71"/>
  <c r="W2257" i="71" s="1"/>
  <c r="U2258" i="71"/>
  <c r="W2258" i="71" s="1"/>
  <c r="U2259" i="71"/>
  <c r="W2259" i="71" s="1"/>
  <c r="U2260" i="71"/>
  <c r="W2260" i="71" s="1"/>
  <c r="U2261" i="71"/>
  <c r="W2261" i="71" s="1"/>
  <c r="U2262" i="71"/>
  <c r="W2262" i="71" s="1"/>
  <c r="U2263" i="71"/>
  <c r="W2263" i="71" s="1"/>
  <c r="U2264" i="71"/>
  <c r="W2264" i="71" s="1"/>
  <c r="U2265" i="71"/>
  <c r="W2265" i="71" s="1"/>
  <c r="U2266" i="71"/>
  <c r="W2266" i="71" s="1"/>
  <c r="U2267" i="71"/>
  <c r="W2267" i="71" s="1"/>
  <c r="U2268" i="71"/>
  <c r="W2268" i="71" s="1"/>
  <c r="U2269" i="71"/>
  <c r="W2269" i="71" s="1"/>
  <c r="U2270" i="71"/>
  <c r="W2270" i="71" s="1"/>
  <c r="U2271" i="71"/>
  <c r="W2271" i="71" s="1"/>
  <c r="U2272" i="71"/>
  <c r="W2272" i="71" s="1"/>
  <c r="U2273" i="71"/>
  <c r="W2273" i="71" s="1"/>
  <c r="U2274" i="71"/>
  <c r="W2274" i="71" s="1"/>
  <c r="U2275" i="71"/>
  <c r="W2275" i="71" s="1"/>
  <c r="U2276" i="71"/>
  <c r="W2276" i="71" s="1"/>
  <c r="U2277" i="71"/>
  <c r="W2277" i="71" s="1"/>
  <c r="U2278" i="71"/>
  <c r="W2278" i="71" s="1"/>
  <c r="U2279" i="71"/>
  <c r="W2279" i="71" s="1"/>
  <c r="U2280" i="71"/>
  <c r="W2280" i="71" s="1"/>
  <c r="U2281" i="71"/>
  <c r="W2281" i="71" s="1"/>
  <c r="U2282" i="71"/>
  <c r="W2282" i="71" s="1"/>
  <c r="U2283" i="71"/>
  <c r="W2283" i="71" s="1"/>
  <c r="U2284" i="71"/>
  <c r="W2284" i="71" s="1"/>
  <c r="U2285" i="71"/>
  <c r="W2285" i="71" s="1"/>
  <c r="U2286" i="71"/>
  <c r="W2286" i="71" s="1"/>
  <c r="U2287" i="71"/>
  <c r="W2287" i="71" s="1"/>
  <c r="U2288" i="71"/>
  <c r="W2288" i="71" s="1"/>
  <c r="U2289" i="71"/>
  <c r="W2289" i="71" s="1"/>
  <c r="U2290" i="71"/>
  <c r="W2290" i="71" s="1"/>
  <c r="U2291" i="71"/>
  <c r="W2291" i="71" s="1"/>
  <c r="U2292" i="71"/>
  <c r="W2292" i="71" s="1"/>
  <c r="U2293" i="71"/>
  <c r="W2293" i="71" s="1"/>
  <c r="U2294" i="71"/>
  <c r="W2294" i="71" s="1"/>
  <c r="U2295" i="71"/>
  <c r="W2295" i="71" s="1"/>
  <c r="U2296" i="71"/>
  <c r="W2296" i="71" s="1"/>
  <c r="U2297" i="71"/>
  <c r="W2297" i="71" s="1"/>
  <c r="U2298" i="71"/>
  <c r="W2298" i="71" s="1"/>
  <c r="U2299" i="71"/>
  <c r="W2299" i="71" s="1"/>
  <c r="U2300" i="71"/>
  <c r="W2300" i="71" s="1"/>
  <c r="U2301" i="71"/>
  <c r="W2301" i="71" s="1"/>
  <c r="U2302" i="71"/>
  <c r="W2302" i="71" s="1"/>
  <c r="U2303" i="71"/>
  <c r="W2303" i="71" s="1"/>
  <c r="U2304" i="71"/>
  <c r="W2304" i="71" s="1"/>
  <c r="U2305" i="71"/>
  <c r="W2305" i="71" s="1"/>
  <c r="U2306" i="71"/>
  <c r="W2306" i="71" s="1"/>
  <c r="U2307" i="71"/>
  <c r="W2307" i="71" s="1"/>
  <c r="U2308" i="71"/>
  <c r="W2308" i="71" s="1"/>
  <c r="U2309" i="71"/>
  <c r="W2309" i="71" s="1"/>
  <c r="U2310" i="71"/>
  <c r="W2310" i="71" s="1"/>
  <c r="U2311" i="71"/>
  <c r="W2311" i="71" s="1"/>
  <c r="U2312" i="71"/>
  <c r="W2312" i="71" s="1"/>
  <c r="U2313" i="71"/>
  <c r="W2313" i="71" s="1"/>
  <c r="U2314" i="71"/>
  <c r="W2314" i="71" s="1"/>
  <c r="U2315" i="71"/>
  <c r="W2315" i="71" s="1"/>
  <c r="U2316" i="71"/>
  <c r="W2316" i="71" s="1"/>
  <c r="U2317" i="71"/>
  <c r="W2317" i="71" s="1"/>
  <c r="U2318" i="71"/>
  <c r="W2318" i="71" s="1"/>
  <c r="U2319" i="71"/>
  <c r="W2319" i="71" s="1"/>
  <c r="U2320" i="71"/>
  <c r="W2320" i="71" s="1"/>
  <c r="U2321" i="71"/>
  <c r="W2321" i="71" s="1"/>
  <c r="U2322" i="71"/>
  <c r="W2322" i="71" s="1"/>
  <c r="U2323" i="71"/>
  <c r="W2323" i="71" s="1"/>
  <c r="U2324" i="71"/>
  <c r="W2324" i="71" s="1"/>
  <c r="U2325" i="71"/>
  <c r="W2325" i="71" s="1"/>
  <c r="U2326" i="71"/>
  <c r="W2326" i="71" s="1"/>
  <c r="U2327" i="71"/>
  <c r="W2327" i="71" s="1"/>
  <c r="U2328" i="71"/>
  <c r="W2328" i="71" s="1"/>
  <c r="U2329" i="71"/>
  <c r="W2329" i="71" s="1"/>
  <c r="U2330" i="71"/>
  <c r="W2330" i="71" s="1"/>
  <c r="U2331" i="71"/>
  <c r="W2331" i="71" s="1"/>
  <c r="U2332" i="71"/>
  <c r="W2332" i="71" s="1"/>
  <c r="U2333" i="71"/>
  <c r="W2333" i="71" s="1"/>
  <c r="U2334" i="71"/>
  <c r="W2334" i="71" s="1"/>
  <c r="U2335" i="71"/>
  <c r="W2335" i="71" s="1"/>
  <c r="U2336" i="71"/>
  <c r="W2336" i="71" s="1"/>
  <c r="U2337" i="71"/>
  <c r="W2337" i="71" s="1"/>
  <c r="U2338" i="71"/>
  <c r="W2338" i="71" s="1"/>
  <c r="U2339" i="71"/>
  <c r="W2339" i="71" s="1"/>
  <c r="U2340" i="71"/>
  <c r="W2340" i="71" s="1"/>
  <c r="U2341" i="71"/>
  <c r="W2341" i="71" s="1"/>
  <c r="U2342" i="71"/>
  <c r="W2342" i="71" s="1"/>
  <c r="U2343" i="71"/>
  <c r="W2343" i="71" s="1"/>
  <c r="U2344" i="71"/>
  <c r="W2344" i="71" s="1"/>
  <c r="U2345" i="71"/>
  <c r="W2345" i="71" s="1"/>
  <c r="U2346" i="71"/>
  <c r="W2346" i="71" s="1"/>
  <c r="U2347" i="71"/>
  <c r="W2347" i="71" s="1"/>
  <c r="U2348" i="71"/>
  <c r="W2348" i="71" s="1"/>
  <c r="U2349" i="71"/>
  <c r="W2349" i="71" s="1"/>
  <c r="U2350" i="71"/>
  <c r="W2350" i="71" s="1"/>
  <c r="U2351" i="71"/>
  <c r="W2351" i="71" s="1"/>
  <c r="U2352" i="71"/>
  <c r="W2352" i="71" s="1"/>
  <c r="U2353" i="71"/>
  <c r="W2353" i="71" s="1"/>
  <c r="U2354" i="71"/>
  <c r="W2354" i="71" s="1"/>
  <c r="U2355" i="71"/>
  <c r="W2355" i="71" s="1"/>
  <c r="U2356" i="71"/>
  <c r="W2356" i="71" s="1"/>
  <c r="U2357" i="71"/>
  <c r="W2357" i="71" s="1"/>
  <c r="U2358" i="71"/>
  <c r="W2358" i="71" s="1"/>
  <c r="U2359" i="71"/>
  <c r="W2359" i="71" s="1"/>
  <c r="U2360" i="71"/>
  <c r="W2360" i="71" s="1"/>
  <c r="U2361" i="71"/>
  <c r="W2361" i="71" s="1"/>
  <c r="U2362" i="71"/>
  <c r="W2362" i="71" s="1"/>
  <c r="U2363" i="71"/>
  <c r="W2363" i="71" s="1"/>
  <c r="U2364" i="71"/>
  <c r="W2364" i="71" s="1"/>
  <c r="U2365" i="71"/>
  <c r="W2365" i="71" s="1"/>
  <c r="U2366" i="71"/>
  <c r="W2366" i="71" s="1"/>
  <c r="U2367" i="71"/>
  <c r="W2367" i="71" s="1"/>
  <c r="U2368" i="71"/>
  <c r="W2368" i="71" s="1"/>
  <c r="U2369" i="71"/>
  <c r="W2369" i="71" s="1"/>
  <c r="U2370" i="71"/>
  <c r="W2370" i="71" s="1"/>
  <c r="U2371" i="71"/>
  <c r="W2371" i="71" s="1"/>
  <c r="U2372" i="71"/>
  <c r="W2372" i="71" s="1"/>
  <c r="U2373" i="71"/>
  <c r="W2373" i="71" s="1"/>
  <c r="U2374" i="71"/>
  <c r="W2374" i="71" s="1"/>
  <c r="U2375" i="71"/>
  <c r="W2375" i="71" s="1"/>
  <c r="U2376" i="71"/>
  <c r="W2376" i="71" s="1"/>
  <c r="U2377" i="71"/>
  <c r="W2377" i="71" s="1"/>
  <c r="U2378" i="71"/>
  <c r="W2378" i="71" s="1"/>
  <c r="U2379" i="71"/>
  <c r="W2379" i="71" s="1"/>
  <c r="U2380" i="71"/>
  <c r="W2380" i="71" s="1"/>
  <c r="U2381" i="71"/>
  <c r="W2381" i="71" s="1"/>
  <c r="U2382" i="71"/>
  <c r="W2382" i="71" s="1"/>
  <c r="U2383" i="71"/>
  <c r="W2383" i="71" s="1"/>
  <c r="U2384" i="71"/>
  <c r="W2384" i="71" s="1"/>
  <c r="U2385" i="71"/>
  <c r="W2385" i="71" s="1"/>
  <c r="U2386" i="71"/>
  <c r="W2386" i="71" s="1"/>
  <c r="U2387" i="71"/>
  <c r="W2387" i="71" s="1"/>
  <c r="U2388" i="71"/>
  <c r="W2388" i="71" s="1"/>
  <c r="U2389" i="71"/>
  <c r="W2389" i="71" s="1"/>
  <c r="U2390" i="71"/>
  <c r="W2390" i="71" s="1"/>
  <c r="U2391" i="71"/>
  <c r="W2391" i="71" s="1"/>
  <c r="U2392" i="71"/>
  <c r="W2392" i="71" s="1"/>
  <c r="U2393" i="71"/>
  <c r="W2393" i="71" s="1"/>
  <c r="U2394" i="71"/>
  <c r="W2394" i="71" s="1"/>
  <c r="U2395" i="71"/>
  <c r="W2395" i="71" s="1"/>
  <c r="U2396" i="71"/>
  <c r="W2396" i="71" s="1"/>
  <c r="U2397" i="71"/>
  <c r="W2397" i="71" s="1"/>
  <c r="U2398" i="71"/>
  <c r="W2398" i="71" s="1"/>
  <c r="U2399" i="71"/>
  <c r="W2399" i="71" s="1"/>
  <c r="U2400" i="71"/>
  <c r="W2400" i="71" s="1"/>
  <c r="U2401" i="71"/>
  <c r="W2401" i="71" s="1"/>
  <c r="U2402" i="71"/>
  <c r="W2402" i="71" s="1"/>
  <c r="U2403" i="71"/>
  <c r="W2403" i="71" s="1"/>
  <c r="U2404" i="71"/>
  <c r="W2404" i="71" s="1"/>
  <c r="U2405" i="71"/>
  <c r="W2405" i="71" s="1"/>
  <c r="U2406" i="71"/>
  <c r="W2406" i="71" s="1"/>
  <c r="U2407" i="71"/>
  <c r="W2407" i="71" s="1"/>
  <c r="U2408" i="71"/>
  <c r="W2408" i="71" s="1"/>
  <c r="U2409" i="71"/>
  <c r="W2409" i="71" s="1"/>
  <c r="U2410" i="71"/>
  <c r="W2410" i="71" s="1"/>
  <c r="U2411" i="71"/>
  <c r="W2411" i="71" s="1"/>
  <c r="U2412" i="71"/>
  <c r="W2412" i="71" s="1"/>
  <c r="U2413" i="71"/>
  <c r="W2413" i="71" s="1"/>
  <c r="U2414" i="71"/>
  <c r="W2414" i="71" s="1"/>
  <c r="U2415" i="71"/>
  <c r="W2415" i="71" s="1"/>
  <c r="U2416" i="71"/>
  <c r="W2416" i="71" s="1"/>
  <c r="U2417" i="71"/>
  <c r="W2417" i="71" s="1"/>
  <c r="U2418" i="71"/>
  <c r="W2418" i="71" s="1"/>
  <c r="U2419" i="71"/>
  <c r="W2419" i="71" s="1"/>
  <c r="U2420" i="71"/>
  <c r="W2420" i="71" s="1"/>
  <c r="U2421" i="71"/>
  <c r="W2421" i="71" s="1"/>
  <c r="U2422" i="71"/>
  <c r="W2422" i="71" s="1"/>
  <c r="U2423" i="71"/>
  <c r="W2423" i="71" s="1"/>
  <c r="U2424" i="71"/>
  <c r="W2424" i="71" s="1"/>
  <c r="U2425" i="71"/>
  <c r="W2425" i="71" s="1"/>
  <c r="U2426" i="71"/>
  <c r="W2426" i="71" s="1"/>
  <c r="U2427" i="71"/>
  <c r="W2427" i="71" s="1"/>
  <c r="U2428" i="71"/>
  <c r="W2428" i="71" s="1"/>
  <c r="U2429" i="71"/>
  <c r="W2429" i="71" s="1"/>
  <c r="U2430" i="71"/>
  <c r="W2430" i="71" s="1"/>
  <c r="U2431" i="71"/>
  <c r="W2431" i="71" s="1"/>
  <c r="U2432" i="71"/>
  <c r="W2432" i="71" s="1"/>
  <c r="U2433" i="71"/>
  <c r="W2433" i="71" s="1"/>
  <c r="U2434" i="71"/>
  <c r="W2434" i="71" s="1"/>
  <c r="U2435" i="71"/>
  <c r="W2435" i="71" s="1"/>
  <c r="U2436" i="71"/>
  <c r="W2436" i="71" s="1"/>
  <c r="U2437" i="71"/>
  <c r="W2437" i="71" s="1"/>
  <c r="U2438" i="71"/>
  <c r="W2438" i="71" s="1"/>
  <c r="U2439" i="71"/>
  <c r="W2439" i="71" s="1"/>
  <c r="U2440" i="71"/>
  <c r="W2440" i="71" s="1"/>
  <c r="U2441" i="71"/>
  <c r="W2441" i="71" s="1"/>
  <c r="U2442" i="71"/>
  <c r="W2442" i="71" s="1"/>
  <c r="U2443" i="71"/>
  <c r="W2443" i="71" s="1"/>
  <c r="U2444" i="71"/>
  <c r="W2444" i="71" s="1"/>
  <c r="U2445" i="71"/>
  <c r="W2445" i="71" s="1"/>
  <c r="U2446" i="71"/>
  <c r="W2446" i="71" s="1"/>
  <c r="U2447" i="71"/>
  <c r="W2447" i="71" s="1"/>
  <c r="U2448" i="71"/>
  <c r="W2448" i="71" s="1"/>
  <c r="U2449" i="71"/>
  <c r="W2449" i="71" s="1"/>
  <c r="U2450" i="71"/>
  <c r="W2450" i="71" s="1"/>
  <c r="U2451" i="71"/>
  <c r="W2451" i="71" s="1"/>
  <c r="U2452" i="71"/>
  <c r="W2452" i="71" s="1"/>
  <c r="U2453" i="71"/>
  <c r="W2453" i="71" s="1"/>
  <c r="U2454" i="71"/>
  <c r="W2454" i="71" s="1"/>
  <c r="U2455" i="71"/>
  <c r="W2455" i="71" s="1"/>
  <c r="U2456" i="71"/>
  <c r="W2456" i="71" s="1"/>
  <c r="U2457" i="71"/>
  <c r="W2457" i="71" s="1"/>
  <c r="U2458" i="71"/>
  <c r="W2458" i="71" s="1"/>
  <c r="U2459" i="71"/>
  <c r="W2459" i="71" s="1"/>
  <c r="U2460" i="71"/>
  <c r="W2460" i="71" s="1"/>
  <c r="U2461" i="71"/>
  <c r="W2461" i="71" s="1"/>
  <c r="U2462" i="71"/>
  <c r="W2462" i="71" s="1"/>
  <c r="U2463" i="71"/>
  <c r="W2463" i="71" s="1"/>
  <c r="U2464" i="71"/>
  <c r="W2464" i="71" s="1"/>
  <c r="U2465" i="71"/>
  <c r="W2465" i="71" s="1"/>
  <c r="U2466" i="71"/>
  <c r="W2466" i="71" s="1"/>
  <c r="U2467" i="71"/>
  <c r="W2467" i="71" s="1"/>
  <c r="U2468" i="71"/>
  <c r="W2468" i="71" s="1"/>
  <c r="U2469" i="71"/>
  <c r="W2469" i="71" s="1"/>
  <c r="U2470" i="71"/>
  <c r="W2470" i="71" s="1"/>
  <c r="U2471" i="71"/>
  <c r="W2471" i="71" s="1"/>
  <c r="U2472" i="71"/>
  <c r="W2472" i="71" s="1"/>
  <c r="U2473" i="71"/>
  <c r="W2473" i="71" s="1"/>
  <c r="U2474" i="71"/>
  <c r="W2474" i="71" s="1"/>
  <c r="U2475" i="71"/>
  <c r="W2475" i="71" s="1"/>
  <c r="U2476" i="71"/>
  <c r="W2476" i="71" s="1"/>
  <c r="U2477" i="71"/>
  <c r="W2477" i="71" s="1"/>
  <c r="U2478" i="71"/>
  <c r="W2478" i="71" s="1"/>
  <c r="U2479" i="71"/>
  <c r="W2479" i="71" s="1"/>
  <c r="U2480" i="71"/>
  <c r="W2480" i="71" s="1"/>
  <c r="U2481" i="71"/>
  <c r="W2481" i="71" s="1"/>
  <c r="U2482" i="71"/>
  <c r="W2482" i="71" s="1"/>
  <c r="U2483" i="71"/>
  <c r="W2483" i="71" s="1"/>
  <c r="U2484" i="71"/>
  <c r="W2484" i="71" s="1"/>
  <c r="U2485" i="71"/>
  <c r="W2485" i="71" s="1"/>
  <c r="U2486" i="71"/>
  <c r="W2486" i="71" s="1"/>
  <c r="U2487" i="71"/>
  <c r="W2487" i="71" s="1"/>
  <c r="U2488" i="71"/>
  <c r="W2488" i="71" s="1"/>
  <c r="U2489" i="71"/>
  <c r="W2489" i="71" s="1"/>
  <c r="U2490" i="71"/>
  <c r="W2490" i="71" s="1"/>
  <c r="U2491" i="71"/>
  <c r="W2491" i="71" s="1"/>
  <c r="U2492" i="71"/>
  <c r="W2492" i="71" s="1"/>
  <c r="U2493" i="71"/>
  <c r="W2493" i="71" s="1"/>
  <c r="U2494" i="71"/>
  <c r="W2494" i="71" s="1"/>
  <c r="U2495" i="71"/>
  <c r="W2495" i="71" s="1"/>
  <c r="U2496" i="71"/>
  <c r="W2496" i="71" s="1"/>
  <c r="U2497" i="71"/>
  <c r="W2497" i="71" s="1"/>
  <c r="U2498" i="71"/>
  <c r="W2498" i="71" s="1"/>
  <c r="U2499" i="71"/>
  <c r="W2499" i="71" s="1"/>
  <c r="U2500" i="71"/>
  <c r="W2500" i="71" s="1"/>
  <c r="U2501" i="71"/>
  <c r="W2501" i="71" s="1"/>
  <c r="U2502" i="71"/>
  <c r="W2502" i="71" s="1"/>
  <c r="U2503" i="71"/>
  <c r="W2503" i="71" s="1"/>
  <c r="U2504" i="71"/>
  <c r="W2504" i="71" s="1"/>
  <c r="U2505" i="71"/>
  <c r="W2505" i="71" s="1"/>
  <c r="U2506" i="71"/>
  <c r="W2506" i="71" s="1"/>
  <c r="U2507" i="71"/>
  <c r="W2507" i="71" s="1"/>
  <c r="U2508" i="71"/>
  <c r="W2508" i="71" s="1"/>
  <c r="U2509" i="71"/>
  <c r="W2509" i="71" s="1"/>
  <c r="U2510" i="71"/>
  <c r="W2510" i="71" s="1"/>
  <c r="U2511" i="71"/>
  <c r="W2511" i="71" s="1"/>
  <c r="U2512" i="71"/>
  <c r="W2512" i="71" s="1"/>
  <c r="U2513" i="71"/>
  <c r="W2513" i="71" s="1"/>
  <c r="U2514" i="71"/>
  <c r="W2514" i="71" s="1"/>
  <c r="U2515" i="71"/>
  <c r="W2515" i="71" s="1"/>
  <c r="U2516" i="71"/>
  <c r="W2516" i="71" s="1"/>
  <c r="U2517" i="71"/>
  <c r="W2517" i="71" s="1"/>
  <c r="U2518" i="71"/>
  <c r="W2518" i="71" s="1"/>
  <c r="U2519" i="71"/>
  <c r="W2519" i="71" s="1"/>
  <c r="U2520" i="71"/>
  <c r="W2520" i="71" s="1"/>
  <c r="U2521" i="71"/>
  <c r="W2521" i="71" s="1"/>
  <c r="U2522" i="71"/>
  <c r="W2522" i="71" s="1"/>
  <c r="U2523" i="71"/>
  <c r="W2523" i="71" s="1"/>
  <c r="U2524" i="71"/>
  <c r="W2524" i="71" s="1"/>
  <c r="U2525" i="71"/>
  <c r="W2525" i="71" s="1"/>
  <c r="U2526" i="71"/>
  <c r="W2526" i="71" s="1"/>
  <c r="U2527" i="71"/>
  <c r="W2527" i="71" s="1"/>
  <c r="U2528" i="71"/>
  <c r="W2528" i="71" s="1"/>
  <c r="U2529" i="71"/>
  <c r="W2529" i="71" s="1"/>
  <c r="U2530" i="71"/>
  <c r="W2530" i="71" s="1"/>
  <c r="U2531" i="71"/>
  <c r="W2531" i="71" s="1"/>
  <c r="U2532" i="71"/>
  <c r="W2532" i="71" s="1"/>
  <c r="U2533" i="71"/>
  <c r="W2533" i="71" s="1"/>
  <c r="U2534" i="71"/>
  <c r="W2534" i="71" s="1"/>
  <c r="U2535" i="71"/>
  <c r="W2535" i="71" s="1"/>
  <c r="U2536" i="71"/>
  <c r="W2536" i="71" s="1"/>
  <c r="U2537" i="71"/>
  <c r="W2537" i="71" s="1"/>
  <c r="U2538" i="71"/>
  <c r="W2538" i="71" s="1"/>
  <c r="U2539" i="71"/>
  <c r="W2539" i="71" s="1"/>
  <c r="U2540" i="71"/>
  <c r="W2540" i="71" s="1"/>
  <c r="U2541" i="71"/>
  <c r="W2541" i="71" s="1"/>
  <c r="U2542" i="71"/>
  <c r="W2542" i="71" s="1"/>
  <c r="U2543" i="71"/>
  <c r="W2543" i="71" s="1"/>
  <c r="U2544" i="71"/>
  <c r="W2544" i="71" s="1"/>
  <c r="U2545" i="71"/>
  <c r="W2545" i="71" s="1"/>
  <c r="U2546" i="71"/>
  <c r="W2546" i="71" s="1"/>
  <c r="U2547" i="71"/>
  <c r="W2547" i="71" s="1"/>
  <c r="U2548" i="71"/>
  <c r="W2548" i="71" s="1"/>
  <c r="U2549" i="71"/>
  <c r="W2549" i="71" s="1"/>
  <c r="U2550" i="71"/>
  <c r="W2550" i="71" s="1"/>
  <c r="U2551" i="71"/>
  <c r="W2551" i="71" s="1"/>
  <c r="U2552" i="71"/>
  <c r="W2552" i="71" s="1"/>
  <c r="U2553" i="71"/>
  <c r="W2553" i="71" s="1"/>
  <c r="U2554" i="71"/>
  <c r="W2554" i="71" s="1"/>
  <c r="U2555" i="71"/>
  <c r="W2555" i="71" s="1"/>
  <c r="U2556" i="71"/>
  <c r="W2556" i="71" s="1"/>
  <c r="U2557" i="71"/>
  <c r="W2557" i="71" s="1"/>
  <c r="U2558" i="71"/>
  <c r="W2558" i="71" s="1"/>
  <c r="U2559" i="71"/>
  <c r="W2559" i="71" s="1"/>
  <c r="U2560" i="71"/>
  <c r="W2560" i="71" s="1"/>
  <c r="U2561" i="71"/>
  <c r="W2561" i="71" s="1"/>
  <c r="U2562" i="71"/>
  <c r="W2562" i="71" s="1"/>
  <c r="U2563" i="71"/>
  <c r="W2563" i="71" s="1"/>
  <c r="U2564" i="71"/>
  <c r="W2564" i="71" s="1"/>
  <c r="U2565" i="71"/>
  <c r="W2565" i="71" s="1"/>
  <c r="U2566" i="71"/>
  <c r="W2566" i="71" s="1"/>
  <c r="U2567" i="71"/>
  <c r="W2567" i="71" s="1"/>
  <c r="U2568" i="71"/>
  <c r="W2568" i="71" s="1"/>
  <c r="U2569" i="71"/>
  <c r="W2569" i="71" s="1"/>
  <c r="U2570" i="71"/>
  <c r="W2570" i="71" s="1"/>
  <c r="U2571" i="71"/>
  <c r="W2571" i="71" s="1"/>
  <c r="U2572" i="71"/>
  <c r="W2572" i="71" s="1"/>
  <c r="U2573" i="71"/>
  <c r="W2573" i="71" s="1"/>
  <c r="U2574" i="71"/>
  <c r="W2574" i="71" s="1"/>
  <c r="U2575" i="71"/>
  <c r="W2575" i="71" s="1"/>
  <c r="U2576" i="71"/>
  <c r="W2576" i="71" s="1"/>
  <c r="U2577" i="71"/>
  <c r="W2577" i="71" s="1"/>
  <c r="U2578" i="71"/>
  <c r="W2578" i="71" s="1"/>
  <c r="U2579" i="71"/>
  <c r="W2579" i="71" s="1"/>
  <c r="U2580" i="71"/>
  <c r="W2580" i="71" s="1"/>
  <c r="U2581" i="71"/>
  <c r="W2581" i="71" s="1"/>
  <c r="U2582" i="71"/>
  <c r="W2582" i="71" s="1"/>
  <c r="U2583" i="71"/>
  <c r="W2583" i="71" s="1"/>
  <c r="U2584" i="71"/>
  <c r="W2584" i="71" s="1"/>
  <c r="U2585" i="71"/>
  <c r="W2585" i="71" s="1"/>
  <c r="U2586" i="71"/>
  <c r="W2586" i="71" s="1"/>
  <c r="U2587" i="71"/>
  <c r="W2587" i="71" s="1"/>
  <c r="U2588" i="71"/>
  <c r="W2588" i="71" s="1"/>
  <c r="U2589" i="71"/>
  <c r="W2589" i="71" s="1"/>
  <c r="U2590" i="71"/>
  <c r="W2590" i="71" s="1"/>
  <c r="U2591" i="71"/>
  <c r="W2591" i="71" s="1"/>
  <c r="U2592" i="71"/>
  <c r="W2592" i="71" s="1"/>
  <c r="U2593" i="71"/>
  <c r="W2593" i="71" s="1"/>
  <c r="U2594" i="71"/>
  <c r="W2594" i="71" s="1"/>
  <c r="U2595" i="71"/>
  <c r="W2595" i="71" s="1"/>
  <c r="U2596" i="71"/>
  <c r="W2596" i="71" s="1"/>
  <c r="U2597" i="71"/>
  <c r="W2597" i="71" s="1"/>
  <c r="U2598" i="71"/>
  <c r="W2598" i="71" s="1"/>
  <c r="U2599" i="71"/>
  <c r="W2599" i="71" s="1"/>
  <c r="U2600" i="71"/>
  <c r="W2600" i="71" s="1"/>
  <c r="U2601" i="71"/>
  <c r="W2601" i="71" s="1"/>
  <c r="U2602" i="71"/>
  <c r="W2602" i="71" s="1"/>
  <c r="U2603" i="71"/>
  <c r="W2603" i="71" s="1"/>
  <c r="U2604" i="71"/>
  <c r="W2604" i="71" s="1"/>
  <c r="U2605" i="71"/>
  <c r="W2605" i="71" s="1"/>
  <c r="U2606" i="71"/>
  <c r="W2606" i="71" s="1"/>
  <c r="U2607" i="71"/>
  <c r="W2607" i="71" s="1"/>
  <c r="U2608" i="71"/>
  <c r="W2608" i="71" s="1"/>
  <c r="U2609" i="71"/>
  <c r="W2609" i="71" s="1"/>
  <c r="U2610" i="71"/>
  <c r="W2610" i="71" s="1"/>
  <c r="U2611" i="71"/>
  <c r="W2611" i="71" s="1"/>
  <c r="U2612" i="71"/>
  <c r="W2612" i="71" s="1"/>
  <c r="U2613" i="71"/>
  <c r="W2613" i="71" s="1"/>
  <c r="U2614" i="71"/>
  <c r="W2614" i="71" s="1"/>
  <c r="U2615" i="71"/>
  <c r="W2615" i="71" s="1"/>
  <c r="U2616" i="71"/>
  <c r="W2616" i="71" s="1"/>
  <c r="U2617" i="71"/>
  <c r="W2617" i="71" s="1"/>
  <c r="U2618" i="71"/>
  <c r="W2618" i="71" s="1"/>
  <c r="U2619" i="71"/>
  <c r="W2619" i="71" s="1"/>
  <c r="U2620" i="71"/>
  <c r="W2620" i="71" s="1"/>
  <c r="U2621" i="71"/>
  <c r="W2621" i="71" s="1"/>
  <c r="U2622" i="71"/>
  <c r="W2622" i="71" s="1"/>
  <c r="U2623" i="71"/>
  <c r="W2623" i="71" s="1"/>
  <c r="U2624" i="71"/>
  <c r="W2624" i="71" s="1"/>
  <c r="U2625" i="71"/>
  <c r="W2625" i="71" s="1"/>
  <c r="U2626" i="71"/>
  <c r="W2626" i="71" s="1"/>
  <c r="U2627" i="71"/>
  <c r="W2627" i="71" s="1"/>
  <c r="U2628" i="71"/>
  <c r="W2628" i="71" s="1"/>
  <c r="U2629" i="71"/>
  <c r="W2629" i="71" s="1"/>
  <c r="U2630" i="71"/>
  <c r="W2630" i="71" s="1"/>
  <c r="U2631" i="71"/>
  <c r="W2631" i="71" s="1"/>
  <c r="U2632" i="71"/>
  <c r="W2632" i="71" s="1"/>
  <c r="U2633" i="71"/>
  <c r="W2633" i="71" s="1"/>
  <c r="U2634" i="71"/>
  <c r="W2634" i="71" s="1"/>
  <c r="U2635" i="71"/>
  <c r="W2635" i="71" s="1"/>
  <c r="U2636" i="71"/>
  <c r="W2636" i="71" s="1"/>
  <c r="U2637" i="71"/>
  <c r="W2637" i="71" s="1"/>
  <c r="U2638" i="71"/>
  <c r="W2638" i="71" s="1"/>
  <c r="U2639" i="71"/>
  <c r="W2639" i="71" s="1"/>
  <c r="U2640" i="71"/>
  <c r="W2640" i="71" s="1"/>
  <c r="U2641" i="71"/>
  <c r="W2641" i="71" s="1"/>
  <c r="U2642" i="71"/>
  <c r="W2642" i="71" s="1"/>
  <c r="U2643" i="71"/>
  <c r="W2643" i="71" s="1"/>
  <c r="U2644" i="71"/>
  <c r="W2644" i="71" s="1"/>
  <c r="U2645" i="71"/>
  <c r="W2645" i="71" s="1"/>
  <c r="U2646" i="71"/>
  <c r="W2646" i="71" s="1"/>
  <c r="U2647" i="71"/>
  <c r="W2647" i="71" s="1"/>
  <c r="U2648" i="71"/>
  <c r="W2648" i="71" s="1"/>
  <c r="U2649" i="71"/>
  <c r="W2649" i="71" s="1"/>
  <c r="U2650" i="71"/>
  <c r="W2650" i="71" s="1"/>
  <c r="U2651" i="71"/>
  <c r="W2651" i="71" s="1"/>
  <c r="U2652" i="71"/>
  <c r="W2652" i="71" s="1"/>
  <c r="U2653" i="71"/>
  <c r="W2653" i="71" s="1"/>
  <c r="U2654" i="71"/>
  <c r="W2654" i="71" s="1"/>
  <c r="U2655" i="71"/>
  <c r="W2655" i="71" s="1"/>
  <c r="U2656" i="71"/>
  <c r="W2656" i="71" s="1"/>
  <c r="U2657" i="71"/>
  <c r="W2657" i="71" s="1"/>
  <c r="U2658" i="71"/>
  <c r="W2658" i="71" s="1"/>
  <c r="U2659" i="71"/>
  <c r="W2659" i="71" s="1"/>
  <c r="U2660" i="71"/>
  <c r="W2660" i="71" s="1"/>
  <c r="U2661" i="71"/>
  <c r="W2661" i="71" s="1"/>
  <c r="U2662" i="71"/>
  <c r="W2662" i="71" s="1"/>
  <c r="U2663" i="71"/>
  <c r="W2663" i="71" s="1"/>
  <c r="U2664" i="71"/>
  <c r="W2664" i="71" s="1"/>
  <c r="U2665" i="71"/>
  <c r="W2665" i="71" s="1"/>
  <c r="U2666" i="71"/>
  <c r="W2666" i="71" s="1"/>
  <c r="U2667" i="71"/>
  <c r="W2667" i="71" s="1"/>
  <c r="U2668" i="71"/>
  <c r="W2668" i="71" s="1"/>
  <c r="U2669" i="71"/>
  <c r="W2669" i="71" s="1"/>
  <c r="U2670" i="71"/>
  <c r="W2670" i="71" s="1"/>
  <c r="U2671" i="71"/>
  <c r="W2671" i="71" s="1"/>
  <c r="U2672" i="71"/>
  <c r="W2672" i="71" s="1"/>
  <c r="U2673" i="71"/>
  <c r="W2673" i="71" s="1"/>
  <c r="U2674" i="71"/>
  <c r="W2674" i="71" s="1"/>
  <c r="U2675" i="71"/>
  <c r="W2675" i="71" s="1"/>
  <c r="U2676" i="71"/>
  <c r="W2676" i="71" s="1"/>
  <c r="U2677" i="71"/>
  <c r="W2677" i="71" s="1"/>
  <c r="U2678" i="71"/>
  <c r="W2678" i="71" s="1"/>
  <c r="U2679" i="71"/>
  <c r="W2679" i="71" s="1"/>
  <c r="U2680" i="71"/>
  <c r="W2680" i="71" s="1"/>
  <c r="U2681" i="71"/>
  <c r="W2681" i="71" s="1"/>
  <c r="U2682" i="71"/>
  <c r="W2682" i="71" s="1"/>
  <c r="U2683" i="71"/>
  <c r="W2683" i="71" s="1"/>
  <c r="U2684" i="71"/>
  <c r="W2684" i="71" s="1"/>
  <c r="U2685" i="71"/>
  <c r="W2685" i="71" s="1"/>
  <c r="U2686" i="71"/>
  <c r="W2686" i="71" s="1"/>
  <c r="U2687" i="71"/>
  <c r="W2687" i="71" s="1"/>
  <c r="U2688" i="71"/>
  <c r="W2688" i="71" s="1"/>
  <c r="U2689" i="71"/>
  <c r="W2689" i="71" s="1"/>
  <c r="U2690" i="71"/>
  <c r="W2690" i="71" s="1"/>
  <c r="U2691" i="71"/>
  <c r="W2691" i="71" s="1"/>
  <c r="U2692" i="71"/>
  <c r="W2692" i="71" s="1"/>
  <c r="U2693" i="71"/>
  <c r="W2693" i="71" s="1"/>
  <c r="U2694" i="71"/>
  <c r="W2694" i="71" s="1"/>
  <c r="U2695" i="71"/>
  <c r="W2695" i="71" s="1"/>
  <c r="U2696" i="71"/>
  <c r="W2696" i="71" s="1"/>
  <c r="U2697" i="71"/>
  <c r="W2697" i="71" s="1"/>
  <c r="U2698" i="71"/>
  <c r="W2698" i="71" s="1"/>
  <c r="U2699" i="71"/>
  <c r="W2699" i="71" s="1"/>
  <c r="U2700" i="71"/>
  <c r="W2700" i="71" s="1"/>
  <c r="U2701" i="71"/>
  <c r="W2701" i="71" s="1"/>
  <c r="U2702" i="71"/>
  <c r="W2702" i="71" s="1"/>
  <c r="U2703" i="71"/>
  <c r="W2703" i="71" s="1"/>
  <c r="U2704" i="71"/>
  <c r="W2704" i="71" s="1"/>
  <c r="U2705" i="71"/>
  <c r="W2705" i="71" s="1"/>
  <c r="U2706" i="71"/>
  <c r="W2706" i="71" s="1"/>
  <c r="U2707" i="71"/>
  <c r="W2707" i="71" s="1"/>
  <c r="U2708" i="71"/>
  <c r="W2708" i="71" s="1"/>
  <c r="U2709" i="71"/>
  <c r="W2709" i="71" s="1"/>
  <c r="U2710" i="71"/>
  <c r="W2710" i="71" s="1"/>
  <c r="U2711" i="71"/>
  <c r="W2711" i="71" s="1"/>
  <c r="U2712" i="71"/>
  <c r="W2712" i="71" s="1"/>
  <c r="U2713" i="71"/>
  <c r="W2713" i="71" s="1"/>
  <c r="U2714" i="71"/>
  <c r="W2714" i="71" s="1"/>
  <c r="U2715" i="71"/>
  <c r="W2715" i="71" s="1"/>
  <c r="U2716" i="71"/>
  <c r="W2716" i="71" s="1"/>
  <c r="U2717" i="71"/>
  <c r="W2717" i="71" s="1"/>
  <c r="U2718" i="71"/>
  <c r="W2718" i="71" s="1"/>
  <c r="U2719" i="71"/>
  <c r="W2719" i="71" s="1"/>
  <c r="U2720" i="71"/>
  <c r="W2720" i="71" s="1"/>
  <c r="U2721" i="71"/>
  <c r="W2721" i="71" s="1"/>
  <c r="U2722" i="71"/>
  <c r="W2722" i="71" s="1"/>
  <c r="U2723" i="71"/>
  <c r="W2723" i="71" s="1"/>
  <c r="U2724" i="71"/>
  <c r="W2724" i="71" s="1"/>
  <c r="U2725" i="71"/>
  <c r="W2725" i="71" s="1"/>
  <c r="U2726" i="71"/>
  <c r="W2726" i="71" s="1"/>
  <c r="U2727" i="71"/>
  <c r="W2727" i="71" s="1"/>
  <c r="U2728" i="71"/>
  <c r="W2728" i="71" s="1"/>
  <c r="U2729" i="71"/>
  <c r="W2729" i="71" s="1"/>
  <c r="U2730" i="71"/>
  <c r="W2730" i="71" s="1"/>
  <c r="U2731" i="71"/>
  <c r="W2731" i="71" s="1"/>
  <c r="U2732" i="71"/>
  <c r="W2732" i="71" s="1"/>
  <c r="U2733" i="71"/>
  <c r="W2733" i="71" s="1"/>
  <c r="U2734" i="71"/>
  <c r="W2734" i="71" s="1"/>
  <c r="U2735" i="71"/>
  <c r="W2735" i="71" s="1"/>
  <c r="U2736" i="71"/>
  <c r="W2736" i="71" s="1"/>
  <c r="U2737" i="71"/>
  <c r="W2737" i="71" s="1"/>
  <c r="U2738" i="71"/>
  <c r="W2738" i="71" s="1"/>
  <c r="U2739" i="71"/>
  <c r="W2739" i="71" s="1"/>
  <c r="U2740" i="71"/>
  <c r="W2740" i="71" s="1"/>
  <c r="U2741" i="71"/>
  <c r="W2741" i="71" s="1"/>
  <c r="U2742" i="71"/>
  <c r="W2742" i="71" s="1"/>
  <c r="U2743" i="71"/>
  <c r="W2743" i="71" s="1"/>
  <c r="U2744" i="71"/>
  <c r="W2744" i="71" s="1"/>
  <c r="U2745" i="71"/>
  <c r="W2745" i="71" s="1"/>
  <c r="U2746" i="71"/>
  <c r="W2746" i="71" s="1"/>
  <c r="U2747" i="71"/>
  <c r="W2747" i="71" s="1"/>
  <c r="U2748" i="71"/>
  <c r="W2748" i="71" s="1"/>
  <c r="U2749" i="71"/>
  <c r="W2749" i="71" s="1"/>
  <c r="U2750" i="71"/>
  <c r="W2750" i="71" s="1"/>
  <c r="U2751" i="71"/>
  <c r="W2751" i="71" s="1"/>
  <c r="U2752" i="71"/>
  <c r="W2752" i="71" s="1"/>
  <c r="U2753" i="71"/>
  <c r="W2753" i="71" s="1"/>
  <c r="U2754" i="71"/>
  <c r="W2754" i="71" s="1"/>
  <c r="U2755" i="71"/>
  <c r="W2755" i="71" s="1"/>
  <c r="U2756" i="71"/>
  <c r="W2756" i="71" s="1"/>
  <c r="U2757" i="71"/>
  <c r="W2757" i="71" s="1"/>
  <c r="U2758" i="71"/>
  <c r="W2758" i="71" s="1"/>
  <c r="U2759" i="71"/>
  <c r="W2759" i="71" s="1"/>
  <c r="U2760" i="71"/>
  <c r="W2760" i="71" s="1"/>
  <c r="U2761" i="71"/>
  <c r="W2761" i="71" s="1"/>
  <c r="U2762" i="71"/>
  <c r="W2762" i="71" s="1"/>
  <c r="U2763" i="71"/>
  <c r="W2763" i="71" s="1"/>
  <c r="U2764" i="71"/>
  <c r="W2764" i="71" s="1"/>
  <c r="U2765" i="71"/>
  <c r="W2765" i="71" s="1"/>
  <c r="U2766" i="71"/>
  <c r="W2766" i="71" s="1"/>
  <c r="U2767" i="71"/>
  <c r="W2767" i="71" s="1"/>
  <c r="U2768" i="71"/>
  <c r="W2768" i="71" s="1"/>
  <c r="U2769" i="71"/>
  <c r="W2769" i="71" s="1"/>
  <c r="U2770" i="71"/>
  <c r="W2770" i="71" s="1"/>
  <c r="U2771" i="71"/>
  <c r="W2771" i="71" s="1"/>
  <c r="U2772" i="71"/>
  <c r="W2772" i="71" s="1"/>
  <c r="U2773" i="71"/>
  <c r="W2773" i="71" s="1"/>
  <c r="U2774" i="71"/>
  <c r="W2774" i="71" s="1"/>
  <c r="U2775" i="71"/>
  <c r="W2775" i="71" s="1"/>
  <c r="U2776" i="71"/>
  <c r="W2776" i="71" s="1"/>
  <c r="U2777" i="71"/>
  <c r="W2777" i="71" s="1"/>
  <c r="U2778" i="71"/>
  <c r="W2778" i="71" s="1"/>
  <c r="U2779" i="71"/>
  <c r="W2779" i="71" s="1"/>
  <c r="U2780" i="71"/>
  <c r="W2780" i="71" s="1"/>
  <c r="U2781" i="71"/>
  <c r="W2781" i="71" s="1"/>
  <c r="U2782" i="71"/>
  <c r="W2782" i="71" s="1"/>
  <c r="U2783" i="71"/>
  <c r="W2783" i="71" s="1"/>
  <c r="U2784" i="71"/>
  <c r="W2784" i="71" s="1"/>
  <c r="U2785" i="71"/>
  <c r="W2785" i="71" s="1"/>
  <c r="U2786" i="71"/>
  <c r="W2786" i="71" s="1"/>
  <c r="U2787" i="71"/>
  <c r="W2787" i="71" s="1"/>
  <c r="U2788" i="71"/>
  <c r="W2788" i="71" s="1"/>
  <c r="U2789" i="71"/>
  <c r="W2789" i="71" s="1"/>
  <c r="U2790" i="71"/>
  <c r="W2790" i="71" s="1"/>
  <c r="U2791" i="71"/>
  <c r="W2791" i="71" s="1"/>
  <c r="U2792" i="71"/>
  <c r="W2792" i="71" s="1"/>
  <c r="U2793" i="71"/>
  <c r="W2793" i="71" s="1"/>
  <c r="U2794" i="71"/>
  <c r="W2794" i="71" s="1"/>
  <c r="U2795" i="71"/>
  <c r="W2795" i="71" s="1"/>
  <c r="U2796" i="71"/>
  <c r="W2796" i="71" s="1"/>
  <c r="U2797" i="71"/>
  <c r="W2797" i="71" s="1"/>
  <c r="U2798" i="71"/>
  <c r="W2798" i="71" s="1"/>
  <c r="U2799" i="71"/>
  <c r="W2799" i="71" s="1"/>
  <c r="U2800" i="71"/>
  <c r="W2800" i="71" s="1"/>
  <c r="U2801" i="71"/>
  <c r="W2801" i="71" s="1"/>
  <c r="U2802" i="71"/>
  <c r="W2802" i="71" s="1"/>
  <c r="U2803" i="71"/>
  <c r="W2803" i="71" s="1"/>
  <c r="U2804" i="71"/>
  <c r="W2804" i="71" s="1"/>
  <c r="U2805" i="71"/>
  <c r="W2805" i="71" s="1"/>
  <c r="U2806" i="71"/>
  <c r="W2806" i="71" s="1"/>
  <c r="U2807" i="71"/>
  <c r="W2807" i="71" s="1"/>
  <c r="U2808" i="71"/>
  <c r="W2808" i="71" s="1"/>
  <c r="U2809" i="71"/>
  <c r="W2809" i="71" s="1"/>
  <c r="U2810" i="71"/>
  <c r="W2810" i="71" s="1"/>
  <c r="U2811" i="71"/>
  <c r="W2811" i="71" s="1"/>
  <c r="U2812" i="71"/>
  <c r="W2812" i="71" s="1"/>
  <c r="U2813" i="71"/>
  <c r="W2813" i="71" s="1"/>
  <c r="U2814" i="71"/>
  <c r="W2814" i="71" s="1"/>
  <c r="U2815" i="71"/>
  <c r="W2815" i="71" s="1"/>
  <c r="U2816" i="71"/>
  <c r="W2816" i="71" s="1"/>
  <c r="U2817" i="71"/>
  <c r="W2817" i="71" s="1"/>
  <c r="U2818" i="71"/>
  <c r="W2818" i="71" s="1"/>
  <c r="U2819" i="71"/>
  <c r="W2819" i="71" s="1"/>
  <c r="U2820" i="71"/>
  <c r="W2820" i="71" s="1"/>
  <c r="U2821" i="71"/>
  <c r="W2821" i="71" s="1"/>
  <c r="U2822" i="71"/>
  <c r="W2822" i="71" s="1"/>
  <c r="U2823" i="71"/>
  <c r="W2823" i="71" s="1"/>
  <c r="U2824" i="71"/>
  <c r="W2824" i="71" s="1"/>
  <c r="U2825" i="71"/>
  <c r="W2825" i="71" s="1"/>
  <c r="U2826" i="71"/>
  <c r="W2826" i="71" s="1"/>
  <c r="U2827" i="71"/>
  <c r="W2827" i="71" s="1"/>
  <c r="U2828" i="71"/>
  <c r="W2828" i="71" s="1"/>
  <c r="U2829" i="71"/>
  <c r="W2829" i="71" s="1"/>
  <c r="U2830" i="71"/>
  <c r="W2830" i="71" s="1"/>
  <c r="U2831" i="71"/>
  <c r="W2831" i="71" s="1"/>
  <c r="U2832" i="71"/>
  <c r="W2832" i="71" s="1"/>
  <c r="U2833" i="71"/>
  <c r="W2833" i="71" s="1"/>
  <c r="U2834" i="71"/>
  <c r="W2834" i="71" s="1"/>
  <c r="U2835" i="71"/>
  <c r="W2835" i="71" s="1"/>
  <c r="U2836" i="71"/>
  <c r="W2836" i="71" s="1"/>
  <c r="U2837" i="71"/>
  <c r="W2837" i="71" s="1"/>
  <c r="U2838" i="71"/>
  <c r="W2838" i="71" s="1"/>
  <c r="U2839" i="71"/>
  <c r="W2839" i="71" s="1"/>
  <c r="U2840" i="71"/>
  <c r="W2840" i="71" s="1"/>
  <c r="U2841" i="71"/>
  <c r="W2841" i="71" s="1"/>
  <c r="U2842" i="71"/>
  <c r="W2842" i="71" s="1"/>
  <c r="U2843" i="71"/>
  <c r="W2843" i="71" s="1"/>
  <c r="U2844" i="71"/>
  <c r="W2844" i="71" s="1"/>
  <c r="U2845" i="71"/>
  <c r="W2845" i="71" s="1"/>
  <c r="U2846" i="71"/>
  <c r="W2846" i="71" s="1"/>
  <c r="U2847" i="71"/>
  <c r="W2847" i="71" s="1"/>
  <c r="U2848" i="71"/>
  <c r="W2848" i="71" s="1"/>
  <c r="U2849" i="71"/>
  <c r="W2849" i="71" s="1"/>
  <c r="U2850" i="71"/>
  <c r="W2850" i="71" s="1"/>
  <c r="U2851" i="71"/>
  <c r="W2851" i="71" s="1"/>
  <c r="U2852" i="71"/>
  <c r="W2852" i="71" s="1"/>
  <c r="U2853" i="71"/>
  <c r="W2853" i="71" s="1"/>
  <c r="U2854" i="71"/>
  <c r="W2854" i="71" s="1"/>
  <c r="U2855" i="71"/>
  <c r="W2855" i="71" s="1"/>
  <c r="U2856" i="71"/>
  <c r="W2856" i="71" s="1"/>
  <c r="U2857" i="71"/>
  <c r="W2857" i="71" s="1"/>
  <c r="U2858" i="71"/>
  <c r="W2858" i="71" s="1"/>
  <c r="U2859" i="71"/>
  <c r="W2859" i="71" s="1"/>
  <c r="U2860" i="71"/>
  <c r="W2860" i="71" s="1"/>
  <c r="U2861" i="71"/>
  <c r="W2861" i="71" s="1"/>
  <c r="U2862" i="71"/>
  <c r="W2862" i="71" s="1"/>
  <c r="U2863" i="71"/>
  <c r="W2863" i="71" s="1"/>
  <c r="U2864" i="71"/>
  <c r="W2864" i="71" s="1"/>
  <c r="U2865" i="71"/>
  <c r="W2865" i="71" s="1"/>
  <c r="U2866" i="71"/>
  <c r="W2866" i="71" s="1"/>
  <c r="U2867" i="71"/>
  <c r="W2867" i="71" s="1"/>
  <c r="U2868" i="71"/>
  <c r="W2868" i="71" s="1"/>
  <c r="U2869" i="71"/>
  <c r="W2869" i="71" s="1"/>
  <c r="U2870" i="71"/>
  <c r="W2870" i="71" s="1"/>
  <c r="U2871" i="71"/>
  <c r="W2871" i="71" s="1"/>
  <c r="U2872" i="71"/>
  <c r="W2872" i="71" s="1"/>
  <c r="U2873" i="71"/>
  <c r="W2873" i="71" s="1"/>
  <c r="U2874" i="71"/>
  <c r="W2874" i="71" s="1"/>
  <c r="U2875" i="71"/>
  <c r="W2875" i="71" s="1"/>
  <c r="U2876" i="71"/>
  <c r="W2876" i="71" s="1"/>
  <c r="U2877" i="71"/>
  <c r="W2877" i="71" s="1"/>
  <c r="U2878" i="71"/>
  <c r="W2878" i="71" s="1"/>
  <c r="U2879" i="71"/>
  <c r="W2879" i="71" s="1"/>
  <c r="U2880" i="71"/>
  <c r="W2880" i="71" s="1"/>
  <c r="U2881" i="71"/>
  <c r="W2881" i="71" s="1"/>
  <c r="U2882" i="71"/>
  <c r="W2882" i="71" s="1"/>
  <c r="U2883" i="71"/>
  <c r="W2883" i="71" s="1"/>
  <c r="U2884" i="71"/>
  <c r="W2884" i="71" s="1"/>
  <c r="U2885" i="71"/>
  <c r="W2885" i="71" s="1"/>
  <c r="U2886" i="71"/>
  <c r="W2886" i="71" s="1"/>
  <c r="U2887" i="71"/>
  <c r="W2887" i="71" s="1"/>
  <c r="U2888" i="71"/>
  <c r="W2888" i="71" s="1"/>
  <c r="U2889" i="71"/>
  <c r="W2889" i="71" s="1"/>
  <c r="U2890" i="71"/>
  <c r="W2890" i="71" s="1"/>
  <c r="U2891" i="71"/>
  <c r="W2891" i="71" s="1"/>
  <c r="U2892" i="71"/>
  <c r="W2892" i="71" s="1"/>
  <c r="U2893" i="71"/>
  <c r="W2893" i="71" s="1"/>
  <c r="U2894" i="71"/>
  <c r="W2894" i="71" s="1"/>
  <c r="U2895" i="71"/>
  <c r="W2895" i="71" s="1"/>
  <c r="U2896" i="71"/>
  <c r="W2896" i="71" s="1"/>
  <c r="U2897" i="71"/>
  <c r="W2897" i="71" s="1"/>
  <c r="U2898" i="71"/>
  <c r="W2898" i="71" s="1"/>
  <c r="U2899" i="71"/>
  <c r="W2899" i="71" s="1"/>
  <c r="U2900" i="71"/>
  <c r="W2900" i="71" s="1"/>
  <c r="U2901" i="71"/>
  <c r="W2901" i="71" s="1"/>
  <c r="U2902" i="71"/>
  <c r="W2902" i="71" s="1"/>
  <c r="U2903" i="71"/>
  <c r="W2903" i="71" s="1"/>
  <c r="U2904" i="71"/>
  <c r="W2904" i="71" s="1"/>
  <c r="U2905" i="71"/>
  <c r="W2905" i="71" s="1"/>
  <c r="U2906" i="71"/>
  <c r="W2906" i="71" s="1"/>
  <c r="U2907" i="71"/>
  <c r="W2907" i="71" s="1"/>
  <c r="U2908" i="71"/>
  <c r="W2908" i="71" s="1"/>
  <c r="U2909" i="71"/>
  <c r="W2909" i="71" s="1"/>
  <c r="U2910" i="71"/>
  <c r="W2910" i="71" s="1"/>
  <c r="U2911" i="71"/>
  <c r="W2911" i="71" s="1"/>
  <c r="U2912" i="71"/>
  <c r="W2912" i="71" s="1"/>
  <c r="U2913" i="71"/>
  <c r="W2913" i="71" s="1"/>
  <c r="U2914" i="71"/>
  <c r="W2914" i="71" s="1"/>
  <c r="U2915" i="71"/>
  <c r="W2915" i="71" s="1"/>
  <c r="U2916" i="71"/>
  <c r="W2916" i="71" s="1"/>
  <c r="U2917" i="71"/>
  <c r="W2917" i="71" s="1"/>
  <c r="U2918" i="71"/>
  <c r="W2918" i="71" s="1"/>
  <c r="U2919" i="71"/>
  <c r="W2919" i="71" s="1"/>
  <c r="U2920" i="71"/>
  <c r="W2920" i="71" s="1"/>
  <c r="U2921" i="71"/>
  <c r="W2921" i="71" s="1"/>
  <c r="U2922" i="71"/>
  <c r="W2922" i="71" s="1"/>
  <c r="U2923" i="71"/>
  <c r="W2923" i="71" s="1"/>
  <c r="U2924" i="71"/>
  <c r="W2924" i="71" s="1"/>
  <c r="U2925" i="71"/>
  <c r="W2925" i="71" s="1"/>
  <c r="U2926" i="71"/>
  <c r="W2926" i="71" s="1"/>
  <c r="U2927" i="71"/>
  <c r="W2927" i="71" s="1"/>
  <c r="U2928" i="71"/>
  <c r="W2928" i="71" s="1"/>
  <c r="U2929" i="71"/>
  <c r="W2929" i="71" s="1"/>
  <c r="U2930" i="71"/>
  <c r="W2930" i="71" s="1"/>
  <c r="U2931" i="71"/>
  <c r="W2931" i="71" s="1"/>
  <c r="U2932" i="71"/>
  <c r="W2932" i="71" s="1"/>
  <c r="U2933" i="71"/>
  <c r="W2933" i="71" s="1"/>
  <c r="U2934" i="71"/>
  <c r="W2934" i="71" s="1"/>
  <c r="U2935" i="71"/>
  <c r="W2935" i="71" s="1"/>
  <c r="U2936" i="71"/>
  <c r="W2936" i="71" s="1"/>
  <c r="U2937" i="71"/>
  <c r="W2937" i="71" s="1"/>
  <c r="U2938" i="71"/>
  <c r="W2938" i="71" s="1"/>
  <c r="U2939" i="71"/>
  <c r="W2939" i="71" s="1"/>
  <c r="U2940" i="71"/>
  <c r="W2940" i="71" s="1"/>
  <c r="U2941" i="71"/>
  <c r="W2941" i="71" s="1"/>
  <c r="U2942" i="71"/>
  <c r="W2942" i="71" s="1"/>
  <c r="U2943" i="71"/>
  <c r="W2943" i="71" s="1"/>
  <c r="U2944" i="71"/>
  <c r="W2944" i="71" s="1"/>
  <c r="U2945" i="71"/>
  <c r="W2945" i="71" s="1"/>
  <c r="U2946" i="71"/>
  <c r="W2946" i="71" s="1"/>
  <c r="U2947" i="71"/>
  <c r="W2947" i="71" s="1"/>
  <c r="U2948" i="71"/>
  <c r="W2948" i="71" s="1"/>
  <c r="U2949" i="71"/>
  <c r="W2949" i="71" s="1"/>
  <c r="U2950" i="71"/>
  <c r="W2950" i="71" s="1"/>
  <c r="U2951" i="71"/>
  <c r="W2951" i="71" s="1"/>
  <c r="U2952" i="71"/>
  <c r="W2952" i="71" s="1"/>
  <c r="U2953" i="71"/>
  <c r="W2953" i="71" s="1"/>
  <c r="U2954" i="71"/>
  <c r="W2954" i="71" s="1"/>
  <c r="U2955" i="71"/>
  <c r="W2955" i="71" s="1"/>
  <c r="U2956" i="71"/>
  <c r="W2956" i="71" s="1"/>
  <c r="U2957" i="71"/>
  <c r="W2957" i="71" s="1"/>
  <c r="U2958" i="71"/>
  <c r="W2958" i="71" s="1"/>
  <c r="U2959" i="71"/>
  <c r="W2959" i="71" s="1"/>
  <c r="U2960" i="71"/>
  <c r="W2960" i="71" s="1"/>
  <c r="U2961" i="71"/>
  <c r="W2961" i="71" s="1"/>
  <c r="U2962" i="71"/>
  <c r="W2962" i="71" s="1"/>
  <c r="U2963" i="71"/>
  <c r="W2963" i="71" s="1"/>
  <c r="U2964" i="71"/>
  <c r="W2964" i="71" s="1"/>
  <c r="U2965" i="71"/>
  <c r="W2965" i="71" s="1"/>
  <c r="U2966" i="71"/>
  <c r="W2966" i="71" s="1"/>
  <c r="U2967" i="71"/>
  <c r="W2967" i="71" s="1"/>
  <c r="U2968" i="71"/>
  <c r="W2968" i="71" s="1"/>
  <c r="U2969" i="71"/>
  <c r="W2969" i="71" s="1"/>
  <c r="U2970" i="71"/>
  <c r="W2970" i="71" s="1"/>
  <c r="U2971" i="71"/>
  <c r="W2971" i="71" s="1"/>
  <c r="U2972" i="71"/>
  <c r="W2972" i="71" s="1"/>
  <c r="U2973" i="71"/>
  <c r="W2973" i="71" s="1"/>
  <c r="U2974" i="71"/>
  <c r="W2974" i="71" s="1"/>
  <c r="U2975" i="71"/>
  <c r="W2975" i="71" s="1"/>
  <c r="U2976" i="71"/>
  <c r="W2976" i="71" s="1"/>
  <c r="U2977" i="71"/>
  <c r="W2977" i="71" s="1"/>
  <c r="U2978" i="71"/>
  <c r="W2978" i="71" s="1"/>
  <c r="U2979" i="71"/>
  <c r="W2979" i="71" s="1"/>
  <c r="U2980" i="71"/>
  <c r="W2980" i="71" s="1"/>
  <c r="U2981" i="71"/>
  <c r="W2981" i="71" s="1"/>
  <c r="U2982" i="71"/>
  <c r="W2982" i="71" s="1"/>
  <c r="U2983" i="71"/>
  <c r="W2983" i="71" s="1"/>
  <c r="U2984" i="71"/>
  <c r="W2984" i="71" s="1"/>
  <c r="U2985" i="71"/>
  <c r="W2985" i="71" s="1"/>
  <c r="U2986" i="71"/>
  <c r="W2986" i="71" s="1"/>
  <c r="U2987" i="71"/>
  <c r="W2987" i="71" s="1"/>
  <c r="U2988" i="71"/>
  <c r="W2988" i="71" s="1"/>
  <c r="U2989" i="71"/>
  <c r="W2989" i="71" s="1"/>
  <c r="U2990" i="71"/>
  <c r="W2990" i="71" s="1"/>
  <c r="U2991" i="71"/>
  <c r="W2991" i="71" s="1"/>
  <c r="U2992" i="71"/>
  <c r="W2992" i="71" s="1"/>
  <c r="U2993" i="71"/>
  <c r="W2993" i="71" s="1"/>
  <c r="U2994" i="71"/>
  <c r="W2994" i="71" s="1"/>
  <c r="U2995" i="71"/>
  <c r="W2995" i="71" s="1"/>
  <c r="U2996" i="71"/>
  <c r="W2996" i="71" s="1"/>
  <c r="U2997" i="71"/>
  <c r="W2997" i="71" s="1"/>
  <c r="U2998" i="71"/>
  <c r="W2998" i="71" s="1"/>
  <c r="U2999" i="71"/>
  <c r="W2999" i="71" s="1"/>
  <c r="U3000" i="71"/>
  <c r="W3000" i="71" s="1"/>
  <c r="U3001" i="71"/>
  <c r="W3001" i="71" s="1"/>
  <c r="U3002" i="71"/>
  <c r="W3002" i="71" s="1"/>
  <c r="U3003" i="71"/>
  <c r="W3003" i="71" s="1"/>
  <c r="U3004" i="71"/>
  <c r="W3004" i="71" s="1"/>
  <c r="U3005" i="71"/>
  <c r="W3005" i="71" s="1"/>
  <c r="U3006" i="71"/>
  <c r="W3006" i="71" s="1"/>
  <c r="U3007" i="71"/>
  <c r="W3007" i="71" s="1"/>
  <c r="U3008" i="71"/>
  <c r="W3008" i="71" s="1"/>
  <c r="U3009" i="71"/>
  <c r="W3009" i="71" s="1"/>
  <c r="U3010" i="71"/>
  <c r="W3010" i="71" s="1"/>
  <c r="U3011" i="71"/>
  <c r="W3011" i="71" s="1"/>
  <c r="U3012" i="71"/>
  <c r="W3012" i="71" s="1"/>
  <c r="U3013" i="71"/>
  <c r="W3013" i="71" s="1"/>
  <c r="U3014" i="71"/>
  <c r="W3014" i="71" s="1"/>
  <c r="U3015" i="71"/>
  <c r="W3015" i="71" s="1"/>
  <c r="U3016" i="71"/>
  <c r="W3016" i="71" s="1"/>
  <c r="U3017" i="71"/>
  <c r="W3017" i="71" s="1"/>
  <c r="U3018" i="71"/>
  <c r="W3018" i="71" s="1"/>
  <c r="U3019" i="71"/>
  <c r="W3019" i="71" s="1"/>
  <c r="U3020" i="71"/>
  <c r="W3020" i="71" s="1"/>
  <c r="U3021" i="71"/>
  <c r="W3021" i="71" s="1"/>
  <c r="U3022" i="71"/>
  <c r="W3022" i="71" s="1"/>
  <c r="U3023" i="71"/>
  <c r="W3023" i="71" s="1"/>
  <c r="U3024" i="71"/>
  <c r="W3024" i="71" s="1"/>
  <c r="U3025" i="71"/>
  <c r="W3025" i="71" s="1"/>
  <c r="U3026" i="71"/>
  <c r="W3026" i="71" s="1"/>
  <c r="U3027" i="71"/>
  <c r="W3027" i="71" s="1"/>
  <c r="U3028" i="71"/>
  <c r="W3028" i="71" s="1"/>
  <c r="U3029" i="71"/>
  <c r="W3029" i="71" s="1"/>
  <c r="U3030" i="71"/>
  <c r="W3030" i="71" s="1"/>
  <c r="U3031" i="71"/>
  <c r="W3031" i="71" s="1"/>
  <c r="U3032" i="71"/>
  <c r="W3032" i="71" s="1"/>
  <c r="U3033" i="71"/>
  <c r="W3033" i="71" s="1"/>
  <c r="U3034" i="71"/>
  <c r="W3034" i="71" s="1"/>
  <c r="U3035" i="71"/>
  <c r="W3035" i="71" s="1"/>
  <c r="U3036" i="71"/>
  <c r="W3036" i="71" s="1"/>
  <c r="U3037" i="71"/>
  <c r="W3037" i="71" s="1"/>
  <c r="U3038" i="71"/>
  <c r="W3038" i="71" s="1"/>
  <c r="U3039" i="71"/>
  <c r="W3039" i="71" s="1"/>
  <c r="U3040" i="71"/>
  <c r="W3040" i="71" s="1"/>
  <c r="U3041" i="71"/>
  <c r="W3041" i="71" s="1"/>
  <c r="U3042" i="71"/>
  <c r="W3042" i="71" s="1"/>
  <c r="U3043" i="71"/>
  <c r="W3043" i="71" s="1"/>
  <c r="U3044" i="71"/>
  <c r="W3044" i="71" s="1"/>
  <c r="U3045" i="71"/>
  <c r="W3045" i="71" s="1"/>
  <c r="U3046" i="71"/>
  <c r="W3046" i="71" s="1"/>
  <c r="U3047" i="71"/>
  <c r="W3047" i="71" s="1"/>
  <c r="U3048" i="71"/>
  <c r="W3048" i="71" s="1"/>
  <c r="U3049" i="71"/>
  <c r="W3049" i="71" s="1"/>
  <c r="U3050" i="71"/>
  <c r="W3050" i="71" s="1"/>
  <c r="U3051" i="71"/>
  <c r="W3051" i="71" s="1"/>
  <c r="U3052" i="71"/>
  <c r="W3052" i="71" s="1"/>
  <c r="U3053" i="71"/>
  <c r="W3053" i="71" s="1"/>
  <c r="U3054" i="71"/>
  <c r="W3054" i="71" s="1"/>
  <c r="U3055" i="71"/>
  <c r="W3055" i="71" s="1"/>
  <c r="U3056" i="71"/>
  <c r="W3056" i="71" s="1"/>
  <c r="U3057" i="71"/>
  <c r="W3057" i="71" s="1"/>
  <c r="U3058" i="71"/>
  <c r="W3058" i="71" s="1"/>
  <c r="U3059" i="71"/>
  <c r="W3059" i="71" s="1"/>
  <c r="U3060" i="71"/>
  <c r="W3060" i="71" s="1"/>
  <c r="U3061" i="71"/>
  <c r="W3061" i="71" s="1"/>
  <c r="U3062" i="71"/>
  <c r="W3062" i="71" s="1"/>
  <c r="U3063" i="71"/>
  <c r="W3063" i="71" s="1"/>
  <c r="U3064" i="71"/>
  <c r="W3064" i="71" s="1"/>
  <c r="U3065" i="71"/>
  <c r="W3065" i="71" s="1"/>
  <c r="U3066" i="71"/>
  <c r="W3066" i="71" s="1"/>
  <c r="U3067" i="71"/>
  <c r="W3067" i="71" s="1"/>
  <c r="U3068" i="71"/>
  <c r="W3068" i="71" s="1"/>
  <c r="U3069" i="71"/>
  <c r="W3069" i="71" s="1"/>
  <c r="U3070" i="71"/>
  <c r="W3070" i="71" s="1"/>
  <c r="U3071" i="71"/>
  <c r="W3071" i="71" s="1"/>
  <c r="U3072" i="71"/>
  <c r="W3072" i="71" s="1"/>
  <c r="U3073" i="71"/>
  <c r="W3073" i="71" s="1"/>
  <c r="U3074" i="71"/>
  <c r="W3074" i="71" s="1"/>
  <c r="U3075" i="71"/>
  <c r="W3075" i="71" s="1"/>
  <c r="U3076" i="71"/>
  <c r="W3076" i="71" s="1"/>
  <c r="U3077" i="71"/>
  <c r="W3077" i="71" s="1"/>
  <c r="U3078" i="71"/>
  <c r="W3078" i="71" s="1"/>
  <c r="U3079" i="71"/>
  <c r="W3079" i="71" s="1"/>
  <c r="U3080" i="71"/>
  <c r="W3080" i="71" s="1"/>
  <c r="U3081" i="71"/>
  <c r="W3081" i="71" s="1"/>
  <c r="U3082" i="71"/>
  <c r="W3082" i="71" s="1"/>
  <c r="U3083" i="71"/>
  <c r="W3083" i="71" s="1"/>
  <c r="U3084" i="71"/>
  <c r="W3084" i="71" s="1"/>
  <c r="U3085" i="71"/>
  <c r="W3085" i="71" s="1"/>
  <c r="U3086" i="71"/>
  <c r="W3086" i="71" s="1"/>
  <c r="U3087" i="71"/>
  <c r="W3087" i="71" s="1"/>
  <c r="U3088" i="71"/>
  <c r="W3088" i="71" s="1"/>
  <c r="U3089" i="71"/>
  <c r="W3089" i="71" s="1"/>
  <c r="U3090" i="71"/>
  <c r="W3090" i="71" s="1"/>
  <c r="U3091" i="71"/>
  <c r="W3091" i="71" s="1"/>
  <c r="U3092" i="71"/>
  <c r="W3092" i="71" s="1"/>
  <c r="U3093" i="71"/>
  <c r="W3093" i="71" s="1"/>
  <c r="U3094" i="71"/>
  <c r="W3094" i="71" s="1"/>
  <c r="U3095" i="71"/>
  <c r="W3095" i="71" s="1"/>
  <c r="U3096" i="71"/>
  <c r="W3096" i="71" s="1"/>
  <c r="U3097" i="71"/>
  <c r="W3097" i="71" s="1"/>
  <c r="U3098" i="71"/>
  <c r="W3098" i="71" s="1"/>
  <c r="U3099" i="71"/>
  <c r="W3099" i="71" s="1"/>
  <c r="U3100" i="71"/>
  <c r="W3100" i="71" s="1"/>
  <c r="U3101" i="71"/>
  <c r="W3101" i="71" s="1"/>
  <c r="U3102" i="71"/>
  <c r="W3102" i="71" s="1"/>
  <c r="U3103" i="71"/>
  <c r="W3103" i="71" s="1"/>
  <c r="U3104" i="71"/>
  <c r="W3104" i="71" s="1"/>
  <c r="U3105" i="71"/>
  <c r="W3105" i="71" s="1"/>
  <c r="U3106" i="71"/>
  <c r="W3106" i="71" s="1"/>
  <c r="U3107" i="71"/>
  <c r="W3107" i="71" s="1"/>
  <c r="U3108" i="71"/>
  <c r="W3108" i="71" s="1"/>
  <c r="U3109" i="71"/>
  <c r="W3109" i="71" s="1"/>
  <c r="U3110" i="71"/>
  <c r="W3110" i="71" s="1"/>
  <c r="U3111" i="71"/>
  <c r="W3111" i="71" s="1"/>
  <c r="U3112" i="71"/>
  <c r="W3112" i="71" s="1"/>
  <c r="U3113" i="71"/>
  <c r="W3113" i="71" s="1"/>
  <c r="U3114" i="71"/>
  <c r="W3114" i="71" s="1"/>
  <c r="U3115" i="71"/>
  <c r="W3115" i="71" s="1"/>
  <c r="U3116" i="71"/>
  <c r="W3116" i="71" s="1"/>
  <c r="U3117" i="71"/>
  <c r="W3117" i="71" s="1"/>
  <c r="U3118" i="71"/>
  <c r="W3118" i="71" s="1"/>
  <c r="U3119" i="71"/>
  <c r="W3119" i="71" s="1"/>
  <c r="U3120" i="71"/>
  <c r="W3120" i="71" s="1"/>
  <c r="U3121" i="71"/>
  <c r="W3121" i="71" s="1"/>
  <c r="U3122" i="71"/>
  <c r="W3122" i="71" s="1"/>
  <c r="U3123" i="71"/>
  <c r="W3123" i="71" s="1"/>
  <c r="U3124" i="71"/>
  <c r="W3124" i="71" s="1"/>
  <c r="U3125" i="71"/>
  <c r="W3125" i="71" s="1"/>
  <c r="U3126" i="71"/>
  <c r="W3126" i="71" s="1"/>
  <c r="U3127" i="71"/>
  <c r="W3127" i="71" s="1"/>
  <c r="U3128" i="71"/>
  <c r="W3128" i="71" s="1"/>
  <c r="U3129" i="71"/>
  <c r="W3129" i="71" s="1"/>
  <c r="U3130" i="71"/>
  <c r="W3130" i="71" s="1"/>
  <c r="U3131" i="71"/>
  <c r="W3131" i="71" s="1"/>
  <c r="U3132" i="71"/>
  <c r="W3132" i="71" s="1"/>
  <c r="U3133" i="71"/>
  <c r="W3133" i="71" s="1"/>
  <c r="U3134" i="71"/>
  <c r="W3134" i="71" s="1"/>
  <c r="U3135" i="71"/>
  <c r="W3135" i="71" s="1"/>
  <c r="U3136" i="71"/>
  <c r="W3136" i="71" s="1"/>
  <c r="U3137" i="71"/>
  <c r="W3137" i="71" s="1"/>
  <c r="U3138" i="71"/>
  <c r="W3138" i="71" s="1"/>
  <c r="U3139" i="71"/>
  <c r="W3139" i="71" s="1"/>
  <c r="U3140" i="71"/>
  <c r="W3140" i="71" s="1"/>
  <c r="U3141" i="71"/>
  <c r="W3141" i="71" s="1"/>
  <c r="U3142" i="71"/>
  <c r="W3142" i="71" s="1"/>
  <c r="U3143" i="71"/>
  <c r="W3143" i="71" s="1"/>
  <c r="U3144" i="71"/>
  <c r="W3144" i="71" s="1"/>
  <c r="U3145" i="71"/>
  <c r="W3145" i="71" s="1"/>
  <c r="U3146" i="71"/>
  <c r="W3146" i="71" s="1"/>
  <c r="U3147" i="71"/>
  <c r="W3147" i="71" s="1"/>
  <c r="U3148" i="71"/>
  <c r="W3148" i="71" s="1"/>
  <c r="U3149" i="71"/>
  <c r="W3149" i="71" s="1"/>
  <c r="U3150" i="71"/>
  <c r="W3150" i="71" s="1"/>
  <c r="U3151" i="71"/>
  <c r="W3151" i="71" s="1"/>
  <c r="U3152" i="71"/>
  <c r="W3152" i="71" s="1"/>
  <c r="U3153" i="71"/>
  <c r="W3153" i="71" s="1"/>
  <c r="U3154" i="71"/>
  <c r="W3154" i="71" s="1"/>
  <c r="U3155" i="71"/>
  <c r="W3155" i="71" s="1"/>
  <c r="U3156" i="71"/>
  <c r="W3156" i="71" s="1"/>
  <c r="U3157" i="71"/>
  <c r="W3157" i="71" s="1"/>
  <c r="U3158" i="71"/>
  <c r="W3158" i="71" s="1"/>
  <c r="U3159" i="71"/>
  <c r="W3159" i="71" s="1"/>
  <c r="U3160" i="71"/>
  <c r="W3160" i="71" s="1"/>
  <c r="U3161" i="71"/>
  <c r="W3161" i="71" s="1"/>
  <c r="U3162" i="71"/>
  <c r="W3162" i="71" s="1"/>
  <c r="U3163" i="71"/>
  <c r="W3163" i="71" s="1"/>
  <c r="U3164" i="71"/>
  <c r="W3164" i="71" s="1"/>
  <c r="U3165" i="71"/>
  <c r="W3165" i="71" s="1"/>
  <c r="U3166" i="71"/>
  <c r="W3166" i="71" s="1"/>
  <c r="U3167" i="71"/>
  <c r="W3167" i="71" s="1"/>
  <c r="U3168" i="71"/>
  <c r="W3168" i="71" s="1"/>
  <c r="U3169" i="71"/>
  <c r="W3169" i="71" s="1"/>
  <c r="U3170" i="71"/>
  <c r="W3170" i="71" s="1"/>
  <c r="U3171" i="71"/>
  <c r="W3171" i="71" s="1"/>
  <c r="U3172" i="71"/>
  <c r="W3172" i="71" s="1"/>
  <c r="U3173" i="71"/>
  <c r="W3173" i="71" s="1"/>
  <c r="U3174" i="71"/>
  <c r="W3174" i="71" s="1"/>
  <c r="U3175" i="71"/>
  <c r="W3175" i="71" s="1"/>
  <c r="U3176" i="71"/>
  <c r="W3176" i="71" s="1"/>
  <c r="U3177" i="71"/>
  <c r="W3177" i="71" s="1"/>
  <c r="U3178" i="71"/>
  <c r="W3178" i="71" s="1"/>
  <c r="U3179" i="71"/>
  <c r="W3179" i="71" s="1"/>
  <c r="U3180" i="71"/>
  <c r="W3180" i="71" s="1"/>
  <c r="U3181" i="71"/>
  <c r="W3181" i="71" s="1"/>
  <c r="U3182" i="71"/>
  <c r="W3182" i="71" s="1"/>
  <c r="U3183" i="71"/>
  <c r="W3183" i="71" s="1"/>
  <c r="U3184" i="71"/>
  <c r="W3184" i="71" s="1"/>
  <c r="U3185" i="71"/>
  <c r="W3185" i="71" s="1"/>
  <c r="U3186" i="71"/>
  <c r="W3186" i="71" s="1"/>
  <c r="U3187" i="71"/>
  <c r="W3187" i="71" s="1"/>
  <c r="U3188" i="71"/>
  <c r="W3188" i="71" s="1"/>
  <c r="U3189" i="71"/>
  <c r="W3189" i="71" s="1"/>
  <c r="U3190" i="71"/>
  <c r="W3190" i="71" s="1"/>
  <c r="U3191" i="71"/>
  <c r="W3191" i="71" s="1"/>
  <c r="U3192" i="71"/>
  <c r="W3192" i="71" s="1"/>
  <c r="U3193" i="71"/>
  <c r="W3193" i="71" s="1"/>
  <c r="U3194" i="71"/>
  <c r="W3194" i="71" s="1"/>
  <c r="U3195" i="71"/>
  <c r="W3195" i="71" s="1"/>
  <c r="U3196" i="71"/>
  <c r="W3196" i="71" s="1"/>
  <c r="U3197" i="71"/>
  <c r="W3197" i="71" s="1"/>
  <c r="U3198" i="71"/>
  <c r="W3198" i="71" s="1"/>
  <c r="U3199" i="71"/>
  <c r="W3199" i="71" s="1"/>
  <c r="U3200" i="71"/>
  <c r="W3200" i="71" s="1"/>
  <c r="U3201" i="71"/>
  <c r="W3201" i="71" s="1"/>
  <c r="U3202" i="71"/>
  <c r="W3202" i="71" s="1"/>
  <c r="U3203" i="71"/>
  <c r="W3203" i="71" s="1"/>
  <c r="U3204" i="71"/>
  <c r="W3204" i="71" s="1"/>
  <c r="U3205" i="71"/>
  <c r="W3205" i="71" s="1"/>
  <c r="U3206" i="71"/>
  <c r="W3206" i="71" s="1"/>
  <c r="U3207" i="71"/>
  <c r="W3207" i="71" s="1"/>
  <c r="U3208" i="71"/>
  <c r="W3208" i="71" s="1"/>
  <c r="U3209" i="71"/>
  <c r="W3209" i="71" s="1"/>
  <c r="U3210" i="71"/>
  <c r="W3210" i="71" s="1"/>
  <c r="U3211" i="71"/>
  <c r="W3211" i="71" s="1"/>
  <c r="U3212" i="71"/>
  <c r="W3212" i="71" s="1"/>
  <c r="U3213" i="71"/>
  <c r="W3213" i="71" s="1"/>
  <c r="U3214" i="71"/>
  <c r="W3214" i="71" s="1"/>
  <c r="U3215" i="71"/>
  <c r="W3215" i="71" s="1"/>
  <c r="U3216" i="71"/>
  <c r="W3216" i="71" s="1"/>
  <c r="U3217" i="71"/>
  <c r="W3217" i="71" s="1"/>
  <c r="U3218" i="71"/>
  <c r="W3218" i="71" s="1"/>
  <c r="U3219" i="71"/>
  <c r="W3219" i="71" s="1"/>
  <c r="U3220" i="71"/>
  <c r="W3220" i="71" s="1"/>
  <c r="U3221" i="71"/>
  <c r="W3221" i="71" s="1"/>
  <c r="U3222" i="71"/>
  <c r="W3222" i="71" s="1"/>
  <c r="U3223" i="71"/>
  <c r="W3223" i="71" s="1"/>
  <c r="U3224" i="71"/>
  <c r="W3224" i="71" s="1"/>
  <c r="U3225" i="71"/>
  <c r="W3225" i="71" s="1"/>
  <c r="U3226" i="71"/>
  <c r="W3226" i="71" s="1"/>
  <c r="U3227" i="71"/>
  <c r="W3227" i="71" s="1"/>
  <c r="U3228" i="71"/>
  <c r="W3228" i="71" s="1"/>
  <c r="U3229" i="71"/>
  <c r="W3229" i="71" s="1"/>
  <c r="U3230" i="71"/>
  <c r="U3231" i="71"/>
  <c r="U3232" i="71"/>
  <c r="U3233" i="71"/>
  <c r="U3234" i="71"/>
  <c r="U3235" i="71"/>
  <c r="U3236" i="71"/>
  <c r="J7421" i="72" s="1"/>
  <c r="U3237" i="71"/>
  <c r="U3238" i="71"/>
  <c r="U3239" i="71"/>
  <c r="U3240" i="71"/>
  <c r="U3241" i="71"/>
  <c r="U3242" i="71"/>
  <c r="J7426" i="72" s="1"/>
  <c r="U3243" i="71"/>
  <c r="U3244" i="71"/>
  <c r="J7427" i="72" s="1"/>
  <c r="U3245" i="71"/>
  <c r="U3246" i="71"/>
  <c r="U3247" i="71"/>
  <c r="U3248" i="71"/>
  <c r="U3249" i="71"/>
  <c r="U3250" i="71"/>
  <c r="U3251" i="71"/>
  <c r="U3252" i="71"/>
  <c r="U3253" i="71"/>
  <c r="U3254" i="71"/>
  <c r="U3255" i="71"/>
  <c r="U3256" i="71"/>
  <c r="U3257" i="71"/>
  <c r="U3258" i="71"/>
  <c r="U3259" i="71"/>
  <c r="U3260" i="71"/>
  <c r="U3261" i="71"/>
  <c r="U3262" i="71"/>
  <c r="U3263" i="71"/>
  <c r="U3264" i="71"/>
  <c r="J7419" i="72" s="1"/>
  <c r="U3265" i="71"/>
  <c r="U3266" i="71"/>
  <c r="U3267" i="71"/>
  <c r="U3268" i="71"/>
  <c r="U3269" i="71"/>
  <c r="U3270" i="71"/>
  <c r="U3271" i="71"/>
  <c r="U3272" i="71"/>
  <c r="U3273" i="71"/>
  <c r="U3274" i="71"/>
  <c r="U3275" i="71"/>
  <c r="U3276" i="71"/>
  <c r="J7429" i="72" s="1"/>
  <c r="U3277" i="71"/>
  <c r="U3278" i="71"/>
  <c r="U3279" i="71"/>
  <c r="J7422" i="72" s="1"/>
  <c r="U3280" i="71"/>
  <c r="U3281" i="71"/>
  <c r="U3282" i="71"/>
  <c r="U3283" i="71"/>
  <c r="W3283" i="71" s="1"/>
  <c r="U3284" i="71"/>
  <c r="W3284" i="71" s="1"/>
  <c r="U3285" i="71"/>
  <c r="W3285" i="71" s="1"/>
  <c r="U3286" i="71"/>
  <c r="W3286" i="71" s="1"/>
  <c r="U3287" i="71"/>
  <c r="U3288" i="71"/>
  <c r="U3289" i="71"/>
  <c r="U3290" i="71"/>
  <c r="U3291" i="71"/>
  <c r="U3292" i="71"/>
  <c r="U3293" i="71"/>
  <c r="W3293" i="71" s="1"/>
  <c r="U3294" i="71"/>
  <c r="J6277" i="72" s="1"/>
  <c r="U3295" i="71"/>
  <c r="W3295" i="71" s="1"/>
  <c r="U3296" i="71"/>
  <c r="W3296" i="71" s="1"/>
  <c r="U3297" i="71"/>
  <c r="U3298" i="71"/>
  <c r="U3299" i="71"/>
  <c r="U3300" i="71"/>
  <c r="W3300" i="71" s="1"/>
  <c r="U3301" i="71"/>
  <c r="W3301" i="71" s="1"/>
  <c r="U3302" i="71"/>
  <c r="W3302" i="71" s="1"/>
  <c r="U3303" i="71"/>
  <c r="U3304" i="71"/>
  <c r="U3305" i="71"/>
  <c r="U3306" i="71"/>
  <c r="W3306" i="71" s="1"/>
  <c r="U3307" i="71"/>
  <c r="W3307" i="71" s="1"/>
  <c r="U3308" i="71"/>
  <c r="W3308" i="71" s="1"/>
  <c r="U3309" i="71"/>
  <c r="W3309" i="71" s="1"/>
  <c r="U3310" i="71"/>
  <c r="W3310" i="71" s="1"/>
  <c r="U3311" i="71"/>
  <c r="W3311" i="71" s="1"/>
  <c r="U3312" i="71"/>
  <c r="W3312" i="71" s="1"/>
  <c r="U3313" i="71"/>
  <c r="W3313" i="71" s="1"/>
  <c r="U3314" i="71"/>
  <c r="U3315" i="71"/>
  <c r="W3315" i="71" s="1"/>
  <c r="U3316" i="71"/>
  <c r="U3317" i="71"/>
  <c r="U3318" i="71"/>
  <c r="U3319" i="71"/>
  <c r="W3319" i="71" s="1"/>
  <c r="U3320" i="71"/>
  <c r="U3321" i="71"/>
  <c r="U3322" i="71"/>
  <c r="W3322" i="71" s="1"/>
  <c r="U3323" i="71"/>
  <c r="W3323" i="71" s="1"/>
  <c r="U3324" i="71"/>
  <c r="W3324" i="71" s="1"/>
  <c r="U3325" i="71"/>
  <c r="U3326" i="71"/>
  <c r="W3326" i="71" s="1"/>
  <c r="U3327" i="71"/>
  <c r="U3328" i="71"/>
  <c r="U3329" i="71"/>
  <c r="U3330" i="71"/>
  <c r="W3330" i="71" s="1"/>
  <c r="U3331" i="71"/>
  <c r="W3331" i="71" s="1"/>
  <c r="U3332" i="71"/>
  <c r="J6164" i="72" s="1"/>
  <c r="U3333" i="71"/>
  <c r="U3334" i="71"/>
  <c r="U3335" i="71"/>
  <c r="U3336" i="71"/>
  <c r="U3337" i="71"/>
  <c r="W3337" i="71" s="1"/>
  <c r="U3338" i="71"/>
  <c r="U3339" i="71"/>
  <c r="U3340" i="71"/>
  <c r="U3341" i="71"/>
  <c r="U3342" i="71"/>
  <c r="W3342" i="71" s="1"/>
  <c r="U3343" i="71"/>
  <c r="U3344" i="71"/>
  <c r="U3345" i="71"/>
  <c r="W3345" i="71" s="1"/>
  <c r="U3346" i="71"/>
  <c r="U3347" i="71"/>
  <c r="U3348" i="71"/>
  <c r="W3348" i="71" s="1"/>
  <c r="U3349" i="71"/>
  <c r="W3349" i="71" s="1"/>
  <c r="U3350" i="71"/>
  <c r="U3351" i="71"/>
  <c r="W3351" i="71" s="1"/>
  <c r="U3352" i="71"/>
  <c r="W3352" i="71" s="1"/>
  <c r="U3353" i="71"/>
  <c r="U3354" i="71"/>
  <c r="W3354" i="71" s="1"/>
  <c r="U3355" i="71"/>
  <c r="U3356" i="71"/>
  <c r="W3356" i="71" s="1"/>
  <c r="U3357" i="71"/>
  <c r="U3358" i="71"/>
  <c r="J6228" i="72" s="1"/>
  <c r="U3359" i="71"/>
  <c r="U3360" i="71"/>
  <c r="W3360" i="71" s="1"/>
  <c r="U3361" i="71"/>
  <c r="U3362" i="71"/>
  <c r="U3363" i="71"/>
  <c r="W3363" i="71" s="1"/>
  <c r="U3364" i="71"/>
  <c r="U3365" i="71"/>
  <c r="W3365" i="71" s="1"/>
  <c r="U3366" i="71"/>
  <c r="U3367" i="71"/>
  <c r="U3368" i="71"/>
  <c r="W3368" i="71" s="1"/>
  <c r="U3369" i="71"/>
  <c r="W3369" i="71" s="1"/>
  <c r="U3370" i="71"/>
  <c r="W3370" i="71" s="1"/>
  <c r="U3371" i="71"/>
  <c r="U3372" i="71"/>
  <c r="W3372" i="71" s="1"/>
  <c r="U3373" i="71"/>
  <c r="U3374" i="71"/>
  <c r="W3374" i="71" s="1"/>
  <c r="U3375" i="71"/>
  <c r="U3376" i="71"/>
  <c r="U3377" i="71"/>
  <c r="U3378" i="71"/>
  <c r="U3379" i="71"/>
  <c r="U3380" i="71"/>
  <c r="U3381" i="71"/>
  <c r="U3382" i="71"/>
  <c r="W3382" i="71" s="1"/>
  <c r="U3383" i="71"/>
  <c r="W3383" i="71" s="1"/>
  <c r="U3384" i="71"/>
  <c r="W3384" i="71" s="1"/>
  <c r="U3385" i="71"/>
  <c r="W3385" i="71" s="1"/>
  <c r="U3386" i="71"/>
  <c r="U3387" i="71"/>
  <c r="W3387" i="71" s="1"/>
  <c r="U3388" i="71"/>
  <c r="W3388" i="71" s="1"/>
  <c r="U3389" i="71"/>
  <c r="W3389" i="71" s="1"/>
  <c r="U3390" i="71"/>
  <c r="W3390" i="71" s="1"/>
  <c r="U3391" i="71"/>
  <c r="U3392" i="71"/>
  <c r="W3392" i="71" s="1"/>
  <c r="U3393" i="71"/>
  <c r="W3393" i="71" s="1"/>
  <c r="U3394" i="71"/>
  <c r="U3395" i="71"/>
  <c r="U3396" i="71"/>
  <c r="U3397" i="71"/>
  <c r="U3398" i="71"/>
  <c r="U3399" i="71"/>
  <c r="U3400" i="71"/>
  <c r="U3401" i="71"/>
  <c r="W3401" i="71" s="1"/>
  <c r="U3402" i="71"/>
  <c r="U3403" i="71"/>
  <c r="W3403" i="71" s="1"/>
  <c r="U3404" i="71"/>
  <c r="U3405" i="71"/>
  <c r="W3405" i="71" s="1"/>
  <c r="U3406" i="71"/>
  <c r="W3406" i="71" s="1"/>
  <c r="U3407" i="71"/>
  <c r="U3408" i="71"/>
  <c r="W3408" i="71" s="1"/>
  <c r="U3409" i="71"/>
  <c r="W3409" i="71" s="1"/>
  <c r="U3410" i="71"/>
  <c r="W3410" i="71" s="1"/>
  <c r="U3411" i="71"/>
  <c r="W3411" i="71" s="1"/>
  <c r="U3412" i="71"/>
  <c r="W3412" i="71" s="1"/>
  <c r="U3413" i="71"/>
  <c r="W3413" i="71" s="1"/>
  <c r="U3414" i="71"/>
  <c r="W3414" i="71" s="1"/>
  <c r="U3415" i="71"/>
  <c r="U3416" i="71"/>
  <c r="W3416" i="71" s="1"/>
  <c r="U3417" i="71"/>
  <c r="W3417" i="71" s="1"/>
  <c r="U3418" i="71"/>
  <c r="W3418" i="71" s="1"/>
  <c r="U3419" i="71"/>
  <c r="W3419" i="71" s="1"/>
  <c r="U3420" i="71"/>
  <c r="U3421" i="71"/>
  <c r="W3421" i="71" s="1"/>
  <c r="U3422" i="71"/>
  <c r="W3422" i="71" s="1"/>
  <c r="U3423" i="71"/>
  <c r="W3423" i="71" s="1"/>
  <c r="U3424" i="71"/>
  <c r="W3424" i="71" s="1"/>
  <c r="U3425" i="71"/>
  <c r="U3426" i="71"/>
  <c r="W3426" i="71" s="1"/>
  <c r="U3427" i="71"/>
  <c r="W3427" i="71" s="1"/>
  <c r="U3428" i="71"/>
  <c r="W3428" i="71" s="1"/>
  <c r="U3429" i="71"/>
  <c r="W3429" i="71" s="1"/>
  <c r="U3430" i="71"/>
  <c r="W3430" i="71" s="1"/>
  <c r="U3431" i="71"/>
  <c r="W3431" i="71" s="1"/>
  <c r="U3432" i="71"/>
  <c r="U3433" i="71"/>
  <c r="U3434" i="71"/>
  <c r="U3435" i="71"/>
  <c r="U3436" i="71"/>
  <c r="U3437" i="71"/>
  <c r="U3438" i="71"/>
  <c r="U3439" i="71"/>
  <c r="U3440" i="71"/>
  <c r="U3441" i="71"/>
  <c r="U3442" i="71"/>
  <c r="W3442" i="71" s="1"/>
  <c r="U3443" i="71"/>
  <c r="W3443" i="71" s="1"/>
  <c r="U3444" i="71"/>
  <c r="U3445" i="71"/>
  <c r="U3446" i="71"/>
  <c r="U3447" i="71"/>
  <c r="W3447" i="71" s="1"/>
  <c r="U3448" i="71"/>
  <c r="W3448" i="71" s="1"/>
  <c r="U3449" i="71"/>
  <c r="W3449" i="71" s="1"/>
  <c r="U3450" i="71"/>
  <c r="W3450" i="71" s="1"/>
  <c r="U3451" i="71"/>
  <c r="U3452" i="71"/>
  <c r="U3453" i="71"/>
  <c r="U3454" i="71"/>
  <c r="U3455" i="71"/>
  <c r="U3456" i="71"/>
  <c r="U3457" i="71"/>
  <c r="U3458" i="71"/>
  <c r="U3459" i="71"/>
  <c r="U3460" i="71"/>
  <c r="U3461" i="71"/>
  <c r="U3462" i="71"/>
  <c r="W3462" i="71" s="1"/>
  <c r="U3463" i="71"/>
  <c r="U3464" i="71"/>
  <c r="W3464" i="71" s="1"/>
  <c r="U3465" i="71"/>
  <c r="W3465" i="71" s="1"/>
  <c r="U3466" i="71"/>
  <c r="W3466" i="71" s="1"/>
  <c r="U3467" i="71"/>
  <c r="U3468" i="71"/>
  <c r="U3469" i="71"/>
  <c r="W3469" i="71" s="1"/>
  <c r="U3470" i="71"/>
  <c r="U3471" i="71"/>
  <c r="W3471" i="71" s="1"/>
  <c r="U3472" i="71"/>
  <c r="W3472" i="71" s="1"/>
  <c r="U3473" i="71"/>
  <c r="U3474" i="71"/>
  <c r="U3475" i="71"/>
  <c r="W3475" i="71" s="1"/>
  <c r="U3476" i="71"/>
  <c r="U3477" i="71"/>
  <c r="W3477" i="71" s="1"/>
  <c r="U3478" i="71"/>
  <c r="W3478" i="71" s="1"/>
  <c r="U3479" i="71"/>
  <c r="W3479" i="71" s="1"/>
  <c r="U3480" i="71"/>
  <c r="U3481" i="71"/>
  <c r="U3482" i="71"/>
  <c r="W3482" i="71" s="1"/>
  <c r="U3483" i="71"/>
  <c r="W3483" i="71" s="1"/>
  <c r="U3484" i="71"/>
  <c r="W3484" i="71" s="1"/>
  <c r="U3485" i="71"/>
  <c r="W3485" i="71" s="1"/>
  <c r="U3486" i="71"/>
  <c r="U3487" i="71"/>
  <c r="U3488" i="71"/>
  <c r="U3489" i="71"/>
  <c r="W3489" i="71" s="1"/>
  <c r="U3490" i="71"/>
  <c r="U3491" i="71"/>
  <c r="W3491" i="71" s="1"/>
  <c r="U3492" i="71"/>
  <c r="U3493" i="71"/>
  <c r="W3493" i="71" s="1"/>
  <c r="U3494" i="71"/>
  <c r="W3494" i="71" s="1"/>
  <c r="U3495" i="71"/>
  <c r="W3495" i="71" s="1"/>
  <c r="U3496" i="71"/>
  <c r="W3496" i="71" s="1"/>
  <c r="U3497" i="71"/>
  <c r="W3497" i="71" s="1"/>
  <c r="U3498" i="71"/>
  <c r="W3498" i="71" s="1"/>
  <c r="U3499" i="71"/>
  <c r="W3499" i="71" s="1"/>
  <c r="U3500" i="71"/>
  <c r="W3500" i="71" s="1"/>
  <c r="U3501" i="71"/>
  <c r="W3501" i="71" s="1"/>
  <c r="U3502" i="71"/>
  <c r="W3502" i="71" s="1"/>
  <c r="U3503" i="71"/>
  <c r="W3503" i="71" s="1"/>
  <c r="U3504" i="71"/>
  <c r="W3504" i="71" s="1"/>
  <c r="U3505" i="71"/>
  <c r="W3505" i="71" s="1"/>
  <c r="U3506" i="71"/>
  <c r="W3506" i="71" s="1"/>
  <c r="U3507" i="71"/>
  <c r="W3507" i="71" s="1"/>
  <c r="U3508" i="71"/>
  <c r="W3508" i="71" s="1"/>
  <c r="U3509" i="71"/>
  <c r="W3509" i="71" s="1"/>
  <c r="U3510" i="71"/>
  <c r="W3510" i="71" s="1"/>
  <c r="U3511" i="71"/>
  <c r="W3511" i="71" s="1"/>
  <c r="U3512" i="71"/>
  <c r="W3512" i="71" s="1"/>
  <c r="U3513" i="71"/>
  <c r="W3513" i="71" s="1"/>
  <c r="U3514" i="71"/>
  <c r="W3514" i="71" s="1"/>
  <c r="U3515" i="71"/>
  <c r="W3515" i="71" s="1"/>
  <c r="U3516" i="71"/>
  <c r="W3516" i="71" s="1"/>
  <c r="U3517" i="71"/>
  <c r="W3517" i="71" s="1"/>
  <c r="U3518" i="71"/>
  <c r="W3518" i="71" s="1"/>
  <c r="U3519" i="71"/>
  <c r="W3519" i="71" s="1"/>
  <c r="U3520" i="71"/>
  <c r="W3520" i="71" s="1"/>
  <c r="U3521" i="71"/>
  <c r="W3521" i="71" s="1"/>
  <c r="U3522" i="71"/>
  <c r="W3522" i="71" s="1"/>
  <c r="U3523" i="71"/>
  <c r="W3523" i="71" s="1"/>
  <c r="U3524" i="71"/>
  <c r="W3524" i="71" s="1"/>
  <c r="U3525" i="71"/>
  <c r="W3525" i="71" s="1"/>
  <c r="U3526" i="71"/>
  <c r="W3526" i="71" s="1"/>
  <c r="U3527" i="71"/>
  <c r="W3527" i="71" s="1"/>
  <c r="U3528" i="71"/>
  <c r="W3528" i="71" s="1"/>
  <c r="U3529" i="71"/>
  <c r="W3529" i="71" s="1"/>
  <c r="U3530" i="71"/>
  <c r="W3530" i="71" s="1"/>
  <c r="U3531" i="71"/>
  <c r="W3531" i="71" s="1"/>
  <c r="U3532" i="71"/>
  <c r="W3532" i="71" s="1"/>
  <c r="U3533" i="71"/>
  <c r="W3533" i="71" s="1"/>
  <c r="U3534" i="71"/>
  <c r="W3534" i="71" s="1"/>
  <c r="U3535" i="71"/>
  <c r="W3535" i="71" s="1"/>
  <c r="U3536" i="71"/>
  <c r="W3536" i="71" s="1"/>
  <c r="U3537" i="71"/>
  <c r="W3537" i="71" s="1"/>
  <c r="U3538" i="71"/>
  <c r="W3538" i="71" s="1"/>
  <c r="U3539" i="71"/>
  <c r="W3539" i="71" s="1"/>
  <c r="U3540" i="71"/>
  <c r="W3540" i="71" s="1"/>
  <c r="U3541" i="71"/>
  <c r="W3541" i="71" s="1"/>
  <c r="U3542" i="71"/>
  <c r="W3542" i="71" s="1"/>
  <c r="U3543" i="71"/>
  <c r="W3543" i="71" s="1"/>
  <c r="U3544" i="71"/>
  <c r="W3544" i="71" s="1"/>
  <c r="U3545" i="71"/>
  <c r="W3545" i="71" s="1"/>
  <c r="U3546" i="71"/>
  <c r="W3546" i="71" s="1"/>
  <c r="U3547" i="71"/>
  <c r="W3547" i="71" s="1"/>
  <c r="U3548" i="71"/>
  <c r="W3548" i="71" s="1"/>
  <c r="U3549" i="71"/>
  <c r="W3549" i="71" s="1"/>
  <c r="U3550" i="71"/>
  <c r="W3550" i="71" s="1"/>
  <c r="U3551" i="71"/>
  <c r="W3551" i="71" s="1"/>
  <c r="U3552" i="71"/>
  <c r="W3552" i="71" s="1"/>
  <c r="U3553" i="71"/>
  <c r="W3553" i="71" s="1"/>
  <c r="U3554" i="71"/>
  <c r="W3554" i="71" s="1"/>
  <c r="U3555" i="71"/>
  <c r="W3555" i="71" s="1"/>
  <c r="U3556" i="71"/>
  <c r="W3556" i="71" s="1"/>
  <c r="U3557" i="71"/>
  <c r="W3557" i="71" s="1"/>
  <c r="U3558" i="71"/>
  <c r="W3558" i="71" s="1"/>
  <c r="U3559" i="71"/>
  <c r="W3559" i="71" s="1"/>
  <c r="U3560" i="71"/>
  <c r="W3560" i="71" s="1"/>
  <c r="U3561" i="71"/>
  <c r="W3561" i="71" s="1"/>
  <c r="U3562" i="71"/>
  <c r="W3562" i="71" s="1"/>
  <c r="U3563" i="71"/>
  <c r="W3563" i="71" s="1"/>
  <c r="U3564" i="71"/>
  <c r="W3564" i="71" s="1"/>
  <c r="U3565" i="71"/>
  <c r="W3565" i="71" s="1"/>
  <c r="U3566" i="71"/>
  <c r="W3566" i="71" s="1"/>
  <c r="U3567" i="71"/>
  <c r="W3567" i="71" s="1"/>
  <c r="U3568" i="71"/>
  <c r="W3568" i="71" s="1"/>
  <c r="U3569" i="71"/>
  <c r="W3569" i="71" s="1"/>
  <c r="U3570" i="71"/>
  <c r="W3570" i="71" s="1"/>
  <c r="U3571" i="71"/>
  <c r="W3571" i="71" s="1"/>
  <c r="U3572" i="71"/>
  <c r="W3572" i="71" s="1"/>
  <c r="U3573" i="71"/>
  <c r="W3573" i="71" s="1"/>
  <c r="U3574" i="71"/>
  <c r="W3574" i="71" s="1"/>
  <c r="U3575" i="71"/>
  <c r="W3575" i="71" s="1"/>
  <c r="U3576" i="71"/>
  <c r="W3576" i="71" s="1"/>
  <c r="U3577" i="71"/>
  <c r="W3577" i="71" s="1"/>
  <c r="U3578" i="71"/>
  <c r="W3578" i="71" s="1"/>
  <c r="U3579" i="71"/>
  <c r="W3579" i="71" s="1"/>
  <c r="U3580" i="71"/>
  <c r="W3580" i="71" s="1"/>
  <c r="U3581" i="71"/>
  <c r="W3581" i="71" s="1"/>
  <c r="U3582" i="71"/>
  <c r="W3582" i="71" s="1"/>
  <c r="U3583" i="71"/>
  <c r="W3583" i="71" s="1"/>
  <c r="U3584" i="71"/>
  <c r="W3584" i="71" s="1"/>
  <c r="U3585" i="71"/>
  <c r="W3585" i="71" s="1"/>
  <c r="U3586" i="71"/>
  <c r="W3586" i="71" s="1"/>
  <c r="U3587" i="71"/>
  <c r="W3587" i="71" s="1"/>
  <c r="U3588" i="71"/>
  <c r="W3588" i="71" s="1"/>
  <c r="U3589" i="71"/>
  <c r="W3589" i="71" s="1"/>
  <c r="U3590" i="71"/>
  <c r="W3590" i="71" s="1"/>
  <c r="U3591" i="71"/>
  <c r="W3591" i="71" s="1"/>
  <c r="U3592" i="71"/>
  <c r="W3592" i="71" s="1"/>
  <c r="U3593" i="71"/>
  <c r="W3593" i="71" s="1"/>
  <c r="U3594" i="71"/>
  <c r="W3594" i="71" s="1"/>
  <c r="U3595" i="71"/>
  <c r="W3595" i="71" s="1"/>
  <c r="U3596" i="71"/>
  <c r="W3596" i="71" s="1"/>
  <c r="U3597" i="71"/>
  <c r="W3597" i="71" s="1"/>
  <c r="U3598" i="71"/>
  <c r="W3598" i="71" s="1"/>
  <c r="U3599" i="71"/>
  <c r="W3599" i="71" s="1"/>
  <c r="U3600" i="71"/>
  <c r="W3600" i="71" s="1"/>
  <c r="U3601" i="71"/>
  <c r="W3601" i="71" s="1"/>
  <c r="U3602" i="71"/>
  <c r="W3602" i="71" s="1"/>
  <c r="U3603" i="71"/>
  <c r="W3603" i="71" s="1"/>
  <c r="U3604" i="71"/>
  <c r="W3604" i="71" s="1"/>
  <c r="U3605" i="71"/>
  <c r="W3605" i="71" s="1"/>
  <c r="U3606" i="71"/>
  <c r="W3606" i="71" s="1"/>
  <c r="U3607" i="71"/>
  <c r="W3607" i="71" s="1"/>
  <c r="U3608" i="71"/>
  <c r="W3608" i="71" s="1"/>
  <c r="U3609" i="71"/>
  <c r="W3609" i="71" s="1"/>
  <c r="U3610" i="71"/>
  <c r="W3610" i="71" s="1"/>
  <c r="U3611" i="71"/>
  <c r="W3611" i="71" s="1"/>
  <c r="U3612" i="71"/>
  <c r="W3612" i="71" s="1"/>
  <c r="U3613" i="71"/>
  <c r="W3613" i="71" s="1"/>
  <c r="U3614" i="71"/>
  <c r="W3614" i="71" s="1"/>
  <c r="U3615" i="71"/>
  <c r="W3615" i="71" s="1"/>
  <c r="U3616" i="71"/>
  <c r="W3616" i="71" s="1"/>
  <c r="U3617" i="71"/>
  <c r="W3617" i="71" s="1"/>
  <c r="U3618" i="71"/>
  <c r="W3618" i="71" s="1"/>
  <c r="U3619" i="71"/>
  <c r="W3619" i="71" s="1"/>
  <c r="U3620" i="71"/>
  <c r="W3620" i="71" s="1"/>
  <c r="U3621" i="71"/>
  <c r="W3621" i="71" s="1"/>
  <c r="U3622" i="71"/>
  <c r="W3622" i="71" s="1"/>
  <c r="U3623" i="71"/>
  <c r="W3623" i="71" s="1"/>
  <c r="U3624" i="71"/>
  <c r="W3624" i="71" s="1"/>
  <c r="U3625" i="71"/>
  <c r="W3625" i="71" s="1"/>
  <c r="U3626" i="71"/>
  <c r="W3626" i="71" s="1"/>
  <c r="U3627" i="71"/>
  <c r="W3627" i="71" s="1"/>
  <c r="U3628" i="71"/>
  <c r="W3628" i="71" s="1"/>
  <c r="U3629" i="71"/>
  <c r="W3629" i="71" s="1"/>
  <c r="U3630" i="71"/>
  <c r="W3630" i="71" s="1"/>
  <c r="U3631" i="71"/>
  <c r="W3631" i="71" s="1"/>
  <c r="U3632" i="71"/>
  <c r="W3632" i="71" s="1"/>
  <c r="U3633" i="71"/>
  <c r="W3633" i="71" s="1"/>
  <c r="U3634" i="71"/>
  <c r="W3634" i="71" s="1"/>
  <c r="U3635" i="71"/>
  <c r="W3635" i="71" s="1"/>
  <c r="U3636" i="71"/>
  <c r="W3636" i="71" s="1"/>
  <c r="U3637" i="71"/>
  <c r="W3637" i="71" s="1"/>
  <c r="U3638" i="71"/>
  <c r="W3638" i="71" s="1"/>
  <c r="U3639" i="71"/>
  <c r="W3639" i="71" s="1"/>
  <c r="U3640" i="71"/>
  <c r="W3640" i="71" s="1"/>
  <c r="U3641" i="71"/>
  <c r="W3641" i="71" s="1"/>
  <c r="U3642" i="71"/>
  <c r="W3642" i="71" s="1"/>
  <c r="U3643" i="71"/>
  <c r="W3643" i="71" s="1"/>
  <c r="U3644" i="71"/>
  <c r="W3644" i="71" s="1"/>
  <c r="U3645" i="71"/>
  <c r="W3645" i="71" s="1"/>
  <c r="U3646" i="71"/>
  <c r="W3646" i="71" s="1"/>
  <c r="U3647" i="71"/>
  <c r="W3647" i="71" s="1"/>
  <c r="U3648" i="71"/>
  <c r="W3648" i="71" s="1"/>
  <c r="U3649" i="71"/>
  <c r="W3649" i="71" s="1"/>
  <c r="U3650" i="71"/>
  <c r="W3650" i="71" s="1"/>
  <c r="U3651" i="71"/>
  <c r="W3651" i="71" s="1"/>
  <c r="U3652" i="71"/>
  <c r="W3652" i="71" s="1"/>
  <c r="U3653" i="71"/>
  <c r="W3653" i="71" s="1"/>
  <c r="U3654" i="71"/>
  <c r="W3654" i="71" s="1"/>
  <c r="U3655" i="71"/>
  <c r="W3655" i="71" s="1"/>
  <c r="U3656" i="71"/>
  <c r="W3656" i="71" s="1"/>
  <c r="U3657" i="71"/>
  <c r="W3657" i="71" s="1"/>
  <c r="U3658" i="71"/>
  <c r="W3658" i="71" s="1"/>
  <c r="U3659" i="71"/>
  <c r="W3659" i="71" s="1"/>
  <c r="U3660" i="71"/>
  <c r="W3660" i="71" s="1"/>
  <c r="U3661" i="71"/>
  <c r="W3661" i="71" s="1"/>
  <c r="U3662" i="71"/>
  <c r="W3662" i="71" s="1"/>
  <c r="U3663" i="71"/>
  <c r="W3663" i="71" s="1"/>
  <c r="U3664" i="71"/>
  <c r="W3664" i="71" s="1"/>
  <c r="U3665" i="71"/>
  <c r="W3665" i="71" s="1"/>
  <c r="U3666" i="71"/>
  <c r="W3666" i="71" s="1"/>
  <c r="U3667" i="71"/>
  <c r="W3667" i="71" s="1"/>
  <c r="U3668" i="71"/>
  <c r="W3668" i="71" s="1"/>
  <c r="U3669" i="71"/>
  <c r="W3669" i="71" s="1"/>
  <c r="U3670" i="71"/>
  <c r="W3670" i="71" s="1"/>
  <c r="U3671" i="71"/>
  <c r="W3671" i="71" s="1"/>
  <c r="U3672" i="71"/>
  <c r="W3672" i="71" s="1"/>
  <c r="U3673" i="71"/>
  <c r="W3673" i="71" s="1"/>
  <c r="U3674" i="71"/>
  <c r="W3674" i="71" s="1"/>
  <c r="U3675" i="71"/>
  <c r="W3675" i="71" s="1"/>
  <c r="U3676" i="71"/>
  <c r="W3676" i="71" s="1"/>
  <c r="U3677" i="71"/>
  <c r="W3677" i="71" s="1"/>
  <c r="U3678" i="71"/>
  <c r="W3678" i="71" s="1"/>
  <c r="U3679" i="71"/>
  <c r="W3679" i="71" s="1"/>
  <c r="U3680" i="71"/>
  <c r="W3680" i="71" s="1"/>
  <c r="U3681" i="71"/>
  <c r="W3681" i="71" s="1"/>
  <c r="U3682" i="71"/>
  <c r="W3682" i="71" s="1"/>
  <c r="U3683" i="71"/>
  <c r="W3683" i="71" s="1"/>
  <c r="U3684" i="71"/>
  <c r="W3684" i="71" s="1"/>
  <c r="U3685" i="71"/>
  <c r="W3685" i="71" s="1"/>
  <c r="U3686" i="71"/>
  <c r="W3686" i="71" s="1"/>
  <c r="U3687" i="71"/>
  <c r="W3687" i="71" s="1"/>
  <c r="U3688" i="71"/>
  <c r="W3688" i="71" s="1"/>
  <c r="U3689" i="71"/>
  <c r="W3689" i="71" s="1"/>
  <c r="U3690" i="71"/>
  <c r="W3690" i="71" s="1"/>
  <c r="U3691" i="71"/>
  <c r="W3691" i="71" s="1"/>
  <c r="U3692" i="71"/>
  <c r="W3692" i="71" s="1"/>
  <c r="U3693" i="71"/>
  <c r="W3693" i="71" s="1"/>
  <c r="U3694" i="71"/>
  <c r="W3694" i="71" s="1"/>
  <c r="U3695" i="71"/>
  <c r="W3695" i="71" s="1"/>
  <c r="U3696" i="71"/>
  <c r="W3696" i="71" s="1"/>
  <c r="U3697" i="71"/>
  <c r="W3697" i="71" s="1"/>
  <c r="U3698" i="71"/>
  <c r="W3698" i="71" s="1"/>
  <c r="U3699" i="71"/>
  <c r="W3699" i="71" s="1"/>
  <c r="U3700" i="71"/>
  <c r="W3700" i="71" s="1"/>
  <c r="U3701" i="71"/>
  <c r="W3701" i="71" s="1"/>
  <c r="U3702" i="71"/>
  <c r="W3702" i="71" s="1"/>
  <c r="U3703" i="71"/>
  <c r="W3703" i="71" s="1"/>
  <c r="U3704" i="71"/>
  <c r="W3704" i="71" s="1"/>
  <c r="U3705" i="71"/>
  <c r="W3705" i="71" s="1"/>
  <c r="U3706" i="71"/>
  <c r="W3706" i="71" s="1"/>
  <c r="U3707" i="71"/>
  <c r="U3708" i="71"/>
  <c r="W3708" i="71" s="1"/>
  <c r="U3709" i="71"/>
  <c r="W3709" i="71" s="1"/>
  <c r="U3710" i="71"/>
  <c r="W3710" i="71" s="1"/>
  <c r="U3711" i="71"/>
  <c r="W3711" i="71" s="1"/>
  <c r="U3712" i="71"/>
  <c r="W3712" i="71" s="1"/>
  <c r="U3713" i="71"/>
  <c r="W3713" i="71" s="1"/>
  <c r="U3714" i="71"/>
  <c r="W3714" i="71" s="1"/>
  <c r="U3715" i="71"/>
  <c r="W3715" i="71" s="1"/>
  <c r="U3716" i="71"/>
  <c r="W3716" i="71" s="1"/>
  <c r="U3717" i="71"/>
  <c r="W3717" i="71" s="1"/>
  <c r="U3718" i="71"/>
  <c r="W3718" i="71" s="1"/>
  <c r="U3719" i="71"/>
  <c r="W3719" i="71" s="1"/>
  <c r="U3720" i="71"/>
  <c r="W3720" i="71" s="1"/>
  <c r="U3721" i="71"/>
  <c r="W3721" i="71" s="1"/>
  <c r="U3722" i="71"/>
  <c r="W3722" i="71" s="1"/>
  <c r="U3723" i="71"/>
  <c r="W3723" i="71" s="1"/>
  <c r="U3724" i="71"/>
  <c r="W3724" i="71" s="1"/>
  <c r="U3725" i="71"/>
  <c r="W3725" i="71" s="1"/>
  <c r="U3726" i="71"/>
  <c r="U3727" i="71"/>
  <c r="W3727" i="71" s="1"/>
  <c r="U3728" i="71"/>
  <c r="W3728" i="71" s="1"/>
  <c r="U3729" i="71"/>
  <c r="W3729" i="71" s="1"/>
  <c r="U3730" i="71"/>
  <c r="W3730" i="71" s="1"/>
  <c r="U3731" i="71"/>
  <c r="W3731" i="71" s="1"/>
  <c r="U3732" i="71"/>
  <c r="U3733" i="71"/>
  <c r="W3733" i="71" s="1"/>
  <c r="U3734" i="71"/>
  <c r="W3734" i="71" s="1"/>
  <c r="U3735" i="71"/>
  <c r="U3736" i="71"/>
  <c r="W3736" i="71" s="1"/>
  <c r="U3737" i="71"/>
  <c r="U3738" i="71"/>
  <c r="U3739" i="71"/>
  <c r="W3739" i="71" s="1"/>
  <c r="U3740" i="71"/>
  <c r="W3740" i="71" s="1"/>
  <c r="U3741" i="71"/>
  <c r="U3742" i="71"/>
  <c r="U3743" i="71"/>
  <c r="W3743" i="71" s="1"/>
  <c r="U3744" i="71"/>
  <c r="W3744" i="71" s="1"/>
  <c r="U3745" i="71"/>
  <c r="W3745" i="71" s="1"/>
  <c r="U3746" i="71"/>
  <c r="W3746" i="71" s="1"/>
  <c r="U3747" i="71"/>
  <c r="W3747" i="71" s="1"/>
  <c r="U3748" i="71"/>
  <c r="W3748" i="71" s="1"/>
  <c r="U3749" i="71"/>
  <c r="W3749" i="71" s="1"/>
  <c r="U3750" i="71"/>
  <c r="W3750" i="71" s="1"/>
  <c r="U3751" i="71"/>
  <c r="W3751" i="71" s="1"/>
  <c r="U3752" i="71"/>
  <c r="W3752" i="71" s="1"/>
  <c r="U3753" i="71"/>
  <c r="W3753" i="71" s="1"/>
  <c r="U3754" i="71"/>
  <c r="W3754" i="71" s="1"/>
  <c r="U3755" i="71"/>
  <c r="W3755" i="71" s="1"/>
  <c r="U3756" i="71"/>
  <c r="W3756" i="71" s="1"/>
  <c r="U3757" i="71"/>
  <c r="W3757" i="71" s="1"/>
  <c r="U3758" i="71"/>
  <c r="U3759" i="71"/>
  <c r="U3760" i="71"/>
  <c r="U3761" i="71"/>
  <c r="W3761" i="71" s="1"/>
  <c r="U3762" i="71"/>
  <c r="W3762" i="71" s="1"/>
  <c r="U3763" i="71"/>
  <c r="W3763" i="71" s="1"/>
  <c r="U3764" i="71"/>
  <c r="W3764" i="71" s="1"/>
  <c r="U3765" i="71"/>
  <c r="W3765" i="71" s="1"/>
  <c r="U3766" i="71"/>
  <c r="W3766" i="71" s="1"/>
  <c r="U3767" i="71"/>
  <c r="W3767" i="71" s="1"/>
  <c r="U3768" i="71"/>
  <c r="W3768" i="71" s="1"/>
  <c r="U3769" i="71"/>
  <c r="W3769" i="71" s="1"/>
  <c r="U3770" i="71"/>
  <c r="W3770" i="71" s="1"/>
  <c r="U3771" i="71"/>
  <c r="W3771" i="71" s="1"/>
  <c r="U3772" i="71"/>
  <c r="W3772" i="71" s="1"/>
  <c r="U3773" i="71"/>
  <c r="U3774" i="71"/>
  <c r="U3775" i="71"/>
  <c r="W3775" i="71" s="1"/>
  <c r="U3776" i="71"/>
  <c r="W3776" i="71" s="1"/>
  <c r="U3777" i="71"/>
  <c r="W3777" i="71" s="1"/>
  <c r="U3778" i="71"/>
  <c r="U3779" i="71"/>
  <c r="U3780" i="71"/>
  <c r="U3781" i="71"/>
  <c r="W3781" i="71" s="1"/>
  <c r="U3782" i="71"/>
  <c r="W3782" i="71" s="1"/>
  <c r="U3783" i="71"/>
  <c r="W3783" i="71" s="1"/>
  <c r="U3784" i="71"/>
  <c r="U3785" i="71"/>
  <c r="U3786" i="71"/>
  <c r="U3787" i="71"/>
  <c r="W3787" i="71" s="1"/>
  <c r="U3788" i="71"/>
  <c r="W3788" i="71" s="1"/>
  <c r="I7936" i="72" s="1"/>
  <c r="U3789" i="71"/>
  <c r="W3789" i="71" s="1"/>
  <c r="U3790" i="71"/>
  <c r="W3790" i="71" s="1"/>
  <c r="I7934" i="72" s="1"/>
  <c r="U3791" i="71"/>
  <c r="W3791" i="71" s="1"/>
  <c r="U3792" i="71"/>
  <c r="W3792" i="71" s="1"/>
  <c r="U3793" i="71"/>
  <c r="U3794" i="71"/>
  <c r="U3795" i="71"/>
  <c r="W3795" i="71" s="1"/>
  <c r="U3796" i="71"/>
  <c r="U3797" i="71"/>
  <c r="U3798" i="71"/>
  <c r="U3799" i="71"/>
  <c r="U3800" i="71"/>
  <c r="W3800" i="71" s="1"/>
  <c r="U3801" i="71"/>
  <c r="W3801" i="71" s="1"/>
  <c r="U3802" i="71"/>
  <c r="W3802" i="71" s="1"/>
  <c r="U3803" i="71"/>
  <c r="U3804" i="71"/>
  <c r="U3805" i="71"/>
  <c r="U3806" i="71"/>
  <c r="W3806" i="71" s="1"/>
  <c r="U3807" i="71"/>
  <c r="W3807" i="71" s="1"/>
  <c r="U3808" i="71"/>
  <c r="U3809" i="71"/>
  <c r="U3810" i="71"/>
  <c r="W3810" i="71" s="1"/>
  <c r="U3811" i="71"/>
  <c r="W3811" i="71" s="1"/>
  <c r="U3812" i="71"/>
  <c r="U3813" i="71"/>
  <c r="W3813" i="71" s="1"/>
  <c r="U3814" i="71"/>
  <c r="W3814" i="71" s="1"/>
  <c r="U3815" i="71"/>
  <c r="W3815" i="71" s="1"/>
  <c r="U3816" i="71"/>
  <c r="W3816" i="71" s="1"/>
  <c r="U3817" i="71"/>
  <c r="W3817" i="71" s="1"/>
  <c r="U3818" i="71"/>
  <c r="W3818" i="71" s="1"/>
  <c r="U3819" i="71"/>
  <c r="W3819" i="71" s="1"/>
  <c r="U3820" i="71"/>
  <c r="W3820" i="71" s="1"/>
  <c r="U3821" i="71"/>
  <c r="W3821" i="71" s="1"/>
  <c r="U3822" i="71"/>
  <c r="W3822" i="71" s="1"/>
  <c r="U3823" i="71"/>
  <c r="W3823" i="71" s="1"/>
  <c r="U3824" i="71"/>
  <c r="W3824" i="71" s="1"/>
  <c r="U3825" i="71"/>
  <c r="W3825" i="71" s="1"/>
  <c r="U3826" i="71"/>
  <c r="W3826" i="71" s="1"/>
  <c r="U3827" i="71"/>
  <c r="U3828" i="71"/>
  <c r="U3829" i="71"/>
  <c r="W3829" i="71" s="1"/>
  <c r="U3830" i="71"/>
  <c r="W3830" i="71" s="1"/>
  <c r="U3831" i="71"/>
  <c r="U3832" i="71"/>
  <c r="U3833" i="71"/>
  <c r="W3833" i="71" s="1"/>
  <c r="U3834" i="71"/>
  <c r="W3834" i="71" s="1"/>
  <c r="U3835" i="71"/>
  <c r="W3835" i="71" s="1"/>
  <c r="U3836" i="71"/>
  <c r="W3836" i="71" s="1"/>
  <c r="U3837" i="71"/>
  <c r="W3837" i="71" s="1"/>
  <c r="U3838" i="71"/>
  <c r="W3838" i="71" s="1"/>
  <c r="U3839" i="71"/>
  <c r="U3840" i="71"/>
  <c r="W3840" i="71" s="1"/>
  <c r="U3841" i="71"/>
  <c r="W3841" i="71" s="1"/>
  <c r="U3842" i="71"/>
  <c r="U3843" i="71"/>
  <c r="U3844" i="71"/>
  <c r="W3844" i="71" s="1"/>
  <c r="U3845" i="71"/>
  <c r="W3845" i="71" s="1"/>
  <c r="U3846" i="71"/>
  <c r="W3846" i="71" s="1"/>
  <c r="U3847" i="71"/>
  <c r="W3847" i="71" s="1"/>
  <c r="U3848" i="71"/>
  <c r="W3848" i="71" s="1"/>
  <c r="U3849" i="71"/>
  <c r="W3849" i="71" s="1"/>
  <c r="U3850" i="71"/>
  <c r="U3851" i="71"/>
  <c r="W3851" i="71" s="1"/>
  <c r="U3852" i="71"/>
  <c r="U3853" i="71"/>
  <c r="U3854" i="71"/>
  <c r="W3854" i="71" s="1"/>
  <c r="U3855" i="71"/>
  <c r="W3855" i="71" s="1"/>
  <c r="U3856" i="71"/>
  <c r="U3857" i="71"/>
  <c r="W3857" i="71" s="1"/>
  <c r="U3858" i="71"/>
  <c r="U3859" i="71"/>
  <c r="W3859" i="71" s="1"/>
  <c r="U3860" i="71"/>
  <c r="W3860" i="71" s="1"/>
  <c r="U3861" i="71"/>
  <c r="W3861" i="71" s="1"/>
  <c r="U3862" i="71"/>
  <c r="U3863" i="71"/>
  <c r="U3864" i="71"/>
  <c r="U3865" i="71"/>
  <c r="W3865" i="71" s="1"/>
  <c r="U3866" i="71"/>
  <c r="U3867" i="71"/>
  <c r="U3868" i="71"/>
  <c r="U3869" i="71"/>
  <c r="W3869" i="71" s="1"/>
  <c r="U3870" i="71"/>
  <c r="U3871" i="71"/>
  <c r="W3871" i="71" s="1"/>
  <c r="U3872" i="71"/>
  <c r="W3872" i="71" s="1"/>
  <c r="U3873" i="71"/>
  <c r="W3873" i="71" s="1"/>
  <c r="U3874" i="71"/>
  <c r="U3875" i="71"/>
  <c r="W3875" i="71" s="1"/>
  <c r="U3876" i="71"/>
  <c r="W3876" i="71" s="1"/>
  <c r="U3877" i="71"/>
  <c r="W3877" i="71" s="1"/>
  <c r="U3878" i="71"/>
  <c r="W3878" i="71" s="1"/>
  <c r="U3879" i="71"/>
  <c r="W3879" i="71" s="1"/>
  <c r="U3880" i="71"/>
  <c r="U3881" i="71"/>
  <c r="W3881" i="71" s="1"/>
  <c r="U3882" i="71"/>
  <c r="J7849" i="72" s="1"/>
  <c r="U3883" i="71"/>
  <c r="W3883" i="71" s="1"/>
  <c r="U3884" i="71"/>
  <c r="W3884" i="71" s="1"/>
  <c r="U3885" i="71"/>
  <c r="W3885" i="71" s="1"/>
  <c r="U3886" i="71"/>
  <c r="W3886" i="71" s="1"/>
  <c r="U3887" i="71"/>
  <c r="W3887" i="71" s="1"/>
  <c r="U3888" i="71"/>
  <c r="W3888" i="71" s="1"/>
  <c r="U3889" i="71"/>
  <c r="W3889" i="71" s="1"/>
  <c r="U3890" i="71"/>
  <c r="U3891" i="71"/>
  <c r="W3891" i="71" s="1"/>
  <c r="U3892" i="71"/>
  <c r="W3892" i="71" s="1"/>
  <c r="U3893" i="71"/>
  <c r="W3893" i="71" s="1"/>
  <c r="U3894" i="71"/>
  <c r="W3894" i="71" s="1"/>
  <c r="U3895" i="71"/>
  <c r="W3895" i="71" s="1"/>
  <c r="U3896" i="71"/>
  <c r="U3897" i="71"/>
  <c r="W3897" i="71" s="1"/>
  <c r="U3898" i="71"/>
  <c r="W3898" i="71" s="1"/>
  <c r="U3899" i="71"/>
  <c r="U3900" i="71"/>
  <c r="U3901" i="71"/>
  <c r="W3901" i="71" s="1"/>
  <c r="U3902" i="71"/>
  <c r="W3902" i="71" s="1"/>
  <c r="U3903" i="71"/>
  <c r="W3903" i="71" s="1"/>
  <c r="U3904" i="71"/>
  <c r="W3904" i="71" s="1"/>
  <c r="U3905" i="71"/>
  <c r="U3906" i="71"/>
  <c r="U3907" i="71"/>
  <c r="W3907" i="71" s="1"/>
  <c r="U3908" i="71"/>
  <c r="W3908" i="71" s="1"/>
  <c r="U3909" i="71"/>
  <c r="W3909" i="71" s="1"/>
  <c r="U3910" i="71"/>
  <c r="W3910" i="71" s="1"/>
  <c r="U3911" i="71"/>
  <c r="W3911" i="71" s="1"/>
  <c r="U3912" i="71"/>
  <c r="W3912" i="71" s="1"/>
  <c r="U3913" i="71"/>
  <c r="W3913" i="71" s="1"/>
  <c r="U3914" i="71"/>
  <c r="U3915" i="71"/>
  <c r="W3915" i="71" s="1"/>
  <c r="U3916" i="71"/>
  <c r="W3916" i="71" s="1"/>
  <c r="U3917" i="71"/>
  <c r="W3917" i="71" s="1"/>
  <c r="U3918" i="71"/>
  <c r="W3918" i="71" s="1"/>
  <c r="U3919" i="71"/>
  <c r="W3919" i="71" s="1"/>
  <c r="U3920" i="71"/>
  <c r="W3920" i="71" s="1"/>
  <c r="U3921" i="71"/>
  <c r="W3921" i="71" s="1"/>
  <c r="U3922" i="71"/>
  <c r="W3922" i="71" s="1"/>
  <c r="U3923" i="71"/>
  <c r="J7865" i="72" s="1"/>
  <c r="U3924" i="71"/>
  <c r="U3925" i="71"/>
  <c r="J7858" i="72" s="1"/>
  <c r="U3926" i="71"/>
  <c r="W3926" i="71" s="1"/>
  <c r="U3927" i="71"/>
  <c r="W3927" i="71" s="1"/>
  <c r="U3928" i="71"/>
  <c r="U3929" i="71"/>
  <c r="W3929" i="71" s="1"/>
  <c r="U3930" i="71"/>
  <c r="U3931" i="71"/>
  <c r="W3931" i="71" s="1"/>
  <c r="U3932" i="71"/>
  <c r="W3932" i="71" s="1"/>
  <c r="U3933" i="71"/>
  <c r="W3933" i="71" s="1"/>
  <c r="U3934" i="71"/>
  <c r="W3934" i="71" s="1"/>
  <c r="U3935" i="71"/>
  <c r="W3935" i="71" s="1"/>
  <c r="U3936" i="71"/>
  <c r="W3936" i="71" s="1"/>
  <c r="U3937" i="71"/>
  <c r="U3938" i="71"/>
  <c r="W3938" i="71" s="1"/>
  <c r="U3939" i="71"/>
  <c r="W3939" i="71" s="1"/>
  <c r="U3940" i="71"/>
  <c r="W3940" i="71" s="1"/>
  <c r="U3941" i="71"/>
  <c r="W3941" i="71" s="1"/>
  <c r="U3942" i="71"/>
  <c r="U3943" i="71"/>
  <c r="U3944" i="71"/>
  <c r="U3945" i="71"/>
  <c r="W3945" i="71" s="1"/>
  <c r="U3946" i="71"/>
  <c r="W3946" i="71" s="1"/>
  <c r="U3947" i="71"/>
  <c r="U3948" i="71"/>
  <c r="W3948" i="71" s="1"/>
  <c r="U3949" i="71"/>
  <c r="W3949" i="71" s="1"/>
  <c r="U3950" i="71"/>
  <c r="U3951" i="71"/>
  <c r="U3952" i="71"/>
  <c r="U3953" i="71"/>
  <c r="W3953" i="71" s="1"/>
  <c r="U3954" i="71"/>
  <c r="U3955" i="71"/>
  <c r="W3955" i="71" s="1"/>
  <c r="U3956" i="71"/>
  <c r="W3956" i="71" s="1"/>
  <c r="U3957" i="71"/>
  <c r="W3957" i="71" s="1"/>
  <c r="U3958" i="71"/>
  <c r="U3959" i="71"/>
  <c r="W3959" i="71" s="1"/>
  <c r="U3960" i="71"/>
  <c r="W3960" i="71" s="1"/>
  <c r="U3961" i="71"/>
  <c r="W3961" i="71" s="1"/>
  <c r="U3962" i="71"/>
  <c r="U3963" i="71"/>
  <c r="W3963" i="71" s="1"/>
  <c r="U3964" i="71"/>
  <c r="U3965" i="71"/>
  <c r="U3966" i="71"/>
  <c r="W3966" i="71" s="1"/>
  <c r="U3967" i="71"/>
  <c r="W3967" i="71" s="1"/>
  <c r="U3968" i="71"/>
  <c r="W3968" i="71" s="1"/>
  <c r="U3969" i="71"/>
  <c r="W3969" i="71" s="1"/>
  <c r="U3970" i="71"/>
  <c r="W3970" i="71" s="1"/>
  <c r="U3971" i="71"/>
  <c r="U3972" i="71"/>
  <c r="U3973" i="71"/>
  <c r="U3974" i="71"/>
  <c r="W3974" i="71" s="1"/>
  <c r="U3975" i="71"/>
  <c r="W3975" i="71" s="1"/>
  <c r="I7972" i="72" s="1"/>
  <c r="U3976" i="71"/>
  <c r="W3976" i="71" s="1"/>
  <c r="I7948" i="72" s="1"/>
  <c r="U3977" i="71"/>
  <c r="W3977" i="71" s="1"/>
  <c r="U3978" i="71"/>
  <c r="W3978" i="71" s="1"/>
  <c r="I7952" i="72" s="1"/>
  <c r="U3979" i="71"/>
  <c r="W3979" i="71" s="1"/>
  <c r="U3980" i="71"/>
  <c r="W3980" i="71" s="1"/>
  <c r="I7940" i="72" s="1"/>
  <c r="U3981" i="71"/>
  <c r="W3981" i="71" s="1"/>
  <c r="U3982" i="71"/>
  <c r="W3982" i="71" s="1"/>
  <c r="U3983" i="71"/>
  <c r="W3983" i="71" s="1"/>
  <c r="U3984" i="71"/>
  <c r="W3984" i="71" s="1"/>
  <c r="U3985" i="71"/>
  <c r="W3985" i="71" s="1"/>
  <c r="U3986" i="71"/>
  <c r="W3986" i="71" s="1"/>
  <c r="U3987" i="71"/>
  <c r="U3988" i="71"/>
  <c r="W3988" i="71" s="1"/>
  <c r="U3989" i="71"/>
  <c r="W3989" i="71" s="1"/>
  <c r="U3990" i="71"/>
  <c r="W3990" i="71" s="1"/>
  <c r="U3991" i="71"/>
  <c r="W3991" i="71" s="1"/>
  <c r="U3992" i="71"/>
  <c r="U3993" i="71"/>
  <c r="W3993" i="71" s="1"/>
  <c r="U3994" i="71"/>
  <c r="W3994" i="71" s="1"/>
  <c r="U3995" i="71"/>
  <c r="W3995" i="71" s="1"/>
  <c r="U3996" i="71"/>
  <c r="W3996" i="71" s="1"/>
  <c r="U3997" i="71"/>
  <c r="W3997" i="71" s="1"/>
  <c r="U3998" i="71"/>
  <c r="W3998" i="71" s="1"/>
  <c r="U3999" i="71"/>
  <c r="W3999" i="71" s="1"/>
  <c r="U4000" i="71"/>
  <c r="U4001" i="71"/>
  <c r="U4002" i="71"/>
  <c r="W4002" i="71" s="1"/>
  <c r="U4003" i="71"/>
  <c r="U4004" i="71"/>
  <c r="U4005" i="71"/>
  <c r="U4006" i="71"/>
  <c r="U4007" i="71"/>
  <c r="W4007" i="71" s="1"/>
  <c r="U4008" i="71"/>
  <c r="W4008" i="71" s="1"/>
  <c r="U4009" i="71"/>
  <c r="U4010" i="71"/>
  <c r="U4011" i="71"/>
  <c r="W4011" i="71" s="1"/>
  <c r="U4012" i="71"/>
  <c r="W4012" i="71" s="1"/>
  <c r="U4013" i="71"/>
  <c r="W4013" i="71" s="1"/>
  <c r="U4014" i="71"/>
  <c r="W4014" i="71" s="1"/>
  <c r="U4015" i="71"/>
  <c r="W4015" i="71" s="1"/>
  <c r="U4016" i="71"/>
  <c r="W4016" i="71" s="1"/>
  <c r="U4017" i="71"/>
  <c r="U4018" i="71"/>
  <c r="W4018" i="71" s="1"/>
  <c r="U4019" i="71"/>
  <c r="U4020" i="71"/>
  <c r="W4020" i="71" s="1"/>
  <c r="U4021" i="71"/>
  <c r="U4022" i="71"/>
  <c r="W4022" i="71" s="1"/>
  <c r="U4023" i="71"/>
  <c r="U4024" i="71"/>
  <c r="U4025" i="71"/>
  <c r="W4025" i="71" s="1"/>
  <c r="U4026" i="71"/>
  <c r="U4027" i="71"/>
  <c r="W4027" i="71" s="1"/>
  <c r="U4028" i="71"/>
  <c r="U4029" i="71"/>
  <c r="U4030" i="71"/>
  <c r="W4030" i="71" s="1"/>
  <c r="U4031" i="71"/>
  <c r="W4031" i="71" s="1"/>
  <c r="U4032" i="71"/>
  <c r="W4032" i="71" s="1"/>
  <c r="U4033" i="71"/>
  <c r="W4033" i="71" s="1"/>
  <c r="U4034" i="71"/>
  <c r="W4034" i="71" s="1"/>
  <c r="U4035" i="71"/>
  <c r="W4035" i="71" s="1"/>
  <c r="U4036" i="71"/>
  <c r="W4036" i="71" s="1"/>
  <c r="U4037" i="71"/>
  <c r="W4037" i="71" s="1"/>
  <c r="U4038" i="71"/>
  <c r="W4038" i="71" s="1"/>
  <c r="U4039" i="71"/>
  <c r="W4039" i="71" s="1"/>
  <c r="U4040" i="71"/>
  <c r="W4040" i="71" s="1"/>
  <c r="U4041" i="71"/>
  <c r="U4042" i="71"/>
  <c r="U4043" i="71"/>
  <c r="W4043" i="71" s="1"/>
  <c r="U4044" i="71"/>
  <c r="W4044" i="71" s="1"/>
  <c r="U4045" i="71"/>
  <c r="W4045" i="71" s="1"/>
  <c r="U4046" i="71"/>
  <c r="J7878" i="72" s="1"/>
  <c r="U4047" i="71"/>
  <c r="W4047" i="71" s="1"/>
  <c r="U4048" i="71"/>
  <c r="W4048" i="71" s="1"/>
  <c r="U4049" i="71"/>
  <c r="W4049" i="71" s="1"/>
  <c r="U4050" i="71"/>
  <c r="U4051" i="71"/>
  <c r="W4051" i="71" s="1"/>
  <c r="U4052" i="71"/>
  <c r="W4052" i="71" s="1"/>
  <c r="U4053" i="71"/>
  <c r="U4054" i="71"/>
  <c r="U4055" i="71"/>
  <c r="U4056" i="71"/>
  <c r="U4057" i="71"/>
  <c r="U4058" i="71"/>
  <c r="W4058" i="71" s="1"/>
  <c r="U4059" i="71"/>
  <c r="W4059" i="71" s="1"/>
  <c r="U4060" i="71"/>
  <c r="W4060" i="71" s="1"/>
  <c r="U4061" i="71"/>
  <c r="W4061" i="71" s="1"/>
  <c r="U4062" i="71"/>
  <c r="U4063" i="71"/>
  <c r="W4063" i="71" s="1"/>
  <c r="U4064" i="71"/>
  <c r="U4065" i="71"/>
  <c r="U4066" i="71"/>
  <c r="U4067" i="71"/>
  <c r="W4067" i="71" s="1"/>
  <c r="U4068" i="71"/>
  <c r="W4068" i="71" s="1"/>
  <c r="U4069" i="71"/>
  <c r="U4070" i="71"/>
  <c r="U4071" i="71"/>
  <c r="W4071" i="71" s="1"/>
  <c r="U4072" i="71"/>
  <c r="U4073" i="71"/>
  <c r="W4073" i="71" s="1"/>
  <c r="U4074" i="71"/>
  <c r="W4074" i="71" s="1"/>
  <c r="U4075" i="71"/>
  <c r="U4076" i="71"/>
  <c r="W4076" i="71" s="1"/>
  <c r="U4077" i="71"/>
  <c r="U4078" i="71"/>
  <c r="W4078" i="71" s="1"/>
  <c r="U4079" i="71"/>
  <c r="U4080" i="71"/>
  <c r="W4080" i="71" s="1"/>
  <c r="U4081" i="71"/>
  <c r="U4082" i="71"/>
  <c r="W4082" i="71" s="1"/>
  <c r="U4083" i="71"/>
  <c r="U4084" i="71"/>
  <c r="W4084" i="71" s="1"/>
  <c r="U4085" i="71"/>
  <c r="W4085" i="71" s="1"/>
  <c r="U4086" i="71"/>
  <c r="W4086" i="71" s="1"/>
  <c r="U4087" i="71"/>
  <c r="U4088" i="71"/>
  <c r="W4088" i="71" s="1"/>
  <c r="U4089" i="71"/>
  <c r="W4089" i="71" s="1"/>
  <c r="U4090" i="71"/>
  <c r="W4090" i="71" s="1"/>
  <c r="U4091" i="71"/>
  <c r="W4091" i="71" s="1"/>
  <c r="U4092" i="71"/>
  <c r="W4092" i="71" s="1"/>
  <c r="U4093" i="71"/>
  <c r="W4093" i="71" s="1"/>
  <c r="U4094" i="71"/>
  <c r="W4094" i="71" s="1"/>
  <c r="I7932" i="72" s="1"/>
  <c r="U4095" i="71"/>
  <c r="W4095" i="71" s="1"/>
  <c r="I7901" i="72" s="1"/>
  <c r="U4096" i="71"/>
  <c r="W4096" i="71" s="1"/>
  <c r="I7907" i="72" s="1"/>
  <c r="U4097" i="71"/>
  <c r="W4097" i="71" s="1"/>
  <c r="U4098" i="71"/>
  <c r="W4098" i="71" s="1"/>
  <c r="U4099" i="71"/>
  <c r="W4099" i="71" s="1"/>
  <c r="I7864" i="72" s="1"/>
  <c r="U4100" i="71"/>
  <c r="W4100" i="71" s="1"/>
  <c r="U4101" i="71"/>
  <c r="U4102" i="71"/>
  <c r="W4102" i="71" s="1"/>
  <c r="U4103" i="71"/>
  <c r="U4104" i="71"/>
  <c r="W4104" i="71" s="1"/>
  <c r="U4105" i="71"/>
  <c r="W4105" i="71" s="1"/>
  <c r="U4106" i="71"/>
  <c r="W4106" i="71" s="1"/>
  <c r="U4107" i="71"/>
  <c r="W4107" i="71" s="1"/>
  <c r="U4108" i="71"/>
  <c r="W4108" i="71" s="1"/>
  <c r="U4109" i="71"/>
  <c r="W4109" i="71" s="1"/>
  <c r="U4110" i="71"/>
  <c r="W4110" i="71" s="1"/>
  <c r="U4111" i="71"/>
  <c r="U4112" i="71"/>
  <c r="W4112" i="71" s="1"/>
  <c r="U4113" i="71"/>
  <c r="W4113" i="71" s="1"/>
  <c r="U4114" i="71"/>
  <c r="W4114" i="71" s="1"/>
  <c r="U4115" i="71"/>
  <c r="W4115" i="71" s="1"/>
  <c r="U4116" i="71"/>
  <c r="W4116" i="71" s="1"/>
  <c r="U4117" i="71"/>
  <c r="U4118" i="71"/>
  <c r="W4118" i="71" s="1"/>
  <c r="U4119" i="71"/>
  <c r="W4119" i="71" s="1"/>
  <c r="U4120" i="71"/>
  <c r="U4121" i="71"/>
  <c r="U4122" i="71"/>
  <c r="W4122" i="71" s="1"/>
  <c r="U4123" i="71"/>
  <c r="U4124" i="71"/>
  <c r="U4125" i="71"/>
  <c r="U4126" i="71"/>
  <c r="U4127" i="71"/>
  <c r="U4128" i="71"/>
  <c r="W4128" i="71" s="1"/>
  <c r="U4129" i="71"/>
  <c r="U4130" i="71"/>
  <c r="U4131" i="71"/>
  <c r="W4131" i="71" s="1"/>
  <c r="U4132" i="71"/>
  <c r="W4132" i="71" s="1"/>
  <c r="U4133" i="71"/>
  <c r="W4133" i="71" s="1"/>
  <c r="U4134" i="71"/>
  <c r="U4135" i="71"/>
  <c r="W4135" i="71" s="1"/>
  <c r="U4136" i="71"/>
  <c r="U4137" i="71"/>
  <c r="W4137" i="71" s="1"/>
  <c r="U4138" i="71"/>
  <c r="W4138" i="71" s="1"/>
  <c r="U4139" i="71"/>
  <c r="U4140" i="71"/>
  <c r="U4141" i="71"/>
  <c r="W4141" i="71" s="1"/>
  <c r="U4142" i="71"/>
  <c r="U4143" i="71"/>
  <c r="U4144" i="71"/>
  <c r="W4144" i="71" s="1"/>
  <c r="U4145" i="71"/>
  <c r="U4146" i="71"/>
  <c r="U4147" i="71"/>
  <c r="U4148" i="71"/>
  <c r="W4148" i="71" s="1"/>
  <c r="U4149" i="71"/>
  <c r="W4149" i="71" s="1"/>
  <c r="U4150" i="71"/>
  <c r="U4151" i="71"/>
  <c r="W4151" i="71" s="1"/>
  <c r="U4152" i="71"/>
  <c r="U4153" i="71"/>
  <c r="W4153" i="71" s="1"/>
  <c r="U4154" i="71"/>
  <c r="W4154" i="71" s="1"/>
  <c r="U4155" i="71"/>
  <c r="W4155" i="71" s="1"/>
  <c r="U4156" i="71"/>
  <c r="W4156" i="71" s="1"/>
  <c r="U4157" i="71"/>
  <c r="W4157" i="71" s="1"/>
  <c r="U4158" i="71"/>
  <c r="W4158" i="71" s="1"/>
  <c r="U4159" i="71"/>
  <c r="W4159" i="71" s="1"/>
  <c r="U4160" i="71"/>
  <c r="J3967" i="72" s="1"/>
  <c r="U4161" i="71"/>
  <c r="U4162" i="71"/>
  <c r="U4163" i="71"/>
  <c r="U4164" i="71"/>
  <c r="W4164" i="71" s="1"/>
  <c r="U4165" i="71"/>
  <c r="W4165" i="71" s="1"/>
  <c r="U4166" i="71"/>
  <c r="W4166" i="71" s="1"/>
  <c r="U4167" i="71"/>
  <c r="W4167" i="71" s="1"/>
  <c r="U4168" i="71"/>
  <c r="W4168" i="71" s="1"/>
  <c r="U4169" i="71"/>
  <c r="W4169" i="71" s="1"/>
  <c r="U4170" i="71"/>
  <c r="U4171" i="71"/>
  <c r="U4172" i="71"/>
  <c r="W4172" i="71" s="1"/>
  <c r="U4173" i="71"/>
  <c r="U4174" i="71"/>
  <c r="W4174" i="71" s="1"/>
  <c r="U4175" i="71"/>
  <c r="W4175" i="71" s="1"/>
  <c r="U4176" i="71"/>
  <c r="U4177" i="71"/>
  <c r="U4178" i="71"/>
  <c r="W4178" i="71" s="1"/>
  <c r="U4179" i="71"/>
  <c r="W4179" i="71" s="1"/>
  <c r="U4180" i="71"/>
  <c r="W4180" i="71" s="1"/>
  <c r="I7994" i="72" s="1"/>
  <c r="U4181" i="71"/>
  <c r="W4181" i="71" s="1"/>
  <c r="I7992" i="72" s="1"/>
  <c r="U4182" i="71"/>
  <c r="W4182" i="71" s="1"/>
  <c r="I8000" i="72" s="1"/>
  <c r="U4183" i="71"/>
  <c r="W4183" i="71" s="1"/>
  <c r="U4184" i="71"/>
  <c r="U4185" i="71"/>
  <c r="W4185" i="71" s="1"/>
  <c r="U4186" i="71"/>
  <c r="U4187" i="71"/>
  <c r="U4188" i="71"/>
  <c r="W4188" i="71" s="1"/>
  <c r="U4189" i="71"/>
  <c r="U4190" i="71"/>
  <c r="W4190" i="71" s="1"/>
  <c r="U4191" i="71"/>
  <c r="W4191" i="71" s="1"/>
  <c r="I7938" i="72" s="1"/>
  <c r="U4192" i="71"/>
  <c r="U4193" i="71"/>
  <c r="W4193" i="71" s="1"/>
  <c r="U4194" i="71"/>
  <c r="W4194" i="71" s="1"/>
  <c r="U4195" i="71"/>
  <c r="W4195" i="71" s="1"/>
  <c r="U4196" i="71"/>
  <c r="U4197" i="71"/>
  <c r="W4197" i="71" s="1"/>
  <c r="U4198" i="71"/>
  <c r="W4198" i="71" s="1"/>
  <c r="U4199" i="71"/>
  <c r="W4199" i="71" s="1"/>
  <c r="U4200" i="71"/>
  <c r="W4200" i="71" s="1"/>
  <c r="U4201" i="71"/>
  <c r="U4202" i="71"/>
  <c r="W4202" i="71" s="1"/>
  <c r="U4203" i="71"/>
  <c r="W4203" i="71" s="1"/>
  <c r="U4204" i="71"/>
  <c r="W4204" i="71" s="1"/>
  <c r="U4205" i="71"/>
  <c r="W4205" i="71" s="1"/>
  <c r="U4206" i="71"/>
  <c r="W4206" i="71" s="1"/>
  <c r="U4207" i="71"/>
  <c r="U4208" i="71"/>
  <c r="W4208" i="71" s="1"/>
  <c r="U4209" i="71"/>
  <c r="U4210" i="71"/>
  <c r="W4210" i="71" s="1"/>
  <c r="U4211" i="71"/>
  <c r="W4211" i="71" s="1"/>
  <c r="U4212" i="71"/>
  <c r="W4212" i="71" s="1"/>
  <c r="U4213" i="71"/>
  <c r="W4213" i="71" s="1"/>
  <c r="U4214" i="71"/>
  <c r="W4214" i="71" s="1"/>
  <c r="U4215" i="71"/>
  <c r="W4215" i="71" s="1"/>
  <c r="U4216" i="71"/>
  <c r="W4216" i="71" s="1"/>
  <c r="U4217" i="71"/>
  <c r="W4217" i="71" s="1"/>
  <c r="U4218" i="71"/>
  <c r="W4218" i="71" s="1"/>
  <c r="U4219" i="71"/>
  <c r="U4220" i="71"/>
  <c r="W4220" i="71" s="1"/>
  <c r="U4221" i="71"/>
  <c r="U4222" i="71"/>
  <c r="W4222" i="71" s="1"/>
  <c r="U4223" i="71"/>
  <c r="W4223" i="71" s="1"/>
  <c r="U4224" i="71"/>
  <c r="U4225" i="71"/>
  <c r="W4225" i="71" s="1"/>
  <c r="U4226" i="71"/>
  <c r="W4226" i="71" s="1"/>
  <c r="U4227" i="71"/>
  <c r="W4227" i="71" s="1"/>
  <c r="U4228" i="71"/>
  <c r="W4228" i="71" s="1"/>
  <c r="U4229" i="71"/>
  <c r="J7888" i="72" s="1"/>
  <c r="U4230" i="71"/>
  <c r="W4230" i="71" s="1"/>
  <c r="U4231" i="71"/>
  <c r="W4231" i="71" s="1"/>
  <c r="U4232" i="71"/>
  <c r="W4232" i="71" s="1"/>
  <c r="U4233" i="71"/>
  <c r="W4233" i="71" s="1"/>
  <c r="U4234" i="71"/>
  <c r="W4234" i="71" s="1"/>
  <c r="U4235" i="71"/>
  <c r="U4236" i="71"/>
  <c r="W4236" i="71" s="1"/>
  <c r="U4237" i="71"/>
  <c r="U4238" i="71"/>
  <c r="W4238" i="71" s="1"/>
  <c r="U4239" i="71"/>
  <c r="W4239" i="71" s="1"/>
  <c r="U4240" i="71"/>
  <c r="W4240" i="71" s="1"/>
  <c r="U4241" i="71"/>
  <c r="W4241" i="71" s="1"/>
  <c r="U4242" i="71"/>
  <c r="U4243" i="71"/>
  <c r="U4244" i="71"/>
  <c r="W4244" i="71" s="1"/>
  <c r="U4245" i="71"/>
  <c r="W4245" i="71" s="1"/>
  <c r="U4246" i="71"/>
  <c r="W4246" i="71" s="1"/>
  <c r="U4247" i="71"/>
  <c r="W4247" i="71" s="1"/>
  <c r="U4248" i="71"/>
  <c r="W4248" i="71" s="1"/>
  <c r="U4249" i="71"/>
  <c r="U4250" i="71"/>
  <c r="W4250" i="71" s="1"/>
  <c r="U4251" i="71"/>
  <c r="W4251" i="71" s="1"/>
  <c r="U4252" i="71"/>
  <c r="U4253" i="71"/>
  <c r="W4253" i="71" s="1"/>
  <c r="U4254" i="71"/>
  <c r="W4254" i="71" s="1"/>
  <c r="U4255" i="71"/>
  <c r="W4255" i="71" s="1"/>
  <c r="U4256" i="71"/>
  <c r="W4256" i="71" s="1"/>
  <c r="U4257" i="71"/>
  <c r="W4257" i="71" s="1"/>
  <c r="U4258" i="71"/>
  <c r="U4259" i="71"/>
  <c r="U4260" i="71"/>
  <c r="W4260" i="71" s="1"/>
  <c r="U4261" i="71"/>
  <c r="U4262" i="71"/>
  <c r="W4262" i="71" s="1"/>
  <c r="U4263" i="71"/>
  <c r="U4264" i="71"/>
  <c r="W4264" i="71" s="1"/>
  <c r="U4265" i="71"/>
  <c r="W4265" i="71" s="1"/>
  <c r="U4266" i="71"/>
  <c r="W4266" i="71" s="1"/>
  <c r="U4267" i="71"/>
  <c r="U4268" i="71"/>
  <c r="U4269" i="71"/>
  <c r="W4269" i="71" s="1"/>
  <c r="U4270" i="71"/>
  <c r="W4270" i="71" s="1"/>
  <c r="U4271" i="71"/>
  <c r="U4272" i="71"/>
  <c r="W4272" i="71" s="1"/>
  <c r="U4273" i="71"/>
  <c r="W4273" i="71" s="1"/>
  <c r="U4274" i="71"/>
  <c r="W4274" i="71" s="1"/>
  <c r="U4275" i="71"/>
  <c r="W4275" i="71" s="1"/>
  <c r="U4276" i="71"/>
  <c r="W4276" i="71" s="1"/>
  <c r="U4277" i="71"/>
  <c r="W4277" i="71" s="1"/>
  <c r="U4278" i="71"/>
  <c r="U4279" i="71"/>
  <c r="W4279" i="71" s="1"/>
  <c r="U4280" i="71"/>
  <c r="W4280" i="71" s="1"/>
  <c r="U4281" i="71"/>
  <c r="W4281" i="71" s="1"/>
  <c r="U4282" i="71"/>
  <c r="W4282" i="71" s="1"/>
  <c r="U4283" i="71"/>
  <c r="W4283" i="71" s="1"/>
  <c r="U4284" i="71"/>
  <c r="U4285" i="71"/>
  <c r="U4286" i="71"/>
  <c r="W4286" i="71" s="1"/>
  <c r="U4287" i="71"/>
  <c r="U4288" i="71"/>
  <c r="W4288" i="71" s="1"/>
  <c r="U4289" i="71"/>
  <c r="W4289" i="71" s="1"/>
  <c r="U4290" i="71"/>
  <c r="U4291" i="71"/>
  <c r="W4291" i="71" s="1"/>
  <c r="U4292" i="71"/>
  <c r="W4292" i="71" s="1"/>
  <c r="U4293" i="71"/>
  <c r="W4293" i="71" s="1"/>
  <c r="U4294" i="71"/>
  <c r="W4294" i="71" s="1"/>
  <c r="U4295" i="71"/>
  <c r="W4295" i="71" s="1"/>
  <c r="U4296" i="71"/>
  <c r="W4296" i="71" s="1"/>
  <c r="U4297" i="71"/>
  <c r="W4297" i="71" s="1"/>
  <c r="U4298" i="71"/>
  <c r="U4299" i="71"/>
  <c r="W4299" i="71" s="1"/>
  <c r="U4300" i="71"/>
  <c r="W4300" i="71" s="1"/>
  <c r="U4301" i="71"/>
  <c r="U4302" i="71"/>
  <c r="U4303" i="71"/>
  <c r="U4304" i="71"/>
  <c r="W4304" i="71" s="1"/>
  <c r="U4305" i="71"/>
  <c r="U4306" i="71"/>
  <c r="U4307" i="71"/>
  <c r="W4307" i="71" s="1"/>
  <c r="U4308" i="71"/>
  <c r="W4308" i="71" s="1"/>
  <c r="U4309" i="71"/>
  <c r="U4310" i="71"/>
  <c r="U4311" i="71"/>
  <c r="W4311" i="71" s="1"/>
  <c r="U4312" i="71"/>
  <c r="W4312" i="71" s="1"/>
  <c r="U4313" i="71"/>
  <c r="W4313" i="71" s="1"/>
  <c r="U4314" i="71"/>
  <c r="W4314" i="71" s="1"/>
  <c r="U4315" i="71"/>
  <c r="W4315" i="71" s="1"/>
  <c r="U4316" i="71"/>
  <c r="W4316" i="71" s="1"/>
  <c r="U4317" i="71"/>
  <c r="W4317" i="71" s="1"/>
  <c r="U4318" i="71"/>
  <c r="W4318" i="71" s="1"/>
  <c r="U4319" i="71"/>
  <c r="W4319" i="71" s="1"/>
  <c r="U4320" i="71"/>
  <c r="W4320" i="71" s="1"/>
  <c r="U4321" i="71"/>
  <c r="W4321" i="71" s="1"/>
  <c r="U4322" i="71"/>
  <c r="W4322" i="71" s="1"/>
  <c r="U4323" i="71"/>
  <c r="W4323" i="71" s="1"/>
  <c r="U4324" i="71"/>
  <c r="U4325" i="71"/>
  <c r="W4325" i="71" s="1"/>
  <c r="U4326" i="71"/>
  <c r="W4326" i="71" s="1"/>
  <c r="U4327" i="71"/>
  <c r="W4327" i="71" s="1"/>
  <c r="U4328" i="71"/>
  <c r="W4328" i="71" s="1"/>
  <c r="U4329" i="71"/>
  <c r="U4330" i="71"/>
  <c r="W4330" i="71" s="1"/>
  <c r="U4331" i="71"/>
  <c r="W4331" i="71" s="1"/>
  <c r="U4332" i="71"/>
  <c r="W4332" i="71" s="1"/>
  <c r="U4333" i="71"/>
  <c r="W4333" i="71" s="1"/>
  <c r="U4334" i="71"/>
  <c r="U4335" i="71"/>
  <c r="W4335" i="71" s="1"/>
  <c r="U4336" i="71"/>
  <c r="U4337" i="71"/>
  <c r="U4338" i="71"/>
  <c r="W4338" i="71" s="1"/>
  <c r="U4339" i="71"/>
  <c r="W4339" i="71" s="1"/>
  <c r="U4340" i="71"/>
  <c r="W4340" i="71" s="1"/>
  <c r="U4341" i="71"/>
  <c r="U4342" i="71"/>
  <c r="W4342" i="71" s="1"/>
  <c r="U4343" i="71"/>
  <c r="U4344" i="71"/>
  <c r="W4344" i="71" s="1"/>
  <c r="U4345" i="71"/>
  <c r="W4345" i="71" s="1"/>
  <c r="U4346" i="71"/>
  <c r="W4346" i="71" s="1"/>
  <c r="U4347" i="71"/>
  <c r="W4347" i="71" s="1"/>
  <c r="U4348" i="71"/>
  <c r="W4348" i="71" s="1"/>
  <c r="U4349" i="71"/>
  <c r="W4349" i="71" s="1"/>
  <c r="U4350" i="71"/>
  <c r="U4351" i="71"/>
  <c r="U4352" i="71"/>
  <c r="W4352" i="71" s="1"/>
  <c r="U4353" i="71"/>
  <c r="U4354" i="71"/>
  <c r="W4354" i="71" s="1"/>
  <c r="U4355" i="71"/>
  <c r="W4355" i="71" s="1"/>
  <c r="U4356" i="71"/>
  <c r="W4356" i="71" s="1"/>
  <c r="U4357" i="71"/>
  <c r="W4357" i="71" s="1"/>
  <c r="U4358" i="71"/>
  <c r="W4358" i="71" s="1"/>
  <c r="U4359" i="71"/>
  <c r="W4359" i="71" s="1"/>
  <c r="U4360" i="71"/>
  <c r="W4360" i="71" s="1"/>
  <c r="U4361" i="71"/>
  <c r="W4361" i="71" s="1"/>
  <c r="U4362" i="71"/>
  <c r="W4362" i="71" s="1"/>
  <c r="U4363" i="71"/>
  <c r="U4364" i="71"/>
  <c r="U4365" i="71"/>
  <c r="U4366" i="71"/>
  <c r="W4366" i="71" s="1"/>
  <c r="U4367" i="71"/>
  <c r="U4368" i="71"/>
  <c r="W4368" i="71" s="1"/>
  <c r="U4369" i="71"/>
  <c r="W4369" i="71" s="1"/>
  <c r="U4370" i="71"/>
  <c r="U4371" i="71"/>
  <c r="U4372" i="71"/>
  <c r="U4373" i="71"/>
  <c r="W4373" i="71" s="1"/>
  <c r="U4374" i="71"/>
  <c r="U4375" i="71"/>
  <c r="W4375" i="71" s="1"/>
  <c r="U4376" i="71"/>
  <c r="W4376" i="71" s="1"/>
  <c r="U4377" i="71"/>
  <c r="U4378" i="71"/>
  <c r="U4379" i="71"/>
  <c r="U4380" i="71"/>
  <c r="W4380" i="71" s="1"/>
  <c r="U4381" i="71"/>
  <c r="W4381" i="71" s="1"/>
  <c r="U4382" i="71"/>
  <c r="U4383" i="71"/>
  <c r="U4384" i="71"/>
  <c r="W4384" i="71" s="1"/>
  <c r="U4385" i="71"/>
  <c r="J7874" i="72" s="1"/>
  <c r="U4386" i="71"/>
  <c r="U4387" i="71"/>
  <c r="U4388" i="71"/>
  <c r="U4389" i="71"/>
  <c r="U4390" i="71"/>
  <c r="U4391" i="71"/>
  <c r="U4392" i="71"/>
  <c r="U4393" i="71"/>
  <c r="W4393" i="71" s="1"/>
  <c r="U4394" i="71"/>
  <c r="W4394" i="71" s="1"/>
  <c r="U4395" i="71"/>
  <c r="U4396" i="71"/>
  <c r="W4396" i="71" s="1"/>
  <c r="U4397" i="71"/>
  <c r="W4397" i="71" s="1"/>
  <c r="U4398" i="71"/>
  <c r="W4398" i="71" s="1"/>
  <c r="U4399" i="71"/>
  <c r="W4399" i="71" s="1"/>
  <c r="U4400" i="71"/>
  <c r="U4401" i="71"/>
  <c r="W4401" i="71" s="1"/>
  <c r="U4402" i="71"/>
  <c r="W4402" i="71" s="1"/>
  <c r="U4403" i="71"/>
  <c r="W4403" i="71" s="1"/>
  <c r="U4404" i="71"/>
  <c r="U4405" i="71"/>
  <c r="W4405" i="71" s="1"/>
  <c r="U4406" i="71"/>
  <c r="W4406" i="71" s="1"/>
  <c r="U4407" i="71"/>
  <c r="W4407" i="71" s="1"/>
  <c r="U4408" i="71"/>
  <c r="U4409" i="71"/>
  <c r="W4409" i="71" s="1"/>
  <c r="U4410" i="71"/>
  <c r="U4411" i="71"/>
  <c r="U4412" i="71"/>
  <c r="U4413" i="71"/>
  <c r="W4413" i="71" s="1"/>
  <c r="U4414" i="71"/>
  <c r="W4414" i="71" s="1"/>
  <c r="U4415" i="71"/>
  <c r="U4416" i="71"/>
  <c r="W4416" i="71" s="1"/>
  <c r="U4417" i="71"/>
  <c r="U4418" i="71"/>
  <c r="W4418" i="71" s="1"/>
  <c r="U4419" i="71"/>
  <c r="W4419" i="71" s="1"/>
  <c r="U4420" i="71"/>
  <c r="W4420" i="71" s="1"/>
  <c r="U4421" i="71"/>
  <c r="U4422" i="71"/>
  <c r="W4422" i="71" s="1"/>
  <c r="U4423" i="71"/>
  <c r="W4423" i="71" s="1"/>
  <c r="U4424" i="71"/>
  <c r="W4424" i="71" s="1"/>
  <c r="U4425" i="71"/>
  <c r="J7990" i="72" s="1"/>
  <c r="U4426" i="71"/>
  <c r="W4426" i="71" s="1"/>
  <c r="I7976" i="72" s="1"/>
  <c r="U4427" i="71"/>
  <c r="U4428" i="71"/>
  <c r="W4428" i="71" s="1"/>
  <c r="U4429" i="71"/>
  <c r="W4429" i="71" s="1"/>
  <c r="U4430" i="71"/>
  <c r="W4430" i="71" s="1"/>
  <c r="U4431" i="71"/>
  <c r="W4431" i="71" s="1"/>
  <c r="U4432" i="71"/>
  <c r="W4432" i="71" s="1"/>
  <c r="U4433" i="71"/>
  <c r="W4433" i="71" s="1"/>
  <c r="U4434" i="71"/>
  <c r="W4434" i="71" s="1"/>
  <c r="U4435" i="71"/>
  <c r="U4436" i="71"/>
  <c r="W4436" i="71" s="1"/>
  <c r="U4437" i="71"/>
  <c r="W4437" i="71" s="1"/>
  <c r="U4438" i="71"/>
  <c r="W4438" i="71" s="1"/>
  <c r="U4439" i="71"/>
  <c r="W4439" i="71" s="1"/>
  <c r="U4440" i="71"/>
  <c r="W4440" i="71" s="1"/>
  <c r="U4441" i="71"/>
  <c r="U4442" i="71"/>
  <c r="U4443" i="71"/>
  <c r="U4444" i="71"/>
  <c r="U4445" i="71"/>
  <c r="U4446" i="71"/>
  <c r="U4447" i="71"/>
  <c r="W4447" i="71" s="1"/>
  <c r="U4448" i="71"/>
  <c r="W4448" i="71" s="1"/>
  <c r="U4449" i="71"/>
  <c r="W4449" i="71" s="1"/>
  <c r="U4450" i="71"/>
  <c r="U4451" i="71"/>
  <c r="W4451" i="71" s="1"/>
  <c r="U4452" i="71"/>
  <c r="U4453" i="71"/>
  <c r="W4453" i="71" s="1"/>
  <c r="U4454" i="71"/>
  <c r="W4454" i="71" s="1"/>
  <c r="U4455" i="71"/>
  <c r="W4455" i="71" s="1"/>
  <c r="U4456" i="71"/>
  <c r="W4456" i="71" s="1"/>
  <c r="U4457" i="71"/>
  <c r="W4457" i="71" s="1"/>
  <c r="U4458" i="71"/>
  <c r="W4458" i="71" s="1"/>
  <c r="U4459" i="71"/>
  <c r="W4459" i="71" s="1"/>
  <c r="U4460" i="71"/>
  <c r="W4460" i="71" s="1"/>
  <c r="U4461" i="71"/>
  <c r="W4461" i="71" s="1"/>
  <c r="U4462" i="71"/>
  <c r="W4462" i="71" s="1"/>
  <c r="U4463" i="71"/>
  <c r="W4463" i="71" s="1"/>
  <c r="U4464" i="71"/>
  <c r="W4464" i="71" s="1"/>
  <c r="U4465" i="71"/>
  <c r="U4466" i="71"/>
  <c r="U4467" i="71"/>
  <c r="U4468" i="71"/>
  <c r="U4469" i="71"/>
  <c r="U4470" i="71"/>
  <c r="U4471" i="71"/>
  <c r="U4472" i="71"/>
  <c r="W4472" i="71" s="1"/>
  <c r="U4473" i="71"/>
  <c r="W4473" i="71" s="1"/>
  <c r="U4474" i="71"/>
  <c r="W4474" i="71" s="1"/>
  <c r="U4475" i="71"/>
  <c r="W4475" i="71" s="1"/>
  <c r="U4476" i="71"/>
  <c r="U4477" i="71"/>
  <c r="W4477" i="71" s="1"/>
  <c r="U4478" i="71"/>
  <c r="W4478" i="71" s="1"/>
  <c r="U4479" i="71"/>
  <c r="W4479" i="71" s="1"/>
  <c r="U4480" i="71"/>
  <c r="W4480" i="71" s="1"/>
  <c r="U4481" i="71"/>
  <c r="U4482" i="71"/>
  <c r="U4483" i="71"/>
  <c r="W4483" i="71" s="1"/>
  <c r="U4484" i="71"/>
  <c r="W4484" i="71" s="1"/>
  <c r="U4485" i="71"/>
  <c r="W4485" i="71" s="1"/>
  <c r="U4486" i="71"/>
  <c r="U4487" i="71"/>
  <c r="U4488" i="71"/>
  <c r="W4488" i="71" s="1"/>
  <c r="U4489" i="71"/>
  <c r="U4490" i="71"/>
  <c r="W4490" i="71" s="1"/>
  <c r="U4491" i="71"/>
  <c r="U4492" i="71"/>
  <c r="W4492" i="71" s="1"/>
  <c r="U4493" i="71"/>
  <c r="U4494" i="71"/>
  <c r="U4495" i="71"/>
  <c r="W4495" i="71" s="1"/>
  <c r="U4496" i="71"/>
  <c r="U4497" i="71"/>
  <c r="W4497" i="71" s="1"/>
  <c r="U4498" i="71"/>
  <c r="W4498" i="71" s="1"/>
  <c r="U4499" i="71"/>
  <c r="W4499" i="71" s="1"/>
  <c r="U4500" i="71"/>
  <c r="U4501" i="71"/>
  <c r="U4502" i="71"/>
  <c r="W4502" i="71" s="1"/>
  <c r="U4503" i="71"/>
  <c r="W4503" i="71" s="1"/>
  <c r="U4504" i="71"/>
  <c r="W4504" i="71" s="1"/>
  <c r="U4505" i="71"/>
  <c r="W4505" i="71" s="1"/>
  <c r="U4506" i="71"/>
  <c r="W4506" i="71" s="1"/>
  <c r="U4507" i="71"/>
  <c r="W4507" i="71" s="1"/>
  <c r="U4508" i="71"/>
  <c r="W4508" i="71" s="1"/>
  <c r="U4509" i="71"/>
  <c r="W4509" i="71" s="1"/>
  <c r="U4510" i="71"/>
  <c r="W4510" i="71" s="1"/>
  <c r="U4511" i="71"/>
  <c r="W4511" i="71" s="1"/>
  <c r="U4512" i="71"/>
  <c r="W4512" i="71" s="1"/>
  <c r="U4513" i="71"/>
  <c r="W4513" i="71" s="1"/>
  <c r="U4514" i="71"/>
  <c r="W4514" i="71" s="1"/>
  <c r="U4515" i="71"/>
  <c r="W4515" i="71" s="1"/>
  <c r="U4516" i="71"/>
  <c r="W4516" i="71" s="1"/>
  <c r="U4517" i="71"/>
  <c r="W4517" i="71" s="1"/>
  <c r="U4518" i="71"/>
  <c r="W4518" i="71" s="1"/>
  <c r="U4519" i="71"/>
  <c r="W4519" i="71" s="1"/>
  <c r="U4520" i="71"/>
  <c r="W4520" i="71" s="1"/>
  <c r="U4521" i="71"/>
  <c r="W4521" i="71" s="1"/>
  <c r="U4522" i="71"/>
  <c r="W4522" i="71" s="1"/>
  <c r="U4523" i="71"/>
  <c r="W4523" i="71" s="1"/>
  <c r="U4524" i="71"/>
  <c r="W4524" i="71" s="1"/>
  <c r="U4525" i="71"/>
  <c r="W4525" i="71" s="1"/>
  <c r="U4526" i="71"/>
  <c r="W4526" i="71" s="1"/>
  <c r="U4527" i="71"/>
  <c r="W4527" i="71" s="1"/>
  <c r="U4528" i="71"/>
  <c r="W4528" i="71" s="1"/>
  <c r="U4529" i="71"/>
  <c r="W4529" i="71" s="1"/>
  <c r="U4530" i="71"/>
  <c r="W4530" i="71" s="1"/>
  <c r="U4531" i="71"/>
  <c r="W4531" i="71" s="1"/>
  <c r="U4532" i="71"/>
  <c r="W4532" i="71" s="1"/>
  <c r="U4533" i="71"/>
  <c r="W4533" i="71" s="1"/>
  <c r="U4534" i="71"/>
  <c r="W4534" i="71" s="1"/>
  <c r="U4535" i="71"/>
  <c r="W4535" i="71" s="1"/>
  <c r="U4536" i="71"/>
  <c r="W4536" i="71" s="1"/>
  <c r="U4537" i="71"/>
  <c r="W4537" i="71" s="1"/>
  <c r="U4538" i="71"/>
  <c r="W4538" i="71" s="1"/>
  <c r="U4539" i="71"/>
  <c r="W4539" i="71" s="1"/>
  <c r="U4540" i="71"/>
  <c r="W4540" i="71" s="1"/>
  <c r="U4541" i="71"/>
  <c r="W4541" i="71" s="1"/>
  <c r="U4542" i="71"/>
  <c r="W4542" i="71" s="1"/>
  <c r="U4543" i="71"/>
  <c r="W4543" i="71" s="1"/>
  <c r="U4544" i="71"/>
  <c r="W4544" i="71" s="1"/>
  <c r="U4545" i="71"/>
  <c r="W4545" i="71" s="1"/>
  <c r="U4546" i="71"/>
  <c r="W4546" i="71" s="1"/>
  <c r="U4547" i="71"/>
  <c r="W4547" i="71" s="1"/>
  <c r="U4548" i="71"/>
  <c r="W4548" i="71" s="1"/>
  <c r="U4549" i="71"/>
  <c r="W4549" i="71" s="1"/>
  <c r="U4550" i="71"/>
  <c r="W4550" i="71" s="1"/>
  <c r="U4551" i="71"/>
  <c r="W4551" i="71" s="1"/>
  <c r="U4552" i="71"/>
  <c r="W4552" i="71" s="1"/>
  <c r="U4553" i="71"/>
  <c r="W4553" i="71" s="1"/>
  <c r="U4554" i="71"/>
  <c r="W4554" i="71" s="1"/>
  <c r="U4555" i="71"/>
  <c r="W4555" i="71" s="1"/>
  <c r="U4556" i="71"/>
  <c r="W4556" i="71" s="1"/>
  <c r="U4557" i="71"/>
  <c r="W4557" i="71" s="1"/>
  <c r="U4558" i="71"/>
  <c r="W4558" i="71" s="1"/>
  <c r="U4559" i="71"/>
  <c r="W4559" i="71" s="1"/>
  <c r="U4560" i="71"/>
  <c r="W4560" i="71" s="1"/>
  <c r="U4561" i="71"/>
  <c r="W4561" i="71" s="1"/>
  <c r="U4562" i="71"/>
  <c r="W4562" i="71" s="1"/>
  <c r="U4563" i="71"/>
  <c r="W4563" i="71" s="1"/>
  <c r="U4564" i="71"/>
  <c r="W4564" i="71" s="1"/>
  <c r="U4565" i="71"/>
  <c r="W4565" i="71" s="1"/>
  <c r="U4566" i="71"/>
  <c r="W4566" i="71" s="1"/>
  <c r="U4567" i="71"/>
  <c r="W4567" i="71" s="1"/>
  <c r="U4568" i="71"/>
  <c r="W4568" i="71" s="1"/>
  <c r="U4569" i="71"/>
  <c r="W4569" i="71" s="1"/>
  <c r="U4570" i="71"/>
  <c r="W4570" i="71" s="1"/>
  <c r="U4571" i="71"/>
  <c r="W4571" i="71" s="1"/>
  <c r="U4572" i="71"/>
  <c r="W4572" i="71" s="1"/>
  <c r="U4573" i="71"/>
  <c r="W4573" i="71" s="1"/>
  <c r="U4574" i="71"/>
  <c r="W4574" i="71" s="1"/>
  <c r="U4575" i="71"/>
  <c r="W4575" i="71" s="1"/>
  <c r="U4576" i="71"/>
  <c r="W4576" i="71" s="1"/>
  <c r="U4577" i="71"/>
  <c r="W4577" i="71" s="1"/>
  <c r="U4578" i="71"/>
  <c r="W4578" i="71" s="1"/>
  <c r="U4579" i="71"/>
  <c r="W4579" i="71" s="1"/>
  <c r="U4580" i="71"/>
  <c r="W4580" i="71" s="1"/>
  <c r="U4581" i="71"/>
  <c r="W4581" i="71" s="1"/>
  <c r="U4582" i="71"/>
  <c r="W4582" i="71" s="1"/>
  <c r="U4583" i="71"/>
  <c r="W4583" i="71" s="1"/>
  <c r="U4584" i="71"/>
  <c r="W4584" i="71" s="1"/>
  <c r="U4585" i="71"/>
  <c r="W4585" i="71" s="1"/>
  <c r="U4586" i="71"/>
  <c r="W4586" i="71" s="1"/>
  <c r="U4587" i="71"/>
  <c r="W4587" i="71" s="1"/>
  <c r="U4588" i="71"/>
  <c r="W4588" i="71" s="1"/>
  <c r="U4589" i="71"/>
  <c r="W4589" i="71" s="1"/>
  <c r="U4590" i="71"/>
  <c r="W4590" i="71" s="1"/>
  <c r="U4591" i="71"/>
  <c r="W4591" i="71" s="1"/>
  <c r="U4592" i="71"/>
  <c r="W4592" i="71" s="1"/>
  <c r="U4593" i="71"/>
  <c r="W4593" i="71" s="1"/>
  <c r="U4594" i="71"/>
  <c r="W4594" i="71" s="1"/>
  <c r="U4595" i="71"/>
  <c r="W4595" i="71" s="1"/>
  <c r="U4596" i="71"/>
  <c r="W4596" i="71" s="1"/>
  <c r="U4597" i="71"/>
  <c r="W4597" i="71" s="1"/>
  <c r="U4598" i="71"/>
  <c r="W4598" i="71" s="1"/>
  <c r="U4599" i="71"/>
  <c r="W4599" i="71" s="1"/>
  <c r="U4600" i="71"/>
  <c r="W4600" i="71" s="1"/>
  <c r="U4601" i="71"/>
  <c r="W4601" i="71" s="1"/>
  <c r="U4602" i="71"/>
  <c r="W4602" i="71" s="1"/>
  <c r="U4603" i="71"/>
  <c r="W4603" i="71" s="1"/>
  <c r="U4604" i="71"/>
  <c r="W4604" i="71" s="1"/>
  <c r="U4605" i="71"/>
  <c r="W4605" i="71" s="1"/>
  <c r="U4606" i="71"/>
  <c r="W4606" i="71" s="1"/>
  <c r="U4607" i="71"/>
  <c r="W4607" i="71" s="1"/>
  <c r="U4608" i="71"/>
  <c r="W4608" i="71" s="1"/>
  <c r="U4609" i="71"/>
  <c r="W4609" i="71" s="1"/>
  <c r="U4610" i="71"/>
  <c r="W4610" i="71" s="1"/>
  <c r="U4611" i="71"/>
  <c r="W4611" i="71" s="1"/>
  <c r="U4612" i="71"/>
  <c r="W4612" i="71" s="1"/>
  <c r="U4613" i="71"/>
  <c r="W4613" i="71" s="1"/>
  <c r="U4614" i="71"/>
  <c r="W4614" i="71" s="1"/>
  <c r="U4615" i="71"/>
  <c r="W4615" i="71" s="1"/>
  <c r="U4616" i="71"/>
  <c r="W4616" i="71" s="1"/>
  <c r="U4617" i="71"/>
  <c r="W4617" i="71" s="1"/>
  <c r="U4618" i="71"/>
  <c r="W4618" i="71" s="1"/>
  <c r="U4619" i="71"/>
  <c r="W4619" i="71" s="1"/>
  <c r="U4620" i="71"/>
  <c r="W4620" i="71" s="1"/>
  <c r="U4621" i="71"/>
  <c r="W4621" i="71" s="1"/>
  <c r="U4622" i="71"/>
  <c r="W4622" i="71" s="1"/>
  <c r="U4623" i="71"/>
  <c r="W4623" i="71" s="1"/>
  <c r="U4624" i="71"/>
  <c r="W4624" i="71" s="1"/>
  <c r="U4625" i="71"/>
  <c r="W4625" i="71" s="1"/>
  <c r="U4626" i="71"/>
  <c r="W4626" i="71" s="1"/>
  <c r="U4627" i="71"/>
  <c r="W4627" i="71" s="1"/>
  <c r="U4628" i="71"/>
  <c r="W4628" i="71" s="1"/>
  <c r="U4629" i="71"/>
  <c r="W4629" i="71" s="1"/>
  <c r="U4630" i="71"/>
  <c r="W4630" i="71" s="1"/>
  <c r="U4631" i="71"/>
  <c r="W4631" i="71" s="1"/>
  <c r="U4632" i="71"/>
  <c r="W4632" i="71" s="1"/>
  <c r="U4633" i="71"/>
  <c r="W4633" i="71" s="1"/>
  <c r="U4634" i="71"/>
  <c r="W4634" i="71" s="1"/>
  <c r="U4635" i="71"/>
  <c r="W4635" i="71" s="1"/>
  <c r="U4636" i="71"/>
  <c r="W4636" i="71" s="1"/>
  <c r="U4637" i="71"/>
  <c r="W4637" i="71" s="1"/>
  <c r="U4638" i="71"/>
  <c r="W4638" i="71" s="1"/>
  <c r="U4639" i="71"/>
  <c r="W4639" i="71" s="1"/>
  <c r="U4640" i="71"/>
  <c r="W4640" i="71" s="1"/>
  <c r="U4641" i="71"/>
  <c r="W4641" i="71" s="1"/>
  <c r="U4642" i="71"/>
  <c r="W4642" i="71" s="1"/>
  <c r="U4643" i="71"/>
  <c r="W4643" i="71" s="1"/>
  <c r="U4644" i="71"/>
  <c r="W4644" i="71" s="1"/>
  <c r="U4645" i="71"/>
  <c r="W4645" i="71" s="1"/>
  <c r="U4646" i="71"/>
  <c r="W4646" i="71" s="1"/>
  <c r="U4647" i="71"/>
  <c r="W4647" i="71" s="1"/>
  <c r="U4648" i="71"/>
  <c r="W4648" i="71" s="1"/>
  <c r="U4649" i="71"/>
  <c r="W4649" i="71" s="1"/>
  <c r="U4650" i="71"/>
  <c r="W4650" i="71" s="1"/>
  <c r="U4651" i="71"/>
  <c r="W4651" i="71" s="1"/>
  <c r="U4652" i="71"/>
  <c r="W4652" i="71" s="1"/>
  <c r="U4653" i="71"/>
  <c r="W4653" i="71" s="1"/>
  <c r="U4654" i="71"/>
  <c r="W4654" i="71" s="1"/>
  <c r="U4655" i="71"/>
  <c r="W4655" i="71" s="1"/>
  <c r="U4656" i="71"/>
  <c r="W4656" i="71" s="1"/>
  <c r="U4657" i="71"/>
  <c r="W4657" i="71" s="1"/>
  <c r="U4658" i="71"/>
  <c r="W4658" i="71" s="1"/>
  <c r="U4659" i="71"/>
  <c r="W4659" i="71" s="1"/>
  <c r="U4660" i="71"/>
  <c r="W4660" i="71" s="1"/>
  <c r="U4661" i="71"/>
  <c r="W4661" i="71" s="1"/>
  <c r="U4662" i="71"/>
  <c r="W4662" i="71" s="1"/>
  <c r="U4663" i="71"/>
  <c r="W4663" i="71" s="1"/>
  <c r="U4664" i="71"/>
  <c r="W4664" i="71" s="1"/>
  <c r="U4665" i="71"/>
  <c r="W4665" i="71" s="1"/>
  <c r="U4666" i="71"/>
  <c r="W4666" i="71" s="1"/>
  <c r="U4667" i="71"/>
  <c r="W4667" i="71" s="1"/>
  <c r="U4668" i="71"/>
  <c r="W4668" i="71" s="1"/>
  <c r="U4669" i="71"/>
  <c r="W4669" i="71" s="1"/>
  <c r="U4670" i="71"/>
  <c r="W4670" i="71" s="1"/>
  <c r="U4671" i="71"/>
  <c r="W4671" i="71" s="1"/>
  <c r="U4672" i="71"/>
  <c r="W4672" i="71" s="1"/>
  <c r="U4673" i="71"/>
  <c r="W4673" i="71" s="1"/>
  <c r="U4674" i="71"/>
  <c r="W4674" i="71" s="1"/>
  <c r="U4675" i="71"/>
  <c r="W4675" i="71" s="1"/>
  <c r="U4676" i="71"/>
  <c r="W4676" i="71" s="1"/>
  <c r="U4677" i="71"/>
  <c r="W4677" i="71" s="1"/>
  <c r="U4678" i="71"/>
  <c r="W4678" i="71" s="1"/>
  <c r="U4679" i="71"/>
  <c r="W4679" i="71" s="1"/>
  <c r="U4680" i="71"/>
  <c r="W4680" i="71" s="1"/>
  <c r="U4681" i="71"/>
  <c r="W4681" i="71" s="1"/>
  <c r="U4682" i="71"/>
  <c r="W4682" i="71" s="1"/>
  <c r="U4683" i="71"/>
  <c r="W4683" i="71" s="1"/>
  <c r="U4684" i="71"/>
  <c r="W4684" i="71" s="1"/>
  <c r="U4685" i="71"/>
  <c r="W4685" i="71" s="1"/>
  <c r="U4686" i="71"/>
  <c r="W4686" i="71" s="1"/>
  <c r="U4687" i="71"/>
  <c r="W4687" i="71" s="1"/>
  <c r="U4688" i="71"/>
  <c r="W4688" i="71" s="1"/>
  <c r="U4689" i="71"/>
  <c r="W4689" i="71" s="1"/>
  <c r="U4690" i="71"/>
  <c r="W4690" i="71" s="1"/>
  <c r="U4691" i="71"/>
  <c r="W4691" i="71" s="1"/>
  <c r="U4692" i="71"/>
  <c r="W4692" i="71" s="1"/>
  <c r="U4693" i="71"/>
  <c r="W4693" i="71" s="1"/>
  <c r="U4694" i="71"/>
  <c r="W4694" i="71" s="1"/>
  <c r="U4695" i="71"/>
  <c r="W4695" i="71" s="1"/>
  <c r="U4696" i="71"/>
  <c r="W4696" i="71" s="1"/>
  <c r="U4697" i="71"/>
  <c r="W4697" i="71" s="1"/>
  <c r="U4698" i="71"/>
  <c r="W4698" i="71" s="1"/>
  <c r="U4699" i="71"/>
  <c r="W4699" i="71" s="1"/>
  <c r="U4700" i="71"/>
  <c r="W4700" i="71" s="1"/>
  <c r="U4701" i="71"/>
  <c r="W4701" i="71" s="1"/>
  <c r="U4702" i="71"/>
  <c r="W4702" i="71" s="1"/>
  <c r="U4703" i="71"/>
  <c r="W4703" i="71" s="1"/>
  <c r="U4704" i="71"/>
  <c r="W4704" i="71" s="1"/>
  <c r="U4705" i="71"/>
  <c r="W4705" i="71" s="1"/>
  <c r="U4706" i="71"/>
  <c r="W4706" i="71" s="1"/>
  <c r="U4707" i="71"/>
  <c r="W4707" i="71" s="1"/>
  <c r="U4708" i="71"/>
  <c r="W4708" i="71" s="1"/>
  <c r="U4709" i="71"/>
  <c r="W4709" i="71" s="1"/>
  <c r="U4710" i="71"/>
  <c r="W4710" i="71" s="1"/>
  <c r="U4711" i="71"/>
  <c r="W4711" i="71" s="1"/>
  <c r="U4712" i="71"/>
  <c r="W4712" i="71" s="1"/>
  <c r="U4713" i="71"/>
  <c r="W4713" i="71" s="1"/>
  <c r="U4714" i="71"/>
  <c r="W4714" i="71" s="1"/>
  <c r="U4715" i="71"/>
  <c r="W4715" i="71" s="1"/>
  <c r="U4716" i="71"/>
  <c r="W4716" i="71" s="1"/>
  <c r="U4717" i="71"/>
  <c r="W4717" i="71" s="1"/>
  <c r="U4718" i="71"/>
  <c r="W4718" i="71" s="1"/>
  <c r="U4719" i="71"/>
  <c r="W4719" i="71" s="1"/>
  <c r="U4720" i="71"/>
  <c r="W4720" i="71" s="1"/>
  <c r="U4721" i="71"/>
  <c r="W4721" i="71" s="1"/>
  <c r="U4722" i="71"/>
  <c r="W4722" i="71" s="1"/>
  <c r="U4723" i="71"/>
  <c r="W4723" i="71" s="1"/>
  <c r="U4724" i="71"/>
  <c r="W4724" i="71" s="1"/>
  <c r="U4725" i="71"/>
  <c r="W4725" i="71" s="1"/>
  <c r="U4726" i="71"/>
  <c r="W4726" i="71" s="1"/>
  <c r="U4727" i="71"/>
  <c r="W4727" i="71" s="1"/>
  <c r="U4728" i="71"/>
  <c r="W4728" i="71" s="1"/>
  <c r="U4729" i="71"/>
  <c r="W4729" i="71" s="1"/>
  <c r="U4730" i="71"/>
  <c r="W4730" i="71" s="1"/>
  <c r="U4731" i="71"/>
  <c r="W4731" i="71" s="1"/>
  <c r="U4732" i="71"/>
  <c r="W4732" i="71" s="1"/>
  <c r="U4733" i="71"/>
  <c r="W4733" i="71" s="1"/>
  <c r="U4734" i="71"/>
  <c r="W4734" i="71" s="1"/>
  <c r="U4735" i="71"/>
  <c r="W4735" i="71" s="1"/>
  <c r="U4736" i="71"/>
  <c r="W4736" i="71" s="1"/>
  <c r="U4737" i="71"/>
  <c r="W4737" i="71" s="1"/>
  <c r="U4738" i="71"/>
  <c r="W4738" i="71" s="1"/>
  <c r="U4739" i="71"/>
  <c r="W4739" i="71" s="1"/>
  <c r="U4740" i="71"/>
  <c r="W4740" i="71" s="1"/>
  <c r="U4741" i="71"/>
  <c r="W4741" i="71" s="1"/>
  <c r="U4742" i="71"/>
  <c r="W4742" i="71" s="1"/>
  <c r="U4743" i="71"/>
  <c r="W4743" i="71" s="1"/>
  <c r="U4744" i="71"/>
  <c r="W4744" i="71" s="1"/>
  <c r="U4745" i="71"/>
  <c r="W4745" i="71" s="1"/>
  <c r="U4746" i="71"/>
  <c r="W4746" i="71" s="1"/>
  <c r="U4747" i="71"/>
  <c r="W4747" i="71" s="1"/>
  <c r="U4748" i="71"/>
  <c r="W4748" i="71" s="1"/>
  <c r="U4749" i="71"/>
  <c r="W4749" i="71" s="1"/>
  <c r="U4750" i="71"/>
  <c r="W4750" i="71" s="1"/>
  <c r="U4751" i="71"/>
  <c r="W4751" i="71" s="1"/>
  <c r="U4752" i="71"/>
  <c r="W4752" i="71" s="1"/>
  <c r="U4753" i="71"/>
  <c r="W4753" i="71" s="1"/>
  <c r="U4754" i="71"/>
  <c r="W4754" i="71" s="1"/>
  <c r="U4755" i="71"/>
  <c r="W4755" i="71" s="1"/>
  <c r="U4756" i="71"/>
  <c r="W4756" i="71" s="1"/>
  <c r="U4757" i="71"/>
  <c r="W4757" i="71" s="1"/>
  <c r="U4758" i="71"/>
  <c r="W4758" i="71" s="1"/>
  <c r="U4759" i="71"/>
  <c r="W4759" i="71" s="1"/>
  <c r="U4760" i="71"/>
  <c r="W4760" i="71" s="1"/>
  <c r="U4761" i="71"/>
  <c r="W4761" i="71" s="1"/>
  <c r="U4762" i="71"/>
  <c r="W4762" i="71" s="1"/>
  <c r="U4763" i="71"/>
  <c r="W4763" i="71" s="1"/>
  <c r="U4764" i="71"/>
  <c r="W4764" i="71" s="1"/>
  <c r="U4765" i="71"/>
  <c r="W4765" i="71" s="1"/>
  <c r="U4766" i="71"/>
  <c r="W4766" i="71" s="1"/>
  <c r="U4767" i="71"/>
  <c r="W4767" i="71" s="1"/>
  <c r="U4768" i="71"/>
  <c r="W4768" i="71" s="1"/>
  <c r="U4769" i="71"/>
  <c r="W4769" i="71" s="1"/>
  <c r="U4770" i="71"/>
  <c r="W4770" i="71" s="1"/>
  <c r="U4771" i="71"/>
  <c r="W4771" i="71" s="1"/>
  <c r="U4772" i="71"/>
  <c r="W4772" i="71" s="1"/>
  <c r="U4773" i="71"/>
  <c r="W4773" i="71" s="1"/>
  <c r="U4774" i="71"/>
  <c r="W4774" i="71" s="1"/>
  <c r="U4775" i="71"/>
  <c r="W4775" i="71" s="1"/>
  <c r="U4776" i="71"/>
  <c r="W4776" i="71" s="1"/>
  <c r="U4777" i="71"/>
  <c r="W4777" i="71" s="1"/>
  <c r="U4778" i="71"/>
  <c r="W4778" i="71" s="1"/>
  <c r="U4779" i="71"/>
  <c r="W4779" i="71" s="1"/>
  <c r="U4780" i="71"/>
  <c r="W4780" i="71" s="1"/>
  <c r="U4781" i="71"/>
  <c r="W4781" i="71" s="1"/>
  <c r="U4782" i="71"/>
  <c r="W4782" i="71" s="1"/>
  <c r="U4783" i="71"/>
  <c r="W4783" i="71" s="1"/>
  <c r="U4784" i="71"/>
  <c r="W4784" i="71" s="1"/>
  <c r="U4785" i="71"/>
  <c r="W4785" i="71" s="1"/>
  <c r="U4786" i="71"/>
  <c r="W4786" i="71" s="1"/>
  <c r="U4787" i="71"/>
  <c r="W4787" i="71" s="1"/>
  <c r="U4788" i="71"/>
  <c r="W4788" i="71" s="1"/>
  <c r="U4789" i="71"/>
  <c r="W4789" i="71" s="1"/>
  <c r="U4790" i="71"/>
  <c r="W4790" i="71" s="1"/>
  <c r="U4791" i="71"/>
  <c r="W4791" i="71" s="1"/>
  <c r="U4792" i="71"/>
  <c r="W4792" i="71" s="1"/>
  <c r="U4793" i="71"/>
  <c r="W4793" i="71" s="1"/>
  <c r="U4794" i="71"/>
  <c r="W4794" i="71" s="1"/>
  <c r="U4795" i="71"/>
  <c r="W4795" i="71" s="1"/>
  <c r="U4796" i="71"/>
  <c r="W4796" i="71" s="1"/>
  <c r="U4797" i="71"/>
  <c r="W4797" i="71" s="1"/>
  <c r="U4798" i="71"/>
  <c r="W4798" i="71" s="1"/>
  <c r="U4799" i="71"/>
  <c r="W4799" i="71" s="1"/>
  <c r="U4800" i="71"/>
  <c r="W4800" i="71" s="1"/>
  <c r="U4801" i="71"/>
  <c r="W4801" i="71" s="1"/>
  <c r="U4802" i="71"/>
  <c r="W4802" i="71" s="1"/>
  <c r="U4803" i="71"/>
  <c r="W4803" i="71" s="1"/>
  <c r="U4804" i="71"/>
  <c r="W4804" i="71" s="1"/>
  <c r="U4805" i="71"/>
  <c r="W4805" i="71" s="1"/>
  <c r="U4806" i="71"/>
  <c r="W4806" i="71" s="1"/>
  <c r="U4807" i="71"/>
  <c r="W4807" i="71" s="1"/>
  <c r="U4808" i="71"/>
  <c r="W4808" i="71" s="1"/>
  <c r="U4809" i="71"/>
  <c r="W4809" i="71" s="1"/>
  <c r="U4810" i="71"/>
  <c r="W4810" i="71" s="1"/>
  <c r="U4811" i="71"/>
  <c r="W4811" i="71" s="1"/>
  <c r="U4812" i="71"/>
  <c r="W4812" i="71" s="1"/>
  <c r="U4813" i="71"/>
  <c r="W4813" i="71" s="1"/>
  <c r="U4814" i="71"/>
  <c r="W4814" i="71" s="1"/>
  <c r="U4815" i="71"/>
  <c r="W4815" i="71" s="1"/>
  <c r="U4816" i="71"/>
  <c r="W4816" i="71" s="1"/>
  <c r="U4817" i="71"/>
  <c r="W4817" i="71" s="1"/>
  <c r="U4818" i="71"/>
  <c r="W4818" i="71" s="1"/>
  <c r="U4819" i="71"/>
  <c r="W4819" i="71" s="1"/>
  <c r="U4820" i="71"/>
  <c r="W4820" i="71" s="1"/>
  <c r="U4821" i="71"/>
  <c r="W4821" i="71" s="1"/>
  <c r="U4822" i="71"/>
  <c r="W4822" i="71" s="1"/>
  <c r="U4823" i="71"/>
  <c r="W4823" i="71" s="1"/>
  <c r="U4824" i="71"/>
  <c r="W4824" i="71" s="1"/>
  <c r="U4825" i="71"/>
  <c r="W4825" i="71" s="1"/>
  <c r="U4826" i="71"/>
  <c r="W4826" i="71" s="1"/>
  <c r="U4827" i="71"/>
  <c r="W4827" i="71" s="1"/>
  <c r="U4828" i="71"/>
  <c r="W4828" i="71" s="1"/>
  <c r="U4829" i="71"/>
  <c r="W4829" i="71" s="1"/>
  <c r="U4830" i="71"/>
  <c r="W4830" i="71" s="1"/>
  <c r="U4831" i="71"/>
  <c r="W4831" i="71" s="1"/>
  <c r="U4832" i="71"/>
  <c r="W4832" i="71" s="1"/>
  <c r="U4833" i="71"/>
  <c r="W4833" i="71" s="1"/>
  <c r="U4834" i="71"/>
  <c r="W4834" i="71" s="1"/>
  <c r="U4835" i="71"/>
  <c r="W4835" i="71" s="1"/>
  <c r="U4836" i="71"/>
  <c r="W4836" i="71" s="1"/>
  <c r="U4837" i="71"/>
  <c r="W4837" i="71" s="1"/>
  <c r="U4838" i="71"/>
  <c r="W4838" i="71" s="1"/>
  <c r="U4839" i="71"/>
  <c r="W4839" i="71" s="1"/>
  <c r="U4840" i="71"/>
  <c r="W4840" i="71" s="1"/>
  <c r="U4841" i="71"/>
  <c r="W4841" i="71" s="1"/>
  <c r="U4842" i="71"/>
  <c r="W4842" i="71" s="1"/>
  <c r="U4843" i="71"/>
  <c r="W4843" i="71" s="1"/>
  <c r="U4844" i="71"/>
  <c r="W4844" i="71" s="1"/>
  <c r="U4845" i="71"/>
  <c r="W4845" i="71" s="1"/>
  <c r="U4846" i="71"/>
  <c r="W4846" i="71" s="1"/>
  <c r="U4847" i="71"/>
  <c r="W4847" i="71" s="1"/>
  <c r="U4848" i="71"/>
  <c r="W4848" i="71" s="1"/>
  <c r="U4849" i="71"/>
  <c r="W4849" i="71" s="1"/>
  <c r="U4850" i="71"/>
  <c r="W4850" i="71" s="1"/>
  <c r="U4851" i="71"/>
  <c r="W4851" i="71" s="1"/>
  <c r="U4852" i="71"/>
  <c r="W4852" i="71" s="1"/>
  <c r="U4853" i="71"/>
  <c r="W4853" i="71" s="1"/>
  <c r="U4854" i="71"/>
  <c r="W4854" i="71" s="1"/>
  <c r="U4855" i="71"/>
  <c r="W4855" i="71" s="1"/>
  <c r="U4856" i="71"/>
  <c r="W4856" i="71" s="1"/>
  <c r="U4857" i="71"/>
  <c r="W4857" i="71" s="1"/>
  <c r="U4858" i="71"/>
  <c r="W4858" i="71" s="1"/>
  <c r="U4859" i="71"/>
  <c r="W4859" i="71" s="1"/>
  <c r="U4860" i="71"/>
  <c r="W4860" i="71" s="1"/>
  <c r="U4861" i="71"/>
  <c r="W4861" i="71" s="1"/>
  <c r="U4862" i="71"/>
  <c r="W4862" i="71" s="1"/>
  <c r="U4863" i="71"/>
  <c r="W4863" i="71" s="1"/>
  <c r="U4864" i="71"/>
  <c r="W4864" i="71" s="1"/>
  <c r="U4865" i="71"/>
  <c r="W4865" i="71" s="1"/>
  <c r="U4866" i="71"/>
  <c r="W4866" i="71" s="1"/>
  <c r="U4867" i="71"/>
  <c r="W4867" i="71" s="1"/>
  <c r="U4868" i="71"/>
  <c r="W4868" i="71" s="1"/>
  <c r="U4869" i="71"/>
  <c r="W4869" i="71" s="1"/>
  <c r="U4870" i="71"/>
  <c r="W4870" i="71" s="1"/>
  <c r="U4871" i="71"/>
  <c r="W4871" i="71" s="1"/>
  <c r="U4872" i="71"/>
  <c r="W4872" i="71" s="1"/>
  <c r="U4873" i="71"/>
  <c r="W4873" i="71" s="1"/>
  <c r="U4874" i="71"/>
  <c r="W4874" i="71" s="1"/>
  <c r="U4875" i="71"/>
  <c r="W4875" i="71" s="1"/>
  <c r="U4876" i="71"/>
  <c r="W4876" i="71" s="1"/>
  <c r="U4877" i="71"/>
  <c r="W4877" i="71" s="1"/>
  <c r="U4878" i="71"/>
  <c r="W4878" i="71" s="1"/>
  <c r="U4879" i="71"/>
  <c r="W4879" i="71" s="1"/>
  <c r="U4880" i="71"/>
  <c r="W4880" i="71" s="1"/>
  <c r="U4881" i="71"/>
  <c r="W4881" i="71" s="1"/>
  <c r="U4882" i="71"/>
  <c r="W4882" i="71" s="1"/>
  <c r="U4883" i="71"/>
  <c r="W4883" i="71" s="1"/>
  <c r="U4884" i="71"/>
  <c r="W4884" i="71" s="1"/>
  <c r="U4885" i="71"/>
  <c r="W4885" i="71" s="1"/>
  <c r="U4886" i="71"/>
  <c r="W4886" i="71" s="1"/>
  <c r="U4887" i="71"/>
  <c r="W4887" i="71" s="1"/>
  <c r="U4888" i="71"/>
  <c r="W4888" i="71" s="1"/>
  <c r="U4889" i="71"/>
  <c r="W4889" i="71" s="1"/>
  <c r="U4890" i="71"/>
  <c r="W4890" i="71" s="1"/>
  <c r="U4891" i="71"/>
  <c r="W4891" i="71" s="1"/>
  <c r="U4892" i="71"/>
  <c r="W4892" i="71" s="1"/>
  <c r="U4893" i="71"/>
  <c r="W4893" i="71" s="1"/>
  <c r="U4894" i="71"/>
  <c r="W4894" i="71" s="1"/>
  <c r="U4895" i="71"/>
  <c r="W4895" i="71" s="1"/>
  <c r="U4896" i="71"/>
  <c r="W4896" i="71" s="1"/>
  <c r="U4897" i="71"/>
  <c r="W4897" i="71" s="1"/>
  <c r="U4898" i="71"/>
  <c r="W4898" i="71" s="1"/>
  <c r="U4899" i="71"/>
  <c r="W4899" i="71" s="1"/>
  <c r="U4900" i="71"/>
  <c r="W4900" i="71" s="1"/>
  <c r="U4901" i="71"/>
  <c r="W4901" i="71" s="1"/>
  <c r="U4902" i="71"/>
  <c r="W4902" i="71" s="1"/>
  <c r="U4903" i="71"/>
  <c r="W4903" i="71" s="1"/>
  <c r="U4904" i="71"/>
  <c r="W4904" i="71" s="1"/>
  <c r="U4905" i="71"/>
  <c r="W4905" i="71" s="1"/>
  <c r="U4906" i="71"/>
  <c r="W4906" i="71" s="1"/>
  <c r="U4907" i="71"/>
  <c r="W4907" i="71" s="1"/>
  <c r="U4908" i="71"/>
  <c r="W4908" i="71" s="1"/>
  <c r="U4909" i="71"/>
  <c r="W4909" i="71" s="1"/>
  <c r="U4910" i="71"/>
  <c r="W4910" i="71" s="1"/>
  <c r="U4911" i="71"/>
  <c r="W4911" i="71" s="1"/>
  <c r="U4912" i="71"/>
  <c r="W4912" i="71" s="1"/>
  <c r="U4913" i="71"/>
  <c r="W4913" i="71" s="1"/>
  <c r="U4914" i="71"/>
  <c r="W4914" i="71" s="1"/>
  <c r="U4915" i="71"/>
  <c r="W4915" i="71" s="1"/>
  <c r="U4916" i="71"/>
  <c r="W4916" i="71" s="1"/>
  <c r="U4917" i="71"/>
  <c r="W4917" i="71" s="1"/>
  <c r="U4918" i="71"/>
  <c r="W4918" i="71" s="1"/>
  <c r="U4919" i="71"/>
  <c r="W4919" i="71" s="1"/>
  <c r="U4920" i="71"/>
  <c r="W4920" i="71" s="1"/>
  <c r="U4921" i="71"/>
  <c r="W4921" i="71" s="1"/>
  <c r="U4922" i="71"/>
  <c r="W4922" i="71" s="1"/>
  <c r="U4923" i="71"/>
  <c r="W4923" i="71" s="1"/>
  <c r="U4924" i="71"/>
  <c r="W4924" i="71" s="1"/>
  <c r="U4925" i="71"/>
  <c r="W4925" i="71" s="1"/>
  <c r="U4926" i="71"/>
  <c r="W4926" i="71" s="1"/>
  <c r="U4927" i="71"/>
  <c r="W4927" i="71" s="1"/>
  <c r="U4928" i="71"/>
  <c r="W4928" i="71" s="1"/>
  <c r="U4929" i="71"/>
  <c r="W4929" i="71" s="1"/>
  <c r="U4930" i="71"/>
  <c r="W4930" i="71" s="1"/>
  <c r="U4931" i="71"/>
  <c r="W4931" i="71" s="1"/>
  <c r="U4932" i="71"/>
  <c r="W4932" i="71" s="1"/>
  <c r="U4933" i="71"/>
  <c r="W4933" i="71" s="1"/>
  <c r="U4934" i="71"/>
  <c r="W4934" i="71" s="1"/>
  <c r="U4935" i="71"/>
  <c r="W4935" i="71" s="1"/>
  <c r="U4936" i="71"/>
  <c r="W4936" i="71" s="1"/>
  <c r="U4937" i="71"/>
  <c r="W4937" i="71" s="1"/>
  <c r="U4938" i="71"/>
  <c r="W4938" i="71" s="1"/>
  <c r="U4939" i="71"/>
  <c r="W4939" i="71" s="1"/>
  <c r="U4940" i="71"/>
  <c r="W4940" i="71" s="1"/>
  <c r="U4941" i="71"/>
  <c r="W4941" i="71" s="1"/>
  <c r="U4942" i="71"/>
  <c r="W4942" i="71" s="1"/>
  <c r="U4943" i="71"/>
  <c r="W4943" i="71" s="1"/>
  <c r="U4944" i="71"/>
  <c r="W4944" i="71" s="1"/>
  <c r="U4945" i="71"/>
  <c r="W4945" i="71" s="1"/>
  <c r="U4946" i="71"/>
  <c r="W4946" i="71" s="1"/>
  <c r="U4947" i="71"/>
  <c r="W4947" i="71" s="1"/>
  <c r="U4948" i="71"/>
  <c r="W4948" i="71" s="1"/>
  <c r="U4949" i="71"/>
  <c r="W4949" i="71" s="1"/>
  <c r="U4950" i="71"/>
  <c r="W4950" i="71" s="1"/>
  <c r="U4951" i="71"/>
  <c r="W4951" i="71" s="1"/>
  <c r="U4952" i="71"/>
  <c r="W4952" i="71" s="1"/>
  <c r="U4953" i="71"/>
  <c r="W4953" i="71" s="1"/>
  <c r="U4954" i="71"/>
  <c r="W4954" i="71" s="1"/>
  <c r="U4955" i="71"/>
  <c r="W4955" i="71" s="1"/>
  <c r="U4956" i="71"/>
  <c r="W4956" i="71" s="1"/>
  <c r="U4957" i="71"/>
  <c r="W4957" i="71" s="1"/>
  <c r="U4958" i="71"/>
  <c r="W4958" i="71" s="1"/>
  <c r="U4959" i="71"/>
  <c r="W4959" i="71" s="1"/>
  <c r="U4960" i="71"/>
  <c r="W4960" i="71" s="1"/>
  <c r="U4961" i="71"/>
  <c r="W4961" i="71" s="1"/>
  <c r="U4962" i="71"/>
  <c r="W4962" i="71" s="1"/>
  <c r="U4963" i="71"/>
  <c r="W4963" i="71" s="1"/>
  <c r="U4964" i="71"/>
  <c r="W4964" i="71" s="1"/>
  <c r="U4965" i="71"/>
  <c r="W4965" i="71" s="1"/>
  <c r="U4966" i="71"/>
  <c r="W4966" i="71" s="1"/>
  <c r="U4967" i="71"/>
  <c r="W4967" i="71" s="1"/>
  <c r="U4968" i="71"/>
  <c r="W4968" i="71" s="1"/>
  <c r="U4969" i="71"/>
  <c r="W4969" i="71" s="1"/>
  <c r="U4970" i="71"/>
  <c r="W4970" i="71" s="1"/>
  <c r="U4971" i="71"/>
  <c r="W4971" i="71" s="1"/>
  <c r="U4972" i="71"/>
  <c r="W4972" i="71" s="1"/>
  <c r="U4973" i="71"/>
  <c r="W4973" i="71" s="1"/>
  <c r="U4974" i="71"/>
  <c r="W4974" i="71" s="1"/>
  <c r="U4975" i="71"/>
  <c r="W4975" i="71" s="1"/>
  <c r="U4976" i="71"/>
  <c r="W4976" i="71" s="1"/>
  <c r="U4977" i="71"/>
  <c r="W4977" i="71" s="1"/>
  <c r="U4978" i="71"/>
  <c r="W4978" i="71" s="1"/>
  <c r="U4979" i="71"/>
  <c r="W4979" i="71" s="1"/>
  <c r="U4980" i="71"/>
  <c r="W4980" i="71" s="1"/>
  <c r="U4981" i="71"/>
  <c r="W4981" i="71" s="1"/>
  <c r="U4982" i="71"/>
  <c r="W4982" i="71" s="1"/>
  <c r="U4983" i="71"/>
  <c r="W4983" i="71" s="1"/>
  <c r="U4984" i="71"/>
  <c r="W4984" i="71" s="1"/>
  <c r="U4985" i="71"/>
  <c r="W4985" i="71" s="1"/>
  <c r="U4986" i="71"/>
  <c r="W4986" i="71" s="1"/>
  <c r="U4987" i="71"/>
  <c r="W4987" i="71" s="1"/>
  <c r="U4988" i="71"/>
  <c r="W4988" i="71" s="1"/>
  <c r="U4989" i="71"/>
  <c r="W4989" i="71" s="1"/>
  <c r="U4990" i="71"/>
  <c r="W4990" i="71" s="1"/>
  <c r="U4991" i="71"/>
  <c r="W4991" i="71" s="1"/>
  <c r="U4992" i="71"/>
  <c r="W4992" i="71" s="1"/>
  <c r="U4993" i="71"/>
  <c r="W4993" i="71" s="1"/>
  <c r="U4994" i="71"/>
  <c r="W4994" i="71" s="1"/>
  <c r="U4995" i="71"/>
  <c r="W4995" i="71" s="1"/>
  <c r="U4996" i="71"/>
  <c r="W4996" i="71" s="1"/>
  <c r="U4997" i="71"/>
  <c r="W4997" i="71" s="1"/>
  <c r="U4998" i="71"/>
  <c r="W4998" i="71" s="1"/>
  <c r="U4999" i="71"/>
  <c r="W4999" i="71" s="1"/>
  <c r="U5000" i="71"/>
  <c r="W5000" i="71" s="1"/>
  <c r="U5001" i="71"/>
  <c r="W5001" i="71" s="1"/>
  <c r="U5002" i="71"/>
  <c r="W5002" i="71" s="1"/>
  <c r="U5003" i="71"/>
  <c r="W5003" i="71" s="1"/>
  <c r="U5004" i="71"/>
  <c r="W5004" i="71" s="1"/>
  <c r="U5005" i="71"/>
  <c r="W5005" i="71" s="1"/>
  <c r="U5006" i="71"/>
  <c r="W5006" i="71" s="1"/>
  <c r="U5007" i="71"/>
  <c r="W5007" i="71" s="1"/>
  <c r="U5008" i="71"/>
  <c r="W5008" i="71" s="1"/>
  <c r="U5009" i="71"/>
  <c r="W5009" i="71" s="1"/>
  <c r="U5010" i="71"/>
  <c r="W5010" i="71" s="1"/>
  <c r="U5011" i="71"/>
  <c r="W5011" i="71" s="1"/>
  <c r="U5012" i="71"/>
  <c r="W5012" i="71" s="1"/>
  <c r="U5013" i="71"/>
  <c r="W5013" i="71" s="1"/>
  <c r="U5014" i="71"/>
  <c r="W5014" i="71" s="1"/>
  <c r="U5015" i="71"/>
  <c r="W5015" i="71" s="1"/>
  <c r="U5016" i="71"/>
  <c r="W5016" i="71" s="1"/>
  <c r="U5017" i="71"/>
  <c r="W5017" i="71" s="1"/>
  <c r="U5018" i="71"/>
  <c r="W5018" i="71" s="1"/>
  <c r="U5019" i="71"/>
  <c r="W5019" i="71" s="1"/>
  <c r="U5020" i="71"/>
  <c r="W5020" i="71" s="1"/>
  <c r="U5021" i="71"/>
  <c r="W5021" i="71" s="1"/>
  <c r="U5022" i="71"/>
  <c r="W5022" i="71" s="1"/>
  <c r="U5023" i="71"/>
  <c r="W5023" i="71" s="1"/>
  <c r="U5024" i="71"/>
  <c r="W5024" i="71" s="1"/>
  <c r="U5025" i="71"/>
  <c r="W5025" i="71" s="1"/>
  <c r="U5026" i="71"/>
  <c r="W5026" i="71" s="1"/>
  <c r="U5027" i="71"/>
  <c r="W5027" i="71" s="1"/>
  <c r="U5028" i="71"/>
  <c r="W5028" i="71" s="1"/>
  <c r="U5029" i="71"/>
  <c r="W5029" i="71" s="1"/>
  <c r="U5030" i="71"/>
  <c r="W5030" i="71" s="1"/>
  <c r="U5031" i="71"/>
  <c r="W5031" i="71" s="1"/>
  <c r="U5032" i="71"/>
  <c r="W5032" i="71" s="1"/>
  <c r="U5033" i="71"/>
  <c r="W5033" i="71" s="1"/>
  <c r="U5034" i="71"/>
  <c r="W5034" i="71" s="1"/>
  <c r="U5035" i="71"/>
  <c r="W5035" i="71" s="1"/>
  <c r="U5036" i="71"/>
  <c r="W5036" i="71" s="1"/>
  <c r="U5037" i="71"/>
  <c r="W5037" i="71" s="1"/>
  <c r="U5038" i="71"/>
  <c r="W5038" i="71" s="1"/>
  <c r="U5039" i="71"/>
  <c r="W5039" i="71" s="1"/>
  <c r="U5040" i="71"/>
  <c r="W5040" i="71" s="1"/>
  <c r="U5041" i="71"/>
  <c r="W5041" i="71" s="1"/>
  <c r="U5042" i="71"/>
  <c r="W5042" i="71" s="1"/>
  <c r="U5043" i="71"/>
  <c r="W5043" i="71" s="1"/>
  <c r="U5044" i="71"/>
  <c r="W5044" i="71" s="1"/>
  <c r="U5045" i="71"/>
  <c r="W5045" i="71" s="1"/>
  <c r="U5046" i="71"/>
  <c r="W5046" i="71" s="1"/>
  <c r="U5047" i="71"/>
  <c r="W5047" i="71" s="1"/>
  <c r="U5048" i="71"/>
  <c r="W5048" i="71" s="1"/>
  <c r="U5049" i="71"/>
  <c r="W5049" i="71" s="1"/>
  <c r="U5050" i="71"/>
  <c r="W5050" i="71" s="1"/>
  <c r="U5051" i="71"/>
  <c r="W5051" i="71" s="1"/>
  <c r="U5052" i="71"/>
  <c r="W5052" i="71" s="1"/>
  <c r="U5053" i="71"/>
  <c r="W5053" i="71" s="1"/>
  <c r="U5054" i="71"/>
  <c r="W5054" i="71" s="1"/>
  <c r="U5055" i="71"/>
  <c r="W5055" i="71" s="1"/>
  <c r="U5056" i="71"/>
  <c r="W5056" i="71" s="1"/>
  <c r="U5057" i="71"/>
  <c r="W5057" i="71" s="1"/>
  <c r="U5058" i="71"/>
  <c r="W5058" i="71" s="1"/>
  <c r="U5059" i="71"/>
  <c r="W5059" i="71" s="1"/>
  <c r="U5060" i="71"/>
  <c r="W5060" i="71" s="1"/>
  <c r="U5061" i="71"/>
  <c r="W5061" i="71" s="1"/>
  <c r="U5062" i="71"/>
  <c r="W5062" i="71" s="1"/>
  <c r="U5063" i="71"/>
  <c r="W5063" i="71" s="1"/>
  <c r="U5064" i="71"/>
  <c r="W5064" i="71" s="1"/>
  <c r="U5065" i="71"/>
  <c r="W5065" i="71" s="1"/>
  <c r="U5066" i="71"/>
  <c r="W5066" i="71" s="1"/>
  <c r="U5067" i="71"/>
  <c r="W5067" i="71" s="1"/>
  <c r="U5068" i="71"/>
  <c r="W5068" i="71" s="1"/>
  <c r="U5069" i="71"/>
  <c r="W5069" i="71" s="1"/>
  <c r="U5070" i="71"/>
  <c r="W5070" i="71" s="1"/>
  <c r="U5071" i="71"/>
  <c r="W5071" i="71" s="1"/>
  <c r="U5072" i="71"/>
  <c r="W5072" i="71" s="1"/>
  <c r="U5073" i="71"/>
  <c r="W5073" i="71" s="1"/>
  <c r="U5074" i="71"/>
  <c r="W5074" i="71" s="1"/>
  <c r="U5075" i="71"/>
  <c r="W5075" i="71" s="1"/>
  <c r="U5076" i="71"/>
  <c r="W5076" i="71" s="1"/>
  <c r="U5077" i="71"/>
  <c r="W5077" i="71" s="1"/>
  <c r="U5078" i="71"/>
  <c r="W5078" i="71" s="1"/>
  <c r="U5079" i="71"/>
  <c r="W5079" i="71" s="1"/>
  <c r="U5080" i="71"/>
  <c r="W5080" i="71" s="1"/>
  <c r="U5081" i="71"/>
  <c r="W5081" i="71" s="1"/>
  <c r="U5082" i="71"/>
  <c r="W5082" i="71" s="1"/>
  <c r="U5083" i="71"/>
  <c r="W5083" i="71" s="1"/>
  <c r="U5084" i="71"/>
  <c r="W5084" i="71" s="1"/>
  <c r="U5085" i="71"/>
  <c r="W5085" i="71" s="1"/>
  <c r="U5086" i="71"/>
  <c r="W5086" i="71" s="1"/>
  <c r="U5087" i="71"/>
  <c r="W5087" i="71" s="1"/>
  <c r="U5088" i="71"/>
  <c r="W5088" i="71" s="1"/>
  <c r="U5089" i="71"/>
  <c r="W5089" i="71" s="1"/>
  <c r="U5090" i="71"/>
  <c r="W5090" i="71" s="1"/>
  <c r="U5091" i="71"/>
  <c r="W5091" i="71" s="1"/>
  <c r="U5092" i="71"/>
  <c r="W5092" i="71" s="1"/>
  <c r="U5093" i="71"/>
  <c r="W5093" i="71" s="1"/>
  <c r="U5094" i="71"/>
  <c r="W5094" i="71" s="1"/>
  <c r="U5095" i="71"/>
  <c r="W5095" i="71" s="1"/>
  <c r="U5096" i="71"/>
  <c r="W5096" i="71" s="1"/>
  <c r="U5097" i="71"/>
  <c r="W5097" i="71" s="1"/>
  <c r="U5098" i="71"/>
  <c r="W5098" i="71" s="1"/>
  <c r="U5099" i="71"/>
  <c r="W5099" i="71" s="1"/>
  <c r="U5100" i="71"/>
  <c r="W5100" i="71" s="1"/>
  <c r="U5101" i="71"/>
  <c r="W5101" i="71" s="1"/>
  <c r="U5102" i="71"/>
  <c r="W5102" i="71" s="1"/>
  <c r="U5103" i="71"/>
  <c r="W5103" i="71" s="1"/>
  <c r="U5104" i="71"/>
  <c r="W5104" i="71" s="1"/>
  <c r="U5105" i="71"/>
  <c r="W5105" i="71" s="1"/>
  <c r="U5106" i="71"/>
  <c r="W5106" i="71" s="1"/>
  <c r="U5107" i="71"/>
  <c r="W5107" i="71" s="1"/>
  <c r="U5108" i="71"/>
  <c r="W5108" i="71" s="1"/>
  <c r="U5109" i="71"/>
  <c r="W5109" i="71" s="1"/>
  <c r="U5110" i="71"/>
  <c r="W5110" i="71" s="1"/>
  <c r="U5111" i="71"/>
  <c r="W5111" i="71" s="1"/>
  <c r="U5112" i="71"/>
  <c r="W5112" i="71" s="1"/>
  <c r="U5113" i="71"/>
  <c r="W5113" i="71" s="1"/>
  <c r="U5114" i="71"/>
  <c r="W5114" i="71" s="1"/>
  <c r="U5115" i="71"/>
  <c r="W5115" i="71" s="1"/>
  <c r="U5116" i="71"/>
  <c r="W5116" i="71" s="1"/>
  <c r="U5117" i="71"/>
  <c r="W5117" i="71" s="1"/>
  <c r="U5118" i="71"/>
  <c r="W5118" i="71" s="1"/>
  <c r="U5119" i="71"/>
  <c r="W5119" i="71" s="1"/>
  <c r="U5120" i="71"/>
  <c r="W5120" i="71" s="1"/>
  <c r="U5121" i="71"/>
  <c r="W5121" i="71" s="1"/>
  <c r="U5122" i="71"/>
  <c r="W5122" i="71" s="1"/>
  <c r="U5123" i="71"/>
  <c r="W5123" i="71" s="1"/>
  <c r="U5124" i="71"/>
  <c r="W5124" i="71" s="1"/>
  <c r="U5125" i="71"/>
  <c r="W5125" i="71" s="1"/>
  <c r="U5126" i="71"/>
  <c r="W5126" i="71" s="1"/>
  <c r="U5127" i="71"/>
  <c r="W5127" i="71" s="1"/>
  <c r="U5128" i="71"/>
  <c r="W5128" i="71" s="1"/>
  <c r="U5129" i="71"/>
  <c r="W5129" i="71" s="1"/>
  <c r="U5130" i="71"/>
  <c r="W5130" i="71" s="1"/>
  <c r="U5131" i="71"/>
  <c r="W5131" i="71" s="1"/>
  <c r="U5132" i="71"/>
  <c r="W5132" i="71" s="1"/>
  <c r="U5133" i="71"/>
  <c r="W5133" i="71" s="1"/>
  <c r="U5134" i="71"/>
  <c r="W5134" i="71" s="1"/>
  <c r="U5135" i="71"/>
  <c r="W5135" i="71" s="1"/>
  <c r="U5136" i="71"/>
  <c r="W5136" i="71" s="1"/>
  <c r="U5137" i="71"/>
  <c r="W5137" i="71" s="1"/>
  <c r="U5138" i="71"/>
  <c r="W5138" i="71" s="1"/>
  <c r="U5139" i="71"/>
  <c r="W5139" i="71" s="1"/>
  <c r="U5140" i="71"/>
  <c r="W5140" i="71" s="1"/>
  <c r="U5141" i="71"/>
  <c r="W5141" i="71" s="1"/>
  <c r="U5142" i="71"/>
  <c r="W5142" i="71" s="1"/>
  <c r="U5143" i="71"/>
  <c r="W5143" i="71" s="1"/>
  <c r="U5144" i="71"/>
  <c r="W5144" i="71" s="1"/>
  <c r="U5145" i="71"/>
  <c r="W5145" i="71" s="1"/>
  <c r="U5146" i="71"/>
  <c r="W5146" i="71" s="1"/>
  <c r="U5147" i="71"/>
  <c r="W5147" i="71" s="1"/>
  <c r="U5148" i="71"/>
  <c r="W5148" i="71" s="1"/>
  <c r="U5149" i="71"/>
  <c r="W5149" i="71" s="1"/>
  <c r="U5150" i="71"/>
  <c r="W5150" i="71" s="1"/>
  <c r="U5151" i="71"/>
  <c r="W5151" i="71" s="1"/>
  <c r="U5152" i="71"/>
  <c r="W5152" i="71" s="1"/>
  <c r="U5153" i="71"/>
  <c r="W5153" i="71" s="1"/>
  <c r="U5154" i="71"/>
  <c r="W5154" i="71" s="1"/>
  <c r="U5155" i="71"/>
  <c r="W5155" i="71" s="1"/>
  <c r="U5156" i="71"/>
  <c r="W5156" i="71" s="1"/>
  <c r="U5157" i="71"/>
  <c r="W5157" i="71" s="1"/>
  <c r="U5158" i="71"/>
  <c r="W5158" i="71" s="1"/>
  <c r="U5159" i="71"/>
  <c r="W5159" i="71" s="1"/>
  <c r="U5160" i="71"/>
  <c r="W5160" i="71" s="1"/>
  <c r="U5161" i="71"/>
  <c r="W5161" i="71" s="1"/>
  <c r="U5162" i="71"/>
  <c r="W5162" i="71" s="1"/>
  <c r="U5163" i="71"/>
  <c r="W5163" i="71" s="1"/>
  <c r="U5164" i="71"/>
  <c r="W5164" i="71" s="1"/>
  <c r="U5165" i="71"/>
  <c r="W5165" i="71" s="1"/>
  <c r="U5166" i="71"/>
  <c r="W5166" i="71" s="1"/>
  <c r="U5167" i="71"/>
  <c r="W5167" i="71" s="1"/>
  <c r="U5168" i="71"/>
  <c r="W5168" i="71" s="1"/>
  <c r="U5169" i="71"/>
  <c r="W5169" i="71" s="1"/>
  <c r="U5170" i="71"/>
  <c r="W5170" i="71" s="1"/>
  <c r="U5171" i="71"/>
  <c r="W5171" i="71" s="1"/>
  <c r="U5172" i="71"/>
  <c r="W5172" i="71" s="1"/>
  <c r="U5173" i="71"/>
  <c r="W5173" i="71" s="1"/>
  <c r="U5174" i="71"/>
  <c r="W5174" i="71" s="1"/>
  <c r="U5175" i="71"/>
  <c r="W5175" i="71" s="1"/>
  <c r="U5176" i="71"/>
  <c r="W5176" i="71" s="1"/>
  <c r="U5177" i="71"/>
  <c r="W5177" i="71" s="1"/>
  <c r="U5178" i="71"/>
  <c r="W5178" i="71" s="1"/>
  <c r="U5179" i="71"/>
  <c r="W5179" i="71" s="1"/>
  <c r="U5180" i="71"/>
  <c r="W5180" i="71" s="1"/>
  <c r="U5181" i="71"/>
  <c r="W5181" i="71" s="1"/>
  <c r="U5182" i="71"/>
  <c r="W5182" i="71" s="1"/>
  <c r="U5183" i="71"/>
  <c r="W5183" i="71" s="1"/>
  <c r="U5184" i="71"/>
  <c r="W5184" i="71" s="1"/>
  <c r="U5185" i="71"/>
  <c r="W5185" i="71" s="1"/>
  <c r="U5186" i="71"/>
  <c r="W5186" i="71" s="1"/>
  <c r="U5187" i="71"/>
  <c r="W5187" i="71" s="1"/>
  <c r="U5188" i="71"/>
  <c r="W5188" i="71" s="1"/>
  <c r="U5189" i="71"/>
  <c r="W5189" i="71" s="1"/>
  <c r="U5190" i="71"/>
  <c r="W5190" i="71" s="1"/>
  <c r="U5191" i="71"/>
  <c r="W5191" i="71" s="1"/>
  <c r="U5192" i="71"/>
  <c r="W5192" i="71" s="1"/>
  <c r="U5193" i="71"/>
  <c r="W5193" i="71" s="1"/>
  <c r="U5194" i="71"/>
  <c r="W5194" i="71" s="1"/>
  <c r="U5195" i="71"/>
  <c r="W5195" i="71" s="1"/>
  <c r="U5196" i="71"/>
  <c r="W5196" i="71" s="1"/>
  <c r="U5197" i="71"/>
  <c r="W5197" i="71" s="1"/>
  <c r="U5198" i="71"/>
  <c r="W5198" i="71" s="1"/>
  <c r="U5199" i="71"/>
  <c r="W5199" i="71" s="1"/>
  <c r="U5200" i="71"/>
  <c r="W5200" i="71" s="1"/>
  <c r="U5201" i="71"/>
  <c r="W5201" i="71" s="1"/>
  <c r="U5202" i="71"/>
  <c r="W5202" i="71" s="1"/>
  <c r="U5203" i="71"/>
  <c r="W5203" i="71" s="1"/>
  <c r="U5204" i="71"/>
  <c r="W5204" i="71" s="1"/>
  <c r="U5205" i="71"/>
  <c r="W5205" i="71" s="1"/>
  <c r="U5206" i="71"/>
  <c r="W5206" i="71" s="1"/>
  <c r="U5207" i="71"/>
  <c r="W5207" i="71" s="1"/>
  <c r="U5208" i="71"/>
  <c r="W5208" i="71" s="1"/>
  <c r="U5209" i="71"/>
  <c r="W5209" i="71" s="1"/>
  <c r="U5210" i="71"/>
  <c r="W5210" i="71" s="1"/>
  <c r="U5211" i="71"/>
  <c r="W5211" i="71" s="1"/>
  <c r="U5212" i="71"/>
  <c r="W5212" i="71" s="1"/>
  <c r="U5213" i="71"/>
  <c r="W5213" i="71" s="1"/>
  <c r="U5214" i="71"/>
  <c r="W5214" i="71" s="1"/>
  <c r="U5215" i="71"/>
  <c r="W5215" i="71" s="1"/>
  <c r="U5216" i="71"/>
  <c r="W5216" i="71" s="1"/>
  <c r="U5217" i="71"/>
  <c r="W5217" i="71" s="1"/>
  <c r="U5218" i="71"/>
  <c r="W5218" i="71" s="1"/>
  <c r="U5219" i="71"/>
  <c r="W5219" i="71" s="1"/>
  <c r="U5220" i="71"/>
  <c r="W5220" i="71" s="1"/>
  <c r="U5221" i="71"/>
  <c r="W5221" i="71" s="1"/>
  <c r="U5222" i="71"/>
  <c r="W5222" i="71" s="1"/>
  <c r="U5223" i="71"/>
  <c r="W5223" i="71" s="1"/>
  <c r="U5224" i="71"/>
  <c r="W5224" i="71" s="1"/>
  <c r="U5225" i="71"/>
  <c r="W5225" i="71" s="1"/>
  <c r="U5226" i="71"/>
  <c r="W5226" i="71" s="1"/>
  <c r="U5227" i="71"/>
  <c r="W5227" i="71" s="1"/>
  <c r="U5228" i="71"/>
  <c r="W5228" i="71" s="1"/>
  <c r="U5229" i="71"/>
  <c r="W5229" i="71" s="1"/>
  <c r="U5230" i="71"/>
  <c r="W5230" i="71" s="1"/>
  <c r="U5231" i="71"/>
  <c r="W5231" i="71" s="1"/>
  <c r="U5232" i="71"/>
  <c r="W5232" i="71" s="1"/>
  <c r="U5233" i="71"/>
  <c r="W5233" i="71" s="1"/>
  <c r="U5234" i="71"/>
  <c r="W5234" i="71" s="1"/>
  <c r="U5235" i="71"/>
  <c r="W5235" i="71" s="1"/>
  <c r="U5236" i="71"/>
  <c r="W5236" i="71" s="1"/>
  <c r="U5237" i="71"/>
  <c r="W5237" i="71" s="1"/>
  <c r="U5238" i="71"/>
  <c r="W5238" i="71" s="1"/>
  <c r="U5239" i="71"/>
  <c r="W5239" i="71" s="1"/>
  <c r="U5240" i="71"/>
  <c r="W5240" i="71" s="1"/>
  <c r="U5241" i="71"/>
  <c r="W5241" i="71" s="1"/>
  <c r="U5242" i="71"/>
  <c r="W5242" i="71" s="1"/>
  <c r="U5243" i="71"/>
  <c r="W5243" i="71" s="1"/>
  <c r="U5244" i="71"/>
  <c r="W5244" i="71" s="1"/>
  <c r="U5245" i="71"/>
  <c r="W5245" i="71" s="1"/>
  <c r="U5246" i="71"/>
  <c r="W5246" i="71" s="1"/>
  <c r="U5247" i="71"/>
  <c r="W5247" i="71" s="1"/>
  <c r="U5248" i="71"/>
  <c r="W5248" i="71" s="1"/>
  <c r="U5249" i="71"/>
  <c r="W5249" i="71" s="1"/>
  <c r="U5250" i="71"/>
  <c r="W5250" i="71" s="1"/>
  <c r="U5251" i="71"/>
  <c r="W5251" i="71" s="1"/>
  <c r="U5252" i="71"/>
  <c r="W5252" i="71" s="1"/>
  <c r="U5253" i="71"/>
  <c r="W5253" i="71" s="1"/>
  <c r="U5254" i="71"/>
  <c r="W5254" i="71" s="1"/>
  <c r="U5255" i="71"/>
  <c r="W5255" i="71" s="1"/>
  <c r="U5256" i="71"/>
  <c r="W5256" i="71" s="1"/>
  <c r="U5257" i="71"/>
  <c r="W5257" i="71" s="1"/>
  <c r="U5258" i="71"/>
  <c r="W5258" i="71" s="1"/>
  <c r="U5259" i="71"/>
  <c r="W5259" i="71" s="1"/>
  <c r="U5260" i="71"/>
  <c r="W5260" i="71" s="1"/>
  <c r="U5261" i="71"/>
  <c r="W5261" i="71" s="1"/>
  <c r="U5262" i="71"/>
  <c r="W5262" i="71" s="1"/>
  <c r="U5263" i="71"/>
  <c r="W5263" i="71" s="1"/>
  <c r="U5264" i="71"/>
  <c r="W5264" i="71" s="1"/>
  <c r="U5265" i="71"/>
  <c r="W5265" i="71" s="1"/>
  <c r="U5266" i="71"/>
  <c r="W5266" i="71" s="1"/>
  <c r="U5267" i="71"/>
  <c r="W5267" i="71" s="1"/>
  <c r="U5268" i="71"/>
  <c r="W5268" i="71" s="1"/>
  <c r="U5269" i="71"/>
  <c r="W5269" i="71" s="1"/>
  <c r="U5270" i="71"/>
  <c r="W5270" i="71" s="1"/>
  <c r="U5271" i="71"/>
  <c r="W5271" i="71" s="1"/>
  <c r="U5272" i="71"/>
  <c r="W5272" i="71" s="1"/>
  <c r="U5273" i="71"/>
  <c r="W5273" i="71" s="1"/>
  <c r="U5274" i="71"/>
  <c r="W5274" i="71" s="1"/>
  <c r="U5275" i="71"/>
  <c r="W5275" i="71" s="1"/>
  <c r="U5276" i="71"/>
  <c r="W5276" i="71" s="1"/>
  <c r="U5277" i="71"/>
  <c r="W5277" i="71" s="1"/>
  <c r="U5278" i="71"/>
  <c r="W5278" i="71" s="1"/>
  <c r="U5279" i="71"/>
  <c r="W5279" i="71" s="1"/>
  <c r="U5280" i="71"/>
  <c r="W5280" i="71" s="1"/>
  <c r="U5281" i="71"/>
  <c r="W5281" i="71" s="1"/>
  <c r="U5282" i="71"/>
  <c r="W5282" i="71" s="1"/>
  <c r="U5283" i="71"/>
  <c r="W5283" i="71" s="1"/>
  <c r="U5284" i="71"/>
  <c r="W5284" i="71" s="1"/>
  <c r="U5285" i="71"/>
  <c r="W5285" i="71" s="1"/>
  <c r="U5286" i="71"/>
  <c r="W5286" i="71" s="1"/>
  <c r="U5287" i="71"/>
  <c r="W5287" i="71" s="1"/>
  <c r="U5288" i="71"/>
  <c r="W5288" i="71" s="1"/>
  <c r="U5289" i="71"/>
  <c r="W5289" i="71" s="1"/>
  <c r="U5290" i="71"/>
  <c r="W5290" i="71" s="1"/>
  <c r="U5291" i="71"/>
  <c r="W5291" i="71" s="1"/>
  <c r="U5292" i="71"/>
  <c r="W5292" i="71" s="1"/>
  <c r="U5293" i="71"/>
  <c r="W5293" i="71" s="1"/>
  <c r="U5294" i="71"/>
  <c r="W5294" i="71" s="1"/>
  <c r="U5295" i="71"/>
  <c r="W5295" i="71" s="1"/>
  <c r="U5296" i="71"/>
  <c r="W5296" i="71" s="1"/>
  <c r="U5297" i="71"/>
  <c r="W5297" i="71" s="1"/>
  <c r="U5298" i="71"/>
  <c r="W5298" i="71" s="1"/>
  <c r="U5299" i="71"/>
  <c r="W5299" i="71" s="1"/>
  <c r="U5300" i="71"/>
  <c r="W5300" i="71" s="1"/>
  <c r="U5301" i="71"/>
  <c r="W5301" i="71" s="1"/>
  <c r="U5302" i="71"/>
  <c r="W5302" i="71" s="1"/>
  <c r="U5303" i="71"/>
  <c r="W5303" i="71" s="1"/>
  <c r="U5304" i="71"/>
  <c r="W5304" i="71" s="1"/>
  <c r="U5305" i="71"/>
  <c r="U5306" i="71"/>
  <c r="U5307" i="71"/>
  <c r="U5308" i="71"/>
  <c r="U5309" i="71"/>
  <c r="U5310" i="71"/>
  <c r="U5311" i="71"/>
  <c r="U5312" i="71"/>
  <c r="U5313" i="71"/>
  <c r="U5314" i="71"/>
  <c r="U5315" i="71"/>
  <c r="U5316" i="71"/>
  <c r="U5317" i="71"/>
  <c r="U5318" i="71"/>
  <c r="U5319" i="71"/>
  <c r="U5320" i="71"/>
  <c r="U5321" i="71"/>
  <c r="U5322" i="71"/>
  <c r="U5323" i="71"/>
  <c r="U5324" i="71"/>
  <c r="U5325" i="71"/>
  <c r="U5326" i="71"/>
  <c r="U5327" i="71"/>
  <c r="J4457" i="72" s="1"/>
  <c r="U5328" i="71"/>
  <c r="U5329" i="71"/>
  <c r="U5330" i="71"/>
  <c r="U5331" i="71"/>
  <c r="U5332" i="71"/>
  <c r="U5333" i="71"/>
  <c r="U951" i="71"/>
  <c r="W951" i="71" s="1"/>
  <c r="U952" i="71"/>
  <c r="U953" i="71"/>
  <c r="W953" i="71" s="1"/>
  <c r="U954" i="71"/>
  <c r="W954" i="71" s="1"/>
  <c r="U955" i="71"/>
  <c r="U956" i="71"/>
  <c r="U957" i="71"/>
  <c r="U958" i="71"/>
  <c r="U959" i="71"/>
  <c r="U960" i="71"/>
  <c r="U961" i="71"/>
  <c r="W961" i="71" s="1"/>
  <c r="U962" i="71"/>
  <c r="W962" i="71" s="1"/>
  <c r="U963" i="71"/>
  <c r="U964" i="71"/>
  <c r="W964" i="71" s="1"/>
  <c r="U965" i="71"/>
  <c r="W965" i="71" s="1"/>
  <c r="I8071" i="72" s="1"/>
  <c r="U966" i="71"/>
  <c r="W966" i="71" s="1"/>
  <c r="U967" i="71"/>
  <c r="U968" i="71"/>
  <c r="U969" i="71"/>
  <c r="U970" i="71"/>
  <c r="W970" i="71" s="1"/>
  <c r="U971" i="71"/>
  <c r="U972" i="71"/>
  <c r="W972" i="71" s="1"/>
  <c r="U973" i="71"/>
  <c r="W973" i="71" s="1"/>
  <c r="U974" i="71"/>
  <c r="W974" i="71" s="1"/>
  <c r="U975" i="71"/>
  <c r="W975" i="71" s="1"/>
  <c r="U976" i="71"/>
  <c r="W976" i="71" s="1"/>
  <c r="U977" i="71"/>
  <c r="W977" i="71" s="1"/>
  <c r="U978" i="71"/>
  <c r="U979" i="71"/>
  <c r="W979" i="71" s="1"/>
  <c r="U980" i="71"/>
  <c r="W980" i="71" s="1"/>
  <c r="U981" i="71"/>
  <c r="U982" i="71"/>
  <c r="U983" i="71"/>
  <c r="U984" i="71"/>
  <c r="U985" i="71"/>
  <c r="W985" i="71" s="1"/>
  <c r="U986" i="71"/>
  <c r="W986" i="71" s="1"/>
  <c r="U987" i="71"/>
  <c r="U988" i="71"/>
  <c r="W988" i="71" s="1"/>
  <c r="U989" i="71"/>
  <c r="W989" i="71" s="1"/>
  <c r="U990" i="71"/>
  <c r="W990" i="71" s="1"/>
  <c r="U991" i="71"/>
  <c r="W991" i="71" s="1"/>
  <c r="U992" i="71"/>
  <c r="U993" i="71"/>
  <c r="W993" i="71" s="1"/>
  <c r="U994" i="71"/>
  <c r="U995" i="71"/>
  <c r="W995" i="71" s="1"/>
  <c r="U996" i="71"/>
  <c r="W996" i="71" s="1"/>
  <c r="U997" i="71"/>
  <c r="U998" i="71"/>
  <c r="W998" i="71" s="1"/>
  <c r="U999" i="71"/>
  <c r="U1000" i="71"/>
  <c r="W1000" i="71" s="1"/>
  <c r="U1001" i="71"/>
  <c r="W1001" i="71" s="1"/>
  <c r="U1002" i="71"/>
  <c r="W1002" i="71" s="1"/>
  <c r="U1003" i="71"/>
  <c r="U1004" i="71"/>
  <c r="W1004" i="71" s="1"/>
  <c r="U1005" i="71"/>
  <c r="U1006" i="71"/>
  <c r="W1006" i="71" s="1"/>
  <c r="U1007" i="71"/>
  <c r="W1007" i="71" s="1"/>
  <c r="U1008" i="71"/>
  <c r="U1009" i="71"/>
  <c r="W1009" i="71" s="1"/>
  <c r="U1010" i="71"/>
  <c r="U1011" i="71"/>
  <c r="U1012" i="71"/>
  <c r="W1012" i="71" s="1"/>
  <c r="U1013" i="71"/>
  <c r="W1013" i="71" s="1"/>
  <c r="U1014" i="71"/>
  <c r="J7805" i="72" s="1"/>
  <c r="U1015" i="71"/>
  <c r="W1015" i="71" s="1"/>
  <c r="U1016" i="71"/>
  <c r="U1017" i="71"/>
  <c r="W1017" i="71" s="1"/>
  <c r="U1018" i="71"/>
  <c r="W1018" i="71" s="1"/>
  <c r="U1019" i="71"/>
  <c r="W1019" i="71" s="1"/>
  <c r="U1020" i="71"/>
  <c r="W1020" i="71" s="1"/>
  <c r="U1021" i="71"/>
  <c r="W1021" i="71" s="1"/>
  <c r="U1022" i="71"/>
  <c r="U1023" i="71"/>
  <c r="U1024" i="71"/>
  <c r="W1024" i="71" s="1"/>
  <c r="U1025" i="71"/>
  <c r="W1025" i="71" s="1"/>
  <c r="U1026" i="71"/>
  <c r="W1026" i="71" s="1"/>
  <c r="U1027" i="71"/>
  <c r="U1028" i="71"/>
  <c r="W1028" i="71" s="1"/>
  <c r="U1029" i="71"/>
  <c r="W1029" i="71" s="1"/>
  <c r="U1030" i="71"/>
  <c r="W1030" i="71" s="1"/>
  <c r="U1031" i="71"/>
  <c r="W1031" i="71" s="1"/>
  <c r="U1032" i="71"/>
  <c r="U1033" i="71"/>
  <c r="U1034" i="71"/>
  <c r="U1035" i="71"/>
  <c r="U1036" i="71"/>
  <c r="U1037" i="71"/>
  <c r="U1038" i="71"/>
  <c r="U1039" i="71"/>
  <c r="W1039" i="71" s="1"/>
  <c r="U1040" i="71"/>
  <c r="W1040" i="71" s="1"/>
  <c r="U1041" i="71"/>
  <c r="W1041" i="71" s="1"/>
  <c r="U1042" i="71"/>
  <c r="W1042" i="71" s="1"/>
  <c r="U1043" i="71"/>
  <c r="W1043" i="71" s="1"/>
  <c r="U1044" i="71"/>
  <c r="U1045" i="71"/>
  <c r="W1045" i="71" s="1"/>
  <c r="U1046" i="71"/>
  <c r="W1046" i="71" s="1"/>
  <c r="U1047" i="71"/>
  <c r="U1048" i="71"/>
  <c r="W1048" i="71" s="1"/>
  <c r="U1049" i="71"/>
  <c r="W1049" i="71" s="1"/>
  <c r="U1050" i="71"/>
  <c r="U1051" i="71"/>
  <c r="U1052" i="71"/>
  <c r="U1053" i="71"/>
  <c r="U1054" i="71"/>
  <c r="U1055" i="71"/>
  <c r="U1056" i="71"/>
  <c r="U1057" i="71"/>
  <c r="W1057" i="71" s="1"/>
  <c r="U1058" i="71"/>
  <c r="U1059" i="71"/>
  <c r="W1059" i="71" s="1"/>
  <c r="U1060" i="71"/>
  <c r="W1060" i="71" s="1"/>
  <c r="U1061" i="71"/>
  <c r="U1062" i="71"/>
  <c r="W1062" i="71" s="1"/>
  <c r="U1063" i="71"/>
  <c r="W1063" i="71" s="1"/>
  <c r="U1064" i="71"/>
  <c r="U1065" i="71"/>
  <c r="W1065" i="71" s="1"/>
  <c r="U1066" i="71"/>
  <c r="U1067" i="71"/>
  <c r="W1067" i="71" s="1"/>
  <c r="U1068" i="71"/>
  <c r="U1069" i="71"/>
  <c r="U1070" i="71"/>
  <c r="U1071" i="71"/>
  <c r="W1071" i="71" s="1"/>
  <c r="U1072" i="71"/>
  <c r="U1073" i="71"/>
  <c r="W1073" i="71" s="1"/>
  <c r="U1074" i="71"/>
  <c r="U1075" i="71"/>
  <c r="W1075" i="71" s="1"/>
  <c r="U1076" i="71"/>
  <c r="W1076" i="71" s="1"/>
  <c r="U1077" i="71"/>
  <c r="U1078" i="71"/>
  <c r="W1078" i="71" s="1"/>
  <c r="U1079" i="71"/>
  <c r="U1080" i="71"/>
  <c r="U1081" i="71"/>
  <c r="W1081" i="71" s="1"/>
  <c r="U1082" i="71"/>
  <c r="U1083" i="71"/>
  <c r="W1083" i="71" s="1"/>
  <c r="U1084" i="71"/>
  <c r="W1084" i="71" s="1"/>
  <c r="U1085" i="71"/>
  <c r="W1085" i="71" s="1"/>
  <c r="U1086" i="71"/>
  <c r="U1087" i="71"/>
  <c r="U1088" i="71"/>
  <c r="U1089" i="71"/>
  <c r="W1089" i="71" s="1"/>
  <c r="U1090" i="71"/>
  <c r="U1091" i="71"/>
  <c r="U1092" i="71"/>
  <c r="W1092" i="71" s="1"/>
  <c r="U1093" i="71"/>
  <c r="W1093" i="71" s="1"/>
  <c r="U1094" i="71"/>
  <c r="W1094" i="71" s="1"/>
  <c r="U1095" i="71"/>
  <c r="U1096" i="71"/>
  <c r="U1097" i="71"/>
  <c r="W1097" i="71" s="1"/>
  <c r="U1098" i="71"/>
  <c r="W1098" i="71" s="1"/>
  <c r="U1099" i="71"/>
  <c r="W1099" i="71" s="1"/>
  <c r="U1100" i="71"/>
  <c r="U1101" i="71"/>
  <c r="U1102" i="71"/>
  <c r="W1102" i="71" s="1"/>
  <c r="U1103" i="71"/>
  <c r="U1104" i="71"/>
  <c r="U1105" i="71"/>
  <c r="W1105" i="71" s="1"/>
  <c r="U1106" i="71"/>
  <c r="W1106" i="71" s="1"/>
  <c r="U1107" i="71"/>
  <c r="U950" i="71"/>
  <c r="W81" i="71"/>
  <c r="W82" i="71"/>
  <c r="W85" i="71"/>
  <c r="W86" i="71"/>
  <c r="W101" i="71"/>
  <c r="W102" i="71"/>
  <c r="W103" i="71"/>
  <c r="W104" i="71"/>
  <c r="W105" i="71"/>
  <c r="W106" i="71"/>
  <c r="W109" i="71"/>
  <c r="W110" i="71"/>
  <c r="W111" i="71"/>
  <c r="W112" i="71"/>
  <c r="W113" i="71"/>
  <c r="W114" i="71"/>
  <c r="W117" i="71"/>
  <c r="W118" i="71"/>
  <c r="W119" i="71"/>
  <c r="W120" i="71"/>
  <c r="W121" i="71"/>
  <c r="W149" i="71"/>
  <c r="W150" i="71"/>
  <c r="W151" i="71"/>
  <c r="W152" i="71"/>
  <c r="W153" i="71"/>
  <c r="W157" i="71"/>
  <c r="W158" i="71"/>
  <c r="W159" i="71"/>
  <c r="W160" i="71"/>
  <c r="W161" i="71"/>
  <c r="W165" i="71"/>
  <c r="W166" i="71"/>
  <c r="W167" i="71"/>
  <c r="W168" i="71"/>
  <c r="W169" i="71"/>
  <c r="W173" i="71"/>
  <c r="W174" i="71"/>
  <c r="W175" i="71"/>
  <c r="W176" i="71"/>
  <c r="I2732" i="72" s="1"/>
  <c r="W177" i="71"/>
  <c r="W181" i="71"/>
  <c r="W182" i="71"/>
  <c r="W183" i="71"/>
  <c r="W184" i="71"/>
  <c r="W185" i="71"/>
  <c r="W189" i="71"/>
  <c r="W190" i="71"/>
  <c r="W191" i="71"/>
  <c r="W192" i="71"/>
  <c r="W193" i="71"/>
  <c r="W197" i="71"/>
  <c r="W198" i="71"/>
  <c r="W199" i="71"/>
  <c r="W200" i="71"/>
  <c r="W201" i="71"/>
  <c r="W205" i="71"/>
  <c r="I4703" i="72" s="1"/>
  <c r="W206" i="71"/>
  <c r="W207" i="71"/>
  <c r="W208" i="71"/>
  <c r="I993" i="72" s="1"/>
  <c r="W209" i="71"/>
  <c r="W213" i="71"/>
  <c r="W214" i="71"/>
  <c r="W215" i="71"/>
  <c r="W216" i="71"/>
  <c r="W217" i="71"/>
  <c r="I5866" i="72" s="1"/>
  <c r="W243" i="71"/>
  <c r="W244" i="71"/>
  <c r="W245" i="71"/>
  <c r="I3303" i="72" s="1"/>
  <c r="W246" i="71"/>
  <c r="W249" i="71"/>
  <c r="W252" i="71"/>
  <c r="W253" i="71"/>
  <c r="W254" i="71"/>
  <c r="W257" i="71"/>
  <c r="W260" i="71"/>
  <c r="W261" i="71"/>
  <c r="W262" i="71"/>
  <c r="W265" i="71"/>
  <c r="W268" i="71"/>
  <c r="W269" i="71"/>
  <c r="W270" i="71"/>
  <c r="W273" i="71"/>
  <c r="W275" i="71"/>
  <c r="W276" i="71"/>
  <c r="W277" i="71"/>
  <c r="W278" i="71"/>
  <c r="W281" i="71"/>
  <c r="W284" i="71"/>
  <c r="W285" i="71"/>
  <c r="W286" i="71"/>
  <c r="W289" i="71"/>
  <c r="W292" i="71"/>
  <c r="W293" i="71"/>
  <c r="W294" i="71"/>
  <c r="W297" i="71"/>
  <c r="W300" i="71"/>
  <c r="W301" i="71"/>
  <c r="W302" i="71"/>
  <c r="W305" i="71"/>
  <c r="W308" i="71"/>
  <c r="W309" i="71"/>
  <c r="W310" i="71"/>
  <c r="W313" i="71"/>
  <c r="W316" i="71"/>
  <c r="W317" i="71"/>
  <c r="I3545" i="72" s="1"/>
  <c r="W318" i="71"/>
  <c r="W321" i="71"/>
  <c r="W324" i="71"/>
  <c r="W325" i="71"/>
  <c r="W326" i="71"/>
  <c r="I931" i="72" s="1"/>
  <c r="W329" i="71"/>
  <c r="I3167" i="72" s="1"/>
  <c r="W332" i="71"/>
  <c r="W333" i="71"/>
  <c r="W334" i="71"/>
  <c r="W337" i="71"/>
  <c r="W340" i="71"/>
  <c r="W341" i="71"/>
  <c r="W342" i="71"/>
  <c r="W345" i="71"/>
  <c r="I2570" i="72" s="1"/>
  <c r="W348" i="71"/>
  <c r="W349" i="71"/>
  <c r="W350" i="71"/>
  <c r="W353" i="71"/>
  <c r="W356" i="71"/>
  <c r="W357" i="71"/>
  <c r="W358" i="71"/>
  <c r="W361" i="71"/>
  <c r="W364" i="71"/>
  <c r="W365" i="71"/>
  <c r="W366" i="71"/>
  <c r="W369" i="71"/>
  <c r="W372" i="71"/>
  <c r="W373" i="71"/>
  <c r="W374" i="71"/>
  <c r="W377" i="71"/>
  <c r="W380" i="71"/>
  <c r="W381" i="71"/>
  <c r="W382" i="71"/>
  <c r="W385" i="71"/>
  <c r="W388" i="71"/>
  <c r="W389" i="71"/>
  <c r="I2586" i="72" s="1"/>
  <c r="W390" i="71"/>
  <c r="W393" i="71"/>
  <c r="W396" i="71"/>
  <c r="W397" i="71"/>
  <c r="W398" i="71"/>
  <c r="W401" i="71"/>
  <c r="W404" i="71"/>
  <c r="W405" i="71"/>
  <c r="W406" i="71"/>
  <c r="W409" i="71"/>
  <c r="W413" i="71"/>
  <c r="W414" i="71"/>
  <c r="W417" i="71"/>
  <c r="W420" i="71"/>
  <c r="W421" i="71"/>
  <c r="W422" i="71"/>
  <c r="W425" i="71"/>
  <c r="W428" i="71"/>
  <c r="W429" i="71"/>
  <c r="W430" i="71"/>
  <c r="W433" i="71"/>
  <c r="W436" i="71"/>
  <c r="I1004" i="72" s="1"/>
  <c r="W437" i="71"/>
  <c r="W438" i="71"/>
  <c r="W441" i="71"/>
  <c r="W444" i="71"/>
  <c r="W445" i="71"/>
  <c r="I2804" i="72" s="1"/>
  <c r="W446" i="71"/>
  <c r="W449" i="71"/>
  <c r="W452" i="71"/>
  <c r="W453" i="71"/>
  <c r="W454" i="71"/>
  <c r="W457" i="71"/>
  <c r="W460" i="71"/>
  <c r="W461" i="71"/>
  <c r="W462" i="71"/>
  <c r="W465" i="71"/>
  <c r="W468" i="71"/>
  <c r="W469" i="71"/>
  <c r="W470" i="71"/>
  <c r="W473" i="71"/>
  <c r="W476" i="71"/>
  <c r="W477" i="71"/>
  <c r="W478" i="71"/>
  <c r="W481" i="71"/>
  <c r="W484" i="71"/>
  <c r="W485" i="71"/>
  <c r="W486" i="71"/>
  <c r="W489" i="71"/>
  <c r="W492" i="71"/>
  <c r="W493" i="71"/>
  <c r="W494" i="71"/>
  <c r="W497" i="71"/>
  <c r="W500" i="71"/>
  <c r="W501" i="71"/>
  <c r="W502" i="71"/>
  <c r="W519" i="71"/>
  <c r="I7697" i="72" s="1"/>
  <c r="W520" i="71"/>
  <c r="I6557" i="72" s="1"/>
  <c r="W521" i="71"/>
  <c r="W522" i="71"/>
  <c r="W523" i="71"/>
  <c r="W524" i="71"/>
  <c r="I6553" i="72" s="1"/>
  <c r="W527" i="71"/>
  <c r="I466" i="72" s="1"/>
  <c r="W528" i="71"/>
  <c r="I7721" i="72" s="1"/>
  <c r="W529" i="71"/>
  <c r="I6518" i="72" s="1"/>
  <c r="W530" i="71"/>
  <c r="I7638" i="72" s="1"/>
  <c r="W531" i="71"/>
  <c r="W532" i="71"/>
  <c r="W535" i="71"/>
  <c r="I7644" i="72" s="1"/>
  <c r="W536" i="71"/>
  <c r="I7657" i="72" s="1"/>
  <c r="W537" i="71"/>
  <c r="W538" i="71"/>
  <c r="W539" i="71"/>
  <c r="W540" i="71"/>
  <c r="W543" i="71"/>
  <c r="I7668" i="72" s="1"/>
  <c r="W544" i="71"/>
  <c r="W545" i="71"/>
  <c r="W546" i="71"/>
  <c r="W547" i="71"/>
  <c r="I7281" i="72" s="1"/>
  <c r="W548" i="71"/>
  <c r="I6768" i="72" s="1"/>
  <c r="W551" i="71"/>
  <c r="I6745" i="72" s="1"/>
  <c r="W552" i="71"/>
  <c r="W553" i="71"/>
  <c r="W554" i="71"/>
  <c r="I7333" i="72" s="1"/>
  <c r="W555" i="71"/>
  <c r="I6765" i="72" s="1"/>
  <c r="W556" i="71"/>
  <c r="W559" i="71"/>
  <c r="I7288" i="72" s="1"/>
  <c r="W560" i="71"/>
  <c r="I7057" i="72" s="1"/>
  <c r="W561" i="71"/>
  <c r="W562" i="71"/>
  <c r="W563" i="71"/>
  <c r="W564" i="71"/>
  <c r="W567" i="71"/>
  <c r="W568" i="71"/>
  <c r="W569" i="71"/>
  <c r="W570" i="71"/>
  <c r="W571" i="71"/>
  <c r="W572" i="71"/>
  <c r="W575" i="71"/>
  <c r="W576" i="71"/>
  <c r="W577" i="71"/>
  <c r="W578" i="71"/>
  <c r="W579" i="71"/>
  <c r="W580" i="71"/>
  <c r="W583" i="71"/>
  <c r="W584" i="71"/>
  <c r="W585" i="71"/>
  <c r="W586" i="71"/>
  <c r="W587" i="71"/>
  <c r="W588" i="71"/>
  <c r="W591" i="71"/>
  <c r="W592" i="71"/>
  <c r="W593" i="71"/>
  <c r="W594" i="71"/>
  <c r="W595" i="71"/>
  <c r="W596" i="71"/>
  <c r="W618" i="71"/>
  <c r="I7404" i="72" s="1"/>
  <c r="W619" i="71"/>
  <c r="W623" i="71"/>
  <c r="W624" i="71"/>
  <c r="W625" i="71"/>
  <c r="W626" i="71"/>
  <c r="W627" i="71"/>
  <c r="W631" i="71"/>
  <c r="W632" i="71"/>
  <c r="W633" i="71"/>
  <c r="W634" i="71"/>
  <c r="W635" i="71"/>
  <c r="W639" i="71"/>
  <c r="W640" i="71"/>
  <c r="I4857" i="72" s="1"/>
  <c r="W641" i="71"/>
  <c r="W642" i="71"/>
  <c r="W643" i="71"/>
  <c r="I4502" i="72" s="1"/>
  <c r="W647" i="71"/>
  <c r="W648" i="71"/>
  <c r="W649" i="71"/>
  <c r="W650" i="71"/>
  <c r="W651" i="71"/>
  <c r="W652" i="71"/>
  <c r="W654" i="71"/>
  <c r="W655" i="71"/>
  <c r="W656" i="71"/>
  <c r="W660" i="71"/>
  <c r="W662" i="71"/>
  <c r="W665" i="71"/>
  <c r="I409" i="72" s="1"/>
  <c r="W666" i="71"/>
  <c r="W668" i="71"/>
  <c r="W670" i="71"/>
  <c r="W673" i="71"/>
  <c r="W674" i="71"/>
  <c r="W678" i="71"/>
  <c r="W681" i="71"/>
  <c r="W682" i="71"/>
  <c r="W684" i="71"/>
  <c r="W686" i="71"/>
  <c r="W689" i="71"/>
  <c r="W690" i="71"/>
  <c r="W694" i="71"/>
  <c r="W697" i="71"/>
  <c r="I5091" i="72" s="1"/>
  <c r="W698" i="71"/>
  <c r="W700" i="71"/>
  <c r="W702" i="71"/>
  <c r="W705" i="71"/>
  <c r="I8041" i="72" s="1"/>
  <c r="W706" i="71"/>
  <c r="W708" i="71"/>
  <c r="I5206" i="72" s="1"/>
  <c r="W710" i="71"/>
  <c r="I5282" i="72" s="1"/>
  <c r="W713" i="71"/>
  <c r="W714" i="71"/>
  <c r="I5296" i="72" s="1"/>
  <c r="W716" i="71"/>
  <c r="W718" i="71"/>
  <c r="W721" i="71"/>
  <c r="W722" i="71"/>
  <c r="W724" i="71"/>
  <c r="W726" i="71"/>
  <c r="W729" i="71"/>
  <c r="W730" i="71"/>
  <c r="W734" i="71"/>
  <c r="I5093" i="72" s="1"/>
  <c r="W737" i="71"/>
  <c r="W738" i="71"/>
  <c r="W742" i="71"/>
  <c r="I5038" i="72" s="1"/>
  <c r="W745" i="71"/>
  <c r="W746" i="71"/>
  <c r="W750" i="71"/>
  <c r="W753" i="71"/>
  <c r="W754" i="71"/>
  <c r="W758" i="71"/>
  <c r="W761" i="71"/>
  <c r="W762" i="71"/>
  <c r="W766" i="71"/>
  <c r="W769" i="71"/>
  <c r="I5212" i="72" s="1"/>
  <c r="W770" i="71"/>
  <c r="W772" i="71"/>
  <c r="W774" i="71"/>
  <c r="I5092" i="72" s="1"/>
  <c r="W777" i="71"/>
  <c r="W778" i="71"/>
  <c r="W782" i="71"/>
  <c r="W785" i="71"/>
  <c r="W786" i="71"/>
  <c r="W788" i="71"/>
  <c r="W790" i="71"/>
  <c r="W793" i="71"/>
  <c r="W794" i="71"/>
  <c r="W798" i="71"/>
  <c r="I5303" i="72" s="1"/>
  <c r="W802" i="71"/>
  <c r="I6477" i="72" s="1"/>
  <c r="W803" i="71"/>
  <c r="I6369" i="72" s="1"/>
  <c r="W804" i="71"/>
  <c r="W805" i="71"/>
  <c r="I6413" i="72" s="1"/>
  <c r="W810" i="71"/>
  <c r="I6395" i="72" s="1"/>
  <c r="W811" i="71"/>
  <c r="W813" i="71"/>
  <c r="W814" i="71"/>
  <c r="W818" i="71"/>
  <c r="I6386" i="72" s="1"/>
  <c r="W819" i="71"/>
  <c r="W820" i="71"/>
  <c r="W821" i="71"/>
  <c r="W826" i="71"/>
  <c r="I6401" i="72" s="1"/>
  <c r="W827" i="71"/>
  <c r="I6502" i="72" s="1"/>
  <c r="W828" i="71"/>
  <c r="I6707" i="72" s="1"/>
  <c r="W829" i="71"/>
  <c r="W830" i="71"/>
  <c r="W834" i="71"/>
  <c r="W835" i="71"/>
  <c r="W837" i="71"/>
  <c r="W842" i="71"/>
  <c r="W843" i="71"/>
  <c r="I6373" i="72" s="1"/>
  <c r="W845" i="71"/>
  <c r="W850" i="71"/>
  <c r="W851" i="71"/>
  <c r="W853" i="71"/>
  <c r="W858" i="71"/>
  <c r="W859" i="71"/>
  <c r="W861" i="71"/>
  <c r="I7160" i="72" s="1"/>
  <c r="W862" i="71"/>
  <c r="W865" i="71"/>
  <c r="W866" i="71"/>
  <c r="W869" i="71"/>
  <c r="W870" i="71"/>
  <c r="W874" i="71"/>
  <c r="I7122" i="72" s="1"/>
  <c r="W927" i="71"/>
  <c r="I2037" i="72" s="1"/>
  <c r="W928" i="71"/>
  <c r="W929" i="71"/>
  <c r="W930" i="71"/>
  <c r="I2684" i="72" s="1"/>
  <c r="W55" i="71"/>
  <c r="W56" i="71"/>
  <c r="W57" i="71"/>
  <c r="W61" i="71"/>
  <c r="W62" i="71"/>
  <c r="W63" i="71"/>
  <c r="W64" i="71"/>
  <c r="W65" i="71"/>
  <c r="W66" i="71"/>
  <c r="W69" i="71"/>
  <c r="W70" i="71"/>
  <c r="W71" i="71"/>
  <c r="W72" i="71"/>
  <c r="W73" i="71"/>
  <c r="W74" i="71"/>
  <c r="W77" i="71"/>
  <c r="W78" i="71"/>
  <c r="W79" i="71"/>
  <c r="W80" i="71"/>
  <c r="J7674" i="72" l="1"/>
  <c r="J7665" i="72"/>
  <c r="J7648" i="72"/>
  <c r="J7310" i="72"/>
  <c r="J6741" i="72"/>
  <c r="J6507" i="72"/>
  <c r="J6464" i="72"/>
  <c r="J6444" i="72"/>
  <c r="J6408" i="72"/>
  <c r="J5429" i="72"/>
  <c r="J5223" i="72"/>
  <c r="J5189" i="72"/>
  <c r="J5170" i="72"/>
  <c r="J5017" i="72"/>
  <c r="J4759" i="72"/>
  <c r="J4742" i="72"/>
  <c r="J4662" i="72"/>
  <c r="J4648" i="72"/>
  <c r="J4276" i="72"/>
  <c r="J3264" i="72"/>
  <c r="J3139" i="72"/>
  <c r="J3024" i="72"/>
  <c r="J2985" i="72"/>
  <c r="J2775" i="72"/>
  <c r="J2757" i="72"/>
  <c r="J2731" i="72"/>
  <c r="J2717" i="72"/>
  <c r="J2666" i="72"/>
  <c r="J2590" i="72"/>
  <c r="J2285" i="72"/>
  <c r="J2255" i="72"/>
  <c r="J2198" i="72"/>
  <c r="J2187" i="72"/>
  <c r="J2151" i="72"/>
  <c r="J2119" i="72"/>
  <c r="J2094" i="72"/>
  <c r="J2044" i="72"/>
  <c r="J2029" i="72"/>
  <c r="J1647" i="72"/>
  <c r="J1639" i="72"/>
  <c r="J1629" i="72"/>
  <c r="J1620" i="72"/>
  <c r="J1389" i="72"/>
  <c r="J1381" i="72"/>
  <c r="W825" i="71"/>
  <c r="I6473" i="72" s="1"/>
  <c r="J7692" i="72"/>
  <c r="J7673" i="72"/>
  <c r="J7664" i="72"/>
  <c r="J7646" i="72"/>
  <c r="J7309" i="72"/>
  <c r="J6740" i="72"/>
  <c r="J6479" i="72"/>
  <c r="J6462" i="72"/>
  <c r="J6427" i="72"/>
  <c r="J6391" i="72"/>
  <c r="J5283" i="72"/>
  <c r="J5237" i="72"/>
  <c r="J5222" i="72"/>
  <c r="J5168" i="72"/>
  <c r="J5014" i="72"/>
  <c r="J4758" i="72"/>
  <c r="J4740" i="72"/>
  <c r="J4661" i="72"/>
  <c r="J4645" i="72"/>
  <c r="J4605" i="72"/>
  <c r="J4274" i="72"/>
  <c r="J3885" i="72"/>
  <c r="J3263" i="72"/>
  <c r="J3138" i="72"/>
  <c r="J3023" i="72"/>
  <c r="J2730" i="72"/>
  <c r="J2665" i="72"/>
  <c r="J2542" i="72"/>
  <c r="J2505" i="72"/>
  <c r="J2348" i="72"/>
  <c r="J2271" i="72"/>
  <c r="J2253" i="72"/>
  <c r="J2185" i="72"/>
  <c r="J2166" i="72"/>
  <c r="J2129" i="72"/>
  <c r="J2117" i="72"/>
  <c r="J2085" i="72"/>
  <c r="J2061" i="72"/>
  <c r="J2043" i="72"/>
  <c r="J2028" i="72"/>
  <c r="J1638" i="72"/>
  <c r="J1628" i="72"/>
  <c r="J1388" i="72"/>
  <c r="J1380" i="72"/>
  <c r="J7662" i="72"/>
  <c r="J7645" i="72"/>
  <c r="J7317" i="72"/>
  <c r="J7307" i="72"/>
  <c r="J6747" i="72"/>
  <c r="J6739" i="72"/>
  <c r="J6456" i="72"/>
  <c r="J6439" i="72"/>
  <c r="J5281" i="72"/>
  <c r="J5251" i="72"/>
  <c r="J5013" i="72"/>
  <c r="J4756" i="72"/>
  <c r="J4660" i="72"/>
  <c r="J4642" i="72"/>
  <c r="J4604" i="72"/>
  <c r="J4589" i="72"/>
  <c r="J4270" i="72"/>
  <c r="J3898" i="72"/>
  <c r="J3262" i="72"/>
  <c r="J3137" i="72"/>
  <c r="J3022" i="72"/>
  <c r="J2782" i="72"/>
  <c r="J2729" i="72"/>
  <c r="J2664" i="72"/>
  <c r="J2480" i="72"/>
  <c r="J2361" i="72"/>
  <c r="J2309" i="72"/>
  <c r="J2293" i="72"/>
  <c r="J2269" i="72"/>
  <c r="J2148" i="72"/>
  <c r="J2128" i="72"/>
  <c r="J2115" i="72"/>
  <c r="J2084" i="72"/>
  <c r="J2027" i="72"/>
  <c r="J1645" i="72"/>
  <c r="J1626" i="72"/>
  <c r="J1618" i="72"/>
  <c r="J1387" i="72"/>
  <c r="J7671" i="72"/>
  <c r="J7661" i="72"/>
  <c r="J7644" i="72"/>
  <c r="J7316" i="72"/>
  <c r="J7305" i="72"/>
  <c r="J6746" i="72"/>
  <c r="J6738" i="72"/>
  <c r="J6494" i="72"/>
  <c r="J6453" i="72"/>
  <c r="J6438" i="72"/>
  <c r="J6381" i="72"/>
  <c r="J6342" i="72"/>
  <c r="J5280" i="72"/>
  <c r="J5247" i="72"/>
  <c r="J5233" i="72"/>
  <c r="J5183" i="72"/>
  <c r="J5132" i="72"/>
  <c r="J5012" i="72"/>
  <c r="J4733" i="72"/>
  <c r="J4659" i="72"/>
  <c r="J4637" i="72"/>
  <c r="J4603" i="72"/>
  <c r="J4263" i="72"/>
  <c r="J3946" i="72"/>
  <c r="J3261" i="72"/>
  <c r="J3136" i="72"/>
  <c r="J3021" i="72"/>
  <c r="J2781" i="72"/>
  <c r="J2772" i="72"/>
  <c r="J2726" i="72"/>
  <c r="J2561" i="72"/>
  <c r="J2516" i="72"/>
  <c r="J2307" i="72"/>
  <c r="J2281" i="72"/>
  <c r="J2250" i="72"/>
  <c r="J2239" i="72"/>
  <c r="J2225" i="72"/>
  <c r="J2209" i="72"/>
  <c r="J2193" i="72"/>
  <c r="J2182" i="72"/>
  <c r="J2142" i="72"/>
  <c r="J2127" i="72"/>
  <c r="J2109" i="72"/>
  <c r="J2040" i="72"/>
  <c r="J2023" i="72"/>
  <c r="J1644" i="72"/>
  <c r="J1002" i="72"/>
  <c r="J7699" i="72"/>
  <c r="J7315" i="72"/>
  <c r="J7304" i="72"/>
  <c r="J6745" i="72"/>
  <c r="J6473" i="72"/>
  <c r="J6435" i="72"/>
  <c r="J6414" i="72"/>
  <c r="J6397" i="72"/>
  <c r="J6380" i="72"/>
  <c r="J6364" i="72"/>
  <c r="J5231" i="72"/>
  <c r="J5011" i="72"/>
  <c r="J4729" i="72"/>
  <c r="J4657" i="72"/>
  <c r="J4636" i="72"/>
  <c r="J4601" i="72"/>
  <c r="J4258" i="72"/>
  <c r="J3944" i="72"/>
  <c r="J3882" i="72"/>
  <c r="J3707" i="72"/>
  <c r="J3260" i="72"/>
  <c r="J3134" i="72"/>
  <c r="J3020" i="72"/>
  <c r="J2788" i="72"/>
  <c r="J2725" i="72"/>
  <c r="J2595" i="72"/>
  <c r="J2528" i="72"/>
  <c r="J2401" i="72"/>
  <c r="J2305" i="72"/>
  <c r="J2289" i="72"/>
  <c r="J2236" i="72"/>
  <c r="J2223" i="72"/>
  <c r="J2208" i="72"/>
  <c r="J2177" i="72"/>
  <c r="J2163" i="72"/>
  <c r="J2137" i="72"/>
  <c r="J2126" i="72"/>
  <c r="J2053" i="72"/>
  <c r="J2038" i="72"/>
  <c r="J2022" i="72"/>
  <c r="J1635" i="72"/>
  <c r="J1624" i="72"/>
  <c r="J1385" i="72"/>
  <c r="J1377" i="72"/>
  <c r="J1001" i="72"/>
  <c r="J7698" i="72"/>
  <c r="J7655" i="72"/>
  <c r="J7314" i="72"/>
  <c r="J7289" i="72"/>
  <c r="J6744" i="72"/>
  <c r="J6472" i="72"/>
  <c r="J6363" i="72"/>
  <c r="J6340" i="72"/>
  <c r="J6326" i="72"/>
  <c r="J5432" i="72"/>
  <c r="J5275" i="72"/>
  <c r="J5212" i="72"/>
  <c r="J5194" i="72"/>
  <c r="J5158" i="72"/>
  <c r="J5129" i="72"/>
  <c r="J5024" i="72"/>
  <c r="J5010" i="72"/>
  <c r="J4748" i="72"/>
  <c r="J4656" i="72"/>
  <c r="J4256" i="72"/>
  <c r="J3942" i="72"/>
  <c r="J3881" i="72"/>
  <c r="J3019" i="72"/>
  <c r="J2779" i="72"/>
  <c r="J2767" i="72"/>
  <c r="J2724" i="72"/>
  <c r="J2413" i="72"/>
  <c r="J2371" i="72"/>
  <c r="J2356" i="72"/>
  <c r="J2329" i="72"/>
  <c r="J2288" i="72"/>
  <c r="J2247" i="72"/>
  <c r="J2222" i="72"/>
  <c r="J2136" i="72"/>
  <c r="J2105" i="72"/>
  <c r="J2081" i="72"/>
  <c r="J2052" i="72"/>
  <c r="J2036" i="72"/>
  <c r="J1623" i="72"/>
  <c r="J1384" i="72"/>
  <c r="J1000" i="72"/>
  <c r="J6377" i="72"/>
  <c r="J6359" i="72"/>
  <c r="J5272" i="72"/>
  <c r="J4761" i="72"/>
  <c r="J3903" i="72"/>
  <c r="J2778" i="72"/>
  <c r="J2298" i="72"/>
  <c r="J2259" i="72"/>
  <c r="J2246" i="72"/>
  <c r="J2232" i="72"/>
  <c r="J5107" i="72"/>
  <c r="J4838" i="72"/>
  <c r="J4677" i="72"/>
  <c r="J4594" i="72"/>
  <c r="J4584" i="72"/>
  <c r="J4492" i="72"/>
  <c r="J3257" i="72"/>
  <c r="J3249" i="72"/>
  <c r="J2514" i="72"/>
  <c r="J2503" i="72"/>
  <c r="J5388" i="72"/>
  <c r="J5106" i="72"/>
  <c r="J4927" i="72"/>
  <c r="J4914" i="72"/>
  <c r="J4837" i="72"/>
  <c r="J4684" i="72"/>
  <c r="J4593" i="72"/>
  <c r="J4444" i="72"/>
  <c r="J4436" i="72"/>
  <c r="J3256" i="72"/>
  <c r="J3248" i="72"/>
  <c r="J2961" i="72"/>
  <c r="J7632" i="72"/>
  <c r="J7410" i="72"/>
  <c r="J7399" i="72"/>
  <c r="J6716" i="72"/>
  <c r="J5395" i="72"/>
  <c r="J5387" i="72"/>
  <c r="J5105" i="72"/>
  <c r="J4926" i="72"/>
  <c r="J4592" i="72"/>
  <c r="J4489" i="72"/>
  <c r="J4059" i="72"/>
  <c r="J4043" i="72"/>
  <c r="J3255" i="72"/>
  <c r="J3247" i="72"/>
  <c r="J2960" i="72"/>
  <c r="J2943" i="72"/>
  <c r="J7679" i="72"/>
  <c r="J7630" i="72"/>
  <c r="J7408" i="72"/>
  <c r="J7270" i="72"/>
  <c r="J5393" i="72"/>
  <c r="J5385" i="72"/>
  <c r="J5103" i="72"/>
  <c r="J4924" i="72"/>
  <c r="J4619" i="72"/>
  <c r="J4590" i="72"/>
  <c r="J4066" i="72"/>
  <c r="J4055" i="72"/>
  <c r="J3915" i="72"/>
  <c r="J3888" i="72"/>
  <c r="J3878" i="72"/>
  <c r="J3253" i="72"/>
  <c r="J3245" i="72"/>
  <c r="J7629" i="72"/>
  <c r="J7404" i="72"/>
  <c r="J7241" i="72"/>
  <c r="J5392" i="72"/>
  <c r="J5384" i="72"/>
  <c r="J5102" i="72"/>
  <c r="J4923" i="72"/>
  <c r="J4895" i="72"/>
  <c r="J4841" i="72"/>
  <c r="J4486" i="72"/>
  <c r="J3897" i="72"/>
  <c r="J3886" i="72"/>
  <c r="J3252" i="72"/>
  <c r="J3244" i="72"/>
  <c r="J2424" i="72"/>
  <c r="J7233" i="72"/>
  <c r="J4608" i="72"/>
  <c r="J4063" i="72"/>
  <c r="J3701" i="72"/>
  <c r="J2950" i="72"/>
  <c r="J2620" i="72"/>
  <c r="J2605" i="72"/>
  <c r="J2575" i="72"/>
  <c r="W863" i="71"/>
  <c r="W496" i="71"/>
  <c r="J988" i="72"/>
  <c r="J980" i="72"/>
  <c r="J986" i="72"/>
  <c r="W549" i="71"/>
  <c r="J6546" i="72"/>
  <c r="W557" i="71"/>
  <c r="J2146" i="72"/>
  <c r="W735" i="71"/>
  <c r="W464" i="71"/>
  <c r="J5072" i="72"/>
  <c r="W645" i="71"/>
  <c r="J4462" i="72"/>
  <c r="W871" i="71"/>
  <c r="I7293" i="72" s="1"/>
  <c r="W621" i="71"/>
  <c r="W517" i="71"/>
  <c r="W368" i="71"/>
  <c r="W408" i="71"/>
  <c r="W456" i="71"/>
  <c r="W533" i="71"/>
  <c r="I7837" i="72" s="1"/>
  <c r="W304" i="71"/>
  <c r="J1503" i="72"/>
  <c r="W767" i="71"/>
  <c r="I5142" i="72" s="1"/>
  <c r="W336" i="71"/>
  <c r="W695" i="71"/>
  <c r="W751" i="71"/>
  <c r="W622" i="71"/>
  <c r="J3051" i="72"/>
  <c r="W220" i="71"/>
  <c r="J7650" i="72"/>
  <c r="W455" i="71"/>
  <c r="W263" i="71"/>
  <c r="W84" i="71"/>
  <c r="W926" i="71"/>
  <c r="I1732" i="72" s="1"/>
  <c r="W864" i="71"/>
  <c r="J6322" i="72"/>
  <c r="W375" i="71"/>
  <c r="W247" i="71"/>
  <c r="W848" i="71"/>
  <c r="J2362" i="72"/>
  <c r="W164" i="71"/>
  <c r="W712" i="71"/>
  <c r="I5277" i="72" s="1"/>
  <c r="J2685" i="72"/>
  <c r="J2241" i="72"/>
  <c r="J2169" i="72"/>
  <c r="J1502" i="72"/>
  <c r="W487" i="71"/>
  <c r="W295" i="71"/>
  <c r="W423" i="71"/>
  <c r="I8017" i="72" s="1"/>
  <c r="W343" i="71"/>
  <c r="W255" i="71"/>
  <c r="W100" i="71"/>
  <c r="J2681" i="72"/>
  <c r="J2133" i="72"/>
  <c r="J2035" i="72"/>
  <c r="J1495" i="72"/>
  <c r="W872" i="71"/>
  <c r="W471" i="71"/>
  <c r="W447" i="71"/>
  <c r="W108" i="71"/>
  <c r="W495" i="71"/>
  <c r="W407" i="71"/>
  <c r="J2384" i="72"/>
  <c r="J2316" i="72"/>
  <c r="J7543" i="72"/>
  <c r="J6495" i="72"/>
  <c r="J6428" i="72"/>
  <c r="J4632" i="72"/>
  <c r="J2063" i="72"/>
  <c r="W630" i="71"/>
  <c r="J4731" i="72"/>
  <c r="J3682" i="72"/>
  <c r="J2759" i="72"/>
  <c r="J2492" i="72"/>
  <c r="W590" i="71"/>
  <c r="W542" i="71"/>
  <c r="J7301" i="72"/>
  <c r="J4928" i="72"/>
  <c r="J4863" i="72"/>
  <c r="J2642" i="72"/>
  <c r="J1494" i="72"/>
  <c r="J1357" i="72"/>
  <c r="J1343" i="72"/>
  <c r="W558" i="71"/>
  <c r="W534" i="71"/>
  <c r="W526" i="71"/>
  <c r="W518" i="71"/>
  <c r="I7639" i="72" s="1"/>
  <c r="W188" i="71"/>
  <c r="J7058" i="72"/>
  <c r="J4723" i="72"/>
  <c r="J4518" i="72"/>
  <c r="J3461" i="72"/>
  <c r="J2336" i="72"/>
  <c r="J2325" i="72"/>
  <c r="J2100" i="72"/>
  <c r="J1369" i="72"/>
  <c r="W646" i="71"/>
  <c r="W196" i="71"/>
  <c r="J8042" i="72"/>
  <c r="J7641" i="72"/>
  <c r="J5144" i="72"/>
  <c r="J5098" i="72"/>
  <c r="J5006" i="72"/>
  <c r="J3120" i="72"/>
  <c r="J2952" i="72"/>
  <c r="J2941" i="72"/>
  <c r="J2532" i="72"/>
  <c r="J2462" i="72"/>
  <c r="J6485" i="72"/>
  <c r="J5636" i="72"/>
  <c r="J5236" i="72"/>
  <c r="J4998" i="72"/>
  <c r="J3099" i="72"/>
  <c r="J2965" i="72"/>
  <c r="J2559" i="72"/>
  <c r="J2077" i="72"/>
  <c r="J1742" i="72"/>
  <c r="W68" i="71"/>
  <c r="W212" i="71"/>
  <c r="I996" i="72" s="1"/>
  <c r="W156" i="71"/>
  <c r="J8017" i="72"/>
  <c r="J5087" i="72"/>
  <c r="J3059" i="72"/>
  <c r="J2158" i="72"/>
  <c r="J2112" i="72"/>
  <c r="J2087" i="72"/>
  <c r="J1734" i="72"/>
  <c r="J1504" i="72"/>
  <c r="J7710" i="72"/>
  <c r="J6548" i="72"/>
  <c r="J5074" i="72"/>
  <c r="J4463" i="72"/>
  <c r="J5123" i="72"/>
  <c r="J5066" i="72"/>
  <c r="J4994" i="72"/>
  <c r="J4878" i="72"/>
  <c r="J2489" i="72"/>
  <c r="W488" i="71"/>
  <c r="W847" i="71"/>
  <c r="I6421" i="72" s="1"/>
  <c r="J8040" i="72"/>
  <c r="J7056" i="72"/>
  <c r="J5064" i="72"/>
  <c r="J4992" i="72"/>
  <c r="J3192" i="72"/>
  <c r="J2910" i="72"/>
  <c r="J979" i="72"/>
  <c r="J6463" i="72"/>
  <c r="J2798" i="72"/>
  <c r="J1414" i="72"/>
  <c r="J7838" i="72"/>
  <c r="J7719" i="72"/>
  <c r="J7425" i="72"/>
  <c r="J7049" i="72"/>
  <c r="J6989" i="72"/>
  <c r="J3651" i="72"/>
  <c r="J2025" i="72"/>
  <c r="J1632" i="72"/>
  <c r="J1498" i="72"/>
  <c r="J7837" i="72"/>
  <c r="J7712" i="72"/>
  <c r="J7121" i="72"/>
  <c r="J7048" i="72"/>
  <c r="J6461" i="72"/>
  <c r="J5082" i="72"/>
  <c r="J3650" i="72"/>
  <c r="J3135" i="72"/>
  <c r="W376" i="71"/>
  <c r="W288" i="71"/>
  <c r="W248" i="71"/>
  <c r="I1336" i="72" s="1"/>
  <c r="J7711" i="72"/>
  <c r="J6549" i="72"/>
  <c r="J5080" i="72"/>
  <c r="J4847" i="72"/>
  <c r="J2188" i="72"/>
  <c r="J1750" i="72"/>
  <c r="J1347" i="72"/>
  <c r="W760" i="71"/>
  <c r="W736" i="71"/>
  <c r="W824" i="71"/>
  <c r="I6485" i="72" s="1"/>
  <c r="J7720" i="72"/>
  <c r="J7660" i="72"/>
  <c r="J7649" i="72"/>
  <c r="J7542" i="72"/>
  <c r="J7300" i="72"/>
  <c r="J6504" i="72"/>
  <c r="J6450" i="72"/>
  <c r="J5635" i="72"/>
  <c r="J5271" i="72"/>
  <c r="J5224" i="72"/>
  <c r="J5215" i="72"/>
  <c r="J5202" i="72"/>
  <c r="J5165" i="72"/>
  <c r="J5128" i="72"/>
  <c r="J5097" i="72"/>
  <c r="J5086" i="72"/>
  <c r="J5005" i="72"/>
  <c r="J4997" i="72"/>
  <c r="J4919" i="72"/>
  <c r="J4866" i="72"/>
  <c r="J4739" i="72"/>
  <c r="J4730" i="72"/>
  <c r="J4631" i="72"/>
  <c r="J4614" i="72"/>
  <c r="J4516" i="72"/>
  <c r="J4269" i="72"/>
  <c r="J3945" i="72"/>
  <c r="J3693" i="72"/>
  <c r="J3681" i="72"/>
  <c r="J3460" i="72"/>
  <c r="J3185" i="72"/>
  <c r="J3098" i="72"/>
  <c r="J3058" i="72"/>
  <c r="J3050" i="72"/>
  <c r="J2766" i="72"/>
  <c r="J2758" i="72"/>
  <c r="J2539" i="72"/>
  <c r="J2472" i="72"/>
  <c r="J2433" i="72"/>
  <c r="J2404" i="72"/>
  <c r="J2302" i="72"/>
  <c r="J2180" i="72"/>
  <c r="J2157" i="72"/>
  <c r="J2122" i="72"/>
  <c r="J2099" i="72"/>
  <c r="J2086" i="72"/>
  <c r="J1749" i="72"/>
  <c r="J1741" i="72"/>
  <c r="J1733" i="72"/>
  <c r="J1631" i="72"/>
  <c r="W784" i="71"/>
  <c r="W704" i="71"/>
  <c r="J7659" i="72"/>
  <c r="J7308" i="72"/>
  <c r="J7299" i="72"/>
  <c r="J7264" i="72"/>
  <c r="J7044" i="72"/>
  <c r="J6503" i="72"/>
  <c r="J6470" i="72"/>
  <c r="J6459" i="72"/>
  <c r="J6436" i="72"/>
  <c r="J6360" i="72"/>
  <c r="J5634" i="72"/>
  <c r="J5270" i="72"/>
  <c r="J5260" i="72"/>
  <c r="J5234" i="72"/>
  <c r="J5214" i="72"/>
  <c r="J5191" i="72"/>
  <c r="J5096" i="72"/>
  <c r="J5085" i="72"/>
  <c r="J5004" i="72"/>
  <c r="J4918" i="72"/>
  <c r="J4902" i="72"/>
  <c r="J4738" i="72"/>
  <c r="J4630" i="72"/>
  <c r="J4609" i="72"/>
  <c r="J4515" i="72"/>
  <c r="J3952" i="72"/>
  <c r="J3692" i="72"/>
  <c r="J3459" i="72"/>
  <c r="J3184" i="72"/>
  <c r="J3065" i="72"/>
  <c r="J3057" i="72"/>
  <c r="J2765" i="72"/>
  <c r="J2650" i="72"/>
  <c r="J2607" i="72"/>
  <c r="J2566" i="72"/>
  <c r="J2441" i="72"/>
  <c r="J2431" i="72"/>
  <c r="J2323" i="72"/>
  <c r="J2140" i="72"/>
  <c r="J2097" i="72"/>
  <c r="J2072" i="72"/>
  <c r="J2049" i="72"/>
  <c r="J1748" i="72"/>
  <c r="J1740" i="72"/>
  <c r="J1732" i="72"/>
  <c r="W752" i="71"/>
  <c r="J7718" i="72"/>
  <c r="J7675" i="72"/>
  <c r="J7658" i="72"/>
  <c r="J7296" i="72"/>
  <c r="J7263" i="72"/>
  <c r="J6511" i="72"/>
  <c r="J6501" i="72"/>
  <c r="J6468" i="72"/>
  <c r="J6458" i="72"/>
  <c r="J6447" i="72"/>
  <c r="J6339" i="72"/>
  <c r="J5190" i="72"/>
  <c r="J5163" i="72"/>
  <c r="J5139" i="72"/>
  <c r="J5126" i="72"/>
  <c r="J5095" i="72"/>
  <c r="J5003" i="72"/>
  <c r="J4896" i="72"/>
  <c r="J4850" i="72"/>
  <c r="J4728" i="72"/>
  <c r="J4629" i="72"/>
  <c r="J4523" i="72"/>
  <c r="J4260" i="72"/>
  <c r="J3951" i="72"/>
  <c r="J3943" i="72"/>
  <c r="J3691" i="72"/>
  <c r="J3183" i="72"/>
  <c r="J3104" i="72"/>
  <c r="J3064" i="72"/>
  <c r="J3056" i="72"/>
  <c r="J2764" i="72"/>
  <c r="J2756" i="72"/>
  <c r="J2506" i="72"/>
  <c r="J2487" i="72"/>
  <c r="J2458" i="72"/>
  <c r="J2399" i="72"/>
  <c r="J2390" i="72"/>
  <c r="J2278" i="72"/>
  <c r="J2174" i="72"/>
  <c r="J2139" i="72"/>
  <c r="J2107" i="72"/>
  <c r="J2070" i="72"/>
  <c r="J2059" i="72"/>
  <c r="J2048" i="72"/>
  <c r="J1747" i="72"/>
  <c r="J1739" i="72"/>
  <c r="J1731" i="72"/>
  <c r="J1499" i="72"/>
  <c r="J7716" i="72"/>
  <c r="J7306" i="72"/>
  <c r="J7053" i="72"/>
  <c r="J6500" i="72"/>
  <c r="J6489" i="72"/>
  <c r="J6478" i="72"/>
  <c r="J6422" i="72"/>
  <c r="J6338" i="72"/>
  <c r="J5220" i="72"/>
  <c r="J5171" i="72"/>
  <c r="J5138" i="72"/>
  <c r="J5125" i="72"/>
  <c r="J5002" i="72"/>
  <c r="J4862" i="72"/>
  <c r="J4848" i="72"/>
  <c r="J4745" i="72"/>
  <c r="J4736" i="72"/>
  <c r="J4727" i="72"/>
  <c r="J4719" i="72"/>
  <c r="J4628" i="72"/>
  <c r="J4522" i="72"/>
  <c r="J4510" i="72"/>
  <c r="J3950" i="72"/>
  <c r="J3688" i="72"/>
  <c r="J3182" i="72"/>
  <c r="J3103" i="72"/>
  <c r="J3063" i="72"/>
  <c r="J3055" i="72"/>
  <c r="J2763" i="72"/>
  <c r="J2755" i="72"/>
  <c r="J2648" i="72"/>
  <c r="J2627" i="72"/>
  <c r="J2614" i="72"/>
  <c r="J2594" i="72"/>
  <c r="J2398" i="72"/>
  <c r="J2106" i="72"/>
  <c r="J2058" i="72"/>
  <c r="J1746" i="72"/>
  <c r="J1738" i="72"/>
  <c r="J1730" i="72"/>
  <c r="J1205" i="72"/>
  <c r="J470" i="72"/>
  <c r="W720" i="71"/>
  <c r="W696" i="71"/>
  <c r="W808" i="71"/>
  <c r="J7546" i="72"/>
  <c r="J7052" i="72"/>
  <c r="J6488" i="72"/>
  <c r="J6455" i="72"/>
  <c r="J6416" i="72"/>
  <c r="J6337" i="72"/>
  <c r="J5278" i="72"/>
  <c r="J5090" i="72"/>
  <c r="J5009" i="72"/>
  <c r="J5001" i="72"/>
  <c r="J4911" i="72"/>
  <c r="J4893" i="72"/>
  <c r="J4860" i="72"/>
  <c r="J4734" i="72"/>
  <c r="J4726" i="72"/>
  <c r="J4635" i="72"/>
  <c r="J4627" i="72"/>
  <c r="J4521" i="72"/>
  <c r="J4509" i="72"/>
  <c r="J4497" i="72"/>
  <c r="J3949" i="72"/>
  <c r="J3687" i="72"/>
  <c r="J3464" i="72"/>
  <c r="J3102" i="72"/>
  <c r="J3062" i="72"/>
  <c r="J3054" i="72"/>
  <c r="J2770" i="72"/>
  <c r="J2513" i="72"/>
  <c r="J2447" i="72"/>
  <c r="J2408" i="72"/>
  <c r="J2350" i="72"/>
  <c r="J2118" i="72"/>
  <c r="J2092" i="72"/>
  <c r="J2066" i="72"/>
  <c r="J2034" i="72"/>
  <c r="J2024" i="72"/>
  <c r="J1745" i="72"/>
  <c r="J1737" i="72"/>
  <c r="J1204" i="72"/>
  <c r="W832" i="71"/>
  <c r="I6441" i="72" s="1"/>
  <c r="J7663" i="72"/>
  <c r="J7643" i="72"/>
  <c r="J7545" i="72"/>
  <c r="J7051" i="72"/>
  <c r="J6497" i="72"/>
  <c r="J6487" i="72"/>
  <c r="J6441" i="72"/>
  <c r="J6415" i="72"/>
  <c r="J5639" i="72"/>
  <c r="J5277" i="72"/>
  <c r="J5264" i="72"/>
  <c r="J5218" i="72"/>
  <c r="J5169" i="72"/>
  <c r="J5089" i="72"/>
  <c r="J5008" i="72"/>
  <c r="J5000" i="72"/>
  <c r="J4910" i="72"/>
  <c r="J4846" i="72"/>
  <c r="J4743" i="72"/>
  <c r="J4725" i="72"/>
  <c r="J4520" i="72"/>
  <c r="J3948" i="72"/>
  <c r="J3940" i="72"/>
  <c r="J3684" i="72"/>
  <c r="J3463" i="72"/>
  <c r="J3101" i="72"/>
  <c r="J3061" i="72"/>
  <c r="J3053" i="72"/>
  <c r="J2777" i="72"/>
  <c r="J2769" i="72"/>
  <c r="J2417" i="72"/>
  <c r="J2376" i="72"/>
  <c r="J2349" i="72"/>
  <c r="J2207" i="72"/>
  <c r="J2194" i="72"/>
  <c r="J2171" i="72"/>
  <c r="J2161" i="72"/>
  <c r="J2104" i="72"/>
  <c r="J2065" i="72"/>
  <c r="J2055" i="72"/>
  <c r="J1744" i="72"/>
  <c r="J1736" i="72"/>
  <c r="J1203" i="72"/>
  <c r="W664" i="71"/>
  <c r="J7311" i="72"/>
  <c r="J5007" i="72"/>
  <c r="J4890" i="72"/>
  <c r="J4732" i="72"/>
  <c r="J3060" i="72"/>
  <c r="J2967" i="72"/>
  <c r="J2768" i="72"/>
  <c r="J2610" i="72"/>
  <c r="J2571" i="72"/>
  <c r="J2474" i="72"/>
  <c r="J2454" i="72"/>
  <c r="J2337" i="72"/>
  <c r="J2292" i="72"/>
  <c r="J2147" i="72"/>
  <c r="J2134" i="72"/>
  <c r="J2064" i="72"/>
  <c r="J1751" i="72"/>
  <c r="J1743" i="72"/>
  <c r="J1348" i="72"/>
  <c r="I8023" i="72"/>
  <c r="J2684" i="72"/>
  <c r="J2682" i="72"/>
  <c r="J1344" i="72"/>
  <c r="W822" i="71"/>
  <c r="J5273" i="72"/>
  <c r="J5053" i="72"/>
  <c r="J3514" i="72"/>
  <c r="J3366" i="72"/>
  <c r="J2317" i="72"/>
  <c r="J2308" i="72"/>
  <c r="J1954" i="72"/>
  <c r="J7717" i="72"/>
  <c r="J7709" i="72"/>
  <c r="J6987" i="72"/>
  <c r="J6545" i="72"/>
  <c r="J5116" i="72"/>
  <c r="J5035" i="72"/>
  <c r="J4904" i="72"/>
  <c r="J4874" i="72"/>
  <c r="J4854" i="72"/>
  <c r="J4495" i="72"/>
  <c r="J4461" i="72"/>
  <c r="J3690" i="72"/>
  <c r="J3680" i="72"/>
  <c r="J3649" i="72"/>
  <c r="J2683" i="72"/>
  <c r="J1663" i="72"/>
  <c r="J694" i="72"/>
  <c r="J7864" i="72"/>
  <c r="J7708" i="72"/>
  <c r="J6985" i="72"/>
  <c r="J5108" i="72"/>
  <c r="J4861" i="72"/>
  <c r="J3698" i="72"/>
  <c r="J3679" i="72"/>
  <c r="J3648" i="72"/>
  <c r="J7707" i="72"/>
  <c r="J6984" i="72"/>
  <c r="J4912" i="72"/>
  <c r="J4899" i="72"/>
  <c r="J4852" i="72"/>
  <c r="J3697" i="72"/>
  <c r="J3292" i="72"/>
  <c r="J2268" i="72"/>
  <c r="J1938" i="72"/>
  <c r="J1195" i="72"/>
  <c r="J7714" i="72"/>
  <c r="J7695" i="72"/>
  <c r="J5245" i="72"/>
  <c r="J4885" i="72"/>
  <c r="J4859" i="72"/>
  <c r="J4851" i="72"/>
  <c r="J3695" i="72"/>
  <c r="J3686" i="72"/>
  <c r="J3284" i="72"/>
  <c r="J1602" i="72"/>
  <c r="J4879" i="72"/>
  <c r="J3664" i="72"/>
  <c r="J3276" i="72"/>
  <c r="J2947" i="72"/>
  <c r="J2800" i="72"/>
  <c r="J2687" i="72"/>
  <c r="J974" i="72"/>
  <c r="W178" i="71"/>
  <c r="W170" i="71"/>
  <c r="W628" i="71"/>
  <c r="I4865" i="72" s="1"/>
  <c r="W620" i="71"/>
  <c r="W218" i="71"/>
  <c r="W210" i="71"/>
  <c r="W186" i="71"/>
  <c r="I5696" i="72" s="1"/>
  <c r="W846" i="71"/>
  <c r="J6483" i="72"/>
  <c r="J5564" i="72"/>
  <c r="J5265" i="72"/>
  <c r="J3522" i="72"/>
  <c r="J3268" i="72"/>
  <c r="J2966" i="72"/>
  <c r="J2955" i="72"/>
  <c r="J1349" i="72"/>
  <c r="J973" i="72"/>
  <c r="J6860" i="72"/>
  <c r="J6499" i="72"/>
  <c r="J6491" i="72"/>
  <c r="J5291" i="72"/>
  <c r="J5282" i="72"/>
  <c r="J5115" i="72"/>
  <c r="J5052" i="72"/>
  <c r="J5042" i="72"/>
  <c r="J5034" i="72"/>
  <c r="J4626" i="72"/>
  <c r="J3521" i="72"/>
  <c r="J3513" i="72"/>
  <c r="J3406" i="72"/>
  <c r="J3365" i="72"/>
  <c r="J3291" i="72"/>
  <c r="J3283" i="72"/>
  <c r="J3275" i="72"/>
  <c r="J3267" i="72"/>
  <c r="J2938" i="72"/>
  <c r="J2799" i="72"/>
  <c r="J2383" i="72"/>
  <c r="J2277" i="72"/>
  <c r="J2244" i="72"/>
  <c r="J2224" i="72"/>
  <c r="J2051" i="72"/>
  <c r="J1971" i="72"/>
  <c r="J1935" i="72"/>
  <c r="J1915" i="72"/>
  <c r="J1611" i="72"/>
  <c r="J1600" i="72"/>
  <c r="J1591" i="72"/>
  <c r="J693" i="72"/>
  <c r="I6860" i="72"/>
  <c r="J6481" i="72"/>
  <c r="J6443" i="72"/>
  <c r="J5114" i="72"/>
  <c r="J5050" i="72"/>
  <c r="J5041" i="72"/>
  <c r="J5033" i="72"/>
  <c r="J4870" i="72"/>
  <c r="J3520" i="72"/>
  <c r="J3512" i="72"/>
  <c r="J3413" i="72"/>
  <c r="J3364" i="72"/>
  <c r="J3290" i="72"/>
  <c r="J3282" i="72"/>
  <c r="J3274" i="72"/>
  <c r="J3266" i="72"/>
  <c r="J2400" i="72"/>
  <c r="J2382" i="72"/>
  <c r="J2373" i="72"/>
  <c r="J2353" i="72"/>
  <c r="J2252" i="72"/>
  <c r="J2199" i="72"/>
  <c r="J2050" i="72"/>
  <c r="J1968" i="72"/>
  <c r="J1934" i="72"/>
  <c r="J1610" i="72"/>
  <c r="J1590" i="72"/>
  <c r="J8057" i="72"/>
  <c r="J6471" i="72"/>
  <c r="J6417" i="72"/>
  <c r="J5297" i="72"/>
  <c r="J5242" i="72"/>
  <c r="J5122" i="72"/>
  <c r="J5113" i="72"/>
  <c r="J5049" i="72"/>
  <c r="J5040" i="72"/>
  <c r="J5032" i="72"/>
  <c r="J4009" i="72"/>
  <c r="J3519" i="72"/>
  <c r="J3511" i="72"/>
  <c r="J3412" i="72"/>
  <c r="J3396" i="72"/>
  <c r="J3388" i="72"/>
  <c r="J3289" i="72"/>
  <c r="J3281" i="72"/>
  <c r="J3273" i="72"/>
  <c r="J3265" i="72"/>
  <c r="J2946" i="72"/>
  <c r="J2809" i="72"/>
  <c r="J2796" i="72"/>
  <c r="J2463" i="72"/>
  <c r="J2372" i="72"/>
  <c r="J2332" i="72"/>
  <c r="J2275" i="72"/>
  <c r="J2175" i="72"/>
  <c r="J2093" i="72"/>
  <c r="J2075" i="72"/>
  <c r="J1966" i="72"/>
  <c r="J1949" i="72"/>
  <c r="J1933" i="72"/>
  <c r="J1912" i="72"/>
  <c r="J8053" i="72"/>
  <c r="J8014" i="72"/>
  <c r="J6553" i="72"/>
  <c r="J5269" i="72"/>
  <c r="J5230" i="72"/>
  <c r="J5178" i="72"/>
  <c r="J5121" i="72"/>
  <c r="J5112" i="72"/>
  <c r="J5048" i="72"/>
  <c r="J5039" i="72"/>
  <c r="J5030" i="72"/>
  <c r="J4891" i="72"/>
  <c r="J4811" i="72"/>
  <c r="J4387" i="72"/>
  <c r="J3518" i="72"/>
  <c r="J3403" i="72"/>
  <c r="J3288" i="72"/>
  <c r="J3280" i="72"/>
  <c r="J3272" i="72"/>
  <c r="J2808" i="72"/>
  <c r="J2641" i="72"/>
  <c r="J2359" i="72"/>
  <c r="J2331" i="72"/>
  <c r="J2303" i="72"/>
  <c r="J2153" i="72"/>
  <c r="J2141" i="72"/>
  <c r="J2114" i="72"/>
  <c r="J2074" i="72"/>
  <c r="J2056" i="72"/>
  <c r="J2039" i="72"/>
  <c r="J2015" i="72"/>
  <c r="J1929" i="72"/>
  <c r="J1606" i="72"/>
  <c r="J1596" i="72"/>
  <c r="J977" i="72"/>
  <c r="J698" i="72"/>
  <c r="J7974" i="72"/>
  <c r="J6469" i="72"/>
  <c r="J6429" i="72"/>
  <c r="J5295" i="72"/>
  <c r="J5248" i="72"/>
  <c r="J5188" i="72"/>
  <c r="J5177" i="72"/>
  <c r="J5120" i="72"/>
  <c r="J5111" i="72"/>
  <c r="J5046" i="72"/>
  <c r="J5038" i="72"/>
  <c r="J5029" i="72"/>
  <c r="J4793" i="72"/>
  <c r="J3525" i="72"/>
  <c r="J3517" i="72"/>
  <c r="J3394" i="72"/>
  <c r="J3369" i="72"/>
  <c r="J3287" i="72"/>
  <c r="J3279" i="72"/>
  <c r="J3271" i="72"/>
  <c r="J2806" i="72"/>
  <c r="J2639" i="72"/>
  <c r="J2585" i="72"/>
  <c r="J2416" i="72"/>
  <c r="J2358" i="72"/>
  <c r="J2258" i="72"/>
  <c r="J2091" i="72"/>
  <c r="J2073" i="72"/>
  <c r="J2014" i="72"/>
  <c r="J1961" i="72"/>
  <c r="J1945" i="72"/>
  <c r="J1927" i="72"/>
  <c r="J1910" i="72"/>
  <c r="J1595" i="72"/>
  <c r="J1253" i="72"/>
  <c r="J976" i="72"/>
  <c r="J697" i="72"/>
  <c r="J7934" i="72"/>
  <c r="J5356" i="72"/>
  <c r="J5258" i="72"/>
  <c r="J5118" i="72"/>
  <c r="J5110" i="72"/>
  <c r="J5045" i="72"/>
  <c r="J5037" i="72"/>
  <c r="J3524" i="72"/>
  <c r="J3516" i="72"/>
  <c r="J3409" i="72"/>
  <c r="J3385" i="72"/>
  <c r="J3368" i="72"/>
  <c r="J3294" i="72"/>
  <c r="J3286" i="72"/>
  <c r="J3278" i="72"/>
  <c r="J3270" i="72"/>
  <c r="J2227" i="72"/>
  <c r="J2111" i="72"/>
  <c r="J2062" i="72"/>
  <c r="J2046" i="72"/>
  <c r="J1987" i="72"/>
  <c r="J1960" i="72"/>
  <c r="J1943" i="72"/>
  <c r="J1604" i="72"/>
  <c r="J1594" i="72"/>
  <c r="J696" i="72"/>
  <c r="I7896" i="72"/>
  <c r="I7425" i="72"/>
  <c r="J5572" i="72"/>
  <c r="J5117" i="72"/>
  <c r="J5055" i="72"/>
  <c r="J4819" i="72"/>
  <c r="J3689" i="72"/>
  <c r="J3523" i="72"/>
  <c r="J3285" i="72"/>
  <c r="J3277" i="72"/>
  <c r="J2440" i="72"/>
  <c r="J2256" i="72"/>
  <c r="J2138" i="72"/>
  <c r="J1985" i="72"/>
  <c r="J1789" i="72"/>
  <c r="W352" i="71"/>
  <c r="W320" i="71"/>
  <c r="W264" i="71"/>
  <c r="I2125" i="72" s="1"/>
  <c r="W775" i="71"/>
  <c r="I8066" i="72"/>
  <c r="J8043" i="72"/>
  <c r="I8027" i="72"/>
  <c r="J7938" i="72"/>
  <c r="J7901" i="72"/>
  <c r="J7700" i="72"/>
  <c r="J7413" i="72"/>
  <c r="J7070" i="72"/>
  <c r="J6554" i="72"/>
  <c r="J6454" i="72"/>
  <c r="J6426" i="72"/>
  <c r="J5573" i="72"/>
  <c r="J5565" i="72"/>
  <c r="J5357" i="72"/>
  <c r="J5209" i="72"/>
  <c r="J5153" i="72"/>
  <c r="J5133" i="72"/>
  <c r="J5083" i="72"/>
  <c r="J5075" i="72"/>
  <c r="J5067" i="72"/>
  <c r="J4995" i="72"/>
  <c r="J4915" i="72"/>
  <c r="J4880" i="72"/>
  <c r="J4844" i="72"/>
  <c r="J4812" i="72"/>
  <c r="J4796" i="72"/>
  <c r="J4388" i="72"/>
  <c r="J4027" i="72"/>
  <c r="J3126" i="72"/>
  <c r="J2956" i="72"/>
  <c r="J2939" i="72"/>
  <c r="J2911" i="72"/>
  <c r="J2318" i="72"/>
  <c r="J2299" i="72"/>
  <c r="J2168" i="72"/>
  <c r="J1664" i="72"/>
  <c r="J1579" i="72"/>
  <c r="J1423" i="72"/>
  <c r="J1370" i="72"/>
  <c r="J1255" i="72"/>
  <c r="J7210" i="72"/>
  <c r="W416" i="71"/>
  <c r="W344" i="71"/>
  <c r="I2576" i="72" s="1"/>
  <c r="W679" i="71"/>
  <c r="J7970" i="72"/>
  <c r="J7930" i="72"/>
  <c r="J7889" i="72"/>
  <c r="J7297" i="72"/>
  <c r="J7106" i="72"/>
  <c r="J6552" i="72"/>
  <c r="J6544" i="72"/>
  <c r="J5571" i="72"/>
  <c r="J5563" i="72"/>
  <c r="J5355" i="72"/>
  <c r="J5301" i="72"/>
  <c r="J5142" i="72"/>
  <c r="J5081" i="72"/>
  <c r="J5073" i="72"/>
  <c r="J5065" i="72"/>
  <c r="J4993" i="72"/>
  <c r="J4900" i="72"/>
  <c r="J4869" i="72"/>
  <c r="J4810" i="72"/>
  <c r="J4792" i="72"/>
  <c r="J4625" i="72"/>
  <c r="J4386" i="72"/>
  <c r="J4008" i="72"/>
  <c r="J3696" i="72"/>
  <c r="J3191" i="72"/>
  <c r="J2909" i="72"/>
  <c r="J2797" i="72"/>
  <c r="J2497" i="72"/>
  <c r="J1788" i="72"/>
  <c r="J1662" i="72"/>
  <c r="J1413" i="72"/>
  <c r="J1248" i="72"/>
  <c r="J7966" i="72"/>
  <c r="J7926" i="72"/>
  <c r="J7881" i="72"/>
  <c r="J6551" i="72"/>
  <c r="J5580" i="72"/>
  <c r="J5570" i="72"/>
  <c r="J5354" i="72"/>
  <c r="J4809" i="72"/>
  <c r="J4763" i="72"/>
  <c r="J4385" i="72"/>
  <c r="J4023" i="72"/>
  <c r="J4007" i="72"/>
  <c r="J2936" i="72"/>
  <c r="J2041" i="72"/>
  <c r="J1787" i="72"/>
  <c r="J1661" i="72"/>
  <c r="J1412" i="72"/>
  <c r="J1339" i="72"/>
  <c r="J1247" i="72"/>
  <c r="J972" i="72"/>
  <c r="W58" i="71"/>
  <c r="J8039" i="72"/>
  <c r="J8010" i="72"/>
  <c r="J7962" i="72"/>
  <c r="J7922" i="72"/>
  <c r="J7873" i="72"/>
  <c r="J7370" i="72"/>
  <c r="J7293" i="72"/>
  <c r="J7096" i="72"/>
  <c r="J6550" i="72"/>
  <c r="J6542" i="72"/>
  <c r="J6421" i="72"/>
  <c r="J5579" i="72"/>
  <c r="J5569" i="72"/>
  <c r="J5353" i="72"/>
  <c r="J5161" i="72"/>
  <c r="J5079" i="72"/>
  <c r="J5071" i="72"/>
  <c r="J5063" i="72"/>
  <c r="J4991" i="72"/>
  <c r="J4816" i="72"/>
  <c r="J4808" i="72"/>
  <c r="J4035" i="72"/>
  <c r="J3678" i="72"/>
  <c r="J2935" i="72"/>
  <c r="J2214" i="72"/>
  <c r="J2031" i="72"/>
  <c r="J1786" i="72"/>
  <c r="J1660" i="72"/>
  <c r="J1364" i="72"/>
  <c r="J1338" i="72"/>
  <c r="J1245" i="72"/>
  <c r="W440" i="71"/>
  <c r="I3348" i="72" s="1"/>
  <c r="J8046" i="72"/>
  <c r="J8002" i="72"/>
  <c r="J7958" i="72"/>
  <c r="J7917" i="72"/>
  <c r="J7292" i="72"/>
  <c r="J7089" i="72"/>
  <c r="J6541" i="72"/>
  <c r="J6476" i="72"/>
  <c r="J5577" i="72"/>
  <c r="J5568" i="72"/>
  <c r="J5352" i="72"/>
  <c r="J5078" i="72"/>
  <c r="J5070" i="72"/>
  <c r="J5062" i="72"/>
  <c r="J4990" i="72"/>
  <c r="J4865" i="72"/>
  <c r="J4807" i="72"/>
  <c r="J4021" i="72"/>
  <c r="J4013" i="72"/>
  <c r="J3239" i="72"/>
  <c r="J3142" i="72"/>
  <c r="J2919" i="72"/>
  <c r="J2579" i="72"/>
  <c r="J2449" i="72"/>
  <c r="J2432" i="72"/>
  <c r="J2265" i="72"/>
  <c r="J2101" i="72"/>
  <c r="J1785" i="72"/>
  <c r="J1659" i="72"/>
  <c r="J1355" i="72"/>
  <c r="J1337" i="72"/>
  <c r="J1271" i="72"/>
  <c r="J1244" i="72"/>
  <c r="J970" i="72"/>
  <c r="J404" i="72"/>
  <c r="W472" i="71"/>
  <c r="W799" i="71"/>
  <c r="I8045" i="72" s="1"/>
  <c r="I8074" i="72"/>
  <c r="J8045" i="72"/>
  <c r="I8035" i="72"/>
  <c r="J7998" i="72"/>
  <c r="J7954" i="72"/>
  <c r="I7912" i="72"/>
  <c r="J7702" i="72"/>
  <c r="J7415" i="72"/>
  <c r="J7302" i="72"/>
  <c r="J6540" i="72"/>
  <c r="J5576" i="72"/>
  <c r="J5567" i="72"/>
  <c r="J5077" i="72"/>
  <c r="J5069" i="72"/>
  <c r="J5061" i="72"/>
  <c r="J4989" i="72"/>
  <c r="J4894" i="72"/>
  <c r="J4805" i="72"/>
  <c r="J4390" i="72"/>
  <c r="J4031" i="72"/>
  <c r="J3238" i="72"/>
  <c r="J3128" i="72"/>
  <c r="J2969" i="72"/>
  <c r="J2918" i="72"/>
  <c r="J2264" i="72"/>
  <c r="J1655" i="72"/>
  <c r="J1581" i="72"/>
  <c r="J1425" i="72"/>
  <c r="J1270" i="72"/>
  <c r="J1263" i="72"/>
  <c r="J969" i="72"/>
  <c r="I8070" i="72"/>
  <c r="I8031" i="72"/>
  <c r="J7994" i="72"/>
  <c r="J7942" i="72"/>
  <c r="J5574" i="72"/>
  <c r="J5084" i="72"/>
  <c r="J5068" i="72"/>
  <c r="J4916" i="72"/>
  <c r="J3235" i="72"/>
  <c r="J3127" i="72"/>
  <c r="J2917" i="72"/>
  <c r="J2633" i="72"/>
  <c r="J2612" i="72"/>
  <c r="J2530" i="72"/>
  <c r="J2344" i="72"/>
  <c r="J1580" i="72"/>
  <c r="J1424" i="72"/>
  <c r="J3240" i="72"/>
  <c r="J3194" i="72"/>
  <c r="J3186" i="72"/>
  <c r="J3129" i="72"/>
  <c r="J3121" i="72"/>
  <c r="J2920" i="72"/>
  <c r="J2912" i="72"/>
  <c r="J2807" i="72"/>
  <c r="J2634" i="72"/>
  <c r="J2625" i="72"/>
  <c r="J2606" i="72"/>
  <c r="J2574" i="72"/>
  <c r="J2557" i="72"/>
  <c r="J2549" i="72"/>
  <c r="J2524" i="72"/>
  <c r="J2491" i="72"/>
  <c r="J2345" i="72"/>
  <c r="J2284" i="72"/>
  <c r="J2217" i="72"/>
  <c r="J2179" i="72"/>
  <c r="J2162" i="72"/>
  <c r="J2131" i="72"/>
  <c r="J2067" i="72"/>
  <c r="J2026" i="72"/>
  <c r="J1582" i="72"/>
  <c r="J1415" i="72"/>
  <c r="J1340" i="72"/>
  <c r="J3234" i="72"/>
  <c r="J3190" i="72"/>
  <c r="J3141" i="72"/>
  <c r="J3133" i="72"/>
  <c r="J3125" i="72"/>
  <c r="J2916" i="72"/>
  <c r="J2908" i="72"/>
  <c r="J2803" i="72"/>
  <c r="J2602" i="72"/>
  <c r="J2368" i="72"/>
  <c r="J2260" i="72"/>
  <c r="J1422" i="72"/>
  <c r="J1411" i="72"/>
  <c r="J1368" i="72"/>
  <c r="J3243" i="72"/>
  <c r="J3233" i="72"/>
  <c r="J3189" i="72"/>
  <c r="J3124" i="72"/>
  <c r="J2923" i="72"/>
  <c r="J2915" i="72"/>
  <c r="J2907" i="72"/>
  <c r="J2802" i="72"/>
  <c r="J2560" i="72"/>
  <c r="J2552" i="72"/>
  <c r="J2519" i="72"/>
  <c r="J2486" i="72"/>
  <c r="J2445" i="72"/>
  <c r="J2402" i="72"/>
  <c r="J2367" i="72"/>
  <c r="J2306" i="72"/>
  <c r="J1421" i="72"/>
  <c r="J1410" i="72"/>
  <c r="J3242" i="72"/>
  <c r="J3232" i="72"/>
  <c r="J3188" i="72"/>
  <c r="J3131" i="72"/>
  <c r="J3123" i="72"/>
  <c r="J2922" i="72"/>
  <c r="J2914" i="72"/>
  <c r="J2906" i="72"/>
  <c r="J2600" i="72"/>
  <c r="J2576" i="72"/>
  <c r="J2526" i="72"/>
  <c r="J2460" i="72"/>
  <c r="J2219" i="72"/>
  <c r="J2211" i="72"/>
  <c r="J2181" i="72"/>
  <c r="J2125" i="72"/>
  <c r="J1584" i="72"/>
  <c r="J1419" i="72"/>
  <c r="J3130" i="72"/>
  <c r="J2921" i="72"/>
  <c r="J1341" i="72"/>
  <c r="J6348" i="72"/>
  <c r="J5054" i="72"/>
  <c r="W740" i="71"/>
  <c r="J7280" i="72"/>
  <c r="J7269" i="72"/>
  <c r="J7215" i="72"/>
  <c r="J7152" i="72"/>
  <c r="J7119" i="72"/>
  <c r="J6735" i="72"/>
  <c r="J6319" i="72"/>
  <c r="J5207" i="72"/>
  <c r="J5179" i="72"/>
  <c r="J5160" i="72"/>
  <c r="J5131" i="72"/>
  <c r="J7275" i="72"/>
  <c r="J721" i="72"/>
  <c r="J5094" i="72"/>
  <c r="W844" i="71"/>
  <c r="I6437" i="72" s="1"/>
  <c r="J7279" i="72"/>
  <c r="J7268" i="72"/>
  <c r="J7211" i="72"/>
  <c r="J6731" i="72"/>
  <c r="J6378" i="72"/>
  <c r="J6365" i="72"/>
  <c r="J6318" i="72"/>
  <c r="J5276" i="72"/>
  <c r="J5249" i="72"/>
  <c r="J5241" i="72"/>
  <c r="J5057" i="72"/>
  <c r="J5047" i="72"/>
  <c r="J5031" i="72"/>
  <c r="J6727" i="72"/>
  <c r="J7276" i="72"/>
  <c r="J7144" i="72"/>
  <c r="J7104" i="72"/>
  <c r="J6725" i="72"/>
  <c r="J6460" i="72"/>
  <c r="J6442" i="72"/>
  <c r="J6400" i="72"/>
  <c r="J6389" i="72"/>
  <c r="J6325" i="72"/>
  <c r="J6317" i="72"/>
  <c r="J5204" i="72"/>
  <c r="J6354" i="72"/>
  <c r="J5206" i="72"/>
  <c r="W860" i="71"/>
  <c r="I7104" i="72" s="1"/>
  <c r="J7274" i="72"/>
  <c r="J7183" i="72"/>
  <c r="J7139" i="72"/>
  <c r="J6720" i="72"/>
  <c r="J6376" i="72"/>
  <c r="J5274" i="72"/>
  <c r="J5239" i="72"/>
  <c r="J5203" i="72"/>
  <c r="J5134" i="72"/>
  <c r="W812" i="71"/>
  <c r="W796" i="71"/>
  <c r="I716" i="72" s="1"/>
  <c r="W764" i="71"/>
  <c r="I5241" i="72" s="1"/>
  <c r="W876" i="71"/>
  <c r="J7261" i="72"/>
  <c r="J6718" i="72"/>
  <c r="J6410" i="72"/>
  <c r="J6385" i="72"/>
  <c r="J6323" i="72"/>
  <c r="J6315" i="72"/>
  <c r="J5175" i="72"/>
  <c r="J6314" i="72"/>
  <c r="W852" i="71"/>
  <c r="I6717" i="72" s="1"/>
  <c r="J6419" i="72"/>
  <c r="J720" i="72"/>
  <c r="J6733" i="72"/>
  <c r="J6411" i="72"/>
  <c r="J6390" i="72"/>
  <c r="J6356" i="72"/>
  <c r="J5259" i="72"/>
  <c r="J5250" i="72"/>
  <c r="J5056" i="72"/>
  <c r="J718" i="72"/>
  <c r="J717" i="72"/>
  <c r="J6505" i="72"/>
  <c r="J6437" i="72"/>
  <c r="J6396" i="72"/>
  <c r="J6388" i="72"/>
  <c r="J6330" i="72"/>
  <c r="J5232" i="72"/>
  <c r="J5180" i="72"/>
  <c r="J5143" i="72"/>
  <c r="J716" i="72"/>
  <c r="W4501" i="71"/>
  <c r="J1249" i="72"/>
  <c r="J1246" i="72"/>
  <c r="J1251" i="72"/>
  <c r="J1256" i="72"/>
  <c r="J1254" i="72"/>
  <c r="J1250" i="72"/>
  <c r="J1252" i="72"/>
  <c r="W4365" i="71"/>
  <c r="J4126" i="72"/>
  <c r="J4142" i="72"/>
  <c r="J4135" i="72"/>
  <c r="J4139" i="72"/>
  <c r="J4132" i="72"/>
  <c r="J4136" i="72"/>
  <c r="W4125" i="71"/>
  <c r="J4347" i="72"/>
  <c r="J4359" i="72"/>
  <c r="J4363" i="72"/>
  <c r="J4364" i="72"/>
  <c r="J4361" i="72"/>
  <c r="J4366" i="72"/>
  <c r="W4117" i="71"/>
  <c r="I4696" i="72" s="1"/>
  <c r="J4696" i="72"/>
  <c r="W4101" i="71"/>
  <c r="J2719" i="72"/>
  <c r="J2721" i="72"/>
  <c r="J2727" i="72"/>
  <c r="J2718" i="72"/>
  <c r="J2728" i="72"/>
  <c r="J2723" i="72"/>
  <c r="W4077" i="71"/>
  <c r="J5350" i="72"/>
  <c r="J5349" i="72"/>
  <c r="J5348" i="72"/>
  <c r="W4069" i="71"/>
  <c r="J4122" i="72"/>
  <c r="J4138" i="72"/>
  <c r="J4119" i="72"/>
  <c r="W4053" i="71"/>
  <c r="I5335" i="72" s="1"/>
  <c r="J5335" i="72"/>
  <c r="W4005" i="71"/>
  <c r="J1936" i="72"/>
  <c r="J1957" i="72"/>
  <c r="J1931" i="72"/>
  <c r="J1917" i="72"/>
  <c r="J1937" i="72"/>
  <c r="J1942" i="72"/>
  <c r="J1947" i="72"/>
  <c r="J1959" i="72"/>
  <c r="J1940" i="72"/>
  <c r="J1965" i="72"/>
  <c r="W3973" i="71"/>
  <c r="J3108" i="72"/>
  <c r="J3112" i="72"/>
  <c r="J3105" i="72"/>
  <c r="J3109" i="72"/>
  <c r="J3106" i="72"/>
  <c r="J3110" i="72"/>
  <c r="J3107" i="72"/>
  <c r="W3805" i="71"/>
  <c r="J1812" i="72"/>
  <c r="J1816" i="72"/>
  <c r="J1820" i="72"/>
  <c r="J1824" i="72"/>
  <c r="J1809" i="72"/>
  <c r="J1813" i="72"/>
  <c r="J1817" i="72"/>
  <c r="J1825" i="72"/>
  <c r="J1818" i="72"/>
  <c r="J1827" i="72"/>
  <c r="J1830" i="72"/>
  <c r="J1810" i="72"/>
  <c r="J1822" i="72"/>
  <c r="J1811" i="72"/>
  <c r="J1823" i="72"/>
  <c r="J1814" i="72"/>
  <c r="W3797" i="71"/>
  <c r="J4942" i="72"/>
  <c r="J4946" i="72"/>
  <c r="J4950" i="72"/>
  <c r="J4944" i="72"/>
  <c r="J4947" i="72"/>
  <c r="W3773" i="71"/>
  <c r="J1840" i="72"/>
  <c r="J1844" i="72"/>
  <c r="J1841" i="72"/>
  <c r="J1839" i="72"/>
  <c r="J1842" i="72"/>
  <c r="W3741" i="71"/>
  <c r="J5677" i="72"/>
  <c r="J5681" i="72"/>
  <c r="J5679" i="72"/>
  <c r="J5680" i="72"/>
  <c r="J5676" i="72"/>
  <c r="J5675" i="72"/>
  <c r="J5678" i="72"/>
  <c r="J5682" i="72"/>
  <c r="W3453" i="71"/>
  <c r="J6014" i="72"/>
  <c r="J6130" i="72"/>
  <c r="J6151" i="72"/>
  <c r="J6017" i="72"/>
  <c r="J6061" i="72"/>
  <c r="J6121" i="72"/>
  <c r="J6036" i="72"/>
  <c r="W3437" i="71"/>
  <c r="J6090" i="72"/>
  <c r="J6098" i="72"/>
  <c r="J6122" i="72"/>
  <c r="J6195" i="72"/>
  <c r="J6033" i="72"/>
  <c r="J6045" i="72"/>
  <c r="J6053" i="72"/>
  <c r="J6081" i="72"/>
  <c r="J6060" i="72"/>
  <c r="J6072" i="72"/>
  <c r="J6056" i="72"/>
  <c r="J6080" i="72"/>
  <c r="W3397" i="71"/>
  <c r="I3953" i="72" s="1"/>
  <c r="J3953" i="72"/>
  <c r="W3381" i="71"/>
  <c r="J5788" i="72"/>
  <c r="J5796" i="72"/>
  <c r="J5778" i="72"/>
  <c r="J5779" i="72"/>
  <c r="J5787" i="72"/>
  <c r="J5781" i="72"/>
  <c r="J5797" i="72"/>
  <c r="J5790" i="72"/>
  <c r="J5791" i="72"/>
  <c r="J5775" i="72"/>
  <c r="W3373" i="71"/>
  <c r="J5882" i="72"/>
  <c r="J5883" i="72"/>
  <c r="J5891" i="72"/>
  <c r="J5881" i="72"/>
  <c r="J5889" i="72"/>
  <c r="J5880" i="72"/>
  <c r="J5884" i="72"/>
  <c r="J5888" i="72"/>
  <c r="W3333" i="71"/>
  <c r="J6022" i="72"/>
  <c r="J6030" i="72"/>
  <c r="J6066" i="72"/>
  <c r="J6011" i="72"/>
  <c r="J6035" i="72"/>
  <c r="J6051" i="72"/>
  <c r="J6001" i="72"/>
  <c r="J6009" i="72"/>
  <c r="J6021" i="72"/>
  <c r="J6029" i="72"/>
  <c r="J6037" i="72"/>
  <c r="J5996" i="72"/>
  <c r="J6044" i="72"/>
  <c r="J6032" i="72"/>
  <c r="W3317" i="71"/>
  <c r="J5703" i="72"/>
  <c r="J5711" i="72"/>
  <c r="J5710" i="72"/>
  <c r="J5706" i="72"/>
  <c r="J5700" i="72"/>
  <c r="J5702" i="72"/>
  <c r="I7049" i="72"/>
  <c r="I7048" i="72"/>
  <c r="I7056" i="72"/>
  <c r="I6985" i="72"/>
  <c r="I6980" i="72"/>
  <c r="I6984" i="72"/>
  <c r="W1101" i="71"/>
  <c r="J6668" i="72"/>
  <c r="J6669" i="72"/>
  <c r="J6670" i="72"/>
  <c r="W1077" i="71"/>
  <c r="J7722" i="72"/>
  <c r="J7723" i="72"/>
  <c r="W1061" i="71"/>
  <c r="I7356" i="72" s="1"/>
  <c r="J7356" i="72"/>
  <c r="W1053" i="71"/>
  <c r="J85" i="72"/>
  <c r="J90" i="72"/>
  <c r="J79" i="72"/>
  <c r="J84" i="72"/>
  <c r="W1005" i="71"/>
  <c r="J1192" i="72"/>
  <c r="J1190" i="72"/>
  <c r="J1191" i="72"/>
  <c r="W997" i="71"/>
  <c r="J3558" i="72"/>
  <c r="J3559" i="72"/>
  <c r="J3567" i="72"/>
  <c r="J3556" i="72"/>
  <c r="J3560" i="72"/>
  <c r="W981" i="71"/>
  <c r="J704" i="72"/>
  <c r="J708" i="72"/>
  <c r="J707" i="72"/>
  <c r="J703" i="72"/>
  <c r="J709" i="72"/>
  <c r="J706" i="72"/>
  <c r="J710" i="72"/>
  <c r="J705" i="72"/>
  <c r="W957" i="71"/>
  <c r="J172" i="72"/>
  <c r="J180" i="72"/>
  <c r="J188" i="72"/>
  <c r="J181" i="72"/>
  <c r="J189" i="72"/>
  <c r="J197" i="72"/>
  <c r="J198" i="72"/>
  <c r="J191" i="72"/>
  <c r="J199" i="72"/>
  <c r="J192" i="72"/>
  <c r="J185" i="72"/>
  <c r="J193" i="72"/>
  <c r="J179" i="72"/>
  <c r="J195" i="72"/>
  <c r="J170" i="72"/>
  <c r="J203" i="72"/>
  <c r="W950" i="71"/>
  <c r="J6849" i="72"/>
  <c r="J6853" i="72"/>
  <c r="J6846" i="72"/>
  <c r="J6850" i="72"/>
  <c r="J6854" i="72"/>
  <c r="J6847" i="72"/>
  <c r="J6851" i="72"/>
  <c r="J6855" i="72"/>
  <c r="J6848" i="72"/>
  <c r="J6852" i="72"/>
  <c r="J6856" i="72"/>
  <c r="W1100" i="71"/>
  <c r="I6671" i="72" s="1"/>
  <c r="J6671" i="72"/>
  <c r="W1068" i="71"/>
  <c r="J525" i="72"/>
  <c r="J533" i="72"/>
  <c r="J523" i="72"/>
  <c r="J528" i="72"/>
  <c r="J536" i="72"/>
  <c r="J530" i="72"/>
  <c r="W1052" i="71"/>
  <c r="J57" i="72"/>
  <c r="J61" i="72"/>
  <c r="J58" i="72"/>
  <c r="J59" i="72"/>
  <c r="J60" i="72"/>
  <c r="W1044" i="71"/>
  <c r="I3741" i="72" s="1"/>
  <c r="J3741" i="72"/>
  <c r="W1036" i="71"/>
  <c r="J7515" i="72"/>
  <c r="J7519" i="72"/>
  <c r="J7523" i="72"/>
  <c r="J7527" i="72"/>
  <c r="J7528" i="72"/>
  <c r="J7509" i="72"/>
  <c r="J7513" i="72"/>
  <c r="J7517" i="72"/>
  <c r="J7521" i="72"/>
  <c r="J7525" i="72"/>
  <c r="J7514" i="72"/>
  <c r="J7518" i="72"/>
  <c r="J7526" i="72"/>
  <c r="W956" i="71"/>
  <c r="J182" i="72"/>
  <c r="J190" i="72"/>
  <c r="J175" i="72"/>
  <c r="J176" i="72"/>
  <c r="J184" i="72"/>
  <c r="J171" i="72"/>
  <c r="J4524" i="72"/>
  <c r="J4526" i="72"/>
  <c r="J4525" i="72"/>
  <c r="W4491" i="71"/>
  <c r="J3326" i="72"/>
  <c r="J3334" i="72"/>
  <c r="J3338" i="72"/>
  <c r="J3331" i="72"/>
  <c r="J3335" i="72"/>
  <c r="J3319" i="72"/>
  <c r="J3323" i="72"/>
  <c r="J3328" i="72"/>
  <c r="J3329" i="72"/>
  <c r="J3321" i="72"/>
  <c r="W4467" i="71"/>
  <c r="J5456" i="72"/>
  <c r="J5457" i="72"/>
  <c r="W4443" i="71"/>
  <c r="J3437" i="72"/>
  <c r="J3449" i="72"/>
  <c r="J3450" i="72"/>
  <c r="J3435" i="72"/>
  <c r="J3444" i="72"/>
  <c r="J3436" i="72"/>
  <c r="J3440" i="72"/>
  <c r="J3443" i="72"/>
  <c r="W4435" i="71"/>
  <c r="J4544" i="72"/>
  <c r="J4548" i="72"/>
  <c r="J4552" i="72"/>
  <c r="J4546" i="72"/>
  <c r="J4550" i="72"/>
  <c r="J4549" i="72"/>
  <c r="J4545" i="72"/>
  <c r="J4547" i="72"/>
  <c r="J4551" i="72"/>
  <c r="W4427" i="71"/>
  <c r="J3470" i="72"/>
  <c r="W4411" i="71"/>
  <c r="J6917" i="72"/>
  <c r="J6910" i="72"/>
  <c r="W4395" i="71"/>
  <c r="J4563" i="72"/>
  <c r="J4567" i="72"/>
  <c r="J4571" i="72"/>
  <c r="J4575" i="72"/>
  <c r="J4565" i="72"/>
  <c r="J4569" i="72"/>
  <c r="J4573" i="72"/>
  <c r="J4566" i="72"/>
  <c r="J4572" i="72"/>
  <c r="J4568" i="72"/>
  <c r="J4574" i="72"/>
  <c r="J4564" i="72"/>
  <c r="J4570" i="72"/>
  <c r="W4387" i="71"/>
  <c r="J5476" i="72"/>
  <c r="J5477" i="72"/>
  <c r="J5473" i="72"/>
  <c r="J5471" i="72"/>
  <c r="J5475" i="72"/>
  <c r="J5474" i="72"/>
  <c r="J5470" i="72"/>
  <c r="J5472" i="72"/>
  <c r="W4379" i="71"/>
  <c r="J5549" i="72"/>
  <c r="J5558" i="72"/>
  <c r="J5550" i="72"/>
  <c r="J5560" i="72"/>
  <c r="J5547" i="72"/>
  <c r="J5553" i="72"/>
  <c r="J5548" i="72"/>
  <c r="J5554" i="72"/>
  <c r="J5559" i="72"/>
  <c r="W4371" i="71"/>
  <c r="J2866" i="72"/>
  <c r="J2894" i="72"/>
  <c r="J2891" i="72"/>
  <c r="J2895" i="72"/>
  <c r="J2868" i="72"/>
  <c r="J2892" i="72"/>
  <c r="J2893" i="72"/>
  <c r="J2889" i="72"/>
  <c r="J2872" i="72"/>
  <c r="J2896" i="72"/>
  <c r="J2873" i="72"/>
  <c r="W4363" i="71"/>
  <c r="J4134" i="72"/>
  <c r="J4120" i="72"/>
  <c r="W4267" i="71"/>
  <c r="J3236" i="72"/>
  <c r="J3237" i="72"/>
  <c r="W4259" i="71"/>
  <c r="J1561" i="72"/>
  <c r="J1565" i="72"/>
  <c r="J1569" i="72"/>
  <c r="J1573" i="72"/>
  <c r="J1558" i="72"/>
  <c r="J1566" i="72"/>
  <c r="J1574" i="72"/>
  <c r="J1559" i="72"/>
  <c r="J1568" i="72"/>
  <c r="J1571" i="72"/>
  <c r="J1572" i="72"/>
  <c r="J1575" i="72"/>
  <c r="J1567" i="72"/>
  <c r="W4243" i="71"/>
  <c r="J1808" i="72"/>
  <c r="J1828" i="72"/>
  <c r="J1821" i="72"/>
  <c r="J1829" i="72"/>
  <c r="J1807" i="72"/>
  <c r="J1819" i="72"/>
  <c r="J1826" i="72"/>
  <c r="J1815" i="72"/>
  <c r="W4235" i="71"/>
  <c r="J4251" i="72"/>
  <c r="J4252" i="72"/>
  <c r="W4219" i="71"/>
  <c r="J1832" i="72"/>
  <c r="J1836" i="72"/>
  <c r="J1833" i="72"/>
  <c r="J1837" i="72"/>
  <c r="J1831" i="72"/>
  <c r="J1834" i="72"/>
  <c r="J1835" i="72"/>
  <c r="W4187" i="71"/>
  <c r="J5382" i="72"/>
  <c r="J5378" i="72"/>
  <c r="J5383" i="72"/>
  <c r="J5373" i="72"/>
  <c r="J5374" i="72"/>
  <c r="J5379" i="72"/>
  <c r="J5376" i="72"/>
  <c r="J5381" i="72"/>
  <c r="J5375" i="72"/>
  <c r="J5377" i="72"/>
  <c r="J5380" i="72"/>
  <c r="W4171" i="71"/>
  <c r="I5460" i="72" s="1"/>
  <c r="J5460" i="72"/>
  <c r="W4163" i="71"/>
  <c r="I5397" i="72" s="1"/>
  <c r="J5397" i="72"/>
  <c r="W4147" i="71"/>
  <c r="J4407" i="72"/>
  <c r="J4411" i="72"/>
  <c r="J4397" i="72"/>
  <c r="J4408" i="72"/>
  <c r="W4139" i="71"/>
  <c r="J4064" i="72"/>
  <c r="J4047" i="72"/>
  <c r="J4054" i="72"/>
  <c r="J4040" i="72"/>
  <c r="W4123" i="71"/>
  <c r="J4367" i="72"/>
  <c r="J4371" i="72"/>
  <c r="J4375" i="72"/>
  <c r="J4360" i="72"/>
  <c r="J4372" i="72"/>
  <c r="J4376" i="72"/>
  <c r="J4321" i="72"/>
  <c r="J4353" i="72"/>
  <c r="J4374" i="72"/>
  <c r="J4369" i="72"/>
  <c r="I7905" i="72"/>
  <c r="I7909" i="72"/>
  <c r="I7913" i="72"/>
  <c r="I7917" i="72"/>
  <c r="I7898" i="72"/>
  <c r="I7902" i="72"/>
  <c r="I7906" i="72"/>
  <c r="I7914" i="72"/>
  <c r="I7918" i="72"/>
  <c r="I7922" i="72"/>
  <c r="W4083" i="71"/>
  <c r="I1903" i="72" s="1"/>
  <c r="J1903" i="72"/>
  <c r="W4075" i="71"/>
  <c r="J2672" i="72"/>
  <c r="J2676" i="72"/>
  <c r="J2669" i="72"/>
  <c r="J2675" i="72"/>
  <c r="J2670" i="72"/>
  <c r="J2671" i="72"/>
  <c r="J2673" i="72"/>
  <c r="J2674" i="72"/>
  <c r="W4019" i="71"/>
  <c r="J1800" i="72"/>
  <c r="J1804" i="72"/>
  <c r="J1797" i="72"/>
  <c r="J1801" i="72"/>
  <c r="J1805" i="72"/>
  <c r="J1798" i="72"/>
  <c r="J1799" i="72"/>
  <c r="J1802" i="72"/>
  <c r="J1803" i="72"/>
  <c r="J1806" i="72"/>
  <c r="W4003" i="71"/>
  <c r="J1941" i="72"/>
  <c r="J1967" i="72"/>
  <c r="J1926" i="72"/>
  <c r="J1958" i="72"/>
  <c r="J1963" i="72"/>
  <c r="J1969" i="72"/>
  <c r="J1978" i="72"/>
  <c r="J1951" i="72"/>
  <c r="W3987" i="71"/>
  <c r="J4399" i="72"/>
  <c r="J4403" i="72"/>
  <c r="J4400" i="72"/>
  <c r="J4405" i="72"/>
  <c r="J4410" i="72"/>
  <c r="J4401" i="72"/>
  <c r="J4406" i="72"/>
  <c r="J4398" i="72"/>
  <c r="J4404" i="72"/>
  <c r="J4409" i="72"/>
  <c r="J4402" i="72"/>
  <c r="W3971" i="71"/>
  <c r="J3069" i="72"/>
  <c r="J3073" i="72"/>
  <c r="J3077" i="72"/>
  <c r="J3066" i="72"/>
  <c r="J3070" i="72"/>
  <c r="J3074" i="72"/>
  <c r="J3078" i="72"/>
  <c r="J3071" i="72"/>
  <c r="J3072" i="72"/>
  <c r="J3075" i="72"/>
  <c r="J3067" i="72"/>
  <c r="J3076" i="72"/>
  <c r="J3068" i="72"/>
  <c r="J3079" i="72"/>
  <c r="W3947" i="71"/>
  <c r="J7822" i="72"/>
  <c r="J7830" i="72"/>
  <c r="J7834" i="72"/>
  <c r="J7819" i="72"/>
  <c r="J7831" i="72"/>
  <c r="J7820" i="72"/>
  <c r="J7828" i="72"/>
  <c r="J7832" i="72"/>
  <c r="W3923" i="71"/>
  <c r="J7867" i="72"/>
  <c r="W3899" i="71"/>
  <c r="J5541" i="72"/>
  <c r="J5542" i="72"/>
  <c r="J5539" i="72"/>
  <c r="W3867" i="71"/>
  <c r="J4114" i="72"/>
  <c r="J4115" i="72"/>
  <c r="J4143" i="72"/>
  <c r="J4117" i="72"/>
  <c r="J4140" i="72"/>
  <c r="J4116" i="72"/>
  <c r="W3843" i="71"/>
  <c r="J5665" i="72"/>
  <c r="J5669" i="72"/>
  <c r="J5670" i="72"/>
  <c r="J5667" i="72"/>
  <c r="J5672" i="72"/>
  <c r="J5666" i="72"/>
  <c r="W3827" i="71"/>
  <c r="J3997" i="72"/>
  <c r="J4001" i="72"/>
  <c r="J4005" i="72"/>
  <c r="J3994" i="72"/>
  <c r="J3998" i="72"/>
  <c r="J4002" i="72"/>
  <c r="J3995" i="72"/>
  <c r="J3999" i="72"/>
  <c r="J4003" i="72"/>
  <c r="J3996" i="72"/>
  <c r="J4000" i="72"/>
  <c r="J4004" i="72"/>
  <c r="W3803" i="71"/>
  <c r="J3081" i="72"/>
  <c r="J3085" i="72"/>
  <c r="J3089" i="72"/>
  <c r="J3082" i="72"/>
  <c r="J3086" i="72"/>
  <c r="J3090" i="72"/>
  <c r="J3080" i="72"/>
  <c r="J3083" i="72"/>
  <c r="J3084" i="72"/>
  <c r="J3087" i="72"/>
  <c r="J3088" i="72"/>
  <c r="W3779" i="71"/>
  <c r="J1852" i="72"/>
  <c r="J1853" i="72"/>
  <c r="J1850" i="72"/>
  <c r="J1851" i="72"/>
  <c r="J1846" i="72"/>
  <c r="J1855" i="72"/>
  <c r="W3707" i="71"/>
  <c r="J4799" i="72"/>
  <c r="J4797" i="72"/>
  <c r="J4806" i="72"/>
  <c r="J4794" i="72"/>
  <c r="J4795" i="72"/>
  <c r="J4801" i="72"/>
  <c r="J4790" i="72"/>
  <c r="J4802" i="72"/>
  <c r="J4798" i="72"/>
  <c r="J4803" i="72"/>
  <c r="J4791" i="72"/>
  <c r="J4804" i="72"/>
  <c r="W3467" i="71"/>
  <c r="J4291" i="72"/>
  <c r="J4295" i="72"/>
  <c r="J4292" i="72"/>
  <c r="J4296" i="72"/>
  <c r="J4293" i="72"/>
  <c r="J4294" i="72"/>
  <c r="W3459" i="71"/>
  <c r="J6114" i="72"/>
  <c r="J6154" i="72"/>
  <c r="J6186" i="72"/>
  <c r="J6202" i="72"/>
  <c r="J6179" i="72"/>
  <c r="J6219" i="72"/>
  <c r="J6181" i="72"/>
  <c r="J6205" i="72"/>
  <c r="J6184" i="72"/>
  <c r="J6156" i="72"/>
  <c r="W3451" i="71"/>
  <c r="J6131" i="72"/>
  <c r="J6084" i="72"/>
  <c r="J6188" i="72"/>
  <c r="W3435" i="71"/>
  <c r="J6150" i="72"/>
  <c r="J6127" i="72"/>
  <c r="J6193" i="72"/>
  <c r="J6020" i="72"/>
  <c r="J6140" i="72"/>
  <c r="J6100" i="72"/>
  <c r="W3395" i="71"/>
  <c r="J4395" i="72"/>
  <c r="J4394" i="72"/>
  <c r="J4396" i="72"/>
  <c r="J4393" i="72"/>
  <c r="J4392" i="72"/>
  <c r="W3379" i="71"/>
  <c r="J5829" i="72"/>
  <c r="J5834" i="72"/>
  <c r="J5824" i="72"/>
  <c r="J5835" i="72"/>
  <c r="J5840" i="72"/>
  <c r="J5830" i="72"/>
  <c r="J5820" i="72"/>
  <c r="J5837" i="72"/>
  <c r="J5828" i="72"/>
  <c r="J5844" i="72"/>
  <c r="J5817" i="72"/>
  <c r="W3371" i="71"/>
  <c r="J4162" i="72"/>
  <c r="J4163" i="72"/>
  <c r="J4161" i="72"/>
  <c r="W3355" i="71"/>
  <c r="J4778" i="72"/>
  <c r="J4774" i="72"/>
  <c r="J4764" i="72"/>
  <c r="J4769" i="72"/>
  <c r="J4766" i="72"/>
  <c r="J4771" i="72"/>
  <c r="J4765" i="72"/>
  <c r="J4776" i="72"/>
  <c r="J4775" i="72"/>
  <c r="W3347" i="71"/>
  <c r="J6274" i="72"/>
  <c r="J6272" i="72"/>
  <c r="J6273" i="72"/>
  <c r="W3339" i="71"/>
  <c r="J5727" i="72"/>
  <c r="J5731" i="72"/>
  <c r="J5735" i="72"/>
  <c r="J5736" i="72"/>
  <c r="J5728" i="72"/>
  <c r="J5724" i="72"/>
  <c r="J5733" i="72"/>
  <c r="J5742" i="72"/>
  <c r="J5729" i="72"/>
  <c r="J5726" i="72"/>
  <c r="J5725" i="72"/>
  <c r="J5721" i="72"/>
  <c r="J5734" i="72"/>
  <c r="J5718" i="72"/>
  <c r="J5730" i="72"/>
  <c r="W3299" i="71"/>
  <c r="J6070" i="72"/>
  <c r="J6102" i="72"/>
  <c r="J6134" i="72"/>
  <c r="J6079" i="72"/>
  <c r="J6119" i="72"/>
  <c r="J6187" i="72"/>
  <c r="J6057" i="72"/>
  <c r="J6108" i="72"/>
  <c r="J6132" i="72"/>
  <c r="W3291" i="71"/>
  <c r="J6146" i="72"/>
  <c r="J6019" i="72"/>
  <c r="J6095" i="72"/>
  <c r="J6103" i="72"/>
  <c r="J6163" i="72"/>
  <c r="J6041" i="72"/>
  <c r="J6109" i="72"/>
  <c r="J6040" i="72"/>
  <c r="J6120" i="72"/>
  <c r="W2083" i="71"/>
  <c r="J5307" i="72"/>
  <c r="J5314" i="72"/>
  <c r="J5309" i="72"/>
  <c r="J5310" i="72"/>
  <c r="J5312" i="72"/>
  <c r="J5311" i="72"/>
  <c r="J5313" i="72"/>
  <c r="J5308" i="72"/>
  <c r="J5306" i="72"/>
  <c r="W2059" i="71"/>
  <c r="J902" i="72"/>
  <c r="J903" i="72"/>
  <c r="J7772" i="72"/>
  <c r="W2043" i="71"/>
  <c r="I7428" i="72" s="1"/>
  <c r="J7428" i="72"/>
  <c r="W2027" i="71"/>
  <c r="J6656" i="72"/>
  <c r="J6657" i="72"/>
  <c r="J6658" i="72"/>
  <c r="W2011" i="71"/>
  <c r="J747" i="72"/>
  <c r="J751" i="72"/>
  <c r="J759" i="72"/>
  <c r="J752" i="72"/>
  <c r="J757" i="72"/>
  <c r="J762" i="72"/>
  <c r="J758" i="72"/>
  <c r="J760" i="72"/>
  <c r="J761" i="72"/>
  <c r="J754" i="72"/>
  <c r="J756" i="72"/>
  <c r="W2003" i="71"/>
  <c r="J3554" i="72"/>
  <c r="J3553" i="72"/>
  <c r="W1971" i="71"/>
  <c r="J7435" i="72"/>
  <c r="J7439" i="72"/>
  <c r="J7436" i="72"/>
  <c r="J7433" i="72"/>
  <c r="J7437" i="72"/>
  <c r="J7434" i="72"/>
  <c r="J7438" i="72"/>
  <c r="W1915" i="71"/>
  <c r="I4532" i="72" s="1"/>
  <c r="J4532" i="72"/>
  <c r="W1907" i="71"/>
  <c r="J938" i="72"/>
  <c r="J939" i="72"/>
  <c r="J940" i="72"/>
  <c r="W1899" i="71"/>
  <c r="I7377" i="72" s="1"/>
  <c r="J7377" i="72"/>
  <c r="W1891" i="71"/>
  <c r="J308" i="72"/>
  <c r="J316" i="72"/>
  <c r="J293" i="72"/>
  <c r="J325" i="72"/>
  <c r="J312" i="72"/>
  <c r="J306" i="72"/>
  <c r="J275" i="72"/>
  <c r="J290" i="72"/>
  <c r="W1883" i="71"/>
  <c r="J763" i="72"/>
  <c r="J764" i="72"/>
  <c r="J765" i="72"/>
  <c r="J766" i="72"/>
  <c r="W1843" i="71"/>
  <c r="J6814" i="72"/>
  <c r="J6822" i="72"/>
  <c r="J6815" i="72"/>
  <c r="J6819" i="72"/>
  <c r="J6812" i="72"/>
  <c r="J6816" i="72"/>
  <c r="W1755" i="71"/>
  <c r="J7016" i="72"/>
  <c r="J7020" i="72"/>
  <c r="J7024" i="72"/>
  <c r="J7017" i="72"/>
  <c r="J7021" i="72"/>
  <c r="J7025" i="72"/>
  <c r="J7023" i="72"/>
  <c r="J7015" i="72"/>
  <c r="J7018" i="72"/>
  <c r="J7019" i="72"/>
  <c r="W1723" i="71"/>
  <c r="J3730" i="72"/>
  <c r="J3731" i="72"/>
  <c r="J3732" i="72"/>
  <c r="J3733" i="72"/>
  <c r="W1715" i="71"/>
  <c r="I904" i="72" s="1"/>
  <c r="J904" i="72"/>
  <c r="W1699" i="71"/>
  <c r="J6777" i="72"/>
  <c r="J6785" i="72"/>
  <c r="J6778" i="72"/>
  <c r="J6782" i="72"/>
  <c r="J6779" i="72"/>
  <c r="J6783" i="72"/>
  <c r="J6788" i="72"/>
  <c r="W1659" i="71"/>
  <c r="J588" i="72"/>
  <c r="J586" i="72"/>
  <c r="J587" i="72"/>
  <c r="W1651" i="71"/>
  <c r="J7000" i="72"/>
  <c r="J7004" i="72"/>
  <c r="J7008" i="72"/>
  <c r="J7012" i="72"/>
  <c r="J7001" i="72"/>
  <c r="J7005" i="72"/>
  <c r="J7009" i="72"/>
  <c r="J7013" i="72"/>
  <c r="J7002" i="72"/>
  <c r="J7006" i="72"/>
  <c r="J7014" i="72"/>
  <c r="J7003" i="72"/>
  <c r="J7007" i="72"/>
  <c r="J7010" i="72"/>
  <c r="J7011" i="72"/>
  <c r="W1643" i="71"/>
  <c r="J7185" i="72"/>
  <c r="J7206" i="72"/>
  <c r="J7252" i="72"/>
  <c r="W1635" i="71"/>
  <c r="I472" i="72" s="1"/>
  <c r="J472" i="72"/>
  <c r="W1611" i="71"/>
  <c r="I691" i="72" s="1"/>
  <c r="J691" i="72"/>
  <c r="W1587" i="71"/>
  <c r="J897" i="72"/>
  <c r="J896" i="72"/>
  <c r="W1579" i="71"/>
  <c r="J6640" i="72"/>
  <c r="J6644" i="72"/>
  <c r="J6645" i="72"/>
  <c r="J6646" i="72"/>
  <c r="W1571" i="71"/>
  <c r="J6660" i="72"/>
  <c r="J6661" i="72"/>
  <c r="W1523" i="71"/>
  <c r="J7750" i="72"/>
  <c r="J7751" i="72"/>
  <c r="J7748" i="72"/>
  <c r="J7752" i="72"/>
  <c r="J7749" i="72"/>
  <c r="J7753" i="72"/>
  <c r="W1515" i="71"/>
  <c r="I3604" i="72" s="1"/>
  <c r="J3604" i="72"/>
  <c r="W1507" i="71"/>
  <c r="J7627" i="72"/>
  <c r="J7624" i="72"/>
  <c r="J7625" i="72"/>
  <c r="J7626" i="72"/>
  <c r="W1491" i="71"/>
  <c r="J545" i="72"/>
  <c r="J547" i="72"/>
  <c r="J546" i="72"/>
  <c r="W1475" i="71"/>
  <c r="I7355" i="72" s="1"/>
  <c r="J7355" i="72"/>
  <c r="W1451" i="71"/>
  <c r="J656" i="72"/>
  <c r="J660" i="72"/>
  <c r="J661" i="72"/>
  <c r="J662" i="72"/>
  <c r="J663" i="72"/>
  <c r="J655" i="72"/>
  <c r="W1443" i="71"/>
  <c r="J7083" i="72"/>
  <c r="J7109" i="72"/>
  <c r="J7101" i="72"/>
  <c r="J7132" i="72"/>
  <c r="J7133" i="72"/>
  <c r="J7107" i="72"/>
  <c r="J7142" i="72"/>
  <c r="J7227" i="72"/>
  <c r="W1427" i="71"/>
  <c r="J7579" i="72"/>
  <c r="J7595" i="72"/>
  <c r="J7600" i="72"/>
  <c r="J7585" i="72"/>
  <c r="J7589" i="72"/>
  <c r="J7601" i="72"/>
  <c r="J7605" i="72"/>
  <c r="J7594" i="72"/>
  <c r="J7606" i="72"/>
  <c r="J7610" i="72"/>
  <c r="W1419" i="71"/>
  <c r="I3640" i="72" s="1"/>
  <c r="J3640" i="72"/>
  <c r="W1395" i="71"/>
  <c r="J3614" i="72"/>
  <c r="J3619" i="72"/>
  <c r="J3623" i="72"/>
  <c r="J3616" i="72"/>
  <c r="J3621" i="72"/>
  <c r="W1387" i="71"/>
  <c r="J423" i="72"/>
  <c r="J427" i="72"/>
  <c r="J431" i="72"/>
  <c r="J435" i="72"/>
  <c r="J424" i="72"/>
  <c r="J432" i="72"/>
  <c r="J425" i="72"/>
  <c r="J429" i="72"/>
  <c r="J422" i="72"/>
  <c r="W1363" i="71"/>
  <c r="J1015" i="72"/>
  <c r="J1051" i="72"/>
  <c r="J1020" i="72"/>
  <c r="J1036" i="72"/>
  <c r="J1049" i="72"/>
  <c r="J1034" i="72"/>
  <c r="J1021" i="72"/>
  <c r="J1029" i="72"/>
  <c r="W1315" i="71"/>
  <c r="J7479" i="72"/>
  <c r="J7487" i="72"/>
  <c r="J7491" i="72"/>
  <c r="J7495" i="72"/>
  <c r="J7484" i="72"/>
  <c r="J7492" i="72"/>
  <c r="J7496" i="72"/>
  <c r="J7485" i="72"/>
  <c r="J7489" i="72"/>
  <c r="J7493" i="72"/>
  <c r="J7497" i="72"/>
  <c r="J7482" i="72"/>
  <c r="J7486" i="72"/>
  <c r="W1299" i="71"/>
  <c r="J3718" i="72"/>
  <c r="J3719" i="72"/>
  <c r="W1291" i="71"/>
  <c r="I7779" i="72" s="1"/>
  <c r="J7779" i="72"/>
  <c r="W1227" i="71"/>
  <c r="J6621" i="72"/>
  <c r="J6629" i="72"/>
  <c r="J6614" i="72"/>
  <c r="J6618" i="72"/>
  <c r="W1211" i="71"/>
  <c r="I6946" i="72" s="1"/>
  <c r="J6946" i="72"/>
  <c r="W1195" i="71"/>
  <c r="J7156" i="72"/>
  <c r="J7186" i="72"/>
  <c r="J7221" i="72"/>
  <c r="J7229" i="72"/>
  <c r="J7246" i="72"/>
  <c r="J7238" i="72"/>
  <c r="J7078" i="72"/>
  <c r="J7098" i="72"/>
  <c r="J7176" i="72"/>
  <c r="J7231" i="72"/>
  <c r="J7147" i="72"/>
  <c r="J7250" i="72"/>
  <c r="J7235" i="72"/>
  <c r="W1179" i="71"/>
  <c r="I7381" i="72" s="1"/>
  <c r="J7381" i="72"/>
  <c r="W1139" i="71"/>
  <c r="J6700" i="72"/>
  <c r="J6701" i="72"/>
  <c r="W1115" i="71"/>
  <c r="I7547" i="72" s="1"/>
  <c r="J7547" i="72"/>
  <c r="I4651" i="72"/>
  <c r="I4660" i="72"/>
  <c r="I4642" i="72"/>
  <c r="I4656" i="72"/>
  <c r="I4661" i="72"/>
  <c r="I4648" i="72"/>
  <c r="I4657" i="72"/>
  <c r="I4645" i="72"/>
  <c r="I4659" i="72"/>
  <c r="I4654" i="72"/>
  <c r="I4662" i="72"/>
  <c r="I4842" i="72"/>
  <c r="I4876" i="72"/>
  <c r="I4849" i="72"/>
  <c r="I4845" i="72"/>
  <c r="I4586" i="72"/>
  <c r="I4611" i="72"/>
  <c r="I4595" i="72"/>
  <c r="I4612" i="72"/>
  <c r="I4621" i="72"/>
  <c r="I4587" i="72"/>
  <c r="I4622" i="72"/>
  <c r="I4613" i="72"/>
  <c r="I4618" i="72"/>
  <c r="I4616" i="72"/>
  <c r="I4620" i="72"/>
  <c r="I4598" i="72"/>
  <c r="I4602" i="72"/>
  <c r="I4615" i="72"/>
  <c r="I4610" i="72"/>
  <c r="I4782" i="72"/>
  <c r="I4786" i="72"/>
  <c r="I4780" i="72"/>
  <c r="I4784" i="72"/>
  <c r="I4783" i="72"/>
  <c r="I4779" i="72"/>
  <c r="I4785" i="72"/>
  <c r="I4781" i="72"/>
  <c r="I3682" i="72"/>
  <c r="I3683" i="72"/>
  <c r="I3687" i="72"/>
  <c r="I3691" i="72"/>
  <c r="I3684" i="72"/>
  <c r="I3688" i="72"/>
  <c r="I3692" i="72"/>
  <c r="I3693" i="72"/>
  <c r="I3681" i="72"/>
  <c r="I7694" i="72"/>
  <c r="I7695" i="72"/>
  <c r="I7709" i="72"/>
  <c r="I7713" i="72"/>
  <c r="I7717" i="72"/>
  <c r="I7710" i="72"/>
  <c r="I7714" i="72"/>
  <c r="I7707" i="72"/>
  <c r="I7711" i="72"/>
  <c r="I7719" i="72"/>
  <c r="J8074" i="72"/>
  <c r="J8070" i="72"/>
  <c r="J8066" i="72"/>
  <c r="J8062" i="72"/>
  <c r="I8058" i="72"/>
  <c r="I8054" i="72"/>
  <c r="I8040" i="72"/>
  <c r="J8035" i="72"/>
  <c r="J8031" i="72"/>
  <c r="J8027" i="72"/>
  <c r="J8023" i="72"/>
  <c r="J8019" i="72"/>
  <c r="I8015" i="72"/>
  <c r="I8011" i="72"/>
  <c r="I8007" i="72"/>
  <c r="I8003" i="72"/>
  <c r="I7999" i="72"/>
  <c r="I7995" i="72"/>
  <c r="I7991" i="72"/>
  <c r="I7979" i="72"/>
  <c r="I7971" i="72"/>
  <c r="I7967" i="72"/>
  <c r="I7963" i="72"/>
  <c r="I7959" i="72"/>
  <c r="I7955" i="72"/>
  <c r="I7951" i="72"/>
  <c r="I7947" i="72"/>
  <c r="I7943" i="72"/>
  <c r="I7939" i="72"/>
  <c r="I7935" i="72"/>
  <c r="I7931" i="72"/>
  <c r="I7927" i="72"/>
  <c r="I7923" i="72"/>
  <c r="J7918" i="72"/>
  <c r="J7912" i="72"/>
  <c r="J7907" i="72"/>
  <c r="J7902" i="72"/>
  <c r="J7896" i="72"/>
  <c r="J7890" i="72"/>
  <c r="J7882" i="72"/>
  <c r="J7866" i="72"/>
  <c r="J7854" i="72"/>
  <c r="J7842" i="72"/>
  <c r="J7342" i="72"/>
  <c r="J7022" i="72"/>
  <c r="J2037" i="72"/>
  <c r="J2079" i="72"/>
  <c r="J4751" i="72"/>
  <c r="J4755" i="72"/>
  <c r="J4749" i="72"/>
  <c r="J4753" i="72"/>
  <c r="J4741" i="72"/>
  <c r="J4735" i="72"/>
  <c r="J4757" i="72"/>
  <c r="J4752" i="72"/>
  <c r="J4747" i="72"/>
  <c r="J7291" i="72"/>
  <c r="J7298" i="72"/>
  <c r="J7294" i="72"/>
  <c r="J7295" i="72"/>
  <c r="J7260" i="72"/>
  <c r="J7267" i="72"/>
  <c r="J7262" i="72"/>
  <c r="J7277" i="72"/>
  <c r="J7278" i="72"/>
  <c r="J7265" i="72"/>
  <c r="J7266" i="72"/>
  <c r="J7259" i="72"/>
  <c r="J6724" i="72"/>
  <c r="J6732" i="72"/>
  <c r="J6726" i="72"/>
  <c r="J6734" i="72"/>
  <c r="J6719" i="72"/>
  <c r="J6728" i="72"/>
  <c r="J6721" i="72"/>
  <c r="J6729" i="72"/>
  <c r="J6723" i="72"/>
  <c r="J6730" i="72"/>
  <c r="J6722" i="72"/>
  <c r="J6362" i="72"/>
  <c r="J6418" i="72"/>
  <c r="J6457" i="72"/>
  <c r="J6465" i="72"/>
  <c r="J6387" i="72"/>
  <c r="J6373" i="72"/>
  <c r="J6404" i="72"/>
  <c r="J6420" i="72"/>
  <c r="J6405" i="72"/>
  <c r="J6375" i="72"/>
  <c r="J6406" i="72"/>
  <c r="J6361" i="72"/>
  <c r="J6384" i="72"/>
  <c r="J6446" i="72"/>
  <c r="J6425" i="72"/>
  <c r="J6371" i="72"/>
  <c r="J6403" i="72"/>
  <c r="J6382" i="72"/>
  <c r="J6430" i="72"/>
  <c r="J6369" i="72"/>
  <c r="J5226" i="72"/>
  <c r="J5174" i="72"/>
  <c r="J5137" i="72"/>
  <c r="J5159" i="72"/>
  <c r="J5185" i="72"/>
  <c r="J5255" i="72"/>
  <c r="J5197" i="72"/>
  <c r="J5221" i="72"/>
  <c r="J5155" i="72"/>
  <c r="J5298" i="72"/>
  <c r="J5286" i="72"/>
  <c r="J5299" i="72"/>
  <c r="J5166" i="72"/>
  <c r="J5173" i="72"/>
  <c r="J5026" i="72"/>
  <c r="J5022" i="72"/>
  <c r="J5021" i="72"/>
  <c r="J5023" i="72"/>
  <c r="J5015" i="72"/>
  <c r="J5016" i="72"/>
  <c r="J5025" i="72"/>
  <c r="J5019" i="72"/>
  <c r="J5028" i="72"/>
  <c r="J5027" i="72"/>
  <c r="J4517" i="72"/>
  <c r="J4513" i="72"/>
  <c r="J4514" i="72"/>
  <c r="J4506" i="72"/>
  <c r="J4507" i="72"/>
  <c r="J4511" i="72"/>
  <c r="J4502" i="72"/>
  <c r="J4503" i="72"/>
  <c r="J4898" i="72"/>
  <c r="J4905" i="72"/>
  <c r="J4884" i="72"/>
  <c r="J4908" i="72"/>
  <c r="J4882" i="72"/>
  <c r="J4903" i="72"/>
  <c r="J4883" i="72"/>
  <c r="J4886" i="72"/>
  <c r="J4897" i="72"/>
  <c r="J4913" i="72"/>
  <c r="J4901" i="72"/>
  <c r="J4867" i="72"/>
  <c r="J7389" i="72"/>
  <c r="J7405" i="72"/>
  <c r="J7384" i="72"/>
  <c r="J7385" i="72"/>
  <c r="J7395" i="72"/>
  <c r="J7386" i="72"/>
  <c r="J7387" i="72"/>
  <c r="J7388" i="72"/>
  <c r="J1243" i="72"/>
  <c r="J1239" i="72"/>
  <c r="J1238" i="72"/>
  <c r="J1240" i="72"/>
  <c r="J1241" i="72"/>
  <c r="J1242" i="72"/>
  <c r="J1237" i="72"/>
  <c r="J3195" i="72"/>
  <c r="J3196" i="72"/>
  <c r="J3118" i="72"/>
  <c r="J3119" i="72"/>
  <c r="J6763" i="72"/>
  <c r="J7045" i="72"/>
  <c r="J6764" i="72"/>
  <c r="J7046" i="72"/>
  <c r="J6765" i="72"/>
  <c r="J7047" i="72"/>
  <c r="J6766" i="72"/>
  <c r="J7283" i="72"/>
  <c r="J7284" i="72"/>
  <c r="J7285" i="72"/>
  <c r="J7286" i="72"/>
  <c r="J7282" i="72"/>
  <c r="J7652" i="72"/>
  <c r="J7653" i="72"/>
  <c r="J7647" i="72"/>
  <c r="J7640" i="72"/>
  <c r="J7669" i="72"/>
  <c r="J7656" i="72"/>
  <c r="J6593" i="72"/>
  <c r="J6585" i="72"/>
  <c r="J6630" i="72"/>
  <c r="J6573" i="72"/>
  <c r="J6574" i="72"/>
  <c r="J3655" i="72"/>
  <c r="J3659" i="72"/>
  <c r="J3656" i="72"/>
  <c r="J3657" i="72"/>
  <c r="J3658" i="72"/>
  <c r="J3660" i="72"/>
  <c r="J3654" i="72"/>
  <c r="J3661" i="72"/>
  <c r="J3671" i="72"/>
  <c r="J3670" i="72"/>
  <c r="J3672" i="72"/>
  <c r="J3306" i="72"/>
  <c r="J3318" i="72"/>
  <c r="J3308" i="72"/>
  <c r="J3309" i="72"/>
  <c r="J3314" i="72"/>
  <c r="J3340" i="72"/>
  <c r="J3324" i="72"/>
  <c r="J3304" i="72"/>
  <c r="J3542" i="72"/>
  <c r="J3543" i="72"/>
  <c r="J3538" i="72"/>
  <c r="J3539" i="72"/>
  <c r="J3549" i="72"/>
  <c r="J3548" i="72"/>
  <c r="J3028" i="72"/>
  <c r="J3030" i="72"/>
  <c r="J3027" i="72"/>
  <c r="J3029" i="72"/>
  <c r="J3031" i="72"/>
  <c r="J3032" i="72"/>
  <c r="J3033" i="72"/>
  <c r="J3034" i="72"/>
  <c r="J3035" i="72"/>
  <c r="J1227" i="72"/>
  <c r="J1231" i="72"/>
  <c r="J1220" i="72"/>
  <c r="J1229" i="72"/>
  <c r="J1224" i="72"/>
  <c r="J1234" i="72"/>
  <c r="J1225" i="72"/>
  <c r="J1236" i="72"/>
  <c r="J2636" i="72"/>
  <c r="J2644" i="72"/>
  <c r="J2645" i="72"/>
  <c r="J2638" i="72"/>
  <c r="J2646" i="72"/>
  <c r="J2615" i="72"/>
  <c r="J2631" i="72"/>
  <c r="J2624" i="72"/>
  <c r="J2640" i="72"/>
  <c r="J2643" i="72"/>
  <c r="J2617" i="72"/>
  <c r="J2651" i="72"/>
  <c r="J2089" i="72"/>
  <c r="J2197" i="72"/>
  <c r="J2160" i="72"/>
  <c r="J2183" i="72"/>
  <c r="J2291" i="72"/>
  <c r="J1768" i="72"/>
  <c r="J1757" i="72"/>
  <c r="J1752" i="72"/>
  <c r="J1754" i="72"/>
  <c r="J1755" i="72"/>
  <c r="J1767" i="72"/>
  <c r="J1513" i="72"/>
  <c r="J1515" i="72"/>
  <c r="J1517" i="72"/>
  <c r="J1518" i="72"/>
  <c r="J1511" i="72"/>
  <c r="J1512" i="72"/>
  <c r="J3175" i="72"/>
  <c r="J3176" i="72"/>
  <c r="J3177" i="72"/>
  <c r="J3178" i="72"/>
  <c r="J3180" i="72"/>
  <c r="J2186" i="72"/>
  <c r="J2149" i="72"/>
  <c r="J2234" i="72"/>
  <c r="J2113" i="72"/>
  <c r="J2296" i="72"/>
  <c r="J2144" i="72"/>
  <c r="J2221" i="72"/>
  <c r="J2201" i="72"/>
  <c r="J2254" i="72"/>
  <c r="J2238" i="72"/>
  <c r="J2262" i="72"/>
  <c r="J2270" i="72"/>
  <c r="J2102" i="72"/>
  <c r="J2300" i="72"/>
  <c r="J2677" i="72"/>
  <c r="J2678" i="72"/>
  <c r="J2679" i="72"/>
  <c r="J2680" i="72"/>
  <c r="J2468" i="72"/>
  <c r="J2156" i="72"/>
  <c r="J2203" i="72"/>
  <c r="J2327" i="72"/>
  <c r="J2374" i="72"/>
  <c r="J2204" i="72"/>
  <c r="J2235" i="72"/>
  <c r="J2527" i="72"/>
  <c r="J2392" i="72"/>
  <c r="J2568" i="72"/>
  <c r="J2515" i="72"/>
  <c r="J2419" i="72"/>
  <c r="J2110" i="72"/>
  <c r="J2363" i="72"/>
  <c r="J2364" i="72"/>
  <c r="J2409" i="72"/>
  <c r="J2315" i="72"/>
  <c r="J4583" i="72"/>
  <c r="J4579" i="72"/>
  <c r="J4578" i="72"/>
  <c r="J4580" i="72"/>
  <c r="J4581" i="72"/>
  <c r="J4582" i="72"/>
  <c r="J4577" i="72"/>
  <c r="J4576" i="72"/>
  <c r="J5685" i="72"/>
  <c r="J5684" i="72"/>
  <c r="J5683" i="72"/>
  <c r="J2968" i="72"/>
  <c r="J2954" i="72"/>
  <c r="J2962" i="72"/>
  <c r="J2957" i="72"/>
  <c r="J4783" i="72"/>
  <c r="J4784" i="72"/>
  <c r="J4779" i="72"/>
  <c r="J4780" i="72"/>
  <c r="J4785" i="72"/>
  <c r="J4782" i="72"/>
  <c r="J4781" i="72"/>
  <c r="J4786" i="72"/>
  <c r="J4587" i="72"/>
  <c r="J4595" i="72"/>
  <c r="J4611" i="72"/>
  <c r="J4615" i="72"/>
  <c r="J4613" i="72"/>
  <c r="J4621" i="72"/>
  <c r="J4616" i="72"/>
  <c r="J4620" i="72"/>
  <c r="J4586" i="72"/>
  <c r="J4612" i="72"/>
  <c r="J4622" i="72"/>
  <c r="J4618" i="72"/>
  <c r="J4598" i="72"/>
  <c r="J4602" i="72"/>
  <c r="J4610" i="72"/>
  <c r="J4842" i="72"/>
  <c r="J4876" i="72"/>
  <c r="J4845" i="72"/>
  <c r="J4849" i="72"/>
  <c r="J4540" i="72"/>
  <c r="J4538" i="72"/>
  <c r="J4542" i="72"/>
  <c r="J4537" i="72"/>
  <c r="J4543" i="72"/>
  <c r="J4539" i="72"/>
  <c r="J4541" i="72"/>
  <c r="J4257" i="72"/>
  <c r="J4264" i="72"/>
  <c r="J4259" i="72"/>
  <c r="J3877" i="72"/>
  <c r="J3879" i="72"/>
  <c r="J3887" i="72"/>
  <c r="J3873" i="72"/>
  <c r="J3889" i="72"/>
  <c r="J3899" i="72"/>
  <c r="J3918" i="72"/>
  <c r="J3894" i="72"/>
  <c r="J3875" i="72"/>
  <c r="J3876" i="72"/>
  <c r="J3928" i="72"/>
  <c r="J3923" i="72"/>
  <c r="J3926" i="72"/>
  <c r="I7385" i="72"/>
  <c r="I7384" i="72"/>
  <c r="I7392" i="72"/>
  <c r="I7641" i="72"/>
  <c r="I7660" i="72"/>
  <c r="W1070" i="71"/>
  <c r="J509" i="72"/>
  <c r="J510" i="72"/>
  <c r="W1054" i="71"/>
  <c r="J77" i="72"/>
  <c r="J89" i="72"/>
  <c r="J74" i="72"/>
  <c r="J71" i="72"/>
  <c r="J80" i="72"/>
  <c r="W1038" i="71"/>
  <c r="I3842" i="72" s="1"/>
  <c r="J3842" i="72"/>
  <c r="W1022" i="71"/>
  <c r="I962" i="72" s="1"/>
  <c r="J962" i="72"/>
  <c r="W982" i="71"/>
  <c r="J407" i="72"/>
  <c r="J408" i="72"/>
  <c r="W1107" i="71"/>
  <c r="J6667" i="72"/>
  <c r="J6665" i="72"/>
  <c r="J6666" i="72"/>
  <c r="W1051" i="71"/>
  <c r="J94" i="72"/>
  <c r="J91" i="72"/>
  <c r="J497" i="72"/>
  <c r="J92" i="72"/>
  <c r="W1035" i="71"/>
  <c r="I7499" i="72" s="1"/>
  <c r="J7499" i="72"/>
  <c r="W987" i="71"/>
  <c r="I770" i="72" s="1"/>
  <c r="J770" i="72"/>
  <c r="W963" i="71"/>
  <c r="J459" i="72"/>
  <c r="J460" i="72"/>
  <c r="J457" i="72"/>
  <c r="J461" i="72"/>
  <c r="J458" i="72"/>
  <c r="W4386" i="71"/>
  <c r="J5491" i="72"/>
  <c r="J5500" i="72"/>
  <c r="J5509" i="72"/>
  <c r="J5501" i="72"/>
  <c r="J5489" i="72"/>
  <c r="J5498" i="72"/>
  <c r="J5503" i="72"/>
  <c r="J5493" i="72"/>
  <c r="J5506" i="72"/>
  <c r="J5484" i="72"/>
  <c r="W4370" i="71"/>
  <c r="J2862" i="72"/>
  <c r="J2874" i="72"/>
  <c r="J2882" i="72"/>
  <c r="J2890" i="72"/>
  <c r="J2887" i="72"/>
  <c r="J2884" i="72"/>
  <c r="J2880" i="72"/>
  <c r="W4298" i="71"/>
  <c r="J2010" i="72"/>
  <c r="J2019" i="72"/>
  <c r="J1986" i="72"/>
  <c r="J1995" i="72"/>
  <c r="J1996" i="72"/>
  <c r="J2000" i="72"/>
  <c r="J1980" i="72"/>
  <c r="J2013" i="72"/>
  <c r="J1993" i="72"/>
  <c r="J1984" i="72"/>
  <c r="J1992" i="72"/>
  <c r="W4010" i="71"/>
  <c r="J1998" i="72"/>
  <c r="J2006" i="72"/>
  <c r="J2003" i="72"/>
  <c r="J2011" i="72"/>
  <c r="J2008" i="72"/>
  <c r="J2017" i="72"/>
  <c r="J2009" i="72"/>
  <c r="J1989" i="72"/>
  <c r="J1983" i="72"/>
  <c r="W3866" i="71"/>
  <c r="J4130" i="72"/>
  <c r="J4131" i="72"/>
  <c r="J4141" i="72"/>
  <c r="J4137" i="72"/>
  <c r="J4128" i="72"/>
  <c r="W3850" i="71"/>
  <c r="J1537" i="72"/>
  <c r="J1541" i="72"/>
  <c r="J1549" i="72"/>
  <c r="J1534" i="72"/>
  <c r="J1540" i="72"/>
  <c r="J1535" i="72"/>
  <c r="J1547" i="72"/>
  <c r="J1539" i="72"/>
  <c r="W3842" i="71"/>
  <c r="I5674" i="72" s="1"/>
  <c r="J5674" i="72"/>
  <c r="W3794" i="71"/>
  <c r="J4937" i="72"/>
  <c r="J4929" i="72"/>
  <c r="W3778" i="71"/>
  <c r="J1848" i="72"/>
  <c r="J1856" i="72"/>
  <c r="J1845" i="72"/>
  <c r="J1849" i="72"/>
  <c r="J1854" i="72"/>
  <c r="J1843" i="72"/>
  <c r="J1847" i="72"/>
  <c r="W3738" i="71"/>
  <c r="J5661" i="72"/>
  <c r="J5671" i="72"/>
  <c r="J5658" i="72"/>
  <c r="J5660" i="72"/>
  <c r="J5664" i="72"/>
  <c r="J5659" i="72"/>
  <c r="W3490" i="71"/>
  <c r="I5977" i="72" s="1"/>
  <c r="J5977" i="72"/>
  <c r="W3474" i="71"/>
  <c r="J5978" i="72"/>
  <c r="J5982" i="72"/>
  <c r="J5986" i="72"/>
  <c r="J5998" i="72"/>
  <c r="J5979" i="72"/>
  <c r="J5983" i="72"/>
  <c r="J5981" i="72"/>
  <c r="J5989" i="72"/>
  <c r="J5992" i="72"/>
  <c r="J5980" i="72"/>
  <c r="J5984" i="72"/>
  <c r="J6000" i="72"/>
  <c r="J5988" i="72"/>
  <c r="W3434" i="71"/>
  <c r="J6123" i="72"/>
  <c r="J6175" i="72"/>
  <c r="J6213" i="72"/>
  <c r="J6196" i="72"/>
  <c r="W3386" i="71"/>
  <c r="J4691" i="72"/>
  <c r="J4695" i="72"/>
  <c r="J4699" i="72"/>
  <c r="J4693" i="72"/>
  <c r="J4697" i="72"/>
  <c r="J4701" i="72"/>
  <c r="J4694" i="72"/>
  <c r="J4700" i="72"/>
  <c r="J4698" i="72"/>
  <c r="J4692" i="72"/>
  <c r="W3314" i="71"/>
  <c r="I5699" i="72" s="1"/>
  <c r="J5699" i="72"/>
  <c r="W3290" i="71"/>
  <c r="J6046" i="72"/>
  <c r="J6058" i="72"/>
  <c r="J6126" i="72"/>
  <c r="J6075" i="72"/>
  <c r="J6111" i="72"/>
  <c r="J6077" i="72"/>
  <c r="J6085" i="72"/>
  <c r="J6028" i="72"/>
  <c r="J6088" i="72"/>
  <c r="W2082" i="71"/>
  <c r="J6970" i="72"/>
  <c r="J6974" i="72"/>
  <c r="J6978" i="72"/>
  <c r="J6971" i="72"/>
  <c r="J6975" i="72"/>
  <c r="J6972" i="72"/>
  <c r="J6976" i="72"/>
  <c r="J6977" i="72"/>
  <c r="J6969" i="72"/>
  <c r="J6973" i="72"/>
  <c r="W2066" i="71"/>
  <c r="J822" i="72"/>
  <c r="J842" i="72"/>
  <c r="J846" i="72"/>
  <c r="J850" i="72"/>
  <c r="J882" i="72"/>
  <c r="J835" i="72"/>
  <c r="J871" i="72"/>
  <c r="J879" i="72"/>
  <c r="J876" i="72"/>
  <c r="J848" i="72"/>
  <c r="W2010" i="71"/>
  <c r="J7762" i="72"/>
  <c r="J7763" i="72"/>
  <c r="J7764" i="72"/>
  <c r="J7761" i="72"/>
  <c r="J7765" i="72"/>
  <c r="W1994" i="71"/>
  <c r="J55" i="72"/>
  <c r="W1906" i="71"/>
  <c r="J791" i="72"/>
  <c r="J807" i="72"/>
  <c r="J831" i="72"/>
  <c r="J816" i="72"/>
  <c r="J869" i="72"/>
  <c r="J873" i="72"/>
  <c r="J881" i="72"/>
  <c r="J817" i="72"/>
  <c r="J828" i="72"/>
  <c r="J851" i="72"/>
  <c r="J863" i="72"/>
  <c r="J814" i="72"/>
  <c r="J864" i="72"/>
  <c r="J820" i="72"/>
  <c r="J844" i="72"/>
  <c r="J856" i="72"/>
  <c r="J836" i="72"/>
  <c r="W1850" i="71"/>
  <c r="J7826" i="72"/>
  <c r="J7815" i="72"/>
  <c r="J7827" i="72"/>
  <c r="J7812" i="72"/>
  <c r="J7816" i="72"/>
  <c r="J7824" i="72"/>
  <c r="W1786" i="71"/>
  <c r="J537" i="72"/>
  <c r="J541" i="72"/>
  <c r="J539" i="72"/>
  <c r="J540" i="72"/>
  <c r="J538" i="72"/>
  <c r="W1770" i="71"/>
  <c r="J7746" i="72"/>
  <c r="W1666" i="71"/>
  <c r="I3634" i="72" s="1"/>
  <c r="J3634" i="72"/>
  <c r="W1658" i="71"/>
  <c r="J212" i="72"/>
  <c r="J220" i="72"/>
  <c r="J214" i="72"/>
  <c r="J223" i="72"/>
  <c r="J208" i="72"/>
  <c r="J210" i="72"/>
  <c r="J211" i="72"/>
  <c r="W1642" i="71"/>
  <c r="J7128" i="72"/>
  <c r="J7174" i="72"/>
  <c r="J7150" i="72"/>
  <c r="J7061" i="72"/>
  <c r="J7120" i="72"/>
  <c r="J7130" i="72"/>
  <c r="W1522" i="71"/>
  <c r="I7548" i="72" s="1"/>
  <c r="J7548" i="72"/>
  <c r="W1506" i="71"/>
  <c r="J3652" i="72"/>
  <c r="J3653" i="72"/>
  <c r="W1490" i="71"/>
  <c r="J481" i="72"/>
  <c r="J485" i="72"/>
  <c r="J489" i="72"/>
  <c r="J493" i="72"/>
  <c r="J482" i="72"/>
  <c r="J486" i="72"/>
  <c r="J479" i="72"/>
  <c r="J483" i="72"/>
  <c r="J487" i="72"/>
  <c r="J480" i="72"/>
  <c r="J496" i="72"/>
  <c r="J484" i="72"/>
  <c r="W1450" i="71"/>
  <c r="J652" i="72"/>
  <c r="J653" i="72"/>
  <c r="J657" i="72"/>
  <c r="J654" i="72"/>
  <c r="J658" i="72"/>
  <c r="J659" i="72"/>
  <c r="J651" i="72"/>
  <c r="W1370" i="71"/>
  <c r="J134" i="72"/>
  <c r="J148" i="72"/>
  <c r="J131" i="72"/>
  <c r="J141" i="72"/>
  <c r="J149" i="72"/>
  <c r="J157" i="72"/>
  <c r="J142" i="72"/>
  <c r="J133" i="72"/>
  <c r="J144" i="72"/>
  <c r="J146" i="72"/>
  <c r="J147" i="72"/>
  <c r="J154" i="72"/>
  <c r="W1362" i="71"/>
  <c r="J1011" i="72"/>
  <c r="J1012" i="72"/>
  <c r="J1016" i="72"/>
  <c r="J1024" i="72"/>
  <c r="J1040" i="72"/>
  <c r="J1009" i="72"/>
  <c r="J1017" i="72"/>
  <c r="J1033" i="72"/>
  <c r="J1010" i="72"/>
  <c r="J1026" i="72"/>
  <c r="J1061" i="72"/>
  <c r="J1013" i="72"/>
  <c r="J1014" i="72"/>
  <c r="W1330" i="71"/>
  <c r="I701" i="72" s="1"/>
  <c r="J701" i="72"/>
  <c r="W1314" i="71"/>
  <c r="I722" i="72" s="1"/>
  <c r="J722" i="72"/>
  <c r="W1298" i="71"/>
  <c r="J3726" i="72"/>
  <c r="J3727" i="72"/>
  <c r="J3725" i="72"/>
  <c r="W1226" i="71"/>
  <c r="J228" i="72"/>
  <c r="J229" i="72"/>
  <c r="J230" i="72"/>
  <c r="J231" i="72"/>
  <c r="J232" i="72"/>
  <c r="J225" i="72"/>
  <c r="J233" i="72"/>
  <c r="J226" i="72"/>
  <c r="J227" i="72"/>
  <c r="W1170" i="71"/>
  <c r="J1144" i="72"/>
  <c r="J1145" i="72"/>
  <c r="J1146" i="72"/>
  <c r="J1147" i="72"/>
  <c r="J1148" i="72"/>
  <c r="I45" i="72"/>
  <c r="I49" i="72"/>
  <c r="I53" i="72"/>
  <c r="I42" i="72"/>
  <c r="I46" i="72"/>
  <c r="I50" i="72"/>
  <c r="I54" i="72"/>
  <c r="I43" i="72"/>
  <c r="I47" i="72"/>
  <c r="I51" i="72"/>
  <c r="I44" i="72"/>
  <c r="I48" i="72"/>
  <c r="I52" i="72"/>
  <c r="I4609" i="72"/>
  <c r="I4614" i="72"/>
  <c r="I4606" i="72"/>
  <c r="J7978" i="72"/>
  <c r="J7950" i="72"/>
  <c r="J7853" i="72"/>
  <c r="I7273" i="72"/>
  <c r="I7264" i="72"/>
  <c r="I6313" i="72"/>
  <c r="I6505" i="72"/>
  <c r="I7629" i="72"/>
  <c r="I7628" i="72"/>
  <c r="I7632" i="72"/>
  <c r="I7685" i="72"/>
  <c r="I7680" i="72"/>
  <c r="I7688" i="72"/>
  <c r="I7684" i="72"/>
  <c r="W1090" i="71"/>
  <c r="J886" i="72"/>
  <c r="J890" i="72"/>
  <c r="J872" i="72"/>
  <c r="J884" i="72"/>
  <c r="J888" i="72"/>
  <c r="J892" i="72"/>
  <c r="W1082" i="71"/>
  <c r="J3854" i="72"/>
  <c r="J3855" i="72"/>
  <c r="J3853" i="72"/>
  <c r="W1074" i="71"/>
  <c r="I3708" i="72" s="1"/>
  <c r="J3708" i="72"/>
  <c r="W1066" i="71"/>
  <c r="I7420" i="72" s="1"/>
  <c r="J7420" i="72"/>
  <c r="W1058" i="71"/>
  <c r="J3802" i="72"/>
  <c r="J3801" i="72"/>
  <c r="J7359" i="72"/>
  <c r="J7363" i="72"/>
  <c r="J7367" i="72"/>
  <c r="J7360" i="72"/>
  <c r="J7364" i="72"/>
  <c r="J7368" i="72"/>
  <c r="J7357" i="72"/>
  <c r="J7361" i="72"/>
  <c r="J7365" i="72"/>
  <c r="J7369" i="72"/>
  <c r="W1050" i="71"/>
  <c r="J1884" i="72"/>
  <c r="J1892" i="72"/>
  <c r="J1881" i="72"/>
  <c r="J1885" i="72"/>
  <c r="J1889" i="72"/>
  <c r="J1893" i="72"/>
  <c r="J1882" i="72"/>
  <c r="J1891" i="72"/>
  <c r="J1883" i="72"/>
  <c r="J1886" i="72"/>
  <c r="J1875" i="72"/>
  <c r="J1890" i="72"/>
  <c r="J1887" i="72"/>
  <c r="W1034" i="71"/>
  <c r="J672" i="72"/>
  <c r="J669" i="72"/>
  <c r="J673" i="72"/>
  <c r="J674" i="72"/>
  <c r="J682" i="72"/>
  <c r="W1010" i="71"/>
  <c r="J3631" i="72"/>
  <c r="J3630" i="72"/>
  <c r="J3632" i="72"/>
  <c r="W994" i="71"/>
  <c r="J768" i="72"/>
  <c r="J769" i="72"/>
  <c r="J3555" i="72"/>
  <c r="W978" i="71"/>
  <c r="I4482" i="72" s="1"/>
  <c r="J4482" i="72"/>
  <c r="W4489" i="71"/>
  <c r="I1125" i="72" s="1"/>
  <c r="J1125" i="72"/>
  <c r="W4481" i="71"/>
  <c r="I1417" i="72" s="1"/>
  <c r="J1417" i="72"/>
  <c r="W4465" i="71"/>
  <c r="J5435" i="72"/>
  <c r="J5446" i="72"/>
  <c r="J5442" i="72"/>
  <c r="J5447" i="72"/>
  <c r="J5437" i="72"/>
  <c r="J5438" i="72"/>
  <c r="J5443" i="72"/>
  <c r="J5440" i="72"/>
  <c r="J5445" i="72"/>
  <c r="J5441" i="72"/>
  <c r="J5444" i="72"/>
  <c r="J5433" i="72"/>
  <c r="J5434" i="72"/>
  <c r="J5436" i="72"/>
  <c r="W4441" i="71"/>
  <c r="J3441" i="72"/>
  <c r="J3445" i="72"/>
  <c r="J3457" i="72"/>
  <c r="J3438" i="72"/>
  <c r="J3446" i="72"/>
  <c r="J3447" i="72"/>
  <c r="J3456" i="72"/>
  <c r="J3439" i="72"/>
  <c r="J3448" i="72"/>
  <c r="W4425" i="71"/>
  <c r="J3302" i="72"/>
  <c r="W4417" i="71"/>
  <c r="I2020" i="72" s="1"/>
  <c r="J2020" i="72"/>
  <c r="W4385" i="71"/>
  <c r="J7871" i="72"/>
  <c r="J7875" i="72"/>
  <c r="W4377" i="71"/>
  <c r="I5518" i="72" s="1"/>
  <c r="J5518" i="72"/>
  <c r="W4353" i="71"/>
  <c r="J2902" i="72"/>
  <c r="J2899" i="72"/>
  <c r="J2903" i="72"/>
  <c r="J2900" i="72"/>
  <c r="J2901" i="72"/>
  <c r="J2904" i="72"/>
  <c r="J2905" i="72"/>
  <c r="W4337" i="71"/>
  <c r="I4275" i="72" s="1"/>
  <c r="J4275" i="72"/>
  <c r="W4329" i="71"/>
  <c r="J1456" i="72"/>
  <c r="J1460" i="72"/>
  <c r="J1457" i="72"/>
  <c r="J1461" i="72"/>
  <c r="J1458" i="72"/>
  <c r="J1459" i="72"/>
  <c r="J1462" i="72"/>
  <c r="J1463" i="72"/>
  <c r="W4305" i="71"/>
  <c r="J3490" i="72"/>
  <c r="J3494" i="72"/>
  <c r="J3495" i="72"/>
  <c r="J3503" i="72"/>
  <c r="J3500" i="72"/>
  <c r="J3508" i="72"/>
  <c r="J3505" i="72"/>
  <c r="J3485" i="72"/>
  <c r="J3489" i="72"/>
  <c r="W4249" i="71"/>
  <c r="J4559" i="72"/>
  <c r="J4561" i="72"/>
  <c r="J4562" i="72"/>
  <c r="J4560" i="72"/>
  <c r="W4209" i="71"/>
  <c r="J4646" i="72"/>
  <c r="J4658" i="72"/>
  <c r="J4644" i="72"/>
  <c r="J4641" i="72"/>
  <c r="J4655" i="72"/>
  <c r="J4649" i="72"/>
  <c r="J4643" i="72"/>
  <c r="W4201" i="71"/>
  <c r="J5478" i="72"/>
  <c r="J5479" i="72"/>
  <c r="W4177" i="71"/>
  <c r="I5469" i="72" s="1"/>
  <c r="J5469" i="72"/>
  <c r="W4161" i="71"/>
  <c r="J3960" i="72"/>
  <c r="J3976" i="72"/>
  <c r="J3957" i="72"/>
  <c r="J3969" i="72"/>
  <c r="J3973" i="72"/>
  <c r="J3958" i="72"/>
  <c r="J3966" i="72"/>
  <c r="J3978" i="72"/>
  <c r="J3971" i="72"/>
  <c r="J3959" i="72"/>
  <c r="J3975" i="72"/>
  <c r="J3963" i="72"/>
  <c r="W4145" i="71"/>
  <c r="J5641" i="72"/>
  <c r="J5645" i="72"/>
  <c r="J5649" i="72"/>
  <c r="J5647" i="72"/>
  <c r="J5648" i="72"/>
  <c r="J5644" i="72"/>
  <c r="J5640" i="72"/>
  <c r="J5642" i="72"/>
  <c r="J5650" i="72"/>
  <c r="J5643" i="72"/>
  <c r="J5646" i="72"/>
  <c r="W4129" i="71"/>
  <c r="J3355" i="72"/>
  <c r="J3352" i="72"/>
  <c r="J3356" i="72"/>
  <c r="J3354" i="72"/>
  <c r="J3357" i="72"/>
  <c r="J3349" i="72"/>
  <c r="J3358" i="72"/>
  <c r="J3361" i="72"/>
  <c r="J3350" i="72"/>
  <c r="J3353" i="72"/>
  <c r="W4121" i="71"/>
  <c r="J4355" i="72"/>
  <c r="J4320" i="72"/>
  <c r="J4324" i="72"/>
  <c r="J4332" i="72"/>
  <c r="J4344" i="72"/>
  <c r="J4348" i="72"/>
  <c r="J4345" i="72"/>
  <c r="J4330" i="72"/>
  <c r="J4346" i="72"/>
  <c r="J4333" i="72"/>
  <c r="W4081" i="71"/>
  <c r="J1261" i="72"/>
  <c r="J1262" i="72"/>
  <c r="W4065" i="71"/>
  <c r="J5604" i="72"/>
  <c r="J5613" i="72"/>
  <c r="J5627" i="72"/>
  <c r="J5606" i="72"/>
  <c r="J5617" i="72"/>
  <c r="J5609" i="72"/>
  <c r="J5603" i="72"/>
  <c r="J5621" i="72"/>
  <c r="J5623" i="72"/>
  <c r="J5607" i="72"/>
  <c r="J5616" i="72"/>
  <c r="W4057" i="71"/>
  <c r="J5318" i="72"/>
  <c r="J5319" i="72"/>
  <c r="J5320" i="72"/>
  <c r="J5317" i="72"/>
  <c r="W4041" i="71"/>
  <c r="I7793" i="72" s="1"/>
  <c r="J7793" i="72"/>
  <c r="W4017" i="71"/>
  <c r="J1796" i="72"/>
  <c r="J1795" i="72"/>
  <c r="J4150" i="72"/>
  <c r="J4154" i="72"/>
  <c r="J4147" i="72"/>
  <c r="J4151" i="72"/>
  <c r="J4155" i="72"/>
  <c r="J4152" i="72"/>
  <c r="J4153" i="72"/>
  <c r="J4156" i="72"/>
  <c r="J4149" i="72"/>
  <c r="J4148" i="72"/>
  <c r="J4157" i="72"/>
  <c r="W4009" i="71"/>
  <c r="J1994" i="72"/>
  <c r="J2002" i="72"/>
  <c r="J1974" i="72"/>
  <c r="J1999" i="72"/>
  <c r="J2007" i="72"/>
  <c r="J2016" i="72"/>
  <c r="J2005" i="72"/>
  <c r="J1997" i="72"/>
  <c r="J2012" i="72"/>
  <c r="J2004" i="72"/>
  <c r="W4001" i="71"/>
  <c r="I4663" i="72" s="1"/>
  <c r="J4663" i="72"/>
  <c r="W3937" i="71"/>
  <c r="J7782" i="72"/>
  <c r="J7786" i="72"/>
  <c r="J7790" i="72"/>
  <c r="J7783" i="72"/>
  <c r="J7787" i="72"/>
  <c r="J7791" i="72"/>
  <c r="J7780" i="72"/>
  <c r="J7784" i="72"/>
  <c r="J7788" i="72"/>
  <c r="J7792" i="72"/>
  <c r="J7781" i="72"/>
  <c r="J7785" i="72"/>
  <c r="J7789" i="72"/>
  <c r="W3905" i="71"/>
  <c r="J6890" i="72"/>
  <c r="J6899" i="72"/>
  <c r="J6903" i="72"/>
  <c r="W3809" i="71"/>
  <c r="J1213" i="72"/>
  <c r="J1214" i="72"/>
  <c r="J1210" i="72"/>
  <c r="J1215" i="72"/>
  <c r="J1216" i="72"/>
  <c r="J1212" i="72"/>
  <c r="J1211" i="72"/>
  <c r="J7848" i="72"/>
  <c r="W3793" i="71"/>
  <c r="J4930" i="72"/>
  <c r="J4934" i="72"/>
  <c r="J4938" i="72"/>
  <c r="J4932" i="72"/>
  <c r="J4936" i="72"/>
  <c r="J4935" i="72"/>
  <c r="J4931" i="72"/>
  <c r="J4933" i="72"/>
  <c r="W3785" i="71"/>
  <c r="J1868" i="72"/>
  <c r="J1880" i="72"/>
  <c r="J1888" i="72"/>
  <c r="J1857" i="72"/>
  <c r="J1861" i="72"/>
  <c r="J1869" i="72"/>
  <c r="J1873" i="72"/>
  <c r="J1877" i="72"/>
  <c r="J1862" i="72"/>
  <c r="J1871" i="72"/>
  <c r="J1894" i="72"/>
  <c r="J1874" i="72"/>
  <c r="J1866" i="72"/>
  <c r="J1858" i="72"/>
  <c r="J1867" i="72"/>
  <c r="J1878" i="72"/>
  <c r="J1879" i="72"/>
  <c r="W3737" i="71"/>
  <c r="J5673" i="72"/>
  <c r="J5662" i="72"/>
  <c r="J5663" i="72"/>
  <c r="J5668" i="72"/>
  <c r="W3481" i="71"/>
  <c r="I5698" i="72" s="1"/>
  <c r="J5698" i="72"/>
  <c r="W3473" i="71"/>
  <c r="J6254" i="72"/>
  <c r="J6253" i="72"/>
  <c r="J6257" i="72"/>
  <c r="J6255" i="72"/>
  <c r="J6256" i="72"/>
  <c r="W3457" i="71"/>
  <c r="J6138" i="72"/>
  <c r="J6174" i="72"/>
  <c r="J6071" i="72"/>
  <c r="J6191" i="72"/>
  <c r="J6097" i="72"/>
  <c r="J6165" i="72"/>
  <c r="J6185" i="72"/>
  <c r="J6136" i="72"/>
  <c r="J6144" i="72"/>
  <c r="J6128" i="72"/>
  <c r="J6048" i="72"/>
  <c r="J6148" i="72"/>
  <c r="W3441" i="71"/>
  <c r="J3866" i="72"/>
  <c r="J3870" i="72"/>
  <c r="J3863" i="72"/>
  <c r="J3867" i="72"/>
  <c r="J3871" i="72"/>
  <c r="J3864" i="72"/>
  <c r="J3868" i="72"/>
  <c r="J3869" i="72"/>
  <c r="J3865" i="72"/>
  <c r="W3433" i="71"/>
  <c r="J5760" i="72"/>
  <c r="J5764" i="72"/>
  <c r="J5758" i="72"/>
  <c r="J5762" i="72"/>
  <c r="J5759" i="72"/>
  <c r="J5761" i="72"/>
  <c r="J5763" i="72"/>
  <c r="J5757" i="72"/>
  <c r="W3425" i="71"/>
  <c r="J5938" i="72"/>
  <c r="J5931" i="72"/>
  <c r="J5947" i="72"/>
  <c r="J5955" i="72"/>
  <c r="J5933" i="72"/>
  <c r="J5937" i="72"/>
  <c r="J5941" i="72"/>
  <c r="J5953" i="72"/>
  <c r="J5957" i="72"/>
  <c r="J5928" i="72"/>
  <c r="J5948" i="72"/>
  <c r="J5956" i="72"/>
  <c r="W3377" i="71"/>
  <c r="J5816" i="72"/>
  <c r="J5818" i="72"/>
  <c r="J5845" i="72"/>
  <c r="J5814" i="72"/>
  <c r="J5821" i="72"/>
  <c r="J5826" i="72"/>
  <c r="J5823" i="72"/>
  <c r="J5815" i="72"/>
  <c r="J5827" i="72"/>
  <c r="J5848" i="72"/>
  <c r="J5833" i="72"/>
  <c r="W3361" i="71"/>
  <c r="I6236" i="72" s="1"/>
  <c r="J6236" i="72"/>
  <c r="W3353" i="71"/>
  <c r="J6242" i="72"/>
  <c r="J6239" i="72"/>
  <c r="J6251" i="72"/>
  <c r="J6241" i="72"/>
  <c r="J6244" i="72"/>
  <c r="J6252" i="72"/>
  <c r="W3329" i="71"/>
  <c r="J6298" i="72"/>
  <c r="J6302" i="72"/>
  <c r="J6307" i="72"/>
  <c r="J6300" i="72"/>
  <c r="J6293" i="72"/>
  <c r="W3321" i="71"/>
  <c r="J4218" i="72"/>
  <c r="J4219" i="72"/>
  <c r="J4216" i="72"/>
  <c r="J4225" i="72"/>
  <c r="J4228" i="72"/>
  <c r="J4217" i="72"/>
  <c r="J4220" i="72"/>
  <c r="J4232" i="72"/>
  <c r="J4233" i="72"/>
  <c r="J4224" i="72"/>
  <c r="J4221" i="72"/>
  <c r="W3305" i="71"/>
  <c r="J6002" i="72"/>
  <c r="J6006" i="72"/>
  <c r="J6026" i="72"/>
  <c r="J6038" i="72"/>
  <c r="J6050" i="72"/>
  <c r="J6054" i="72"/>
  <c r="J6062" i="72"/>
  <c r="J6015" i="72"/>
  <c r="J6023" i="72"/>
  <c r="J6039" i="72"/>
  <c r="J6059" i="72"/>
  <c r="J6005" i="72"/>
  <c r="J6125" i="72"/>
  <c r="J6076" i="72"/>
  <c r="W3297" i="71"/>
  <c r="J6286" i="72"/>
  <c r="J6287" i="72"/>
  <c r="W3289" i="71"/>
  <c r="J6230" i="72"/>
  <c r="J6238" i="72"/>
  <c r="J6135" i="72"/>
  <c r="J6215" i="72"/>
  <c r="J6069" i="72"/>
  <c r="J6200" i="72"/>
  <c r="J6204" i="72"/>
  <c r="W2073" i="71"/>
  <c r="I1197" i="72" s="1"/>
  <c r="J1197" i="72"/>
  <c r="W2065" i="71"/>
  <c r="J885" i="72"/>
  <c r="J893" i="72"/>
  <c r="J862" i="72"/>
  <c r="J874" i="72"/>
  <c r="J883" i="72"/>
  <c r="J887" i="72"/>
  <c r="J891" i="72"/>
  <c r="W2057" i="71"/>
  <c r="J3565" i="72"/>
  <c r="J3568" i="72"/>
  <c r="W2025" i="71"/>
  <c r="J6647" i="72"/>
  <c r="J6648" i="72"/>
  <c r="J6649" i="72"/>
  <c r="J6650" i="72"/>
  <c r="W2017" i="71"/>
  <c r="J7036" i="72"/>
  <c r="J7042" i="72"/>
  <c r="J7038" i="72"/>
  <c r="J7033" i="72"/>
  <c r="W1993" i="71"/>
  <c r="J3803" i="72"/>
  <c r="J3804" i="72"/>
  <c r="J3805" i="72"/>
  <c r="W1961" i="71"/>
  <c r="J463" i="72"/>
  <c r="J464" i="72"/>
  <c r="J465" i="72"/>
  <c r="W1953" i="71"/>
  <c r="I7468" i="72" s="1"/>
  <c r="J7468" i="72"/>
  <c r="W1937" i="71"/>
  <c r="J3594" i="72"/>
  <c r="J3598" i="72"/>
  <c r="J3602" i="72"/>
  <c r="J3595" i="72"/>
  <c r="J3599" i="72"/>
  <c r="W1905" i="71"/>
  <c r="J815" i="72"/>
  <c r="J821" i="72"/>
  <c r="J838" i="72"/>
  <c r="J854" i="72"/>
  <c r="J839" i="72"/>
  <c r="J843" i="72"/>
  <c r="J847" i="72"/>
  <c r="J840" i="72"/>
  <c r="J868" i="72"/>
  <c r="W1897" i="71"/>
  <c r="J7371" i="72"/>
  <c r="J7375" i="72"/>
  <c r="J7372" i="72"/>
  <c r="J7373" i="72"/>
  <c r="W1889" i="71"/>
  <c r="J244" i="72"/>
  <c r="J252" i="72"/>
  <c r="J340" i="72"/>
  <c r="J341" i="72"/>
  <c r="J246" i="72"/>
  <c r="J254" i="72"/>
  <c r="J247" i="72"/>
  <c r="J263" i="72"/>
  <c r="J241" i="72"/>
  <c r="J249" i="72"/>
  <c r="J339" i="72"/>
  <c r="J250" i="72"/>
  <c r="J251" i="72"/>
  <c r="J267" i="72"/>
  <c r="W1873" i="71"/>
  <c r="J6708" i="72"/>
  <c r="J6712" i="72"/>
  <c r="J6709" i="72"/>
  <c r="J6713" i="72"/>
  <c r="J6710" i="72"/>
  <c r="J6714" i="72"/>
  <c r="J6711" i="72"/>
  <c r="J6715" i="72"/>
  <c r="W1857" i="71"/>
  <c r="J6559" i="72"/>
  <c r="J6603" i="72"/>
  <c r="J6566" i="72"/>
  <c r="W1849" i="71"/>
  <c r="J7814" i="72"/>
  <c r="J7818" i="72"/>
  <c r="J7811" i="72"/>
  <c r="J7823" i="72"/>
  <c r="W1841" i="71"/>
  <c r="J7619" i="72"/>
  <c r="J7623" i="72"/>
  <c r="J7616" i="72"/>
  <c r="J7620" i="72"/>
  <c r="J7617" i="72"/>
  <c r="J7621" i="72"/>
  <c r="J7618" i="72"/>
  <c r="J7622" i="72"/>
  <c r="W1833" i="71"/>
  <c r="I6696" i="72" s="1"/>
  <c r="J6696" i="72"/>
  <c r="W1817" i="71"/>
  <c r="J4476" i="72"/>
  <c r="J4466" i="72"/>
  <c r="J4471" i="72"/>
  <c r="J4472" i="72"/>
  <c r="J4467" i="72"/>
  <c r="J4468" i="72"/>
  <c r="J4473" i="72"/>
  <c r="J4470" i="72"/>
  <c r="J4475" i="72"/>
  <c r="J4469" i="72"/>
  <c r="J4474" i="72"/>
  <c r="W1793" i="71"/>
  <c r="I3856" i="72" s="1"/>
  <c r="J3856" i="72"/>
  <c r="W1785" i="71"/>
  <c r="J517" i="72"/>
  <c r="J511" i="72"/>
  <c r="J515" i="72"/>
  <c r="J519" i="72"/>
  <c r="J516" i="72"/>
  <c r="J518" i="72"/>
  <c r="J512" i="72"/>
  <c r="J520" i="72"/>
  <c r="W1777" i="71"/>
  <c r="J1084" i="72"/>
  <c r="J1092" i="72"/>
  <c r="J1070" i="72"/>
  <c r="J1081" i="72"/>
  <c r="J1097" i="72"/>
  <c r="J1071" i="72"/>
  <c r="J1087" i="72"/>
  <c r="J1099" i="72"/>
  <c r="J1095" i="72"/>
  <c r="W1769" i="71"/>
  <c r="J7743" i="72"/>
  <c r="J7744" i="72"/>
  <c r="J7745" i="72"/>
  <c r="W1753" i="71"/>
  <c r="J6996" i="72"/>
  <c r="J6997" i="72"/>
  <c r="J6998" i="72"/>
  <c r="W1729" i="71"/>
  <c r="J959" i="72"/>
  <c r="J960" i="72"/>
  <c r="W1713" i="71"/>
  <c r="I1119" i="72" s="1"/>
  <c r="J1119" i="72"/>
  <c r="W1697" i="71"/>
  <c r="J6769" i="72"/>
  <c r="J6773" i="72"/>
  <c r="J6770" i="72"/>
  <c r="J6774" i="72"/>
  <c r="J6771" i="72"/>
  <c r="J6775" i="72"/>
  <c r="J6772" i="72"/>
  <c r="J6776" i="72"/>
  <c r="W1689" i="71"/>
  <c r="J898" i="72"/>
  <c r="J899" i="72"/>
  <c r="J900" i="72"/>
  <c r="W1665" i="71"/>
  <c r="I3635" i="72" s="1"/>
  <c r="J3635" i="72"/>
  <c r="W1657" i="71"/>
  <c r="J213" i="72"/>
  <c r="J221" i="72"/>
  <c r="J206" i="72"/>
  <c r="J222" i="72"/>
  <c r="J207" i="72"/>
  <c r="J215" i="72"/>
  <c r="J216" i="72"/>
  <c r="J224" i="72"/>
  <c r="J209" i="72"/>
  <c r="J217" i="72"/>
  <c r="J218" i="72"/>
  <c r="J219" i="72"/>
  <c r="W1641" i="71"/>
  <c r="J7177" i="72"/>
  <c r="J7228" i="72"/>
  <c r="J7157" i="72"/>
  <c r="J7175" i="72"/>
  <c r="J7179" i="72"/>
  <c r="J7164" i="72"/>
  <c r="J7197" i="72"/>
  <c r="J7111" i="72"/>
  <c r="W1625" i="71"/>
  <c r="J6651" i="72"/>
  <c r="J6655" i="72"/>
  <c r="J6652" i="72"/>
  <c r="J6653" i="72"/>
  <c r="J6654" i="72"/>
  <c r="W1617" i="71"/>
  <c r="J827" i="72"/>
  <c r="J857" i="72"/>
  <c r="J865" i="72"/>
  <c r="J858" i="72"/>
  <c r="J878" i="72"/>
  <c r="J855" i="72"/>
  <c r="J867" i="72"/>
  <c r="J875" i="72"/>
  <c r="W1609" i="71"/>
  <c r="I4445" i="72" s="1"/>
  <c r="J4445" i="72"/>
  <c r="W1601" i="71"/>
  <c r="J7383" i="72"/>
  <c r="W1593" i="71"/>
  <c r="J3782" i="72"/>
  <c r="J3755" i="72"/>
  <c r="J3771" i="72"/>
  <c r="J3752" i="72"/>
  <c r="J3764" i="72"/>
  <c r="J3773" i="72"/>
  <c r="J3757" i="72"/>
  <c r="W1569" i="71"/>
  <c r="I6659" i="72" s="1"/>
  <c r="J6659" i="72"/>
  <c r="W1497" i="71"/>
  <c r="J419" i="72"/>
  <c r="J420" i="72"/>
  <c r="J428" i="72"/>
  <c r="J417" i="72"/>
  <c r="J421" i="72"/>
  <c r="J430" i="72"/>
  <c r="J426" i="72"/>
  <c r="W1473" i="71"/>
  <c r="I7351" i="72" s="1"/>
  <c r="J7351" i="72"/>
  <c r="W1465" i="71"/>
  <c r="I3709" i="72" s="1"/>
  <c r="J3709" i="72"/>
  <c r="W1449" i="71"/>
  <c r="J386" i="72"/>
  <c r="J390" i="72"/>
  <c r="J394" i="72"/>
  <c r="J398" i="72"/>
  <c r="J387" i="72"/>
  <c r="J391" i="72"/>
  <c r="J395" i="72"/>
  <c r="J399" i="72"/>
  <c r="J388" i="72"/>
  <c r="J392" i="72"/>
  <c r="J396" i="72"/>
  <c r="J400" i="72"/>
  <c r="J385" i="72"/>
  <c r="J389" i="72"/>
  <c r="J393" i="72"/>
  <c r="J397" i="72"/>
  <c r="W1441" i="71"/>
  <c r="J917" i="72"/>
  <c r="J921" i="72"/>
  <c r="J918" i="72"/>
  <c r="J922" i="72"/>
  <c r="J919" i="72"/>
  <c r="J923" i="72"/>
  <c r="J920" i="72"/>
  <c r="J924" i="72"/>
  <c r="W1425" i="71"/>
  <c r="I7539" i="72" s="1"/>
  <c r="J7539" i="72"/>
  <c r="W1417" i="71"/>
  <c r="J6699" i="72"/>
  <c r="J6698" i="72"/>
  <c r="W1393" i="71"/>
  <c r="I6811" i="72" s="1"/>
  <c r="J6811" i="72"/>
  <c r="W1385" i="71"/>
  <c r="I3857" i="72" s="1"/>
  <c r="J3857" i="72"/>
  <c r="W1369" i="71"/>
  <c r="J7459" i="72"/>
  <c r="J7463" i="72"/>
  <c r="J7467" i="72"/>
  <c r="J7444" i="72"/>
  <c r="J7460" i="72"/>
  <c r="J7464" i="72"/>
  <c r="J7461" i="72"/>
  <c r="J7466" i="72"/>
  <c r="W1361" i="71"/>
  <c r="J1039" i="72"/>
  <c r="J1060" i="72"/>
  <c r="J1076" i="72"/>
  <c r="J1065" i="72"/>
  <c r="J1086" i="72"/>
  <c r="J1055" i="72"/>
  <c r="J1066" i="72"/>
  <c r="J1077" i="72"/>
  <c r="J1067" i="72"/>
  <c r="J1073" i="72"/>
  <c r="J1078" i="72"/>
  <c r="J1094" i="72"/>
  <c r="J1079" i="72"/>
  <c r="W1353" i="71"/>
  <c r="I1102" i="72" s="1"/>
  <c r="J1102" i="72"/>
  <c r="W1345" i="71"/>
  <c r="J7066" i="72"/>
  <c r="J7100" i="72"/>
  <c r="J7088" i="72"/>
  <c r="J7081" i="72"/>
  <c r="J7137" i="72"/>
  <c r="J7095" i="72"/>
  <c r="J7082" i="72"/>
  <c r="J7108" i="72"/>
  <c r="J7077" i="72"/>
  <c r="J7172" i="72"/>
  <c r="W1337" i="71"/>
  <c r="I3667" i="72" s="1"/>
  <c r="J3667" i="72"/>
  <c r="W1329" i="71"/>
  <c r="I4479" i="72" s="1"/>
  <c r="J4479" i="72"/>
  <c r="W1313" i="71"/>
  <c r="I410" i="72" s="1"/>
  <c r="J410" i="72"/>
  <c r="W1297" i="71"/>
  <c r="I3724" i="72" s="1"/>
  <c r="J3724" i="72"/>
  <c r="W1273" i="71"/>
  <c r="I313" i="72" s="1"/>
  <c r="J313" i="72"/>
  <c r="W1265" i="71"/>
  <c r="I734" i="72" s="1"/>
  <c r="J734" i="72"/>
  <c r="W1233" i="71"/>
  <c r="J6861" i="72"/>
  <c r="J6865" i="72"/>
  <c r="J6869" i="72"/>
  <c r="J6862" i="72"/>
  <c r="J6866" i="72"/>
  <c r="J6870" i="72"/>
  <c r="J6863" i="72"/>
  <c r="J6867" i="72"/>
  <c r="J6871" i="72"/>
  <c r="J6872" i="72"/>
  <c r="J6864" i="72"/>
  <c r="W1225" i="71"/>
  <c r="J592" i="72"/>
  <c r="J589" i="72"/>
  <c r="J593" i="72"/>
  <c r="J590" i="72"/>
  <c r="J594" i="72"/>
  <c r="J591" i="72"/>
  <c r="W1201" i="71"/>
  <c r="J490" i="72"/>
  <c r="J494" i="72"/>
  <c r="J491" i="72"/>
  <c r="J495" i="72"/>
  <c r="J488" i="72"/>
  <c r="J492" i="72"/>
  <c r="W1185" i="71"/>
  <c r="J333" i="72"/>
  <c r="J319" i="72"/>
  <c r="J338" i="72"/>
  <c r="W1169" i="71"/>
  <c r="J1007" i="72"/>
  <c r="J1008" i="72"/>
  <c r="J1005" i="72"/>
  <c r="J1006" i="72"/>
  <c r="W1161" i="71"/>
  <c r="J1156" i="72"/>
  <c r="J1157" i="72"/>
  <c r="W1153" i="71"/>
  <c r="I476" i="72" s="1"/>
  <c r="J476" i="72"/>
  <c r="W1121" i="71"/>
  <c r="J1149" i="72"/>
  <c r="J1150" i="72"/>
  <c r="J1151" i="72"/>
  <c r="J1152" i="72"/>
  <c r="W499" i="71"/>
  <c r="I3304" i="72" s="1"/>
  <c r="W475" i="71"/>
  <c r="W427" i="71"/>
  <c r="I2403" i="72" s="1"/>
  <c r="W699" i="71"/>
  <c r="I8059" i="72" s="1"/>
  <c r="I7144" i="72"/>
  <c r="I4821" i="72"/>
  <c r="I4823" i="72"/>
  <c r="I4815" i="72"/>
  <c r="I4820" i="72"/>
  <c r="I4813" i="72"/>
  <c r="I4818" i="72"/>
  <c r="I4817" i="72"/>
  <c r="I4822" i="72"/>
  <c r="I1263" i="72"/>
  <c r="I1267" i="72"/>
  <c r="I1271" i="72"/>
  <c r="I1275" i="72"/>
  <c r="I1265" i="72"/>
  <c r="I1269" i="72"/>
  <c r="I1273" i="72"/>
  <c r="I1266" i="72"/>
  <c r="I1272" i="72"/>
  <c r="I1268" i="72"/>
  <c r="I1274" i="72"/>
  <c r="I1270" i="72"/>
  <c r="I5430" i="72"/>
  <c r="I5432" i="72"/>
  <c r="I5431" i="72"/>
  <c r="I5429" i="72"/>
  <c r="I4599" i="72"/>
  <c r="I4603" i="72"/>
  <c r="I4604" i="72"/>
  <c r="I4597" i="72"/>
  <c r="I4601" i="72"/>
  <c r="I4605" i="72"/>
  <c r="I4589" i="72"/>
  <c r="I7543" i="72"/>
  <c r="I7544" i="72"/>
  <c r="I7545" i="72"/>
  <c r="I1202" i="72"/>
  <c r="I1204" i="72"/>
  <c r="I1203" i="72"/>
  <c r="I1205" i="72"/>
  <c r="J8073" i="72"/>
  <c r="J8069" i="72"/>
  <c r="J8065" i="72"/>
  <c r="J8061" i="72"/>
  <c r="I8057" i="72"/>
  <c r="I8053" i="72"/>
  <c r="J8048" i="72"/>
  <c r="I8044" i="72"/>
  <c r="J8034" i="72"/>
  <c r="J8030" i="72"/>
  <c r="J8026" i="72"/>
  <c r="J8022" i="72"/>
  <c r="J8018" i="72"/>
  <c r="I8014" i="72"/>
  <c r="I8010" i="72"/>
  <c r="I8006" i="72"/>
  <c r="I8002" i="72"/>
  <c r="I7998" i="72"/>
  <c r="I7986" i="72"/>
  <c r="I7982" i="72"/>
  <c r="I7978" i="72"/>
  <c r="I7974" i="72"/>
  <c r="I7970" i="72"/>
  <c r="I7966" i="72"/>
  <c r="I7962" i="72"/>
  <c r="I7958" i="72"/>
  <c r="I7954" i="72"/>
  <c r="I7950" i="72"/>
  <c r="I7946" i="72"/>
  <c r="I7942" i="72"/>
  <c r="I7930" i="72"/>
  <c r="I7926" i="72"/>
  <c r="J7921" i="72"/>
  <c r="J7916" i="72"/>
  <c r="J7911" i="72"/>
  <c r="J7906" i="72"/>
  <c r="J7900" i="72"/>
  <c r="J7895" i="72"/>
  <c r="J7880" i="72"/>
  <c r="J7872" i="72"/>
  <c r="J7850" i="72"/>
  <c r="J7813" i="72"/>
  <c r="I7712" i="72"/>
  <c r="I7637" i="72"/>
  <c r="J7366" i="72"/>
  <c r="J6908" i="72"/>
  <c r="I7053" i="72"/>
  <c r="I7052" i="72"/>
  <c r="I7044" i="72"/>
  <c r="W958" i="71"/>
  <c r="J565" i="72"/>
  <c r="J563" i="72"/>
  <c r="J567" i="72"/>
  <c r="J564" i="72"/>
  <c r="J566" i="72"/>
  <c r="I7653" i="72"/>
  <c r="I7640" i="72"/>
  <c r="I7656" i="72"/>
  <c r="I7652" i="72"/>
  <c r="W1091" i="71"/>
  <c r="J775" i="72"/>
  <c r="J799" i="72"/>
  <c r="J784" i="72"/>
  <c r="J776" i="72"/>
  <c r="W1003" i="71"/>
  <c r="J1188" i="72"/>
  <c r="J1189" i="72"/>
  <c r="W971" i="71"/>
  <c r="I3858" i="72" s="1"/>
  <c r="J3858" i="72"/>
  <c r="W4482" i="71"/>
  <c r="J1408" i="72"/>
  <c r="J1420" i="72"/>
  <c r="J1409" i="72"/>
  <c r="J1416" i="72"/>
  <c r="W4466" i="71"/>
  <c r="I5439" i="72" s="1"/>
  <c r="J5439" i="72"/>
  <c r="W4450" i="71"/>
  <c r="J7770" i="72"/>
  <c r="J7768" i="72"/>
  <c r="J7769" i="72"/>
  <c r="W4410" i="71"/>
  <c r="J6901" i="72"/>
  <c r="J6895" i="72"/>
  <c r="J6888" i="72"/>
  <c r="W4306" i="71"/>
  <c r="J3482" i="72"/>
  <c r="J3498" i="72"/>
  <c r="J3510" i="72"/>
  <c r="J3491" i="72"/>
  <c r="J3499" i="72"/>
  <c r="J3472" i="72"/>
  <c r="J3492" i="72"/>
  <c r="J3504" i="72"/>
  <c r="W4290" i="71"/>
  <c r="J2810" i="72"/>
  <c r="J2814" i="72"/>
  <c r="J2812" i="72"/>
  <c r="J2817" i="72"/>
  <c r="J2826" i="72"/>
  <c r="J2830" i="72"/>
  <c r="J2822" i="72"/>
  <c r="J2813" i="72"/>
  <c r="J2818" i="72"/>
  <c r="J2827" i="72"/>
  <c r="J2823" i="72"/>
  <c r="J2819" i="72"/>
  <c r="J2824" i="72"/>
  <c r="J2828" i="72"/>
  <c r="J2816" i="72"/>
  <c r="J2825" i="72"/>
  <c r="J2829" i="72"/>
  <c r="J2821" i="72"/>
  <c r="J2811" i="72"/>
  <c r="J2820" i="72"/>
  <c r="J2815" i="72"/>
  <c r="W4258" i="71"/>
  <c r="J3202" i="72"/>
  <c r="J3206" i="72"/>
  <c r="J3203" i="72"/>
  <c r="J3207" i="72"/>
  <c r="J3208" i="72"/>
  <c r="J3200" i="72"/>
  <c r="J3209" i="72"/>
  <c r="J3201" i="72"/>
  <c r="J3204" i="72"/>
  <c r="J3205" i="72"/>
  <c r="W4242" i="71"/>
  <c r="J1683" i="72"/>
  <c r="J1687" i="72"/>
  <c r="J1691" i="72"/>
  <c r="J1684" i="72"/>
  <c r="J1688" i="72"/>
  <c r="J1692" i="72"/>
  <c r="J1686" i="72"/>
  <c r="J1689" i="72"/>
  <c r="J1681" i="72"/>
  <c r="J1690" i="72"/>
  <c r="J1682" i="72"/>
  <c r="J1685" i="72"/>
  <c r="J1693" i="72"/>
  <c r="J1694" i="72"/>
  <c r="W4186" i="71"/>
  <c r="J5363" i="72"/>
  <c r="J5372" i="72"/>
  <c r="W4170" i="71"/>
  <c r="J5540" i="72"/>
  <c r="J5532" i="72"/>
  <c r="J5537" i="72"/>
  <c r="J5546" i="72"/>
  <c r="J5533" i="72"/>
  <c r="J5544" i="72"/>
  <c r="J5536" i="72"/>
  <c r="J5543" i="72"/>
  <c r="W4162" i="71"/>
  <c r="J3956" i="72"/>
  <c r="J3954" i="72"/>
  <c r="J3955" i="72"/>
  <c r="W4146" i="71"/>
  <c r="J3297" i="72"/>
  <c r="J3301" i="72"/>
  <c r="J3298" i="72"/>
  <c r="J3295" i="72"/>
  <c r="J3296" i="72"/>
  <c r="J3299" i="72"/>
  <c r="J3300" i="72"/>
  <c r="W4066" i="71"/>
  <c r="J5587" i="72"/>
  <c r="J5596" i="72"/>
  <c r="J5597" i="72"/>
  <c r="J5589" i="72"/>
  <c r="W4050" i="71"/>
  <c r="I4384" i="72" s="1"/>
  <c r="J4384" i="72"/>
  <c r="W4042" i="71"/>
  <c r="I7794" i="72" s="1"/>
  <c r="J7794" i="72"/>
  <c r="W4026" i="71"/>
  <c r="J5346" i="72"/>
  <c r="J5342" i="72"/>
  <c r="J5347" i="72"/>
  <c r="J5344" i="72"/>
  <c r="J5343" i="72"/>
  <c r="J5345" i="72"/>
  <c r="W3962" i="71"/>
  <c r="J1496" i="72"/>
  <c r="J1493" i="72"/>
  <c r="J1506" i="72"/>
  <c r="W3954" i="71"/>
  <c r="I5398" i="72" s="1"/>
  <c r="J5398" i="72"/>
  <c r="W3906" i="71"/>
  <c r="J6897" i="72"/>
  <c r="J6896" i="72"/>
  <c r="J6912" i="72"/>
  <c r="J6900" i="72"/>
  <c r="W3890" i="71"/>
  <c r="I3370" i="72" s="1"/>
  <c r="J3370" i="72"/>
  <c r="W3874" i="71"/>
  <c r="J1133" i="72"/>
  <c r="J1134" i="72"/>
  <c r="J1135" i="72"/>
  <c r="J1132" i="72"/>
  <c r="W3858" i="71"/>
  <c r="I7759" i="72" s="1"/>
  <c r="J7759" i="72"/>
  <c r="W3786" i="71"/>
  <c r="J1860" i="72"/>
  <c r="J1864" i="72"/>
  <c r="J1872" i="72"/>
  <c r="J1876" i="72"/>
  <c r="J1865" i="72"/>
  <c r="J1859" i="72"/>
  <c r="J1863" i="72"/>
  <c r="J1870" i="72"/>
  <c r="W3394" i="71"/>
  <c r="J4307" i="72"/>
  <c r="J4306" i="72"/>
  <c r="J4302" i="72"/>
  <c r="W3378" i="71"/>
  <c r="J5819" i="72"/>
  <c r="J5825" i="72"/>
  <c r="J5846" i="72"/>
  <c r="J5836" i="72"/>
  <c r="J5842" i="72"/>
  <c r="J5839" i="72"/>
  <c r="J5838" i="72"/>
  <c r="J5822" i="72"/>
  <c r="W3362" i="71"/>
  <c r="I6235" i="72" s="1"/>
  <c r="J6235" i="72"/>
  <c r="W3298" i="71"/>
  <c r="J6074" i="72"/>
  <c r="J6055" i="72"/>
  <c r="J6063" i="72"/>
  <c r="J6147" i="72"/>
  <c r="J6025" i="72"/>
  <c r="J6113" i="72"/>
  <c r="J6052" i="72"/>
  <c r="J6096" i="72"/>
  <c r="J6180" i="72"/>
  <c r="W2074" i="71"/>
  <c r="I3644" i="72" s="1"/>
  <c r="J3644" i="72"/>
  <c r="W1978" i="71"/>
  <c r="J7603" i="72"/>
  <c r="J7608" i="72"/>
  <c r="J7598" i="72"/>
  <c r="W1962" i="71"/>
  <c r="I462" i="72" s="1"/>
  <c r="J462" i="72"/>
  <c r="W1882" i="71"/>
  <c r="J7766" i="72"/>
  <c r="J7767" i="72"/>
  <c r="W1858" i="71"/>
  <c r="J6581" i="72"/>
  <c r="J6561" i="72"/>
  <c r="W1842" i="71"/>
  <c r="J6829" i="72"/>
  <c r="J6833" i="72"/>
  <c r="J6837" i="72"/>
  <c r="J6826" i="72"/>
  <c r="J6830" i="72"/>
  <c r="J6842" i="72"/>
  <c r="J6839" i="72"/>
  <c r="J6843" i="72"/>
  <c r="J6844" i="72"/>
  <c r="W1722" i="71"/>
  <c r="J3728" i="72"/>
  <c r="J3729" i="72"/>
  <c r="W1626" i="71"/>
  <c r="J93" i="72"/>
  <c r="J95" i="72"/>
  <c r="J498" i="72"/>
  <c r="J88" i="72"/>
  <c r="W1618" i="71"/>
  <c r="J819" i="72"/>
  <c r="J823" i="72"/>
  <c r="J826" i="72"/>
  <c r="J841" i="72"/>
  <c r="J812" i="72"/>
  <c r="J866" i="72"/>
  <c r="J824" i="72"/>
  <c r="W1610" i="71"/>
  <c r="I4446" i="72" s="1"/>
  <c r="J4446" i="72"/>
  <c r="W1586" i="71"/>
  <c r="J1165" i="72"/>
  <c r="J1166" i="72"/>
  <c r="J1171" i="72"/>
  <c r="J1172" i="72"/>
  <c r="J1167" i="72"/>
  <c r="J1168" i="72"/>
  <c r="J1173" i="72"/>
  <c r="J1163" i="72"/>
  <c r="J1174" i="72"/>
  <c r="J1175" i="72"/>
  <c r="J1164" i="72"/>
  <c r="J1169" i="72"/>
  <c r="J1170" i="72"/>
  <c r="W1442" i="71"/>
  <c r="J7131" i="72"/>
  <c r="J7165" i="72"/>
  <c r="J7173" i="72"/>
  <c r="J7192" i="72"/>
  <c r="J7204" i="72"/>
  <c r="J7146" i="72"/>
  <c r="J7154" i="72"/>
  <c r="J7115" i="72"/>
  <c r="J7194" i="72"/>
  <c r="J7112" i="72"/>
  <c r="W1426" i="71"/>
  <c r="I7538" i="72" s="1"/>
  <c r="J7538" i="72"/>
  <c r="W1394" i="71"/>
  <c r="J3618" i="72"/>
  <c r="J3622" i="72"/>
  <c r="J3611" i="72"/>
  <c r="J3615" i="72"/>
  <c r="J3613" i="72"/>
  <c r="J3617" i="72"/>
  <c r="J3620" i="72"/>
  <c r="J3612" i="72"/>
  <c r="W1210" i="71"/>
  <c r="J7319" i="72"/>
  <c r="J7323" i="72"/>
  <c r="J7320" i="72"/>
  <c r="J7324" i="72"/>
  <c r="J7321" i="72"/>
  <c r="J7318" i="72"/>
  <c r="J7322" i="72"/>
  <c r="W1202" i="71"/>
  <c r="J7503" i="72"/>
  <c r="J7500" i="72"/>
  <c r="J7504" i="72"/>
  <c r="J7508" i="72"/>
  <c r="J7512" i="72"/>
  <c r="J7516" i="72"/>
  <c r="J7520" i="72"/>
  <c r="J7505" i="72"/>
  <c r="J7498" i="72"/>
  <c r="J7506" i="72"/>
  <c r="W1194" i="71"/>
  <c r="J7216" i="72"/>
  <c r="J7207" i="72"/>
  <c r="J7234" i="72"/>
  <c r="J7249" i="72"/>
  <c r="J7198" i="72"/>
  <c r="J7223" i="72"/>
  <c r="J7244" i="72"/>
  <c r="I1279" i="72"/>
  <c r="I1283" i="72"/>
  <c r="I1287" i="72"/>
  <c r="I1291" i="72"/>
  <c r="I1277" i="72"/>
  <c r="I1281" i="72"/>
  <c r="I1285" i="72"/>
  <c r="I1289" i="72"/>
  <c r="I1282" i="72"/>
  <c r="I1288" i="72"/>
  <c r="I1278" i="72"/>
  <c r="I1284" i="72"/>
  <c r="I1290" i="72"/>
  <c r="I1286" i="72"/>
  <c r="I1280" i="72"/>
  <c r="I1276" i="72"/>
  <c r="I1292" i="72"/>
  <c r="I7718" i="72"/>
  <c r="I7715" i="72"/>
  <c r="J8006" i="72"/>
  <c r="J7986" i="72"/>
  <c r="J7946" i="72"/>
  <c r="I7089" i="72"/>
  <c r="I7096" i="72"/>
  <c r="I7084" i="72"/>
  <c r="I7041" i="72"/>
  <c r="I7040" i="72"/>
  <c r="I7032" i="72"/>
  <c r="I7029" i="72"/>
  <c r="I7028" i="72"/>
  <c r="I7677" i="72"/>
  <c r="I7676" i="72"/>
  <c r="I7705" i="72"/>
  <c r="I7704" i="72"/>
  <c r="W1033" i="71"/>
  <c r="J666" i="72"/>
  <c r="J675" i="72"/>
  <c r="J679" i="72"/>
  <c r="J667" i="72"/>
  <c r="W969" i="71"/>
  <c r="J447" i="72"/>
  <c r="J451" i="72"/>
  <c r="J455" i="72"/>
  <c r="J444" i="72"/>
  <c r="J452" i="72"/>
  <c r="J456" i="72"/>
  <c r="J449" i="72"/>
  <c r="W4496" i="71"/>
  <c r="I3305" i="72" s="1"/>
  <c r="J3305" i="72"/>
  <c r="W4408" i="71"/>
  <c r="J6889" i="72"/>
  <c r="J6893" i="72"/>
  <c r="J6894" i="72"/>
  <c r="J6898" i="72"/>
  <c r="J6906" i="72"/>
  <c r="J6914" i="72"/>
  <c r="J6891" i="72"/>
  <c r="W4400" i="71"/>
  <c r="J4414" i="72"/>
  <c r="J4419" i="72"/>
  <c r="J4423" i="72"/>
  <c r="J4427" i="72"/>
  <c r="J4415" i="72"/>
  <c r="J4416" i="72"/>
  <c r="J4420" i="72"/>
  <c r="J4424" i="72"/>
  <c r="J4428" i="72"/>
  <c r="J4418" i="72"/>
  <c r="J4422" i="72"/>
  <c r="J4426" i="72"/>
  <c r="J4430" i="72"/>
  <c r="J4417" i="72"/>
  <c r="J4421" i="72"/>
  <c r="J4425" i="72"/>
  <c r="J4429" i="72"/>
  <c r="W4392" i="71"/>
  <c r="J1521" i="72"/>
  <c r="J1525" i="72"/>
  <c r="J1529" i="72"/>
  <c r="J1522" i="72"/>
  <c r="J1526" i="72"/>
  <c r="J1528" i="72"/>
  <c r="J1523" i="72"/>
  <c r="J1524" i="72"/>
  <c r="J1527" i="72"/>
  <c r="I7889" i="72"/>
  <c r="I7890" i="72"/>
  <c r="W4336" i="71"/>
  <c r="J4412" i="72"/>
  <c r="J4413" i="72"/>
  <c r="W4224" i="71"/>
  <c r="J7774" i="72"/>
  <c r="J7775" i="72"/>
  <c r="J7776" i="72"/>
  <c r="J7773" i="72"/>
  <c r="W4192" i="71"/>
  <c r="J3502" i="72"/>
  <c r="J3506" i="72"/>
  <c r="J3507" i="72"/>
  <c r="W4184" i="71"/>
  <c r="J5462" i="72"/>
  <c r="J5461" i="72"/>
  <c r="W4176" i="71"/>
  <c r="I5468" i="72" s="1"/>
  <c r="J5468" i="72"/>
  <c r="W4160" i="71"/>
  <c r="J3964" i="72"/>
  <c r="J3968" i="72"/>
  <c r="J3972" i="72"/>
  <c r="J3961" i="72"/>
  <c r="J3965" i="72"/>
  <c r="J3977" i="72"/>
  <c r="J3962" i="72"/>
  <c r="J3970" i="72"/>
  <c r="J3974" i="72"/>
  <c r="J3979" i="72"/>
  <c r="W4152" i="71"/>
  <c r="J1727" i="72"/>
  <c r="J1728" i="72"/>
  <c r="J1726" i="72"/>
  <c r="J1729" i="72"/>
  <c r="J1725" i="72"/>
  <c r="W4136" i="71"/>
  <c r="J4038" i="72"/>
  <c r="J4042" i="72"/>
  <c r="J4039" i="72"/>
  <c r="J4049" i="72"/>
  <c r="J4045" i="72"/>
  <c r="J4036" i="72"/>
  <c r="J4046" i="72"/>
  <c r="J4041" i="72"/>
  <c r="J4050" i="72"/>
  <c r="W4120" i="71"/>
  <c r="J4323" i="72"/>
  <c r="J4331" i="72"/>
  <c r="J4328" i="72"/>
  <c r="J4337" i="72"/>
  <c r="J4322" i="72"/>
  <c r="J4334" i="72"/>
  <c r="J4318" i="72"/>
  <c r="I7897" i="72"/>
  <c r="I7910" i="72"/>
  <c r="W4072" i="71"/>
  <c r="J2656" i="72"/>
  <c r="J2660" i="72"/>
  <c r="J2653" i="72"/>
  <c r="J2657" i="72"/>
  <c r="J2661" i="72"/>
  <c r="J2655" i="72"/>
  <c r="J2663" i="72"/>
  <c r="J2658" i="72"/>
  <c r="J2654" i="72"/>
  <c r="J2659" i="72"/>
  <c r="J2662" i="72"/>
  <c r="W4064" i="71"/>
  <c r="J5622" i="72"/>
  <c r="J5614" i="72"/>
  <c r="J5628" i="72"/>
  <c r="J5610" i="72"/>
  <c r="J5615" i="72"/>
  <c r="J5624" i="72"/>
  <c r="J5588" i="72"/>
  <c r="J5620" i="72"/>
  <c r="J5629" i="72"/>
  <c r="J5599" i="72"/>
  <c r="J5626" i="72"/>
  <c r="J5631" i="72"/>
  <c r="J5618" i="72"/>
  <c r="J5630" i="72"/>
  <c r="J5593" i="72"/>
  <c r="J5632" i="72"/>
  <c r="J5625" i="72"/>
  <c r="W4056" i="71"/>
  <c r="J5323" i="72"/>
  <c r="J5334" i="72"/>
  <c r="J5330" i="72"/>
  <c r="J5326" i="72"/>
  <c r="J5328" i="72"/>
  <c r="J5329" i="72"/>
  <c r="J5322" i="72"/>
  <c r="W4024" i="71"/>
  <c r="I5582" i="72" s="1"/>
  <c r="J5582" i="72"/>
  <c r="W4000" i="71"/>
  <c r="I5638" i="72" s="1"/>
  <c r="J5638" i="72"/>
  <c r="W3992" i="71"/>
  <c r="J1756" i="72"/>
  <c r="J1775" i="72"/>
  <c r="J1763" i="72"/>
  <c r="J1764" i="72"/>
  <c r="J1761" i="72"/>
  <c r="J1773" i="72"/>
  <c r="J1778" i="72"/>
  <c r="W3952" i="71"/>
  <c r="J5416" i="72"/>
  <c r="J5411" i="72"/>
  <c r="J5422" i="72"/>
  <c r="J5418" i="72"/>
  <c r="J5417" i="72"/>
  <c r="W3944" i="71"/>
  <c r="J4074" i="72"/>
  <c r="J4078" i="72"/>
  <c r="J4086" i="72"/>
  <c r="J4071" i="72"/>
  <c r="J4075" i="72"/>
  <c r="J4099" i="72"/>
  <c r="J4072" i="72"/>
  <c r="J4081" i="72"/>
  <c r="J4076" i="72"/>
  <c r="J4085" i="72"/>
  <c r="J4073" i="72"/>
  <c r="J4084" i="72"/>
  <c r="W3928" i="71"/>
  <c r="J3934" i="72"/>
  <c r="J3938" i="72"/>
  <c r="J3935" i="72"/>
  <c r="J3939" i="72"/>
  <c r="J3932" i="72"/>
  <c r="J3936" i="72"/>
  <c r="J3933" i="72"/>
  <c r="W3896" i="71"/>
  <c r="J2704" i="72"/>
  <c r="J2708" i="72"/>
  <c r="J2712" i="72"/>
  <c r="J2716" i="72"/>
  <c r="J2710" i="72"/>
  <c r="J2705" i="72"/>
  <c r="J2711" i="72"/>
  <c r="J2706" i="72"/>
  <c r="J2713" i="72"/>
  <c r="J2707" i="72"/>
  <c r="J2702" i="72"/>
  <c r="J2709" i="72"/>
  <c r="J2715" i="72"/>
  <c r="J2714" i="72"/>
  <c r="J2703" i="72"/>
  <c r="W3880" i="71"/>
  <c r="I5480" i="72" s="1"/>
  <c r="J5480" i="72"/>
  <c r="W3864" i="71"/>
  <c r="I4127" i="72" s="1"/>
  <c r="J4127" i="72"/>
  <c r="W3856" i="71"/>
  <c r="J1599" i="72"/>
  <c r="J1613" i="72"/>
  <c r="J1601" i="72"/>
  <c r="J1608" i="72"/>
  <c r="J1609" i="72"/>
  <c r="W3832" i="71"/>
  <c r="I1153" i="72" s="1"/>
  <c r="J1153" i="72"/>
  <c r="W3808" i="71"/>
  <c r="J1208" i="72"/>
  <c r="J1209" i="72"/>
  <c r="J1207" i="72"/>
  <c r="W3784" i="71"/>
  <c r="I1838" i="72" s="1"/>
  <c r="J1838" i="72"/>
  <c r="W3760" i="71"/>
  <c r="I4238" i="72" s="1"/>
  <c r="J4238" i="72"/>
  <c r="W3488" i="71"/>
  <c r="J5970" i="72"/>
  <c r="J5974" i="72"/>
  <c r="J5971" i="72"/>
  <c r="J5975" i="72"/>
  <c r="J5969" i="72"/>
  <c r="J5973" i="72"/>
  <c r="J5976" i="72"/>
  <c r="J5972" i="72"/>
  <c r="W3480" i="71"/>
  <c r="J5686" i="72"/>
  <c r="J5687" i="72"/>
  <c r="J5689" i="72"/>
  <c r="J5688" i="72"/>
  <c r="W3456" i="71"/>
  <c r="J6137" i="72"/>
  <c r="J6173" i="72"/>
  <c r="J6177" i="72"/>
  <c r="W3440" i="71"/>
  <c r="J4166" i="72"/>
  <c r="J4170" i="72"/>
  <c r="J4167" i="72"/>
  <c r="J4164" i="72"/>
  <c r="J4165" i="72"/>
  <c r="J4168" i="72"/>
  <c r="J4169" i="72"/>
  <c r="W3432" i="71"/>
  <c r="J4190" i="72"/>
  <c r="J4194" i="72"/>
  <c r="J4191" i="72"/>
  <c r="J4193" i="72"/>
  <c r="J4192" i="72"/>
  <c r="W3400" i="71"/>
  <c r="J5704" i="72"/>
  <c r="J5701" i="72"/>
  <c r="J5716" i="72"/>
  <c r="W3376" i="71"/>
  <c r="J5804" i="72"/>
  <c r="J5808" i="72"/>
  <c r="J5812" i="72"/>
  <c r="J5802" i="72"/>
  <c r="J5810" i="72"/>
  <c r="J5803" i="72"/>
  <c r="J5811" i="72"/>
  <c r="J5805" i="72"/>
  <c r="J5813" i="72"/>
  <c r="J5806" i="72"/>
  <c r="J5809" i="72"/>
  <c r="J5807" i="72"/>
  <c r="W3344" i="71"/>
  <c r="I5754" i="72" s="1"/>
  <c r="J5754" i="72"/>
  <c r="W3336" i="71"/>
  <c r="J5906" i="72"/>
  <c r="J5910" i="72"/>
  <c r="J5907" i="72"/>
  <c r="J5911" i="72"/>
  <c r="J5909" i="72"/>
  <c r="J5908" i="72"/>
  <c r="W3328" i="71"/>
  <c r="J6294" i="72"/>
  <c r="J6303" i="72"/>
  <c r="J6292" i="72"/>
  <c r="J6296" i="72"/>
  <c r="J6297" i="72"/>
  <c r="J6305" i="72"/>
  <c r="W3320" i="71"/>
  <c r="J4222" i="72"/>
  <c r="J4226" i="72"/>
  <c r="J4230" i="72"/>
  <c r="J4234" i="72"/>
  <c r="J4215" i="72"/>
  <c r="J4223" i="72"/>
  <c r="J4227" i="72"/>
  <c r="J4231" i="72"/>
  <c r="J4235" i="72"/>
  <c r="J4229" i="72"/>
  <c r="W3304" i="71"/>
  <c r="J5926" i="72"/>
  <c r="J5934" i="72"/>
  <c r="J5927" i="72"/>
  <c r="J5939" i="72"/>
  <c r="J5943" i="72"/>
  <c r="J5929" i="72"/>
  <c r="J5936" i="72"/>
  <c r="J5940" i="72"/>
  <c r="W3288" i="71"/>
  <c r="J6099" i="72"/>
  <c r="J6101" i="72"/>
  <c r="J6124" i="72"/>
  <c r="W2088" i="71"/>
  <c r="J261" i="72"/>
  <c r="J278" i="72"/>
  <c r="J303" i="72"/>
  <c r="J304" i="72"/>
  <c r="J305" i="72"/>
  <c r="J322" i="72"/>
  <c r="W2032" i="71"/>
  <c r="I3628" i="72" s="1"/>
  <c r="J3628" i="72"/>
  <c r="W2008" i="71"/>
  <c r="J735" i="72"/>
  <c r="J739" i="72"/>
  <c r="J736" i="72"/>
  <c r="J741" i="72"/>
  <c r="J742" i="72"/>
  <c r="J738" i="72"/>
  <c r="J740" i="72"/>
  <c r="W1992" i="71"/>
  <c r="J543" i="72"/>
  <c r="J542" i="72"/>
  <c r="J544" i="72"/>
  <c r="W1976" i="71"/>
  <c r="J7572" i="72"/>
  <c r="J7576" i="72"/>
  <c r="J7588" i="72"/>
  <c r="J7573" i="72"/>
  <c r="J7577" i="72"/>
  <c r="J7578" i="72"/>
  <c r="W1968" i="71"/>
  <c r="J6905" i="72"/>
  <c r="J6902" i="72"/>
  <c r="J6918" i="72"/>
  <c r="J6907" i="72"/>
  <c r="J6911" i="72"/>
  <c r="J6915" i="72"/>
  <c r="J6916" i="72"/>
  <c r="W1904" i="71"/>
  <c r="J779" i="72"/>
  <c r="J795" i="72"/>
  <c r="J773" i="72"/>
  <c r="J777" i="72"/>
  <c r="J798" i="72"/>
  <c r="W1896" i="71"/>
  <c r="I96" i="72" s="1"/>
  <c r="J96" i="72"/>
  <c r="W1888" i="71"/>
  <c r="J268" i="72"/>
  <c r="J276" i="72"/>
  <c r="J295" i="72"/>
  <c r="J240" i="72"/>
  <c r="J264" i="72"/>
  <c r="J257" i="72"/>
  <c r="J273" i="72"/>
  <c r="J297" i="72"/>
  <c r="J282" i="72"/>
  <c r="J266" i="72"/>
  <c r="J299" i="72"/>
  <c r="W1864" i="71"/>
  <c r="J3570" i="72"/>
  <c r="J3571" i="72"/>
  <c r="J3569" i="72"/>
  <c r="W1848" i="71"/>
  <c r="J3814" i="72"/>
  <c r="J3818" i="72"/>
  <c r="J3822" i="72"/>
  <c r="J3826" i="72"/>
  <c r="J3830" i="72"/>
  <c r="J3834" i="72"/>
  <c r="J3838" i="72"/>
  <c r="J3815" i="72"/>
  <c r="J3823" i="72"/>
  <c r="J3827" i="72"/>
  <c r="J3831" i="72"/>
  <c r="J3835" i="72"/>
  <c r="J3816" i="72"/>
  <c r="J3820" i="72"/>
  <c r="J3824" i="72"/>
  <c r="J3828" i="72"/>
  <c r="J3832" i="72"/>
  <c r="J3833" i="72"/>
  <c r="J3821" i="72"/>
  <c r="J3829" i="72"/>
  <c r="J3817" i="72"/>
  <c r="J3825" i="72"/>
  <c r="J3837" i="72"/>
  <c r="W1816" i="71"/>
  <c r="I405" i="72" s="1"/>
  <c r="J405" i="72"/>
  <c r="W1784" i="71"/>
  <c r="J513" i="72"/>
  <c r="J529" i="72"/>
  <c r="J527" i="72"/>
  <c r="J531" i="72"/>
  <c r="J535" i="72"/>
  <c r="J524" i="72"/>
  <c r="J532" i="72"/>
  <c r="J534" i="72"/>
  <c r="J514" i="72"/>
  <c r="W1776" i="71"/>
  <c r="J1023" i="72"/>
  <c r="J1043" i="72"/>
  <c r="J1054" i="72"/>
  <c r="J1058" i="72"/>
  <c r="J1038" i="72"/>
  <c r="W1760" i="71"/>
  <c r="J65" i="72"/>
  <c r="J62" i="72"/>
  <c r="J70" i="72"/>
  <c r="J63" i="72"/>
  <c r="W1752" i="71"/>
  <c r="J6991" i="72"/>
  <c r="J6992" i="72"/>
  <c r="J6993" i="72"/>
  <c r="J6999" i="72"/>
  <c r="J6990" i="72"/>
  <c r="W1736" i="71"/>
  <c r="J382" i="72"/>
  <c r="J379" i="72"/>
  <c r="J383" i="72"/>
  <c r="J380" i="72"/>
  <c r="J384" i="72"/>
  <c r="J381" i="72"/>
  <c r="W1720" i="71"/>
  <c r="I4527" i="72" s="1"/>
  <c r="J4527" i="72"/>
  <c r="W1712" i="71"/>
  <c r="J3810" i="72"/>
  <c r="J3811" i="72"/>
  <c r="J3819" i="72"/>
  <c r="J3812" i="72"/>
  <c r="J3836" i="72"/>
  <c r="J3813" i="72"/>
  <c r="J3809" i="72"/>
  <c r="W1704" i="71"/>
  <c r="J6683" i="72"/>
  <c r="J6691" i="72"/>
  <c r="J6695" i="72"/>
  <c r="J6684" i="72"/>
  <c r="J6693" i="72"/>
  <c r="J6686" i="72"/>
  <c r="W1696" i="71"/>
  <c r="J6781" i="72"/>
  <c r="J6789" i="72"/>
  <c r="J6786" i="72"/>
  <c r="J6787" i="72"/>
  <c r="J6791" i="72"/>
  <c r="J6780" i="72"/>
  <c r="J6792" i="72"/>
  <c r="W1688" i="71"/>
  <c r="I901" i="72" s="1"/>
  <c r="J901" i="72"/>
  <c r="W1656" i="71"/>
  <c r="J573" i="72"/>
  <c r="J577" i="72"/>
  <c r="J578" i="72"/>
  <c r="J579" i="72"/>
  <c r="J584" i="72"/>
  <c r="J574" i="72"/>
  <c r="J580" i="72"/>
  <c r="J585" i="72"/>
  <c r="J575" i="72"/>
  <c r="J581" i="72"/>
  <c r="J582" i="72"/>
  <c r="J583" i="72"/>
  <c r="J576" i="72"/>
  <c r="W1648" i="71"/>
  <c r="J7170" i="72"/>
  <c r="J7129" i="72"/>
  <c r="J7248" i="72"/>
  <c r="J7219" i="72"/>
  <c r="W1640" i="71"/>
  <c r="J7062" i="72"/>
  <c r="J7149" i="72"/>
  <c r="J7118" i="72"/>
  <c r="J7085" i="72"/>
  <c r="J7171" i="72"/>
  <c r="W1632" i="71"/>
  <c r="I411" i="72" s="1"/>
  <c r="J411" i="72"/>
  <c r="W1624" i="71"/>
  <c r="I3710" i="72" s="1"/>
  <c r="J3710" i="72"/>
  <c r="W1592" i="71"/>
  <c r="J3754" i="72"/>
  <c r="J3758" i="72"/>
  <c r="J3787" i="72"/>
  <c r="J3756" i="72"/>
  <c r="J3769" i="72"/>
  <c r="W1584" i="71"/>
  <c r="J7730" i="72"/>
  <c r="J7734" i="72"/>
  <c r="J7738" i="72"/>
  <c r="J7742" i="72"/>
  <c r="J7739" i="72"/>
  <c r="J7740" i="72"/>
  <c r="J7741" i="72"/>
  <c r="W1560" i="71"/>
  <c r="J82" i="72"/>
  <c r="J87" i="72"/>
  <c r="J76" i="72"/>
  <c r="W1552" i="71"/>
  <c r="I402" i="72" s="1"/>
  <c r="J402" i="72"/>
  <c r="W1472" i="71"/>
  <c r="J7345" i="72"/>
  <c r="J7349" i="72"/>
  <c r="W1464" i="71"/>
  <c r="J3746" i="72"/>
  <c r="J3747" i="72"/>
  <c r="J3744" i="72"/>
  <c r="J3748" i="72"/>
  <c r="J3745" i="72"/>
  <c r="J3749" i="72"/>
  <c r="W1440" i="71"/>
  <c r="I916" i="72" s="1"/>
  <c r="J916" i="72"/>
  <c r="W1376" i="71"/>
  <c r="J3582" i="72"/>
  <c r="J3583" i="72"/>
  <c r="J3581" i="72"/>
  <c r="W1368" i="71"/>
  <c r="J1031" i="72"/>
  <c r="J1035" i="72"/>
  <c r="J1044" i="72"/>
  <c r="J1052" i="72"/>
  <c r="J1056" i="72"/>
  <c r="J1080" i="72"/>
  <c r="J1075" i="72"/>
  <c r="J1053" i="72"/>
  <c r="J1074" i="72"/>
  <c r="J1063" i="72"/>
  <c r="J1046" i="72"/>
  <c r="J1069" i="72"/>
  <c r="W1344" i="71"/>
  <c r="J7079" i="72"/>
  <c r="J7113" i="72"/>
  <c r="J7117" i="72"/>
  <c r="J7072" i="72"/>
  <c r="J7093" i="72"/>
  <c r="J7068" i="72"/>
  <c r="J7102" i="72"/>
  <c r="J7124" i="72"/>
  <c r="J7086" i="72"/>
  <c r="J7069" i="72"/>
  <c r="J7126" i="72"/>
  <c r="J7073" i="72"/>
  <c r="W1320" i="71"/>
  <c r="I7796" i="72" s="1"/>
  <c r="J7796" i="72"/>
  <c r="W1256" i="71"/>
  <c r="J7535" i="72"/>
  <c r="J7533" i="72"/>
  <c r="J7534" i="72"/>
  <c r="W1208" i="71"/>
  <c r="J7325" i="72"/>
  <c r="J7326" i="72"/>
  <c r="W1200" i="71"/>
  <c r="J7475" i="72"/>
  <c r="J7476" i="72"/>
  <c r="J7474" i="72"/>
  <c r="W1184" i="71"/>
  <c r="J277" i="72"/>
  <c r="J287" i="72"/>
  <c r="J256" i="72"/>
  <c r="J259" i="72"/>
  <c r="W1160" i="71"/>
  <c r="I1101" i="72" s="1"/>
  <c r="J1101" i="72"/>
  <c r="W355" i="71"/>
  <c r="I1767" i="72" s="1"/>
  <c r="W331" i="71"/>
  <c r="I3175" i="72" s="1"/>
  <c r="I7233" i="72"/>
  <c r="I7152" i="72"/>
  <c r="I1504" i="72"/>
  <c r="I1505" i="72"/>
  <c r="I1494" i="72"/>
  <c r="I1498" i="72"/>
  <c r="I1502" i="72"/>
  <c r="I1499" i="72"/>
  <c r="I1503" i="72"/>
  <c r="I1495" i="72"/>
  <c r="I5591" i="72"/>
  <c r="I5633" i="72"/>
  <c r="I5585" i="72"/>
  <c r="I4617" i="72"/>
  <c r="I4596" i="72"/>
  <c r="I4600" i="72"/>
  <c r="I4623" i="72"/>
  <c r="I8073" i="72"/>
  <c r="I8069" i="72"/>
  <c r="I8065" i="72"/>
  <c r="J8056" i="72"/>
  <c r="J8052" i="72"/>
  <c r="I8038" i="72"/>
  <c r="I8034" i="72"/>
  <c r="I8030" i="72"/>
  <c r="I8026" i="72"/>
  <c r="I8022" i="72"/>
  <c r="J8013" i="72"/>
  <c r="J8009" i="72"/>
  <c r="J8005" i="72"/>
  <c r="J8001" i="72"/>
  <c r="J7997" i="72"/>
  <c r="J7993" i="72"/>
  <c r="J7989" i="72"/>
  <c r="J7985" i="72"/>
  <c r="J7981" i="72"/>
  <c r="J7977" i="72"/>
  <c r="J7973" i="72"/>
  <c r="J7969" i="72"/>
  <c r="J7965" i="72"/>
  <c r="J7961" i="72"/>
  <c r="J7957" i="72"/>
  <c r="J7953" i="72"/>
  <c r="J7949" i="72"/>
  <c r="J7945" i="72"/>
  <c r="J7941" i="72"/>
  <c r="J7937" i="72"/>
  <c r="J7933" i="72"/>
  <c r="J7929" i="72"/>
  <c r="J7925" i="72"/>
  <c r="I7921" i="72"/>
  <c r="I7916" i="72"/>
  <c r="I7911" i="72"/>
  <c r="J7905" i="72"/>
  <c r="I7900" i="72"/>
  <c r="I7895" i="72"/>
  <c r="I7838" i="72"/>
  <c r="J7809" i="72"/>
  <c r="J7397" i="72"/>
  <c r="J7362" i="72"/>
  <c r="J7281" i="72"/>
  <c r="J6892" i="72"/>
  <c r="J6868" i="72"/>
  <c r="J6558" i="72"/>
  <c r="W1104" i="71"/>
  <c r="I6886" i="72" s="1"/>
  <c r="J6886" i="72"/>
  <c r="W1096" i="71"/>
  <c r="I467" i="72" s="1"/>
  <c r="J467" i="72"/>
  <c r="W1088" i="71"/>
  <c r="J3626" i="72"/>
  <c r="J3625" i="72"/>
  <c r="J3624" i="72"/>
  <c r="W1080" i="71"/>
  <c r="I7725" i="72" s="1"/>
  <c r="J7725" i="72"/>
  <c r="W1072" i="71"/>
  <c r="J501" i="72"/>
  <c r="J505" i="72"/>
  <c r="J499" i="72"/>
  <c r="J503" i="72"/>
  <c r="J507" i="72"/>
  <c r="J500" i="72"/>
  <c r="J508" i="72"/>
  <c r="J502" i="72"/>
  <c r="J504" i="72"/>
  <c r="J506" i="72"/>
  <c r="W1064" i="71"/>
  <c r="I7747" i="72" s="1"/>
  <c r="J7747" i="72"/>
  <c r="W1056" i="71"/>
  <c r="J66" i="72"/>
  <c r="J67" i="72"/>
  <c r="J83" i="72"/>
  <c r="J64" i="72"/>
  <c r="J68" i="72"/>
  <c r="W1032" i="71"/>
  <c r="J664" i="72"/>
  <c r="J668" i="72"/>
  <c r="J665" i="72"/>
  <c r="J681" i="72"/>
  <c r="W1016" i="71"/>
  <c r="I4459" i="72" s="1"/>
  <c r="J4459" i="72"/>
  <c r="W1008" i="71"/>
  <c r="J1193" i="72"/>
  <c r="J1194" i="72"/>
  <c r="W992" i="71"/>
  <c r="J3665" i="72"/>
  <c r="J3666" i="72"/>
  <c r="W984" i="71"/>
  <c r="I702" i="72" s="1"/>
  <c r="J702" i="72"/>
  <c r="W968" i="71"/>
  <c r="J443" i="72"/>
  <c r="J448" i="72"/>
  <c r="J445" i="72"/>
  <c r="J453" i="72"/>
  <c r="J446" i="72"/>
  <c r="J450" i="72"/>
  <c r="J454" i="72"/>
  <c r="W960" i="71"/>
  <c r="J569" i="72"/>
  <c r="J572" i="72"/>
  <c r="J568" i="72"/>
  <c r="J570" i="72"/>
  <c r="J571" i="72"/>
  <c r="W952" i="71"/>
  <c r="J196" i="72"/>
  <c r="J173" i="72"/>
  <c r="J205" i="72"/>
  <c r="J174" i="72"/>
  <c r="J183" i="72"/>
  <c r="J200" i="72"/>
  <c r="J177" i="72"/>
  <c r="J201" i="72"/>
  <c r="J186" i="72"/>
  <c r="J187" i="72"/>
  <c r="J194" i="72"/>
  <c r="J202" i="72"/>
  <c r="W4487" i="71"/>
  <c r="J4379" i="72"/>
  <c r="J4380" i="72"/>
  <c r="J4381" i="72"/>
  <c r="J4382" i="72"/>
  <c r="J4377" i="72"/>
  <c r="J4383" i="72"/>
  <c r="J4378" i="72"/>
  <c r="W4471" i="71"/>
  <c r="J5523" i="72"/>
  <c r="J5528" i="72"/>
  <c r="J5529" i="72"/>
  <c r="J5534" i="72"/>
  <c r="J5545" i="72"/>
  <c r="W4415" i="71"/>
  <c r="J1103" i="72"/>
  <c r="J1104" i="72"/>
  <c r="J1105" i="72"/>
  <c r="W4391" i="71"/>
  <c r="J5485" i="72"/>
  <c r="J5499" i="72"/>
  <c r="J5486" i="72"/>
  <c r="J5496" i="72"/>
  <c r="J5514" i="72"/>
  <c r="J5483" i="72"/>
  <c r="J5492" i="72"/>
  <c r="J5488" i="72"/>
  <c r="J5511" i="72"/>
  <c r="J5497" i="72"/>
  <c r="J5495" i="72"/>
  <c r="W4383" i="71"/>
  <c r="J7891" i="72"/>
  <c r="W4367" i="71"/>
  <c r="J4129" i="72"/>
  <c r="J4124" i="72"/>
  <c r="J4125" i="72"/>
  <c r="W4351" i="71"/>
  <c r="J3036" i="72"/>
  <c r="J3041" i="72"/>
  <c r="J3045" i="72"/>
  <c r="J3049" i="72"/>
  <c r="J3044" i="72"/>
  <c r="J3047" i="72"/>
  <c r="J3040" i="72"/>
  <c r="W4343" i="71"/>
  <c r="J5592" i="72"/>
  <c r="J5594" i="72"/>
  <c r="J5600" i="72"/>
  <c r="J5602" i="72"/>
  <c r="J5598" i="72"/>
  <c r="W4303" i="71"/>
  <c r="J3471" i="72"/>
  <c r="J3475" i="72"/>
  <c r="J3479" i="72"/>
  <c r="J3483" i="72"/>
  <c r="J3476" i="72"/>
  <c r="J3473" i="72"/>
  <c r="W4287" i="71"/>
  <c r="J4966" i="72"/>
  <c r="J4970" i="72"/>
  <c r="J4960" i="72"/>
  <c r="J4963" i="72"/>
  <c r="J4953" i="72"/>
  <c r="J4955" i="72"/>
  <c r="W4271" i="71"/>
  <c r="J1399" i="72"/>
  <c r="J1403" i="72"/>
  <c r="J1407" i="72"/>
  <c r="J1396" i="72"/>
  <c r="J1400" i="72"/>
  <c r="J1401" i="72"/>
  <c r="J1405" i="72"/>
  <c r="J1406" i="72"/>
  <c r="J1398" i="72"/>
  <c r="W4263" i="71"/>
  <c r="J1976" i="72"/>
  <c r="J1988" i="72"/>
  <c r="J2001" i="72"/>
  <c r="W4207" i="71"/>
  <c r="J3210" i="72"/>
  <c r="J3214" i="72"/>
  <c r="J3218" i="72"/>
  <c r="J3222" i="72"/>
  <c r="J3226" i="72"/>
  <c r="J3230" i="72"/>
  <c r="J3211" i="72"/>
  <c r="J3215" i="72"/>
  <c r="J3219" i="72"/>
  <c r="J3223" i="72"/>
  <c r="J3227" i="72"/>
  <c r="J3217" i="72"/>
  <c r="J3220" i="72"/>
  <c r="J3229" i="72"/>
  <c r="J3212" i="72"/>
  <c r="J3221" i="72"/>
  <c r="J3224" i="72"/>
  <c r="J3213" i="72"/>
  <c r="J3216" i="72"/>
  <c r="J3225" i="72"/>
  <c r="J3228" i="72"/>
  <c r="W4143" i="71"/>
  <c r="J5653" i="72"/>
  <c r="J5657" i="72"/>
  <c r="J5656" i="72"/>
  <c r="J5654" i="72"/>
  <c r="J5651" i="72"/>
  <c r="J5652" i="72"/>
  <c r="J5655" i="72"/>
  <c r="W4127" i="71"/>
  <c r="J3145" i="72"/>
  <c r="J3149" i="72"/>
  <c r="J3146" i="72"/>
  <c r="J3148" i="72"/>
  <c r="J3151" i="72"/>
  <c r="J3143" i="72"/>
  <c r="W4111" i="71"/>
  <c r="J2972" i="72"/>
  <c r="J2976" i="72"/>
  <c r="J2980" i="72"/>
  <c r="J2984" i="72"/>
  <c r="J2973" i="72"/>
  <c r="J2974" i="72"/>
  <c r="J2975" i="72"/>
  <c r="J2981" i="72"/>
  <c r="J2982" i="72"/>
  <c r="J2983" i="72"/>
  <c r="J2977" i="72"/>
  <c r="J2978" i="72"/>
  <c r="J2979" i="72"/>
  <c r="W4103" i="71"/>
  <c r="J4715" i="72"/>
  <c r="J4716" i="72"/>
  <c r="J4712" i="72"/>
  <c r="J4717" i="72"/>
  <c r="J4718" i="72"/>
  <c r="J4713" i="72"/>
  <c r="J4714" i="72"/>
  <c r="W4087" i="71"/>
  <c r="J1901" i="72"/>
  <c r="J1902" i="72"/>
  <c r="W4079" i="71"/>
  <c r="J1260" i="72"/>
  <c r="J1258" i="72"/>
  <c r="J1259" i="72"/>
  <c r="W4055" i="71"/>
  <c r="I5321" i="72" s="1"/>
  <c r="J5321" i="72"/>
  <c r="W4023" i="71"/>
  <c r="J4788" i="72"/>
  <c r="J4789" i="72"/>
  <c r="J4787" i="72"/>
  <c r="W3951" i="71"/>
  <c r="J5419" i="72"/>
  <c r="J5426" i="72"/>
  <c r="J5421" i="72"/>
  <c r="J5427" i="72"/>
  <c r="J5424" i="72"/>
  <c r="J5407" i="72"/>
  <c r="J5423" i="72"/>
  <c r="J5425" i="72"/>
  <c r="W3943" i="71"/>
  <c r="J4090" i="72"/>
  <c r="J4098" i="72"/>
  <c r="J4106" i="72"/>
  <c r="J4091" i="72"/>
  <c r="J4103" i="72"/>
  <c r="J4109" i="72"/>
  <c r="J4112" i="72"/>
  <c r="J4092" i="72"/>
  <c r="J4101" i="72"/>
  <c r="J4104" i="72"/>
  <c r="J4108" i="72"/>
  <c r="J4105" i="72"/>
  <c r="J4096" i="72"/>
  <c r="J4093" i="72"/>
  <c r="W3863" i="71"/>
  <c r="J2927" i="72"/>
  <c r="J2931" i="72"/>
  <c r="J2924" i="72"/>
  <c r="J2928" i="72"/>
  <c r="J2932" i="72"/>
  <c r="J2930" i="72"/>
  <c r="J2925" i="72"/>
  <c r="J2933" i="72"/>
  <c r="J2926" i="72"/>
  <c r="J2934" i="72"/>
  <c r="J2929" i="72"/>
  <c r="W3839" i="71"/>
  <c r="J5517" i="72"/>
  <c r="J5515" i="72"/>
  <c r="J5516" i="72"/>
  <c r="W3831" i="71"/>
  <c r="J1155" i="72"/>
  <c r="J1154" i="72"/>
  <c r="W3799" i="71"/>
  <c r="J4710" i="72"/>
  <c r="J4705" i="72"/>
  <c r="J4706" i="72"/>
  <c r="J4711" i="72"/>
  <c r="J4707" i="72"/>
  <c r="J4704" i="72"/>
  <c r="J4709" i="72"/>
  <c r="J4708" i="72"/>
  <c r="W3759" i="71"/>
  <c r="J4242" i="72"/>
  <c r="J4239" i="72"/>
  <c r="J4243" i="72"/>
  <c r="J4237" i="72"/>
  <c r="J4245" i="72"/>
  <c r="W3735" i="71"/>
  <c r="J4829" i="72"/>
  <c r="J4824" i="72"/>
  <c r="J4825" i="72"/>
  <c r="J4831" i="72"/>
  <c r="J4826" i="72"/>
  <c r="J4827" i="72"/>
  <c r="J4832" i="72"/>
  <c r="W3487" i="71"/>
  <c r="J5962" i="72"/>
  <c r="J5966" i="72"/>
  <c r="J5959" i="72"/>
  <c r="J5963" i="72"/>
  <c r="J5967" i="72"/>
  <c r="J5961" i="72"/>
  <c r="J5965" i="72"/>
  <c r="J5960" i="72"/>
  <c r="J5964" i="72"/>
  <c r="J5968" i="72"/>
  <c r="W3463" i="71"/>
  <c r="J5867" i="72"/>
  <c r="J5871" i="72"/>
  <c r="J5875" i="72"/>
  <c r="J5869" i="72"/>
  <c r="J5873" i="72"/>
  <c r="J5877" i="72"/>
  <c r="J5872" i="72"/>
  <c r="J5878" i="72"/>
  <c r="J5868" i="72"/>
  <c r="J5874" i="72"/>
  <c r="J5879" i="72"/>
  <c r="J5876" i="72"/>
  <c r="J5870" i="72"/>
  <c r="W3455" i="71"/>
  <c r="J6094" i="72"/>
  <c r="J6093" i="72"/>
  <c r="J6157" i="72"/>
  <c r="J6217" i="72"/>
  <c r="J6208" i="72"/>
  <c r="J6112" i="72"/>
  <c r="W3439" i="71"/>
  <c r="J4174" i="72"/>
  <c r="J4171" i="72"/>
  <c r="J4175" i="72"/>
  <c r="J4173" i="72"/>
  <c r="J4172" i="72"/>
  <c r="W3415" i="71"/>
  <c r="J5930" i="72"/>
  <c r="J5946" i="72"/>
  <c r="J5950" i="72"/>
  <c r="J5935" i="72"/>
  <c r="W3407" i="71"/>
  <c r="J5861" i="72"/>
  <c r="J5857" i="72"/>
  <c r="J5862" i="72"/>
  <c r="J5858" i="72"/>
  <c r="J5860" i="72"/>
  <c r="J5859" i="72"/>
  <c r="W3399" i="71"/>
  <c r="J5705" i="72"/>
  <c r="J5712" i="72"/>
  <c r="J5709" i="72"/>
  <c r="W3391" i="71"/>
  <c r="I6043" i="72" s="1"/>
  <c r="J6043" i="72"/>
  <c r="W3375" i="71"/>
  <c r="J5841" i="72"/>
  <c r="J5831" i="72"/>
  <c r="J5847" i="72"/>
  <c r="J5843" i="72"/>
  <c r="J5832" i="72"/>
  <c r="W3367" i="71"/>
  <c r="J4299" i="72"/>
  <c r="J4303" i="72"/>
  <c r="J4300" i="72"/>
  <c r="J4304" i="72"/>
  <c r="J4297" i="72"/>
  <c r="J4305" i="72"/>
  <c r="J4298" i="72"/>
  <c r="J4301" i="72"/>
  <c r="W3359" i="71"/>
  <c r="I6233" i="72" s="1"/>
  <c r="J6233" i="72"/>
  <c r="W3343" i="71"/>
  <c r="J5755" i="72"/>
  <c r="J5749" i="72"/>
  <c r="J5748" i="72"/>
  <c r="W3335" i="71"/>
  <c r="I6237" i="72" s="1"/>
  <c r="J6237" i="72"/>
  <c r="W3327" i="71"/>
  <c r="J6290" i="72"/>
  <c r="J6291" i="72"/>
  <c r="J6289" i="72"/>
  <c r="W3303" i="71"/>
  <c r="I5697" i="72" s="1"/>
  <c r="J5697" i="72"/>
  <c r="W3287" i="71"/>
  <c r="J6142" i="72"/>
  <c r="J6206" i="72"/>
  <c r="J6218" i="72"/>
  <c r="J6222" i="72"/>
  <c r="J6183" i="72"/>
  <c r="J6199" i="72"/>
  <c r="J6169" i="72"/>
  <c r="J6221" i="72"/>
  <c r="J6092" i="72"/>
  <c r="J6176" i="72"/>
  <c r="J6216" i="72"/>
  <c r="J6224" i="72"/>
  <c r="W2087" i="71"/>
  <c r="J121" i="72"/>
  <c r="J118" i="72"/>
  <c r="J122" i="72"/>
  <c r="J126" i="72"/>
  <c r="J119" i="72"/>
  <c r="J120" i="72"/>
  <c r="J123" i="72"/>
  <c r="J124" i="72"/>
  <c r="J125" i="72"/>
  <c r="J127" i="72"/>
  <c r="W2063" i="71"/>
  <c r="I4458" i="72" s="1"/>
  <c r="J4458" i="72"/>
  <c r="W2015" i="71"/>
  <c r="J6755" i="72"/>
  <c r="J6759" i="72"/>
  <c r="J6756" i="72"/>
  <c r="J6760" i="72"/>
  <c r="J6757" i="72"/>
  <c r="J6761" i="72"/>
  <c r="J6758" i="72"/>
  <c r="J6762" i="72"/>
  <c r="W2007" i="71"/>
  <c r="J743" i="72"/>
  <c r="J755" i="72"/>
  <c r="J746" i="72"/>
  <c r="J737" i="72"/>
  <c r="J748" i="72"/>
  <c r="J753" i="72"/>
  <c r="J744" i="72"/>
  <c r="J745" i="72"/>
  <c r="J749" i="72"/>
  <c r="J750" i="72"/>
  <c r="W1991" i="71"/>
  <c r="J477" i="72"/>
  <c r="J478" i="72"/>
  <c r="W1975" i="71"/>
  <c r="J7575" i="72"/>
  <c r="J7583" i="72"/>
  <c r="J7587" i="72"/>
  <c r="J7581" i="72"/>
  <c r="J7597" i="72"/>
  <c r="J7574" i="72"/>
  <c r="W1959" i="71"/>
  <c r="J360" i="72"/>
  <c r="J377" i="72"/>
  <c r="J378" i="72"/>
  <c r="J362" i="72"/>
  <c r="J374" i="72"/>
  <c r="J357" i="72"/>
  <c r="J364" i="72"/>
  <c r="J375" i="72"/>
  <c r="J359" i="72"/>
  <c r="W1951" i="71"/>
  <c r="J361" i="72"/>
  <c r="J370" i="72"/>
  <c r="J365" i="72"/>
  <c r="J376" i="72"/>
  <c r="W1935" i="71"/>
  <c r="J3591" i="72"/>
  <c r="J3600" i="72"/>
  <c r="J3592" i="72"/>
  <c r="W1895" i="71"/>
  <c r="I955" i="72" s="1"/>
  <c r="J955" i="72"/>
  <c r="W1887" i="71"/>
  <c r="J3798" i="72"/>
  <c r="J3799" i="72"/>
  <c r="J3800" i="72"/>
  <c r="W1855" i="71"/>
  <c r="J6563" i="72"/>
  <c r="J6571" i="72"/>
  <c r="J6580" i="72"/>
  <c r="J6560" i="72"/>
  <c r="J6564" i="72"/>
  <c r="J6572" i="72"/>
  <c r="J6565" i="72"/>
  <c r="J6578" i="72"/>
  <c r="J6588" i="72"/>
  <c r="J6570" i="72"/>
  <c r="J6579" i="72"/>
  <c r="J6596" i="72"/>
  <c r="W1839" i="71"/>
  <c r="J3645" i="72"/>
  <c r="J3646" i="72"/>
  <c r="W1831" i="71"/>
  <c r="J6937" i="72"/>
  <c r="J6941" i="72"/>
  <c r="J6930" i="72"/>
  <c r="J6938" i="72"/>
  <c r="J6942" i="72"/>
  <c r="J6919" i="72"/>
  <c r="J6939" i="72"/>
  <c r="J6943" i="72"/>
  <c r="J6944" i="72"/>
  <c r="J6920" i="72"/>
  <c r="W1823" i="71"/>
  <c r="I471" i="72" s="1"/>
  <c r="J471" i="72"/>
  <c r="W1783" i="71"/>
  <c r="J620" i="72"/>
  <c r="J617" i="72"/>
  <c r="J621" i="72"/>
  <c r="J618" i="72"/>
  <c r="J622" i="72"/>
  <c r="J619" i="72"/>
  <c r="W1775" i="71"/>
  <c r="J1068" i="72"/>
  <c r="J1072" i="72"/>
  <c r="J1093" i="72"/>
  <c r="J1098" i="72"/>
  <c r="J1083" i="72"/>
  <c r="J1089" i="72"/>
  <c r="J1090" i="72"/>
  <c r="W1743" i="71"/>
  <c r="J640" i="72"/>
  <c r="J644" i="72"/>
  <c r="J648" i="72"/>
  <c r="J641" i="72"/>
  <c r="J645" i="72"/>
  <c r="J649" i="72"/>
  <c r="J642" i="72"/>
  <c r="J646" i="72"/>
  <c r="J650" i="72"/>
  <c r="J643" i="72"/>
  <c r="J647" i="72"/>
  <c r="W1727" i="71"/>
  <c r="I690" i="72" s="1"/>
  <c r="J690" i="72"/>
  <c r="W1703" i="71"/>
  <c r="J6663" i="72"/>
  <c r="J6664" i="72"/>
  <c r="J6662" i="72"/>
  <c r="W1695" i="71"/>
  <c r="J6790" i="72"/>
  <c r="J6784" i="72"/>
  <c r="W1687" i="71"/>
  <c r="J3675" i="72"/>
  <c r="J3673" i="72"/>
  <c r="J3674" i="72"/>
  <c r="J3676" i="72"/>
  <c r="J3677" i="72"/>
  <c r="W1671" i="71"/>
  <c r="J1183" i="72"/>
  <c r="J1184" i="72"/>
  <c r="J1185" i="72"/>
  <c r="W1663" i="71"/>
  <c r="J6584" i="72"/>
  <c r="J6597" i="72"/>
  <c r="J6605" i="72"/>
  <c r="J6609" i="72"/>
  <c r="J6617" i="72"/>
  <c r="J6625" i="72"/>
  <c r="J6622" i="72"/>
  <c r="J6595" i="72"/>
  <c r="J6587" i="72"/>
  <c r="J6591" i="72"/>
  <c r="J6600" i="72"/>
  <c r="J6612" i="72"/>
  <c r="W1655" i="71"/>
  <c r="J105" i="72"/>
  <c r="J109" i="72"/>
  <c r="J106" i="72"/>
  <c r="J104" i="72"/>
  <c r="W1647" i="71"/>
  <c r="J7187" i="72"/>
  <c r="J7205" i="72"/>
  <c r="W1631" i="71"/>
  <c r="I412" i="72" s="1"/>
  <c r="J412" i="72"/>
  <c r="W1615" i="71"/>
  <c r="J771" i="72"/>
  <c r="J783" i="72"/>
  <c r="J778" i="72"/>
  <c r="J810" i="72"/>
  <c r="J837" i="72"/>
  <c r="J774" i="72"/>
  <c r="J780" i="72"/>
  <c r="J772" i="72"/>
  <c r="J793" i="72"/>
  <c r="J781" i="72"/>
  <c r="J782" i="72"/>
  <c r="W1591" i="71"/>
  <c r="J3762" i="72"/>
  <c r="J3778" i="72"/>
  <c r="J3786" i="72"/>
  <c r="J3767" i="72"/>
  <c r="J3775" i="72"/>
  <c r="J3783" i="72"/>
  <c r="J3768" i="72"/>
  <c r="J3772" i="72"/>
  <c r="J3761" i="72"/>
  <c r="J3777" i="72"/>
  <c r="W1583" i="71"/>
  <c r="J7727" i="72"/>
  <c r="J7731" i="72"/>
  <c r="J7735" i="72"/>
  <c r="J7728" i="72"/>
  <c r="J7732" i="72"/>
  <c r="J7736" i="72"/>
  <c r="J7729" i="72"/>
  <c r="J7733" i="72"/>
  <c r="J7737" i="72"/>
  <c r="W1559" i="71"/>
  <c r="I4480" i="72" s="1"/>
  <c r="J4480" i="72"/>
  <c r="W1551" i="71"/>
  <c r="J7443" i="72"/>
  <c r="J7440" i="72"/>
  <c r="J7441" i="72"/>
  <c r="J7442" i="72"/>
  <c r="W1519" i="71"/>
  <c r="J3603" i="72"/>
  <c r="J7559" i="72"/>
  <c r="J7556" i="72"/>
  <c r="J7560" i="72"/>
  <c r="J7564" i="72"/>
  <c r="J7549" i="72"/>
  <c r="J7557" i="72"/>
  <c r="J7561" i="72"/>
  <c r="J7554" i="72"/>
  <c r="W1479" i="71"/>
  <c r="J7339" i="72"/>
  <c r="J7343" i="72"/>
  <c r="J7347" i="72"/>
  <c r="J7340" i="72"/>
  <c r="J7348" i="72"/>
  <c r="J7352" i="72"/>
  <c r="W1463" i="71"/>
  <c r="I3750" i="72" s="1"/>
  <c r="J3750" i="72"/>
  <c r="W1447" i="71"/>
  <c r="J6703" i="72"/>
  <c r="J6704" i="72"/>
  <c r="J6705" i="72"/>
  <c r="J6702" i="72"/>
  <c r="J6706" i="72"/>
  <c r="W1415" i="71"/>
  <c r="I6697" i="72" s="1"/>
  <c r="J6697" i="72"/>
  <c r="W1399" i="71"/>
  <c r="J4477" i="72"/>
  <c r="J4478" i="72"/>
  <c r="W1375" i="71"/>
  <c r="J165" i="72"/>
  <c r="J166" i="72"/>
  <c r="J151" i="72"/>
  <c r="J159" i="72"/>
  <c r="J167" i="72"/>
  <c r="J168" i="72"/>
  <c r="J145" i="72"/>
  <c r="J161" i="72"/>
  <c r="J169" i="72"/>
  <c r="J162" i="72"/>
  <c r="J163" i="72"/>
  <c r="W1367" i="71"/>
  <c r="J1027" i="72"/>
  <c r="J1048" i="72"/>
  <c r="J1025" i="72"/>
  <c r="J1059" i="72"/>
  <c r="J1018" i="72"/>
  <c r="J1082" i="72"/>
  <c r="J1050" i="72"/>
  <c r="J1037" i="72"/>
  <c r="J1057" i="72"/>
  <c r="J1022" i="72"/>
  <c r="W1343" i="71"/>
  <c r="J7135" i="72"/>
  <c r="J7161" i="72"/>
  <c r="J7199" i="72"/>
  <c r="J7136" i="72"/>
  <c r="W1311" i="71"/>
  <c r="I967" i="72" s="1"/>
  <c r="J967" i="72"/>
  <c r="W1295" i="71"/>
  <c r="J723" i="72"/>
  <c r="J727" i="72"/>
  <c r="J731" i="72"/>
  <c r="J725" i="72"/>
  <c r="J730" i="72"/>
  <c r="J726" i="72"/>
  <c r="J732" i="72"/>
  <c r="J729" i="72"/>
  <c r="J724" i="72"/>
  <c r="J728" i="72"/>
  <c r="W1255" i="71"/>
  <c r="J3578" i="72"/>
  <c r="J3579" i="72"/>
  <c r="J3580" i="72"/>
  <c r="W1247" i="71"/>
  <c r="I3636" i="72" s="1"/>
  <c r="J3636" i="72"/>
  <c r="W1223" i="71"/>
  <c r="J596" i="72"/>
  <c r="J597" i="72"/>
  <c r="J598" i="72"/>
  <c r="J595" i="72"/>
  <c r="J599" i="72"/>
  <c r="W1207" i="71"/>
  <c r="J7327" i="72"/>
  <c r="J7328" i="72"/>
  <c r="W1199" i="71"/>
  <c r="I7376" i="72" s="1"/>
  <c r="J7376" i="72"/>
  <c r="W1167" i="71"/>
  <c r="J310" i="72"/>
  <c r="J318" i="72"/>
  <c r="J329" i="72"/>
  <c r="J314" i="72"/>
  <c r="J283" i="72"/>
  <c r="J315" i="72"/>
  <c r="W1159" i="71"/>
  <c r="I937" i="72" s="1"/>
  <c r="J937" i="72"/>
  <c r="W1119" i="71"/>
  <c r="J7835" i="72"/>
  <c r="J7836" i="72"/>
  <c r="W1111" i="71"/>
  <c r="I1196" i="72" s="1"/>
  <c r="J1196" i="72"/>
  <c r="W259" i="71"/>
  <c r="W763" i="71"/>
  <c r="I5197" i="72" s="1"/>
  <c r="W875" i="71"/>
  <c r="I7294" i="72" s="1"/>
  <c r="I995" i="72"/>
  <c r="I994" i="72"/>
  <c r="I4973" i="72"/>
  <c r="I4972" i="72"/>
  <c r="I1553" i="72"/>
  <c r="I1554" i="72"/>
  <c r="I1555" i="72"/>
  <c r="I1552" i="72"/>
  <c r="I1556" i="72"/>
  <c r="I5463" i="72"/>
  <c r="I5464" i="72"/>
  <c r="I5465" i="72"/>
  <c r="I4864" i="72"/>
  <c r="I4875" i="72"/>
  <c r="I4892" i="72"/>
  <c r="I4856" i="72"/>
  <c r="I4877" i="72"/>
  <c r="I4917" i="72"/>
  <c r="I4858" i="72"/>
  <c r="I4889" i="72"/>
  <c r="I4853" i="72"/>
  <c r="I4871" i="72"/>
  <c r="I4906" i="72"/>
  <c r="I4872" i="72"/>
  <c r="I4888" i="72"/>
  <c r="I4887" i="72"/>
  <c r="I4909" i="72"/>
  <c r="I4855" i="72"/>
  <c r="I4873" i="72"/>
  <c r="I4530" i="72"/>
  <c r="I4531" i="72"/>
  <c r="I6523" i="72"/>
  <c r="I6527" i="72"/>
  <c r="I6531" i="72"/>
  <c r="I6520" i="72"/>
  <c r="I6524" i="72"/>
  <c r="I6532" i="72"/>
  <c r="I6536" i="72"/>
  <c r="I6521" i="72"/>
  <c r="I6525" i="72"/>
  <c r="I6529" i="72"/>
  <c r="I6522" i="72"/>
  <c r="I6526" i="72"/>
  <c r="I6534" i="72"/>
  <c r="I3702" i="72"/>
  <c r="I3701" i="72"/>
  <c r="I7423" i="72"/>
  <c r="I7424" i="72"/>
  <c r="I3859" i="72"/>
  <c r="I3860" i="72"/>
  <c r="I3861" i="72"/>
  <c r="I3862" i="72"/>
  <c r="I4528" i="72"/>
  <c r="I3650" i="72"/>
  <c r="I3647" i="72"/>
  <c r="I3651" i="72"/>
  <c r="I3648" i="72"/>
  <c r="I3649" i="72"/>
  <c r="J8072" i="72"/>
  <c r="J8068" i="72"/>
  <c r="J8064" i="72"/>
  <c r="J8060" i="72"/>
  <c r="I8052" i="72"/>
  <c r="J8047" i="72"/>
  <c r="J8037" i="72"/>
  <c r="J8033" i="72"/>
  <c r="J8029" i="72"/>
  <c r="J8025" i="72"/>
  <c r="J8021" i="72"/>
  <c r="I8013" i="72"/>
  <c r="I8009" i="72"/>
  <c r="I8005" i="72"/>
  <c r="I8001" i="72"/>
  <c r="I7997" i="72"/>
  <c r="I7993" i="72"/>
  <c r="I7985" i="72"/>
  <c r="I7981" i="72"/>
  <c r="I7977" i="72"/>
  <c r="I7973" i="72"/>
  <c r="I7969" i="72"/>
  <c r="I7965" i="72"/>
  <c r="I7961" i="72"/>
  <c r="I7957" i="72"/>
  <c r="I7953" i="72"/>
  <c r="I7949" i="72"/>
  <c r="I7945" i="72"/>
  <c r="I7941" i="72"/>
  <c r="I7937" i="72"/>
  <c r="I7933" i="72"/>
  <c r="I7929" i="72"/>
  <c r="I7925" i="72"/>
  <c r="J7920" i="72"/>
  <c r="J7915" i="72"/>
  <c r="J7910" i="72"/>
  <c r="J7904" i="72"/>
  <c r="J7899" i="72"/>
  <c r="J7894" i="72"/>
  <c r="J7886" i="72"/>
  <c r="J7870" i="72"/>
  <c r="J7862" i="72"/>
  <c r="I7672" i="72"/>
  <c r="J7392" i="72"/>
  <c r="J7358" i="72"/>
  <c r="J7074" i="72"/>
  <c r="W1086" i="71"/>
  <c r="I3609" i="72" s="1"/>
  <c r="J3609" i="72"/>
  <c r="W1014" i="71"/>
  <c r="J7798" i="72"/>
  <c r="J7802" i="72"/>
  <c r="J7806" i="72"/>
  <c r="J7810" i="72"/>
  <c r="J7799" i="72"/>
  <c r="J7803" i="72"/>
  <c r="J7807" i="72"/>
  <c r="J7800" i="72"/>
  <c r="J7804" i="72"/>
  <c r="J7808" i="72"/>
  <c r="W1027" i="71"/>
  <c r="I7754" i="72" s="1"/>
  <c r="J7754" i="72"/>
  <c r="W1011" i="71"/>
  <c r="J7840" i="72"/>
  <c r="J7841" i="72"/>
  <c r="W955" i="71"/>
  <c r="J204" i="72"/>
  <c r="J178" i="72"/>
  <c r="W4442" i="71"/>
  <c r="J3453" i="72"/>
  <c r="J3442" i="72"/>
  <c r="J3454" i="72"/>
  <c r="J3458" i="72"/>
  <c r="J3455" i="72"/>
  <c r="J3451" i="72"/>
  <c r="J3452" i="72"/>
  <c r="W4378" i="71"/>
  <c r="J5555" i="72"/>
  <c r="J5551" i="72"/>
  <c r="J5556" i="72"/>
  <c r="J5561" i="72"/>
  <c r="J5552" i="72"/>
  <c r="J5557" i="72"/>
  <c r="W4130" i="71"/>
  <c r="J3351" i="72"/>
  <c r="J3359" i="72"/>
  <c r="J3363" i="72"/>
  <c r="J3360" i="72"/>
  <c r="J3362" i="72"/>
  <c r="W3930" i="71"/>
  <c r="I3937" i="72" s="1"/>
  <c r="J3937" i="72"/>
  <c r="W3914" i="71"/>
  <c r="J5526" i="72"/>
  <c r="J5531" i="72"/>
  <c r="J5519" i="72"/>
  <c r="J5524" i="72"/>
  <c r="J5521" i="72"/>
  <c r="J5530" i="72"/>
  <c r="J5535" i="72"/>
  <c r="J5525" i="72"/>
  <c r="J5538" i="72"/>
  <c r="J5527" i="72"/>
  <c r="J5522" i="72"/>
  <c r="J5520" i="72"/>
  <c r="W3882" i="71"/>
  <c r="J7855" i="72"/>
  <c r="J7859" i="72"/>
  <c r="J7863" i="72"/>
  <c r="J7856" i="72"/>
  <c r="W3458" i="71"/>
  <c r="J6190" i="72"/>
  <c r="J6143" i="72"/>
  <c r="J6207" i="72"/>
  <c r="J6223" i="72"/>
  <c r="J6227" i="72"/>
  <c r="J6231" i="72"/>
  <c r="J6129" i="72"/>
  <c r="J6153" i="72"/>
  <c r="J6225" i="72"/>
  <c r="J6152" i="72"/>
  <c r="J6160" i="72"/>
  <c r="J6192" i="72"/>
  <c r="W3402" i="71"/>
  <c r="J5800" i="72"/>
  <c r="J5786" i="72"/>
  <c r="J5795" i="72"/>
  <c r="J5789" i="72"/>
  <c r="J5798" i="72"/>
  <c r="J5793" i="72"/>
  <c r="J5799" i="72"/>
  <c r="J5801" i="72"/>
  <c r="W3346" i="71"/>
  <c r="I5769" i="72" s="1"/>
  <c r="J5769" i="72"/>
  <c r="W3338" i="71"/>
  <c r="J5886" i="72"/>
  <c r="J5890" i="72"/>
  <c r="J5894" i="72"/>
  <c r="J5887" i="72"/>
  <c r="J5895" i="72"/>
  <c r="J5885" i="72"/>
  <c r="J5893" i="72"/>
  <c r="J5896" i="72"/>
  <c r="J5892" i="72"/>
  <c r="W1954" i="71"/>
  <c r="I639" i="72" s="1"/>
  <c r="J639" i="72"/>
  <c r="W1938" i="71"/>
  <c r="J3593" i="72"/>
  <c r="J3596" i="72"/>
  <c r="J3597" i="72"/>
  <c r="J3601" i="72"/>
  <c r="W1930" i="71"/>
  <c r="J7329" i="72"/>
  <c r="J7330" i="72"/>
  <c r="W1874" i="71"/>
  <c r="J6736" i="72"/>
  <c r="J6737" i="72"/>
  <c r="W1762" i="71"/>
  <c r="I5315" i="72" s="1"/>
  <c r="J5315" i="72"/>
  <c r="W1738" i="71"/>
  <c r="J624" i="72"/>
  <c r="J632" i="72"/>
  <c r="J625" i="72"/>
  <c r="J629" i="72"/>
  <c r="J627" i="72"/>
  <c r="J631" i="72"/>
  <c r="W1698" i="71"/>
  <c r="I6767" i="72" s="1"/>
  <c r="J6767" i="72"/>
  <c r="W1674" i="71"/>
  <c r="J7567" i="72"/>
  <c r="J7571" i="72"/>
  <c r="J7568" i="72"/>
  <c r="J7565" i="72"/>
  <c r="J7569" i="72"/>
  <c r="J7566" i="72"/>
  <c r="J7570" i="72"/>
  <c r="W1482" i="71"/>
  <c r="J7393" i="72"/>
  <c r="J7390" i="72"/>
  <c r="J7394" i="72"/>
  <c r="J7406" i="72"/>
  <c r="J7412" i="72"/>
  <c r="J7391" i="72"/>
  <c r="J7407" i="72"/>
  <c r="J7396" i="72"/>
  <c r="W1434" i="71"/>
  <c r="I800" i="72" s="1"/>
  <c r="J800" i="72"/>
  <c r="W1266" i="71"/>
  <c r="I733" i="72" s="1"/>
  <c r="J733" i="72"/>
  <c r="W1218" i="71"/>
  <c r="J113" i="72"/>
  <c r="J117" i="72"/>
  <c r="J114" i="72"/>
  <c r="J116" i="72"/>
  <c r="J111" i="72"/>
  <c r="J112" i="72"/>
  <c r="J115" i="72"/>
  <c r="I4846" i="72"/>
  <c r="I4902" i="72"/>
  <c r="I4910" i="72"/>
  <c r="I4848" i="72"/>
  <c r="I4896" i="72"/>
  <c r="I4843" i="72"/>
  <c r="I4890" i="72"/>
  <c r="I4860" i="72"/>
  <c r="I4866" i="72"/>
  <c r="I4928" i="72"/>
  <c r="I4862" i="72"/>
  <c r="I4850" i="72"/>
  <c r="I4747" i="72"/>
  <c r="I4735" i="72"/>
  <c r="I4749" i="72"/>
  <c r="I4755" i="72"/>
  <c r="I4751" i="72"/>
  <c r="I4757" i="72"/>
  <c r="I4752" i="72"/>
  <c r="I4741" i="72"/>
  <c r="I4753" i="72"/>
  <c r="J7982" i="72"/>
  <c r="I7301" i="72"/>
  <c r="I7300" i="72"/>
  <c r="I7308" i="72"/>
  <c r="I7296" i="72"/>
  <c r="I6392" i="72"/>
  <c r="I6345" i="72"/>
  <c r="I6957" i="72"/>
  <c r="I6960" i="72"/>
  <c r="I6968" i="72"/>
  <c r="W1103" i="71"/>
  <c r="J6675" i="72"/>
  <c r="J6679" i="72"/>
  <c r="J6672" i="72"/>
  <c r="J6676" i="72"/>
  <c r="J6673" i="72"/>
  <c r="J6677" i="72"/>
  <c r="J6674" i="72"/>
  <c r="J6678" i="72"/>
  <c r="W1095" i="71"/>
  <c r="I468" i="72" s="1"/>
  <c r="J468" i="72"/>
  <c r="W1087" i="71"/>
  <c r="J3606" i="72"/>
  <c r="J3607" i="72"/>
  <c r="J3605" i="72"/>
  <c r="J3608" i="72"/>
  <c r="W1079" i="71"/>
  <c r="J441" i="72"/>
  <c r="J442" i="72"/>
  <c r="W1055" i="71"/>
  <c r="J69" i="72"/>
  <c r="J73" i="72"/>
  <c r="J81" i="72"/>
  <c r="J78" i="72"/>
  <c r="J86" i="72"/>
  <c r="J75" i="72"/>
  <c r="J72" i="72"/>
  <c r="W1047" i="71"/>
  <c r="J236" i="72"/>
  <c r="J260" i="72"/>
  <c r="J239" i="72"/>
  <c r="J271" i="72"/>
  <c r="J289" i="72"/>
  <c r="J243" i="72"/>
  <c r="J234" i="72"/>
  <c r="W1023" i="71"/>
  <c r="I961" i="72" s="1"/>
  <c r="J961" i="72"/>
  <c r="W999" i="71"/>
  <c r="J6805" i="72"/>
  <c r="J6809" i="72"/>
  <c r="J6802" i="72"/>
  <c r="J6806" i="72"/>
  <c r="J6810" i="72"/>
  <c r="J6803" i="72"/>
  <c r="J6807" i="72"/>
  <c r="J6804" i="72"/>
  <c r="J6808" i="72"/>
  <c r="W983" i="71"/>
  <c r="I406" i="72" s="1"/>
  <c r="J406" i="72"/>
  <c r="W967" i="71"/>
  <c r="J934" i="72"/>
  <c r="J935" i="72"/>
  <c r="J936" i="72"/>
  <c r="W959" i="71"/>
  <c r="J97" i="72"/>
  <c r="J101" i="72"/>
  <c r="J98" i="72"/>
  <c r="J102" i="72"/>
  <c r="J110" i="72"/>
  <c r="J99" i="72"/>
  <c r="J103" i="72"/>
  <c r="J100" i="72"/>
  <c r="J107" i="72"/>
  <c r="J108" i="72"/>
  <c r="W4494" i="71"/>
  <c r="J3317" i="72"/>
  <c r="J3312" i="72"/>
  <c r="J3327" i="72"/>
  <c r="J3316" i="72"/>
  <c r="J3310" i="72"/>
  <c r="J3320" i="72"/>
  <c r="J3311" i="72"/>
  <c r="W4486" i="71"/>
  <c r="I4391" i="72" s="1"/>
  <c r="J4391" i="72"/>
  <c r="W4470" i="71"/>
  <c r="J4638" i="72"/>
  <c r="J4650" i="72"/>
  <c r="J4640" i="72"/>
  <c r="J4652" i="72"/>
  <c r="J4647" i="72"/>
  <c r="J4639" i="72"/>
  <c r="J4653" i="72"/>
  <c r="W4446" i="71"/>
  <c r="J1476" i="72"/>
  <c r="J1469" i="72"/>
  <c r="J1473" i="72"/>
  <c r="J1487" i="72"/>
  <c r="J1470" i="72"/>
  <c r="J1482" i="72"/>
  <c r="W4390" i="71"/>
  <c r="J3007" i="72"/>
  <c r="J3011" i="72"/>
  <c r="J3015" i="72"/>
  <c r="J2992" i="72"/>
  <c r="J3000" i="72"/>
  <c r="J3004" i="72"/>
  <c r="J3013" i="72"/>
  <c r="J3001" i="72"/>
  <c r="J3014" i="72"/>
  <c r="W4382" i="71"/>
  <c r="J5578" i="72"/>
  <c r="J5562" i="72"/>
  <c r="J5575" i="72"/>
  <c r="W4374" i="71"/>
  <c r="J1126" i="72"/>
  <c r="J1128" i="72"/>
  <c r="J1129" i="72"/>
  <c r="J1130" i="72"/>
  <c r="J1131" i="72"/>
  <c r="J1127" i="72"/>
  <c r="J5581" i="72"/>
  <c r="W4350" i="71"/>
  <c r="J3037" i="72"/>
  <c r="J3042" i="72"/>
  <c r="J3046" i="72"/>
  <c r="J3038" i="72"/>
  <c r="J3048" i="72"/>
  <c r="J3039" i="72"/>
  <c r="J3043" i="72"/>
  <c r="W4334" i="71"/>
  <c r="J4272" i="72"/>
  <c r="J4277" i="72"/>
  <c r="J4273" i="72"/>
  <c r="J4278" i="72"/>
  <c r="J4271" i="72"/>
  <c r="J4266" i="72"/>
  <c r="J4265" i="72"/>
  <c r="W4310" i="71"/>
  <c r="J1318" i="72"/>
  <c r="J1322" i="72"/>
  <c r="J1326" i="72"/>
  <c r="J1330" i="72"/>
  <c r="J1315" i="72"/>
  <c r="J1319" i="72"/>
  <c r="J1323" i="72"/>
  <c r="J1327" i="72"/>
  <c r="J1331" i="72"/>
  <c r="J1316" i="72"/>
  <c r="J1320" i="72"/>
  <c r="J1324" i="72"/>
  <c r="J1328" i="72"/>
  <c r="J1332" i="72"/>
  <c r="J1317" i="72"/>
  <c r="J1329" i="72"/>
  <c r="J1321" i="72"/>
  <c r="J1325" i="72"/>
  <c r="W4302" i="71"/>
  <c r="J3487" i="72"/>
  <c r="J3480" i="72"/>
  <c r="J3484" i="72"/>
  <c r="J3488" i="72"/>
  <c r="J3497" i="72"/>
  <c r="J3477" i="72"/>
  <c r="J3509" i="72"/>
  <c r="J3501" i="72"/>
  <c r="J3493" i="72"/>
  <c r="W4278" i="71"/>
  <c r="I1113" i="72" s="1"/>
  <c r="J1113" i="72"/>
  <c r="W4150" i="71"/>
  <c r="J1707" i="72"/>
  <c r="J1711" i="72"/>
  <c r="J1715" i="72"/>
  <c r="J1719" i="72"/>
  <c r="J1723" i="72"/>
  <c r="J1708" i="72"/>
  <c r="J1712" i="72"/>
  <c r="J1716" i="72"/>
  <c r="J1720" i="72"/>
  <c r="J1724" i="72"/>
  <c r="J1705" i="72"/>
  <c r="J1714" i="72"/>
  <c r="J1717" i="72"/>
  <c r="J1706" i="72"/>
  <c r="J1709" i="72"/>
  <c r="J1718" i="72"/>
  <c r="J1721" i="72"/>
  <c r="J1713" i="72"/>
  <c r="J1722" i="72"/>
  <c r="J1710" i="72"/>
  <c r="W4142" i="71"/>
  <c r="J3425" i="72"/>
  <c r="J3429" i="72"/>
  <c r="J3433" i="72"/>
  <c r="J3426" i="72"/>
  <c r="J3430" i="72"/>
  <c r="J3434" i="72"/>
  <c r="J3432" i="72"/>
  <c r="J3427" i="72"/>
  <c r="J3428" i="72"/>
  <c r="J3431" i="72"/>
  <c r="W4134" i="71"/>
  <c r="J3116" i="72"/>
  <c r="J3113" i="72"/>
  <c r="J3117" i="72"/>
  <c r="J3114" i="72"/>
  <c r="J3111" i="72"/>
  <c r="J3115" i="72"/>
  <c r="W4126" i="71"/>
  <c r="J1391" i="72"/>
  <c r="J1395" i="72"/>
  <c r="J1392" i="72"/>
  <c r="J1404" i="72"/>
  <c r="J1393" i="72"/>
  <c r="J1397" i="72"/>
  <c r="J1394" i="72"/>
  <c r="J1402" i="72"/>
  <c r="W4070" i="71"/>
  <c r="J1896" i="72"/>
  <c r="J1900" i="72"/>
  <c r="J1897" i="72"/>
  <c r="J1895" i="72"/>
  <c r="J1898" i="72"/>
  <c r="J1899" i="72"/>
  <c r="W4062" i="71"/>
  <c r="I5584" i="72" s="1"/>
  <c r="J5584" i="72"/>
  <c r="W4054" i="71"/>
  <c r="J5325" i="72"/>
  <c r="J5331" i="72"/>
  <c r="J5333" i="72"/>
  <c r="J5324" i="72"/>
  <c r="J5327" i="72"/>
  <c r="J5332" i="72"/>
  <c r="W4046" i="71"/>
  <c r="J7879" i="72"/>
  <c r="J7883" i="72"/>
  <c r="W4006" i="71"/>
  <c r="J1977" i="72"/>
  <c r="J1981" i="72"/>
  <c r="J1990" i="72"/>
  <c r="J1982" i="72"/>
  <c r="J1991" i="72"/>
  <c r="J1979" i="72"/>
  <c r="J2018" i="72"/>
  <c r="J1975" i="72"/>
  <c r="W3958" i="71"/>
  <c r="J2867" i="72"/>
  <c r="J2888" i="72"/>
  <c r="W3950" i="71"/>
  <c r="J5403" i="72"/>
  <c r="J5414" i="72"/>
  <c r="J5399" i="72"/>
  <c r="J5410" i="72"/>
  <c r="J5415" i="72"/>
  <c r="J5400" i="72"/>
  <c r="J5405" i="72"/>
  <c r="J5406" i="72"/>
  <c r="J5408" i="72"/>
  <c r="J5413" i="72"/>
  <c r="J5404" i="72"/>
  <c r="J5420" i="72"/>
  <c r="J5409" i="72"/>
  <c r="J5412" i="72"/>
  <c r="J5402" i="72"/>
  <c r="J5401" i="72"/>
  <c r="W3942" i="71"/>
  <c r="J4079" i="72"/>
  <c r="J4083" i="72"/>
  <c r="J4095" i="72"/>
  <c r="J4107" i="72"/>
  <c r="J4097" i="72"/>
  <c r="J4080" i="72"/>
  <c r="J4089" i="72"/>
  <c r="W3870" i="71"/>
  <c r="J4118" i="72"/>
  <c r="J4146" i="72"/>
  <c r="J4123" i="72"/>
  <c r="J4121" i="72"/>
  <c r="J4133" i="72"/>
  <c r="J4113" i="72"/>
  <c r="W3862" i="71"/>
  <c r="J4206" i="72"/>
  <c r="J4210" i="72"/>
  <c r="J4207" i="72"/>
  <c r="J4211" i="72"/>
  <c r="J4208" i="72"/>
  <c r="J4209" i="72"/>
  <c r="J4212" i="72"/>
  <c r="W3798" i="71"/>
  <c r="J4940" i="72"/>
  <c r="J4941" i="72"/>
  <c r="J4943" i="72"/>
  <c r="J4939" i="72"/>
  <c r="W3774" i="71"/>
  <c r="J1703" i="72"/>
  <c r="J1704" i="72"/>
  <c r="W3758" i="71"/>
  <c r="I4249" i="72" s="1"/>
  <c r="J4249" i="72"/>
  <c r="W3742" i="71"/>
  <c r="J1500" i="72"/>
  <c r="J1508" i="72"/>
  <c r="J1497" i="72"/>
  <c r="J1501" i="72"/>
  <c r="J1509" i="72"/>
  <c r="J1507" i="72"/>
  <c r="J1510" i="72"/>
  <c r="W3726" i="71"/>
  <c r="J4033" i="72"/>
  <c r="J4028" i="72"/>
  <c r="J4034" i="72"/>
  <c r="J4025" i="72"/>
  <c r="J4030" i="72"/>
  <c r="W3486" i="71"/>
  <c r="I5958" i="72" s="1"/>
  <c r="J5958" i="72"/>
  <c r="W3470" i="71"/>
  <c r="J5694" i="72"/>
  <c r="J5691" i="72"/>
  <c r="J5692" i="72"/>
  <c r="J5690" i="72"/>
  <c r="J5693" i="72"/>
  <c r="W3454" i="71"/>
  <c r="J6158" i="72"/>
  <c r="J6182" i="72"/>
  <c r="J6155" i="72"/>
  <c r="J6171" i="72"/>
  <c r="J6133" i="72"/>
  <c r="J6141" i="72"/>
  <c r="J6168" i="72"/>
  <c r="J6172" i="72"/>
  <c r="W3446" i="71"/>
  <c r="J5898" i="72"/>
  <c r="J5902" i="72"/>
  <c r="J5899" i="72"/>
  <c r="J5903" i="72"/>
  <c r="J5897" i="72"/>
  <c r="J5901" i="72"/>
  <c r="J5905" i="72"/>
  <c r="J5900" i="72"/>
  <c r="J5904" i="72"/>
  <c r="W3438" i="71"/>
  <c r="J6086" i="72"/>
  <c r="J6110" i="72"/>
  <c r="J6118" i="72"/>
  <c r="J6047" i="72"/>
  <c r="J6105" i="72"/>
  <c r="J6117" i="72"/>
  <c r="J6149" i="72"/>
  <c r="J6161" i="72"/>
  <c r="J6189" i="72"/>
  <c r="W3398" i="71"/>
  <c r="J5768" i="72"/>
  <c r="J5766" i="72"/>
  <c r="J5765" i="72"/>
  <c r="J5767" i="72"/>
  <c r="W3366" i="71"/>
  <c r="J4178" i="72"/>
  <c r="J4182" i="72"/>
  <c r="J4186" i="72"/>
  <c r="J4179" i="72"/>
  <c r="J4183" i="72"/>
  <c r="J4187" i="72"/>
  <c r="J4184" i="72"/>
  <c r="J4176" i="72"/>
  <c r="J4185" i="72"/>
  <c r="J4188" i="72"/>
  <c r="J4177" i="72"/>
  <c r="J4181" i="72"/>
  <c r="J4189" i="72"/>
  <c r="J4180" i="72"/>
  <c r="W3358" i="71"/>
  <c r="J6194" i="72"/>
  <c r="J6214" i="72"/>
  <c r="J6159" i="72"/>
  <c r="J6209" i="72"/>
  <c r="J6229" i="72"/>
  <c r="W3350" i="71"/>
  <c r="J6258" i="72"/>
  <c r="J6262" i="72"/>
  <c r="J6266" i="72"/>
  <c r="J6270" i="72"/>
  <c r="J6260" i="72"/>
  <c r="J6269" i="72"/>
  <c r="J6265" i="72"/>
  <c r="J6261" i="72"/>
  <c r="J6271" i="72"/>
  <c r="J6267" i="72"/>
  <c r="J6263" i="72"/>
  <c r="J6264" i="72"/>
  <c r="J6259" i="72"/>
  <c r="J6268" i="72"/>
  <c r="W3334" i="71"/>
  <c r="J5990" i="72"/>
  <c r="J6234" i="72"/>
  <c r="J5991" i="72"/>
  <c r="J5999" i="72"/>
  <c r="J6007" i="72"/>
  <c r="J6008" i="72"/>
  <c r="J6012" i="72"/>
  <c r="J6016" i="72"/>
  <c r="W3318" i="71"/>
  <c r="J5707" i="72"/>
  <c r="J5715" i="72"/>
  <c r="J5713" i="72"/>
  <c r="J5714" i="72"/>
  <c r="J5708" i="72"/>
  <c r="W3294" i="71"/>
  <c r="J6278" i="72"/>
  <c r="J6282" i="72"/>
  <c r="J6275" i="72"/>
  <c r="J6279" i="72"/>
  <c r="J6283" i="72"/>
  <c r="J6276" i="72"/>
  <c r="J6280" i="72"/>
  <c r="J6284" i="72"/>
  <c r="J6288" i="72"/>
  <c r="J6285" i="72"/>
  <c r="J6281" i="72"/>
  <c r="J684" i="72"/>
  <c r="J685" i="72"/>
  <c r="J689" i="72"/>
  <c r="J686" i="72"/>
  <c r="J687" i="72"/>
  <c r="J688" i="72"/>
  <c r="W2086" i="71"/>
  <c r="J300" i="72"/>
  <c r="J269" i="72"/>
  <c r="J285" i="72"/>
  <c r="J301" i="72"/>
  <c r="J309" i="72"/>
  <c r="J294" i="72"/>
  <c r="J272" i="72"/>
  <c r="J296" i="72"/>
  <c r="J281" i="72"/>
  <c r="J298" i="72"/>
  <c r="W2054" i="71"/>
  <c r="I7379" i="72" s="1"/>
  <c r="J7379" i="72"/>
  <c r="W2006" i="71"/>
  <c r="J3550" i="72"/>
  <c r="J3551" i="72"/>
  <c r="J3552" i="72"/>
  <c r="W1990" i="71"/>
  <c r="I3806" i="72" s="1"/>
  <c r="J3806" i="72"/>
  <c r="W1950" i="71"/>
  <c r="J367" i="72"/>
  <c r="J372" i="72"/>
  <c r="J373" i="72"/>
  <c r="J368" i="72"/>
  <c r="J363" i="72"/>
  <c r="J369" i="72"/>
  <c r="J358" i="72"/>
  <c r="J366" i="72"/>
  <c r="J371" i="72"/>
  <c r="W1934" i="71"/>
  <c r="I7331" i="72" s="1"/>
  <c r="J7331" i="72"/>
  <c r="W1910" i="71"/>
  <c r="J473" i="72"/>
  <c r="J474" i="72"/>
  <c r="W1902" i="71"/>
  <c r="J849" i="72"/>
  <c r="J833" i="72"/>
  <c r="J860" i="72"/>
  <c r="W1878" i="71"/>
  <c r="I3610" i="72" s="1"/>
  <c r="J3610" i="72"/>
  <c r="W1862" i="71"/>
  <c r="J907" i="72"/>
  <c r="J7777" i="72"/>
  <c r="W1854" i="71"/>
  <c r="J6567" i="72"/>
  <c r="J6576" i="72"/>
  <c r="J6568" i="72"/>
  <c r="J6577" i="72"/>
  <c r="J6569" i="72"/>
  <c r="J6582" i="72"/>
  <c r="J6575" i="72"/>
  <c r="J6583" i="72"/>
  <c r="J6562" i="72"/>
  <c r="W1830" i="71"/>
  <c r="J6921" i="72"/>
  <c r="J6929" i="72"/>
  <c r="J6933" i="72"/>
  <c r="J6922" i="72"/>
  <c r="J6926" i="72"/>
  <c r="J6934" i="72"/>
  <c r="J6927" i="72"/>
  <c r="J6928" i="72"/>
  <c r="J6936" i="72"/>
  <c r="W1798" i="71"/>
  <c r="J3850" i="72"/>
  <c r="J3847" i="72"/>
  <c r="J3851" i="72"/>
  <c r="J3848" i="72"/>
  <c r="J3852" i="72"/>
  <c r="J3849" i="72"/>
  <c r="W1790" i="71"/>
  <c r="I933" i="72" s="1"/>
  <c r="J933" i="72"/>
  <c r="W1774" i="71"/>
  <c r="J1088" i="72"/>
  <c r="J1096" i="72"/>
  <c r="J1091" i="72"/>
  <c r="J1085" i="72"/>
  <c r="W1766" i="71"/>
  <c r="I5316" i="72" s="1"/>
  <c r="J5316" i="72"/>
  <c r="W1750" i="71"/>
  <c r="I966" i="72" s="1"/>
  <c r="J966" i="72"/>
  <c r="W1742" i="71"/>
  <c r="J633" i="72"/>
  <c r="J637" i="72"/>
  <c r="J638" i="72"/>
  <c r="W1734" i="71"/>
  <c r="J7471" i="72"/>
  <c r="J7472" i="72"/>
  <c r="J7469" i="72"/>
  <c r="J7473" i="72"/>
  <c r="J7470" i="72"/>
  <c r="W1718" i="71"/>
  <c r="J1181" i="72"/>
  <c r="J1182" i="72"/>
  <c r="J1177" i="72"/>
  <c r="J1178" i="72"/>
  <c r="J1179" i="72"/>
  <c r="J1180" i="72"/>
  <c r="W1670" i="71"/>
  <c r="J1187" i="72"/>
  <c r="J1186" i="72"/>
  <c r="W1614" i="71"/>
  <c r="I790" i="72" s="1"/>
  <c r="J790" i="72"/>
  <c r="W1598" i="71"/>
  <c r="J965" i="72"/>
  <c r="J963" i="72"/>
  <c r="J964" i="72"/>
  <c r="W1590" i="71"/>
  <c r="J3770" i="72"/>
  <c r="J3790" i="72"/>
  <c r="J3751" i="72"/>
  <c r="J3759" i="72"/>
  <c r="J3779" i="72"/>
  <c r="J3776" i="72"/>
  <c r="J3780" i="72"/>
  <c r="J3784" i="72"/>
  <c r="J3753" i="72"/>
  <c r="J3785" i="72"/>
  <c r="J3765" i="72"/>
  <c r="J3781" i="72"/>
  <c r="W1574" i="71"/>
  <c r="J7843" i="72"/>
  <c r="J7844" i="72"/>
  <c r="W1566" i="71"/>
  <c r="I7027" i="72" s="1"/>
  <c r="J7027" i="72"/>
  <c r="W1534" i="71"/>
  <c r="I6512" i="72" s="1"/>
  <c r="J6512" i="72"/>
  <c r="W1526" i="71"/>
  <c r="J7416" i="72"/>
  <c r="J7417" i="72"/>
  <c r="W1502" i="71"/>
  <c r="J415" i="72"/>
  <c r="J416" i="72"/>
  <c r="J413" i="72"/>
  <c r="J433" i="72"/>
  <c r="J414" i="72"/>
  <c r="J418" i="72"/>
  <c r="J434" i="72"/>
  <c r="W1470" i="71"/>
  <c r="I944" i="72" s="1"/>
  <c r="J944" i="72"/>
  <c r="W1446" i="71"/>
  <c r="I401" i="72" s="1"/>
  <c r="J401" i="72"/>
  <c r="W1438" i="71"/>
  <c r="J909" i="72"/>
  <c r="J913" i="72"/>
  <c r="J910" i="72"/>
  <c r="J914" i="72"/>
  <c r="J911" i="72"/>
  <c r="J915" i="72"/>
  <c r="J912" i="72"/>
  <c r="W1430" i="71"/>
  <c r="J1139" i="72"/>
  <c r="J1140" i="72"/>
  <c r="J1136" i="72"/>
  <c r="J1137" i="72"/>
  <c r="J1138" i="72"/>
  <c r="W1414" i="71"/>
  <c r="I6945" i="72" s="1"/>
  <c r="J6945" i="72"/>
  <c r="W1374" i="71"/>
  <c r="J130" i="72"/>
  <c r="J138" i="72"/>
  <c r="J129" i="72"/>
  <c r="J140" i="72"/>
  <c r="J164" i="72"/>
  <c r="J132" i="72"/>
  <c r="J150" i="72"/>
  <c r="J143" i="72"/>
  <c r="J135" i="72"/>
  <c r="J136" i="72"/>
  <c r="J153" i="72"/>
  <c r="J128" i="72"/>
  <c r="J137" i="72"/>
  <c r="W1366" i="71"/>
  <c r="J1019" i="72"/>
  <c r="J1041" i="72"/>
  <c r="J1030" i="72"/>
  <c r="W1350" i="71"/>
  <c r="J7148" i="72"/>
  <c r="J7245" i="72"/>
  <c r="J7182" i="72"/>
  <c r="J7213" i="72"/>
  <c r="J7251" i="72"/>
  <c r="J7188" i="72"/>
  <c r="J7226" i="72"/>
  <c r="W1318" i="71"/>
  <c r="J7483" i="72"/>
  <c r="J7480" i="72"/>
  <c r="J7488" i="72"/>
  <c r="J7477" i="72"/>
  <c r="J7481" i="72"/>
  <c r="J7478" i="72"/>
  <c r="J7490" i="72"/>
  <c r="J7494" i="72"/>
  <c r="W1302" i="71"/>
  <c r="J3714" i="72"/>
  <c r="J3711" i="72"/>
  <c r="J3715" i="72"/>
  <c r="J3712" i="72"/>
  <c r="J3716" i="72"/>
  <c r="J3713" i="72"/>
  <c r="J3717" i="72"/>
  <c r="W1294" i="71"/>
  <c r="I1120" i="72" s="1"/>
  <c r="J1120" i="72"/>
  <c r="W1286" i="71"/>
  <c r="I3629" i="72" s="1"/>
  <c r="J3629" i="72"/>
  <c r="W1270" i="71"/>
  <c r="J925" i="72"/>
  <c r="J929" i="72"/>
  <c r="J926" i="72"/>
  <c r="J930" i="72"/>
  <c r="J927" i="72"/>
  <c r="J928" i="72"/>
  <c r="W1254" i="71"/>
  <c r="I3584" i="72" s="1"/>
  <c r="J3584" i="72"/>
  <c r="W1246" i="71"/>
  <c r="J3639" i="72"/>
  <c r="J3637" i="72"/>
  <c r="J3638" i="72"/>
  <c r="W1230" i="71"/>
  <c r="J6601" i="72"/>
  <c r="J6589" i="72"/>
  <c r="J6602" i="72"/>
  <c r="J6610" i="72"/>
  <c r="J6590" i="72"/>
  <c r="J6611" i="72"/>
  <c r="J6592" i="72"/>
  <c r="J6604" i="72"/>
  <c r="J6608" i="72"/>
  <c r="W1222" i="71"/>
  <c r="J600" i="72"/>
  <c r="J601" i="72"/>
  <c r="J602" i="72"/>
  <c r="W1198" i="71"/>
  <c r="J7087" i="72"/>
  <c r="J7071" i="72"/>
  <c r="J7092" i="72"/>
  <c r="J7059" i="72"/>
  <c r="J7123" i="72"/>
  <c r="J7097" i="72"/>
  <c r="J7110" i="72"/>
  <c r="J7134" i="72"/>
  <c r="J7116" i="72"/>
  <c r="J7138" i="72"/>
  <c r="J7091" i="72"/>
  <c r="J7065" i="72"/>
  <c r="W1190" i="71"/>
  <c r="J3576" i="72"/>
  <c r="J3577" i="72"/>
  <c r="W1166" i="71"/>
  <c r="J324" i="72"/>
  <c r="J317" i="72"/>
  <c r="J302" i="72"/>
  <c r="J311" i="72"/>
  <c r="J328" i="72"/>
  <c r="J321" i="72"/>
  <c r="J307" i="72"/>
  <c r="J291" i="72"/>
  <c r="J323" i="72"/>
  <c r="W1158" i="71"/>
  <c r="I4535" i="72" s="1"/>
  <c r="J4535" i="72"/>
  <c r="W1118" i="71"/>
  <c r="I3643" i="72" s="1"/>
  <c r="J3643" i="72"/>
  <c r="W419" i="71"/>
  <c r="I1224" i="72" s="1"/>
  <c r="W395" i="71"/>
  <c r="I2160" i="72" s="1"/>
  <c r="W795" i="71"/>
  <c r="I5302" i="72" s="1"/>
  <c r="I4762" i="72"/>
  <c r="I4763" i="72"/>
  <c r="I1660" i="72"/>
  <c r="I1664" i="72"/>
  <c r="I1661" i="72"/>
  <c r="I1665" i="72"/>
  <c r="I1663" i="72"/>
  <c r="I1659" i="72"/>
  <c r="I1662" i="72"/>
  <c r="I1655" i="72"/>
  <c r="I5386" i="72"/>
  <c r="I5390" i="72"/>
  <c r="I5394" i="72"/>
  <c r="I5384" i="72"/>
  <c r="I5388" i="72"/>
  <c r="I5392" i="72"/>
  <c r="I5393" i="72"/>
  <c r="I5389" i="72"/>
  <c r="I5395" i="72"/>
  <c r="I5385" i="72"/>
  <c r="I5387" i="72"/>
  <c r="I5391" i="72"/>
  <c r="I4607" i="72"/>
  <c r="I4591" i="72"/>
  <c r="I4608" i="72"/>
  <c r="I4588" i="72"/>
  <c r="I4592" i="72"/>
  <c r="I4584" i="72"/>
  <c r="I4590" i="72"/>
  <c r="I4594" i="72"/>
  <c r="I4619" i="72"/>
  <c r="I4585" i="72"/>
  <c r="I4593" i="72"/>
  <c r="I1201" i="72"/>
  <c r="I3706" i="72"/>
  <c r="I6535" i="72"/>
  <c r="I6539" i="72"/>
  <c r="I6528" i="72"/>
  <c r="I6533" i="72"/>
  <c r="I6537" i="72"/>
  <c r="I6530" i="72"/>
  <c r="I6538" i="72"/>
  <c r="I3670" i="72"/>
  <c r="I3671" i="72"/>
  <c r="I3672" i="72"/>
  <c r="I3654" i="72"/>
  <c r="I3658" i="72"/>
  <c r="I3655" i="72"/>
  <c r="I3659" i="72"/>
  <c r="I3656" i="72"/>
  <c r="I3660" i="72"/>
  <c r="I3657" i="72"/>
  <c r="I3661" i="72"/>
  <c r="I3663" i="72"/>
  <c r="I3664" i="72"/>
  <c r="I4833" i="72"/>
  <c r="I4835" i="72"/>
  <c r="I4830" i="72"/>
  <c r="I4836" i="72"/>
  <c r="I4834" i="72"/>
  <c r="I4828" i="72"/>
  <c r="I4737" i="72"/>
  <c r="I4721" i="72"/>
  <c r="I4750" i="72"/>
  <c r="I4722" i="72"/>
  <c r="I4754" i="72"/>
  <c r="I4720" i="72"/>
  <c r="I41" i="72"/>
  <c r="I8072" i="72"/>
  <c r="I8068" i="72"/>
  <c r="I8064" i="72"/>
  <c r="J8055" i="72"/>
  <c r="J8051" i="72"/>
  <c r="I8042" i="72"/>
  <c r="I8033" i="72"/>
  <c r="I8029" i="72"/>
  <c r="I8025" i="72"/>
  <c r="I8021" i="72"/>
  <c r="J8016" i="72"/>
  <c r="J8012" i="72"/>
  <c r="J8008" i="72"/>
  <c r="J8004" i="72"/>
  <c r="J8000" i="72"/>
  <c r="J7996" i="72"/>
  <c r="J7992" i="72"/>
  <c r="J7988" i="72"/>
  <c r="J7984" i="72"/>
  <c r="J7980" i="72"/>
  <c r="J7976" i="72"/>
  <c r="J7972" i="72"/>
  <c r="J7968" i="72"/>
  <c r="J7964" i="72"/>
  <c r="J7960" i="72"/>
  <c r="J7956" i="72"/>
  <c r="J7952" i="72"/>
  <c r="J7948" i="72"/>
  <c r="J7944" i="72"/>
  <c r="J7940" i="72"/>
  <c r="J7936" i="72"/>
  <c r="J7932" i="72"/>
  <c r="J7928" i="72"/>
  <c r="J7924" i="72"/>
  <c r="I7920" i="72"/>
  <c r="I7915" i="72"/>
  <c r="J7909" i="72"/>
  <c r="I7904" i="72"/>
  <c r="I7899" i="72"/>
  <c r="J7893" i="72"/>
  <c r="J7885" i="72"/>
  <c r="J7877" i="72"/>
  <c r="J7869" i="72"/>
  <c r="J7861" i="72"/>
  <c r="J7833" i="72"/>
  <c r="J7801" i="72"/>
  <c r="J7724" i="72"/>
  <c r="I7716" i="72"/>
  <c r="I7388" i="72"/>
  <c r="J7354" i="72"/>
  <c r="J6754" i="72"/>
  <c r="W2037" i="71"/>
  <c r="I6887" i="72" s="1"/>
  <c r="J1114" i="72"/>
  <c r="J1115" i="72"/>
  <c r="W2005" i="71"/>
  <c r="I767" i="72" s="1"/>
  <c r="J767" i="72"/>
  <c r="W1973" i="71"/>
  <c r="J7591" i="72"/>
  <c r="J7580" i="72"/>
  <c r="J7584" i="72"/>
  <c r="J7592" i="72"/>
  <c r="J7596" i="72"/>
  <c r="J7593" i="72"/>
  <c r="J7582" i="72"/>
  <c r="J7586" i="72"/>
  <c r="J7590" i="72"/>
  <c r="W1909" i="71"/>
  <c r="I436" i="72" s="1"/>
  <c r="J436" i="72"/>
  <c r="W1901" i="71"/>
  <c r="J805" i="72"/>
  <c r="J832" i="72"/>
  <c r="J853" i="72"/>
  <c r="J861" i="72"/>
  <c r="J877" i="72"/>
  <c r="J806" i="72"/>
  <c r="J870" i="72"/>
  <c r="J859" i="72"/>
  <c r="J852" i="72"/>
  <c r="J792" i="72"/>
  <c r="J834" i="72"/>
  <c r="J808" i="72"/>
  <c r="J880" i="72"/>
  <c r="W1893" i="71"/>
  <c r="J284" i="72"/>
  <c r="J245" i="72"/>
  <c r="J253" i="72"/>
  <c r="J238" i="72"/>
  <c r="J262" i="72"/>
  <c r="J270" i="72"/>
  <c r="J255" i="72"/>
  <c r="J280" i="72"/>
  <c r="J265" i="72"/>
  <c r="J274" i="72"/>
  <c r="J258" i="72"/>
  <c r="W1885" i="71"/>
  <c r="J1106" i="72"/>
  <c r="J1110" i="72"/>
  <c r="J1109" i="72"/>
  <c r="J1111" i="72"/>
  <c r="J1112" i="72"/>
  <c r="J1108" i="72"/>
  <c r="J1107" i="72"/>
  <c r="W1861" i="71"/>
  <c r="I7778" i="72" s="1"/>
  <c r="J7778" i="72"/>
  <c r="W1845" i="71"/>
  <c r="J6813" i="72"/>
  <c r="J6825" i="72"/>
  <c r="J6841" i="72"/>
  <c r="J6834" i="72"/>
  <c r="J6838" i="72"/>
  <c r="J6823" i="72"/>
  <c r="J6827" i="72"/>
  <c r="J6831" i="72"/>
  <c r="J6828" i="72"/>
  <c r="J6820" i="72"/>
  <c r="J6824" i="72"/>
  <c r="W1837" i="71"/>
  <c r="J7611" i="72"/>
  <c r="J7615" i="72"/>
  <c r="J7612" i="72"/>
  <c r="J7613" i="72"/>
  <c r="J7614" i="72"/>
  <c r="W1805" i="71"/>
  <c r="I3627" i="72" s="1"/>
  <c r="J3627" i="72"/>
  <c r="W1797" i="71"/>
  <c r="J439" i="72"/>
  <c r="J440" i="72"/>
  <c r="J438" i="72"/>
  <c r="W1789" i="71"/>
  <c r="I437" i="72" s="1"/>
  <c r="J437" i="72"/>
  <c r="W1765" i="71"/>
  <c r="J7257" i="72"/>
  <c r="J7258" i="72"/>
  <c r="W1741" i="71"/>
  <c r="J628" i="72"/>
  <c r="J636" i="72"/>
  <c r="J626" i="72"/>
  <c r="J630" i="72"/>
  <c r="J634" i="72"/>
  <c r="J635" i="72"/>
  <c r="J623" i="72"/>
  <c r="W1733" i="71"/>
  <c r="J957" i="72"/>
  <c r="J956" i="72"/>
  <c r="W1725" i="71"/>
  <c r="J3807" i="72"/>
  <c r="J3808" i="72"/>
  <c r="W1701" i="71"/>
  <c r="J6687" i="72"/>
  <c r="J6688" i="72"/>
  <c r="J6692" i="72"/>
  <c r="J6685" i="72"/>
  <c r="J6689" i="72"/>
  <c r="J6682" i="72"/>
  <c r="J6690" i="72"/>
  <c r="J6694" i="72"/>
  <c r="W1693" i="71"/>
  <c r="J6793" i="72"/>
  <c r="J6797" i="72"/>
  <c r="J6801" i="72"/>
  <c r="J6794" i="72"/>
  <c r="J6798" i="72"/>
  <c r="J6795" i="72"/>
  <c r="J6799" i="72"/>
  <c r="J6796" i="72"/>
  <c r="J6800" i="72"/>
  <c r="W1685" i="71"/>
  <c r="J3562" i="72"/>
  <c r="J3566" i="72"/>
  <c r="J3563" i="72"/>
  <c r="J3561" i="72"/>
  <c r="J3564" i="72"/>
  <c r="J3557" i="72"/>
  <c r="W1677" i="71"/>
  <c r="J3574" i="72"/>
  <c r="J3575" i="72"/>
  <c r="J3573" i="72"/>
  <c r="W1661" i="71"/>
  <c r="J6613" i="72"/>
  <c r="J6606" i="72"/>
  <c r="J6626" i="72"/>
  <c r="J6619" i="72"/>
  <c r="J6623" i="72"/>
  <c r="J6616" i="72"/>
  <c r="J6620" i="72"/>
  <c r="J6628" i="72"/>
  <c r="W1653" i="71"/>
  <c r="J3742" i="72"/>
  <c r="J3743" i="72"/>
  <c r="W1645" i="71"/>
  <c r="J7200" i="72"/>
  <c r="J7209" i="72"/>
  <c r="J7236" i="72"/>
  <c r="W1613" i="71"/>
  <c r="J845" i="72"/>
  <c r="J796" i="72"/>
  <c r="J829" i="72"/>
  <c r="J802" i="72"/>
  <c r="J830" i="72"/>
  <c r="J818" i="72"/>
  <c r="J813" i="72"/>
  <c r="J797" i="72"/>
  <c r="W1589" i="71"/>
  <c r="J3766" i="72"/>
  <c r="J3774" i="72"/>
  <c r="J3763" i="72"/>
  <c r="J3760" i="72"/>
  <c r="J3788" i="72"/>
  <c r="J3789" i="72"/>
  <c r="W1565" i="71"/>
  <c r="J6751" i="72"/>
  <c r="J6748" i="72"/>
  <c r="J6752" i="72"/>
  <c r="J6749" i="72"/>
  <c r="J6753" i="72"/>
  <c r="J6750" i="72"/>
  <c r="W1517" i="71"/>
  <c r="J7551" i="72"/>
  <c r="J7555" i="72"/>
  <c r="J7563" i="72"/>
  <c r="J7552" i="72"/>
  <c r="J7553" i="72"/>
  <c r="J7550" i="72"/>
  <c r="J7558" i="72"/>
  <c r="J7562" i="72"/>
  <c r="W1509" i="71"/>
  <c r="J7224" i="72"/>
  <c r="J7178" i="72"/>
  <c r="J7217" i="72"/>
  <c r="J7225" i="72"/>
  <c r="J7242" i="72"/>
  <c r="J7167" i="72"/>
  <c r="J7218" i="72"/>
  <c r="J7222" i="72"/>
  <c r="J7230" i="72"/>
  <c r="J7155" i="72"/>
  <c r="W1493" i="71"/>
  <c r="I942" i="72" s="1"/>
  <c r="J942" i="72"/>
  <c r="W1477" i="71"/>
  <c r="J7335" i="72"/>
  <c r="J7336" i="72"/>
  <c r="J7344" i="72"/>
  <c r="J7337" i="72"/>
  <c r="J7341" i="72"/>
  <c r="J7353" i="72"/>
  <c r="W1469" i="71"/>
  <c r="I943" i="72" s="1"/>
  <c r="J943" i="72"/>
  <c r="W1461" i="71"/>
  <c r="J3794" i="72"/>
  <c r="J3791" i="72"/>
  <c r="J3795" i="72"/>
  <c r="J3792" i="72"/>
  <c r="J3796" i="72"/>
  <c r="J3793" i="72"/>
  <c r="J3797" i="72"/>
  <c r="W1453" i="71"/>
  <c r="J354" i="72"/>
  <c r="J342" i="72"/>
  <c r="J343" i="72"/>
  <c r="J344" i="72"/>
  <c r="J345" i="72"/>
  <c r="J351" i="72"/>
  <c r="J346" i="72"/>
  <c r="J352" i="72"/>
  <c r="W1437" i="71"/>
  <c r="I3572" i="72" s="1"/>
  <c r="J3572" i="72"/>
  <c r="W1421" i="71"/>
  <c r="J7540" i="72"/>
  <c r="J7541" i="72"/>
  <c r="W1381" i="71"/>
  <c r="I475" i="72" s="1"/>
  <c r="J475" i="72"/>
  <c r="W1373" i="71"/>
  <c r="J7447" i="72"/>
  <c r="J7451" i="72"/>
  <c r="J7455" i="72"/>
  <c r="J7448" i="72"/>
  <c r="J7452" i="72"/>
  <c r="J7456" i="72"/>
  <c r="J7445" i="72"/>
  <c r="J7449" i="72"/>
  <c r="J7453" i="72"/>
  <c r="J7457" i="72"/>
  <c r="J7465" i="72"/>
  <c r="J7446" i="72"/>
  <c r="J7450" i="72"/>
  <c r="J7454" i="72"/>
  <c r="J7458" i="72"/>
  <c r="J7462" i="72"/>
  <c r="W1349" i="71"/>
  <c r="J7158" i="72"/>
  <c r="J7189" i="72"/>
  <c r="W1325" i="71"/>
  <c r="J7756" i="72"/>
  <c r="J7757" i="72"/>
  <c r="W1293" i="71"/>
  <c r="I1124" i="72" s="1"/>
  <c r="J1124" i="72"/>
  <c r="W1261" i="71"/>
  <c r="J4453" i="72"/>
  <c r="J4452" i="72"/>
  <c r="J4456" i="72"/>
  <c r="J4448" i="72"/>
  <c r="W1245" i="71"/>
  <c r="J7536" i="72"/>
  <c r="J7537" i="72"/>
  <c r="W1237" i="71"/>
  <c r="I7332" i="72" s="1"/>
  <c r="J7332" i="72"/>
  <c r="W1221" i="71"/>
  <c r="J604" i="72"/>
  <c r="J608" i="72"/>
  <c r="J612" i="72"/>
  <c r="J616" i="72"/>
  <c r="J605" i="72"/>
  <c r="J609" i="72"/>
  <c r="J613" i="72"/>
  <c r="J606" i="72"/>
  <c r="J610" i="72"/>
  <c r="J614" i="72"/>
  <c r="J611" i="72"/>
  <c r="J615" i="72"/>
  <c r="J603" i="72"/>
  <c r="J607" i="72"/>
  <c r="W1205" i="71"/>
  <c r="J6949" i="72"/>
  <c r="J6953" i="72"/>
  <c r="J6950" i="72"/>
  <c r="J6954" i="72"/>
  <c r="J6947" i="72"/>
  <c r="J6951" i="72"/>
  <c r="J6955" i="72"/>
  <c r="J6948" i="72"/>
  <c r="J6952" i="72"/>
  <c r="W1197" i="71"/>
  <c r="J7166" i="72"/>
  <c r="J7255" i="72"/>
  <c r="J7243" i="72"/>
  <c r="J7239" i="72"/>
  <c r="J7256" i="72"/>
  <c r="J7240" i="72"/>
  <c r="J7254" i="72"/>
  <c r="W1173" i="71"/>
  <c r="J945" i="72"/>
  <c r="J946" i="72"/>
  <c r="J948" i="72"/>
  <c r="J952" i="72"/>
  <c r="W1165" i="71"/>
  <c r="J292" i="72"/>
  <c r="J332" i="72"/>
  <c r="J326" i="72"/>
  <c r="J334" i="72"/>
  <c r="J327" i="72"/>
  <c r="J335" i="72"/>
  <c r="J320" i="72"/>
  <c r="J336" i="72"/>
  <c r="J337" i="72"/>
  <c r="J330" i="72"/>
  <c r="J331" i="72"/>
  <c r="W1117" i="71"/>
  <c r="I3642" i="72" s="1"/>
  <c r="J3642" i="72"/>
  <c r="W299" i="71"/>
  <c r="I2149" i="72" s="1"/>
  <c r="W707" i="71"/>
  <c r="I5173" i="72" s="1"/>
  <c r="I7261" i="72"/>
  <c r="I7272" i="72"/>
  <c r="I7280" i="72"/>
  <c r="I7268" i="72"/>
  <c r="I7276" i="72"/>
  <c r="I4543" i="72"/>
  <c r="I4538" i="72"/>
  <c r="I4539" i="72"/>
  <c r="I4540" i="72"/>
  <c r="I4537" i="72"/>
  <c r="I4542" i="72"/>
  <c r="I4541" i="72"/>
  <c r="I5583" i="72"/>
  <c r="I5595" i="72"/>
  <c r="I5611" i="72"/>
  <c r="I5619" i="72"/>
  <c r="I5586" i="72"/>
  <c r="I5601" i="72"/>
  <c r="I5590" i="72"/>
  <c r="I5612" i="72"/>
  <c r="I5605" i="72"/>
  <c r="I5608" i="72"/>
  <c r="I6509" i="72"/>
  <c r="I6508" i="72"/>
  <c r="I3678" i="72"/>
  <c r="I3696" i="72"/>
  <c r="I3685" i="72"/>
  <c r="I3689" i="72"/>
  <c r="I7431" i="72"/>
  <c r="I7432" i="72"/>
  <c r="I4524" i="72"/>
  <c r="I4525" i="72"/>
  <c r="I4526" i="72"/>
  <c r="J8075" i="72"/>
  <c r="J8071" i="72"/>
  <c r="J8067" i="72"/>
  <c r="J8063" i="72"/>
  <c r="J8059" i="72"/>
  <c r="I8055" i="72"/>
  <c r="J8036" i="72"/>
  <c r="J8032" i="72"/>
  <c r="J8028" i="72"/>
  <c r="J8024" i="72"/>
  <c r="J8020" i="72"/>
  <c r="I8016" i="72"/>
  <c r="I8012" i="72"/>
  <c r="I8008" i="72"/>
  <c r="I8004" i="72"/>
  <c r="I7996" i="72"/>
  <c r="I7980" i="72"/>
  <c r="I7968" i="72"/>
  <c r="I7964" i="72"/>
  <c r="I7960" i="72"/>
  <c r="I7956" i="72"/>
  <c r="I7944" i="72"/>
  <c r="I7928" i="72"/>
  <c r="I7924" i="72"/>
  <c r="J7919" i="72"/>
  <c r="J7914" i="72"/>
  <c r="J7908" i="72"/>
  <c r="J7903" i="72"/>
  <c r="J7898" i="72"/>
  <c r="J7892" i="72"/>
  <c r="J7884" i="72"/>
  <c r="J7876" i="72"/>
  <c r="J7868" i="72"/>
  <c r="J7846" i="72"/>
  <c r="J7829" i="72"/>
  <c r="J7797" i="72"/>
  <c r="I7542" i="72"/>
  <c r="J7382" i="72"/>
  <c r="J7350" i="72"/>
  <c r="W4493" i="71"/>
  <c r="J3330" i="72"/>
  <c r="J3322" i="72"/>
  <c r="J3339" i="72"/>
  <c r="J3332" i="72"/>
  <c r="J3336" i="72"/>
  <c r="J3325" i="72"/>
  <c r="J3337" i="72"/>
  <c r="J3333" i="72"/>
  <c r="W4469" i="71"/>
  <c r="I4664" i="72" s="1"/>
  <c r="J4664" i="72"/>
  <c r="W4445" i="71"/>
  <c r="J1472" i="72"/>
  <c r="J1480" i="72"/>
  <c r="J1484" i="72"/>
  <c r="J1488" i="72"/>
  <c r="J1481" i="72"/>
  <c r="J1485" i="72"/>
  <c r="J1489" i="72"/>
  <c r="J1475" i="72"/>
  <c r="J1478" i="72"/>
  <c r="J1467" i="72"/>
  <c r="J1479" i="72"/>
  <c r="W4421" i="71"/>
  <c r="J4082" i="72"/>
  <c r="J4094" i="72"/>
  <c r="J4102" i="72"/>
  <c r="J4110" i="72"/>
  <c r="J4087" i="72"/>
  <c r="J4111" i="72"/>
  <c r="J4088" i="72"/>
  <c r="J4077" i="72"/>
  <c r="J4100" i="72"/>
  <c r="W4389" i="71"/>
  <c r="J2995" i="72"/>
  <c r="J2999" i="72"/>
  <c r="J3003" i="72"/>
  <c r="J2988" i="72"/>
  <c r="J3012" i="72"/>
  <c r="J3016" i="72"/>
  <c r="J2993" i="72"/>
  <c r="J3006" i="72"/>
  <c r="J2994" i="72"/>
  <c r="J2990" i="72"/>
  <c r="J3009" i="72"/>
  <c r="J3005" i="72"/>
  <c r="J2997" i="72"/>
  <c r="W4341" i="71"/>
  <c r="J4262" i="72"/>
  <c r="J4267" i="72"/>
  <c r="J4268" i="72"/>
  <c r="J4261" i="72"/>
  <c r="W4309" i="71"/>
  <c r="J1434" i="72"/>
  <c r="J1438" i="72"/>
  <c r="J1442" i="72"/>
  <c r="J1435" i="72"/>
  <c r="J1439" i="72"/>
  <c r="J1443" i="72"/>
  <c r="J1436" i="72"/>
  <c r="J1437" i="72"/>
  <c r="J1440" i="72"/>
  <c r="J1441" i="72"/>
  <c r="J1433" i="72"/>
  <c r="W4301" i="71"/>
  <c r="J3474" i="72"/>
  <c r="J3478" i="72"/>
  <c r="J3486" i="72"/>
  <c r="J3496" i="72"/>
  <c r="J3481" i="72"/>
  <c r="W4285" i="71"/>
  <c r="J4987" i="72"/>
  <c r="J4985" i="72"/>
  <c r="J4988" i="72"/>
  <c r="J4984" i="72"/>
  <c r="J4986" i="72"/>
  <c r="W4261" i="71"/>
  <c r="I4976" i="72" s="1"/>
  <c r="J4976" i="72"/>
  <c r="W4237" i="71"/>
  <c r="J4214" i="72"/>
  <c r="J4213" i="72"/>
  <c r="W4229" i="71"/>
  <c r="J7887" i="72"/>
  <c r="W4221" i="71"/>
  <c r="J1301" i="72"/>
  <c r="J1310" i="72"/>
  <c r="J1314" i="72"/>
  <c r="J1297" i="72"/>
  <c r="J1306" i="72"/>
  <c r="J1293" i="72"/>
  <c r="J1302" i="72"/>
  <c r="J1307" i="72"/>
  <c r="J1311" i="72"/>
  <c r="J1298" i="72"/>
  <c r="J1303" i="72"/>
  <c r="J1294" i="72"/>
  <c r="J1299" i="72"/>
  <c r="J1308" i="72"/>
  <c r="J1312" i="72"/>
  <c r="J1295" i="72"/>
  <c r="J1305" i="72"/>
  <c r="J1296" i="72"/>
  <c r="J1309" i="72"/>
  <c r="J1300" i="72"/>
  <c r="J1304" i="72"/>
  <c r="J1313" i="72"/>
  <c r="W4189" i="71"/>
  <c r="J3198" i="72"/>
  <c r="J3199" i="72"/>
  <c r="J3197" i="72"/>
  <c r="W4173" i="71"/>
  <c r="J5467" i="72"/>
  <c r="J5466" i="72"/>
  <c r="W4029" i="71"/>
  <c r="J5339" i="72"/>
  <c r="J5336" i="72"/>
  <c r="J5341" i="72"/>
  <c r="J5338" i="72"/>
  <c r="J5340" i="72"/>
  <c r="J5337" i="72"/>
  <c r="W4021" i="71"/>
  <c r="J4772" i="72"/>
  <c r="J4777" i="72"/>
  <c r="J4767" i="72"/>
  <c r="J4768" i="72"/>
  <c r="J4773" i="72"/>
  <c r="J4770" i="72"/>
  <c r="W3965" i="71"/>
  <c r="I1100" i="72" s="1"/>
  <c r="J1100" i="72"/>
  <c r="W3925" i="71"/>
  <c r="J7851" i="72"/>
  <c r="J7852" i="72"/>
  <c r="J7860" i="72"/>
  <c r="W3853" i="71"/>
  <c r="J1542" i="72"/>
  <c r="J1544" i="72"/>
  <c r="J1548" i="72"/>
  <c r="J1536" i="72"/>
  <c r="W3461" i="71"/>
  <c r="J5914" i="72"/>
  <c r="J5918" i="72"/>
  <c r="J5922" i="72"/>
  <c r="J5915" i="72"/>
  <c r="J5919" i="72"/>
  <c r="J5923" i="72"/>
  <c r="J5913" i="72"/>
  <c r="J5917" i="72"/>
  <c r="J5921" i="72"/>
  <c r="J5925" i="72"/>
  <c r="J5912" i="72"/>
  <c r="J5916" i="72"/>
  <c r="J5920" i="72"/>
  <c r="J5924" i="72"/>
  <c r="W3445" i="71"/>
  <c r="J4954" i="72"/>
  <c r="J4958" i="72"/>
  <c r="J4962" i="72"/>
  <c r="J4956" i="72"/>
  <c r="J4964" i="72"/>
  <c r="J4968" i="72"/>
  <c r="J4967" i="72"/>
  <c r="J4969" i="72"/>
  <c r="J4959" i="72"/>
  <c r="J4961" i="72"/>
  <c r="J4965" i="72"/>
  <c r="J4971" i="72"/>
  <c r="W3357" i="71"/>
  <c r="J6170" i="72"/>
  <c r="J6226" i="72"/>
  <c r="J6203" i="72"/>
  <c r="J6211" i="72"/>
  <c r="J6197" i="72"/>
  <c r="J6232" i="72"/>
  <c r="J6220" i="72"/>
  <c r="W3341" i="71"/>
  <c r="J5739" i="72"/>
  <c r="J5756" i="72"/>
  <c r="J5752" i="72"/>
  <c r="J5753" i="72"/>
  <c r="W3325" i="71"/>
  <c r="J6306" i="72"/>
  <c r="J6310" i="72"/>
  <c r="J6295" i="72"/>
  <c r="J6299" i="72"/>
  <c r="J6311" i="72"/>
  <c r="J6304" i="72"/>
  <c r="J6308" i="72"/>
  <c r="J6301" i="72"/>
  <c r="J7431" i="72"/>
  <c r="J7432" i="72"/>
  <c r="J7430" i="72"/>
  <c r="I7401" i="72"/>
  <c r="I7400" i="72"/>
  <c r="I7408" i="72"/>
  <c r="W1069" i="71"/>
  <c r="J521" i="72"/>
  <c r="J526" i="72"/>
  <c r="J522" i="72"/>
  <c r="W1037" i="71"/>
  <c r="J676" i="72"/>
  <c r="J680" i="72"/>
  <c r="J677" i="72"/>
  <c r="J670" i="72"/>
  <c r="J678" i="72"/>
  <c r="J683" i="72"/>
  <c r="J671" i="72"/>
  <c r="J4464" i="72"/>
  <c r="J4465" i="72"/>
  <c r="W4500" i="71"/>
  <c r="I1557" i="72" s="1"/>
  <c r="J1557" i="72"/>
  <c r="W4476" i="71"/>
  <c r="J5366" i="72"/>
  <c r="J5371" i="72"/>
  <c r="J5362" i="72"/>
  <c r="J5367" i="72"/>
  <c r="J5368" i="72"/>
  <c r="J5358" i="72"/>
  <c r="J5360" i="72"/>
  <c r="J5365" i="72"/>
  <c r="J5359" i="72"/>
  <c r="J5361" i="72"/>
  <c r="J5364" i="72"/>
  <c r="J5370" i="72"/>
  <c r="J5369" i="72"/>
  <c r="W4468" i="71"/>
  <c r="J5451" i="72"/>
  <c r="J5448" i="72"/>
  <c r="J5453" i="72"/>
  <c r="J5454" i="72"/>
  <c r="J5455" i="72"/>
  <c r="J5452" i="72"/>
  <c r="J5449" i="72"/>
  <c r="J5450" i="72"/>
  <c r="W4452" i="71"/>
  <c r="I7771" i="72" s="1"/>
  <c r="J7771" i="72"/>
  <c r="W4444" i="71"/>
  <c r="J1464" i="72"/>
  <c r="J1468" i="72"/>
  <c r="J1492" i="72"/>
  <c r="J1465" i="72"/>
  <c r="J1477" i="72"/>
  <c r="J1466" i="72"/>
  <c r="J1490" i="72"/>
  <c r="J1491" i="72"/>
  <c r="J1471" i="72"/>
  <c r="J1486" i="72"/>
  <c r="J1474" i="72"/>
  <c r="J1483" i="72"/>
  <c r="W4412" i="71"/>
  <c r="J6909" i="72"/>
  <c r="J6913" i="72"/>
  <c r="J6904" i="72"/>
  <c r="W4404" i="71"/>
  <c r="J3161" i="72"/>
  <c r="J3158" i="72"/>
  <c r="J3162" i="72"/>
  <c r="J3159" i="72"/>
  <c r="J3160" i="72"/>
  <c r="W4388" i="71"/>
  <c r="J5494" i="72"/>
  <c r="J5508" i="72"/>
  <c r="J5482" i="72"/>
  <c r="J5487" i="72"/>
  <c r="J5505" i="72"/>
  <c r="J5510" i="72"/>
  <c r="J5512" i="72"/>
  <c r="J5513" i="72"/>
  <c r="J5490" i="72"/>
  <c r="J5502" i="72"/>
  <c r="J5504" i="72"/>
  <c r="J5481" i="72"/>
  <c r="J5507" i="72"/>
  <c r="W4372" i="71"/>
  <c r="J2870" i="72"/>
  <c r="J2878" i="72"/>
  <c r="J2886" i="72"/>
  <c r="J2898" i="72"/>
  <c r="J2863" i="72"/>
  <c r="J2871" i="72"/>
  <c r="J2875" i="72"/>
  <c r="J2879" i="72"/>
  <c r="J2883" i="72"/>
  <c r="J2876" i="72"/>
  <c r="J2869" i="72"/>
  <c r="J2877" i="72"/>
  <c r="J2885" i="72"/>
  <c r="J2881" i="72"/>
  <c r="J2864" i="72"/>
  <c r="J2865" i="72"/>
  <c r="J2897" i="72"/>
  <c r="W4364" i="71"/>
  <c r="J4144" i="72"/>
  <c r="J4145" i="72"/>
  <c r="W4324" i="71"/>
  <c r="J2155" i="72"/>
  <c r="J2249" i="72"/>
  <c r="J2143" i="72"/>
  <c r="J2098" i="72"/>
  <c r="J2352" i="72"/>
  <c r="J2274" i="72"/>
  <c r="J2385" i="72"/>
  <c r="J2116" i="72"/>
  <c r="J2261" i="72"/>
  <c r="J2176" i="72"/>
  <c r="J2145" i="72"/>
  <c r="J2231" i="72"/>
  <c r="J2095" i="72"/>
  <c r="W4284" i="71"/>
  <c r="J4979" i="72"/>
  <c r="J4983" i="72"/>
  <c r="J4977" i="72"/>
  <c r="J4981" i="72"/>
  <c r="J4978" i="72"/>
  <c r="J4980" i="72"/>
  <c r="J4982" i="72"/>
  <c r="W4268" i="71"/>
  <c r="J1426" i="72"/>
  <c r="J1430" i="72"/>
  <c r="J1427" i="72"/>
  <c r="J1431" i="72"/>
  <c r="J1428" i="72"/>
  <c r="J1429" i="72"/>
  <c r="J1432" i="72"/>
  <c r="W4252" i="71"/>
  <c r="I5396" i="72" s="1"/>
  <c r="J5396" i="72"/>
  <c r="W4196" i="71"/>
  <c r="J2696" i="72"/>
  <c r="J2700" i="72"/>
  <c r="J2698" i="72"/>
  <c r="J2693" i="72"/>
  <c r="J2699" i="72"/>
  <c r="J2694" i="72"/>
  <c r="J2701" i="72"/>
  <c r="J2695" i="72"/>
  <c r="J2697" i="72"/>
  <c r="W4140" i="71"/>
  <c r="J4057" i="72"/>
  <c r="J4070" i="72"/>
  <c r="J4068" i="72"/>
  <c r="J4069" i="72"/>
  <c r="J4056" i="72"/>
  <c r="W4124" i="71"/>
  <c r="J4335" i="72"/>
  <c r="J4343" i="72"/>
  <c r="J4340" i="72"/>
  <c r="J4356" i="72"/>
  <c r="J4368" i="72"/>
  <c r="J4329" i="72"/>
  <c r="J4338" i="72"/>
  <c r="J4354" i="72"/>
  <c r="J4362" i="72"/>
  <c r="J4370" i="72"/>
  <c r="J4341" i="72"/>
  <c r="J4349" i="72"/>
  <c r="J4357" i="72"/>
  <c r="J4365" i="72"/>
  <c r="J4342" i="72"/>
  <c r="J4350" i="72"/>
  <c r="W4028" i="71"/>
  <c r="I5428" i="72" s="1"/>
  <c r="J5428" i="72"/>
  <c r="W4004" i="71"/>
  <c r="J1916" i="72"/>
  <c r="J1946" i="72"/>
  <c r="J1962" i="72"/>
  <c r="J1972" i="72"/>
  <c r="J1921" i="72"/>
  <c r="J1953" i="72"/>
  <c r="J1922" i="72"/>
  <c r="J1932" i="72"/>
  <c r="J1913" i="72"/>
  <c r="J1928" i="72"/>
  <c r="J1909" i="72"/>
  <c r="J1919" i="72"/>
  <c r="J1956" i="72"/>
  <c r="J1920" i="72"/>
  <c r="J1930" i="72"/>
  <c r="J1970" i="72"/>
  <c r="J1908" i="72"/>
  <c r="J1924" i="72"/>
  <c r="J1944" i="72"/>
  <c r="W3972" i="71"/>
  <c r="J3093" i="72"/>
  <c r="J3097" i="72"/>
  <c r="J3094" i="72"/>
  <c r="J3092" i="72"/>
  <c r="J3095" i="72"/>
  <c r="J3096" i="72"/>
  <c r="J3091" i="72"/>
  <c r="W3964" i="71"/>
  <c r="J4246" i="72"/>
  <c r="J4250" i="72"/>
  <c r="J4247" i="72"/>
  <c r="J4248" i="72"/>
  <c r="J4240" i="72"/>
  <c r="J4241" i="72"/>
  <c r="J4236" i="72"/>
  <c r="J4244" i="72"/>
  <c r="W3924" i="71"/>
  <c r="J6857" i="72"/>
  <c r="J6858" i="72"/>
  <c r="J6859" i="72"/>
  <c r="W3900" i="71"/>
  <c r="J1577" i="72"/>
  <c r="J1562" i="72"/>
  <c r="J1570" i="72"/>
  <c r="J1578" i="72"/>
  <c r="J1560" i="72"/>
  <c r="J1563" i="72"/>
  <c r="J1564" i="72"/>
  <c r="J1576" i="72"/>
  <c r="W3868" i="71"/>
  <c r="I3993" i="72" s="1"/>
  <c r="J3993" i="72"/>
  <c r="W3852" i="71"/>
  <c r="J1533" i="72"/>
  <c r="J1545" i="72"/>
  <c r="J1530" i="72"/>
  <c r="J1538" i="72"/>
  <c r="J1546" i="72"/>
  <c r="J1550" i="72"/>
  <c r="J1551" i="72"/>
  <c r="J1531" i="72"/>
  <c r="J1543" i="72"/>
  <c r="J1532" i="72"/>
  <c r="W3828" i="71"/>
  <c r="J4319" i="72"/>
  <c r="J4327" i="72"/>
  <c r="J4339" i="72"/>
  <c r="J4351" i="72"/>
  <c r="J4336" i="72"/>
  <c r="J4352" i="72"/>
  <c r="J4317" i="72"/>
  <c r="J4325" i="72"/>
  <c r="J4326" i="72"/>
  <c r="J4358" i="72"/>
  <c r="J4373" i="72"/>
  <c r="W3812" i="71"/>
  <c r="J2991" i="72"/>
  <c r="J2996" i="72"/>
  <c r="J3008" i="72"/>
  <c r="J3018" i="72"/>
  <c r="J2989" i="72"/>
  <c r="J3002" i="72"/>
  <c r="J3010" i="72"/>
  <c r="J2998" i="72"/>
  <c r="J3017" i="72"/>
  <c r="W3804" i="71"/>
  <c r="J1656" i="72"/>
  <c r="J1653" i="72"/>
  <c r="J1657" i="72"/>
  <c r="J1658" i="72"/>
  <c r="J1654" i="72"/>
  <c r="W3796" i="71"/>
  <c r="J4948" i="72"/>
  <c r="J4951" i="72"/>
  <c r="J4945" i="72"/>
  <c r="J4949" i="72"/>
  <c r="W3780" i="71"/>
  <c r="J3153" i="72"/>
  <c r="J3157" i="72"/>
  <c r="J3150" i="72"/>
  <c r="J3154" i="72"/>
  <c r="J3152" i="72"/>
  <c r="J3155" i="72"/>
  <c r="J3144" i="72"/>
  <c r="J3147" i="72"/>
  <c r="J3156" i="72"/>
  <c r="W3732" i="71"/>
  <c r="J4158" i="72"/>
  <c r="J4159" i="72"/>
  <c r="J4160" i="72"/>
  <c r="W3492" i="71"/>
  <c r="J6246" i="72"/>
  <c r="J6250" i="72"/>
  <c r="J6243" i="72"/>
  <c r="J6247" i="72"/>
  <c r="J6245" i="72"/>
  <c r="J6249" i="72"/>
  <c r="J6240" i="72"/>
  <c r="J6248" i="72"/>
  <c r="W3476" i="71"/>
  <c r="J4198" i="72"/>
  <c r="J4202" i="72"/>
  <c r="J4195" i="72"/>
  <c r="J4199" i="72"/>
  <c r="J4203" i="72"/>
  <c r="J4196" i="72"/>
  <c r="J4205" i="72"/>
  <c r="J4197" i="72"/>
  <c r="J4200" i="72"/>
  <c r="J4204" i="72"/>
  <c r="J4201" i="72"/>
  <c r="W3468" i="71"/>
  <c r="J5850" i="72"/>
  <c r="J5851" i="72"/>
  <c r="J5856" i="72"/>
  <c r="J5852" i="72"/>
  <c r="J5853" i="72"/>
  <c r="J5855" i="72"/>
  <c r="J5849" i="72"/>
  <c r="J5854" i="72"/>
  <c r="W3460" i="71"/>
  <c r="J4311" i="72"/>
  <c r="J4315" i="72"/>
  <c r="J4308" i="72"/>
  <c r="J4312" i="72"/>
  <c r="J4316" i="72"/>
  <c r="J4313" i="72"/>
  <c r="J4314" i="72"/>
  <c r="J4309" i="72"/>
  <c r="J4310" i="72"/>
  <c r="W3452" i="71"/>
  <c r="J6166" i="72"/>
  <c r="J6178" i="72"/>
  <c r="J6091" i="72"/>
  <c r="J6167" i="72"/>
  <c r="J6145" i="72"/>
  <c r="J6212" i="72"/>
  <c r="W3444" i="71"/>
  <c r="J4952" i="72"/>
  <c r="J4957" i="72"/>
  <c r="W3436" i="71"/>
  <c r="J6010" i="72"/>
  <c r="J6018" i="72"/>
  <c r="J6034" i="72"/>
  <c r="J6042" i="72"/>
  <c r="J6078" i="72"/>
  <c r="J6106" i="72"/>
  <c r="J6031" i="72"/>
  <c r="J6067" i="72"/>
  <c r="J6107" i="72"/>
  <c r="J6065" i="72"/>
  <c r="J6089" i="72"/>
  <c r="J6104" i="72"/>
  <c r="J6116" i="72"/>
  <c r="J6068" i="72"/>
  <c r="W3420" i="71"/>
  <c r="J5942" i="72"/>
  <c r="J5954" i="72"/>
  <c r="J5951" i="72"/>
  <c r="J5945" i="72"/>
  <c r="J5949" i="72"/>
  <c r="J5944" i="72"/>
  <c r="J5932" i="72"/>
  <c r="J5952" i="72"/>
  <c r="W3404" i="71"/>
  <c r="J5863" i="72"/>
  <c r="J5864" i="72"/>
  <c r="J5865" i="72"/>
  <c r="W3396" i="71"/>
  <c r="J3989" i="72"/>
  <c r="J3990" i="72"/>
  <c r="J3991" i="72"/>
  <c r="J3992" i="72"/>
  <c r="W3380" i="71"/>
  <c r="J5772" i="72"/>
  <c r="J5776" i="72"/>
  <c r="J5780" i="72"/>
  <c r="J5784" i="72"/>
  <c r="J5792" i="72"/>
  <c r="J5770" i="72"/>
  <c r="J5794" i="72"/>
  <c r="J5771" i="72"/>
  <c r="J5773" i="72"/>
  <c r="J5774" i="72"/>
  <c r="J5782" i="72"/>
  <c r="J5783" i="72"/>
  <c r="J5785" i="72"/>
  <c r="J5777" i="72"/>
  <c r="W3364" i="71"/>
  <c r="J6082" i="72"/>
  <c r="J6027" i="72"/>
  <c r="J6083" i="72"/>
  <c r="J6087" i="72"/>
  <c r="J6049" i="72"/>
  <c r="J6073" i="72"/>
  <c r="J6064" i="72"/>
  <c r="W3340" i="71"/>
  <c r="J5719" i="72"/>
  <c r="J5723" i="72"/>
  <c r="J5743" i="72"/>
  <c r="J5747" i="72"/>
  <c r="J5751" i="72"/>
  <c r="J5722" i="72"/>
  <c r="J5745" i="72"/>
  <c r="J5737" i="72"/>
  <c r="J5746" i="72"/>
  <c r="J5720" i="72"/>
  <c r="J5738" i="72"/>
  <c r="J5717" i="72"/>
  <c r="J5740" i="72"/>
  <c r="J5750" i="72"/>
  <c r="J5741" i="72"/>
  <c r="J5744" i="72"/>
  <c r="J5732" i="72"/>
  <c r="W3332" i="71"/>
  <c r="J6162" i="72"/>
  <c r="J6198" i="72"/>
  <c r="J6210" i="72"/>
  <c r="J6139" i="72"/>
  <c r="J6201" i="72"/>
  <c r="W3316" i="71"/>
  <c r="I5695" i="72" s="1"/>
  <c r="J5695" i="72"/>
  <c r="W3292" i="71"/>
  <c r="J5994" i="72"/>
  <c r="J5987" i="72"/>
  <c r="J5995" i="72"/>
  <c r="J6003" i="72"/>
  <c r="J6115" i="72"/>
  <c r="J5985" i="72"/>
  <c r="J5993" i="72"/>
  <c r="J5997" i="72"/>
  <c r="J6013" i="72"/>
  <c r="J6024" i="72"/>
  <c r="J6004" i="72"/>
  <c r="W2004" i="71"/>
  <c r="I7760" i="72" s="1"/>
  <c r="J7760" i="72"/>
  <c r="W1980" i="71"/>
  <c r="J3633" i="72"/>
  <c r="W1972" i="71"/>
  <c r="J7599" i="72"/>
  <c r="J7607" i="72"/>
  <c r="J7604" i="72"/>
  <c r="J7609" i="72"/>
  <c r="J7602" i="72"/>
  <c r="W1956" i="71"/>
  <c r="J3839" i="72"/>
  <c r="J3840" i="72"/>
  <c r="J3841" i="72"/>
  <c r="W1940" i="71"/>
  <c r="J3586" i="72"/>
  <c r="J3590" i="72"/>
  <c r="J3587" i="72"/>
  <c r="J3585" i="72"/>
  <c r="J3588" i="72"/>
  <c r="J3589" i="72"/>
  <c r="W1932" i="71"/>
  <c r="J3722" i="72"/>
  <c r="J3720" i="72"/>
  <c r="J3721" i="72"/>
  <c r="W1916" i="71"/>
  <c r="J7531" i="72"/>
  <c r="J7532" i="72"/>
  <c r="W1908" i="71"/>
  <c r="J932" i="72"/>
  <c r="W1900" i="71"/>
  <c r="J811" i="72"/>
  <c r="J785" i="72"/>
  <c r="J809" i="72"/>
  <c r="J825" i="72"/>
  <c r="W1892" i="71"/>
  <c r="J237" i="72"/>
  <c r="J286" i="72"/>
  <c r="J279" i="72"/>
  <c r="J248" i="72"/>
  <c r="J288" i="72"/>
  <c r="J242" i="72"/>
  <c r="J235" i="72"/>
  <c r="W1884" i="71"/>
  <c r="J1160" i="72"/>
  <c r="J1161" i="72"/>
  <c r="J1162" i="72"/>
  <c r="J1158" i="72"/>
  <c r="J1159" i="72"/>
  <c r="W1868" i="71"/>
  <c r="J905" i="72"/>
  <c r="J906" i="72"/>
  <c r="W1860" i="71"/>
  <c r="I908" i="72" s="1"/>
  <c r="J908" i="72"/>
  <c r="W1844" i="71"/>
  <c r="J6817" i="72"/>
  <c r="J6821" i="72"/>
  <c r="J6845" i="72"/>
  <c r="J6818" i="72"/>
  <c r="J6835" i="72"/>
  <c r="J6832" i="72"/>
  <c r="J6836" i="72"/>
  <c r="J6840" i="72"/>
  <c r="W1836" i="71"/>
  <c r="J6925" i="72"/>
  <c r="J6923" i="72"/>
  <c r="J6931" i="72"/>
  <c r="J6935" i="72"/>
  <c r="J6932" i="72"/>
  <c r="W1796" i="71"/>
  <c r="J3846" i="72"/>
  <c r="J3843" i="72"/>
  <c r="J3844" i="72"/>
  <c r="J3845" i="72"/>
  <c r="W1740" i="71"/>
  <c r="J561" i="72"/>
  <c r="J559" i="72"/>
  <c r="J560" i="72"/>
  <c r="J562" i="72"/>
  <c r="W1732" i="71"/>
  <c r="I958" i="72" s="1"/>
  <c r="J958" i="72"/>
  <c r="W1716" i="71"/>
  <c r="J1118" i="72"/>
  <c r="J1116" i="72"/>
  <c r="J1117" i="72"/>
  <c r="W1684" i="71"/>
  <c r="J714" i="72"/>
  <c r="J715" i="72"/>
  <c r="W1668" i="71"/>
  <c r="J7529" i="72"/>
  <c r="J7530" i="72"/>
  <c r="W1660" i="71"/>
  <c r="J156" i="72"/>
  <c r="J158" i="72"/>
  <c r="J152" i="72"/>
  <c r="J160" i="72"/>
  <c r="J155" i="72"/>
  <c r="J139" i="72"/>
  <c r="W1644" i="71"/>
  <c r="J7195" i="72"/>
  <c r="J7212" i="72"/>
  <c r="J7153" i="72"/>
  <c r="J7196" i="72"/>
  <c r="J7163" i="72"/>
  <c r="J7184" i="72"/>
  <c r="J7168" i="72"/>
  <c r="W1612" i="71"/>
  <c r="J787" i="72"/>
  <c r="J803" i="72"/>
  <c r="J789" i="72"/>
  <c r="J794" i="72"/>
  <c r="J801" i="72"/>
  <c r="J786" i="72"/>
  <c r="J788" i="72"/>
  <c r="J804" i="72"/>
  <c r="W1596" i="71"/>
  <c r="I7114" i="72" s="1"/>
  <c r="J7114" i="72"/>
  <c r="W1588" i="71"/>
  <c r="I1176" i="72" s="1"/>
  <c r="J1176" i="72"/>
  <c r="W1580" i="71"/>
  <c r="J6639" i="72"/>
  <c r="J6643" i="72"/>
  <c r="J6636" i="72"/>
  <c r="J6631" i="72"/>
  <c r="J6637" i="72"/>
  <c r="J6641" i="72"/>
  <c r="J6633" i="72"/>
  <c r="J6638" i="72"/>
  <c r="J6642" i="72"/>
  <c r="W1548" i="71"/>
  <c r="J3734" i="72"/>
  <c r="J3738" i="72"/>
  <c r="J3735" i="72"/>
  <c r="J3739" i="72"/>
  <c r="J3736" i="72"/>
  <c r="J3740" i="72"/>
  <c r="J3737" i="72"/>
  <c r="W1532" i="71"/>
  <c r="I6519" i="72" s="1"/>
  <c r="J6519" i="72"/>
  <c r="W1468" i="71"/>
  <c r="I941" i="72" s="1"/>
  <c r="J941" i="72"/>
  <c r="W1452" i="71"/>
  <c r="J7507" i="72"/>
  <c r="J7511" i="72"/>
  <c r="J7524" i="72"/>
  <c r="J7501" i="72"/>
  <c r="J7502" i="72"/>
  <c r="J7510" i="72"/>
  <c r="J7522" i="72"/>
  <c r="W1444" i="71"/>
  <c r="J7169" i="72"/>
  <c r="J7220" i="72"/>
  <c r="J7232" i="72"/>
  <c r="J7140" i="72"/>
  <c r="J7191" i="72"/>
  <c r="J7203" i="72"/>
  <c r="J7237" i="72"/>
  <c r="J7208" i="72"/>
  <c r="J7201" i="72"/>
  <c r="J7159" i="72"/>
  <c r="J7214" i="72"/>
  <c r="J7143" i="72"/>
  <c r="W1428" i="71"/>
  <c r="J1141" i="72"/>
  <c r="J1142" i="72"/>
  <c r="J1143" i="72"/>
  <c r="W1380" i="71"/>
  <c r="I6880" i="72" s="1"/>
  <c r="J6880" i="72"/>
  <c r="W1372" i="71"/>
  <c r="J549" i="72"/>
  <c r="J553" i="72"/>
  <c r="J557" i="72"/>
  <c r="J551" i="72"/>
  <c r="J555" i="72"/>
  <c r="J548" i="72"/>
  <c r="J556" i="72"/>
  <c r="J550" i="72"/>
  <c r="J558" i="72"/>
  <c r="J552" i="72"/>
  <c r="J554" i="72"/>
  <c r="W1364" i="71"/>
  <c r="J1047" i="72"/>
  <c r="J1028" i="72"/>
  <c r="J1032" i="72"/>
  <c r="J1064" i="72"/>
  <c r="J1042" i="72"/>
  <c r="J1045" i="72"/>
  <c r="J1062" i="72"/>
  <c r="W1348" i="71"/>
  <c r="J7075" i="72"/>
  <c r="J7063" i="72"/>
  <c r="J7067" i="72"/>
  <c r="J7105" i="72"/>
  <c r="J7076" i="72"/>
  <c r="J7141" i="72"/>
  <c r="J7060" i="72"/>
  <c r="J7064" i="72"/>
  <c r="J7090" i="72"/>
  <c r="W1340" i="71"/>
  <c r="J6594" i="72"/>
  <c r="J6586" i="72"/>
  <c r="J6599" i="72"/>
  <c r="J6607" i="72"/>
  <c r="J6615" i="72"/>
  <c r="J6627" i="72"/>
  <c r="W1332" i="71"/>
  <c r="J712" i="72"/>
  <c r="J713" i="72"/>
  <c r="J711" i="72"/>
  <c r="W1324" i="71"/>
  <c r="I7380" i="72" s="1"/>
  <c r="J7380" i="72"/>
  <c r="W1308" i="71"/>
  <c r="J6514" i="72"/>
  <c r="J6515" i="72"/>
  <c r="J6516" i="72"/>
  <c r="J6513" i="72"/>
  <c r="J6517" i="72"/>
  <c r="W1300" i="71"/>
  <c r="I3723" i="72" s="1"/>
  <c r="J3723" i="72"/>
  <c r="W1292" i="71"/>
  <c r="J1122" i="72"/>
  <c r="J1121" i="72"/>
  <c r="J1123" i="72"/>
  <c r="W1260" i="71"/>
  <c r="J4450" i="72"/>
  <c r="J4454" i="72"/>
  <c r="J4447" i="72"/>
  <c r="J4451" i="72"/>
  <c r="J4455" i="72"/>
  <c r="J4449" i="72"/>
  <c r="W1252" i="71"/>
  <c r="J692" i="72"/>
  <c r="W1236" i="71"/>
  <c r="I700" i="72" s="1"/>
  <c r="J700" i="72"/>
  <c r="W1228" i="71"/>
  <c r="I6598" i="72" s="1"/>
  <c r="J6598" i="72"/>
  <c r="W1220" i="71"/>
  <c r="J347" i="72"/>
  <c r="J348" i="72"/>
  <c r="J349" i="72"/>
  <c r="J355" i="72"/>
  <c r="J350" i="72"/>
  <c r="J356" i="72"/>
  <c r="J353" i="72"/>
  <c r="W1188" i="71"/>
  <c r="J889" i="72"/>
  <c r="J894" i="72"/>
  <c r="J895" i="72"/>
  <c r="W1172" i="71"/>
  <c r="J949" i="72"/>
  <c r="J953" i="72"/>
  <c r="J950" i="72"/>
  <c r="J954" i="72"/>
  <c r="J951" i="72"/>
  <c r="J947" i="72"/>
  <c r="W1140" i="71"/>
  <c r="J6986" i="72"/>
  <c r="J6982" i="72"/>
  <c r="J6979" i="72"/>
  <c r="J6983" i="72"/>
  <c r="J6988" i="72"/>
  <c r="J6981" i="72"/>
  <c r="W1124" i="71"/>
  <c r="I3641" i="72" s="1"/>
  <c r="J3641" i="72"/>
  <c r="W1108" i="71"/>
  <c r="J6680" i="72"/>
  <c r="J6681" i="72"/>
  <c r="W459" i="71"/>
  <c r="I3033" i="72" s="1"/>
  <c r="W251" i="71"/>
  <c r="I7795" i="72" s="1"/>
  <c r="W867" i="71"/>
  <c r="I7277" i="72" s="1"/>
  <c r="I5354" i="72"/>
  <c r="I5352" i="72"/>
  <c r="I5356" i="72"/>
  <c r="I5357" i="72"/>
  <c r="I5353" i="72"/>
  <c r="I5355" i="72"/>
  <c r="I5351" i="72"/>
  <c r="I5563" i="72"/>
  <c r="I5567" i="72"/>
  <c r="I5571" i="72"/>
  <c r="I5579" i="72"/>
  <c r="I5568" i="72"/>
  <c r="I5577" i="72"/>
  <c r="I5569" i="72"/>
  <c r="I5565" i="72"/>
  <c r="I5574" i="72"/>
  <c r="I5570" i="72"/>
  <c r="I5572" i="72"/>
  <c r="I5576" i="72"/>
  <c r="I5564" i="72"/>
  <c r="I5580" i="72"/>
  <c r="I5566" i="72"/>
  <c r="I5573" i="72"/>
  <c r="I6874" i="72"/>
  <c r="I6878" i="72"/>
  <c r="I6882" i="72"/>
  <c r="I6875" i="72"/>
  <c r="I6879" i="72"/>
  <c r="I6883" i="72"/>
  <c r="I6876" i="72"/>
  <c r="I6884" i="72"/>
  <c r="I6885" i="72"/>
  <c r="I6873" i="72"/>
  <c r="I6881" i="72"/>
  <c r="I3686" i="72"/>
  <c r="I3690" i="72"/>
  <c r="I3694" i="72"/>
  <c r="I3698" i="72"/>
  <c r="I3679" i="72"/>
  <c r="I3695" i="72"/>
  <c r="I3680" i="72"/>
  <c r="I3697" i="72"/>
  <c r="I7415" i="72"/>
  <c r="I7413" i="72"/>
  <c r="I7700" i="72"/>
  <c r="I7701" i="72"/>
  <c r="I7702" i="72"/>
  <c r="I684" i="72"/>
  <c r="I688" i="72"/>
  <c r="I685" i="72"/>
  <c r="I689" i="72"/>
  <c r="I686" i="72"/>
  <c r="I687" i="72"/>
  <c r="I4464" i="72"/>
  <c r="I4465" i="72"/>
  <c r="I8067" i="72"/>
  <c r="J8058" i="72"/>
  <c r="J8054" i="72"/>
  <c r="I8046" i="72"/>
  <c r="I8028" i="72"/>
  <c r="J8015" i="72"/>
  <c r="J8011" i="72"/>
  <c r="J8007" i="72"/>
  <c r="J8003" i="72"/>
  <c r="J7999" i="72"/>
  <c r="J7995" i="72"/>
  <c r="J7991" i="72"/>
  <c r="J7987" i="72"/>
  <c r="J7983" i="72"/>
  <c r="J7979" i="72"/>
  <c r="J7975" i="72"/>
  <c r="J7971" i="72"/>
  <c r="J7967" i="72"/>
  <c r="J7963" i="72"/>
  <c r="J7959" i="72"/>
  <c r="J7955" i="72"/>
  <c r="J7951" i="72"/>
  <c r="J7947" i="72"/>
  <c r="J7943" i="72"/>
  <c r="J7939" i="72"/>
  <c r="J7935" i="72"/>
  <c r="J7931" i="72"/>
  <c r="J7927" i="72"/>
  <c r="J7923" i="72"/>
  <c r="I7919" i="72"/>
  <c r="J7913" i="72"/>
  <c r="I7908" i="72"/>
  <c r="I7903" i="72"/>
  <c r="J7897" i="72"/>
  <c r="J7857" i="72"/>
  <c r="J7845" i="72"/>
  <c r="J7825" i="72"/>
  <c r="I7708" i="72"/>
  <c r="J7378" i="72"/>
  <c r="J7346" i="72"/>
  <c r="J7151" i="72"/>
  <c r="I6964" i="72"/>
  <c r="J6956" i="72"/>
  <c r="J6309" i="72"/>
  <c r="I1753" i="72"/>
  <c r="I1769" i="72"/>
  <c r="I1762" i="72"/>
  <c r="I1772" i="72"/>
  <c r="I1758" i="72"/>
  <c r="I1759" i="72"/>
  <c r="I1766" i="72"/>
  <c r="I1771" i="72"/>
  <c r="I2407" i="72"/>
  <c r="I2411" i="72"/>
  <c r="I2443" i="72"/>
  <c r="I2451" i="72"/>
  <c r="I2455" i="72"/>
  <c r="I2459" i="72"/>
  <c r="I2365" i="72"/>
  <c r="I2397" i="72"/>
  <c r="I2421" i="72"/>
  <c r="I2453" i="72"/>
  <c r="I2485" i="72"/>
  <c r="I2517" i="72"/>
  <c r="I2537" i="72"/>
  <c r="I2558" i="72"/>
  <c r="I4839" i="72"/>
  <c r="I4837" i="72"/>
  <c r="I4841" i="72"/>
  <c r="I4838" i="72"/>
  <c r="I4840" i="72"/>
  <c r="I5299" i="72"/>
  <c r="I5298" i="72"/>
  <c r="I5286" i="72"/>
  <c r="I4043" i="72"/>
  <c r="I4055" i="72"/>
  <c r="I4059" i="72"/>
  <c r="I4063" i="72"/>
  <c r="I4052" i="72"/>
  <c r="I4037" i="72"/>
  <c r="I4058" i="72"/>
  <c r="I4066" i="72"/>
  <c r="I4431" i="72"/>
  <c r="I4435" i="72"/>
  <c r="I4439" i="72"/>
  <c r="I4443" i="72"/>
  <c r="I4432" i="72"/>
  <c r="I4440" i="72"/>
  <c r="I4437" i="72"/>
  <c r="I4441" i="72"/>
  <c r="I4434" i="72"/>
  <c r="I4442" i="72"/>
  <c r="I5148" i="72"/>
  <c r="I5208" i="72"/>
  <c r="I5147" i="72"/>
  <c r="I5130" i="72"/>
  <c r="I5257" i="72"/>
  <c r="I5262" i="72"/>
  <c r="I5268" i="72"/>
  <c r="I5300" i="72"/>
  <c r="I4891" i="72"/>
  <c r="I4869" i="72"/>
  <c r="I4900" i="72"/>
  <c r="I2063" i="72"/>
  <c r="I2054" i="72"/>
  <c r="I2648" i="72"/>
  <c r="I1374" i="72"/>
  <c r="I1382" i="72"/>
  <c r="I1390" i="72"/>
  <c r="I1377" i="72"/>
  <c r="I1387" i="72"/>
  <c r="I1383" i="72"/>
  <c r="I1388" i="72"/>
  <c r="I1389" i="72"/>
  <c r="I1384" i="72"/>
  <c r="I1380" i="72"/>
  <c r="I1385" i="72"/>
  <c r="I1381" i="72"/>
  <c r="I2060" i="72"/>
  <c r="I2196" i="72"/>
  <c r="I2297" i="72"/>
  <c r="I2123" i="72"/>
  <c r="I2218" i="72"/>
  <c r="I2436" i="72"/>
  <c r="I2496" i="72"/>
  <c r="I2130" i="72"/>
  <c r="I2647" i="72"/>
  <c r="I2523" i="72"/>
  <c r="I1338" i="72"/>
  <c r="I1341" i="72"/>
  <c r="I1337" i="72"/>
  <c r="I1333" i="72"/>
  <c r="I1339" i="72"/>
  <c r="I1340" i="72"/>
  <c r="I1905" i="72"/>
  <c r="I1904" i="72"/>
  <c r="I1907" i="72"/>
  <c r="I1906" i="72"/>
  <c r="I4579" i="72"/>
  <c r="I4583" i="72"/>
  <c r="I4577" i="72"/>
  <c r="I4581" i="72"/>
  <c r="I4580" i="72"/>
  <c r="I4576" i="72"/>
  <c r="I4582" i="72"/>
  <c r="I4578" i="72"/>
  <c r="I2935" i="72"/>
  <c r="I2939" i="72"/>
  <c r="I2936" i="72"/>
  <c r="I2940" i="72"/>
  <c r="I2956" i="72"/>
  <c r="I2969" i="72"/>
  <c r="I2938" i="72"/>
  <c r="I2946" i="72"/>
  <c r="I1354" i="72"/>
  <c r="I1358" i="72"/>
  <c r="I1366" i="72"/>
  <c r="I1351" i="72"/>
  <c r="I1360" i="72"/>
  <c r="I1353" i="72"/>
  <c r="I1361" i="72"/>
  <c r="I1352" i="72"/>
  <c r="I1363" i="72"/>
  <c r="I2260" i="72"/>
  <c r="I2344" i="72"/>
  <c r="I2368" i="72"/>
  <c r="I2214" i="72"/>
  <c r="I2162" i="72"/>
  <c r="I2345" i="72"/>
  <c r="I2131" i="72"/>
  <c r="I2470" i="72"/>
  <c r="I6478" i="72"/>
  <c r="I6459" i="72"/>
  <c r="I6495" i="72"/>
  <c r="I6468" i="72"/>
  <c r="I6496" i="72"/>
  <c r="I6500" i="72"/>
  <c r="I6504" i="72"/>
  <c r="I7696" i="72"/>
  <c r="I7648" i="72"/>
  <c r="I7316" i="72"/>
  <c r="I7292" i="72"/>
  <c r="I7284" i="72"/>
  <c r="I7180" i="72"/>
  <c r="I7080" i="72"/>
  <c r="I4051" i="72"/>
  <c r="I4067" i="72"/>
  <c r="I4044" i="72"/>
  <c r="I4048" i="72"/>
  <c r="I4060" i="72"/>
  <c r="I4053" i="72"/>
  <c r="I4061" i="72"/>
  <c r="I4065" i="72"/>
  <c r="I4062" i="72"/>
  <c r="I3883" i="72"/>
  <c r="I3891" i="72"/>
  <c r="I3907" i="72"/>
  <c r="I3911" i="72"/>
  <c r="I3896" i="72"/>
  <c r="I3900" i="72"/>
  <c r="I3908" i="72"/>
  <c r="I3901" i="72"/>
  <c r="I3917" i="72"/>
  <c r="I3921" i="72"/>
  <c r="I3914" i="72"/>
  <c r="I3902" i="72"/>
  <c r="I3910" i="72"/>
  <c r="I4279" i="72"/>
  <c r="I4283" i="72"/>
  <c r="I4287" i="72"/>
  <c r="I4280" i="72"/>
  <c r="I4284" i="72"/>
  <c r="I4288" i="72"/>
  <c r="I4281" i="72"/>
  <c r="I4285" i="72"/>
  <c r="I4289" i="72"/>
  <c r="I4282" i="72"/>
  <c r="I4290" i="72"/>
  <c r="I4286" i="72"/>
  <c r="I3919" i="72"/>
  <c r="I3927" i="72"/>
  <c r="I3920" i="72"/>
  <c r="I3924" i="72"/>
  <c r="I3913" i="72"/>
  <c r="I3925" i="72"/>
  <c r="I3929" i="72"/>
  <c r="I3930" i="72"/>
  <c r="I3922" i="72"/>
  <c r="I6402" i="72"/>
  <c r="I6379" i="72"/>
  <c r="I6407" i="72"/>
  <c r="I6431" i="72"/>
  <c r="I6344" i="72"/>
  <c r="I6352" i="72"/>
  <c r="I6390" i="72"/>
  <c r="I6410" i="72"/>
  <c r="I6320" i="72"/>
  <c r="I6332" i="72"/>
  <c r="I6400" i="72"/>
  <c r="I718" i="72"/>
  <c r="I719" i="72"/>
  <c r="I5188" i="72"/>
  <c r="I5177" i="72"/>
  <c r="I5265" i="72"/>
  <c r="I5178" i="72"/>
  <c r="I5230" i="72"/>
  <c r="I5186" i="72"/>
  <c r="I5245" i="72"/>
  <c r="I4989" i="72"/>
  <c r="I4993" i="72"/>
  <c r="I4994" i="72"/>
  <c r="I4990" i="72"/>
  <c r="I4995" i="72"/>
  <c r="I4991" i="72"/>
  <c r="I4996" i="72"/>
  <c r="I4992" i="72"/>
  <c r="I5136" i="72"/>
  <c r="I5149" i="72"/>
  <c r="I5187" i="72"/>
  <c r="I5182" i="72"/>
  <c r="I5229" i="72"/>
  <c r="I4491" i="72"/>
  <c r="I4495" i="72"/>
  <c r="I4489" i="72"/>
  <c r="I4493" i="72"/>
  <c r="I4488" i="72"/>
  <c r="I4492" i="72"/>
  <c r="I4486" i="72"/>
  <c r="I5101" i="72"/>
  <c r="I5105" i="72"/>
  <c r="I5103" i="72"/>
  <c r="I5104" i="72"/>
  <c r="I5100" i="72"/>
  <c r="I5107" i="72"/>
  <c r="I5106" i="72"/>
  <c r="I5102" i="72"/>
  <c r="I4895" i="72"/>
  <c r="I4907" i="72"/>
  <c r="I4923" i="72"/>
  <c r="I4927" i="72"/>
  <c r="I4925" i="72"/>
  <c r="I4914" i="72"/>
  <c r="I4924" i="72"/>
  <c r="I4920" i="72"/>
  <c r="I4926" i="72"/>
  <c r="I4922" i="72"/>
  <c r="I6546" i="72"/>
  <c r="I6543" i="72"/>
  <c r="I6548" i="72"/>
  <c r="I3391" i="72"/>
  <c r="I3399" i="72"/>
  <c r="I3415" i="72"/>
  <c r="I3372" i="72"/>
  <c r="I3376" i="72"/>
  <c r="I3380" i="72"/>
  <c r="I3392" i="72"/>
  <c r="I3400" i="72"/>
  <c r="I3377" i="72"/>
  <c r="I3397" i="72"/>
  <c r="I3401" i="72"/>
  <c r="I3405" i="72"/>
  <c r="I3398" i="72"/>
  <c r="I3414" i="72"/>
  <c r="I3402" i="72"/>
  <c r="I3410" i="72"/>
  <c r="I3390" i="72"/>
  <c r="I2431" i="72"/>
  <c r="I2444" i="72"/>
  <c r="I2492" i="72"/>
  <c r="I2532" i="72"/>
  <c r="I2433" i="72"/>
  <c r="I2441" i="72"/>
  <c r="I2462" i="72"/>
  <c r="I2454" i="72"/>
  <c r="I2513" i="72"/>
  <c r="I2614" i="72"/>
  <c r="I2610" i="72"/>
  <c r="I2839" i="72"/>
  <c r="I2843" i="72"/>
  <c r="I2847" i="72"/>
  <c r="I2851" i="72"/>
  <c r="I2855" i="72"/>
  <c r="I2859" i="72"/>
  <c r="I2840" i="72"/>
  <c r="I2844" i="72"/>
  <c r="I2848" i="72"/>
  <c r="I2852" i="72"/>
  <c r="I2856" i="72"/>
  <c r="I2860" i="72"/>
  <c r="I2841" i="72"/>
  <c r="I2845" i="72"/>
  <c r="I2849" i="72"/>
  <c r="I2853" i="72"/>
  <c r="I2857" i="72"/>
  <c r="I2861" i="72"/>
  <c r="I2838" i="72"/>
  <c r="I2842" i="72"/>
  <c r="I2846" i="72"/>
  <c r="I2850" i="72"/>
  <c r="I2854" i="72"/>
  <c r="I2858" i="72"/>
  <c r="I1218" i="72"/>
  <c r="I1222" i="72"/>
  <c r="I1226" i="72"/>
  <c r="I1230" i="72"/>
  <c r="I1221" i="72"/>
  <c r="I1235" i="72"/>
  <c r="I1217" i="72"/>
  <c r="I1228" i="72"/>
  <c r="I1233" i="72"/>
  <c r="I1223" i="72"/>
  <c r="I1219" i="72"/>
  <c r="I1232" i="72"/>
  <c r="I2232" i="72"/>
  <c r="I2236" i="72"/>
  <c r="I2129" i="72"/>
  <c r="I2177" i="72"/>
  <c r="I2185" i="72"/>
  <c r="I2193" i="72"/>
  <c r="I2225" i="72"/>
  <c r="I2245" i="72"/>
  <c r="I2253" i="72"/>
  <c r="I2281" i="72"/>
  <c r="I2293" i="72"/>
  <c r="I2305" i="72"/>
  <c r="I2259" i="72"/>
  <c r="I2371" i="72"/>
  <c r="I2307" i="72"/>
  <c r="I2078" i="72"/>
  <c r="I2166" i="72"/>
  <c r="I2246" i="72"/>
  <c r="I2271" i="72"/>
  <c r="I2151" i="72"/>
  <c r="I2309" i="72"/>
  <c r="I2329" i="72"/>
  <c r="I2413" i="72"/>
  <c r="I2222" i="72"/>
  <c r="I2326" i="72"/>
  <c r="I2422" i="72"/>
  <c r="I2667" i="72"/>
  <c r="I2664" i="72"/>
  <c r="I2668" i="72"/>
  <c r="I2665" i="72"/>
  <c r="I2666" i="72"/>
  <c r="I2799" i="72"/>
  <c r="I2796" i="72"/>
  <c r="I2800" i="72"/>
  <c r="I2808" i="72"/>
  <c r="I2805" i="72"/>
  <c r="I2809" i="72"/>
  <c r="I2806" i="72"/>
  <c r="I3367" i="72"/>
  <c r="I3364" i="72"/>
  <c r="I3368" i="72"/>
  <c r="I3365" i="72"/>
  <c r="I3369" i="72"/>
  <c r="I3366" i="72"/>
  <c r="I3267" i="72"/>
  <c r="I3271" i="72"/>
  <c r="I3275" i="72"/>
  <c r="I3279" i="72"/>
  <c r="I3283" i="72"/>
  <c r="I3268" i="72"/>
  <c r="I3272" i="72"/>
  <c r="I3276" i="72"/>
  <c r="I3280" i="72"/>
  <c r="I3284" i="72"/>
  <c r="I3265" i="72"/>
  <c r="I3269" i="72"/>
  <c r="I3273" i="72"/>
  <c r="I3277" i="72"/>
  <c r="I3281" i="72"/>
  <c r="I3285" i="72"/>
  <c r="I3274" i="72"/>
  <c r="I3282" i="72"/>
  <c r="I3270" i="72"/>
  <c r="I3278" i="72"/>
  <c r="I3286" i="72"/>
  <c r="I3266" i="72"/>
  <c r="I2276" i="72"/>
  <c r="I2343" i="72"/>
  <c r="I2375" i="72"/>
  <c r="I2395" i="72"/>
  <c r="I2328" i="72"/>
  <c r="I2388" i="72"/>
  <c r="I2266" i="72"/>
  <c r="I2251" i="72"/>
  <c r="I2369" i="72"/>
  <c r="I2377" i="72"/>
  <c r="I2290" i="72"/>
  <c r="I2334" i="72"/>
  <c r="I2366" i="72"/>
  <c r="I2310" i="72"/>
  <c r="I2430" i="72"/>
  <c r="I2124" i="72"/>
  <c r="I2292" i="72"/>
  <c r="I2134" i="72"/>
  <c r="I2404" i="72"/>
  <c r="I2337" i="72"/>
  <c r="I2417" i="72"/>
  <c r="I2122" i="72"/>
  <c r="I2350" i="72"/>
  <c r="I2174" i="72"/>
  <c r="I992" i="72"/>
  <c r="I991" i="72"/>
  <c r="I2035" i="72"/>
  <c r="I2133" i="72"/>
  <c r="I2241" i="72"/>
  <c r="I2351" i="72"/>
  <c r="I2503" i="72"/>
  <c r="I2316" i="72"/>
  <c r="I2424" i="72"/>
  <c r="I2500" i="72"/>
  <c r="I2146" i="72"/>
  <c r="I2210" i="72"/>
  <c r="I2575" i="72"/>
  <c r="I2561" i="72"/>
  <c r="I2362" i="72"/>
  <c r="I2514" i="72"/>
  <c r="I1645" i="72"/>
  <c r="I1651" i="72"/>
  <c r="I1647" i="72"/>
  <c r="I2767" i="72"/>
  <c r="I2775" i="72"/>
  <c r="I2779" i="72"/>
  <c r="I2772" i="72"/>
  <c r="I2776" i="72"/>
  <c r="I2788" i="72"/>
  <c r="I2757" i="72"/>
  <c r="I2761" i="72"/>
  <c r="I2781" i="72"/>
  <c r="I2762" i="72"/>
  <c r="I2778" i="72"/>
  <c r="I2782" i="72"/>
  <c r="I3187" i="72"/>
  <c r="I3191" i="72"/>
  <c r="I3188" i="72"/>
  <c r="I3192" i="72"/>
  <c r="I3189" i="72"/>
  <c r="I3186" i="72"/>
  <c r="I3190" i="72"/>
  <c r="I3194" i="72"/>
  <c r="I2464" i="72"/>
  <c r="I2580" i="72"/>
  <c r="I2609" i="72"/>
  <c r="I2629" i="72"/>
  <c r="I2637" i="72"/>
  <c r="I2626" i="72"/>
  <c r="I2598" i="72"/>
  <c r="I2743" i="72"/>
  <c r="I2747" i="72"/>
  <c r="I2751" i="72"/>
  <c r="I2740" i="72"/>
  <c r="I2744" i="72"/>
  <c r="I2748" i="72"/>
  <c r="I2752" i="72"/>
  <c r="I2741" i="72"/>
  <c r="I2745" i="72"/>
  <c r="I2749" i="72"/>
  <c r="I2753" i="72"/>
  <c r="I2742" i="72"/>
  <c r="I2746" i="72"/>
  <c r="I2750" i="72"/>
  <c r="I2754" i="72"/>
  <c r="I403" i="72"/>
  <c r="I404" i="72"/>
  <c r="I5169" i="72"/>
  <c r="I5191" i="72"/>
  <c r="I5215" i="72"/>
  <c r="I5227" i="72"/>
  <c r="I4997" i="72"/>
  <c r="I5001" i="72"/>
  <c r="I5005" i="72"/>
  <c r="I5009" i="72"/>
  <c r="I4998" i="72"/>
  <c r="I5007" i="72"/>
  <c r="I5003" i="72"/>
  <c r="I4999" i="72"/>
  <c r="I5008" i="72"/>
  <c r="I5004" i="72"/>
  <c r="I5000" i="72"/>
  <c r="I5002" i="72"/>
  <c r="I5006" i="72"/>
  <c r="I6443" i="72"/>
  <c r="I6483" i="72"/>
  <c r="I6448" i="72"/>
  <c r="I6462" i="72"/>
  <c r="I6466" i="72"/>
  <c r="I6427" i="72"/>
  <c r="I6435" i="72"/>
  <c r="I6439" i="72"/>
  <c r="I6467" i="72"/>
  <c r="I6479" i="72"/>
  <c r="I6507" i="72"/>
  <c r="I6444" i="72"/>
  <c r="I6456" i="72"/>
  <c r="I6472" i="72"/>
  <c r="I6322" i="72"/>
  <c r="I6338" i="72"/>
  <c r="I6335" i="72"/>
  <c r="I6339" i="72"/>
  <c r="I6360" i="72"/>
  <c r="I8043" i="72"/>
  <c r="I8039" i="72"/>
  <c r="I7839" i="72"/>
  <c r="I7703" i="72"/>
  <c r="I7699" i="72"/>
  <c r="I7691" i="72"/>
  <c r="I7687" i="72"/>
  <c r="I7683" i="72"/>
  <c r="I7679" i="72"/>
  <c r="I7675" i="72"/>
  <c r="I7671" i="72"/>
  <c r="I7667" i="72"/>
  <c r="I7663" i="72"/>
  <c r="I7659" i="72"/>
  <c r="I7655" i="72"/>
  <c r="I7651" i="72"/>
  <c r="I7647" i="72"/>
  <c r="I7643" i="72"/>
  <c r="I7635" i="72"/>
  <c r="I7631" i="72"/>
  <c r="I7411" i="72"/>
  <c r="I7403" i="72"/>
  <c r="I7399" i="72"/>
  <c r="I7395" i="72"/>
  <c r="I7387" i="72"/>
  <c r="I7315" i="72"/>
  <c r="I7311" i="72"/>
  <c r="I7307" i="72"/>
  <c r="I7303" i="72"/>
  <c r="I7299" i="72"/>
  <c r="I7287" i="72"/>
  <c r="I7283" i="72"/>
  <c r="I7279" i="72"/>
  <c r="I7275" i="72"/>
  <c r="I7271" i="72"/>
  <c r="I7263" i="72"/>
  <c r="I7247" i="72"/>
  <c r="I7215" i="72"/>
  <c r="I7211" i="72"/>
  <c r="I7183" i="72"/>
  <c r="I7139" i="72"/>
  <c r="I7127" i="72"/>
  <c r="I7099" i="72"/>
  <c r="I7055" i="72"/>
  <c r="I7051" i="72"/>
  <c r="I7047" i="72"/>
  <c r="I7043" i="72"/>
  <c r="I7039" i="72"/>
  <c r="I7035" i="72"/>
  <c r="I7031" i="72"/>
  <c r="I6987" i="72"/>
  <c r="I6967" i="72"/>
  <c r="I6963" i="72"/>
  <c r="I6959" i="72"/>
  <c r="I6725" i="72"/>
  <c r="I6493" i="72"/>
  <c r="I6461" i="72"/>
  <c r="I6429" i="72"/>
  <c r="I6397" i="72"/>
  <c r="I6365" i="72"/>
  <c r="I6333" i="72"/>
  <c r="I5305" i="72"/>
  <c r="I5232" i="72"/>
  <c r="I6366" i="72"/>
  <c r="I6374" i="72"/>
  <c r="I6434" i="72"/>
  <c r="I6347" i="72"/>
  <c r="I6355" i="72"/>
  <c r="I6451" i="72"/>
  <c r="I6432" i="72"/>
  <c r="I6452" i="72"/>
  <c r="I4483" i="72"/>
  <c r="I4487" i="72"/>
  <c r="I4485" i="72"/>
  <c r="I4494" i="72"/>
  <c r="I4484" i="72"/>
  <c r="I4490" i="72"/>
  <c r="I2755" i="72"/>
  <c r="I2759" i="72"/>
  <c r="I2763" i="72"/>
  <c r="I2756" i="72"/>
  <c r="I2760" i="72"/>
  <c r="I2764" i="72"/>
  <c r="I2768" i="72"/>
  <c r="I2765" i="72"/>
  <c r="I2769" i="72"/>
  <c r="I2777" i="72"/>
  <c r="I2758" i="72"/>
  <c r="I2766" i="72"/>
  <c r="I2770" i="72"/>
  <c r="I3943" i="72"/>
  <c r="I3947" i="72"/>
  <c r="I3951" i="72"/>
  <c r="I3940" i="72"/>
  <c r="I3948" i="72"/>
  <c r="I3952" i="72"/>
  <c r="I3945" i="72"/>
  <c r="I3949" i="72"/>
  <c r="I3950" i="72"/>
  <c r="I5033" i="72"/>
  <c r="I5037" i="72"/>
  <c r="I5045" i="72"/>
  <c r="I5049" i="72"/>
  <c r="I5039" i="72"/>
  <c r="I5035" i="72"/>
  <c r="I5044" i="72"/>
  <c r="I5040" i="72"/>
  <c r="I5050" i="72"/>
  <c r="I5042" i="72"/>
  <c r="I5043" i="72"/>
  <c r="I5052" i="72"/>
  <c r="I3119" i="72"/>
  <c r="I3118" i="72"/>
  <c r="I2488" i="72"/>
  <c r="I2585" i="72"/>
  <c r="I2427" i="72"/>
  <c r="I2483" i="72"/>
  <c r="I2412" i="72"/>
  <c r="I2456" i="72"/>
  <c r="I2504" i="72"/>
  <c r="I2540" i="72"/>
  <c r="I2547" i="72"/>
  <c r="I2434" i="72"/>
  <c r="I2501" i="72"/>
  <c r="I2556" i="72"/>
  <c r="I2531" i="72"/>
  <c r="I2569" i="72"/>
  <c r="I2418" i="72"/>
  <c r="I2493" i="72"/>
  <c r="I2466" i="72"/>
  <c r="I2482" i="72"/>
  <c r="I3163" i="72"/>
  <c r="I3164" i="72"/>
  <c r="I3168" i="72"/>
  <c r="I3172" i="72"/>
  <c r="I3165" i="72"/>
  <c r="I3166" i="72"/>
  <c r="I4665" i="72"/>
  <c r="I4666" i="72"/>
  <c r="I2025" i="72"/>
  <c r="I2031" i="72"/>
  <c r="I2178" i="72"/>
  <c r="I2499" i="72"/>
  <c r="I2511" i="72"/>
  <c r="I2538" i="72"/>
  <c r="I2563" i="72"/>
  <c r="I2616" i="72"/>
  <c r="I2533" i="72"/>
  <c r="I2622" i="72"/>
  <c r="I2304" i="72"/>
  <c r="I2335" i="72"/>
  <c r="I2471" i="72"/>
  <c r="I2507" i="72"/>
  <c r="I2286" i="72"/>
  <c r="I2338" i="72"/>
  <c r="I2529" i="72"/>
  <c r="I2481" i="72"/>
  <c r="I2502" i="72"/>
  <c r="I2577" i="72"/>
  <c r="I2593" i="72"/>
  <c r="I2518" i="72"/>
  <c r="I2406" i="72"/>
  <c r="I2477" i="72"/>
  <c r="I2498" i="72"/>
  <c r="I2546" i="72"/>
  <c r="I2630" i="72"/>
  <c r="I1518" i="72"/>
  <c r="I1515" i="72"/>
  <c r="I1511" i="72"/>
  <c r="I1512" i="72"/>
  <c r="I1513" i="72"/>
  <c r="I1517" i="72"/>
  <c r="I5128" i="72"/>
  <c r="I5144" i="72"/>
  <c r="I5165" i="72"/>
  <c r="I5139" i="72"/>
  <c r="I5195" i="72"/>
  <c r="I5138" i="72"/>
  <c r="I5271" i="72"/>
  <c r="I5260" i="72"/>
  <c r="I5224" i="72"/>
  <c r="I5214" i="72"/>
  <c r="I5210" i="72"/>
  <c r="I5236" i="72"/>
  <c r="I5058" i="72"/>
  <c r="I5059" i="72"/>
  <c r="I7706" i="72"/>
  <c r="I7698" i="72"/>
  <c r="I7690" i="72"/>
  <c r="I7686" i="72"/>
  <c r="I7682" i="72"/>
  <c r="I7678" i="72"/>
  <c r="I7674" i="72"/>
  <c r="I7670" i="72"/>
  <c r="I7666" i="72"/>
  <c r="I7662" i="72"/>
  <c r="I7658" i="72"/>
  <c r="I7654" i="72"/>
  <c r="I7650" i="72"/>
  <c r="I7646" i="72"/>
  <c r="I7642" i="72"/>
  <c r="I7634" i="72"/>
  <c r="I7630" i="72"/>
  <c r="I7410" i="72"/>
  <c r="I7402" i="72"/>
  <c r="I7398" i="72"/>
  <c r="I7386" i="72"/>
  <c r="I7314" i="72"/>
  <c r="I7310" i="72"/>
  <c r="I7306" i="72"/>
  <c r="I7302" i="72"/>
  <c r="I7290" i="72"/>
  <c r="I7286" i="72"/>
  <c r="I7282" i="72"/>
  <c r="I7274" i="72"/>
  <c r="I7270" i="72"/>
  <c r="I7210" i="72"/>
  <c r="I7190" i="72"/>
  <c r="I7162" i="72"/>
  <c r="I7106" i="72"/>
  <c r="I7070" i="72"/>
  <c r="I7058" i="72"/>
  <c r="I7054" i="72"/>
  <c r="I7050" i="72"/>
  <c r="I7046" i="72"/>
  <c r="I7034" i="72"/>
  <c r="I7030" i="72"/>
  <c r="I7026" i="72"/>
  <c r="I6994" i="72"/>
  <c r="I6966" i="72"/>
  <c r="I6962" i="72"/>
  <c r="I6958" i="72"/>
  <c r="I6545" i="72"/>
  <c r="I6453" i="72"/>
  <c r="I6389" i="72"/>
  <c r="I6357" i="72"/>
  <c r="I6325" i="72"/>
  <c r="I2257" i="72"/>
  <c r="I2273" i="72"/>
  <c r="I2311" i="72"/>
  <c r="I2347" i="72"/>
  <c r="I2475" i="72"/>
  <c r="I2320" i="72"/>
  <c r="I2428" i="72"/>
  <c r="I2313" i="72"/>
  <c r="I2469" i="72"/>
  <c r="I2342" i="72"/>
  <c r="I2438" i="72"/>
  <c r="I2330" i="72"/>
  <c r="I3171" i="72"/>
  <c r="I3169" i="72"/>
  <c r="I3173" i="72"/>
  <c r="I3170" i="72"/>
  <c r="I3174" i="72"/>
  <c r="I3099" i="72"/>
  <c r="I3103" i="72"/>
  <c r="I3100" i="72"/>
  <c r="I3104" i="72"/>
  <c r="I3101" i="72"/>
  <c r="I3098" i="72"/>
  <c r="I3102" i="72"/>
  <c r="I2987" i="72"/>
  <c r="I2985" i="72"/>
  <c r="I2986" i="72"/>
  <c r="I974" i="72"/>
  <c r="I976" i="72"/>
  <c r="I973" i="72"/>
  <c r="I977" i="72"/>
  <c r="I975" i="72"/>
  <c r="I1334" i="72"/>
  <c r="I1335" i="72"/>
  <c r="I6409" i="72"/>
  <c r="I6718" i="72"/>
  <c r="I6727" i="72"/>
  <c r="I6731" i="72"/>
  <c r="I6735" i="72"/>
  <c r="I6716" i="72"/>
  <c r="I6720" i="72"/>
  <c r="I3195" i="72"/>
  <c r="I3196" i="72"/>
  <c r="I6574" i="72"/>
  <c r="I6630" i="72"/>
  <c r="I3123" i="72"/>
  <c r="I3127" i="72"/>
  <c r="I3131" i="72"/>
  <c r="I3135" i="72"/>
  <c r="I3120" i="72"/>
  <c r="I3124" i="72"/>
  <c r="I3128" i="72"/>
  <c r="I3121" i="72"/>
  <c r="I3125" i="72"/>
  <c r="I3129" i="72"/>
  <c r="I3133" i="72"/>
  <c r="I3141" i="72"/>
  <c r="I3122" i="72"/>
  <c r="I3126" i="72"/>
  <c r="I3130" i="72"/>
  <c r="I3142" i="72"/>
  <c r="I1765" i="72"/>
  <c r="I1760" i="72"/>
  <c r="I1782" i="72"/>
  <c r="I1770" i="72"/>
  <c r="I1774" i="72"/>
  <c r="I1780" i="72"/>
  <c r="I1602" i="72"/>
  <c r="I1606" i="72"/>
  <c r="I1610" i="72"/>
  <c r="I1614" i="72"/>
  <c r="I1612" i="72"/>
  <c r="I1595" i="72"/>
  <c r="I1604" i="72"/>
  <c r="I1600" i="72"/>
  <c r="I1611" i="72"/>
  <c r="I1596" i="72"/>
  <c r="I3259" i="72"/>
  <c r="I3263" i="72"/>
  <c r="I3260" i="72"/>
  <c r="I3264" i="72"/>
  <c r="I3261" i="72"/>
  <c r="I3262" i="72"/>
  <c r="I2252" i="72"/>
  <c r="I2301" i="72"/>
  <c r="I2175" i="72"/>
  <c r="I2383" i="72"/>
  <c r="I2463" i="72"/>
  <c r="I2416" i="72"/>
  <c r="I2317" i="72"/>
  <c r="I1646" i="72"/>
  <c r="I1652" i="72"/>
  <c r="I1793" i="72"/>
  <c r="I1791" i="72"/>
  <c r="I1792" i="72"/>
  <c r="I1794" i="72"/>
  <c r="I1790" i="72"/>
  <c r="I3923" i="72"/>
  <c r="I3928" i="72"/>
  <c r="I3926" i="72"/>
  <c r="I6722" i="72"/>
  <c r="I6726" i="72"/>
  <c r="I6730" i="72"/>
  <c r="I6734" i="72"/>
  <c r="I6719" i="72"/>
  <c r="I6723" i="72"/>
  <c r="I6724" i="72"/>
  <c r="I6728" i="72"/>
  <c r="I6732" i="72"/>
  <c r="I6314" i="72"/>
  <c r="I6318" i="72"/>
  <c r="I6330" i="72"/>
  <c r="I6315" i="72"/>
  <c r="I6319" i="72"/>
  <c r="I6323" i="72"/>
  <c r="I5013" i="72"/>
  <c r="I5017" i="72"/>
  <c r="I5012" i="72"/>
  <c r="I5018" i="72"/>
  <c r="I5014" i="72"/>
  <c r="I5010" i="72"/>
  <c r="I5011" i="72"/>
  <c r="I5020" i="72"/>
  <c r="I5024" i="72"/>
  <c r="I3307" i="72"/>
  <c r="I3315" i="72"/>
  <c r="I3313" i="72"/>
  <c r="I2731" i="72"/>
  <c r="I2720" i="72"/>
  <c r="I2724" i="72"/>
  <c r="I2717" i="72"/>
  <c r="I2725" i="72"/>
  <c r="I2729" i="72"/>
  <c r="I2722" i="72"/>
  <c r="I2726" i="72"/>
  <c r="I2730" i="72"/>
  <c r="I2114" i="72"/>
  <c r="I2056" i="72"/>
  <c r="I2075" i="72"/>
  <c r="I2268" i="72"/>
  <c r="I2141" i="72"/>
  <c r="I2039" i="72"/>
  <c r="I2093" i="72"/>
  <c r="I2331" i="72"/>
  <c r="I2423" i="72"/>
  <c r="I2400" i="72"/>
  <c r="I2227" i="72"/>
  <c r="I2258" i="72"/>
  <c r="I3019" i="72"/>
  <c r="I3023" i="72"/>
  <c r="I3020" i="72"/>
  <c r="I3024" i="72"/>
  <c r="I3021" i="72"/>
  <c r="I3025" i="72"/>
  <c r="I3022" i="72"/>
  <c r="I3026" i="72"/>
  <c r="I3467" i="72"/>
  <c r="I3468" i="72"/>
  <c r="I3465" i="72"/>
  <c r="I3469" i="72"/>
  <c r="I3466" i="72"/>
  <c r="I1582" i="72"/>
  <c r="I1584" i="72"/>
  <c r="I1580" i="72"/>
  <c r="I1581" i="72"/>
  <c r="I1583" i="72"/>
  <c r="I1579" i="72"/>
  <c r="I4667" i="72"/>
  <c r="I4671" i="72"/>
  <c r="I4675" i="72"/>
  <c r="I4679" i="72"/>
  <c r="I4683" i="72"/>
  <c r="I4669" i="72"/>
  <c r="I4673" i="72"/>
  <c r="I4674" i="72"/>
  <c r="I4680" i="72"/>
  <c r="I4670" i="72"/>
  <c r="I4676" i="72"/>
  <c r="I4672" i="72"/>
  <c r="I4668" i="72"/>
  <c r="I982" i="72"/>
  <c r="I986" i="72"/>
  <c r="I990" i="72"/>
  <c r="I980" i="72"/>
  <c r="I984" i="72"/>
  <c r="I988" i="72"/>
  <c r="I981" i="72"/>
  <c r="I985" i="72"/>
  <c r="I989" i="72"/>
  <c r="I987" i="72"/>
  <c r="I983" i="72"/>
  <c r="I1626" i="72"/>
  <c r="I1638" i="72"/>
  <c r="I1639" i="72"/>
  <c r="I1648" i="72"/>
  <c r="I1644" i="72"/>
  <c r="I1641" i="72"/>
  <c r="I3308" i="72"/>
  <c r="I3314" i="72"/>
  <c r="I3539" i="72"/>
  <c r="I3543" i="72"/>
  <c r="I3548" i="72"/>
  <c r="I3549" i="72"/>
  <c r="I3542" i="72"/>
  <c r="I3538" i="72"/>
  <c r="I2491" i="72"/>
  <c r="I2460" i="72"/>
  <c r="I2449" i="72"/>
  <c r="I2635" i="72"/>
  <c r="I2402" i="72"/>
  <c r="I2552" i="72"/>
  <c r="I2560" i="72"/>
  <c r="I2497" i="72"/>
  <c r="I2549" i="72"/>
  <c r="I2519" i="72"/>
  <c r="I2606" i="72"/>
  <c r="I2634" i="72"/>
  <c r="I2642" i="72"/>
  <c r="I1514" i="72"/>
  <c r="I1520" i="72"/>
  <c r="I1516" i="72"/>
  <c r="I1519" i="72"/>
  <c r="I3527" i="72"/>
  <c r="I3531" i="72"/>
  <c r="I3535" i="72"/>
  <c r="I3528" i="72"/>
  <c r="I3532" i="72"/>
  <c r="I3529" i="72"/>
  <c r="I3533" i="72"/>
  <c r="I3534" i="72"/>
  <c r="I3530" i="72"/>
  <c r="I3526" i="72"/>
  <c r="I5219" i="72"/>
  <c r="I5278" i="72"/>
  <c r="I5270" i="72"/>
  <c r="I5190" i="72"/>
  <c r="I5220" i="72"/>
  <c r="I5163" i="72"/>
  <c r="I5171" i="72"/>
  <c r="I5218" i="72"/>
  <c r="I5202" i="72"/>
  <c r="I5234" i="72"/>
  <c r="I5061" i="72"/>
  <c r="I5065" i="72"/>
  <c r="I5062" i="72"/>
  <c r="I5067" i="72"/>
  <c r="I5063" i="72"/>
  <c r="I5068" i="72"/>
  <c r="I5066" i="72"/>
  <c r="I5060" i="72"/>
  <c r="I5064" i="72"/>
  <c r="I5097" i="72"/>
  <c r="I5099" i="72"/>
  <c r="I5095" i="72"/>
  <c r="I5098" i="72"/>
  <c r="I5096" i="72"/>
  <c r="I6471" i="72"/>
  <c r="I6491" i="72"/>
  <c r="I6499" i="72"/>
  <c r="I6484" i="72"/>
  <c r="I6741" i="72"/>
  <c r="I6729" i="72"/>
  <c r="I6573" i="72"/>
  <c r="I6497" i="72"/>
  <c r="I6465" i="72"/>
  <c r="I6433" i="72"/>
  <c r="I6337" i="72"/>
  <c r="I5273" i="72"/>
  <c r="I6394" i="72"/>
  <c r="I6474" i="72"/>
  <c r="I6506" i="72"/>
  <c r="I6423" i="72"/>
  <c r="I6412" i="72"/>
  <c r="I6424" i="72"/>
  <c r="I6440" i="72"/>
  <c r="I2803" i="72"/>
  <c r="I2807" i="72"/>
  <c r="I2797" i="72"/>
  <c r="I2801" i="72"/>
  <c r="I2798" i="72"/>
  <c r="I2802" i="72"/>
  <c r="I1634" i="72"/>
  <c r="I1642" i="72"/>
  <c r="I1621" i="72"/>
  <c r="I1649" i="72"/>
  <c r="I1636" i="72"/>
  <c r="I1637" i="72"/>
  <c r="I1643" i="72"/>
  <c r="I2615" i="72"/>
  <c r="I2631" i="72"/>
  <c r="I2643" i="72"/>
  <c r="I2651" i="72"/>
  <c r="I2624" i="72"/>
  <c r="I2636" i="72"/>
  <c r="I2640" i="72"/>
  <c r="I2644" i="72"/>
  <c r="I2617" i="72"/>
  <c r="I2645" i="72"/>
  <c r="I2638" i="72"/>
  <c r="I2646" i="72"/>
  <c r="I5140" i="72"/>
  <c r="I5152" i="72"/>
  <c r="I5164" i="72"/>
  <c r="I5141" i="72"/>
  <c r="I5157" i="72"/>
  <c r="I5201" i="72"/>
  <c r="I5217" i="72"/>
  <c r="I5151" i="72"/>
  <c r="I5263" i="72"/>
  <c r="I5150" i="72"/>
  <c r="I5253" i="72"/>
  <c r="I4499" i="72"/>
  <c r="I4501" i="72"/>
  <c r="I4505" i="72"/>
  <c r="I4498" i="72"/>
  <c r="I4504" i="72"/>
  <c r="I4500" i="72"/>
  <c r="I4496" i="72"/>
  <c r="I4512" i="72"/>
  <c r="I4508" i="72"/>
  <c r="I1238" i="72"/>
  <c r="I1242" i="72"/>
  <c r="I1239" i="72"/>
  <c r="I1240" i="72"/>
  <c r="I1241" i="72"/>
  <c r="I1243" i="72"/>
  <c r="I1237" i="72"/>
  <c r="I6766" i="72"/>
  <c r="I6763" i="72"/>
  <c r="I6764" i="72"/>
  <c r="I2272" i="72"/>
  <c r="I2280" i="72"/>
  <c r="I2205" i="72"/>
  <c r="I2387" i="72"/>
  <c r="I2415" i="72"/>
  <c r="I2435" i="72"/>
  <c r="I2467" i="72"/>
  <c r="I2191" i="72"/>
  <c r="I2380" i="72"/>
  <c r="I2452" i="72"/>
  <c r="I2226" i="72"/>
  <c r="I2295" i="72"/>
  <c r="I2619" i="72"/>
  <c r="I2370" i="72"/>
  <c r="I2314" i="72"/>
  <c r="I2386" i="72"/>
  <c r="I970" i="72"/>
  <c r="I968" i="72"/>
  <c r="I972" i="72"/>
  <c r="I969" i="72"/>
  <c r="I971" i="72"/>
  <c r="I1622" i="72"/>
  <c r="I1616" i="72"/>
  <c r="I1617" i="72"/>
  <c r="I2943" i="72"/>
  <c r="I2947" i="72"/>
  <c r="I2955" i="72"/>
  <c r="I2960" i="72"/>
  <c r="I2945" i="72"/>
  <c r="I2961" i="72"/>
  <c r="I2950" i="72"/>
  <c r="I2966" i="72"/>
  <c r="I2106" i="72"/>
  <c r="I2034" i="72"/>
  <c r="I2099" i="72"/>
  <c r="I2169" i="72"/>
  <c r="I2487" i="72"/>
  <c r="I2302" i="72"/>
  <c r="I2171" i="72"/>
  <c r="I2336" i="72"/>
  <c r="I2104" i="72"/>
  <c r="I2325" i="72"/>
  <c r="I2349" i="72"/>
  <c r="I2194" i="72"/>
  <c r="I2206" i="72"/>
  <c r="I2092" i="72"/>
  <c r="I2474" i="72"/>
  <c r="I2158" i="72"/>
  <c r="I2457" i="72"/>
  <c r="I2510" i="72"/>
  <c r="I2583" i="72"/>
  <c r="I2591" i="72"/>
  <c r="I2623" i="72"/>
  <c r="I2564" i="72"/>
  <c r="I2592" i="72"/>
  <c r="I2596" i="72"/>
  <c r="I2652" i="72"/>
  <c r="I2581" i="72"/>
  <c r="I2613" i="72"/>
  <c r="I2618" i="72"/>
  <c r="I2691" i="72"/>
  <c r="I2688" i="72"/>
  <c r="I2692" i="72"/>
  <c r="I2689" i="72"/>
  <c r="I2690" i="72"/>
  <c r="I3419" i="72"/>
  <c r="I3423" i="72"/>
  <c r="I3416" i="72"/>
  <c r="I3420" i="72"/>
  <c r="I3424" i="72"/>
  <c r="I3417" i="72"/>
  <c r="I3421" i="72"/>
  <c r="I3418" i="72"/>
  <c r="I3422" i="72"/>
  <c r="I4555" i="72"/>
  <c r="I4553" i="72"/>
  <c r="I4557" i="72"/>
  <c r="I4558" i="72"/>
  <c r="I4554" i="72"/>
  <c r="I4556" i="72"/>
  <c r="I4255" i="72"/>
  <c r="I4263" i="72"/>
  <c r="I4256" i="72"/>
  <c r="I4276" i="72"/>
  <c r="I4253" i="72"/>
  <c r="I4258" i="72"/>
  <c r="I4270" i="72"/>
  <c r="I4274" i="72"/>
  <c r="I4011" i="72"/>
  <c r="I4019" i="72"/>
  <c r="I4012" i="72"/>
  <c r="I4016" i="72"/>
  <c r="I4020" i="72"/>
  <c r="I4024" i="72"/>
  <c r="I4032" i="72"/>
  <c r="I4014" i="72"/>
  <c r="I4026" i="72"/>
  <c r="I4022" i="72"/>
  <c r="I4010" i="72"/>
  <c r="I6442" i="72"/>
  <c r="I6367" i="72"/>
  <c r="I6383" i="72"/>
  <c r="I6348" i="72"/>
  <c r="I6376" i="72"/>
  <c r="I5108" i="72"/>
  <c r="I5112" i="72"/>
  <c r="I5116" i="72"/>
  <c r="I5120" i="72"/>
  <c r="I5109" i="72"/>
  <c r="I5113" i="72"/>
  <c r="I5117" i="72"/>
  <c r="I5121" i="72"/>
  <c r="I5111" i="72"/>
  <c r="I5115" i="72"/>
  <c r="I5118" i="72"/>
  <c r="I5114" i="72"/>
  <c r="I5122" i="72"/>
  <c r="I5029" i="72"/>
  <c r="I5041" i="72"/>
  <c r="I5053" i="72"/>
  <c r="I5030" i="72"/>
  <c r="I5048" i="72"/>
  <c r="I5036" i="72"/>
  <c r="I5032" i="72"/>
  <c r="I5046" i="72"/>
  <c r="I5055" i="72"/>
  <c r="I5034" i="72"/>
  <c r="I5287" i="72"/>
  <c r="I5284" i="72"/>
  <c r="I5289" i="72"/>
  <c r="I5294" i="72"/>
  <c r="I4515" i="72"/>
  <c r="I4519" i="72"/>
  <c r="I4523" i="72"/>
  <c r="I4497" i="72"/>
  <c r="I4509" i="72"/>
  <c r="I4521" i="72"/>
  <c r="I4520" i="72"/>
  <c r="I4510" i="72"/>
  <c r="I4516" i="72"/>
  <c r="I4522" i="72"/>
  <c r="I4518" i="72"/>
  <c r="I4719" i="72"/>
  <c r="I4723" i="72"/>
  <c r="I4727" i="72"/>
  <c r="I4731" i="72"/>
  <c r="I4739" i="72"/>
  <c r="I4743" i="72"/>
  <c r="I4725" i="72"/>
  <c r="I4745" i="72"/>
  <c r="I4734" i="72"/>
  <c r="I4738" i="72"/>
  <c r="I4724" i="72"/>
  <c r="I4730" i="72"/>
  <c r="I4726" i="72"/>
  <c r="I4736" i="72"/>
  <c r="I4732" i="72"/>
  <c r="I4728" i="72"/>
  <c r="I4911" i="72"/>
  <c r="I4919" i="72"/>
  <c r="I4893" i="72"/>
  <c r="I4921" i="72"/>
  <c r="I4918" i="72"/>
  <c r="I2951" i="72"/>
  <c r="I2963" i="72"/>
  <c r="I2937" i="72"/>
  <c r="I2959" i="72"/>
  <c r="I2971" i="72"/>
  <c r="I2944" i="72"/>
  <c r="I2948" i="72"/>
  <c r="I2964" i="72"/>
  <c r="I2949" i="72"/>
  <c r="I2942" i="72"/>
  <c r="I2958" i="72"/>
  <c r="I2970" i="72"/>
  <c r="I6634" i="72"/>
  <c r="I6635" i="72"/>
  <c r="I6632" i="72"/>
  <c r="I3511" i="72"/>
  <c r="I3515" i="72"/>
  <c r="I3519" i="72"/>
  <c r="I3523" i="72"/>
  <c r="I3512" i="72"/>
  <c r="I3516" i="72"/>
  <c r="I3520" i="72"/>
  <c r="I3524" i="72"/>
  <c r="I3513" i="72"/>
  <c r="I3517" i="72"/>
  <c r="I3521" i="72"/>
  <c r="I3525" i="72"/>
  <c r="I3514" i="72"/>
  <c r="I3522" i="72"/>
  <c r="I3518" i="72"/>
  <c r="I2209" i="72"/>
  <c r="I2269" i="72"/>
  <c r="I2103" i="72"/>
  <c r="I2250" i="72"/>
  <c r="I2356" i="72"/>
  <c r="I2480" i="72"/>
  <c r="I2198" i="72"/>
  <c r="I2298" i="72"/>
  <c r="I3403" i="72"/>
  <c r="I3388" i="72"/>
  <c r="I3396" i="72"/>
  <c r="I3408" i="72"/>
  <c r="I3412" i="72"/>
  <c r="I3385" i="72"/>
  <c r="I3409" i="72"/>
  <c r="I3413" i="72"/>
  <c r="I3406" i="72"/>
  <c r="I3394" i="72"/>
  <c r="I3139" i="72"/>
  <c r="I3132" i="72"/>
  <c r="I3136" i="72"/>
  <c r="I3140" i="72"/>
  <c r="I3137" i="72"/>
  <c r="I3134" i="72"/>
  <c r="I3138" i="72"/>
  <c r="I2472" i="72"/>
  <c r="I2476" i="72"/>
  <c r="I2735" i="72"/>
  <c r="I2739" i="72"/>
  <c r="I2736" i="72"/>
  <c r="I2733" i="72"/>
  <c r="I2737" i="72"/>
  <c r="I2734" i="72"/>
  <c r="I2738" i="72"/>
  <c r="I1666" i="72"/>
  <c r="I1670" i="72"/>
  <c r="I1674" i="72"/>
  <c r="I1678" i="72"/>
  <c r="I1669" i="72"/>
  <c r="I1679" i="72"/>
  <c r="I1675" i="72"/>
  <c r="I1671" i="72"/>
  <c r="I1680" i="72"/>
  <c r="I1676" i="72"/>
  <c r="I1672" i="72"/>
  <c r="I1677" i="72"/>
  <c r="I1667" i="72"/>
  <c r="I1673" i="72"/>
  <c r="I1668" i="72"/>
  <c r="I2516" i="72"/>
  <c r="I2528" i="72"/>
  <c r="I2425" i="72"/>
  <c r="I2505" i="72"/>
  <c r="I2567" i="72"/>
  <c r="I2595" i="72"/>
  <c r="I2542" i="72"/>
  <c r="I2590" i="72"/>
  <c r="I998" i="72"/>
  <c r="I997" i="72"/>
  <c r="I4975" i="72"/>
  <c r="I4974" i="72"/>
  <c r="I4633" i="72"/>
  <c r="I4637" i="72"/>
  <c r="I4636" i="72"/>
  <c r="I1631" i="72"/>
  <c r="I1627" i="72"/>
  <c r="I1632" i="72"/>
  <c r="I2072" i="72"/>
  <c r="I2161" i="72"/>
  <c r="I2088" i="72"/>
  <c r="I2384" i="72"/>
  <c r="I2408" i="72"/>
  <c r="I2458" i="72"/>
  <c r="I2539" i="72"/>
  <c r="I2319" i="72"/>
  <c r="I2479" i="72"/>
  <c r="I2340" i="72"/>
  <c r="I2512" i="72"/>
  <c r="I2282" i="72"/>
  <c r="I2167" i="72"/>
  <c r="I2393" i="72"/>
  <c r="I2405" i="72"/>
  <c r="I2215" i="72"/>
  <c r="I2494" i="72"/>
  <c r="I2551" i="72"/>
  <c r="I2446" i="72"/>
  <c r="I2584" i="72"/>
  <c r="I2378" i="72"/>
  <c r="I2649" i="72"/>
  <c r="I2578" i="72"/>
  <c r="I4260" i="72"/>
  <c r="I4269" i="72"/>
  <c r="I4254" i="72"/>
  <c r="I3547" i="72"/>
  <c r="I3536" i="72"/>
  <c r="I3540" i="72"/>
  <c r="I3544" i="72"/>
  <c r="I3537" i="72"/>
  <c r="I3541" i="72"/>
  <c r="I3546" i="72"/>
  <c r="I2120" i="72"/>
  <c r="I2172" i="72"/>
  <c r="I2184" i="72"/>
  <c r="I2248" i="72"/>
  <c r="I2108" i="72"/>
  <c r="I2083" i="72"/>
  <c r="I2159" i="72"/>
  <c r="I2355" i="72"/>
  <c r="I2391" i="72"/>
  <c r="I2312" i="72"/>
  <c r="I2544" i="72"/>
  <c r="I2333" i="72"/>
  <c r="I2357" i="72"/>
  <c r="I2381" i="72"/>
  <c r="I2190" i="72"/>
  <c r="I2279" i="72"/>
  <c r="I2525" i="72"/>
  <c r="I2543" i="72"/>
  <c r="I2322" i="72"/>
  <c r="I2442" i="72"/>
  <c r="I2522" i="72"/>
  <c r="I1757" i="72"/>
  <c r="I1755" i="72"/>
  <c r="I1768" i="72"/>
  <c r="I1752" i="72"/>
  <c r="I3177" i="72"/>
  <c r="I1370" i="72"/>
  <c r="I1368" i="72"/>
  <c r="I1369" i="72"/>
  <c r="I1367" i="72"/>
  <c r="I2026" i="72"/>
  <c r="I2217" i="72"/>
  <c r="I2211" i="72"/>
  <c r="I5192" i="72"/>
  <c r="I5205" i="72"/>
  <c r="I5213" i="72"/>
  <c r="I5199" i="72"/>
  <c r="I5211" i="72"/>
  <c r="I5228" i="72"/>
  <c r="I5246" i="72"/>
  <c r="I5238" i="72"/>
  <c r="I5266" i="72"/>
  <c r="I5085" i="72"/>
  <c r="I5089" i="72"/>
  <c r="I5090" i="72"/>
  <c r="I5086" i="72"/>
  <c r="I5087" i="72"/>
  <c r="I5088" i="72"/>
  <c r="I5119" i="72"/>
  <c r="I5123" i="72"/>
  <c r="I4007" i="72"/>
  <c r="I4023" i="72"/>
  <c r="I4027" i="72"/>
  <c r="I4031" i="72"/>
  <c r="I4035" i="72"/>
  <c r="I4008" i="72"/>
  <c r="I4009" i="72"/>
  <c r="I4013" i="72"/>
  <c r="I4021" i="72"/>
  <c r="I4029" i="72"/>
  <c r="I7693" i="72"/>
  <c r="I7689" i="72"/>
  <c r="I7681" i="72"/>
  <c r="I7673" i="72"/>
  <c r="I7669" i="72"/>
  <c r="I7665" i="72"/>
  <c r="I7661" i="72"/>
  <c r="I7649" i="72"/>
  <c r="I7645" i="72"/>
  <c r="I7633" i="72"/>
  <c r="I7409" i="72"/>
  <c r="I7405" i="72"/>
  <c r="I7397" i="72"/>
  <c r="I7389" i="72"/>
  <c r="I7317" i="72"/>
  <c r="I7313" i="72"/>
  <c r="I7309" i="72"/>
  <c r="I7305" i="72"/>
  <c r="I7297" i="72"/>
  <c r="I7289" i="72"/>
  <c r="I7285" i="72"/>
  <c r="I7269" i="72"/>
  <c r="I7241" i="72"/>
  <c r="I7145" i="72"/>
  <c r="I7125" i="72"/>
  <c r="I7121" i="72"/>
  <c r="I7045" i="72"/>
  <c r="I7037" i="72"/>
  <c r="I6989" i="72"/>
  <c r="I6965" i="72"/>
  <c r="I6961" i="72"/>
  <c r="I6593" i="72"/>
  <c r="I6585" i="72"/>
  <c r="I6445" i="72"/>
  <c r="I6349" i="72"/>
  <c r="I6317" i="72"/>
  <c r="I5250" i="72"/>
  <c r="I1244" i="72"/>
  <c r="I1248" i="72"/>
  <c r="I1245" i="72"/>
  <c r="I1253" i="72"/>
  <c r="I1257" i="72"/>
  <c r="I1255" i="72"/>
  <c r="I1247" i="72"/>
  <c r="I6542" i="72"/>
  <c r="I6550" i="72"/>
  <c r="I6554" i="72"/>
  <c r="I6547" i="72"/>
  <c r="I6551" i="72"/>
  <c r="I6540" i="72"/>
  <c r="I6544" i="72"/>
  <c r="I6552" i="72"/>
  <c r="I2021" i="72"/>
  <c r="I2044" i="72"/>
  <c r="I2076" i="72"/>
  <c r="I2038" i="72"/>
  <c r="I2043" i="72"/>
  <c r="I2028" i="72"/>
  <c r="I2023" i="72"/>
  <c r="I2085" i="72"/>
  <c r="I2036" i="72"/>
  <c r="I2115" i="72"/>
  <c r="I2096" i="72"/>
  <c r="I2022" i="72"/>
  <c r="I2354" i="72"/>
  <c r="I2164" i="72"/>
  <c r="I2212" i="72"/>
  <c r="I2220" i="72"/>
  <c r="I2121" i="72"/>
  <c r="I2360" i="72"/>
  <c r="I2321" i="72"/>
  <c r="I2341" i="72"/>
  <c r="I2389" i="72"/>
  <c r="I2242" i="72"/>
  <c r="I2267" i="72"/>
  <c r="I2283" i="72"/>
  <c r="I2294" i="72"/>
  <c r="I2195" i="72"/>
  <c r="I2394" i="72"/>
  <c r="I2414" i="72"/>
  <c r="I3343" i="72"/>
  <c r="I3347" i="72"/>
  <c r="I3344" i="72"/>
  <c r="I3341" i="72"/>
  <c r="I3345" i="72"/>
  <c r="I3346" i="72"/>
  <c r="I3342" i="72"/>
  <c r="I3240" i="72"/>
  <c r="I3238" i="72"/>
  <c r="I3242" i="72"/>
  <c r="I3243" i="72"/>
  <c r="I3239" i="72"/>
  <c r="I3241" i="72"/>
  <c r="I2495" i="72"/>
  <c r="I2484" i="72"/>
  <c r="I2520" i="72"/>
  <c r="I2426" i="72"/>
  <c r="I2490" i="72"/>
  <c r="I2588" i="72"/>
  <c r="I2545" i="72"/>
  <c r="I2565" i="72"/>
  <c r="I2597" i="72"/>
  <c r="I2550" i="72"/>
  <c r="I5458" i="72"/>
  <c r="I5459" i="72"/>
  <c r="I3875" i="72"/>
  <c r="I3879" i="72"/>
  <c r="I3887" i="72"/>
  <c r="I3899" i="72"/>
  <c r="I3876" i="72"/>
  <c r="I3873" i="72"/>
  <c r="I3877" i="72"/>
  <c r="I3889" i="72"/>
  <c r="I3918" i="72"/>
  <c r="I3894" i="72"/>
  <c r="I6334" i="72"/>
  <c r="I6327" i="72"/>
  <c r="I6331" i="72"/>
  <c r="I6343" i="72"/>
  <c r="I6351" i="72"/>
  <c r="I6336" i="72"/>
  <c r="I6372" i="72"/>
  <c r="I5145" i="72"/>
  <c r="I5283" i="72"/>
  <c r="I5261" i="72"/>
  <c r="I5280" i="72"/>
  <c r="I5281" i="72"/>
  <c r="I4759" i="72"/>
  <c r="I4729" i="72"/>
  <c r="I4733" i="72"/>
  <c r="I4761" i="72"/>
  <c r="I4760" i="72"/>
  <c r="I4748" i="72"/>
  <c r="I4756" i="72"/>
  <c r="I4744" i="72"/>
  <c r="I4740" i="72"/>
  <c r="I4746" i="72"/>
  <c r="I4758" i="72"/>
  <c r="I4742" i="72"/>
  <c r="I3287" i="72"/>
  <c r="I3291" i="72"/>
  <c r="I3288" i="72"/>
  <c r="I3292" i="72"/>
  <c r="I3289" i="72"/>
  <c r="I3293" i="72"/>
  <c r="I3294" i="72"/>
  <c r="I3290" i="72"/>
  <c r="I2180" i="72"/>
  <c r="I2216" i="72"/>
  <c r="I2157" i="72"/>
  <c r="I2323" i="72"/>
  <c r="I2399" i="72"/>
  <c r="I2447" i="72"/>
  <c r="I2055" i="72"/>
  <c r="I2207" i="72"/>
  <c r="I2087" i="72"/>
  <c r="I2398" i="72"/>
  <c r="I4687" i="72"/>
  <c r="I4685" i="72"/>
  <c r="I4689" i="72"/>
  <c r="I4690" i="72"/>
  <c r="I4686" i="72"/>
  <c r="I4688" i="72"/>
  <c r="I1618" i="72"/>
  <c r="I1630" i="72"/>
  <c r="I1635" i="72"/>
  <c r="I1624" i="72"/>
  <c r="I1620" i="72"/>
  <c r="I1628" i="72"/>
  <c r="I1633" i="72"/>
  <c r="I1629" i="72"/>
  <c r="I1623" i="72"/>
  <c r="I1362" i="72"/>
  <c r="I1355" i="72"/>
  <c r="I1364" i="72"/>
  <c r="I3983" i="72"/>
  <c r="I3987" i="72"/>
  <c r="I3980" i="72"/>
  <c r="I3984" i="72"/>
  <c r="I3988" i="72"/>
  <c r="I3981" i="72"/>
  <c r="I3985" i="72"/>
  <c r="I3986" i="72"/>
  <c r="I3982" i="72"/>
  <c r="I3931" i="72"/>
  <c r="I3904" i="72"/>
  <c r="I3916" i="72"/>
  <c r="I3893" i="72"/>
  <c r="I3905" i="72"/>
  <c r="I3909" i="72"/>
  <c r="I3906" i="72"/>
  <c r="I3890" i="72"/>
  <c r="I4436" i="72"/>
  <c r="I4444" i="72"/>
  <c r="I4433" i="72"/>
  <c r="I4438" i="72"/>
  <c r="I6382" i="72"/>
  <c r="I6430" i="72"/>
  <c r="I6371" i="72"/>
  <c r="I6399" i="72"/>
  <c r="I6403" i="72"/>
  <c r="I5057" i="72"/>
  <c r="I5031" i="72"/>
  <c r="I5054" i="72"/>
  <c r="I5051" i="72"/>
  <c r="I5047" i="72"/>
  <c r="I5056" i="72"/>
  <c r="I5193" i="72"/>
  <c r="I5247" i="72"/>
  <c r="I5237" i="72"/>
  <c r="I5240" i="72"/>
  <c r="I5254" i="72"/>
  <c r="I5267" i="72"/>
  <c r="I5279" i="72"/>
  <c r="I5292" i="72"/>
  <c r="I5256" i="72"/>
  <c r="I5288" i="72"/>
  <c r="I5252" i="72"/>
  <c r="I5285" i="72"/>
  <c r="I4463" i="72"/>
  <c r="I4460" i="72"/>
  <c r="I4461" i="72"/>
  <c r="I4462" i="72"/>
  <c r="I4847" i="72"/>
  <c r="I4851" i="72"/>
  <c r="I4859" i="72"/>
  <c r="I4863" i="72"/>
  <c r="I4879" i="72"/>
  <c r="I4899" i="72"/>
  <c r="I4861" i="72"/>
  <c r="I4885" i="72"/>
  <c r="I4854" i="72"/>
  <c r="I4874" i="72"/>
  <c r="I4878" i="72"/>
  <c r="I4904" i="72"/>
  <c r="I4852" i="72"/>
  <c r="I4912" i="72"/>
  <c r="I4868" i="72"/>
  <c r="I6555" i="72"/>
  <c r="I6556" i="72"/>
  <c r="I1410" i="72"/>
  <c r="I1414" i="72"/>
  <c r="I1418" i="72"/>
  <c r="I1422" i="72"/>
  <c r="I1425" i="72"/>
  <c r="I1412" i="72"/>
  <c r="I1421" i="72"/>
  <c r="I1413" i="72"/>
  <c r="I1419" i="72"/>
  <c r="I1424" i="72"/>
  <c r="I1415" i="72"/>
  <c r="I1411" i="72"/>
  <c r="I1423" i="72"/>
  <c r="I2228" i="72"/>
  <c r="I2173" i="72"/>
  <c r="I2379" i="72"/>
  <c r="I2202" i="72"/>
  <c r="I2420" i="72"/>
  <c r="I2448" i="72"/>
  <c r="I2429" i="72"/>
  <c r="I2437" i="72"/>
  <c r="I2473" i="72"/>
  <c r="I2478" i="72"/>
  <c r="I2465" i="72"/>
  <c r="I2450" i="72"/>
  <c r="I2461" i="72"/>
  <c r="I3183" i="72"/>
  <c r="I3184" i="72"/>
  <c r="I3185" i="72"/>
  <c r="I3193" i="72"/>
  <c r="I3182" i="72"/>
  <c r="I3051" i="72"/>
  <c r="I3055" i="72"/>
  <c r="I3059" i="72"/>
  <c r="I3063" i="72"/>
  <c r="I3052" i="72"/>
  <c r="I3056" i="72"/>
  <c r="I3060" i="72"/>
  <c r="I3064" i="72"/>
  <c r="I3053" i="72"/>
  <c r="I3057" i="72"/>
  <c r="I3061" i="72"/>
  <c r="I3065" i="72"/>
  <c r="I3050" i="72"/>
  <c r="I3054" i="72"/>
  <c r="I3058" i="72"/>
  <c r="I3062" i="72"/>
  <c r="I3459" i="72"/>
  <c r="I3463" i="72"/>
  <c r="I3460" i="72"/>
  <c r="I3464" i="72"/>
  <c r="I3461" i="72"/>
  <c r="I3462" i="72"/>
  <c r="I2029" i="72"/>
  <c r="I2052" i="72"/>
  <c r="I2061" i="72"/>
  <c r="I2084" i="72"/>
  <c r="I2136" i="72"/>
  <c r="I2148" i="72"/>
  <c r="I2200" i="72"/>
  <c r="I2208" i="72"/>
  <c r="I2081" i="72"/>
  <c r="I2137" i="72"/>
  <c r="I2170" i="72"/>
  <c r="I2045" i="72"/>
  <c r="I2109" i="72"/>
  <c r="I2119" i="72"/>
  <c r="I2135" i="72"/>
  <c r="I2182" i="72"/>
  <c r="I2230" i="72"/>
  <c r="I2105" i="72"/>
  <c r="I2126" i="72"/>
  <c r="I2142" i="72"/>
  <c r="I2163" i="72"/>
  <c r="I1002" i="72"/>
  <c r="I1000" i="72"/>
  <c r="I1001" i="72"/>
  <c r="I999" i="72"/>
  <c r="I3707" i="72"/>
  <c r="I1590" i="72"/>
  <c r="I1594" i="72"/>
  <c r="I1593" i="72"/>
  <c r="I1591" i="72"/>
  <c r="I1698" i="72"/>
  <c r="I1702" i="72"/>
  <c r="I1699" i="72"/>
  <c r="I1695" i="72"/>
  <c r="I1700" i="72"/>
  <c r="I1696" i="72"/>
  <c r="I1701" i="72"/>
  <c r="I1697" i="72"/>
  <c r="I2080" i="72"/>
  <c r="I2050" i="72"/>
  <c r="I2051" i="72"/>
  <c r="I2062" i="72"/>
  <c r="I2073" i="72"/>
  <c r="I2046" i="72"/>
  <c r="I2074" i="72"/>
  <c r="I2091" i="72"/>
  <c r="I2111" i="72"/>
  <c r="I2138" i="72"/>
  <c r="I1446" i="72"/>
  <c r="I1450" i="72"/>
  <c r="I1454" i="72"/>
  <c r="I1445" i="72"/>
  <c r="I1455" i="72"/>
  <c r="I1451" i="72"/>
  <c r="I1447" i="72"/>
  <c r="I1452" i="72"/>
  <c r="I1448" i="72"/>
  <c r="I1453" i="72"/>
  <c r="I1444" i="72"/>
  <c r="I1449" i="72"/>
  <c r="I978" i="72"/>
  <c r="I979" i="72"/>
  <c r="I5634" i="72"/>
  <c r="I5635" i="72"/>
  <c r="I5639" i="72"/>
  <c r="I5636" i="72"/>
  <c r="I4627" i="72"/>
  <c r="I4631" i="72"/>
  <c r="I4635" i="72"/>
  <c r="I4629" i="72"/>
  <c r="I4630" i="72"/>
  <c r="I4632" i="72"/>
  <c r="I4634" i="72"/>
  <c r="I4628" i="72"/>
  <c r="I2968" i="72"/>
  <c r="I2957" i="72"/>
  <c r="I2954" i="72"/>
  <c r="I2962" i="72"/>
  <c r="I3246" i="72"/>
  <c r="I3247" i="72"/>
  <c r="I3251" i="72"/>
  <c r="I3255" i="72"/>
  <c r="I3248" i="72"/>
  <c r="I3252" i="72"/>
  <c r="I3256" i="72"/>
  <c r="I3244" i="72"/>
  <c r="I3249" i="72"/>
  <c r="I3253" i="72"/>
  <c r="I3257" i="72"/>
  <c r="I3245" i="72"/>
  <c r="I3250" i="72"/>
  <c r="I3258" i="72"/>
  <c r="I3254" i="72"/>
  <c r="I2620" i="72"/>
  <c r="I2632" i="72"/>
  <c r="I2535" i="72"/>
  <c r="I2589" i="72"/>
  <c r="I2605" i="72"/>
  <c r="I2562" i="72"/>
  <c r="I2554" i="72"/>
  <c r="I1345" i="72"/>
  <c r="I1348" i="72"/>
  <c r="I1343" i="72"/>
  <c r="I1349" i="72"/>
  <c r="I1344" i="72"/>
  <c r="I4259" i="72"/>
  <c r="I4264" i="72"/>
  <c r="I4257" i="72"/>
  <c r="I2907" i="72"/>
  <c r="I2911" i="72"/>
  <c r="I2915" i="72"/>
  <c r="I2919" i="72"/>
  <c r="I2923" i="72"/>
  <c r="I2908" i="72"/>
  <c r="I2912" i="72"/>
  <c r="I2916" i="72"/>
  <c r="I2920" i="72"/>
  <c r="I2909" i="72"/>
  <c r="I2913" i="72"/>
  <c r="I2917" i="72"/>
  <c r="I2921" i="72"/>
  <c r="I2906" i="72"/>
  <c r="I2910" i="72"/>
  <c r="I2914" i="72"/>
  <c r="I2918" i="72"/>
  <c r="I2922" i="72"/>
  <c r="I2082" i="72"/>
  <c r="I2229" i="72"/>
  <c r="I2233" i="72"/>
  <c r="I2439" i="72"/>
  <c r="I2324" i="72"/>
  <c r="I2396" i="72"/>
  <c r="I1777" i="72"/>
  <c r="I1781" i="72"/>
  <c r="I1783" i="72"/>
  <c r="I1779" i="72"/>
  <c r="I1776" i="72"/>
  <c r="I3179" i="72"/>
  <c r="I3181" i="72"/>
  <c r="I2110" i="72"/>
  <c r="I2156" i="72"/>
  <c r="I2204" i="72"/>
  <c r="I2315" i="72"/>
  <c r="I2327" i="72"/>
  <c r="I2363" i="72"/>
  <c r="I2419" i="72"/>
  <c r="I2364" i="72"/>
  <c r="I2392" i="72"/>
  <c r="I2468" i="72"/>
  <c r="I2203" i="72"/>
  <c r="I2235" i="72"/>
  <c r="I2409" i="72"/>
  <c r="I2515" i="72"/>
  <c r="I2568" i="72"/>
  <c r="I2527" i="72"/>
  <c r="I2374" i="72"/>
  <c r="I5137" i="72"/>
  <c r="I5185" i="72"/>
  <c r="I5159" i="72"/>
  <c r="I5255" i="72"/>
  <c r="I5226" i="72"/>
  <c r="I6350" i="72"/>
  <c r="I6414" i="72"/>
  <c r="I6438" i="72"/>
  <c r="I6494" i="72"/>
  <c r="I6363" i="72"/>
  <c r="I6408" i="72"/>
  <c r="I6464" i="72"/>
  <c r="I6721" i="72"/>
  <c r="I6549" i="72"/>
  <c r="I6489" i="72"/>
  <c r="I6457" i="72"/>
  <c r="I6425" i="72"/>
  <c r="I6393" i="72"/>
  <c r="I6361" i="72"/>
  <c r="I6329" i="72"/>
  <c r="I5637" i="72"/>
  <c r="I5264" i="72"/>
  <c r="I5174" i="72"/>
  <c r="I3944" i="72"/>
  <c r="I3941" i="72"/>
  <c r="I3946" i="72"/>
  <c r="I3942" i="72"/>
  <c r="I6733" i="72"/>
  <c r="I6501" i="72"/>
  <c r="I6469" i="72"/>
  <c r="I6405" i="72"/>
  <c r="I6341" i="72"/>
  <c r="I3903" i="72"/>
  <c r="I3872" i="72"/>
  <c r="I3892" i="72"/>
  <c r="I3881" i="72"/>
  <c r="I3885" i="72"/>
  <c r="I3898" i="72"/>
  <c r="I3882" i="72"/>
  <c r="I5180" i="72"/>
  <c r="I5204" i="72"/>
  <c r="I5131" i="72"/>
  <c r="I5135" i="72"/>
  <c r="I5143" i="72"/>
  <c r="I5175" i="72"/>
  <c r="I5179" i="72"/>
  <c r="I5244" i="72"/>
  <c r="I5276" i="72"/>
  <c r="I5134" i="72"/>
  <c r="I5249" i="72"/>
  <c r="I1929" i="72"/>
  <c r="I1933" i="72"/>
  <c r="I1945" i="72"/>
  <c r="I1961" i="72"/>
  <c r="I1954" i="72"/>
  <c r="I1912" i="72"/>
  <c r="I1934" i="72"/>
  <c r="I1938" i="72"/>
  <c r="I2015" i="72"/>
  <c r="I1943" i="72"/>
  <c r="I1915" i="72"/>
  <c r="I1923" i="72"/>
  <c r="I1910" i="72"/>
  <c r="I1927" i="72"/>
  <c r="I2090" i="72"/>
  <c r="I2140" i="72"/>
  <c r="I2058" i="72"/>
  <c r="I2139" i="72"/>
  <c r="I2100" i="72"/>
  <c r="I2278" i="72"/>
  <c r="I4677" i="72"/>
  <c r="I4681" i="72"/>
  <c r="I4682" i="72"/>
  <c r="I4684" i="72"/>
  <c r="I4678" i="72"/>
  <c r="I1359" i="72"/>
  <c r="I1347" i="72"/>
  <c r="I1357" i="72"/>
  <c r="I2445" i="72"/>
  <c r="I2530" i="72"/>
  <c r="I2557" i="72"/>
  <c r="I2633" i="72"/>
  <c r="I6470" i="72"/>
  <c r="I6447" i="72"/>
  <c r="I6475" i="72"/>
  <c r="I6487" i="72"/>
  <c r="I6503" i="72"/>
  <c r="I6488" i="72"/>
  <c r="I3895" i="72"/>
  <c r="I3915" i="72"/>
  <c r="I3880" i="72"/>
  <c r="I3884" i="72"/>
  <c r="I3888" i="72"/>
  <c r="I3912" i="72"/>
  <c r="I3897" i="72"/>
  <c r="I3886" i="72"/>
  <c r="I3874" i="72"/>
  <c r="I3878" i="72"/>
  <c r="I6354" i="72"/>
  <c r="I6358" i="72"/>
  <c r="I6370" i="72"/>
  <c r="I6378" i="72"/>
  <c r="I6411" i="72"/>
  <c r="I6419" i="72"/>
  <c r="I6328" i="72"/>
  <c r="I6356" i="72"/>
  <c r="I6388" i="72"/>
  <c r="I6396" i="72"/>
  <c r="I6460" i="72"/>
  <c r="I6482" i="72"/>
  <c r="I6486" i="72"/>
  <c r="I6498" i="72"/>
  <c r="I6480" i="72"/>
  <c r="I6492" i="72"/>
  <c r="I5129" i="72"/>
  <c r="I5231" i="72"/>
  <c r="I5243" i="72"/>
  <c r="I5251" i="72"/>
  <c r="I5275" i="72"/>
  <c r="I5194" i="72"/>
  <c r="I5233" i="72"/>
  <c r="I5225" i="72"/>
  <c r="I5272" i="72"/>
  <c r="I5222" i="72"/>
  <c r="I5291" i="72"/>
  <c r="I5295" i="72"/>
  <c r="I5269" i="72"/>
  <c r="I5242" i="72"/>
  <c r="I5297" i="72"/>
  <c r="I5293" i="72"/>
  <c r="I5248" i="72"/>
  <c r="I5258" i="72"/>
  <c r="I5069" i="72"/>
  <c r="I5073" i="72"/>
  <c r="I5077" i="72"/>
  <c r="I5081" i="72"/>
  <c r="I5071" i="72"/>
  <c r="I5080" i="72"/>
  <c r="I5076" i="72"/>
  <c r="I5072" i="72"/>
  <c r="I5082" i="72"/>
  <c r="I5075" i="72"/>
  <c r="I5084" i="72"/>
  <c r="I5079" i="72"/>
  <c r="I5074" i="72"/>
  <c r="I5070" i="72"/>
  <c r="I5083" i="72"/>
  <c r="I5078" i="72"/>
  <c r="I5176" i="72"/>
  <c r="I5196" i="72"/>
  <c r="I5181" i="72"/>
  <c r="I5167" i="72"/>
  <c r="I5235" i="72"/>
  <c r="I5162" i="72"/>
  <c r="I5198" i="72"/>
  <c r="I5216" i="72"/>
  <c r="I4807" i="72"/>
  <c r="I4811" i="72"/>
  <c r="I4819" i="72"/>
  <c r="I4809" i="72"/>
  <c r="I4812" i="72"/>
  <c r="I4816" i="72"/>
  <c r="I4808" i="72"/>
  <c r="I4810" i="72"/>
  <c r="I4814" i="72"/>
  <c r="I6738" i="72"/>
  <c r="I6742" i="72"/>
  <c r="I6746" i="72"/>
  <c r="I6739" i="72"/>
  <c r="I6743" i="72"/>
  <c r="I6747" i="72"/>
  <c r="I6740" i="72"/>
  <c r="I6744" i="72"/>
  <c r="I2831" i="72"/>
  <c r="I2835" i="72"/>
  <c r="I2832" i="72"/>
  <c r="I2836" i="72"/>
  <c r="I2833" i="72"/>
  <c r="I2837" i="72"/>
  <c r="I2834" i="72"/>
  <c r="I2639" i="72"/>
  <c r="I2621" i="72"/>
  <c r="I2641" i="72"/>
  <c r="I2244" i="72"/>
  <c r="I2153" i="72"/>
  <c r="I2277" i="72"/>
  <c r="I2332" i="72"/>
  <c r="I2372" i="72"/>
  <c r="I2353" i="72"/>
  <c r="I2373" i="72"/>
  <c r="I2071" i="72"/>
  <c r="I2382" i="72"/>
  <c r="I1949" i="72"/>
  <c r="I1985" i="72"/>
  <c r="I1971" i="72"/>
  <c r="I1968" i="72"/>
  <c r="I2014" i="72"/>
  <c r="I1960" i="72"/>
  <c r="I1987" i="72"/>
  <c r="I1935" i="72"/>
  <c r="I1939" i="72"/>
  <c r="I1966" i="72"/>
  <c r="I2033" i="72"/>
  <c r="I2068" i="72"/>
  <c r="I2152" i="72"/>
  <c r="I2192" i="72"/>
  <c r="I2240" i="72"/>
  <c r="I2165" i="72"/>
  <c r="I2213" i="72"/>
  <c r="I2150" i="72"/>
  <c r="I2030" i="72"/>
  <c r="I2287" i="72"/>
  <c r="I2042" i="72"/>
  <c r="I2410" i="72"/>
  <c r="I2086" i="72"/>
  <c r="I2048" i="72"/>
  <c r="I2064" i="72"/>
  <c r="I2024" i="72"/>
  <c r="I2070" i="72"/>
  <c r="I2066" i="72"/>
  <c r="I2107" i="72"/>
  <c r="I2049" i="72"/>
  <c r="I2077" i="72"/>
  <c r="I2118" i="72"/>
  <c r="I2032" i="72"/>
  <c r="I2065" i="72"/>
  <c r="I2097" i="72"/>
  <c r="I2112" i="72"/>
  <c r="I2147" i="72"/>
  <c r="I2059" i="72"/>
  <c r="I1586" i="72"/>
  <c r="I1589" i="72"/>
  <c r="I1585" i="72"/>
  <c r="I1587" i="72"/>
  <c r="I1592" i="72"/>
  <c r="I1588" i="72"/>
  <c r="I5683" i="72"/>
  <c r="I5684" i="72"/>
  <c r="I1785" i="72"/>
  <c r="I1789" i="72"/>
  <c r="I1786" i="72"/>
  <c r="I1787" i="72"/>
  <c r="I1788" i="72"/>
  <c r="I1784" i="72"/>
  <c r="I2783" i="72"/>
  <c r="I2795" i="72"/>
  <c r="I2792" i="72"/>
  <c r="I2793" i="72"/>
  <c r="I2790" i="72"/>
  <c r="I2794" i="72"/>
  <c r="I4387" i="72"/>
  <c r="I4388" i="72"/>
  <c r="I4385" i="72"/>
  <c r="I4389" i="72"/>
  <c r="I4386" i="72"/>
  <c r="I4390" i="72"/>
  <c r="I3231" i="72"/>
  <c r="I3235" i="72"/>
  <c r="I3232" i="72"/>
  <c r="I3233" i="72"/>
  <c r="I3234" i="72"/>
  <c r="I1598" i="72"/>
  <c r="I1607" i="72"/>
  <c r="I1603" i="72"/>
  <c r="I1597" i="72"/>
  <c r="I1605" i="72"/>
  <c r="I5124" i="72"/>
  <c r="I5125" i="72"/>
  <c r="I5126" i="72"/>
  <c r="I6398" i="72"/>
  <c r="I6422" i="72"/>
  <c r="I6450" i="72"/>
  <c r="I6458" i="72"/>
  <c r="I6415" i="72"/>
  <c r="I6455" i="72"/>
  <c r="I6416" i="72"/>
  <c r="I6428" i="72"/>
  <c r="I6436" i="72"/>
  <c r="I7692" i="72"/>
  <c r="I7664" i="72"/>
  <c r="I7312" i="72"/>
  <c r="I6362" i="72"/>
  <c r="I6406" i="72"/>
  <c r="I6418" i="72"/>
  <c r="I6446" i="72"/>
  <c r="I6375" i="72"/>
  <c r="I6387" i="72"/>
  <c r="I6368" i="72"/>
  <c r="I6384" i="72"/>
  <c r="I6404" i="72"/>
  <c r="I6420" i="72"/>
  <c r="I694" i="72"/>
  <c r="I698" i="72"/>
  <c r="I695" i="72"/>
  <c r="I696" i="72"/>
  <c r="I693" i="72"/>
  <c r="I697" i="72"/>
  <c r="I5200" i="72"/>
  <c r="I5133" i="72"/>
  <c r="I5153" i="72"/>
  <c r="I5161" i="72"/>
  <c r="I5209" i="72"/>
  <c r="I5132" i="72"/>
  <c r="I5156" i="72"/>
  <c r="I5168" i="72"/>
  <c r="I5189" i="72"/>
  <c r="I5183" i="72"/>
  <c r="I5158" i="72"/>
  <c r="I5146" i="72"/>
  <c r="I5172" i="72"/>
  <c r="I5184" i="72"/>
  <c r="I5223" i="72"/>
  <c r="I5170" i="72"/>
  <c r="I5160" i="72"/>
  <c r="I5203" i="72"/>
  <c r="I5207" i="72"/>
  <c r="I5239" i="72"/>
  <c r="I5259" i="72"/>
  <c r="I5274" i="72"/>
  <c r="I5154" i="72"/>
  <c r="I5021" i="72"/>
  <c r="I5025" i="72"/>
  <c r="I5016" i="72"/>
  <c r="I5026" i="72"/>
  <c r="I5022" i="72"/>
  <c r="I5027" i="72"/>
  <c r="I5023" i="72"/>
  <c r="I5019" i="72"/>
  <c r="I5028" i="72"/>
  <c r="I5015" i="72"/>
  <c r="I4503" i="72"/>
  <c r="I4507" i="72"/>
  <c r="I4511" i="72"/>
  <c r="I4513" i="72"/>
  <c r="I4517" i="72"/>
  <c r="I4514" i="72"/>
  <c r="I4506" i="72"/>
  <c r="I4867" i="72"/>
  <c r="I4883" i="72"/>
  <c r="I4903" i="72"/>
  <c r="I4897" i="72"/>
  <c r="I4901" i="72"/>
  <c r="I4905" i="72"/>
  <c r="I4913" i="72"/>
  <c r="I4908" i="72"/>
  <c r="I4898" i="72"/>
  <c r="I4884" i="72"/>
  <c r="I4886" i="72"/>
  <c r="I4882" i="72"/>
  <c r="I2967" i="72"/>
  <c r="I2952" i="72"/>
  <c r="I2941" i="72"/>
  <c r="I2953" i="72"/>
  <c r="I2965" i="72"/>
  <c r="I470" i="72"/>
  <c r="I469" i="72"/>
  <c r="I6510" i="72"/>
  <c r="I6511" i="72"/>
  <c r="I2094" i="72"/>
  <c r="I2040" i="72"/>
  <c r="I2047" i="72"/>
  <c r="I2128" i="72"/>
  <c r="I2132" i="72"/>
  <c r="I2053" i="72"/>
  <c r="I2247" i="72"/>
  <c r="I2127" i="72"/>
  <c r="I2027" i="72"/>
  <c r="I3379" i="72"/>
  <c r="I3387" i="72"/>
  <c r="I3395" i="72"/>
  <c r="I3384" i="72"/>
  <c r="I3404" i="72"/>
  <c r="I3373" i="72"/>
  <c r="I3381" i="72"/>
  <c r="I3389" i="72"/>
  <c r="I3386" i="72"/>
  <c r="I3374" i="72"/>
  <c r="I3382" i="72"/>
  <c r="I3378" i="72"/>
  <c r="I2224" i="72"/>
  <c r="I2256" i="72"/>
  <c r="I2308" i="72"/>
  <c r="I2237" i="72"/>
  <c r="I2359" i="72"/>
  <c r="I2275" i="72"/>
  <c r="I2440" i="72"/>
  <c r="I2303" i="72"/>
  <c r="I2199" i="72"/>
  <c r="I2358" i="72"/>
  <c r="I1378" i="72"/>
  <c r="I1386" i="72"/>
  <c r="I1373" i="72"/>
  <c r="I1379" i="72"/>
  <c r="I1371" i="72"/>
  <c r="I1376" i="72"/>
  <c r="I1372" i="72"/>
  <c r="I1375" i="72"/>
  <c r="I2376" i="72"/>
  <c r="I2559" i="72"/>
  <c r="I2571" i="72"/>
  <c r="I2607" i="72"/>
  <c r="I2627" i="72"/>
  <c r="I2506" i="72"/>
  <c r="I2521" i="72"/>
  <c r="I2390" i="72"/>
  <c r="I2594" i="72"/>
  <c r="I2650" i="72"/>
  <c r="I2566" i="72"/>
  <c r="I3371" i="72"/>
  <c r="I3375" i="72"/>
  <c r="I3383" i="72"/>
  <c r="I3407" i="72"/>
  <c r="I3411" i="72"/>
  <c r="I3393" i="72"/>
  <c r="I2057" i="72"/>
  <c r="I2154" i="72"/>
  <c r="I2243" i="72"/>
  <c r="I2587" i="72"/>
  <c r="I2603" i="72"/>
  <c r="I2611" i="72"/>
  <c r="I2572" i="72"/>
  <c r="I2604" i="72"/>
  <c r="I2608" i="72"/>
  <c r="I2628" i="72"/>
  <c r="I2553" i="72"/>
  <c r="I2573" i="72"/>
  <c r="I2601" i="72"/>
  <c r="I2679" i="72"/>
  <c r="I2680" i="72"/>
  <c r="I2677" i="72"/>
  <c r="I2678" i="72"/>
  <c r="I2288" i="72"/>
  <c r="I2117" i="72"/>
  <c r="I2189" i="72"/>
  <c r="I2285" i="72"/>
  <c r="I2289" i="72"/>
  <c r="I2339" i="72"/>
  <c r="I2223" i="72"/>
  <c r="I2239" i="72"/>
  <c r="I2255" i="72"/>
  <c r="I2348" i="72"/>
  <c r="I2187" i="72"/>
  <c r="I2361" i="72"/>
  <c r="I2401" i="72"/>
  <c r="I2263" i="72"/>
  <c r="I4625" i="72"/>
  <c r="I4624" i="72"/>
  <c r="I4626" i="72"/>
  <c r="I4793" i="72"/>
  <c r="I4805" i="72"/>
  <c r="I4792" i="72"/>
  <c r="I4796" i="72"/>
  <c r="I4800" i="72"/>
  <c r="I2536" i="72"/>
  <c r="I2555" i="72"/>
  <c r="I2599" i="72"/>
  <c r="I2534" i="72"/>
  <c r="I2548" i="72"/>
  <c r="I2541" i="72"/>
  <c r="I2582" i="72"/>
  <c r="I2509" i="72"/>
  <c r="I1650" i="72"/>
  <c r="I1625" i="72"/>
  <c r="I1640" i="72"/>
  <c r="I1619" i="72"/>
  <c r="I1615" i="72"/>
  <c r="I2771" i="72"/>
  <c r="I2787" i="72"/>
  <c r="I2791" i="72"/>
  <c r="I2780" i="72"/>
  <c r="I2784" i="72"/>
  <c r="I2773" i="72"/>
  <c r="I2785" i="72"/>
  <c r="I2789" i="72"/>
  <c r="I2774" i="72"/>
  <c r="I2786" i="72"/>
  <c r="I1342" i="72"/>
  <c r="I1346" i="72"/>
  <c r="I1350" i="72"/>
  <c r="I1356" i="72"/>
  <c r="I1365" i="72"/>
  <c r="I4015" i="72"/>
  <c r="I4017" i="72"/>
  <c r="I4018" i="72"/>
  <c r="I4006" i="72"/>
  <c r="I2264" i="72"/>
  <c r="I2284" i="72"/>
  <c r="I2181" i="72"/>
  <c r="I2265" i="72"/>
  <c r="I2367" i="72"/>
  <c r="I2432" i="72"/>
  <c r="I2299" i="72"/>
  <c r="I2306" i="72"/>
  <c r="I2489" i="72"/>
  <c r="I2346" i="72"/>
  <c r="I2318" i="72"/>
  <c r="I1925" i="72"/>
  <c r="I1973" i="72"/>
  <c r="I1950" i="72"/>
  <c r="I1964" i="72"/>
  <c r="I1911" i="72"/>
  <c r="I1955" i="72"/>
  <c r="I1952" i="72"/>
  <c r="I1914" i="72"/>
  <c r="I1918" i="72"/>
  <c r="I1948" i="72"/>
  <c r="I6426" i="72"/>
  <c r="I6454" i="72"/>
  <c r="I6490" i="72"/>
  <c r="I6463" i="72"/>
  <c r="I6476" i="72"/>
  <c r="I6326" i="72"/>
  <c r="I6342" i="72"/>
  <c r="I6346" i="72"/>
  <c r="I6359" i="72"/>
  <c r="I6391" i="72"/>
  <c r="I6324" i="72"/>
  <c r="I6340" i="72"/>
  <c r="I6364" i="72"/>
  <c r="I6380" i="72"/>
  <c r="I6541" i="72"/>
  <c r="I6481" i="72"/>
  <c r="I6449" i="72"/>
  <c r="I6417" i="72"/>
  <c r="I6385" i="72"/>
  <c r="I6353" i="72"/>
  <c r="I6321" i="72"/>
  <c r="I5110" i="72"/>
  <c r="I2687" i="72"/>
  <c r="I2683" i="72"/>
  <c r="I2079" i="72"/>
  <c r="I1751" i="72"/>
  <c r="I1747" i="72"/>
  <c r="I1743" i="72"/>
  <c r="I1739" i="72"/>
  <c r="I1735" i="72"/>
  <c r="I1731" i="72"/>
  <c r="I2686" i="72"/>
  <c r="I2682" i="72"/>
  <c r="I1750" i="72"/>
  <c r="I1746" i="72"/>
  <c r="I1742" i="72"/>
  <c r="I1738" i="72"/>
  <c r="I1734" i="72"/>
  <c r="I1730" i="72"/>
  <c r="I2685" i="72"/>
  <c r="I2681" i="72"/>
  <c r="I1749" i="72"/>
  <c r="I1745" i="72"/>
  <c r="I1741" i="72"/>
  <c r="I1737" i="72"/>
  <c r="I1733" i="72"/>
  <c r="I1748" i="72"/>
  <c r="I1744" i="72"/>
  <c r="I1740" i="72"/>
  <c r="I1736" i="72"/>
  <c r="I2270" i="72" l="1"/>
  <c r="I5155" i="72"/>
  <c r="I5221" i="72"/>
  <c r="I1754" i="72"/>
  <c r="I1220" i="72"/>
  <c r="I5166" i="72"/>
  <c r="I7119" i="72"/>
  <c r="I1231" i="72"/>
  <c r="I1229" i="72"/>
  <c r="I1236" i="72"/>
  <c r="I2300" i="72"/>
  <c r="I1227" i="72"/>
  <c r="I1225" i="72"/>
  <c r="I1234" i="72"/>
  <c r="I7295" i="72"/>
  <c r="I3028" i="72"/>
  <c r="I3029" i="72"/>
  <c r="I3034" i="72"/>
  <c r="I3027" i="72"/>
  <c r="I2089" i="72"/>
  <c r="I2101" i="72"/>
  <c r="I2067" i="72"/>
  <c r="I3178" i="72"/>
  <c r="I3306" i="72"/>
  <c r="I4916" i="72"/>
  <c r="I4915" i="72"/>
  <c r="I2179" i="72"/>
  <c r="I3180" i="72"/>
  <c r="I721" i="72"/>
  <c r="I2188" i="72"/>
  <c r="I3318" i="72"/>
  <c r="I4880" i="72"/>
  <c r="I2069" i="72"/>
  <c r="I2168" i="72"/>
  <c r="I3176" i="72"/>
  <c r="I3309" i="72"/>
  <c r="I3030" i="72"/>
  <c r="I717" i="72"/>
  <c r="I4894" i="72"/>
  <c r="I2219" i="72"/>
  <c r="I3340" i="72"/>
  <c r="I720" i="72"/>
  <c r="I4870" i="72"/>
  <c r="I2041" i="72"/>
  <c r="I3324" i="72"/>
  <c r="I7291" i="72"/>
  <c r="I3032" i="72"/>
  <c r="I4881" i="72"/>
  <c r="I2183" i="72"/>
  <c r="I7298" i="72"/>
  <c r="I4844" i="72"/>
  <c r="I692" i="72"/>
  <c r="I699" i="72"/>
  <c r="I1195" i="72"/>
  <c r="I932" i="72"/>
  <c r="I4481" i="72"/>
  <c r="I3633" i="72"/>
  <c r="I7847" i="72"/>
  <c r="I2625" i="72"/>
  <c r="I2579" i="72"/>
  <c r="I2486" i="72"/>
  <c r="I7259" i="72"/>
  <c r="I2291" i="72"/>
  <c r="I2526" i="72"/>
  <c r="I2508" i="72"/>
  <c r="I7262" i="72"/>
  <c r="I2524" i="72"/>
  <c r="I2197" i="72"/>
  <c r="I2612" i="72"/>
  <c r="I7266" i="72"/>
  <c r="I2602" i="72"/>
  <c r="I2600" i="72"/>
  <c r="I2574" i="72"/>
  <c r="I3035" i="72"/>
  <c r="I3031" i="72"/>
  <c r="I550" i="72"/>
  <c r="I554" i="72"/>
  <c r="I558" i="72"/>
  <c r="I551" i="72"/>
  <c r="I555" i="72"/>
  <c r="I549" i="72"/>
  <c r="I557" i="72"/>
  <c r="I552" i="72"/>
  <c r="I553" i="72"/>
  <c r="I548" i="72"/>
  <c r="I556" i="72"/>
  <c r="I6982" i="72"/>
  <c r="I6979" i="72"/>
  <c r="I6983" i="72"/>
  <c r="I6988" i="72"/>
  <c r="I6981" i="72"/>
  <c r="I6986" i="72"/>
  <c r="I4450" i="72"/>
  <c r="I4454" i="72"/>
  <c r="I4447" i="72"/>
  <c r="I4451" i="72"/>
  <c r="I4455" i="72"/>
  <c r="I4449" i="72"/>
  <c r="I6636" i="72"/>
  <c r="I6631" i="72"/>
  <c r="I6637" i="72"/>
  <c r="I6641" i="72"/>
  <c r="I6633" i="72"/>
  <c r="I6638" i="72"/>
  <c r="I6642" i="72"/>
  <c r="I6639" i="72"/>
  <c r="I6643" i="72"/>
  <c r="I6923" i="72"/>
  <c r="I6931" i="72"/>
  <c r="I6935" i="72"/>
  <c r="I6924" i="72"/>
  <c r="I6932" i="72"/>
  <c r="I6925" i="72"/>
  <c r="I4957" i="72"/>
  <c r="I4952" i="72"/>
  <c r="I1656" i="72"/>
  <c r="I1653" i="72"/>
  <c r="I1657" i="72"/>
  <c r="I1658" i="72"/>
  <c r="I1654" i="72"/>
  <c r="I6858" i="72"/>
  <c r="I6859" i="72"/>
  <c r="I6857" i="72"/>
  <c r="I4335" i="72"/>
  <c r="I4343" i="72"/>
  <c r="I4329" i="72"/>
  <c r="I4341" i="72"/>
  <c r="I4349" i="72"/>
  <c r="I4357" i="72"/>
  <c r="I4365" i="72"/>
  <c r="I4368" i="72"/>
  <c r="I4338" i="72"/>
  <c r="I4354" i="72"/>
  <c r="I4362" i="72"/>
  <c r="I4370" i="72"/>
  <c r="I4340" i="72"/>
  <c r="I4356" i="72"/>
  <c r="I4342" i="72"/>
  <c r="I4350" i="72"/>
  <c r="I2695" i="72"/>
  <c r="I2699" i="72"/>
  <c r="I2696" i="72"/>
  <c r="I2700" i="72"/>
  <c r="I2698" i="72"/>
  <c r="I2693" i="72"/>
  <c r="I2694" i="72"/>
  <c r="I2701" i="72"/>
  <c r="I2697" i="72"/>
  <c r="I2249" i="72"/>
  <c r="I2143" i="72"/>
  <c r="I2098" i="72"/>
  <c r="I2352" i="72"/>
  <c r="I2274" i="72"/>
  <c r="I2145" i="72"/>
  <c r="I2385" i="72"/>
  <c r="I2116" i="72"/>
  <c r="I2261" i="72"/>
  <c r="I2176" i="72"/>
  <c r="I2095" i="72"/>
  <c r="I2231" i="72"/>
  <c r="I2155" i="72"/>
  <c r="I1542" i="72"/>
  <c r="I1544" i="72"/>
  <c r="I1536" i="72"/>
  <c r="I1548" i="72"/>
  <c r="I7536" i="72"/>
  <c r="I7537" i="72"/>
  <c r="I7200" i="72"/>
  <c r="I7209" i="72"/>
  <c r="I7202" i="72"/>
  <c r="I7236" i="72"/>
  <c r="I3574" i="72"/>
  <c r="I3575" i="72"/>
  <c r="I3573" i="72"/>
  <c r="I956" i="72"/>
  <c r="I957" i="72"/>
  <c r="I628" i="72"/>
  <c r="I636" i="72"/>
  <c r="I626" i="72"/>
  <c r="I630" i="72"/>
  <c r="I634" i="72"/>
  <c r="I635" i="72"/>
  <c r="I623" i="72"/>
  <c r="I6589" i="72"/>
  <c r="I6602" i="72"/>
  <c r="I6610" i="72"/>
  <c r="I6590" i="72"/>
  <c r="I6611" i="72"/>
  <c r="I6604" i="72"/>
  <c r="I6608" i="72"/>
  <c r="I6601" i="72"/>
  <c r="I6592" i="72"/>
  <c r="I416" i="72"/>
  <c r="I413" i="72"/>
  <c r="I433" i="72"/>
  <c r="I414" i="72"/>
  <c r="I418" i="72"/>
  <c r="I434" i="72"/>
  <c r="I415" i="72"/>
  <c r="I1186" i="72"/>
  <c r="I1187" i="72"/>
  <c r="I849" i="72"/>
  <c r="I833" i="72"/>
  <c r="I860" i="72"/>
  <c r="I6194" i="72"/>
  <c r="I6214" i="72"/>
  <c r="I6159" i="72"/>
  <c r="I6209" i="72"/>
  <c r="I6228" i="72"/>
  <c r="I6229" i="72"/>
  <c r="I5898" i="72"/>
  <c r="I5902" i="72"/>
  <c r="I5899" i="72"/>
  <c r="I5903" i="72"/>
  <c r="I5900" i="72"/>
  <c r="I5904" i="72"/>
  <c r="I5897" i="72"/>
  <c r="I5901" i="72"/>
  <c r="I5905" i="72"/>
  <c r="I4118" i="72"/>
  <c r="I4146" i="72"/>
  <c r="I4123" i="72"/>
  <c r="I4121" i="72"/>
  <c r="I4133" i="72"/>
  <c r="I4113" i="72"/>
  <c r="I4079" i="72"/>
  <c r="I4083" i="72"/>
  <c r="I4095" i="72"/>
  <c r="I4107" i="72"/>
  <c r="I4080" i="72"/>
  <c r="I4089" i="72"/>
  <c r="I4097" i="72"/>
  <c r="I7881" i="72"/>
  <c r="I7885" i="72"/>
  <c r="I7878" i="72"/>
  <c r="I7882" i="72"/>
  <c r="I7886" i="72"/>
  <c r="I7879" i="72"/>
  <c r="I7883" i="72"/>
  <c r="I7884" i="72"/>
  <c r="I7880" i="72"/>
  <c r="I1896" i="72"/>
  <c r="I1900" i="72"/>
  <c r="I1897" i="72"/>
  <c r="I1898" i="72"/>
  <c r="I1895" i="72"/>
  <c r="I1899" i="72"/>
  <c r="I3113" i="72"/>
  <c r="I3117" i="72"/>
  <c r="I3114" i="72"/>
  <c r="I3115" i="72"/>
  <c r="I3116" i="72"/>
  <c r="I3111" i="72"/>
  <c r="I1707" i="72"/>
  <c r="I1711" i="72"/>
  <c r="I1715" i="72"/>
  <c r="I1719" i="72"/>
  <c r="I1723" i="72"/>
  <c r="I1708" i="72"/>
  <c r="I1712" i="72"/>
  <c r="I1716" i="72"/>
  <c r="I1720" i="72"/>
  <c r="I1724" i="72"/>
  <c r="I1705" i="72"/>
  <c r="I1709" i="72"/>
  <c r="I1713" i="72"/>
  <c r="I1717" i="72"/>
  <c r="I1721" i="72"/>
  <c r="I1706" i="72"/>
  <c r="I1718" i="72"/>
  <c r="I1710" i="72"/>
  <c r="I1714" i="72"/>
  <c r="I1722" i="72"/>
  <c r="I6736" i="72"/>
  <c r="I6737" i="72"/>
  <c r="I3596" i="72"/>
  <c r="I3593" i="72"/>
  <c r="I3597" i="72"/>
  <c r="I3601" i="72"/>
  <c r="I178" i="72"/>
  <c r="I204" i="72"/>
  <c r="I7799" i="72"/>
  <c r="I7803" i="72"/>
  <c r="I7807" i="72"/>
  <c r="I7800" i="72"/>
  <c r="I7804" i="72"/>
  <c r="I7808" i="72"/>
  <c r="I7797" i="72"/>
  <c r="I7801" i="72"/>
  <c r="I7805" i="72"/>
  <c r="I7809" i="72"/>
  <c r="I7798" i="72"/>
  <c r="I7802" i="72"/>
  <c r="I7806" i="72"/>
  <c r="I7810" i="72"/>
  <c r="I7327" i="72"/>
  <c r="I7328" i="72"/>
  <c r="I4478" i="72"/>
  <c r="I4477" i="72"/>
  <c r="I6704" i="72"/>
  <c r="I6705" i="72"/>
  <c r="I6702" i="72"/>
  <c r="I6706" i="72"/>
  <c r="I6703" i="72"/>
  <c r="I7443" i="72"/>
  <c r="I7440" i="72"/>
  <c r="I7441" i="72"/>
  <c r="I7442" i="72"/>
  <c r="I8036" i="72"/>
  <c r="I7187" i="72"/>
  <c r="I7205" i="72"/>
  <c r="I620" i="72"/>
  <c r="I617" i="72"/>
  <c r="I621" i="72"/>
  <c r="I618" i="72"/>
  <c r="I622" i="72"/>
  <c r="I619" i="72"/>
  <c r="I3646" i="72"/>
  <c r="I3645" i="72"/>
  <c r="I477" i="72"/>
  <c r="I478" i="72"/>
  <c r="I5859" i="72"/>
  <c r="I5857" i="72"/>
  <c r="I5861" i="72"/>
  <c r="I5862" i="72"/>
  <c r="I5858" i="72"/>
  <c r="I5860" i="72"/>
  <c r="I5867" i="72"/>
  <c r="I5878" i="72"/>
  <c r="I5868" i="72"/>
  <c r="I5873" i="72"/>
  <c r="I5874" i="72"/>
  <c r="I5879" i="72"/>
  <c r="I5869" i="72"/>
  <c r="I5870" i="72"/>
  <c r="I5875" i="72"/>
  <c r="I5872" i="72"/>
  <c r="I5877" i="72"/>
  <c r="I5876" i="72"/>
  <c r="I5871" i="72"/>
  <c r="I2974" i="72"/>
  <c r="I2978" i="72"/>
  <c r="I2982" i="72"/>
  <c r="I2975" i="72"/>
  <c r="I2979" i="72"/>
  <c r="I2983" i="72"/>
  <c r="I2980" i="72"/>
  <c r="I2981" i="72"/>
  <c r="I2976" i="72"/>
  <c r="I2977" i="72"/>
  <c r="I2972" i="72"/>
  <c r="I2973" i="72"/>
  <c r="I2984" i="72"/>
  <c r="I173" i="72"/>
  <c r="I177" i="72"/>
  <c r="I201" i="72"/>
  <c r="I205" i="72"/>
  <c r="I174" i="72"/>
  <c r="I186" i="72"/>
  <c r="I194" i="72"/>
  <c r="I202" i="72"/>
  <c r="I183" i="72"/>
  <c r="I187" i="72"/>
  <c r="I196" i="72"/>
  <c r="I200" i="72"/>
  <c r="I502" i="72"/>
  <c r="I506" i="72"/>
  <c r="I499" i="72"/>
  <c r="I503" i="72"/>
  <c r="I507" i="72"/>
  <c r="I501" i="72"/>
  <c r="I504" i="72"/>
  <c r="I505" i="72"/>
  <c r="I500" i="72"/>
  <c r="I508" i="72"/>
  <c r="I82" i="72"/>
  <c r="I87" i="72"/>
  <c r="I76" i="72"/>
  <c r="I7730" i="72"/>
  <c r="I7734" i="72"/>
  <c r="I7738" i="72"/>
  <c r="I7742" i="72"/>
  <c r="I7739" i="72"/>
  <c r="I7740" i="72"/>
  <c r="I7741" i="72"/>
  <c r="I7149" i="72"/>
  <c r="I7118" i="72"/>
  <c r="I7085" i="72"/>
  <c r="I7171" i="72"/>
  <c r="I7062" i="72"/>
  <c r="I7074" i="72"/>
  <c r="I65" i="72"/>
  <c r="I62" i="72"/>
  <c r="I70" i="72"/>
  <c r="I63" i="72"/>
  <c r="I514" i="72"/>
  <c r="I534" i="72"/>
  <c r="I527" i="72"/>
  <c r="I531" i="72"/>
  <c r="I535" i="72"/>
  <c r="I513" i="72"/>
  <c r="I529" i="72"/>
  <c r="I524" i="72"/>
  <c r="I532" i="72"/>
  <c r="I4074" i="72"/>
  <c r="I4078" i="72"/>
  <c r="I4086" i="72"/>
  <c r="I4071" i="72"/>
  <c r="I4075" i="72"/>
  <c r="I4099" i="72"/>
  <c r="I4072" i="72"/>
  <c r="I4076" i="72"/>
  <c r="I4084" i="72"/>
  <c r="I4081" i="72"/>
  <c r="I4073" i="72"/>
  <c r="I4085" i="72"/>
  <c r="I2653" i="72"/>
  <c r="I2657" i="72"/>
  <c r="I2661" i="72"/>
  <c r="I2654" i="72"/>
  <c r="I2658" i="72"/>
  <c r="I2662" i="72"/>
  <c r="I2655" i="72"/>
  <c r="I2663" i="72"/>
  <c r="I2656" i="72"/>
  <c r="I2659" i="72"/>
  <c r="I2660" i="72"/>
  <c r="I7503" i="72"/>
  <c r="I7500" i="72"/>
  <c r="I7504" i="72"/>
  <c r="I7508" i="72"/>
  <c r="I7512" i="72"/>
  <c r="I7516" i="72"/>
  <c r="I7520" i="72"/>
  <c r="I7505" i="72"/>
  <c r="I7506" i="72"/>
  <c r="I7498" i="72"/>
  <c r="I7319" i="72"/>
  <c r="I7323" i="72"/>
  <c r="I7320" i="72"/>
  <c r="I7324" i="72"/>
  <c r="I7321" i="72"/>
  <c r="I7318" i="72"/>
  <c r="I7322" i="72"/>
  <c r="I6826" i="72"/>
  <c r="I6830" i="72"/>
  <c r="I6842" i="72"/>
  <c r="I6839" i="72"/>
  <c r="I6843" i="72"/>
  <c r="I6844" i="72"/>
  <c r="I6829" i="72"/>
  <c r="I6833" i="72"/>
  <c r="I6837" i="72"/>
  <c r="I6074" i="72"/>
  <c r="I6055" i="72"/>
  <c r="I6063" i="72"/>
  <c r="I6113" i="72"/>
  <c r="I6052" i="72"/>
  <c r="I6025" i="72"/>
  <c r="I6096" i="72"/>
  <c r="I6147" i="72"/>
  <c r="I6180" i="72"/>
  <c r="I1860" i="72"/>
  <c r="I1864" i="72"/>
  <c r="I1872" i="72"/>
  <c r="I1876" i="72"/>
  <c r="I1865" i="72"/>
  <c r="I1870" i="72"/>
  <c r="I1863" i="72"/>
  <c r="I1859" i="72"/>
  <c r="I3954" i="72"/>
  <c r="I3955" i="72"/>
  <c r="I3956" i="72"/>
  <c r="I566" i="72"/>
  <c r="I563" i="72"/>
  <c r="I567" i="72"/>
  <c r="I565" i="72"/>
  <c r="I564" i="72"/>
  <c r="I1156" i="72"/>
  <c r="I1157" i="72"/>
  <c r="I490" i="72"/>
  <c r="I494" i="72"/>
  <c r="I491" i="72"/>
  <c r="I495" i="72"/>
  <c r="I488" i="72"/>
  <c r="I492" i="72"/>
  <c r="I7157" i="72"/>
  <c r="I7175" i="72"/>
  <c r="I7179" i="72"/>
  <c r="I7111" i="72"/>
  <c r="I7197" i="72"/>
  <c r="I7164" i="72"/>
  <c r="I7228" i="72"/>
  <c r="I7177" i="72"/>
  <c r="I6307" i="72"/>
  <c r="I6300" i="72"/>
  <c r="I6293" i="72"/>
  <c r="I6298" i="72"/>
  <c r="I6302" i="72"/>
  <c r="I6254" i="72"/>
  <c r="I6255" i="72"/>
  <c r="I6256" i="72"/>
  <c r="I6257" i="72"/>
  <c r="I6253" i="72"/>
  <c r="I1796" i="72"/>
  <c r="I1795" i="72"/>
  <c r="I4150" i="72"/>
  <c r="I4154" i="72"/>
  <c r="I4147" i="72"/>
  <c r="I4151" i="72"/>
  <c r="I4155" i="72"/>
  <c r="I4148" i="72"/>
  <c r="I4152" i="72"/>
  <c r="I4156" i="72"/>
  <c r="I4153" i="72"/>
  <c r="I4157" i="72"/>
  <c r="I4149" i="72"/>
  <c r="I5643" i="72"/>
  <c r="I5644" i="72"/>
  <c r="I5640" i="72"/>
  <c r="I5649" i="72"/>
  <c r="I5645" i="72"/>
  <c r="I5650" i="72"/>
  <c r="I5647" i="72"/>
  <c r="I5641" i="72"/>
  <c r="I5642" i="72"/>
  <c r="I5648" i="72"/>
  <c r="I5646" i="72"/>
  <c r="I769" i="72"/>
  <c r="I768" i="72"/>
  <c r="I3555" i="72"/>
  <c r="I1884" i="72"/>
  <c r="I1892" i="72"/>
  <c r="I1881" i="72"/>
  <c r="I1885" i="72"/>
  <c r="I1889" i="72"/>
  <c r="I1893" i="72"/>
  <c r="I1882" i="72"/>
  <c r="I1886" i="72"/>
  <c r="I1890" i="72"/>
  <c r="I1883" i="72"/>
  <c r="I1875" i="72"/>
  <c r="I1887" i="72"/>
  <c r="I1891" i="72"/>
  <c r="I1146" i="72"/>
  <c r="I1144" i="72"/>
  <c r="I1148" i="72"/>
  <c r="I1145" i="72"/>
  <c r="I1147" i="72"/>
  <c r="I1011" i="72"/>
  <c r="I1012" i="72"/>
  <c r="I1016" i="72"/>
  <c r="I1024" i="72"/>
  <c r="I1040" i="72"/>
  <c r="I1009" i="72"/>
  <c r="I1017" i="72"/>
  <c r="I1033" i="72"/>
  <c r="I1010" i="72"/>
  <c r="I1026" i="72"/>
  <c r="I1061" i="72"/>
  <c r="I1013" i="72"/>
  <c r="I1014" i="72"/>
  <c r="I538" i="72"/>
  <c r="I539" i="72"/>
  <c r="I541" i="72"/>
  <c r="I537" i="72"/>
  <c r="I540" i="72"/>
  <c r="I1537" i="72"/>
  <c r="I1541" i="72"/>
  <c r="I1549" i="72"/>
  <c r="I1534" i="72"/>
  <c r="I1535" i="72"/>
  <c r="I1539" i="72"/>
  <c r="I1547" i="72"/>
  <c r="I1540" i="72"/>
  <c r="I1998" i="72"/>
  <c r="I2006" i="72"/>
  <c r="I2003" i="72"/>
  <c r="I2011" i="72"/>
  <c r="I1983" i="72"/>
  <c r="I2008" i="72"/>
  <c r="I2017" i="72"/>
  <c r="I2009" i="72"/>
  <c r="I1989" i="72"/>
  <c r="I7479" i="72"/>
  <c r="I7487" i="72"/>
  <c r="I7491" i="72"/>
  <c r="I7495" i="72"/>
  <c r="I7484" i="72"/>
  <c r="I7492" i="72"/>
  <c r="I7496" i="72"/>
  <c r="I7485" i="72"/>
  <c r="I7489" i="72"/>
  <c r="I7493" i="72"/>
  <c r="I7497" i="72"/>
  <c r="I7482" i="72"/>
  <c r="I7486" i="72"/>
  <c r="I3732" i="72"/>
  <c r="I3730" i="72"/>
  <c r="I3731" i="72"/>
  <c r="I3733" i="72"/>
  <c r="I293" i="72"/>
  <c r="I325" i="72"/>
  <c r="I290" i="72"/>
  <c r="I306" i="72"/>
  <c r="I275" i="72"/>
  <c r="I308" i="72"/>
  <c r="I312" i="72"/>
  <c r="I316" i="72"/>
  <c r="I7435" i="72"/>
  <c r="I7439" i="72"/>
  <c r="I7436" i="72"/>
  <c r="I7433" i="72"/>
  <c r="I7437" i="72"/>
  <c r="I7434" i="72"/>
  <c r="I7438" i="72"/>
  <c r="I4291" i="72"/>
  <c r="I4295" i="72"/>
  <c r="I4292" i="72"/>
  <c r="I4293" i="72"/>
  <c r="I4296" i="72"/>
  <c r="I4294" i="72"/>
  <c r="I3081" i="72"/>
  <c r="I3085" i="72"/>
  <c r="I3089" i="72"/>
  <c r="I3082" i="72"/>
  <c r="I3086" i="72"/>
  <c r="I3090" i="72"/>
  <c r="I3083" i="72"/>
  <c r="I3087" i="72"/>
  <c r="I3084" i="72"/>
  <c r="I3088" i="72"/>
  <c r="I3080" i="72"/>
  <c r="I3237" i="72"/>
  <c r="I3236" i="72"/>
  <c r="I4572" i="72"/>
  <c r="I4567" i="72"/>
  <c r="I4568" i="72"/>
  <c r="I4573" i="72"/>
  <c r="I4563" i="72"/>
  <c r="I4574" i="72"/>
  <c r="I4564" i="72"/>
  <c r="I4569" i="72"/>
  <c r="I4566" i="72"/>
  <c r="I4571" i="72"/>
  <c r="I4575" i="72"/>
  <c r="I4570" i="72"/>
  <c r="I4565" i="72"/>
  <c r="I3437" i="72"/>
  <c r="I3449" i="72"/>
  <c r="I3450" i="72"/>
  <c r="I3435" i="72"/>
  <c r="I3443" i="72"/>
  <c r="I3444" i="72"/>
  <c r="I3436" i="72"/>
  <c r="I3440" i="72"/>
  <c r="I182" i="72"/>
  <c r="I190" i="72"/>
  <c r="I171" i="72"/>
  <c r="I175" i="72"/>
  <c r="I176" i="72"/>
  <c r="I184" i="72"/>
  <c r="I676" i="72"/>
  <c r="I680" i="72"/>
  <c r="I677" i="72"/>
  <c r="I670" i="72"/>
  <c r="I678" i="72"/>
  <c r="I683" i="72"/>
  <c r="I671" i="72"/>
  <c r="I5467" i="72"/>
  <c r="I5466" i="72"/>
  <c r="I4984" i="72"/>
  <c r="I4985" i="72"/>
  <c r="I4986" i="72"/>
  <c r="I4988" i="72"/>
  <c r="I4987" i="72"/>
  <c r="I1178" i="72"/>
  <c r="I1182" i="72"/>
  <c r="I1180" i="72"/>
  <c r="I1177" i="72"/>
  <c r="I1179" i="72"/>
  <c r="I1181" i="72"/>
  <c r="I4033" i="72"/>
  <c r="I4028" i="72"/>
  <c r="I4034" i="72"/>
  <c r="I4030" i="72"/>
  <c r="I4025" i="72"/>
  <c r="I5324" i="72"/>
  <c r="I5332" i="72"/>
  <c r="I5325" i="72"/>
  <c r="I5331" i="72"/>
  <c r="I5327" i="72"/>
  <c r="I5333" i="72"/>
  <c r="I3037" i="72"/>
  <c r="I3042" i="72"/>
  <c r="I3046" i="72"/>
  <c r="I3038" i="72"/>
  <c r="I3043" i="72"/>
  <c r="I3048" i="72"/>
  <c r="I3039" i="72"/>
  <c r="I3768" i="72"/>
  <c r="I3772" i="72"/>
  <c r="I3767" i="72"/>
  <c r="I3775" i="72"/>
  <c r="I3783" i="72"/>
  <c r="I3761" i="72"/>
  <c r="I3777" i="72"/>
  <c r="I3762" i="72"/>
  <c r="I3778" i="72"/>
  <c r="I3786" i="72"/>
  <c r="I6790" i="72"/>
  <c r="I6784" i="72"/>
  <c r="I3145" i="72"/>
  <c r="I3149" i="72"/>
  <c r="I3146" i="72"/>
  <c r="I3143" i="72"/>
  <c r="I3151" i="72"/>
  <c r="I3148" i="72"/>
  <c r="I4307" i="72"/>
  <c r="I4306" i="72"/>
  <c r="I4302" i="72"/>
  <c r="I6708" i="72"/>
  <c r="I6712" i="72"/>
  <c r="I6709" i="72"/>
  <c r="I6713" i="72"/>
  <c r="I6710" i="72"/>
  <c r="I6714" i="72"/>
  <c r="I6715" i="72"/>
  <c r="I6711" i="72"/>
  <c r="I1190" i="72"/>
  <c r="I1192" i="72"/>
  <c r="I1191" i="72"/>
  <c r="I2186" i="72"/>
  <c r="I2144" i="72"/>
  <c r="I7267" i="72"/>
  <c r="I6594" i="72"/>
  <c r="I6586" i="72"/>
  <c r="I6599" i="72"/>
  <c r="I6607" i="72"/>
  <c r="I6615" i="72"/>
  <c r="I6627" i="72"/>
  <c r="I6818" i="72"/>
  <c r="I6835" i="72"/>
  <c r="I6832" i="72"/>
  <c r="I6836" i="72"/>
  <c r="I6840" i="72"/>
  <c r="I6845" i="72"/>
  <c r="I6817" i="72"/>
  <c r="I6821" i="72"/>
  <c r="I811" i="72"/>
  <c r="I785" i="72"/>
  <c r="I809" i="72"/>
  <c r="I825" i="72"/>
  <c r="I3586" i="72"/>
  <c r="I3590" i="72"/>
  <c r="I3587" i="72"/>
  <c r="I3588" i="72"/>
  <c r="I3585" i="72"/>
  <c r="I3589" i="72"/>
  <c r="I3989" i="72"/>
  <c r="I3990" i="72"/>
  <c r="I3991" i="72"/>
  <c r="I3992" i="72"/>
  <c r="I4311" i="72"/>
  <c r="I4315" i="72"/>
  <c r="I4309" i="72"/>
  <c r="I4313" i="72"/>
  <c r="I4314" i="72"/>
  <c r="I4308" i="72"/>
  <c r="I4316" i="72"/>
  <c r="I4312" i="72"/>
  <c r="I4310" i="72"/>
  <c r="I1533" i="72"/>
  <c r="I1545" i="72"/>
  <c r="I1530" i="72"/>
  <c r="I1538" i="72"/>
  <c r="I1546" i="72"/>
  <c r="I1550" i="72"/>
  <c r="I1531" i="72"/>
  <c r="I1543" i="72"/>
  <c r="I1551" i="72"/>
  <c r="I1532" i="72"/>
  <c r="I4246" i="72"/>
  <c r="I4250" i="72"/>
  <c r="I4247" i="72"/>
  <c r="I4236" i="72"/>
  <c r="I4240" i="72"/>
  <c r="I4244" i="72"/>
  <c r="I4248" i="72"/>
  <c r="I4241" i="72"/>
  <c r="I3093" i="72"/>
  <c r="I3097" i="72"/>
  <c r="I3094" i="72"/>
  <c r="I3091" i="72"/>
  <c r="I3095" i="72"/>
  <c r="I3092" i="72"/>
  <c r="I3096" i="72"/>
  <c r="I3161" i="72"/>
  <c r="I3158" i="72"/>
  <c r="I3162" i="72"/>
  <c r="I3159" i="72"/>
  <c r="I3160" i="72"/>
  <c r="I1434" i="72"/>
  <c r="I1438" i="72"/>
  <c r="I1442" i="72"/>
  <c r="I1435" i="72"/>
  <c r="I1439" i="72"/>
  <c r="I1443" i="72"/>
  <c r="I1436" i="72"/>
  <c r="I1440" i="72"/>
  <c r="I1437" i="72"/>
  <c r="I1441" i="72"/>
  <c r="I1433" i="72"/>
  <c r="I6794" i="72"/>
  <c r="I6798" i="72"/>
  <c r="I6795" i="72"/>
  <c r="I6799" i="72"/>
  <c r="I6796" i="72"/>
  <c r="I6800" i="72"/>
  <c r="I6793" i="72"/>
  <c r="I6797" i="72"/>
  <c r="I6801" i="72"/>
  <c r="I440" i="72"/>
  <c r="I438" i="72"/>
  <c r="I439" i="72"/>
  <c r="I7611" i="72"/>
  <c r="I7615" i="72"/>
  <c r="I7612" i="72"/>
  <c r="I7613" i="72"/>
  <c r="I7614" i="72"/>
  <c r="I853" i="72"/>
  <c r="I861" i="72"/>
  <c r="I877" i="72"/>
  <c r="I806" i="72"/>
  <c r="I870" i="72"/>
  <c r="I792" i="72"/>
  <c r="I808" i="72"/>
  <c r="I834" i="72"/>
  <c r="I852" i="72"/>
  <c r="I832" i="72"/>
  <c r="I805" i="72"/>
  <c r="I859" i="72"/>
  <c r="I880" i="72"/>
  <c r="I3712" i="72"/>
  <c r="I3716" i="72"/>
  <c r="I3711" i="72"/>
  <c r="I3713" i="72"/>
  <c r="I3714" i="72"/>
  <c r="I3715" i="72"/>
  <c r="I3717" i="72"/>
  <c r="I633" i="72"/>
  <c r="I637" i="72"/>
  <c r="I638" i="72"/>
  <c r="I6158" i="72"/>
  <c r="I6182" i="72"/>
  <c r="I6168" i="72"/>
  <c r="I6155" i="72"/>
  <c r="I6171" i="72"/>
  <c r="I6172" i="72"/>
  <c r="I6133" i="72"/>
  <c r="I6141" i="72"/>
  <c r="I4941" i="72"/>
  <c r="I4943" i="72"/>
  <c r="I4940" i="72"/>
  <c r="I4939" i="72"/>
  <c r="I4206" i="72"/>
  <c r="I4210" i="72"/>
  <c r="I4207" i="72"/>
  <c r="I4211" i="72"/>
  <c r="I4208" i="72"/>
  <c r="I4212" i="72"/>
  <c r="I4209" i="72"/>
  <c r="I5402" i="72"/>
  <c r="I5406" i="72"/>
  <c r="I5410" i="72"/>
  <c r="I5414" i="72"/>
  <c r="I5400" i="72"/>
  <c r="I5404" i="72"/>
  <c r="I5408" i="72"/>
  <c r="I5412" i="72"/>
  <c r="I5420" i="72"/>
  <c r="I5409" i="72"/>
  <c r="I5405" i="72"/>
  <c r="I5401" i="72"/>
  <c r="I5403" i="72"/>
  <c r="I5413" i="72"/>
  <c r="I5415" i="72"/>
  <c r="I5399" i="72"/>
  <c r="I1392" i="72"/>
  <c r="I1404" i="72"/>
  <c r="I1393" i="72"/>
  <c r="I1397" i="72"/>
  <c r="I1395" i="72"/>
  <c r="I1402" i="72"/>
  <c r="I1394" i="72"/>
  <c r="I1391" i="72"/>
  <c r="I97" i="72"/>
  <c r="I101" i="72"/>
  <c r="I98" i="72"/>
  <c r="I102" i="72"/>
  <c r="I110" i="72"/>
  <c r="I99" i="72"/>
  <c r="I103" i="72"/>
  <c r="I107" i="72"/>
  <c r="I100" i="72"/>
  <c r="I108" i="72"/>
  <c r="I6802" i="72"/>
  <c r="I6806" i="72"/>
  <c r="I6810" i="72"/>
  <c r="I6803" i="72"/>
  <c r="I6807" i="72"/>
  <c r="I6804" i="72"/>
  <c r="I6808" i="72"/>
  <c r="I6809" i="72"/>
  <c r="I6805" i="72"/>
  <c r="I7856" i="72"/>
  <c r="I7849" i="72"/>
  <c r="I7854" i="72"/>
  <c r="I7855" i="72"/>
  <c r="I7859" i="72"/>
  <c r="I7863" i="72"/>
  <c r="I1027" i="72"/>
  <c r="I1048" i="72"/>
  <c r="I1025" i="72"/>
  <c r="I1059" i="72"/>
  <c r="I1018" i="72"/>
  <c r="I1082" i="72"/>
  <c r="I1050" i="72"/>
  <c r="I1037" i="72"/>
  <c r="I1057" i="72"/>
  <c r="I1022" i="72"/>
  <c r="I7340" i="72"/>
  <c r="I7348" i="72"/>
  <c r="I7352" i="72"/>
  <c r="I7334" i="72"/>
  <c r="I7342" i="72"/>
  <c r="I7339" i="72"/>
  <c r="I7343" i="72"/>
  <c r="I7347" i="72"/>
  <c r="I640" i="72"/>
  <c r="I644" i="72"/>
  <c r="I648" i="72"/>
  <c r="I641" i="72"/>
  <c r="I645" i="72"/>
  <c r="I649" i="72"/>
  <c r="I642" i="72"/>
  <c r="I646" i="72"/>
  <c r="I650" i="72"/>
  <c r="I647" i="72"/>
  <c r="I643" i="72"/>
  <c r="I1068" i="72"/>
  <c r="I1072" i="72"/>
  <c r="I1093" i="72"/>
  <c r="I1098" i="72"/>
  <c r="I1083" i="72"/>
  <c r="I1089" i="72"/>
  <c r="I1090" i="72"/>
  <c r="I3800" i="72"/>
  <c r="I3799" i="72"/>
  <c r="I3798" i="72"/>
  <c r="I121" i="72"/>
  <c r="I125" i="72"/>
  <c r="I118" i="72"/>
  <c r="I122" i="72"/>
  <c r="I126" i="72"/>
  <c r="I119" i="72"/>
  <c r="I123" i="72"/>
  <c r="I127" i="72"/>
  <c r="I120" i="72"/>
  <c r="I124" i="72"/>
  <c r="I5709" i="72"/>
  <c r="I5712" i="72"/>
  <c r="I5705" i="72"/>
  <c r="I4242" i="72"/>
  <c r="I4239" i="72"/>
  <c r="I4243" i="72"/>
  <c r="I4237" i="72"/>
  <c r="I4245" i="72"/>
  <c r="I5515" i="72"/>
  <c r="I5517" i="72"/>
  <c r="I5516" i="72"/>
  <c r="I4788" i="72"/>
  <c r="I4789" i="72"/>
  <c r="I4787" i="72"/>
  <c r="I1988" i="72"/>
  <c r="I1976" i="72"/>
  <c r="I2001" i="72"/>
  <c r="I3471" i="72"/>
  <c r="I3475" i="72"/>
  <c r="I3479" i="72"/>
  <c r="I3483" i="72"/>
  <c r="I3476" i="72"/>
  <c r="I3473" i="72"/>
  <c r="I5483" i="72"/>
  <c r="I5495" i="72"/>
  <c r="I5499" i="72"/>
  <c r="I5511" i="72"/>
  <c r="I5496" i="72"/>
  <c r="I5514" i="72"/>
  <c r="I5492" i="72"/>
  <c r="I5488" i="72"/>
  <c r="I5497" i="72"/>
  <c r="I5485" i="72"/>
  <c r="I5486" i="72"/>
  <c r="I7572" i="72"/>
  <c r="I7576" i="72"/>
  <c r="I7588" i="72"/>
  <c r="I7573" i="72"/>
  <c r="I7577" i="72"/>
  <c r="I7578" i="72"/>
  <c r="I6137" i="72"/>
  <c r="I6177" i="72"/>
  <c r="I6173" i="72"/>
  <c r="I3618" i="72"/>
  <c r="I3622" i="72"/>
  <c r="I3611" i="72"/>
  <c r="I3615" i="72"/>
  <c r="I3612" i="72"/>
  <c r="I3620" i="72"/>
  <c r="I3617" i="72"/>
  <c r="I3613" i="72"/>
  <c r="I5543" i="72"/>
  <c r="I5536" i="72"/>
  <c r="I5537" i="72"/>
  <c r="I5546" i="72"/>
  <c r="I5533" i="72"/>
  <c r="I5540" i="72"/>
  <c r="I5532" i="72"/>
  <c r="I5544" i="72"/>
  <c r="I6895" i="72"/>
  <c r="I6888" i="72"/>
  <c r="I6901" i="72"/>
  <c r="I1188" i="72"/>
  <c r="I1189" i="72"/>
  <c r="I333" i="72"/>
  <c r="I338" i="72"/>
  <c r="I319" i="72"/>
  <c r="I827" i="72"/>
  <c r="I857" i="72"/>
  <c r="I865" i="72"/>
  <c r="I858" i="72"/>
  <c r="I878" i="72"/>
  <c r="I875" i="72"/>
  <c r="I855" i="72"/>
  <c r="I867" i="72"/>
  <c r="I959" i="72"/>
  <c r="I960" i="72"/>
  <c r="I7743" i="72"/>
  <c r="I7744" i="72"/>
  <c r="I7745" i="72"/>
  <c r="I464" i="72"/>
  <c r="I465" i="72"/>
  <c r="I463" i="72"/>
  <c r="I1868" i="72"/>
  <c r="I1880" i="72"/>
  <c r="I1888" i="72"/>
  <c r="I1857" i="72"/>
  <c r="I1861" i="72"/>
  <c r="I1869" i="72"/>
  <c r="I1873" i="72"/>
  <c r="I1877" i="72"/>
  <c r="I1858" i="72"/>
  <c r="I1862" i="72"/>
  <c r="I1866" i="72"/>
  <c r="I1874" i="72"/>
  <c r="I1878" i="72"/>
  <c r="I1894" i="72"/>
  <c r="I1871" i="72"/>
  <c r="I1879" i="72"/>
  <c r="I1867" i="72"/>
  <c r="I4355" i="72"/>
  <c r="I4333" i="72"/>
  <c r="I4345" i="72"/>
  <c r="I4330" i="72"/>
  <c r="I4346" i="72"/>
  <c r="I4324" i="72"/>
  <c r="I4332" i="72"/>
  <c r="I4348" i="72"/>
  <c r="I4320" i="72"/>
  <c r="I4344" i="72"/>
  <c r="I3495" i="72"/>
  <c r="I3503" i="72"/>
  <c r="I3500" i="72"/>
  <c r="I3508" i="72"/>
  <c r="I3485" i="72"/>
  <c r="I3494" i="72"/>
  <c r="I3489" i="72"/>
  <c r="I3490" i="72"/>
  <c r="I3505" i="72"/>
  <c r="I7873" i="72"/>
  <c r="I7877" i="72"/>
  <c r="I7870" i="72"/>
  <c r="I7874" i="72"/>
  <c r="I7871" i="72"/>
  <c r="I7875" i="72"/>
  <c r="I7876" i="72"/>
  <c r="I7872" i="72"/>
  <c r="I791" i="72"/>
  <c r="I807" i="72"/>
  <c r="I831" i="72"/>
  <c r="I869" i="72"/>
  <c r="I873" i="72"/>
  <c r="I881" i="72"/>
  <c r="I817" i="72"/>
  <c r="I828" i="72"/>
  <c r="I814" i="72"/>
  <c r="I820" i="72"/>
  <c r="I863" i="72"/>
  <c r="I816" i="72"/>
  <c r="I864" i="72"/>
  <c r="I844" i="72"/>
  <c r="I856" i="72"/>
  <c r="I836" i="72"/>
  <c r="I851" i="72"/>
  <c r="I7762" i="72"/>
  <c r="I7763" i="72"/>
  <c r="I7764" i="72"/>
  <c r="I7761" i="72"/>
  <c r="I7765" i="72"/>
  <c r="I6046" i="72"/>
  <c r="I6058" i="72"/>
  <c r="I6126" i="72"/>
  <c r="I6075" i="72"/>
  <c r="I6111" i="72"/>
  <c r="I6028" i="72"/>
  <c r="I6085" i="72"/>
  <c r="I6088" i="72"/>
  <c r="I6077" i="72"/>
  <c r="I5978" i="72"/>
  <c r="I5982" i="72"/>
  <c r="I5986" i="72"/>
  <c r="I5998" i="72"/>
  <c r="I5979" i="72"/>
  <c r="I5983" i="72"/>
  <c r="I5980" i="72"/>
  <c r="I5984" i="72"/>
  <c r="I5988" i="72"/>
  <c r="I5992" i="72"/>
  <c r="I6000" i="72"/>
  <c r="I5989" i="72"/>
  <c r="I5981" i="72"/>
  <c r="I1015" i="72"/>
  <c r="I1020" i="72"/>
  <c r="I1036" i="72"/>
  <c r="I1049" i="72"/>
  <c r="I1034" i="72"/>
  <c r="I1021" i="72"/>
  <c r="I1029" i="72"/>
  <c r="I1051" i="72"/>
  <c r="I3614" i="72"/>
  <c r="I3619" i="72"/>
  <c r="I3623" i="72"/>
  <c r="I3616" i="72"/>
  <c r="I3621" i="72"/>
  <c r="I7627" i="72"/>
  <c r="I7624" i="72"/>
  <c r="I7625" i="72"/>
  <c r="I7626" i="72"/>
  <c r="I588" i="72"/>
  <c r="I586" i="72"/>
  <c r="I587" i="72"/>
  <c r="I6778" i="72"/>
  <c r="I6782" i="72"/>
  <c r="I6779" i="72"/>
  <c r="I6783" i="72"/>
  <c r="I6788" i="72"/>
  <c r="I6777" i="72"/>
  <c r="I6785" i="72"/>
  <c r="I902" i="72"/>
  <c r="I903" i="72"/>
  <c r="I7772" i="72"/>
  <c r="I4162" i="72"/>
  <c r="I4163" i="72"/>
  <c r="I4161" i="72"/>
  <c r="I6114" i="72"/>
  <c r="I6154" i="72"/>
  <c r="I6186" i="72"/>
  <c r="I6202" i="72"/>
  <c r="I6184" i="72"/>
  <c r="I6179" i="72"/>
  <c r="I6219" i="72"/>
  <c r="I6156" i="72"/>
  <c r="I6181" i="72"/>
  <c r="I6205" i="72"/>
  <c r="I7865" i="72"/>
  <c r="I7866" i="72"/>
  <c r="I7867" i="72"/>
  <c r="I7868" i="72"/>
  <c r="I3069" i="72"/>
  <c r="I3073" i="72"/>
  <c r="I3077" i="72"/>
  <c r="I3066" i="72"/>
  <c r="I3070" i="72"/>
  <c r="I3074" i="72"/>
  <c r="I3078" i="72"/>
  <c r="I3067" i="72"/>
  <c r="I3071" i="72"/>
  <c r="I3075" i="72"/>
  <c r="I3079" i="72"/>
  <c r="I3072" i="72"/>
  <c r="I3076" i="72"/>
  <c r="I3068" i="72"/>
  <c r="I1800" i="72"/>
  <c r="I1804" i="72"/>
  <c r="I1797" i="72"/>
  <c r="I1801" i="72"/>
  <c r="I1805" i="72"/>
  <c r="I1798" i="72"/>
  <c r="I1802" i="72"/>
  <c r="I1806" i="72"/>
  <c r="I1799" i="72"/>
  <c r="I1803" i="72"/>
  <c r="I4321" i="72"/>
  <c r="I4353" i="72"/>
  <c r="I4369" i="72"/>
  <c r="I4375" i="72"/>
  <c r="I4376" i="72"/>
  <c r="I4371" i="72"/>
  <c r="I4360" i="72"/>
  <c r="I4367" i="72"/>
  <c r="I4374" i="72"/>
  <c r="I4372" i="72"/>
  <c r="I5547" i="72"/>
  <c r="I5559" i="72"/>
  <c r="I5554" i="72"/>
  <c r="I5560" i="72"/>
  <c r="I5549" i="72"/>
  <c r="I5558" i="72"/>
  <c r="I5550" i="72"/>
  <c r="I5553" i="72"/>
  <c r="I5548" i="72"/>
  <c r="I7722" i="72"/>
  <c r="I7723" i="72"/>
  <c r="I7724" i="72"/>
  <c r="I6022" i="72"/>
  <c r="I6030" i="72"/>
  <c r="I6066" i="72"/>
  <c r="I6011" i="72"/>
  <c r="I6035" i="72"/>
  <c r="I6051" i="72"/>
  <c r="I5996" i="72"/>
  <c r="I6032" i="72"/>
  <c r="I6021" i="72"/>
  <c r="I6037" i="72"/>
  <c r="I6009" i="72"/>
  <c r="I6044" i="72"/>
  <c r="I6029" i="72"/>
  <c r="I6001" i="72"/>
  <c r="I4946" i="72"/>
  <c r="I4947" i="72"/>
  <c r="I4942" i="72"/>
  <c r="I4944" i="72"/>
  <c r="I4950" i="72"/>
  <c r="I6166" i="72"/>
  <c r="I6178" i="72"/>
  <c r="I6091" i="72"/>
  <c r="I6167" i="72"/>
  <c r="I6145" i="72"/>
  <c r="I6212" i="72"/>
  <c r="I3776" i="72"/>
  <c r="I3780" i="72"/>
  <c r="I3784" i="72"/>
  <c r="I3751" i="72"/>
  <c r="I3759" i="72"/>
  <c r="I3753" i="72"/>
  <c r="I3785" i="72"/>
  <c r="I3770" i="72"/>
  <c r="I3779" i="72"/>
  <c r="I3765" i="72"/>
  <c r="I3781" i="72"/>
  <c r="I3790" i="72"/>
  <c r="I6568" i="72"/>
  <c r="I6577" i="72"/>
  <c r="I6569" i="72"/>
  <c r="I6582" i="72"/>
  <c r="I6562" i="72"/>
  <c r="I6575" i="72"/>
  <c r="I6583" i="72"/>
  <c r="I6567" i="72"/>
  <c r="I6576" i="72"/>
  <c r="I4178" i="72"/>
  <c r="I4182" i="72"/>
  <c r="I4186" i="72"/>
  <c r="I4179" i="72"/>
  <c r="I4183" i="72"/>
  <c r="I4187" i="72"/>
  <c r="I4176" i="72"/>
  <c r="I4180" i="72"/>
  <c r="I4184" i="72"/>
  <c r="I4188" i="72"/>
  <c r="I4185" i="72"/>
  <c r="I4177" i="72"/>
  <c r="I4189" i="72"/>
  <c r="I4181" i="72"/>
  <c r="I5691" i="72"/>
  <c r="I5690" i="72"/>
  <c r="I5692" i="72"/>
  <c r="I5694" i="72"/>
  <c r="I5693" i="72"/>
  <c r="I4272" i="72"/>
  <c r="I4277" i="72"/>
  <c r="I4273" i="72"/>
  <c r="I4278" i="72"/>
  <c r="I4265" i="72"/>
  <c r="I4271" i="72"/>
  <c r="I4266" i="72"/>
  <c r="I723" i="72"/>
  <c r="I727" i="72"/>
  <c r="I731" i="72"/>
  <c r="I726" i="72"/>
  <c r="I732" i="72"/>
  <c r="I728" i="72"/>
  <c r="I724" i="72"/>
  <c r="I729" i="72"/>
  <c r="I730" i="72"/>
  <c r="I725" i="72"/>
  <c r="I3744" i="72"/>
  <c r="I3748" i="72"/>
  <c r="I3745" i="72"/>
  <c r="I3746" i="72"/>
  <c r="I3747" i="72"/>
  <c r="I3749" i="72"/>
  <c r="I1208" i="72"/>
  <c r="I1209" i="72"/>
  <c r="I1207" i="72"/>
  <c r="I6648" i="72"/>
  <c r="I6649" i="72"/>
  <c r="I6650" i="72"/>
  <c r="I6647" i="72"/>
  <c r="I3441" i="72"/>
  <c r="I3445" i="72"/>
  <c r="I3457" i="72"/>
  <c r="I3438" i="72"/>
  <c r="I3446" i="72"/>
  <c r="I3439" i="72"/>
  <c r="I3447" i="72"/>
  <c r="I3456" i="72"/>
  <c r="I3448" i="72"/>
  <c r="I7815" i="72"/>
  <c r="I7827" i="72"/>
  <c r="I7812" i="72"/>
  <c r="I7816" i="72"/>
  <c r="I7824" i="72"/>
  <c r="I7821" i="72"/>
  <c r="I7826" i="72"/>
  <c r="I7109" i="72"/>
  <c r="I7101" i="72"/>
  <c r="I7132" i="72"/>
  <c r="I7133" i="72"/>
  <c r="I7107" i="72"/>
  <c r="I7142" i="72"/>
  <c r="I7083" i="72"/>
  <c r="I7227" i="72"/>
  <c r="I747" i="72"/>
  <c r="I751" i="72"/>
  <c r="I759" i="72"/>
  <c r="I758" i="72"/>
  <c r="I754" i="72"/>
  <c r="I760" i="72"/>
  <c r="I756" i="72"/>
  <c r="I761" i="72"/>
  <c r="I757" i="72"/>
  <c r="I762" i="72"/>
  <c r="I752" i="72"/>
  <c r="I5539" i="72"/>
  <c r="I5542" i="72"/>
  <c r="I5541" i="72"/>
  <c r="I1808" i="72"/>
  <c r="I1828" i="72"/>
  <c r="I1821" i="72"/>
  <c r="I1829" i="72"/>
  <c r="I1826" i="72"/>
  <c r="I1807" i="72"/>
  <c r="I1819" i="72"/>
  <c r="I1815" i="72"/>
  <c r="I4548" i="72"/>
  <c r="I4549" i="72"/>
  <c r="I4544" i="72"/>
  <c r="I4545" i="72"/>
  <c r="I4550" i="72"/>
  <c r="I4551" i="72"/>
  <c r="I4546" i="72"/>
  <c r="I4547" i="72"/>
  <c r="I4552" i="72"/>
  <c r="I2102" i="72"/>
  <c r="I7140" i="72"/>
  <c r="I7191" i="72"/>
  <c r="I7203" i="72"/>
  <c r="I7237" i="72"/>
  <c r="I7208" i="72"/>
  <c r="I7201" i="72"/>
  <c r="I7214" i="72"/>
  <c r="I7220" i="72"/>
  <c r="I7232" i="72"/>
  <c r="I7159" i="72"/>
  <c r="I7169" i="72"/>
  <c r="I7181" i="72"/>
  <c r="I7143" i="72"/>
  <c r="I714" i="72"/>
  <c r="I715" i="72"/>
  <c r="I3846" i="72"/>
  <c r="I3843" i="72"/>
  <c r="I3845" i="72"/>
  <c r="I3844" i="72"/>
  <c r="I3720" i="72"/>
  <c r="I3721" i="72"/>
  <c r="I3722" i="72"/>
  <c r="I4948" i="72"/>
  <c r="I4949" i="72"/>
  <c r="I4951" i="72"/>
  <c r="I4945" i="72"/>
  <c r="I2998" i="72"/>
  <c r="I3002" i="72"/>
  <c r="I3010" i="72"/>
  <c r="I2989" i="72"/>
  <c r="I3008" i="72"/>
  <c r="I2996" i="72"/>
  <c r="I3018" i="72"/>
  <c r="I2991" i="72"/>
  <c r="I3017" i="72"/>
  <c r="I4978" i="72"/>
  <c r="I4983" i="72"/>
  <c r="I4979" i="72"/>
  <c r="I4980" i="72"/>
  <c r="I4977" i="72"/>
  <c r="I4982" i="72"/>
  <c r="I4981" i="72"/>
  <c r="I6295" i="72"/>
  <c r="I6299" i="72"/>
  <c r="I6311" i="72"/>
  <c r="I6304" i="72"/>
  <c r="I6308" i="72"/>
  <c r="I6301" i="72"/>
  <c r="I6309" i="72"/>
  <c r="I6306" i="72"/>
  <c r="I6310" i="72"/>
  <c r="I1295" i="72"/>
  <c r="I1299" i="72"/>
  <c r="I1303" i="72"/>
  <c r="I1307" i="72"/>
  <c r="I1297" i="72"/>
  <c r="I1306" i="72"/>
  <c r="I1293" i="72"/>
  <c r="I1302" i="72"/>
  <c r="I1311" i="72"/>
  <c r="I1298" i="72"/>
  <c r="I1294" i="72"/>
  <c r="I1308" i="72"/>
  <c r="I1312" i="72"/>
  <c r="I1304" i="72"/>
  <c r="I1305" i="72"/>
  <c r="I1296" i="72"/>
  <c r="I1309" i="72"/>
  <c r="I1300" i="72"/>
  <c r="I1310" i="72"/>
  <c r="I1313" i="72"/>
  <c r="I1314" i="72"/>
  <c r="I1301" i="72"/>
  <c r="I946" i="72"/>
  <c r="I948" i="72"/>
  <c r="I952" i="72"/>
  <c r="I945" i="72"/>
  <c r="I7756" i="72"/>
  <c r="I7757" i="72"/>
  <c r="I6688" i="72"/>
  <c r="I6692" i="72"/>
  <c r="I6685" i="72"/>
  <c r="I6689" i="72"/>
  <c r="I6682" i="72"/>
  <c r="I6690" i="72"/>
  <c r="I6694" i="72"/>
  <c r="I6687" i="72"/>
  <c r="I1114" i="72"/>
  <c r="I1115" i="72"/>
  <c r="I317" i="72"/>
  <c r="I321" i="72"/>
  <c r="I302" i="72"/>
  <c r="I291" i="72"/>
  <c r="I307" i="72"/>
  <c r="I311" i="72"/>
  <c r="I323" i="72"/>
  <c r="I324" i="72"/>
  <c r="I328" i="72"/>
  <c r="I7483" i="72"/>
  <c r="I7480" i="72"/>
  <c r="I7488" i="72"/>
  <c r="I7477" i="72"/>
  <c r="I7481" i="72"/>
  <c r="I7478" i="72"/>
  <c r="I7490" i="72"/>
  <c r="I7494" i="72"/>
  <c r="I7844" i="72"/>
  <c r="I7845" i="72"/>
  <c r="I7846" i="72"/>
  <c r="I7843" i="72"/>
  <c r="I907" i="72"/>
  <c r="I7777" i="72"/>
  <c r="I5715" i="72"/>
  <c r="I5713" i="72"/>
  <c r="I5714" i="72"/>
  <c r="I5707" i="72"/>
  <c r="I5708" i="72"/>
  <c r="I6258" i="72"/>
  <c r="I6265" i="72"/>
  <c r="I6261" i="72"/>
  <c r="I6270" i="72"/>
  <c r="I6266" i="72"/>
  <c r="I6271" i="72"/>
  <c r="I6262" i="72"/>
  <c r="I6267" i="72"/>
  <c r="I6263" i="72"/>
  <c r="I6259" i="72"/>
  <c r="I6268" i="72"/>
  <c r="I6260" i="72"/>
  <c r="I6269" i="72"/>
  <c r="I6264" i="72"/>
  <c r="I7390" i="72"/>
  <c r="I7394" i="72"/>
  <c r="I7406" i="72"/>
  <c r="I7412" i="72"/>
  <c r="I7391" i="72"/>
  <c r="I7407" i="72"/>
  <c r="I7396" i="72"/>
  <c r="I7393" i="72"/>
  <c r="I6622" i="72"/>
  <c r="I6595" i="72"/>
  <c r="I6587" i="72"/>
  <c r="I6591" i="72"/>
  <c r="I6600" i="72"/>
  <c r="I6612" i="72"/>
  <c r="I6584" i="72"/>
  <c r="I6597" i="72"/>
  <c r="I6605" i="72"/>
  <c r="I6609" i="72"/>
  <c r="I6617" i="72"/>
  <c r="I6625" i="72"/>
  <c r="I4712" i="72"/>
  <c r="I4716" i="72"/>
  <c r="I4714" i="72"/>
  <c r="I4718" i="72"/>
  <c r="I4717" i="72"/>
  <c r="I4713" i="72"/>
  <c r="I4715" i="72"/>
  <c r="I7325" i="72"/>
  <c r="I7326" i="72"/>
  <c r="I257" i="72"/>
  <c r="I273" i="72"/>
  <c r="I297" i="72"/>
  <c r="I266" i="72"/>
  <c r="I282" i="72"/>
  <c r="I295" i="72"/>
  <c r="I299" i="72"/>
  <c r="I240" i="72"/>
  <c r="I264" i="72"/>
  <c r="I268" i="72"/>
  <c r="I276" i="72"/>
  <c r="I6902" i="72"/>
  <c r="I6918" i="72"/>
  <c r="I6907" i="72"/>
  <c r="I6911" i="72"/>
  <c r="I6915" i="72"/>
  <c r="I6916" i="72"/>
  <c r="I6905" i="72"/>
  <c r="I5322" i="72"/>
  <c r="I5326" i="72"/>
  <c r="I5330" i="72"/>
  <c r="I5334" i="72"/>
  <c r="I5328" i="72"/>
  <c r="I5329" i="72"/>
  <c r="I5323" i="72"/>
  <c r="I1727" i="72"/>
  <c r="I1728" i="72"/>
  <c r="I1725" i="72"/>
  <c r="I1729" i="72"/>
  <c r="I1726" i="72"/>
  <c r="I1521" i="72"/>
  <c r="I1525" i="72"/>
  <c r="I1529" i="72"/>
  <c r="I1522" i="72"/>
  <c r="I1526" i="72"/>
  <c r="I1523" i="72"/>
  <c r="I1527" i="72"/>
  <c r="I1524" i="72"/>
  <c r="I1528" i="72"/>
  <c r="I7811" i="72"/>
  <c r="I7823" i="72"/>
  <c r="I7813" i="72"/>
  <c r="I7817" i="72"/>
  <c r="I7829" i="72"/>
  <c r="I7814" i="72"/>
  <c r="I7818" i="72"/>
  <c r="I7036" i="72"/>
  <c r="I7042" i="72"/>
  <c r="I7033" i="72"/>
  <c r="I7038" i="72"/>
  <c r="I885" i="72"/>
  <c r="I893" i="72"/>
  <c r="I862" i="72"/>
  <c r="I874" i="72"/>
  <c r="I887" i="72"/>
  <c r="I891" i="72"/>
  <c r="I883" i="72"/>
  <c r="I4218" i="72"/>
  <c r="I4219" i="72"/>
  <c r="I4216" i="72"/>
  <c r="I4220" i="72"/>
  <c r="I4224" i="72"/>
  <c r="I4228" i="72"/>
  <c r="I4232" i="72"/>
  <c r="I4217" i="72"/>
  <c r="I4221" i="72"/>
  <c r="I4225" i="72"/>
  <c r="I4233" i="72"/>
  <c r="I5938" i="72"/>
  <c r="I5931" i="72"/>
  <c r="I5947" i="72"/>
  <c r="I5955" i="72"/>
  <c r="I5928" i="72"/>
  <c r="I5948" i="72"/>
  <c r="I5956" i="72"/>
  <c r="I5941" i="72"/>
  <c r="I5957" i="72"/>
  <c r="I5933" i="72"/>
  <c r="I5937" i="72"/>
  <c r="I5953" i="72"/>
  <c r="I4930" i="72"/>
  <c r="I4931" i="72"/>
  <c r="I4936" i="72"/>
  <c r="I4932" i="72"/>
  <c r="I4933" i="72"/>
  <c r="I4938" i="72"/>
  <c r="I4935" i="72"/>
  <c r="I4934" i="72"/>
  <c r="I5479" i="72"/>
  <c r="I5478" i="72"/>
  <c r="I1456" i="72"/>
  <c r="I1460" i="72"/>
  <c r="I1457" i="72"/>
  <c r="I1461" i="72"/>
  <c r="I1458" i="72"/>
  <c r="I1462" i="72"/>
  <c r="I1459" i="72"/>
  <c r="I1463" i="72"/>
  <c r="I481" i="72"/>
  <c r="I485" i="72"/>
  <c r="I489" i="72"/>
  <c r="I493" i="72"/>
  <c r="I482" i="72"/>
  <c r="I486" i="72"/>
  <c r="I479" i="72"/>
  <c r="I483" i="72"/>
  <c r="I487" i="72"/>
  <c r="I480" i="72"/>
  <c r="I496" i="72"/>
  <c r="I484" i="72"/>
  <c r="I5661" i="72"/>
  <c r="I5658" i="72"/>
  <c r="I5659" i="72"/>
  <c r="I5664" i="72"/>
  <c r="I5660" i="72"/>
  <c r="I5671" i="72"/>
  <c r="I6665" i="72"/>
  <c r="I6666" i="72"/>
  <c r="I6667" i="72"/>
  <c r="I510" i="72"/>
  <c r="I509" i="72"/>
  <c r="I7750" i="72"/>
  <c r="I7751" i="72"/>
  <c r="I7748" i="72"/>
  <c r="I7752" i="72"/>
  <c r="I7749" i="72"/>
  <c r="I7753" i="72"/>
  <c r="I6814" i="72"/>
  <c r="I6822" i="72"/>
  <c r="I6815" i="72"/>
  <c r="I6819" i="72"/>
  <c r="I6812" i="72"/>
  <c r="I6816" i="72"/>
  <c r="I6150" i="72"/>
  <c r="I6127" i="72"/>
  <c r="I6020" i="72"/>
  <c r="I6193" i="72"/>
  <c r="I6100" i="72"/>
  <c r="I6140" i="72"/>
  <c r="I7819" i="72"/>
  <c r="I7831" i="72"/>
  <c r="I7820" i="72"/>
  <c r="I7828" i="72"/>
  <c r="I7832" i="72"/>
  <c r="I7825" i="72"/>
  <c r="I7833" i="72"/>
  <c r="I7822" i="72"/>
  <c r="I7830" i="72"/>
  <c r="I7834" i="72"/>
  <c r="I5700" i="72"/>
  <c r="I5710" i="72"/>
  <c r="I5706" i="72"/>
  <c r="I5702" i="72"/>
  <c r="I5711" i="72"/>
  <c r="I5703" i="72"/>
  <c r="I3105" i="72"/>
  <c r="I3109" i="72"/>
  <c r="I3106" i="72"/>
  <c r="I3110" i="72"/>
  <c r="I3112" i="72"/>
  <c r="I3107" i="72"/>
  <c r="I3108" i="72"/>
  <c r="I2254" i="72"/>
  <c r="I7278" i="72"/>
  <c r="I889" i="72"/>
  <c r="I894" i="72"/>
  <c r="I895" i="72"/>
  <c r="I349" i="72"/>
  <c r="I353" i="72"/>
  <c r="I350" i="72"/>
  <c r="I348" i="72"/>
  <c r="I356" i="72"/>
  <c r="I355" i="72"/>
  <c r="I347" i="72"/>
  <c r="I7075" i="72"/>
  <c r="I7063" i="72"/>
  <c r="I7067" i="72"/>
  <c r="I7105" i="72"/>
  <c r="I7076" i="72"/>
  <c r="I7141" i="72"/>
  <c r="I7060" i="72"/>
  <c r="I7064" i="72"/>
  <c r="I7090" i="72"/>
  <c r="I7103" i="72"/>
  <c r="I1028" i="72"/>
  <c r="I1032" i="72"/>
  <c r="I1064" i="72"/>
  <c r="I1047" i="72"/>
  <c r="I1042" i="72"/>
  <c r="I1045" i="72"/>
  <c r="I1062" i="72"/>
  <c r="I7599" i="72"/>
  <c r="I7607" i="72"/>
  <c r="I7604" i="72"/>
  <c r="I7609" i="72"/>
  <c r="I7602" i="72"/>
  <c r="I5994" i="72"/>
  <c r="I5987" i="72"/>
  <c r="I5995" i="72"/>
  <c r="I6003" i="72"/>
  <c r="I6115" i="72"/>
  <c r="I6004" i="72"/>
  <c r="I6024" i="72"/>
  <c r="I5993" i="72"/>
  <c r="I5997" i="72"/>
  <c r="I6013" i="72"/>
  <c r="I5985" i="72"/>
  <c r="I6162" i="72"/>
  <c r="I6198" i="72"/>
  <c r="I6210" i="72"/>
  <c r="I6201" i="72"/>
  <c r="I6139" i="72"/>
  <c r="I6164" i="72"/>
  <c r="I4158" i="72"/>
  <c r="I4159" i="72"/>
  <c r="I4160" i="72"/>
  <c r="I4144" i="72"/>
  <c r="I4145" i="72"/>
  <c r="I5487" i="72"/>
  <c r="I5507" i="72"/>
  <c r="I5481" i="72"/>
  <c r="I5490" i="72"/>
  <c r="I5504" i="72"/>
  <c r="I5513" i="72"/>
  <c r="I5482" i="72"/>
  <c r="I5505" i="72"/>
  <c r="I5510" i="72"/>
  <c r="I5494" i="72"/>
  <c r="I5508" i="72"/>
  <c r="I5512" i="72"/>
  <c r="I5502" i="72"/>
  <c r="I5358" i="72"/>
  <c r="I5362" i="72"/>
  <c r="I5366" i="72"/>
  <c r="I5370" i="72"/>
  <c r="I5360" i="72"/>
  <c r="I5364" i="72"/>
  <c r="I5368" i="72"/>
  <c r="I5361" i="72"/>
  <c r="I5369" i="72"/>
  <c r="I5371" i="72"/>
  <c r="I5365" i="72"/>
  <c r="I5367" i="72"/>
  <c r="I5359" i="72"/>
  <c r="I522" i="72"/>
  <c r="I526" i="72"/>
  <c r="I521" i="72"/>
  <c r="I5914" i="72"/>
  <c r="I5918" i="72"/>
  <c r="I5922" i="72"/>
  <c r="I5915" i="72"/>
  <c r="I5919" i="72"/>
  <c r="I5923" i="72"/>
  <c r="I5912" i="72"/>
  <c r="I5916" i="72"/>
  <c r="I5920" i="72"/>
  <c r="I5924" i="72"/>
  <c r="I5925" i="72"/>
  <c r="I5913" i="72"/>
  <c r="I5917" i="72"/>
  <c r="I5921" i="72"/>
  <c r="I3198" i="72"/>
  <c r="I3199" i="72"/>
  <c r="I3197" i="72"/>
  <c r="I604" i="72"/>
  <c r="I608" i="72"/>
  <c r="I612" i="72"/>
  <c r="I616" i="72"/>
  <c r="I605" i="72"/>
  <c r="I609" i="72"/>
  <c r="I613" i="72"/>
  <c r="I606" i="72"/>
  <c r="I610" i="72"/>
  <c r="I614" i="72"/>
  <c r="I615" i="72"/>
  <c r="I603" i="72"/>
  <c r="I607" i="72"/>
  <c r="I611" i="72"/>
  <c r="I7540" i="72"/>
  <c r="I7541" i="72"/>
  <c r="I3760" i="72"/>
  <c r="I3788" i="72"/>
  <c r="I3763" i="72"/>
  <c r="I3789" i="72"/>
  <c r="I3766" i="72"/>
  <c r="I3774" i="72"/>
  <c r="I3743" i="72"/>
  <c r="I3742" i="72"/>
  <c r="I7258" i="72"/>
  <c r="I7257" i="72"/>
  <c r="I245" i="72"/>
  <c r="I253" i="72"/>
  <c r="I265" i="72"/>
  <c r="I238" i="72"/>
  <c r="I258" i="72"/>
  <c r="I262" i="72"/>
  <c r="I270" i="72"/>
  <c r="I274" i="72"/>
  <c r="I255" i="72"/>
  <c r="I280" i="72"/>
  <c r="I284" i="72"/>
  <c r="I7416" i="72"/>
  <c r="I7417" i="72"/>
  <c r="I963" i="72"/>
  <c r="I964" i="72"/>
  <c r="I965" i="72"/>
  <c r="I3852" i="72"/>
  <c r="I3847" i="72"/>
  <c r="I3848" i="72"/>
  <c r="I3849" i="72"/>
  <c r="I3850" i="72"/>
  <c r="I3851" i="72"/>
  <c r="I473" i="72"/>
  <c r="I474" i="72"/>
  <c r="I5990" i="72"/>
  <c r="I6234" i="72"/>
  <c r="I5991" i="72"/>
  <c r="I5999" i="72"/>
  <c r="I6007" i="72"/>
  <c r="I6008" i="72"/>
  <c r="I6012" i="72"/>
  <c r="I6016" i="72"/>
  <c r="I3425" i="72"/>
  <c r="I3429" i="72"/>
  <c r="I3433" i="72"/>
  <c r="I3426" i="72"/>
  <c r="I3430" i="72"/>
  <c r="I3434" i="72"/>
  <c r="I3427" i="72"/>
  <c r="I3431" i="72"/>
  <c r="I3428" i="72"/>
  <c r="I3432" i="72"/>
  <c r="I5575" i="72"/>
  <c r="I5578" i="72"/>
  <c r="I5562" i="72"/>
  <c r="I289" i="72"/>
  <c r="I234" i="72"/>
  <c r="I239" i="72"/>
  <c r="I243" i="72"/>
  <c r="I271" i="72"/>
  <c r="I236" i="72"/>
  <c r="I260" i="72"/>
  <c r="I69" i="72"/>
  <c r="I73" i="72"/>
  <c r="I81" i="72"/>
  <c r="I78" i="72"/>
  <c r="I86" i="72"/>
  <c r="I75" i="72"/>
  <c r="I72" i="72"/>
  <c r="I3606" i="72"/>
  <c r="I3607" i="72"/>
  <c r="I3608" i="72"/>
  <c r="I3605" i="72"/>
  <c r="I624" i="72"/>
  <c r="I632" i="72"/>
  <c r="I625" i="72"/>
  <c r="I629" i="72"/>
  <c r="I631" i="72"/>
  <c r="I627" i="72"/>
  <c r="I7329" i="72"/>
  <c r="I7330" i="72"/>
  <c r="I7840" i="72"/>
  <c r="I7841" i="72"/>
  <c r="I329" i="72"/>
  <c r="I310" i="72"/>
  <c r="I314" i="72"/>
  <c r="I318" i="72"/>
  <c r="I283" i="72"/>
  <c r="I315" i="72"/>
  <c r="I3603" i="72"/>
  <c r="I7559" i="72"/>
  <c r="I7556" i="72"/>
  <c r="I7560" i="72"/>
  <c r="I7564" i="72"/>
  <c r="I7549" i="72"/>
  <c r="I7557" i="72"/>
  <c r="I7561" i="72"/>
  <c r="I7554" i="72"/>
  <c r="I771" i="72"/>
  <c r="I783" i="72"/>
  <c r="I837" i="72"/>
  <c r="I774" i="72"/>
  <c r="I780" i="72"/>
  <c r="I781" i="72"/>
  <c r="I772" i="72"/>
  <c r="I782" i="72"/>
  <c r="I793" i="72"/>
  <c r="I778" i="72"/>
  <c r="I810" i="72"/>
  <c r="I6664" i="72"/>
  <c r="I6662" i="72"/>
  <c r="I6663" i="72"/>
  <c r="I743" i="72"/>
  <c r="I755" i="72"/>
  <c r="I737" i="72"/>
  <c r="I748" i="72"/>
  <c r="I753" i="72"/>
  <c r="I744" i="72"/>
  <c r="I749" i="72"/>
  <c r="I745" i="72"/>
  <c r="I750" i="72"/>
  <c r="I746" i="72"/>
  <c r="I5831" i="72"/>
  <c r="I5843" i="72"/>
  <c r="I5847" i="72"/>
  <c r="I5841" i="72"/>
  <c r="I5832" i="72"/>
  <c r="I4174" i="72"/>
  <c r="I4171" i="72"/>
  <c r="I4175" i="72"/>
  <c r="I4172" i="72"/>
  <c r="I4173" i="72"/>
  <c r="I5962" i="72"/>
  <c r="I5966" i="72"/>
  <c r="I5959" i="72"/>
  <c r="I5963" i="72"/>
  <c r="I5967" i="72"/>
  <c r="I5960" i="72"/>
  <c r="I5964" i="72"/>
  <c r="I5968" i="72"/>
  <c r="I5961" i="72"/>
  <c r="I5965" i="72"/>
  <c r="I4825" i="72"/>
  <c r="I4829" i="72"/>
  <c r="I4827" i="72"/>
  <c r="I4831" i="72"/>
  <c r="I4824" i="72"/>
  <c r="I4826" i="72"/>
  <c r="I4832" i="72"/>
  <c r="I1396" i="72"/>
  <c r="I1400" i="72"/>
  <c r="I1401" i="72"/>
  <c r="I1405" i="72"/>
  <c r="I1406" i="72"/>
  <c r="I1398" i="72"/>
  <c r="I1407" i="72"/>
  <c r="I1399" i="72"/>
  <c r="I1403" i="72"/>
  <c r="I4124" i="72"/>
  <c r="I4125" i="72"/>
  <c r="I4129" i="72"/>
  <c r="I5523" i="72"/>
  <c r="I5545" i="72"/>
  <c r="I5528" i="72"/>
  <c r="I5529" i="72"/>
  <c r="I5534" i="72"/>
  <c r="I4377" i="72"/>
  <c r="I4381" i="72"/>
  <c r="I4382" i="72"/>
  <c r="I4383" i="72"/>
  <c r="I4378" i="72"/>
  <c r="I4380" i="72"/>
  <c r="I4379" i="72"/>
  <c r="I3666" i="72"/>
  <c r="I3665" i="72"/>
  <c r="I66" i="72"/>
  <c r="I67" i="72"/>
  <c r="I83" i="72"/>
  <c r="I64" i="72"/>
  <c r="I68" i="72"/>
  <c r="I277" i="72"/>
  <c r="I259" i="72"/>
  <c r="I287" i="72"/>
  <c r="I256" i="72"/>
  <c r="I574" i="72"/>
  <c r="I578" i="72"/>
  <c r="I582" i="72"/>
  <c r="I575" i="72"/>
  <c r="I579" i="72"/>
  <c r="I583" i="72"/>
  <c r="I584" i="72"/>
  <c r="I573" i="72"/>
  <c r="I580" i="72"/>
  <c r="I585" i="72"/>
  <c r="I581" i="72"/>
  <c r="I576" i="72"/>
  <c r="I577" i="72"/>
  <c r="I6992" i="72"/>
  <c r="I6993" i="72"/>
  <c r="I6990" i="72"/>
  <c r="I6991" i="72"/>
  <c r="I6995" i="72"/>
  <c r="I6999" i="72"/>
  <c r="I5926" i="72"/>
  <c r="I5934" i="72"/>
  <c r="I5927" i="72"/>
  <c r="I5939" i="72"/>
  <c r="I5943" i="72"/>
  <c r="I5936" i="72"/>
  <c r="I5940" i="72"/>
  <c r="I5929" i="72"/>
  <c r="I5803" i="72"/>
  <c r="I5807" i="72"/>
  <c r="I5811" i="72"/>
  <c r="I5804" i="72"/>
  <c r="I5808" i="72"/>
  <c r="I5812" i="72"/>
  <c r="I5805" i="72"/>
  <c r="I5809" i="72"/>
  <c r="I5813" i="72"/>
  <c r="I5806" i="72"/>
  <c r="I5802" i="72"/>
  <c r="I5810" i="72"/>
  <c r="I2703" i="72"/>
  <c r="I2707" i="72"/>
  <c r="I2711" i="72"/>
  <c r="I2715" i="72"/>
  <c r="I2704" i="72"/>
  <c r="I2708" i="72"/>
  <c r="I2712" i="72"/>
  <c r="I2716" i="72"/>
  <c r="I2705" i="72"/>
  <c r="I2706" i="72"/>
  <c r="I2713" i="72"/>
  <c r="I2714" i="72"/>
  <c r="I2709" i="72"/>
  <c r="I2710" i="72"/>
  <c r="I2702" i="72"/>
  <c r="I3934" i="72"/>
  <c r="I3938" i="72"/>
  <c r="I3935" i="72"/>
  <c r="I3939" i="72"/>
  <c r="I3932" i="72"/>
  <c r="I3936" i="72"/>
  <c r="I3933" i="72"/>
  <c r="I7774" i="72"/>
  <c r="I7775" i="72"/>
  <c r="I7776" i="72"/>
  <c r="I7773" i="72"/>
  <c r="I666" i="72"/>
  <c r="I679" i="72"/>
  <c r="I667" i="72"/>
  <c r="I675" i="72"/>
  <c r="I93" i="72"/>
  <c r="I95" i="72"/>
  <c r="I88" i="72"/>
  <c r="I498" i="72"/>
  <c r="I6581" i="72"/>
  <c r="I6561" i="72"/>
  <c r="I5819" i="72"/>
  <c r="I5839" i="72"/>
  <c r="I5825" i="72"/>
  <c r="I5846" i="72"/>
  <c r="I5836" i="72"/>
  <c r="I5842" i="72"/>
  <c r="I5838" i="72"/>
  <c r="I5822" i="72"/>
  <c r="I5342" i="72"/>
  <c r="I5346" i="72"/>
  <c r="I5344" i="72"/>
  <c r="I5345" i="72"/>
  <c r="I5347" i="72"/>
  <c r="I5343" i="72"/>
  <c r="I1683" i="72"/>
  <c r="I1687" i="72"/>
  <c r="I1691" i="72"/>
  <c r="I1684" i="72"/>
  <c r="I1688" i="72"/>
  <c r="I1692" i="72"/>
  <c r="I1681" i="72"/>
  <c r="I1685" i="72"/>
  <c r="I1689" i="72"/>
  <c r="I1693" i="72"/>
  <c r="I1686" i="72"/>
  <c r="I1690" i="72"/>
  <c r="I1694" i="72"/>
  <c r="I1682" i="72"/>
  <c r="I8049" i="72"/>
  <c r="I8060" i="72"/>
  <c r="I8056" i="72"/>
  <c r="I8048" i="72"/>
  <c r="I8050" i="72"/>
  <c r="I1150" i="72"/>
  <c r="I1152" i="72"/>
  <c r="I1151" i="72"/>
  <c r="I1149" i="72"/>
  <c r="I6862" i="72"/>
  <c r="I6866" i="72"/>
  <c r="I6870" i="72"/>
  <c r="I6863" i="72"/>
  <c r="I6867" i="72"/>
  <c r="I6871" i="72"/>
  <c r="I6864" i="72"/>
  <c r="I6868" i="72"/>
  <c r="I6872" i="72"/>
  <c r="I6861" i="72"/>
  <c r="I6865" i="72"/>
  <c r="I6869" i="72"/>
  <c r="I7459" i="72"/>
  <c r="I7463" i="72"/>
  <c r="I7467" i="72"/>
  <c r="I7444" i="72"/>
  <c r="I7460" i="72"/>
  <c r="I7464" i="72"/>
  <c r="I7461" i="72"/>
  <c r="I7466" i="72"/>
  <c r="I898" i="72"/>
  <c r="I899" i="72"/>
  <c r="I900" i="72"/>
  <c r="I1084" i="72"/>
  <c r="I1092" i="72"/>
  <c r="I1070" i="72"/>
  <c r="I1081" i="72"/>
  <c r="I1097" i="72"/>
  <c r="I1071" i="72"/>
  <c r="I1087" i="72"/>
  <c r="I1099" i="72"/>
  <c r="I1095" i="72"/>
  <c r="I7372" i="72"/>
  <c r="I7373" i="72"/>
  <c r="I7370" i="72"/>
  <c r="I7374" i="72"/>
  <c r="I7371" i="72"/>
  <c r="I7375" i="72"/>
  <c r="I3594" i="72"/>
  <c r="I3598" i="72"/>
  <c r="I3602" i="72"/>
  <c r="I3595" i="72"/>
  <c r="I3599" i="72"/>
  <c r="I5759" i="72"/>
  <c r="I5763" i="72"/>
  <c r="I5760" i="72"/>
  <c r="I5764" i="72"/>
  <c r="I5757" i="72"/>
  <c r="I5761" i="72"/>
  <c r="I5762" i="72"/>
  <c r="I5758" i="72"/>
  <c r="I1210" i="72"/>
  <c r="I1214" i="72"/>
  <c r="I1212" i="72"/>
  <c r="I1216" i="72"/>
  <c r="I1215" i="72"/>
  <c r="I1211" i="72"/>
  <c r="I1213" i="72"/>
  <c r="I7848" i="72"/>
  <c r="I5603" i="72"/>
  <c r="I5607" i="72"/>
  <c r="I5623" i="72"/>
  <c r="I5627" i="72"/>
  <c r="I5609" i="72"/>
  <c r="I5606" i="72"/>
  <c r="I5616" i="72"/>
  <c r="I5604" i="72"/>
  <c r="I5613" i="72"/>
  <c r="I5621" i="72"/>
  <c r="I5617" i="72"/>
  <c r="I55" i="72"/>
  <c r="I56" i="72"/>
  <c r="I6123" i="72"/>
  <c r="I6175" i="72"/>
  <c r="I6196" i="72"/>
  <c r="I6213" i="72"/>
  <c r="I424" i="72"/>
  <c r="I432" i="72"/>
  <c r="I425" i="72"/>
  <c r="I429" i="72"/>
  <c r="I422" i="72"/>
  <c r="I427" i="72"/>
  <c r="I431" i="72"/>
  <c r="I435" i="72"/>
  <c r="I423" i="72"/>
  <c r="I7016" i="72"/>
  <c r="I7020" i="72"/>
  <c r="I7024" i="72"/>
  <c r="I7017" i="72"/>
  <c r="I7021" i="72"/>
  <c r="I7025" i="72"/>
  <c r="I7018" i="72"/>
  <c r="I7022" i="72"/>
  <c r="I7015" i="72"/>
  <c r="I7019" i="72"/>
  <c r="I7023" i="72"/>
  <c r="I3554" i="72"/>
  <c r="I3553" i="72"/>
  <c r="I6656" i="72"/>
  <c r="I6657" i="72"/>
  <c r="I6658" i="72"/>
  <c r="I5306" i="72"/>
  <c r="I5310" i="72"/>
  <c r="I5314" i="72"/>
  <c r="I5308" i="72"/>
  <c r="I5312" i="72"/>
  <c r="I5313" i="72"/>
  <c r="I5309" i="72"/>
  <c r="I5307" i="72"/>
  <c r="I5311" i="72"/>
  <c r="I6274" i="72"/>
  <c r="I6272" i="72"/>
  <c r="I6273" i="72"/>
  <c r="I4392" i="72"/>
  <c r="I4396" i="72"/>
  <c r="I4394" i="72"/>
  <c r="I4395" i="72"/>
  <c r="I4393" i="72"/>
  <c r="I4114" i="72"/>
  <c r="I4115" i="72"/>
  <c r="I4143" i="72"/>
  <c r="I4116" i="72"/>
  <c r="I4140" i="72"/>
  <c r="I4117" i="72"/>
  <c r="I4408" i="72"/>
  <c r="I4411" i="72"/>
  <c r="I4397" i="72"/>
  <c r="I4407" i="72"/>
  <c r="I5374" i="72"/>
  <c r="I5378" i="72"/>
  <c r="I5382" i="72"/>
  <c r="I5376" i="72"/>
  <c r="I5380" i="72"/>
  <c r="I5377" i="72"/>
  <c r="I5373" i="72"/>
  <c r="I5379" i="72"/>
  <c r="I5375" i="72"/>
  <c r="I5381" i="72"/>
  <c r="I5383" i="72"/>
  <c r="I1832" i="72"/>
  <c r="I1836" i="72"/>
  <c r="I1833" i="72"/>
  <c r="I1837" i="72"/>
  <c r="I1834" i="72"/>
  <c r="I1831" i="72"/>
  <c r="I1835" i="72"/>
  <c r="I4134" i="72"/>
  <c r="I4120" i="72"/>
  <c r="I6910" i="72"/>
  <c r="I6908" i="72"/>
  <c r="I6917" i="72"/>
  <c r="I5456" i="72"/>
  <c r="I5457" i="72"/>
  <c r="I6846" i="72"/>
  <c r="I6850" i="72"/>
  <c r="I6854" i="72"/>
  <c r="I6847" i="72"/>
  <c r="I6851" i="72"/>
  <c r="I6855" i="72"/>
  <c r="I6848" i="72"/>
  <c r="I6852" i="72"/>
  <c r="I6856" i="72"/>
  <c r="I6849" i="72"/>
  <c r="I6853" i="72"/>
  <c r="I3558" i="72"/>
  <c r="I3559" i="72"/>
  <c r="I3567" i="72"/>
  <c r="I3556" i="72"/>
  <c r="I3560" i="72"/>
  <c r="I1840" i="72"/>
  <c r="I1844" i="72"/>
  <c r="I1841" i="72"/>
  <c r="I1842" i="72"/>
  <c r="I1839" i="72"/>
  <c r="I4122" i="72"/>
  <c r="I4138" i="72"/>
  <c r="I4119" i="72"/>
  <c r="I7529" i="72"/>
  <c r="I7530" i="72"/>
  <c r="I6246" i="72"/>
  <c r="I6250" i="72"/>
  <c r="I6247" i="72"/>
  <c r="I6240" i="72"/>
  <c r="I6248" i="72"/>
  <c r="I6249" i="72"/>
  <c r="I6243" i="72"/>
  <c r="I6245" i="72"/>
  <c r="I6170" i="72"/>
  <c r="I6226" i="72"/>
  <c r="I6232" i="72"/>
  <c r="I6203" i="72"/>
  <c r="I6211" i="72"/>
  <c r="I6220" i="72"/>
  <c r="I6197" i="72"/>
  <c r="I4214" i="72"/>
  <c r="I4213" i="72"/>
  <c r="I7336" i="72"/>
  <c r="I7344" i="72"/>
  <c r="I7337" i="72"/>
  <c r="I7341" i="72"/>
  <c r="I7353" i="72"/>
  <c r="I7338" i="72"/>
  <c r="I7346" i="72"/>
  <c r="I7350" i="72"/>
  <c r="I7335" i="72"/>
  <c r="I1106" i="72"/>
  <c r="I1110" i="72"/>
  <c r="I1108" i="72"/>
  <c r="I1112" i="72"/>
  <c r="I1109" i="72"/>
  <c r="I1111" i="72"/>
  <c r="I1107" i="72"/>
  <c r="I1315" i="72"/>
  <c r="I1319" i="72"/>
  <c r="I1323" i="72"/>
  <c r="I1327" i="72"/>
  <c r="I1331" i="72"/>
  <c r="I1316" i="72"/>
  <c r="I1320" i="72"/>
  <c r="I1324" i="72"/>
  <c r="I1328" i="72"/>
  <c r="I1332" i="72"/>
  <c r="I1317" i="72"/>
  <c r="I1326" i="72"/>
  <c r="I1329" i="72"/>
  <c r="I1318" i="72"/>
  <c r="I1321" i="72"/>
  <c r="I1330" i="72"/>
  <c r="I1322" i="72"/>
  <c r="I1325" i="72"/>
  <c r="I5795" i="72"/>
  <c r="I5799" i="72"/>
  <c r="I5800" i="72"/>
  <c r="I5789" i="72"/>
  <c r="I5793" i="72"/>
  <c r="I5801" i="72"/>
  <c r="I5798" i="72"/>
  <c r="I5786" i="72"/>
  <c r="I3591" i="72"/>
  <c r="I3592" i="72"/>
  <c r="I3600" i="72"/>
  <c r="I5600" i="72"/>
  <c r="I5592" i="72"/>
  <c r="I5602" i="72"/>
  <c r="I5594" i="72"/>
  <c r="I5598" i="72"/>
  <c r="I5970" i="72"/>
  <c r="I5974" i="72"/>
  <c r="I5971" i="72"/>
  <c r="I5975" i="72"/>
  <c r="I5972" i="72"/>
  <c r="I5976" i="72"/>
  <c r="I5973" i="72"/>
  <c r="I5969" i="72"/>
  <c r="I6652" i="72"/>
  <c r="I6653" i="72"/>
  <c r="I6654" i="72"/>
  <c r="I6651" i="72"/>
  <c r="I6655" i="72"/>
  <c r="I6287" i="72"/>
  <c r="I6286" i="72"/>
  <c r="I6242" i="72"/>
  <c r="I6239" i="72"/>
  <c r="I6241" i="72"/>
  <c r="I6251" i="72"/>
  <c r="I6244" i="72"/>
  <c r="I6252" i="72"/>
  <c r="I6890" i="72"/>
  <c r="I6899" i="72"/>
  <c r="I6903" i="72"/>
  <c r="I4561" i="72"/>
  <c r="I4562" i="72"/>
  <c r="I4559" i="72"/>
  <c r="I4560" i="72"/>
  <c r="I6970" i="72"/>
  <c r="I6974" i="72"/>
  <c r="I6978" i="72"/>
  <c r="I6971" i="72"/>
  <c r="I6975" i="72"/>
  <c r="I6972" i="72"/>
  <c r="I6976" i="72"/>
  <c r="I6977" i="72"/>
  <c r="I6969" i="72"/>
  <c r="I6973" i="72"/>
  <c r="I5491" i="72"/>
  <c r="I5503" i="72"/>
  <c r="I5501" i="72"/>
  <c r="I5506" i="72"/>
  <c r="I5500" i="72"/>
  <c r="I5489" i="72"/>
  <c r="I5493" i="72"/>
  <c r="I5498" i="72"/>
  <c r="I5509" i="72"/>
  <c r="I5484" i="72"/>
  <c r="I77" i="72"/>
  <c r="I89" i="72"/>
  <c r="I74" i="72"/>
  <c r="I71" i="72"/>
  <c r="I80" i="72"/>
  <c r="I763" i="72"/>
  <c r="I764" i="72"/>
  <c r="I765" i="72"/>
  <c r="I766" i="72"/>
  <c r="I5718" i="72"/>
  <c r="I5727" i="72"/>
  <c r="I5724" i="72"/>
  <c r="I5733" i="72"/>
  <c r="I5742" i="72"/>
  <c r="I5729" i="72"/>
  <c r="I5725" i="72"/>
  <c r="I5734" i="72"/>
  <c r="I5731" i="72"/>
  <c r="I5736" i="72"/>
  <c r="I5735" i="72"/>
  <c r="I5726" i="72"/>
  <c r="I5728" i="72"/>
  <c r="I5730" i="72"/>
  <c r="I5721" i="72"/>
  <c r="I2891" i="72"/>
  <c r="I2895" i="72"/>
  <c r="I2873" i="72"/>
  <c r="I2889" i="72"/>
  <c r="I2893" i="72"/>
  <c r="I2866" i="72"/>
  <c r="I2868" i="72"/>
  <c r="I2892" i="72"/>
  <c r="I2894" i="72"/>
  <c r="I2872" i="72"/>
  <c r="I2896" i="72"/>
  <c r="I4347" i="72"/>
  <c r="I4359" i="72"/>
  <c r="I4363" i="72"/>
  <c r="I4361" i="72"/>
  <c r="I4364" i="72"/>
  <c r="I4366" i="72"/>
  <c r="I2234" i="72"/>
  <c r="I712" i="72"/>
  <c r="I711" i="72"/>
  <c r="I713" i="72"/>
  <c r="I7507" i="72"/>
  <c r="I7511" i="72"/>
  <c r="I7524" i="72"/>
  <c r="I7501" i="72"/>
  <c r="I7510" i="72"/>
  <c r="I7522" i="72"/>
  <c r="I7502" i="72"/>
  <c r="I5851" i="72"/>
  <c r="I5855" i="72"/>
  <c r="I5849" i="72"/>
  <c r="I5853" i="72"/>
  <c r="I5856" i="72"/>
  <c r="I5852" i="72"/>
  <c r="I5850" i="72"/>
  <c r="I5854" i="72"/>
  <c r="I1472" i="72"/>
  <c r="I1480" i="72"/>
  <c r="I1484" i="72"/>
  <c r="I1488" i="72"/>
  <c r="I1481" i="72"/>
  <c r="I1485" i="72"/>
  <c r="I1489" i="72"/>
  <c r="I1478" i="72"/>
  <c r="I1467" i="72"/>
  <c r="I1479" i="72"/>
  <c r="I1475" i="72"/>
  <c r="I7254" i="72"/>
  <c r="I7166" i="72"/>
  <c r="I7243" i="72"/>
  <c r="I7239" i="72"/>
  <c r="I7256" i="72"/>
  <c r="I7255" i="72"/>
  <c r="I7240" i="72"/>
  <c r="I7253" i="72"/>
  <c r="I7071" i="72"/>
  <c r="I7092" i="72"/>
  <c r="I7059" i="72"/>
  <c r="I7123" i="72"/>
  <c r="I7097" i="72"/>
  <c r="I7110" i="72"/>
  <c r="I7087" i="72"/>
  <c r="I7116" i="72"/>
  <c r="I7138" i="72"/>
  <c r="I7091" i="72"/>
  <c r="I7134" i="72"/>
  <c r="I7065" i="72"/>
  <c r="I7182" i="72"/>
  <c r="I7213" i="72"/>
  <c r="I7251" i="72"/>
  <c r="I7188" i="72"/>
  <c r="I7226" i="72"/>
  <c r="I7148" i="72"/>
  <c r="I7245" i="72"/>
  <c r="I1088" i="72"/>
  <c r="I1096" i="72"/>
  <c r="I1091" i="72"/>
  <c r="I1085" i="72"/>
  <c r="I7567" i="72"/>
  <c r="I7571" i="72"/>
  <c r="I7568" i="72"/>
  <c r="I7565" i="72"/>
  <c r="I7569" i="72"/>
  <c r="I7566" i="72"/>
  <c r="I7570" i="72"/>
  <c r="I5748" i="72"/>
  <c r="I5749" i="72"/>
  <c r="I5755" i="72"/>
  <c r="I1901" i="72"/>
  <c r="I1902" i="72"/>
  <c r="I4963" i="72"/>
  <c r="I4953" i="72"/>
  <c r="I4970" i="72"/>
  <c r="I4960" i="72"/>
  <c r="I4966" i="72"/>
  <c r="I4955" i="72"/>
  <c r="I7345" i="72"/>
  <c r="I7349" i="72"/>
  <c r="I7354" i="72"/>
  <c r="I779" i="72"/>
  <c r="I795" i="72"/>
  <c r="I777" i="72"/>
  <c r="I798" i="72"/>
  <c r="I773" i="72"/>
  <c r="I5461" i="72"/>
  <c r="I5462" i="72"/>
  <c r="I7088" i="72"/>
  <c r="I7081" i="72"/>
  <c r="I7137" i="72"/>
  <c r="I7077" i="72"/>
  <c r="I7066" i="72"/>
  <c r="I7082" i="72"/>
  <c r="I7108" i="72"/>
  <c r="I7100" i="72"/>
  <c r="I7095" i="72"/>
  <c r="I7172" i="72"/>
  <c r="I1039" i="72"/>
  <c r="I1060" i="72"/>
  <c r="I1076" i="72"/>
  <c r="I1065" i="72"/>
  <c r="I1086" i="72"/>
  <c r="I1055" i="72"/>
  <c r="I1066" i="72"/>
  <c r="I1077" i="72"/>
  <c r="I1067" i="72"/>
  <c r="I1073" i="72"/>
  <c r="I1078" i="72"/>
  <c r="I1094" i="72"/>
  <c r="I1079" i="72"/>
  <c r="I420" i="72"/>
  <c r="I428" i="72"/>
  <c r="I417" i="72"/>
  <c r="I421" i="72"/>
  <c r="I426" i="72"/>
  <c r="I430" i="72"/>
  <c r="I419" i="72"/>
  <c r="I4468" i="72"/>
  <c r="I4472" i="72"/>
  <c r="I4476" i="72"/>
  <c r="I4466" i="72"/>
  <c r="I4470" i="72"/>
  <c r="I4474" i="72"/>
  <c r="I4471" i="72"/>
  <c r="I4467" i="72"/>
  <c r="I4473" i="72"/>
  <c r="I4475" i="72"/>
  <c r="I4469" i="72"/>
  <c r="I3568" i="72"/>
  <c r="I3565" i="72"/>
  <c r="I6138" i="72"/>
  <c r="I6174" i="72"/>
  <c r="I6071" i="72"/>
  <c r="I6191" i="72"/>
  <c r="I6136" i="72"/>
  <c r="I6144" i="72"/>
  <c r="I6128" i="72"/>
  <c r="I6185" i="72"/>
  <c r="I6097" i="72"/>
  <c r="I6148" i="72"/>
  <c r="I6165" i="72"/>
  <c r="I6048" i="72"/>
  <c r="I1994" i="72"/>
  <c r="I2002" i="72"/>
  <c r="I1974" i="72"/>
  <c r="I1999" i="72"/>
  <c r="I2007" i="72"/>
  <c r="I2016" i="72"/>
  <c r="I2004" i="72"/>
  <c r="I2012" i="72"/>
  <c r="I1997" i="72"/>
  <c r="I2005" i="72"/>
  <c r="I4641" i="72"/>
  <c r="I4655" i="72"/>
  <c r="I4646" i="72"/>
  <c r="I4643" i="72"/>
  <c r="I4658" i="72"/>
  <c r="I4649" i="72"/>
  <c r="I4644" i="72"/>
  <c r="I672" i="72"/>
  <c r="I669" i="72"/>
  <c r="I673" i="72"/>
  <c r="I674" i="72"/>
  <c r="I682" i="72"/>
  <c r="I225" i="72"/>
  <c r="I229" i="72"/>
  <c r="I233" i="72"/>
  <c r="I226" i="72"/>
  <c r="I230" i="72"/>
  <c r="I227" i="72"/>
  <c r="I231" i="72"/>
  <c r="I228" i="72"/>
  <c r="I232" i="72"/>
  <c r="I7746" i="72"/>
  <c r="I7378" i="72"/>
  <c r="I1848" i="72"/>
  <c r="I1856" i="72"/>
  <c r="I1845" i="72"/>
  <c r="I1849" i="72"/>
  <c r="I1854" i="72"/>
  <c r="I1843" i="72"/>
  <c r="I1847" i="72"/>
  <c r="I3719" i="72"/>
  <c r="I3718" i="72"/>
  <c r="I6640" i="72"/>
  <c r="I6644" i="72"/>
  <c r="I6645" i="72"/>
  <c r="I6646" i="72"/>
  <c r="I2671" i="72"/>
  <c r="I2675" i="72"/>
  <c r="I2672" i="72"/>
  <c r="I2676" i="72"/>
  <c r="I2670" i="72"/>
  <c r="I2673" i="72"/>
  <c r="I2674" i="72"/>
  <c r="I2669" i="72"/>
  <c r="I5471" i="72"/>
  <c r="I5475" i="72"/>
  <c r="I5472" i="72"/>
  <c r="I5473" i="72"/>
  <c r="I5474" i="72"/>
  <c r="I5476" i="72"/>
  <c r="I5477" i="72"/>
  <c r="I5470" i="72"/>
  <c r="I5882" i="72"/>
  <c r="I5883" i="72"/>
  <c r="I5891" i="72"/>
  <c r="I5880" i="72"/>
  <c r="I5884" i="72"/>
  <c r="I5888" i="72"/>
  <c r="I5881" i="72"/>
  <c r="I5889" i="72"/>
  <c r="I1812" i="72"/>
  <c r="I1816" i="72"/>
  <c r="I1820" i="72"/>
  <c r="I1824" i="72"/>
  <c r="I1809" i="72"/>
  <c r="I1813" i="72"/>
  <c r="I1817" i="72"/>
  <c r="I1825" i="72"/>
  <c r="I1810" i="72"/>
  <c r="I1814" i="72"/>
  <c r="I1818" i="72"/>
  <c r="I1822" i="72"/>
  <c r="I1830" i="72"/>
  <c r="I1811" i="72"/>
  <c r="I1823" i="72"/>
  <c r="I1827" i="72"/>
  <c r="I2221" i="72"/>
  <c r="I1122" i="72"/>
  <c r="I1123" i="72"/>
  <c r="I1121" i="72"/>
  <c r="I6514" i="72"/>
  <c r="I6515" i="72"/>
  <c r="I6516" i="72"/>
  <c r="I6513" i="72"/>
  <c r="I6517" i="72"/>
  <c r="I158" i="72"/>
  <c r="I139" i="72"/>
  <c r="I155" i="72"/>
  <c r="I152" i="72"/>
  <c r="I156" i="72"/>
  <c r="I160" i="72"/>
  <c r="I1158" i="72"/>
  <c r="I1162" i="72"/>
  <c r="I1160" i="72"/>
  <c r="I1161" i="72"/>
  <c r="I1159" i="72"/>
  <c r="I237" i="72"/>
  <c r="I242" i="72"/>
  <c r="I286" i="72"/>
  <c r="I235" i="72"/>
  <c r="I279" i="72"/>
  <c r="I248" i="72"/>
  <c r="I288" i="72"/>
  <c r="I5771" i="72"/>
  <c r="I5783" i="72"/>
  <c r="I5772" i="72"/>
  <c r="I5776" i="72"/>
  <c r="I5780" i="72"/>
  <c r="I5784" i="72"/>
  <c r="I5792" i="72"/>
  <c r="I5773" i="72"/>
  <c r="I5777" i="72"/>
  <c r="I5785" i="72"/>
  <c r="I5770" i="72"/>
  <c r="I5774" i="72"/>
  <c r="I5782" i="72"/>
  <c r="I5794" i="72"/>
  <c r="I1577" i="72"/>
  <c r="I1562" i="72"/>
  <c r="I1570" i="72"/>
  <c r="I1578" i="72"/>
  <c r="I1563" i="72"/>
  <c r="I1560" i="72"/>
  <c r="I1564" i="72"/>
  <c r="I1576" i="72"/>
  <c r="I4962" i="72"/>
  <c r="I4968" i="72"/>
  <c r="I4958" i="72"/>
  <c r="I4969" i="72"/>
  <c r="I4959" i="72"/>
  <c r="I4964" i="72"/>
  <c r="I4954" i="72"/>
  <c r="I4965" i="72"/>
  <c r="I4956" i="72"/>
  <c r="I4967" i="72"/>
  <c r="I4961" i="72"/>
  <c r="I4971" i="72"/>
  <c r="I7852" i="72"/>
  <c r="I7860" i="72"/>
  <c r="I7853" i="72"/>
  <c r="I7857" i="72"/>
  <c r="I7861" i="72"/>
  <c r="I7850" i="72"/>
  <c r="I7858" i="72"/>
  <c r="I7862" i="72"/>
  <c r="I7851" i="72"/>
  <c r="I5338" i="72"/>
  <c r="I5336" i="72"/>
  <c r="I5340" i="72"/>
  <c r="I5341" i="72"/>
  <c r="I5337" i="72"/>
  <c r="I5339" i="72"/>
  <c r="I7887" i="72"/>
  <c r="I7888" i="72"/>
  <c r="I2990" i="72"/>
  <c r="I2994" i="72"/>
  <c r="I3006" i="72"/>
  <c r="I2988" i="72"/>
  <c r="I2995" i="72"/>
  <c r="I3009" i="72"/>
  <c r="I2997" i="72"/>
  <c r="I3003" i="72"/>
  <c r="I3016" i="72"/>
  <c r="I3005" i="72"/>
  <c r="I2993" i="72"/>
  <c r="I3012" i="72"/>
  <c r="I2999" i="72"/>
  <c r="I6950" i="72"/>
  <c r="I6954" i="72"/>
  <c r="I6947" i="72"/>
  <c r="I6951" i="72"/>
  <c r="I6955" i="72"/>
  <c r="I6948" i="72"/>
  <c r="I6952" i="72"/>
  <c r="I6956" i="72"/>
  <c r="I6949" i="72"/>
  <c r="I6953" i="72"/>
  <c r="I7178" i="72"/>
  <c r="I7217" i="72"/>
  <c r="I7225" i="72"/>
  <c r="I7242" i="72"/>
  <c r="I7167" i="72"/>
  <c r="I7218" i="72"/>
  <c r="I7222" i="72"/>
  <c r="I7230" i="72"/>
  <c r="I7155" i="72"/>
  <c r="I7224" i="72"/>
  <c r="I6751" i="72"/>
  <c r="I6748" i="72"/>
  <c r="I6752" i="72"/>
  <c r="I6749" i="72"/>
  <c r="I6753" i="72"/>
  <c r="I6750" i="72"/>
  <c r="I845" i="72"/>
  <c r="I796" i="72"/>
  <c r="I797" i="72"/>
  <c r="I802" i="72"/>
  <c r="I813" i="72"/>
  <c r="I818" i="72"/>
  <c r="I829" i="72"/>
  <c r="I830" i="72"/>
  <c r="I6606" i="72"/>
  <c r="I6626" i="72"/>
  <c r="I6619" i="72"/>
  <c r="I6623" i="72"/>
  <c r="I6616" i="72"/>
  <c r="I6620" i="72"/>
  <c r="I6628" i="72"/>
  <c r="I6613" i="72"/>
  <c r="I3638" i="72"/>
  <c r="I3639" i="72"/>
  <c r="I3637" i="72"/>
  <c r="I129" i="72"/>
  <c r="I137" i="72"/>
  <c r="I153" i="72"/>
  <c r="I130" i="72"/>
  <c r="I138" i="72"/>
  <c r="I150" i="72"/>
  <c r="I135" i="72"/>
  <c r="I143" i="72"/>
  <c r="I128" i="72"/>
  <c r="I132" i="72"/>
  <c r="I136" i="72"/>
  <c r="I140" i="72"/>
  <c r="I164" i="72"/>
  <c r="I1138" i="72"/>
  <c r="I1136" i="72"/>
  <c r="I1140" i="72"/>
  <c r="I1139" i="72"/>
  <c r="I1137" i="72"/>
  <c r="I909" i="72"/>
  <c r="I913" i="72"/>
  <c r="I910" i="72"/>
  <c r="I914" i="72"/>
  <c r="I911" i="72"/>
  <c r="I912" i="72"/>
  <c r="I915" i="72"/>
  <c r="I6275" i="72"/>
  <c r="I6279" i="72"/>
  <c r="I6283" i="72"/>
  <c r="I6276" i="72"/>
  <c r="I6280" i="72"/>
  <c r="I6284" i="72"/>
  <c r="I6288" i="72"/>
  <c r="I6277" i="72"/>
  <c r="I6281" i="72"/>
  <c r="I6285" i="72"/>
  <c r="I6278" i="72"/>
  <c r="I6282" i="72"/>
  <c r="I5767" i="72"/>
  <c r="I5768" i="72"/>
  <c r="I5765" i="72"/>
  <c r="I5766" i="72"/>
  <c r="I1703" i="72"/>
  <c r="I1704" i="72"/>
  <c r="I2867" i="72"/>
  <c r="I2888" i="72"/>
  <c r="I3487" i="72"/>
  <c r="I3480" i="72"/>
  <c r="I3484" i="72"/>
  <c r="I3488" i="72"/>
  <c r="I3497" i="72"/>
  <c r="I3477" i="72"/>
  <c r="I3509" i="72"/>
  <c r="I3501" i="72"/>
  <c r="I3493" i="72"/>
  <c r="I1476" i="72"/>
  <c r="I1469" i="72"/>
  <c r="I1473" i="72"/>
  <c r="I1470" i="72"/>
  <c r="I1482" i="72"/>
  <c r="I1487" i="72"/>
  <c r="I4650" i="72"/>
  <c r="I4647" i="72"/>
  <c r="I4652" i="72"/>
  <c r="I4638" i="72"/>
  <c r="I4653" i="72"/>
  <c r="I4640" i="72"/>
  <c r="I4639" i="72"/>
  <c r="I5886" i="72"/>
  <c r="I5890" i="72"/>
  <c r="I5894" i="72"/>
  <c r="I5887" i="72"/>
  <c r="I5895" i="72"/>
  <c r="I5892" i="72"/>
  <c r="I5896" i="72"/>
  <c r="I5893" i="72"/>
  <c r="I5885" i="72"/>
  <c r="I6190" i="72"/>
  <c r="I6143" i="72"/>
  <c r="I6207" i="72"/>
  <c r="I6223" i="72"/>
  <c r="I6231" i="72"/>
  <c r="I6152" i="72"/>
  <c r="I6160" i="72"/>
  <c r="I6192" i="72"/>
  <c r="I6153" i="72"/>
  <c r="I6225" i="72"/>
  <c r="I6129" i="72"/>
  <c r="I6227" i="72"/>
  <c r="I3578" i="72"/>
  <c r="I3579" i="72"/>
  <c r="I3580" i="72"/>
  <c r="I7727" i="72"/>
  <c r="I7731" i="72"/>
  <c r="I7735" i="72"/>
  <c r="I7728" i="72"/>
  <c r="I7732" i="72"/>
  <c r="I7736" i="72"/>
  <c r="I7729" i="72"/>
  <c r="I7733" i="72"/>
  <c r="I7737" i="72"/>
  <c r="I3674" i="72"/>
  <c r="I3675" i="72"/>
  <c r="I3676" i="72"/>
  <c r="I3673" i="72"/>
  <c r="I3677" i="72"/>
  <c r="I361" i="72"/>
  <c r="I365" i="72"/>
  <c r="I370" i="72"/>
  <c r="I376" i="72"/>
  <c r="I6755" i="72"/>
  <c r="I6759" i="72"/>
  <c r="I6756" i="72"/>
  <c r="I6760" i="72"/>
  <c r="I6757" i="72"/>
  <c r="I6761" i="72"/>
  <c r="I6762" i="72"/>
  <c r="I6758" i="72"/>
  <c r="I6291" i="72"/>
  <c r="I6289" i="72"/>
  <c r="I6290" i="72"/>
  <c r="I4090" i="72"/>
  <c r="I4098" i="72"/>
  <c r="I4106" i="72"/>
  <c r="I4091" i="72"/>
  <c r="I4103" i="72"/>
  <c r="I4092" i="72"/>
  <c r="I4096" i="72"/>
  <c r="I4104" i="72"/>
  <c r="I4108" i="72"/>
  <c r="I4112" i="72"/>
  <c r="I4109" i="72"/>
  <c r="I4101" i="72"/>
  <c r="I4093" i="72"/>
  <c r="I4105" i="72"/>
  <c r="I6684" i="72"/>
  <c r="I6693" i="72"/>
  <c r="I6686" i="72"/>
  <c r="I6695" i="72"/>
  <c r="I6683" i="72"/>
  <c r="I6691" i="72"/>
  <c r="I3809" i="72"/>
  <c r="I3810" i="72"/>
  <c r="I3836" i="72"/>
  <c r="I3811" i="72"/>
  <c r="I3812" i="72"/>
  <c r="I3819" i="72"/>
  <c r="I3813" i="72"/>
  <c r="I5906" i="72"/>
  <c r="I5910" i="72"/>
  <c r="I5907" i="72"/>
  <c r="I5911" i="72"/>
  <c r="I5908" i="72"/>
  <c r="I5909" i="72"/>
  <c r="I5599" i="72"/>
  <c r="I5615" i="72"/>
  <c r="I5631" i="72"/>
  <c r="I5618" i="72"/>
  <c r="I5632" i="72"/>
  <c r="I5610" i="72"/>
  <c r="I5624" i="72"/>
  <c r="I5588" i="72"/>
  <c r="I5620" i="72"/>
  <c r="I5629" i="72"/>
  <c r="I5593" i="72"/>
  <c r="I5625" i="72"/>
  <c r="I5622" i="72"/>
  <c r="I5630" i="72"/>
  <c r="I5628" i="72"/>
  <c r="I5626" i="72"/>
  <c r="I5614" i="72"/>
  <c r="I4038" i="72"/>
  <c r="I4042" i="72"/>
  <c r="I4039" i="72"/>
  <c r="I4049" i="72"/>
  <c r="I4045" i="72"/>
  <c r="I4036" i="72"/>
  <c r="I4046" i="72"/>
  <c r="I4050" i="72"/>
  <c r="I4041" i="72"/>
  <c r="I4416" i="72"/>
  <c r="I4419" i="72"/>
  <c r="I4423" i="72"/>
  <c r="I4427" i="72"/>
  <c r="I4415" i="72"/>
  <c r="I4420" i="72"/>
  <c r="I4424" i="72"/>
  <c r="I4428" i="72"/>
  <c r="I4417" i="72"/>
  <c r="I4421" i="72"/>
  <c r="I4425" i="72"/>
  <c r="I4429" i="72"/>
  <c r="I4414" i="72"/>
  <c r="I4418" i="72"/>
  <c r="I4422" i="72"/>
  <c r="I4430" i="72"/>
  <c r="I4426" i="72"/>
  <c r="I6894" i="72"/>
  <c r="I6898" i="72"/>
  <c r="I6906" i="72"/>
  <c r="I6914" i="72"/>
  <c r="I6891" i="72"/>
  <c r="I6892" i="72"/>
  <c r="I6889" i="72"/>
  <c r="I6893" i="72"/>
  <c r="I1166" i="72"/>
  <c r="I1170" i="72"/>
  <c r="I1174" i="72"/>
  <c r="I1164" i="72"/>
  <c r="I1168" i="72"/>
  <c r="I1172" i="72"/>
  <c r="I1171" i="72"/>
  <c r="I1167" i="72"/>
  <c r="I1173" i="72"/>
  <c r="I1163" i="72"/>
  <c r="I1169" i="72"/>
  <c r="I1165" i="72"/>
  <c r="I1175" i="72"/>
  <c r="I7603" i="72"/>
  <c r="I7608" i="72"/>
  <c r="I7598" i="72"/>
  <c r="I1496" i="72"/>
  <c r="I1493" i="72"/>
  <c r="I1506" i="72"/>
  <c r="I5587" i="72"/>
  <c r="I5597" i="72"/>
  <c r="I5589" i="72"/>
  <c r="I5596" i="72"/>
  <c r="I3297" i="72"/>
  <c r="I3301" i="72"/>
  <c r="I3298" i="72"/>
  <c r="I3295" i="72"/>
  <c r="I3299" i="72"/>
  <c r="I3296" i="72"/>
  <c r="I3300" i="72"/>
  <c r="I5372" i="72"/>
  <c r="I5363" i="72"/>
  <c r="I2812" i="72"/>
  <c r="I2816" i="72"/>
  <c r="I2820" i="72"/>
  <c r="I2824" i="72"/>
  <c r="I2822" i="72"/>
  <c r="I2813" i="72"/>
  <c r="I2818" i="72"/>
  <c r="I2827" i="72"/>
  <c r="I2823" i="72"/>
  <c r="I2814" i="72"/>
  <c r="I2819" i="72"/>
  <c r="I2828" i="72"/>
  <c r="I2815" i="72"/>
  <c r="I2811" i="72"/>
  <c r="I2821" i="72"/>
  <c r="I2825" i="72"/>
  <c r="I2826" i="72"/>
  <c r="I2810" i="72"/>
  <c r="I2829" i="72"/>
  <c r="I2830" i="72"/>
  <c r="I2817" i="72"/>
  <c r="I1408" i="72"/>
  <c r="I1420" i="72"/>
  <c r="I1409" i="72"/>
  <c r="I1416" i="72"/>
  <c r="I3752" i="72"/>
  <c r="I3764" i="72"/>
  <c r="I3755" i="72"/>
  <c r="I3771" i="72"/>
  <c r="I3757" i="72"/>
  <c r="I3773" i="72"/>
  <c r="I3782" i="72"/>
  <c r="I6770" i="72"/>
  <c r="I6774" i="72"/>
  <c r="I6771" i="72"/>
  <c r="I6775" i="72"/>
  <c r="I6772" i="72"/>
  <c r="I6776" i="72"/>
  <c r="I6769" i="72"/>
  <c r="I6773" i="72"/>
  <c r="I518" i="72"/>
  <c r="I511" i="72"/>
  <c r="I515" i="72"/>
  <c r="I519" i="72"/>
  <c r="I517" i="72"/>
  <c r="I512" i="72"/>
  <c r="I520" i="72"/>
  <c r="I516" i="72"/>
  <c r="I6230" i="72"/>
  <c r="I6238" i="72"/>
  <c r="I6135" i="72"/>
  <c r="I6215" i="72"/>
  <c r="I6200" i="72"/>
  <c r="I6204" i="72"/>
  <c r="I6069" i="72"/>
  <c r="I3355" i="72"/>
  <c r="I3352" i="72"/>
  <c r="I3356" i="72"/>
  <c r="I3349" i="72"/>
  <c r="I3353" i="72"/>
  <c r="I3357" i="72"/>
  <c r="I3361" i="72"/>
  <c r="I3358" i="72"/>
  <c r="I3350" i="72"/>
  <c r="I3354" i="72"/>
  <c r="I2899" i="72"/>
  <c r="I2903" i="72"/>
  <c r="I2901" i="72"/>
  <c r="I2905" i="72"/>
  <c r="I2900" i="72"/>
  <c r="I2902" i="72"/>
  <c r="I2904" i="72"/>
  <c r="I3630" i="72"/>
  <c r="I3631" i="72"/>
  <c r="I3632" i="72"/>
  <c r="I886" i="72"/>
  <c r="I890" i="72"/>
  <c r="I884" i="72"/>
  <c r="I888" i="72"/>
  <c r="I872" i="72"/>
  <c r="I892" i="72"/>
  <c r="I835" i="72"/>
  <c r="I822" i="72"/>
  <c r="I842" i="72"/>
  <c r="I846" i="72"/>
  <c r="I850" i="72"/>
  <c r="I882" i="72"/>
  <c r="I876" i="72"/>
  <c r="I879" i="72"/>
  <c r="I848" i="72"/>
  <c r="I871" i="72"/>
  <c r="I2010" i="72"/>
  <c r="I2019" i="72"/>
  <c r="I1986" i="72"/>
  <c r="I1995" i="72"/>
  <c r="I1992" i="72"/>
  <c r="I1996" i="72"/>
  <c r="I2000" i="72"/>
  <c r="I1980" i="72"/>
  <c r="I1984" i="72"/>
  <c r="I1993" i="72"/>
  <c r="I2013" i="72"/>
  <c r="I2887" i="72"/>
  <c r="I2874" i="72"/>
  <c r="I2882" i="72"/>
  <c r="I2890" i="72"/>
  <c r="I2884" i="72"/>
  <c r="I2862" i="72"/>
  <c r="I2880" i="72"/>
  <c r="I546" i="72"/>
  <c r="I547" i="72"/>
  <c r="I545" i="72"/>
  <c r="I1852" i="72"/>
  <c r="I1853" i="72"/>
  <c r="I1846" i="72"/>
  <c r="I1850" i="72"/>
  <c r="I1851" i="72"/>
  <c r="I1855" i="72"/>
  <c r="I5666" i="72"/>
  <c r="I5667" i="72"/>
  <c r="I5672" i="72"/>
  <c r="I5665" i="72"/>
  <c r="I5670" i="72"/>
  <c r="I5669" i="72"/>
  <c r="I181" i="72"/>
  <c r="I185" i="72"/>
  <c r="I189" i="72"/>
  <c r="I193" i="72"/>
  <c r="I197" i="72"/>
  <c r="I170" i="72"/>
  <c r="I198" i="72"/>
  <c r="I179" i="72"/>
  <c r="I191" i="72"/>
  <c r="I195" i="72"/>
  <c r="I199" i="72"/>
  <c r="I203" i="72"/>
  <c r="I172" i="72"/>
  <c r="I180" i="72"/>
  <c r="I188" i="72"/>
  <c r="I192" i="72"/>
  <c r="I85" i="72"/>
  <c r="I90" i="72"/>
  <c r="I79" i="72"/>
  <c r="I84" i="72"/>
  <c r="I6090" i="72"/>
  <c r="I6098" i="72"/>
  <c r="I6122" i="72"/>
  <c r="I6072" i="72"/>
  <c r="I6081" i="72"/>
  <c r="I6053" i="72"/>
  <c r="I6056" i="72"/>
  <c r="I6195" i="72"/>
  <c r="I6045" i="72"/>
  <c r="I6060" i="72"/>
  <c r="I6033" i="72"/>
  <c r="I6080" i="72"/>
  <c r="I6014" i="72"/>
  <c r="I6130" i="72"/>
  <c r="I6036" i="72"/>
  <c r="I6151" i="72"/>
  <c r="I6061" i="72"/>
  <c r="I6017" i="72"/>
  <c r="I6121" i="72"/>
  <c r="I950" i="72"/>
  <c r="I954" i="72"/>
  <c r="I947" i="72"/>
  <c r="I951" i="72"/>
  <c r="I949" i="72"/>
  <c r="I953" i="72"/>
  <c r="I3562" i="72"/>
  <c r="I3566" i="72"/>
  <c r="I3563" i="72"/>
  <c r="I3564" i="72"/>
  <c r="I3561" i="72"/>
  <c r="I3557" i="72"/>
  <c r="I369" i="72"/>
  <c r="I373" i="72"/>
  <c r="I358" i="72"/>
  <c r="I366" i="72"/>
  <c r="I367" i="72"/>
  <c r="I372" i="72"/>
  <c r="I368" i="72"/>
  <c r="I363" i="72"/>
  <c r="I371" i="72"/>
  <c r="I1500" i="72"/>
  <c r="I1508" i="72"/>
  <c r="I1497" i="72"/>
  <c r="I1501" i="72"/>
  <c r="I1509" i="72"/>
  <c r="I1510" i="72"/>
  <c r="I1507" i="72"/>
  <c r="I1126" i="72"/>
  <c r="I1130" i="72"/>
  <c r="I1128" i="72"/>
  <c r="I1129" i="72"/>
  <c r="I1131" i="72"/>
  <c r="I1127" i="72"/>
  <c r="I5581" i="72"/>
  <c r="I1259" i="72"/>
  <c r="I1258" i="72"/>
  <c r="I1260" i="72"/>
  <c r="I3036" i="72"/>
  <c r="I3040" i="72"/>
  <c r="I3041" i="72"/>
  <c r="I3045" i="72"/>
  <c r="I3049" i="72"/>
  <c r="I3047" i="72"/>
  <c r="I3044" i="72"/>
  <c r="I1134" i="72"/>
  <c r="I1132" i="72"/>
  <c r="I1135" i="72"/>
  <c r="I1133" i="72"/>
  <c r="I5350" i="72"/>
  <c r="I5348" i="72"/>
  <c r="I5349" i="72"/>
  <c r="I2296" i="72"/>
  <c r="I1031" i="72"/>
  <c r="I1035" i="72"/>
  <c r="I1044" i="72"/>
  <c r="I1052" i="72"/>
  <c r="I1056" i="72"/>
  <c r="I1080" i="72"/>
  <c r="I1075" i="72"/>
  <c r="I1063" i="72"/>
  <c r="I1046" i="72"/>
  <c r="I1069" i="72"/>
  <c r="I1053" i="72"/>
  <c r="I1074" i="72"/>
  <c r="I2201" i="72"/>
  <c r="I1142" i="72"/>
  <c r="I1141" i="72"/>
  <c r="I1143" i="72"/>
  <c r="I787" i="72"/>
  <c r="I803" i="72"/>
  <c r="I801" i="72"/>
  <c r="I786" i="72"/>
  <c r="I788" i="72"/>
  <c r="I804" i="72"/>
  <c r="I789" i="72"/>
  <c r="I794" i="72"/>
  <c r="I7195" i="72"/>
  <c r="I7212" i="72"/>
  <c r="I7153" i="72"/>
  <c r="I7196" i="72"/>
  <c r="I7163" i="72"/>
  <c r="I7184" i="72"/>
  <c r="I7193" i="72"/>
  <c r="I7168" i="72"/>
  <c r="I562" i="72"/>
  <c r="I559" i="72"/>
  <c r="I560" i="72"/>
  <c r="I561" i="72"/>
  <c r="I3839" i="72"/>
  <c r="I3840" i="72"/>
  <c r="I3841" i="72"/>
  <c r="I5732" i="72"/>
  <c r="I5741" i="72"/>
  <c r="I5750" i="72"/>
  <c r="I5719" i="72"/>
  <c r="I5751" i="72"/>
  <c r="I5720" i="72"/>
  <c r="I5738" i="72"/>
  <c r="I5747" i="72"/>
  <c r="I5743" i="72"/>
  <c r="I5722" i="72"/>
  <c r="I5745" i="72"/>
  <c r="I5723" i="72"/>
  <c r="I5737" i="72"/>
  <c r="I5740" i="72"/>
  <c r="I5717" i="72"/>
  <c r="I5746" i="72"/>
  <c r="I5744" i="72"/>
  <c r="I6082" i="72"/>
  <c r="I6027" i="72"/>
  <c r="I6083" i="72"/>
  <c r="I6087" i="72"/>
  <c r="I6049" i="72"/>
  <c r="I6064" i="72"/>
  <c r="I6073" i="72"/>
  <c r="I5863" i="72"/>
  <c r="I5865" i="72"/>
  <c r="I5864" i="72"/>
  <c r="I6010" i="72"/>
  <c r="I6018" i="72"/>
  <c r="I6034" i="72"/>
  <c r="I6042" i="72"/>
  <c r="I6078" i="72"/>
  <c r="I6106" i="72"/>
  <c r="I6031" i="72"/>
  <c r="I6067" i="72"/>
  <c r="I6107" i="72"/>
  <c r="I6104" i="72"/>
  <c r="I6116" i="72"/>
  <c r="I6065" i="72"/>
  <c r="I6068" i="72"/>
  <c r="I6089" i="72"/>
  <c r="I3153" i="72"/>
  <c r="I3157" i="72"/>
  <c r="I3150" i="72"/>
  <c r="I3154" i="72"/>
  <c r="I3147" i="72"/>
  <c r="I3155" i="72"/>
  <c r="I3152" i="72"/>
  <c r="I3144" i="72"/>
  <c r="I3156" i="72"/>
  <c r="I1921" i="72"/>
  <c r="I1953" i="72"/>
  <c r="I1922" i="72"/>
  <c r="I1932" i="72"/>
  <c r="I1913" i="72"/>
  <c r="I1928" i="72"/>
  <c r="I1908" i="72"/>
  <c r="I1919" i="72"/>
  <c r="I1944" i="72"/>
  <c r="I1970" i="72"/>
  <c r="I1956" i="72"/>
  <c r="I1920" i="72"/>
  <c r="I1930" i="72"/>
  <c r="I1924" i="72"/>
  <c r="I1916" i="72"/>
  <c r="I1972" i="72"/>
  <c r="I1946" i="72"/>
  <c r="I1962" i="72"/>
  <c r="I1909" i="72"/>
  <c r="I2863" i="72"/>
  <c r="I2871" i="72"/>
  <c r="I2875" i="72"/>
  <c r="I2879" i="72"/>
  <c r="I2883" i="72"/>
  <c r="I2865" i="72"/>
  <c r="I2869" i="72"/>
  <c r="I2877" i="72"/>
  <c r="I2881" i="72"/>
  <c r="I2885" i="72"/>
  <c r="I2897" i="72"/>
  <c r="I2898" i="72"/>
  <c r="I2876" i="72"/>
  <c r="I2870" i="72"/>
  <c r="I2878" i="72"/>
  <c r="I2886" i="72"/>
  <c r="I2864" i="72"/>
  <c r="I6904" i="72"/>
  <c r="I6913" i="72"/>
  <c r="I6909" i="72"/>
  <c r="I5450" i="72"/>
  <c r="I5454" i="72"/>
  <c r="I5448" i="72"/>
  <c r="I5452" i="72"/>
  <c r="I5453" i="72"/>
  <c r="I5449" i="72"/>
  <c r="I5451" i="72"/>
  <c r="I5455" i="72"/>
  <c r="I4770" i="72"/>
  <c r="I4768" i="72"/>
  <c r="I4772" i="72"/>
  <c r="I4767" i="72"/>
  <c r="I4773" i="72"/>
  <c r="I4777" i="72"/>
  <c r="I3496" i="72"/>
  <c r="I3474" i="72"/>
  <c r="I3486" i="72"/>
  <c r="I3478" i="72"/>
  <c r="I3481" i="72"/>
  <c r="I3322" i="72"/>
  <c r="I3339" i="72"/>
  <c r="I3332" i="72"/>
  <c r="I3336" i="72"/>
  <c r="I3337" i="72"/>
  <c r="I3330" i="72"/>
  <c r="I3333" i="72"/>
  <c r="I3325" i="72"/>
  <c r="I337" i="72"/>
  <c r="I326" i="72"/>
  <c r="I330" i="72"/>
  <c r="I334" i="72"/>
  <c r="I327" i="72"/>
  <c r="I331" i="72"/>
  <c r="I335" i="72"/>
  <c r="I292" i="72"/>
  <c r="I320" i="72"/>
  <c r="I332" i="72"/>
  <c r="I336" i="72"/>
  <c r="I4448" i="72"/>
  <c r="I4452" i="72"/>
  <c r="I4456" i="72"/>
  <c r="I4453" i="72"/>
  <c r="I7158" i="72"/>
  <c r="I7189" i="72"/>
  <c r="I7551" i="72"/>
  <c r="I7555" i="72"/>
  <c r="I7563" i="72"/>
  <c r="I7552" i="72"/>
  <c r="I7553" i="72"/>
  <c r="I7550" i="72"/>
  <c r="I7558" i="72"/>
  <c r="I7562" i="72"/>
  <c r="I3807" i="72"/>
  <c r="I3808" i="72"/>
  <c r="I6834" i="72"/>
  <c r="I6838" i="72"/>
  <c r="I6823" i="72"/>
  <c r="I6827" i="72"/>
  <c r="I6831" i="72"/>
  <c r="I6820" i="72"/>
  <c r="I6824" i="72"/>
  <c r="I6828" i="72"/>
  <c r="I6825" i="72"/>
  <c r="I6841" i="72"/>
  <c r="I6813" i="72"/>
  <c r="I7591" i="72"/>
  <c r="I7580" i="72"/>
  <c r="I7584" i="72"/>
  <c r="I7592" i="72"/>
  <c r="I7596" i="72"/>
  <c r="I7593" i="72"/>
  <c r="I7582" i="72"/>
  <c r="I7586" i="72"/>
  <c r="I7590" i="72"/>
  <c r="I3576" i="72"/>
  <c r="I3577" i="72"/>
  <c r="I925" i="72"/>
  <c r="I929" i="72"/>
  <c r="I926" i="72"/>
  <c r="I930" i="72"/>
  <c r="I927" i="72"/>
  <c r="I928" i="72"/>
  <c r="I7471" i="72"/>
  <c r="I7472" i="72"/>
  <c r="I7469" i="72"/>
  <c r="I7473" i="72"/>
  <c r="I7470" i="72"/>
  <c r="I6922" i="72"/>
  <c r="I6926" i="72"/>
  <c r="I6934" i="72"/>
  <c r="I6927" i="72"/>
  <c r="I6928" i="72"/>
  <c r="I6936" i="72"/>
  <c r="I6929" i="72"/>
  <c r="I6933" i="72"/>
  <c r="I6921" i="72"/>
  <c r="I3550" i="72"/>
  <c r="I3551" i="72"/>
  <c r="I3552" i="72"/>
  <c r="I1977" i="72"/>
  <c r="I1981" i="72"/>
  <c r="I1990" i="72"/>
  <c r="I1982" i="72"/>
  <c r="I1991" i="72"/>
  <c r="I1975" i="72"/>
  <c r="I1979" i="72"/>
  <c r="I2018" i="72"/>
  <c r="I3014" i="72"/>
  <c r="I3000" i="72"/>
  <c r="I3013" i="72"/>
  <c r="I3001" i="72"/>
  <c r="I3007" i="72"/>
  <c r="I3015" i="72"/>
  <c r="I3004" i="72"/>
  <c r="I2992" i="72"/>
  <c r="I3011" i="72"/>
  <c r="I934" i="72"/>
  <c r="I935" i="72"/>
  <c r="I936" i="72"/>
  <c r="I113" i="72"/>
  <c r="I117" i="72"/>
  <c r="I114" i="72"/>
  <c r="I111" i="72"/>
  <c r="I115" i="72"/>
  <c r="I112" i="72"/>
  <c r="I116" i="72"/>
  <c r="I5551" i="72"/>
  <c r="I5555" i="72"/>
  <c r="I5556" i="72"/>
  <c r="I5552" i="72"/>
  <c r="I5561" i="72"/>
  <c r="I5557" i="72"/>
  <c r="I3453" i="72"/>
  <c r="I3442" i="72"/>
  <c r="I3454" i="72"/>
  <c r="I3458" i="72"/>
  <c r="I3451" i="72"/>
  <c r="I3455" i="72"/>
  <c r="I3452" i="72"/>
  <c r="I145" i="72"/>
  <c r="I161" i="72"/>
  <c r="I165" i="72"/>
  <c r="I169" i="72"/>
  <c r="I162" i="72"/>
  <c r="I166" i="72"/>
  <c r="I151" i="72"/>
  <c r="I159" i="72"/>
  <c r="I163" i="72"/>
  <c r="I167" i="72"/>
  <c r="I168" i="72"/>
  <c r="I105" i="72"/>
  <c r="I109" i="72"/>
  <c r="I106" i="72"/>
  <c r="I104" i="72"/>
  <c r="I6930" i="72"/>
  <c r="I6938" i="72"/>
  <c r="I6942" i="72"/>
  <c r="I6919" i="72"/>
  <c r="I6939" i="72"/>
  <c r="I6943" i="72"/>
  <c r="I6920" i="72"/>
  <c r="I6940" i="72"/>
  <c r="I6944" i="72"/>
  <c r="I6937" i="72"/>
  <c r="I6941" i="72"/>
  <c r="I6560" i="72"/>
  <c r="I6564" i="72"/>
  <c r="I6572" i="72"/>
  <c r="I6565" i="72"/>
  <c r="I6578" i="72"/>
  <c r="I6570" i="72"/>
  <c r="I6579" i="72"/>
  <c r="I6596" i="72"/>
  <c r="I6563" i="72"/>
  <c r="I6571" i="72"/>
  <c r="I6580" i="72"/>
  <c r="I6588" i="72"/>
  <c r="I7575" i="72"/>
  <c r="I7583" i="72"/>
  <c r="I7587" i="72"/>
  <c r="I7581" i="72"/>
  <c r="I7597" i="72"/>
  <c r="I7574" i="72"/>
  <c r="I4299" i="72"/>
  <c r="I4303" i="72"/>
  <c r="I4297" i="72"/>
  <c r="I4301" i="72"/>
  <c r="I4305" i="72"/>
  <c r="I4298" i="72"/>
  <c r="I4300" i="72"/>
  <c r="I4304" i="72"/>
  <c r="I5930" i="72"/>
  <c r="I5946" i="72"/>
  <c r="I5950" i="72"/>
  <c r="I5935" i="72"/>
  <c r="I1154" i="72"/>
  <c r="I1155" i="72"/>
  <c r="I2924" i="72"/>
  <c r="I2928" i="72"/>
  <c r="I2932" i="72"/>
  <c r="I2926" i="72"/>
  <c r="I2930" i="72"/>
  <c r="I2934" i="72"/>
  <c r="I2931" i="72"/>
  <c r="I2925" i="72"/>
  <c r="I2933" i="72"/>
  <c r="I2927" i="72"/>
  <c r="I2929" i="72"/>
  <c r="I5426" i="72"/>
  <c r="I5424" i="72"/>
  <c r="I5425" i="72"/>
  <c r="I5421" i="72"/>
  <c r="I5427" i="72"/>
  <c r="I5419" i="72"/>
  <c r="I5407" i="72"/>
  <c r="I5423" i="72"/>
  <c r="I3210" i="72"/>
  <c r="I3214" i="72"/>
  <c r="I3218" i="72"/>
  <c r="I3222" i="72"/>
  <c r="I3226" i="72"/>
  <c r="I3230" i="72"/>
  <c r="I3211" i="72"/>
  <c r="I3215" i="72"/>
  <c r="I3219" i="72"/>
  <c r="I3223" i="72"/>
  <c r="I3227" i="72"/>
  <c r="I3212" i="72"/>
  <c r="I3216" i="72"/>
  <c r="I3220" i="72"/>
  <c r="I3224" i="72"/>
  <c r="I3228" i="72"/>
  <c r="I3229" i="72"/>
  <c r="I3221" i="72"/>
  <c r="I3213" i="72"/>
  <c r="I3225" i="72"/>
  <c r="I3217" i="72"/>
  <c r="I7893" i="72"/>
  <c r="I7894" i="72"/>
  <c r="I7891" i="72"/>
  <c r="I7892" i="72"/>
  <c r="I1103" i="72"/>
  <c r="I1104" i="72"/>
  <c r="I1105" i="72"/>
  <c r="I664" i="72"/>
  <c r="I668" i="72"/>
  <c r="I665" i="72"/>
  <c r="I681" i="72"/>
  <c r="I7079" i="72"/>
  <c r="I7113" i="72"/>
  <c r="I7117" i="72"/>
  <c r="I7072" i="72"/>
  <c r="I7093" i="72"/>
  <c r="I7068" i="72"/>
  <c r="I7102" i="72"/>
  <c r="I7124" i="72"/>
  <c r="I7073" i="72"/>
  <c r="I7069" i="72"/>
  <c r="I7126" i="72"/>
  <c r="I7086" i="72"/>
  <c r="I7170" i="72"/>
  <c r="I7129" i="72"/>
  <c r="I7248" i="72"/>
  <c r="I7219" i="72"/>
  <c r="I6786" i="72"/>
  <c r="I6787" i="72"/>
  <c r="I6791" i="72"/>
  <c r="I6780" i="72"/>
  <c r="I6792" i="72"/>
  <c r="I6781" i="72"/>
  <c r="I6789" i="72"/>
  <c r="I382" i="72"/>
  <c r="I379" i="72"/>
  <c r="I383" i="72"/>
  <c r="I380" i="72"/>
  <c r="I384" i="72"/>
  <c r="I381" i="72"/>
  <c r="I542" i="72"/>
  <c r="I543" i="72"/>
  <c r="I544" i="72"/>
  <c r="I735" i="72"/>
  <c r="I739" i="72"/>
  <c r="I742" i="72"/>
  <c r="I738" i="72"/>
  <c r="I740" i="72"/>
  <c r="I736" i="72"/>
  <c r="I741" i="72"/>
  <c r="I6303" i="72"/>
  <c r="I6292" i="72"/>
  <c r="I6296" i="72"/>
  <c r="I6297" i="72"/>
  <c r="I6305" i="72"/>
  <c r="I6294" i="72"/>
  <c r="I4190" i="72"/>
  <c r="I4194" i="72"/>
  <c r="I4191" i="72"/>
  <c r="I4192" i="72"/>
  <c r="I4193" i="72"/>
  <c r="I4166" i="72"/>
  <c r="I4170" i="72"/>
  <c r="I4167" i="72"/>
  <c r="I4164" i="72"/>
  <c r="I4168" i="72"/>
  <c r="I4165" i="72"/>
  <c r="I4169" i="72"/>
  <c r="I3961" i="72"/>
  <c r="I3965" i="72"/>
  <c r="I3977" i="72"/>
  <c r="I3962" i="72"/>
  <c r="I3970" i="72"/>
  <c r="I3974" i="72"/>
  <c r="I3967" i="72"/>
  <c r="I3979" i="72"/>
  <c r="I3972" i="72"/>
  <c r="I3968" i="72"/>
  <c r="I3964" i="72"/>
  <c r="I7207" i="72"/>
  <c r="I7234" i="72"/>
  <c r="I7249" i="72"/>
  <c r="I7198" i="72"/>
  <c r="I7223" i="72"/>
  <c r="I7244" i="72"/>
  <c r="I7216" i="72"/>
  <c r="I3491" i="72"/>
  <c r="I3499" i="72"/>
  <c r="I3472" i="72"/>
  <c r="I3492" i="72"/>
  <c r="I3504" i="72"/>
  <c r="I3498" i="72"/>
  <c r="I3510" i="72"/>
  <c r="I3482" i="72"/>
  <c r="I7770" i="72"/>
  <c r="I7768" i="72"/>
  <c r="I7769" i="72"/>
  <c r="I1007" i="72"/>
  <c r="I1008" i="72"/>
  <c r="I1005" i="72"/>
  <c r="I1006" i="72"/>
  <c r="I917" i="72"/>
  <c r="I921" i="72"/>
  <c r="I918" i="72"/>
  <c r="I922" i="72"/>
  <c r="I919" i="72"/>
  <c r="I920" i="72"/>
  <c r="I923" i="72"/>
  <c r="I924" i="72"/>
  <c r="I209" i="72"/>
  <c r="I213" i="72"/>
  <c r="I217" i="72"/>
  <c r="I221" i="72"/>
  <c r="I206" i="72"/>
  <c r="I218" i="72"/>
  <c r="I222" i="72"/>
  <c r="I207" i="72"/>
  <c r="I215" i="72"/>
  <c r="I219" i="72"/>
  <c r="I216" i="72"/>
  <c r="I224" i="72"/>
  <c r="I6996" i="72"/>
  <c r="I6997" i="72"/>
  <c r="I6998" i="72"/>
  <c r="I7619" i="72"/>
  <c r="I7623" i="72"/>
  <c r="I7616" i="72"/>
  <c r="I7620" i="72"/>
  <c r="I7617" i="72"/>
  <c r="I7621" i="72"/>
  <c r="I7618" i="72"/>
  <c r="I7622" i="72"/>
  <c r="I815" i="72"/>
  <c r="I838" i="72"/>
  <c r="I854" i="72"/>
  <c r="I843" i="72"/>
  <c r="I821" i="72"/>
  <c r="I847" i="72"/>
  <c r="I868" i="72"/>
  <c r="I839" i="72"/>
  <c r="I840" i="72"/>
  <c r="I3804" i="72"/>
  <c r="I3803" i="72"/>
  <c r="I3805" i="72"/>
  <c r="I5815" i="72"/>
  <c r="I5823" i="72"/>
  <c r="I5827" i="72"/>
  <c r="I5816" i="72"/>
  <c r="I5821" i="72"/>
  <c r="I5833" i="72"/>
  <c r="I5845" i="72"/>
  <c r="I5814" i="72"/>
  <c r="I5826" i="72"/>
  <c r="I5848" i="72"/>
  <c r="I5818" i="72"/>
  <c r="I3869" i="72"/>
  <c r="I3863" i="72"/>
  <c r="I3864" i="72"/>
  <c r="I3870" i="72"/>
  <c r="I3865" i="72"/>
  <c r="I3871" i="72"/>
  <c r="I3866" i="72"/>
  <c r="I3867" i="72"/>
  <c r="I3868" i="72"/>
  <c r="I7782" i="72"/>
  <c r="I7786" i="72"/>
  <c r="I7790" i="72"/>
  <c r="I7783" i="72"/>
  <c r="I7787" i="72"/>
  <c r="I7791" i="72"/>
  <c r="I7780" i="72"/>
  <c r="I7784" i="72"/>
  <c r="I7788" i="72"/>
  <c r="I7792" i="72"/>
  <c r="I7781" i="72"/>
  <c r="I7785" i="72"/>
  <c r="I7789" i="72"/>
  <c r="I3957" i="72"/>
  <c r="I3969" i="72"/>
  <c r="I3973" i="72"/>
  <c r="I3958" i="72"/>
  <c r="I3966" i="72"/>
  <c r="I3978" i="72"/>
  <c r="I3959" i="72"/>
  <c r="I3963" i="72"/>
  <c r="I3971" i="72"/>
  <c r="I3975" i="72"/>
  <c r="I3960" i="72"/>
  <c r="I3976" i="72"/>
  <c r="I3302" i="72"/>
  <c r="I7984" i="72"/>
  <c r="I7988" i="72"/>
  <c r="I7989" i="72"/>
  <c r="I7990" i="72"/>
  <c r="I7975" i="72"/>
  <c r="I7983" i="72"/>
  <c r="I7987" i="72"/>
  <c r="I3801" i="72"/>
  <c r="I3802" i="72"/>
  <c r="I7360" i="72"/>
  <c r="I7364" i="72"/>
  <c r="I7368" i="72"/>
  <c r="I7357" i="72"/>
  <c r="I7361" i="72"/>
  <c r="I7365" i="72"/>
  <c r="I7369" i="72"/>
  <c r="I7358" i="72"/>
  <c r="I7362" i="72"/>
  <c r="I7366" i="72"/>
  <c r="I7359" i="72"/>
  <c r="I7363" i="72"/>
  <c r="I7367" i="72"/>
  <c r="I3853" i="72"/>
  <c r="I3854" i="72"/>
  <c r="I3855" i="72"/>
  <c r="I133" i="72"/>
  <c r="I141" i="72"/>
  <c r="I149" i="72"/>
  <c r="I157" i="72"/>
  <c r="I134" i="72"/>
  <c r="I142" i="72"/>
  <c r="I146" i="72"/>
  <c r="I154" i="72"/>
  <c r="I131" i="72"/>
  <c r="I147" i="72"/>
  <c r="I144" i="72"/>
  <c r="I148" i="72"/>
  <c r="I652" i="72"/>
  <c r="I653" i="72"/>
  <c r="I657" i="72"/>
  <c r="I654" i="72"/>
  <c r="I658" i="72"/>
  <c r="I651" i="72"/>
  <c r="I659" i="72"/>
  <c r="I3652" i="72"/>
  <c r="I3653" i="72"/>
  <c r="I4937" i="72"/>
  <c r="I4929" i="72"/>
  <c r="I460" i="72"/>
  <c r="I457" i="72"/>
  <c r="I461" i="72"/>
  <c r="I458" i="72"/>
  <c r="I459" i="72"/>
  <c r="I407" i="72"/>
  <c r="I408" i="72"/>
  <c r="I6614" i="72"/>
  <c r="I6618" i="72"/>
  <c r="I6624" i="72"/>
  <c r="I6621" i="72"/>
  <c r="I6629" i="72"/>
  <c r="I6660" i="72"/>
  <c r="I6661" i="72"/>
  <c r="I897" i="72"/>
  <c r="I896" i="72"/>
  <c r="I7252" i="72"/>
  <c r="I7185" i="72"/>
  <c r="I7206" i="72"/>
  <c r="I7000" i="72"/>
  <c r="I7004" i="72"/>
  <c r="I7008" i="72"/>
  <c r="I7012" i="72"/>
  <c r="I7001" i="72"/>
  <c r="I7005" i="72"/>
  <c r="I7009" i="72"/>
  <c r="I7013" i="72"/>
  <c r="I7002" i="72"/>
  <c r="I7006" i="72"/>
  <c r="I7010" i="72"/>
  <c r="I7014" i="72"/>
  <c r="I7003" i="72"/>
  <c r="I7007" i="72"/>
  <c r="I7011" i="72"/>
  <c r="I6146" i="72"/>
  <c r="I6019" i="72"/>
  <c r="I6095" i="72"/>
  <c r="I6103" i="72"/>
  <c r="I6040" i="72"/>
  <c r="I6041" i="72"/>
  <c r="I6120" i="72"/>
  <c r="I6163" i="72"/>
  <c r="I6109" i="72"/>
  <c r="I4766" i="72"/>
  <c r="I4774" i="72"/>
  <c r="I4778" i="72"/>
  <c r="I4764" i="72"/>
  <c r="I4776" i="72"/>
  <c r="I4769" i="72"/>
  <c r="I4775" i="72"/>
  <c r="I4765" i="72"/>
  <c r="I4771" i="72"/>
  <c r="I5835" i="72"/>
  <c r="I5817" i="72"/>
  <c r="I5829" i="72"/>
  <c r="I5837" i="72"/>
  <c r="I5824" i="72"/>
  <c r="I5840" i="72"/>
  <c r="I5830" i="72"/>
  <c r="I5820" i="72"/>
  <c r="I5834" i="72"/>
  <c r="I5844" i="72"/>
  <c r="I5828" i="72"/>
  <c r="I4790" i="72"/>
  <c r="I4795" i="72"/>
  <c r="I4804" i="72"/>
  <c r="I4802" i="72"/>
  <c r="I4794" i="72"/>
  <c r="I4806" i="72"/>
  <c r="I4801" i="72"/>
  <c r="I4791" i="72"/>
  <c r="I4797" i="72"/>
  <c r="I4803" i="72"/>
  <c r="I4799" i="72"/>
  <c r="I4798" i="72"/>
  <c r="I3997" i="72"/>
  <c r="I4001" i="72"/>
  <c r="I4005" i="72"/>
  <c r="I3994" i="72"/>
  <c r="I3998" i="72"/>
  <c r="I4002" i="72"/>
  <c r="I3995" i="72"/>
  <c r="I3999" i="72"/>
  <c r="I4003" i="72"/>
  <c r="I3996" i="72"/>
  <c r="I4000" i="72"/>
  <c r="I4004" i="72"/>
  <c r="I4400" i="72"/>
  <c r="I4404" i="72"/>
  <c r="I4399" i="72"/>
  <c r="I4405" i="72"/>
  <c r="I4410" i="72"/>
  <c r="I4401" i="72"/>
  <c r="I4406" i="72"/>
  <c r="I4402" i="72"/>
  <c r="I4398" i="72"/>
  <c r="I4403" i="72"/>
  <c r="I4409" i="72"/>
  <c r="I1561" i="72"/>
  <c r="I1565" i="72"/>
  <c r="I1569" i="72"/>
  <c r="I1573" i="72"/>
  <c r="I1558" i="72"/>
  <c r="I1566" i="72"/>
  <c r="I1574" i="72"/>
  <c r="I1559" i="72"/>
  <c r="I1567" i="72"/>
  <c r="I1571" i="72"/>
  <c r="I1575" i="72"/>
  <c r="I1572" i="72"/>
  <c r="I1568" i="72"/>
  <c r="I3470" i="72"/>
  <c r="I8020" i="72"/>
  <c r="I8018" i="72"/>
  <c r="I8019" i="72"/>
  <c r="I530" i="72"/>
  <c r="I523" i="72"/>
  <c r="I525" i="72"/>
  <c r="I533" i="72"/>
  <c r="I528" i="72"/>
  <c r="I536" i="72"/>
  <c r="I704" i="72"/>
  <c r="I708" i="72"/>
  <c r="I703" i="72"/>
  <c r="I709" i="72"/>
  <c r="I705" i="72"/>
  <c r="I710" i="72"/>
  <c r="I706" i="72"/>
  <c r="I707" i="72"/>
  <c r="I6668" i="72"/>
  <c r="I6669" i="72"/>
  <c r="I6670" i="72"/>
  <c r="I5775" i="72"/>
  <c r="I5779" i="72"/>
  <c r="I5787" i="72"/>
  <c r="I5791" i="72"/>
  <c r="I5788" i="72"/>
  <c r="I5796" i="72"/>
  <c r="I5781" i="72"/>
  <c r="I5797" i="72"/>
  <c r="I5790" i="72"/>
  <c r="I5778" i="72"/>
  <c r="I5675" i="72"/>
  <c r="I5676" i="72"/>
  <c r="I5681" i="72"/>
  <c r="I5677" i="72"/>
  <c r="I5682" i="72"/>
  <c r="I5679" i="72"/>
  <c r="I5678" i="72"/>
  <c r="I5680" i="72"/>
  <c r="I1931" i="72"/>
  <c r="I1917" i="72"/>
  <c r="I1937" i="72"/>
  <c r="I1942" i="72"/>
  <c r="I1947" i="72"/>
  <c r="I1959" i="72"/>
  <c r="I1965" i="72"/>
  <c r="I1940" i="72"/>
  <c r="I1957" i="72"/>
  <c r="I1936" i="72"/>
  <c r="I6680" i="72"/>
  <c r="I6681" i="72"/>
  <c r="I5756" i="72"/>
  <c r="I5752" i="72"/>
  <c r="I5739" i="72"/>
  <c r="I5753" i="72"/>
  <c r="I5652" i="72"/>
  <c r="I5653" i="72"/>
  <c r="I5654" i="72"/>
  <c r="I5656" i="72"/>
  <c r="I5651" i="72"/>
  <c r="I5655" i="72"/>
  <c r="I5657" i="72"/>
  <c r="I7475" i="72"/>
  <c r="I7476" i="72"/>
  <c r="I7474" i="72"/>
  <c r="I5701" i="72"/>
  <c r="I5716" i="72"/>
  <c r="I5704" i="72"/>
  <c r="I1599" i="72"/>
  <c r="I1613" i="72"/>
  <c r="I1601" i="72"/>
  <c r="I1608" i="72"/>
  <c r="I1609" i="72"/>
  <c r="I592" i="72"/>
  <c r="I589" i="72"/>
  <c r="I593" i="72"/>
  <c r="I590" i="72"/>
  <c r="I594" i="72"/>
  <c r="I591" i="72"/>
  <c r="I5663" i="72"/>
  <c r="I5668" i="72"/>
  <c r="I5662" i="72"/>
  <c r="I5673" i="72"/>
  <c r="I5318" i="72"/>
  <c r="I5320" i="72"/>
  <c r="I5317" i="72"/>
  <c r="I5319" i="72"/>
  <c r="I6070" i="72"/>
  <c r="I6102" i="72"/>
  <c r="I6134" i="72"/>
  <c r="I6079" i="72"/>
  <c r="I6119" i="72"/>
  <c r="I6108" i="72"/>
  <c r="I6187" i="72"/>
  <c r="I6132" i="72"/>
  <c r="I6057" i="72"/>
  <c r="I2113" i="72"/>
  <c r="I7265" i="72"/>
  <c r="I7260" i="72"/>
  <c r="I1426" i="72"/>
  <c r="I1430" i="72"/>
  <c r="I1427" i="72"/>
  <c r="I1431" i="72"/>
  <c r="I1428" i="72"/>
  <c r="I1432" i="72"/>
  <c r="I1429" i="72"/>
  <c r="I1464" i="72"/>
  <c r="I1468" i="72"/>
  <c r="I1492" i="72"/>
  <c r="I1465" i="72"/>
  <c r="I1477" i="72"/>
  <c r="I1466" i="72"/>
  <c r="I1474" i="72"/>
  <c r="I1486" i="72"/>
  <c r="I1490" i="72"/>
  <c r="I1491" i="72"/>
  <c r="I1471" i="72"/>
  <c r="I1483" i="72"/>
  <c r="I269" i="72"/>
  <c r="I281" i="72"/>
  <c r="I285" i="72"/>
  <c r="I301" i="72"/>
  <c r="I309" i="72"/>
  <c r="I294" i="72"/>
  <c r="I298" i="72"/>
  <c r="I272" i="72"/>
  <c r="I296" i="72"/>
  <c r="I300" i="72"/>
  <c r="I7835" i="72"/>
  <c r="I7836" i="72"/>
  <c r="I6094" i="72"/>
  <c r="I6093" i="72"/>
  <c r="I6208" i="72"/>
  <c r="I6217" i="72"/>
  <c r="I6157" i="72"/>
  <c r="I6112" i="72"/>
  <c r="I4704" i="72"/>
  <c r="I4708" i="72"/>
  <c r="I4706" i="72"/>
  <c r="I4710" i="72"/>
  <c r="I4705" i="72"/>
  <c r="I4711" i="72"/>
  <c r="I4707" i="72"/>
  <c r="I4709" i="72"/>
  <c r="I3820" i="72"/>
  <c r="I3826" i="72"/>
  <c r="I3833" i="72"/>
  <c r="I3814" i="72"/>
  <c r="I3821" i="72"/>
  <c r="I3827" i="72"/>
  <c r="I3815" i="72"/>
  <c r="I3828" i="72"/>
  <c r="I3834" i="72"/>
  <c r="I3816" i="72"/>
  <c r="I3822" i="72"/>
  <c r="I3829" i="72"/>
  <c r="I3835" i="72"/>
  <c r="I3817" i="72"/>
  <c r="I3823" i="72"/>
  <c r="I3824" i="72"/>
  <c r="I3830" i="72"/>
  <c r="I3837" i="72"/>
  <c r="I3825" i="72"/>
  <c r="I3831" i="72"/>
  <c r="I3832" i="72"/>
  <c r="I3838" i="72"/>
  <c r="I3818" i="72"/>
  <c r="I6099" i="72"/>
  <c r="I6101" i="72"/>
  <c r="I6124" i="72"/>
  <c r="I4323" i="72"/>
  <c r="I4331" i="72"/>
  <c r="I4337" i="72"/>
  <c r="I4322" i="72"/>
  <c r="I4328" i="72"/>
  <c r="I4334" i="72"/>
  <c r="I4318" i="72"/>
  <c r="I6698" i="72"/>
  <c r="I6699" i="72"/>
  <c r="I2238" i="72"/>
  <c r="I2262" i="72"/>
  <c r="I3736" i="72"/>
  <c r="I3740" i="72"/>
  <c r="I3735" i="72"/>
  <c r="I3737" i="72"/>
  <c r="I3738" i="72"/>
  <c r="I3739" i="72"/>
  <c r="I3734" i="72"/>
  <c r="I1118" i="72"/>
  <c r="I1116" i="72"/>
  <c r="I1117" i="72"/>
  <c r="I905" i="72"/>
  <c r="I906" i="72"/>
  <c r="I7531" i="72"/>
  <c r="I7532" i="72"/>
  <c r="I5942" i="72"/>
  <c r="I5954" i="72"/>
  <c r="I5951" i="72"/>
  <c r="I5932" i="72"/>
  <c r="I5944" i="72"/>
  <c r="I5952" i="72"/>
  <c r="I5945" i="72"/>
  <c r="I5949" i="72"/>
  <c r="I4198" i="72"/>
  <c r="I4202" i="72"/>
  <c r="I4195" i="72"/>
  <c r="I4199" i="72"/>
  <c r="I4203" i="72"/>
  <c r="I4196" i="72"/>
  <c r="I4200" i="72"/>
  <c r="I4204" i="72"/>
  <c r="I4205" i="72"/>
  <c r="I4197" i="72"/>
  <c r="I4201" i="72"/>
  <c r="I4319" i="72"/>
  <c r="I4327" i="72"/>
  <c r="I4339" i="72"/>
  <c r="I4351" i="72"/>
  <c r="I4317" i="72"/>
  <c r="I4325" i="72"/>
  <c r="I4373" i="72"/>
  <c r="I4336" i="72"/>
  <c r="I4352" i="72"/>
  <c r="I4326" i="72"/>
  <c r="I4358" i="72"/>
  <c r="I4070" i="72"/>
  <c r="I4068" i="72"/>
  <c r="I4069" i="72"/>
  <c r="I4056" i="72"/>
  <c r="I4057" i="72"/>
  <c r="I4262" i="72"/>
  <c r="I4267" i="72"/>
  <c r="I4268" i="72"/>
  <c r="I4261" i="72"/>
  <c r="I4082" i="72"/>
  <c r="I4094" i="72"/>
  <c r="I4102" i="72"/>
  <c r="I4110" i="72"/>
  <c r="I4087" i="72"/>
  <c r="I4111" i="72"/>
  <c r="I4088" i="72"/>
  <c r="I4100" i="72"/>
  <c r="I4077" i="72"/>
  <c r="I7447" i="72"/>
  <c r="I7451" i="72"/>
  <c r="I7455" i="72"/>
  <c r="I7448" i="72"/>
  <c r="I7452" i="72"/>
  <c r="I7456" i="72"/>
  <c r="I7445" i="72"/>
  <c r="I7449" i="72"/>
  <c r="I7453" i="72"/>
  <c r="I7457" i="72"/>
  <c r="I7465" i="72"/>
  <c r="I7446" i="72"/>
  <c r="I7450" i="72"/>
  <c r="I7454" i="72"/>
  <c r="I7458" i="72"/>
  <c r="I7462" i="72"/>
  <c r="I345" i="72"/>
  <c r="I342" i="72"/>
  <c r="I346" i="72"/>
  <c r="I354" i="72"/>
  <c r="I343" i="72"/>
  <c r="I344" i="72"/>
  <c r="I352" i="72"/>
  <c r="I351" i="72"/>
  <c r="I3792" i="72"/>
  <c r="I3796" i="72"/>
  <c r="I3791" i="72"/>
  <c r="I3793" i="72"/>
  <c r="I3794" i="72"/>
  <c r="I3795" i="72"/>
  <c r="I3797" i="72"/>
  <c r="I600" i="72"/>
  <c r="I601" i="72"/>
  <c r="I602" i="72"/>
  <c r="I1019" i="72"/>
  <c r="I1041" i="72"/>
  <c r="I1030" i="72"/>
  <c r="I6086" i="72"/>
  <c r="I6110" i="72"/>
  <c r="I6118" i="72"/>
  <c r="I6047" i="72"/>
  <c r="I6105" i="72"/>
  <c r="I6117" i="72"/>
  <c r="I6161" i="72"/>
  <c r="I6149" i="72"/>
  <c r="I6189" i="72"/>
  <c r="I3312" i="72"/>
  <c r="I3327" i="72"/>
  <c r="I3310" i="72"/>
  <c r="I3320" i="72"/>
  <c r="I3316" i="72"/>
  <c r="I3317" i="72"/>
  <c r="I3311" i="72"/>
  <c r="I441" i="72"/>
  <c r="I442" i="72"/>
  <c r="I6672" i="72"/>
  <c r="I6676" i="72"/>
  <c r="I6673" i="72"/>
  <c r="I6677" i="72"/>
  <c r="I6674" i="72"/>
  <c r="I6678" i="72"/>
  <c r="I6679" i="72"/>
  <c r="I6675" i="72"/>
  <c r="I5519" i="72"/>
  <c r="I5527" i="72"/>
  <c r="I5531" i="72"/>
  <c r="I5535" i="72"/>
  <c r="I5522" i="72"/>
  <c r="I5524" i="72"/>
  <c r="I5520" i="72"/>
  <c r="I5538" i="72"/>
  <c r="I5526" i="72"/>
  <c r="I5525" i="72"/>
  <c r="I5530" i="72"/>
  <c r="I5521" i="72"/>
  <c r="I3351" i="72"/>
  <c r="I3359" i="72"/>
  <c r="I3363" i="72"/>
  <c r="I3360" i="72"/>
  <c r="I3362" i="72"/>
  <c r="I596" i="72"/>
  <c r="I597" i="72"/>
  <c r="I598" i="72"/>
  <c r="I599" i="72"/>
  <c r="I595" i="72"/>
  <c r="I7161" i="72"/>
  <c r="I7199" i="72"/>
  <c r="I7136" i="72"/>
  <c r="I7135" i="72"/>
  <c r="I7151" i="72"/>
  <c r="I1184" i="72"/>
  <c r="I1183" i="72"/>
  <c r="I1185" i="72"/>
  <c r="I357" i="72"/>
  <c r="I377" i="72"/>
  <c r="I362" i="72"/>
  <c r="I374" i="72"/>
  <c r="I378" i="72"/>
  <c r="I360" i="72"/>
  <c r="I364" i="72"/>
  <c r="I375" i="72"/>
  <c r="I359" i="72"/>
  <c r="I6142" i="72"/>
  <c r="I6206" i="72"/>
  <c r="I6218" i="72"/>
  <c r="I6222" i="72"/>
  <c r="I6183" i="72"/>
  <c r="I6199" i="72"/>
  <c r="I6176" i="72"/>
  <c r="I6216" i="72"/>
  <c r="I6224" i="72"/>
  <c r="I6169" i="72"/>
  <c r="I6092" i="72"/>
  <c r="I6221" i="72"/>
  <c r="I570" i="72"/>
  <c r="I571" i="72"/>
  <c r="I572" i="72"/>
  <c r="I568" i="72"/>
  <c r="I569" i="72"/>
  <c r="I448" i="72"/>
  <c r="I445" i="72"/>
  <c r="I453" i="72"/>
  <c r="I446" i="72"/>
  <c r="I450" i="72"/>
  <c r="I454" i="72"/>
  <c r="I443" i="72"/>
  <c r="I1194" i="72"/>
  <c r="I1193" i="72"/>
  <c r="I3626" i="72"/>
  <c r="I3624" i="72"/>
  <c r="I3625" i="72"/>
  <c r="I7535" i="72"/>
  <c r="I7533" i="72"/>
  <c r="I7534" i="72"/>
  <c r="I3582" i="72"/>
  <c r="I3583" i="72"/>
  <c r="I3581" i="72"/>
  <c r="I3756" i="72"/>
  <c r="I3769" i="72"/>
  <c r="I3754" i="72"/>
  <c r="I3787" i="72"/>
  <c r="I3758" i="72"/>
  <c r="I1023" i="72"/>
  <c r="I1043" i="72"/>
  <c r="I1054" i="72"/>
  <c r="I1058" i="72"/>
  <c r="I1038" i="72"/>
  <c r="I3570" i="72"/>
  <c r="I3571" i="72"/>
  <c r="I3569" i="72"/>
  <c r="I261" i="72"/>
  <c r="I305" i="72"/>
  <c r="I278" i="72"/>
  <c r="I322" i="72"/>
  <c r="I303" i="72"/>
  <c r="I304" i="72"/>
  <c r="I4222" i="72"/>
  <c r="I4226" i="72"/>
  <c r="I4230" i="72"/>
  <c r="I4234" i="72"/>
  <c r="I4215" i="72"/>
  <c r="I4223" i="72"/>
  <c r="I4227" i="72"/>
  <c r="I4231" i="72"/>
  <c r="I4235" i="72"/>
  <c r="I4229" i="72"/>
  <c r="I5687" i="72"/>
  <c r="I5688" i="72"/>
  <c r="I5689" i="72"/>
  <c r="I5686" i="72"/>
  <c r="I5418" i="72"/>
  <c r="I5422" i="72"/>
  <c r="I5416" i="72"/>
  <c r="I5411" i="72"/>
  <c r="I5417" i="72"/>
  <c r="I1756" i="72"/>
  <c r="I1775" i="72"/>
  <c r="I1763" i="72"/>
  <c r="I1764" i="72"/>
  <c r="I1778" i="72"/>
  <c r="I1773" i="72"/>
  <c r="I1761" i="72"/>
  <c r="I3507" i="72"/>
  <c r="I3506" i="72"/>
  <c r="I3502" i="72"/>
  <c r="I4412" i="72"/>
  <c r="I4413" i="72"/>
  <c r="I444" i="72"/>
  <c r="I452" i="72"/>
  <c r="I456" i="72"/>
  <c r="I449" i="72"/>
  <c r="I447" i="72"/>
  <c r="I451" i="72"/>
  <c r="I455" i="72"/>
  <c r="I7192" i="72"/>
  <c r="I7204" i="72"/>
  <c r="I7146" i="72"/>
  <c r="I7154" i="72"/>
  <c r="I7094" i="72"/>
  <c r="I7115" i="72"/>
  <c r="I7173" i="72"/>
  <c r="I7165" i="72"/>
  <c r="I7194" i="72"/>
  <c r="I7131" i="72"/>
  <c r="I7112" i="72"/>
  <c r="I819" i="72"/>
  <c r="I823" i="72"/>
  <c r="I841" i="72"/>
  <c r="I812" i="72"/>
  <c r="I866" i="72"/>
  <c r="I824" i="72"/>
  <c r="I826" i="72"/>
  <c r="I3728" i="72"/>
  <c r="I3729" i="72"/>
  <c r="I7766" i="72"/>
  <c r="I7767" i="72"/>
  <c r="I6896" i="72"/>
  <c r="I6900" i="72"/>
  <c r="I6912" i="72"/>
  <c r="I6897" i="72"/>
  <c r="I3202" i="72"/>
  <c r="I3206" i="72"/>
  <c r="I3203" i="72"/>
  <c r="I3207" i="72"/>
  <c r="I3200" i="72"/>
  <c r="I3204" i="72"/>
  <c r="I3208" i="72"/>
  <c r="I3209" i="72"/>
  <c r="I3201" i="72"/>
  <c r="I3205" i="72"/>
  <c r="I775" i="72"/>
  <c r="I799" i="72"/>
  <c r="I776" i="72"/>
  <c r="I784" i="72"/>
  <c r="I386" i="72"/>
  <c r="I390" i="72"/>
  <c r="I394" i="72"/>
  <c r="I398" i="72"/>
  <c r="I387" i="72"/>
  <c r="I391" i="72"/>
  <c r="I395" i="72"/>
  <c r="I399" i="72"/>
  <c r="I388" i="72"/>
  <c r="I392" i="72"/>
  <c r="I396" i="72"/>
  <c r="I400" i="72"/>
  <c r="I385" i="72"/>
  <c r="I389" i="72"/>
  <c r="I393" i="72"/>
  <c r="I397" i="72"/>
  <c r="I7382" i="72"/>
  <c r="I7383" i="72"/>
  <c r="I6603" i="72"/>
  <c r="I6558" i="72"/>
  <c r="I6566" i="72"/>
  <c r="I6559" i="72"/>
  <c r="I241" i="72"/>
  <c r="I249" i="72"/>
  <c r="I341" i="72"/>
  <c r="I246" i="72"/>
  <c r="I250" i="72"/>
  <c r="I254" i="72"/>
  <c r="I247" i="72"/>
  <c r="I251" i="72"/>
  <c r="I263" i="72"/>
  <c r="I267" i="72"/>
  <c r="I339" i="72"/>
  <c r="I244" i="72"/>
  <c r="I252" i="72"/>
  <c r="I340" i="72"/>
  <c r="I6002" i="72"/>
  <c r="I6006" i="72"/>
  <c r="I6026" i="72"/>
  <c r="I6038" i="72"/>
  <c r="I6050" i="72"/>
  <c r="I6054" i="72"/>
  <c r="I6062" i="72"/>
  <c r="I6015" i="72"/>
  <c r="I6023" i="72"/>
  <c r="I6039" i="72"/>
  <c r="I6059" i="72"/>
  <c r="I6005" i="72"/>
  <c r="I6125" i="72"/>
  <c r="I6076" i="72"/>
  <c r="I1261" i="72"/>
  <c r="I1262" i="72"/>
  <c r="I5434" i="72"/>
  <c r="I5438" i="72"/>
  <c r="I5442" i="72"/>
  <c r="I5446" i="72"/>
  <c r="I5436" i="72"/>
  <c r="I5440" i="72"/>
  <c r="I5444" i="72"/>
  <c r="I5441" i="72"/>
  <c r="I5437" i="72"/>
  <c r="I5443" i="72"/>
  <c r="I5433" i="72"/>
  <c r="I5435" i="72"/>
  <c r="I5445" i="72"/>
  <c r="I5447" i="72"/>
  <c r="I3727" i="72"/>
  <c r="I3725" i="72"/>
  <c r="I3726" i="72"/>
  <c r="I7128" i="72"/>
  <c r="I7174" i="72"/>
  <c r="I7150" i="72"/>
  <c r="I7061" i="72"/>
  <c r="I7120" i="72"/>
  <c r="I7130" i="72"/>
  <c r="I210" i="72"/>
  <c r="I214" i="72"/>
  <c r="I211" i="72"/>
  <c r="I223" i="72"/>
  <c r="I208" i="72"/>
  <c r="I212" i="72"/>
  <c r="I220" i="72"/>
  <c r="I4694" i="72"/>
  <c r="I4699" i="72"/>
  <c r="I4700" i="72"/>
  <c r="I4695" i="72"/>
  <c r="I4701" i="72"/>
  <c r="I4691" i="72"/>
  <c r="I4693" i="72"/>
  <c r="I4692" i="72"/>
  <c r="I4697" i="72"/>
  <c r="I4698" i="72"/>
  <c r="I4130" i="72"/>
  <c r="I4131" i="72"/>
  <c r="I4128" i="72"/>
  <c r="I4141" i="72"/>
  <c r="I4137" i="72"/>
  <c r="I94" i="72"/>
  <c r="I91" i="72"/>
  <c r="I92" i="72"/>
  <c r="I497" i="72"/>
  <c r="I6700" i="72"/>
  <c r="I6701" i="72"/>
  <c r="I7250" i="72"/>
  <c r="I7221" i="72"/>
  <c r="I7229" i="72"/>
  <c r="I7246" i="72"/>
  <c r="I7238" i="72"/>
  <c r="I7098" i="72"/>
  <c r="I7235" i="72"/>
  <c r="I7078" i="72"/>
  <c r="I7176" i="72"/>
  <c r="I7231" i="72"/>
  <c r="I7147" i="72"/>
  <c r="I7186" i="72"/>
  <c r="I7156" i="72"/>
  <c r="I7579" i="72"/>
  <c r="I7595" i="72"/>
  <c r="I7600" i="72"/>
  <c r="I7585" i="72"/>
  <c r="I7589" i="72"/>
  <c r="I7601" i="72"/>
  <c r="I7605" i="72"/>
  <c r="I7594" i="72"/>
  <c r="I7606" i="72"/>
  <c r="I7610" i="72"/>
  <c r="I656" i="72"/>
  <c r="I660" i="72"/>
  <c r="I661" i="72"/>
  <c r="I662" i="72"/>
  <c r="I663" i="72"/>
  <c r="I655" i="72"/>
  <c r="I938" i="72"/>
  <c r="I939" i="72"/>
  <c r="I940" i="72"/>
  <c r="I6131" i="72"/>
  <c r="I6084" i="72"/>
  <c r="I6188" i="72"/>
  <c r="I1926" i="72"/>
  <c r="I1958" i="72"/>
  <c r="I1963" i="72"/>
  <c r="I1969" i="72"/>
  <c r="I1978" i="72"/>
  <c r="I1967" i="72"/>
  <c r="I1941" i="72"/>
  <c r="I1951" i="72"/>
  <c r="I4047" i="72"/>
  <c r="I4054" i="72"/>
  <c r="I4040" i="72"/>
  <c r="I4064" i="72"/>
  <c r="I4251" i="72"/>
  <c r="I4252" i="72"/>
  <c r="I3331" i="72"/>
  <c r="I3335" i="72"/>
  <c r="I3319" i="72"/>
  <c r="I3323" i="72"/>
  <c r="I3328" i="72"/>
  <c r="I3326" i="72"/>
  <c r="I3329" i="72"/>
  <c r="I3338" i="72"/>
  <c r="I3321" i="72"/>
  <c r="I3334" i="72"/>
  <c r="I7515" i="72"/>
  <c r="I7519" i="72"/>
  <c r="I7523" i="72"/>
  <c r="I7527" i="72"/>
  <c r="I7528" i="72"/>
  <c r="I7509" i="72"/>
  <c r="I7513" i="72"/>
  <c r="I7517" i="72"/>
  <c r="I7521" i="72"/>
  <c r="I7525" i="72"/>
  <c r="I7514" i="72"/>
  <c r="I7518" i="72"/>
  <c r="I7526" i="72"/>
  <c r="I57" i="72"/>
  <c r="I61" i="72"/>
  <c r="I58" i="72"/>
  <c r="I59" i="72"/>
  <c r="I60" i="72"/>
  <c r="I2721" i="72"/>
  <c r="I2727" i="72"/>
  <c r="I2718" i="72"/>
  <c r="I2719" i="72"/>
  <c r="I2728" i="72"/>
  <c r="I2723" i="72"/>
  <c r="I4126" i="72"/>
  <c r="I4142" i="72"/>
  <c r="I4135" i="72"/>
  <c r="I4139" i="72"/>
  <c r="I4132" i="72"/>
  <c r="I4136" i="72"/>
  <c r="I1254" i="72"/>
  <c r="I1249" i="72"/>
  <c r="I1250" i="72"/>
  <c r="I1256" i="72"/>
  <c r="I1251" i="72"/>
  <c r="I1246" i="72"/>
  <c r="I1252" i="72"/>
  <c r="D24" i="72" l="1"/>
  <c r="D19" i="72"/>
  <c r="E17" i="72"/>
  <c r="E6" i="72"/>
  <c r="D25" i="72"/>
  <c r="D13" i="72"/>
  <c r="E25" i="72"/>
  <c r="D6" i="72"/>
  <c r="D20" i="72"/>
  <c r="D27" i="72"/>
  <c r="E16" i="72"/>
  <c r="E20" i="72"/>
  <c r="D10" i="72"/>
  <c r="D22" i="72"/>
  <c r="E7" i="72"/>
  <c r="D8" i="72"/>
  <c r="D18" i="72"/>
  <c r="D9" i="72"/>
  <c r="E8" i="72"/>
  <c r="E5" i="72"/>
  <c r="E26" i="72"/>
  <c r="D5" i="72"/>
  <c r="D21" i="72"/>
  <c r="E23" i="72"/>
  <c r="D26" i="72"/>
  <c r="D23" i="72"/>
  <c r="E9" i="72"/>
  <c r="E21" i="72"/>
  <c r="E14" i="72"/>
  <c r="D14" i="72"/>
  <c r="D28" i="72"/>
  <c r="E28" i="72"/>
  <c r="D16" i="72"/>
  <c r="F16" i="72" s="1"/>
  <c r="G16" i="72" s="1"/>
  <c r="E10" i="72"/>
  <c r="D29" i="72"/>
  <c r="E13" i="72"/>
  <c r="D17" i="72"/>
  <c r="F17" i="72" s="1"/>
  <c r="G17" i="72" s="1"/>
  <c r="D15" i="72"/>
  <c r="E15" i="72"/>
  <c r="D7" i="72"/>
  <c r="E22" i="72"/>
  <c r="E24" i="72"/>
  <c r="D11" i="72"/>
  <c r="E29" i="72"/>
  <c r="D12" i="72"/>
  <c r="E11" i="72"/>
  <c r="E18" i="72"/>
  <c r="E27" i="72"/>
  <c r="E19" i="72"/>
  <c r="E12" i="72"/>
  <c r="F26" i="72" l="1"/>
  <c r="G26" i="72" s="1"/>
  <c r="F14" i="72"/>
  <c r="G14" i="72" s="1"/>
  <c r="F6" i="72"/>
  <c r="G6" i="72" s="1"/>
  <c r="F20" i="72"/>
  <c r="G20" i="72" s="1"/>
  <c r="F28" i="72"/>
  <c r="G28" i="72" s="1"/>
  <c r="F21" i="72"/>
  <c r="G21" i="72" s="1"/>
  <c r="F5" i="72"/>
  <c r="G5" i="72" s="1"/>
  <c r="F23" i="72"/>
  <c r="G23" i="72" s="1"/>
  <c r="F7" i="72"/>
  <c r="G7" i="72" s="1"/>
  <c r="F8" i="72"/>
  <c r="G8" i="72" s="1"/>
  <c r="F15" i="72"/>
  <c r="G15" i="72" s="1"/>
  <c r="F22" i="72"/>
  <c r="G22" i="72" s="1"/>
  <c r="F13" i="72"/>
  <c r="G13" i="72" s="1"/>
  <c r="F12" i="72"/>
  <c r="G12" i="72" s="1"/>
  <c r="F10" i="72"/>
  <c r="G10" i="72" s="1"/>
  <c r="F25" i="72"/>
  <c r="G25" i="72" s="1"/>
  <c r="F11" i="72"/>
  <c r="G11" i="72" s="1"/>
  <c r="F29" i="72"/>
  <c r="G29" i="72" s="1"/>
  <c r="F9" i="72"/>
  <c r="G9" i="72" s="1"/>
  <c r="F27" i="72"/>
  <c r="G27" i="72" s="1"/>
  <c r="F19" i="72"/>
  <c r="G19" i="72" s="1"/>
  <c r="F18" i="72"/>
  <c r="G18" i="72" s="1"/>
  <c r="F24" i="72"/>
  <c r="G24" i="72" s="1"/>
  <c r="P57" i="48" l="1"/>
  <c r="P70" i="48"/>
  <c r="P69" i="48"/>
  <c r="P68" i="48"/>
  <c r="P67" i="48"/>
  <c r="P66" i="48"/>
  <c r="P65" i="48"/>
  <c r="P64" i="48"/>
  <c r="P63" i="48"/>
  <c r="P62" i="48"/>
  <c r="P61" i="48"/>
  <c r="P60" i="48"/>
  <c r="P59" i="48"/>
  <c r="P58" i="48"/>
  <c r="P40" i="48"/>
  <c r="P41" i="48"/>
  <c r="P42" i="48"/>
  <c r="P43" i="48"/>
  <c r="P44" i="48"/>
  <c r="P45" i="48"/>
  <c r="P46" i="48"/>
  <c r="P47" i="48"/>
  <c r="P48" i="48"/>
  <c r="P49" i="48"/>
  <c r="P50" i="48"/>
  <c r="P51" i="48"/>
  <c r="P52" i="48"/>
  <c r="P53" i="48"/>
</calcChain>
</file>

<file path=xl/sharedStrings.xml><?xml version="1.0" encoding="utf-8"?>
<sst xmlns="http://schemas.openxmlformats.org/spreadsheetml/2006/main" count="33781" uniqueCount="345">
  <si>
    <t>SB 350 ENERGY SAVINGS POTENTIAL</t>
  </si>
  <si>
    <t xml:space="preserve">NON-UTILITY PROGRAM TECHNICAL ASSESSMENT </t>
  </si>
  <si>
    <t>PROGRAM DATA WORKBOOK</t>
  </si>
  <si>
    <t>Contract:</t>
  </si>
  <si>
    <t>Revised:</t>
  </si>
  <si>
    <t>Program Information</t>
  </si>
  <si>
    <t>Program</t>
  </si>
  <si>
    <t>Category</t>
  </si>
  <si>
    <t>Building Sectors</t>
  </si>
  <si>
    <t>N/A</t>
  </si>
  <si>
    <t>Workbook Tab Definitions</t>
  </si>
  <si>
    <t>Program Data Extracts</t>
  </si>
  <si>
    <t>Legend</t>
  </si>
  <si>
    <t>Input</t>
  </si>
  <si>
    <t xml:space="preserve">This cell style indicates a hard-coded value that can be edited by the user. </t>
  </si>
  <si>
    <t>Source</t>
  </si>
  <si>
    <t>This cell style indicates a data source.</t>
  </si>
  <si>
    <t>Hyperlink</t>
  </si>
  <si>
    <t>This cell style indicates a hyperlink, most often used to point to a web-based data source.</t>
  </si>
  <si>
    <t>User Guidance</t>
  </si>
  <si>
    <t>Acronym Definitions</t>
  </si>
  <si>
    <t>Definition</t>
  </si>
  <si>
    <t>GWh</t>
  </si>
  <si>
    <t xml:space="preserve">Gigawatt hours </t>
  </si>
  <si>
    <t>MM Therms</t>
  </si>
  <si>
    <t>Million therms</t>
  </si>
  <si>
    <t>SB 350</t>
  </si>
  <si>
    <t>Senate Bill 350</t>
  </si>
  <si>
    <t>AAEE</t>
  </si>
  <si>
    <t>Additional Achievable Energy Efficiency is defined by the Energy Commission as energy savings not yet considered committed but deemed likely to occur, including future updates of building codes, appliance regulations, and utility efficiency programs</t>
  </si>
  <si>
    <t>Residential</t>
  </si>
  <si>
    <t>Single-family and multi-family buildings</t>
  </si>
  <si>
    <t>Non-residential</t>
  </si>
  <si>
    <t xml:space="preserve">Commercial, excluding industrial and agriculture. </t>
  </si>
  <si>
    <t>Other</t>
  </si>
  <si>
    <t>Record date of data extract:</t>
  </si>
  <si>
    <t>Extraction Notes</t>
  </si>
  <si>
    <t>Ref</t>
  </si>
  <si>
    <t>Com</t>
  </si>
  <si>
    <t>Res</t>
  </si>
  <si>
    <t>Aggr</t>
  </si>
  <si>
    <t>Cons</t>
  </si>
  <si>
    <t>IID</t>
  </si>
  <si>
    <t>PGE</t>
  </si>
  <si>
    <t>SCE</t>
  </si>
  <si>
    <t>SDGE</t>
  </si>
  <si>
    <t>SCG</t>
  </si>
  <si>
    <t>SMUD</t>
  </si>
  <si>
    <t>LADWP</t>
  </si>
  <si>
    <t>AB802 Electricity</t>
  </si>
  <si>
    <t>Savings Type</t>
  </si>
  <si>
    <t>Benchmarking</t>
  </si>
  <si>
    <t>Below-Code</t>
  </si>
  <si>
    <t>BROs</t>
  </si>
  <si>
    <t>Total Cumulative</t>
  </si>
  <si>
    <t>Total minus BROs</t>
  </si>
  <si>
    <t>Benchmarking Cumulative</t>
  </si>
  <si>
    <t>Below Code Cumulative</t>
  </si>
  <si>
    <t>AB802 Gas</t>
  </si>
  <si>
    <t>Service Territory</t>
  </si>
  <si>
    <t>(All)</t>
  </si>
  <si>
    <t>Column Labels</t>
  </si>
  <si>
    <t>Values</t>
  </si>
  <si>
    <t>PA Savings (Pre-AB802 Framework)</t>
  </si>
  <si>
    <t>PA Stranded Potential</t>
  </si>
  <si>
    <t>PA Operational Efficiency Potential</t>
  </si>
  <si>
    <t>Double Counted Savings (Below Code)</t>
  </si>
  <si>
    <t>2015 PG Study</t>
  </si>
  <si>
    <t>AB 802 BENCHMARKING SAVINGS</t>
  </si>
  <si>
    <t>COMMERCIAL AND MULTIFAMILY BUILDINGS OVER 50,000 ft2 ELECTRICITY SAVINGS - LOG FIT - 5% ANNUAL RAMP UP</t>
  </si>
  <si>
    <t xml:space="preserve">These data represent current estimates for AB802 savings (benchmarking in all commercial and multifamily buildings greater than 50,000 ft2).  Floor area data come from the 2016 IEPR data set.  Energy use intensity data come from CEUS but are updated to reflect more recent energy use trends using multipliers derived from comparing 2003 CBEC data to 2012 CBEC data.  Building floor area distribution was derived from 2012 CBEC data.  For multifamily, number of households is converted to households by assuming 26% of households are high-rise units (1248 ft2 per unit); the remaining households are assumed to be contained in 6,960 ft2, two-story, 8 dwelling buildings (870 ft2 per unit) (SOURCE: 2016 Impact Analysis).  The assumption is that 30% of multifamily dwellings are in buildings larger than 50,000 ft2.  For lack of data, lodging energy use intensity is used as a proxy for multifamily energy use intensity.  Annual benchmark savings are derived from EnergyStar data collected from 2008 to 2011 for buildings in Portfolio Manager.  While EnergyStar assumes a data trend of 2.4% annual savings, the data seem to indicate diminishing returns in out years; according, NORESCO savings estimates are based on a logarithmic data fit that assumes savings decrease in out years once the low-hanging fruit have been harvested.  The current assumption is that the majority of savings due to benchmarking would be electricity savings.  Based on a 60/40 distribution between electricity and gas across the commercial and multifamily building stock, assuming first-year benchmarking savings of 3.9% for electricity and 1.3% for gas results in an 80/20 split between electricity and natural gas savings and total savings that align with the logarithmic fit to the EnergyStar data.  These estimates assume that all required buildings are benchmarked starting in 2017 but that improvements are applied in a phased approach.  Starting in 2017, the assumption is that an additional 5% of the current building stock begins making improvements each year.  Different buildings achieve different levels of savings in a given calender year, based on the number of years since benchmarking savings started to be realized. </t>
  </si>
  <si>
    <t>year</t>
  </si>
  <si>
    <t>OFF_SMALL</t>
  </si>
  <si>
    <t>REST</t>
  </si>
  <si>
    <t>RETAIL</t>
  </si>
  <si>
    <t>GROCERY</t>
  </si>
  <si>
    <t>NWHSE</t>
  </si>
  <si>
    <t>RWHSE</t>
  </si>
  <si>
    <t>SCHOOL</t>
  </si>
  <si>
    <t>COLLEGE</t>
  </si>
  <si>
    <t>HOSP</t>
  </si>
  <si>
    <t>HOTEL</t>
  </si>
  <si>
    <t>MISC</t>
  </si>
  <si>
    <t>OFF_LRG</t>
  </si>
  <si>
    <t>MULTI_FAM</t>
  </si>
  <si>
    <t>TOTAL</t>
  </si>
  <si>
    <t>COMMERCIAL AND MULTIFAMILY BUILDINGS OVER 50,000 ft2 GAS SAVINGS - LOG FIT - 5% ANNUAL RAMP UP</t>
  </si>
  <si>
    <t>ENERGY ASSET RATING SAVINGS (BEARS)</t>
  </si>
  <si>
    <t>COMMERCIAL AND MULTIFAMILY BUILDINGS OVER 50,000 ft2 ELECTRICITY SAVINGS - LOG FIT - 2% ANNUAL RAMP UP (50% additional savings)</t>
  </si>
  <si>
    <t>COMMERCIAL AND MULTIFAMILY BUILDINGS 25,000 ft2 to 50,000 ft2 ELECTRICITY SAVINGS - LOG FIT - 2% ANNUAL RAMP UP (100% additional savings)</t>
  </si>
  <si>
    <t>BEARS TOTAL ELECTRICITY SAVINGS</t>
  </si>
  <si>
    <t>COMMERCIAL AND MULTIFAMILY BUILDINGS OVER 50,000 ft2 GAS SAVINGS - LOG FIT - 2% ANNUAL RAMP UP (50% additional savings)</t>
  </si>
  <si>
    <t>COMMERCIAL AND MULTIFAMILY BUILDINGS 25,000 ft2 to 50,000 ft2 GAS SAVINGS - LOG FIT - 2% ANNUAL RAMP UP (100% additional savings)</t>
  </si>
  <si>
    <t>BEARS TOTAL GAS SAVINGS</t>
  </si>
  <si>
    <t>SMART METER SAVINGS</t>
  </si>
  <si>
    <t>COMMERCIAL AND RESIDENTIAL BUILDINGS ELECTRICITY SAVINGS - LOG FIT - 2% ANNUAL RAMP UP STARTING IN 2020</t>
  </si>
  <si>
    <t>SINGLE_FAM</t>
  </si>
  <si>
    <t>ELECTRICITY</t>
  </si>
  <si>
    <t>AB 802 Benchmarking</t>
  </si>
  <si>
    <t>AB 802 Below Code</t>
  </si>
  <si>
    <t>Asset Rating</t>
  </si>
  <si>
    <t>Smart Meter</t>
  </si>
  <si>
    <t>GAS</t>
  </si>
  <si>
    <t>Historical and Projected Building Stock (mm. sq. ft.) by Planning Area, Mid Case, 2016 IEPR Forecast Update</t>
  </si>
  <si>
    <t>PA</t>
  </si>
  <si>
    <t>PAN</t>
  </si>
  <si>
    <t>NCNC</t>
  </si>
  <si>
    <t>BUGL</t>
  </si>
  <si>
    <t>VEA</t>
  </si>
  <si>
    <t>Historical and Projected Additions (mm. sq. ft.) by Planning Area, Mid Case, 2016 IEPR Forecast Update</t>
  </si>
  <si>
    <t>Historical and Projected Building Stock (mm. sq. ft.), Mid Case, 2016 IEPR Forecast Update</t>
  </si>
  <si>
    <t>Commercial Growth Rate</t>
  </si>
  <si>
    <t>NEW</t>
  </si>
  <si>
    <t>EUI (kWh/ft2)</t>
  </si>
  <si>
    <t>2012 EUI (kWh/ft2)</t>
  </si>
  <si>
    <t>EUI (kBtu/ft2)</t>
  </si>
  <si>
    <t>2012 EUI (kBtu/ft2)</t>
  </si>
  <si>
    <t>Fraction &gt; 50,000 ft2</t>
  </si>
  <si>
    <t>Fraction &gt; 25,000 ft2</t>
  </si>
  <si>
    <t>Electricity 2003</t>
  </si>
  <si>
    <t>Electricity 2012</t>
  </si>
  <si>
    <t>Gas 2003 (CBEC)</t>
  </si>
  <si>
    <t>Gas 2012 (CBEC)</t>
  </si>
  <si>
    <t>PALO ALTO GAS USE</t>
  </si>
  <si>
    <t>Residential Space Heating</t>
  </si>
  <si>
    <t>Residential Water Heating</t>
  </si>
  <si>
    <t>Residential Total</t>
  </si>
  <si>
    <t>Residential Heating</t>
  </si>
  <si>
    <t>Commercial Total</t>
  </si>
  <si>
    <t>Commercial Heating</t>
  </si>
  <si>
    <t>Residential Growth Rate</t>
  </si>
  <si>
    <t>Residential Clothes Dryer</t>
  </si>
  <si>
    <t>Residential Cooking</t>
  </si>
  <si>
    <t>Residential Pool, Spa, Misc</t>
  </si>
  <si>
    <t>Commercial Space Heating</t>
  </si>
  <si>
    <t>Commercial Water Heating</t>
  </si>
  <si>
    <t>Commercial Cooking</t>
  </si>
  <si>
    <t>Commercial Process</t>
  </si>
  <si>
    <t>Commercial Misc</t>
  </si>
  <si>
    <t>Census Tract</t>
  </si>
  <si>
    <t>Total Population</t>
  </si>
  <si>
    <t>California County</t>
  </si>
  <si>
    <t>ZIP</t>
  </si>
  <si>
    <t>CES 3.0 Score</t>
  </si>
  <si>
    <t>DAC Pop</t>
  </si>
  <si>
    <t>Poverty</t>
  </si>
  <si>
    <t xml:space="preserve">Alameda </t>
  </si>
  <si>
    <t>NA</t>
  </si>
  <si>
    <t xml:space="preserve">Alpine </t>
  </si>
  <si>
    <t xml:space="preserve">Amador </t>
  </si>
  <si>
    <t xml:space="preserve">Butte </t>
  </si>
  <si>
    <t xml:space="preserve">Calaveras </t>
  </si>
  <si>
    <t xml:space="preserve">Colusa </t>
  </si>
  <si>
    <t>Contra Costa</t>
  </si>
  <si>
    <t>Del Norte</t>
  </si>
  <si>
    <t>El Dorado</t>
  </si>
  <si>
    <t xml:space="preserve">Fresno </t>
  </si>
  <si>
    <t xml:space="preserve">Glenn </t>
  </si>
  <si>
    <t xml:space="preserve">Humboldt </t>
  </si>
  <si>
    <t xml:space="preserve">Imperial </t>
  </si>
  <si>
    <t>Imperial</t>
  </si>
  <si>
    <t xml:space="preserve">Inyo </t>
  </si>
  <si>
    <t xml:space="preserve">Kern </t>
  </si>
  <si>
    <t xml:space="preserve">Kings </t>
  </si>
  <si>
    <t xml:space="preserve">Lake </t>
  </si>
  <si>
    <t xml:space="preserve">Lassen </t>
  </si>
  <si>
    <t>Los Angeles</t>
  </si>
  <si>
    <t>Burbank</t>
  </si>
  <si>
    <t>Glendale</t>
  </si>
  <si>
    <t>Pasadena</t>
  </si>
  <si>
    <t xml:space="preserve">Madera </t>
  </si>
  <si>
    <t xml:space="preserve">Marin </t>
  </si>
  <si>
    <t xml:space="preserve">Mariposa </t>
  </si>
  <si>
    <t xml:space="preserve">Mendocino </t>
  </si>
  <si>
    <t xml:space="preserve">Merced </t>
  </si>
  <si>
    <t xml:space="preserve">Modoc </t>
  </si>
  <si>
    <t xml:space="preserve">Mono </t>
  </si>
  <si>
    <t xml:space="preserve">Monterey </t>
  </si>
  <si>
    <t xml:space="preserve">Napa </t>
  </si>
  <si>
    <t xml:space="preserve">Nevada </t>
  </si>
  <si>
    <t xml:space="preserve">Orange </t>
  </si>
  <si>
    <t>Anaheim</t>
  </si>
  <si>
    <t xml:space="preserve">Placer </t>
  </si>
  <si>
    <t>Roseville</t>
  </si>
  <si>
    <t xml:space="preserve">Plumas </t>
  </si>
  <si>
    <t xml:space="preserve">Riverside </t>
  </si>
  <si>
    <t>Riverside</t>
  </si>
  <si>
    <t xml:space="preserve">Sacramento </t>
  </si>
  <si>
    <t>San Benito</t>
  </si>
  <si>
    <t>San Bernardino</t>
  </si>
  <si>
    <t>San Diego</t>
  </si>
  <si>
    <t>San Francisco</t>
  </si>
  <si>
    <t>San Joaquin</t>
  </si>
  <si>
    <t>San Luis Obispo</t>
  </si>
  <si>
    <t>San Mateo</t>
  </si>
  <si>
    <t>Palo Alto</t>
  </si>
  <si>
    <t>Santa Barbara</t>
  </si>
  <si>
    <t>Santa Clara</t>
  </si>
  <si>
    <t>Santa Cruz</t>
  </si>
  <si>
    <t xml:space="preserve">Shasta </t>
  </si>
  <si>
    <t>Redding</t>
  </si>
  <si>
    <t xml:space="preserve">Sierra </t>
  </si>
  <si>
    <t xml:space="preserve">Siskiyou </t>
  </si>
  <si>
    <t xml:space="preserve">Solano </t>
  </si>
  <si>
    <t xml:space="preserve">Sonoma </t>
  </si>
  <si>
    <t xml:space="preserve">Stanislaus </t>
  </si>
  <si>
    <t>Modesto</t>
  </si>
  <si>
    <t>Turlock</t>
  </si>
  <si>
    <t xml:space="preserve">Sutter </t>
  </si>
  <si>
    <t xml:space="preserve">Tehama </t>
  </si>
  <si>
    <t xml:space="preserve">Trinity </t>
  </si>
  <si>
    <t xml:space="preserve">Tulare </t>
  </si>
  <si>
    <t xml:space="preserve">Tuolumne </t>
  </si>
  <si>
    <t xml:space="preserve">Ventura </t>
  </si>
  <si>
    <t xml:space="preserve">Yolo </t>
  </si>
  <si>
    <t xml:space="preserve">Yuba </t>
  </si>
  <si>
    <t>Vernon</t>
  </si>
  <si>
    <t>Custom</t>
  </si>
  <si>
    <t>Custom1</t>
  </si>
  <si>
    <t>Custom2</t>
  </si>
  <si>
    <t>Custom3</t>
  </si>
  <si>
    <t>Custom4</t>
  </si>
  <si>
    <t xml:space="preserve">Gas Utility </t>
  </si>
  <si>
    <t xml:space="preserve">Electric Utility </t>
  </si>
  <si>
    <t>Aligning Zip Codes with Utilities</t>
  </si>
  <si>
    <t xml:space="preserve">Source </t>
  </si>
  <si>
    <t>Data Given</t>
  </si>
  <si>
    <t>All IOUs</t>
  </si>
  <si>
    <t xml:space="preserve">Non-IOUs </t>
  </si>
  <si>
    <t>https://openei.org/doe-opendata/dataset/011e736e-0aa0-4c73-9dd6-e943e3443d9c/resource/a8f2b93b-90dc-4788-aeaf-867ccc5f395f/download/noniouzipcodes2015.csv</t>
  </si>
  <si>
    <t>https://openei.org/doe-opendata/dataset/011e736e-0aa0-4c73-9dd6-e943e3443d9c/resource/6cc430da-de84-4f60-a3e3-809d73a0e8e1/download/iouzipcodes2015.csv</t>
  </si>
  <si>
    <t>zip</t>
  </si>
  <si>
    <t>utility_name</t>
  </si>
  <si>
    <t>Zip Code, EIA ID, Utility Name, State, Service Type, Ownership, Comm_rate, Ind_rate, Res_rate</t>
  </si>
  <si>
    <t>City of Alameda</t>
  </si>
  <si>
    <t>City of Anaheim - (CA)</t>
  </si>
  <si>
    <t>Anza Electric Coop Inc</t>
  </si>
  <si>
    <t>City of Azusa</t>
  </si>
  <si>
    <t>City of Banning - (CA)</t>
  </si>
  <si>
    <t>City of Burbank Water and Power</t>
  </si>
  <si>
    <t>City of Colton - (CA)</t>
  </si>
  <si>
    <t>City of Corona - (CA)</t>
  </si>
  <si>
    <t>City of Glendale - (CA)</t>
  </si>
  <si>
    <t>City of Healdsburg - (CA)</t>
  </si>
  <si>
    <t>Imperial Irrigation District</t>
  </si>
  <si>
    <t>Lassen Municipal Utility District</t>
  </si>
  <si>
    <t>City of Lodi - (CA)</t>
  </si>
  <si>
    <t>City of Lompoc - (CA)</t>
  </si>
  <si>
    <t>Los Angeles Department of Water &amp; Power</t>
  </si>
  <si>
    <t>Merced Irrigation District</t>
  </si>
  <si>
    <t>Modesto Irrigation District</t>
  </si>
  <si>
    <t>City of Palo Alto - (CA)</t>
  </si>
  <si>
    <t>City of Pasadena - (CA)</t>
  </si>
  <si>
    <t>Plumas-Sierra Rural Elec Coop</t>
  </si>
  <si>
    <t>City of Redding - (CA)</t>
  </si>
  <si>
    <t>City of Riverside - (CA)</t>
  </si>
  <si>
    <t>City of Roseville - (CA)</t>
  </si>
  <si>
    <t>Sacramento Municipal Util Dist</t>
  </si>
  <si>
    <t>City &amp; County of San Francisco</t>
  </si>
  <si>
    <t>City of Santa Clara - (CA)</t>
  </si>
  <si>
    <t>City of Shasta Lake - (CA)</t>
  </si>
  <si>
    <t>Surprise Valley Electrification</t>
  </si>
  <si>
    <t>Truckee Donner P U D</t>
  </si>
  <si>
    <t>Turlock Irrigation District</t>
  </si>
  <si>
    <t>City of Ukiah - (CA)</t>
  </si>
  <si>
    <t>City of Vernon</t>
  </si>
  <si>
    <t>Valley Electric Assn, Inc</t>
  </si>
  <si>
    <t>City of Moreno Valley - (CA)</t>
  </si>
  <si>
    <t>Pacific Gas &amp; Electric Co</t>
  </si>
  <si>
    <t>PacifiCorp</t>
  </si>
  <si>
    <t>San Diego Gas &amp; Electric Co</t>
  </si>
  <si>
    <t>Southern California Edison Co</t>
  </si>
  <si>
    <t>Bear Valley Electric Service</t>
  </si>
  <si>
    <t>Liberty Utilities</t>
  </si>
  <si>
    <t>Database</t>
  </si>
  <si>
    <t>Utility Type</t>
  </si>
  <si>
    <t>Zip Code</t>
  </si>
  <si>
    <t>Utility Name</t>
  </si>
  <si>
    <t>IOU</t>
  </si>
  <si>
    <t>IOU Zip Code Database</t>
  </si>
  <si>
    <t>Non-IOU Code Database</t>
  </si>
  <si>
    <t>DAC Population</t>
  </si>
  <si>
    <t>Percent DAC Population</t>
  </si>
  <si>
    <t>DAC Population Multiplier</t>
  </si>
  <si>
    <t>Link</t>
  </si>
  <si>
    <t>U.S. Electric Utility Companies and Rates</t>
  </si>
  <si>
    <t>Use</t>
  </si>
  <si>
    <t xml:space="preserve">Zip codes for all IOU service areas in California. </t>
  </si>
  <si>
    <t xml:space="preserve">Zip codes for all POU and other service areas in California. </t>
  </si>
  <si>
    <t>Non-IOU</t>
  </si>
  <si>
    <t>Do not change these values.</t>
  </si>
  <si>
    <t xml:space="preserve">Update the list of other providers if necessary. </t>
  </si>
  <si>
    <t>Interim Analysis</t>
  </si>
  <si>
    <t>Air Quality Management Districts</t>
  </si>
  <si>
    <t>This tab provides additional space for more complex analysis and can pull from the four prior tabs listed.</t>
  </si>
  <si>
    <t>Structure up to the discretion of the workbook owner.</t>
  </si>
  <si>
    <t>Calculation_Estimated Value</t>
  </si>
  <si>
    <t>This cell style indicates a calculated value that the tool calculates based on forecasting assumptions.</t>
  </si>
  <si>
    <r>
      <t xml:space="preserve">This font color in both cells and text boxes provide guidance to the user. </t>
    </r>
    <r>
      <rPr>
        <b/>
        <sz val="11"/>
        <color rgb="FF0070C0"/>
        <rFont val="Calibri"/>
        <family val="2"/>
        <scheme val="minor"/>
      </rPr>
      <t>PLEASE READ THESE.</t>
    </r>
  </si>
  <si>
    <t>AQMD</t>
  </si>
  <si>
    <t>CEQA</t>
  </si>
  <si>
    <t xml:space="preserve">California Environmental Quality Act </t>
  </si>
  <si>
    <t>Title 24</t>
  </si>
  <si>
    <t>Title 24, Part 6 Building Energy Efficiency Standards</t>
  </si>
  <si>
    <t>C&amp;S</t>
  </si>
  <si>
    <t>Codes &amp; Standards</t>
  </si>
  <si>
    <t>PG Study</t>
  </si>
  <si>
    <t>Potential &amp; Goals Study</t>
  </si>
  <si>
    <t>Reference</t>
  </si>
  <si>
    <t>Aggressive</t>
  </si>
  <si>
    <t>Conservative</t>
  </si>
  <si>
    <t>NR</t>
  </si>
  <si>
    <t>Non -Residential</t>
  </si>
  <si>
    <t>GHG</t>
  </si>
  <si>
    <t>Green House Gas</t>
  </si>
  <si>
    <t>Disadvantaged Communities</t>
  </si>
  <si>
    <t>All</t>
  </si>
  <si>
    <t xml:space="preserve">Table 1 - CES Low Income Data </t>
  </si>
  <si>
    <t>Source: CalEnviroScreen (CES) 3.0</t>
  </si>
  <si>
    <t>Table 1 - Summary Table of Utilities and DAC Multipliers</t>
  </si>
  <si>
    <t xml:space="preserve">Table 2 - CES DAC Population Data with Gas and Electric Utilities </t>
  </si>
  <si>
    <t>Table 1 - Utility List</t>
  </si>
  <si>
    <t>Table 2 - Other Providers</t>
  </si>
  <si>
    <t xml:space="preserve"> Table 3 - Zip Code Databases Used</t>
  </si>
  <si>
    <t>Table 5 - Combined IOU and Non-IOU Databases</t>
  </si>
  <si>
    <t>Table 4 - Zip code Databases</t>
  </si>
  <si>
    <t>Source: U.S Electric Utility Companies and Rates</t>
  </si>
  <si>
    <t>RAW DATA BELOW, ANALYSIS TO THE RIGHT ------&gt;</t>
  </si>
  <si>
    <t>RAW DATA BELOW</t>
  </si>
  <si>
    <t xml:space="preserve">LI/DAC Technology Adoption Lag Factor </t>
  </si>
  <si>
    <t>Data Used</t>
  </si>
  <si>
    <t>Zip Code, Utility Name</t>
  </si>
  <si>
    <t xml:space="preserve">Navigate to the U.S. Electric Utility Companies and Rates: Look-up by zip code (2017) page at Data.gov, and download the IOU Rates by zip code Excel Workbook. Raw Data is given below Row 5334. </t>
  </si>
  <si>
    <t xml:space="preserve">Navigate to the U.S. Electric Utility Companies and Rates: Look-up by zip code (2017) page at Data.gov, and download the Non-IOU Rates by zip code Excel Workbook. Raw Data is given below Row 5334. </t>
  </si>
  <si>
    <t>California Energy Commission 800-16-006</t>
  </si>
  <si>
    <t>Critical User Guidance</t>
  </si>
  <si>
    <r>
      <t xml:space="preserve">This font color in both cells and text boxes provide important guidance to the user. </t>
    </r>
    <r>
      <rPr>
        <b/>
        <sz val="11"/>
        <color rgb="FFFF0000"/>
        <rFont val="Calibri"/>
        <family val="2"/>
        <scheme val="minor"/>
      </rPr>
      <t>PLEASE READ THESE.</t>
    </r>
  </si>
  <si>
    <t>LI</t>
  </si>
  <si>
    <t>Low Income</t>
  </si>
  <si>
    <t>DAC</t>
  </si>
  <si>
    <t xml:space="preserve">This tab shows the raw and processed data extracted from the program reporting. </t>
  </si>
  <si>
    <t>Import raw data and clean it here.</t>
  </si>
  <si>
    <t>Flow Diagram</t>
  </si>
  <si>
    <t>This tab shows the flow diagram for the overall workbook.</t>
  </si>
  <si>
    <t>Provided by workbook creator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</si>
</sst>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quot;$&quot;* #,##0.00_);_(&quot;$&quot;* \(#,##0.00\);_(&quot;$&quot;* &quot;-&quot;??_);_(@_)"/>
    <numFmt numFmtId="43" formatCode="_(* #,##0.00_);_(* \(#,##0.00\);_(* &quot;-&quot;??_);_(@_)"/>
    <numFmt numFmtId="164" formatCode="0.0"/>
    <numFmt numFmtId="165" formatCode="&quot;$&quot;#,##0"/>
    <numFmt numFmtId="166" formatCode="0.0000"/>
    <numFmt numFmtId="167" formatCode="0.0%"/>
    <numFmt numFmtId="168" formatCode="_(* #,##0_);_(* \(#,##0\);_(* &quot;-&quot;??_);_(@_)"/>
    <numFmt numFmtId="169" formatCode="_(* #,##0.0_);_(* \(#,##0.0\);_(* &quot;-&quot;??_);_(@_)"/>
    <numFmt numFmtId="170" formatCode="&quot;$&quot;#,##0.00;\(&quot;$&quot;#,##0.00\)"/>
    <numFmt numFmtId="171" formatCode="0.000"/>
    <numFmt numFmtId="172" formatCode="[$-F800]dddd\,\ mmmm\ dd\,\ yyyy"/>
  </numFmts>
  <fonts count="38" x14ac:knownFonts="1">
    <font>
      <sz val="11"/>
      <color theme="1"/>
      <name val="Calibri"/>
      <family val="2"/>
      <scheme val="minor"/>
    </font>
    <font>
      <sz val="11"/>
      <color theme="1"/>
      <name val="Arial"/>
      <family val="2"/>
    </font>
    <font>
      <b/>
      <sz val="11"/>
      <color theme="1"/>
      <name val="Calibri"/>
      <family val="2"/>
      <scheme val="minor"/>
    </font>
    <font>
      <sz val="11"/>
      <color theme="1"/>
      <name val="Calibri"/>
      <family val="2"/>
      <scheme val="minor"/>
    </font>
    <font>
      <b/>
      <sz val="14"/>
      <color theme="1"/>
      <name val="Calibri"/>
      <family val="2"/>
      <scheme val="minor"/>
    </font>
    <font>
      <b/>
      <sz val="11"/>
      <color rgb="FF0070C0"/>
      <name val="Calibri"/>
      <family val="2"/>
      <scheme val="minor"/>
    </font>
    <font>
      <sz val="10"/>
      <name val="Arial"/>
      <family val="2"/>
    </font>
    <font>
      <b/>
      <sz val="11"/>
      <color theme="1"/>
      <name val="Calibri"/>
      <family val="1"/>
      <scheme val="minor"/>
    </font>
    <font>
      <sz val="11"/>
      <color theme="1"/>
      <name val="Calibri"/>
      <family val="1"/>
      <scheme val="minor"/>
    </font>
    <font>
      <i/>
      <u/>
      <sz val="11"/>
      <color theme="1"/>
      <name val="Calibri"/>
      <family val="2"/>
      <scheme val="minor"/>
    </font>
    <font>
      <b/>
      <sz val="11"/>
      <name val="Calibri"/>
      <family val="2"/>
      <scheme val="minor"/>
    </font>
    <font>
      <u/>
      <sz val="11"/>
      <color theme="10"/>
      <name val="Calibri"/>
      <family val="2"/>
      <scheme val="minor"/>
    </font>
    <font>
      <b/>
      <sz val="11"/>
      <color theme="1"/>
      <name val="Arial"/>
      <family val="2"/>
    </font>
    <font>
      <u/>
      <sz val="9"/>
      <color theme="10"/>
      <name val="Calibri"/>
      <family val="2"/>
      <scheme val="minor"/>
    </font>
    <font>
      <sz val="11"/>
      <color rgb="FF3F3F76"/>
      <name val="Calibri"/>
      <family val="2"/>
      <scheme val="minor"/>
    </font>
    <font>
      <b/>
      <sz val="11"/>
      <color rgb="FFFA7D00"/>
      <name val="Calibri"/>
      <family val="2"/>
      <scheme val="minor"/>
    </font>
    <font>
      <i/>
      <sz val="11"/>
      <color rgb="FF7F7F7F"/>
      <name val="Calibri"/>
      <family val="2"/>
      <scheme val="minor"/>
    </font>
    <font>
      <b/>
      <sz val="14"/>
      <color theme="1"/>
      <name val="Calibri"/>
      <family val="2"/>
    </font>
    <font>
      <sz val="11"/>
      <color rgb="FF0070C0"/>
      <name val="Calibri"/>
      <family val="2"/>
      <scheme val="minor"/>
    </font>
    <font>
      <sz val="10"/>
      <color indexed="8"/>
      <name val="Arial"/>
      <family val="2"/>
    </font>
    <font>
      <b/>
      <sz val="11"/>
      <color theme="1"/>
      <name val="Calibri"/>
      <family val="2"/>
    </font>
    <font>
      <sz val="11"/>
      <color theme="1"/>
      <name val="Calibri"/>
      <family val="2"/>
    </font>
    <font>
      <sz val="36"/>
      <color theme="0"/>
      <name val="Calibri"/>
      <family val="2"/>
      <scheme val="minor"/>
    </font>
    <font>
      <sz val="16"/>
      <color rgb="FF0070C0"/>
      <name val="Calibri"/>
      <family val="2"/>
      <scheme val="minor"/>
    </font>
    <font>
      <sz val="11"/>
      <color theme="0"/>
      <name val="Calibri"/>
      <family val="2"/>
      <scheme val="minor"/>
    </font>
    <font>
      <sz val="11"/>
      <name val="Calibri"/>
      <family val="2"/>
      <scheme val="minor"/>
    </font>
    <font>
      <b/>
      <sz val="11"/>
      <color theme="9"/>
      <name val="Calibri"/>
      <family val="2"/>
      <scheme val="minor"/>
    </font>
    <font>
      <sz val="11"/>
      <name val="Calibri"/>
      <family val="2"/>
    </font>
    <font>
      <sz val="11"/>
      <name val="Arial"/>
      <family val="2"/>
    </font>
    <font>
      <i/>
      <sz val="11"/>
      <color theme="0" tint="-0.499984740745262"/>
      <name val="Arial"/>
      <family val="2"/>
    </font>
    <font>
      <sz val="36"/>
      <color theme="0"/>
      <name val="Arial"/>
      <family val="2"/>
    </font>
    <font>
      <sz val="11"/>
      <color indexed="8"/>
      <name val="Arial"/>
      <family val="2"/>
    </font>
    <font>
      <sz val="11"/>
      <color rgb="FF3F3F76"/>
      <name val="Arial"/>
      <family val="2"/>
    </font>
    <font>
      <b/>
      <sz val="20"/>
      <color theme="0"/>
      <name val="Arial"/>
      <family val="2"/>
    </font>
    <font>
      <sz val="18"/>
      <color theme="1"/>
      <name val="Calibri"/>
      <family val="2"/>
      <scheme val="minor"/>
    </font>
    <font>
      <sz val="11"/>
      <color rgb="FF006100"/>
      <name val="Arial"/>
      <family val="2"/>
    </font>
    <font>
      <i/>
      <sz val="11"/>
      <color theme="0" tint="-0.499984740745262"/>
      <name val="Calibri"/>
      <family val="2"/>
      <scheme val="minor"/>
    </font>
    <font>
      <b/>
      <sz val="11"/>
      <color rgb="FFFF0000"/>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CC99"/>
      </patternFill>
    </fill>
    <fill>
      <patternFill patternType="solid">
        <fgColor rgb="FFF2F2F2"/>
      </patternFill>
    </fill>
    <fill>
      <patternFill patternType="solid">
        <fgColor theme="7"/>
        <bgColor indexed="64"/>
      </patternFill>
    </fill>
    <fill>
      <patternFill patternType="solid">
        <fgColor theme="4"/>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C6EFCE"/>
      </patternFill>
    </fill>
  </fills>
  <borders count="38">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indexed="22"/>
      </left>
      <right style="thin">
        <color indexed="22"/>
      </right>
      <top style="thin">
        <color indexed="22"/>
      </top>
      <bottom style="thin">
        <color indexed="22"/>
      </bottom>
      <diagonal/>
    </border>
    <border>
      <left style="thin">
        <color indexed="64"/>
      </left>
      <right/>
      <top/>
      <bottom/>
      <diagonal/>
    </border>
    <border>
      <left style="thin">
        <color rgb="FF7F7F7F"/>
      </left>
      <right/>
      <top style="thin">
        <color rgb="FF7F7F7F"/>
      </top>
      <bottom style="thin">
        <color rgb="FF7F7F7F"/>
      </bottom>
      <diagonal/>
    </border>
    <border>
      <left style="thin">
        <color rgb="FF7F7F7F"/>
      </left>
      <right style="thin">
        <color rgb="FF7F7F7F"/>
      </right>
      <top/>
      <bottom style="thin">
        <color rgb="FF7F7F7F"/>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rgb="FF7F7F7F"/>
      </left>
      <right/>
      <top/>
      <bottom style="thin">
        <color rgb="FF7F7F7F"/>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rgb="FF7F7F7F"/>
      </top>
      <bottom style="thin">
        <color rgb="FF7F7F7F"/>
      </bottom>
      <diagonal/>
    </border>
    <border>
      <left style="medium">
        <color indexed="64"/>
      </left>
      <right style="medium">
        <color indexed="64"/>
      </right>
      <top style="thin">
        <color rgb="FF7F7F7F"/>
      </top>
      <bottom style="medium">
        <color indexed="64"/>
      </bottom>
      <diagonal/>
    </border>
    <border>
      <left style="thin">
        <color auto="1"/>
      </left>
      <right style="thin">
        <color indexed="64"/>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4">
    <xf numFmtId="0" fontId="0" fillId="0" borderId="0"/>
    <xf numFmtId="44" fontId="3" fillId="0" borderId="0" applyFont="0" applyFill="0" applyBorder="0" applyAlignment="0" applyProtection="0"/>
    <xf numFmtId="43" fontId="6" fillId="0" borderId="0" applyFont="0" applyFill="0" applyBorder="0" applyAlignment="0" applyProtection="0">
      <alignment wrapText="1"/>
    </xf>
    <xf numFmtId="44" fontId="6" fillId="0" borderId="0" applyFont="0" applyFill="0" applyBorder="0" applyAlignment="0" applyProtection="0">
      <alignment wrapText="1"/>
    </xf>
    <xf numFmtId="43" fontId="6" fillId="0" borderId="0" applyFont="0" applyFill="0" applyBorder="0" applyAlignment="0" applyProtection="0">
      <alignment wrapText="1"/>
    </xf>
    <xf numFmtId="0" fontId="6" fillId="0" borderId="0">
      <alignment wrapText="1"/>
    </xf>
    <xf numFmtId="9" fontId="3" fillId="0" borderId="0" applyFont="0" applyFill="0" applyBorder="0" applyAlignment="0" applyProtection="0"/>
    <xf numFmtId="43" fontId="3" fillId="0" borderId="0" applyFont="0" applyFill="0" applyBorder="0" applyAlignment="0" applyProtection="0"/>
    <xf numFmtId="0" fontId="11" fillId="0" borderId="0" applyNumberForma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0" borderId="0" applyNumberFormat="0" applyFill="0" applyBorder="0" applyAlignment="0" applyProtection="0"/>
    <xf numFmtId="0" fontId="6" fillId="0" borderId="0"/>
    <xf numFmtId="0" fontId="6" fillId="0" borderId="0"/>
    <xf numFmtId="0" fontId="3" fillId="0" borderId="0"/>
    <xf numFmtId="0" fontId="3"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14" fillId="6" borderId="13" applyNumberFormat="0" applyAlignment="0" applyProtection="0"/>
    <xf numFmtId="0" fontId="15" fillId="7" borderId="13" applyNumberFormat="0" applyAlignment="0" applyProtection="0"/>
    <xf numFmtId="0" fontId="16" fillId="0" borderId="0" applyNumberFormat="0" applyFill="0" applyBorder="0" applyAlignment="0" applyProtection="0"/>
    <xf numFmtId="0" fontId="19" fillId="0" borderId="0"/>
    <xf numFmtId="0" fontId="35" fillId="13" borderId="0" applyNumberFormat="0" applyBorder="0" applyAlignment="0" applyProtection="0"/>
  </cellStyleXfs>
  <cellXfs count="234">
    <xf numFmtId="0" fontId="0" fillId="0" borderId="0" xfId="0"/>
    <xf numFmtId="164" fontId="8" fillId="0" borderId="0" xfId="0" applyNumberFormat="1" applyFont="1" applyAlignment="1">
      <alignment horizontal="center"/>
    </xf>
    <xf numFmtId="0" fontId="2" fillId="0" borderId="0" xfId="0" applyFont="1" applyAlignment="1">
      <alignment horizontal="center"/>
    </xf>
    <xf numFmtId="2" fontId="0" fillId="0" borderId="0" xfId="0" applyNumberFormat="1" applyAlignment="1">
      <alignment horizontal="center"/>
    </xf>
    <xf numFmtId="164" fontId="0" fillId="0" borderId="0" xfId="0" applyNumberFormat="1" applyAlignment="1">
      <alignment horizontal="center"/>
    </xf>
    <xf numFmtId="164" fontId="7" fillId="0" borderId="0" xfId="0" applyNumberFormat="1" applyFont="1" applyAlignment="1">
      <alignment horizontal="center"/>
    </xf>
    <xf numFmtId="1" fontId="7" fillId="0" borderId="1" xfId="0" applyNumberFormat="1" applyFont="1" applyBorder="1" applyAlignment="1">
      <alignment horizontal="center"/>
    </xf>
    <xf numFmtId="164" fontId="7" fillId="0" borderId="1" xfId="0" applyNumberFormat="1" applyFont="1" applyBorder="1" applyAlignment="1">
      <alignment horizontal="center"/>
    </xf>
    <xf numFmtId="0" fontId="7" fillId="0" borderId="1" xfId="0" applyFont="1" applyBorder="1" applyAlignment="1">
      <alignment horizontal="center"/>
    </xf>
    <xf numFmtId="166" fontId="0" fillId="0" borderId="0" xfId="0" applyNumberFormat="1"/>
    <xf numFmtId="0" fontId="0" fillId="2" borderId="0" xfId="0" applyFill="1"/>
    <xf numFmtId="164" fontId="0" fillId="2" borderId="0" xfId="0" applyNumberFormat="1" applyFill="1"/>
    <xf numFmtId="167" fontId="0" fillId="0" borderId="0" xfId="6" applyNumberFormat="1" applyFont="1"/>
    <xf numFmtId="167" fontId="0" fillId="2" borderId="0" xfId="6" applyNumberFormat="1" applyFont="1" applyFill="1"/>
    <xf numFmtId="2" fontId="0" fillId="0" borderId="0" xfId="0" applyNumberFormat="1"/>
    <xf numFmtId="164" fontId="0" fillId="0" borderId="0" xfId="0" applyNumberFormat="1"/>
    <xf numFmtId="164" fontId="9" fillId="0" borderId="0" xfId="0" applyNumberFormat="1" applyFont="1"/>
    <xf numFmtId="0" fontId="2" fillId="0" borderId="0" xfId="0" applyFont="1" applyAlignment="1">
      <alignment wrapText="1"/>
    </xf>
    <xf numFmtId="9" fontId="2" fillId="0" borderId="0" xfId="6" applyFont="1"/>
    <xf numFmtId="167" fontId="2" fillId="0" borderId="0" xfId="6" applyNumberFormat="1" applyFont="1"/>
    <xf numFmtId="0" fontId="2" fillId="0" borderId="0" xfId="0" applyFont="1"/>
    <xf numFmtId="0" fontId="0" fillId="4" borderId="0" xfId="0" applyFill="1"/>
    <xf numFmtId="0" fontId="2" fillId="3" borderId="0" xfId="0" applyFont="1" applyFill="1"/>
    <xf numFmtId="164" fontId="2" fillId="3" borderId="0" xfId="0" applyNumberFormat="1" applyFont="1" applyFill="1"/>
    <xf numFmtId="0" fontId="2" fillId="4" borderId="0" xfId="0" applyFont="1" applyFill="1"/>
    <xf numFmtId="164" fontId="2" fillId="4" borderId="0" xfId="0" applyNumberFormat="1" applyFont="1" applyFill="1"/>
    <xf numFmtId="0" fontId="0" fillId="3" borderId="0" xfId="0" applyFill="1" applyAlignment="1">
      <alignment wrapText="1"/>
    </xf>
    <xf numFmtId="0" fontId="0" fillId="3" borderId="0" xfId="0" applyFill="1"/>
    <xf numFmtId="164" fontId="0" fillId="3" borderId="0" xfId="0" applyNumberFormat="1" applyFill="1"/>
    <xf numFmtId="0" fontId="0" fillId="4" borderId="0" xfId="0" applyFill="1" applyAlignment="1">
      <alignment wrapText="1"/>
    </xf>
    <xf numFmtId="164" fontId="0" fillId="4" borderId="0" xfId="0" applyNumberFormat="1" applyFill="1"/>
    <xf numFmtId="164" fontId="2" fillId="0" borderId="0" xfId="0" applyNumberFormat="1" applyFont="1"/>
    <xf numFmtId="0" fontId="0" fillId="0" borderId="3" xfId="0" applyBorder="1" applyAlignment="1">
      <alignment wrapText="1"/>
    </xf>
    <xf numFmtId="0" fontId="0" fillId="0" borderId="4" xfId="0" applyBorder="1"/>
    <xf numFmtId="0" fontId="0" fillId="0" borderId="5" xfId="0" applyBorder="1"/>
    <xf numFmtId="0" fontId="0" fillId="0" borderId="6" xfId="0" applyBorder="1" applyAlignment="1">
      <alignment wrapText="1"/>
    </xf>
    <xf numFmtId="0" fontId="0" fillId="0" borderId="7" xfId="0" applyBorder="1"/>
    <xf numFmtId="0" fontId="0" fillId="0" borderId="6" xfId="0" applyBorder="1"/>
    <xf numFmtId="0" fontId="0" fillId="0" borderId="9" xfId="0" applyBorder="1"/>
    <xf numFmtId="0" fontId="0" fillId="0" borderId="10" xfId="0" applyBorder="1"/>
    <xf numFmtId="0" fontId="0" fillId="0" borderId="0" xfId="0" applyAlignment="1">
      <alignment wrapText="1"/>
    </xf>
    <xf numFmtId="0" fontId="0" fillId="0" borderId="7" xfId="0" applyBorder="1" applyAlignment="1">
      <alignment wrapText="1"/>
    </xf>
    <xf numFmtId="0" fontId="4" fillId="0" borderId="0" xfId="0" applyFont="1"/>
    <xf numFmtId="0" fontId="2" fillId="3" borderId="0" xfId="0" applyFont="1" applyFill="1" applyAlignment="1">
      <alignment wrapText="1"/>
    </xf>
    <xf numFmtId="0" fontId="2" fillId="4" borderId="1" xfId="0" applyFont="1" applyFill="1" applyBorder="1" applyAlignment="1">
      <alignment wrapText="1"/>
    </xf>
    <xf numFmtId="164" fontId="2" fillId="4" borderId="1" xfId="0" applyNumberFormat="1" applyFont="1" applyFill="1" applyBorder="1"/>
    <xf numFmtId="0" fontId="2" fillId="4" borderId="1" xfId="0" applyFont="1" applyFill="1" applyBorder="1"/>
    <xf numFmtId="0" fontId="10" fillId="3" borderId="1" xfId="0" applyFont="1" applyFill="1" applyBorder="1" applyAlignment="1">
      <alignment wrapText="1"/>
    </xf>
    <xf numFmtId="164" fontId="10" fillId="3" borderId="1" xfId="0" applyNumberFormat="1" applyFont="1" applyFill="1" applyBorder="1"/>
    <xf numFmtId="0" fontId="10" fillId="3" borderId="1" xfId="0" applyFont="1" applyFill="1" applyBorder="1"/>
    <xf numFmtId="0" fontId="0" fillId="0" borderId="1" xfId="0" applyBorder="1" applyAlignment="1">
      <alignment wrapText="1"/>
    </xf>
    <xf numFmtId="0" fontId="0" fillId="0" borderId="1" xfId="0" applyBorder="1"/>
    <xf numFmtId="164" fontId="0" fillId="0" borderId="1" xfId="0" applyNumberFormat="1" applyBorder="1"/>
    <xf numFmtId="0" fontId="2" fillId="0" borderId="1" xfId="0" applyFont="1" applyBorder="1" applyAlignment="1">
      <alignment wrapText="1"/>
    </xf>
    <xf numFmtId="0" fontId="2" fillId="0" borderId="1" xfId="0" applyFont="1" applyBorder="1"/>
    <xf numFmtId="164" fontId="2" fillId="0" borderId="1" xfId="0" applyNumberFormat="1" applyFont="1" applyBorder="1"/>
    <xf numFmtId="0" fontId="0" fillId="0" borderId="8" xfId="0" applyBorder="1"/>
    <xf numFmtId="9" fontId="0" fillId="0" borderId="0" xfId="6" applyFont="1"/>
    <xf numFmtId="0" fontId="0" fillId="0" borderId="0" xfId="0" applyAlignment="1">
      <alignment horizontal="center" vertical="center"/>
    </xf>
    <xf numFmtId="0" fontId="18" fillId="0" borderId="0" xfId="0" applyFont="1"/>
    <xf numFmtId="170" fontId="0" fillId="0" borderId="0" xfId="0" applyNumberFormat="1"/>
    <xf numFmtId="0" fontId="0" fillId="0" borderId="0" xfId="0" applyAlignment="1">
      <alignment horizontal="center"/>
    </xf>
    <xf numFmtId="0" fontId="0" fillId="0" borderId="0" xfId="0" applyAlignment="1">
      <alignment horizontal="right"/>
    </xf>
    <xf numFmtId="0" fontId="14" fillId="6" borderId="13" xfId="19"/>
    <xf numFmtId="170" fontId="21" fillId="0" borderId="0" xfId="22" applyNumberFormat="1" applyFont="1" applyAlignment="1">
      <alignment horizontal="right"/>
    </xf>
    <xf numFmtId="0" fontId="0" fillId="10" borderId="0" xfId="0" applyFill="1"/>
    <xf numFmtId="0" fontId="22" fillId="10" borderId="0" xfId="0" applyFont="1" applyFill="1"/>
    <xf numFmtId="0" fontId="17" fillId="0" borderId="0" xfId="0" quotePrefix="1" applyFont="1" applyAlignment="1">
      <alignment horizontal="left"/>
    </xf>
    <xf numFmtId="0" fontId="0" fillId="0" borderId="0" xfId="0" quotePrefix="1"/>
    <xf numFmtId="0" fontId="5" fillId="0" borderId="0" xfId="0" applyFont="1"/>
    <xf numFmtId="0" fontId="5" fillId="0" borderId="0" xfId="0" applyFont="1" applyAlignment="1">
      <alignment wrapText="1"/>
    </xf>
    <xf numFmtId="0" fontId="5" fillId="5" borderId="15" xfId="8" applyFont="1" applyFill="1" applyBorder="1" applyAlignment="1">
      <alignment vertical="center"/>
    </xf>
    <xf numFmtId="0" fontId="18" fillId="0" borderId="0" xfId="0" applyFont="1" applyAlignment="1">
      <alignment horizontal="left"/>
    </xf>
    <xf numFmtId="0" fontId="23" fillId="0" borderId="0" xfId="0" applyFont="1"/>
    <xf numFmtId="0" fontId="25" fillId="0" borderId="0" xfId="0" applyFont="1"/>
    <xf numFmtId="0" fontId="14" fillId="6" borderId="13" xfId="19" applyAlignment="1">
      <alignment horizontal="center" vertical="center" wrapText="1"/>
    </xf>
    <xf numFmtId="0" fontId="14" fillId="0" borderId="0" xfId="19" applyFill="1" applyBorder="1" applyAlignment="1">
      <alignment horizontal="center" vertical="center" wrapText="1"/>
    </xf>
    <xf numFmtId="0" fontId="26" fillId="0" borderId="0" xfId="0" applyFont="1"/>
    <xf numFmtId="170" fontId="20" fillId="0" borderId="0" xfId="22" applyNumberFormat="1" applyFont="1" applyAlignment="1">
      <alignment horizontal="right"/>
    </xf>
    <xf numFmtId="0" fontId="25" fillId="0" borderId="13" xfId="19" applyFont="1" applyFill="1" applyAlignment="1">
      <alignment vertical="center" wrapText="1"/>
    </xf>
    <xf numFmtId="0" fontId="25" fillId="0" borderId="17" xfId="19" applyFont="1" applyFill="1" applyBorder="1" applyAlignment="1">
      <alignment vertical="center" wrapText="1"/>
    </xf>
    <xf numFmtId="0" fontId="25" fillId="0" borderId="0" xfId="0" applyFont="1" applyAlignment="1">
      <alignment horizontal="left" vertical="center"/>
    </xf>
    <xf numFmtId="168" fontId="25" fillId="0" borderId="0" xfId="7" applyNumberFormat="1" applyFont="1" applyAlignment="1">
      <alignment vertical="center" wrapText="1"/>
    </xf>
    <xf numFmtId="9" fontId="25" fillId="0" borderId="0" xfId="6" applyFont="1" applyAlignment="1">
      <alignment vertical="center" wrapText="1"/>
    </xf>
    <xf numFmtId="169" fontId="25" fillId="0" borderId="0" xfId="7" applyNumberFormat="1" applyFont="1" applyAlignment="1">
      <alignment vertical="center" wrapText="1"/>
    </xf>
    <xf numFmtId="0" fontId="27" fillId="0" borderId="0" xfId="0" applyFont="1" applyAlignment="1">
      <alignment horizontal="left"/>
    </xf>
    <xf numFmtId="0" fontId="25" fillId="0" borderId="20" xfId="19" applyFont="1" applyFill="1" applyBorder="1" applyAlignment="1">
      <alignment vertical="center" wrapText="1"/>
    </xf>
    <xf numFmtId="0" fontId="25" fillId="0" borderId="16" xfId="19" applyFont="1" applyFill="1" applyBorder="1" applyAlignment="1">
      <alignment vertical="center" wrapText="1"/>
    </xf>
    <xf numFmtId="0" fontId="25" fillId="0" borderId="18" xfId="0" applyFont="1" applyBorder="1"/>
    <xf numFmtId="0" fontId="10" fillId="12" borderId="13" xfId="19" applyFont="1" applyFill="1" applyAlignment="1">
      <alignment horizontal="center" vertical="center" wrapText="1"/>
    </xf>
    <xf numFmtId="0" fontId="1" fillId="0" borderId="0" xfId="0" applyFont="1"/>
    <xf numFmtId="0" fontId="28" fillId="0" borderId="17" xfId="19" applyFont="1" applyFill="1" applyBorder="1" applyAlignment="1">
      <alignment vertical="center" wrapText="1"/>
    </xf>
    <xf numFmtId="0" fontId="28" fillId="0" borderId="13" xfId="19" applyFont="1" applyFill="1" applyAlignment="1">
      <alignment vertical="center" wrapText="1"/>
    </xf>
    <xf numFmtId="0" fontId="1" fillId="10" borderId="0" xfId="0" applyFont="1" applyFill="1"/>
    <xf numFmtId="170" fontId="1" fillId="10" borderId="0" xfId="22" applyNumberFormat="1" applyFont="1" applyFill="1" applyAlignment="1">
      <alignment horizontal="right"/>
    </xf>
    <xf numFmtId="0" fontId="15" fillId="7" borderId="13" xfId="20"/>
    <xf numFmtId="1" fontId="14" fillId="6" borderId="13" xfId="19" applyNumberFormat="1"/>
    <xf numFmtId="0" fontId="1" fillId="0" borderId="0" xfId="0" applyFont="1" applyAlignment="1">
      <alignment horizontal="center"/>
    </xf>
    <xf numFmtId="168" fontId="15" fillId="7" borderId="13" xfId="20" applyNumberFormat="1" applyAlignment="1">
      <alignment vertical="center" wrapText="1"/>
    </xf>
    <xf numFmtId="168" fontId="14" fillId="6" borderId="13" xfId="19" applyNumberFormat="1" applyAlignment="1">
      <alignment vertical="center" wrapText="1"/>
    </xf>
    <xf numFmtId="1" fontId="14" fillId="6" borderId="13" xfId="19" applyNumberFormat="1" applyAlignment="1">
      <alignment vertical="center" wrapText="1"/>
    </xf>
    <xf numFmtId="9" fontId="14" fillId="6" borderId="13" xfId="19" applyNumberFormat="1" applyAlignment="1">
      <alignment vertical="center" wrapText="1"/>
    </xf>
    <xf numFmtId="2" fontId="14" fillId="6" borderId="13" xfId="19" applyNumberFormat="1" applyAlignment="1">
      <alignment vertical="center" wrapText="1"/>
    </xf>
    <xf numFmtId="169" fontId="14" fillId="6" borderId="13" xfId="19" applyNumberFormat="1" applyAlignment="1">
      <alignment vertical="center" wrapText="1"/>
    </xf>
    <xf numFmtId="0" fontId="14" fillId="6" borderId="13" xfId="19" applyAlignment="1">
      <alignment horizontal="center"/>
    </xf>
    <xf numFmtId="0" fontId="10" fillId="0" borderId="12" xfId="0" applyFont="1" applyBorder="1"/>
    <xf numFmtId="0" fontId="10" fillId="0" borderId="0" xfId="19" applyFont="1" applyFill="1" applyBorder="1" applyAlignment="1">
      <alignment horizontal="center" vertical="center" wrapText="1"/>
    </xf>
    <xf numFmtId="0" fontId="34" fillId="5" borderId="0" xfId="0" applyFont="1" applyFill="1" applyAlignment="1">
      <alignment horizontal="left"/>
    </xf>
    <xf numFmtId="0" fontId="0" fillId="5" borderId="0" xfId="0" applyFont="1" applyFill="1"/>
    <xf numFmtId="0" fontId="0" fillId="0" borderId="0" xfId="0" applyFont="1"/>
    <xf numFmtId="0" fontId="4" fillId="5" borderId="0" xfId="0" applyFont="1" applyFill="1" applyAlignment="1">
      <alignment horizontal="left"/>
    </xf>
    <xf numFmtId="172" fontId="0" fillId="0" borderId="0" xfId="0" applyNumberFormat="1" applyFont="1" applyFill="1" applyAlignment="1">
      <alignment horizontal="left"/>
    </xf>
    <xf numFmtId="0" fontId="0" fillId="5" borderId="0" xfId="0" applyFont="1" applyFill="1" applyBorder="1"/>
    <xf numFmtId="0" fontId="0" fillId="5" borderId="21" xfId="0" applyFont="1" applyFill="1" applyBorder="1" applyAlignment="1">
      <alignment horizontal="left" vertical="center" wrapText="1"/>
    </xf>
    <xf numFmtId="0" fontId="0" fillId="0" borderId="0" xfId="0" applyFont="1" applyFill="1" applyBorder="1"/>
    <xf numFmtId="0" fontId="0" fillId="5" borderId="0" xfId="0" applyFont="1" applyFill="1" applyBorder="1" applyAlignment="1">
      <alignment vertical="center" wrapText="1"/>
    </xf>
    <xf numFmtId="0" fontId="0" fillId="5" borderId="0" xfId="0" applyFont="1" applyFill="1" applyBorder="1" applyAlignment="1">
      <alignment horizontal="left" wrapText="1"/>
    </xf>
    <xf numFmtId="0" fontId="0" fillId="5" borderId="0" xfId="0" applyFont="1" applyFill="1" applyBorder="1" applyAlignment="1">
      <alignment horizontal="left" vertical="center" wrapText="1"/>
    </xf>
    <xf numFmtId="165" fontId="0" fillId="5" borderId="0" xfId="1" applyNumberFormat="1" applyFont="1" applyFill="1" applyBorder="1" applyAlignment="1">
      <alignment horizontal="left" wrapText="1"/>
    </xf>
    <xf numFmtId="0" fontId="24" fillId="9" borderId="21" xfId="0" applyFont="1" applyFill="1" applyBorder="1" applyAlignment="1">
      <alignment vertical="center" wrapText="1"/>
    </xf>
    <xf numFmtId="0" fontId="0" fillId="0" borderId="12" xfId="0" applyFont="1" applyBorder="1" applyAlignment="1">
      <alignment vertical="center" wrapText="1"/>
    </xf>
    <xf numFmtId="0" fontId="0" fillId="0" borderId="21" xfId="0" applyFont="1" applyBorder="1" applyAlignment="1">
      <alignment wrapText="1"/>
    </xf>
    <xf numFmtId="0" fontId="0" fillId="0" borderId="21" xfId="0" applyFont="1" applyBorder="1" applyAlignment="1">
      <alignment vertical="center" wrapText="1"/>
    </xf>
    <xf numFmtId="14" fontId="14" fillId="6" borderId="13" xfId="19" applyNumberFormat="1"/>
    <xf numFmtId="0" fontId="14" fillId="6" borderId="13" xfId="19" applyAlignment="1">
      <alignment horizontal="left"/>
    </xf>
    <xf numFmtId="0" fontId="36" fillId="0" borderId="0" xfId="0" applyFont="1"/>
    <xf numFmtId="0" fontId="10" fillId="12" borderId="17" xfId="19" applyFont="1" applyFill="1" applyBorder="1" applyAlignment="1">
      <alignment horizontal="center" vertical="center" wrapText="1"/>
    </xf>
    <xf numFmtId="0" fontId="25" fillId="0" borderId="0" xfId="0" applyFont="1" applyFill="1"/>
    <xf numFmtId="0" fontId="10" fillId="0" borderId="0" xfId="0" applyFont="1" applyFill="1" applyAlignment="1">
      <alignment vertical="center"/>
    </xf>
    <xf numFmtId="0" fontId="10" fillId="0" borderId="0" xfId="0" applyFont="1" applyFill="1" applyAlignment="1">
      <alignment horizontal="left" vertical="center"/>
    </xf>
    <xf numFmtId="0" fontId="1" fillId="0" borderId="0" xfId="0" applyFont="1" applyFill="1"/>
    <xf numFmtId="0" fontId="30" fillId="0" borderId="0" xfId="0" applyFont="1" applyFill="1"/>
    <xf numFmtId="170" fontId="1" fillId="0" borderId="0" xfId="22" applyNumberFormat="1" applyFont="1" applyFill="1" applyAlignment="1">
      <alignment horizontal="right"/>
    </xf>
    <xf numFmtId="0" fontId="1" fillId="5" borderId="0" xfId="0" applyFont="1" applyFill="1"/>
    <xf numFmtId="170" fontId="1" fillId="5" borderId="0" xfId="22" applyNumberFormat="1" applyFont="1" applyFill="1" applyAlignment="1">
      <alignment horizontal="right"/>
    </xf>
    <xf numFmtId="0" fontId="1" fillId="5" borderId="0" xfId="22" applyFont="1" applyFill="1" applyAlignment="1">
      <alignment horizontal="right"/>
    </xf>
    <xf numFmtId="0" fontId="1" fillId="5" borderId="0" xfId="22" applyFont="1" applyFill="1"/>
    <xf numFmtId="170" fontId="31" fillId="5" borderId="14" xfId="22" applyNumberFormat="1" applyFont="1" applyFill="1" applyBorder="1" applyAlignment="1">
      <alignment horizontal="right"/>
    </xf>
    <xf numFmtId="0" fontId="32" fillId="5" borderId="17" xfId="19" applyFont="1" applyFill="1" applyBorder="1" applyAlignment="1">
      <alignment horizontal="center" vertical="center" wrapText="1"/>
    </xf>
    <xf numFmtId="0" fontId="14" fillId="6" borderId="17" xfId="19" applyBorder="1"/>
    <xf numFmtId="1" fontId="14" fillId="6" borderId="17" xfId="19" applyNumberFormat="1" applyBorder="1"/>
    <xf numFmtId="0" fontId="15" fillId="7" borderId="17" xfId="20" applyBorder="1"/>
    <xf numFmtId="0" fontId="12" fillId="0" borderId="22" xfId="0" applyFont="1" applyBorder="1" applyAlignment="1">
      <alignment horizontal="center" vertical="center" wrapText="1"/>
    </xf>
    <xf numFmtId="0" fontId="12" fillId="0" borderId="23" xfId="0" applyFont="1" applyBorder="1" applyAlignment="1">
      <alignment horizontal="center" vertical="center"/>
    </xf>
    <xf numFmtId="0" fontId="12" fillId="0" borderId="23" xfId="0" applyFont="1" applyBorder="1"/>
    <xf numFmtId="0" fontId="12" fillId="0" borderId="23" xfId="0" applyFont="1" applyBorder="1" applyAlignment="1">
      <alignment vertical="center"/>
    </xf>
    <xf numFmtId="0" fontId="12" fillId="0" borderId="2" xfId="0" applyFont="1" applyBorder="1" applyAlignment="1">
      <alignment horizontal="center" vertical="center"/>
    </xf>
    <xf numFmtId="0" fontId="12" fillId="11" borderId="21" xfId="0" applyFont="1" applyFill="1" applyBorder="1" applyAlignment="1">
      <alignment horizontal="center" vertical="center"/>
    </xf>
    <xf numFmtId="0" fontId="12" fillId="0" borderId="0" xfId="0" applyFont="1" applyFill="1"/>
    <xf numFmtId="0" fontId="12" fillId="0" borderId="21" xfId="0" applyFont="1" applyBorder="1" applyAlignment="1">
      <alignment horizontal="center"/>
    </xf>
    <xf numFmtId="0" fontId="12" fillId="11" borderId="28" xfId="0" applyFont="1" applyFill="1" applyBorder="1"/>
    <xf numFmtId="0" fontId="1" fillId="0" borderId="0" xfId="0" applyFont="1" applyBorder="1"/>
    <xf numFmtId="0" fontId="12" fillId="11" borderId="21" xfId="0" applyFont="1" applyFill="1" applyBorder="1"/>
    <xf numFmtId="0" fontId="12" fillId="11" borderId="21" xfId="0" applyFont="1" applyFill="1" applyBorder="1" applyAlignment="1">
      <alignment horizontal="center" vertical="center" wrapText="1"/>
    </xf>
    <xf numFmtId="0" fontId="11" fillId="0" borderId="21" xfId="8" applyBorder="1" applyAlignment="1">
      <alignment horizontal="left" vertical="top"/>
    </xf>
    <xf numFmtId="0" fontId="12" fillId="0" borderId="25" xfId="0" applyFont="1" applyBorder="1" applyAlignment="1">
      <alignment horizontal="left"/>
    </xf>
    <xf numFmtId="0" fontId="12" fillId="0" borderId="27" xfId="0" applyFont="1" applyBorder="1" applyAlignment="1">
      <alignment horizontal="left"/>
    </xf>
    <xf numFmtId="0" fontId="33" fillId="5" borderId="0" xfId="0" applyFont="1" applyFill="1" applyAlignment="1">
      <alignment horizontal="center" vertical="center"/>
    </xf>
    <xf numFmtId="0" fontId="12" fillId="0" borderId="0" xfId="0" applyFont="1" applyBorder="1" applyAlignment="1">
      <alignment horizontal="left"/>
    </xf>
    <xf numFmtId="0" fontId="14" fillId="0" borderId="0" xfId="19" applyFill="1" applyBorder="1"/>
    <xf numFmtId="0" fontId="14" fillId="6" borderId="20" xfId="19" applyBorder="1"/>
    <xf numFmtId="0" fontId="14" fillId="6" borderId="16" xfId="19" applyBorder="1"/>
    <xf numFmtId="0" fontId="1" fillId="0" borderId="0" xfId="0" applyFont="1" applyFill="1" applyBorder="1"/>
    <xf numFmtId="0" fontId="12" fillId="0" borderId="0" xfId="0" applyFont="1" applyFill="1" applyBorder="1" applyAlignment="1">
      <alignment horizontal="center" vertical="center"/>
    </xf>
    <xf numFmtId="0" fontId="1" fillId="0" borderId="0" xfId="0" applyFont="1" applyFill="1" applyBorder="1" applyAlignment="1">
      <alignment horizontal="center" vertical="top" wrapText="1"/>
    </xf>
    <xf numFmtId="0" fontId="1" fillId="0" borderId="21" xfId="0" applyFont="1" applyBorder="1" applyAlignment="1">
      <alignment horizontal="left" vertical="top"/>
    </xf>
    <xf numFmtId="0" fontId="29" fillId="0" borderId="21" xfId="0" applyFont="1" applyBorder="1" applyAlignment="1">
      <alignment horizontal="left" vertical="top" wrapText="1"/>
    </xf>
    <xf numFmtId="168" fontId="14" fillId="6" borderId="17" xfId="19" applyNumberFormat="1" applyBorder="1" applyAlignment="1">
      <alignment vertical="center" wrapText="1"/>
    </xf>
    <xf numFmtId="1" fontId="14" fillId="6" borderId="17" xfId="19" applyNumberFormat="1" applyBorder="1" applyAlignment="1">
      <alignment vertical="center" wrapText="1"/>
    </xf>
    <xf numFmtId="168" fontId="15" fillId="7" borderId="17" xfId="20" applyNumberFormat="1" applyBorder="1" applyAlignment="1">
      <alignment vertical="center" wrapText="1"/>
    </xf>
    <xf numFmtId="0" fontId="10" fillId="12" borderId="21" xfId="0" applyFont="1" applyFill="1" applyBorder="1" applyAlignment="1">
      <alignment horizontal="center" vertical="center"/>
    </xf>
    <xf numFmtId="168" fontId="10" fillId="12" borderId="21" xfId="7" applyNumberFormat="1" applyFont="1" applyFill="1" applyBorder="1" applyAlignment="1">
      <alignment horizontal="center" vertical="center" wrapText="1"/>
    </xf>
    <xf numFmtId="0" fontId="25" fillId="0" borderId="21" xfId="0" applyFont="1" applyBorder="1" applyAlignment="1">
      <alignment horizontal="center"/>
    </xf>
    <xf numFmtId="0" fontId="2" fillId="12" borderId="1" xfId="0" applyFont="1" applyFill="1" applyBorder="1"/>
    <xf numFmtId="0" fontId="2" fillId="12" borderId="12" xfId="0" applyFont="1" applyFill="1" applyBorder="1"/>
    <xf numFmtId="0" fontId="10" fillId="12" borderId="1" xfId="0" applyFont="1" applyFill="1" applyBorder="1"/>
    <xf numFmtId="0" fontId="29" fillId="0" borderId="0" xfId="0" applyFont="1" applyFill="1"/>
    <xf numFmtId="0" fontId="25" fillId="0" borderId="29" xfId="0" applyFont="1" applyBorder="1" applyAlignment="1">
      <alignment horizontal="center"/>
    </xf>
    <xf numFmtId="0" fontId="10" fillId="12" borderId="29" xfId="0" applyFont="1" applyFill="1" applyBorder="1"/>
    <xf numFmtId="171" fontId="15" fillId="7" borderId="16" xfId="20" applyNumberFormat="1" applyBorder="1"/>
    <xf numFmtId="0" fontId="25" fillId="0" borderId="30" xfId="0" applyFont="1" applyBorder="1" applyAlignment="1">
      <alignment horizontal="center"/>
    </xf>
    <xf numFmtId="0" fontId="10" fillId="12" borderId="19" xfId="0" applyFont="1" applyFill="1" applyBorder="1"/>
    <xf numFmtId="0" fontId="15" fillId="7" borderId="31" xfId="20" applyBorder="1"/>
    <xf numFmtId="0" fontId="15" fillId="7" borderId="32" xfId="20" applyBorder="1"/>
    <xf numFmtId="0" fontId="12" fillId="11" borderId="21" xfId="0" applyFont="1" applyFill="1" applyBorder="1" applyAlignment="1">
      <alignment horizontal="center" vertical="center"/>
    </xf>
    <xf numFmtId="0" fontId="1" fillId="0" borderId="21" xfId="0" applyFont="1" applyBorder="1" applyAlignment="1">
      <alignment horizontal="left" vertical="top" wrapText="1"/>
    </xf>
    <xf numFmtId="0" fontId="12" fillId="0" borderId="0" xfId="0" applyFont="1" applyBorder="1" applyAlignment="1">
      <alignment horizontal="center"/>
    </xf>
    <xf numFmtId="0" fontId="12" fillId="0" borderId="33" xfId="0" applyFont="1" applyBorder="1" applyAlignment="1">
      <alignment horizontal="center"/>
    </xf>
    <xf numFmtId="0" fontId="12" fillId="0" borderId="0" xfId="0" applyFont="1" applyBorder="1" applyAlignment="1"/>
    <xf numFmtId="0" fontId="12" fillId="0" borderId="0" xfId="0" applyFont="1" applyFill="1" applyBorder="1" applyAlignment="1">
      <alignment horizontal="center"/>
    </xf>
    <xf numFmtId="0" fontId="0" fillId="5" borderId="36" xfId="0" applyFont="1" applyFill="1" applyBorder="1"/>
    <xf numFmtId="0" fontId="24" fillId="9" borderId="36" xfId="0" applyFont="1" applyFill="1" applyBorder="1" applyAlignment="1">
      <alignment vertical="center" wrapText="1"/>
    </xf>
    <xf numFmtId="0" fontId="0" fillId="0" borderId="36" xfId="0" applyFont="1" applyBorder="1" applyAlignment="1">
      <alignment vertical="center" wrapText="1"/>
    </xf>
    <xf numFmtId="0" fontId="5" fillId="5" borderId="0" xfId="8" applyFont="1" applyFill="1" applyBorder="1" applyAlignment="1">
      <alignment vertical="center"/>
    </xf>
    <xf numFmtId="0" fontId="24" fillId="8" borderId="37" xfId="0" applyFont="1" applyFill="1" applyBorder="1" applyAlignment="1">
      <alignment vertical="center" wrapText="1"/>
    </xf>
    <xf numFmtId="0" fontId="0" fillId="0" borderId="37" xfId="0" applyFont="1" applyBorder="1" applyAlignment="1">
      <alignment wrapText="1"/>
    </xf>
    <xf numFmtId="0" fontId="5" fillId="0" borderId="0" xfId="0" applyFont="1" applyBorder="1" applyAlignment="1">
      <alignment wrapText="1"/>
    </xf>
    <xf numFmtId="0" fontId="2" fillId="0" borderId="0" xfId="0" applyFont="1" applyBorder="1"/>
    <xf numFmtId="0" fontId="0" fillId="0" borderId="0" xfId="0" applyBorder="1" applyAlignment="1">
      <alignment horizontal="right"/>
    </xf>
    <xf numFmtId="0" fontId="0" fillId="0" borderId="0" xfId="0" applyBorder="1" applyAlignment="1">
      <alignment horizontal="center" vertical="center" wrapText="1"/>
    </xf>
    <xf numFmtId="14" fontId="0" fillId="0" borderId="0" xfId="0" applyNumberFormat="1"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right" vertical="center" wrapText="1"/>
    </xf>
    <xf numFmtId="0" fontId="0" fillId="0" borderId="0" xfId="0" applyBorder="1"/>
    <xf numFmtId="0" fontId="14" fillId="6" borderId="37" xfId="19" applyFont="1" applyBorder="1" applyAlignment="1">
      <alignment vertical="center" wrapText="1"/>
    </xf>
    <xf numFmtId="0" fontId="15" fillId="7" borderId="37" xfId="20" applyFont="1" applyBorder="1" applyAlignment="1">
      <alignment vertical="center" wrapText="1"/>
    </xf>
    <xf numFmtId="0" fontId="16" fillId="0" borderId="37" xfId="21" applyFont="1" applyBorder="1" applyAlignment="1">
      <alignment vertical="center" wrapText="1"/>
    </xf>
    <xf numFmtId="0" fontId="11" fillId="0" borderId="37" xfId="8" applyFont="1" applyBorder="1" applyAlignment="1">
      <alignment vertical="center" wrapText="1"/>
    </xf>
    <xf numFmtId="0" fontId="5" fillId="0" borderId="37" xfId="8" applyFont="1" applyFill="1" applyBorder="1" applyAlignment="1">
      <alignment vertical="center" wrapText="1"/>
    </xf>
    <xf numFmtId="0" fontId="0" fillId="0" borderId="37" xfId="0" applyFont="1" applyFill="1" applyBorder="1" applyAlignment="1">
      <alignment wrapText="1"/>
    </xf>
    <xf numFmtId="0" fontId="37" fillId="0" borderId="37" xfId="8" applyFont="1" applyFill="1" applyBorder="1" applyAlignment="1">
      <alignment vertical="center" wrapText="1"/>
    </xf>
    <xf numFmtId="170" fontId="21" fillId="10" borderId="0" xfId="22" applyNumberFormat="1" applyFont="1" applyFill="1" applyBorder="1" applyAlignment="1">
      <alignment horizontal="right"/>
    </xf>
    <xf numFmtId="0" fontId="14" fillId="10" borderId="0" xfId="19" applyFill="1" applyBorder="1" applyAlignment="1">
      <alignment horizontal="center" vertical="center" wrapText="1"/>
    </xf>
    <xf numFmtId="0" fontId="0" fillId="10" borderId="0" xfId="0" applyFill="1" applyBorder="1"/>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7" xfId="0" applyFont="1" applyBorder="1" applyAlignment="1">
      <alignment horizontal="center" vertical="center" wrapText="1"/>
    </xf>
    <xf numFmtId="0" fontId="33" fillId="5" borderId="0" xfId="0" applyFont="1" applyFill="1" applyAlignment="1">
      <alignment horizontal="center" vertical="center"/>
    </xf>
    <xf numFmtId="0" fontId="12" fillId="0" borderId="0" xfId="0" applyFont="1" applyBorder="1" applyAlignment="1">
      <alignment horizontal="left"/>
    </xf>
    <xf numFmtId="0" fontId="12" fillId="0" borderId="0" xfId="0" applyFont="1" applyAlignment="1">
      <alignment horizontal="left"/>
    </xf>
    <xf numFmtId="0" fontId="12" fillId="0" borderId="9" xfId="0" applyFont="1" applyBorder="1" applyAlignment="1">
      <alignment horizontal="left"/>
    </xf>
    <xf numFmtId="0" fontId="12" fillId="0" borderId="0" xfId="0" applyFont="1" applyBorder="1" applyAlignment="1">
      <alignment vertical="center" wrapText="1"/>
    </xf>
    <xf numFmtId="0" fontId="5" fillId="0" borderId="24" xfId="0" applyFont="1" applyBorder="1" applyAlignment="1">
      <alignment horizontal="left"/>
    </xf>
    <xf numFmtId="0" fontId="12" fillId="11" borderId="21" xfId="0" applyFont="1" applyFill="1" applyBorder="1" applyAlignment="1">
      <alignment horizontal="center" vertical="center"/>
    </xf>
    <xf numFmtId="0" fontId="12" fillId="0" borderId="25" xfId="0" applyFont="1" applyBorder="1" applyAlignment="1">
      <alignment horizontal="center"/>
    </xf>
    <xf numFmtId="0" fontId="12" fillId="0" borderId="26" xfId="0" applyFont="1" applyBorder="1" applyAlignment="1">
      <alignment horizontal="center"/>
    </xf>
    <xf numFmtId="0" fontId="12" fillId="0" borderId="27" xfId="0" applyFont="1" applyBorder="1" applyAlignment="1">
      <alignment horizontal="center"/>
    </xf>
    <xf numFmtId="0" fontId="1" fillId="0" borderId="21" xfId="0" applyFont="1" applyBorder="1" applyAlignment="1">
      <alignment horizontal="left" vertical="top" wrapText="1"/>
    </xf>
    <xf numFmtId="0" fontId="12" fillId="0" borderId="34" xfId="0" applyFont="1" applyBorder="1" applyAlignment="1">
      <alignment horizontal="center"/>
    </xf>
    <xf numFmtId="0" fontId="12" fillId="0" borderId="35" xfId="0" applyFont="1" applyBorder="1" applyAlignment="1">
      <alignment horizontal="center"/>
    </xf>
    <xf numFmtId="0" fontId="10" fillId="0" borderId="0" xfId="0" applyFont="1" applyFill="1" applyAlignment="1">
      <alignment horizontal="left" vertical="center"/>
    </xf>
    <xf numFmtId="0" fontId="0" fillId="0" borderId="0" xfId="0" applyAlignment="1">
      <alignment wrapText="1"/>
    </xf>
    <xf numFmtId="0" fontId="0" fillId="0" borderId="0" xfId="0" applyAlignment="1">
      <alignment horizontal="center"/>
    </xf>
    <xf numFmtId="0" fontId="0" fillId="0" borderId="0" xfId="0" applyAlignment="1">
      <alignment horizontal="center" wrapText="1"/>
    </xf>
  </cellXfs>
  <cellStyles count="24">
    <cellStyle name="Calculation" xfId="20" builtinId="22"/>
    <cellStyle name="Comma" xfId="7" builtinId="3"/>
    <cellStyle name="Comma 2" xfId="2"/>
    <cellStyle name="Comma 2 2" xfId="4"/>
    <cellStyle name="Currency" xfId="1" builtinId="4"/>
    <cellStyle name="Currency 2" xfId="3"/>
    <cellStyle name="Currency 2 2" xfId="9"/>
    <cellStyle name="Currency 2 3" xfId="10"/>
    <cellStyle name="Explanatory Text" xfId="21" builtinId="53"/>
    <cellStyle name="Good 2" xfId="23"/>
    <cellStyle name="Hyperlink" xfId="8" builtinId="8"/>
    <cellStyle name="Hyperlink 2" xfId="11"/>
    <cellStyle name="Input" xfId="19" builtinId="20"/>
    <cellStyle name="Normal" xfId="0" builtinId="0"/>
    <cellStyle name="Normal 11" xfId="12"/>
    <cellStyle name="Normal 2" xfId="5"/>
    <cellStyle name="Normal 2 2" xfId="13"/>
    <cellStyle name="Normal 3" xfId="14"/>
    <cellStyle name="Normal 5 2 2 2" xfId="15"/>
    <cellStyle name="Normal 6" xfId="16"/>
    <cellStyle name="Normal_Approved Projects_1" xfId="22"/>
    <cellStyle name="Percent" xfId="6" builtinId="5"/>
    <cellStyle name="Percent 2" xfId="17"/>
    <cellStyle name="Percent 2 2" xfId="18"/>
  </cellStyles>
  <dxfs count="0"/>
  <tableStyles count="0" defaultTableStyle="TableStyleMedium2" defaultPivotStyle="PivotStyleLight16"/>
  <colors>
    <mruColors>
      <color rgb="FFFF7C8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10885</xdr:colOff>
      <xdr:row>10</xdr:row>
      <xdr:rowOff>65314</xdr:rowOff>
    </xdr:from>
    <xdr:to>
      <xdr:col>3</xdr:col>
      <xdr:colOff>0</xdr:colOff>
      <xdr:row>17</xdr:row>
      <xdr:rowOff>21772</xdr:rowOff>
    </xdr:to>
    <xdr:sp macro="" textlink="">
      <xdr:nvSpPr>
        <xdr:cNvPr id="3" name="Text Box 16">
          <a:extLst>
            <a:ext uri="{FF2B5EF4-FFF2-40B4-BE49-F238E27FC236}">
              <a16:creationId xmlns:a16="http://schemas.microsoft.com/office/drawing/2014/main" id="{132754C2-43FD-4BA4-BC5A-2E70FA166443}"/>
            </a:ext>
          </a:extLst>
        </xdr:cNvPr>
        <xdr:cNvSpPr txBox="1"/>
      </xdr:nvSpPr>
      <xdr:spPr>
        <a:xfrm>
          <a:off x="626835" y="3703864"/>
          <a:ext cx="10809515" cy="1245508"/>
        </a:xfrm>
        <a:prstGeom prst="rect">
          <a:avLst/>
        </a:prstGeom>
        <a:noFill/>
        <a:ln w="3175">
          <a:solidFill>
            <a:schemeClr val="tx1"/>
          </a:solidFill>
        </a:ln>
        <a:effectLst/>
        <a:extLst>
          <a:ext uri="{C572A759-6A51-4108-AA02-DFA0A04FC94B}">
            <ma14:wrappingTextBox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w15="http://schemas.microsoft.com/office/word/2012/wordml" xmlns:lc="http://schemas.openxmlformats.org/drawingml/2006/lockedCanvas"/>
          </a:ext>
        </a:ex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ctr">
            <a:lnSpc>
              <a:spcPts val="1500"/>
            </a:lnSpc>
            <a:spcBef>
              <a:spcPts val="0"/>
            </a:spcBef>
            <a:spcAft>
              <a:spcPts val="600"/>
            </a:spcAft>
          </a:pPr>
          <a:r>
            <a:rPr lang="en-US" sz="1600" b="1">
              <a:solidFill>
                <a:srgbClr val="000000"/>
              </a:solidFill>
              <a:effectLst/>
              <a:latin typeface="Arial" panose="020B0604020202020204" pitchFamily="34" charset="0"/>
              <a:ea typeface="MS Mincho"/>
              <a:cs typeface="Arial" panose="020B0604020202020204" pitchFamily="34" charset="0"/>
            </a:rPr>
            <a:t>DISCLAIMER</a:t>
          </a:r>
          <a:endParaRPr lang="en-US" sz="1600">
            <a:solidFill>
              <a:srgbClr val="000000"/>
            </a:solidFill>
            <a:effectLst/>
            <a:latin typeface="Arial" panose="020B0604020202020204" pitchFamily="34" charset="0"/>
            <a:ea typeface="MS Mincho"/>
            <a:cs typeface="Arial" panose="020B0604020202020204" pitchFamily="34" charset="0"/>
          </a:endParaRPr>
        </a:p>
        <a:p>
          <a:pPr marL="0" marR="0" algn="just">
            <a:lnSpc>
              <a:spcPts val="1000"/>
            </a:lnSpc>
            <a:spcBef>
              <a:spcPts val="0"/>
            </a:spcBef>
            <a:spcAft>
              <a:spcPts val="700"/>
            </a:spcAft>
          </a:pPr>
          <a:r>
            <a:rPr lang="en-US" sz="1100" b="0">
              <a:solidFill>
                <a:srgbClr val="000000"/>
              </a:solidFill>
              <a:effectLst/>
              <a:latin typeface="Arial" panose="020B0604020202020204" pitchFamily="34" charset="0"/>
              <a:ea typeface="MS Mincho"/>
              <a:cs typeface="Arial" panose="020B0604020202020204" pitchFamily="34" charset="0"/>
            </a:rPr>
            <a:t>This workbook was prepared as the result of work sponsored by the California Energy Commission. It does not necessarily represent the views of the Energy Commission, its employees, or the State of California. The Energy Commission, the State of California, its employees, contractors, and subcontractors make no warrant, express or implied, and assume no legal liability for the information in this report; nor does any party represent that the uses of this information will not infringe upon privately owned rights. This </a:t>
          </a:r>
          <a:r>
            <a:rPr lang="en-US" sz="1100" b="0">
              <a:effectLst/>
              <a:latin typeface="Arial" panose="020B0604020202020204" pitchFamily="34" charset="0"/>
              <a:ea typeface="+mn-ea"/>
              <a:cs typeface="Arial" panose="020B0604020202020204" pitchFamily="34" charset="0"/>
            </a:rPr>
            <a:t>workbook </a:t>
          </a:r>
          <a:r>
            <a:rPr lang="en-US" sz="1100" b="0">
              <a:solidFill>
                <a:srgbClr val="000000"/>
              </a:solidFill>
              <a:effectLst/>
              <a:latin typeface="Arial" panose="020B0604020202020204" pitchFamily="34" charset="0"/>
              <a:ea typeface="MS Mincho"/>
              <a:cs typeface="Arial" panose="020B0604020202020204" pitchFamily="34" charset="0"/>
            </a:rPr>
            <a:t>has not been approved or disapproved by the California Energy Commission nor has the California Energy Commission passed upon the accuracy or adequacy of the information in this report.</a:t>
          </a:r>
        </a:p>
      </xdr:txBody>
    </xdr:sp>
    <xdr:clientData/>
  </xdr:twoCellAnchor>
  <xdr:twoCellAnchor editAs="oneCell">
    <xdr:from>
      <xdr:col>2</xdr:col>
      <xdr:colOff>3417093</xdr:colOff>
      <xdr:row>1</xdr:row>
      <xdr:rowOff>178594</xdr:rowOff>
    </xdr:from>
    <xdr:to>
      <xdr:col>3</xdr:col>
      <xdr:colOff>53840</xdr:colOff>
      <xdr:row>9</xdr:row>
      <xdr:rowOff>73964</xdr:rowOff>
    </xdr:to>
    <xdr:pic>
      <xdr:nvPicPr>
        <xdr:cNvPr id="5" name="Picture 4" descr="https://fuelcellsworks.com/content/uploads/California-Energy-Commission-20160613.jpg">
          <a:extLst>
            <a:ext uri="{FF2B5EF4-FFF2-40B4-BE49-F238E27FC236}">
              <a16:creationId xmlns:a16="http://schemas.microsoft.com/office/drawing/2014/main" id="{7242E8CE-E8C4-4A93-84DB-38DD58102A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38874" y="369094"/>
          <a:ext cx="4732997" cy="1895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1777405</xdr:colOff>
      <xdr:row>32</xdr:row>
      <xdr:rowOff>161143</xdr:rowOff>
    </xdr:to>
    <xdr:pic>
      <xdr:nvPicPr>
        <xdr:cNvPr id="2" name="Picture 1">
          <a:extLst>
            <a:ext uri="{FF2B5EF4-FFF2-40B4-BE49-F238E27FC236}">
              <a16:creationId xmlns:a16="http://schemas.microsoft.com/office/drawing/2014/main" id="{AE3D4C30-D2F4-41A5-BB10-9EE3C7DBB37F}"/>
            </a:ext>
          </a:extLst>
        </xdr:cNvPr>
        <xdr:cNvPicPr>
          <a:picLocks noChangeAspect="1"/>
        </xdr:cNvPicPr>
      </xdr:nvPicPr>
      <xdr:blipFill>
        <a:blip xmlns:r="http://schemas.openxmlformats.org/officeDocument/2006/relationships" r:embed="rId1"/>
        <a:stretch>
          <a:fillRect/>
        </a:stretch>
      </xdr:blipFill>
      <xdr:spPr>
        <a:xfrm>
          <a:off x="0" y="0"/>
          <a:ext cx="9371428" cy="62571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246641</xdr:colOff>
      <xdr:row>0</xdr:row>
      <xdr:rowOff>186031</xdr:rowOff>
    </xdr:from>
    <xdr:to>
      <xdr:col>7</xdr:col>
      <xdr:colOff>790574</xdr:colOff>
      <xdr:row>11</xdr:row>
      <xdr:rowOff>85725</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246641" y="186031"/>
          <a:ext cx="8735433" cy="19951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rgbClr val="0070C0"/>
              </a:solidFill>
            </a:rPr>
            <a:t>User Guidance:</a:t>
          </a:r>
          <a:r>
            <a:rPr lang="en-US" sz="1100" baseline="0">
              <a:solidFill>
                <a:srgbClr val="0070C0"/>
              </a:solidFill>
            </a:rPr>
            <a:t> </a:t>
          </a:r>
        </a:p>
        <a:p>
          <a:r>
            <a:rPr lang="en-US" sz="1100" baseline="0">
              <a:solidFill>
                <a:srgbClr val="0070C0"/>
              </a:solidFill>
            </a:rPr>
            <a:t>1. The CalEnviroScreen (CES) 3.0 database is available at the OEHHA website at  	https://oehha.ca.gov/calenviroscreen/report/calenviroscreen-30. </a:t>
          </a:r>
        </a:p>
        <a:p>
          <a:r>
            <a:rPr lang="en-US" sz="1100" baseline="0">
              <a:solidFill>
                <a:srgbClr val="0070C0"/>
              </a:solidFill>
            </a:rPr>
            <a:t>	Halfway down the CalEnviroScreen 3.0 webpage under "CalEnviroScreen 3.0 Data and Additional Materials",  a Microsoft Excel 	spreadsheet showing raw data and calculated percentiles for individual indicators and combined CalEnviroScreen scores for 	individual census tracts with additional demographic information can be downloaded (ces3results.xlxs, updated June 2018). </a:t>
          </a:r>
        </a:p>
        <a:p>
          <a:endParaRPr lang="en-US" sz="1100" baseline="0">
            <a:solidFill>
              <a:srgbClr val="0070C0"/>
            </a:solidFill>
          </a:endParaRPr>
        </a:p>
        <a:p>
          <a:r>
            <a:rPr lang="en-US" sz="1100" baseline="0">
              <a:solidFill>
                <a:srgbClr val="0070C0"/>
              </a:solidFill>
            </a:rPr>
            <a:t>2. Paste raw data below Row 21. NOTE: These instructions assume data extracted comes in the same format found for the 2019 analysis. </a:t>
          </a:r>
        </a:p>
        <a:p>
          <a:endParaRPr lang="en-US" sz="1100" baseline="0">
            <a:solidFill>
              <a:srgbClr val="0070C0"/>
            </a:solidFill>
          </a:endParaRPr>
        </a:p>
        <a:p>
          <a:r>
            <a:rPr lang="en-US" sz="1100" baseline="0">
              <a:solidFill>
                <a:srgbClr val="0070C0"/>
              </a:solidFill>
            </a:rPr>
            <a:t>3. Delete Columns E:G, Columns I:K, and Columns N:AX. Pay attention to the column headings when appending data below existing data extracts.</a:t>
          </a:r>
        </a:p>
        <a:p>
          <a:r>
            <a:rPr lang="en-US" sz="1100" baseline="0">
              <a:solidFill>
                <a:srgbClr val="0070C0"/>
              </a:solidFill>
            </a:rPr>
            <a:t>	- The remaining columns from the CES Database should be Census Tract, Total Population, California County, Zip Code, CES 3.0 	Score, DAC Population, and Poverty.</a:t>
          </a:r>
        </a:p>
        <a:p>
          <a:r>
            <a:rPr lang="en-US" sz="1100" baseline="0">
              <a:solidFill>
                <a:srgbClr val="0070C0"/>
              </a:solidFill>
            </a:rPr>
            <a:t>		</a:t>
          </a:r>
          <a:endParaRPr lang="en-US" sz="1100">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107158</xdr:colOff>
      <xdr:row>36</xdr:row>
      <xdr:rowOff>378620</xdr:rowOff>
    </xdr:from>
    <xdr:to>
      <xdr:col>26</xdr:col>
      <xdr:colOff>511969</xdr:colOff>
      <xdr:row>43</xdr:row>
      <xdr:rowOff>11906</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6990221" y="11165683"/>
          <a:ext cx="7227092" cy="18835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rgbClr val="0070C0"/>
              </a:solidFill>
            </a:rPr>
            <a:t>Step 1: Assigning Electric Utilities to Zip Codes</a:t>
          </a:r>
        </a:p>
        <a:p>
          <a:r>
            <a:rPr lang="en-US" sz="1100" b="0" baseline="0">
              <a:solidFill>
                <a:srgbClr val="0070C0"/>
              </a:solidFill>
            </a:rPr>
            <a:t>1. Add a column to "All IOUs" Database labeling the zip code entries "IOU". Repeat for the "Non-IOUs" database with a field labeled "Other". </a:t>
          </a:r>
        </a:p>
        <a:p>
          <a:r>
            <a:rPr lang="en-US" sz="1100" b="0" baseline="0">
              <a:solidFill>
                <a:srgbClr val="0070C0"/>
              </a:solidFill>
            </a:rPr>
            <a:t>2. Paste Zip Codes and Electric Utilities from "All IOUs" Database and "Non-IOUs" database into a single table (Combined IOU and Non-IOU Databases). </a:t>
          </a:r>
        </a:p>
        <a:p>
          <a:r>
            <a:rPr lang="en-US" sz="1100" b="0" baseline="0">
              <a:solidFill>
                <a:srgbClr val="0070C0"/>
              </a:solidFill>
            </a:rPr>
            <a:t>3. Create a new field in Column H entitled "Electric Utility". </a:t>
          </a:r>
        </a:p>
        <a:p>
          <a:r>
            <a:rPr lang="en-US" sz="1100" b="0" baseline="0">
              <a:solidFill>
                <a:srgbClr val="0070C0"/>
              </a:solidFill>
            </a:rPr>
            <a:t>4. We need to convert the utility names to match the list of electric utilities given in Table 1</a:t>
          </a:r>
        </a:p>
        <a:p>
          <a:r>
            <a:rPr lang="en-US" sz="1100" b="0" baseline="0">
              <a:solidFill>
                <a:srgbClr val="0070C0"/>
              </a:solidFill>
            </a:rPr>
            <a:t>	- Use IF statements to change the names of each utility from the Utility Name given in column F to the 	Electric Utility names given in Table 1</a:t>
          </a:r>
        </a:p>
        <a:p>
          <a:r>
            <a:rPr lang="en-US" sz="1100" b="0" baseline="0">
              <a:solidFill>
                <a:srgbClr val="0070C0"/>
              </a:solidFill>
            </a:rPr>
            <a:t>	- Take care to ensure proper spelling for matching using Excel's functions. </a:t>
          </a:r>
          <a:endParaRPr lang="en-US" sz="1100" b="0">
            <a:solidFill>
              <a:srgbClr val="00B0F0"/>
            </a:solidFill>
          </a:endParaRPr>
        </a:p>
      </xdr:txBody>
    </xdr:sp>
    <xdr:clientData/>
  </xdr:twoCellAnchor>
  <xdr:twoCellAnchor>
    <xdr:from>
      <xdr:col>15</xdr:col>
      <xdr:colOff>111917</xdr:colOff>
      <xdr:row>43</xdr:row>
      <xdr:rowOff>76199</xdr:rowOff>
    </xdr:from>
    <xdr:to>
      <xdr:col>26</xdr:col>
      <xdr:colOff>511968</xdr:colOff>
      <xdr:row>50</xdr:row>
      <xdr:rowOff>154782</xdr:rowOff>
    </xdr:to>
    <xdr:sp macro="" textlink="">
      <xdr:nvSpPr>
        <xdr:cNvPr id="5" name="TextBox 4">
          <a:extLst>
            <a:ext uri="{FF2B5EF4-FFF2-40B4-BE49-F238E27FC236}">
              <a16:creationId xmlns:a16="http://schemas.microsoft.com/office/drawing/2014/main" id="{00000000-0008-0000-0600-000005000000}"/>
            </a:ext>
          </a:extLst>
        </xdr:cNvPr>
        <xdr:cNvSpPr txBox="1"/>
      </xdr:nvSpPr>
      <xdr:spPr>
        <a:xfrm>
          <a:off x="16994980" y="12732543"/>
          <a:ext cx="7222332" cy="15787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rgbClr val="0070C0"/>
              </a:solidFill>
            </a:rPr>
            <a:t>Step 2: Assigning Gas Utilities to Zip Codes</a:t>
          </a:r>
        </a:p>
        <a:p>
          <a:r>
            <a:rPr lang="en-US" sz="1100" b="0" baseline="0">
              <a:solidFill>
                <a:srgbClr val="0070C0"/>
              </a:solidFill>
            </a:rPr>
            <a:t>1. Create a new column entitled "Gas Utility" in Table 5</a:t>
          </a:r>
        </a:p>
        <a:p>
          <a:r>
            <a:rPr lang="en-US" sz="1100" b="0" baseline="0">
              <a:solidFill>
                <a:srgbClr val="0070C0"/>
              </a:solidFill>
            </a:rPr>
            <a:t>2. Use the IF, INDEX, and MATCH functions to assign a gas utility to cities using the Utility List - Table 1</a:t>
          </a:r>
        </a:p>
        <a:p>
          <a:r>
            <a:rPr lang="en-US" sz="1100" b="0" baseline="0">
              <a:solidFill>
                <a:srgbClr val="0070C0"/>
              </a:solidFill>
            </a:rPr>
            <a:t>	- Take care to ensure that zip codes for which the electric utility is "Other" are not incorrectly labeled. </a:t>
          </a:r>
        </a:p>
        <a:p>
          <a:r>
            <a:rPr lang="en-US" sz="1100" b="0" baseline="0">
              <a:solidFill>
                <a:srgbClr val="0070C0"/>
              </a:solidFill>
            </a:rPr>
            <a:t>	- We use an IF statement to leave cells with "Other" as the electric utility blank in the gas utility column. </a:t>
          </a:r>
        </a:p>
        <a:p>
          <a:r>
            <a:rPr lang="en-US" sz="1100" b="0" baseline="0">
              <a:solidFill>
                <a:srgbClr val="0070C0"/>
              </a:solidFill>
            </a:rPr>
            <a:t>3. After assigning a gas utility to each of the zip codes that has a unique electric utility (i.e. not "Other"), filter the Gas Utility column to show only rows with "Other" in Table 5. </a:t>
          </a:r>
        </a:p>
        <a:p>
          <a:r>
            <a:rPr lang="en-US" sz="1100" b="0" baseline="0">
              <a:solidFill>
                <a:srgbClr val="0070C0"/>
              </a:solidFill>
            </a:rPr>
            <a:t>4. Use INDEX and MATCH to pair the Utility Name given in table 1 with the Table of Other Electricity Providers in Table 2</a:t>
          </a:r>
          <a:endParaRPr lang="en-US" sz="1100" b="0">
            <a:solidFill>
              <a:srgbClr val="00B0F0"/>
            </a:solidFill>
          </a:endParaRPr>
        </a:p>
      </xdr:txBody>
    </xdr:sp>
    <xdr:clientData/>
  </xdr:twoCellAnchor>
  <xdr:twoCellAnchor>
    <xdr:from>
      <xdr:col>3</xdr:col>
      <xdr:colOff>464345</xdr:colOff>
      <xdr:row>2</xdr:row>
      <xdr:rowOff>160846</xdr:rowOff>
    </xdr:from>
    <xdr:to>
      <xdr:col>8</xdr:col>
      <xdr:colOff>273844</xdr:colOff>
      <xdr:row>18</xdr:row>
      <xdr:rowOff>154781</xdr:rowOff>
    </xdr:to>
    <xdr:sp macro="" textlink="">
      <xdr:nvSpPr>
        <xdr:cNvPr id="6" name="TextBox 5">
          <a:extLst>
            <a:ext uri="{FF2B5EF4-FFF2-40B4-BE49-F238E27FC236}">
              <a16:creationId xmlns:a16="http://schemas.microsoft.com/office/drawing/2014/main" id="{00000000-0008-0000-0600-000006000000}"/>
            </a:ext>
          </a:extLst>
        </xdr:cNvPr>
        <xdr:cNvSpPr txBox="1"/>
      </xdr:nvSpPr>
      <xdr:spPr>
        <a:xfrm>
          <a:off x="4060033" y="2101565"/>
          <a:ext cx="5667374" cy="30419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baseline="0">
              <a:solidFill>
                <a:srgbClr val="0070C0"/>
              </a:solidFill>
              <a:effectLst/>
              <a:latin typeface="+mn-lt"/>
              <a:ea typeface="+mn-ea"/>
              <a:cs typeface="+mn-cs"/>
            </a:rPr>
            <a:t>User Notes:       </a:t>
          </a:r>
        </a:p>
        <a:p>
          <a:r>
            <a:rPr lang="en-US" sz="1100" b="0" baseline="0">
              <a:solidFill>
                <a:srgbClr val="0070C0"/>
              </a:solidFill>
              <a:effectLst/>
              <a:latin typeface="+mn-lt"/>
              <a:ea typeface="+mn-ea"/>
              <a:cs typeface="+mn-cs"/>
            </a:rPr>
            <a:t>    </a:t>
          </a:r>
        </a:p>
        <a:p>
          <a:r>
            <a:rPr lang="en-US" sz="1100" b="0">
              <a:solidFill>
                <a:srgbClr val="0070C0"/>
              </a:solidFill>
              <a:effectLst/>
              <a:latin typeface="+mn-lt"/>
              <a:ea typeface="+mn-ea"/>
              <a:cs typeface="+mn-cs"/>
            </a:rPr>
            <a:t>-</a:t>
          </a:r>
          <a:r>
            <a:rPr lang="en-US" sz="1100" b="0" baseline="0">
              <a:solidFill>
                <a:srgbClr val="0070C0"/>
              </a:solidFill>
              <a:effectLst/>
              <a:latin typeface="+mn-lt"/>
              <a:ea typeface="+mn-ea"/>
              <a:cs typeface="+mn-cs"/>
            </a:rPr>
            <a:t> </a:t>
          </a:r>
          <a:r>
            <a:rPr lang="en-US" sz="1100" b="0">
              <a:solidFill>
                <a:srgbClr val="0070C0"/>
              </a:solidFill>
              <a:effectLst/>
              <a:latin typeface="+mn-lt"/>
              <a:ea typeface="+mn-ea"/>
              <a:cs typeface="+mn-cs"/>
            </a:rPr>
            <a:t>The utility list was designed to limit overlap between the service</a:t>
          </a:r>
          <a:r>
            <a:rPr lang="en-US" sz="1100" b="0" baseline="0">
              <a:solidFill>
                <a:srgbClr val="0070C0"/>
              </a:solidFill>
              <a:effectLst/>
              <a:latin typeface="+mn-lt"/>
              <a:ea typeface="+mn-ea"/>
              <a:cs typeface="+mn-cs"/>
            </a:rPr>
            <a:t> territories of electric/gas utilities. </a:t>
          </a:r>
        </a:p>
        <a:p>
          <a:r>
            <a:rPr lang="en-US" sz="1100" b="0" baseline="0">
              <a:solidFill>
                <a:srgbClr val="0070C0"/>
              </a:solidFill>
              <a:effectLst/>
              <a:latin typeface="+mn-lt"/>
              <a:ea typeface="+mn-ea"/>
              <a:cs typeface="+mn-cs"/>
            </a:rPr>
            <a:t>- Because no comprehensive database of utility service areas by zip codes is currently available, it is necessary to assign zip codes to utilities to pair each census tract in CES with utilities in this study. </a:t>
          </a:r>
          <a:endParaRPr lang="en-US">
            <a:solidFill>
              <a:srgbClr val="0070C0"/>
            </a:solidFill>
            <a:effectLst/>
          </a:endParaRPr>
        </a:p>
        <a:p>
          <a:r>
            <a:rPr lang="en-US" sz="1100" b="0" baseline="0">
              <a:solidFill>
                <a:srgbClr val="0070C0"/>
              </a:solidFill>
              <a:effectLst/>
              <a:latin typeface="+mn-lt"/>
              <a:ea typeface="+mn-ea"/>
              <a:cs typeface="+mn-cs"/>
            </a:rPr>
            <a:t>- This program inputs tab provides a method to pair the utility list used by the various SB 350 program savings workbooks to CES data sets used for projecting savings impacts for DACs. </a:t>
          </a:r>
          <a:endParaRPr lang="en-US">
            <a:solidFill>
              <a:srgbClr val="0070C0"/>
            </a:solidFill>
            <a:effectLst/>
          </a:endParaRPr>
        </a:p>
        <a:p>
          <a:r>
            <a:rPr lang="en-US" sz="1100" b="0" baseline="0">
              <a:solidFill>
                <a:srgbClr val="0070C0"/>
              </a:solidFill>
              <a:effectLst/>
              <a:latin typeface="+mn-lt"/>
              <a:ea typeface="+mn-ea"/>
              <a:cs typeface="+mn-cs"/>
            </a:rPr>
            <a:t> - </a:t>
          </a:r>
          <a:r>
            <a:rPr lang="en-US" sz="1100" b="0">
              <a:solidFill>
                <a:srgbClr val="0070C0"/>
              </a:solidFill>
              <a:effectLst/>
              <a:latin typeface="+mn-lt"/>
              <a:ea typeface="+mn-ea"/>
              <a:cs typeface="+mn-cs"/>
            </a:rPr>
            <a:t>This utility</a:t>
          </a:r>
          <a:r>
            <a:rPr lang="en-US" sz="1100" b="0" baseline="0">
              <a:solidFill>
                <a:srgbClr val="0070C0"/>
              </a:solidFill>
              <a:effectLst/>
              <a:latin typeface="+mn-lt"/>
              <a:ea typeface="+mn-ea"/>
              <a:cs typeface="+mn-cs"/>
            </a:rPr>
            <a:t> list may be updated as necessary for future program workbooks. </a:t>
          </a:r>
          <a:endParaRPr lang="en-US">
            <a:solidFill>
              <a:srgbClr val="0070C0"/>
            </a:solidFill>
            <a:effectLst/>
          </a:endParaRPr>
        </a:p>
        <a:p>
          <a:endParaRPr lang="en-US" sz="1100" b="0" baseline="0">
            <a:solidFill>
              <a:srgbClr val="0070C0"/>
            </a:solidFill>
          </a:endParaRPr>
        </a:p>
        <a:p>
          <a:r>
            <a:rPr lang="en-US" sz="1100" b="0" baseline="0">
              <a:solidFill>
                <a:srgbClr val="0070C0"/>
              </a:solidFill>
            </a:rPr>
            <a:t>- PG&amp;E and SCG provide gas service to certain POUs and other electric utilities. </a:t>
          </a:r>
        </a:p>
        <a:p>
          <a:r>
            <a:rPr lang="en-US" sz="1100" b="0" baseline="0">
              <a:solidFill>
                <a:srgbClr val="0070C0"/>
              </a:solidFill>
            </a:rPr>
            <a:t>- Collectively, savings for these providers are accounted for in the PGE/Other and SCG/Other gas and electric utility pairings respectively. </a:t>
          </a:r>
          <a:endParaRPr lang="en-US" sz="1100" b="0">
            <a:solidFill>
              <a:srgbClr val="0070C0"/>
            </a:solidFill>
          </a:endParaRPr>
        </a:p>
      </xdr:txBody>
    </xdr:sp>
    <xdr:clientData/>
  </xdr:twoCellAnchor>
  <xdr:twoCellAnchor>
    <xdr:from>
      <xdr:col>0</xdr:col>
      <xdr:colOff>295442</xdr:colOff>
      <xdr:row>0</xdr:row>
      <xdr:rowOff>75393</xdr:rowOff>
    </xdr:from>
    <xdr:to>
      <xdr:col>11</xdr:col>
      <xdr:colOff>1158351</xdr:colOff>
      <xdr:row>0</xdr:row>
      <xdr:rowOff>1705812</xdr:rowOff>
    </xdr:to>
    <xdr:sp macro="" textlink="">
      <xdr:nvSpPr>
        <xdr:cNvPr id="7" name="TextBox 6">
          <a:extLst>
            <a:ext uri="{FF2B5EF4-FFF2-40B4-BE49-F238E27FC236}">
              <a16:creationId xmlns:a16="http://schemas.microsoft.com/office/drawing/2014/main" id="{2182A379-8043-4541-9FE8-8F69E390DF16}"/>
            </a:ext>
          </a:extLst>
        </xdr:cNvPr>
        <xdr:cNvSpPr txBox="1"/>
      </xdr:nvSpPr>
      <xdr:spPr>
        <a:xfrm>
          <a:off x="295442" y="75393"/>
          <a:ext cx="14086261" cy="16304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0070C0"/>
              </a:solidFill>
            </a:rPr>
            <a:t>USER GUIDANCE</a:t>
          </a:r>
        </a:p>
        <a:p>
          <a:endParaRPr lang="en-US" sz="1100" b="1">
            <a:solidFill>
              <a:srgbClr val="0070C0"/>
            </a:solidFill>
          </a:endParaRPr>
        </a:p>
        <a:p>
          <a:r>
            <a:rPr lang="en-US" sz="1100" b="0">
              <a:solidFill>
                <a:srgbClr val="0070C0"/>
              </a:solidFill>
            </a:rPr>
            <a:t>The</a:t>
          </a:r>
          <a:r>
            <a:rPr lang="en-US" sz="1100" b="0" baseline="0">
              <a:solidFill>
                <a:srgbClr val="0070C0"/>
              </a:solidFill>
            </a:rPr>
            <a:t> purpose of this sheet is to align zip codes with utilities </a:t>
          </a:r>
        </a:p>
        <a:p>
          <a:r>
            <a:rPr lang="en-US" sz="1100" b="0" baseline="0">
              <a:solidFill>
                <a:srgbClr val="0070C0"/>
              </a:solidFill>
            </a:rPr>
            <a:t>       Table 1 and Table 2 provide utility reference information</a:t>
          </a:r>
        </a:p>
        <a:p>
          <a:r>
            <a:rPr lang="en-US" sz="1100" b="0" baseline="0">
              <a:solidFill>
                <a:srgbClr val="0070C0"/>
              </a:solidFill>
            </a:rPr>
            <a:t>       Table 3 details the source and extraction steps for the Raw Data.</a:t>
          </a:r>
        </a:p>
        <a:p>
          <a:endParaRPr lang="en-US" sz="1100" b="0" baseline="0">
            <a:solidFill>
              <a:srgbClr val="0070C0"/>
            </a:solidFill>
          </a:endParaRPr>
        </a:p>
        <a:p>
          <a:r>
            <a:rPr lang="en-US" sz="1100" b="0" baseline="0">
              <a:solidFill>
                <a:srgbClr val="0070C0"/>
              </a:solidFill>
            </a:rPr>
            <a:t>Please refer to the user guidance below for generating Table 4 and Table 5</a:t>
          </a:r>
        </a:p>
        <a:p>
          <a:r>
            <a:rPr lang="en-US" sz="1100" b="1" baseline="0">
              <a:solidFill>
                <a:srgbClr val="FF0000"/>
              </a:solidFill>
            </a:rPr>
            <a:t>Note: Table 5 is located to </a:t>
          </a:r>
          <a:r>
            <a:rPr lang="en-US" sz="1100" b="1" u="sng" baseline="0">
              <a:solidFill>
                <a:srgbClr val="FF0000"/>
              </a:solidFill>
            </a:rPr>
            <a:t>the right </a:t>
          </a:r>
          <a:r>
            <a:rPr lang="en-US" sz="1100" b="1" baseline="0">
              <a:solidFill>
                <a:srgbClr val="FF0000"/>
              </a:solidFill>
            </a:rPr>
            <a:t>of the Raw Data </a:t>
          </a:r>
        </a:p>
      </xdr:txBody>
    </xdr:sp>
    <xdr:clientData/>
  </xdr:twoCellAnchor>
  <xdr:twoCellAnchor>
    <xdr:from>
      <xdr:col>15</xdr:col>
      <xdr:colOff>95249</xdr:colOff>
      <xdr:row>36</xdr:row>
      <xdr:rowOff>35718</xdr:rowOff>
    </xdr:from>
    <xdr:to>
      <xdr:col>26</xdr:col>
      <xdr:colOff>511967</xdr:colOff>
      <xdr:row>36</xdr:row>
      <xdr:rowOff>333375</xdr:rowOff>
    </xdr:to>
    <xdr:sp macro="" textlink="">
      <xdr:nvSpPr>
        <xdr:cNvPr id="8" name="TextBox 7">
          <a:extLst>
            <a:ext uri="{FF2B5EF4-FFF2-40B4-BE49-F238E27FC236}">
              <a16:creationId xmlns:a16="http://schemas.microsoft.com/office/drawing/2014/main" id="{02DC39B0-3743-402D-A036-51D80BC7FBE8}"/>
            </a:ext>
          </a:extLst>
        </xdr:cNvPr>
        <xdr:cNvSpPr txBox="1"/>
      </xdr:nvSpPr>
      <xdr:spPr>
        <a:xfrm>
          <a:off x="16978312" y="10822781"/>
          <a:ext cx="7238999" cy="2976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rgbClr val="0070C0"/>
              </a:solidFill>
            </a:rPr>
            <a:t>USER GUIDANCE - Creating Table 5</a:t>
          </a:r>
          <a:endParaRPr lang="en-US" sz="1100" b="0">
            <a:solidFill>
              <a:srgbClr val="00B0F0"/>
            </a:solidFill>
          </a:endParaRPr>
        </a:p>
      </xdr:txBody>
    </xdr:sp>
    <xdr:clientData/>
  </xdr:twoCellAnchor>
  <xdr:twoCellAnchor>
    <xdr:from>
      <xdr:col>0</xdr:col>
      <xdr:colOff>40746</xdr:colOff>
      <xdr:row>37</xdr:row>
      <xdr:rowOff>3705</xdr:rowOff>
    </xdr:from>
    <xdr:to>
      <xdr:col>12</xdr:col>
      <xdr:colOff>1070239</xdr:colOff>
      <xdr:row>41</xdr:row>
      <xdr:rowOff>133350</xdr:rowOff>
    </xdr:to>
    <xdr:sp macro="" textlink="">
      <xdr:nvSpPr>
        <xdr:cNvPr id="9" name="TextBox 8">
          <a:extLst>
            <a:ext uri="{FF2B5EF4-FFF2-40B4-BE49-F238E27FC236}">
              <a16:creationId xmlns:a16="http://schemas.microsoft.com/office/drawing/2014/main" id="{C8F5268F-5D89-4AB3-A140-EDA69334A892}"/>
            </a:ext>
          </a:extLst>
        </xdr:cNvPr>
        <xdr:cNvSpPr txBox="1"/>
      </xdr:nvSpPr>
      <xdr:spPr>
        <a:xfrm>
          <a:off x="40746" y="10388601"/>
          <a:ext cx="15422826" cy="14261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rgbClr val="0070C0"/>
              </a:solidFill>
            </a:rPr>
            <a:t>USER GUIDANCE</a:t>
          </a:r>
        </a:p>
        <a:p>
          <a:r>
            <a:rPr lang="en-US" sz="1100" b="0" baseline="0">
              <a:solidFill>
                <a:srgbClr val="0070C0"/>
              </a:solidFill>
            </a:rPr>
            <a:t>Extract the raw data needed for this zip code analysis:</a:t>
          </a:r>
        </a:p>
        <a:p>
          <a:r>
            <a:rPr lang="en-US" sz="1100" b="0" baseline="0">
              <a:solidFill>
                <a:srgbClr val="0070C0"/>
              </a:solidFill>
            </a:rPr>
            <a:t>1. To access the IOU raw data, follow the Extraction Notes detailed in Table 3 - Zip Code Databases Used, or click on the corresponding link in Table 3.</a:t>
          </a:r>
        </a:p>
        <a:p>
          <a:r>
            <a:rPr lang="en-US" sz="1100" b="0" baseline="0">
              <a:solidFill>
                <a:srgbClr val="0070C0"/>
              </a:solidFill>
            </a:rPr>
            <a:t>2. From the raw data file, paste in the data corresponding to the headers of Table 4.</a:t>
          </a:r>
        </a:p>
        <a:p>
          <a:r>
            <a:rPr lang="en-US" sz="1100" b="0" baseline="0">
              <a:solidFill>
                <a:srgbClr val="0070C0"/>
              </a:solidFill>
            </a:rPr>
            <a:t>3. Repeat the above steps for Non-IOUs</a:t>
          </a:r>
        </a:p>
        <a:p>
          <a:endParaRPr lang="en-US" sz="1100" b="1">
            <a:solidFill>
              <a:srgbClr val="0070C0"/>
            </a:solidFill>
          </a:endParaRPr>
        </a:p>
        <a:p>
          <a:r>
            <a:rPr lang="en-US" sz="1100" b="1">
              <a:solidFill>
                <a:srgbClr val="FF0000"/>
              </a:solidFill>
            </a:rPr>
            <a:t>NOTE: Table 5, </a:t>
          </a:r>
          <a:r>
            <a:rPr lang="en-US" sz="1100" b="1" u="sng">
              <a:solidFill>
                <a:srgbClr val="FF0000"/>
              </a:solidFill>
            </a:rPr>
            <a:t>located to the right of this raw data</a:t>
          </a:r>
          <a:r>
            <a:rPr lang="en-US" sz="1100" b="1">
              <a:solidFill>
                <a:srgbClr val="FF0000"/>
              </a:solidFill>
            </a:rPr>
            <a:t>, assigns</a:t>
          </a:r>
          <a:r>
            <a:rPr lang="en-US" sz="1100" b="1" baseline="0">
              <a:solidFill>
                <a:srgbClr val="FF0000"/>
              </a:solidFill>
            </a:rPr>
            <a:t> zip codes to utilities from this Raw Data</a:t>
          </a:r>
          <a:endParaRPr lang="en-US" sz="1100" b="1">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336176</xdr:colOff>
      <xdr:row>3</xdr:row>
      <xdr:rowOff>11206</xdr:rowOff>
    </xdr:from>
    <xdr:to>
      <xdr:col>17</xdr:col>
      <xdr:colOff>481853</xdr:colOff>
      <xdr:row>9</xdr:row>
      <xdr:rowOff>156883</xdr:rowOff>
    </xdr:to>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11306735" y="974912"/>
          <a:ext cx="6275294" cy="12886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0070C0"/>
              </a:solidFill>
              <a:latin typeface="+mn-lt"/>
            </a:rPr>
            <a:t>Step 1:</a:t>
          </a:r>
          <a:r>
            <a:rPr lang="en-US" sz="1100" b="1" baseline="0">
              <a:solidFill>
                <a:srgbClr val="0070C0"/>
              </a:solidFill>
              <a:latin typeface="+mn-lt"/>
            </a:rPr>
            <a:t> </a:t>
          </a:r>
          <a:r>
            <a:rPr lang="en-US" sz="1100" b="1">
              <a:solidFill>
                <a:srgbClr val="0070C0"/>
              </a:solidFill>
              <a:latin typeface="+mn-lt"/>
            </a:rPr>
            <a:t>Matching</a:t>
          </a:r>
          <a:r>
            <a:rPr lang="en-US" sz="1100" b="1" baseline="0">
              <a:solidFill>
                <a:srgbClr val="0070C0"/>
              </a:solidFill>
              <a:latin typeface="+mn-lt"/>
            </a:rPr>
            <a:t> CES Data with Utility Data</a:t>
          </a:r>
        </a:p>
        <a:p>
          <a:endParaRPr lang="en-US" sz="1100" baseline="0">
            <a:solidFill>
              <a:srgbClr val="0070C0"/>
            </a:solidFill>
            <a:latin typeface="+mn-lt"/>
          </a:endParaRPr>
        </a:p>
        <a:p>
          <a:r>
            <a:rPr lang="en-US" sz="1100" baseline="0">
              <a:solidFill>
                <a:srgbClr val="0070C0"/>
              </a:solidFill>
              <a:latin typeface="+mn-lt"/>
            </a:rPr>
            <a:t>- The first 8 columns of the </a:t>
          </a:r>
          <a:r>
            <a:rPr lang="en-US" sz="1100" b="1" baseline="0">
              <a:solidFill>
                <a:srgbClr val="0070C0"/>
              </a:solidFill>
              <a:latin typeface="+mn-lt"/>
            </a:rPr>
            <a:t>CES DAC Population Data with Gas and Electric Utilities </a:t>
          </a:r>
          <a:r>
            <a:rPr lang="en-US" sz="1100" baseline="0">
              <a:solidFill>
                <a:srgbClr val="0070C0"/>
              </a:solidFill>
              <a:latin typeface="+mn-lt"/>
            </a:rPr>
            <a:t>table beginning in Row 39 are from the CES database in Program Data Extracts.</a:t>
          </a:r>
        </a:p>
        <a:p>
          <a:endParaRPr lang="en-US" sz="1100" baseline="0">
            <a:solidFill>
              <a:srgbClr val="0070C0"/>
            </a:solidFill>
            <a:latin typeface="+mn-lt"/>
          </a:endParaRPr>
        </a:p>
        <a:p>
          <a:r>
            <a:rPr lang="en-US" sz="1100" baseline="0">
              <a:solidFill>
                <a:srgbClr val="0070C0"/>
              </a:solidFill>
              <a:latin typeface="+mn-lt"/>
            </a:rPr>
            <a:t>- Columns 9 and 10 match gas and electric utility labels from Program Inputs - Zip Codes using the VLOOKUP formula. </a:t>
          </a:r>
          <a:endParaRPr lang="en-US" sz="1100">
            <a:solidFill>
              <a:srgbClr val="0070C0"/>
            </a:solidFill>
            <a:latin typeface="+mn-lt"/>
          </a:endParaRPr>
        </a:p>
      </xdr:txBody>
    </xdr:sp>
    <xdr:clientData/>
  </xdr:twoCellAnchor>
  <xdr:twoCellAnchor>
    <xdr:from>
      <xdr:col>8</xdr:col>
      <xdr:colOff>331694</xdr:colOff>
      <xdr:row>10</xdr:row>
      <xdr:rowOff>141195</xdr:rowOff>
    </xdr:from>
    <xdr:to>
      <xdr:col>17</xdr:col>
      <xdr:colOff>477371</xdr:colOff>
      <xdr:row>26</xdr:row>
      <xdr:rowOff>156882</xdr:rowOff>
    </xdr:to>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10058400" y="2438401"/>
          <a:ext cx="6275295" cy="30636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0070C0"/>
              </a:solidFill>
              <a:latin typeface="+mn-lt"/>
            </a:rPr>
            <a:t>Step</a:t>
          </a:r>
          <a:r>
            <a:rPr lang="en-US" sz="1100" b="1" baseline="0">
              <a:solidFill>
                <a:srgbClr val="0070C0"/>
              </a:solidFill>
              <a:latin typeface="+mn-lt"/>
            </a:rPr>
            <a:t> 2: Creating a Summary Table</a:t>
          </a:r>
        </a:p>
        <a:p>
          <a:endParaRPr lang="en-US" sz="1100" baseline="0">
            <a:solidFill>
              <a:srgbClr val="0070C0"/>
            </a:solidFill>
            <a:latin typeface="+mn-lt"/>
          </a:endParaRPr>
        </a:p>
        <a:p>
          <a:r>
            <a:rPr lang="en-US" sz="1100" baseline="0">
              <a:solidFill>
                <a:srgbClr val="0070C0"/>
              </a:solidFill>
              <a:latin typeface="+mn-lt"/>
            </a:rPr>
            <a:t>The summary table of Utilities and DAC multipliers gives the percentage of the population in each utility service area. This population multiplier is adjusted downward by the value of the LI/DAC Technology Adoption Lag Factor in D31. </a:t>
          </a:r>
        </a:p>
        <a:p>
          <a:endParaRPr lang="en-US" sz="1100" baseline="0">
            <a:solidFill>
              <a:srgbClr val="0070C0"/>
            </a:solidFill>
            <a:latin typeface="+mn-lt"/>
          </a:endParaRPr>
        </a:p>
        <a:p>
          <a:r>
            <a:rPr lang="en-US" sz="1100" baseline="0">
              <a:solidFill>
                <a:srgbClr val="0070C0"/>
              </a:solidFill>
              <a:latin typeface="+mn-lt"/>
            </a:rPr>
            <a:t>1. DAC Population and Total Population are calculated using the SUMIFS function and the data in the </a:t>
          </a:r>
          <a:r>
            <a:rPr lang="en-US" sz="1100" b="1" baseline="0">
              <a:solidFill>
                <a:srgbClr val="0070C0"/>
              </a:solidFill>
              <a:latin typeface="+mn-lt"/>
            </a:rPr>
            <a:t>CES DAC Population Data with Gas and Electric Utilities </a:t>
          </a:r>
          <a:r>
            <a:rPr lang="en-US" sz="1100" baseline="0">
              <a:solidFill>
                <a:srgbClr val="0070C0"/>
              </a:solidFill>
              <a:latin typeface="+mn-lt"/>
            </a:rPr>
            <a:t>table below. </a:t>
          </a:r>
        </a:p>
        <a:p>
          <a:endParaRPr lang="en-US" sz="1100" baseline="0">
            <a:solidFill>
              <a:srgbClr val="0070C0"/>
            </a:solidFill>
            <a:latin typeface="+mn-lt"/>
          </a:endParaRPr>
        </a:p>
        <a:p>
          <a:r>
            <a:rPr lang="en-US" sz="1100" baseline="0">
              <a:solidFill>
                <a:srgbClr val="0070C0"/>
              </a:solidFill>
              <a:latin typeface="+mn-lt"/>
            </a:rPr>
            <a:t>2. Percent DAC Population divides Total Population in Column 4 by DAC Population in Column 3 to produce a total percent value of DAC Population in each utility area. </a:t>
          </a:r>
        </a:p>
        <a:p>
          <a:endParaRPr lang="en-US" sz="1100" baseline="0">
            <a:solidFill>
              <a:srgbClr val="0070C0"/>
            </a:solidFill>
            <a:latin typeface="+mn-lt"/>
          </a:endParaRPr>
        </a:p>
        <a:p>
          <a:r>
            <a:rPr lang="en-US" sz="1100" baseline="0">
              <a:solidFill>
                <a:srgbClr val="0070C0"/>
              </a:solidFill>
              <a:latin typeface="+mn-lt"/>
            </a:rPr>
            <a:t>3. The actual DAC Multiplier in Column 6 multiplies the  LI/DAC Technology Adoption Lag Factor by the Percent DAC Population. </a:t>
          </a:r>
        </a:p>
        <a:p>
          <a:r>
            <a:rPr lang="en-US" sz="1100" baseline="0">
              <a:solidFill>
                <a:srgbClr val="0070C0"/>
              </a:solidFill>
              <a:latin typeface="+mn-lt"/>
            </a:rPr>
            <a:t>	- This factor adjusts the savings estimate from energy efficiency technology adoption 	downward for DAC in keeping with observed differential technology adoption rates in 	disadvantaged and low-income communities. </a:t>
          </a:r>
        </a:p>
      </xdr:txBody>
    </xdr:sp>
    <xdr:clientData/>
  </xdr:twoCellAnchor>
  <xdr:twoCellAnchor>
    <xdr:from>
      <xdr:col>8</xdr:col>
      <xdr:colOff>336177</xdr:colOff>
      <xdr:row>27</xdr:row>
      <xdr:rowOff>145676</xdr:rowOff>
    </xdr:from>
    <xdr:to>
      <xdr:col>17</xdr:col>
      <xdr:colOff>481852</xdr:colOff>
      <xdr:row>33</xdr:row>
      <xdr:rowOff>168088</xdr:rowOff>
    </xdr:to>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10062883" y="5681382"/>
          <a:ext cx="6275293" cy="116541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0070C0"/>
              </a:solidFill>
              <a:latin typeface="+mn-lt"/>
            </a:rPr>
            <a:t>Step 3: Using</a:t>
          </a:r>
          <a:r>
            <a:rPr lang="en-US" sz="1100" b="1" baseline="0">
              <a:solidFill>
                <a:srgbClr val="0070C0"/>
              </a:solidFill>
              <a:latin typeface="+mn-lt"/>
            </a:rPr>
            <a:t> the DAC Population Multipliers</a:t>
          </a:r>
        </a:p>
        <a:p>
          <a:endParaRPr lang="en-US" sz="1100" baseline="0">
            <a:solidFill>
              <a:srgbClr val="0070C0"/>
            </a:solidFill>
            <a:latin typeface="+mn-lt"/>
          </a:endParaRPr>
        </a:p>
        <a:p>
          <a:r>
            <a:rPr lang="en-US" sz="1100" baseline="0">
              <a:solidFill>
                <a:srgbClr val="0070C0"/>
              </a:solidFill>
              <a:latin typeface="+mn-lt"/>
            </a:rPr>
            <a:t>The DAC Population Multiplier Column of the Summary Table is used to populate the DAC Framework tool, a post-processing component of the SB 350 Savings Calculator. To update the DAC Framework with new multipliers when this workbook is updated, copy DAC Population Multiplier (Column 6) and paste it into the "DAC per Utility"  tab in the Post-Processing Inputs workbook.</a:t>
          </a:r>
          <a:endParaRPr lang="en-US" sz="1100">
            <a:solidFill>
              <a:srgbClr val="0070C0"/>
            </a:solidFill>
            <a:latin typeface="+mn-lt"/>
          </a:endParaRPr>
        </a:p>
      </xdr:txBody>
    </xdr:sp>
    <xdr:clientData/>
  </xdr:twoCellAnchor>
  <xdr:twoCellAnchor>
    <xdr:from>
      <xdr:col>1</xdr:col>
      <xdr:colOff>11206</xdr:colOff>
      <xdr:row>31</xdr:row>
      <xdr:rowOff>100853</xdr:rowOff>
    </xdr:from>
    <xdr:to>
      <xdr:col>7</xdr:col>
      <xdr:colOff>94130</xdr:colOff>
      <xdr:row>35</xdr:row>
      <xdr:rowOff>437030</xdr:rowOff>
    </xdr:to>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1199030" y="6398559"/>
          <a:ext cx="8027894" cy="23084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rgbClr val="0070C0"/>
              </a:solidFill>
              <a:latin typeface="+mn-lt"/>
            </a:rPr>
            <a:t>Notes on LI/DAC Technology Adoption Lag Factor</a:t>
          </a:r>
        </a:p>
        <a:p>
          <a:endParaRPr lang="en-US" sz="1100" baseline="0">
            <a:solidFill>
              <a:srgbClr val="0070C0"/>
            </a:solidFill>
            <a:latin typeface="+mn-lt"/>
          </a:endParaRPr>
        </a:p>
        <a:p>
          <a:r>
            <a:rPr lang="en-US" sz="1100" baseline="0">
              <a:solidFill>
                <a:srgbClr val="0070C0"/>
              </a:solidFill>
              <a:latin typeface="+mn-lt"/>
            </a:rPr>
            <a:t>- Robust data sets on the rates of energy efficiency technology adoption are unavailable. </a:t>
          </a:r>
        </a:p>
        <a:p>
          <a:r>
            <a:rPr lang="en-US" sz="1100" baseline="0">
              <a:solidFill>
                <a:srgbClr val="0070C0"/>
              </a:solidFill>
              <a:latin typeface="+mn-lt"/>
            </a:rPr>
            <a:t>- Research from the Pew Research Center does highlight differences in the spread of technology adoption across a variety of groups in the US: low-income communities relative to wealthy communities, rural communities relative to urban, and the elderly relative to young adults. </a:t>
          </a:r>
        </a:p>
        <a:p>
          <a:r>
            <a:rPr lang="en-US" sz="1100" baseline="0">
              <a:solidFill>
                <a:srgbClr val="0070C0"/>
              </a:solidFill>
              <a:latin typeface="+mn-lt"/>
            </a:rPr>
            <a:t>- Though specific information about energy efficiency end-uses and technology is unavailable, general trends in technology use studied by Pew and others document a consistent pattern across many technologies, with adoption rate of low-income individuals at a given time generally being less than adoption rates by the wealthy by between 30-50%.</a:t>
          </a:r>
        </a:p>
        <a:p>
          <a:r>
            <a:rPr lang="en-US" sz="1100" baseline="0">
              <a:solidFill>
                <a:srgbClr val="0070C0"/>
              </a:solidFill>
              <a:latin typeface="+mn-lt"/>
            </a:rPr>
            <a:t>- We describe this difference in adoption rate as the LI/DAC Technology Adoption Lag Factor and use a conservative factor of 0.4, assuming that DAC populations will adopt new energy efficiency technologies at a rate of 60% the adoption rate for non-DACs. </a:t>
          </a:r>
        </a:p>
        <a:p>
          <a:r>
            <a:rPr lang="en-US" sz="1100" baseline="0">
              <a:solidFill>
                <a:srgbClr val="0070C0"/>
              </a:solidFill>
              <a:latin typeface="+mn-lt"/>
            </a:rPr>
            <a:t>- Additional discussion of the Lag Factor can be found in the methodology documents for this workbook. </a:t>
          </a:r>
          <a:endParaRPr lang="en-US" sz="1100">
            <a:solidFill>
              <a:srgbClr val="0070C0"/>
            </a:solidFill>
            <a:latin typeface="+mn-lt"/>
          </a:endParaRPr>
        </a:p>
      </xdr:txBody>
    </xdr:sp>
    <xdr:clientData/>
  </xdr:twoCellAnchor>
  <xdr:twoCellAnchor>
    <xdr:from>
      <xdr:col>8</xdr:col>
      <xdr:colOff>347382</xdr:colOff>
      <xdr:row>1</xdr:row>
      <xdr:rowOff>246530</xdr:rowOff>
    </xdr:from>
    <xdr:to>
      <xdr:col>17</xdr:col>
      <xdr:colOff>493057</xdr:colOff>
      <xdr:row>2</xdr:row>
      <xdr:rowOff>112058</xdr:rowOff>
    </xdr:to>
    <xdr:sp macro="" textlink="">
      <xdr:nvSpPr>
        <xdr:cNvPr id="8" name="TextBox 7">
          <a:extLst>
            <a:ext uri="{FF2B5EF4-FFF2-40B4-BE49-F238E27FC236}">
              <a16:creationId xmlns:a16="http://schemas.microsoft.com/office/drawing/2014/main" id="{79C6D6BC-EA20-4533-92C3-9453614680DC}"/>
            </a:ext>
          </a:extLst>
        </xdr:cNvPr>
        <xdr:cNvSpPr txBox="1"/>
      </xdr:nvSpPr>
      <xdr:spPr>
        <a:xfrm>
          <a:off x="10074088" y="627530"/>
          <a:ext cx="6275293" cy="2577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0070C0"/>
              </a:solidFill>
              <a:latin typeface="+mn-lt"/>
            </a:rPr>
            <a:t>USER</a:t>
          </a:r>
          <a:r>
            <a:rPr lang="en-US" sz="1100" b="1" baseline="0">
              <a:solidFill>
                <a:srgbClr val="0070C0"/>
              </a:solidFill>
              <a:latin typeface="+mn-lt"/>
            </a:rPr>
            <a:t> GUIDANCE:</a:t>
          </a:r>
          <a:endParaRPr lang="en-US" sz="1100">
            <a:solidFill>
              <a:srgbClr val="0070C0"/>
            </a:solidFill>
            <a:latin typeface="+mn-l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openei.org/doe-opendata/dataset/011e736e-0aa0-4c73-9dd6-e943e3443d9c/resource/6cc430da-de84-4f60-a3e3-809d73a0e8e1/download/iouzipcodes2015.csv" TargetMode="External"/><Relationship Id="rId1" Type="http://schemas.openxmlformats.org/officeDocument/2006/relationships/hyperlink" Target="https://openei.org/doe-opendata/dataset/011e736e-0aa0-4c73-9dd6-e943e3443d9c/resource/a8f2b93b-90dc-4788-aeaf-867ccc5f395f/download/noniouzipcodes2015.csv"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3:H60"/>
  <sheetViews>
    <sheetView showGridLines="0" tabSelected="1" zoomScaleNormal="100" workbookViewId="0">
      <selection activeCell="B10" sqref="B10"/>
    </sheetView>
  </sheetViews>
  <sheetFormatPr defaultColWidth="8.85546875" defaultRowHeight="15" x14ac:dyDescent="0.25"/>
  <cols>
    <col min="1" max="1" width="8.85546875" style="108"/>
    <col min="2" max="2" width="33.42578125" style="108" customWidth="1"/>
    <col min="3" max="3" width="121.42578125" style="108" customWidth="1"/>
    <col min="4" max="16384" width="8.85546875" style="108"/>
  </cols>
  <sheetData>
    <row r="3" spans="2:8" ht="23.25" x14ac:dyDescent="0.35">
      <c r="B3" s="107" t="s">
        <v>0</v>
      </c>
      <c r="H3" s="109"/>
    </row>
    <row r="4" spans="2:8" ht="23.25" x14ac:dyDescent="0.35">
      <c r="B4" s="107" t="s">
        <v>1</v>
      </c>
    </row>
    <row r="5" spans="2:8" ht="23.25" x14ac:dyDescent="0.35">
      <c r="B5" s="107" t="s">
        <v>2</v>
      </c>
    </row>
    <row r="6" spans="2:8" ht="23.25" x14ac:dyDescent="0.35">
      <c r="B6" s="107"/>
    </row>
    <row r="7" spans="2:8" ht="18.75" x14ac:dyDescent="0.3">
      <c r="B7" s="110" t="s">
        <v>315</v>
      </c>
    </row>
    <row r="8" spans="2:8" x14ac:dyDescent="0.25">
      <c r="B8" s="108" t="s">
        <v>3</v>
      </c>
      <c r="C8" s="108" t="s">
        <v>334</v>
      </c>
    </row>
    <row r="9" spans="2:8" x14ac:dyDescent="0.25">
      <c r="B9" s="108" t="s">
        <v>4</v>
      </c>
      <c r="C9" s="111">
        <v>43796</v>
      </c>
    </row>
    <row r="19" spans="2:5" s="112" customFormat="1" ht="14.1" customHeight="1" x14ac:dyDescent="0.25">
      <c r="B19" s="214" t="s">
        <v>5</v>
      </c>
      <c r="C19" s="215"/>
    </row>
    <row r="20" spans="2:5" s="112" customFormat="1" x14ac:dyDescent="0.25">
      <c r="B20" s="113" t="s">
        <v>6</v>
      </c>
      <c r="C20" s="113" t="s">
        <v>315</v>
      </c>
      <c r="E20" s="114"/>
    </row>
    <row r="21" spans="2:5" s="112" customFormat="1" x14ac:dyDescent="0.25">
      <c r="B21" s="113" t="s">
        <v>7</v>
      </c>
      <c r="C21" s="113" t="s">
        <v>9</v>
      </c>
    </row>
    <row r="22" spans="2:5" s="112" customFormat="1" x14ac:dyDescent="0.25">
      <c r="B22" s="113" t="s">
        <v>8</v>
      </c>
      <c r="C22" s="113" t="s">
        <v>316</v>
      </c>
    </row>
    <row r="23" spans="2:5" s="112" customFormat="1" x14ac:dyDescent="0.25">
      <c r="B23" s="115"/>
      <c r="C23" s="116"/>
    </row>
    <row r="24" spans="2:5" s="112" customFormat="1" x14ac:dyDescent="0.25">
      <c r="B24" s="115"/>
      <c r="C24" s="116"/>
    </row>
    <row r="25" spans="2:5" ht="27.6" customHeight="1" x14ac:dyDescent="0.25">
      <c r="B25" s="214" t="s">
        <v>10</v>
      </c>
      <c r="C25" s="215"/>
    </row>
    <row r="26" spans="2:5" ht="14.25" customHeight="1" x14ac:dyDescent="0.25">
      <c r="B26" s="194" t="s">
        <v>342</v>
      </c>
      <c r="C26" s="195" t="s">
        <v>343</v>
      </c>
      <c r="D26" s="193" t="s">
        <v>344</v>
      </c>
    </row>
    <row r="27" spans="2:5" ht="14.25" customHeight="1" x14ac:dyDescent="0.25">
      <c r="B27" s="191" t="s">
        <v>11</v>
      </c>
      <c r="C27" s="192" t="s">
        <v>340</v>
      </c>
      <c r="D27" s="193" t="s">
        <v>341</v>
      </c>
    </row>
    <row r="28" spans="2:5" ht="14.25" customHeight="1" x14ac:dyDescent="0.25">
      <c r="B28" s="119" t="s">
        <v>292</v>
      </c>
      <c r="C28" s="120" t="s">
        <v>294</v>
      </c>
      <c r="D28" s="71" t="s">
        <v>295</v>
      </c>
    </row>
    <row r="29" spans="2:5" s="112" customFormat="1" x14ac:dyDescent="0.25">
      <c r="B29" s="117"/>
      <c r="C29" s="118"/>
      <c r="D29" s="118"/>
      <c r="E29" s="117"/>
    </row>
    <row r="31" spans="2:5" ht="27.6" customHeight="1" x14ac:dyDescent="0.25">
      <c r="B31" s="216" t="s">
        <v>12</v>
      </c>
      <c r="C31" s="216"/>
    </row>
    <row r="32" spans="2:5" ht="14.25" customHeight="1" x14ac:dyDescent="0.25">
      <c r="B32" s="204" t="s">
        <v>13</v>
      </c>
      <c r="C32" s="195" t="s">
        <v>14</v>
      </c>
    </row>
    <row r="33" spans="2:3" ht="14.25" customHeight="1" x14ac:dyDescent="0.25">
      <c r="B33" s="205" t="s">
        <v>296</v>
      </c>
      <c r="C33" s="195" t="s">
        <v>297</v>
      </c>
    </row>
    <row r="34" spans="2:3" ht="14.25" customHeight="1" x14ac:dyDescent="0.25">
      <c r="B34" s="206" t="s">
        <v>15</v>
      </c>
      <c r="C34" s="195" t="s">
        <v>16</v>
      </c>
    </row>
    <row r="35" spans="2:3" ht="14.25" customHeight="1" x14ac:dyDescent="0.25">
      <c r="B35" s="207" t="s">
        <v>17</v>
      </c>
      <c r="C35" s="195" t="s">
        <v>18</v>
      </c>
    </row>
    <row r="36" spans="2:3" ht="19.5" customHeight="1" x14ac:dyDescent="0.25">
      <c r="B36" s="208" t="s">
        <v>19</v>
      </c>
      <c r="C36" s="209" t="s">
        <v>298</v>
      </c>
    </row>
    <row r="37" spans="2:3" ht="19.5" customHeight="1" x14ac:dyDescent="0.25">
      <c r="B37" s="210" t="s">
        <v>335</v>
      </c>
      <c r="C37" s="209" t="s">
        <v>336</v>
      </c>
    </row>
    <row r="40" spans="2:3" ht="27.6" customHeight="1" x14ac:dyDescent="0.25">
      <c r="B40" s="214" t="s">
        <v>20</v>
      </c>
      <c r="C40" s="215" t="s">
        <v>21</v>
      </c>
    </row>
    <row r="41" spans="2:3" x14ac:dyDescent="0.25">
      <c r="B41" s="122" t="s">
        <v>22</v>
      </c>
      <c r="C41" s="121" t="s">
        <v>23</v>
      </c>
    </row>
    <row r="42" spans="2:3" x14ac:dyDescent="0.25">
      <c r="B42" s="122" t="s">
        <v>24</v>
      </c>
      <c r="C42" s="121" t="s">
        <v>25</v>
      </c>
    </row>
    <row r="43" spans="2:3" x14ac:dyDescent="0.25">
      <c r="B43" s="122" t="s">
        <v>26</v>
      </c>
      <c r="C43" s="121" t="s">
        <v>27</v>
      </c>
    </row>
    <row r="44" spans="2:3" x14ac:dyDescent="0.25">
      <c r="B44" s="122" t="s">
        <v>299</v>
      </c>
      <c r="C44" s="121" t="s">
        <v>293</v>
      </c>
    </row>
    <row r="45" spans="2:3" x14ac:dyDescent="0.25">
      <c r="B45" s="122" t="s">
        <v>300</v>
      </c>
      <c r="C45" s="121" t="s">
        <v>301</v>
      </c>
    </row>
    <row r="46" spans="2:3" x14ac:dyDescent="0.25">
      <c r="B46" s="122" t="s">
        <v>302</v>
      </c>
      <c r="C46" s="121" t="s">
        <v>303</v>
      </c>
    </row>
    <row r="47" spans="2:3" x14ac:dyDescent="0.25">
      <c r="B47" s="122" t="s">
        <v>304</v>
      </c>
      <c r="C47" s="121" t="s">
        <v>305</v>
      </c>
    </row>
    <row r="48" spans="2:3" x14ac:dyDescent="0.25">
      <c r="B48" s="122" t="s">
        <v>306</v>
      </c>
      <c r="C48" s="121" t="s">
        <v>307</v>
      </c>
    </row>
    <row r="49" spans="2:3" ht="28.5" customHeight="1" x14ac:dyDescent="0.25">
      <c r="B49" s="122" t="s">
        <v>28</v>
      </c>
      <c r="C49" s="121" t="s">
        <v>29</v>
      </c>
    </row>
    <row r="50" spans="2:3" x14ac:dyDescent="0.25">
      <c r="B50" s="122" t="s">
        <v>30</v>
      </c>
      <c r="C50" s="121" t="s">
        <v>31</v>
      </c>
    </row>
    <row r="51" spans="2:3" x14ac:dyDescent="0.25">
      <c r="B51" s="122" t="s">
        <v>32</v>
      </c>
      <c r="C51" s="121" t="s">
        <v>33</v>
      </c>
    </row>
    <row r="52" spans="2:3" x14ac:dyDescent="0.25">
      <c r="B52" s="122" t="s">
        <v>37</v>
      </c>
      <c r="C52" s="121" t="s">
        <v>308</v>
      </c>
    </row>
    <row r="53" spans="2:3" x14ac:dyDescent="0.25">
      <c r="B53" s="122" t="s">
        <v>40</v>
      </c>
      <c r="C53" s="121" t="s">
        <v>309</v>
      </c>
    </row>
    <row r="54" spans="2:3" x14ac:dyDescent="0.25">
      <c r="B54" s="122" t="s">
        <v>41</v>
      </c>
      <c r="C54" s="121" t="s">
        <v>310</v>
      </c>
    </row>
    <row r="55" spans="2:3" x14ac:dyDescent="0.25">
      <c r="B55" s="122" t="s">
        <v>38</v>
      </c>
      <c r="C55" s="121" t="s">
        <v>33</v>
      </c>
    </row>
    <row r="56" spans="2:3" x14ac:dyDescent="0.25">
      <c r="B56" s="122" t="s">
        <v>39</v>
      </c>
      <c r="C56" s="121" t="s">
        <v>30</v>
      </c>
    </row>
    <row r="57" spans="2:3" x14ac:dyDescent="0.25">
      <c r="B57" s="122" t="s">
        <v>311</v>
      </c>
      <c r="C57" s="121" t="s">
        <v>312</v>
      </c>
    </row>
    <row r="58" spans="2:3" x14ac:dyDescent="0.25">
      <c r="B58" s="122" t="s">
        <v>313</v>
      </c>
      <c r="C58" s="121" t="s">
        <v>314</v>
      </c>
    </row>
    <row r="59" spans="2:3" x14ac:dyDescent="0.25">
      <c r="B59" s="190" t="s">
        <v>337</v>
      </c>
      <c r="C59" s="190" t="s">
        <v>338</v>
      </c>
    </row>
    <row r="60" spans="2:3" x14ac:dyDescent="0.25">
      <c r="B60" s="190" t="s">
        <v>339</v>
      </c>
      <c r="C60" s="190" t="s">
        <v>315</v>
      </c>
    </row>
  </sheetData>
  <mergeCells count="4">
    <mergeCell ref="B19:C19"/>
    <mergeCell ref="B25:C25"/>
    <mergeCell ref="B31:C31"/>
    <mergeCell ref="B40:C40"/>
  </mergeCells>
  <dataValidations count="1">
    <dataValidation type="list" allowBlank="1" showInputMessage="1" showErrorMessage="1" sqref="C20">
      <formula1>Programs</formula1>
    </dataValidation>
  </dataValidations>
  <pageMargins left="0.7" right="0.7" top="0.75" bottom="0.75" header="0.3" footer="0.3"/>
  <pageSetup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workbookViewId="0">
      <selection activeCell="S17" sqref="S17"/>
    </sheetView>
  </sheetViews>
  <sheetFormatPr defaultRowHeight="15" x14ac:dyDescent="0.25"/>
  <sheetData>
    <row r="1" spans="1:15" x14ac:dyDescent="0.25">
      <c r="B1" t="s">
        <v>72</v>
      </c>
      <c r="C1" t="s">
        <v>73</v>
      </c>
      <c r="D1" t="s">
        <v>74</v>
      </c>
      <c r="E1" t="s">
        <v>75</v>
      </c>
      <c r="F1" t="s">
        <v>76</v>
      </c>
      <c r="G1" t="s">
        <v>77</v>
      </c>
      <c r="H1" t="s">
        <v>78</v>
      </c>
      <c r="I1" t="s">
        <v>79</v>
      </c>
      <c r="J1" t="s">
        <v>80</v>
      </c>
      <c r="K1" t="s">
        <v>81</v>
      </c>
      <c r="L1" t="s">
        <v>82</v>
      </c>
      <c r="M1" t="s">
        <v>83</v>
      </c>
      <c r="N1" t="s">
        <v>84</v>
      </c>
      <c r="O1" t="s">
        <v>96</v>
      </c>
    </row>
    <row r="2" spans="1:15" ht="45" x14ac:dyDescent="0.25">
      <c r="A2" s="40" t="s">
        <v>113</v>
      </c>
      <c r="B2" s="15">
        <v>13.1</v>
      </c>
      <c r="C2" s="15">
        <v>40.200000000000003</v>
      </c>
      <c r="D2" s="15">
        <v>14.06</v>
      </c>
      <c r="E2" s="15">
        <v>40.99</v>
      </c>
      <c r="F2" s="15">
        <v>4.45</v>
      </c>
      <c r="G2" s="15">
        <v>20.02</v>
      </c>
      <c r="H2" s="15">
        <v>7.46</v>
      </c>
      <c r="I2" s="15">
        <v>12.26</v>
      </c>
      <c r="J2" s="15">
        <v>19.61</v>
      </c>
      <c r="K2" s="15">
        <v>12.13</v>
      </c>
      <c r="L2" s="15">
        <v>9.84</v>
      </c>
      <c r="M2" s="15">
        <v>17.7</v>
      </c>
      <c r="N2" s="15"/>
      <c r="O2" s="15"/>
    </row>
    <row r="3" spans="1:15" ht="45" x14ac:dyDescent="0.25">
      <c r="A3" s="40" t="s">
        <v>114</v>
      </c>
      <c r="B3" s="15">
        <v>13.012666666666666</v>
      </c>
      <c r="C3" s="15">
        <v>51.793730407523519</v>
      </c>
      <c r="D3" s="15">
        <v>13.024000000000001</v>
      </c>
      <c r="E3" s="15">
        <v>40.409170040485833</v>
      </c>
      <c r="F3" s="15">
        <v>2.9260273972602739</v>
      </c>
      <c r="G3" s="15">
        <v>13.163835616438355</v>
      </c>
      <c r="H3" s="15">
        <v>7.3137254901960782</v>
      </c>
      <c r="I3" s="15">
        <v>12.019607843137255</v>
      </c>
      <c r="J3" s="15">
        <v>21.440266666666666</v>
      </c>
      <c r="K3" s="15">
        <v>11.634897959183675</v>
      </c>
      <c r="L3" s="15">
        <v>9.0367346938775519</v>
      </c>
      <c r="M3" s="15">
        <v>17.582000000000001</v>
      </c>
      <c r="N3" s="15">
        <v>3.8</v>
      </c>
      <c r="O3" s="15">
        <v>4</v>
      </c>
    </row>
    <row r="4" spans="1:15" ht="45" x14ac:dyDescent="0.25">
      <c r="A4" s="40" t="s">
        <v>115</v>
      </c>
      <c r="B4" s="15">
        <v>10.54</v>
      </c>
      <c r="C4" s="15">
        <v>209.98</v>
      </c>
      <c r="D4" s="15">
        <v>4.62</v>
      </c>
      <c r="E4" s="15">
        <v>27.6</v>
      </c>
      <c r="F4" s="15">
        <v>3.07</v>
      </c>
      <c r="G4" s="15">
        <v>5.6</v>
      </c>
      <c r="H4" s="15">
        <v>15.97</v>
      </c>
      <c r="I4" s="15">
        <v>34.24</v>
      </c>
      <c r="J4" s="15">
        <v>75.53</v>
      </c>
      <c r="K4" s="15">
        <v>42.4</v>
      </c>
      <c r="L4" s="15">
        <v>23.34</v>
      </c>
      <c r="M4" s="15">
        <v>21.93</v>
      </c>
      <c r="N4" s="15"/>
      <c r="O4" s="15"/>
    </row>
    <row r="5" spans="1:15" ht="45" x14ac:dyDescent="0.25">
      <c r="A5" s="40" t="s">
        <v>116</v>
      </c>
      <c r="B5" s="15">
        <v>10.173391304347826</v>
      </c>
      <c r="C5" s="15">
        <v>236.74798866855525</v>
      </c>
      <c r="D5" s="15">
        <v>4.9851546391752573</v>
      </c>
      <c r="E5" s="15">
        <v>33.702788844621516</v>
      </c>
      <c r="F5" s="15">
        <v>2.5452136752136751</v>
      </c>
      <c r="G5" s="15">
        <v>4.6427350427350422</v>
      </c>
      <c r="H5" s="15">
        <v>11.251590909090908</v>
      </c>
      <c r="I5" s="15">
        <v>24.123636363636365</v>
      </c>
      <c r="J5" s="15">
        <v>75.442276422764238</v>
      </c>
      <c r="K5" s="15">
        <v>42.17526501766784</v>
      </c>
      <c r="L5" s="15">
        <v>22.330381679389316</v>
      </c>
      <c r="M5" s="15">
        <v>21.167217391304348</v>
      </c>
      <c r="N5" s="15">
        <v>26.9</v>
      </c>
      <c r="O5" s="15">
        <v>19.100000000000001</v>
      </c>
    </row>
    <row r="6" spans="1:15" ht="45" x14ac:dyDescent="0.25">
      <c r="A6" s="40" t="s">
        <v>117</v>
      </c>
      <c r="B6" s="14">
        <v>0</v>
      </c>
      <c r="C6" s="14">
        <v>0</v>
      </c>
      <c r="D6" s="14">
        <v>0.54</v>
      </c>
      <c r="E6" s="14">
        <v>0.39</v>
      </c>
      <c r="F6" s="14">
        <v>0.5</v>
      </c>
      <c r="G6" s="14">
        <v>0.5</v>
      </c>
      <c r="H6" s="14">
        <v>0.72</v>
      </c>
      <c r="I6" s="14">
        <v>0.72</v>
      </c>
      <c r="J6" s="14">
        <v>0.71</v>
      </c>
      <c r="K6" s="14">
        <v>0.7</v>
      </c>
      <c r="L6" s="14">
        <v>0.51</v>
      </c>
      <c r="M6" s="14">
        <v>1</v>
      </c>
      <c r="N6" s="14">
        <v>0.3</v>
      </c>
      <c r="O6" s="14"/>
    </row>
    <row r="7" spans="1:15" ht="45" x14ac:dyDescent="0.25">
      <c r="A7" s="40" t="s">
        <v>118</v>
      </c>
      <c r="B7" s="14">
        <v>0.31</v>
      </c>
      <c r="C7" s="14">
        <v>0.02</v>
      </c>
      <c r="D7" s="14">
        <v>0.15</v>
      </c>
      <c r="E7" s="14">
        <v>0.15</v>
      </c>
      <c r="F7" s="14">
        <v>0.14000000000000001</v>
      </c>
      <c r="G7" s="14">
        <v>0.14000000000000001</v>
      </c>
      <c r="H7" s="14">
        <v>0.12</v>
      </c>
      <c r="I7" s="14">
        <v>0.12</v>
      </c>
      <c r="J7" s="14">
        <v>0.08</v>
      </c>
      <c r="K7" s="14">
        <v>0.13</v>
      </c>
      <c r="L7" s="14">
        <v>0.14000000000000001</v>
      </c>
      <c r="M7" s="14">
        <v>0</v>
      </c>
      <c r="N7" s="14">
        <v>0.3</v>
      </c>
      <c r="O7" s="14"/>
    </row>
    <row r="8" spans="1:15" x14ac:dyDescent="0.25">
      <c r="B8" s="15"/>
      <c r="C8" s="15"/>
      <c r="D8" s="15"/>
      <c r="E8" s="15"/>
      <c r="F8" s="15"/>
      <c r="G8" s="15"/>
      <c r="H8" s="15"/>
      <c r="I8" s="15"/>
      <c r="J8" s="15"/>
      <c r="K8" s="15"/>
      <c r="L8" s="15"/>
      <c r="M8" s="15"/>
      <c r="N8" s="15"/>
      <c r="O8" s="15"/>
    </row>
    <row r="9" spans="1:15" ht="30" x14ac:dyDescent="0.25">
      <c r="A9" s="40" t="s">
        <v>119</v>
      </c>
      <c r="B9" s="15">
        <v>15</v>
      </c>
      <c r="C9" s="15">
        <v>31.9</v>
      </c>
      <c r="D9" s="15">
        <v>19</v>
      </c>
      <c r="E9" s="16">
        <v>49.4</v>
      </c>
      <c r="F9" s="15">
        <v>7.3</v>
      </c>
      <c r="G9" s="15">
        <v>7.3</v>
      </c>
      <c r="H9" s="15">
        <v>10.199999999999999</v>
      </c>
      <c r="I9" s="15">
        <v>10.199999999999999</v>
      </c>
      <c r="J9" s="15">
        <v>22.5</v>
      </c>
      <c r="K9" s="15">
        <v>14.7</v>
      </c>
      <c r="L9" s="15">
        <v>14.7</v>
      </c>
      <c r="M9" s="15">
        <v>15</v>
      </c>
      <c r="N9" s="15">
        <v>14.7</v>
      </c>
      <c r="O9" s="15"/>
    </row>
    <row r="10" spans="1:15" ht="30" x14ac:dyDescent="0.25">
      <c r="A10" s="40" t="s">
        <v>120</v>
      </c>
      <c r="B10" s="15">
        <v>14.9</v>
      </c>
      <c r="C10" s="15">
        <v>41.1</v>
      </c>
      <c r="D10" s="15">
        <v>17.600000000000001</v>
      </c>
      <c r="E10" s="16">
        <v>48.7</v>
      </c>
      <c r="F10" s="15">
        <v>4.8</v>
      </c>
      <c r="G10" s="15">
        <v>4.8</v>
      </c>
      <c r="H10" s="15">
        <v>10</v>
      </c>
      <c r="I10" s="15">
        <v>10</v>
      </c>
      <c r="J10" s="15">
        <v>24.6</v>
      </c>
      <c r="K10" s="15">
        <v>14.1</v>
      </c>
      <c r="L10" s="15">
        <v>13.5</v>
      </c>
      <c r="M10" s="15">
        <v>14.9</v>
      </c>
      <c r="N10" s="15">
        <v>14.1</v>
      </c>
      <c r="O10" s="15"/>
    </row>
    <row r="11" spans="1:15" x14ac:dyDescent="0.25">
      <c r="B11" s="15"/>
      <c r="C11" s="15"/>
      <c r="D11" s="15"/>
      <c r="E11" s="15"/>
      <c r="F11" s="15"/>
      <c r="G11" s="15"/>
      <c r="H11" s="15"/>
      <c r="I11" s="15"/>
      <c r="J11" s="15"/>
      <c r="K11" s="15"/>
      <c r="L11" s="15"/>
      <c r="M11" s="15"/>
      <c r="N11" s="15"/>
      <c r="O11" s="15"/>
    </row>
    <row r="12" spans="1:15" ht="30" x14ac:dyDescent="0.25">
      <c r="A12" s="40" t="s">
        <v>121</v>
      </c>
      <c r="B12" s="15">
        <v>23</v>
      </c>
      <c r="C12" s="16">
        <v>141.19999999999999</v>
      </c>
      <c r="D12" s="15">
        <v>29.1</v>
      </c>
      <c r="E12" s="16">
        <v>50.2</v>
      </c>
      <c r="F12" s="16">
        <v>23.4</v>
      </c>
      <c r="G12" s="16">
        <v>23.4</v>
      </c>
      <c r="H12" s="15">
        <v>39.6</v>
      </c>
      <c r="I12" s="15">
        <v>39.6</v>
      </c>
      <c r="J12" s="15">
        <v>86.1</v>
      </c>
      <c r="K12" s="15">
        <v>56.6</v>
      </c>
      <c r="L12" s="15">
        <v>39.299999999999997</v>
      </c>
      <c r="M12" s="15">
        <v>23</v>
      </c>
      <c r="N12" s="15">
        <v>56.6</v>
      </c>
      <c r="O12" s="15"/>
    </row>
    <row r="13" spans="1:15" ht="30" x14ac:dyDescent="0.25">
      <c r="A13" s="40" t="s">
        <v>122</v>
      </c>
      <c r="B13" s="15">
        <v>22.2</v>
      </c>
      <c r="C13" s="16">
        <v>159.19999999999999</v>
      </c>
      <c r="D13" s="15">
        <v>31.4</v>
      </c>
      <c r="E13" s="16">
        <v>61.3</v>
      </c>
      <c r="F13" s="16">
        <v>19.399999999999999</v>
      </c>
      <c r="G13" s="16">
        <v>19.399999999999999</v>
      </c>
      <c r="H13" s="15">
        <v>27.9</v>
      </c>
      <c r="I13" s="15">
        <v>27.9</v>
      </c>
      <c r="J13" s="15">
        <v>86</v>
      </c>
      <c r="K13" s="15">
        <v>56.3</v>
      </c>
      <c r="L13" s="15">
        <v>37.6</v>
      </c>
      <c r="M13" s="15">
        <v>22.2</v>
      </c>
      <c r="N13" s="15">
        <v>56.3</v>
      </c>
      <c r="O13" s="15"/>
    </row>
    <row r="14" spans="1:15" x14ac:dyDescent="0.25">
      <c r="C14" s="15"/>
    </row>
    <row r="15" spans="1:15" ht="45" x14ac:dyDescent="0.25">
      <c r="A15" s="40" t="s">
        <v>123</v>
      </c>
    </row>
    <row r="16" spans="1:15" ht="45" x14ac:dyDescent="0.25">
      <c r="A16" s="40" t="s">
        <v>124</v>
      </c>
      <c r="B16">
        <v>0.22</v>
      </c>
    </row>
    <row r="17" spans="1:8" ht="60" x14ac:dyDescent="0.25">
      <c r="A17" s="40" t="s">
        <v>125</v>
      </c>
      <c r="B17">
        <v>0.11</v>
      </c>
      <c r="C17" s="17" t="s">
        <v>126</v>
      </c>
      <c r="D17" s="17" t="s">
        <v>127</v>
      </c>
      <c r="E17" s="17" t="s">
        <v>128</v>
      </c>
      <c r="F17" s="17" t="s">
        <v>129</v>
      </c>
      <c r="G17" s="17" t="s">
        <v>130</v>
      </c>
      <c r="H17" s="17" t="s">
        <v>111</v>
      </c>
    </row>
    <row r="18" spans="1:8" ht="60" x14ac:dyDescent="0.25">
      <c r="A18" s="40" t="s">
        <v>131</v>
      </c>
      <c r="B18">
        <v>0.01</v>
      </c>
      <c r="C18" s="18">
        <v>0.37000000000000005</v>
      </c>
      <c r="D18" s="18">
        <v>0.89189189189189177</v>
      </c>
      <c r="E18" s="18">
        <v>0.63</v>
      </c>
      <c r="F18" s="18">
        <v>0.66666666666666663</v>
      </c>
      <c r="G18" s="19">
        <v>3.5999999999999997E-2</v>
      </c>
      <c r="H18" s="19">
        <v>2.1999999999999999E-2</v>
      </c>
    </row>
    <row r="19" spans="1:8" ht="45" x14ac:dyDescent="0.25">
      <c r="A19" s="40" t="s">
        <v>132</v>
      </c>
      <c r="B19">
        <v>0.02</v>
      </c>
    </row>
    <row r="20" spans="1:8" ht="45" x14ac:dyDescent="0.25">
      <c r="A20" s="40" t="s">
        <v>133</v>
      </c>
      <c r="B20">
        <v>0.01</v>
      </c>
    </row>
    <row r="21" spans="1:8" ht="60" x14ac:dyDescent="0.25">
      <c r="A21" s="40" t="s">
        <v>134</v>
      </c>
      <c r="B21">
        <v>0.18</v>
      </c>
    </row>
    <row r="22" spans="1:8" ht="60" x14ac:dyDescent="0.25">
      <c r="A22" s="40" t="s">
        <v>135</v>
      </c>
      <c r="B22">
        <v>0.24</v>
      </c>
    </row>
    <row r="23" spans="1:8" ht="45" x14ac:dyDescent="0.25">
      <c r="A23" s="40" t="s">
        <v>136</v>
      </c>
      <c r="B23">
        <v>0.16</v>
      </c>
    </row>
    <row r="24" spans="1:8" ht="45" x14ac:dyDescent="0.25">
      <c r="A24" s="40" t="s">
        <v>137</v>
      </c>
      <c r="B24">
        <v>0.04</v>
      </c>
    </row>
    <row r="25" spans="1:8" ht="30" x14ac:dyDescent="0.25">
      <c r="A25" s="40" t="s">
        <v>138</v>
      </c>
      <c r="B25">
        <v>0.01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K12"/>
  <sheetViews>
    <sheetView showGridLines="0" zoomScale="110" zoomScaleNormal="110" workbookViewId="0"/>
  </sheetViews>
  <sheetFormatPr defaultRowHeight="15" x14ac:dyDescent="0.25"/>
  <cols>
    <col min="1" max="1" width="9" style="62" customWidth="1"/>
    <col min="2" max="2" width="16.42578125" customWidth="1"/>
    <col min="3" max="3" width="18.42578125" customWidth="1"/>
    <col min="4" max="4" width="40.85546875" customWidth="1"/>
    <col min="5" max="5" width="29.140625" customWidth="1"/>
    <col min="6" max="6" width="29.85546875" customWidth="1"/>
    <col min="7" max="7" width="14.28515625" bestFit="1" customWidth="1"/>
    <col min="8" max="9" width="17" bestFit="1" customWidth="1"/>
    <col min="10" max="11" width="15.28515625" customWidth="1"/>
  </cols>
  <sheetData>
    <row r="1" spans="1:11" x14ac:dyDescent="0.25">
      <c r="A1"/>
    </row>
    <row r="2" spans="1:11" x14ac:dyDescent="0.25">
      <c r="A2"/>
      <c r="B2" s="20"/>
    </row>
    <row r="3" spans="1:11" x14ac:dyDescent="0.25">
      <c r="A3" s="69"/>
      <c r="B3" s="20"/>
    </row>
    <row r="4" spans="1:11" x14ac:dyDescent="0.25">
      <c r="A4" s="196"/>
      <c r="B4" s="196"/>
      <c r="C4" s="196"/>
      <c r="D4" s="196"/>
      <c r="E4" s="196"/>
      <c r="F4" s="196"/>
      <c r="G4" s="196"/>
      <c r="H4" s="196"/>
    </row>
    <row r="5" spans="1:11" x14ac:dyDescent="0.25">
      <c r="A5" s="197"/>
      <c r="B5" s="197"/>
      <c r="C5" s="197"/>
      <c r="D5" s="197"/>
      <c r="E5" s="197"/>
      <c r="F5" s="197"/>
      <c r="G5" s="197"/>
      <c r="H5" s="197"/>
    </row>
    <row r="6" spans="1:11" x14ac:dyDescent="0.25">
      <c r="A6" s="198"/>
      <c r="B6" s="199"/>
      <c r="C6" s="199"/>
      <c r="D6" s="199"/>
      <c r="E6" s="199"/>
      <c r="F6" s="199"/>
      <c r="G6" s="200"/>
      <c r="H6" s="201"/>
      <c r="I6" s="58"/>
      <c r="J6" s="58"/>
      <c r="K6" s="58"/>
    </row>
    <row r="7" spans="1:11" x14ac:dyDescent="0.25">
      <c r="A7" s="202"/>
      <c r="B7" s="203"/>
      <c r="C7" s="203"/>
      <c r="D7" s="203"/>
      <c r="E7" s="203"/>
      <c r="F7" s="203"/>
      <c r="G7" s="203"/>
      <c r="H7" s="203"/>
    </row>
    <row r="8" spans="1:11" x14ac:dyDescent="0.25">
      <c r="A8" s="198"/>
      <c r="B8" s="203"/>
      <c r="C8" s="203"/>
      <c r="D8" s="203"/>
      <c r="E8" s="203"/>
      <c r="F8" s="203"/>
      <c r="G8" s="203"/>
      <c r="H8" s="203"/>
    </row>
    <row r="9" spans="1:11" x14ac:dyDescent="0.25">
      <c r="A9" s="198"/>
      <c r="B9" s="203"/>
      <c r="C9" s="203"/>
      <c r="D9" s="203"/>
      <c r="E9" s="203"/>
      <c r="F9" s="203"/>
      <c r="G9" s="203"/>
      <c r="H9" s="203"/>
    </row>
    <row r="10" spans="1:11" x14ac:dyDescent="0.25">
      <c r="A10" s="198"/>
      <c r="B10" s="203"/>
      <c r="C10" s="203"/>
      <c r="D10" s="203"/>
      <c r="E10" s="203"/>
      <c r="F10" s="203"/>
      <c r="G10" s="203"/>
      <c r="H10" s="203"/>
    </row>
    <row r="11" spans="1:11" x14ac:dyDescent="0.25">
      <c r="A11" s="198"/>
      <c r="B11" s="203"/>
      <c r="C11" s="203"/>
      <c r="D11" s="203"/>
      <c r="E11" s="203"/>
      <c r="F11" s="203"/>
      <c r="G11" s="203"/>
      <c r="H11" s="203"/>
    </row>
    <row r="12" spans="1:11" x14ac:dyDescent="0.25">
      <c r="A12" s="198"/>
      <c r="B12" s="203"/>
      <c r="C12" s="203"/>
      <c r="D12" s="203"/>
      <c r="E12" s="203"/>
      <c r="F12" s="203"/>
      <c r="G12" s="203"/>
      <c r="H12" s="203"/>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I8055"/>
  <sheetViews>
    <sheetView showGridLines="0" zoomScale="115" zoomScaleNormal="115" workbookViewId="0">
      <selection activeCell="C14" sqref="C14"/>
    </sheetView>
  </sheetViews>
  <sheetFormatPr defaultColWidth="9.140625" defaultRowHeight="15" x14ac:dyDescent="0.25"/>
  <cols>
    <col min="1" max="1" width="19.5703125" customWidth="1"/>
    <col min="2" max="2" width="41.5703125" customWidth="1"/>
    <col min="3" max="3" width="15.85546875" customWidth="1"/>
    <col min="4" max="4" width="9.28515625" customWidth="1"/>
    <col min="5" max="5" width="11.5703125" bestFit="1" customWidth="1"/>
    <col min="6" max="6" width="17.7109375" customWidth="1"/>
    <col min="7" max="7" width="10.5703125" customWidth="1"/>
    <col min="8" max="8" width="15" customWidth="1"/>
    <col min="9" max="9" width="14.5703125" customWidth="1"/>
    <col min="10" max="10" width="11.7109375" customWidth="1"/>
  </cols>
  <sheetData>
    <row r="1" spans="2:8" x14ac:dyDescent="0.25">
      <c r="B1" s="72"/>
    </row>
    <row r="2" spans="2:8" s="61" customFormat="1" x14ac:dyDescent="0.25"/>
    <row r="3" spans="2:8" x14ac:dyDescent="0.25">
      <c r="F3" s="17"/>
    </row>
    <row r="4" spans="2:8" s="59" customFormat="1" x14ac:dyDescent="0.25">
      <c r="B4" s="72"/>
      <c r="F4" s="70"/>
    </row>
    <row r="5" spans="2:8" x14ac:dyDescent="0.25">
      <c r="F5" s="78"/>
      <c r="G5" s="76"/>
    </row>
    <row r="6" spans="2:8" x14ac:dyDescent="0.25">
      <c r="F6" s="64"/>
      <c r="G6" s="76"/>
    </row>
    <row r="7" spans="2:8" x14ac:dyDescent="0.25">
      <c r="F7" s="64"/>
      <c r="G7" s="76"/>
    </row>
    <row r="8" spans="2:8" x14ac:dyDescent="0.25">
      <c r="F8" s="78"/>
      <c r="G8" s="76"/>
    </row>
    <row r="9" spans="2:8" x14ac:dyDescent="0.25">
      <c r="F9" s="64"/>
      <c r="G9" s="76"/>
    </row>
    <row r="10" spans="2:8" x14ac:dyDescent="0.25">
      <c r="F10" s="78"/>
      <c r="G10" s="76"/>
    </row>
    <row r="11" spans="2:8" x14ac:dyDescent="0.25">
      <c r="F11" s="64"/>
      <c r="G11" s="76"/>
    </row>
    <row r="12" spans="2:8" x14ac:dyDescent="0.25">
      <c r="F12" s="64"/>
      <c r="G12" s="76"/>
    </row>
    <row r="13" spans="2:8" ht="21" x14ac:dyDescent="0.35">
      <c r="B13" s="73" t="s">
        <v>35</v>
      </c>
      <c r="C13" s="123">
        <v>43796</v>
      </c>
      <c r="F13" s="64"/>
      <c r="G13" s="76"/>
    </row>
    <row r="14" spans="2:8" x14ac:dyDescent="0.25">
      <c r="F14" s="64"/>
      <c r="G14" s="76"/>
    </row>
    <row r="16" spans="2:8" s="65" customFormat="1" ht="43.5" customHeight="1" x14ac:dyDescent="0.7">
      <c r="B16" s="66" t="s">
        <v>328</v>
      </c>
      <c r="F16" s="211"/>
      <c r="G16" s="212"/>
      <c r="H16" s="213"/>
    </row>
    <row r="17" spans="1:9" ht="14.25" customHeight="1" x14ac:dyDescent="0.3">
      <c r="B17" s="67"/>
      <c r="C17" s="68"/>
      <c r="F17" s="60"/>
      <c r="G17" s="76"/>
    </row>
    <row r="18" spans="1:9" ht="14.25" customHeight="1" x14ac:dyDescent="0.3">
      <c r="A18" s="20" t="s">
        <v>317</v>
      </c>
      <c r="B18" s="67"/>
      <c r="C18" s="68"/>
      <c r="F18" s="60"/>
      <c r="G18" s="76"/>
    </row>
    <row r="19" spans="1:9" ht="14.25" customHeight="1" x14ac:dyDescent="0.3">
      <c r="A19" s="125" t="s">
        <v>318</v>
      </c>
      <c r="B19" s="67"/>
      <c r="C19" s="68"/>
      <c r="F19" s="60"/>
      <c r="G19" s="76"/>
    </row>
    <row r="20" spans="1:9" ht="30" x14ac:dyDescent="0.25">
      <c r="A20" s="89" t="s">
        <v>139</v>
      </c>
      <c r="B20" s="89" t="s">
        <v>140</v>
      </c>
      <c r="C20" s="89" t="s">
        <v>141</v>
      </c>
      <c r="D20" s="89" t="s">
        <v>142</v>
      </c>
      <c r="E20" s="89" t="s">
        <v>143</v>
      </c>
      <c r="F20" s="89" t="s">
        <v>281</v>
      </c>
      <c r="G20" s="126" t="s">
        <v>145</v>
      </c>
      <c r="H20" s="106"/>
      <c r="I20" s="106"/>
    </row>
    <row r="21" spans="1:9" x14ac:dyDescent="0.25">
      <c r="A21" s="75">
        <v>6001428700</v>
      </c>
      <c r="B21" s="75">
        <v>4119</v>
      </c>
      <c r="C21" s="75" t="s">
        <v>146</v>
      </c>
      <c r="D21" s="75">
        <v>94501</v>
      </c>
      <c r="E21" s="75">
        <v>39.265063025516497</v>
      </c>
      <c r="F21" s="75">
        <v>0</v>
      </c>
      <c r="G21" s="75">
        <v>35.700000000000003</v>
      </c>
      <c r="H21" s="77"/>
      <c r="I21" s="77"/>
    </row>
    <row r="22" spans="1:9" x14ac:dyDescent="0.25">
      <c r="A22" s="75">
        <v>6001428000</v>
      </c>
      <c r="B22" s="75">
        <v>2928</v>
      </c>
      <c r="C22" s="75" t="s">
        <v>146</v>
      </c>
      <c r="D22" s="75">
        <v>94501</v>
      </c>
      <c r="E22" s="75">
        <v>37.256291629089198</v>
      </c>
      <c r="F22" s="75">
        <v>0</v>
      </c>
      <c r="G22" s="75">
        <v>26</v>
      </c>
      <c r="H22" s="77"/>
      <c r="I22" s="77"/>
    </row>
    <row r="23" spans="1:9" x14ac:dyDescent="0.25">
      <c r="A23" s="75">
        <v>6001427200</v>
      </c>
      <c r="B23" s="75">
        <v>4107</v>
      </c>
      <c r="C23" s="75" t="s">
        <v>146</v>
      </c>
      <c r="D23" s="75">
        <v>94501</v>
      </c>
      <c r="E23" s="75">
        <v>34.671669743690998</v>
      </c>
      <c r="F23" s="75">
        <v>0</v>
      </c>
      <c r="G23" s="75">
        <v>30.3</v>
      </c>
      <c r="H23" s="77"/>
      <c r="I23" s="77"/>
    </row>
    <row r="24" spans="1:9" x14ac:dyDescent="0.25">
      <c r="A24" s="75">
        <v>6001427600</v>
      </c>
      <c r="B24" s="75">
        <v>4722</v>
      </c>
      <c r="C24" s="75" t="s">
        <v>146</v>
      </c>
      <c r="D24" s="75">
        <v>94501</v>
      </c>
      <c r="E24" s="75">
        <v>33.7732329138829</v>
      </c>
      <c r="F24" s="75">
        <v>0</v>
      </c>
      <c r="G24" s="75">
        <v>57.4</v>
      </c>
      <c r="H24" s="77"/>
      <c r="I24" s="77"/>
    </row>
    <row r="25" spans="1:9" x14ac:dyDescent="0.25">
      <c r="A25" s="75">
        <v>6001427300</v>
      </c>
      <c r="B25" s="75">
        <v>4896</v>
      </c>
      <c r="C25" s="75" t="s">
        <v>146</v>
      </c>
      <c r="D25" s="75">
        <v>94501</v>
      </c>
      <c r="E25" s="75">
        <v>33.7562305828814</v>
      </c>
      <c r="F25" s="75">
        <v>0</v>
      </c>
      <c r="G25" s="75">
        <v>28.9</v>
      </c>
      <c r="H25" s="77"/>
      <c r="I25" s="77"/>
    </row>
    <row r="26" spans="1:9" x14ac:dyDescent="0.25">
      <c r="A26" s="75">
        <v>6001428100</v>
      </c>
      <c r="B26" s="75">
        <v>4651</v>
      </c>
      <c r="C26" s="75" t="s">
        <v>146</v>
      </c>
      <c r="D26" s="75">
        <v>94501</v>
      </c>
      <c r="E26" s="75">
        <v>25.4653755332535</v>
      </c>
      <c r="F26" s="75">
        <v>0</v>
      </c>
      <c r="G26" s="75">
        <v>14.4</v>
      </c>
      <c r="H26" s="77"/>
      <c r="I26" s="77"/>
    </row>
    <row r="27" spans="1:9" x14ac:dyDescent="0.25">
      <c r="A27" s="75">
        <v>6001428400</v>
      </c>
      <c r="B27" s="75">
        <v>4357</v>
      </c>
      <c r="C27" s="75" t="s">
        <v>146</v>
      </c>
      <c r="D27" s="75">
        <v>94501</v>
      </c>
      <c r="E27" s="75">
        <v>25.129418985151101</v>
      </c>
      <c r="F27" s="75">
        <v>0</v>
      </c>
      <c r="G27" s="75">
        <v>26.1</v>
      </c>
      <c r="H27" s="77"/>
      <c r="I27" s="77"/>
    </row>
    <row r="28" spans="1:9" x14ac:dyDescent="0.25">
      <c r="A28" s="75">
        <v>6001428500</v>
      </c>
      <c r="B28" s="75">
        <v>3183</v>
      </c>
      <c r="C28" s="75" t="s">
        <v>146</v>
      </c>
      <c r="D28" s="75">
        <v>94501</v>
      </c>
      <c r="E28" s="75">
        <v>20.9271854475857</v>
      </c>
      <c r="F28" s="75">
        <v>0</v>
      </c>
      <c r="G28" s="75">
        <v>18.2</v>
      </c>
      <c r="H28" s="77"/>
      <c r="I28" s="77"/>
    </row>
    <row r="29" spans="1:9" x14ac:dyDescent="0.25">
      <c r="A29" s="75">
        <v>6001427900</v>
      </c>
      <c r="B29" s="75">
        <v>4567</v>
      </c>
      <c r="C29" s="75" t="s">
        <v>146</v>
      </c>
      <c r="D29" s="75">
        <v>94501</v>
      </c>
      <c r="E29" s="75">
        <v>20.266671136491802</v>
      </c>
      <c r="F29" s="75">
        <v>0</v>
      </c>
      <c r="G29" s="75">
        <v>15</v>
      </c>
      <c r="H29" s="77"/>
      <c r="I29" s="77"/>
    </row>
    <row r="30" spans="1:9" x14ac:dyDescent="0.25">
      <c r="A30" s="75">
        <v>6001427700</v>
      </c>
      <c r="B30" s="75">
        <v>4866</v>
      </c>
      <c r="C30" s="75" t="s">
        <v>146</v>
      </c>
      <c r="D30" s="75">
        <v>94501</v>
      </c>
      <c r="E30" s="75">
        <v>19.559631654693298</v>
      </c>
      <c r="F30" s="75">
        <v>0</v>
      </c>
      <c r="G30" s="75">
        <v>22.1</v>
      </c>
      <c r="H30" s="77"/>
      <c r="I30" s="77"/>
    </row>
    <row r="31" spans="1:9" x14ac:dyDescent="0.25">
      <c r="A31" s="75">
        <v>6001427100</v>
      </c>
      <c r="B31" s="75">
        <v>3646</v>
      </c>
      <c r="C31" s="75" t="s">
        <v>146</v>
      </c>
      <c r="D31" s="75">
        <v>94501</v>
      </c>
      <c r="E31" s="75">
        <v>17.429636413618798</v>
      </c>
      <c r="F31" s="75">
        <v>0</v>
      </c>
      <c r="G31" s="75">
        <v>9.5</v>
      </c>
      <c r="H31" s="77"/>
      <c r="I31" s="77"/>
    </row>
    <row r="32" spans="1:9" x14ac:dyDescent="0.25">
      <c r="A32" s="75">
        <v>6001427800</v>
      </c>
      <c r="B32" s="75">
        <v>4640</v>
      </c>
      <c r="C32" s="75" t="s">
        <v>146</v>
      </c>
      <c r="D32" s="75">
        <v>94501</v>
      </c>
      <c r="E32" s="75">
        <v>17.093157117175402</v>
      </c>
      <c r="F32" s="75">
        <v>0</v>
      </c>
      <c r="G32" s="75">
        <v>18.899999999999999</v>
      </c>
      <c r="H32" s="77"/>
      <c r="I32" s="77"/>
    </row>
    <row r="33" spans="1:9" x14ac:dyDescent="0.25">
      <c r="A33" s="75">
        <v>6001428200</v>
      </c>
      <c r="B33" s="75">
        <v>6259</v>
      </c>
      <c r="C33" s="75" t="s">
        <v>146</v>
      </c>
      <c r="D33" s="75">
        <v>94501</v>
      </c>
      <c r="E33" s="75">
        <v>16.9535674393391</v>
      </c>
      <c r="F33" s="75">
        <v>0</v>
      </c>
      <c r="G33" s="75">
        <v>14.2</v>
      </c>
      <c r="H33" s="77"/>
      <c r="I33" s="77"/>
    </row>
    <row r="34" spans="1:9" x14ac:dyDescent="0.25">
      <c r="A34" s="75">
        <v>6001428600</v>
      </c>
      <c r="B34" s="75">
        <v>3271</v>
      </c>
      <c r="C34" s="75" t="s">
        <v>146</v>
      </c>
      <c r="D34" s="75">
        <v>94501</v>
      </c>
      <c r="E34" s="75">
        <v>14.474201364050201</v>
      </c>
      <c r="F34" s="75">
        <v>0</v>
      </c>
      <c r="G34" s="75">
        <v>19.3</v>
      </c>
      <c r="H34" s="77"/>
      <c r="I34" s="77"/>
    </row>
    <row r="35" spans="1:9" x14ac:dyDescent="0.25">
      <c r="A35" s="75">
        <v>6001428301</v>
      </c>
      <c r="B35" s="75">
        <v>6526</v>
      </c>
      <c r="C35" s="75" t="s">
        <v>146</v>
      </c>
      <c r="D35" s="75">
        <v>94502</v>
      </c>
      <c r="E35" s="75">
        <v>10.053603212563701</v>
      </c>
      <c r="F35" s="75">
        <v>0</v>
      </c>
      <c r="G35" s="75">
        <v>8.5</v>
      </c>
      <c r="H35" s="77"/>
      <c r="I35" s="77"/>
    </row>
    <row r="36" spans="1:9" x14ac:dyDescent="0.25">
      <c r="A36" s="75">
        <v>6001428302</v>
      </c>
      <c r="B36" s="75">
        <v>7074</v>
      </c>
      <c r="C36" s="75" t="s">
        <v>146</v>
      </c>
      <c r="D36" s="75">
        <v>94502</v>
      </c>
      <c r="E36" s="75">
        <v>8.1728443183856392</v>
      </c>
      <c r="F36" s="75">
        <v>0</v>
      </c>
      <c r="G36" s="75">
        <v>5.6</v>
      </c>
      <c r="H36" s="77"/>
      <c r="I36" s="77"/>
    </row>
    <row r="37" spans="1:9" x14ac:dyDescent="0.25">
      <c r="A37" s="75">
        <v>6001420500</v>
      </c>
      <c r="B37" s="75">
        <v>2308</v>
      </c>
      <c r="C37" s="75" t="s">
        <v>146</v>
      </c>
      <c r="D37" s="75">
        <v>94706</v>
      </c>
      <c r="E37" s="75">
        <v>15.834777964188801</v>
      </c>
      <c r="F37" s="75">
        <v>0</v>
      </c>
      <c r="G37" s="75">
        <v>17.7</v>
      </c>
      <c r="H37" s="77"/>
      <c r="I37" s="77"/>
    </row>
    <row r="38" spans="1:9" x14ac:dyDescent="0.25">
      <c r="A38" s="75">
        <v>6001420200</v>
      </c>
      <c r="B38" s="75">
        <v>2898</v>
      </c>
      <c r="C38" s="75" t="s">
        <v>146</v>
      </c>
      <c r="D38" s="75">
        <v>94706</v>
      </c>
      <c r="E38" s="75">
        <v>8.9599849023642406</v>
      </c>
      <c r="F38" s="75">
        <v>0</v>
      </c>
      <c r="G38" s="75">
        <v>22.8</v>
      </c>
      <c r="H38" s="77"/>
      <c r="I38" s="77"/>
    </row>
    <row r="39" spans="1:9" x14ac:dyDescent="0.25">
      <c r="A39" s="75">
        <v>6001420300</v>
      </c>
      <c r="B39" s="75">
        <v>4571</v>
      </c>
      <c r="C39" s="75" t="s">
        <v>146</v>
      </c>
      <c r="D39" s="75">
        <v>94706</v>
      </c>
      <c r="E39" s="75">
        <v>8.1286058520183708</v>
      </c>
      <c r="F39" s="75">
        <v>0</v>
      </c>
      <c r="G39" s="75">
        <v>11.5</v>
      </c>
      <c r="H39" s="77"/>
      <c r="I39" s="77"/>
    </row>
    <row r="40" spans="1:9" x14ac:dyDescent="0.25">
      <c r="A40" s="75">
        <v>6001420100</v>
      </c>
      <c r="B40" s="75">
        <v>2355</v>
      </c>
      <c r="C40" s="75" t="s">
        <v>146</v>
      </c>
      <c r="D40" s="75">
        <v>94706</v>
      </c>
      <c r="E40" s="75">
        <v>5.9588399610253697</v>
      </c>
      <c r="F40" s="75">
        <v>0</v>
      </c>
      <c r="G40" s="75">
        <v>11.7</v>
      </c>
      <c r="H40" s="77"/>
      <c r="I40" s="77"/>
    </row>
    <row r="41" spans="1:9" x14ac:dyDescent="0.25">
      <c r="A41" s="75">
        <v>6001420600</v>
      </c>
      <c r="B41" s="75">
        <v>3283</v>
      </c>
      <c r="C41" s="75" t="s">
        <v>146</v>
      </c>
      <c r="D41" s="75">
        <v>94706</v>
      </c>
      <c r="E41" s="75">
        <v>5.8528908551776997</v>
      </c>
      <c r="F41" s="75">
        <v>0</v>
      </c>
      <c r="G41" s="75">
        <v>7.6</v>
      </c>
      <c r="H41" s="77"/>
      <c r="I41" s="77"/>
    </row>
    <row r="42" spans="1:9" x14ac:dyDescent="0.25">
      <c r="A42" s="75">
        <v>6001422000</v>
      </c>
      <c r="B42" s="75">
        <v>1756</v>
      </c>
      <c r="C42" s="75" t="s">
        <v>146</v>
      </c>
      <c r="D42" s="75">
        <v>94710</v>
      </c>
      <c r="E42" s="75">
        <v>39.951506626614702</v>
      </c>
      <c r="F42" s="75">
        <v>1756</v>
      </c>
      <c r="G42" s="75">
        <v>41.5</v>
      </c>
      <c r="H42" s="77"/>
      <c r="I42" s="77"/>
    </row>
    <row r="43" spans="1:9" x14ac:dyDescent="0.25">
      <c r="A43" s="75">
        <v>6001423200</v>
      </c>
      <c r="B43" s="75">
        <v>2794</v>
      </c>
      <c r="C43" s="75" t="s">
        <v>146</v>
      </c>
      <c r="D43" s="75">
        <v>94710</v>
      </c>
      <c r="E43" s="75">
        <v>36.091618129151399</v>
      </c>
      <c r="F43" s="75">
        <v>0</v>
      </c>
      <c r="G43" s="75">
        <v>42.3</v>
      </c>
      <c r="H43" s="77"/>
      <c r="I43" s="77"/>
    </row>
    <row r="44" spans="1:9" x14ac:dyDescent="0.25">
      <c r="A44" s="75">
        <v>6001424002</v>
      </c>
      <c r="B44" s="75">
        <v>2172</v>
      </c>
      <c r="C44" s="75" t="s">
        <v>146</v>
      </c>
      <c r="D44" s="75">
        <v>94702</v>
      </c>
      <c r="E44" s="75">
        <v>30.5527713642816</v>
      </c>
      <c r="F44" s="75">
        <v>0</v>
      </c>
      <c r="G44" s="75">
        <v>37.1</v>
      </c>
      <c r="H44" s="77"/>
      <c r="I44" s="77"/>
    </row>
    <row r="45" spans="1:9" x14ac:dyDescent="0.25">
      <c r="A45" s="75">
        <v>6001422100</v>
      </c>
      <c r="B45" s="75">
        <v>2685</v>
      </c>
      <c r="C45" s="75" t="s">
        <v>146</v>
      </c>
      <c r="D45" s="75">
        <v>94710</v>
      </c>
      <c r="E45" s="75">
        <v>29.539022328200801</v>
      </c>
      <c r="F45" s="75">
        <v>0</v>
      </c>
      <c r="G45" s="75">
        <v>27.5</v>
      </c>
      <c r="H45" s="77"/>
      <c r="I45" s="77"/>
    </row>
    <row r="46" spans="1:9" x14ac:dyDescent="0.25">
      <c r="A46" s="75">
        <v>6001423100</v>
      </c>
      <c r="B46" s="75">
        <v>3964</v>
      </c>
      <c r="C46" s="75" t="s">
        <v>146</v>
      </c>
      <c r="D46" s="75">
        <v>94702</v>
      </c>
      <c r="E46" s="75">
        <v>27.744475706678902</v>
      </c>
      <c r="F46" s="75">
        <v>0</v>
      </c>
      <c r="G46" s="75">
        <v>30.5</v>
      </c>
      <c r="H46" s="77"/>
      <c r="I46" s="77"/>
    </row>
    <row r="47" spans="1:9" x14ac:dyDescent="0.25">
      <c r="A47" s="75">
        <v>6001422200</v>
      </c>
      <c r="B47" s="75">
        <v>3144</v>
      </c>
      <c r="C47" s="75" t="s">
        <v>146</v>
      </c>
      <c r="D47" s="75">
        <v>94702</v>
      </c>
      <c r="E47" s="75">
        <v>26.9659659735816</v>
      </c>
      <c r="F47" s="75">
        <v>0</v>
      </c>
      <c r="G47" s="75">
        <v>27</v>
      </c>
      <c r="H47" s="77"/>
      <c r="I47" s="77"/>
    </row>
    <row r="48" spans="1:9" x14ac:dyDescent="0.25">
      <c r="A48" s="75">
        <v>6001423300</v>
      </c>
      <c r="B48" s="75">
        <v>3647</v>
      </c>
      <c r="C48" s="75" t="s">
        <v>146</v>
      </c>
      <c r="D48" s="75">
        <v>94702</v>
      </c>
      <c r="E48" s="75">
        <v>24.3462542080761</v>
      </c>
      <c r="F48" s="75">
        <v>0</v>
      </c>
      <c r="G48" s="75">
        <v>28.6</v>
      </c>
      <c r="H48" s="77"/>
      <c r="I48" s="77"/>
    </row>
    <row r="49" spans="1:9" x14ac:dyDescent="0.25">
      <c r="A49" s="75">
        <v>6001423400</v>
      </c>
      <c r="B49" s="75">
        <v>4685</v>
      </c>
      <c r="C49" s="75" t="s">
        <v>146</v>
      </c>
      <c r="D49" s="75">
        <v>94703</v>
      </c>
      <c r="E49" s="75">
        <v>24.135419113866298</v>
      </c>
      <c r="F49" s="75">
        <v>0</v>
      </c>
      <c r="G49" s="75">
        <v>30.5</v>
      </c>
      <c r="H49" s="77"/>
      <c r="I49" s="77"/>
    </row>
    <row r="50" spans="1:9" x14ac:dyDescent="0.25">
      <c r="A50" s="75">
        <v>6001420400</v>
      </c>
      <c r="B50" s="75">
        <v>3124</v>
      </c>
      <c r="C50" s="75" t="s">
        <v>146</v>
      </c>
      <c r="D50" s="75">
        <v>94710</v>
      </c>
      <c r="E50" s="75">
        <v>23.522158233607598</v>
      </c>
      <c r="F50" s="75">
        <v>0</v>
      </c>
      <c r="G50" s="75">
        <v>51.2</v>
      </c>
      <c r="H50" s="77"/>
      <c r="I50" s="77"/>
    </row>
    <row r="51" spans="1:9" x14ac:dyDescent="0.25">
      <c r="A51" s="75">
        <v>6001422900</v>
      </c>
      <c r="B51" s="75">
        <v>4336</v>
      </c>
      <c r="C51" s="75" t="s">
        <v>146</v>
      </c>
      <c r="D51" s="75">
        <v>94704</v>
      </c>
      <c r="E51" s="75">
        <v>22.378008098093801</v>
      </c>
      <c r="F51" s="75">
        <v>0</v>
      </c>
      <c r="G51" s="75">
        <v>63.1</v>
      </c>
      <c r="H51" s="77"/>
      <c r="I51" s="77"/>
    </row>
    <row r="52" spans="1:9" x14ac:dyDescent="0.25">
      <c r="A52" s="75">
        <v>6001424001</v>
      </c>
      <c r="B52" s="75">
        <v>3716</v>
      </c>
      <c r="C52" s="75" t="s">
        <v>146</v>
      </c>
      <c r="D52" s="75">
        <v>94703</v>
      </c>
      <c r="E52" s="75">
        <v>19.709830744201199</v>
      </c>
      <c r="F52" s="75">
        <v>0</v>
      </c>
      <c r="G52" s="75">
        <v>46</v>
      </c>
      <c r="H52" s="77"/>
      <c r="I52" s="77"/>
    </row>
    <row r="53" spans="1:9" x14ac:dyDescent="0.25">
      <c r="A53" s="75">
        <v>6001423000</v>
      </c>
      <c r="B53" s="75">
        <v>4396</v>
      </c>
      <c r="C53" s="75" t="s">
        <v>146</v>
      </c>
      <c r="D53" s="75">
        <v>94703</v>
      </c>
      <c r="E53" s="75">
        <v>19.125330272460701</v>
      </c>
      <c r="F53" s="75">
        <v>0</v>
      </c>
      <c r="G53" s="75">
        <v>17.7</v>
      </c>
      <c r="H53" s="77"/>
      <c r="I53" s="77"/>
    </row>
    <row r="54" spans="1:9" x14ac:dyDescent="0.25">
      <c r="A54" s="75">
        <v>6001422800</v>
      </c>
      <c r="B54" s="75">
        <v>8368</v>
      </c>
      <c r="C54" s="75" t="s">
        <v>146</v>
      </c>
      <c r="D54" s="75">
        <v>94704</v>
      </c>
      <c r="E54" s="75">
        <v>15.9079908003605</v>
      </c>
      <c r="F54" s="75">
        <v>0</v>
      </c>
      <c r="G54" s="75">
        <v>72.7</v>
      </c>
      <c r="H54" s="77"/>
      <c r="I54" s="77"/>
    </row>
    <row r="55" spans="1:9" x14ac:dyDescent="0.25">
      <c r="A55" s="75">
        <v>6001423500</v>
      </c>
      <c r="B55" s="75">
        <v>3118</v>
      </c>
      <c r="C55" s="75" t="s">
        <v>146</v>
      </c>
      <c r="D55" s="75">
        <v>94703</v>
      </c>
      <c r="E55" s="75">
        <v>14.769561531039299</v>
      </c>
      <c r="F55" s="75">
        <v>0</v>
      </c>
      <c r="G55" s="75">
        <v>37.200000000000003</v>
      </c>
      <c r="H55" s="77"/>
      <c r="I55" s="77"/>
    </row>
    <row r="56" spans="1:9" x14ac:dyDescent="0.25">
      <c r="A56" s="75">
        <v>6001422400</v>
      </c>
      <c r="B56" s="75">
        <v>4196</v>
      </c>
      <c r="C56" s="75" t="s">
        <v>146</v>
      </c>
      <c r="D56" s="75">
        <v>94709</v>
      </c>
      <c r="E56" s="75">
        <v>14.5704358861109</v>
      </c>
      <c r="F56" s="75">
        <v>0</v>
      </c>
      <c r="G56" s="75">
        <v>37.700000000000003</v>
      </c>
      <c r="H56" s="77"/>
      <c r="I56" s="77"/>
    </row>
    <row r="57" spans="1:9" x14ac:dyDescent="0.25">
      <c r="A57" s="75">
        <v>6001423602</v>
      </c>
      <c r="B57" s="75">
        <v>5659</v>
      </c>
      <c r="C57" s="75" t="s">
        <v>146</v>
      </c>
      <c r="D57" s="75">
        <v>94704</v>
      </c>
      <c r="E57" s="75">
        <v>14.209098531890699</v>
      </c>
      <c r="F57" s="75">
        <v>0</v>
      </c>
      <c r="G57" s="75">
        <v>65.7</v>
      </c>
      <c r="H57" s="77"/>
      <c r="I57" s="77"/>
    </row>
    <row r="58" spans="1:9" x14ac:dyDescent="0.25">
      <c r="A58" s="75">
        <v>6001423901</v>
      </c>
      <c r="B58" s="75">
        <v>2020</v>
      </c>
      <c r="C58" s="75" t="s">
        <v>146</v>
      </c>
      <c r="D58" s="75">
        <v>94703</v>
      </c>
      <c r="E58" s="75">
        <v>14.1602865755435</v>
      </c>
      <c r="F58" s="75">
        <v>0</v>
      </c>
      <c r="G58" s="75">
        <v>25.3</v>
      </c>
      <c r="H58" s="77"/>
      <c r="I58" s="77"/>
    </row>
    <row r="59" spans="1:9" x14ac:dyDescent="0.25">
      <c r="A59" s="75">
        <v>6001423902</v>
      </c>
      <c r="B59" s="75">
        <v>1552</v>
      </c>
      <c r="C59" s="75" t="s">
        <v>146</v>
      </c>
      <c r="D59" s="75">
        <v>94705</v>
      </c>
      <c r="E59" s="75">
        <v>13.8681615682298</v>
      </c>
      <c r="F59" s="75">
        <v>0</v>
      </c>
      <c r="G59" s="75">
        <v>15.6</v>
      </c>
      <c r="H59" s="77"/>
      <c r="I59" s="77"/>
    </row>
    <row r="60" spans="1:9" x14ac:dyDescent="0.25">
      <c r="A60" s="75">
        <v>6001422700</v>
      </c>
      <c r="B60" s="75">
        <v>4885</v>
      </c>
      <c r="C60" s="75" t="s">
        <v>146</v>
      </c>
      <c r="D60" s="75">
        <v>94704</v>
      </c>
      <c r="E60" s="75">
        <v>13.6420379480143</v>
      </c>
      <c r="F60" s="75">
        <v>0</v>
      </c>
      <c r="G60" s="75">
        <v>68.2</v>
      </c>
      <c r="H60" s="77"/>
      <c r="I60" s="77"/>
    </row>
    <row r="61" spans="1:9" x14ac:dyDescent="0.25">
      <c r="A61" s="75">
        <v>6001422300</v>
      </c>
      <c r="B61" s="75">
        <v>3387</v>
      </c>
      <c r="C61" s="75" t="s">
        <v>146</v>
      </c>
      <c r="D61" s="75">
        <v>94703</v>
      </c>
      <c r="E61" s="75">
        <v>13.044789734054101</v>
      </c>
      <c r="F61" s="75">
        <v>0</v>
      </c>
      <c r="G61" s="75">
        <v>38.1</v>
      </c>
      <c r="H61" s="77"/>
      <c r="I61" s="77"/>
    </row>
    <row r="62" spans="1:9" x14ac:dyDescent="0.25">
      <c r="A62" s="75">
        <v>6001422500</v>
      </c>
      <c r="B62" s="75">
        <v>4658</v>
      </c>
      <c r="C62" s="75" t="s">
        <v>146</v>
      </c>
      <c r="D62" s="75">
        <v>94709</v>
      </c>
      <c r="E62" s="75">
        <v>12.3151060263879</v>
      </c>
      <c r="F62" s="75">
        <v>0</v>
      </c>
      <c r="G62" s="75">
        <v>41</v>
      </c>
      <c r="H62" s="77"/>
      <c r="I62" s="77"/>
    </row>
    <row r="63" spans="1:9" x14ac:dyDescent="0.25">
      <c r="A63" s="75">
        <v>6001421900</v>
      </c>
      <c r="B63" s="75">
        <v>3632</v>
      </c>
      <c r="C63" s="75" t="s">
        <v>146</v>
      </c>
      <c r="D63" s="75">
        <v>94702</v>
      </c>
      <c r="E63" s="75">
        <v>11.4776547163892</v>
      </c>
      <c r="F63" s="75">
        <v>0</v>
      </c>
      <c r="G63" s="75">
        <v>18.5</v>
      </c>
      <c r="H63" s="77"/>
      <c r="I63" s="77"/>
    </row>
    <row r="64" spans="1:9" x14ac:dyDescent="0.25">
      <c r="A64" s="75">
        <v>6001423601</v>
      </c>
      <c r="B64" s="75">
        <v>2642</v>
      </c>
      <c r="C64" s="75" t="s">
        <v>146</v>
      </c>
      <c r="D64" s="75">
        <v>94705</v>
      </c>
      <c r="E64" s="75">
        <v>10.8134053971427</v>
      </c>
      <c r="F64" s="75">
        <v>0</v>
      </c>
      <c r="G64" s="75">
        <v>30.9</v>
      </c>
      <c r="H64" s="77"/>
      <c r="I64" s="77"/>
    </row>
    <row r="65" spans="1:9" x14ac:dyDescent="0.25">
      <c r="A65" s="75">
        <v>6001423700</v>
      </c>
      <c r="B65" s="75">
        <v>3633</v>
      </c>
      <c r="C65" s="75" t="s">
        <v>146</v>
      </c>
      <c r="D65" s="75">
        <v>94705</v>
      </c>
      <c r="E65" s="75">
        <v>9.7042780904047596</v>
      </c>
      <c r="F65" s="75">
        <v>0</v>
      </c>
      <c r="G65" s="75">
        <v>45.6</v>
      </c>
      <c r="H65" s="77"/>
      <c r="I65" s="77"/>
    </row>
    <row r="66" spans="1:9" x14ac:dyDescent="0.25">
      <c r="A66" s="75">
        <v>6001421800</v>
      </c>
      <c r="B66" s="75">
        <v>2007</v>
      </c>
      <c r="C66" s="75" t="s">
        <v>146</v>
      </c>
      <c r="D66" s="75">
        <v>94703</v>
      </c>
      <c r="E66" s="75">
        <v>8.1368626369068497</v>
      </c>
      <c r="F66" s="75">
        <v>0</v>
      </c>
      <c r="G66" s="75">
        <v>15.9</v>
      </c>
      <c r="H66" s="77"/>
      <c r="I66" s="77"/>
    </row>
    <row r="67" spans="1:9" x14ac:dyDescent="0.25">
      <c r="A67" s="75">
        <v>6001421700</v>
      </c>
      <c r="B67" s="75">
        <v>3198</v>
      </c>
      <c r="C67" s="75" t="s">
        <v>146</v>
      </c>
      <c r="D67" s="75">
        <v>94709</v>
      </c>
      <c r="E67" s="75">
        <v>6.2784549015076401</v>
      </c>
      <c r="F67" s="75">
        <v>0</v>
      </c>
      <c r="G67" s="75">
        <v>25.3</v>
      </c>
      <c r="H67" s="77"/>
      <c r="I67" s="77"/>
    </row>
    <row r="68" spans="1:9" x14ac:dyDescent="0.25">
      <c r="A68" s="75">
        <v>6001421500</v>
      </c>
      <c r="B68" s="75">
        <v>3640</v>
      </c>
      <c r="C68" s="75" t="s">
        <v>146</v>
      </c>
      <c r="D68" s="75">
        <v>94708</v>
      </c>
      <c r="E68" s="75">
        <v>4.6217306316005304</v>
      </c>
      <c r="F68" s="75">
        <v>0</v>
      </c>
      <c r="G68" s="75">
        <v>4.9000000000000004</v>
      </c>
      <c r="H68" s="77"/>
      <c r="I68" s="77"/>
    </row>
    <row r="69" spans="1:9" x14ac:dyDescent="0.25">
      <c r="A69" s="75">
        <v>6001400100</v>
      </c>
      <c r="B69" s="75">
        <v>2937</v>
      </c>
      <c r="C69" s="75" t="s">
        <v>146</v>
      </c>
      <c r="D69" s="75">
        <v>94704</v>
      </c>
      <c r="E69" s="75">
        <v>3.9705733288089999</v>
      </c>
      <c r="F69" s="75">
        <v>0</v>
      </c>
      <c r="G69" s="75">
        <v>7.6</v>
      </c>
      <c r="H69" s="77"/>
      <c r="I69" s="77"/>
    </row>
    <row r="70" spans="1:9" x14ac:dyDescent="0.25">
      <c r="A70" s="75">
        <v>6001423800</v>
      </c>
      <c r="B70" s="75">
        <v>2925</v>
      </c>
      <c r="C70" s="75" t="s">
        <v>146</v>
      </c>
      <c r="D70" s="75">
        <v>94705</v>
      </c>
      <c r="E70" s="75">
        <v>3.90436866578783</v>
      </c>
      <c r="F70" s="75">
        <v>0</v>
      </c>
      <c r="G70" s="75">
        <v>6.7</v>
      </c>
      <c r="H70" s="77"/>
      <c r="I70" s="77"/>
    </row>
    <row r="71" spans="1:9" x14ac:dyDescent="0.25">
      <c r="A71" s="75">
        <v>6001421300</v>
      </c>
      <c r="B71" s="75">
        <v>3844</v>
      </c>
      <c r="C71" s="75" t="s">
        <v>146</v>
      </c>
      <c r="D71" s="75">
        <v>94707</v>
      </c>
      <c r="E71" s="75">
        <v>3.8994106841625098</v>
      </c>
      <c r="F71" s="75">
        <v>0</v>
      </c>
      <c r="G71" s="75">
        <v>11.6</v>
      </c>
      <c r="H71" s="77"/>
      <c r="I71" s="77"/>
    </row>
    <row r="72" spans="1:9" x14ac:dyDescent="0.25">
      <c r="A72" s="75">
        <v>6001421400</v>
      </c>
      <c r="B72" s="75">
        <v>1593</v>
      </c>
      <c r="C72" s="75" t="s">
        <v>146</v>
      </c>
      <c r="D72" s="75">
        <v>94707</v>
      </c>
      <c r="E72" s="75">
        <v>3.1139778432395899</v>
      </c>
      <c r="F72" s="75">
        <v>0</v>
      </c>
      <c r="G72" s="75">
        <v>9.6</v>
      </c>
      <c r="H72" s="77"/>
      <c r="I72" s="77"/>
    </row>
    <row r="73" spans="1:9" x14ac:dyDescent="0.25">
      <c r="A73" s="75">
        <v>6001421600</v>
      </c>
      <c r="B73" s="75">
        <v>3558</v>
      </c>
      <c r="C73" s="75" t="s">
        <v>146</v>
      </c>
      <c r="D73" s="75">
        <v>94708</v>
      </c>
      <c r="E73" s="75">
        <v>2.0387325464610302</v>
      </c>
      <c r="F73" s="75">
        <v>0</v>
      </c>
      <c r="G73" s="75">
        <v>15</v>
      </c>
      <c r="H73" s="77"/>
      <c r="I73" s="77"/>
    </row>
    <row r="74" spans="1:9" x14ac:dyDescent="0.25">
      <c r="A74" s="75">
        <v>6001421200</v>
      </c>
      <c r="B74" s="75">
        <v>3563</v>
      </c>
      <c r="C74" s="75" t="s">
        <v>146</v>
      </c>
      <c r="D74" s="75">
        <v>94707</v>
      </c>
      <c r="E74" s="75">
        <v>1.75053842613463</v>
      </c>
      <c r="F74" s="75">
        <v>0</v>
      </c>
      <c r="G74" s="75">
        <v>7.7</v>
      </c>
      <c r="H74" s="77"/>
      <c r="I74" s="77"/>
    </row>
    <row r="75" spans="1:9" x14ac:dyDescent="0.25">
      <c r="A75" s="75">
        <v>6001421100</v>
      </c>
      <c r="B75" s="75">
        <v>1992</v>
      </c>
      <c r="C75" s="75" t="s">
        <v>146</v>
      </c>
      <c r="D75" s="75">
        <v>94708</v>
      </c>
      <c r="E75" s="75">
        <v>1.4731442983337</v>
      </c>
      <c r="F75" s="75">
        <v>0</v>
      </c>
      <c r="G75" s="75">
        <v>7.9</v>
      </c>
      <c r="H75" s="77"/>
      <c r="I75" s="77"/>
    </row>
    <row r="76" spans="1:9" x14ac:dyDescent="0.25">
      <c r="A76" s="75">
        <v>6001422600</v>
      </c>
      <c r="B76" s="75">
        <v>1215</v>
      </c>
      <c r="C76" s="75" t="s">
        <v>146</v>
      </c>
      <c r="D76" s="75">
        <v>94720</v>
      </c>
      <c r="E76" s="75" t="s">
        <v>147</v>
      </c>
      <c r="F76" s="75">
        <v>0</v>
      </c>
      <c r="G76" s="75" t="s">
        <v>147</v>
      </c>
      <c r="H76" s="77"/>
      <c r="I76" s="77"/>
    </row>
    <row r="77" spans="1:9" x14ac:dyDescent="0.25">
      <c r="A77" s="75">
        <v>6001431000</v>
      </c>
      <c r="B77" s="75">
        <v>2714</v>
      </c>
      <c r="C77" s="75" t="s">
        <v>146</v>
      </c>
      <c r="D77" s="75">
        <v>94546</v>
      </c>
      <c r="E77" s="75">
        <v>31.183343506676</v>
      </c>
      <c r="F77" s="75">
        <v>0</v>
      </c>
      <c r="G77" s="75">
        <v>32.299999999999997</v>
      </c>
      <c r="H77" s="77"/>
      <c r="I77" s="77"/>
    </row>
    <row r="78" spans="1:9" x14ac:dyDescent="0.25">
      <c r="A78" s="75">
        <v>6001430900</v>
      </c>
      <c r="B78" s="75">
        <v>4681</v>
      </c>
      <c r="C78" s="75" t="s">
        <v>146</v>
      </c>
      <c r="D78" s="75">
        <v>94546</v>
      </c>
      <c r="E78" s="75">
        <v>25.353770554282299</v>
      </c>
      <c r="F78" s="75">
        <v>0</v>
      </c>
      <c r="G78" s="75">
        <v>39.6</v>
      </c>
      <c r="H78" s="77"/>
      <c r="I78" s="77"/>
    </row>
    <row r="79" spans="1:9" x14ac:dyDescent="0.25">
      <c r="A79" s="75">
        <v>6001431200</v>
      </c>
      <c r="B79" s="75">
        <v>5627</v>
      </c>
      <c r="C79" s="75" t="s">
        <v>146</v>
      </c>
      <c r="D79" s="75">
        <v>94546</v>
      </c>
      <c r="E79" s="75">
        <v>22.391079608659101</v>
      </c>
      <c r="F79" s="75">
        <v>0</v>
      </c>
      <c r="G79" s="75">
        <v>31.7</v>
      </c>
      <c r="H79" s="77"/>
      <c r="I79" s="77"/>
    </row>
    <row r="80" spans="1:9" x14ac:dyDescent="0.25">
      <c r="A80" s="75">
        <v>6001430800</v>
      </c>
      <c r="B80" s="75">
        <v>5394</v>
      </c>
      <c r="C80" s="75" t="s">
        <v>146</v>
      </c>
      <c r="D80" s="75">
        <v>94546</v>
      </c>
      <c r="E80" s="75">
        <v>19.618813379327801</v>
      </c>
      <c r="F80" s="75">
        <v>0</v>
      </c>
      <c r="G80" s="75">
        <v>25</v>
      </c>
      <c r="H80" s="77"/>
      <c r="I80" s="77"/>
    </row>
    <row r="81" spans="1:9" x14ac:dyDescent="0.25">
      <c r="A81" s="75">
        <v>6001431100</v>
      </c>
      <c r="B81" s="75">
        <v>3225</v>
      </c>
      <c r="C81" s="75" t="s">
        <v>146</v>
      </c>
      <c r="D81" s="75">
        <v>94546</v>
      </c>
      <c r="E81" s="75">
        <v>19.140518522754601</v>
      </c>
      <c r="F81" s="75">
        <v>0</v>
      </c>
      <c r="G81" s="75">
        <v>31.9</v>
      </c>
      <c r="H81" s="77"/>
      <c r="I81" s="77"/>
    </row>
    <row r="82" spans="1:9" x14ac:dyDescent="0.25">
      <c r="A82" s="75">
        <v>6001430600</v>
      </c>
      <c r="B82" s="75">
        <v>5887</v>
      </c>
      <c r="C82" s="75" t="s">
        <v>146</v>
      </c>
      <c r="D82" s="75">
        <v>94546</v>
      </c>
      <c r="E82" s="75">
        <v>14.9350964098599</v>
      </c>
      <c r="F82" s="75">
        <v>0</v>
      </c>
      <c r="G82" s="75">
        <v>10.1</v>
      </c>
      <c r="H82" s="77"/>
      <c r="I82" s="77"/>
    </row>
    <row r="83" spans="1:9" x14ac:dyDescent="0.25">
      <c r="A83" s="75">
        <v>6001430700</v>
      </c>
      <c r="B83" s="75">
        <v>3814</v>
      </c>
      <c r="C83" s="75" t="s">
        <v>146</v>
      </c>
      <c r="D83" s="75">
        <v>94546</v>
      </c>
      <c r="E83" s="75">
        <v>12.621408072499699</v>
      </c>
      <c r="F83" s="75">
        <v>0</v>
      </c>
      <c r="G83" s="75">
        <v>13.1</v>
      </c>
      <c r="H83" s="77"/>
      <c r="I83" s="77"/>
    </row>
    <row r="84" spans="1:9" x14ac:dyDescent="0.25">
      <c r="A84" s="75">
        <v>6001450502</v>
      </c>
      <c r="B84" s="75">
        <v>4185</v>
      </c>
      <c r="C84" s="75" t="s">
        <v>146</v>
      </c>
      <c r="D84" s="75">
        <v>94552</v>
      </c>
      <c r="E84" s="75">
        <v>11.9383576566077</v>
      </c>
      <c r="F84" s="75">
        <v>0</v>
      </c>
      <c r="G84" s="75">
        <v>4.9000000000000004</v>
      </c>
      <c r="H84" s="77"/>
      <c r="I84" s="77"/>
    </row>
    <row r="85" spans="1:9" x14ac:dyDescent="0.25">
      <c r="A85" s="75">
        <v>6001430101</v>
      </c>
      <c r="B85" s="75">
        <v>6523</v>
      </c>
      <c r="C85" s="75" t="s">
        <v>146</v>
      </c>
      <c r="D85" s="75">
        <v>94552</v>
      </c>
      <c r="E85" s="75">
        <v>10.6721338292179</v>
      </c>
      <c r="F85" s="75">
        <v>0</v>
      </c>
      <c r="G85" s="75">
        <v>14.7</v>
      </c>
      <c r="H85" s="77"/>
      <c r="I85" s="77"/>
    </row>
    <row r="86" spans="1:9" x14ac:dyDescent="0.25">
      <c r="A86" s="75">
        <v>6001435103</v>
      </c>
      <c r="B86" s="75">
        <v>6403</v>
      </c>
      <c r="C86" s="75" t="s">
        <v>146</v>
      </c>
      <c r="D86" s="75">
        <v>94552</v>
      </c>
      <c r="E86" s="75">
        <v>9.8444957270278994</v>
      </c>
      <c r="F86" s="75">
        <v>0</v>
      </c>
      <c r="G86" s="75">
        <v>6.7</v>
      </c>
      <c r="H86" s="77"/>
      <c r="I86" s="77"/>
    </row>
    <row r="87" spans="1:9" x14ac:dyDescent="0.25">
      <c r="A87" s="75">
        <v>6001430300</v>
      </c>
      <c r="B87" s="75">
        <v>3670</v>
      </c>
      <c r="C87" s="75" t="s">
        <v>146</v>
      </c>
      <c r="D87" s="75">
        <v>94546</v>
      </c>
      <c r="E87" s="75">
        <v>8.9737643556942999</v>
      </c>
      <c r="F87" s="75">
        <v>0</v>
      </c>
      <c r="G87" s="75">
        <v>20</v>
      </c>
      <c r="H87" s="77"/>
      <c r="I87" s="77"/>
    </row>
    <row r="88" spans="1:9" x14ac:dyDescent="0.25">
      <c r="A88" s="75">
        <v>6001430400</v>
      </c>
      <c r="B88" s="75">
        <v>2046</v>
      </c>
      <c r="C88" s="75" t="s">
        <v>146</v>
      </c>
      <c r="D88" s="75">
        <v>94546</v>
      </c>
      <c r="E88" s="75">
        <v>7.3875783984264496</v>
      </c>
      <c r="F88" s="75">
        <v>0</v>
      </c>
      <c r="G88" s="75">
        <v>13.1</v>
      </c>
      <c r="H88" s="77"/>
      <c r="I88" s="77"/>
    </row>
    <row r="89" spans="1:9" x14ac:dyDescent="0.25">
      <c r="A89" s="75">
        <v>6001430200</v>
      </c>
      <c r="B89" s="75">
        <v>6916</v>
      </c>
      <c r="C89" s="75" t="s">
        <v>146</v>
      </c>
      <c r="D89" s="75">
        <v>94552</v>
      </c>
      <c r="E89" s="75">
        <v>6.40550966026621</v>
      </c>
      <c r="F89" s="75">
        <v>0</v>
      </c>
      <c r="G89" s="75">
        <v>4.0999999999999996</v>
      </c>
      <c r="H89" s="77"/>
      <c r="I89" s="77"/>
    </row>
    <row r="90" spans="1:9" x14ac:dyDescent="0.25">
      <c r="A90" s="75">
        <v>6001430102</v>
      </c>
      <c r="B90" s="75">
        <v>2285</v>
      </c>
      <c r="C90" s="75" t="s">
        <v>146</v>
      </c>
      <c r="D90" s="75">
        <v>94546</v>
      </c>
      <c r="E90" s="75">
        <v>4.1270010164201301</v>
      </c>
      <c r="F90" s="75">
        <v>0</v>
      </c>
      <c r="G90" s="75">
        <v>5.6</v>
      </c>
      <c r="H90" s="77"/>
      <c r="I90" s="77"/>
    </row>
    <row r="91" spans="1:9" x14ac:dyDescent="0.25">
      <c r="A91" s="75">
        <v>6001450400</v>
      </c>
      <c r="B91" s="75">
        <v>5968</v>
      </c>
      <c r="C91" s="75" t="s">
        <v>146</v>
      </c>
      <c r="D91" s="75">
        <v>94568</v>
      </c>
      <c r="E91" s="75">
        <v>20.146531453282499</v>
      </c>
      <c r="F91" s="75">
        <v>0</v>
      </c>
      <c r="G91" s="75">
        <v>22.4</v>
      </c>
      <c r="H91" s="77"/>
      <c r="I91" s="77"/>
    </row>
    <row r="92" spans="1:9" x14ac:dyDescent="0.25">
      <c r="A92" s="75">
        <v>6001450101</v>
      </c>
      <c r="B92" s="75">
        <v>4349</v>
      </c>
      <c r="C92" s="75" t="s">
        <v>146</v>
      </c>
      <c r="D92" s="75">
        <v>94568</v>
      </c>
      <c r="E92" s="75">
        <v>19.174406179553198</v>
      </c>
      <c r="F92" s="75">
        <v>0</v>
      </c>
      <c r="G92" s="75">
        <v>7</v>
      </c>
      <c r="H92" s="77"/>
      <c r="I92" s="77"/>
    </row>
    <row r="93" spans="1:9" x14ac:dyDescent="0.25">
      <c r="A93" s="75">
        <v>6001450300</v>
      </c>
      <c r="B93" s="75">
        <v>4551</v>
      </c>
      <c r="C93" s="75" t="s">
        <v>146</v>
      </c>
      <c r="D93" s="75">
        <v>94568</v>
      </c>
      <c r="E93" s="75">
        <v>17.1754488821298</v>
      </c>
      <c r="F93" s="75">
        <v>0</v>
      </c>
      <c r="G93" s="75">
        <v>10.6</v>
      </c>
      <c r="H93" s="77"/>
      <c r="I93" s="77"/>
    </row>
    <row r="94" spans="1:9" x14ac:dyDescent="0.25">
      <c r="A94" s="75">
        <v>6001450102</v>
      </c>
      <c r="B94" s="75">
        <v>9434</v>
      </c>
      <c r="C94" s="75" t="s">
        <v>146</v>
      </c>
      <c r="D94" s="75">
        <v>94568</v>
      </c>
      <c r="E94" s="75">
        <v>12.980596783884501</v>
      </c>
      <c r="F94" s="75">
        <v>0</v>
      </c>
      <c r="G94" s="75">
        <v>10.6</v>
      </c>
      <c r="H94" s="77"/>
      <c r="I94" s="77"/>
    </row>
    <row r="95" spans="1:9" x14ac:dyDescent="0.25">
      <c r="A95" s="75">
        <v>6001450200</v>
      </c>
      <c r="B95" s="75">
        <v>4067</v>
      </c>
      <c r="C95" s="75" t="s">
        <v>146</v>
      </c>
      <c r="D95" s="75">
        <v>94568</v>
      </c>
      <c r="E95" s="75">
        <v>12.4679362898334</v>
      </c>
      <c r="F95" s="75">
        <v>0</v>
      </c>
      <c r="G95" s="75">
        <v>13</v>
      </c>
      <c r="H95" s="77"/>
      <c r="I95" s="77"/>
    </row>
    <row r="96" spans="1:9" x14ac:dyDescent="0.25">
      <c r="A96" s="75">
        <v>6001450750</v>
      </c>
      <c r="B96" s="75">
        <v>3618</v>
      </c>
      <c r="C96" s="75" t="s">
        <v>146</v>
      </c>
      <c r="D96" s="75">
        <v>94568</v>
      </c>
      <c r="E96" s="75">
        <v>11.822366677080799</v>
      </c>
      <c r="F96" s="75">
        <v>0</v>
      </c>
      <c r="G96" s="75">
        <v>17.2</v>
      </c>
      <c r="H96" s="77"/>
      <c r="I96" s="77"/>
    </row>
    <row r="97" spans="1:9" x14ac:dyDescent="0.25">
      <c r="A97" s="75">
        <v>6001450501</v>
      </c>
      <c r="B97" s="75">
        <v>3129</v>
      </c>
      <c r="C97" s="75" t="s">
        <v>146</v>
      </c>
      <c r="D97" s="75">
        <v>94568</v>
      </c>
      <c r="E97" s="75">
        <v>11.7379327005135</v>
      </c>
      <c r="F97" s="75">
        <v>0</v>
      </c>
      <c r="G97" s="75">
        <v>10.8</v>
      </c>
      <c r="H97" s="77"/>
      <c r="I97" s="77"/>
    </row>
    <row r="98" spans="1:9" x14ac:dyDescent="0.25">
      <c r="A98" s="75">
        <v>6001401400</v>
      </c>
      <c r="B98" s="75">
        <v>4314</v>
      </c>
      <c r="C98" s="75" t="s">
        <v>146</v>
      </c>
      <c r="D98" s="75">
        <v>94608</v>
      </c>
      <c r="E98" s="75">
        <v>46.922784132650399</v>
      </c>
      <c r="F98" s="75">
        <v>4314</v>
      </c>
      <c r="G98" s="75">
        <v>67.099999999999994</v>
      </c>
      <c r="H98" s="77"/>
      <c r="I98" s="77"/>
    </row>
    <row r="99" spans="1:9" x14ac:dyDescent="0.25">
      <c r="A99" s="75">
        <v>6001401500</v>
      </c>
      <c r="B99" s="75">
        <v>2630</v>
      </c>
      <c r="C99" s="75" t="s">
        <v>146</v>
      </c>
      <c r="D99" s="75">
        <v>94608</v>
      </c>
      <c r="E99" s="75">
        <v>44.6787551154993</v>
      </c>
      <c r="F99" s="75">
        <v>2630</v>
      </c>
      <c r="G99" s="75">
        <v>45</v>
      </c>
      <c r="H99" s="77"/>
      <c r="I99" s="77"/>
    </row>
    <row r="100" spans="1:9" x14ac:dyDescent="0.25">
      <c r="A100" s="75">
        <v>6001401000</v>
      </c>
      <c r="B100" s="75">
        <v>5678</v>
      </c>
      <c r="C100" s="75" t="s">
        <v>146</v>
      </c>
      <c r="D100" s="75">
        <v>94608</v>
      </c>
      <c r="E100" s="75">
        <v>41.808593352865401</v>
      </c>
      <c r="F100" s="75">
        <v>5678</v>
      </c>
      <c r="G100" s="75">
        <v>42.1</v>
      </c>
      <c r="H100" s="77"/>
      <c r="I100" s="77"/>
    </row>
    <row r="101" spans="1:9" x14ac:dyDescent="0.25">
      <c r="A101" s="75">
        <v>6001425104</v>
      </c>
      <c r="B101" s="75">
        <v>3175</v>
      </c>
      <c r="C101" s="75" t="s">
        <v>146</v>
      </c>
      <c r="D101" s="75">
        <v>94608</v>
      </c>
      <c r="E101" s="75">
        <v>40.944916390279502</v>
      </c>
      <c r="F101" s="75">
        <v>3175</v>
      </c>
      <c r="G101" s="75">
        <v>25.1</v>
      </c>
      <c r="H101" s="77"/>
      <c r="I101" s="77"/>
    </row>
    <row r="102" spans="1:9" x14ac:dyDescent="0.25">
      <c r="A102" s="75">
        <v>6001400700</v>
      </c>
      <c r="B102" s="75">
        <v>4206</v>
      </c>
      <c r="C102" s="75" t="s">
        <v>146</v>
      </c>
      <c r="D102" s="75">
        <v>94608</v>
      </c>
      <c r="E102" s="75">
        <v>35.866573799130698</v>
      </c>
      <c r="F102" s="75">
        <v>0</v>
      </c>
      <c r="G102" s="75">
        <v>50.5</v>
      </c>
      <c r="H102" s="77"/>
      <c r="I102" s="77"/>
    </row>
    <row r="103" spans="1:9" x14ac:dyDescent="0.25">
      <c r="A103" s="75">
        <v>6001425102</v>
      </c>
      <c r="B103" s="75">
        <v>2807</v>
      </c>
      <c r="C103" s="75" t="s">
        <v>146</v>
      </c>
      <c r="D103" s="75">
        <v>94608</v>
      </c>
      <c r="E103" s="75">
        <v>35.499903966848002</v>
      </c>
      <c r="F103" s="75">
        <v>0</v>
      </c>
      <c r="G103" s="75">
        <v>24.6</v>
      </c>
      <c r="H103" s="77"/>
      <c r="I103" s="77"/>
    </row>
    <row r="104" spans="1:9" x14ac:dyDescent="0.25">
      <c r="A104" s="75">
        <v>6001400800</v>
      </c>
      <c r="B104" s="75">
        <v>3594</v>
      </c>
      <c r="C104" s="75" t="s">
        <v>146</v>
      </c>
      <c r="D104" s="75">
        <v>94608</v>
      </c>
      <c r="E104" s="75">
        <v>34.188969170887297</v>
      </c>
      <c r="F104" s="75">
        <v>0</v>
      </c>
      <c r="G104" s="75">
        <v>32.4</v>
      </c>
      <c r="H104" s="77"/>
      <c r="I104" s="77"/>
    </row>
    <row r="105" spans="1:9" x14ac:dyDescent="0.25">
      <c r="A105" s="75">
        <v>6001400900</v>
      </c>
      <c r="B105" s="75">
        <v>2302</v>
      </c>
      <c r="C105" s="75" t="s">
        <v>146</v>
      </c>
      <c r="D105" s="75">
        <v>94608</v>
      </c>
      <c r="E105" s="75">
        <v>34.018285626061903</v>
      </c>
      <c r="F105" s="75">
        <v>0</v>
      </c>
      <c r="G105" s="75">
        <v>32.5</v>
      </c>
      <c r="H105" s="77"/>
      <c r="I105" s="77"/>
    </row>
    <row r="106" spans="1:9" x14ac:dyDescent="0.25">
      <c r="A106" s="75">
        <v>6001425101</v>
      </c>
      <c r="B106" s="75">
        <v>1596</v>
      </c>
      <c r="C106" s="75" t="s">
        <v>146</v>
      </c>
      <c r="D106" s="75">
        <v>94608</v>
      </c>
      <c r="E106" s="75">
        <v>30.6339101892776</v>
      </c>
      <c r="F106" s="75">
        <v>0</v>
      </c>
      <c r="G106" s="75">
        <v>25.3</v>
      </c>
      <c r="H106" s="77"/>
      <c r="I106" s="77"/>
    </row>
    <row r="107" spans="1:9" x14ac:dyDescent="0.25">
      <c r="A107" s="75">
        <v>6001425103</v>
      </c>
      <c r="B107" s="75">
        <v>2502</v>
      </c>
      <c r="C107" s="75" t="s">
        <v>146</v>
      </c>
      <c r="D107" s="75">
        <v>94608</v>
      </c>
      <c r="E107" s="75">
        <v>25.418610824518002</v>
      </c>
      <c r="F107" s="75">
        <v>0</v>
      </c>
      <c r="G107" s="75">
        <v>16.600000000000001</v>
      </c>
      <c r="H107" s="77"/>
      <c r="I107" s="77"/>
    </row>
    <row r="108" spans="1:9" x14ac:dyDescent="0.25">
      <c r="A108" s="75">
        <v>6001442800</v>
      </c>
      <c r="B108" s="75">
        <v>2816</v>
      </c>
      <c r="C108" s="75" t="s">
        <v>146</v>
      </c>
      <c r="D108" s="75">
        <v>94538</v>
      </c>
      <c r="E108" s="75">
        <v>32.918418932839302</v>
      </c>
      <c r="F108" s="75">
        <v>0</v>
      </c>
      <c r="G108" s="75">
        <v>22.2</v>
      </c>
      <c r="H108" s="77"/>
      <c r="I108" s="77"/>
    </row>
    <row r="109" spans="1:9" x14ac:dyDescent="0.25">
      <c r="A109" s="75">
        <v>6001442500</v>
      </c>
      <c r="B109" s="75">
        <v>7371</v>
      </c>
      <c r="C109" s="75" t="s">
        <v>146</v>
      </c>
      <c r="D109" s="75">
        <v>94538</v>
      </c>
      <c r="E109" s="75">
        <v>29.9755393617713</v>
      </c>
      <c r="F109" s="75">
        <v>0</v>
      </c>
      <c r="G109" s="75">
        <v>21</v>
      </c>
      <c r="H109" s="77"/>
      <c r="I109" s="77"/>
    </row>
    <row r="110" spans="1:9" x14ac:dyDescent="0.25">
      <c r="A110" s="75">
        <v>6001443002</v>
      </c>
      <c r="B110" s="75">
        <v>5918</v>
      </c>
      <c r="C110" s="75" t="s">
        <v>146</v>
      </c>
      <c r="D110" s="75">
        <v>94538</v>
      </c>
      <c r="E110" s="75">
        <v>27.608421070873899</v>
      </c>
      <c r="F110" s="75">
        <v>0</v>
      </c>
      <c r="G110" s="75">
        <v>19.5</v>
      </c>
      <c r="H110" s="77"/>
      <c r="I110" s="77"/>
    </row>
    <row r="111" spans="1:9" x14ac:dyDescent="0.25">
      <c r="A111" s="75">
        <v>6001441700</v>
      </c>
      <c r="B111" s="75">
        <v>7436</v>
      </c>
      <c r="C111" s="75" t="s">
        <v>146</v>
      </c>
      <c r="D111" s="75">
        <v>94536</v>
      </c>
      <c r="E111" s="75">
        <v>25.965561464554099</v>
      </c>
      <c r="F111" s="75">
        <v>0</v>
      </c>
      <c r="G111" s="75">
        <v>21.4</v>
      </c>
      <c r="H111" s="77"/>
      <c r="I111" s="77"/>
    </row>
    <row r="112" spans="1:9" x14ac:dyDescent="0.25">
      <c r="A112" s="75">
        <v>6001441926</v>
      </c>
      <c r="B112" s="75">
        <v>4080</v>
      </c>
      <c r="C112" s="75" t="s">
        <v>146</v>
      </c>
      <c r="D112" s="75">
        <v>94538</v>
      </c>
      <c r="E112" s="75">
        <v>24.931574110274799</v>
      </c>
      <c r="F112" s="75">
        <v>0</v>
      </c>
      <c r="G112" s="75">
        <v>29.5</v>
      </c>
      <c r="H112" s="77"/>
      <c r="I112" s="77"/>
    </row>
    <row r="113" spans="1:9" x14ac:dyDescent="0.25">
      <c r="A113" s="75">
        <v>6001441602</v>
      </c>
      <c r="B113" s="75">
        <v>6802</v>
      </c>
      <c r="C113" s="75" t="s">
        <v>146</v>
      </c>
      <c r="D113" s="75">
        <v>94536</v>
      </c>
      <c r="E113" s="75">
        <v>24.606396098280101</v>
      </c>
      <c r="F113" s="75">
        <v>0</v>
      </c>
      <c r="G113" s="75">
        <v>25.2</v>
      </c>
      <c r="H113" s="77"/>
      <c r="I113" s="77"/>
    </row>
    <row r="114" spans="1:9" x14ac:dyDescent="0.25">
      <c r="A114" s="75">
        <v>6001442700</v>
      </c>
      <c r="B114" s="75">
        <v>2873</v>
      </c>
      <c r="C114" s="75" t="s">
        <v>146</v>
      </c>
      <c r="D114" s="75">
        <v>94536</v>
      </c>
      <c r="E114" s="75">
        <v>23.539866416012401</v>
      </c>
      <c r="F114" s="75">
        <v>0</v>
      </c>
      <c r="G114" s="75">
        <v>9.6</v>
      </c>
      <c r="H114" s="77"/>
      <c r="I114" s="77"/>
    </row>
    <row r="115" spans="1:9" x14ac:dyDescent="0.25">
      <c r="A115" s="75">
        <v>6001442900</v>
      </c>
      <c r="B115" s="75">
        <v>7194</v>
      </c>
      <c r="C115" s="75" t="s">
        <v>146</v>
      </c>
      <c r="D115" s="75">
        <v>94538</v>
      </c>
      <c r="E115" s="75">
        <v>23.379955673169299</v>
      </c>
      <c r="F115" s="75">
        <v>0</v>
      </c>
      <c r="G115" s="75">
        <v>15</v>
      </c>
      <c r="H115" s="77"/>
      <c r="I115" s="77"/>
    </row>
    <row r="116" spans="1:9" x14ac:dyDescent="0.25">
      <c r="A116" s="75">
        <v>6001443001</v>
      </c>
      <c r="B116" s="75">
        <v>2917</v>
      </c>
      <c r="C116" s="75" t="s">
        <v>146</v>
      </c>
      <c r="D116" s="75">
        <v>94538</v>
      </c>
      <c r="E116" s="75">
        <v>22.879752956130599</v>
      </c>
      <c r="F116" s="75">
        <v>0</v>
      </c>
      <c r="G116" s="75">
        <v>14.2</v>
      </c>
      <c r="H116" s="77"/>
      <c r="I116" s="77"/>
    </row>
    <row r="117" spans="1:9" x14ac:dyDescent="0.25">
      <c r="A117" s="75">
        <v>6001442302</v>
      </c>
      <c r="B117" s="75">
        <v>4788</v>
      </c>
      <c r="C117" s="75" t="s">
        <v>146</v>
      </c>
      <c r="D117" s="75">
        <v>94538</v>
      </c>
      <c r="E117" s="75">
        <v>22.171144602135101</v>
      </c>
      <c r="F117" s="75">
        <v>0</v>
      </c>
      <c r="G117" s="75">
        <v>25.6</v>
      </c>
      <c r="H117" s="77"/>
      <c r="I117" s="77"/>
    </row>
    <row r="118" spans="1:9" x14ac:dyDescent="0.25">
      <c r="A118" s="75">
        <v>6001442400</v>
      </c>
      <c r="B118" s="75">
        <v>6253</v>
      </c>
      <c r="C118" s="75" t="s">
        <v>146</v>
      </c>
      <c r="D118" s="75">
        <v>94538</v>
      </c>
      <c r="E118" s="75">
        <v>20.651037815301802</v>
      </c>
      <c r="F118" s="75">
        <v>0</v>
      </c>
      <c r="G118" s="75">
        <v>20.9</v>
      </c>
      <c r="H118" s="77"/>
      <c r="I118" s="77"/>
    </row>
    <row r="119" spans="1:9" x14ac:dyDescent="0.25">
      <c r="A119" s="75">
        <v>6001441524</v>
      </c>
      <c r="B119" s="75">
        <v>4010</v>
      </c>
      <c r="C119" s="75" t="s">
        <v>146</v>
      </c>
      <c r="D119" s="75">
        <v>94555</v>
      </c>
      <c r="E119" s="75">
        <v>20.477149430550501</v>
      </c>
      <c r="F119" s="75">
        <v>0</v>
      </c>
      <c r="G119" s="75">
        <v>7.7</v>
      </c>
      <c r="H119" s="77"/>
      <c r="I119" s="77"/>
    </row>
    <row r="120" spans="1:9" x14ac:dyDescent="0.25">
      <c r="A120" s="75">
        <v>6001441923</v>
      </c>
      <c r="B120" s="75">
        <v>5605</v>
      </c>
      <c r="C120" s="75" t="s">
        <v>146</v>
      </c>
      <c r="D120" s="75">
        <v>94538</v>
      </c>
      <c r="E120" s="75">
        <v>20.339279926982599</v>
      </c>
      <c r="F120" s="75">
        <v>0</v>
      </c>
      <c r="G120" s="75">
        <v>34.4</v>
      </c>
      <c r="H120" s="77"/>
      <c r="I120" s="77"/>
    </row>
    <row r="121" spans="1:9" x14ac:dyDescent="0.25">
      <c r="A121" s="75">
        <v>6001442602</v>
      </c>
      <c r="B121" s="75">
        <v>5074</v>
      </c>
      <c r="C121" s="75" t="s">
        <v>146</v>
      </c>
      <c r="D121" s="75">
        <v>94536</v>
      </c>
      <c r="E121" s="75">
        <v>20.1696300607362</v>
      </c>
      <c r="F121" s="75">
        <v>0</v>
      </c>
      <c r="G121" s="75">
        <v>38.799999999999997</v>
      </c>
      <c r="H121" s="77"/>
      <c r="I121" s="77"/>
    </row>
    <row r="122" spans="1:9" x14ac:dyDescent="0.25">
      <c r="A122" s="75">
        <v>6001441601</v>
      </c>
      <c r="B122" s="75">
        <v>4561</v>
      </c>
      <c r="C122" s="75" t="s">
        <v>146</v>
      </c>
      <c r="D122" s="75">
        <v>94536</v>
      </c>
      <c r="E122" s="75">
        <v>19.5615282242467</v>
      </c>
      <c r="F122" s="75">
        <v>0</v>
      </c>
      <c r="G122" s="75">
        <v>17.2</v>
      </c>
      <c r="H122" s="77"/>
      <c r="I122" s="77"/>
    </row>
    <row r="123" spans="1:9" x14ac:dyDescent="0.25">
      <c r="A123" s="75">
        <v>6001441927</v>
      </c>
      <c r="B123" s="75">
        <v>4103</v>
      </c>
      <c r="C123" s="75" t="s">
        <v>146</v>
      </c>
      <c r="D123" s="75">
        <v>94538</v>
      </c>
      <c r="E123" s="75">
        <v>18.698579620878899</v>
      </c>
      <c r="F123" s="75">
        <v>0</v>
      </c>
      <c r="G123" s="75">
        <v>9.6</v>
      </c>
      <c r="H123" s="77"/>
      <c r="I123" s="77"/>
    </row>
    <row r="124" spans="1:9" x14ac:dyDescent="0.25">
      <c r="A124" s="75">
        <v>6001441301</v>
      </c>
      <c r="B124" s="75">
        <v>3179</v>
      </c>
      <c r="C124" s="75" t="s">
        <v>146</v>
      </c>
      <c r="D124" s="75">
        <v>94536</v>
      </c>
      <c r="E124" s="75">
        <v>18.303481284141299</v>
      </c>
      <c r="F124" s="75">
        <v>0</v>
      </c>
      <c r="G124" s="75">
        <v>13.1</v>
      </c>
      <c r="H124" s="77"/>
      <c r="I124" s="77"/>
    </row>
    <row r="125" spans="1:9" x14ac:dyDescent="0.25">
      <c r="A125" s="75">
        <v>6001443301</v>
      </c>
      <c r="B125" s="75">
        <v>4074</v>
      </c>
      <c r="C125" s="75" t="s">
        <v>146</v>
      </c>
      <c r="D125" s="75">
        <v>94539</v>
      </c>
      <c r="E125" s="75">
        <v>17.762005022783701</v>
      </c>
      <c r="F125" s="75">
        <v>0</v>
      </c>
      <c r="G125" s="75">
        <v>9.6</v>
      </c>
      <c r="H125" s="77"/>
      <c r="I125" s="77"/>
    </row>
    <row r="126" spans="1:9" x14ac:dyDescent="0.25">
      <c r="A126" s="75">
        <v>6001441800</v>
      </c>
      <c r="B126" s="75">
        <v>6786</v>
      </c>
      <c r="C126" s="75" t="s">
        <v>146</v>
      </c>
      <c r="D126" s="75">
        <v>94536</v>
      </c>
      <c r="E126" s="75">
        <v>17.6038459825186</v>
      </c>
      <c r="F126" s="75">
        <v>0</v>
      </c>
      <c r="G126" s="75">
        <v>14.8</v>
      </c>
      <c r="H126" s="77"/>
      <c r="I126" s="77"/>
    </row>
    <row r="127" spans="1:9" x14ac:dyDescent="0.25">
      <c r="A127" s="75">
        <v>6001441200</v>
      </c>
      <c r="B127" s="75">
        <v>6816</v>
      </c>
      <c r="C127" s="75" t="s">
        <v>146</v>
      </c>
      <c r="D127" s="75">
        <v>94536</v>
      </c>
      <c r="E127" s="75">
        <v>16.877299768482299</v>
      </c>
      <c r="F127" s="75">
        <v>0</v>
      </c>
      <c r="G127" s="75">
        <v>9.8000000000000007</v>
      </c>
      <c r="H127" s="77"/>
      <c r="I127" s="77"/>
    </row>
    <row r="128" spans="1:9" x14ac:dyDescent="0.25">
      <c r="A128" s="75">
        <v>6001441924</v>
      </c>
      <c r="B128" s="75">
        <v>7301</v>
      </c>
      <c r="C128" s="75" t="s">
        <v>146</v>
      </c>
      <c r="D128" s="75">
        <v>94536</v>
      </c>
      <c r="E128" s="75">
        <v>16.670872698795399</v>
      </c>
      <c r="F128" s="75">
        <v>0</v>
      </c>
      <c r="G128" s="75">
        <v>24</v>
      </c>
      <c r="H128" s="77"/>
      <c r="I128" s="77"/>
    </row>
    <row r="129" spans="1:9" x14ac:dyDescent="0.25">
      <c r="A129" s="75">
        <v>6001441100</v>
      </c>
      <c r="B129" s="75">
        <v>4308</v>
      </c>
      <c r="C129" s="75" t="s">
        <v>146</v>
      </c>
      <c r="D129" s="75">
        <v>94536</v>
      </c>
      <c r="E129" s="75">
        <v>16.4436768786085</v>
      </c>
      <c r="F129" s="75">
        <v>0</v>
      </c>
      <c r="G129" s="75">
        <v>16.2</v>
      </c>
      <c r="H129" s="77"/>
      <c r="I129" s="77"/>
    </row>
    <row r="130" spans="1:9" x14ac:dyDescent="0.25">
      <c r="A130" s="75">
        <v>6001441921</v>
      </c>
      <c r="B130" s="75">
        <v>3663</v>
      </c>
      <c r="C130" s="75" t="s">
        <v>146</v>
      </c>
      <c r="D130" s="75">
        <v>94538</v>
      </c>
      <c r="E130" s="75">
        <v>16.118774958244099</v>
      </c>
      <c r="F130" s="75">
        <v>0</v>
      </c>
      <c r="G130" s="75">
        <v>12.7</v>
      </c>
      <c r="H130" s="77"/>
      <c r="I130" s="77"/>
    </row>
    <row r="131" spans="1:9" x14ac:dyDescent="0.25">
      <c r="A131" s="75">
        <v>6001443321</v>
      </c>
      <c r="B131" s="75">
        <v>3142</v>
      </c>
      <c r="C131" s="75" t="s">
        <v>146</v>
      </c>
      <c r="D131" s="75">
        <v>94539</v>
      </c>
      <c r="E131" s="75">
        <v>16.057508450971699</v>
      </c>
      <c r="F131" s="75">
        <v>0</v>
      </c>
      <c r="G131" s="75">
        <v>10.6</v>
      </c>
      <c r="H131" s="77"/>
      <c r="I131" s="77"/>
    </row>
    <row r="132" spans="1:9" x14ac:dyDescent="0.25">
      <c r="A132" s="75">
        <v>6001441402</v>
      </c>
      <c r="B132" s="75">
        <v>5233</v>
      </c>
      <c r="C132" s="75" t="s">
        <v>146</v>
      </c>
      <c r="D132" s="75">
        <v>94555</v>
      </c>
      <c r="E132" s="75">
        <v>15.6616187579127</v>
      </c>
      <c r="F132" s="75">
        <v>0</v>
      </c>
      <c r="G132" s="75">
        <v>8.6</v>
      </c>
      <c r="H132" s="77"/>
      <c r="I132" s="77"/>
    </row>
    <row r="133" spans="1:9" x14ac:dyDescent="0.25">
      <c r="A133" s="75">
        <v>6001442301</v>
      </c>
      <c r="B133" s="75">
        <v>4388</v>
      </c>
      <c r="C133" s="75" t="s">
        <v>146</v>
      </c>
      <c r="D133" s="75">
        <v>94538</v>
      </c>
      <c r="E133" s="75">
        <v>15.4767660380884</v>
      </c>
      <c r="F133" s="75">
        <v>0</v>
      </c>
      <c r="G133" s="75">
        <v>22.8</v>
      </c>
      <c r="H133" s="77"/>
      <c r="I133" s="77"/>
    </row>
    <row r="134" spans="1:9" x14ac:dyDescent="0.25">
      <c r="A134" s="75">
        <v>6001442601</v>
      </c>
      <c r="B134" s="75">
        <v>3844</v>
      </c>
      <c r="C134" s="75" t="s">
        <v>146</v>
      </c>
      <c r="D134" s="75">
        <v>94536</v>
      </c>
      <c r="E134" s="75">
        <v>15.474761309330599</v>
      </c>
      <c r="F134" s="75">
        <v>0</v>
      </c>
      <c r="G134" s="75">
        <v>5.7</v>
      </c>
      <c r="H134" s="77"/>
      <c r="I134" s="77"/>
    </row>
    <row r="135" spans="1:9" x14ac:dyDescent="0.25">
      <c r="A135" s="75">
        <v>6001441401</v>
      </c>
      <c r="B135" s="75">
        <v>6931</v>
      </c>
      <c r="C135" s="75" t="s">
        <v>146</v>
      </c>
      <c r="D135" s="75">
        <v>94555</v>
      </c>
      <c r="E135" s="75">
        <v>15.4171639860261</v>
      </c>
      <c r="F135" s="75">
        <v>0</v>
      </c>
      <c r="G135" s="75">
        <v>18</v>
      </c>
      <c r="H135" s="77"/>
      <c r="I135" s="77"/>
    </row>
    <row r="136" spans="1:9" x14ac:dyDescent="0.25">
      <c r="A136" s="75">
        <v>6001441523</v>
      </c>
      <c r="B136" s="75">
        <v>4077</v>
      </c>
      <c r="C136" s="75" t="s">
        <v>146</v>
      </c>
      <c r="D136" s="75">
        <v>94555</v>
      </c>
      <c r="E136" s="75">
        <v>14.4452992757577</v>
      </c>
      <c r="F136" s="75">
        <v>0</v>
      </c>
      <c r="G136" s="75">
        <v>10.199999999999999</v>
      </c>
      <c r="H136" s="77"/>
      <c r="I136" s="77"/>
    </row>
    <row r="137" spans="1:9" x14ac:dyDescent="0.25">
      <c r="A137" s="75">
        <v>6001441302</v>
      </c>
      <c r="B137" s="75">
        <v>5553</v>
      </c>
      <c r="C137" s="75" t="s">
        <v>146</v>
      </c>
      <c r="D137" s="75">
        <v>94536</v>
      </c>
      <c r="E137" s="75">
        <v>14.011544975802099</v>
      </c>
      <c r="F137" s="75">
        <v>0</v>
      </c>
      <c r="G137" s="75">
        <v>13.2</v>
      </c>
      <c r="H137" s="77"/>
      <c r="I137" s="77"/>
    </row>
    <row r="138" spans="1:9" x14ac:dyDescent="0.25">
      <c r="A138" s="75">
        <v>6001441521</v>
      </c>
      <c r="B138" s="75">
        <v>5869</v>
      </c>
      <c r="C138" s="75" t="s">
        <v>146</v>
      </c>
      <c r="D138" s="75">
        <v>94555</v>
      </c>
      <c r="E138" s="75">
        <v>12.9321659922258</v>
      </c>
      <c r="F138" s="75">
        <v>0</v>
      </c>
      <c r="G138" s="75">
        <v>8.9</v>
      </c>
      <c r="H138" s="77"/>
      <c r="I138" s="77"/>
    </row>
    <row r="139" spans="1:9" x14ac:dyDescent="0.25">
      <c r="A139" s="75">
        <v>6001443102</v>
      </c>
      <c r="B139" s="75">
        <v>4611</v>
      </c>
      <c r="C139" s="75" t="s">
        <v>146</v>
      </c>
      <c r="D139" s="75">
        <v>94539</v>
      </c>
      <c r="E139" s="75">
        <v>12.8427137654212</v>
      </c>
      <c r="F139" s="75">
        <v>0</v>
      </c>
      <c r="G139" s="75">
        <v>8.6999999999999993</v>
      </c>
      <c r="H139" s="77"/>
      <c r="I139" s="77"/>
    </row>
    <row r="140" spans="1:9" x14ac:dyDescent="0.25">
      <c r="A140" s="75">
        <v>6001441522</v>
      </c>
      <c r="B140" s="75">
        <v>4980</v>
      </c>
      <c r="C140" s="75" t="s">
        <v>146</v>
      </c>
      <c r="D140" s="75">
        <v>94555</v>
      </c>
      <c r="E140" s="75">
        <v>12.4655010683623</v>
      </c>
      <c r="F140" s="75">
        <v>0</v>
      </c>
      <c r="G140" s="75">
        <v>16.600000000000001</v>
      </c>
      <c r="H140" s="77"/>
      <c r="I140" s="77"/>
    </row>
    <row r="141" spans="1:9" x14ac:dyDescent="0.25">
      <c r="A141" s="75">
        <v>6001443105</v>
      </c>
      <c r="B141" s="75">
        <v>4456</v>
      </c>
      <c r="C141" s="75" t="s">
        <v>146</v>
      </c>
      <c r="D141" s="75">
        <v>94539</v>
      </c>
      <c r="E141" s="75">
        <v>12.4026189382423</v>
      </c>
      <c r="F141" s="75">
        <v>0</v>
      </c>
      <c r="G141" s="75">
        <v>9.1999999999999993</v>
      </c>
      <c r="H141" s="77"/>
      <c r="I141" s="77"/>
    </row>
    <row r="142" spans="1:9" x14ac:dyDescent="0.25">
      <c r="A142" s="75">
        <v>6001443104</v>
      </c>
      <c r="B142" s="75">
        <v>5558</v>
      </c>
      <c r="C142" s="75" t="s">
        <v>146</v>
      </c>
      <c r="D142" s="75">
        <v>94539</v>
      </c>
      <c r="E142" s="75">
        <v>12.3321032138709</v>
      </c>
      <c r="F142" s="75">
        <v>0</v>
      </c>
      <c r="G142" s="75">
        <v>11</v>
      </c>
      <c r="H142" s="77"/>
      <c r="I142" s="77"/>
    </row>
    <row r="143" spans="1:9" x14ac:dyDescent="0.25">
      <c r="A143" s="75">
        <v>6001443103</v>
      </c>
      <c r="B143" s="75">
        <v>4029</v>
      </c>
      <c r="C143" s="75" t="s">
        <v>146</v>
      </c>
      <c r="D143" s="75">
        <v>94539</v>
      </c>
      <c r="E143" s="75">
        <v>12.282859421815701</v>
      </c>
      <c r="F143" s="75">
        <v>0</v>
      </c>
      <c r="G143" s="75">
        <v>13.1</v>
      </c>
      <c r="H143" s="77"/>
      <c r="I143" s="77"/>
    </row>
    <row r="144" spans="1:9" x14ac:dyDescent="0.25">
      <c r="A144" s="75">
        <v>6001441925</v>
      </c>
      <c r="B144" s="75">
        <v>6159</v>
      </c>
      <c r="C144" s="75" t="s">
        <v>146</v>
      </c>
      <c r="D144" s="75">
        <v>94538</v>
      </c>
      <c r="E144" s="75">
        <v>11.689775539202699</v>
      </c>
      <c r="F144" s="75">
        <v>0</v>
      </c>
      <c r="G144" s="75">
        <v>8.4</v>
      </c>
      <c r="H144" s="77"/>
      <c r="I144" s="77"/>
    </row>
    <row r="145" spans="1:9" x14ac:dyDescent="0.25">
      <c r="A145" s="75">
        <v>6001442200</v>
      </c>
      <c r="B145" s="75">
        <v>6875</v>
      </c>
      <c r="C145" s="75" t="s">
        <v>146</v>
      </c>
      <c r="D145" s="75">
        <v>94539</v>
      </c>
      <c r="E145" s="75">
        <v>11.647838579099</v>
      </c>
      <c r="F145" s="75">
        <v>0</v>
      </c>
      <c r="G145" s="75">
        <v>7.7</v>
      </c>
      <c r="H145" s="77"/>
      <c r="I145" s="77"/>
    </row>
    <row r="146" spans="1:9" x14ac:dyDescent="0.25">
      <c r="A146" s="75">
        <v>6001443322</v>
      </c>
      <c r="B146" s="75">
        <v>2985</v>
      </c>
      <c r="C146" s="75" t="s">
        <v>146</v>
      </c>
      <c r="D146" s="75">
        <v>94539</v>
      </c>
      <c r="E146" s="75">
        <v>10.940078635695899</v>
      </c>
      <c r="F146" s="75">
        <v>0</v>
      </c>
      <c r="G146" s="75">
        <v>6.2</v>
      </c>
      <c r="H146" s="77"/>
      <c r="I146" s="77"/>
    </row>
    <row r="147" spans="1:9" x14ac:dyDescent="0.25">
      <c r="A147" s="75">
        <v>6001442100</v>
      </c>
      <c r="B147" s="75">
        <v>5166</v>
      </c>
      <c r="C147" s="75" t="s">
        <v>146</v>
      </c>
      <c r="D147" s="75">
        <v>94539</v>
      </c>
      <c r="E147" s="75">
        <v>9.4299806715088508</v>
      </c>
      <c r="F147" s="75">
        <v>0</v>
      </c>
      <c r="G147" s="75">
        <v>8.5</v>
      </c>
      <c r="H147" s="77"/>
      <c r="I147" s="77"/>
    </row>
    <row r="148" spans="1:9" x14ac:dyDescent="0.25">
      <c r="A148" s="75">
        <v>6001442000</v>
      </c>
      <c r="B148" s="75">
        <v>3212</v>
      </c>
      <c r="C148" s="75" t="s">
        <v>146</v>
      </c>
      <c r="D148" s="75">
        <v>94539</v>
      </c>
      <c r="E148" s="75">
        <v>6.46768153930892</v>
      </c>
      <c r="F148" s="75">
        <v>0</v>
      </c>
      <c r="G148" s="75">
        <v>6.6</v>
      </c>
      <c r="H148" s="77"/>
      <c r="I148" s="77"/>
    </row>
    <row r="149" spans="1:9" x14ac:dyDescent="0.25">
      <c r="A149" s="75">
        <v>6001443200</v>
      </c>
      <c r="B149" s="75">
        <v>3704</v>
      </c>
      <c r="C149" s="75" t="s">
        <v>146</v>
      </c>
      <c r="D149" s="75">
        <v>94539</v>
      </c>
      <c r="E149" s="75">
        <v>6.0765361802462898</v>
      </c>
      <c r="F149" s="75">
        <v>0</v>
      </c>
      <c r="G149" s="75">
        <v>7.6</v>
      </c>
      <c r="H149" s="77"/>
      <c r="I149" s="77"/>
    </row>
    <row r="150" spans="1:9" x14ac:dyDescent="0.25">
      <c r="A150" s="75">
        <v>6001438203</v>
      </c>
      <c r="B150" s="75">
        <v>3920</v>
      </c>
      <c r="C150" s="75" t="s">
        <v>146</v>
      </c>
      <c r="D150" s="75">
        <v>94544</v>
      </c>
      <c r="E150" s="75">
        <v>43.2219504980404</v>
      </c>
      <c r="F150" s="75">
        <v>3920</v>
      </c>
      <c r="G150" s="75">
        <v>23.4</v>
      </c>
      <c r="H150" s="77"/>
      <c r="I150" s="77"/>
    </row>
    <row r="151" spans="1:9" x14ac:dyDescent="0.25">
      <c r="A151" s="75">
        <v>6001437200</v>
      </c>
      <c r="B151" s="75">
        <v>6755</v>
      </c>
      <c r="C151" s="75" t="s">
        <v>146</v>
      </c>
      <c r="D151" s="75">
        <v>94545</v>
      </c>
      <c r="E151" s="75">
        <v>39.367152607088798</v>
      </c>
      <c r="F151" s="75">
        <v>6755</v>
      </c>
      <c r="G151" s="75">
        <v>25.8</v>
      </c>
      <c r="H151" s="77"/>
      <c r="I151" s="77"/>
    </row>
    <row r="152" spans="1:9" x14ac:dyDescent="0.25">
      <c r="A152" s="75">
        <v>6001438100</v>
      </c>
      <c r="B152" s="75">
        <v>7675</v>
      </c>
      <c r="C152" s="75" t="s">
        <v>146</v>
      </c>
      <c r="D152" s="75">
        <v>94544</v>
      </c>
      <c r="E152" s="75">
        <v>38.231181390104098</v>
      </c>
      <c r="F152" s="75">
        <v>0</v>
      </c>
      <c r="G152" s="75">
        <v>23.5</v>
      </c>
      <c r="H152" s="77"/>
      <c r="I152" s="77"/>
    </row>
    <row r="153" spans="1:9" x14ac:dyDescent="0.25">
      <c r="A153" s="75">
        <v>6001436200</v>
      </c>
      <c r="B153" s="75">
        <v>3827</v>
      </c>
      <c r="C153" s="75" t="s">
        <v>146</v>
      </c>
      <c r="D153" s="75">
        <v>94541</v>
      </c>
      <c r="E153" s="75">
        <v>36.5814921631031</v>
      </c>
      <c r="F153" s="75">
        <v>0</v>
      </c>
      <c r="G153" s="75">
        <v>48.1</v>
      </c>
      <c r="H153" s="77"/>
      <c r="I153" s="77"/>
    </row>
    <row r="154" spans="1:9" x14ac:dyDescent="0.25">
      <c r="A154" s="75">
        <v>6001436900</v>
      </c>
      <c r="B154" s="75">
        <v>6724</v>
      </c>
      <c r="C154" s="75" t="s">
        <v>146</v>
      </c>
      <c r="D154" s="75">
        <v>94541</v>
      </c>
      <c r="E154" s="75">
        <v>36.050857752388197</v>
      </c>
      <c r="F154" s="75">
        <v>0</v>
      </c>
      <c r="G154" s="75">
        <v>47.3</v>
      </c>
      <c r="H154" s="77"/>
      <c r="I154" s="77"/>
    </row>
    <row r="155" spans="1:9" x14ac:dyDescent="0.25">
      <c r="A155" s="75">
        <v>6001437102</v>
      </c>
      <c r="B155" s="75">
        <v>4251</v>
      </c>
      <c r="C155" s="75" t="s">
        <v>146</v>
      </c>
      <c r="D155" s="75">
        <v>94545</v>
      </c>
      <c r="E155" s="75">
        <v>33.604886754216103</v>
      </c>
      <c r="F155" s="75">
        <v>0</v>
      </c>
      <c r="G155" s="75">
        <v>28.2</v>
      </c>
      <c r="H155" s="77"/>
      <c r="I155" s="77"/>
    </row>
    <row r="156" spans="1:9" x14ac:dyDescent="0.25">
      <c r="A156" s="75">
        <v>6001437300</v>
      </c>
      <c r="B156" s="75">
        <v>3111</v>
      </c>
      <c r="C156" s="75" t="s">
        <v>146</v>
      </c>
      <c r="D156" s="75">
        <v>94545</v>
      </c>
      <c r="E156" s="75">
        <v>33.483411467063902</v>
      </c>
      <c r="F156" s="75">
        <v>0</v>
      </c>
      <c r="G156" s="75">
        <v>37.1</v>
      </c>
      <c r="H156" s="77"/>
      <c r="I156" s="77"/>
    </row>
    <row r="157" spans="1:9" x14ac:dyDescent="0.25">
      <c r="A157" s="75">
        <v>6001436300</v>
      </c>
      <c r="B157" s="75">
        <v>7129</v>
      </c>
      <c r="C157" s="75" t="s">
        <v>146</v>
      </c>
      <c r="D157" s="75">
        <v>94541</v>
      </c>
      <c r="E157" s="75">
        <v>33.475576474337103</v>
      </c>
      <c r="F157" s="75">
        <v>0</v>
      </c>
      <c r="G157" s="75">
        <v>33.9</v>
      </c>
      <c r="H157" s="77"/>
      <c r="I157" s="77"/>
    </row>
    <row r="158" spans="1:9" x14ac:dyDescent="0.25">
      <c r="A158" s="75">
        <v>6001436500</v>
      </c>
      <c r="B158" s="75">
        <v>4583</v>
      </c>
      <c r="C158" s="75" t="s">
        <v>146</v>
      </c>
      <c r="D158" s="75">
        <v>94542</v>
      </c>
      <c r="E158" s="75">
        <v>33.4182512846523</v>
      </c>
      <c r="F158" s="75">
        <v>0</v>
      </c>
      <c r="G158" s="75">
        <v>43</v>
      </c>
      <c r="H158" s="77"/>
      <c r="I158" s="77"/>
    </row>
    <row r="159" spans="1:9" x14ac:dyDescent="0.25">
      <c r="A159" s="75">
        <v>6001438204</v>
      </c>
      <c r="B159" s="75">
        <v>5368</v>
      </c>
      <c r="C159" s="75" t="s">
        <v>146</v>
      </c>
      <c r="D159" s="75">
        <v>94544</v>
      </c>
      <c r="E159" s="75">
        <v>33.111666759473898</v>
      </c>
      <c r="F159" s="75">
        <v>0</v>
      </c>
      <c r="G159" s="75">
        <v>24.5</v>
      </c>
      <c r="H159" s="77"/>
      <c r="I159" s="77"/>
    </row>
    <row r="160" spans="1:9" x14ac:dyDescent="0.25">
      <c r="A160" s="75">
        <v>6001435104</v>
      </c>
      <c r="B160" s="75">
        <v>5216</v>
      </c>
      <c r="C160" s="75" t="s">
        <v>146</v>
      </c>
      <c r="D160" s="75">
        <v>94544</v>
      </c>
      <c r="E160" s="75">
        <v>32.999598499500102</v>
      </c>
      <c r="F160" s="75">
        <v>0</v>
      </c>
      <c r="G160" s="75">
        <v>37.6</v>
      </c>
      <c r="H160" s="77"/>
      <c r="I160" s="77"/>
    </row>
    <row r="161" spans="1:9" x14ac:dyDescent="0.25">
      <c r="A161" s="75">
        <v>6001436800</v>
      </c>
      <c r="B161" s="75">
        <v>4027</v>
      </c>
      <c r="C161" s="75" t="s">
        <v>146</v>
      </c>
      <c r="D161" s="75">
        <v>94544</v>
      </c>
      <c r="E161" s="75">
        <v>32.258534394125903</v>
      </c>
      <c r="F161" s="75">
        <v>0</v>
      </c>
      <c r="G161" s="75">
        <v>41.1</v>
      </c>
      <c r="H161" s="77"/>
      <c r="I161" s="77"/>
    </row>
    <row r="162" spans="1:9" x14ac:dyDescent="0.25">
      <c r="A162" s="75">
        <v>6001437000</v>
      </c>
      <c r="B162" s="75">
        <v>3473</v>
      </c>
      <c r="C162" s="75" t="s">
        <v>146</v>
      </c>
      <c r="D162" s="75">
        <v>94545</v>
      </c>
      <c r="E162" s="75">
        <v>32.087679563071397</v>
      </c>
      <c r="F162" s="75">
        <v>0</v>
      </c>
      <c r="G162" s="75">
        <v>25.9</v>
      </c>
      <c r="H162" s="77"/>
      <c r="I162" s="77"/>
    </row>
    <row r="163" spans="1:9" x14ac:dyDescent="0.25">
      <c r="A163" s="75">
        <v>6001435400</v>
      </c>
      <c r="B163" s="75">
        <v>4503</v>
      </c>
      <c r="C163" s="75" t="s">
        <v>146</v>
      </c>
      <c r="D163" s="75">
        <v>94541</v>
      </c>
      <c r="E163" s="75">
        <v>31.097442020633199</v>
      </c>
      <c r="F163" s="75">
        <v>0</v>
      </c>
      <c r="G163" s="75">
        <v>35</v>
      </c>
      <c r="H163" s="77"/>
      <c r="I163" s="77"/>
    </row>
    <row r="164" spans="1:9" x14ac:dyDescent="0.25">
      <c r="A164" s="75">
        <v>6001438400</v>
      </c>
      <c r="B164" s="75">
        <v>2331</v>
      </c>
      <c r="C164" s="75" t="s">
        <v>146</v>
      </c>
      <c r="D164" s="75">
        <v>94545</v>
      </c>
      <c r="E164" s="75">
        <v>30.996238088657002</v>
      </c>
      <c r="F164" s="75">
        <v>0</v>
      </c>
      <c r="G164" s="75">
        <v>19.2</v>
      </c>
      <c r="H164" s="77"/>
      <c r="I164" s="77"/>
    </row>
    <row r="165" spans="1:9" x14ac:dyDescent="0.25">
      <c r="A165" s="75">
        <v>6001437400</v>
      </c>
      <c r="B165" s="75">
        <v>3408</v>
      </c>
      <c r="C165" s="75" t="s">
        <v>146</v>
      </c>
      <c r="D165" s="75">
        <v>94544</v>
      </c>
      <c r="E165" s="75">
        <v>30.395653073227699</v>
      </c>
      <c r="F165" s="75">
        <v>0</v>
      </c>
      <c r="G165" s="75">
        <v>31.6</v>
      </c>
      <c r="H165" s="77"/>
      <c r="I165" s="77"/>
    </row>
    <row r="166" spans="1:9" x14ac:dyDescent="0.25">
      <c r="A166" s="75">
        <v>6001435500</v>
      </c>
      <c r="B166" s="75">
        <v>3725</v>
      </c>
      <c r="C166" s="75" t="s">
        <v>146</v>
      </c>
      <c r="D166" s="75">
        <v>94541</v>
      </c>
      <c r="E166" s="75">
        <v>30.232613388803198</v>
      </c>
      <c r="F166" s="75">
        <v>0</v>
      </c>
      <c r="G166" s="75">
        <v>33.299999999999997</v>
      </c>
      <c r="H166" s="77"/>
      <c r="I166" s="77"/>
    </row>
    <row r="167" spans="1:9" x14ac:dyDescent="0.25">
      <c r="A167" s="75">
        <v>6001435601</v>
      </c>
      <c r="B167" s="75">
        <v>4902</v>
      </c>
      <c r="C167" s="75" t="s">
        <v>146</v>
      </c>
      <c r="D167" s="75">
        <v>94541</v>
      </c>
      <c r="E167" s="75">
        <v>29.715797233762601</v>
      </c>
      <c r="F167" s="75">
        <v>0</v>
      </c>
      <c r="G167" s="75">
        <v>62.5</v>
      </c>
      <c r="H167" s="77"/>
      <c r="I167" s="77"/>
    </row>
    <row r="168" spans="1:9" x14ac:dyDescent="0.25">
      <c r="A168" s="75">
        <v>6001436602</v>
      </c>
      <c r="B168" s="75">
        <v>4571</v>
      </c>
      <c r="C168" s="75" t="s">
        <v>146</v>
      </c>
      <c r="D168" s="75">
        <v>94544</v>
      </c>
      <c r="E168" s="75">
        <v>29.3427995266638</v>
      </c>
      <c r="F168" s="75">
        <v>0</v>
      </c>
      <c r="G168" s="75">
        <v>42</v>
      </c>
      <c r="H168" s="77"/>
      <c r="I168" s="77"/>
    </row>
    <row r="169" spans="1:9" x14ac:dyDescent="0.25">
      <c r="A169" s="75">
        <v>6001437600</v>
      </c>
      <c r="B169" s="75">
        <v>3217</v>
      </c>
      <c r="C169" s="75" t="s">
        <v>146</v>
      </c>
      <c r="D169" s="75">
        <v>94544</v>
      </c>
      <c r="E169" s="75">
        <v>28.390124033675001</v>
      </c>
      <c r="F169" s="75">
        <v>0</v>
      </c>
      <c r="G169" s="75">
        <v>43.3</v>
      </c>
      <c r="H169" s="77"/>
      <c r="I169" s="77"/>
    </row>
    <row r="170" spans="1:9" x14ac:dyDescent="0.25">
      <c r="A170" s="75">
        <v>6001438300</v>
      </c>
      <c r="B170" s="75">
        <v>3731</v>
      </c>
      <c r="C170" s="75" t="s">
        <v>146</v>
      </c>
      <c r="D170" s="75">
        <v>94545</v>
      </c>
      <c r="E170" s="75">
        <v>28.337650479192401</v>
      </c>
      <c r="F170" s="75">
        <v>0</v>
      </c>
      <c r="G170" s="75">
        <v>35.299999999999997</v>
      </c>
      <c r="H170" s="77"/>
      <c r="I170" s="77"/>
    </row>
    <row r="171" spans="1:9" x14ac:dyDescent="0.25">
      <c r="A171" s="75">
        <v>6001437500</v>
      </c>
      <c r="B171" s="75">
        <v>4528</v>
      </c>
      <c r="C171" s="75" t="s">
        <v>146</v>
      </c>
      <c r="D171" s="75">
        <v>94544</v>
      </c>
      <c r="E171" s="75">
        <v>28.153847195353801</v>
      </c>
      <c r="F171" s="75">
        <v>0</v>
      </c>
      <c r="G171" s="75">
        <v>56</v>
      </c>
      <c r="H171" s="77"/>
      <c r="I171" s="77"/>
    </row>
    <row r="172" spans="1:9" x14ac:dyDescent="0.25">
      <c r="A172" s="75">
        <v>6001438201</v>
      </c>
      <c r="B172" s="75">
        <v>4540</v>
      </c>
      <c r="C172" s="75" t="s">
        <v>146</v>
      </c>
      <c r="D172" s="75">
        <v>94544</v>
      </c>
      <c r="E172" s="75">
        <v>27.890187146534501</v>
      </c>
      <c r="F172" s="75">
        <v>0</v>
      </c>
      <c r="G172" s="75">
        <v>37.1</v>
      </c>
      <c r="H172" s="77"/>
      <c r="I172" s="77"/>
    </row>
    <row r="173" spans="1:9" x14ac:dyDescent="0.25">
      <c r="A173" s="75">
        <v>6001436601</v>
      </c>
      <c r="B173" s="75">
        <v>6091</v>
      </c>
      <c r="C173" s="75" t="s">
        <v>146</v>
      </c>
      <c r="D173" s="75">
        <v>94544</v>
      </c>
      <c r="E173" s="75">
        <v>27.360967919530601</v>
      </c>
      <c r="F173" s="75">
        <v>0</v>
      </c>
      <c r="G173" s="75">
        <v>35.299999999999997</v>
      </c>
      <c r="H173" s="77"/>
      <c r="I173" s="77"/>
    </row>
    <row r="174" spans="1:9" x14ac:dyDescent="0.25">
      <c r="A174" s="75">
        <v>6001436700</v>
      </c>
      <c r="B174" s="75">
        <v>3284</v>
      </c>
      <c r="C174" s="75" t="s">
        <v>146</v>
      </c>
      <c r="D174" s="75">
        <v>94541</v>
      </c>
      <c r="E174" s="75">
        <v>26.564676059681101</v>
      </c>
      <c r="F174" s="75">
        <v>0</v>
      </c>
      <c r="G174" s="75">
        <v>23.5</v>
      </c>
      <c r="H174" s="77"/>
      <c r="I174" s="77"/>
    </row>
    <row r="175" spans="1:9" x14ac:dyDescent="0.25">
      <c r="A175" s="75">
        <v>6001437701</v>
      </c>
      <c r="B175" s="75">
        <v>3649</v>
      </c>
      <c r="C175" s="75" t="s">
        <v>146</v>
      </c>
      <c r="D175" s="75">
        <v>94544</v>
      </c>
      <c r="E175" s="75">
        <v>26.4987931102727</v>
      </c>
      <c r="F175" s="75">
        <v>0</v>
      </c>
      <c r="G175" s="75">
        <v>53.7</v>
      </c>
      <c r="H175" s="77"/>
      <c r="I175" s="77"/>
    </row>
    <row r="176" spans="1:9" x14ac:dyDescent="0.25">
      <c r="A176" s="75">
        <v>6001435602</v>
      </c>
      <c r="B176" s="75">
        <v>5329</v>
      </c>
      <c r="C176" s="75" t="s">
        <v>146</v>
      </c>
      <c r="D176" s="75">
        <v>94541</v>
      </c>
      <c r="E176" s="75">
        <v>24.546558122003098</v>
      </c>
      <c r="F176" s="75">
        <v>0</v>
      </c>
      <c r="G176" s="75">
        <v>46.4</v>
      </c>
      <c r="H176" s="77"/>
      <c r="I176" s="77"/>
    </row>
    <row r="177" spans="1:9" x14ac:dyDescent="0.25">
      <c r="A177" s="75">
        <v>6001437702</v>
      </c>
      <c r="B177" s="75">
        <v>4256</v>
      </c>
      <c r="C177" s="75" t="s">
        <v>146</v>
      </c>
      <c r="D177" s="75">
        <v>94544</v>
      </c>
      <c r="E177" s="75">
        <v>24.1566088962648</v>
      </c>
      <c r="F177" s="75">
        <v>0</v>
      </c>
      <c r="G177" s="75">
        <v>61.5</v>
      </c>
      <c r="H177" s="77"/>
      <c r="I177" s="77"/>
    </row>
    <row r="178" spans="1:9" x14ac:dyDescent="0.25">
      <c r="A178" s="75">
        <v>6001437800</v>
      </c>
      <c r="B178" s="75">
        <v>4621</v>
      </c>
      <c r="C178" s="75" t="s">
        <v>146</v>
      </c>
      <c r="D178" s="75">
        <v>94544</v>
      </c>
      <c r="E178" s="75">
        <v>21.9415416745084</v>
      </c>
      <c r="F178" s="75">
        <v>0</v>
      </c>
      <c r="G178" s="75">
        <v>20.7</v>
      </c>
      <c r="H178" s="77"/>
      <c r="I178" s="77"/>
    </row>
    <row r="179" spans="1:9" x14ac:dyDescent="0.25">
      <c r="A179" s="75">
        <v>6001437900</v>
      </c>
      <c r="B179" s="75">
        <v>2338</v>
      </c>
      <c r="C179" s="75" t="s">
        <v>146</v>
      </c>
      <c r="D179" s="75">
        <v>94544</v>
      </c>
      <c r="E179" s="75">
        <v>21.6710462821882</v>
      </c>
      <c r="F179" s="75">
        <v>0</v>
      </c>
      <c r="G179" s="75">
        <v>36.200000000000003</v>
      </c>
      <c r="H179" s="77"/>
      <c r="I179" s="77"/>
    </row>
    <row r="180" spans="1:9" x14ac:dyDescent="0.25">
      <c r="A180" s="75">
        <v>6001436401</v>
      </c>
      <c r="B180" s="75">
        <v>7042</v>
      </c>
      <c r="C180" s="75" t="s">
        <v>146</v>
      </c>
      <c r="D180" s="75">
        <v>94541</v>
      </c>
      <c r="E180" s="75">
        <v>21.335113695693401</v>
      </c>
      <c r="F180" s="75">
        <v>0</v>
      </c>
      <c r="G180" s="75">
        <v>28</v>
      </c>
      <c r="H180" s="77"/>
      <c r="I180" s="77"/>
    </row>
    <row r="181" spans="1:9" x14ac:dyDescent="0.25">
      <c r="A181" s="75">
        <v>6001435300</v>
      </c>
      <c r="B181" s="75">
        <v>4479</v>
      </c>
      <c r="C181" s="75" t="s">
        <v>146</v>
      </c>
      <c r="D181" s="75">
        <v>94541</v>
      </c>
      <c r="E181" s="75">
        <v>21.2259262409207</v>
      </c>
      <c r="F181" s="75">
        <v>0</v>
      </c>
      <c r="G181" s="75">
        <v>33</v>
      </c>
      <c r="H181" s="77"/>
      <c r="I181" s="77"/>
    </row>
    <row r="182" spans="1:9" x14ac:dyDescent="0.25">
      <c r="A182" s="75">
        <v>6001435200</v>
      </c>
      <c r="B182" s="75">
        <v>4140</v>
      </c>
      <c r="C182" s="75" t="s">
        <v>146</v>
      </c>
      <c r="D182" s="75">
        <v>94541</v>
      </c>
      <c r="E182" s="75">
        <v>19.038619498862801</v>
      </c>
      <c r="F182" s="75">
        <v>0</v>
      </c>
      <c r="G182" s="75">
        <v>17.2</v>
      </c>
      <c r="H182" s="77"/>
      <c r="I182" s="77"/>
    </row>
    <row r="183" spans="1:9" x14ac:dyDescent="0.25">
      <c r="A183" s="75">
        <v>6001438000</v>
      </c>
      <c r="B183" s="75">
        <v>3283</v>
      </c>
      <c r="C183" s="75" t="s">
        <v>146</v>
      </c>
      <c r="D183" s="75">
        <v>94544</v>
      </c>
      <c r="E183" s="75">
        <v>17.153016359378402</v>
      </c>
      <c r="F183" s="75">
        <v>0</v>
      </c>
      <c r="G183" s="75">
        <v>29.4</v>
      </c>
      <c r="H183" s="77"/>
      <c r="I183" s="77"/>
    </row>
    <row r="184" spans="1:9" x14ac:dyDescent="0.25">
      <c r="A184" s="75">
        <v>6001435102</v>
      </c>
      <c r="B184" s="75">
        <v>5179</v>
      </c>
      <c r="C184" s="75" t="s">
        <v>146</v>
      </c>
      <c r="D184" s="75">
        <v>94542</v>
      </c>
      <c r="E184" s="75">
        <v>16.899197045124001</v>
      </c>
      <c r="F184" s="75">
        <v>0</v>
      </c>
      <c r="G184" s="75">
        <v>20.399999999999999</v>
      </c>
      <c r="H184" s="77"/>
      <c r="I184" s="77"/>
    </row>
    <row r="185" spans="1:9" x14ac:dyDescent="0.25">
      <c r="A185" s="75">
        <v>6001436402</v>
      </c>
      <c r="B185" s="75">
        <v>2618</v>
      </c>
      <c r="C185" s="75" t="s">
        <v>146</v>
      </c>
      <c r="D185" s="75">
        <v>94541</v>
      </c>
      <c r="E185" s="75">
        <v>9.3697808238029907</v>
      </c>
      <c r="F185" s="75">
        <v>0</v>
      </c>
      <c r="G185" s="75">
        <v>11.3</v>
      </c>
      <c r="H185" s="77"/>
      <c r="I185" s="77"/>
    </row>
    <row r="186" spans="1:9" x14ac:dyDescent="0.25">
      <c r="A186" s="75">
        <v>6001451501</v>
      </c>
      <c r="B186" s="75">
        <v>4668</v>
      </c>
      <c r="C186" s="75" t="s">
        <v>146</v>
      </c>
      <c r="D186" s="75">
        <v>94550</v>
      </c>
      <c r="E186" s="75">
        <v>26.197631420201599</v>
      </c>
      <c r="F186" s="75">
        <v>0</v>
      </c>
      <c r="G186" s="75">
        <v>14.8</v>
      </c>
      <c r="H186" s="77"/>
      <c r="I186" s="77"/>
    </row>
    <row r="187" spans="1:9" x14ac:dyDescent="0.25">
      <c r="A187" s="75">
        <v>6001451506</v>
      </c>
      <c r="B187" s="75">
        <v>3138</v>
      </c>
      <c r="C187" s="75" t="s">
        <v>146</v>
      </c>
      <c r="D187" s="75">
        <v>94550</v>
      </c>
      <c r="E187" s="75">
        <v>23.326380346607198</v>
      </c>
      <c r="F187" s="75">
        <v>0</v>
      </c>
      <c r="G187" s="75">
        <v>31.6</v>
      </c>
      <c r="H187" s="77"/>
      <c r="I187" s="77"/>
    </row>
    <row r="188" spans="1:9" x14ac:dyDescent="0.25">
      <c r="A188" s="75">
        <v>6001451401</v>
      </c>
      <c r="B188" s="75">
        <v>5850</v>
      </c>
      <c r="C188" s="75" t="s">
        <v>146</v>
      </c>
      <c r="D188" s="75">
        <v>94551</v>
      </c>
      <c r="E188" s="75">
        <v>22.488421404474199</v>
      </c>
      <c r="F188" s="75">
        <v>0</v>
      </c>
      <c r="G188" s="75">
        <v>21.6</v>
      </c>
      <c r="H188" s="77"/>
      <c r="I188" s="77"/>
    </row>
    <row r="189" spans="1:9" x14ac:dyDescent="0.25">
      <c r="A189" s="75">
        <v>6001451101</v>
      </c>
      <c r="B189" s="75">
        <v>7081</v>
      </c>
      <c r="C189" s="75" t="s">
        <v>146</v>
      </c>
      <c r="D189" s="75">
        <v>94550</v>
      </c>
      <c r="E189" s="75">
        <v>21.2433065346654</v>
      </c>
      <c r="F189" s="75">
        <v>0</v>
      </c>
      <c r="G189" s="75">
        <v>9.9</v>
      </c>
      <c r="H189" s="77"/>
      <c r="I189" s="77"/>
    </row>
    <row r="190" spans="1:9" x14ac:dyDescent="0.25">
      <c r="A190" s="75">
        <v>6001451404</v>
      </c>
      <c r="B190" s="75">
        <v>6610</v>
      </c>
      <c r="C190" s="75" t="s">
        <v>146</v>
      </c>
      <c r="D190" s="75">
        <v>94551</v>
      </c>
      <c r="E190" s="75">
        <v>19.7691078380745</v>
      </c>
      <c r="F190" s="75">
        <v>0</v>
      </c>
      <c r="G190" s="75">
        <v>42</v>
      </c>
      <c r="H190" s="77"/>
      <c r="I190" s="77"/>
    </row>
    <row r="191" spans="1:9" x14ac:dyDescent="0.25">
      <c r="A191" s="75">
        <v>6001451504</v>
      </c>
      <c r="B191" s="75">
        <v>1509</v>
      </c>
      <c r="C191" s="75" t="s">
        <v>146</v>
      </c>
      <c r="D191" s="75">
        <v>94551</v>
      </c>
      <c r="E191" s="75">
        <v>19.385425846893401</v>
      </c>
      <c r="F191" s="75">
        <v>0</v>
      </c>
      <c r="G191" s="75">
        <v>18</v>
      </c>
      <c r="H191" s="77"/>
      <c r="I191" s="77"/>
    </row>
    <row r="192" spans="1:9" x14ac:dyDescent="0.25">
      <c r="A192" s="75">
        <v>6001451202</v>
      </c>
      <c r="B192" s="75">
        <v>3634</v>
      </c>
      <c r="C192" s="75" t="s">
        <v>146</v>
      </c>
      <c r="D192" s="75">
        <v>94551</v>
      </c>
      <c r="E192" s="75">
        <v>18.149061446815001</v>
      </c>
      <c r="F192" s="75">
        <v>0</v>
      </c>
      <c r="G192" s="75">
        <v>12.7</v>
      </c>
      <c r="H192" s="77"/>
      <c r="I192" s="77"/>
    </row>
    <row r="193" spans="1:9" x14ac:dyDescent="0.25">
      <c r="A193" s="75">
        <v>6001451503</v>
      </c>
      <c r="B193" s="75">
        <v>5660</v>
      </c>
      <c r="C193" s="75" t="s">
        <v>146</v>
      </c>
      <c r="D193" s="75">
        <v>94550</v>
      </c>
      <c r="E193" s="75">
        <v>17.2354106775466</v>
      </c>
      <c r="F193" s="75">
        <v>0</v>
      </c>
      <c r="G193" s="75">
        <v>21.9</v>
      </c>
      <c r="H193" s="77"/>
      <c r="I193" s="77"/>
    </row>
    <row r="194" spans="1:9" x14ac:dyDescent="0.25">
      <c r="A194" s="75">
        <v>6001451300</v>
      </c>
      <c r="B194" s="75">
        <v>6560</v>
      </c>
      <c r="C194" s="75" t="s">
        <v>146</v>
      </c>
      <c r="D194" s="75">
        <v>94551</v>
      </c>
      <c r="E194" s="75">
        <v>17.138314483737101</v>
      </c>
      <c r="F194" s="75">
        <v>0</v>
      </c>
      <c r="G194" s="75">
        <v>12.8</v>
      </c>
      <c r="H194" s="77"/>
      <c r="I194" s="77"/>
    </row>
    <row r="195" spans="1:9" x14ac:dyDescent="0.25">
      <c r="A195" s="75">
        <v>6001451602</v>
      </c>
      <c r="B195" s="75">
        <v>6224</v>
      </c>
      <c r="C195" s="75" t="s">
        <v>146</v>
      </c>
      <c r="D195" s="75">
        <v>94550</v>
      </c>
      <c r="E195" s="75">
        <v>15.9835966777203</v>
      </c>
      <c r="F195" s="75">
        <v>0</v>
      </c>
      <c r="G195" s="75">
        <v>23.4</v>
      </c>
      <c r="H195" s="77"/>
      <c r="I195" s="77"/>
    </row>
    <row r="196" spans="1:9" x14ac:dyDescent="0.25">
      <c r="A196" s="75">
        <v>6001451505</v>
      </c>
      <c r="B196" s="75">
        <v>3337</v>
      </c>
      <c r="C196" s="75" t="s">
        <v>146</v>
      </c>
      <c r="D196" s="75">
        <v>94550</v>
      </c>
      <c r="E196" s="75">
        <v>15.3685318577585</v>
      </c>
      <c r="F196" s="75">
        <v>0</v>
      </c>
      <c r="G196" s="75">
        <v>7.7</v>
      </c>
      <c r="H196" s="77"/>
      <c r="I196" s="77"/>
    </row>
    <row r="197" spans="1:9" x14ac:dyDescent="0.25">
      <c r="A197" s="75">
        <v>6001451601</v>
      </c>
      <c r="B197" s="75">
        <v>4617</v>
      </c>
      <c r="C197" s="75" t="s">
        <v>146</v>
      </c>
      <c r="D197" s="75">
        <v>94550</v>
      </c>
      <c r="E197" s="75">
        <v>15.1214590285611</v>
      </c>
      <c r="F197" s="75">
        <v>0</v>
      </c>
      <c r="G197" s="75">
        <v>12.8</v>
      </c>
      <c r="H197" s="77"/>
      <c r="I197" s="77"/>
    </row>
    <row r="198" spans="1:9" x14ac:dyDescent="0.25">
      <c r="A198" s="75">
        <v>6001451704</v>
      </c>
      <c r="B198" s="75">
        <v>4449</v>
      </c>
      <c r="C198" s="75" t="s">
        <v>146</v>
      </c>
      <c r="D198" s="75">
        <v>94550</v>
      </c>
      <c r="E198" s="75">
        <v>13.303515447930399</v>
      </c>
      <c r="F198" s="75">
        <v>0</v>
      </c>
      <c r="G198" s="75">
        <v>10.4</v>
      </c>
      <c r="H198" s="77"/>
      <c r="I198" s="77"/>
    </row>
    <row r="199" spans="1:9" x14ac:dyDescent="0.25">
      <c r="A199" s="75">
        <v>6001451701</v>
      </c>
      <c r="B199" s="75">
        <v>3102</v>
      </c>
      <c r="C199" s="75" t="s">
        <v>146</v>
      </c>
      <c r="D199" s="75">
        <v>94550</v>
      </c>
      <c r="E199" s="75">
        <v>13.077396303964001</v>
      </c>
      <c r="F199" s="75">
        <v>0</v>
      </c>
      <c r="G199" s="75">
        <v>8.6</v>
      </c>
      <c r="H199" s="77"/>
      <c r="I199" s="77"/>
    </row>
    <row r="200" spans="1:9" x14ac:dyDescent="0.25">
      <c r="A200" s="75">
        <v>6001451201</v>
      </c>
      <c r="B200" s="75">
        <v>6595</v>
      </c>
      <c r="C200" s="75" t="s">
        <v>146</v>
      </c>
      <c r="D200" s="75">
        <v>94551</v>
      </c>
      <c r="E200" s="75">
        <v>12.1083241010463</v>
      </c>
      <c r="F200" s="75">
        <v>0</v>
      </c>
      <c r="G200" s="75">
        <v>18.7</v>
      </c>
      <c r="H200" s="77"/>
      <c r="I200" s="77"/>
    </row>
    <row r="201" spans="1:9" x14ac:dyDescent="0.25">
      <c r="A201" s="75">
        <v>6001451703</v>
      </c>
      <c r="B201" s="75">
        <v>3859</v>
      </c>
      <c r="C201" s="75" t="s">
        <v>146</v>
      </c>
      <c r="D201" s="75">
        <v>94550</v>
      </c>
      <c r="E201" s="75">
        <v>10.600812216531001</v>
      </c>
      <c r="F201" s="75">
        <v>0</v>
      </c>
      <c r="G201" s="75">
        <v>7.6</v>
      </c>
      <c r="H201" s="77"/>
      <c r="I201" s="77"/>
    </row>
    <row r="202" spans="1:9" x14ac:dyDescent="0.25">
      <c r="A202" s="75">
        <v>6001450701</v>
      </c>
      <c r="B202" s="75">
        <v>8075</v>
      </c>
      <c r="C202" s="75" t="s">
        <v>146</v>
      </c>
      <c r="D202" s="75">
        <v>94550</v>
      </c>
      <c r="E202" s="75">
        <v>9.7459834439419701</v>
      </c>
      <c r="F202" s="75">
        <v>0</v>
      </c>
      <c r="G202" s="75">
        <v>7.5</v>
      </c>
      <c r="H202" s="77"/>
      <c r="I202" s="77"/>
    </row>
    <row r="203" spans="1:9" x14ac:dyDescent="0.25">
      <c r="A203" s="75">
        <v>6001451403</v>
      </c>
      <c r="B203" s="75">
        <v>2220</v>
      </c>
      <c r="C203" s="75" t="s">
        <v>146</v>
      </c>
      <c r="D203" s="75">
        <v>94551</v>
      </c>
      <c r="E203" s="75">
        <v>8.6965297947772395</v>
      </c>
      <c r="F203" s="75">
        <v>0</v>
      </c>
      <c r="G203" s="75">
        <v>13.7</v>
      </c>
      <c r="H203" s="77"/>
      <c r="I203" s="77"/>
    </row>
    <row r="204" spans="1:9" x14ac:dyDescent="0.25">
      <c r="A204" s="75">
        <v>6001451102</v>
      </c>
      <c r="B204" s="75">
        <v>4011</v>
      </c>
      <c r="C204" s="75" t="s">
        <v>146</v>
      </c>
      <c r="D204" s="75">
        <v>94550</v>
      </c>
      <c r="E204" s="75">
        <v>8.1570424783891298</v>
      </c>
      <c r="F204" s="75">
        <v>0</v>
      </c>
      <c r="G204" s="75">
        <v>5</v>
      </c>
      <c r="H204" s="77"/>
      <c r="I204" s="77"/>
    </row>
    <row r="205" spans="1:9" x14ac:dyDescent="0.25">
      <c r="A205" s="75">
        <v>6001444601</v>
      </c>
      <c r="B205" s="75">
        <v>4761</v>
      </c>
      <c r="C205" s="75" t="s">
        <v>146</v>
      </c>
      <c r="D205" s="75">
        <v>94560</v>
      </c>
      <c r="E205" s="75">
        <v>41.994272850089999</v>
      </c>
      <c r="F205" s="75">
        <v>4761</v>
      </c>
      <c r="G205" s="75">
        <v>20.399999999999999</v>
      </c>
      <c r="H205" s="77"/>
      <c r="I205" s="77"/>
    </row>
    <row r="206" spans="1:9" x14ac:dyDescent="0.25">
      <c r="A206" s="75">
        <v>6001444500</v>
      </c>
      <c r="B206" s="75">
        <v>6696</v>
      </c>
      <c r="C206" s="75" t="s">
        <v>146</v>
      </c>
      <c r="D206" s="75">
        <v>94560</v>
      </c>
      <c r="E206" s="75">
        <v>34.5402703184591</v>
      </c>
      <c r="F206" s="75">
        <v>0</v>
      </c>
      <c r="G206" s="75">
        <v>29.2</v>
      </c>
      <c r="H206" s="77"/>
      <c r="I206" s="77"/>
    </row>
    <row r="207" spans="1:9" x14ac:dyDescent="0.25">
      <c r="A207" s="75">
        <v>6001444302</v>
      </c>
      <c r="B207" s="75">
        <v>4354</v>
      </c>
      <c r="C207" s="75" t="s">
        <v>146</v>
      </c>
      <c r="D207" s="75">
        <v>94560</v>
      </c>
      <c r="E207" s="75">
        <v>29.641707889555899</v>
      </c>
      <c r="F207" s="75">
        <v>0</v>
      </c>
      <c r="G207" s="75">
        <v>39</v>
      </c>
      <c r="H207" s="77"/>
      <c r="I207" s="77"/>
    </row>
    <row r="208" spans="1:9" x14ac:dyDescent="0.25">
      <c r="A208" s="75">
        <v>6001444602</v>
      </c>
      <c r="B208" s="75">
        <v>4014</v>
      </c>
      <c r="C208" s="75" t="s">
        <v>146</v>
      </c>
      <c r="D208" s="75">
        <v>94560</v>
      </c>
      <c r="E208" s="75">
        <v>27.549638838066201</v>
      </c>
      <c r="F208" s="75">
        <v>0</v>
      </c>
      <c r="G208" s="75">
        <v>12.4</v>
      </c>
      <c r="H208" s="77"/>
      <c r="I208" s="77"/>
    </row>
    <row r="209" spans="1:9" x14ac:dyDescent="0.25">
      <c r="A209" s="75">
        <v>6001444100</v>
      </c>
      <c r="B209" s="75">
        <v>7280</v>
      </c>
      <c r="C209" s="75" t="s">
        <v>146</v>
      </c>
      <c r="D209" s="75">
        <v>94560</v>
      </c>
      <c r="E209" s="75">
        <v>22.840914318932398</v>
      </c>
      <c r="F209" s="75">
        <v>0</v>
      </c>
      <c r="G209" s="75">
        <v>13.9</v>
      </c>
      <c r="H209" s="77"/>
      <c r="I209" s="77"/>
    </row>
    <row r="210" spans="1:9" x14ac:dyDescent="0.25">
      <c r="A210" s="75">
        <v>6001444400</v>
      </c>
      <c r="B210" s="75">
        <v>5114</v>
      </c>
      <c r="C210" s="75" t="s">
        <v>146</v>
      </c>
      <c r="D210" s="75">
        <v>94560</v>
      </c>
      <c r="E210" s="75">
        <v>21.630003583592998</v>
      </c>
      <c r="F210" s="75">
        <v>0</v>
      </c>
      <c r="G210" s="75">
        <v>23.2</v>
      </c>
      <c r="H210" s="77"/>
      <c r="I210" s="77"/>
    </row>
    <row r="211" spans="1:9" x14ac:dyDescent="0.25">
      <c r="A211" s="75">
        <v>6001441503</v>
      </c>
      <c r="B211" s="75">
        <v>5389</v>
      </c>
      <c r="C211" s="75" t="s">
        <v>146</v>
      </c>
      <c r="D211" s="75">
        <v>94560</v>
      </c>
      <c r="E211" s="75">
        <v>21.435808026092602</v>
      </c>
      <c r="F211" s="75">
        <v>0</v>
      </c>
      <c r="G211" s="75">
        <v>5.9</v>
      </c>
      <c r="H211" s="77"/>
      <c r="I211" s="77"/>
    </row>
    <row r="212" spans="1:9" x14ac:dyDescent="0.25">
      <c r="A212" s="75">
        <v>6001444200</v>
      </c>
      <c r="B212" s="75">
        <v>6499</v>
      </c>
      <c r="C212" s="75" t="s">
        <v>146</v>
      </c>
      <c r="D212" s="75">
        <v>94560</v>
      </c>
      <c r="E212" s="75">
        <v>18.102975905530698</v>
      </c>
      <c r="F212" s="75">
        <v>0</v>
      </c>
      <c r="G212" s="75">
        <v>16.7</v>
      </c>
      <c r="H212" s="77"/>
      <c r="I212" s="77"/>
    </row>
    <row r="213" spans="1:9" x14ac:dyDescent="0.25">
      <c r="A213" s="75">
        <v>6001444301</v>
      </c>
      <c r="B213" s="75">
        <v>3855</v>
      </c>
      <c r="C213" s="75" t="s">
        <v>146</v>
      </c>
      <c r="D213" s="75">
        <v>94560</v>
      </c>
      <c r="E213" s="75">
        <v>16.139184909262202</v>
      </c>
      <c r="F213" s="75">
        <v>0</v>
      </c>
      <c r="G213" s="75">
        <v>23.8</v>
      </c>
      <c r="H213" s="77"/>
      <c r="I213" s="77"/>
    </row>
    <row r="214" spans="1:9" x14ac:dyDescent="0.25">
      <c r="A214" s="75">
        <v>6001409000</v>
      </c>
      <c r="B214" s="75">
        <v>3552</v>
      </c>
      <c r="C214" s="75" t="s">
        <v>146</v>
      </c>
      <c r="D214" s="75">
        <v>94621</v>
      </c>
      <c r="E214" s="75">
        <v>61.560436708179303</v>
      </c>
      <c r="F214" s="75">
        <v>3552</v>
      </c>
      <c r="G214" s="75">
        <v>52.5</v>
      </c>
      <c r="H214" s="77"/>
      <c r="I214" s="77"/>
    </row>
    <row r="215" spans="1:9" x14ac:dyDescent="0.25">
      <c r="A215" s="75">
        <v>6001409100</v>
      </c>
      <c r="B215" s="75">
        <v>2255</v>
      </c>
      <c r="C215" s="75" t="s">
        <v>146</v>
      </c>
      <c r="D215" s="75">
        <v>94603</v>
      </c>
      <c r="E215" s="75">
        <v>59.868084410169502</v>
      </c>
      <c r="F215" s="75">
        <v>2255</v>
      </c>
      <c r="G215" s="75">
        <v>55.8</v>
      </c>
      <c r="H215" s="77"/>
      <c r="I215" s="77"/>
    </row>
    <row r="216" spans="1:9" x14ac:dyDescent="0.25">
      <c r="A216" s="75">
        <v>6001408800</v>
      </c>
      <c r="B216" s="75">
        <v>5547</v>
      </c>
      <c r="C216" s="75" t="s">
        <v>146</v>
      </c>
      <c r="D216" s="75">
        <v>94621</v>
      </c>
      <c r="E216" s="75">
        <v>59.647241276578598</v>
      </c>
      <c r="F216" s="75">
        <v>5547</v>
      </c>
      <c r="G216" s="75">
        <v>66.5</v>
      </c>
      <c r="H216" s="77"/>
      <c r="I216" s="77"/>
    </row>
    <row r="217" spans="1:9" x14ac:dyDescent="0.25">
      <c r="A217" s="75">
        <v>6001409200</v>
      </c>
      <c r="B217" s="75">
        <v>3152</v>
      </c>
      <c r="C217" s="75" t="s">
        <v>146</v>
      </c>
      <c r="D217" s="75">
        <v>94603</v>
      </c>
      <c r="E217" s="75">
        <v>55.292007968984997</v>
      </c>
      <c r="F217" s="75">
        <v>3152</v>
      </c>
      <c r="G217" s="75">
        <v>44.4</v>
      </c>
      <c r="H217" s="77"/>
      <c r="I217" s="77"/>
    </row>
    <row r="218" spans="1:9" x14ac:dyDescent="0.25">
      <c r="A218" s="75">
        <v>6001407300</v>
      </c>
      <c r="B218" s="75">
        <v>2598</v>
      </c>
      <c r="C218" s="75" t="s">
        <v>146</v>
      </c>
      <c r="D218" s="75">
        <v>94601</v>
      </c>
      <c r="E218" s="75">
        <v>52.539246856972603</v>
      </c>
      <c r="F218" s="75">
        <v>2598</v>
      </c>
      <c r="G218" s="75">
        <v>56.3</v>
      </c>
      <c r="H218" s="77"/>
      <c r="I218" s="77"/>
    </row>
    <row r="219" spans="1:9" x14ac:dyDescent="0.25">
      <c r="A219" s="75">
        <v>6001409500</v>
      </c>
      <c r="B219" s="75">
        <v>3122</v>
      </c>
      <c r="C219" s="75" t="s">
        <v>146</v>
      </c>
      <c r="D219" s="75">
        <v>94621</v>
      </c>
      <c r="E219" s="75">
        <v>51.4419524630772</v>
      </c>
      <c r="F219" s="75">
        <v>3122</v>
      </c>
      <c r="G219" s="75">
        <v>64.2</v>
      </c>
      <c r="H219" s="77"/>
      <c r="I219" s="77"/>
    </row>
    <row r="220" spans="1:9" x14ac:dyDescent="0.25">
      <c r="A220" s="75">
        <v>6001406000</v>
      </c>
      <c r="B220" s="75">
        <v>3450</v>
      </c>
      <c r="C220" s="75" t="s">
        <v>146</v>
      </c>
      <c r="D220" s="75">
        <v>94606</v>
      </c>
      <c r="E220" s="75">
        <v>50.284330566863702</v>
      </c>
      <c r="F220" s="75">
        <v>3450</v>
      </c>
      <c r="G220" s="75">
        <v>61.9</v>
      </c>
      <c r="H220" s="77"/>
      <c r="I220" s="77"/>
    </row>
    <row r="221" spans="1:9" x14ac:dyDescent="0.25">
      <c r="A221" s="75">
        <v>6001402200</v>
      </c>
      <c r="B221" s="75">
        <v>2385</v>
      </c>
      <c r="C221" s="75" t="s">
        <v>146</v>
      </c>
      <c r="D221" s="75">
        <v>94607</v>
      </c>
      <c r="E221" s="75">
        <v>49.455272896468102</v>
      </c>
      <c r="F221" s="75">
        <v>2385</v>
      </c>
      <c r="G221" s="75">
        <v>56.8</v>
      </c>
      <c r="H221" s="77"/>
      <c r="I221" s="77"/>
    </row>
    <row r="222" spans="1:9" x14ac:dyDescent="0.25">
      <c r="A222" s="75">
        <v>6001409400</v>
      </c>
      <c r="B222" s="75">
        <v>4306</v>
      </c>
      <c r="C222" s="75" t="s">
        <v>146</v>
      </c>
      <c r="D222" s="75">
        <v>94603</v>
      </c>
      <c r="E222" s="75">
        <v>49.223471111388299</v>
      </c>
      <c r="F222" s="75">
        <v>4306</v>
      </c>
      <c r="G222" s="75">
        <v>65.7</v>
      </c>
      <c r="H222" s="77"/>
      <c r="I222" s="77"/>
    </row>
    <row r="223" spans="1:9" x14ac:dyDescent="0.25">
      <c r="A223" s="75">
        <v>6001408900</v>
      </c>
      <c r="B223" s="75">
        <v>3414</v>
      </c>
      <c r="C223" s="75" t="s">
        <v>146</v>
      </c>
      <c r="D223" s="75">
        <v>94621</v>
      </c>
      <c r="E223" s="75">
        <v>47.973012030111498</v>
      </c>
      <c r="F223" s="75">
        <v>3414</v>
      </c>
      <c r="G223" s="75">
        <v>73.5</v>
      </c>
      <c r="H223" s="77"/>
      <c r="I223" s="77"/>
    </row>
    <row r="224" spans="1:9" x14ac:dyDescent="0.25">
      <c r="A224" s="75">
        <v>6001401800</v>
      </c>
      <c r="B224" s="75">
        <v>1703</v>
      </c>
      <c r="C224" s="75" t="s">
        <v>146</v>
      </c>
      <c r="D224" s="75">
        <v>94607</v>
      </c>
      <c r="E224" s="75">
        <v>47.537801860666598</v>
      </c>
      <c r="F224" s="75">
        <v>1703</v>
      </c>
      <c r="G224" s="75">
        <v>61.7</v>
      </c>
      <c r="H224" s="77"/>
      <c r="I224" s="77"/>
    </row>
    <row r="225" spans="1:9" x14ac:dyDescent="0.25">
      <c r="A225" s="75">
        <v>6001406100</v>
      </c>
      <c r="B225" s="75">
        <v>4381</v>
      </c>
      <c r="C225" s="75" t="s">
        <v>146</v>
      </c>
      <c r="D225" s="75">
        <v>94601</v>
      </c>
      <c r="E225" s="75">
        <v>47.313395955513599</v>
      </c>
      <c r="F225" s="75">
        <v>4381</v>
      </c>
      <c r="G225" s="75">
        <v>50.1</v>
      </c>
      <c r="H225" s="77"/>
      <c r="I225" s="77"/>
    </row>
    <row r="226" spans="1:9" x14ac:dyDescent="0.25">
      <c r="A226" s="75">
        <v>6001403000</v>
      </c>
      <c r="B226" s="75">
        <v>2788</v>
      </c>
      <c r="C226" s="75" t="s">
        <v>146</v>
      </c>
      <c r="D226" s="75">
        <v>94607</v>
      </c>
      <c r="E226" s="75">
        <v>46.6341196073761</v>
      </c>
      <c r="F226" s="75">
        <v>2788</v>
      </c>
      <c r="G226" s="75">
        <v>65.7</v>
      </c>
      <c r="H226" s="77"/>
      <c r="I226" s="77"/>
    </row>
    <row r="227" spans="1:9" x14ac:dyDescent="0.25">
      <c r="A227" s="75">
        <v>6001401700</v>
      </c>
      <c r="B227" s="75">
        <v>2667</v>
      </c>
      <c r="C227" s="75" t="s">
        <v>146</v>
      </c>
      <c r="D227" s="75">
        <v>94607</v>
      </c>
      <c r="E227" s="75">
        <v>46.225486667229497</v>
      </c>
      <c r="F227" s="75">
        <v>2667</v>
      </c>
      <c r="G227" s="75">
        <v>37.799999999999997</v>
      </c>
      <c r="H227" s="77"/>
      <c r="I227" s="77"/>
    </row>
    <row r="228" spans="1:9" x14ac:dyDescent="0.25">
      <c r="A228" s="75">
        <v>6001409300</v>
      </c>
      <c r="B228" s="75">
        <v>5229</v>
      </c>
      <c r="C228" s="75" t="s">
        <v>146</v>
      </c>
      <c r="D228" s="75">
        <v>94603</v>
      </c>
      <c r="E228" s="75">
        <v>44.829192386454103</v>
      </c>
      <c r="F228" s="75">
        <v>5229</v>
      </c>
      <c r="G228" s="75">
        <v>60.6</v>
      </c>
      <c r="H228" s="77"/>
      <c r="I228" s="77"/>
    </row>
    <row r="229" spans="1:9" x14ac:dyDescent="0.25">
      <c r="A229" s="75">
        <v>6001403300</v>
      </c>
      <c r="B229" s="75">
        <v>4054</v>
      </c>
      <c r="C229" s="75" t="s">
        <v>146</v>
      </c>
      <c r="D229" s="75">
        <v>94607</v>
      </c>
      <c r="E229" s="75">
        <v>44.365687983148597</v>
      </c>
      <c r="F229" s="75">
        <v>4054</v>
      </c>
      <c r="G229" s="75">
        <v>40.200000000000003</v>
      </c>
      <c r="H229" s="77"/>
      <c r="I229" s="77"/>
    </row>
    <row r="230" spans="1:9" x14ac:dyDescent="0.25">
      <c r="A230" s="75">
        <v>6001402500</v>
      </c>
      <c r="B230" s="75">
        <v>1784</v>
      </c>
      <c r="C230" s="75" t="s">
        <v>146</v>
      </c>
      <c r="D230" s="75">
        <v>94607</v>
      </c>
      <c r="E230" s="75">
        <v>43.960149181244901</v>
      </c>
      <c r="F230" s="75">
        <v>1784</v>
      </c>
      <c r="G230" s="75">
        <v>75.5</v>
      </c>
      <c r="H230" s="77"/>
      <c r="I230" s="77"/>
    </row>
    <row r="231" spans="1:9" x14ac:dyDescent="0.25">
      <c r="A231" s="75">
        <v>6001410500</v>
      </c>
      <c r="B231" s="75">
        <v>2193</v>
      </c>
      <c r="C231" s="75" t="s">
        <v>146</v>
      </c>
      <c r="D231" s="75">
        <v>94607</v>
      </c>
      <c r="E231" s="75">
        <v>43.754459718866499</v>
      </c>
      <c r="F231" s="75">
        <v>2193</v>
      </c>
      <c r="G231" s="75">
        <v>64.400000000000006</v>
      </c>
      <c r="H231" s="77"/>
      <c r="I231" s="77"/>
    </row>
    <row r="232" spans="1:9" x14ac:dyDescent="0.25">
      <c r="A232" s="75">
        <v>6001402400</v>
      </c>
      <c r="B232" s="75">
        <v>2351</v>
      </c>
      <c r="C232" s="75" t="s">
        <v>146</v>
      </c>
      <c r="D232" s="75">
        <v>94607</v>
      </c>
      <c r="E232" s="75">
        <v>42.7653790929688</v>
      </c>
      <c r="F232" s="75">
        <v>2351</v>
      </c>
      <c r="G232" s="75">
        <v>49.7</v>
      </c>
      <c r="H232" s="77"/>
      <c r="I232" s="77"/>
    </row>
    <row r="233" spans="1:9" x14ac:dyDescent="0.25">
      <c r="A233" s="75">
        <v>6001407200</v>
      </c>
      <c r="B233" s="75">
        <v>6746</v>
      </c>
      <c r="C233" s="75" t="s">
        <v>146</v>
      </c>
      <c r="D233" s="75">
        <v>94601</v>
      </c>
      <c r="E233" s="75">
        <v>41.7597576098945</v>
      </c>
      <c r="F233" s="75">
        <v>6746</v>
      </c>
      <c r="G233" s="75">
        <v>66.8</v>
      </c>
      <c r="H233" s="77"/>
      <c r="I233" s="77"/>
    </row>
    <row r="234" spans="1:9" x14ac:dyDescent="0.25">
      <c r="A234" s="75">
        <v>6001401600</v>
      </c>
      <c r="B234" s="75">
        <v>2163</v>
      </c>
      <c r="C234" s="75" t="s">
        <v>146</v>
      </c>
      <c r="D234" s="75">
        <v>94607</v>
      </c>
      <c r="E234" s="75">
        <v>41.350519398459099</v>
      </c>
      <c r="F234" s="75">
        <v>2163</v>
      </c>
      <c r="G234" s="75">
        <v>48.2</v>
      </c>
      <c r="H234" s="77"/>
      <c r="I234" s="77"/>
    </row>
    <row r="235" spans="1:9" x14ac:dyDescent="0.25">
      <c r="A235" s="75">
        <v>6001407400</v>
      </c>
      <c r="B235" s="75">
        <v>3954</v>
      </c>
      <c r="C235" s="75" t="s">
        <v>146</v>
      </c>
      <c r="D235" s="75">
        <v>94601</v>
      </c>
      <c r="E235" s="75">
        <v>40.616951761012899</v>
      </c>
      <c r="F235" s="75">
        <v>3954</v>
      </c>
      <c r="G235" s="75">
        <v>55.1</v>
      </c>
      <c r="H235" s="77"/>
      <c r="I235" s="77"/>
    </row>
    <row r="236" spans="1:9" x14ac:dyDescent="0.25">
      <c r="A236" s="75">
        <v>6001402700</v>
      </c>
      <c r="B236" s="75">
        <v>1569</v>
      </c>
      <c r="C236" s="75" t="s">
        <v>146</v>
      </c>
      <c r="D236" s="75">
        <v>94612</v>
      </c>
      <c r="E236" s="75">
        <v>40.225208536639002</v>
      </c>
      <c r="F236" s="75">
        <v>1569</v>
      </c>
      <c r="G236" s="75">
        <v>51</v>
      </c>
      <c r="H236" s="77"/>
      <c r="I236" s="77"/>
    </row>
    <row r="237" spans="1:9" x14ac:dyDescent="0.25">
      <c r="A237" s="75">
        <v>6001405401</v>
      </c>
      <c r="B237" s="75">
        <v>3957</v>
      </c>
      <c r="C237" s="75" t="s">
        <v>146</v>
      </c>
      <c r="D237" s="75">
        <v>94606</v>
      </c>
      <c r="E237" s="75">
        <v>39.678059912901702</v>
      </c>
      <c r="F237" s="75">
        <v>3957</v>
      </c>
      <c r="G237" s="75">
        <v>58.6</v>
      </c>
      <c r="H237" s="77"/>
      <c r="I237" s="77"/>
    </row>
    <row r="238" spans="1:9" x14ac:dyDescent="0.25">
      <c r="A238" s="75">
        <v>6001406201</v>
      </c>
      <c r="B238" s="75">
        <v>4649</v>
      </c>
      <c r="C238" s="75" t="s">
        <v>146</v>
      </c>
      <c r="D238" s="75">
        <v>94601</v>
      </c>
      <c r="E238" s="75">
        <v>39.636018864578801</v>
      </c>
      <c r="F238" s="75">
        <v>4649</v>
      </c>
      <c r="G238" s="75">
        <v>59.5</v>
      </c>
      <c r="H238" s="77"/>
      <c r="I238" s="77"/>
    </row>
    <row r="239" spans="1:9" x14ac:dyDescent="0.25">
      <c r="A239" s="75">
        <v>6001402800</v>
      </c>
      <c r="B239" s="75">
        <v>3345</v>
      </c>
      <c r="C239" s="75" t="s">
        <v>146</v>
      </c>
      <c r="D239" s="75">
        <v>94612</v>
      </c>
      <c r="E239" s="75">
        <v>38.174207336665901</v>
      </c>
      <c r="F239" s="75">
        <v>0</v>
      </c>
      <c r="G239" s="75">
        <v>60.4</v>
      </c>
      <c r="H239" s="77"/>
      <c r="I239" s="77"/>
    </row>
    <row r="240" spans="1:9" x14ac:dyDescent="0.25">
      <c r="A240" s="75">
        <v>6001407500</v>
      </c>
      <c r="B240" s="75">
        <v>3931</v>
      </c>
      <c r="C240" s="75" t="s">
        <v>146</v>
      </c>
      <c r="D240" s="75">
        <v>94621</v>
      </c>
      <c r="E240" s="75">
        <v>37.585677218392803</v>
      </c>
      <c r="F240" s="75">
        <v>0</v>
      </c>
      <c r="G240" s="75">
        <v>68.400000000000006</v>
      </c>
      <c r="H240" s="77"/>
      <c r="I240" s="77"/>
    </row>
    <row r="241" spans="1:9" x14ac:dyDescent="0.25">
      <c r="A241" s="75">
        <v>6001401300</v>
      </c>
      <c r="B241" s="75">
        <v>3528</v>
      </c>
      <c r="C241" s="75" t="s">
        <v>146</v>
      </c>
      <c r="D241" s="75">
        <v>94609</v>
      </c>
      <c r="E241" s="75">
        <v>36.692315187967601</v>
      </c>
      <c r="F241" s="75">
        <v>0</v>
      </c>
      <c r="G241" s="75">
        <v>56.2</v>
      </c>
      <c r="H241" s="77"/>
      <c r="I241" s="77"/>
    </row>
    <row r="242" spans="1:9" x14ac:dyDescent="0.25">
      <c r="A242" s="75">
        <v>6001406202</v>
      </c>
      <c r="B242" s="75">
        <v>4718</v>
      </c>
      <c r="C242" s="75" t="s">
        <v>146</v>
      </c>
      <c r="D242" s="75">
        <v>94601</v>
      </c>
      <c r="E242" s="75">
        <v>36.569000544289402</v>
      </c>
      <c r="F242" s="75">
        <v>0</v>
      </c>
      <c r="G242" s="75">
        <v>70.8</v>
      </c>
      <c r="H242" s="77"/>
      <c r="I242" s="77"/>
    </row>
    <row r="243" spans="1:9" x14ac:dyDescent="0.25">
      <c r="A243" s="75">
        <v>6001402600</v>
      </c>
      <c r="B243" s="75">
        <v>1151</v>
      </c>
      <c r="C243" s="75" t="s">
        <v>146</v>
      </c>
      <c r="D243" s="75">
        <v>94607</v>
      </c>
      <c r="E243" s="75">
        <v>34.9960398565742</v>
      </c>
      <c r="F243" s="75">
        <v>0</v>
      </c>
      <c r="G243" s="75">
        <v>66.5</v>
      </c>
      <c r="H243" s="77"/>
      <c r="I243" s="77"/>
    </row>
    <row r="244" spans="1:9" x14ac:dyDescent="0.25">
      <c r="A244" s="75">
        <v>6001405901</v>
      </c>
      <c r="B244" s="75">
        <v>3910</v>
      </c>
      <c r="C244" s="75" t="s">
        <v>146</v>
      </c>
      <c r="D244" s="75">
        <v>94606</v>
      </c>
      <c r="E244" s="75">
        <v>34.894619155745801</v>
      </c>
      <c r="F244" s="75">
        <v>0</v>
      </c>
      <c r="G244" s="75">
        <v>67.5</v>
      </c>
      <c r="H244" s="77"/>
      <c r="I244" s="77"/>
    </row>
    <row r="245" spans="1:9" x14ac:dyDescent="0.25">
      <c r="A245" s="75">
        <v>6001406500</v>
      </c>
      <c r="B245" s="75">
        <v>5930</v>
      </c>
      <c r="C245" s="75" t="s">
        <v>146</v>
      </c>
      <c r="D245" s="75">
        <v>94601</v>
      </c>
      <c r="E245" s="75">
        <v>34.7576131576782</v>
      </c>
      <c r="F245" s="75">
        <v>0</v>
      </c>
      <c r="G245" s="75">
        <v>54.3</v>
      </c>
      <c r="H245" s="77"/>
      <c r="I245" s="77"/>
    </row>
    <row r="246" spans="1:9" x14ac:dyDescent="0.25">
      <c r="A246" s="75">
        <v>6001405902</v>
      </c>
      <c r="B246" s="75">
        <v>3035</v>
      </c>
      <c r="C246" s="75" t="s">
        <v>146</v>
      </c>
      <c r="D246" s="75">
        <v>94606</v>
      </c>
      <c r="E246" s="75">
        <v>34.493504223967697</v>
      </c>
      <c r="F246" s="75">
        <v>0</v>
      </c>
      <c r="G246" s="75">
        <v>59</v>
      </c>
      <c r="H246" s="77"/>
      <c r="I246" s="77"/>
    </row>
    <row r="247" spans="1:9" x14ac:dyDescent="0.25">
      <c r="A247" s="75">
        <v>6001403100</v>
      </c>
      <c r="B247" s="75">
        <v>2238</v>
      </c>
      <c r="C247" s="75" t="s">
        <v>146</v>
      </c>
      <c r="D247" s="75">
        <v>94607</v>
      </c>
      <c r="E247" s="75">
        <v>34.0880967520553</v>
      </c>
      <c r="F247" s="75">
        <v>0</v>
      </c>
      <c r="G247" s="75">
        <v>40.9</v>
      </c>
      <c r="H247" s="77"/>
      <c r="I247" s="77"/>
    </row>
    <row r="248" spans="1:9" x14ac:dyDescent="0.25">
      <c r="A248" s="75">
        <v>6001405302</v>
      </c>
      <c r="B248" s="75">
        <v>2530</v>
      </c>
      <c r="C248" s="75" t="s">
        <v>146</v>
      </c>
      <c r="D248" s="75">
        <v>94606</v>
      </c>
      <c r="E248" s="75">
        <v>33.437687951838001</v>
      </c>
      <c r="F248" s="75">
        <v>0</v>
      </c>
      <c r="G248" s="75">
        <v>47.4</v>
      </c>
      <c r="H248" s="77"/>
      <c r="I248" s="77"/>
    </row>
    <row r="249" spans="1:9" x14ac:dyDescent="0.25">
      <c r="A249" s="75">
        <v>6001410100</v>
      </c>
      <c r="B249" s="75">
        <v>2406</v>
      </c>
      <c r="C249" s="75" t="s">
        <v>146</v>
      </c>
      <c r="D249" s="75">
        <v>94605</v>
      </c>
      <c r="E249" s="75">
        <v>33.380009844740201</v>
      </c>
      <c r="F249" s="75">
        <v>0</v>
      </c>
      <c r="G249" s="75">
        <v>46.8</v>
      </c>
      <c r="H249" s="77"/>
      <c r="I249" s="77"/>
    </row>
    <row r="250" spans="1:9" x14ac:dyDescent="0.25">
      <c r="A250" s="75">
        <v>6001407102</v>
      </c>
      <c r="B250" s="75">
        <v>4351</v>
      </c>
      <c r="C250" s="75" t="s">
        <v>146</v>
      </c>
      <c r="D250" s="75">
        <v>94601</v>
      </c>
      <c r="E250" s="75">
        <v>32.928006916516402</v>
      </c>
      <c r="F250" s="75">
        <v>0</v>
      </c>
      <c r="G250" s="75">
        <v>37.799999999999997</v>
      </c>
      <c r="H250" s="77"/>
      <c r="I250" s="77"/>
    </row>
    <row r="251" spans="1:9" x14ac:dyDescent="0.25">
      <c r="A251" s="75">
        <v>6001409600</v>
      </c>
      <c r="B251" s="75">
        <v>5063</v>
      </c>
      <c r="C251" s="75" t="s">
        <v>146</v>
      </c>
      <c r="D251" s="75">
        <v>94621</v>
      </c>
      <c r="E251" s="75">
        <v>32.455955236630501</v>
      </c>
      <c r="F251" s="75">
        <v>0</v>
      </c>
      <c r="G251" s="75">
        <v>70.2</v>
      </c>
      <c r="H251" s="77"/>
      <c r="I251" s="77"/>
    </row>
    <row r="252" spans="1:9" x14ac:dyDescent="0.25">
      <c r="A252" s="75">
        <v>6001408700</v>
      </c>
      <c r="B252" s="75">
        <v>7207</v>
      </c>
      <c r="C252" s="75" t="s">
        <v>146</v>
      </c>
      <c r="D252" s="75">
        <v>94605</v>
      </c>
      <c r="E252" s="75">
        <v>30.693075230326599</v>
      </c>
      <c r="F252" s="75">
        <v>0</v>
      </c>
      <c r="G252" s="75">
        <v>59</v>
      </c>
      <c r="H252" s="77"/>
      <c r="I252" s="77"/>
    </row>
    <row r="253" spans="1:9" x14ac:dyDescent="0.25">
      <c r="A253" s="75">
        <v>6001405700</v>
      </c>
      <c r="B253" s="75">
        <v>3243</v>
      </c>
      <c r="C253" s="75" t="s">
        <v>146</v>
      </c>
      <c r="D253" s="75">
        <v>94606</v>
      </c>
      <c r="E253" s="75">
        <v>30.4645424180706</v>
      </c>
      <c r="F253" s="75">
        <v>0</v>
      </c>
      <c r="G253" s="75">
        <v>51.6</v>
      </c>
      <c r="H253" s="77"/>
      <c r="I253" s="77"/>
    </row>
    <row r="254" spans="1:9" x14ac:dyDescent="0.25">
      <c r="A254" s="75">
        <v>6001407600</v>
      </c>
      <c r="B254" s="75">
        <v>6027</v>
      </c>
      <c r="C254" s="75" t="s">
        <v>146</v>
      </c>
      <c r="D254" s="75">
        <v>94601</v>
      </c>
      <c r="E254" s="75">
        <v>30.3865862675359</v>
      </c>
      <c r="F254" s="75">
        <v>0</v>
      </c>
      <c r="G254" s="75">
        <v>47.2</v>
      </c>
      <c r="H254" s="77"/>
      <c r="I254" s="77"/>
    </row>
    <row r="255" spans="1:9" x14ac:dyDescent="0.25">
      <c r="A255" s="75">
        <v>6001406400</v>
      </c>
      <c r="B255" s="75">
        <v>2145</v>
      </c>
      <c r="C255" s="75" t="s">
        <v>146</v>
      </c>
      <c r="D255" s="75">
        <v>94602</v>
      </c>
      <c r="E255" s="75">
        <v>30.262987777325801</v>
      </c>
      <c r="F255" s="75">
        <v>0</v>
      </c>
      <c r="G255" s="75">
        <v>44.2</v>
      </c>
      <c r="H255" s="77"/>
      <c r="I255" s="77"/>
    </row>
    <row r="256" spans="1:9" x14ac:dyDescent="0.25">
      <c r="A256" s="75">
        <v>6001405402</v>
      </c>
      <c r="B256" s="75">
        <v>3114</v>
      </c>
      <c r="C256" s="75" t="s">
        <v>146</v>
      </c>
      <c r="D256" s="75">
        <v>94606</v>
      </c>
      <c r="E256" s="75">
        <v>30.090021575542998</v>
      </c>
      <c r="F256" s="75">
        <v>0</v>
      </c>
      <c r="G256" s="75">
        <v>67.599999999999994</v>
      </c>
      <c r="H256" s="77"/>
      <c r="I256" s="77"/>
    </row>
    <row r="257" spans="1:9" x14ac:dyDescent="0.25">
      <c r="A257" s="75">
        <v>6001403400</v>
      </c>
      <c r="B257" s="75">
        <v>4146</v>
      </c>
      <c r="C257" s="75" t="s">
        <v>146</v>
      </c>
      <c r="D257" s="75">
        <v>94612</v>
      </c>
      <c r="E257" s="75">
        <v>29.992815164171201</v>
      </c>
      <c r="F257" s="75">
        <v>0</v>
      </c>
      <c r="G257" s="75">
        <v>35.700000000000003</v>
      </c>
      <c r="H257" s="77"/>
      <c r="I257" s="77"/>
    </row>
    <row r="258" spans="1:9" x14ac:dyDescent="0.25">
      <c r="A258" s="75">
        <v>6001401100</v>
      </c>
      <c r="B258" s="75">
        <v>4156</v>
      </c>
      <c r="C258" s="75" t="s">
        <v>146</v>
      </c>
      <c r="D258" s="75">
        <v>94609</v>
      </c>
      <c r="E258" s="75">
        <v>29.499981059143199</v>
      </c>
      <c r="F258" s="75">
        <v>0</v>
      </c>
      <c r="G258" s="75">
        <v>32.9</v>
      </c>
      <c r="H258" s="77"/>
      <c r="I258" s="77"/>
    </row>
    <row r="259" spans="1:9" x14ac:dyDescent="0.25">
      <c r="A259" s="75">
        <v>6001410300</v>
      </c>
      <c r="B259" s="75">
        <v>3536</v>
      </c>
      <c r="C259" s="75" t="s">
        <v>146</v>
      </c>
      <c r="D259" s="75">
        <v>94603</v>
      </c>
      <c r="E259" s="75">
        <v>29.282331887425901</v>
      </c>
      <c r="F259" s="75">
        <v>0</v>
      </c>
      <c r="G259" s="75">
        <v>52.1</v>
      </c>
      <c r="H259" s="77"/>
      <c r="I259" s="77"/>
    </row>
    <row r="260" spans="1:9" x14ac:dyDescent="0.25">
      <c r="A260" s="75">
        <v>6001406300</v>
      </c>
      <c r="B260" s="75">
        <v>4113</v>
      </c>
      <c r="C260" s="75" t="s">
        <v>146</v>
      </c>
      <c r="D260" s="75">
        <v>94601</v>
      </c>
      <c r="E260" s="75">
        <v>27.585257114399401</v>
      </c>
      <c r="F260" s="75">
        <v>0</v>
      </c>
      <c r="G260" s="75">
        <v>53.2</v>
      </c>
      <c r="H260" s="77"/>
      <c r="I260" s="77"/>
    </row>
    <row r="261" spans="1:9" x14ac:dyDescent="0.25">
      <c r="A261" s="75">
        <v>6001409800</v>
      </c>
      <c r="B261" s="75">
        <v>2887</v>
      </c>
      <c r="C261" s="75" t="s">
        <v>146</v>
      </c>
      <c r="D261" s="75">
        <v>94605</v>
      </c>
      <c r="E261" s="75">
        <v>27.378619976120699</v>
      </c>
      <c r="F261" s="75">
        <v>0</v>
      </c>
      <c r="G261" s="75">
        <v>29.9</v>
      </c>
      <c r="H261" s="77"/>
      <c r="I261" s="77"/>
    </row>
    <row r="262" spans="1:9" x14ac:dyDescent="0.25">
      <c r="A262" s="75">
        <v>6001405500</v>
      </c>
      <c r="B262" s="75">
        <v>3643</v>
      </c>
      <c r="C262" s="75" t="s">
        <v>146</v>
      </c>
      <c r="D262" s="75">
        <v>94606</v>
      </c>
      <c r="E262" s="75">
        <v>27.3367492814162</v>
      </c>
      <c r="F262" s="75">
        <v>0</v>
      </c>
      <c r="G262" s="75">
        <v>43</v>
      </c>
      <c r="H262" s="77"/>
      <c r="I262" s="77"/>
    </row>
    <row r="263" spans="1:9" x14ac:dyDescent="0.25">
      <c r="A263" s="75">
        <v>6001407000</v>
      </c>
      <c r="B263" s="75">
        <v>5885</v>
      </c>
      <c r="C263" s="75" t="s">
        <v>146</v>
      </c>
      <c r="D263" s="75">
        <v>94619</v>
      </c>
      <c r="E263" s="75">
        <v>27.213771670224901</v>
      </c>
      <c r="F263" s="75">
        <v>0</v>
      </c>
      <c r="G263" s="75">
        <v>56.1</v>
      </c>
      <c r="H263" s="77"/>
      <c r="I263" s="77"/>
    </row>
    <row r="264" spans="1:9" x14ac:dyDescent="0.25">
      <c r="A264" s="75">
        <v>6001407101</v>
      </c>
      <c r="B264" s="75">
        <v>3414</v>
      </c>
      <c r="C264" s="75" t="s">
        <v>146</v>
      </c>
      <c r="D264" s="75">
        <v>94601</v>
      </c>
      <c r="E264" s="75">
        <v>27.179355601194999</v>
      </c>
      <c r="F264" s="75">
        <v>0</v>
      </c>
      <c r="G264" s="75">
        <v>64.099999999999994</v>
      </c>
      <c r="H264" s="77"/>
      <c r="I264" s="77"/>
    </row>
    <row r="265" spans="1:9" x14ac:dyDescent="0.25">
      <c r="A265" s="75">
        <v>6001408600</v>
      </c>
      <c r="B265" s="75">
        <v>5492</v>
      </c>
      <c r="C265" s="75" t="s">
        <v>146</v>
      </c>
      <c r="D265" s="75">
        <v>94605</v>
      </c>
      <c r="E265" s="75">
        <v>26.976883195739699</v>
      </c>
      <c r="F265" s="75">
        <v>0</v>
      </c>
      <c r="G265" s="75">
        <v>69.400000000000006</v>
      </c>
      <c r="H265" s="77"/>
      <c r="I265" s="77"/>
    </row>
    <row r="266" spans="1:9" x14ac:dyDescent="0.25">
      <c r="A266" s="75">
        <v>6001410200</v>
      </c>
      <c r="B266" s="75">
        <v>3062</v>
      </c>
      <c r="C266" s="75" t="s">
        <v>146</v>
      </c>
      <c r="D266" s="75">
        <v>94603</v>
      </c>
      <c r="E266" s="75">
        <v>26.6557826668719</v>
      </c>
      <c r="F266" s="75">
        <v>0</v>
      </c>
      <c r="G266" s="75">
        <v>44.7</v>
      </c>
      <c r="H266" s="77"/>
      <c r="I266" s="77"/>
    </row>
    <row r="267" spans="1:9" x14ac:dyDescent="0.25">
      <c r="A267" s="75">
        <v>6001402900</v>
      </c>
      <c r="B267" s="75">
        <v>1434</v>
      </c>
      <c r="C267" s="75" t="s">
        <v>146</v>
      </c>
      <c r="D267" s="75">
        <v>94612</v>
      </c>
      <c r="E267" s="75">
        <v>26.646813100060999</v>
      </c>
      <c r="F267" s="75">
        <v>0</v>
      </c>
      <c r="G267" s="75">
        <v>49</v>
      </c>
      <c r="H267" s="77"/>
      <c r="I267" s="77"/>
    </row>
    <row r="268" spans="1:9" x14ac:dyDescent="0.25">
      <c r="A268" s="75">
        <v>6001410400</v>
      </c>
      <c r="B268" s="75">
        <v>3792</v>
      </c>
      <c r="C268" s="75" t="s">
        <v>146</v>
      </c>
      <c r="D268" s="75">
        <v>94603</v>
      </c>
      <c r="E268" s="75">
        <v>26.254297931804398</v>
      </c>
      <c r="F268" s="75">
        <v>0</v>
      </c>
      <c r="G268" s="75">
        <v>33.200000000000003</v>
      </c>
      <c r="H268" s="77"/>
      <c r="I268" s="77"/>
    </row>
    <row r="269" spans="1:9" x14ac:dyDescent="0.25">
      <c r="A269" s="75">
        <v>6001408500</v>
      </c>
      <c r="B269" s="75">
        <v>4972</v>
      </c>
      <c r="C269" s="75" t="s">
        <v>146</v>
      </c>
      <c r="D269" s="75">
        <v>94621</v>
      </c>
      <c r="E269" s="75">
        <v>25.889352422268502</v>
      </c>
      <c r="F269" s="75">
        <v>0</v>
      </c>
      <c r="G269" s="75">
        <v>53.7</v>
      </c>
      <c r="H269" s="77"/>
      <c r="I269" s="77"/>
    </row>
    <row r="270" spans="1:9" x14ac:dyDescent="0.25">
      <c r="A270" s="75">
        <v>6001406601</v>
      </c>
      <c r="B270" s="75">
        <v>4596</v>
      </c>
      <c r="C270" s="75" t="s">
        <v>146</v>
      </c>
      <c r="D270" s="75">
        <v>94602</v>
      </c>
      <c r="E270" s="75">
        <v>25.879264026403298</v>
      </c>
      <c r="F270" s="75">
        <v>0</v>
      </c>
      <c r="G270" s="75">
        <v>47.3</v>
      </c>
      <c r="H270" s="77"/>
      <c r="I270" s="77"/>
    </row>
    <row r="271" spans="1:9" x14ac:dyDescent="0.25">
      <c r="A271" s="75">
        <v>6001405600</v>
      </c>
      <c r="B271" s="75">
        <v>3137</v>
      </c>
      <c r="C271" s="75" t="s">
        <v>146</v>
      </c>
      <c r="D271" s="75">
        <v>94610</v>
      </c>
      <c r="E271" s="75">
        <v>25.433734573948801</v>
      </c>
      <c r="F271" s="75">
        <v>0</v>
      </c>
      <c r="G271" s="75">
        <v>38.9</v>
      </c>
      <c r="H271" s="77"/>
      <c r="I271" s="77"/>
    </row>
    <row r="272" spans="1:9" x14ac:dyDescent="0.25">
      <c r="A272" s="75">
        <v>6001403501</v>
      </c>
      <c r="B272" s="75">
        <v>4374</v>
      </c>
      <c r="C272" s="75" t="s">
        <v>146</v>
      </c>
      <c r="D272" s="75">
        <v>94611</v>
      </c>
      <c r="E272" s="75">
        <v>24.963468982750101</v>
      </c>
      <c r="F272" s="75">
        <v>0</v>
      </c>
      <c r="G272" s="75">
        <v>50.2</v>
      </c>
      <c r="H272" s="77"/>
      <c r="I272" s="77"/>
    </row>
    <row r="273" spans="1:9" x14ac:dyDescent="0.25">
      <c r="A273" s="75">
        <v>6001406602</v>
      </c>
      <c r="B273" s="75">
        <v>2493</v>
      </c>
      <c r="C273" s="75" t="s">
        <v>146</v>
      </c>
      <c r="D273" s="75">
        <v>94602</v>
      </c>
      <c r="E273" s="75">
        <v>24.521066865612699</v>
      </c>
      <c r="F273" s="75">
        <v>0</v>
      </c>
      <c r="G273" s="75">
        <v>54.8</v>
      </c>
      <c r="H273" s="77"/>
      <c r="I273" s="77"/>
    </row>
    <row r="274" spans="1:9" x14ac:dyDescent="0.25">
      <c r="A274" s="75">
        <v>6001408300</v>
      </c>
      <c r="B274" s="75">
        <v>4167</v>
      </c>
      <c r="C274" s="75" t="s">
        <v>146</v>
      </c>
      <c r="D274" s="75">
        <v>94605</v>
      </c>
      <c r="E274" s="75">
        <v>24.516463410419899</v>
      </c>
      <c r="F274" s="75">
        <v>0</v>
      </c>
      <c r="G274" s="75">
        <v>29.3</v>
      </c>
      <c r="H274" s="77"/>
      <c r="I274" s="77"/>
    </row>
    <row r="275" spans="1:9" x14ac:dyDescent="0.25">
      <c r="A275" s="75">
        <v>6001405800</v>
      </c>
      <c r="B275" s="75">
        <v>3965</v>
      </c>
      <c r="C275" s="75" t="s">
        <v>146</v>
      </c>
      <c r="D275" s="75">
        <v>94606</v>
      </c>
      <c r="E275" s="75">
        <v>24.197252891894799</v>
      </c>
      <c r="F275" s="75">
        <v>0</v>
      </c>
      <c r="G275" s="75">
        <v>48.8</v>
      </c>
      <c r="H275" s="77"/>
      <c r="I275" s="77"/>
    </row>
    <row r="276" spans="1:9" x14ac:dyDescent="0.25">
      <c r="A276" s="75">
        <v>6001409900</v>
      </c>
      <c r="B276" s="75">
        <v>3308</v>
      </c>
      <c r="C276" s="75" t="s">
        <v>146</v>
      </c>
      <c r="D276" s="75">
        <v>94605</v>
      </c>
      <c r="E276" s="75">
        <v>23.991554091689199</v>
      </c>
      <c r="F276" s="75">
        <v>0</v>
      </c>
      <c r="G276" s="75">
        <v>15.8</v>
      </c>
      <c r="H276" s="77"/>
      <c r="I276" s="77"/>
    </row>
    <row r="277" spans="1:9" x14ac:dyDescent="0.25">
      <c r="A277" s="75">
        <v>6001405301</v>
      </c>
      <c r="B277" s="75">
        <v>2603</v>
      </c>
      <c r="C277" s="75" t="s">
        <v>146</v>
      </c>
      <c r="D277" s="75">
        <v>94606</v>
      </c>
      <c r="E277" s="75">
        <v>23.802754860797201</v>
      </c>
      <c r="F277" s="75">
        <v>0</v>
      </c>
      <c r="G277" s="75">
        <v>19.5</v>
      </c>
      <c r="H277" s="77"/>
      <c r="I277" s="77"/>
    </row>
    <row r="278" spans="1:9" x14ac:dyDescent="0.25">
      <c r="A278" s="75">
        <v>6001410000</v>
      </c>
      <c r="B278" s="75">
        <v>2805</v>
      </c>
      <c r="C278" s="75" t="s">
        <v>146</v>
      </c>
      <c r="D278" s="75">
        <v>94605</v>
      </c>
      <c r="E278" s="75">
        <v>23.389591519372001</v>
      </c>
      <c r="F278" s="75">
        <v>0</v>
      </c>
      <c r="G278" s="75">
        <v>12.5</v>
      </c>
      <c r="H278" s="77"/>
      <c r="I278" s="77"/>
    </row>
    <row r="279" spans="1:9" x14ac:dyDescent="0.25">
      <c r="A279" s="75">
        <v>6001405200</v>
      </c>
      <c r="B279" s="75">
        <v>4597</v>
      </c>
      <c r="C279" s="75" t="s">
        <v>146</v>
      </c>
      <c r="D279" s="75">
        <v>94606</v>
      </c>
      <c r="E279" s="75">
        <v>21.8160127986276</v>
      </c>
      <c r="F279" s="75">
        <v>0</v>
      </c>
      <c r="G279" s="75">
        <v>19.7</v>
      </c>
      <c r="H279" s="77"/>
      <c r="I279" s="77"/>
    </row>
    <row r="280" spans="1:9" x14ac:dyDescent="0.25">
      <c r="A280" s="75">
        <v>6001408400</v>
      </c>
      <c r="B280" s="75">
        <v>3323</v>
      </c>
      <c r="C280" s="75" t="s">
        <v>146</v>
      </c>
      <c r="D280" s="75">
        <v>94605</v>
      </c>
      <c r="E280" s="75">
        <v>20.9666920978934</v>
      </c>
      <c r="F280" s="75">
        <v>0</v>
      </c>
      <c r="G280" s="75">
        <v>64</v>
      </c>
      <c r="H280" s="77"/>
      <c r="I280" s="77"/>
    </row>
    <row r="281" spans="1:9" x14ac:dyDescent="0.25">
      <c r="A281" s="75">
        <v>6001409700</v>
      </c>
      <c r="B281" s="75">
        <v>4696</v>
      </c>
      <c r="C281" s="75" t="s">
        <v>146</v>
      </c>
      <c r="D281" s="75">
        <v>94605</v>
      </c>
      <c r="E281" s="75">
        <v>20.869573544285</v>
      </c>
      <c r="F281" s="75">
        <v>0</v>
      </c>
      <c r="G281" s="75">
        <v>54.7</v>
      </c>
      <c r="H281" s="77"/>
      <c r="I281" s="77"/>
    </row>
    <row r="282" spans="1:9" x14ac:dyDescent="0.25">
      <c r="A282" s="75">
        <v>6001403600</v>
      </c>
      <c r="B282" s="75">
        <v>4482</v>
      </c>
      <c r="C282" s="75" t="s">
        <v>146</v>
      </c>
      <c r="D282" s="75">
        <v>94610</v>
      </c>
      <c r="E282" s="75">
        <v>19.1501897242007</v>
      </c>
      <c r="F282" s="75">
        <v>0</v>
      </c>
      <c r="G282" s="75">
        <v>25.4</v>
      </c>
      <c r="H282" s="77"/>
      <c r="I282" s="77"/>
    </row>
    <row r="283" spans="1:9" x14ac:dyDescent="0.25">
      <c r="A283" s="75">
        <v>6001400500</v>
      </c>
      <c r="B283" s="75">
        <v>3517</v>
      </c>
      <c r="C283" s="75" t="s">
        <v>146</v>
      </c>
      <c r="D283" s="75">
        <v>94609</v>
      </c>
      <c r="E283" s="75">
        <v>18.549441221346498</v>
      </c>
      <c r="F283" s="75">
        <v>0</v>
      </c>
      <c r="G283" s="75">
        <v>25.1</v>
      </c>
      <c r="H283" s="77"/>
      <c r="I283" s="77"/>
    </row>
    <row r="284" spans="1:9" x14ac:dyDescent="0.25">
      <c r="A284" s="75">
        <v>6001400600</v>
      </c>
      <c r="B284" s="75">
        <v>1571</v>
      </c>
      <c r="C284" s="75" t="s">
        <v>146</v>
      </c>
      <c r="D284" s="75">
        <v>94609</v>
      </c>
      <c r="E284" s="75">
        <v>18.279743109890301</v>
      </c>
      <c r="F284" s="75">
        <v>0</v>
      </c>
      <c r="G284" s="75">
        <v>25.7</v>
      </c>
      <c r="H284" s="77"/>
      <c r="I284" s="77"/>
    </row>
    <row r="285" spans="1:9" x14ac:dyDescent="0.25">
      <c r="A285" s="75">
        <v>6001401200</v>
      </c>
      <c r="B285" s="75">
        <v>2416</v>
      </c>
      <c r="C285" s="75" t="s">
        <v>146</v>
      </c>
      <c r="D285" s="75">
        <v>94609</v>
      </c>
      <c r="E285" s="75">
        <v>18.034181930928099</v>
      </c>
      <c r="F285" s="75">
        <v>0</v>
      </c>
      <c r="G285" s="75">
        <v>23</v>
      </c>
      <c r="H285" s="77"/>
      <c r="I285" s="77"/>
    </row>
    <row r="286" spans="1:9" x14ac:dyDescent="0.25">
      <c r="A286" s="75">
        <v>6001404900</v>
      </c>
      <c r="B286" s="75">
        <v>4129</v>
      </c>
      <c r="C286" s="75" t="s">
        <v>146</v>
      </c>
      <c r="D286" s="75">
        <v>94602</v>
      </c>
      <c r="E286" s="75">
        <v>17.6564456135476</v>
      </c>
      <c r="F286" s="75">
        <v>0</v>
      </c>
      <c r="G286" s="75">
        <v>21.1</v>
      </c>
      <c r="H286" s="77"/>
      <c r="I286" s="77"/>
    </row>
    <row r="287" spans="1:9" x14ac:dyDescent="0.25">
      <c r="A287" s="75">
        <v>6001403900</v>
      </c>
      <c r="B287" s="75">
        <v>3584</v>
      </c>
      <c r="C287" s="75" t="s">
        <v>146</v>
      </c>
      <c r="D287" s="75">
        <v>94610</v>
      </c>
      <c r="E287" s="75">
        <v>17.127862758141401</v>
      </c>
      <c r="F287" s="75">
        <v>0</v>
      </c>
      <c r="G287" s="75">
        <v>24.2</v>
      </c>
      <c r="H287" s="77"/>
      <c r="I287" s="77"/>
    </row>
    <row r="288" spans="1:9" x14ac:dyDescent="0.25">
      <c r="A288" s="75">
        <v>6001404800</v>
      </c>
      <c r="B288" s="75">
        <v>2684</v>
      </c>
      <c r="C288" s="75" t="s">
        <v>146</v>
      </c>
      <c r="D288" s="75">
        <v>94602</v>
      </c>
      <c r="E288" s="75">
        <v>17.058158346366401</v>
      </c>
      <c r="F288" s="75">
        <v>0</v>
      </c>
      <c r="G288" s="75">
        <v>32.4</v>
      </c>
      <c r="H288" s="77"/>
      <c r="I288" s="77"/>
    </row>
    <row r="289" spans="1:9" x14ac:dyDescent="0.25">
      <c r="A289" s="75">
        <v>6001408200</v>
      </c>
      <c r="B289" s="75">
        <v>4054</v>
      </c>
      <c r="C289" s="75" t="s">
        <v>146</v>
      </c>
      <c r="D289" s="75">
        <v>94605</v>
      </c>
      <c r="E289" s="75">
        <v>16.418843842053999</v>
      </c>
      <c r="F289" s="75">
        <v>0</v>
      </c>
      <c r="G289" s="75">
        <v>38.200000000000003</v>
      </c>
      <c r="H289" s="77"/>
      <c r="I289" s="77"/>
    </row>
    <row r="290" spans="1:9" x14ac:dyDescent="0.25">
      <c r="A290" s="75">
        <v>6001406900</v>
      </c>
      <c r="B290" s="75">
        <v>3719</v>
      </c>
      <c r="C290" s="75" t="s">
        <v>146</v>
      </c>
      <c r="D290" s="75">
        <v>94619</v>
      </c>
      <c r="E290" s="75">
        <v>16.0476885231515</v>
      </c>
      <c r="F290" s="75">
        <v>0</v>
      </c>
      <c r="G290" s="75">
        <v>29.4</v>
      </c>
      <c r="H290" s="77"/>
      <c r="I290" s="77"/>
    </row>
    <row r="291" spans="1:9" x14ac:dyDescent="0.25">
      <c r="A291" s="75">
        <v>6001403502</v>
      </c>
      <c r="B291" s="75">
        <v>1991</v>
      </c>
      <c r="C291" s="75" t="s">
        <v>146</v>
      </c>
      <c r="D291" s="75">
        <v>94610</v>
      </c>
      <c r="E291" s="75">
        <v>15.761333217389</v>
      </c>
      <c r="F291" s="75">
        <v>0</v>
      </c>
      <c r="G291" s="75">
        <v>21.1</v>
      </c>
      <c r="H291" s="77"/>
      <c r="I291" s="77"/>
    </row>
    <row r="292" spans="1:9" x14ac:dyDescent="0.25">
      <c r="A292" s="75">
        <v>6001406700</v>
      </c>
      <c r="B292" s="75">
        <v>5048</v>
      </c>
      <c r="C292" s="75" t="s">
        <v>146</v>
      </c>
      <c r="D292" s="75">
        <v>94602</v>
      </c>
      <c r="E292" s="75">
        <v>15.2443272692819</v>
      </c>
      <c r="F292" s="75">
        <v>0</v>
      </c>
      <c r="G292" s="75">
        <v>22.6</v>
      </c>
      <c r="H292" s="77"/>
      <c r="I292" s="77"/>
    </row>
    <row r="293" spans="1:9" x14ac:dyDescent="0.25">
      <c r="A293" s="75">
        <v>6001407800</v>
      </c>
      <c r="B293" s="75">
        <v>2425</v>
      </c>
      <c r="C293" s="75" t="s">
        <v>146</v>
      </c>
      <c r="D293" s="75">
        <v>94613</v>
      </c>
      <c r="E293" s="75">
        <v>15.1706382455113</v>
      </c>
      <c r="F293" s="75">
        <v>0</v>
      </c>
      <c r="G293" s="75">
        <v>26.1</v>
      </c>
      <c r="H293" s="77"/>
      <c r="I293" s="77"/>
    </row>
    <row r="294" spans="1:9" x14ac:dyDescent="0.25">
      <c r="A294" s="75">
        <v>6001407700</v>
      </c>
      <c r="B294" s="75">
        <v>4109</v>
      </c>
      <c r="C294" s="75" t="s">
        <v>146</v>
      </c>
      <c r="D294" s="75">
        <v>94619</v>
      </c>
      <c r="E294" s="75">
        <v>13.107904106359999</v>
      </c>
      <c r="F294" s="75">
        <v>0</v>
      </c>
      <c r="G294" s="75">
        <v>26.9</v>
      </c>
      <c r="H294" s="77"/>
      <c r="I294" s="77"/>
    </row>
    <row r="295" spans="1:9" x14ac:dyDescent="0.25">
      <c r="A295" s="75">
        <v>6001407900</v>
      </c>
      <c r="B295" s="75">
        <v>2706</v>
      </c>
      <c r="C295" s="75" t="s">
        <v>146</v>
      </c>
      <c r="D295" s="75">
        <v>94619</v>
      </c>
      <c r="E295" s="75">
        <v>12.892885795326499</v>
      </c>
      <c r="F295" s="75">
        <v>0</v>
      </c>
      <c r="G295" s="75">
        <v>10.5</v>
      </c>
      <c r="H295" s="77"/>
      <c r="I295" s="77"/>
    </row>
    <row r="296" spans="1:9" x14ac:dyDescent="0.25">
      <c r="A296" s="75">
        <v>6001406800</v>
      </c>
      <c r="B296" s="75">
        <v>3428</v>
      </c>
      <c r="C296" s="75" t="s">
        <v>146</v>
      </c>
      <c r="D296" s="75">
        <v>94602</v>
      </c>
      <c r="E296" s="75">
        <v>12.7661640952469</v>
      </c>
      <c r="F296" s="75">
        <v>0</v>
      </c>
      <c r="G296" s="75">
        <v>15.4</v>
      </c>
      <c r="H296" s="77"/>
      <c r="I296" s="77"/>
    </row>
    <row r="297" spans="1:9" x14ac:dyDescent="0.25">
      <c r="A297" s="75">
        <v>6001403702</v>
      </c>
      <c r="B297" s="75">
        <v>1724</v>
      </c>
      <c r="C297" s="75" t="s">
        <v>146</v>
      </c>
      <c r="D297" s="75">
        <v>94610</v>
      </c>
      <c r="E297" s="75">
        <v>12.6725083490236</v>
      </c>
      <c r="F297" s="75">
        <v>0</v>
      </c>
      <c r="G297" s="75">
        <v>14.8</v>
      </c>
      <c r="H297" s="77"/>
      <c r="I297" s="77"/>
    </row>
    <row r="298" spans="1:9" x14ac:dyDescent="0.25">
      <c r="A298" s="75">
        <v>6001408100</v>
      </c>
      <c r="B298" s="75">
        <v>5991</v>
      </c>
      <c r="C298" s="75" t="s">
        <v>146</v>
      </c>
      <c r="D298" s="75">
        <v>94619</v>
      </c>
      <c r="E298" s="75">
        <v>12.190026970907301</v>
      </c>
      <c r="F298" s="75">
        <v>0</v>
      </c>
      <c r="G298" s="75">
        <v>9.6999999999999993</v>
      </c>
      <c r="H298" s="77"/>
      <c r="I298" s="77"/>
    </row>
    <row r="299" spans="1:9" x14ac:dyDescent="0.25">
      <c r="A299" s="75">
        <v>6001400300</v>
      </c>
      <c r="B299" s="75">
        <v>4865</v>
      </c>
      <c r="C299" s="75" t="s">
        <v>146</v>
      </c>
      <c r="D299" s="75">
        <v>94618</v>
      </c>
      <c r="E299" s="75">
        <v>12.0411348666109</v>
      </c>
      <c r="F299" s="75">
        <v>0</v>
      </c>
      <c r="G299" s="75">
        <v>14.3</v>
      </c>
      <c r="H299" s="77"/>
      <c r="I299" s="77"/>
    </row>
    <row r="300" spans="1:9" x14ac:dyDescent="0.25">
      <c r="A300" s="75">
        <v>6001404102</v>
      </c>
      <c r="B300" s="75">
        <v>2283</v>
      </c>
      <c r="C300" s="75" t="s">
        <v>146</v>
      </c>
      <c r="D300" s="75">
        <v>94611</v>
      </c>
      <c r="E300" s="75">
        <v>11.718772945307901</v>
      </c>
      <c r="F300" s="75">
        <v>0</v>
      </c>
      <c r="G300" s="75">
        <v>19.7</v>
      </c>
      <c r="H300" s="77"/>
      <c r="I300" s="77"/>
    </row>
    <row r="301" spans="1:9" x14ac:dyDescent="0.25">
      <c r="A301" s="75">
        <v>6001403800</v>
      </c>
      <c r="B301" s="75">
        <v>3461</v>
      </c>
      <c r="C301" s="75" t="s">
        <v>146</v>
      </c>
      <c r="D301" s="75">
        <v>94610</v>
      </c>
      <c r="E301" s="75">
        <v>11.717608807888499</v>
      </c>
      <c r="F301" s="75">
        <v>0</v>
      </c>
      <c r="G301" s="75">
        <v>12.7</v>
      </c>
      <c r="H301" s="77"/>
      <c r="I301" s="77"/>
    </row>
    <row r="302" spans="1:9" x14ac:dyDescent="0.25">
      <c r="A302" s="75">
        <v>6001400400</v>
      </c>
      <c r="B302" s="75">
        <v>3703</v>
      </c>
      <c r="C302" s="75" t="s">
        <v>146</v>
      </c>
      <c r="D302" s="75">
        <v>94609</v>
      </c>
      <c r="E302" s="75">
        <v>10.9126337455439</v>
      </c>
      <c r="F302" s="75">
        <v>0</v>
      </c>
      <c r="G302" s="75">
        <v>16.8</v>
      </c>
      <c r="H302" s="77"/>
      <c r="I302" s="77"/>
    </row>
    <row r="303" spans="1:9" x14ac:dyDescent="0.25">
      <c r="A303" s="75">
        <v>6001405000</v>
      </c>
      <c r="B303" s="75">
        <v>3136</v>
      </c>
      <c r="C303" s="75" t="s">
        <v>146</v>
      </c>
      <c r="D303" s="75">
        <v>94610</v>
      </c>
      <c r="E303" s="75">
        <v>9.6235179495250396</v>
      </c>
      <c r="F303" s="75">
        <v>0</v>
      </c>
      <c r="G303" s="75">
        <v>17.2</v>
      </c>
      <c r="H303" s="77"/>
      <c r="I303" s="77"/>
    </row>
    <row r="304" spans="1:9" x14ac:dyDescent="0.25">
      <c r="A304" s="75">
        <v>6001403701</v>
      </c>
      <c r="B304" s="75">
        <v>2587</v>
      </c>
      <c r="C304" s="75" t="s">
        <v>146</v>
      </c>
      <c r="D304" s="75">
        <v>94610</v>
      </c>
      <c r="E304" s="75">
        <v>8.8923396754435906</v>
      </c>
      <c r="F304" s="75">
        <v>0</v>
      </c>
      <c r="G304" s="75">
        <v>23.3</v>
      </c>
      <c r="H304" s="77"/>
      <c r="I304" s="77"/>
    </row>
    <row r="305" spans="1:9" x14ac:dyDescent="0.25">
      <c r="A305" s="75">
        <v>6001404700</v>
      </c>
      <c r="B305" s="75">
        <v>1954</v>
      </c>
      <c r="C305" s="75" t="s">
        <v>146</v>
      </c>
      <c r="D305" s="75">
        <v>94602</v>
      </c>
      <c r="E305" s="75">
        <v>8.2223171201839396</v>
      </c>
      <c r="F305" s="75">
        <v>0</v>
      </c>
      <c r="G305" s="75">
        <v>6.6</v>
      </c>
      <c r="H305" s="77"/>
      <c r="I305" s="77"/>
    </row>
    <row r="306" spans="1:9" x14ac:dyDescent="0.25">
      <c r="A306" s="75">
        <v>6001404101</v>
      </c>
      <c r="B306" s="75">
        <v>2929</v>
      </c>
      <c r="C306" s="75" t="s">
        <v>146</v>
      </c>
      <c r="D306" s="75">
        <v>94611</v>
      </c>
      <c r="E306" s="75">
        <v>8.1215167580627607</v>
      </c>
      <c r="F306" s="75">
        <v>0</v>
      </c>
      <c r="G306" s="75">
        <v>16.5</v>
      </c>
      <c r="H306" s="77"/>
      <c r="I306" s="77"/>
    </row>
    <row r="307" spans="1:9" x14ac:dyDescent="0.25">
      <c r="A307" s="75">
        <v>6001404000</v>
      </c>
      <c r="B307" s="75">
        <v>2819</v>
      </c>
      <c r="C307" s="75" t="s">
        <v>146</v>
      </c>
      <c r="D307" s="75">
        <v>94611</v>
      </c>
      <c r="E307" s="75">
        <v>7.7468819546952901</v>
      </c>
      <c r="F307" s="75">
        <v>0</v>
      </c>
      <c r="G307" s="75">
        <v>20.2</v>
      </c>
      <c r="H307" s="77"/>
      <c r="I307" s="77"/>
    </row>
    <row r="308" spans="1:9" x14ac:dyDescent="0.25">
      <c r="A308" s="75">
        <v>6001405100</v>
      </c>
      <c r="B308" s="75">
        <v>4197</v>
      </c>
      <c r="C308" s="75" t="s">
        <v>146</v>
      </c>
      <c r="D308" s="75">
        <v>94610</v>
      </c>
      <c r="E308" s="75">
        <v>6.3443031810914796</v>
      </c>
      <c r="F308" s="75">
        <v>0</v>
      </c>
      <c r="G308" s="75">
        <v>3.1</v>
      </c>
      <c r="H308" s="77"/>
      <c r="I308" s="77"/>
    </row>
    <row r="309" spans="1:9" x14ac:dyDescent="0.25">
      <c r="A309" s="75">
        <v>6001408000</v>
      </c>
      <c r="B309" s="75">
        <v>2671</v>
      </c>
      <c r="C309" s="75" t="s">
        <v>146</v>
      </c>
      <c r="D309" s="75">
        <v>94619</v>
      </c>
      <c r="E309" s="75">
        <v>5.9442672178519098</v>
      </c>
      <c r="F309" s="75">
        <v>0</v>
      </c>
      <c r="G309" s="75">
        <v>10.6</v>
      </c>
      <c r="H309" s="77"/>
      <c r="I309" s="77"/>
    </row>
    <row r="310" spans="1:9" x14ac:dyDescent="0.25">
      <c r="A310" s="75">
        <v>6001404200</v>
      </c>
      <c r="B310" s="75">
        <v>3483</v>
      </c>
      <c r="C310" s="75" t="s">
        <v>146</v>
      </c>
      <c r="D310" s="75">
        <v>94611</v>
      </c>
      <c r="E310" s="75">
        <v>5.6575918848366999</v>
      </c>
      <c r="F310" s="75">
        <v>0</v>
      </c>
      <c r="G310" s="75">
        <v>6.6</v>
      </c>
      <c r="H310" s="77"/>
      <c r="I310" s="77"/>
    </row>
    <row r="311" spans="1:9" x14ac:dyDescent="0.25">
      <c r="A311" s="75">
        <v>6001404400</v>
      </c>
      <c r="B311" s="75">
        <v>5314</v>
      </c>
      <c r="C311" s="75" t="s">
        <v>146</v>
      </c>
      <c r="D311" s="75">
        <v>94611</v>
      </c>
      <c r="E311" s="75">
        <v>5.6179972820246702</v>
      </c>
      <c r="F311" s="75">
        <v>0</v>
      </c>
      <c r="G311" s="75">
        <v>8.9</v>
      </c>
      <c r="H311" s="77"/>
      <c r="I311" s="77"/>
    </row>
    <row r="312" spans="1:9" x14ac:dyDescent="0.25">
      <c r="A312" s="75">
        <v>6001426200</v>
      </c>
      <c r="B312" s="75">
        <v>4745</v>
      </c>
      <c r="C312" s="75" t="s">
        <v>146</v>
      </c>
      <c r="D312" s="75">
        <v>94611</v>
      </c>
      <c r="E312" s="75">
        <v>5.5185616654771303</v>
      </c>
      <c r="F312" s="75">
        <v>0</v>
      </c>
      <c r="G312" s="75">
        <v>7.1</v>
      </c>
      <c r="H312" s="77"/>
      <c r="I312" s="77"/>
    </row>
    <row r="313" spans="1:9" x14ac:dyDescent="0.25">
      <c r="A313" s="75">
        <v>6001404300</v>
      </c>
      <c r="B313" s="75">
        <v>3218</v>
      </c>
      <c r="C313" s="75" t="s">
        <v>146</v>
      </c>
      <c r="D313" s="75">
        <v>94618</v>
      </c>
      <c r="E313" s="75">
        <v>4.6132338133027497</v>
      </c>
      <c r="F313" s="75">
        <v>0</v>
      </c>
      <c r="G313" s="75">
        <v>6.8</v>
      </c>
      <c r="H313" s="77"/>
      <c r="I313" s="77"/>
    </row>
    <row r="314" spans="1:9" x14ac:dyDescent="0.25">
      <c r="A314" s="75">
        <v>6001404501</v>
      </c>
      <c r="B314" s="75">
        <v>1677</v>
      </c>
      <c r="C314" s="75" t="s">
        <v>146</v>
      </c>
      <c r="D314" s="75">
        <v>94611</v>
      </c>
      <c r="E314" s="75">
        <v>4.4891659277178402</v>
      </c>
      <c r="F314" s="75">
        <v>0</v>
      </c>
      <c r="G314" s="75">
        <v>2.9</v>
      </c>
      <c r="H314" s="77"/>
      <c r="I314" s="77"/>
    </row>
    <row r="315" spans="1:9" x14ac:dyDescent="0.25">
      <c r="A315" s="75">
        <v>6001404502</v>
      </c>
      <c r="B315" s="75">
        <v>5784</v>
      </c>
      <c r="C315" s="75" t="s">
        <v>146</v>
      </c>
      <c r="D315" s="75">
        <v>94611</v>
      </c>
      <c r="E315" s="75">
        <v>4.3201061180741203</v>
      </c>
      <c r="F315" s="75">
        <v>0</v>
      </c>
      <c r="G315" s="75">
        <v>5.3</v>
      </c>
      <c r="H315" s="77"/>
      <c r="I315" s="77"/>
    </row>
    <row r="316" spans="1:9" x14ac:dyDescent="0.25">
      <c r="A316" s="75">
        <v>6001426100</v>
      </c>
      <c r="B316" s="75">
        <v>5922</v>
      </c>
      <c r="C316" s="75" t="s">
        <v>146</v>
      </c>
      <c r="D316" s="75">
        <v>94611</v>
      </c>
      <c r="E316" s="75">
        <v>2.52263836100057</v>
      </c>
      <c r="F316" s="75">
        <v>0</v>
      </c>
      <c r="G316" s="75">
        <v>7.5</v>
      </c>
      <c r="H316" s="77"/>
      <c r="I316" s="77"/>
    </row>
    <row r="317" spans="1:9" x14ac:dyDescent="0.25">
      <c r="A317" s="75">
        <v>6001404600</v>
      </c>
      <c r="B317" s="75">
        <v>4353</v>
      </c>
      <c r="C317" s="75" t="s">
        <v>146</v>
      </c>
      <c r="D317" s="75">
        <v>94611</v>
      </c>
      <c r="E317" s="75">
        <v>2.05358245157811</v>
      </c>
      <c r="F317" s="75">
        <v>0</v>
      </c>
      <c r="G317" s="75">
        <v>7.7</v>
      </c>
      <c r="H317" s="77"/>
      <c r="I317" s="77"/>
    </row>
    <row r="318" spans="1:9" x14ac:dyDescent="0.25">
      <c r="A318" s="75">
        <v>6001400200</v>
      </c>
      <c r="B318" s="75">
        <v>1974</v>
      </c>
      <c r="C318" s="75" t="s">
        <v>146</v>
      </c>
      <c r="D318" s="75">
        <v>94618</v>
      </c>
      <c r="E318" s="75">
        <v>1.8102573875343699</v>
      </c>
      <c r="F318" s="75">
        <v>0</v>
      </c>
      <c r="G318" s="75">
        <v>11.2</v>
      </c>
      <c r="H318" s="77"/>
      <c r="I318" s="77"/>
    </row>
    <row r="319" spans="1:9" x14ac:dyDescent="0.25">
      <c r="A319" s="75">
        <v>6001983200</v>
      </c>
      <c r="B319" s="75">
        <v>540</v>
      </c>
      <c r="C319" s="75" t="s">
        <v>146</v>
      </c>
      <c r="D319" s="75">
        <v>94607</v>
      </c>
      <c r="E319" s="75" t="s">
        <v>147</v>
      </c>
      <c r="F319" s="75">
        <v>0</v>
      </c>
      <c r="G319" s="75" t="s">
        <v>147</v>
      </c>
      <c r="H319" s="77"/>
      <c r="I319" s="77"/>
    </row>
    <row r="320" spans="1:9" x14ac:dyDescent="0.25">
      <c r="A320" s="75">
        <v>6001981900</v>
      </c>
      <c r="B320" s="75">
        <v>38</v>
      </c>
      <c r="C320" s="75" t="s">
        <v>146</v>
      </c>
      <c r="D320" s="75">
        <v>94607</v>
      </c>
      <c r="E320" s="75" t="s">
        <v>147</v>
      </c>
      <c r="F320" s="75">
        <v>0</v>
      </c>
      <c r="G320" s="75" t="s">
        <v>147</v>
      </c>
      <c r="H320" s="77"/>
      <c r="I320" s="77"/>
    </row>
    <row r="321" spans="1:9" x14ac:dyDescent="0.25">
      <c r="A321" s="75">
        <v>6001982000</v>
      </c>
      <c r="B321" s="75">
        <v>71</v>
      </c>
      <c r="C321" s="75" t="s">
        <v>146</v>
      </c>
      <c r="D321" s="75">
        <v>94607</v>
      </c>
      <c r="E321" s="75" t="s">
        <v>147</v>
      </c>
      <c r="F321" s="75">
        <v>0</v>
      </c>
      <c r="G321" s="75" t="s">
        <v>147</v>
      </c>
      <c r="H321" s="77"/>
      <c r="I321" s="77"/>
    </row>
    <row r="322" spans="1:9" x14ac:dyDescent="0.25">
      <c r="A322" s="75">
        <v>6001450603</v>
      </c>
      <c r="B322" s="75">
        <v>4657</v>
      </c>
      <c r="C322" s="75" t="s">
        <v>146</v>
      </c>
      <c r="D322" s="75">
        <v>94588</v>
      </c>
      <c r="E322" s="75">
        <v>19.378475339418301</v>
      </c>
      <c r="F322" s="75">
        <v>0</v>
      </c>
      <c r="G322" s="75">
        <v>13.2</v>
      </c>
      <c r="H322" s="77"/>
      <c r="I322" s="77"/>
    </row>
    <row r="323" spans="1:9" x14ac:dyDescent="0.25">
      <c r="A323" s="75">
        <v>6001450602</v>
      </c>
      <c r="B323" s="75">
        <v>8722</v>
      </c>
      <c r="C323" s="75" t="s">
        <v>146</v>
      </c>
      <c r="D323" s="75">
        <v>94588</v>
      </c>
      <c r="E323" s="75">
        <v>19.372175431684699</v>
      </c>
      <c r="F323" s="75">
        <v>0</v>
      </c>
      <c r="G323" s="75">
        <v>8.6</v>
      </c>
      <c r="H323" s="77"/>
      <c r="I323" s="77"/>
    </row>
    <row r="324" spans="1:9" x14ac:dyDescent="0.25">
      <c r="A324" s="75">
        <v>6001450743</v>
      </c>
      <c r="B324" s="75">
        <v>4734</v>
      </c>
      <c r="C324" s="75" t="s">
        <v>146</v>
      </c>
      <c r="D324" s="75">
        <v>94588</v>
      </c>
      <c r="E324" s="75">
        <v>19.008673590516899</v>
      </c>
      <c r="F324" s="75">
        <v>0</v>
      </c>
      <c r="G324" s="75">
        <v>12.1</v>
      </c>
      <c r="H324" s="77"/>
      <c r="I324" s="77"/>
    </row>
    <row r="325" spans="1:9" x14ac:dyDescent="0.25">
      <c r="A325" s="75">
        <v>6001450745</v>
      </c>
      <c r="B325" s="75">
        <v>5956</v>
      </c>
      <c r="C325" s="75" t="s">
        <v>146</v>
      </c>
      <c r="D325" s="75">
        <v>94588</v>
      </c>
      <c r="E325" s="75">
        <v>17.265047824092498</v>
      </c>
      <c r="F325" s="75">
        <v>0</v>
      </c>
      <c r="G325" s="75">
        <v>4.3</v>
      </c>
      <c r="H325" s="77"/>
      <c r="I325" s="77"/>
    </row>
    <row r="326" spans="1:9" x14ac:dyDescent="0.25">
      <c r="A326" s="75">
        <v>6001450752</v>
      </c>
      <c r="B326" s="75">
        <v>5262</v>
      </c>
      <c r="C326" s="75" t="s">
        <v>146</v>
      </c>
      <c r="D326" s="75">
        <v>94588</v>
      </c>
      <c r="E326" s="75">
        <v>17.212258532790798</v>
      </c>
      <c r="F326" s="75">
        <v>0</v>
      </c>
      <c r="G326" s="75">
        <v>7.8</v>
      </c>
      <c r="H326" s="77"/>
      <c r="I326" s="77"/>
    </row>
    <row r="327" spans="1:9" x14ac:dyDescent="0.25">
      <c r="A327" s="75">
        <v>6001450742</v>
      </c>
      <c r="B327" s="75">
        <v>4576</v>
      </c>
      <c r="C327" s="75" t="s">
        <v>146</v>
      </c>
      <c r="D327" s="75">
        <v>94566</v>
      </c>
      <c r="E327" s="75">
        <v>16.781272025129201</v>
      </c>
      <c r="F327" s="75">
        <v>0</v>
      </c>
      <c r="G327" s="75">
        <v>8</v>
      </c>
      <c r="H327" s="77"/>
      <c r="I327" s="77"/>
    </row>
    <row r="328" spans="1:9" x14ac:dyDescent="0.25">
      <c r="A328" s="75">
        <v>6001450607</v>
      </c>
      <c r="B328" s="75">
        <v>5251</v>
      </c>
      <c r="C328" s="75" t="s">
        <v>146</v>
      </c>
      <c r="D328" s="75">
        <v>94566</v>
      </c>
      <c r="E328" s="75">
        <v>16.3390592341214</v>
      </c>
      <c r="F328" s="75">
        <v>0</v>
      </c>
      <c r="G328" s="75">
        <v>20.9</v>
      </c>
      <c r="H328" s="77"/>
      <c r="I328" s="77"/>
    </row>
    <row r="329" spans="1:9" x14ac:dyDescent="0.25">
      <c r="A329" s="75">
        <v>6001450746</v>
      </c>
      <c r="B329" s="75">
        <v>3152</v>
      </c>
      <c r="C329" s="75" t="s">
        <v>146</v>
      </c>
      <c r="D329" s="75">
        <v>94566</v>
      </c>
      <c r="E329" s="75">
        <v>14.350048635966999</v>
      </c>
      <c r="F329" s="75">
        <v>0</v>
      </c>
      <c r="G329" s="75">
        <v>13</v>
      </c>
      <c r="H329" s="77"/>
      <c r="I329" s="77"/>
    </row>
    <row r="330" spans="1:9" x14ac:dyDescent="0.25">
      <c r="A330" s="75">
        <v>6001450741</v>
      </c>
      <c r="B330" s="75">
        <v>4768</v>
      </c>
      <c r="C330" s="75" t="s">
        <v>146</v>
      </c>
      <c r="D330" s="75">
        <v>94566</v>
      </c>
      <c r="E330" s="75">
        <v>14.0665783147754</v>
      </c>
      <c r="F330" s="75">
        <v>0</v>
      </c>
      <c r="G330" s="75">
        <v>19.3</v>
      </c>
      <c r="H330" s="77"/>
      <c r="I330" s="77"/>
    </row>
    <row r="331" spans="1:9" x14ac:dyDescent="0.25">
      <c r="A331" s="75">
        <v>6001450751</v>
      </c>
      <c r="B331" s="75">
        <v>2115</v>
      </c>
      <c r="C331" s="75" t="s">
        <v>146</v>
      </c>
      <c r="D331" s="75">
        <v>94588</v>
      </c>
      <c r="E331" s="75">
        <v>13.685363581686101</v>
      </c>
      <c r="F331" s="75">
        <v>0</v>
      </c>
      <c r="G331" s="75">
        <v>3.4</v>
      </c>
      <c r="H331" s="77"/>
      <c r="I331" s="77"/>
    </row>
    <row r="332" spans="1:9" x14ac:dyDescent="0.25">
      <c r="A332" s="75">
        <v>6001450601</v>
      </c>
      <c r="B332" s="75">
        <v>3379</v>
      </c>
      <c r="C332" s="75" t="s">
        <v>146</v>
      </c>
      <c r="D332" s="75">
        <v>94588</v>
      </c>
      <c r="E332" s="75">
        <v>9.5298984712801698</v>
      </c>
      <c r="F332" s="75">
        <v>0</v>
      </c>
      <c r="G332" s="75">
        <v>12.1</v>
      </c>
      <c r="H332" s="77"/>
      <c r="I332" s="77"/>
    </row>
    <row r="333" spans="1:9" x14ac:dyDescent="0.25">
      <c r="A333" s="75">
        <v>6001450606</v>
      </c>
      <c r="B333" s="75">
        <v>5733</v>
      </c>
      <c r="C333" s="75" t="s">
        <v>146</v>
      </c>
      <c r="D333" s="75">
        <v>94566</v>
      </c>
      <c r="E333" s="75">
        <v>9.2965724719925404</v>
      </c>
      <c r="F333" s="75">
        <v>0</v>
      </c>
      <c r="G333" s="75">
        <v>4.4000000000000004</v>
      </c>
      <c r="H333" s="77"/>
      <c r="I333" s="77"/>
    </row>
    <row r="334" spans="1:9" x14ac:dyDescent="0.25">
      <c r="A334" s="75">
        <v>6001450744</v>
      </c>
      <c r="B334" s="75">
        <v>4831</v>
      </c>
      <c r="C334" s="75" t="s">
        <v>146</v>
      </c>
      <c r="D334" s="75">
        <v>94588</v>
      </c>
      <c r="E334" s="75">
        <v>8.8925149573825308</v>
      </c>
      <c r="F334" s="75">
        <v>0</v>
      </c>
      <c r="G334" s="75">
        <v>9.1999999999999993</v>
      </c>
      <c r="H334" s="77"/>
      <c r="I334" s="77"/>
    </row>
    <row r="335" spans="1:9" x14ac:dyDescent="0.25">
      <c r="A335" s="75">
        <v>6001450605</v>
      </c>
      <c r="B335" s="75">
        <v>3685</v>
      </c>
      <c r="C335" s="75" t="s">
        <v>146</v>
      </c>
      <c r="D335" s="75">
        <v>94566</v>
      </c>
      <c r="E335" s="75">
        <v>7.0874105310964497</v>
      </c>
      <c r="F335" s="75">
        <v>0</v>
      </c>
      <c r="G335" s="75">
        <v>7.6</v>
      </c>
      <c r="H335" s="77"/>
      <c r="I335" s="77"/>
    </row>
    <row r="336" spans="1:9" x14ac:dyDescent="0.25">
      <c r="A336" s="75">
        <v>6001450604</v>
      </c>
      <c r="B336" s="75">
        <v>4796</v>
      </c>
      <c r="C336" s="75" t="s">
        <v>146</v>
      </c>
      <c r="D336" s="75">
        <v>94566</v>
      </c>
      <c r="E336" s="75">
        <v>5.2354217373215199</v>
      </c>
      <c r="F336" s="75">
        <v>0</v>
      </c>
      <c r="G336" s="75">
        <v>12.1</v>
      </c>
      <c r="H336" s="77"/>
      <c r="I336" s="77"/>
    </row>
    <row r="337" spans="1:9" x14ac:dyDescent="0.25">
      <c r="A337" s="75">
        <v>6001432400</v>
      </c>
      <c r="B337" s="75">
        <v>5814</v>
      </c>
      <c r="C337" s="75" t="s">
        <v>146</v>
      </c>
      <c r="D337" s="75">
        <v>94577</v>
      </c>
      <c r="E337" s="75">
        <v>45.479774291919803</v>
      </c>
      <c r="F337" s="75">
        <v>5814</v>
      </c>
      <c r="G337" s="75">
        <v>39.200000000000003</v>
      </c>
      <c r="H337" s="77"/>
      <c r="I337" s="77"/>
    </row>
    <row r="338" spans="1:9" x14ac:dyDescent="0.25">
      <c r="A338" s="75">
        <v>6001433200</v>
      </c>
      <c r="B338" s="75">
        <v>6897</v>
      </c>
      <c r="C338" s="75" t="s">
        <v>146</v>
      </c>
      <c r="D338" s="75">
        <v>94578</v>
      </c>
      <c r="E338" s="75">
        <v>44.896062110004401</v>
      </c>
      <c r="F338" s="75">
        <v>6897</v>
      </c>
      <c r="G338" s="75">
        <v>37.5</v>
      </c>
      <c r="H338" s="77"/>
      <c r="I338" s="77"/>
    </row>
    <row r="339" spans="1:9" x14ac:dyDescent="0.25">
      <c r="A339" s="75">
        <v>6001432501</v>
      </c>
      <c r="B339" s="75">
        <v>4839</v>
      </c>
      <c r="C339" s="75" t="s">
        <v>146</v>
      </c>
      <c r="D339" s="75">
        <v>94577</v>
      </c>
      <c r="E339" s="75">
        <v>43.732764860354401</v>
      </c>
      <c r="F339" s="75">
        <v>4839</v>
      </c>
      <c r="G339" s="75">
        <v>32.299999999999997</v>
      </c>
      <c r="H339" s="77"/>
      <c r="I339" s="77"/>
    </row>
    <row r="340" spans="1:9" x14ac:dyDescent="0.25">
      <c r="A340" s="75">
        <v>6001432600</v>
      </c>
      <c r="B340" s="75">
        <v>6842</v>
      </c>
      <c r="C340" s="75" t="s">
        <v>146</v>
      </c>
      <c r="D340" s="75">
        <v>94577</v>
      </c>
      <c r="E340" s="75">
        <v>36.403887256662898</v>
      </c>
      <c r="F340" s="75">
        <v>0</v>
      </c>
      <c r="G340" s="75">
        <v>39.5</v>
      </c>
      <c r="H340" s="77"/>
      <c r="I340" s="77"/>
    </row>
    <row r="341" spans="1:9" x14ac:dyDescent="0.25">
      <c r="A341" s="75">
        <v>6001433300</v>
      </c>
      <c r="B341" s="75">
        <v>6834</v>
      </c>
      <c r="C341" s="75" t="s">
        <v>146</v>
      </c>
      <c r="D341" s="75">
        <v>94579</v>
      </c>
      <c r="E341" s="75">
        <v>35.690973938602497</v>
      </c>
      <c r="F341" s="75">
        <v>0</v>
      </c>
      <c r="G341" s="75">
        <v>28.2</v>
      </c>
      <c r="H341" s="77"/>
      <c r="I341" s="77"/>
    </row>
    <row r="342" spans="1:9" x14ac:dyDescent="0.25">
      <c r="A342" s="75">
        <v>6001432502</v>
      </c>
      <c r="B342" s="75">
        <v>4485</v>
      </c>
      <c r="C342" s="75" t="s">
        <v>146</v>
      </c>
      <c r="D342" s="75">
        <v>94577</v>
      </c>
      <c r="E342" s="75">
        <v>32.205888858733097</v>
      </c>
      <c r="F342" s="75">
        <v>0</v>
      </c>
      <c r="G342" s="75">
        <v>30.1</v>
      </c>
      <c r="H342" s="77"/>
      <c r="I342" s="77"/>
    </row>
    <row r="343" spans="1:9" x14ac:dyDescent="0.25">
      <c r="A343" s="75">
        <v>6001433900</v>
      </c>
      <c r="B343" s="75">
        <v>6599</v>
      </c>
      <c r="C343" s="75" t="s">
        <v>146</v>
      </c>
      <c r="D343" s="75">
        <v>94578</v>
      </c>
      <c r="E343" s="75">
        <v>32.014004660601998</v>
      </c>
      <c r="F343" s="75">
        <v>0</v>
      </c>
      <c r="G343" s="75">
        <v>61.1</v>
      </c>
      <c r="H343" s="77"/>
      <c r="I343" s="77"/>
    </row>
    <row r="344" spans="1:9" x14ac:dyDescent="0.25">
      <c r="A344" s="75">
        <v>6001432300</v>
      </c>
      <c r="B344" s="75">
        <v>4656</v>
      </c>
      <c r="C344" s="75" t="s">
        <v>146</v>
      </c>
      <c r="D344" s="75">
        <v>94577</v>
      </c>
      <c r="E344" s="75">
        <v>31.495694444585901</v>
      </c>
      <c r="F344" s="75">
        <v>0</v>
      </c>
      <c r="G344" s="75">
        <v>22</v>
      </c>
      <c r="H344" s="77"/>
      <c r="I344" s="77"/>
    </row>
    <row r="345" spans="1:9" x14ac:dyDescent="0.25">
      <c r="A345" s="75">
        <v>6001433400</v>
      </c>
      <c r="B345" s="75">
        <v>6305</v>
      </c>
      <c r="C345" s="75" t="s">
        <v>146</v>
      </c>
      <c r="D345" s="75">
        <v>94579</v>
      </c>
      <c r="E345" s="75">
        <v>31.314867597070499</v>
      </c>
      <c r="F345" s="75">
        <v>0</v>
      </c>
      <c r="G345" s="75">
        <v>31.5</v>
      </c>
      <c r="H345" s="77"/>
      <c r="I345" s="77"/>
    </row>
    <row r="346" spans="1:9" x14ac:dyDescent="0.25">
      <c r="A346" s="75">
        <v>6001434000</v>
      </c>
      <c r="B346" s="75">
        <v>4884</v>
      </c>
      <c r="C346" s="75" t="s">
        <v>146</v>
      </c>
      <c r="D346" s="75">
        <v>94578</v>
      </c>
      <c r="E346" s="75">
        <v>31.243135993357399</v>
      </c>
      <c r="F346" s="75">
        <v>0</v>
      </c>
      <c r="G346" s="75">
        <v>42.2</v>
      </c>
      <c r="H346" s="77"/>
      <c r="I346" s="77"/>
    </row>
    <row r="347" spans="1:9" x14ac:dyDescent="0.25">
      <c r="A347" s="75">
        <v>6001433103</v>
      </c>
      <c r="B347" s="75">
        <v>3530</v>
      </c>
      <c r="C347" s="75" t="s">
        <v>146</v>
      </c>
      <c r="D347" s="75">
        <v>94578</v>
      </c>
      <c r="E347" s="75">
        <v>30.783217860451401</v>
      </c>
      <c r="F347" s="75">
        <v>0</v>
      </c>
      <c r="G347" s="75">
        <v>34.6</v>
      </c>
      <c r="H347" s="77"/>
      <c r="I347" s="77"/>
    </row>
    <row r="348" spans="1:9" x14ac:dyDescent="0.25">
      <c r="A348" s="75">
        <v>6001433000</v>
      </c>
      <c r="B348" s="75">
        <v>3832</v>
      </c>
      <c r="C348" s="75" t="s">
        <v>146</v>
      </c>
      <c r="D348" s="75">
        <v>94578</v>
      </c>
      <c r="E348" s="75">
        <v>29.756293257989199</v>
      </c>
      <c r="F348" s="75">
        <v>0</v>
      </c>
      <c r="G348" s="75">
        <v>32.1</v>
      </c>
      <c r="H348" s="77"/>
      <c r="I348" s="77"/>
    </row>
    <row r="349" spans="1:9" x14ac:dyDescent="0.25">
      <c r="A349" s="75">
        <v>6001433102</v>
      </c>
      <c r="B349" s="75">
        <v>3989</v>
      </c>
      <c r="C349" s="75" t="s">
        <v>146</v>
      </c>
      <c r="D349" s="75">
        <v>94578</v>
      </c>
      <c r="E349" s="75">
        <v>28.207700729598599</v>
      </c>
      <c r="F349" s="75">
        <v>0</v>
      </c>
      <c r="G349" s="75">
        <v>20.2</v>
      </c>
      <c r="H349" s="77"/>
      <c r="I349" s="77"/>
    </row>
    <row r="350" spans="1:9" x14ac:dyDescent="0.25">
      <c r="A350" s="75">
        <v>6001433600</v>
      </c>
      <c r="B350" s="75">
        <v>5978</v>
      </c>
      <c r="C350" s="75" t="s">
        <v>146</v>
      </c>
      <c r="D350" s="75">
        <v>94579</v>
      </c>
      <c r="E350" s="75">
        <v>28.198872658590499</v>
      </c>
      <c r="F350" s="75">
        <v>0</v>
      </c>
      <c r="G350" s="75">
        <v>31.2</v>
      </c>
      <c r="H350" s="77"/>
      <c r="I350" s="77"/>
    </row>
    <row r="351" spans="1:9" x14ac:dyDescent="0.25">
      <c r="A351" s="75">
        <v>6001433800</v>
      </c>
      <c r="B351" s="75">
        <v>7369</v>
      </c>
      <c r="C351" s="75" t="s">
        <v>146</v>
      </c>
      <c r="D351" s="75">
        <v>94578</v>
      </c>
      <c r="E351" s="75">
        <v>27.432565103447999</v>
      </c>
      <c r="F351" s="75">
        <v>0</v>
      </c>
      <c r="G351" s="75">
        <v>33.200000000000003</v>
      </c>
      <c r="H351" s="77"/>
      <c r="I351" s="77"/>
    </row>
    <row r="352" spans="1:9" x14ac:dyDescent="0.25">
      <c r="A352" s="75">
        <v>6001433104</v>
      </c>
      <c r="B352" s="75">
        <v>3760</v>
      </c>
      <c r="C352" s="75" t="s">
        <v>146</v>
      </c>
      <c r="D352" s="75">
        <v>94578</v>
      </c>
      <c r="E352" s="75">
        <v>27.2730764182018</v>
      </c>
      <c r="F352" s="75">
        <v>0</v>
      </c>
      <c r="G352" s="75">
        <v>33.700000000000003</v>
      </c>
      <c r="H352" s="77"/>
      <c r="I352" s="77"/>
    </row>
    <row r="353" spans="1:9" x14ac:dyDescent="0.25">
      <c r="A353" s="75">
        <v>6001430500</v>
      </c>
      <c r="B353" s="75">
        <v>6049</v>
      </c>
      <c r="C353" s="75" t="s">
        <v>146</v>
      </c>
      <c r="D353" s="75">
        <v>94578</v>
      </c>
      <c r="E353" s="75">
        <v>25.393904483591101</v>
      </c>
      <c r="F353" s="75">
        <v>0</v>
      </c>
      <c r="G353" s="75">
        <v>40.1</v>
      </c>
      <c r="H353" s="77"/>
      <c r="I353" s="77"/>
    </row>
    <row r="354" spans="1:9" x14ac:dyDescent="0.25">
      <c r="A354" s="75">
        <v>6001432700</v>
      </c>
      <c r="B354" s="75">
        <v>2478</v>
      </c>
      <c r="C354" s="75" t="s">
        <v>146</v>
      </c>
      <c r="D354" s="75">
        <v>94577</v>
      </c>
      <c r="E354" s="75">
        <v>23.472309853535599</v>
      </c>
      <c r="F354" s="75">
        <v>0</v>
      </c>
      <c r="G354" s="75">
        <v>24.4</v>
      </c>
      <c r="H354" s="77"/>
      <c r="I354" s="77"/>
    </row>
    <row r="355" spans="1:9" x14ac:dyDescent="0.25">
      <c r="A355" s="75">
        <v>6001432200</v>
      </c>
      <c r="B355" s="75">
        <v>4080</v>
      </c>
      <c r="C355" s="75" t="s">
        <v>146</v>
      </c>
      <c r="D355" s="75">
        <v>94577</v>
      </c>
      <c r="E355" s="75">
        <v>21.196864030795702</v>
      </c>
      <c r="F355" s="75">
        <v>0</v>
      </c>
      <c r="G355" s="75">
        <v>24.4</v>
      </c>
      <c r="H355" s="77"/>
      <c r="I355" s="77"/>
    </row>
    <row r="356" spans="1:9" x14ac:dyDescent="0.25">
      <c r="A356" s="75">
        <v>6001433500</v>
      </c>
      <c r="B356" s="75">
        <v>4352</v>
      </c>
      <c r="C356" s="75" t="s">
        <v>146</v>
      </c>
      <c r="D356" s="75">
        <v>94579</v>
      </c>
      <c r="E356" s="75">
        <v>18.588987994376001</v>
      </c>
      <c r="F356" s="75">
        <v>0</v>
      </c>
      <c r="G356" s="75">
        <v>19.600000000000001</v>
      </c>
      <c r="H356" s="77"/>
      <c r="I356" s="77"/>
    </row>
    <row r="357" spans="1:9" x14ac:dyDescent="0.25">
      <c r="A357" s="75">
        <v>6001432100</v>
      </c>
      <c r="B357" s="75">
        <v>3770</v>
      </c>
      <c r="C357" s="75" t="s">
        <v>146</v>
      </c>
      <c r="D357" s="75">
        <v>94577</v>
      </c>
      <c r="E357" s="75">
        <v>17.704432270377001</v>
      </c>
      <c r="F357" s="75">
        <v>0</v>
      </c>
      <c r="G357" s="75">
        <v>21.8</v>
      </c>
      <c r="H357" s="77"/>
      <c r="I357" s="77"/>
    </row>
    <row r="358" spans="1:9" x14ac:dyDescent="0.25">
      <c r="A358" s="75">
        <v>6001432800</v>
      </c>
      <c r="B358" s="75">
        <v>3729</v>
      </c>
      <c r="C358" s="75" t="s">
        <v>146</v>
      </c>
      <c r="D358" s="75">
        <v>94577</v>
      </c>
      <c r="E358" s="75">
        <v>16.9232778931142</v>
      </c>
      <c r="F358" s="75">
        <v>0</v>
      </c>
      <c r="G358" s="75">
        <v>9.5</v>
      </c>
      <c r="H358" s="77"/>
      <c r="I358" s="77"/>
    </row>
    <row r="359" spans="1:9" x14ac:dyDescent="0.25">
      <c r="A359" s="75">
        <v>6001433700</v>
      </c>
      <c r="B359" s="75">
        <v>3182</v>
      </c>
      <c r="C359" s="75" t="s">
        <v>146</v>
      </c>
      <c r="D359" s="75">
        <v>94580</v>
      </c>
      <c r="E359" s="75">
        <v>31.897383967787398</v>
      </c>
      <c r="F359" s="75">
        <v>0</v>
      </c>
      <c r="G359" s="75">
        <v>29.8</v>
      </c>
      <c r="H359" s="77"/>
      <c r="I359" s="77"/>
    </row>
    <row r="360" spans="1:9" x14ac:dyDescent="0.25">
      <c r="A360" s="75">
        <v>6001435700</v>
      </c>
      <c r="B360" s="75">
        <v>4594</v>
      </c>
      <c r="C360" s="75" t="s">
        <v>146</v>
      </c>
      <c r="D360" s="75">
        <v>94580</v>
      </c>
      <c r="E360" s="75">
        <v>29.934751400906102</v>
      </c>
      <c r="F360" s="75">
        <v>0</v>
      </c>
      <c r="G360" s="75">
        <v>22.6</v>
      </c>
      <c r="H360" s="77"/>
      <c r="I360" s="77"/>
    </row>
    <row r="361" spans="1:9" x14ac:dyDescent="0.25">
      <c r="A361" s="75">
        <v>6001435800</v>
      </c>
      <c r="B361" s="75">
        <v>5382</v>
      </c>
      <c r="C361" s="75" t="s">
        <v>146</v>
      </c>
      <c r="D361" s="75">
        <v>94580</v>
      </c>
      <c r="E361" s="75">
        <v>24.169145490763601</v>
      </c>
      <c r="F361" s="75">
        <v>0</v>
      </c>
      <c r="G361" s="75">
        <v>21</v>
      </c>
      <c r="H361" s="77"/>
      <c r="I361" s="77"/>
    </row>
    <row r="362" spans="1:9" x14ac:dyDescent="0.25">
      <c r="A362" s="75">
        <v>6001436100</v>
      </c>
      <c r="B362" s="75">
        <v>5261</v>
      </c>
      <c r="C362" s="75" t="s">
        <v>146</v>
      </c>
      <c r="D362" s="75">
        <v>94580</v>
      </c>
      <c r="E362" s="75">
        <v>23.496325811059702</v>
      </c>
      <c r="F362" s="75">
        <v>0</v>
      </c>
      <c r="G362" s="75">
        <v>19.899999999999999</v>
      </c>
      <c r="H362" s="77"/>
      <c r="I362" s="77"/>
    </row>
    <row r="363" spans="1:9" x14ac:dyDescent="0.25">
      <c r="A363" s="75">
        <v>6001435900</v>
      </c>
      <c r="B363" s="75">
        <v>5073</v>
      </c>
      <c r="C363" s="75" t="s">
        <v>146</v>
      </c>
      <c r="D363" s="75">
        <v>94580</v>
      </c>
      <c r="E363" s="75">
        <v>22.852860829010801</v>
      </c>
      <c r="F363" s="75">
        <v>0</v>
      </c>
      <c r="G363" s="75">
        <v>20.6</v>
      </c>
      <c r="H363" s="77"/>
      <c r="I363" s="77"/>
    </row>
    <row r="364" spans="1:9" x14ac:dyDescent="0.25">
      <c r="A364" s="75">
        <v>6001436000</v>
      </c>
      <c r="B364" s="75">
        <v>4557</v>
      </c>
      <c r="C364" s="75" t="s">
        <v>146</v>
      </c>
      <c r="D364" s="75">
        <v>94580</v>
      </c>
      <c r="E364" s="75">
        <v>19.023416882564099</v>
      </c>
      <c r="F364" s="75">
        <v>0</v>
      </c>
      <c r="G364" s="75">
        <v>14.2</v>
      </c>
      <c r="H364" s="77"/>
      <c r="I364" s="77"/>
    </row>
    <row r="365" spans="1:9" x14ac:dyDescent="0.25">
      <c r="A365" s="75">
        <v>6001437101</v>
      </c>
      <c r="B365" s="75">
        <v>6448</v>
      </c>
      <c r="C365" s="75" t="s">
        <v>146</v>
      </c>
      <c r="D365" s="75">
        <v>94587</v>
      </c>
      <c r="E365" s="75">
        <v>42.048160068788199</v>
      </c>
      <c r="F365" s="75">
        <v>6448</v>
      </c>
      <c r="G365" s="75">
        <v>12.1</v>
      </c>
      <c r="H365" s="77"/>
      <c r="I365" s="77"/>
    </row>
    <row r="366" spans="1:9" x14ac:dyDescent="0.25">
      <c r="A366" s="75">
        <v>6001440301</v>
      </c>
      <c r="B366" s="75">
        <v>7312</v>
      </c>
      <c r="C366" s="75" t="s">
        <v>146</v>
      </c>
      <c r="D366" s="75">
        <v>94587</v>
      </c>
      <c r="E366" s="75">
        <v>39.676974320492199</v>
      </c>
      <c r="F366" s="75">
        <v>7312</v>
      </c>
      <c r="G366" s="75">
        <v>29.9</v>
      </c>
      <c r="H366" s="77"/>
      <c r="I366" s="77"/>
    </row>
    <row r="367" spans="1:9" x14ac:dyDescent="0.25">
      <c r="A367" s="75">
        <v>6001440333</v>
      </c>
      <c r="B367" s="75">
        <v>2839</v>
      </c>
      <c r="C367" s="75" t="s">
        <v>146</v>
      </c>
      <c r="D367" s="75">
        <v>94587</v>
      </c>
      <c r="E367" s="75">
        <v>28.497930018408798</v>
      </c>
      <c r="F367" s="75">
        <v>0</v>
      </c>
      <c r="G367" s="75">
        <v>13.8</v>
      </c>
      <c r="H367" s="77"/>
      <c r="I367" s="77"/>
    </row>
    <row r="368" spans="1:9" x14ac:dyDescent="0.25">
      <c r="A368" s="75">
        <v>6001440308</v>
      </c>
      <c r="B368" s="75">
        <v>5883</v>
      </c>
      <c r="C368" s="75" t="s">
        <v>146</v>
      </c>
      <c r="D368" s="75">
        <v>94587</v>
      </c>
      <c r="E368" s="75">
        <v>27.731161122711001</v>
      </c>
      <c r="F368" s="75">
        <v>0</v>
      </c>
      <c r="G368" s="75">
        <v>22</v>
      </c>
      <c r="H368" s="77"/>
      <c r="I368" s="77"/>
    </row>
    <row r="369" spans="1:9" x14ac:dyDescent="0.25">
      <c r="A369" s="75">
        <v>6001440307</v>
      </c>
      <c r="B369" s="75">
        <v>4219</v>
      </c>
      <c r="C369" s="75" t="s">
        <v>146</v>
      </c>
      <c r="D369" s="75">
        <v>94587</v>
      </c>
      <c r="E369" s="75">
        <v>27.710265661308899</v>
      </c>
      <c r="F369" s="75">
        <v>0</v>
      </c>
      <c r="G369" s="75">
        <v>34</v>
      </c>
      <c r="H369" s="77"/>
      <c r="I369" s="77"/>
    </row>
    <row r="370" spans="1:9" x14ac:dyDescent="0.25">
      <c r="A370" s="75">
        <v>6001440200</v>
      </c>
      <c r="B370" s="75">
        <v>5989</v>
      </c>
      <c r="C370" s="75" t="s">
        <v>146</v>
      </c>
      <c r="D370" s="75">
        <v>94587</v>
      </c>
      <c r="E370" s="75">
        <v>26.648362221495301</v>
      </c>
      <c r="F370" s="75">
        <v>0</v>
      </c>
      <c r="G370" s="75">
        <v>37.4</v>
      </c>
      <c r="H370" s="77"/>
      <c r="I370" s="77"/>
    </row>
    <row r="371" spans="1:9" x14ac:dyDescent="0.25">
      <c r="A371" s="75">
        <v>6001440331</v>
      </c>
      <c r="B371" s="75">
        <v>3205</v>
      </c>
      <c r="C371" s="75" t="s">
        <v>146</v>
      </c>
      <c r="D371" s="75">
        <v>94587</v>
      </c>
      <c r="E371" s="75">
        <v>26.569512312484601</v>
      </c>
      <c r="F371" s="75">
        <v>0</v>
      </c>
      <c r="G371" s="75">
        <v>34.5</v>
      </c>
      <c r="H371" s="77"/>
      <c r="I371" s="77"/>
    </row>
    <row r="372" spans="1:9" x14ac:dyDescent="0.25">
      <c r="A372" s="75">
        <v>6001440336</v>
      </c>
      <c r="B372" s="75">
        <v>4459</v>
      </c>
      <c r="C372" s="75" t="s">
        <v>146</v>
      </c>
      <c r="D372" s="75">
        <v>94587</v>
      </c>
      <c r="E372" s="75">
        <v>23.485797263361601</v>
      </c>
      <c r="F372" s="75">
        <v>0</v>
      </c>
      <c r="G372" s="75">
        <v>26.2</v>
      </c>
      <c r="H372" s="77"/>
      <c r="I372" s="77"/>
    </row>
    <row r="373" spans="1:9" x14ac:dyDescent="0.25">
      <c r="A373" s="75">
        <v>6001440335</v>
      </c>
      <c r="B373" s="75">
        <v>6496</v>
      </c>
      <c r="C373" s="75" t="s">
        <v>146</v>
      </c>
      <c r="D373" s="75">
        <v>94587</v>
      </c>
      <c r="E373" s="75">
        <v>23.313970383965099</v>
      </c>
      <c r="F373" s="75">
        <v>0</v>
      </c>
      <c r="G373" s="75">
        <v>9.9</v>
      </c>
      <c r="H373" s="77"/>
      <c r="I373" s="77"/>
    </row>
    <row r="374" spans="1:9" x14ac:dyDescent="0.25">
      <c r="A374" s="75">
        <v>6001440334</v>
      </c>
      <c r="B374" s="75">
        <v>4016</v>
      </c>
      <c r="C374" s="75" t="s">
        <v>146</v>
      </c>
      <c r="D374" s="75">
        <v>94587</v>
      </c>
      <c r="E374" s="75">
        <v>22.275341784618998</v>
      </c>
      <c r="F374" s="75">
        <v>0</v>
      </c>
      <c r="G374" s="75">
        <v>16.2</v>
      </c>
      <c r="H374" s="77"/>
      <c r="I374" s="77"/>
    </row>
    <row r="375" spans="1:9" x14ac:dyDescent="0.25">
      <c r="A375" s="75">
        <v>6001440306</v>
      </c>
      <c r="B375" s="75">
        <v>3841</v>
      </c>
      <c r="C375" s="75" t="s">
        <v>146</v>
      </c>
      <c r="D375" s="75">
        <v>94587</v>
      </c>
      <c r="E375" s="75">
        <v>21.266865901857301</v>
      </c>
      <c r="F375" s="75">
        <v>0</v>
      </c>
      <c r="G375" s="75">
        <v>31.8</v>
      </c>
      <c r="H375" s="77"/>
      <c r="I375" s="77"/>
    </row>
    <row r="376" spans="1:9" x14ac:dyDescent="0.25">
      <c r="A376" s="75">
        <v>6001440304</v>
      </c>
      <c r="B376" s="75">
        <v>4674</v>
      </c>
      <c r="C376" s="75" t="s">
        <v>146</v>
      </c>
      <c r="D376" s="75">
        <v>94587</v>
      </c>
      <c r="E376" s="75">
        <v>19.8065303597647</v>
      </c>
      <c r="F376" s="75">
        <v>0</v>
      </c>
      <c r="G376" s="75">
        <v>22.1</v>
      </c>
      <c r="H376" s="77"/>
      <c r="I376" s="77"/>
    </row>
    <row r="377" spans="1:9" x14ac:dyDescent="0.25">
      <c r="A377" s="75">
        <v>6001440100</v>
      </c>
      <c r="B377" s="75">
        <v>2310</v>
      </c>
      <c r="C377" s="75" t="s">
        <v>146</v>
      </c>
      <c r="D377" s="75">
        <v>94587</v>
      </c>
      <c r="E377" s="75">
        <v>19.731803234939701</v>
      </c>
      <c r="F377" s="75">
        <v>0</v>
      </c>
      <c r="G377" s="75">
        <v>23.8</v>
      </c>
      <c r="H377" s="77"/>
      <c r="I377" s="77"/>
    </row>
    <row r="378" spans="1:9" x14ac:dyDescent="0.25">
      <c r="A378" s="75">
        <v>6001440305</v>
      </c>
      <c r="B378" s="75">
        <v>3883</v>
      </c>
      <c r="C378" s="75" t="s">
        <v>146</v>
      </c>
      <c r="D378" s="75">
        <v>94587</v>
      </c>
      <c r="E378" s="75">
        <v>16.525572085795002</v>
      </c>
      <c r="F378" s="75">
        <v>0</v>
      </c>
      <c r="G378" s="75">
        <v>18.600000000000001</v>
      </c>
      <c r="H378" s="77"/>
      <c r="I378" s="77"/>
    </row>
    <row r="379" spans="1:9" x14ac:dyDescent="0.25">
      <c r="A379" s="75">
        <v>6001440332</v>
      </c>
      <c r="B379" s="75">
        <v>3310</v>
      </c>
      <c r="C379" s="75" t="s">
        <v>146</v>
      </c>
      <c r="D379" s="75">
        <v>94587</v>
      </c>
      <c r="E379" s="75">
        <v>14.376051526849899</v>
      </c>
      <c r="F379" s="75">
        <v>0</v>
      </c>
      <c r="G379" s="75">
        <v>5</v>
      </c>
      <c r="H379" s="77"/>
      <c r="I379" s="77"/>
    </row>
    <row r="380" spans="1:9" x14ac:dyDescent="0.25">
      <c r="A380" s="75">
        <v>6001441501</v>
      </c>
      <c r="B380" s="75">
        <v>6068</v>
      </c>
      <c r="C380" s="75" t="s">
        <v>146</v>
      </c>
      <c r="D380" s="75">
        <v>94587</v>
      </c>
      <c r="E380" s="75">
        <v>12.1557982265597</v>
      </c>
      <c r="F380" s="75">
        <v>0</v>
      </c>
      <c r="G380" s="75">
        <v>14.4</v>
      </c>
      <c r="H380" s="77"/>
      <c r="I380" s="77"/>
    </row>
    <row r="381" spans="1:9" x14ac:dyDescent="0.25">
      <c r="A381" s="75">
        <v>6003010000</v>
      </c>
      <c r="B381" s="75">
        <v>1175</v>
      </c>
      <c r="C381" s="75" t="s">
        <v>148</v>
      </c>
      <c r="D381" s="75">
        <v>96120</v>
      </c>
      <c r="E381" s="75">
        <v>11.343356773265899</v>
      </c>
      <c r="F381" s="75">
        <v>0</v>
      </c>
      <c r="G381" s="75">
        <v>39.6</v>
      </c>
      <c r="H381" s="77"/>
      <c r="I381" s="77"/>
    </row>
    <row r="382" spans="1:9" x14ac:dyDescent="0.25">
      <c r="A382" s="75">
        <v>6005000200</v>
      </c>
      <c r="B382" s="75">
        <v>4672</v>
      </c>
      <c r="C382" s="75" t="s">
        <v>149</v>
      </c>
      <c r="D382" s="75">
        <v>95629</v>
      </c>
      <c r="E382" s="75">
        <v>19.8241631160776</v>
      </c>
      <c r="F382" s="75">
        <v>0</v>
      </c>
      <c r="G382" s="75">
        <v>27.6</v>
      </c>
      <c r="H382" s="77"/>
      <c r="I382" s="77"/>
    </row>
    <row r="383" spans="1:9" x14ac:dyDescent="0.25">
      <c r="A383" s="75">
        <v>6005000304</v>
      </c>
      <c r="B383" s="75">
        <v>3946</v>
      </c>
      <c r="C383" s="75" t="s">
        <v>149</v>
      </c>
      <c r="D383" s="75">
        <v>95640</v>
      </c>
      <c r="E383" s="75">
        <v>28.930338317811302</v>
      </c>
      <c r="F383" s="75">
        <v>0</v>
      </c>
      <c r="G383" s="75">
        <v>29.8</v>
      </c>
      <c r="H383" s="77"/>
      <c r="I383" s="77"/>
    </row>
    <row r="384" spans="1:9" x14ac:dyDescent="0.25">
      <c r="A384" s="75">
        <v>6005000303</v>
      </c>
      <c r="B384" s="75">
        <v>5073</v>
      </c>
      <c r="C384" s="75" t="s">
        <v>149</v>
      </c>
      <c r="D384" s="75">
        <v>95640</v>
      </c>
      <c r="E384" s="75">
        <v>26.921713370456999</v>
      </c>
      <c r="F384" s="75">
        <v>0</v>
      </c>
      <c r="G384" s="75">
        <v>27.2</v>
      </c>
      <c r="H384" s="77"/>
      <c r="I384" s="77"/>
    </row>
    <row r="385" spans="1:9" x14ac:dyDescent="0.25">
      <c r="A385" s="75">
        <v>6005000500</v>
      </c>
      <c r="B385" s="75">
        <v>2995</v>
      </c>
      <c r="C385" s="75" t="s">
        <v>149</v>
      </c>
      <c r="D385" s="75">
        <v>95642</v>
      </c>
      <c r="E385" s="75">
        <v>23.257549086885302</v>
      </c>
      <c r="F385" s="75">
        <v>0</v>
      </c>
      <c r="G385" s="75">
        <v>20.5</v>
      </c>
      <c r="H385" s="77"/>
      <c r="I385" s="77"/>
    </row>
    <row r="386" spans="1:9" x14ac:dyDescent="0.25">
      <c r="A386" s="75">
        <v>6005000402</v>
      </c>
      <c r="B386" s="75">
        <v>4740</v>
      </c>
      <c r="C386" s="75" t="s">
        <v>149</v>
      </c>
      <c r="D386" s="75">
        <v>95665</v>
      </c>
      <c r="E386" s="75">
        <v>19.723784472245899</v>
      </c>
      <c r="F386" s="75">
        <v>0</v>
      </c>
      <c r="G386" s="75">
        <v>30.8</v>
      </c>
      <c r="H386" s="77"/>
      <c r="I386" s="77"/>
    </row>
    <row r="387" spans="1:9" x14ac:dyDescent="0.25">
      <c r="A387" s="75">
        <v>6005000102</v>
      </c>
      <c r="B387" s="75">
        <v>1867</v>
      </c>
      <c r="C387" s="75" t="s">
        <v>149</v>
      </c>
      <c r="D387" s="75">
        <v>95666</v>
      </c>
      <c r="E387" s="75">
        <v>18.410640331266599</v>
      </c>
      <c r="F387" s="75">
        <v>0</v>
      </c>
      <c r="G387" s="75">
        <v>33.200000000000003</v>
      </c>
      <c r="H387" s="77"/>
      <c r="I387" s="77"/>
    </row>
    <row r="388" spans="1:9" x14ac:dyDescent="0.25">
      <c r="A388" s="75">
        <v>6005000101</v>
      </c>
      <c r="B388" s="75">
        <v>3907</v>
      </c>
      <c r="C388" s="75" t="s">
        <v>149</v>
      </c>
      <c r="D388" s="75">
        <v>95666</v>
      </c>
      <c r="E388" s="75">
        <v>12.539687834074799</v>
      </c>
      <c r="F388" s="75">
        <v>0</v>
      </c>
      <c r="G388" s="75">
        <v>24.2</v>
      </c>
      <c r="H388" s="77"/>
      <c r="I388" s="77"/>
    </row>
    <row r="389" spans="1:9" x14ac:dyDescent="0.25">
      <c r="A389" s="75">
        <v>6005000301</v>
      </c>
      <c r="B389" s="75">
        <v>5871</v>
      </c>
      <c r="C389" s="75" t="s">
        <v>149</v>
      </c>
      <c r="D389" s="75">
        <v>95669</v>
      </c>
      <c r="E389" s="75">
        <v>25.311388124240601</v>
      </c>
      <c r="F389" s="75">
        <v>0</v>
      </c>
      <c r="G389" s="75">
        <v>24.7</v>
      </c>
      <c r="H389" s="77"/>
      <c r="I389" s="77"/>
    </row>
    <row r="390" spans="1:9" x14ac:dyDescent="0.25">
      <c r="A390" s="75">
        <v>6005000401</v>
      </c>
      <c r="B390" s="75">
        <v>5020</v>
      </c>
      <c r="C390" s="75" t="s">
        <v>149</v>
      </c>
      <c r="D390" s="75">
        <v>95685</v>
      </c>
      <c r="E390" s="75">
        <v>26.5406465553834</v>
      </c>
      <c r="F390" s="75">
        <v>0</v>
      </c>
      <c r="G390" s="75">
        <v>33.9</v>
      </c>
      <c r="H390" s="77"/>
      <c r="I390" s="77"/>
    </row>
    <row r="391" spans="1:9" x14ac:dyDescent="0.25">
      <c r="A391" s="75">
        <v>6007002400</v>
      </c>
      <c r="B391" s="75">
        <v>5157</v>
      </c>
      <c r="C391" s="75" t="s">
        <v>150</v>
      </c>
      <c r="D391" s="75">
        <v>95916</v>
      </c>
      <c r="E391" s="75">
        <v>21.229265450476198</v>
      </c>
      <c r="F391" s="75">
        <v>0</v>
      </c>
      <c r="G391" s="75">
        <v>48.7</v>
      </c>
      <c r="H391" s="77"/>
      <c r="I391" s="77"/>
    </row>
    <row r="392" spans="1:9" x14ac:dyDescent="0.25">
      <c r="A392" s="75">
        <v>6007003600</v>
      </c>
      <c r="B392" s="75">
        <v>3404</v>
      </c>
      <c r="C392" s="75" t="s">
        <v>150</v>
      </c>
      <c r="D392" s="75">
        <v>95917</v>
      </c>
      <c r="E392" s="75">
        <v>27.2550782419762</v>
      </c>
      <c r="F392" s="75">
        <v>0</v>
      </c>
      <c r="G392" s="75">
        <v>40.700000000000003</v>
      </c>
      <c r="H392" s="77"/>
      <c r="I392" s="77"/>
    </row>
    <row r="393" spans="1:9" x14ac:dyDescent="0.25">
      <c r="A393" s="75">
        <v>6007001300</v>
      </c>
      <c r="B393" s="75">
        <v>4169</v>
      </c>
      <c r="C393" s="75" t="s">
        <v>150</v>
      </c>
      <c r="D393" s="75">
        <v>95928</v>
      </c>
      <c r="E393" s="75">
        <v>46.9541757948721</v>
      </c>
      <c r="F393" s="75">
        <v>4169</v>
      </c>
      <c r="G393" s="75">
        <v>72.5</v>
      </c>
      <c r="H393" s="77"/>
      <c r="I393" s="77"/>
    </row>
    <row r="394" spans="1:9" x14ac:dyDescent="0.25">
      <c r="A394" s="75">
        <v>6007001200</v>
      </c>
      <c r="B394" s="75">
        <v>3556</v>
      </c>
      <c r="C394" s="75" t="s">
        <v>150</v>
      </c>
      <c r="D394" s="75">
        <v>95928</v>
      </c>
      <c r="E394" s="75">
        <v>36.665161606425499</v>
      </c>
      <c r="F394" s="75">
        <v>0</v>
      </c>
      <c r="G394" s="75">
        <v>74.3</v>
      </c>
      <c r="H394" s="77"/>
      <c r="I394" s="77"/>
    </row>
    <row r="395" spans="1:9" x14ac:dyDescent="0.25">
      <c r="A395" s="75">
        <v>6007001000</v>
      </c>
      <c r="B395" s="75">
        <v>4801</v>
      </c>
      <c r="C395" s="75" t="s">
        <v>150</v>
      </c>
      <c r="D395" s="75">
        <v>95928</v>
      </c>
      <c r="E395" s="75">
        <v>34.668352696995903</v>
      </c>
      <c r="F395" s="75">
        <v>0</v>
      </c>
      <c r="G395" s="75">
        <v>65.900000000000006</v>
      </c>
      <c r="H395" s="77"/>
      <c r="I395" s="77"/>
    </row>
    <row r="396" spans="1:9" x14ac:dyDescent="0.25">
      <c r="A396" s="75">
        <v>6007001100</v>
      </c>
      <c r="B396" s="75">
        <v>4572</v>
      </c>
      <c r="C396" s="75" t="s">
        <v>150</v>
      </c>
      <c r="D396" s="75">
        <v>95928</v>
      </c>
      <c r="E396" s="75">
        <v>33.3759531558172</v>
      </c>
      <c r="F396" s="75">
        <v>0</v>
      </c>
      <c r="G396" s="75">
        <v>66.5</v>
      </c>
      <c r="H396" s="77"/>
      <c r="I396" s="77"/>
    </row>
    <row r="397" spans="1:9" x14ac:dyDescent="0.25">
      <c r="A397" s="75">
        <v>6007000603</v>
      </c>
      <c r="B397" s="75">
        <v>3130</v>
      </c>
      <c r="C397" s="75" t="s">
        <v>150</v>
      </c>
      <c r="D397" s="75">
        <v>95926</v>
      </c>
      <c r="E397" s="75">
        <v>30.6363785809157</v>
      </c>
      <c r="F397" s="75">
        <v>0</v>
      </c>
      <c r="G397" s="75">
        <v>65.400000000000006</v>
      </c>
      <c r="H397" s="77"/>
      <c r="I397" s="77"/>
    </row>
    <row r="398" spans="1:9" x14ac:dyDescent="0.25">
      <c r="A398" s="75">
        <v>6007000903</v>
      </c>
      <c r="B398" s="75">
        <v>6117</v>
      </c>
      <c r="C398" s="75" t="s">
        <v>150</v>
      </c>
      <c r="D398" s="75">
        <v>95928</v>
      </c>
      <c r="E398" s="75">
        <v>27.0542230525013</v>
      </c>
      <c r="F398" s="75">
        <v>0</v>
      </c>
      <c r="G398" s="75">
        <v>43.7</v>
      </c>
      <c r="H398" s="77"/>
      <c r="I398" s="77"/>
    </row>
    <row r="399" spans="1:9" x14ac:dyDescent="0.25">
      <c r="A399" s="75">
        <v>6007000604</v>
      </c>
      <c r="B399" s="75">
        <v>4217</v>
      </c>
      <c r="C399" s="75" t="s">
        <v>150</v>
      </c>
      <c r="D399" s="75">
        <v>95926</v>
      </c>
      <c r="E399" s="75">
        <v>26.886508235234299</v>
      </c>
      <c r="F399" s="75">
        <v>0</v>
      </c>
      <c r="G399" s="75">
        <v>83.8</v>
      </c>
      <c r="H399" s="77"/>
      <c r="I399" s="77"/>
    </row>
    <row r="400" spans="1:9" x14ac:dyDescent="0.25">
      <c r="A400" s="75">
        <v>6007000502</v>
      </c>
      <c r="B400" s="75">
        <v>4204</v>
      </c>
      <c r="C400" s="75" t="s">
        <v>150</v>
      </c>
      <c r="D400" s="75">
        <v>95926</v>
      </c>
      <c r="E400" s="75">
        <v>21.7687163503949</v>
      </c>
      <c r="F400" s="75">
        <v>0</v>
      </c>
      <c r="G400" s="75">
        <v>75.400000000000006</v>
      </c>
      <c r="H400" s="77"/>
      <c r="I400" s="77"/>
    </row>
    <row r="401" spans="1:9" x14ac:dyDescent="0.25">
      <c r="A401" s="75">
        <v>6007000700</v>
      </c>
      <c r="B401" s="75">
        <v>4694</v>
      </c>
      <c r="C401" s="75" t="s">
        <v>150</v>
      </c>
      <c r="D401" s="75">
        <v>95926</v>
      </c>
      <c r="E401" s="75">
        <v>21.010265816203901</v>
      </c>
      <c r="F401" s="75">
        <v>0</v>
      </c>
      <c r="G401" s="75">
        <v>46.1</v>
      </c>
      <c r="H401" s="77"/>
      <c r="I401" s="77"/>
    </row>
    <row r="402" spans="1:9" x14ac:dyDescent="0.25">
      <c r="A402" s="75">
        <v>6007000300</v>
      </c>
      <c r="B402" s="75">
        <v>4410</v>
      </c>
      <c r="C402" s="75" t="s">
        <v>150</v>
      </c>
      <c r="D402" s="75">
        <v>95973</v>
      </c>
      <c r="E402" s="75">
        <v>20.466441510423799</v>
      </c>
      <c r="F402" s="75">
        <v>0</v>
      </c>
      <c r="G402" s="75">
        <v>52.6</v>
      </c>
      <c r="H402" s="77"/>
      <c r="I402" s="77"/>
    </row>
    <row r="403" spans="1:9" x14ac:dyDescent="0.25">
      <c r="A403" s="75">
        <v>6007000201</v>
      </c>
      <c r="B403" s="75">
        <v>4052</v>
      </c>
      <c r="C403" s="75" t="s">
        <v>150</v>
      </c>
      <c r="D403" s="75">
        <v>95973</v>
      </c>
      <c r="E403" s="75">
        <v>20.033261227379199</v>
      </c>
      <c r="F403" s="75">
        <v>0</v>
      </c>
      <c r="G403" s="75">
        <v>40.4</v>
      </c>
      <c r="H403" s="77"/>
      <c r="I403" s="77"/>
    </row>
    <row r="404" spans="1:9" x14ac:dyDescent="0.25">
      <c r="A404" s="75">
        <v>6007000501</v>
      </c>
      <c r="B404" s="75">
        <v>4333</v>
      </c>
      <c r="C404" s="75" t="s">
        <v>150</v>
      </c>
      <c r="D404" s="75">
        <v>95973</v>
      </c>
      <c r="E404" s="75">
        <v>19.496682272326701</v>
      </c>
      <c r="F404" s="75">
        <v>0</v>
      </c>
      <c r="G404" s="75">
        <v>43.6</v>
      </c>
      <c r="H404" s="77"/>
      <c r="I404" s="77"/>
    </row>
    <row r="405" spans="1:9" x14ac:dyDescent="0.25">
      <c r="A405" s="75">
        <v>6007000202</v>
      </c>
      <c r="B405" s="75">
        <v>3723</v>
      </c>
      <c r="C405" s="75" t="s">
        <v>150</v>
      </c>
      <c r="D405" s="75">
        <v>95973</v>
      </c>
      <c r="E405" s="75">
        <v>18.371320848276099</v>
      </c>
      <c r="F405" s="75">
        <v>0</v>
      </c>
      <c r="G405" s="75">
        <v>49.7</v>
      </c>
      <c r="H405" s="77"/>
      <c r="I405" s="77"/>
    </row>
    <row r="406" spans="1:9" x14ac:dyDescent="0.25">
      <c r="A406" s="75">
        <v>6007000800</v>
      </c>
      <c r="B406" s="75">
        <v>5295</v>
      </c>
      <c r="C406" s="75" t="s">
        <v>150</v>
      </c>
      <c r="D406" s="75">
        <v>95926</v>
      </c>
      <c r="E406" s="75">
        <v>15.321956939614701</v>
      </c>
      <c r="F406" s="75">
        <v>0</v>
      </c>
      <c r="G406" s="75">
        <v>43</v>
      </c>
      <c r="H406" s="77"/>
      <c r="I406" s="77"/>
    </row>
    <row r="407" spans="1:9" x14ac:dyDescent="0.25">
      <c r="A407" s="75">
        <v>6007000104</v>
      </c>
      <c r="B407" s="75">
        <v>5636</v>
      </c>
      <c r="C407" s="75" t="s">
        <v>150</v>
      </c>
      <c r="D407" s="75">
        <v>95973</v>
      </c>
      <c r="E407" s="75">
        <v>14.867320696286299</v>
      </c>
      <c r="F407" s="75">
        <v>0</v>
      </c>
      <c r="G407" s="75">
        <v>43.4</v>
      </c>
      <c r="H407" s="77"/>
      <c r="I407" s="77"/>
    </row>
    <row r="408" spans="1:9" x14ac:dyDescent="0.25">
      <c r="A408" s="75">
        <v>6007000102</v>
      </c>
      <c r="B408" s="75">
        <v>3900</v>
      </c>
      <c r="C408" s="75" t="s">
        <v>150</v>
      </c>
      <c r="D408" s="75">
        <v>95926</v>
      </c>
      <c r="E408" s="75">
        <v>14.217444823052499</v>
      </c>
      <c r="F408" s="75">
        <v>0</v>
      </c>
      <c r="G408" s="75">
        <v>44.9</v>
      </c>
      <c r="H408" s="77"/>
      <c r="I408" s="77"/>
    </row>
    <row r="409" spans="1:9" x14ac:dyDescent="0.25">
      <c r="A409" s="75">
        <v>6007001400</v>
      </c>
      <c r="B409" s="75">
        <v>5797</v>
      </c>
      <c r="C409" s="75" t="s">
        <v>150</v>
      </c>
      <c r="D409" s="75">
        <v>95973</v>
      </c>
      <c r="E409" s="75">
        <v>13.026713998349599</v>
      </c>
      <c r="F409" s="75">
        <v>0</v>
      </c>
      <c r="G409" s="75">
        <v>16.600000000000001</v>
      </c>
      <c r="H409" s="77"/>
      <c r="I409" s="77"/>
    </row>
    <row r="410" spans="1:9" x14ac:dyDescent="0.25">
      <c r="A410" s="75">
        <v>6007000601</v>
      </c>
      <c r="B410" s="75">
        <v>3304</v>
      </c>
      <c r="C410" s="75" t="s">
        <v>150</v>
      </c>
      <c r="D410" s="75">
        <v>95926</v>
      </c>
      <c r="E410" s="75">
        <v>11.8119418688081</v>
      </c>
      <c r="F410" s="75">
        <v>0</v>
      </c>
      <c r="G410" s="75">
        <v>29.4</v>
      </c>
      <c r="H410" s="77"/>
      <c r="I410" s="77"/>
    </row>
    <row r="411" spans="1:9" x14ac:dyDescent="0.25">
      <c r="A411" s="75">
        <v>6007000401</v>
      </c>
      <c r="B411" s="75">
        <v>1771</v>
      </c>
      <c r="C411" s="75" t="s">
        <v>150</v>
      </c>
      <c r="D411" s="75">
        <v>95973</v>
      </c>
      <c r="E411" s="75">
        <v>10.965070515664401</v>
      </c>
      <c r="F411" s="75">
        <v>0</v>
      </c>
      <c r="G411" s="75">
        <v>39</v>
      </c>
      <c r="H411" s="77"/>
      <c r="I411" s="77"/>
    </row>
    <row r="412" spans="1:9" x14ac:dyDescent="0.25">
      <c r="A412" s="75">
        <v>6007000402</v>
      </c>
      <c r="B412" s="75">
        <v>7030</v>
      </c>
      <c r="C412" s="75" t="s">
        <v>150</v>
      </c>
      <c r="D412" s="75">
        <v>95973</v>
      </c>
      <c r="E412" s="75">
        <v>8.6870891607546294</v>
      </c>
      <c r="F412" s="75">
        <v>0</v>
      </c>
      <c r="G412" s="75">
        <v>18.399999999999999</v>
      </c>
      <c r="H412" s="77"/>
      <c r="I412" s="77"/>
    </row>
    <row r="413" spans="1:9" x14ac:dyDescent="0.25">
      <c r="A413" s="75">
        <v>6007000901</v>
      </c>
      <c r="B413" s="75">
        <v>2142</v>
      </c>
      <c r="C413" s="75" t="s">
        <v>150</v>
      </c>
      <c r="D413" s="75">
        <v>95928</v>
      </c>
      <c r="E413" s="75">
        <v>8.37289636838441</v>
      </c>
      <c r="F413" s="75">
        <v>0</v>
      </c>
      <c r="G413" s="75">
        <v>7.9</v>
      </c>
      <c r="H413" s="77"/>
      <c r="I413" s="77"/>
    </row>
    <row r="414" spans="1:9" x14ac:dyDescent="0.25">
      <c r="A414" s="75">
        <v>6007000904</v>
      </c>
      <c r="B414" s="75">
        <v>6071</v>
      </c>
      <c r="C414" s="75" t="s">
        <v>150</v>
      </c>
      <c r="D414" s="75">
        <v>95928</v>
      </c>
      <c r="E414" s="75">
        <v>8.3238174470504003</v>
      </c>
      <c r="F414" s="75">
        <v>0</v>
      </c>
      <c r="G414" s="75">
        <v>16.8</v>
      </c>
      <c r="H414" s="77"/>
      <c r="I414" s="77"/>
    </row>
    <row r="415" spans="1:9" x14ac:dyDescent="0.25">
      <c r="A415" s="75">
        <v>6007000103</v>
      </c>
      <c r="B415" s="75">
        <v>3902</v>
      </c>
      <c r="C415" s="75" t="s">
        <v>150</v>
      </c>
      <c r="D415" s="75">
        <v>95973</v>
      </c>
      <c r="E415" s="75">
        <v>7.7562833446225401</v>
      </c>
      <c r="F415" s="75">
        <v>0</v>
      </c>
      <c r="G415" s="75">
        <v>15.2</v>
      </c>
      <c r="H415" s="77"/>
      <c r="I415" s="77"/>
    </row>
    <row r="416" spans="1:9" x14ac:dyDescent="0.25">
      <c r="A416" s="75">
        <v>6007001500</v>
      </c>
      <c r="B416" s="75">
        <v>5297</v>
      </c>
      <c r="C416" s="75" t="s">
        <v>150</v>
      </c>
      <c r="D416" s="75">
        <v>95938</v>
      </c>
      <c r="E416" s="75">
        <v>17.6688896707395</v>
      </c>
      <c r="F416" s="75">
        <v>0</v>
      </c>
      <c r="G416" s="75">
        <v>25.4</v>
      </c>
      <c r="H416" s="77"/>
      <c r="I416" s="77"/>
    </row>
    <row r="417" spans="1:9" x14ac:dyDescent="0.25">
      <c r="A417" s="75">
        <v>6007001600</v>
      </c>
      <c r="B417" s="75">
        <v>5266</v>
      </c>
      <c r="C417" s="75" t="s">
        <v>150</v>
      </c>
      <c r="D417" s="75">
        <v>95942</v>
      </c>
      <c r="E417" s="75">
        <v>13.4546082358919</v>
      </c>
      <c r="F417" s="75">
        <v>0</v>
      </c>
      <c r="G417" s="75">
        <v>22.9</v>
      </c>
      <c r="H417" s="77"/>
      <c r="I417" s="77"/>
    </row>
    <row r="418" spans="1:9" x14ac:dyDescent="0.25">
      <c r="A418" s="75">
        <v>6007003400</v>
      </c>
      <c r="B418" s="75">
        <v>2956</v>
      </c>
      <c r="C418" s="75" t="s">
        <v>150</v>
      </c>
      <c r="D418" s="75">
        <v>95948</v>
      </c>
      <c r="E418" s="75">
        <v>30.099732274527899</v>
      </c>
      <c r="F418" s="75">
        <v>0</v>
      </c>
      <c r="G418" s="75">
        <v>46</v>
      </c>
      <c r="H418" s="77"/>
      <c r="I418" s="77"/>
    </row>
    <row r="419" spans="1:9" x14ac:dyDescent="0.25">
      <c r="A419" s="75">
        <v>6007003502</v>
      </c>
      <c r="B419" s="75">
        <v>4758</v>
      </c>
      <c r="C419" s="75" t="s">
        <v>150</v>
      </c>
      <c r="D419" s="75">
        <v>95948</v>
      </c>
      <c r="E419" s="75">
        <v>22.339505663671499</v>
      </c>
      <c r="F419" s="75">
        <v>0</v>
      </c>
      <c r="G419" s="75">
        <v>49.2</v>
      </c>
      <c r="H419" s="77"/>
      <c r="I419" s="77"/>
    </row>
    <row r="420" spans="1:9" x14ac:dyDescent="0.25">
      <c r="A420" s="75">
        <v>6007003501</v>
      </c>
      <c r="B420" s="75">
        <v>3222</v>
      </c>
      <c r="C420" s="75" t="s">
        <v>150</v>
      </c>
      <c r="D420" s="75">
        <v>95948</v>
      </c>
      <c r="E420" s="75">
        <v>19.128898898069099</v>
      </c>
      <c r="F420" s="75">
        <v>0</v>
      </c>
      <c r="G420" s="75">
        <v>31.1</v>
      </c>
      <c r="H420" s="77"/>
      <c r="I420" s="77"/>
    </row>
    <row r="421" spans="1:9" x14ac:dyDescent="0.25">
      <c r="A421" s="75">
        <v>6007001702</v>
      </c>
      <c r="B421" s="75">
        <v>5739</v>
      </c>
      <c r="C421" s="75" t="s">
        <v>150</v>
      </c>
      <c r="D421" s="75">
        <v>95954</v>
      </c>
      <c r="E421" s="75">
        <v>16.232174840835899</v>
      </c>
      <c r="F421" s="75">
        <v>0</v>
      </c>
      <c r="G421" s="75">
        <v>37.200000000000003</v>
      </c>
      <c r="H421" s="77"/>
      <c r="I421" s="77"/>
    </row>
    <row r="422" spans="1:9" x14ac:dyDescent="0.25">
      <c r="A422" s="75">
        <v>6007001703</v>
      </c>
      <c r="B422" s="75">
        <v>2852</v>
      </c>
      <c r="C422" s="75" t="s">
        <v>150</v>
      </c>
      <c r="D422" s="75">
        <v>95954</v>
      </c>
      <c r="E422" s="75">
        <v>14.6803582235456</v>
      </c>
      <c r="F422" s="75">
        <v>0</v>
      </c>
      <c r="G422" s="75">
        <v>39.200000000000003</v>
      </c>
      <c r="H422" s="77"/>
      <c r="I422" s="77"/>
    </row>
    <row r="423" spans="1:9" x14ac:dyDescent="0.25">
      <c r="A423" s="75">
        <v>6007003700</v>
      </c>
      <c r="B423" s="75">
        <v>4505</v>
      </c>
      <c r="C423" s="75" t="s">
        <v>150</v>
      </c>
      <c r="D423" s="75">
        <v>95965</v>
      </c>
      <c r="E423" s="75">
        <v>43.362949616797401</v>
      </c>
      <c r="F423" s="75">
        <v>4505</v>
      </c>
      <c r="G423" s="75">
        <v>62.3</v>
      </c>
      <c r="H423" s="77"/>
      <c r="I423" s="77"/>
    </row>
    <row r="424" spans="1:9" x14ac:dyDescent="0.25">
      <c r="A424" s="75">
        <v>6007003001</v>
      </c>
      <c r="B424" s="75">
        <v>3140</v>
      </c>
      <c r="C424" s="75" t="s">
        <v>150</v>
      </c>
      <c r="D424" s="75">
        <v>95966</v>
      </c>
      <c r="E424" s="75">
        <v>37.234529570613198</v>
      </c>
      <c r="F424" s="75">
        <v>0</v>
      </c>
      <c r="G424" s="75">
        <v>72.7</v>
      </c>
      <c r="H424" s="77"/>
      <c r="I424" s="77"/>
    </row>
    <row r="425" spans="1:9" x14ac:dyDescent="0.25">
      <c r="A425" s="75">
        <v>6007002800</v>
      </c>
      <c r="B425" s="75">
        <v>4275</v>
      </c>
      <c r="C425" s="75" t="s">
        <v>150</v>
      </c>
      <c r="D425" s="75">
        <v>95965</v>
      </c>
      <c r="E425" s="75">
        <v>36.565753694505702</v>
      </c>
      <c r="F425" s="75">
        <v>0</v>
      </c>
      <c r="G425" s="75">
        <v>69.400000000000006</v>
      </c>
      <c r="H425" s="77"/>
      <c r="I425" s="77"/>
    </row>
    <row r="426" spans="1:9" x14ac:dyDescent="0.25">
      <c r="A426" s="75">
        <v>6007003002</v>
      </c>
      <c r="B426" s="75">
        <v>3531</v>
      </c>
      <c r="C426" s="75" t="s">
        <v>150</v>
      </c>
      <c r="D426" s="75">
        <v>95965</v>
      </c>
      <c r="E426" s="75">
        <v>35.180589229390201</v>
      </c>
      <c r="F426" s="75">
        <v>0</v>
      </c>
      <c r="G426" s="75">
        <v>69.3</v>
      </c>
      <c r="H426" s="77"/>
      <c r="I426" s="77"/>
    </row>
    <row r="427" spans="1:9" x14ac:dyDescent="0.25">
      <c r="A427" s="75">
        <v>6007003300</v>
      </c>
      <c r="B427" s="75">
        <v>4852</v>
      </c>
      <c r="C427" s="75" t="s">
        <v>150</v>
      </c>
      <c r="D427" s="75">
        <v>95966</v>
      </c>
      <c r="E427" s="75">
        <v>33.956667540072097</v>
      </c>
      <c r="F427" s="75">
        <v>0</v>
      </c>
      <c r="G427" s="75">
        <v>44.1</v>
      </c>
      <c r="H427" s="77"/>
      <c r="I427" s="77"/>
    </row>
    <row r="428" spans="1:9" x14ac:dyDescent="0.25">
      <c r="A428" s="75">
        <v>6007002500</v>
      </c>
      <c r="B428" s="75">
        <v>4930</v>
      </c>
      <c r="C428" s="75" t="s">
        <v>150</v>
      </c>
      <c r="D428" s="75">
        <v>95965</v>
      </c>
      <c r="E428" s="75">
        <v>32.723978764921</v>
      </c>
      <c r="F428" s="75">
        <v>0</v>
      </c>
      <c r="G428" s="75">
        <v>55.4</v>
      </c>
      <c r="H428" s="77"/>
      <c r="I428" s="77"/>
    </row>
    <row r="429" spans="1:9" x14ac:dyDescent="0.25">
      <c r="A429" s="75">
        <v>6007003200</v>
      </c>
      <c r="B429" s="75">
        <v>4234</v>
      </c>
      <c r="C429" s="75" t="s">
        <v>150</v>
      </c>
      <c r="D429" s="75">
        <v>95966</v>
      </c>
      <c r="E429" s="75">
        <v>24.379529967355801</v>
      </c>
      <c r="F429" s="75">
        <v>0</v>
      </c>
      <c r="G429" s="75">
        <v>58.1</v>
      </c>
      <c r="H429" s="77"/>
      <c r="I429" s="77"/>
    </row>
    <row r="430" spans="1:9" x14ac:dyDescent="0.25">
      <c r="A430" s="75">
        <v>6007001704</v>
      </c>
      <c r="B430" s="75">
        <v>3060</v>
      </c>
      <c r="C430" s="75" t="s">
        <v>150</v>
      </c>
      <c r="D430" s="75">
        <v>95965</v>
      </c>
      <c r="E430" s="75">
        <v>23.4708272800511</v>
      </c>
      <c r="F430" s="75">
        <v>0</v>
      </c>
      <c r="G430" s="75">
        <v>45.7</v>
      </c>
      <c r="H430" s="77"/>
      <c r="I430" s="77"/>
    </row>
    <row r="431" spans="1:9" x14ac:dyDescent="0.25">
      <c r="A431" s="75">
        <v>6007002602</v>
      </c>
      <c r="B431" s="75">
        <v>3455</v>
      </c>
      <c r="C431" s="75" t="s">
        <v>150</v>
      </c>
      <c r="D431" s="75">
        <v>95966</v>
      </c>
      <c r="E431" s="75">
        <v>22.393444202750601</v>
      </c>
      <c r="F431" s="75">
        <v>0</v>
      </c>
      <c r="G431" s="75">
        <v>31.8</v>
      </c>
      <c r="H431" s="77"/>
      <c r="I431" s="77"/>
    </row>
    <row r="432" spans="1:9" x14ac:dyDescent="0.25">
      <c r="A432" s="75">
        <v>6007002700</v>
      </c>
      <c r="B432" s="75">
        <v>5478</v>
      </c>
      <c r="C432" s="75" t="s">
        <v>150</v>
      </c>
      <c r="D432" s="75">
        <v>95966</v>
      </c>
      <c r="E432" s="75">
        <v>21.240716821108698</v>
      </c>
      <c r="F432" s="75">
        <v>0</v>
      </c>
      <c r="G432" s="75">
        <v>52.9</v>
      </c>
      <c r="H432" s="77"/>
      <c r="I432" s="77"/>
    </row>
    <row r="433" spans="1:9" x14ac:dyDescent="0.25">
      <c r="A433" s="75">
        <v>6007002900</v>
      </c>
      <c r="B433" s="75">
        <v>3060</v>
      </c>
      <c r="C433" s="75" t="s">
        <v>150</v>
      </c>
      <c r="D433" s="75">
        <v>95965</v>
      </c>
      <c r="E433" s="75">
        <v>20.028132907617</v>
      </c>
      <c r="F433" s="75">
        <v>0</v>
      </c>
      <c r="G433" s="75">
        <v>66.7</v>
      </c>
      <c r="H433" s="77"/>
      <c r="I433" s="77"/>
    </row>
    <row r="434" spans="1:9" x14ac:dyDescent="0.25">
      <c r="A434" s="75">
        <v>6007002300</v>
      </c>
      <c r="B434" s="75">
        <v>5331</v>
      </c>
      <c r="C434" s="75" t="s">
        <v>150</v>
      </c>
      <c r="D434" s="75">
        <v>95965</v>
      </c>
      <c r="E434" s="75">
        <v>18.588342707596201</v>
      </c>
      <c r="F434" s="75">
        <v>0</v>
      </c>
      <c r="G434" s="75">
        <v>41.7</v>
      </c>
      <c r="H434" s="77"/>
      <c r="I434" s="77"/>
    </row>
    <row r="435" spans="1:9" x14ac:dyDescent="0.25">
      <c r="A435" s="75">
        <v>6007003100</v>
      </c>
      <c r="B435" s="75">
        <v>4396</v>
      </c>
      <c r="C435" s="75" t="s">
        <v>150</v>
      </c>
      <c r="D435" s="75">
        <v>95966</v>
      </c>
      <c r="E435" s="75">
        <v>18.129266975405301</v>
      </c>
      <c r="F435" s="75">
        <v>0</v>
      </c>
      <c r="G435" s="75">
        <v>26.3</v>
      </c>
      <c r="H435" s="77"/>
      <c r="I435" s="77"/>
    </row>
    <row r="436" spans="1:9" x14ac:dyDescent="0.25">
      <c r="A436" s="75">
        <v>6007002601</v>
      </c>
      <c r="B436" s="75">
        <v>2324</v>
      </c>
      <c r="C436" s="75" t="s">
        <v>150</v>
      </c>
      <c r="D436" s="75">
        <v>95966</v>
      </c>
      <c r="E436" s="75">
        <v>15.0692507412666</v>
      </c>
      <c r="F436" s="75">
        <v>0</v>
      </c>
      <c r="G436" s="75">
        <v>17.600000000000001</v>
      </c>
      <c r="H436" s="77"/>
      <c r="I436" s="77"/>
    </row>
    <row r="437" spans="1:9" x14ac:dyDescent="0.25">
      <c r="A437" s="75">
        <v>6007002200</v>
      </c>
      <c r="B437" s="75">
        <v>5156</v>
      </c>
      <c r="C437" s="75" t="s">
        <v>150</v>
      </c>
      <c r="D437" s="75">
        <v>95969</v>
      </c>
      <c r="E437" s="75">
        <v>22.915128852920599</v>
      </c>
      <c r="F437" s="75">
        <v>0</v>
      </c>
      <c r="G437" s="75">
        <v>37.1</v>
      </c>
      <c r="H437" s="77"/>
      <c r="I437" s="77"/>
    </row>
    <row r="438" spans="1:9" x14ac:dyDescent="0.25">
      <c r="A438" s="75">
        <v>6007001800</v>
      </c>
      <c r="B438" s="75">
        <v>5640</v>
      </c>
      <c r="C438" s="75" t="s">
        <v>150</v>
      </c>
      <c r="D438" s="75">
        <v>95969</v>
      </c>
      <c r="E438" s="75">
        <v>19.658642642492701</v>
      </c>
      <c r="F438" s="75">
        <v>0</v>
      </c>
      <c r="G438" s="75">
        <v>38.1</v>
      </c>
      <c r="H438" s="77"/>
      <c r="I438" s="77"/>
    </row>
    <row r="439" spans="1:9" x14ac:dyDescent="0.25">
      <c r="A439" s="75">
        <v>6007002100</v>
      </c>
      <c r="B439" s="75">
        <v>4599</v>
      </c>
      <c r="C439" s="75" t="s">
        <v>150</v>
      </c>
      <c r="D439" s="75">
        <v>95969</v>
      </c>
      <c r="E439" s="75">
        <v>18.128792742273099</v>
      </c>
      <c r="F439" s="75">
        <v>0</v>
      </c>
      <c r="G439" s="75">
        <v>43.3</v>
      </c>
      <c r="H439" s="77"/>
      <c r="I439" s="77"/>
    </row>
    <row r="440" spans="1:9" x14ac:dyDescent="0.25">
      <c r="A440" s="75">
        <v>6007002000</v>
      </c>
      <c r="B440" s="75">
        <v>5184</v>
      </c>
      <c r="C440" s="75" t="s">
        <v>150</v>
      </c>
      <c r="D440" s="75">
        <v>95969</v>
      </c>
      <c r="E440" s="75">
        <v>13.938707509633099</v>
      </c>
      <c r="F440" s="75">
        <v>0</v>
      </c>
      <c r="G440" s="75">
        <v>35</v>
      </c>
      <c r="H440" s="77"/>
      <c r="I440" s="77"/>
    </row>
    <row r="441" spans="1:9" x14ac:dyDescent="0.25">
      <c r="A441" s="75">
        <v>6007001900</v>
      </c>
      <c r="B441" s="75">
        <v>3373</v>
      </c>
      <c r="C441" s="75" t="s">
        <v>150</v>
      </c>
      <c r="D441" s="75">
        <v>95969</v>
      </c>
      <c r="E441" s="75">
        <v>12.436025340756901</v>
      </c>
      <c r="F441" s="75">
        <v>0</v>
      </c>
      <c r="G441" s="75">
        <v>26.6</v>
      </c>
      <c r="H441" s="77"/>
      <c r="I441" s="77"/>
    </row>
    <row r="442" spans="1:9" x14ac:dyDescent="0.25">
      <c r="A442" s="75">
        <v>6009000121</v>
      </c>
      <c r="B442" s="75">
        <v>4463</v>
      </c>
      <c r="C442" s="75" t="s">
        <v>151</v>
      </c>
      <c r="D442" s="75">
        <v>95222</v>
      </c>
      <c r="E442" s="75">
        <v>16.311317166969999</v>
      </c>
      <c r="F442" s="75">
        <v>0</v>
      </c>
      <c r="G442" s="75">
        <v>28.7</v>
      </c>
      <c r="H442" s="77"/>
      <c r="I442" s="77"/>
    </row>
    <row r="443" spans="1:9" x14ac:dyDescent="0.25">
      <c r="A443" s="75">
        <v>6009000501</v>
      </c>
      <c r="B443" s="75">
        <v>3332</v>
      </c>
      <c r="C443" s="75" t="s">
        <v>151</v>
      </c>
      <c r="D443" s="75">
        <v>95223</v>
      </c>
      <c r="E443" s="75">
        <v>12.3857527715689</v>
      </c>
      <c r="F443" s="75">
        <v>0</v>
      </c>
      <c r="G443" s="75">
        <v>36.299999999999997</v>
      </c>
      <c r="H443" s="77"/>
      <c r="I443" s="77"/>
    </row>
    <row r="444" spans="1:9" x14ac:dyDescent="0.25">
      <c r="A444" s="75">
        <v>6009000503</v>
      </c>
      <c r="B444" s="75">
        <v>2330</v>
      </c>
      <c r="C444" s="75" t="s">
        <v>151</v>
      </c>
      <c r="D444" s="75">
        <v>95223</v>
      </c>
      <c r="E444" s="75">
        <v>8.6495648162523295</v>
      </c>
      <c r="F444" s="75">
        <v>0</v>
      </c>
      <c r="G444" s="75">
        <v>22.8</v>
      </c>
      <c r="H444" s="77"/>
      <c r="I444" s="77"/>
    </row>
    <row r="445" spans="1:9" x14ac:dyDescent="0.25">
      <c r="A445" s="75">
        <v>6009000504</v>
      </c>
      <c r="B445" s="75">
        <v>942</v>
      </c>
      <c r="C445" s="75" t="s">
        <v>151</v>
      </c>
      <c r="D445" s="75">
        <v>95223</v>
      </c>
      <c r="E445" s="75" t="s">
        <v>147</v>
      </c>
      <c r="F445" s="75">
        <v>0</v>
      </c>
      <c r="G445" s="75">
        <v>24.7</v>
      </c>
      <c r="H445" s="77"/>
      <c r="I445" s="77"/>
    </row>
    <row r="446" spans="1:9" x14ac:dyDescent="0.25">
      <c r="A446" s="75">
        <v>6009000120</v>
      </c>
      <c r="B446" s="75">
        <v>4434</v>
      </c>
      <c r="C446" s="75" t="s">
        <v>151</v>
      </c>
      <c r="D446" s="75">
        <v>95228</v>
      </c>
      <c r="E446" s="75">
        <v>21.792900131384201</v>
      </c>
      <c r="F446" s="75">
        <v>0</v>
      </c>
      <c r="G446" s="75">
        <v>22.8</v>
      </c>
      <c r="H446" s="77"/>
      <c r="I446" s="77"/>
    </row>
    <row r="447" spans="1:9" x14ac:dyDescent="0.25">
      <c r="A447" s="75">
        <v>6009000300</v>
      </c>
      <c r="B447" s="75">
        <v>6969</v>
      </c>
      <c r="C447" s="75" t="s">
        <v>151</v>
      </c>
      <c r="D447" s="75">
        <v>95246</v>
      </c>
      <c r="E447" s="75">
        <v>15.1808524828282</v>
      </c>
      <c r="F447" s="75">
        <v>0</v>
      </c>
      <c r="G447" s="75">
        <v>28</v>
      </c>
      <c r="H447" s="77"/>
      <c r="I447" s="77"/>
    </row>
    <row r="448" spans="1:9" x14ac:dyDescent="0.25">
      <c r="A448" s="75">
        <v>6009000122</v>
      </c>
      <c r="B448" s="75">
        <v>4046</v>
      </c>
      <c r="C448" s="75" t="s">
        <v>151</v>
      </c>
      <c r="D448" s="75">
        <v>95247</v>
      </c>
      <c r="E448" s="75">
        <v>10.0160012439521</v>
      </c>
      <c r="F448" s="75">
        <v>0</v>
      </c>
      <c r="G448" s="75">
        <v>39.6</v>
      </c>
      <c r="H448" s="77"/>
      <c r="I448" s="77"/>
    </row>
    <row r="449" spans="1:9" x14ac:dyDescent="0.25">
      <c r="A449" s="75">
        <v>6009000210</v>
      </c>
      <c r="B449" s="75">
        <v>9515</v>
      </c>
      <c r="C449" s="75" t="s">
        <v>151</v>
      </c>
      <c r="D449" s="75">
        <v>95252</v>
      </c>
      <c r="E449" s="75">
        <v>22.897117021109299</v>
      </c>
      <c r="F449" s="75">
        <v>0</v>
      </c>
      <c r="G449" s="75">
        <v>25.3</v>
      </c>
      <c r="H449" s="77"/>
      <c r="I449" s="77"/>
    </row>
    <row r="450" spans="1:9" x14ac:dyDescent="0.25">
      <c r="A450" s="75">
        <v>6009000220</v>
      </c>
      <c r="B450" s="75">
        <v>5515</v>
      </c>
      <c r="C450" s="75" t="s">
        <v>151</v>
      </c>
      <c r="D450" s="75">
        <v>95252</v>
      </c>
      <c r="E450" s="75">
        <v>18.782340015967101</v>
      </c>
      <c r="F450" s="75">
        <v>0</v>
      </c>
      <c r="G450" s="75">
        <v>29.3</v>
      </c>
      <c r="H450" s="77"/>
      <c r="I450" s="77"/>
    </row>
    <row r="451" spans="1:9" x14ac:dyDescent="0.25">
      <c r="A451" s="75">
        <v>6009000400</v>
      </c>
      <c r="B451" s="75">
        <v>4032</v>
      </c>
      <c r="C451" s="75" t="s">
        <v>151</v>
      </c>
      <c r="D451" s="75">
        <v>95257</v>
      </c>
      <c r="E451" s="75">
        <v>12.272266906593901</v>
      </c>
      <c r="F451" s="75">
        <v>0</v>
      </c>
      <c r="G451" s="75">
        <v>45.9</v>
      </c>
      <c r="H451" s="77"/>
      <c r="I451" s="77"/>
    </row>
    <row r="452" spans="1:9" x14ac:dyDescent="0.25">
      <c r="A452" s="75">
        <v>6011000100</v>
      </c>
      <c r="B452" s="75">
        <v>5183</v>
      </c>
      <c r="C452" s="75" t="s">
        <v>152</v>
      </c>
      <c r="D452" s="75">
        <v>95912</v>
      </c>
      <c r="E452" s="75">
        <v>27.4689006062817</v>
      </c>
      <c r="F452" s="75">
        <v>0</v>
      </c>
      <c r="G452" s="75">
        <v>44.4</v>
      </c>
      <c r="H452" s="77"/>
      <c r="I452" s="77"/>
    </row>
    <row r="453" spans="1:9" x14ac:dyDescent="0.25">
      <c r="A453" s="75">
        <v>6011000200</v>
      </c>
      <c r="B453" s="75">
        <v>5121</v>
      </c>
      <c r="C453" s="75" t="s">
        <v>152</v>
      </c>
      <c r="D453" s="75">
        <v>95932</v>
      </c>
      <c r="E453" s="75">
        <v>31.5224627805827</v>
      </c>
      <c r="F453" s="75">
        <v>0</v>
      </c>
      <c r="G453" s="75">
        <v>44.2</v>
      </c>
      <c r="H453" s="77"/>
      <c r="I453" s="77"/>
    </row>
    <row r="454" spans="1:9" x14ac:dyDescent="0.25">
      <c r="A454" s="75">
        <v>6011000500</v>
      </c>
      <c r="B454" s="75">
        <v>2565</v>
      </c>
      <c r="C454" s="75" t="s">
        <v>152</v>
      </c>
      <c r="D454" s="75">
        <v>95932</v>
      </c>
      <c r="E454" s="75">
        <v>30.793756928231701</v>
      </c>
      <c r="F454" s="75">
        <v>0</v>
      </c>
      <c r="G454" s="75">
        <v>40.799999999999997</v>
      </c>
      <c r="H454" s="77"/>
      <c r="I454" s="77"/>
    </row>
    <row r="455" spans="1:9" x14ac:dyDescent="0.25">
      <c r="A455" s="75">
        <v>6011000400</v>
      </c>
      <c r="B455" s="75">
        <v>2495</v>
      </c>
      <c r="C455" s="75" t="s">
        <v>152</v>
      </c>
      <c r="D455" s="75">
        <v>95979</v>
      </c>
      <c r="E455" s="75">
        <v>21.433229195618701</v>
      </c>
      <c r="F455" s="75">
        <v>0</v>
      </c>
      <c r="G455" s="75">
        <v>39.6</v>
      </c>
      <c r="H455" s="77"/>
      <c r="I455" s="77"/>
    </row>
    <row r="456" spans="1:9" x14ac:dyDescent="0.25">
      <c r="A456" s="75">
        <v>6011000300</v>
      </c>
      <c r="B456" s="75">
        <v>6055</v>
      </c>
      <c r="C456" s="75" t="s">
        <v>152</v>
      </c>
      <c r="D456" s="75">
        <v>95987</v>
      </c>
      <c r="E456" s="75">
        <v>25.818314264099801</v>
      </c>
      <c r="F456" s="75">
        <v>0</v>
      </c>
      <c r="G456" s="75">
        <v>39.799999999999997</v>
      </c>
      <c r="H456" s="77"/>
      <c r="I456" s="77"/>
    </row>
    <row r="457" spans="1:9" x14ac:dyDescent="0.25">
      <c r="A457" s="75">
        <v>6013346102</v>
      </c>
      <c r="B457" s="75">
        <v>5650</v>
      </c>
      <c r="C457" s="75" t="s">
        <v>153</v>
      </c>
      <c r="D457" s="75">
        <v>94507</v>
      </c>
      <c r="E457" s="75">
        <v>2.1839666310400099</v>
      </c>
      <c r="F457" s="75">
        <v>0</v>
      </c>
      <c r="G457" s="75">
        <v>5.3</v>
      </c>
      <c r="H457" s="77"/>
      <c r="I457" s="77"/>
    </row>
    <row r="458" spans="1:9" x14ac:dyDescent="0.25">
      <c r="A458" s="75">
        <v>6013345204</v>
      </c>
      <c r="B458" s="75">
        <v>3586</v>
      </c>
      <c r="C458" s="75" t="s">
        <v>153</v>
      </c>
      <c r="D458" s="75">
        <v>94507</v>
      </c>
      <c r="E458" s="75">
        <v>2.1662092011188698</v>
      </c>
      <c r="F458" s="75">
        <v>0</v>
      </c>
      <c r="G458" s="75">
        <v>4.5999999999999996</v>
      </c>
      <c r="H458" s="77"/>
      <c r="I458" s="77"/>
    </row>
    <row r="459" spans="1:9" x14ac:dyDescent="0.25">
      <c r="A459" s="75">
        <v>6013305000</v>
      </c>
      <c r="B459" s="75">
        <v>6620</v>
      </c>
      <c r="C459" s="75" t="s">
        <v>153</v>
      </c>
      <c r="D459" s="75">
        <v>94509</v>
      </c>
      <c r="E459" s="75">
        <v>46.532031378660903</v>
      </c>
      <c r="F459" s="75">
        <v>6620</v>
      </c>
      <c r="G459" s="75">
        <v>51</v>
      </c>
      <c r="H459" s="77"/>
      <c r="I459" s="77"/>
    </row>
    <row r="460" spans="1:9" x14ac:dyDescent="0.25">
      <c r="A460" s="75">
        <v>6013306002</v>
      </c>
      <c r="B460" s="75">
        <v>2985</v>
      </c>
      <c r="C460" s="75" t="s">
        <v>153</v>
      </c>
      <c r="D460" s="75">
        <v>94509</v>
      </c>
      <c r="E460" s="75">
        <v>39.0392247419474</v>
      </c>
      <c r="F460" s="75">
        <v>0</v>
      </c>
      <c r="G460" s="75">
        <v>35.6</v>
      </c>
      <c r="H460" s="77"/>
      <c r="I460" s="77"/>
    </row>
    <row r="461" spans="1:9" x14ac:dyDescent="0.25">
      <c r="A461" s="75">
        <v>6013306004</v>
      </c>
      <c r="B461" s="75">
        <v>3324</v>
      </c>
      <c r="C461" s="75" t="s">
        <v>153</v>
      </c>
      <c r="D461" s="75">
        <v>94509</v>
      </c>
      <c r="E461" s="75">
        <v>37.022481408288598</v>
      </c>
      <c r="F461" s="75">
        <v>0</v>
      </c>
      <c r="G461" s="75">
        <v>33</v>
      </c>
      <c r="H461" s="77"/>
      <c r="I461" s="77"/>
    </row>
    <row r="462" spans="1:9" x14ac:dyDescent="0.25">
      <c r="A462" s="75">
        <v>6013307202</v>
      </c>
      <c r="B462" s="75">
        <v>3933</v>
      </c>
      <c r="C462" s="75" t="s">
        <v>153</v>
      </c>
      <c r="D462" s="75">
        <v>94509</v>
      </c>
      <c r="E462" s="75">
        <v>35.157540157896797</v>
      </c>
      <c r="F462" s="75">
        <v>0</v>
      </c>
      <c r="G462" s="75">
        <v>76.099999999999994</v>
      </c>
      <c r="H462" s="77"/>
      <c r="I462" s="77"/>
    </row>
    <row r="463" spans="1:9" x14ac:dyDescent="0.25">
      <c r="A463" s="75">
        <v>6013307102</v>
      </c>
      <c r="B463" s="75">
        <v>5038</v>
      </c>
      <c r="C463" s="75" t="s">
        <v>153</v>
      </c>
      <c r="D463" s="75">
        <v>94509</v>
      </c>
      <c r="E463" s="75">
        <v>34.116991612521502</v>
      </c>
      <c r="F463" s="75">
        <v>0</v>
      </c>
      <c r="G463" s="75">
        <v>66.2</v>
      </c>
      <c r="H463" s="77"/>
      <c r="I463" s="77"/>
    </row>
    <row r="464" spans="1:9" x14ac:dyDescent="0.25">
      <c r="A464" s="75">
        <v>6013307201</v>
      </c>
      <c r="B464" s="75">
        <v>3467</v>
      </c>
      <c r="C464" s="75" t="s">
        <v>153</v>
      </c>
      <c r="D464" s="75">
        <v>94509</v>
      </c>
      <c r="E464" s="75">
        <v>33.851176694516496</v>
      </c>
      <c r="F464" s="75">
        <v>0</v>
      </c>
      <c r="G464" s="75">
        <v>52.3</v>
      </c>
      <c r="H464" s="77"/>
      <c r="I464" s="77"/>
    </row>
    <row r="465" spans="1:9" x14ac:dyDescent="0.25">
      <c r="A465" s="75">
        <v>6013308001</v>
      </c>
      <c r="B465" s="75">
        <v>7229</v>
      </c>
      <c r="C465" s="75" t="s">
        <v>153</v>
      </c>
      <c r="D465" s="75">
        <v>94509</v>
      </c>
      <c r="E465" s="75">
        <v>31.431584686449298</v>
      </c>
      <c r="F465" s="75">
        <v>0</v>
      </c>
      <c r="G465" s="75">
        <v>34</v>
      </c>
      <c r="H465" s="77"/>
      <c r="I465" s="77"/>
    </row>
    <row r="466" spans="1:9" x14ac:dyDescent="0.25">
      <c r="A466" s="75">
        <v>6013307205</v>
      </c>
      <c r="B466" s="75">
        <v>6595</v>
      </c>
      <c r="C466" s="75" t="s">
        <v>153</v>
      </c>
      <c r="D466" s="75">
        <v>94509</v>
      </c>
      <c r="E466" s="75">
        <v>30.808091219698898</v>
      </c>
      <c r="F466" s="75">
        <v>0</v>
      </c>
      <c r="G466" s="75">
        <v>40.4</v>
      </c>
      <c r="H466" s="77"/>
      <c r="I466" s="77"/>
    </row>
    <row r="467" spans="1:9" x14ac:dyDescent="0.25">
      <c r="A467" s="75">
        <v>6013306003</v>
      </c>
      <c r="B467" s="75">
        <v>4881</v>
      </c>
      <c r="C467" s="75" t="s">
        <v>153</v>
      </c>
      <c r="D467" s="75">
        <v>94509</v>
      </c>
      <c r="E467" s="75">
        <v>29.8648781876696</v>
      </c>
      <c r="F467" s="75">
        <v>0</v>
      </c>
      <c r="G467" s="75">
        <v>42.5</v>
      </c>
      <c r="H467" s="77"/>
      <c r="I467" s="77"/>
    </row>
    <row r="468" spans="1:9" x14ac:dyDescent="0.25">
      <c r="A468" s="75">
        <v>6013303201</v>
      </c>
      <c r="B468" s="75">
        <v>9989</v>
      </c>
      <c r="C468" s="75" t="s">
        <v>153</v>
      </c>
      <c r="D468" s="75">
        <v>94531</v>
      </c>
      <c r="E468" s="75">
        <v>24.843468564430999</v>
      </c>
      <c r="F468" s="75">
        <v>0</v>
      </c>
      <c r="G468" s="75">
        <v>21</v>
      </c>
      <c r="H468" s="77"/>
      <c r="I468" s="77"/>
    </row>
    <row r="469" spans="1:9" x14ac:dyDescent="0.25">
      <c r="A469" s="75">
        <v>6013307204</v>
      </c>
      <c r="B469" s="75">
        <v>4300</v>
      </c>
      <c r="C469" s="75" t="s">
        <v>153</v>
      </c>
      <c r="D469" s="75">
        <v>94509</v>
      </c>
      <c r="E469" s="75">
        <v>23.1144033666436</v>
      </c>
      <c r="F469" s="75">
        <v>0</v>
      </c>
      <c r="G469" s="75">
        <v>36</v>
      </c>
      <c r="H469" s="77"/>
      <c r="I469" s="77"/>
    </row>
    <row r="470" spans="1:9" x14ac:dyDescent="0.25">
      <c r="A470" s="75">
        <v>6013302009</v>
      </c>
      <c r="B470" s="75">
        <v>5641</v>
      </c>
      <c r="C470" s="75" t="s">
        <v>153</v>
      </c>
      <c r="D470" s="75">
        <v>94531</v>
      </c>
      <c r="E470" s="75">
        <v>21.172403435296101</v>
      </c>
      <c r="F470" s="75">
        <v>0</v>
      </c>
      <c r="G470" s="75">
        <v>35.4</v>
      </c>
      <c r="H470" s="77"/>
      <c r="I470" s="77"/>
    </row>
    <row r="471" spans="1:9" x14ac:dyDescent="0.25">
      <c r="A471" s="75">
        <v>6013308002</v>
      </c>
      <c r="B471" s="75">
        <v>4194</v>
      </c>
      <c r="C471" s="75" t="s">
        <v>153</v>
      </c>
      <c r="D471" s="75">
        <v>94531</v>
      </c>
      <c r="E471" s="75">
        <v>20.806440243723699</v>
      </c>
      <c r="F471" s="75">
        <v>0</v>
      </c>
      <c r="G471" s="75">
        <v>11.7</v>
      </c>
      <c r="H471" s="77"/>
      <c r="I471" s="77"/>
    </row>
    <row r="472" spans="1:9" x14ac:dyDescent="0.25">
      <c r="A472" s="75">
        <v>6013355108</v>
      </c>
      <c r="B472" s="75">
        <v>12847</v>
      </c>
      <c r="C472" s="75" t="s">
        <v>153</v>
      </c>
      <c r="D472" s="75">
        <v>94531</v>
      </c>
      <c r="E472" s="75">
        <v>16.516307340698301</v>
      </c>
      <c r="F472" s="75">
        <v>0</v>
      </c>
      <c r="G472" s="75">
        <v>26.3</v>
      </c>
      <c r="H472" s="77"/>
      <c r="I472" s="77"/>
    </row>
    <row r="473" spans="1:9" x14ac:dyDescent="0.25">
      <c r="A473" s="75">
        <v>6013355109</v>
      </c>
      <c r="B473" s="75">
        <v>6416</v>
      </c>
      <c r="C473" s="75" t="s">
        <v>153</v>
      </c>
      <c r="D473" s="75">
        <v>94509</v>
      </c>
      <c r="E473" s="75">
        <v>15.1641822794773</v>
      </c>
      <c r="F473" s="75">
        <v>0</v>
      </c>
      <c r="G473" s="75">
        <v>24.6</v>
      </c>
      <c r="H473" s="77"/>
      <c r="I473" s="77"/>
    </row>
    <row r="474" spans="1:9" x14ac:dyDescent="0.25">
      <c r="A474" s="75">
        <v>6013355111</v>
      </c>
      <c r="B474" s="75">
        <v>6343</v>
      </c>
      <c r="C474" s="75" t="s">
        <v>153</v>
      </c>
      <c r="D474" s="75">
        <v>94531</v>
      </c>
      <c r="E474" s="75">
        <v>11.4152996534811</v>
      </c>
      <c r="F474" s="75">
        <v>0</v>
      </c>
      <c r="G474" s="75">
        <v>20.7</v>
      </c>
      <c r="H474" s="77"/>
      <c r="I474" s="77"/>
    </row>
    <row r="475" spans="1:9" x14ac:dyDescent="0.25">
      <c r="A475" s="75">
        <v>6013355110</v>
      </c>
      <c r="B475" s="75">
        <v>4197</v>
      </c>
      <c r="C475" s="75" t="s">
        <v>153</v>
      </c>
      <c r="D475" s="75">
        <v>94531</v>
      </c>
      <c r="E475" s="75">
        <v>11.0842398326003</v>
      </c>
      <c r="F475" s="75">
        <v>0</v>
      </c>
      <c r="G475" s="75">
        <v>17.399999999999999</v>
      </c>
      <c r="H475" s="77"/>
      <c r="I475" s="77"/>
    </row>
    <row r="476" spans="1:9" x14ac:dyDescent="0.25">
      <c r="A476" s="75">
        <v>6013307101</v>
      </c>
      <c r="B476" s="75">
        <v>4166</v>
      </c>
      <c r="C476" s="75" t="s">
        <v>153</v>
      </c>
      <c r="D476" s="75">
        <v>94509</v>
      </c>
      <c r="E476" s="75">
        <v>11.032185682857101</v>
      </c>
      <c r="F476" s="75">
        <v>0</v>
      </c>
      <c r="G476" s="75">
        <v>36.1</v>
      </c>
      <c r="H476" s="77"/>
      <c r="I476" s="77"/>
    </row>
    <row r="477" spans="1:9" x14ac:dyDescent="0.25">
      <c r="A477" s="75">
        <v>6013391000</v>
      </c>
      <c r="B477" s="75">
        <v>2556</v>
      </c>
      <c r="C477" s="75" t="s">
        <v>153</v>
      </c>
      <c r="D477" s="75">
        <v>94707</v>
      </c>
      <c r="E477" s="75">
        <v>2.6194788155430602</v>
      </c>
      <c r="F477" s="75">
        <v>0</v>
      </c>
      <c r="G477" s="75">
        <v>15.3</v>
      </c>
      <c r="H477" s="77"/>
      <c r="I477" s="77"/>
    </row>
    <row r="478" spans="1:9" x14ac:dyDescent="0.25">
      <c r="A478" s="75">
        <v>6013392000</v>
      </c>
      <c r="B478" s="75">
        <v>2451</v>
      </c>
      <c r="C478" s="75" t="s">
        <v>153</v>
      </c>
      <c r="D478" s="75">
        <v>94708</v>
      </c>
      <c r="E478" s="75">
        <v>0.98120166990421598</v>
      </c>
      <c r="F478" s="75">
        <v>0</v>
      </c>
      <c r="G478" s="75">
        <v>10.7</v>
      </c>
      <c r="H478" s="77"/>
      <c r="I478" s="77"/>
    </row>
    <row r="479" spans="1:9" x14ac:dyDescent="0.25">
      <c r="A479" s="75">
        <v>6013303103</v>
      </c>
      <c r="B479" s="75">
        <v>10812</v>
      </c>
      <c r="C479" s="75" t="s">
        <v>153</v>
      </c>
      <c r="D479" s="75">
        <v>94513</v>
      </c>
      <c r="E479" s="75">
        <v>36.821891271304601</v>
      </c>
      <c r="F479" s="75">
        <v>0</v>
      </c>
      <c r="G479" s="75">
        <v>30.9</v>
      </c>
      <c r="H479" s="77"/>
      <c r="I479" s="77"/>
    </row>
    <row r="480" spans="1:9" x14ac:dyDescent="0.25">
      <c r="A480" s="75">
        <v>6013303205</v>
      </c>
      <c r="B480" s="75">
        <v>8309</v>
      </c>
      <c r="C480" s="75" t="s">
        <v>153</v>
      </c>
      <c r="D480" s="75">
        <v>94513</v>
      </c>
      <c r="E480" s="75">
        <v>25.135238769359201</v>
      </c>
      <c r="F480" s="75">
        <v>0</v>
      </c>
      <c r="G480" s="75">
        <v>12.6</v>
      </c>
      <c r="H480" s="77"/>
      <c r="I480" s="77"/>
    </row>
    <row r="481" spans="1:9" x14ac:dyDescent="0.25">
      <c r="A481" s="75">
        <v>6013355107</v>
      </c>
      <c r="B481" s="75">
        <v>5048</v>
      </c>
      <c r="C481" s="75" t="s">
        <v>153</v>
      </c>
      <c r="D481" s="75">
        <v>94513</v>
      </c>
      <c r="E481" s="75">
        <v>24.282215227582899</v>
      </c>
      <c r="F481" s="75">
        <v>0</v>
      </c>
      <c r="G481" s="75">
        <v>21</v>
      </c>
      <c r="H481" s="77"/>
      <c r="I481" s="77"/>
    </row>
    <row r="482" spans="1:9" x14ac:dyDescent="0.25">
      <c r="A482" s="75">
        <v>6013303204</v>
      </c>
      <c r="B482" s="75">
        <v>4182</v>
      </c>
      <c r="C482" s="75" t="s">
        <v>153</v>
      </c>
      <c r="D482" s="75">
        <v>94513</v>
      </c>
      <c r="E482" s="75">
        <v>23.9085507657724</v>
      </c>
      <c r="F482" s="75">
        <v>0</v>
      </c>
      <c r="G482" s="75">
        <v>34.6</v>
      </c>
      <c r="H482" s="77"/>
      <c r="I482" s="77"/>
    </row>
    <row r="483" spans="1:9" x14ac:dyDescent="0.25">
      <c r="A483" s="75">
        <v>6013303102</v>
      </c>
      <c r="B483" s="75">
        <v>7624</v>
      </c>
      <c r="C483" s="75" t="s">
        <v>153</v>
      </c>
      <c r="D483" s="75">
        <v>94513</v>
      </c>
      <c r="E483" s="75">
        <v>23.724264317956301</v>
      </c>
      <c r="F483" s="75">
        <v>0</v>
      </c>
      <c r="G483" s="75">
        <v>25.5</v>
      </c>
      <c r="H483" s="77"/>
      <c r="I483" s="77"/>
    </row>
    <row r="484" spans="1:9" x14ac:dyDescent="0.25">
      <c r="A484" s="75">
        <v>6013303203</v>
      </c>
      <c r="B484" s="75">
        <v>8491</v>
      </c>
      <c r="C484" s="75" t="s">
        <v>153</v>
      </c>
      <c r="D484" s="75">
        <v>94513</v>
      </c>
      <c r="E484" s="75">
        <v>23.564521364960999</v>
      </c>
      <c r="F484" s="75">
        <v>0</v>
      </c>
      <c r="G484" s="75">
        <v>14.3</v>
      </c>
      <c r="H484" s="77"/>
      <c r="I484" s="77"/>
    </row>
    <row r="485" spans="1:9" x14ac:dyDescent="0.25">
      <c r="A485" s="75">
        <v>6013304001</v>
      </c>
      <c r="B485" s="75">
        <v>3718</v>
      </c>
      <c r="C485" s="75" t="s">
        <v>153</v>
      </c>
      <c r="D485" s="75">
        <v>94513</v>
      </c>
      <c r="E485" s="75">
        <v>22.9914696612075</v>
      </c>
      <c r="F485" s="75">
        <v>0</v>
      </c>
      <c r="G485" s="75">
        <v>17.899999999999999</v>
      </c>
      <c r="H485" s="77"/>
      <c r="I485" s="77"/>
    </row>
    <row r="486" spans="1:9" x14ac:dyDescent="0.25">
      <c r="A486" s="75">
        <v>6013303202</v>
      </c>
      <c r="B486" s="75">
        <v>7080</v>
      </c>
      <c r="C486" s="75" t="s">
        <v>153</v>
      </c>
      <c r="D486" s="75">
        <v>94513</v>
      </c>
      <c r="E486" s="75">
        <v>18.668730915652599</v>
      </c>
      <c r="F486" s="75">
        <v>0</v>
      </c>
      <c r="G486" s="75">
        <v>13.6</v>
      </c>
      <c r="H486" s="77"/>
      <c r="I486" s="77"/>
    </row>
    <row r="487" spans="1:9" x14ac:dyDescent="0.25">
      <c r="A487" s="75">
        <v>6013304005</v>
      </c>
      <c r="B487" s="75">
        <v>6738</v>
      </c>
      <c r="C487" s="75" t="s">
        <v>153</v>
      </c>
      <c r="D487" s="75">
        <v>94513</v>
      </c>
      <c r="E487" s="75">
        <v>13.904103848635801</v>
      </c>
      <c r="F487" s="75">
        <v>0</v>
      </c>
      <c r="G487" s="75">
        <v>13.1</v>
      </c>
      <c r="H487" s="77"/>
      <c r="I487" s="77"/>
    </row>
    <row r="488" spans="1:9" x14ac:dyDescent="0.25">
      <c r="A488" s="75">
        <v>6013355112</v>
      </c>
      <c r="B488" s="75">
        <v>5563</v>
      </c>
      <c r="C488" s="75" t="s">
        <v>153</v>
      </c>
      <c r="D488" s="75">
        <v>94513</v>
      </c>
      <c r="E488" s="75">
        <v>4.0377171441538202</v>
      </c>
      <c r="F488" s="75">
        <v>0</v>
      </c>
      <c r="G488" s="75">
        <v>10.199999999999999</v>
      </c>
      <c r="H488" s="77"/>
      <c r="I488" s="77"/>
    </row>
    <row r="489" spans="1:9" x14ac:dyDescent="0.25">
      <c r="A489" s="75">
        <v>6013355304</v>
      </c>
      <c r="B489" s="75">
        <v>7831</v>
      </c>
      <c r="C489" s="75" t="s">
        <v>153</v>
      </c>
      <c r="D489" s="75">
        <v>94517</v>
      </c>
      <c r="E489" s="75">
        <v>6.0440747089730902</v>
      </c>
      <c r="F489" s="75">
        <v>0</v>
      </c>
      <c r="G489" s="75">
        <v>9.6</v>
      </c>
      <c r="H489" s="77"/>
      <c r="I489" s="77"/>
    </row>
    <row r="490" spans="1:9" x14ac:dyDescent="0.25">
      <c r="A490" s="75">
        <v>6013355306</v>
      </c>
      <c r="B490" s="75">
        <v>4922</v>
      </c>
      <c r="C490" s="75" t="s">
        <v>153</v>
      </c>
      <c r="D490" s="75">
        <v>94517</v>
      </c>
      <c r="E490" s="75">
        <v>3.1559670021395601</v>
      </c>
      <c r="F490" s="75">
        <v>0</v>
      </c>
      <c r="G490" s="75">
        <v>4.5999999999999996</v>
      </c>
      <c r="H490" s="77"/>
      <c r="I490" s="77"/>
    </row>
    <row r="491" spans="1:9" x14ac:dyDescent="0.25">
      <c r="A491" s="75">
        <v>6013315000</v>
      </c>
      <c r="B491" s="75">
        <v>3281</v>
      </c>
      <c r="C491" s="75" t="s">
        <v>153</v>
      </c>
      <c r="D491" s="75">
        <v>94520</v>
      </c>
      <c r="E491" s="75">
        <v>38.736924989588303</v>
      </c>
      <c r="F491" s="75">
        <v>0</v>
      </c>
      <c r="G491" s="75">
        <v>27.5</v>
      </c>
      <c r="H491" s="77"/>
      <c r="I491" s="77"/>
    </row>
    <row r="492" spans="1:9" x14ac:dyDescent="0.25">
      <c r="A492" s="75">
        <v>6013327000</v>
      </c>
      <c r="B492" s="75">
        <v>6695</v>
      </c>
      <c r="C492" s="75" t="s">
        <v>153</v>
      </c>
      <c r="D492" s="75">
        <v>94520</v>
      </c>
      <c r="E492" s="75">
        <v>37.362586037494403</v>
      </c>
      <c r="F492" s="75">
        <v>0</v>
      </c>
      <c r="G492" s="75">
        <v>35.1</v>
      </c>
      <c r="H492" s="77"/>
      <c r="I492" s="77"/>
    </row>
    <row r="493" spans="1:9" x14ac:dyDescent="0.25">
      <c r="A493" s="75">
        <v>6013355200</v>
      </c>
      <c r="B493" s="75">
        <v>7444</v>
      </c>
      <c r="C493" s="75" t="s">
        <v>153</v>
      </c>
      <c r="D493" s="75">
        <v>94521</v>
      </c>
      <c r="E493" s="75">
        <v>36.611672213485001</v>
      </c>
      <c r="F493" s="75">
        <v>0</v>
      </c>
      <c r="G493" s="75">
        <v>13.2</v>
      </c>
      <c r="H493" s="77"/>
      <c r="I493" s="77"/>
    </row>
    <row r="494" spans="1:9" x14ac:dyDescent="0.25">
      <c r="A494" s="75">
        <v>6013313204</v>
      </c>
      <c r="B494" s="75">
        <v>5542</v>
      </c>
      <c r="C494" s="75" t="s">
        <v>153</v>
      </c>
      <c r="D494" s="75">
        <v>94521</v>
      </c>
      <c r="E494" s="75">
        <v>31.3013195430878</v>
      </c>
      <c r="F494" s="75">
        <v>0</v>
      </c>
      <c r="G494" s="75">
        <v>31.5</v>
      </c>
      <c r="H494" s="77"/>
      <c r="I494" s="77"/>
    </row>
    <row r="495" spans="1:9" x14ac:dyDescent="0.25">
      <c r="A495" s="75">
        <v>6013329000</v>
      </c>
      <c r="B495" s="75">
        <v>6309</v>
      </c>
      <c r="C495" s="75" t="s">
        <v>153</v>
      </c>
      <c r="D495" s="75">
        <v>94520</v>
      </c>
      <c r="E495" s="75">
        <v>29.519624781890698</v>
      </c>
      <c r="F495" s="75">
        <v>0</v>
      </c>
      <c r="G495" s="75">
        <v>28</v>
      </c>
      <c r="H495" s="77"/>
      <c r="I495" s="77"/>
    </row>
    <row r="496" spans="1:9" x14ac:dyDescent="0.25">
      <c r="A496" s="75">
        <v>6013336101</v>
      </c>
      <c r="B496" s="75">
        <v>4802</v>
      </c>
      <c r="C496" s="75" t="s">
        <v>153</v>
      </c>
      <c r="D496" s="75">
        <v>94520</v>
      </c>
      <c r="E496" s="75">
        <v>28.463609351887499</v>
      </c>
      <c r="F496" s="75">
        <v>0</v>
      </c>
      <c r="G496" s="75">
        <v>61.9</v>
      </c>
      <c r="H496" s="77"/>
      <c r="I496" s="77"/>
    </row>
    <row r="497" spans="1:9" x14ac:dyDescent="0.25">
      <c r="A497" s="75">
        <v>6013328000</v>
      </c>
      <c r="B497" s="75">
        <v>2281</v>
      </c>
      <c r="C497" s="75" t="s">
        <v>153</v>
      </c>
      <c r="D497" s="75">
        <v>94520</v>
      </c>
      <c r="E497" s="75">
        <v>26.8488888357797</v>
      </c>
      <c r="F497" s="75">
        <v>0</v>
      </c>
      <c r="G497" s="75">
        <v>46.6</v>
      </c>
      <c r="H497" s="77"/>
      <c r="I497" s="77"/>
    </row>
    <row r="498" spans="1:9" x14ac:dyDescent="0.25">
      <c r="A498" s="75">
        <v>6013336201</v>
      </c>
      <c r="B498" s="75">
        <v>4032</v>
      </c>
      <c r="C498" s="75" t="s">
        <v>153</v>
      </c>
      <c r="D498" s="75">
        <v>94520</v>
      </c>
      <c r="E498" s="75">
        <v>26.051936172309802</v>
      </c>
      <c r="F498" s="75">
        <v>0</v>
      </c>
      <c r="G498" s="75">
        <v>40.799999999999997</v>
      </c>
      <c r="H498" s="77"/>
      <c r="I498" s="77"/>
    </row>
    <row r="499" spans="1:9" x14ac:dyDescent="0.25">
      <c r="A499" s="75">
        <v>6013336102</v>
      </c>
      <c r="B499" s="75">
        <v>7595</v>
      </c>
      <c r="C499" s="75" t="s">
        <v>153</v>
      </c>
      <c r="D499" s="75">
        <v>94520</v>
      </c>
      <c r="E499" s="75">
        <v>25.6355543772797</v>
      </c>
      <c r="F499" s="75">
        <v>0</v>
      </c>
      <c r="G499" s="75">
        <v>61.9</v>
      </c>
      <c r="H499" s="77"/>
      <c r="I499" s="77"/>
    </row>
    <row r="500" spans="1:9" x14ac:dyDescent="0.25">
      <c r="A500" s="75">
        <v>6013336202</v>
      </c>
      <c r="B500" s="75">
        <v>5701</v>
      </c>
      <c r="C500" s="75" t="s">
        <v>153</v>
      </c>
      <c r="D500" s="75">
        <v>94520</v>
      </c>
      <c r="E500" s="75">
        <v>23.386959357520102</v>
      </c>
      <c r="F500" s="75">
        <v>0</v>
      </c>
      <c r="G500" s="75">
        <v>73.5</v>
      </c>
      <c r="H500" s="77"/>
      <c r="I500" s="77"/>
    </row>
    <row r="501" spans="1:9" x14ac:dyDescent="0.25">
      <c r="A501" s="75">
        <v>6013331000</v>
      </c>
      <c r="B501" s="75">
        <v>7013</v>
      </c>
      <c r="C501" s="75" t="s">
        <v>153</v>
      </c>
      <c r="D501" s="75">
        <v>94519</v>
      </c>
      <c r="E501" s="75">
        <v>19.4059624392705</v>
      </c>
      <c r="F501" s="75">
        <v>0</v>
      </c>
      <c r="G501" s="75">
        <v>33.200000000000003</v>
      </c>
      <c r="H501" s="77"/>
      <c r="I501" s="77"/>
    </row>
    <row r="502" spans="1:9" x14ac:dyDescent="0.25">
      <c r="A502" s="75">
        <v>6013330000</v>
      </c>
      <c r="B502" s="75">
        <v>5353</v>
      </c>
      <c r="C502" s="75" t="s">
        <v>153</v>
      </c>
      <c r="D502" s="75">
        <v>94519</v>
      </c>
      <c r="E502" s="75">
        <v>18.865910684487599</v>
      </c>
      <c r="F502" s="75">
        <v>0</v>
      </c>
      <c r="G502" s="75">
        <v>27.5</v>
      </c>
      <c r="H502" s="77"/>
      <c r="I502" s="77"/>
    </row>
    <row r="503" spans="1:9" x14ac:dyDescent="0.25">
      <c r="A503" s="75">
        <v>6013337200</v>
      </c>
      <c r="B503" s="75">
        <v>7183</v>
      </c>
      <c r="C503" s="75" t="s">
        <v>153</v>
      </c>
      <c r="D503" s="75">
        <v>94518</v>
      </c>
      <c r="E503" s="75">
        <v>17.494585085897299</v>
      </c>
      <c r="F503" s="75">
        <v>0</v>
      </c>
      <c r="G503" s="75">
        <v>22.9</v>
      </c>
      <c r="H503" s="77"/>
      <c r="I503" s="77"/>
    </row>
    <row r="504" spans="1:9" x14ac:dyDescent="0.25">
      <c r="A504" s="75">
        <v>6013333200</v>
      </c>
      <c r="B504" s="75">
        <v>5926</v>
      </c>
      <c r="C504" s="75" t="s">
        <v>153</v>
      </c>
      <c r="D504" s="75">
        <v>94521</v>
      </c>
      <c r="E504" s="75">
        <v>17.491465075407099</v>
      </c>
      <c r="F504" s="75">
        <v>0</v>
      </c>
      <c r="G504" s="75">
        <v>16.8</v>
      </c>
      <c r="H504" s="77"/>
      <c r="I504" s="77"/>
    </row>
    <row r="505" spans="1:9" x14ac:dyDescent="0.25">
      <c r="A505" s="75">
        <v>6013338101</v>
      </c>
      <c r="B505" s="75">
        <v>4996</v>
      </c>
      <c r="C505" s="75" t="s">
        <v>153</v>
      </c>
      <c r="D505" s="75">
        <v>94518</v>
      </c>
      <c r="E505" s="75">
        <v>16.980014594449401</v>
      </c>
      <c r="F505" s="75">
        <v>0</v>
      </c>
      <c r="G505" s="75">
        <v>46.3</v>
      </c>
      <c r="H505" s="77"/>
      <c r="I505" s="77"/>
    </row>
    <row r="506" spans="1:9" x14ac:dyDescent="0.25">
      <c r="A506" s="75">
        <v>6013332000</v>
      </c>
      <c r="B506" s="75">
        <v>7534</v>
      </c>
      <c r="C506" s="75" t="s">
        <v>153</v>
      </c>
      <c r="D506" s="75">
        <v>94519</v>
      </c>
      <c r="E506" s="75">
        <v>15.397667389205299</v>
      </c>
      <c r="F506" s="75">
        <v>0</v>
      </c>
      <c r="G506" s="75">
        <v>20.399999999999999</v>
      </c>
      <c r="H506" s="77"/>
      <c r="I506" s="77"/>
    </row>
    <row r="507" spans="1:9" x14ac:dyDescent="0.25">
      <c r="A507" s="75">
        <v>6013334004</v>
      </c>
      <c r="B507" s="75">
        <v>7367</v>
      </c>
      <c r="C507" s="75" t="s">
        <v>153</v>
      </c>
      <c r="D507" s="75">
        <v>94521</v>
      </c>
      <c r="E507" s="75">
        <v>13.279025743916</v>
      </c>
      <c r="F507" s="75">
        <v>0</v>
      </c>
      <c r="G507" s="75">
        <v>32.1</v>
      </c>
      <c r="H507" s="77"/>
      <c r="I507" s="77"/>
    </row>
    <row r="508" spans="1:9" x14ac:dyDescent="0.25">
      <c r="A508" s="75">
        <v>6013337100</v>
      </c>
      <c r="B508" s="75">
        <v>3200</v>
      </c>
      <c r="C508" s="75" t="s">
        <v>153</v>
      </c>
      <c r="D508" s="75">
        <v>94518</v>
      </c>
      <c r="E508" s="75">
        <v>12.8728807027623</v>
      </c>
      <c r="F508" s="75">
        <v>0</v>
      </c>
      <c r="G508" s="75">
        <v>22.6</v>
      </c>
      <c r="H508" s="77"/>
      <c r="I508" s="77"/>
    </row>
    <row r="509" spans="1:9" x14ac:dyDescent="0.25">
      <c r="A509" s="75">
        <v>6013333102</v>
      </c>
      <c r="B509" s="75">
        <v>3855</v>
      </c>
      <c r="C509" s="75" t="s">
        <v>153</v>
      </c>
      <c r="D509" s="75">
        <v>94521</v>
      </c>
      <c r="E509" s="75">
        <v>12.2778575437101</v>
      </c>
      <c r="F509" s="75">
        <v>0</v>
      </c>
      <c r="G509" s="75">
        <v>17.2</v>
      </c>
      <c r="H509" s="77"/>
      <c r="I509" s="77"/>
    </row>
    <row r="510" spans="1:9" x14ac:dyDescent="0.25">
      <c r="A510" s="75">
        <v>6013335000</v>
      </c>
      <c r="B510" s="75">
        <v>3358</v>
      </c>
      <c r="C510" s="75" t="s">
        <v>153</v>
      </c>
      <c r="D510" s="75">
        <v>94518</v>
      </c>
      <c r="E510" s="75">
        <v>11.6175946826871</v>
      </c>
      <c r="F510" s="75">
        <v>0</v>
      </c>
      <c r="G510" s="75">
        <v>25.4</v>
      </c>
      <c r="H510" s="77"/>
      <c r="I510" s="77"/>
    </row>
    <row r="511" spans="1:9" x14ac:dyDescent="0.25">
      <c r="A511" s="75">
        <v>6013334001</v>
      </c>
      <c r="B511" s="75">
        <v>3749</v>
      </c>
      <c r="C511" s="75" t="s">
        <v>153</v>
      </c>
      <c r="D511" s="75">
        <v>94521</v>
      </c>
      <c r="E511" s="75">
        <v>11.613572492665901</v>
      </c>
      <c r="F511" s="75">
        <v>0</v>
      </c>
      <c r="G511" s="75">
        <v>20.3</v>
      </c>
      <c r="H511" s="77"/>
      <c r="I511" s="77"/>
    </row>
    <row r="512" spans="1:9" x14ac:dyDescent="0.25">
      <c r="A512" s="75">
        <v>6013333101</v>
      </c>
      <c r="B512" s="75">
        <v>4091</v>
      </c>
      <c r="C512" s="75" t="s">
        <v>153</v>
      </c>
      <c r="D512" s="75">
        <v>94521</v>
      </c>
      <c r="E512" s="75">
        <v>11.590161936234299</v>
      </c>
      <c r="F512" s="75">
        <v>0</v>
      </c>
      <c r="G512" s="75">
        <v>27</v>
      </c>
      <c r="H512" s="77"/>
      <c r="I512" s="77"/>
    </row>
    <row r="513" spans="1:9" x14ac:dyDescent="0.25">
      <c r="A513" s="75">
        <v>6013338102</v>
      </c>
      <c r="B513" s="75">
        <v>3601</v>
      </c>
      <c r="C513" s="75" t="s">
        <v>153</v>
      </c>
      <c r="D513" s="75">
        <v>94518</v>
      </c>
      <c r="E513" s="75">
        <v>10.9561498255567</v>
      </c>
      <c r="F513" s="75">
        <v>0</v>
      </c>
      <c r="G513" s="75">
        <v>13.1</v>
      </c>
      <c r="H513" s="77"/>
      <c r="I513" s="77"/>
    </row>
    <row r="514" spans="1:9" x14ac:dyDescent="0.25">
      <c r="A514" s="75">
        <v>6013355301</v>
      </c>
      <c r="B514" s="75">
        <v>7833</v>
      </c>
      <c r="C514" s="75" t="s">
        <v>153</v>
      </c>
      <c r="D514" s="75">
        <v>94521</v>
      </c>
      <c r="E514" s="75">
        <v>8.5885405420846901</v>
      </c>
      <c r="F514" s="75">
        <v>0</v>
      </c>
      <c r="G514" s="75">
        <v>19.2</v>
      </c>
      <c r="H514" s="77"/>
      <c r="I514" s="77"/>
    </row>
    <row r="515" spans="1:9" x14ac:dyDescent="0.25">
      <c r="A515" s="75">
        <v>6013334006</v>
      </c>
      <c r="B515" s="75">
        <v>4767</v>
      </c>
      <c r="C515" s="75" t="s">
        <v>153</v>
      </c>
      <c r="D515" s="75">
        <v>94521</v>
      </c>
      <c r="E515" s="75">
        <v>7.7747845553322996</v>
      </c>
      <c r="F515" s="75">
        <v>0</v>
      </c>
      <c r="G515" s="75">
        <v>8.3000000000000007</v>
      </c>
      <c r="H515" s="77"/>
      <c r="I515" s="77"/>
    </row>
    <row r="516" spans="1:9" x14ac:dyDescent="0.25">
      <c r="A516" s="75">
        <v>6013337300</v>
      </c>
      <c r="B516" s="75">
        <v>6098</v>
      </c>
      <c r="C516" s="75" t="s">
        <v>153</v>
      </c>
      <c r="D516" s="75">
        <v>94518</v>
      </c>
      <c r="E516" s="75">
        <v>6.32063210323654</v>
      </c>
      <c r="F516" s="75">
        <v>0</v>
      </c>
      <c r="G516" s="75">
        <v>8.6999999999999993</v>
      </c>
      <c r="H516" s="77"/>
      <c r="I516" s="77"/>
    </row>
    <row r="517" spans="1:9" x14ac:dyDescent="0.25">
      <c r="A517" s="75">
        <v>6013345105</v>
      </c>
      <c r="B517" s="75">
        <v>6223</v>
      </c>
      <c r="C517" s="75" t="s">
        <v>153</v>
      </c>
      <c r="D517" s="75">
        <v>94526</v>
      </c>
      <c r="E517" s="75">
        <v>7.50573157989961</v>
      </c>
      <c r="F517" s="75">
        <v>0</v>
      </c>
      <c r="G517" s="75">
        <v>11.4</v>
      </c>
      <c r="H517" s="77"/>
      <c r="I517" s="77"/>
    </row>
    <row r="518" spans="1:9" x14ac:dyDescent="0.25">
      <c r="A518" s="75">
        <v>6013345114</v>
      </c>
      <c r="B518" s="75">
        <v>6307</v>
      </c>
      <c r="C518" s="75" t="s">
        <v>153</v>
      </c>
      <c r="D518" s="75">
        <v>94526</v>
      </c>
      <c r="E518" s="75">
        <v>4.3002201917342697</v>
      </c>
      <c r="F518" s="75">
        <v>0</v>
      </c>
      <c r="G518" s="75">
        <v>5.6</v>
      </c>
      <c r="H518" s="77"/>
      <c r="I518" s="77"/>
    </row>
    <row r="519" spans="1:9" x14ac:dyDescent="0.25">
      <c r="A519" s="75">
        <v>6013345203</v>
      </c>
      <c r="B519" s="75">
        <v>6472</v>
      </c>
      <c r="C519" s="75" t="s">
        <v>153</v>
      </c>
      <c r="D519" s="75">
        <v>94526</v>
      </c>
      <c r="E519" s="75">
        <v>4.2325211427846199</v>
      </c>
      <c r="F519" s="75">
        <v>0</v>
      </c>
      <c r="G519" s="75">
        <v>6.9</v>
      </c>
      <c r="H519" s="77"/>
      <c r="I519" s="77"/>
    </row>
    <row r="520" spans="1:9" x14ac:dyDescent="0.25">
      <c r="A520" s="75">
        <v>6013346203</v>
      </c>
      <c r="B520" s="75">
        <v>3838</v>
      </c>
      <c r="C520" s="75" t="s">
        <v>153</v>
      </c>
      <c r="D520" s="75">
        <v>94526</v>
      </c>
      <c r="E520" s="75">
        <v>3.55207483287397</v>
      </c>
      <c r="F520" s="75">
        <v>0</v>
      </c>
      <c r="G520" s="75">
        <v>9.1</v>
      </c>
      <c r="H520" s="77"/>
      <c r="I520" s="77"/>
    </row>
    <row r="521" spans="1:9" x14ac:dyDescent="0.25">
      <c r="A521" s="75">
        <v>6013346201</v>
      </c>
      <c r="B521" s="75">
        <v>7181</v>
      </c>
      <c r="C521" s="75" t="s">
        <v>153</v>
      </c>
      <c r="D521" s="75">
        <v>94526</v>
      </c>
      <c r="E521" s="75">
        <v>2.9265405791002501</v>
      </c>
      <c r="F521" s="75">
        <v>0</v>
      </c>
      <c r="G521" s="75">
        <v>14.1</v>
      </c>
      <c r="H521" s="77"/>
      <c r="I521" s="77"/>
    </row>
    <row r="522" spans="1:9" x14ac:dyDescent="0.25">
      <c r="A522" s="75">
        <v>6013355113</v>
      </c>
      <c r="B522" s="75">
        <v>4985</v>
      </c>
      <c r="C522" s="75" t="s">
        <v>153</v>
      </c>
      <c r="D522" s="75">
        <v>94506</v>
      </c>
      <c r="E522" s="75">
        <v>2.4426000313044698</v>
      </c>
      <c r="F522" s="75">
        <v>0</v>
      </c>
      <c r="G522" s="75">
        <v>8.3000000000000007</v>
      </c>
      <c r="H522" s="77"/>
      <c r="I522" s="77"/>
    </row>
    <row r="523" spans="1:9" x14ac:dyDescent="0.25">
      <c r="A523" s="75">
        <v>6013346204</v>
      </c>
      <c r="B523" s="75">
        <v>7278</v>
      </c>
      <c r="C523" s="75" t="s">
        <v>153</v>
      </c>
      <c r="D523" s="75">
        <v>94506</v>
      </c>
      <c r="E523" s="75">
        <v>2.17308086427578</v>
      </c>
      <c r="F523" s="75">
        <v>0</v>
      </c>
      <c r="G523" s="75">
        <v>4</v>
      </c>
      <c r="H523" s="77"/>
      <c r="I523" s="77"/>
    </row>
    <row r="524" spans="1:9" x14ac:dyDescent="0.25">
      <c r="A524" s="75">
        <v>6013345113</v>
      </c>
      <c r="B524" s="75">
        <v>4337</v>
      </c>
      <c r="C524" s="75" t="s">
        <v>153</v>
      </c>
      <c r="D524" s="75">
        <v>94506</v>
      </c>
      <c r="E524" s="75">
        <v>1.76200208896901</v>
      </c>
      <c r="F524" s="75">
        <v>0</v>
      </c>
      <c r="G524" s="75">
        <v>2.2999999999999998</v>
      </c>
      <c r="H524" s="77"/>
      <c r="I524" s="77"/>
    </row>
    <row r="525" spans="1:9" x14ac:dyDescent="0.25">
      <c r="A525" s="75">
        <v>6013304002</v>
      </c>
      <c r="B525" s="75">
        <v>1426</v>
      </c>
      <c r="C525" s="75" t="s">
        <v>153</v>
      </c>
      <c r="D525" s="75">
        <v>94505</v>
      </c>
      <c r="E525" s="75">
        <v>27.818031632379299</v>
      </c>
      <c r="F525" s="75">
        <v>0</v>
      </c>
      <c r="G525" s="75">
        <v>22.9</v>
      </c>
      <c r="H525" s="77"/>
      <c r="I525" s="77"/>
    </row>
    <row r="526" spans="1:9" x14ac:dyDescent="0.25">
      <c r="A526" s="75">
        <v>6013304003</v>
      </c>
      <c r="B526" s="75">
        <v>3433</v>
      </c>
      <c r="C526" s="75" t="s">
        <v>153</v>
      </c>
      <c r="D526" s="75">
        <v>94505</v>
      </c>
      <c r="E526" s="75">
        <v>16.936672711851699</v>
      </c>
      <c r="F526" s="75">
        <v>0</v>
      </c>
      <c r="G526" s="75">
        <v>21.9</v>
      </c>
      <c r="H526" s="77"/>
      <c r="I526" s="77"/>
    </row>
    <row r="527" spans="1:9" x14ac:dyDescent="0.25">
      <c r="A527" s="75">
        <v>6013304004</v>
      </c>
      <c r="B527" s="75">
        <v>3738</v>
      </c>
      <c r="C527" s="75" t="s">
        <v>153</v>
      </c>
      <c r="D527" s="75">
        <v>94505</v>
      </c>
      <c r="E527" s="75">
        <v>9.8529950064987695</v>
      </c>
      <c r="F527" s="75">
        <v>0</v>
      </c>
      <c r="G527" s="75">
        <v>11.4</v>
      </c>
      <c r="H527" s="77"/>
      <c r="I527" s="77"/>
    </row>
    <row r="528" spans="1:9" x14ac:dyDescent="0.25">
      <c r="A528" s="75">
        <v>6013386000</v>
      </c>
      <c r="B528" s="75">
        <v>3317</v>
      </c>
      <c r="C528" s="75" t="s">
        <v>153</v>
      </c>
      <c r="D528" s="75">
        <v>94530</v>
      </c>
      <c r="E528" s="75">
        <v>25.898163395504401</v>
      </c>
      <c r="F528" s="75">
        <v>0</v>
      </c>
      <c r="G528" s="75">
        <v>37.700000000000003</v>
      </c>
      <c r="H528" s="77"/>
      <c r="I528" s="77"/>
    </row>
    <row r="529" spans="1:9" x14ac:dyDescent="0.25">
      <c r="A529" s="75">
        <v>6013387000</v>
      </c>
      <c r="B529" s="75">
        <v>2532</v>
      </c>
      <c r="C529" s="75" t="s">
        <v>153</v>
      </c>
      <c r="D529" s="75">
        <v>94530</v>
      </c>
      <c r="E529" s="75">
        <v>21.258606297637101</v>
      </c>
      <c r="F529" s="75">
        <v>0</v>
      </c>
      <c r="G529" s="75">
        <v>26.8</v>
      </c>
      <c r="H529" s="77"/>
      <c r="I529" s="77"/>
    </row>
    <row r="530" spans="1:9" x14ac:dyDescent="0.25">
      <c r="A530" s="75">
        <v>6013389200</v>
      </c>
      <c r="B530" s="75">
        <v>1714</v>
      </c>
      <c r="C530" s="75" t="s">
        <v>153</v>
      </c>
      <c r="D530" s="75">
        <v>94530</v>
      </c>
      <c r="E530" s="75">
        <v>18.060365406024701</v>
      </c>
      <c r="F530" s="75">
        <v>0</v>
      </c>
      <c r="G530" s="75">
        <v>41.1</v>
      </c>
      <c r="H530" s="77"/>
      <c r="I530" s="77"/>
    </row>
    <row r="531" spans="1:9" x14ac:dyDescent="0.25">
      <c r="A531" s="75">
        <v>6013389100</v>
      </c>
      <c r="B531" s="75">
        <v>2002</v>
      </c>
      <c r="C531" s="75" t="s">
        <v>153</v>
      </c>
      <c r="D531" s="75">
        <v>94530</v>
      </c>
      <c r="E531" s="75">
        <v>15.691187864866601</v>
      </c>
      <c r="F531" s="75">
        <v>0</v>
      </c>
      <c r="G531" s="75">
        <v>16.600000000000001</v>
      </c>
      <c r="H531" s="77"/>
      <c r="I531" s="77"/>
    </row>
    <row r="532" spans="1:9" x14ac:dyDescent="0.25">
      <c r="A532" s="75">
        <v>6013361000</v>
      </c>
      <c r="B532" s="75">
        <v>4475</v>
      </c>
      <c r="C532" s="75" t="s">
        <v>153</v>
      </c>
      <c r="D532" s="75">
        <v>94530</v>
      </c>
      <c r="E532" s="75">
        <v>12.3205664284054</v>
      </c>
      <c r="F532" s="75">
        <v>0</v>
      </c>
      <c r="G532" s="75">
        <v>28.9</v>
      </c>
      <c r="H532" s="77"/>
      <c r="I532" s="77"/>
    </row>
    <row r="533" spans="1:9" x14ac:dyDescent="0.25">
      <c r="A533" s="75">
        <v>6013388000</v>
      </c>
      <c r="B533" s="75">
        <v>2576</v>
      </c>
      <c r="C533" s="75" t="s">
        <v>153</v>
      </c>
      <c r="D533" s="75">
        <v>94530</v>
      </c>
      <c r="E533" s="75">
        <v>11.366155917435201</v>
      </c>
      <c r="F533" s="75">
        <v>0</v>
      </c>
      <c r="G533" s="75">
        <v>24.3</v>
      </c>
      <c r="H533" s="77"/>
      <c r="I533" s="77"/>
    </row>
    <row r="534" spans="1:9" x14ac:dyDescent="0.25">
      <c r="A534" s="75">
        <v>6013385100</v>
      </c>
      <c r="B534" s="75">
        <v>2765</v>
      </c>
      <c r="C534" s="75" t="s">
        <v>153</v>
      </c>
      <c r="D534" s="75">
        <v>94530</v>
      </c>
      <c r="E534" s="75">
        <v>9.3730748702480309</v>
      </c>
      <c r="F534" s="75">
        <v>0</v>
      </c>
      <c r="G534" s="75">
        <v>12.1</v>
      </c>
      <c r="H534" s="77"/>
      <c r="I534" s="77"/>
    </row>
    <row r="535" spans="1:9" x14ac:dyDescent="0.25">
      <c r="A535" s="75">
        <v>6013384000</v>
      </c>
      <c r="B535" s="75">
        <v>3883</v>
      </c>
      <c r="C535" s="75" t="s">
        <v>153</v>
      </c>
      <c r="D535" s="75">
        <v>94530</v>
      </c>
      <c r="E535" s="75">
        <v>8.7576559398694709</v>
      </c>
      <c r="F535" s="75">
        <v>0</v>
      </c>
      <c r="G535" s="75">
        <v>14</v>
      </c>
      <c r="H535" s="77"/>
      <c r="I535" s="77"/>
    </row>
    <row r="536" spans="1:9" x14ac:dyDescent="0.25">
      <c r="A536" s="75">
        <v>6013390100</v>
      </c>
      <c r="B536" s="75">
        <v>2229</v>
      </c>
      <c r="C536" s="75" t="s">
        <v>153</v>
      </c>
      <c r="D536" s="75">
        <v>94530</v>
      </c>
      <c r="E536" s="75">
        <v>7.1934626639727304</v>
      </c>
      <c r="F536" s="75">
        <v>0</v>
      </c>
      <c r="G536" s="75">
        <v>8.9</v>
      </c>
      <c r="H536" s="77"/>
      <c r="I536" s="77"/>
    </row>
    <row r="537" spans="1:9" x14ac:dyDescent="0.25">
      <c r="A537" s="75">
        <v>6013385200</v>
      </c>
      <c r="B537" s="75">
        <v>1320</v>
      </c>
      <c r="C537" s="75" t="s">
        <v>153</v>
      </c>
      <c r="D537" s="75">
        <v>94530</v>
      </c>
      <c r="E537" s="75">
        <v>6.1393262193981499</v>
      </c>
      <c r="F537" s="75">
        <v>0</v>
      </c>
      <c r="G537" s="75">
        <v>15.5</v>
      </c>
      <c r="H537" s="77"/>
      <c r="I537" s="77"/>
    </row>
    <row r="538" spans="1:9" x14ac:dyDescent="0.25">
      <c r="A538" s="75">
        <v>6013390200</v>
      </c>
      <c r="B538" s="75">
        <v>1719</v>
      </c>
      <c r="C538" s="75" t="s">
        <v>153</v>
      </c>
      <c r="D538" s="75">
        <v>94530</v>
      </c>
      <c r="E538" s="75">
        <v>5.4051233426897802</v>
      </c>
      <c r="F538" s="75">
        <v>0</v>
      </c>
      <c r="G538" s="75">
        <v>10</v>
      </c>
      <c r="H538" s="77"/>
      <c r="I538" s="77"/>
    </row>
    <row r="539" spans="1:9" x14ac:dyDescent="0.25">
      <c r="A539" s="75">
        <v>6013360101</v>
      </c>
      <c r="B539" s="75">
        <v>4576</v>
      </c>
      <c r="C539" s="75" t="s">
        <v>153</v>
      </c>
      <c r="D539" s="75">
        <v>94803</v>
      </c>
      <c r="E539" s="75">
        <v>24.236449023223301</v>
      </c>
      <c r="F539" s="75">
        <v>0</v>
      </c>
      <c r="G539" s="75">
        <v>28.2</v>
      </c>
      <c r="H539" s="77"/>
      <c r="I539" s="77"/>
    </row>
    <row r="540" spans="1:9" x14ac:dyDescent="0.25">
      <c r="A540" s="75">
        <v>6013363000</v>
      </c>
      <c r="B540" s="75">
        <v>7043</v>
      </c>
      <c r="C540" s="75" t="s">
        <v>153</v>
      </c>
      <c r="D540" s="75">
        <v>94803</v>
      </c>
      <c r="E540" s="75">
        <v>18.654390475392301</v>
      </c>
      <c r="F540" s="75">
        <v>0</v>
      </c>
      <c r="G540" s="75">
        <v>21.9</v>
      </c>
      <c r="H540" s="77"/>
      <c r="I540" s="77"/>
    </row>
    <row r="541" spans="1:9" x14ac:dyDescent="0.25">
      <c r="A541" s="75">
        <v>6013360200</v>
      </c>
      <c r="B541" s="75">
        <v>4626</v>
      </c>
      <c r="C541" s="75" t="s">
        <v>153</v>
      </c>
      <c r="D541" s="75">
        <v>94803</v>
      </c>
      <c r="E541" s="75">
        <v>12.741418605023901</v>
      </c>
      <c r="F541" s="75">
        <v>0</v>
      </c>
      <c r="G541" s="75">
        <v>22.2</v>
      </c>
      <c r="H541" s="77"/>
      <c r="I541" s="77"/>
    </row>
    <row r="542" spans="1:9" x14ac:dyDescent="0.25">
      <c r="A542" s="75">
        <v>6013360102</v>
      </c>
      <c r="B542" s="75">
        <v>4326</v>
      </c>
      <c r="C542" s="75" t="s">
        <v>153</v>
      </c>
      <c r="D542" s="75">
        <v>94803</v>
      </c>
      <c r="E542" s="75">
        <v>7.86317618902034</v>
      </c>
      <c r="F542" s="75">
        <v>0</v>
      </c>
      <c r="G542" s="75">
        <v>8</v>
      </c>
      <c r="H542" s="77"/>
      <c r="I542" s="77"/>
    </row>
    <row r="543" spans="1:9" x14ac:dyDescent="0.25">
      <c r="A543" s="75">
        <v>6013392300</v>
      </c>
      <c r="B543" s="75">
        <v>3102</v>
      </c>
      <c r="C543" s="75" t="s">
        <v>153</v>
      </c>
      <c r="D543" s="75">
        <v>94547</v>
      </c>
      <c r="E543" s="75">
        <v>19.904054872080302</v>
      </c>
      <c r="F543" s="75">
        <v>0</v>
      </c>
      <c r="G543" s="75">
        <v>16.100000000000001</v>
      </c>
      <c r="H543" s="77"/>
      <c r="I543" s="77"/>
    </row>
    <row r="544" spans="1:9" x14ac:dyDescent="0.25">
      <c r="A544" s="75">
        <v>6013359203</v>
      </c>
      <c r="B544" s="75">
        <v>6726</v>
      </c>
      <c r="C544" s="75" t="s">
        <v>153</v>
      </c>
      <c r="D544" s="75">
        <v>94547</v>
      </c>
      <c r="E544" s="75">
        <v>19.466765192032199</v>
      </c>
      <c r="F544" s="75">
        <v>0</v>
      </c>
      <c r="G544" s="75">
        <v>15.8</v>
      </c>
      <c r="H544" s="77"/>
      <c r="I544" s="77"/>
    </row>
    <row r="545" spans="1:9" x14ac:dyDescent="0.25">
      <c r="A545" s="75">
        <v>6013359104</v>
      </c>
      <c r="B545" s="75">
        <v>1932</v>
      </c>
      <c r="C545" s="75" t="s">
        <v>153</v>
      </c>
      <c r="D545" s="75">
        <v>94547</v>
      </c>
      <c r="E545" s="75">
        <v>18.3525723903719</v>
      </c>
      <c r="F545" s="75">
        <v>0</v>
      </c>
      <c r="G545" s="75">
        <v>15.6</v>
      </c>
      <c r="H545" s="77"/>
      <c r="I545" s="77"/>
    </row>
    <row r="546" spans="1:9" x14ac:dyDescent="0.25">
      <c r="A546" s="75">
        <v>6013359105</v>
      </c>
      <c r="B546" s="75">
        <v>4542</v>
      </c>
      <c r="C546" s="75" t="s">
        <v>153</v>
      </c>
      <c r="D546" s="75">
        <v>94547</v>
      </c>
      <c r="E546" s="75">
        <v>17.213198028522001</v>
      </c>
      <c r="F546" s="75">
        <v>0</v>
      </c>
      <c r="G546" s="75">
        <v>12.6</v>
      </c>
      <c r="H546" s="77"/>
      <c r="I546" s="77"/>
    </row>
    <row r="547" spans="1:9" x14ac:dyDescent="0.25">
      <c r="A547" s="75">
        <v>6013359204</v>
      </c>
      <c r="B547" s="75">
        <v>4702</v>
      </c>
      <c r="C547" s="75" t="s">
        <v>153</v>
      </c>
      <c r="D547" s="75">
        <v>94547</v>
      </c>
      <c r="E547" s="75">
        <v>13.603585271423499</v>
      </c>
      <c r="F547" s="75">
        <v>0</v>
      </c>
      <c r="G547" s="75">
        <v>8.6</v>
      </c>
      <c r="H547" s="77"/>
      <c r="I547" s="77"/>
    </row>
    <row r="548" spans="1:9" x14ac:dyDescent="0.25">
      <c r="A548" s="75">
        <v>6013348000</v>
      </c>
      <c r="B548" s="75">
        <v>4587</v>
      </c>
      <c r="C548" s="75" t="s">
        <v>153</v>
      </c>
      <c r="D548" s="75">
        <v>94549</v>
      </c>
      <c r="E548" s="75">
        <v>6.5761118575057198</v>
      </c>
      <c r="F548" s="75">
        <v>0</v>
      </c>
      <c r="G548" s="75">
        <v>6.7</v>
      </c>
      <c r="H548" s="77"/>
      <c r="I548" s="77"/>
    </row>
    <row r="549" spans="1:9" x14ac:dyDescent="0.25">
      <c r="A549" s="75">
        <v>6013349000</v>
      </c>
      <c r="B549" s="75">
        <v>4686</v>
      </c>
      <c r="C549" s="75" t="s">
        <v>153</v>
      </c>
      <c r="D549" s="75">
        <v>94549</v>
      </c>
      <c r="E549" s="75">
        <v>6.1904815218032896</v>
      </c>
      <c r="F549" s="75">
        <v>0</v>
      </c>
      <c r="G549" s="75">
        <v>23.2</v>
      </c>
      <c r="H549" s="77"/>
      <c r="I549" s="77"/>
    </row>
    <row r="550" spans="1:9" x14ac:dyDescent="0.25">
      <c r="A550" s="75">
        <v>6013350000</v>
      </c>
      <c r="B550" s="75">
        <v>5512</v>
      </c>
      <c r="C550" s="75" t="s">
        <v>153</v>
      </c>
      <c r="D550" s="75">
        <v>94549</v>
      </c>
      <c r="E550" s="75">
        <v>3.73649516974859</v>
      </c>
      <c r="F550" s="75">
        <v>0</v>
      </c>
      <c r="G550" s="75">
        <v>14.4</v>
      </c>
      <c r="H550" s="77"/>
      <c r="I550" s="77"/>
    </row>
    <row r="551" spans="1:9" x14ac:dyDescent="0.25">
      <c r="A551" s="75">
        <v>6013347000</v>
      </c>
      <c r="B551" s="75">
        <v>6171</v>
      </c>
      <c r="C551" s="75" t="s">
        <v>153</v>
      </c>
      <c r="D551" s="75">
        <v>94549</v>
      </c>
      <c r="E551" s="75">
        <v>1.8470009186154099</v>
      </c>
      <c r="F551" s="75">
        <v>0</v>
      </c>
      <c r="G551" s="75">
        <v>7</v>
      </c>
      <c r="H551" s="77"/>
      <c r="I551" s="77"/>
    </row>
    <row r="552" spans="1:9" x14ac:dyDescent="0.25">
      <c r="A552" s="75">
        <v>6013351200</v>
      </c>
      <c r="B552" s="75">
        <v>5812</v>
      </c>
      <c r="C552" s="75" t="s">
        <v>153</v>
      </c>
      <c r="D552" s="75">
        <v>94549</v>
      </c>
      <c r="E552" s="75">
        <v>1.6386476989318399</v>
      </c>
      <c r="F552" s="75">
        <v>0</v>
      </c>
      <c r="G552" s="75">
        <v>5.0999999999999996</v>
      </c>
      <c r="H552" s="77"/>
      <c r="I552" s="77"/>
    </row>
    <row r="553" spans="1:9" x14ac:dyDescent="0.25">
      <c r="A553" s="75">
        <v>6013320001</v>
      </c>
      <c r="B553" s="75">
        <v>3615</v>
      </c>
      <c r="C553" s="75" t="s">
        <v>153</v>
      </c>
      <c r="D553" s="75">
        <v>94553</v>
      </c>
      <c r="E553" s="75">
        <v>42.220335690400603</v>
      </c>
      <c r="F553" s="75">
        <v>3615</v>
      </c>
      <c r="G553" s="75">
        <v>43.5</v>
      </c>
      <c r="H553" s="77"/>
      <c r="I553" s="77"/>
    </row>
    <row r="554" spans="1:9" x14ac:dyDescent="0.25">
      <c r="A554" s="75">
        <v>6013316000</v>
      </c>
      <c r="B554" s="75">
        <v>1483</v>
      </c>
      <c r="C554" s="75" t="s">
        <v>153</v>
      </c>
      <c r="D554" s="75">
        <v>94553</v>
      </c>
      <c r="E554" s="75">
        <v>35.057389285602802</v>
      </c>
      <c r="F554" s="75">
        <v>0</v>
      </c>
      <c r="G554" s="75">
        <v>47.3</v>
      </c>
      <c r="H554" s="77"/>
      <c r="I554" s="77"/>
    </row>
    <row r="555" spans="1:9" x14ac:dyDescent="0.25">
      <c r="A555" s="75">
        <v>6013320004</v>
      </c>
      <c r="B555" s="75">
        <v>6216</v>
      </c>
      <c r="C555" s="75" t="s">
        <v>153</v>
      </c>
      <c r="D555" s="75">
        <v>94553</v>
      </c>
      <c r="E555" s="75">
        <v>29.963437610775902</v>
      </c>
      <c r="F555" s="75">
        <v>0</v>
      </c>
      <c r="G555" s="75">
        <v>23.3</v>
      </c>
      <c r="H555" s="77"/>
      <c r="I555" s="77"/>
    </row>
    <row r="556" spans="1:9" x14ac:dyDescent="0.25">
      <c r="A556" s="75">
        <v>6013356001</v>
      </c>
      <c r="B556" s="75">
        <v>3759</v>
      </c>
      <c r="C556" s="75" t="s">
        <v>153</v>
      </c>
      <c r="D556" s="75">
        <v>94553</v>
      </c>
      <c r="E556" s="75">
        <v>25.737362794894999</v>
      </c>
      <c r="F556" s="75">
        <v>0</v>
      </c>
      <c r="G556" s="75">
        <v>26.3</v>
      </c>
      <c r="H556" s="77"/>
      <c r="I556" s="77"/>
    </row>
    <row r="557" spans="1:9" x14ac:dyDescent="0.25">
      <c r="A557" s="75">
        <v>6013321200</v>
      </c>
      <c r="B557" s="75">
        <v>5533</v>
      </c>
      <c r="C557" s="75" t="s">
        <v>153</v>
      </c>
      <c r="D557" s="75">
        <v>94553</v>
      </c>
      <c r="E557" s="75">
        <v>25.146529290648299</v>
      </c>
      <c r="F557" s="75">
        <v>0</v>
      </c>
      <c r="G557" s="75">
        <v>34</v>
      </c>
      <c r="H557" s="77"/>
      <c r="I557" s="77"/>
    </row>
    <row r="558" spans="1:9" x14ac:dyDescent="0.25">
      <c r="A558" s="75">
        <v>6013317000</v>
      </c>
      <c r="B558" s="75">
        <v>2144</v>
      </c>
      <c r="C558" s="75" t="s">
        <v>153</v>
      </c>
      <c r="D558" s="75">
        <v>94553</v>
      </c>
      <c r="E558" s="75">
        <v>21.605369479565098</v>
      </c>
      <c r="F558" s="75">
        <v>0</v>
      </c>
      <c r="G558" s="75">
        <v>28.1</v>
      </c>
      <c r="H558" s="77"/>
      <c r="I558" s="77"/>
    </row>
    <row r="559" spans="1:9" x14ac:dyDescent="0.25">
      <c r="A559" s="75">
        <v>6013318000</v>
      </c>
      <c r="B559" s="75">
        <v>3267</v>
      </c>
      <c r="C559" s="75" t="s">
        <v>153</v>
      </c>
      <c r="D559" s="75">
        <v>94553</v>
      </c>
      <c r="E559" s="75">
        <v>21.2269924104003</v>
      </c>
      <c r="F559" s="75">
        <v>0</v>
      </c>
      <c r="G559" s="75">
        <v>30.8</v>
      </c>
      <c r="H559" s="77"/>
      <c r="I559" s="77"/>
    </row>
    <row r="560" spans="1:9" x14ac:dyDescent="0.25">
      <c r="A560" s="75">
        <v>6013319000</v>
      </c>
      <c r="B560" s="75">
        <v>7412</v>
      </c>
      <c r="C560" s="75" t="s">
        <v>153</v>
      </c>
      <c r="D560" s="75">
        <v>94553</v>
      </c>
      <c r="E560" s="75">
        <v>20.729962898548699</v>
      </c>
      <c r="F560" s="75">
        <v>0</v>
      </c>
      <c r="G560" s="75">
        <v>23.3</v>
      </c>
      <c r="H560" s="77"/>
      <c r="I560" s="77"/>
    </row>
    <row r="561" spans="1:9" x14ac:dyDescent="0.25">
      <c r="A561" s="75">
        <v>6013357000</v>
      </c>
      <c r="B561" s="75">
        <v>3018</v>
      </c>
      <c r="C561" s="75" t="s">
        <v>153</v>
      </c>
      <c r="D561" s="75">
        <v>94553</v>
      </c>
      <c r="E561" s="75">
        <v>17.596809931300999</v>
      </c>
      <c r="F561" s="75">
        <v>0</v>
      </c>
      <c r="G561" s="75">
        <v>18.399999999999999</v>
      </c>
      <c r="H561" s="77"/>
      <c r="I561" s="77"/>
    </row>
    <row r="562" spans="1:9" x14ac:dyDescent="0.25">
      <c r="A562" s="75">
        <v>6013321101</v>
      </c>
      <c r="B562" s="75">
        <v>6549</v>
      </c>
      <c r="C562" s="75" t="s">
        <v>153</v>
      </c>
      <c r="D562" s="75">
        <v>94553</v>
      </c>
      <c r="E562" s="75">
        <v>16.022194036578899</v>
      </c>
      <c r="F562" s="75">
        <v>0</v>
      </c>
      <c r="G562" s="75">
        <v>16.7</v>
      </c>
      <c r="H562" s="77"/>
      <c r="I562" s="77"/>
    </row>
    <row r="563" spans="1:9" x14ac:dyDescent="0.25">
      <c r="A563" s="75">
        <v>6013320003</v>
      </c>
      <c r="B563" s="75">
        <v>2805</v>
      </c>
      <c r="C563" s="75" t="s">
        <v>153</v>
      </c>
      <c r="D563" s="75">
        <v>94553</v>
      </c>
      <c r="E563" s="75">
        <v>12.8342009077945</v>
      </c>
      <c r="F563" s="75">
        <v>0</v>
      </c>
      <c r="G563" s="75">
        <v>12.7</v>
      </c>
      <c r="H563" s="77"/>
      <c r="I563" s="77"/>
    </row>
    <row r="564" spans="1:9" x14ac:dyDescent="0.25">
      <c r="A564" s="75">
        <v>6013356002</v>
      </c>
      <c r="B564" s="75">
        <v>5375</v>
      </c>
      <c r="C564" s="75" t="s">
        <v>153</v>
      </c>
      <c r="D564" s="75">
        <v>94553</v>
      </c>
      <c r="E564" s="75">
        <v>11.514488943384499</v>
      </c>
      <c r="F564" s="75">
        <v>0</v>
      </c>
      <c r="G564" s="75">
        <v>9.5</v>
      </c>
      <c r="H564" s="77"/>
      <c r="I564" s="77"/>
    </row>
    <row r="565" spans="1:9" x14ac:dyDescent="0.25">
      <c r="A565" s="75">
        <v>6013321103</v>
      </c>
      <c r="B565" s="75">
        <v>4518</v>
      </c>
      <c r="C565" s="75" t="s">
        <v>153</v>
      </c>
      <c r="D565" s="75">
        <v>94553</v>
      </c>
      <c r="E565" s="75">
        <v>4.7157660492552198</v>
      </c>
      <c r="F565" s="75">
        <v>0</v>
      </c>
      <c r="G565" s="75">
        <v>3.9</v>
      </c>
      <c r="H565" s="77"/>
      <c r="I565" s="77"/>
    </row>
    <row r="566" spans="1:9" x14ac:dyDescent="0.25">
      <c r="A566" s="75">
        <v>6013352101</v>
      </c>
      <c r="B566" s="75">
        <v>3141</v>
      </c>
      <c r="C566" s="75" t="s">
        <v>153</v>
      </c>
      <c r="D566" s="75">
        <v>94556</v>
      </c>
      <c r="E566" s="75">
        <v>2.1826971608646102</v>
      </c>
      <c r="F566" s="75">
        <v>0</v>
      </c>
      <c r="G566" s="75">
        <v>7.5</v>
      </c>
      <c r="H566" s="77"/>
      <c r="I566" s="77"/>
    </row>
    <row r="567" spans="1:9" x14ac:dyDescent="0.25">
      <c r="A567" s="75">
        <v>6013352201</v>
      </c>
      <c r="B567" s="75">
        <v>5750</v>
      </c>
      <c r="C567" s="75" t="s">
        <v>153</v>
      </c>
      <c r="D567" s="75">
        <v>94556</v>
      </c>
      <c r="E567" s="75">
        <v>1.7269162288503901</v>
      </c>
      <c r="F567" s="75">
        <v>0</v>
      </c>
      <c r="G567" s="75">
        <v>13.5</v>
      </c>
      <c r="H567" s="77"/>
      <c r="I567" s="77"/>
    </row>
    <row r="568" spans="1:9" x14ac:dyDescent="0.25">
      <c r="A568" s="75">
        <v>6013352102</v>
      </c>
      <c r="B568" s="75">
        <v>5586</v>
      </c>
      <c r="C568" s="75" t="s">
        <v>153</v>
      </c>
      <c r="D568" s="75">
        <v>94556</v>
      </c>
      <c r="E568" s="75">
        <v>1.0635370903188399</v>
      </c>
      <c r="F568" s="75">
        <v>0</v>
      </c>
      <c r="G568" s="75">
        <v>3.6</v>
      </c>
      <c r="H568" s="77"/>
      <c r="I568" s="77"/>
    </row>
    <row r="569" spans="1:9" x14ac:dyDescent="0.25">
      <c r="A569" s="75">
        <v>6013302005</v>
      </c>
      <c r="B569" s="75">
        <v>6592</v>
      </c>
      <c r="C569" s="75" t="s">
        <v>153</v>
      </c>
      <c r="D569" s="75">
        <v>94561</v>
      </c>
      <c r="E569" s="75">
        <v>39.935876739389201</v>
      </c>
      <c r="F569" s="75">
        <v>6592</v>
      </c>
      <c r="G569" s="75">
        <v>42.7</v>
      </c>
      <c r="H569" s="77"/>
      <c r="I569" s="77"/>
    </row>
    <row r="570" spans="1:9" x14ac:dyDescent="0.25">
      <c r="A570" s="75">
        <v>6013302007</v>
      </c>
      <c r="B570" s="75">
        <v>6347</v>
      </c>
      <c r="C570" s="75" t="s">
        <v>153</v>
      </c>
      <c r="D570" s="75">
        <v>94561</v>
      </c>
      <c r="E570" s="75">
        <v>34.224538298862903</v>
      </c>
      <c r="F570" s="75">
        <v>0</v>
      </c>
      <c r="G570" s="75">
        <v>29.1</v>
      </c>
      <c r="H570" s="77"/>
      <c r="I570" s="77"/>
    </row>
    <row r="571" spans="1:9" x14ac:dyDescent="0.25">
      <c r="A571" s="75">
        <v>6013302006</v>
      </c>
      <c r="B571" s="75">
        <v>3779</v>
      </c>
      <c r="C571" s="75" t="s">
        <v>153</v>
      </c>
      <c r="D571" s="75">
        <v>94561</v>
      </c>
      <c r="E571" s="75">
        <v>33.721369320685497</v>
      </c>
      <c r="F571" s="75">
        <v>0</v>
      </c>
      <c r="G571" s="75">
        <v>14.2</v>
      </c>
      <c r="H571" s="77"/>
      <c r="I571" s="77"/>
    </row>
    <row r="572" spans="1:9" x14ac:dyDescent="0.25">
      <c r="A572" s="75">
        <v>6013301000</v>
      </c>
      <c r="B572" s="75">
        <v>3659</v>
      </c>
      <c r="C572" s="75" t="s">
        <v>153</v>
      </c>
      <c r="D572" s="75">
        <v>94561</v>
      </c>
      <c r="E572" s="75">
        <v>30.019508468278602</v>
      </c>
      <c r="F572" s="75">
        <v>0</v>
      </c>
      <c r="G572" s="75">
        <v>28.2</v>
      </c>
      <c r="H572" s="77"/>
      <c r="I572" s="77"/>
    </row>
    <row r="573" spans="1:9" x14ac:dyDescent="0.25">
      <c r="A573" s="75">
        <v>6013302008</v>
      </c>
      <c r="B573" s="75">
        <v>7718</v>
      </c>
      <c r="C573" s="75" t="s">
        <v>153</v>
      </c>
      <c r="D573" s="75">
        <v>94561</v>
      </c>
      <c r="E573" s="75">
        <v>26.5443219977968</v>
      </c>
      <c r="F573" s="75">
        <v>0</v>
      </c>
      <c r="G573" s="75">
        <v>31</v>
      </c>
      <c r="H573" s="77"/>
      <c r="I573" s="77"/>
    </row>
    <row r="574" spans="1:9" x14ac:dyDescent="0.25">
      <c r="A574" s="75">
        <v>6013302010</v>
      </c>
      <c r="B574" s="75">
        <v>10039</v>
      </c>
      <c r="C574" s="75" t="s">
        <v>153</v>
      </c>
      <c r="D574" s="75">
        <v>94561</v>
      </c>
      <c r="E574" s="75">
        <v>19.491671092878299</v>
      </c>
      <c r="F574" s="75">
        <v>0</v>
      </c>
      <c r="G574" s="75">
        <v>11</v>
      </c>
      <c r="H574" s="77"/>
      <c r="I574" s="77"/>
    </row>
    <row r="575" spans="1:9" x14ac:dyDescent="0.25">
      <c r="A575" s="75">
        <v>6013354001</v>
      </c>
      <c r="B575" s="75">
        <v>1859</v>
      </c>
      <c r="C575" s="75" t="s">
        <v>153</v>
      </c>
      <c r="D575" s="75">
        <v>94563</v>
      </c>
      <c r="E575" s="75">
        <v>9.6505324621406903</v>
      </c>
      <c r="F575" s="75">
        <v>0</v>
      </c>
      <c r="G575" s="75">
        <v>4.5999999999999996</v>
      </c>
      <c r="H575" s="77"/>
      <c r="I575" s="77"/>
    </row>
    <row r="576" spans="1:9" x14ac:dyDescent="0.25">
      <c r="A576" s="75">
        <v>6013353001</v>
      </c>
      <c r="B576" s="75">
        <v>3521</v>
      </c>
      <c r="C576" s="75" t="s">
        <v>153</v>
      </c>
      <c r="D576" s="75">
        <v>94563</v>
      </c>
      <c r="E576" s="75">
        <v>3.15438014820423</v>
      </c>
      <c r="F576" s="75">
        <v>0</v>
      </c>
      <c r="G576" s="75">
        <v>5.0999999999999996</v>
      </c>
      <c r="H576" s="77"/>
      <c r="I576" s="77"/>
    </row>
    <row r="577" spans="1:9" x14ac:dyDescent="0.25">
      <c r="A577" s="75">
        <v>6013352202</v>
      </c>
      <c r="B577" s="75">
        <v>2548</v>
      </c>
      <c r="C577" s="75" t="s">
        <v>153</v>
      </c>
      <c r="D577" s="75">
        <v>94563</v>
      </c>
      <c r="E577" s="75">
        <v>2.7015024949497</v>
      </c>
      <c r="F577" s="75">
        <v>0</v>
      </c>
      <c r="G577" s="75">
        <v>6.7</v>
      </c>
      <c r="H577" s="77"/>
      <c r="I577" s="77"/>
    </row>
    <row r="578" spans="1:9" x14ac:dyDescent="0.25">
      <c r="A578" s="75">
        <v>6013353002</v>
      </c>
      <c r="B578" s="75">
        <v>4078</v>
      </c>
      <c r="C578" s="75" t="s">
        <v>153</v>
      </c>
      <c r="D578" s="75">
        <v>94563</v>
      </c>
      <c r="E578" s="75">
        <v>2.4881903890161898</v>
      </c>
      <c r="F578" s="75">
        <v>0</v>
      </c>
      <c r="G578" s="75">
        <v>5.5</v>
      </c>
      <c r="H578" s="77"/>
      <c r="I578" s="77"/>
    </row>
    <row r="579" spans="1:9" x14ac:dyDescent="0.25">
      <c r="A579" s="75">
        <v>6013354002</v>
      </c>
      <c r="B579" s="75">
        <v>6590</v>
      </c>
      <c r="C579" s="75" t="s">
        <v>153</v>
      </c>
      <c r="D579" s="75">
        <v>94563</v>
      </c>
      <c r="E579" s="75">
        <v>1.9797551782034</v>
      </c>
      <c r="F579" s="75">
        <v>0</v>
      </c>
      <c r="G579" s="75">
        <v>6.3</v>
      </c>
      <c r="H579" s="77"/>
      <c r="I579" s="77"/>
    </row>
    <row r="580" spans="1:9" x14ac:dyDescent="0.25">
      <c r="A580" s="75">
        <v>6013359103</v>
      </c>
      <c r="B580" s="75">
        <v>5051</v>
      </c>
      <c r="C580" s="75" t="s">
        <v>153</v>
      </c>
      <c r="D580" s="75">
        <v>94564</v>
      </c>
      <c r="E580" s="75">
        <v>31.683434846855299</v>
      </c>
      <c r="F580" s="75">
        <v>0</v>
      </c>
      <c r="G580" s="75">
        <v>30.1</v>
      </c>
      <c r="H580" s="77"/>
      <c r="I580" s="77"/>
    </row>
    <row r="581" spans="1:9" x14ac:dyDescent="0.25">
      <c r="A581" s="75">
        <v>6013359102</v>
      </c>
      <c r="B581" s="75">
        <v>5159</v>
      </c>
      <c r="C581" s="75" t="s">
        <v>153</v>
      </c>
      <c r="D581" s="75">
        <v>94564</v>
      </c>
      <c r="E581" s="75">
        <v>24.244208481841898</v>
      </c>
      <c r="F581" s="75">
        <v>0</v>
      </c>
      <c r="G581" s="75">
        <v>24.6</v>
      </c>
      <c r="H581" s="77"/>
      <c r="I581" s="77"/>
    </row>
    <row r="582" spans="1:9" x14ac:dyDescent="0.25">
      <c r="A582" s="75">
        <v>6013359202</v>
      </c>
      <c r="B582" s="75">
        <v>6148</v>
      </c>
      <c r="C582" s="75" t="s">
        <v>153</v>
      </c>
      <c r="D582" s="75">
        <v>94564</v>
      </c>
      <c r="E582" s="75">
        <v>13.160550908618699</v>
      </c>
      <c r="F582" s="75">
        <v>0</v>
      </c>
      <c r="G582" s="75">
        <v>12.2</v>
      </c>
      <c r="H582" s="77"/>
      <c r="I582" s="77"/>
    </row>
    <row r="583" spans="1:9" x14ac:dyDescent="0.25">
      <c r="A583" s="75">
        <v>6013312000</v>
      </c>
      <c r="B583" s="75">
        <v>2292</v>
      </c>
      <c r="C583" s="75" t="s">
        <v>153</v>
      </c>
      <c r="D583" s="75">
        <v>94565</v>
      </c>
      <c r="E583" s="75">
        <v>56.876587389966303</v>
      </c>
      <c r="F583" s="75">
        <v>2292</v>
      </c>
      <c r="G583" s="75">
        <v>61</v>
      </c>
      <c r="H583" s="77"/>
      <c r="I583" s="77"/>
    </row>
    <row r="584" spans="1:9" x14ac:dyDescent="0.25">
      <c r="A584" s="75">
        <v>6013310000</v>
      </c>
      <c r="B584" s="75">
        <v>5641</v>
      </c>
      <c r="C584" s="75" t="s">
        <v>153</v>
      </c>
      <c r="D584" s="75">
        <v>94565</v>
      </c>
      <c r="E584" s="75">
        <v>48.515933381894101</v>
      </c>
      <c r="F584" s="75">
        <v>5641</v>
      </c>
      <c r="G584" s="75">
        <v>52.2</v>
      </c>
      <c r="H584" s="77"/>
      <c r="I584" s="77"/>
    </row>
    <row r="585" spans="1:9" x14ac:dyDescent="0.25">
      <c r="A585" s="75">
        <v>6013311000</v>
      </c>
      <c r="B585" s="75">
        <v>5001</v>
      </c>
      <c r="C585" s="75" t="s">
        <v>153</v>
      </c>
      <c r="D585" s="75">
        <v>94565</v>
      </c>
      <c r="E585" s="75">
        <v>48.277321864886702</v>
      </c>
      <c r="F585" s="75">
        <v>5001</v>
      </c>
      <c r="G585" s="75">
        <v>49.6</v>
      </c>
      <c r="H585" s="77"/>
      <c r="I585" s="77"/>
    </row>
    <row r="586" spans="1:9" x14ac:dyDescent="0.25">
      <c r="A586" s="75">
        <v>6013314103</v>
      </c>
      <c r="B586" s="75">
        <v>5546</v>
      </c>
      <c r="C586" s="75" t="s">
        <v>153</v>
      </c>
      <c r="D586" s="75">
        <v>94565</v>
      </c>
      <c r="E586" s="75">
        <v>42.339058147093802</v>
      </c>
      <c r="F586" s="75">
        <v>5546</v>
      </c>
      <c r="G586" s="75">
        <v>60</v>
      </c>
      <c r="H586" s="77"/>
      <c r="I586" s="77"/>
    </row>
    <row r="587" spans="1:9" x14ac:dyDescent="0.25">
      <c r="A587" s="75">
        <v>6013314104</v>
      </c>
      <c r="B587" s="75">
        <v>7118</v>
      </c>
      <c r="C587" s="75" t="s">
        <v>153</v>
      </c>
      <c r="D587" s="75">
        <v>94565</v>
      </c>
      <c r="E587" s="75">
        <v>42.091480993336603</v>
      </c>
      <c r="F587" s="75">
        <v>7118</v>
      </c>
      <c r="G587" s="75">
        <v>51.2</v>
      </c>
      <c r="H587" s="77"/>
      <c r="I587" s="77"/>
    </row>
    <row r="588" spans="1:9" x14ac:dyDescent="0.25">
      <c r="A588" s="75">
        <v>6013313102</v>
      </c>
      <c r="B588" s="75">
        <v>3984</v>
      </c>
      <c r="C588" s="75" t="s">
        <v>153</v>
      </c>
      <c r="D588" s="75">
        <v>94565</v>
      </c>
      <c r="E588" s="75">
        <v>41.392327099652299</v>
      </c>
      <c r="F588" s="75">
        <v>3984</v>
      </c>
      <c r="G588" s="75">
        <v>22.8</v>
      </c>
      <c r="H588" s="77"/>
      <c r="I588" s="77"/>
    </row>
    <row r="589" spans="1:9" x14ac:dyDescent="0.25">
      <c r="A589" s="75">
        <v>6013309000</v>
      </c>
      <c r="B589" s="75">
        <v>2771</v>
      </c>
      <c r="C589" s="75" t="s">
        <v>153</v>
      </c>
      <c r="D589" s="75">
        <v>94565</v>
      </c>
      <c r="E589" s="75">
        <v>41.370766102520598</v>
      </c>
      <c r="F589" s="75">
        <v>2771</v>
      </c>
      <c r="G589" s="75">
        <v>26.1</v>
      </c>
      <c r="H589" s="77"/>
      <c r="I589" s="77"/>
    </row>
    <row r="590" spans="1:9" x14ac:dyDescent="0.25">
      <c r="A590" s="75">
        <v>6013313101</v>
      </c>
      <c r="B590" s="75">
        <v>7251</v>
      </c>
      <c r="C590" s="75" t="s">
        <v>153</v>
      </c>
      <c r="D590" s="75">
        <v>94565</v>
      </c>
      <c r="E590" s="75">
        <v>41.130739132149401</v>
      </c>
      <c r="F590" s="75">
        <v>7251</v>
      </c>
      <c r="G590" s="75">
        <v>51.8</v>
      </c>
      <c r="H590" s="77"/>
      <c r="I590" s="77"/>
    </row>
    <row r="591" spans="1:9" x14ac:dyDescent="0.25">
      <c r="A591" s="75">
        <v>6013314102</v>
      </c>
      <c r="B591" s="75">
        <v>5923</v>
      </c>
      <c r="C591" s="75" t="s">
        <v>153</v>
      </c>
      <c r="D591" s="75">
        <v>94565</v>
      </c>
      <c r="E591" s="75">
        <v>38.8127637223241</v>
      </c>
      <c r="F591" s="75">
        <v>0</v>
      </c>
      <c r="G591" s="75">
        <v>43.7</v>
      </c>
      <c r="H591" s="77"/>
      <c r="I591" s="77"/>
    </row>
    <row r="592" spans="1:9" x14ac:dyDescent="0.25">
      <c r="A592" s="75">
        <v>6013314200</v>
      </c>
      <c r="B592" s="75">
        <v>6482</v>
      </c>
      <c r="C592" s="75" t="s">
        <v>153</v>
      </c>
      <c r="D592" s="75">
        <v>94565</v>
      </c>
      <c r="E592" s="75">
        <v>34.8734099493523</v>
      </c>
      <c r="F592" s="75">
        <v>0</v>
      </c>
      <c r="G592" s="75">
        <v>48.1</v>
      </c>
      <c r="H592" s="77"/>
      <c r="I592" s="77"/>
    </row>
    <row r="593" spans="1:9" x14ac:dyDescent="0.25">
      <c r="A593" s="75">
        <v>6013313206</v>
      </c>
      <c r="B593" s="75">
        <v>5757</v>
      </c>
      <c r="C593" s="75" t="s">
        <v>153</v>
      </c>
      <c r="D593" s="75">
        <v>94565</v>
      </c>
      <c r="E593" s="75">
        <v>34.4043542119527</v>
      </c>
      <c r="F593" s="75">
        <v>0</v>
      </c>
      <c r="G593" s="75">
        <v>48.8</v>
      </c>
      <c r="H593" s="77"/>
      <c r="I593" s="77"/>
    </row>
    <row r="594" spans="1:9" x14ac:dyDescent="0.25">
      <c r="A594" s="75">
        <v>6013313103</v>
      </c>
      <c r="B594" s="75">
        <v>7723</v>
      </c>
      <c r="C594" s="75" t="s">
        <v>153</v>
      </c>
      <c r="D594" s="75">
        <v>94565</v>
      </c>
      <c r="E594" s="75">
        <v>25.8149741980931</v>
      </c>
      <c r="F594" s="75">
        <v>0</v>
      </c>
      <c r="G594" s="75">
        <v>21.7</v>
      </c>
      <c r="H594" s="77"/>
      <c r="I594" s="77"/>
    </row>
    <row r="595" spans="1:9" x14ac:dyDescent="0.25">
      <c r="A595" s="75">
        <v>6013313203</v>
      </c>
      <c r="B595" s="75">
        <v>3222</v>
      </c>
      <c r="C595" s="75" t="s">
        <v>153</v>
      </c>
      <c r="D595" s="75">
        <v>94565</v>
      </c>
      <c r="E595" s="75">
        <v>22.291383339258299</v>
      </c>
      <c r="F595" s="75">
        <v>0</v>
      </c>
      <c r="G595" s="75">
        <v>28.1</v>
      </c>
      <c r="H595" s="77"/>
      <c r="I595" s="77"/>
    </row>
    <row r="596" spans="1:9" x14ac:dyDescent="0.25">
      <c r="A596" s="75">
        <v>6013313205</v>
      </c>
      <c r="B596" s="75">
        <v>1724</v>
      </c>
      <c r="C596" s="75" t="s">
        <v>153</v>
      </c>
      <c r="D596" s="75">
        <v>94565</v>
      </c>
      <c r="E596" s="75">
        <v>21.1773247801294</v>
      </c>
      <c r="F596" s="75">
        <v>0</v>
      </c>
      <c r="G596" s="75">
        <v>14</v>
      </c>
      <c r="H596" s="77"/>
      <c r="I596" s="77"/>
    </row>
    <row r="597" spans="1:9" x14ac:dyDescent="0.25">
      <c r="A597" s="75">
        <v>6013324002</v>
      </c>
      <c r="B597" s="75">
        <v>5141</v>
      </c>
      <c r="C597" s="75" t="s">
        <v>153</v>
      </c>
      <c r="D597" s="75">
        <v>94523</v>
      </c>
      <c r="E597" s="75">
        <v>15.832114276551801</v>
      </c>
      <c r="F597" s="75">
        <v>0</v>
      </c>
      <c r="G597" s="75">
        <v>14</v>
      </c>
      <c r="H597" s="77"/>
      <c r="I597" s="77"/>
    </row>
    <row r="598" spans="1:9" x14ac:dyDescent="0.25">
      <c r="A598" s="75">
        <v>6013322000</v>
      </c>
      <c r="B598" s="75">
        <v>6085</v>
      </c>
      <c r="C598" s="75" t="s">
        <v>153</v>
      </c>
      <c r="D598" s="75">
        <v>94523</v>
      </c>
      <c r="E598" s="75">
        <v>11.7731575979355</v>
      </c>
      <c r="F598" s="75">
        <v>0</v>
      </c>
      <c r="G598" s="75">
        <v>22</v>
      </c>
      <c r="H598" s="77"/>
      <c r="I598" s="77"/>
    </row>
    <row r="599" spans="1:9" x14ac:dyDescent="0.25">
      <c r="A599" s="75">
        <v>6013323000</v>
      </c>
      <c r="B599" s="75">
        <v>4352</v>
      </c>
      <c r="C599" s="75" t="s">
        <v>153</v>
      </c>
      <c r="D599" s="75">
        <v>94523</v>
      </c>
      <c r="E599" s="75">
        <v>9.3016765274744593</v>
      </c>
      <c r="F599" s="75">
        <v>0</v>
      </c>
      <c r="G599" s="75">
        <v>11.1</v>
      </c>
      <c r="H599" s="77"/>
      <c r="I599" s="77"/>
    </row>
    <row r="600" spans="1:9" x14ac:dyDescent="0.25">
      <c r="A600" s="75">
        <v>6013325000</v>
      </c>
      <c r="B600" s="75">
        <v>5514</v>
      </c>
      <c r="C600" s="75" t="s">
        <v>153</v>
      </c>
      <c r="D600" s="75">
        <v>94523</v>
      </c>
      <c r="E600" s="75">
        <v>8.5281705909556305</v>
      </c>
      <c r="F600" s="75">
        <v>0</v>
      </c>
      <c r="G600" s="75">
        <v>16.2</v>
      </c>
      <c r="H600" s="77"/>
      <c r="I600" s="77"/>
    </row>
    <row r="601" spans="1:9" x14ac:dyDescent="0.25">
      <c r="A601" s="75">
        <v>6013321102</v>
      </c>
      <c r="B601" s="75">
        <v>6689</v>
      </c>
      <c r="C601" s="75" t="s">
        <v>153</v>
      </c>
      <c r="D601" s="75">
        <v>94523</v>
      </c>
      <c r="E601" s="75">
        <v>6.0127848770674701</v>
      </c>
      <c r="F601" s="75">
        <v>0</v>
      </c>
      <c r="G601" s="75">
        <v>9.1999999999999993</v>
      </c>
      <c r="H601" s="77"/>
      <c r="I601" s="77"/>
    </row>
    <row r="602" spans="1:9" x14ac:dyDescent="0.25">
      <c r="A602" s="75">
        <v>6013326000</v>
      </c>
      <c r="B602" s="75">
        <v>3437</v>
      </c>
      <c r="C602" s="75" t="s">
        <v>153</v>
      </c>
      <c r="D602" s="75">
        <v>94523</v>
      </c>
      <c r="E602" s="75">
        <v>3.3986196754954698</v>
      </c>
      <c r="F602" s="75">
        <v>0</v>
      </c>
      <c r="G602" s="75">
        <v>15.2</v>
      </c>
      <c r="H602" s="77"/>
      <c r="I602" s="77"/>
    </row>
    <row r="603" spans="1:9" x14ac:dyDescent="0.25">
      <c r="A603" s="75">
        <v>6013379000</v>
      </c>
      <c r="B603" s="75">
        <v>6117</v>
      </c>
      <c r="C603" s="75" t="s">
        <v>153</v>
      </c>
      <c r="D603" s="75">
        <v>94804</v>
      </c>
      <c r="E603" s="75">
        <v>57.044329139638002</v>
      </c>
      <c r="F603" s="75">
        <v>6117</v>
      </c>
      <c r="G603" s="75">
        <v>50.9</v>
      </c>
      <c r="H603" s="77"/>
      <c r="I603" s="77"/>
    </row>
    <row r="604" spans="1:9" x14ac:dyDescent="0.25">
      <c r="A604" s="75">
        <v>6013365002</v>
      </c>
      <c r="B604" s="75">
        <v>5462</v>
      </c>
      <c r="C604" s="75" t="s">
        <v>153</v>
      </c>
      <c r="D604" s="75">
        <v>94801</v>
      </c>
      <c r="E604" s="75">
        <v>53.9989369419227</v>
      </c>
      <c r="F604" s="75">
        <v>5462</v>
      </c>
      <c r="G604" s="75">
        <v>60.1</v>
      </c>
      <c r="H604" s="77"/>
      <c r="I604" s="77"/>
    </row>
    <row r="605" spans="1:9" x14ac:dyDescent="0.25">
      <c r="A605" s="75">
        <v>6013377000</v>
      </c>
      <c r="B605" s="75">
        <v>6962</v>
      </c>
      <c r="C605" s="75" t="s">
        <v>153</v>
      </c>
      <c r="D605" s="75">
        <v>94801</v>
      </c>
      <c r="E605" s="75">
        <v>53.629463941281102</v>
      </c>
      <c r="F605" s="75">
        <v>6962</v>
      </c>
      <c r="G605" s="75">
        <v>56.9</v>
      </c>
      <c r="H605" s="77"/>
      <c r="I605" s="77"/>
    </row>
    <row r="606" spans="1:9" x14ac:dyDescent="0.25">
      <c r="A606" s="75">
        <v>6013382000</v>
      </c>
      <c r="B606" s="75">
        <v>6964</v>
      </c>
      <c r="C606" s="75" t="s">
        <v>153</v>
      </c>
      <c r="D606" s="75">
        <v>94804</v>
      </c>
      <c r="E606" s="75">
        <v>50.239569652476398</v>
      </c>
      <c r="F606" s="75">
        <v>6964</v>
      </c>
      <c r="G606" s="75">
        <v>55.6</v>
      </c>
      <c r="H606" s="77"/>
      <c r="I606" s="77"/>
    </row>
    <row r="607" spans="1:9" x14ac:dyDescent="0.25">
      <c r="A607" s="75">
        <v>6013376000</v>
      </c>
      <c r="B607" s="75">
        <v>5962</v>
      </c>
      <c r="C607" s="75" t="s">
        <v>153</v>
      </c>
      <c r="D607" s="75">
        <v>94801</v>
      </c>
      <c r="E607" s="75">
        <v>48.859175266257203</v>
      </c>
      <c r="F607" s="75">
        <v>5962</v>
      </c>
      <c r="G607" s="75">
        <v>61.1</v>
      </c>
      <c r="H607" s="77"/>
      <c r="I607" s="77"/>
    </row>
    <row r="608" spans="1:9" x14ac:dyDescent="0.25">
      <c r="A608" s="75">
        <v>6013380000</v>
      </c>
      <c r="B608" s="75">
        <v>5706</v>
      </c>
      <c r="C608" s="75" t="s">
        <v>153</v>
      </c>
      <c r="D608" s="75">
        <v>94804</v>
      </c>
      <c r="E608" s="75">
        <v>46.473604067342997</v>
      </c>
      <c r="F608" s="75">
        <v>5706</v>
      </c>
      <c r="G608" s="75">
        <v>35.6</v>
      </c>
      <c r="H608" s="77"/>
      <c r="I608" s="77"/>
    </row>
    <row r="609" spans="1:9" x14ac:dyDescent="0.25">
      <c r="A609" s="75">
        <v>6013375000</v>
      </c>
      <c r="B609" s="75">
        <v>4389</v>
      </c>
      <c r="C609" s="75" t="s">
        <v>153</v>
      </c>
      <c r="D609" s="75">
        <v>94801</v>
      </c>
      <c r="E609" s="75">
        <v>46.257419709012098</v>
      </c>
      <c r="F609" s="75">
        <v>4389</v>
      </c>
      <c r="G609" s="75">
        <v>60.3</v>
      </c>
      <c r="H609" s="77"/>
      <c r="I609" s="77"/>
    </row>
    <row r="610" spans="1:9" x14ac:dyDescent="0.25">
      <c r="A610" s="75">
        <v>6013381000</v>
      </c>
      <c r="B610" s="75">
        <v>6097</v>
      </c>
      <c r="C610" s="75" t="s">
        <v>153</v>
      </c>
      <c r="D610" s="75">
        <v>94804</v>
      </c>
      <c r="E610" s="75">
        <v>43.377897012578998</v>
      </c>
      <c r="F610" s="75">
        <v>6097</v>
      </c>
      <c r="G610" s="75">
        <v>48.3</v>
      </c>
      <c r="H610" s="77"/>
      <c r="I610" s="77"/>
    </row>
    <row r="611" spans="1:9" x14ac:dyDescent="0.25">
      <c r="A611" s="75">
        <v>6013373000</v>
      </c>
      <c r="B611" s="75">
        <v>4376</v>
      </c>
      <c r="C611" s="75" t="s">
        <v>153</v>
      </c>
      <c r="D611" s="75">
        <v>94801</v>
      </c>
      <c r="E611" s="75">
        <v>33.595636750000097</v>
      </c>
      <c r="F611" s="75">
        <v>0</v>
      </c>
      <c r="G611" s="75">
        <v>50.2</v>
      </c>
      <c r="H611" s="77"/>
      <c r="I611" s="77"/>
    </row>
    <row r="612" spans="1:9" x14ac:dyDescent="0.25">
      <c r="A612" s="75">
        <v>6013378000</v>
      </c>
      <c r="B612" s="75">
        <v>3435</v>
      </c>
      <c r="C612" s="75" t="s">
        <v>153</v>
      </c>
      <c r="D612" s="75">
        <v>94801</v>
      </c>
      <c r="E612" s="75">
        <v>33.328180342390802</v>
      </c>
      <c r="F612" s="75">
        <v>0</v>
      </c>
      <c r="G612" s="75">
        <v>15.2</v>
      </c>
      <c r="H612" s="77"/>
      <c r="I612" s="77"/>
    </row>
    <row r="613" spans="1:9" x14ac:dyDescent="0.25">
      <c r="A613" s="75">
        <v>6013371000</v>
      </c>
      <c r="B613" s="75">
        <v>5316</v>
      </c>
      <c r="C613" s="75" t="s">
        <v>153</v>
      </c>
      <c r="D613" s="75">
        <v>94805</v>
      </c>
      <c r="E613" s="75">
        <v>32.988547576174703</v>
      </c>
      <c r="F613" s="75">
        <v>0</v>
      </c>
      <c r="G613" s="75">
        <v>39.200000000000003</v>
      </c>
      <c r="H613" s="77"/>
      <c r="I613" s="77"/>
    </row>
    <row r="614" spans="1:9" x14ac:dyDescent="0.25">
      <c r="A614" s="75">
        <v>6013374000</v>
      </c>
      <c r="B614" s="75">
        <v>4506</v>
      </c>
      <c r="C614" s="75" t="s">
        <v>153</v>
      </c>
      <c r="D614" s="75">
        <v>94804</v>
      </c>
      <c r="E614" s="75">
        <v>27.5811707865698</v>
      </c>
      <c r="F614" s="75">
        <v>0</v>
      </c>
      <c r="G614" s="75">
        <v>47.9</v>
      </c>
      <c r="H614" s="77"/>
      <c r="I614" s="77"/>
    </row>
    <row r="615" spans="1:9" x14ac:dyDescent="0.25">
      <c r="A615" s="75">
        <v>6013383000</v>
      </c>
      <c r="B615" s="75">
        <v>4485</v>
      </c>
      <c r="C615" s="75" t="s">
        <v>153</v>
      </c>
      <c r="D615" s="75">
        <v>94804</v>
      </c>
      <c r="E615" s="75">
        <v>26.9090795422931</v>
      </c>
      <c r="F615" s="75">
        <v>0</v>
      </c>
      <c r="G615" s="75">
        <v>25.5</v>
      </c>
      <c r="H615" s="77"/>
      <c r="I615" s="77"/>
    </row>
    <row r="616" spans="1:9" x14ac:dyDescent="0.25">
      <c r="A616" s="75">
        <v>6013372000</v>
      </c>
      <c r="B616" s="75">
        <v>7353</v>
      </c>
      <c r="C616" s="75" t="s">
        <v>153</v>
      </c>
      <c r="D616" s="75">
        <v>94804</v>
      </c>
      <c r="E616" s="75">
        <v>26.621054795806</v>
      </c>
      <c r="F616" s="75">
        <v>0</v>
      </c>
      <c r="G616" s="75">
        <v>57.1</v>
      </c>
      <c r="H616" s="77"/>
      <c r="I616" s="77"/>
    </row>
    <row r="617" spans="1:9" x14ac:dyDescent="0.25">
      <c r="A617" s="75">
        <v>6013370000</v>
      </c>
      <c r="B617" s="75">
        <v>2837</v>
      </c>
      <c r="C617" s="75" t="s">
        <v>153</v>
      </c>
      <c r="D617" s="75">
        <v>94805</v>
      </c>
      <c r="E617" s="75">
        <v>19.668203134690501</v>
      </c>
      <c r="F617" s="75">
        <v>0</v>
      </c>
      <c r="G617" s="75">
        <v>21.6</v>
      </c>
      <c r="H617" s="77"/>
      <c r="I617" s="77"/>
    </row>
    <row r="618" spans="1:9" x14ac:dyDescent="0.25">
      <c r="A618" s="75">
        <v>6013362000</v>
      </c>
      <c r="B618" s="75">
        <v>2767</v>
      </c>
      <c r="C618" s="75" t="s">
        <v>153</v>
      </c>
      <c r="D618" s="75">
        <v>94805</v>
      </c>
      <c r="E618" s="75">
        <v>9.4744326869334206</v>
      </c>
      <c r="F618" s="75">
        <v>0</v>
      </c>
      <c r="G618" s="75">
        <v>27.4</v>
      </c>
      <c r="H618" s="77"/>
      <c r="I618" s="77"/>
    </row>
    <row r="619" spans="1:9" x14ac:dyDescent="0.25">
      <c r="A619" s="75">
        <v>6013358000</v>
      </c>
      <c r="B619" s="75">
        <v>5298</v>
      </c>
      <c r="C619" s="75" t="s">
        <v>153</v>
      </c>
      <c r="D619" s="75">
        <v>94572</v>
      </c>
      <c r="E619" s="75">
        <v>43.455023871970198</v>
      </c>
      <c r="F619" s="75">
        <v>5298</v>
      </c>
      <c r="G619" s="75">
        <v>30.7</v>
      </c>
      <c r="H619" s="77"/>
      <c r="I619" s="77"/>
    </row>
    <row r="620" spans="1:9" x14ac:dyDescent="0.25">
      <c r="A620" s="75">
        <v>6013368002</v>
      </c>
      <c r="B620" s="75">
        <v>3404</v>
      </c>
      <c r="C620" s="75" t="s">
        <v>153</v>
      </c>
      <c r="D620" s="75">
        <v>94806</v>
      </c>
      <c r="E620" s="75">
        <v>49.854603391303101</v>
      </c>
      <c r="F620" s="75">
        <v>3404</v>
      </c>
      <c r="G620" s="75">
        <v>56.9</v>
      </c>
      <c r="H620" s="77"/>
      <c r="I620" s="77"/>
    </row>
    <row r="621" spans="1:9" x14ac:dyDescent="0.25">
      <c r="A621" s="75">
        <v>6013366002</v>
      </c>
      <c r="B621" s="75">
        <v>6093</v>
      </c>
      <c r="C621" s="75" t="s">
        <v>153</v>
      </c>
      <c r="D621" s="75">
        <v>94806</v>
      </c>
      <c r="E621" s="75">
        <v>44.390697637088998</v>
      </c>
      <c r="F621" s="75">
        <v>6093</v>
      </c>
      <c r="G621" s="75">
        <v>43.3</v>
      </c>
      <c r="H621" s="77"/>
      <c r="I621" s="77"/>
    </row>
    <row r="622" spans="1:9" x14ac:dyDescent="0.25">
      <c r="A622" s="75">
        <v>6013368001</v>
      </c>
      <c r="B622" s="75">
        <v>5327</v>
      </c>
      <c r="C622" s="75" t="s">
        <v>153</v>
      </c>
      <c r="D622" s="75">
        <v>94806</v>
      </c>
      <c r="E622" s="75">
        <v>43.894458444401899</v>
      </c>
      <c r="F622" s="75">
        <v>5327</v>
      </c>
      <c r="G622" s="75">
        <v>60.3</v>
      </c>
      <c r="H622" s="77"/>
      <c r="I622" s="77"/>
    </row>
    <row r="623" spans="1:9" x14ac:dyDescent="0.25">
      <c r="A623" s="75">
        <v>6013364002</v>
      </c>
      <c r="B623" s="75">
        <v>5518</v>
      </c>
      <c r="C623" s="75" t="s">
        <v>153</v>
      </c>
      <c r="D623" s="75">
        <v>94806</v>
      </c>
      <c r="E623" s="75">
        <v>40.043243052727597</v>
      </c>
      <c r="F623" s="75">
        <v>5518</v>
      </c>
      <c r="G623" s="75">
        <v>38.1</v>
      </c>
      <c r="H623" s="77"/>
      <c r="I623" s="77"/>
    </row>
    <row r="624" spans="1:9" x14ac:dyDescent="0.25">
      <c r="A624" s="75">
        <v>6013392200</v>
      </c>
      <c r="B624" s="75">
        <v>10605</v>
      </c>
      <c r="C624" s="75" t="s">
        <v>153</v>
      </c>
      <c r="D624" s="75">
        <v>94806</v>
      </c>
      <c r="E624" s="75">
        <v>39.973037760747097</v>
      </c>
      <c r="F624" s="75">
        <v>10605</v>
      </c>
      <c r="G624" s="75">
        <v>30.6</v>
      </c>
      <c r="H624" s="77"/>
      <c r="I624" s="77"/>
    </row>
    <row r="625" spans="1:9" x14ac:dyDescent="0.25">
      <c r="A625" s="75">
        <v>6013369001</v>
      </c>
      <c r="B625" s="75">
        <v>6246</v>
      </c>
      <c r="C625" s="75" t="s">
        <v>153</v>
      </c>
      <c r="D625" s="75">
        <v>94806</v>
      </c>
      <c r="E625" s="75">
        <v>37.911617140478498</v>
      </c>
      <c r="F625" s="75">
        <v>0</v>
      </c>
      <c r="G625" s="75">
        <v>55.9</v>
      </c>
      <c r="H625" s="77"/>
      <c r="I625" s="77"/>
    </row>
    <row r="626" spans="1:9" x14ac:dyDescent="0.25">
      <c r="A626" s="75">
        <v>6013366001</v>
      </c>
      <c r="B626" s="75">
        <v>4307</v>
      </c>
      <c r="C626" s="75" t="s">
        <v>153</v>
      </c>
      <c r="D626" s="75">
        <v>94806</v>
      </c>
      <c r="E626" s="75">
        <v>37.633788577176801</v>
      </c>
      <c r="F626" s="75">
        <v>0</v>
      </c>
      <c r="G626" s="75">
        <v>44.4</v>
      </c>
      <c r="H626" s="77"/>
      <c r="I626" s="77"/>
    </row>
    <row r="627" spans="1:9" x14ac:dyDescent="0.25">
      <c r="A627" s="75">
        <v>6013367200</v>
      </c>
      <c r="B627" s="75">
        <v>5171</v>
      </c>
      <c r="C627" s="75" t="s">
        <v>153</v>
      </c>
      <c r="D627" s="75">
        <v>94806</v>
      </c>
      <c r="E627" s="75">
        <v>33.6898169580166</v>
      </c>
      <c r="F627" s="75">
        <v>0</v>
      </c>
      <c r="G627" s="75">
        <v>43.2</v>
      </c>
      <c r="H627" s="77"/>
      <c r="I627" s="77"/>
    </row>
    <row r="628" spans="1:9" x14ac:dyDescent="0.25">
      <c r="A628" s="75">
        <v>6013367100</v>
      </c>
      <c r="B628" s="75">
        <v>5099</v>
      </c>
      <c r="C628" s="75" t="s">
        <v>153</v>
      </c>
      <c r="D628" s="75">
        <v>94806</v>
      </c>
      <c r="E628" s="75">
        <v>30.036406600050501</v>
      </c>
      <c r="F628" s="75">
        <v>0</v>
      </c>
      <c r="G628" s="75">
        <v>34.9</v>
      </c>
      <c r="H628" s="77"/>
      <c r="I628" s="77"/>
    </row>
    <row r="629" spans="1:9" x14ac:dyDescent="0.25">
      <c r="A629" s="75">
        <v>6013365003</v>
      </c>
      <c r="B629" s="75">
        <v>4924</v>
      </c>
      <c r="C629" s="75" t="s">
        <v>153</v>
      </c>
      <c r="D629" s="75">
        <v>94806</v>
      </c>
      <c r="E629" s="75">
        <v>29.8993287519577</v>
      </c>
      <c r="F629" s="75">
        <v>0</v>
      </c>
      <c r="G629" s="75">
        <v>19.100000000000001</v>
      </c>
      <c r="H629" s="77"/>
      <c r="I629" s="77"/>
    </row>
    <row r="630" spans="1:9" x14ac:dyDescent="0.25">
      <c r="A630" s="75">
        <v>6013369002</v>
      </c>
      <c r="B630" s="75">
        <v>2548</v>
      </c>
      <c r="C630" s="75" t="s">
        <v>153</v>
      </c>
      <c r="D630" s="75">
        <v>94806</v>
      </c>
      <c r="E630" s="75">
        <v>16.752112698282001</v>
      </c>
      <c r="F630" s="75">
        <v>0</v>
      </c>
      <c r="G630" s="75">
        <v>36.299999999999997</v>
      </c>
      <c r="H630" s="77"/>
      <c r="I630" s="77"/>
    </row>
    <row r="631" spans="1:9" x14ac:dyDescent="0.25">
      <c r="A631" s="75">
        <v>6013345111</v>
      </c>
      <c r="B631" s="75">
        <v>5099</v>
      </c>
      <c r="C631" s="75" t="s">
        <v>153</v>
      </c>
      <c r="D631" s="75">
        <v>94583</v>
      </c>
      <c r="E631" s="75">
        <v>12.4779054028125</v>
      </c>
      <c r="F631" s="75">
        <v>0</v>
      </c>
      <c r="G631" s="75">
        <v>11.2</v>
      </c>
      <c r="H631" s="77"/>
      <c r="I631" s="77"/>
    </row>
    <row r="632" spans="1:9" x14ac:dyDescent="0.25">
      <c r="A632" s="75">
        <v>6013345202</v>
      </c>
      <c r="B632" s="75">
        <v>7816</v>
      </c>
      <c r="C632" s="75" t="s">
        <v>153</v>
      </c>
      <c r="D632" s="75">
        <v>94583</v>
      </c>
      <c r="E632" s="75">
        <v>11.796550251023801</v>
      </c>
      <c r="F632" s="75">
        <v>0</v>
      </c>
      <c r="G632" s="75">
        <v>6.7</v>
      </c>
      <c r="H632" s="77"/>
      <c r="I632" s="77"/>
    </row>
    <row r="633" spans="1:9" x14ac:dyDescent="0.25">
      <c r="A633" s="75">
        <v>6013345101</v>
      </c>
      <c r="B633" s="75">
        <v>5730</v>
      </c>
      <c r="C633" s="75" t="s">
        <v>153</v>
      </c>
      <c r="D633" s="75">
        <v>94583</v>
      </c>
      <c r="E633" s="75">
        <v>8.5880036881095698</v>
      </c>
      <c r="F633" s="75">
        <v>0</v>
      </c>
      <c r="G633" s="75">
        <v>7.1</v>
      </c>
      <c r="H633" s="77"/>
      <c r="I633" s="77"/>
    </row>
    <row r="634" spans="1:9" x14ac:dyDescent="0.25">
      <c r="A634" s="75">
        <v>6013345102</v>
      </c>
      <c r="B634" s="75">
        <v>3895</v>
      </c>
      <c r="C634" s="75" t="s">
        <v>153</v>
      </c>
      <c r="D634" s="75">
        <v>94583</v>
      </c>
      <c r="E634" s="75">
        <v>8.3917182890893791</v>
      </c>
      <c r="F634" s="75">
        <v>0</v>
      </c>
      <c r="G634" s="75">
        <v>13.2</v>
      </c>
      <c r="H634" s="77"/>
      <c r="I634" s="77"/>
    </row>
    <row r="635" spans="1:9" x14ac:dyDescent="0.25">
      <c r="A635" s="75">
        <v>6013355115</v>
      </c>
      <c r="B635" s="75">
        <v>4443</v>
      </c>
      <c r="C635" s="75" t="s">
        <v>153</v>
      </c>
      <c r="D635" s="75">
        <v>94582</v>
      </c>
      <c r="E635" s="75">
        <v>7.29844429804026</v>
      </c>
      <c r="F635" s="75">
        <v>0</v>
      </c>
      <c r="G635" s="75">
        <v>27.6</v>
      </c>
      <c r="H635" s="77"/>
      <c r="I635" s="77"/>
    </row>
    <row r="636" spans="1:9" x14ac:dyDescent="0.25">
      <c r="A636" s="75">
        <v>6013345108</v>
      </c>
      <c r="B636" s="75">
        <v>7353</v>
      </c>
      <c r="C636" s="75" t="s">
        <v>153</v>
      </c>
      <c r="D636" s="75">
        <v>94582</v>
      </c>
      <c r="E636" s="75">
        <v>6.7976352457991096</v>
      </c>
      <c r="F636" s="75">
        <v>0</v>
      </c>
      <c r="G636" s="75">
        <v>4</v>
      </c>
      <c r="H636" s="77"/>
      <c r="I636" s="77"/>
    </row>
    <row r="637" spans="1:9" x14ac:dyDescent="0.25">
      <c r="A637" s="75">
        <v>6013345115</v>
      </c>
      <c r="B637" s="75">
        <v>5734</v>
      </c>
      <c r="C637" s="75" t="s">
        <v>153</v>
      </c>
      <c r="D637" s="75">
        <v>94583</v>
      </c>
      <c r="E637" s="75">
        <v>6.1779892460357502</v>
      </c>
      <c r="F637" s="75">
        <v>0</v>
      </c>
      <c r="G637" s="75">
        <v>5.6</v>
      </c>
      <c r="H637" s="77"/>
      <c r="I637" s="77"/>
    </row>
    <row r="638" spans="1:9" x14ac:dyDescent="0.25">
      <c r="A638" s="75">
        <v>6013345116</v>
      </c>
      <c r="B638" s="75">
        <v>2859</v>
      </c>
      <c r="C638" s="75" t="s">
        <v>153</v>
      </c>
      <c r="D638" s="75">
        <v>94583</v>
      </c>
      <c r="E638" s="75">
        <v>6.1535238588993204</v>
      </c>
      <c r="F638" s="75">
        <v>0</v>
      </c>
      <c r="G638" s="75">
        <v>5.2</v>
      </c>
      <c r="H638" s="77"/>
      <c r="I638" s="77"/>
    </row>
    <row r="639" spans="1:9" x14ac:dyDescent="0.25">
      <c r="A639" s="75">
        <v>6013345103</v>
      </c>
      <c r="B639" s="75">
        <v>5062</v>
      </c>
      <c r="C639" s="75" t="s">
        <v>153</v>
      </c>
      <c r="D639" s="75">
        <v>94583</v>
      </c>
      <c r="E639" s="75">
        <v>4.4919294402177998</v>
      </c>
      <c r="F639" s="75">
        <v>0</v>
      </c>
      <c r="G639" s="75">
        <v>11.9</v>
      </c>
      <c r="H639" s="77"/>
      <c r="I639" s="77"/>
    </row>
    <row r="640" spans="1:9" x14ac:dyDescent="0.25">
      <c r="A640" s="75">
        <v>6013355117</v>
      </c>
      <c r="B640" s="75">
        <v>8379</v>
      </c>
      <c r="C640" s="75" t="s">
        <v>153</v>
      </c>
      <c r="D640" s="75">
        <v>94582</v>
      </c>
      <c r="E640" s="75">
        <v>3.7247013499183099</v>
      </c>
      <c r="F640" s="75">
        <v>0</v>
      </c>
      <c r="G640" s="75">
        <v>4</v>
      </c>
      <c r="H640" s="77"/>
      <c r="I640" s="77"/>
    </row>
    <row r="641" spans="1:9" x14ac:dyDescent="0.25">
      <c r="A641" s="75">
        <v>6013345112</v>
      </c>
      <c r="B641" s="75">
        <v>6513</v>
      </c>
      <c r="C641" s="75" t="s">
        <v>153</v>
      </c>
      <c r="D641" s="75">
        <v>94582</v>
      </c>
      <c r="E641" s="75">
        <v>3.3536988905483498</v>
      </c>
      <c r="F641" s="75">
        <v>0</v>
      </c>
      <c r="G641" s="75">
        <v>6.7</v>
      </c>
      <c r="H641" s="77"/>
      <c r="I641" s="77"/>
    </row>
    <row r="642" spans="1:9" x14ac:dyDescent="0.25">
      <c r="A642" s="75">
        <v>6013355116</v>
      </c>
      <c r="B642" s="75">
        <v>5664</v>
      </c>
      <c r="C642" s="75" t="s">
        <v>153</v>
      </c>
      <c r="D642" s="75">
        <v>94582</v>
      </c>
      <c r="E642" s="75">
        <v>3.0556208965518801</v>
      </c>
      <c r="F642" s="75">
        <v>0</v>
      </c>
      <c r="G642" s="75">
        <v>4.5</v>
      </c>
      <c r="H642" s="77"/>
      <c r="I642" s="77"/>
    </row>
    <row r="643" spans="1:9" x14ac:dyDescent="0.25">
      <c r="A643" s="75">
        <v>6013355114</v>
      </c>
      <c r="B643" s="75">
        <v>11035</v>
      </c>
      <c r="C643" s="75" t="s">
        <v>153</v>
      </c>
      <c r="D643" s="75">
        <v>94582</v>
      </c>
      <c r="E643" s="75">
        <v>2.6284814556007201</v>
      </c>
      <c r="F643" s="75">
        <v>0</v>
      </c>
      <c r="G643" s="75">
        <v>8</v>
      </c>
      <c r="H643" s="77"/>
      <c r="I643" s="77"/>
    </row>
    <row r="644" spans="1:9" x14ac:dyDescent="0.25">
      <c r="A644" s="75">
        <v>6013339002</v>
      </c>
      <c r="B644" s="75">
        <v>5574</v>
      </c>
      <c r="C644" s="75" t="s">
        <v>153</v>
      </c>
      <c r="D644" s="75">
        <v>94596</v>
      </c>
      <c r="E644" s="75">
        <v>21.058780795879599</v>
      </c>
      <c r="F644" s="75">
        <v>0</v>
      </c>
      <c r="G644" s="75">
        <v>27.2</v>
      </c>
      <c r="H644" s="77"/>
      <c r="I644" s="77"/>
    </row>
    <row r="645" spans="1:9" x14ac:dyDescent="0.25">
      <c r="A645" s="75">
        <v>6013339001</v>
      </c>
      <c r="B645" s="75">
        <v>3362</v>
      </c>
      <c r="C645" s="75" t="s">
        <v>153</v>
      </c>
      <c r="D645" s="75">
        <v>94596</v>
      </c>
      <c r="E645" s="75">
        <v>17.515653913008599</v>
      </c>
      <c r="F645" s="75">
        <v>0</v>
      </c>
      <c r="G645" s="75">
        <v>26.7</v>
      </c>
      <c r="H645" s="77"/>
      <c r="I645" s="77"/>
    </row>
    <row r="646" spans="1:9" x14ac:dyDescent="0.25">
      <c r="A646" s="75">
        <v>6013340001</v>
      </c>
      <c r="B646" s="75">
        <v>5857</v>
      </c>
      <c r="C646" s="75" t="s">
        <v>153</v>
      </c>
      <c r="D646" s="75">
        <v>94597</v>
      </c>
      <c r="E646" s="75">
        <v>16.517710332230902</v>
      </c>
      <c r="F646" s="75">
        <v>0</v>
      </c>
      <c r="G646" s="75">
        <v>20.7</v>
      </c>
      <c r="H646" s="77"/>
      <c r="I646" s="77"/>
    </row>
    <row r="647" spans="1:9" x14ac:dyDescent="0.25">
      <c r="A647" s="75">
        <v>6013324001</v>
      </c>
      <c r="B647" s="75">
        <v>4615</v>
      </c>
      <c r="C647" s="75" t="s">
        <v>153</v>
      </c>
      <c r="D647" s="75">
        <v>94597</v>
      </c>
      <c r="E647" s="75">
        <v>13.718434388267999</v>
      </c>
      <c r="F647" s="75">
        <v>0</v>
      </c>
      <c r="G647" s="75">
        <v>26.4</v>
      </c>
      <c r="H647" s="77"/>
      <c r="I647" s="77"/>
    </row>
    <row r="648" spans="1:9" x14ac:dyDescent="0.25">
      <c r="A648" s="75">
        <v>6013343001</v>
      </c>
      <c r="B648" s="75">
        <v>4806</v>
      </c>
      <c r="C648" s="75" t="s">
        <v>153</v>
      </c>
      <c r="D648" s="75">
        <v>94596</v>
      </c>
      <c r="E648" s="75">
        <v>12.485919219927901</v>
      </c>
      <c r="F648" s="75">
        <v>0</v>
      </c>
      <c r="G648" s="75">
        <v>21.1</v>
      </c>
      <c r="H648" s="77"/>
      <c r="I648" s="77"/>
    </row>
    <row r="649" spans="1:9" x14ac:dyDescent="0.25">
      <c r="A649" s="75">
        <v>6013334200</v>
      </c>
      <c r="B649" s="75">
        <v>6794</v>
      </c>
      <c r="C649" s="75" t="s">
        <v>153</v>
      </c>
      <c r="D649" s="75">
        <v>94595</v>
      </c>
      <c r="E649" s="75">
        <v>9.9433245432243993</v>
      </c>
      <c r="F649" s="75">
        <v>0</v>
      </c>
      <c r="G649" s="75">
        <v>6.6</v>
      </c>
      <c r="H649" s="77"/>
      <c r="I649" s="77"/>
    </row>
    <row r="650" spans="1:9" x14ac:dyDescent="0.25">
      <c r="A650" s="75">
        <v>6013338201</v>
      </c>
      <c r="B650" s="75">
        <v>3790</v>
      </c>
      <c r="C650" s="75" t="s">
        <v>153</v>
      </c>
      <c r="D650" s="75">
        <v>94598</v>
      </c>
      <c r="E650" s="75">
        <v>9.8517420557787307</v>
      </c>
      <c r="F650" s="75">
        <v>0</v>
      </c>
      <c r="G650" s="75">
        <v>12.3</v>
      </c>
      <c r="H650" s="77"/>
      <c r="I650" s="77"/>
    </row>
    <row r="651" spans="1:9" x14ac:dyDescent="0.25">
      <c r="A651" s="75">
        <v>6013343002</v>
      </c>
      <c r="B651" s="75">
        <v>4380</v>
      </c>
      <c r="C651" s="75" t="s">
        <v>153</v>
      </c>
      <c r="D651" s="75">
        <v>94598</v>
      </c>
      <c r="E651" s="75">
        <v>9.2886829539975899</v>
      </c>
      <c r="F651" s="75">
        <v>0</v>
      </c>
      <c r="G651" s="75">
        <v>9.4</v>
      </c>
      <c r="H651" s="77"/>
      <c r="I651" s="77"/>
    </row>
    <row r="652" spans="1:9" x14ac:dyDescent="0.25">
      <c r="A652" s="75">
        <v>6013351102</v>
      </c>
      <c r="B652" s="75">
        <v>3635</v>
      </c>
      <c r="C652" s="75" t="s">
        <v>153</v>
      </c>
      <c r="D652" s="75">
        <v>94595</v>
      </c>
      <c r="E652" s="75">
        <v>9.1344559237118492</v>
      </c>
      <c r="F652" s="75">
        <v>0</v>
      </c>
      <c r="G652" s="75">
        <v>16.100000000000001</v>
      </c>
      <c r="H652" s="77"/>
      <c r="I652" s="77"/>
    </row>
    <row r="653" spans="1:9" x14ac:dyDescent="0.25">
      <c r="A653" s="75">
        <v>6013351103</v>
      </c>
      <c r="B653" s="75">
        <v>1846</v>
      </c>
      <c r="C653" s="75" t="s">
        <v>153</v>
      </c>
      <c r="D653" s="75">
        <v>94595</v>
      </c>
      <c r="E653" s="75">
        <v>9.0524171576247294</v>
      </c>
      <c r="F653" s="75">
        <v>0</v>
      </c>
      <c r="G653" s="75">
        <v>17.399999999999999</v>
      </c>
      <c r="H653" s="77"/>
      <c r="I653" s="77"/>
    </row>
    <row r="654" spans="1:9" x14ac:dyDescent="0.25">
      <c r="A654" s="75">
        <v>6013341000</v>
      </c>
      <c r="B654" s="75">
        <v>4864</v>
      </c>
      <c r="C654" s="75" t="s">
        <v>153</v>
      </c>
      <c r="D654" s="75">
        <v>94595</v>
      </c>
      <c r="E654" s="75">
        <v>9.0452905747620793</v>
      </c>
      <c r="F654" s="75">
        <v>0</v>
      </c>
      <c r="G654" s="75" t="s">
        <v>147</v>
      </c>
      <c r="H654" s="77"/>
      <c r="I654" s="77"/>
    </row>
    <row r="655" spans="1:9" x14ac:dyDescent="0.25">
      <c r="A655" s="75">
        <v>6013338203</v>
      </c>
      <c r="B655" s="75">
        <v>4564</v>
      </c>
      <c r="C655" s="75" t="s">
        <v>153</v>
      </c>
      <c r="D655" s="75">
        <v>94597</v>
      </c>
      <c r="E655" s="75">
        <v>7.2797589350080196</v>
      </c>
      <c r="F655" s="75">
        <v>0</v>
      </c>
      <c r="G655" s="75">
        <v>11.8</v>
      </c>
      <c r="H655" s="77"/>
      <c r="I655" s="77"/>
    </row>
    <row r="656" spans="1:9" x14ac:dyDescent="0.25">
      <c r="A656" s="75">
        <v>6013338204</v>
      </c>
      <c r="B656" s="75">
        <v>5662</v>
      </c>
      <c r="C656" s="75" t="s">
        <v>153</v>
      </c>
      <c r="D656" s="75">
        <v>94598</v>
      </c>
      <c r="E656" s="75">
        <v>7.1084519968310804</v>
      </c>
      <c r="F656" s="75">
        <v>0</v>
      </c>
      <c r="G656" s="75">
        <v>8.5</v>
      </c>
      <c r="H656" s="77"/>
      <c r="I656" s="77"/>
    </row>
    <row r="657" spans="1:9" x14ac:dyDescent="0.25">
      <c r="A657" s="75">
        <v>6013338301</v>
      </c>
      <c r="B657" s="75">
        <v>2922</v>
      </c>
      <c r="C657" s="75" t="s">
        <v>153</v>
      </c>
      <c r="D657" s="75">
        <v>94598</v>
      </c>
      <c r="E657" s="75">
        <v>7.0917288687288602</v>
      </c>
      <c r="F657" s="75">
        <v>0</v>
      </c>
      <c r="G657" s="75">
        <v>16.8</v>
      </c>
      <c r="H657" s="77"/>
      <c r="I657" s="77"/>
    </row>
    <row r="658" spans="1:9" x14ac:dyDescent="0.25">
      <c r="A658" s="75">
        <v>6013355302</v>
      </c>
      <c r="B658" s="75">
        <v>3484</v>
      </c>
      <c r="C658" s="75" t="s">
        <v>153</v>
      </c>
      <c r="D658" s="75">
        <v>94598</v>
      </c>
      <c r="E658" s="75">
        <v>6.7720238908738901</v>
      </c>
      <c r="F658" s="75">
        <v>0</v>
      </c>
      <c r="G658" s="75">
        <v>5.0999999999999996</v>
      </c>
      <c r="H658" s="77"/>
      <c r="I658" s="77"/>
    </row>
    <row r="659" spans="1:9" x14ac:dyDescent="0.25">
      <c r="A659" s="75">
        <v>6013340002</v>
      </c>
      <c r="B659" s="75">
        <v>7000</v>
      </c>
      <c r="C659" s="75" t="s">
        <v>153</v>
      </c>
      <c r="D659" s="75">
        <v>94597</v>
      </c>
      <c r="E659" s="75">
        <v>6.1634157185259699</v>
      </c>
      <c r="F659" s="75">
        <v>0</v>
      </c>
      <c r="G659" s="75">
        <v>12.1</v>
      </c>
      <c r="H659" s="77"/>
      <c r="I659" s="77"/>
    </row>
    <row r="660" spans="1:9" x14ac:dyDescent="0.25">
      <c r="A660" s="75">
        <v>6013338302</v>
      </c>
      <c r="B660" s="75">
        <v>5807</v>
      </c>
      <c r="C660" s="75" t="s">
        <v>153</v>
      </c>
      <c r="D660" s="75">
        <v>94598</v>
      </c>
      <c r="E660" s="75">
        <v>5.5214276953561896</v>
      </c>
      <c r="F660" s="75">
        <v>0</v>
      </c>
      <c r="G660" s="75">
        <v>9.5</v>
      </c>
      <c r="H660" s="77"/>
      <c r="I660" s="77"/>
    </row>
    <row r="661" spans="1:9" x14ac:dyDescent="0.25">
      <c r="A661" s="75">
        <v>6013343003</v>
      </c>
      <c r="B661" s="75">
        <v>3843</v>
      </c>
      <c r="C661" s="75" t="s">
        <v>153</v>
      </c>
      <c r="D661" s="75">
        <v>94596</v>
      </c>
      <c r="E661" s="75">
        <v>5.08612462386135</v>
      </c>
      <c r="F661" s="75">
        <v>0</v>
      </c>
      <c r="G661" s="75">
        <v>7.8</v>
      </c>
      <c r="H661" s="77"/>
      <c r="I661" s="77"/>
    </row>
    <row r="662" spans="1:9" x14ac:dyDescent="0.25">
      <c r="A662" s="75">
        <v>6013351101</v>
      </c>
      <c r="B662" s="75">
        <v>2594</v>
      </c>
      <c r="C662" s="75" t="s">
        <v>153</v>
      </c>
      <c r="D662" s="75">
        <v>94595</v>
      </c>
      <c r="E662" s="75">
        <v>3.9149215145724701</v>
      </c>
      <c r="F662" s="75">
        <v>0</v>
      </c>
      <c r="G662" s="75">
        <v>21.3</v>
      </c>
      <c r="H662" s="77"/>
      <c r="I662" s="77"/>
    </row>
    <row r="663" spans="1:9" x14ac:dyDescent="0.25">
      <c r="A663" s="75">
        <v>6013346101</v>
      </c>
      <c r="B663" s="75">
        <v>3433</v>
      </c>
      <c r="C663" s="75" t="s">
        <v>153</v>
      </c>
      <c r="D663" s="75">
        <v>94598</v>
      </c>
      <c r="E663" s="75">
        <v>1.8119493441161201</v>
      </c>
      <c r="F663" s="75">
        <v>0</v>
      </c>
      <c r="G663" s="75">
        <v>4.3</v>
      </c>
      <c r="H663" s="77"/>
      <c r="I663" s="77"/>
    </row>
    <row r="664" spans="1:9" x14ac:dyDescent="0.25">
      <c r="A664" s="75">
        <v>6015000201</v>
      </c>
      <c r="B664" s="75">
        <v>7026</v>
      </c>
      <c r="C664" s="75" t="s">
        <v>154</v>
      </c>
      <c r="D664" s="75">
        <v>95531</v>
      </c>
      <c r="E664" s="75">
        <v>18.077077606083101</v>
      </c>
      <c r="F664" s="75">
        <v>0</v>
      </c>
      <c r="G664" s="75">
        <v>44</v>
      </c>
      <c r="H664" s="77"/>
      <c r="I664" s="77"/>
    </row>
    <row r="665" spans="1:9" x14ac:dyDescent="0.25">
      <c r="A665" s="75">
        <v>6015000202</v>
      </c>
      <c r="B665" s="75">
        <v>3655</v>
      </c>
      <c r="C665" s="75" t="s">
        <v>154</v>
      </c>
      <c r="D665" s="75">
        <v>95531</v>
      </c>
      <c r="E665" s="75">
        <v>18.0616074086191</v>
      </c>
      <c r="F665" s="75">
        <v>0</v>
      </c>
      <c r="G665" s="75">
        <v>46.7</v>
      </c>
      <c r="H665" s="77"/>
      <c r="I665" s="77"/>
    </row>
    <row r="666" spans="1:9" x14ac:dyDescent="0.25">
      <c r="A666" s="75">
        <v>6015000102</v>
      </c>
      <c r="B666" s="75">
        <v>3769</v>
      </c>
      <c r="C666" s="75" t="s">
        <v>154</v>
      </c>
      <c r="D666" s="75">
        <v>95531</v>
      </c>
      <c r="E666" s="75">
        <v>17.183765704043701</v>
      </c>
      <c r="F666" s="75">
        <v>0</v>
      </c>
      <c r="G666" s="75">
        <v>48</v>
      </c>
      <c r="H666" s="77"/>
      <c r="I666" s="77"/>
    </row>
    <row r="667" spans="1:9" x14ac:dyDescent="0.25">
      <c r="A667" s="75">
        <v>6015000105</v>
      </c>
      <c r="B667" s="75">
        <v>6967</v>
      </c>
      <c r="C667" s="75" t="s">
        <v>154</v>
      </c>
      <c r="D667" s="75">
        <v>95531</v>
      </c>
      <c r="E667" s="75">
        <v>13.689299312080999</v>
      </c>
      <c r="F667" s="75">
        <v>0</v>
      </c>
      <c r="G667" s="75">
        <v>32</v>
      </c>
      <c r="H667" s="77"/>
      <c r="I667" s="77"/>
    </row>
    <row r="668" spans="1:9" x14ac:dyDescent="0.25">
      <c r="A668" s="75">
        <v>6015000104</v>
      </c>
      <c r="B668" s="75">
        <v>1881</v>
      </c>
      <c r="C668" s="75" t="s">
        <v>154</v>
      </c>
      <c r="D668" s="75">
        <v>95531</v>
      </c>
      <c r="E668" s="75">
        <v>10.6099718315735</v>
      </c>
      <c r="F668" s="75">
        <v>0</v>
      </c>
      <c r="G668" s="75">
        <v>55.3</v>
      </c>
      <c r="H668" s="77"/>
      <c r="I668" s="77"/>
    </row>
    <row r="669" spans="1:9" x14ac:dyDescent="0.25">
      <c r="A669" s="75">
        <v>6015000101</v>
      </c>
      <c r="B669" s="75">
        <v>3939</v>
      </c>
      <c r="C669" s="75" t="s">
        <v>154</v>
      </c>
      <c r="D669" s="75">
        <v>95531</v>
      </c>
      <c r="E669" s="75">
        <v>10.3750513619635</v>
      </c>
      <c r="F669" s="75">
        <v>0</v>
      </c>
      <c r="G669" s="75">
        <v>65.7</v>
      </c>
      <c r="H669" s="77"/>
      <c r="I669" s="77"/>
    </row>
    <row r="670" spans="1:9" x14ac:dyDescent="0.25">
      <c r="A670" s="75">
        <v>6015000203</v>
      </c>
      <c r="B670" s="75">
        <v>1373</v>
      </c>
      <c r="C670" s="75" t="s">
        <v>154</v>
      </c>
      <c r="D670" s="75">
        <v>95548</v>
      </c>
      <c r="E670" s="75">
        <v>16.8448507855909</v>
      </c>
      <c r="F670" s="75">
        <v>0</v>
      </c>
      <c r="G670" s="75">
        <v>60.7</v>
      </c>
      <c r="H670" s="77"/>
      <c r="I670" s="77"/>
    </row>
    <row r="671" spans="1:9" x14ac:dyDescent="0.25">
      <c r="A671" s="75">
        <v>6017031301</v>
      </c>
      <c r="B671" s="75">
        <v>3408</v>
      </c>
      <c r="C671" s="75" t="s">
        <v>155</v>
      </c>
      <c r="D671" s="75">
        <v>95709</v>
      </c>
      <c r="E671" s="75">
        <v>10.9108246712798</v>
      </c>
      <c r="F671" s="75">
        <v>0</v>
      </c>
      <c r="G671" s="75">
        <v>18.8</v>
      </c>
      <c r="H671" s="77"/>
      <c r="I671" s="77"/>
    </row>
    <row r="672" spans="1:9" x14ac:dyDescent="0.25">
      <c r="A672" s="75">
        <v>6017031503</v>
      </c>
      <c r="B672" s="75">
        <v>2810</v>
      </c>
      <c r="C672" s="75" t="s">
        <v>155</v>
      </c>
      <c r="D672" s="75">
        <v>95623</v>
      </c>
      <c r="E672" s="75">
        <v>7.4911574612574299</v>
      </c>
      <c r="F672" s="75">
        <v>0</v>
      </c>
      <c r="G672" s="75">
        <v>20.399999999999999</v>
      </c>
      <c r="H672" s="77"/>
      <c r="I672" s="77"/>
    </row>
    <row r="673" spans="1:9" x14ac:dyDescent="0.25">
      <c r="A673" s="75">
        <v>6017030710</v>
      </c>
      <c r="B673" s="75">
        <v>4989</v>
      </c>
      <c r="C673" s="75" t="s">
        <v>155</v>
      </c>
      <c r="D673" s="75">
        <v>95762</v>
      </c>
      <c r="E673" s="75">
        <v>6.9898303504588704</v>
      </c>
      <c r="F673" s="75">
        <v>0</v>
      </c>
      <c r="G673" s="75">
        <v>8.6999999999999993</v>
      </c>
      <c r="H673" s="77"/>
      <c r="I673" s="77"/>
    </row>
    <row r="674" spans="1:9" x14ac:dyDescent="0.25">
      <c r="A674" s="75">
        <v>6017030808</v>
      </c>
      <c r="B674" s="75">
        <v>6897</v>
      </c>
      <c r="C674" s="75" t="s">
        <v>155</v>
      </c>
      <c r="D674" s="75">
        <v>95762</v>
      </c>
      <c r="E674" s="75">
        <v>5.0444071446187797</v>
      </c>
      <c r="F674" s="75">
        <v>0</v>
      </c>
      <c r="G674" s="75">
        <v>17.399999999999999</v>
      </c>
      <c r="H674" s="77"/>
      <c r="I674" s="77"/>
    </row>
    <row r="675" spans="1:9" x14ac:dyDescent="0.25">
      <c r="A675" s="75">
        <v>6017031800</v>
      </c>
      <c r="B675" s="75">
        <v>6798</v>
      </c>
      <c r="C675" s="75" t="s">
        <v>155</v>
      </c>
      <c r="D675" s="75">
        <v>95762</v>
      </c>
      <c r="E675" s="75">
        <v>4.3400510130317498</v>
      </c>
      <c r="F675" s="75">
        <v>0</v>
      </c>
      <c r="G675" s="75">
        <v>17.3</v>
      </c>
      <c r="H675" s="77"/>
      <c r="I675" s="77"/>
    </row>
    <row r="676" spans="1:9" x14ac:dyDescent="0.25">
      <c r="A676" s="75">
        <v>6017030706</v>
      </c>
      <c r="B676" s="75">
        <v>6020</v>
      </c>
      <c r="C676" s="75" t="s">
        <v>155</v>
      </c>
      <c r="D676" s="75">
        <v>95762</v>
      </c>
      <c r="E676" s="75">
        <v>4.1859354131383197</v>
      </c>
      <c r="F676" s="75">
        <v>0</v>
      </c>
      <c r="G676" s="75">
        <v>10.7</v>
      </c>
      <c r="H676" s="77"/>
      <c r="I676" s="77"/>
    </row>
    <row r="677" spans="1:9" x14ac:dyDescent="0.25">
      <c r="A677" s="75">
        <v>6017030701</v>
      </c>
      <c r="B677" s="75">
        <v>6205</v>
      </c>
      <c r="C677" s="75" t="s">
        <v>155</v>
      </c>
      <c r="D677" s="75">
        <v>95762</v>
      </c>
      <c r="E677" s="75">
        <v>3.8603228141983199</v>
      </c>
      <c r="F677" s="75">
        <v>0</v>
      </c>
      <c r="G677" s="75">
        <v>9.3000000000000007</v>
      </c>
      <c r="H677" s="77"/>
      <c r="I677" s="77"/>
    </row>
    <row r="678" spans="1:9" x14ac:dyDescent="0.25">
      <c r="A678" s="75">
        <v>6017031700</v>
      </c>
      <c r="B678" s="75">
        <v>2648</v>
      </c>
      <c r="C678" s="75" t="s">
        <v>155</v>
      </c>
      <c r="D678" s="75">
        <v>95762</v>
      </c>
      <c r="E678" s="75">
        <v>2.7096516696811301</v>
      </c>
      <c r="F678" s="75">
        <v>0</v>
      </c>
      <c r="G678" s="75">
        <v>6.1</v>
      </c>
      <c r="H678" s="77"/>
      <c r="I678" s="77"/>
    </row>
    <row r="679" spans="1:9" x14ac:dyDescent="0.25">
      <c r="A679" s="75">
        <v>6017030603</v>
      </c>
      <c r="B679" s="75">
        <v>3566</v>
      </c>
      <c r="C679" s="75" t="s">
        <v>155</v>
      </c>
      <c r="D679" s="75">
        <v>95623</v>
      </c>
      <c r="E679" s="75">
        <v>10.0857860311111</v>
      </c>
      <c r="F679" s="75">
        <v>0</v>
      </c>
      <c r="G679" s="75">
        <v>31</v>
      </c>
      <c r="H679" s="77"/>
      <c r="I679" s="77"/>
    </row>
    <row r="680" spans="1:9" x14ac:dyDescent="0.25">
      <c r="A680" s="75">
        <v>6017030602</v>
      </c>
      <c r="B680" s="75">
        <v>6781</v>
      </c>
      <c r="C680" s="75" t="s">
        <v>155</v>
      </c>
      <c r="D680" s="75">
        <v>95634</v>
      </c>
      <c r="E680" s="75">
        <v>14.086821161702799</v>
      </c>
      <c r="F680" s="75">
        <v>0</v>
      </c>
      <c r="G680" s="75">
        <v>36</v>
      </c>
      <c r="H680" s="77"/>
      <c r="I680" s="77"/>
    </row>
    <row r="681" spans="1:9" x14ac:dyDescent="0.25">
      <c r="A681" s="75">
        <v>6017031900</v>
      </c>
      <c r="B681" s="75">
        <v>133</v>
      </c>
      <c r="C681" s="75" t="s">
        <v>155</v>
      </c>
      <c r="D681" s="75">
        <v>95720</v>
      </c>
      <c r="E681" s="75" t="s">
        <v>147</v>
      </c>
      <c r="F681" s="75">
        <v>0</v>
      </c>
      <c r="G681" s="75">
        <v>24.7</v>
      </c>
      <c r="H681" s="77"/>
      <c r="I681" s="77"/>
    </row>
    <row r="682" spans="1:9" x14ac:dyDescent="0.25">
      <c r="A682" s="75">
        <v>6017030601</v>
      </c>
      <c r="B682" s="75">
        <v>5044</v>
      </c>
      <c r="C682" s="75" t="s">
        <v>155</v>
      </c>
      <c r="D682" s="75">
        <v>95664</v>
      </c>
      <c r="E682" s="75">
        <v>6.83965511024115</v>
      </c>
      <c r="F682" s="75">
        <v>0</v>
      </c>
      <c r="G682" s="75">
        <v>19</v>
      </c>
      <c r="H682" s="77"/>
      <c r="I682" s="77"/>
    </row>
    <row r="683" spans="1:9" x14ac:dyDescent="0.25">
      <c r="A683" s="75">
        <v>6017031200</v>
      </c>
      <c r="B683" s="75">
        <v>5193</v>
      </c>
      <c r="C683" s="75" t="s">
        <v>155</v>
      </c>
      <c r="D683" s="75">
        <v>95667</v>
      </c>
      <c r="E683" s="75">
        <v>19.262071670408201</v>
      </c>
      <c r="F683" s="75">
        <v>0</v>
      </c>
      <c r="G683" s="75">
        <v>29.6</v>
      </c>
      <c r="H683" s="77"/>
      <c r="I683" s="77"/>
    </row>
    <row r="684" spans="1:9" x14ac:dyDescent="0.25">
      <c r="A684" s="75">
        <v>6017031502</v>
      </c>
      <c r="B684" s="75">
        <v>6031</v>
      </c>
      <c r="C684" s="75" t="s">
        <v>155</v>
      </c>
      <c r="D684" s="75">
        <v>95667</v>
      </c>
      <c r="E684" s="75">
        <v>18.840646689989601</v>
      </c>
      <c r="F684" s="75">
        <v>0</v>
      </c>
      <c r="G684" s="75">
        <v>33.299999999999997</v>
      </c>
      <c r="H684" s="77"/>
      <c r="I684" s="77"/>
    </row>
    <row r="685" spans="1:9" x14ac:dyDescent="0.25">
      <c r="A685" s="75">
        <v>6017031100</v>
      </c>
      <c r="B685" s="75">
        <v>5462</v>
      </c>
      <c r="C685" s="75" t="s">
        <v>155</v>
      </c>
      <c r="D685" s="75">
        <v>95667</v>
      </c>
      <c r="E685" s="75">
        <v>18.0629086118415</v>
      </c>
      <c r="F685" s="75">
        <v>0</v>
      </c>
      <c r="G685" s="75">
        <v>34.1</v>
      </c>
      <c r="H685" s="77"/>
      <c r="I685" s="77"/>
    </row>
    <row r="686" spans="1:9" x14ac:dyDescent="0.25">
      <c r="A686" s="75">
        <v>6017031504</v>
      </c>
      <c r="B686" s="75">
        <v>5337</v>
      </c>
      <c r="C686" s="75" t="s">
        <v>155</v>
      </c>
      <c r="D686" s="75">
        <v>95667</v>
      </c>
      <c r="E686" s="75">
        <v>16.880747963097999</v>
      </c>
      <c r="F686" s="75">
        <v>0</v>
      </c>
      <c r="G686" s="75">
        <v>30</v>
      </c>
      <c r="H686" s="77"/>
      <c r="I686" s="77"/>
    </row>
    <row r="687" spans="1:9" x14ac:dyDescent="0.25">
      <c r="A687" s="75">
        <v>6017031000</v>
      </c>
      <c r="B687" s="75">
        <v>6061</v>
      </c>
      <c r="C687" s="75" t="s">
        <v>155</v>
      </c>
      <c r="D687" s="75">
        <v>95667</v>
      </c>
      <c r="E687" s="75">
        <v>13.7199210970027</v>
      </c>
      <c r="F687" s="75">
        <v>0</v>
      </c>
      <c r="G687" s="75">
        <v>39</v>
      </c>
      <c r="H687" s="77"/>
      <c r="I687" s="77"/>
    </row>
    <row r="688" spans="1:9" x14ac:dyDescent="0.25">
      <c r="A688" s="75">
        <v>6017031404</v>
      </c>
      <c r="B688" s="75">
        <v>2407</v>
      </c>
      <c r="C688" s="75" t="s">
        <v>155</v>
      </c>
      <c r="D688" s="75">
        <v>95667</v>
      </c>
      <c r="E688" s="75">
        <v>11.440204429628899</v>
      </c>
      <c r="F688" s="75">
        <v>0</v>
      </c>
      <c r="G688" s="75">
        <v>22.6</v>
      </c>
      <c r="H688" s="77"/>
      <c r="I688" s="77"/>
    </row>
    <row r="689" spans="1:9" x14ac:dyDescent="0.25">
      <c r="A689" s="75">
        <v>6017030902</v>
      </c>
      <c r="B689" s="75">
        <v>4687</v>
      </c>
      <c r="C689" s="75" t="s">
        <v>155</v>
      </c>
      <c r="D689" s="75">
        <v>95667</v>
      </c>
      <c r="E689" s="75">
        <v>8.5965621988534693</v>
      </c>
      <c r="F689" s="75">
        <v>0</v>
      </c>
      <c r="G689" s="75">
        <v>20.6</v>
      </c>
      <c r="H689" s="77"/>
      <c r="I689" s="77"/>
    </row>
    <row r="690" spans="1:9" x14ac:dyDescent="0.25">
      <c r="A690" s="75">
        <v>6017030901</v>
      </c>
      <c r="B690" s="75">
        <v>3020</v>
      </c>
      <c r="C690" s="75" t="s">
        <v>155</v>
      </c>
      <c r="D690" s="75">
        <v>95667</v>
      </c>
      <c r="E690" s="75">
        <v>8.4905232055142008</v>
      </c>
      <c r="F690" s="75">
        <v>0</v>
      </c>
      <c r="G690" s="75">
        <v>16.399999999999999</v>
      </c>
      <c r="H690" s="77"/>
      <c r="I690" s="77"/>
    </row>
    <row r="691" spans="1:9" x14ac:dyDescent="0.25">
      <c r="A691" s="75">
        <v>6017031302</v>
      </c>
      <c r="B691" s="75">
        <v>4701</v>
      </c>
      <c r="C691" s="75" t="s">
        <v>155</v>
      </c>
      <c r="D691" s="75">
        <v>95726</v>
      </c>
      <c r="E691" s="75">
        <v>11.5330692537808</v>
      </c>
      <c r="F691" s="75">
        <v>0</v>
      </c>
      <c r="G691" s="75">
        <v>39.6</v>
      </c>
      <c r="H691" s="77"/>
      <c r="I691" s="77"/>
    </row>
    <row r="692" spans="1:9" x14ac:dyDescent="0.25">
      <c r="A692" s="75">
        <v>6017031406</v>
      </c>
      <c r="B692" s="75">
        <v>5544</v>
      </c>
      <c r="C692" s="75" t="s">
        <v>155</v>
      </c>
      <c r="D692" s="75">
        <v>95726</v>
      </c>
      <c r="E692" s="75">
        <v>8.7632728939901607</v>
      </c>
      <c r="F692" s="75">
        <v>0</v>
      </c>
      <c r="G692" s="75">
        <v>18.2</v>
      </c>
      <c r="H692" s="77"/>
      <c r="I692" s="77"/>
    </row>
    <row r="693" spans="1:9" x14ac:dyDescent="0.25">
      <c r="A693" s="75">
        <v>6017031405</v>
      </c>
      <c r="B693" s="75">
        <v>2426</v>
      </c>
      <c r="C693" s="75" t="s">
        <v>155</v>
      </c>
      <c r="D693" s="75">
        <v>95726</v>
      </c>
      <c r="E693" s="75">
        <v>3.8867760699674601</v>
      </c>
      <c r="F693" s="75">
        <v>0</v>
      </c>
      <c r="G693" s="75">
        <v>16</v>
      </c>
      <c r="H693" s="77"/>
      <c r="I693" s="77"/>
    </row>
    <row r="694" spans="1:9" x14ac:dyDescent="0.25">
      <c r="A694" s="75">
        <v>6017030801</v>
      </c>
      <c r="B694" s="75">
        <v>4011</v>
      </c>
      <c r="C694" s="75" t="s">
        <v>155</v>
      </c>
      <c r="D694" s="75">
        <v>95672</v>
      </c>
      <c r="E694" s="75">
        <v>7.28630568507148</v>
      </c>
      <c r="F694" s="75">
        <v>0</v>
      </c>
      <c r="G694" s="75">
        <v>16.399999999999999</v>
      </c>
      <c r="H694" s="77"/>
      <c r="I694" s="77"/>
    </row>
    <row r="695" spans="1:9" x14ac:dyDescent="0.25">
      <c r="A695" s="75">
        <v>6017030709</v>
      </c>
      <c r="B695" s="75">
        <v>4806</v>
      </c>
      <c r="C695" s="75" t="s">
        <v>155</v>
      </c>
      <c r="D695" s="75">
        <v>95672</v>
      </c>
      <c r="E695" s="75">
        <v>2.7097846887228001</v>
      </c>
      <c r="F695" s="75">
        <v>0</v>
      </c>
      <c r="G695" s="75">
        <v>5</v>
      </c>
      <c r="H695" s="77"/>
      <c r="I695" s="77"/>
    </row>
    <row r="696" spans="1:9" x14ac:dyDescent="0.25">
      <c r="A696" s="75">
        <v>6017030804</v>
      </c>
      <c r="B696" s="75">
        <v>6377</v>
      </c>
      <c r="C696" s="75" t="s">
        <v>155</v>
      </c>
      <c r="D696" s="75">
        <v>95682</v>
      </c>
      <c r="E696" s="75">
        <v>11.786981719656101</v>
      </c>
      <c r="F696" s="75">
        <v>0</v>
      </c>
      <c r="G696" s="75">
        <v>29.4</v>
      </c>
      <c r="H696" s="77"/>
      <c r="I696" s="77"/>
    </row>
    <row r="697" spans="1:9" x14ac:dyDescent="0.25">
      <c r="A697" s="75">
        <v>6017030704</v>
      </c>
      <c r="B697" s="75">
        <v>5961</v>
      </c>
      <c r="C697" s="75" t="s">
        <v>155</v>
      </c>
      <c r="D697" s="75">
        <v>95682</v>
      </c>
      <c r="E697" s="75">
        <v>11.7264138490407</v>
      </c>
      <c r="F697" s="75">
        <v>0</v>
      </c>
      <c r="G697" s="75">
        <v>17.899999999999999</v>
      </c>
      <c r="H697" s="77"/>
      <c r="I697" s="77"/>
    </row>
    <row r="698" spans="1:9" x14ac:dyDescent="0.25">
      <c r="A698" s="75">
        <v>6017030810</v>
      </c>
      <c r="B698" s="75">
        <v>3437</v>
      </c>
      <c r="C698" s="75" t="s">
        <v>155</v>
      </c>
      <c r="D698" s="75">
        <v>95682</v>
      </c>
      <c r="E698" s="75">
        <v>10.5462231199346</v>
      </c>
      <c r="F698" s="75">
        <v>0</v>
      </c>
      <c r="G698" s="75">
        <v>38.700000000000003</v>
      </c>
      <c r="H698" s="77"/>
      <c r="I698" s="77"/>
    </row>
    <row r="699" spans="1:9" x14ac:dyDescent="0.25">
      <c r="A699" s="75">
        <v>6017030809</v>
      </c>
      <c r="B699" s="75">
        <v>2447</v>
      </c>
      <c r="C699" s="75" t="s">
        <v>155</v>
      </c>
      <c r="D699" s="75">
        <v>95682</v>
      </c>
      <c r="E699" s="75">
        <v>8.44599316954484</v>
      </c>
      <c r="F699" s="75">
        <v>0</v>
      </c>
      <c r="G699" s="75">
        <v>15</v>
      </c>
      <c r="H699" s="77"/>
      <c r="I699" s="77"/>
    </row>
    <row r="700" spans="1:9" x14ac:dyDescent="0.25">
      <c r="A700" s="75">
        <v>6017030803</v>
      </c>
      <c r="B700" s="75">
        <v>7241</v>
      </c>
      <c r="C700" s="75" t="s">
        <v>155</v>
      </c>
      <c r="D700" s="75">
        <v>95682</v>
      </c>
      <c r="E700" s="75">
        <v>6.6833506827501798</v>
      </c>
      <c r="F700" s="75">
        <v>0</v>
      </c>
      <c r="G700" s="75">
        <v>19</v>
      </c>
      <c r="H700" s="77"/>
      <c r="I700" s="77"/>
    </row>
    <row r="701" spans="1:9" x14ac:dyDescent="0.25">
      <c r="A701" s="75">
        <v>6017030807</v>
      </c>
      <c r="B701" s="75">
        <v>3986</v>
      </c>
      <c r="C701" s="75" t="s">
        <v>155</v>
      </c>
      <c r="D701" s="75">
        <v>95682</v>
      </c>
      <c r="E701" s="75">
        <v>5.7512209263890099</v>
      </c>
      <c r="F701" s="75">
        <v>0</v>
      </c>
      <c r="G701" s="75">
        <v>11.9</v>
      </c>
      <c r="H701" s="77"/>
      <c r="I701" s="77"/>
    </row>
    <row r="702" spans="1:9" x14ac:dyDescent="0.25">
      <c r="A702" s="75">
        <v>6017031402</v>
      </c>
      <c r="B702" s="75">
        <v>5896</v>
      </c>
      <c r="C702" s="75" t="s">
        <v>155</v>
      </c>
      <c r="D702" s="75">
        <v>95684</v>
      </c>
      <c r="E702" s="75">
        <v>11.4773255523196</v>
      </c>
      <c r="F702" s="75">
        <v>0</v>
      </c>
      <c r="G702" s="75">
        <v>36.5</v>
      </c>
      <c r="H702" s="77"/>
      <c r="I702" s="77"/>
    </row>
    <row r="703" spans="1:9" x14ac:dyDescent="0.25">
      <c r="A703" s="75">
        <v>6017031600</v>
      </c>
      <c r="B703" s="75">
        <v>4126</v>
      </c>
      <c r="C703" s="75" t="s">
        <v>155</v>
      </c>
      <c r="D703" s="75">
        <v>96150</v>
      </c>
      <c r="E703" s="75">
        <v>17.897235192545299</v>
      </c>
      <c r="F703" s="75">
        <v>0</v>
      </c>
      <c r="G703" s="75">
        <v>58.4</v>
      </c>
      <c r="H703" s="77"/>
      <c r="I703" s="77"/>
    </row>
    <row r="704" spans="1:9" x14ac:dyDescent="0.25">
      <c r="A704" s="75">
        <v>6017030302</v>
      </c>
      <c r="B704" s="75">
        <v>2867</v>
      </c>
      <c r="C704" s="75" t="s">
        <v>155</v>
      </c>
      <c r="D704" s="75">
        <v>96150</v>
      </c>
      <c r="E704" s="75">
        <v>15.9285776958734</v>
      </c>
      <c r="F704" s="75">
        <v>0</v>
      </c>
      <c r="G704" s="75">
        <v>53.5</v>
      </c>
      <c r="H704" s="77"/>
      <c r="I704" s="77"/>
    </row>
    <row r="705" spans="1:9" x14ac:dyDescent="0.25">
      <c r="A705" s="75">
        <v>6017030301</v>
      </c>
      <c r="B705" s="75">
        <v>2469</v>
      </c>
      <c r="C705" s="75" t="s">
        <v>155</v>
      </c>
      <c r="D705" s="75">
        <v>96150</v>
      </c>
      <c r="E705" s="75">
        <v>15.502148024077</v>
      </c>
      <c r="F705" s="75">
        <v>0</v>
      </c>
      <c r="G705" s="75">
        <v>48.7</v>
      </c>
      <c r="H705" s="77"/>
      <c r="I705" s="77"/>
    </row>
    <row r="706" spans="1:9" x14ac:dyDescent="0.25">
      <c r="A706" s="75">
        <v>6017032000</v>
      </c>
      <c r="B706" s="75">
        <v>1015</v>
      </c>
      <c r="C706" s="75" t="s">
        <v>155</v>
      </c>
      <c r="D706" s="75">
        <v>96150</v>
      </c>
      <c r="E706" s="75">
        <v>15.4291390383425</v>
      </c>
      <c r="F706" s="75">
        <v>0</v>
      </c>
      <c r="G706" s="75">
        <v>28.2</v>
      </c>
      <c r="H706" s="77"/>
      <c r="I706" s="77"/>
    </row>
    <row r="707" spans="1:9" x14ac:dyDescent="0.25">
      <c r="A707" s="75">
        <v>6017030402</v>
      </c>
      <c r="B707" s="75">
        <v>3723</v>
      </c>
      <c r="C707" s="75" t="s">
        <v>155</v>
      </c>
      <c r="D707" s="75">
        <v>96150</v>
      </c>
      <c r="E707" s="75">
        <v>15.378076735748801</v>
      </c>
      <c r="F707" s="75">
        <v>0</v>
      </c>
      <c r="G707" s="75">
        <v>41.3</v>
      </c>
      <c r="H707" s="77"/>
      <c r="I707" s="77"/>
    </row>
    <row r="708" spans="1:9" x14ac:dyDescent="0.25">
      <c r="A708" s="75">
        <v>6017030401</v>
      </c>
      <c r="B708" s="75">
        <v>3498</v>
      </c>
      <c r="C708" s="75" t="s">
        <v>155</v>
      </c>
      <c r="D708" s="75">
        <v>96150</v>
      </c>
      <c r="E708" s="75">
        <v>13.4875494503532</v>
      </c>
      <c r="F708" s="75">
        <v>0</v>
      </c>
      <c r="G708" s="75">
        <v>32.1</v>
      </c>
      <c r="H708" s="77"/>
      <c r="I708" s="77"/>
    </row>
    <row r="709" spans="1:9" x14ac:dyDescent="0.25">
      <c r="A709" s="75">
        <v>6017030200</v>
      </c>
      <c r="B709" s="75">
        <v>4773</v>
      </c>
      <c r="C709" s="75" t="s">
        <v>155</v>
      </c>
      <c r="D709" s="75">
        <v>96150</v>
      </c>
      <c r="E709" s="75">
        <v>13.2369955939661</v>
      </c>
      <c r="F709" s="75">
        <v>0</v>
      </c>
      <c r="G709" s="75">
        <v>45</v>
      </c>
      <c r="H709" s="77"/>
      <c r="I709" s="77"/>
    </row>
    <row r="710" spans="1:9" x14ac:dyDescent="0.25">
      <c r="A710" s="75">
        <v>6017030505</v>
      </c>
      <c r="B710" s="75">
        <v>2704</v>
      </c>
      <c r="C710" s="75" t="s">
        <v>155</v>
      </c>
      <c r="D710" s="75">
        <v>96150</v>
      </c>
      <c r="E710" s="75">
        <v>11.533926869550999</v>
      </c>
      <c r="F710" s="75">
        <v>0</v>
      </c>
      <c r="G710" s="75">
        <v>18.899999999999999</v>
      </c>
      <c r="H710" s="77"/>
      <c r="I710" s="77"/>
    </row>
    <row r="711" spans="1:9" x14ac:dyDescent="0.25">
      <c r="A711" s="75">
        <v>6017030504</v>
      </c>
      <c r="B711" s="75">
        <v>2912</v>
      </c>
      <c r="C711" s="75" t="s">
        <v>155</v>
      </c>
      <c r="D711" s="75">
        <v>96150</v>
      </c>
      <c r="E711" s="75">
        <v>8.4155138235369993</v>
      </c>
      <c r="F711" s="75">
        <v>0</v>
      </c>
      <c r="G711" s="75">
        <v>30.2</v>
      </c>
      <c r="H711" s="77"/>
      <c r="I711" s="77"/>
    </row>
    <row r="712" spans="1:9" x14ac:dyDescent="0.25">
      <c r="A712" s="75">
        <v>6017030502</v>
      </c>
      <c r="B712" s="75">
        <v>2641</v>
      </c>
      <c r="C712" s="75" t="s">
        <v>155</v>
      </c>
      <c r="D712" s="75">
        <v>96150</v>
      </c>
      <c r="E712" s="75">
        <v>8.1010364702489905</v>
      </c>
      <c r="F712" s="75">
        <v>0</v>
      </c>
      <c r="G712" s="75">
        <v>14.5</v>
      </c>
      <c r="H712" s="77"/>
      <c r="I712" s="77"/>
    </row>
    <row r="713" spans="1:9" x14ac:dyDescent="0.25">
      <c r="A713" s="75">
        <v>6019008200</v>
      </c>
      <c r="B713" s="75">
        <v>6978</v>
      </c>
      <c r="C713" s="75" t="s">
        <v>156</v>
      </c>
      <c r="D713" s="75">
        <v>93608</v>
      </c>
      <c r="E713" s="75">
        <v>48.178898578202897</v>
      </c>
      <c r="F713" s="75">
        <v>6978</v>
      </c>
      <c r="G713" s="75">
        <v>76</v>
      </c>
      <c r="H713" s="77"/>
      <c r="I713" s="77"/>
    </row>
    <row r="714" spans="1:9" x14ac:dyDescent="0.25">
      <c r="A714" s="75">
        <v>6019007500</v>
      </c>
      <c r="B714" s="75">
        <v>5287</v>
      </c>
      <c r="C714" s="75" t="s">
        <v>156</v>
      </c>
      <c r="D714" s="75">
        <v>93609</v>
      </c>
      <c r="E714" s="75">
        <v>47.897113250555797</v>
      </c>
      <c r="F714" s="75">
        <v>5287</v>
      </c>
      <c r="G714" s="75">
        <v>58</v>
      </c>
      <c r="H714" s="77"/>
      <c r="I714" s="77"/>
    </row>
    <row r="715" spans="1:9" x14ac:dyDescent="0.25">
      <c r="A715" s="75">
        <v>6019005608</v>
      </c>
      <c r="B715" s="75">
        <v>3064</v>
      </c>
      <c r="C715" s="75" t="s">
        <v>156</v>
      </c>
      <c r="D715" s="75">
        <v>93612</v>
      </c>
      <c r="E715" s="75">
        <v>46.862946591769401</v>
      </c>
      <c r="F715" s="75">
        <v>3064</v>
      </c>
      <c r="G715" s="75">
        <v>53.2</v>
      </c>
      <c r="H715" s="77"/>
      <c r="I715" s="77"/>
    </row>
    <row r="716" spans="1:9" x14ac:dyDescent="0.25">
      <c r="A716" s="75">
        <v>6019005607</v>
      </c>
      <c r="B716" s="75">
        <v>3993</v>
      </c>
      <c r="C716" s="75" t="s">
        <v>156</v>
      </c>
      <c r="D716" s="75">
        <v>93612</v>
      </c>
      <c r="E716" s="75">
        <v>45.330095045805898</v>
      </c>
      <c r="F716" s="75">
        <v>3993</v>
      </c>
      <c r="G716" s="75">
        <v>68.2</v>
      </c>
      <c r="H716" s="77"/>
      <c r="I716" s="77"/>
    </row>
    <row r="717" spans="1:9" x14ac:dyDescent="0.25">
      <c r="A717" s="75">
        <v>6019005804</v>
      </c>
      <c r="B717" s="75">
        <v>6626</v>
      </c>
      <c r="C717" s="75" t="s">
        <v>156</v>
      </c>
      <c r="D717" s="75">
        <v>93611</v>
      </c>
      <c r="E717" s="75">
        <v>42.727083546067</v>
      </c>
      <c r="F717" s="75">
        <v>6626</v>
      </c>
      <c r="G717" s="75">
        <v>47.9</v>
      </c>
      <c r="H717" s="77"/>
      <c r="I717" s="77"/>
    </row>
    <row r="718" spans="1:9" x14ac:dyDescent="0.25">
      <c r="A718" s="75">
        <v>6019003102</v>
      </c>
      <c r="B718" s="75">
        <v>7048</v>
      </c>
      <c r="C718" s="75" t="s">
        <v>156</v>
      </c>
      <c r="D718" s="75">
        <v>93612</v>
      </c>
      <c r="E718" s="75">
        <v>41.792302662856002</v>
      </c>
      <c r="F718" s="75">
        <v>7048</v>
      </c>
      <c r="G718" s="75">
        <v>58.5</v>
      </c>
      <c r="H718" s="77"/>
      <c r="I718" s="77"/>
    </row>
    <row r="719" spans="1:9" x14ac:dyDescent="0.25">
      <c r="A719" s="75">
        <v>6019005602</v>
      </c>
      <c r="B719" s="75">
        <v>5467</v>
      </c>
      <c r="C719" s="75" t="s">
        <v>156</v>
      </c>
      <c r="D719" s="75">
        <v>93612</v>
      </c>
      <c r="E719" s="75">
        <v>37.415692292780101</v>
      </c>
      <c r="F719" s="75">
        <v>0</v>
      </c>
      <c r="G719" s="75">
        <v>50.8</v>
      </c>
      <c r="H719" s="77"/>
      <c r="I719" s="77"/>
    </row>
    <row r="720" spans="1:9" x14ac:dyDescent="0.25">
      <c r="A720" s="75">
        <v>6019005704</v>
      </c>
      <c r="B720" s="75">
        <v>5542</v>
      </c>
      <c r="C720" s="75" t="s">
        <v>156</v>
      </c>
      <c r="D720" s="75">
        <v>93612</v>
      </c>
      <c r="E720" s="75">
        <v>37.3888840860741</v>
      </c>
      <c r="F720" s="75">
        <v>0</v>
      </c>
      <c r="G720" s="75">
        <v>47.5</v>
      </c>
      <c r="H720" s="77"/>
      <c r="I720" s="77"/>
    </row>
    <row r="721" spans="1:9" x14ac:dyDescent="0.25">
      <c r="A721" s="75">
        <v>6019003103</v>
      </c>
      <c r="B721" s="75">
        <v>5708</v>
      </c>
      <c r="C721" s="75" t="s">
        <v>156</v>
      </c>
      <c r="D721" s="75">
        <v>93612</v>
      </c>
      <c r="E721" s="75">
        <v>37.083623462623699</v>
      </c>
      <c r="F721" s="75">
        <v>0</v>
      </c>
      <c r="G721" s="75">
        <v>48.1</v>
      </c>
      <c r="H721" s="77"/>
      <c r="I721" s="77"/>
    </row>
    <row r="722" spans="1:9" x14ac:dyDescent="0.25">
      <c r="A722" s="75">
        <v>6019005606</v>
      </c>
      <c r="B722" s="75">
        <v>3847</v>
      </c>
      <c r="C722" s="75" t="s">
        <v>156</v>
      </c>
      <c r="D722" s="75">
        <v>93612</v>
      </c>
      <c r="E722" s="75">
        <v>35.401348404200803</v>
      </c>
      <c r="F722" s="75">
        <v>0</v>
      </c>
      <c r="G722" s="75">
        <v>40.1</v>
      </c>
      <c r="H722" s="77"/>
      <c r="I722" s="77"/>
    </row>
    <row r="723" spans="1:9" x14ac:dyDescent="0.25">
      <c r="A723" s="75">
        <v>6019005701</v>
      </c>
      <c r="B723" s="75">
        <v>3697</v>
      </c>
      <c r="C723" s="75" t="s">
        <v>156</v>
      </c>
      <c r="D723" s="75">
        <v>93611</v>
      </c>
      <c r="E723" s="75">
        <v>27.787511652930299</v>
      </c>
      <c r="F723" s="75">
        <v>0</v>
      </c>
      <c r="G723" s="75">
        <v>29.9</v>
      </c>
      <c r="H723" s="77"/>
      <c r="I723" s="77"/>
    </row>
    <row r="724" spans="1:9" x14ac:dyDescent="0.25">
      <c r="A724" s="75">
        <v>6019005514</v>
      </c>
      <c r="B724" s="75">
        <v>3961</v>
      </c>
      <c r="C724" s="75" t="s">
        <v>156</v>
      </c>
      <c r="D724" s="75">
        <v>93611</v>
      </c>
      <c r="E724" s="75">
        <v>26.608885057994701</v>
      </c>
      <c r="F724" s="75">
        <v>0</v>
      </c>
      <c r="G724" s="75">
        <v>21.2</v>
      </c>
      <c r="H724" s="77"/>
      <c r="I724" s="77"/>
    </row>
    <row r="725" spans="1:9" x14ac:dyDescent="0.25">
      <c r="A725" s="75">
        <v>6019005513</v>
      </c>
      <c r="B725" s="75">
        <v>2952</v>
      </c>
      <c r="C725" s="75" t="s">
        <v>156</v>
      </c>
      <c r="D725" s="75">
        <v>93611</v>
      </c>
      <c r="E725" s="75">
        <v>22.754333147150401</v>
      </c>
      <c r="F725" s="75">
        <v>0</v>
      </c>
      <c r="G725" s="75">
        <v>13.3</v>
      </c>
      <c r="H725" s="77"/>
      <c r="I725" s="77"/>
    </row>
    <row r="726" spans="1:9" x14ac:dyDescent="0.25">
      <c r="A726" s="75">
        <v>6019005509</v>
      </c>
      <c r="B726" s="75">
        <v>4678</v>
      </c>
      <c r="C726" s="75" t="s">
        <v>156</v>
      </c>
      <c r="D726" s="75">
        <v>93611</v>
      </c>
      <c r="E726" s="75">
        <v>22.343366158222299</v>
      </c>
      <c r="F726" s="75">
        <v>0</v>
      </c>
      <c r="G726" s="75">
        <v>29.9</v>
      </c>
      <c r="H726" s="77"/>
      <c r="I726" s="77"/>
    </row>
    <row r="727" spans="1:9" x14ac:dyDescent="0.25">
      <c r="A727" s="75">
        <v>6019005911</v>
      </c>
      <c r="B727" s="75">
        <v>3386</v>
      </c>
      <c r="C727" s="75" t="s">
        <v>156</v>
      </c>
      <c r="D727" s="75">
        <v>93619</v>
      </c>
      <c r="E727" s="75">
        <v>22.2788061789952</v>
      </c>
      <c r="F727" s="75">
        <v>0</v>
      </c>
      <c r="G727" s="75">
        <v>17.2</v>
      </c>
      <c r="H727" s="77"/>
      <c r="I727" s="77"/>
    </row>
    <row r="728" spans="1:9" x14ac:dyDescent="0.25">
      <c r="A728" s="75">
        <v>6019005802</v>
      </c>
      <c r="B728" s="75">
        <v>4195</v>
      </c>
      <c r="C728" s="75" t="s">
        <v>156</v>
      </c>
      <c r="D728" s="75">
        <v>93611</v>
      </c>
      <c r="E728" s="75">
        <v>21.811240880080199</v>
      </c>
      <c r="F728" s="75">
        <v>0</v>
      </c>
      <c r="G728" s="75">
        <v>14.1</v>
      </c>
      <c r="H728" s="77"/>
      <c r="I728" s="77"/>
    </row>
    <row r="729" spans="1:9" x14ac:dyDescent="0.25">
      <c r="A729" s="75">
        <v>6019005512</v>
      </c>
      <c r="B729" s="75">
        <v>4824</v>
      </c>
      <c r="C729" s="75" t="s">
        <v>156</v>
      </c>
      <c r="D729" s="75">
        <v>93611</v>
      </c>
      <c r="E729" s="75">
        <v>20.082894365253001</v>
      </c>
      <c r="F729" s="75">
        <v>0</v>
      </c>
      <c r="G729" s="75">
        <v>17.2</v>
      </c>
      <c r="H729" s="77"/>
      <c r="I729" s="77"/>
    </row>
    <row r="730" spans="1:9" x14ac:dyDescent="0.25">
      <c r="A730" s="75">
        <v>6019005703</v>
      </c>
      <c r="B730" s="75">
        <v>5176</v>
      </c>
      <c r="C730" s="75" t="s">
        <v>156</v>
      </c>
      <c r="D730" s="75">
        <v>93611</v>
      </c>
      <c r="E730" s="75">
        <v>18.0397777344281</v>
      </c>
      <c r="F730" s="75">
        <v>0</v>
      </c>
      <c r="G730" s="75">
        <v>17.600000000000001</v>
      </c>
      <c r="H730" s="77"/>
      <c r="I730" s="77"/>
    </row>
    <row r="731" spans="1:9" x14ac:dyDescent="0.25">
      <c r="A731" s="75">
        <v>6019005515</v>
      </c>
      <c r="B731" s="75">
        <v>1653</v>
      </c>
      <c r="C731" s="75" t="s">
        <v>156</v>
      </c>
      <c r="D731" s="75">
        <v>93619</v>
      </c>
      <c r="E731" s="75">
        <v>17.7239738159086</v>
      </c>
      <c r="F731" s="75">
        <v>0</v>
      </c>
      <c r="G731" s="75">
        <v>13.3</v>
      </c>
      <c r="H731" s="77"/>
      <c r="I731" s="77"/>
    </row>
    <row r="732" spans="1:9" x14ac:dyDescent="0.25">
      <c r="A732" s="75">
        <v>6019005909</v>
      </c>
      <c r="B732" s="75">
        <v>4627</v>
      </c>
      <c r="C732" s="75" t="s">
        <v>156</v>
      </c>
      <c r="D732" s="75">
        <v>93619</v>
      </c>
      <c r="E732" s="75">
        <v>16.166985823415501</v>
      </c>
      <c r="F732" s="75">
        <v>0</v>
      </c>
      <c r="G732" s="75">
        <v>16.7</v>
      </c>
      <c r="H732" s="77"/>
      <c r="I732" s="77"/>
    </row>
    <row r="733" spans="1:9" x14ac:dyDescent="0.25">
      <c r="A733" s="75">
        <v>6019005907</v>
      </c>
      <c r="B733" s="75">
        <v>3095</v>
      </c>
      <c r="C733" s="75" t="s">
        <v>156</v>
      </c>
      <c r="D733" s="75">
        <v>93611</v>
      </c>
      <c r="E733" s="75">
        <v>15.5614865214245</v>
      </c>
      <c r="F733" s="75">
        <v>0</v>
      </c>
      <c r="G733" s="75">
        <v>14.5</v>
      </c>
      <c r="H733" s="77"/>
      <c r="I733" s="77"/>
    </row>
    <row r="734" spans="1:9" x14ac:dyDescent="0.25">
      <c r="A734" s="75">
        <v>6019005524</v>
      </c>
      <c r="B734" s="75">
        <v>4571</v>
      </c>
      <c r="C734" s="75" t="s">
        <v>156</v>
      </c>
      <c r="D734" s="75">
        <v>93619</v>
      </c>
      <c r="E734" s="75">
        <v>15.1082645196425</v>
      </c>
      <c r="F734" s="75">
        <v>0</v>
      </c>
      <c r="G734" s="75">
        <v>6.9</v>
      </c>
      <c r="H734" s="77"/>
      <c r="I734" s="77"/>
    </row>
    <row r="735" spans="1:9" x14ac:dyDescent="0.25">
      <c r="A735" s="75">
        <v>6019005702</v>
      </c>
      <c r="B735" s="75">
        <v>5243</v>
      </c>
      <c r="C735" s="75" t="s">
        <v>156</v>
      </c>
      <c r="D735" s="75">
        <v>93611</v>
      </c>
      <c r="E735" s="75">
        <v>13.850164132802901</v>
      </c>
      <c r="F735" s="75">
        <v>0</v>
      </c>
      <c r="G735" s="75">
        <v>14.4</v>
      </c>
      <c r="H735" s="77"/>
      <c r="I735" s="77"/>
    </row>
    <row r="736" spans="1:9" x14ac:dyDescent="0.25">
      <c r="A736" s="75">
        <v>6019005508</v>
      </c>
      <c r="B736" s="75">
        <v>5796</v>
      </c>
      <c r="C736" s="75" t="s">
        <v>156</v>
      </c>
      <c r="D736" s="75">
        <v>93619</v>
      </c>
      <c r="E736" s="75">
        <v>13.7881852239358</v>
      </c>
      <c r="F736" s="75">
        <v>0</v>
      </c>
      <c r="G736" s="75">
        <v>10.8</v>
      </c>
      <c r="H736" s="77"/>
      <c r="I736" s="77"/>
    </row>
    <row r="737" spans="1:9" x14ac:dyDescent="0.25">
      <c r="A737" s="75">
        <v>6019005522</v>
      </c>
      <c r="B737" s="75">
        <v>4467</v>
      </c>
      <c r="C737" s="75" t="s">
        <v>156</v>
      </c>
      <c r="D737" s="75">
        <v>93619</v>
      </c>
      <c r="E737" s="75">
        <v>12.055576892809199</v>
      </c>
      <c r="F737" s="75">
        <v>0</v>
      </c>
      <c r="G737" s="75">
        <v>13.1</v>
      </c>
      <c r="H737" s="77"/>
      <c r="I737" s="77"/>
    </row>
    <row r="738" spans="1:9" x14ac:dyDescent="0.25">
      <c r="A738" s="75">
        <v>6019005912</v>
      </c>
      <c r="B738" s="75">
        <v>3280</v>
      </c>
      <c r="C738" s="75" t="s">
        <v>156</v>
      </c>
      <c r="D738" s="75">
        <v>93619</v>
      </c>
      <c r="E738" s="75">
        <v>11.929902508111301</v>
      </c>
      <c r="F738" s="75">
        <v>0</v>
      </c>
      <c r="G738" s="75">
        <v>12.6</v>
      </c>
      <c r="H738" s="77"/>
      <c r="I738" s="77"/>
    </row>
    <row r="739" spans="1:9" x14ac:dyDescent="0.25">
      <c r="A739" s="75">
        <v>6019006405</v>
      </c>
      <c r="B739" s="75">
        <v>4795</v>
      </c>
      <c r="C739" s="75" t="s">
        <v>156</v>
      </c>
      <c r="D739" s="75">
        <v>93619</v>
      </c>
      <c r="E739" s="75">
        <v>10.466850780915999</v>
      </c>
      <c r="F739" s="75">
        <v>0</v>
      </c>
      <c r="G739" s="75">
        <v>24</v>
      </c>
      <c r="H739" s="77"/>
      <c r="I739" s="77"/>
    </row>
    <row r="740" spans="1:9" x14ac:dyDescent="0.25">
      <c r="A740" s="75">
        <v>6019005525</v>
      </c>
      <c r="B740" s="75">
        <v>1244</v>
      </c>
      <c r="C740" s="75" t="s">
        <v>156</v>
      </c>
      <c r="D740" s="75">
        <v>93619</v>
      </c>
      <c r="E740" s="75">
        <v>7.9220597785826303</v>
      </c>
      <c r="F740" s="75">
        <v>0</v>
      </c>
      <c r="G740" s="75">
        <v>11.9</v>
      </c>
      <c r="H740" s="77"/>
      <c r="I740" s="77"/>
    </row>
    <row r="741" spans="1:9" x14ac:dyDescent="0.25">
      <c r="A741" s="75">
        <v>6019005518</v>
      </c>
      <c r="B741" s="75">
        <v>2753</v>
      </c>
      <c r="C741" s="75" t="s">
        <v>156</v>
      </c>
      <c r="D741" s="75">
        <v>93619</v>
      </c>
      <c r="E741" s="75">
        <v>7.3531050981957504</v>
      </c>
      <c r="F741" s="75">
        <v>0</v>
      </c>
      <c r="G741" s="75">
        <v>13.9</v>
      </c>
      <c r="H741" s="77"/>
      <c r="I741" s="77"/>
    </row>
    <row r="742" spans="1:9" x14ac:dyDescent="0.25">
      <c r="A742" s="75">
        <v>6019005520</v>
      </c>
      <c r="B742" s="75">
        <v>2698</v>
      </c>
      <c r="C742" s="75" t="s">
        <v>156</v>
      </c>
      <c r="D742" s="75">
        <v>93619</v>
      </c>
      <c r="E742" s="75">
        <v>4.6111760770193104</v>
      </c>
      <c r="F742" s="75">
        <v>0</v>
      </c>
      <c r="G742" s="75">
        <v>8.1</v>
      </c>
      <c r="H742" s="77"/>
      <c r="I742" s="77"/>
    </row>
    <row r="743" spans="1:9" x14ac:dyDescent="0.25">
      <c r="A743" s="75">
        <v>6019008100</v>
      </c>
      <c r="B743" s="75">
        <v>5691</v>
      </c>
      <c r="C743" s="75" t="s">
        <v>156</v>
      </c>
      <c r="D743" s="75">
        <v>93210</v>
      </c>
      <c r="E743" s="75">
        <v>37.5041143288488</v>
      </c>
      <c r="F743" s="75">
        <v>0</v>
      </c>
      <c r="G743" s="75">
        <v>44.9</v>
      </c>
      <c r="H743" s="77"/>
      <c r="I743" s="77"/>
    </row>
    <row r="744" spans="1:9" x14ac:dyDescent="0.25">
      <c r="A744" s="75">
        <v>6019007902</v>
      </c>
      <c r="B744" s="75">
        <v>2742</v>
      </c>
      <c r="C744" s="75" t="s">
        <v>156</v>
      </c>
      <c r="D744" s="75">
        <v>93210</v>
      </c>
      <c r="E744" s="75">
        <v>31.837707142872201</v>
      </c>
      <c r="F744" s="75">
        <v>0</v>
      </c>
      <c r="G744" s="75">
        <v>55.2</v>
      </c>
      <c r="H744" s="77"/>
      <c r="I744" s="77"/>
    </row>
    <row r="745" spans="1:9" x14ac:dyDescent="0.25">
      <c r="A745" s="75">
        <v>6019008000</v>
      </c>
      <c r="B745" s="75">
        <v>5277</v>
      </c>
      <c r="C745" s="75" t="s">
        <v>156</v>
      </c>
      <c r="D745" s="75">
        <v>93210</v>
      </c>
      <c r="E745" s="75">
        <v>31.374576040971501</v>
      </c>
      <c r="F745" s="75">
        <v>0</v>
      </c>
      <c r="G745" s="75">
        <v>37.700000000000003</v>
      </c>
      <c r="H745" s="77"/>
      <c r="I745" s="77"/>
    </row>
    <row r="746" spans="1:9" x14ac:dyDescent="0.25">
      <c r="A746" s="75">
        <v>6019007901</v>
      </c>
      <c r="B746" s="75">
        <v>5652</v>
      </c>
      <c r="C746" s="75" t="s">
        <v>156</v>
      </c>
      <c r="D746" s="75">
        <v>93210</v>
      </c>
      <c r="E746" s="75" t="s">
        <v>147</v>
      </c>
      <c r="F746" s="75">
        <v>0</v>
      </c>
      <c r="G746" s="75" t="s">
        <v>147</v>
      </c>
      <c r="H746" s="77"/>
      <c r="I746" s="77"/>
    </row>
    <row r="747" spans="1:9" x14ac:dyDescent="0.25">
      <c r="A747" s="75">
        <v>6019006900</v>
      </c>
      <c r="B747" s="75">
        <v>3170</v>
      </c>
      <c r="C747" s="75" t="s">
        <v>156</v>
      </c>
      <c r="D747" s="75">
        <v>93616</v>
      </c>
      <c r="E747" s="75">
        <v>55.808025838708197</v>
      </c>
      <c r="F747" s="75">
        <v>3170</v>
      </c>
      <c r="G747" s="75">
        <v>68.7</v>
      </c>
      <c r="H747" s="77"/>
      <c r="I747" s="77"/>
    </row>
    <row r="748" spans="1:9" x14ac:dyDescent="0.25">
      <c r="A748" s="75">
        <v>6019008401</v>
      </c>
      <c r="B748" s="75">
        <v>7991</v>
      </c>
      <c r="C748" s="75" t="s">
        <v>156</v>
      </c>
      <c r="D748" s="75">
        <v>93622</v>
      </c>
      <c r="E748" s="75">
        <v>45.548309927917401</v>
      </c>
      <c r="F748" s="75">
        <v>7991</v>
      </c>
      <c r="G748" s="75">
        <v>59.8</v>
      </c>
      <c r="H748" s="77"/>
      <c r="I748" s="77"/>
    </row>
    <row r="749" spans="1:9" x14ac:dyDescent="0.25">
      <c r="A749" s="75">
        <v>6019008402</v>
      </c>
      <c r="B749" s="75">
        <v>1152</v>
      </c>
      <c r="C749" s="75" t="s">
        <v>156</v>
      </c>
      <c r="D749" s="75">
        <v>93622</v>
      </c>
      <c r="E749" s="75">
        <v>41.531931295348897</v>
      </c>
      <c r="F749" s="75">
        <v>1152</v>
      </c>
      <c r="G749" s="75">
        <v>67.599999999999994</v>
      </c>
      <c r="H749" s="77"/>
      <c r="I749" s="77"/>
    </row>
    <row r="750" spans="1:9" x14ac:dyDescent="0.25">
      <c r="A750" s="75">
        <v>6019001600</v>
      </c>
      <c r="B750" s="75">
        <v>5099</v>
      </c>
      <c r="C750" s="75" t="s">
        <v>156</v>
      </c>
      <c r="D750" s="75">
        <v>93625</v>
      </c>
      <c r="E750" s="75">
        <v>51.326108860229901</v>
      </c>
      <c r="F750" s="75">
        <v>5099</v>
      </c>
      <c r="G750" s="75">
        <v>55.7</v>
      </c>
      <c r="H750" s="77"/>
      <c r="I750" s="77"/>
    </row>
    <row r="751" spans="1:9" x14ac:dyDescent="0.25">
      <c r="A751" s="75">
        <v>6019001100</v>
      </c>
      <c r="B751" s="75">
        <v>3174</v>
      </c>
      <c r="C751" s="75" t="s">
        <v>156</v>
      </c>
      <c r="D751" s="75">
        <v>93706</v>
      </c>
      <c r="E751" s="75">
        <v>94.090246205227899</v>
      </c>
      <c r="F751" s="75">
        <v>3174</v>
      </c>
      <c r="G751" s="75">
        <v>76.3</v>
      </c>
      <c r="H751" s="77"/>
      <c r="I751" s="77"/>
    </row>
    <row r="752" spans="1:9" x14ac:dyDescent="0.25">
      <c r="A752" s="75">
        <v>6019000200</v>
      </c>
      <c r="B752" s="75">
        <v>3167</v>
      </c>
      <c r="C752" s="75" t="s">
        <v>156</v>
      </c>
      <c r="D752" s="75">
        <v>93706</v>
      </c>
      <c r="E752" s="75">
        <v>85.970035947344797</v>
      </c>
      <c r="F752" s="75">
        <v>3167</v>
      </c>
      <c r="G752" s="75">
        <v>86.8</v>
      </c>
      <c r="H752" s="77"/>
      <c r="I752" s="77"/>
    </row>
    <row r="753" spans="1:9" x14ac:dyDescent="0.25">
      <c r="A753" s="75">
        <v>6019001500</v>
      </c>
      <c r="B753" s="75">
        <v>2206</v>
      </c>
      <c r="C753" s="75" t="s">
        <v>156</v>
      </c>
      <c r="D753" s="75">
        <v>93725</v>
      </c>
      <c r="E753" s="75">
        <v>82.030814461438197</v>
      </c>
      <c r="F753" s="75">
        <v>2206</v>
      </c>
      <c r="G753" s="75">
        <v>66.400000000000006</v>
      </c>
      <c r="H753" s="77"/>
      <c r="I753" s="77"/>
    </row>
    <row r="754" spans="1:9" x14ac:dyDescent="0.25">
      <c r="A754" s="75">
        <v>6019001000</v>
      </c>
      <c r="B754" s="75">
        <v>4106</v>
      </c>
      <c r="C754" s="75" t="s">
        <v>156</v>
      </c>
      <c r="D754" s="75">
        <v>93706</v>
      </c>
      <c r="E754" s="75">
        <v>80.134818961761596</v>
      </c>
      <c r="F754" s="75">
        <v>4106</v>
      </c>
      <c r="G754" s="75">
        <v>74.5</v>
      </c>
      <c r="H754" s="77"/>
      <c r="I754" s="77"/>
    </row>
    <row r="755" spans="1:9" x14ac:dyDescent="0.25">
      <c r="A755" s="75">
        <v>6019000400</v>
      </c>
      <c r="B755" s="75">
        <v>6343</v>
      </c>
      <c r="C755" s="75" t="s">
        <v>156</v>
      </c>
      <c r="D755" s="75">
        <v>93721</v>
      </c>
      <c r="E755" s="75">
        <v>78.529850406911095</v>
      </c>
      <c r="F755" s="75">
        <v>6343</v>
      </c>
      <c r="G755" s="75">
        <v>83.4</v>
      </c>
      <c r="H755" s="77"/>
      <c r="I755" s="77"/>
    </row>
    <row r="756" spans="1:9" x14ac:dyDescent="0.25">
      <c r="A756" s="75">
        <v>6019000600</v>
      </c>
      <c r="B756" s="75">
        <v>6161</v>
      </c>
      <c r="C756" s="75" t="s">
        <v>156</v>
      </c>
      <c r="D756" s="75">
        <v>93721</v>
      </c>
      <c r="E756" s="75">
        <v>78.407309480948996</v>
      </c>
      <c r="F756" s="75">
        <v>6161</v>
      </c>
      <c r="G756" s="75">
        <v>89.5</v>
      </c>
      <c r="H756" s="77"/>
      <c r="I756" s="77"/>
    </row>
    <row r="757" spans="1:9" x14ac:dyDescent="0.25">
      <c r="A757" s="75">
        <v>6019001201</v>
      </c>
      <c r="B757" s="75">
        <v>5936</v>
      </c>
      <c r="C757" s="75" t="s">
        <v>156</v>
      </c>
      <c r="D757" s="75">
        <v>93725</v>
      </c>
      <c r="E757" s="75">
        <v>78.048291039754005</v>
      </c>
      <c r="F757" s="75">
        <v>5936</v>
      </c>
      <c r="G757" s="75">
        <v>70.7</v>
      </c>
      <c r="H757" s="77"/>
      <c r="I757" s="77"/>
    </row>
    <row r="758" spans="1:9" x14ac:dyDescent="0.25">
      <c r="A758" s="75">
        <v>6019000902</v>
      </c>
      <c r="B758" s="75">
        <v>5252</v>
      </c>
      <c r="C758" s="75" t="s">
        <v>156</v>
      </c>
      <c r="D758" s="75">
        <v>93706</v>
      </c>
      <c r="E758" s="75">
        <v>77.651210274813394</v>
      </c>
      <c r="F758" s="75">
        <v>5252</v>
      </c>
      <c r="G758" s="75">
        <v>77.5</v>
      </c>
      <c r="H758" s="77"/>
      <c r="I758" s="77"/>
    </row>
    <row r="759" spans="1:9" x14ac:dyDescent="0.25">
      <c r="A759" s="75">
        <v>6019001202</v>
      </c>
      <c r="B759" s="75">
        <v>4756</v>
      </c>
      <c r="C759" s="75" t="s">
        <v>156</v>
      </c>
      <c r="D759" s="75">
        <v>93725</v>
      </c>
      <c r="E759" s="75">
        <v>77.405785707612907</v>
      </c>
      <c r="F759" s="75">
        <v>4756</v>
      </c>
      <c r="G759" s="75">
        <v>77.8</v>
      </c>
      <c r="H759" s="77"/>
      <c r="I759" s="77"/>
    </row>
    <row r="760" spans="1:9" x14ac:dyDescent="0.25">
      <c r="A760" s="75">
        <v>6019000800</v>
      </c>
      <c r="B760" s="75">
        <v>964</v>
      </c>
      <c r="C760" s="75" t="s">
        <v>156</v>
      </c>
      <c r="D760" s="75">
        <v>93706</v>
      </c>
      <c r="E760" s="75">
        <v>77.399133737305505</v>
      </c>
      <c r="F760" s="75">
        <v>964</v>
      </c>
      <c r="G760" s="75">
        <v>76.5</v>
      </c>
      <c r="H760" s="77"/>
      <c r="I760" s="77"/>
    </row>
    <row r="761" spans="1:9" x14ac:dyDescent="0.25">
      <c r="A761" s="75">
        <v>6019000300</v>
      </c>
      <c r="B761" s="75">
        <v>3609</v>
      </c>
      <c r="C761" s="75" t="s">
        <v>156</v>
      </c>
      <c r="D761" s="75">
        <v>93706</v>
      </c>
      <c r="E761" s="75">
        <v>76.712445680559995</v>
      </c>
      <c r="F761" s="75">
        <v>3609</v>
      </c>
      <c r="G761" s="75">
        <v>78.7</v>
      </c>
      <c r="H761" s="77"/>
      <c r="I761" s="77"/>
    </row>
    <row r="762" spans="1:9" x14ac:dyDescent="0.25">
      <c r="A762" s="75">
        <v>6019000901</v>
      </c>
      <c r="B762" s="75">
        <v>3151</v>
      </c>
      <c r="C762" s="75" t="s">
        <v>156</v>
      </c>
      <c r="D762" s="75">
        <v>93706</v>
      </c>
      <c r="E762" s="75">
        <v>75.864216358289795</v>
      </c>
      <c r="F762" s="75">
        <v>3151</v>
      </c>
      <c r="G762" s="75">
        <v>80.8</v>
      </c>
      <c r="H762" s="77"/>
      <c r="I762" s="77"/>
    </row>
    <row r="763" spans="1:9" x14ac:dyDescent="0.25">
      <c r="A763" s="75">
        <v>6019000700</v>
      </c>
      <c r="B763" s="75">
        <v>3921</v>
      </c>
      <c r="C763" s="75" t="s">
        <v>156</v>
      </c>
      <c r="D763" s="75">
        <v>93706</v>
      </c>
      <c r="E763" s="75">
        <v>74.159502048296005</v>
      </c>
      <c r="F763" s="75">
        <v>3921</v>
      </c>
      <c r="G763" s="75">
        <v>65.599999999999994</v>
      </c>
      <c r="H763" s="77"/>
      <c r="I763" s="77"/>
    </row>
    <row r="764" spans="1:9" x14ac:dyDescent="0.25">
      <c r="A764" s="75">
        <v>6019000100</v>
      </c>
      <c r="B764" s="75">
        <v>2860</v>
      </c>
      <c r="C764" s="75" t="s">
        <v>156</v>
      </c>
      <c r="D764" s="75">
        <v>93721</v>
      </c>
      <c r="E764" s="75">
        <v>71.952816457734201</v>
      </c>
      <c r="F764" s="75">
        <v>2860</v>
      </c>
      <c r="G764" s="75">
        <v>84.1</v>
      </c>
      <c r="H764" s="77"/>
      <c r="I764" s="77"/>
    </row>
    <row r="765" spans="1:9" x14ac:dyDescent="0.25">
      <c r="A765" s="75">
        <v>6019002000</v>
      </c>
      <c r="B765" s="75">
        <v>6369</v>
      </c>
      <c r="C765" s="75" t="s">
        <v>156</v>
      </c>
      <c r="D765" s="75">
        <v>93728</v>
      </c>
      <c r="E765" s="75">
        <v>71.342347419849702</v>
      </c>
      <c r="F765" s="75">
        <v>6369</v>
      </c>
      <c r="G765" s="75">
        <v>80.7</v>
      </c>
      <c r="H765" s="77"/>
      <c r="I765" s="77"/>
    </row>
    <row r="766" spans="1:9" x14ac:dyDescent="0.25">
      <c r="A766" s="75">
        <v>6019001301</v>
      </c>
      <c r="B766" s="75">
        <v>5653</v>
      </c>
      <c r="C766" s="75" t="s">
        <v>156</v>
      </c>
      <c r="D766" s="75">
        <v>93702</v>
      </c>
      <c r="E766" s="75">
        <v>70.561858458695298</v>
      </c>
      <c r="F766" s="75">
        <v>5653</v>
      </c>
      <c r="G766" s="75">
        <v>82.7</v>
      </c>
      <c r="H766" s="77"/>
      <c r="I766" s="77"/>
    </row>
    <row r="767" spans="1:9" x14ac:dyDescent="0.25">
      <c r="A767" s="75">
        <v>6019002502</v>
      </c>
      <c r="B767" s="75">
        <v>5431</v>
      </c>
      <c r="C767" s="75" t="s">
        <v>156</v>
      </c>
      <c r="D767" s="75">
        <v>93702</v>
      </c>
      <c r="E767" s="75">
        <v>70.555167269341496</v>
      </c>
      <c r="F767" s="75">
        <v>5431</v>
      </c>
      <c r="G767" s="75">
        <v>87.5</v>
      </c>
      <c r="H767" s="77"/>
      <c r="I767" s="77"/>
    </row>
    <row r="768" spans="1:9" x14ac:dyDescent="0.25">
      <c r="A768" s="75">
        <v>6019001304</v>
      </c>
      <c r="B768" s="75">
        <v>5796</v>
      </c>
      <c r="C768" s="75" t="s">
        <v>156</v>
      </c>
      <c r="D768" s="75">
        <v>93702</v>
      </c>
      <c r="E768" s="75">
        <v>70.208316890943806</v>
      </c>
      <c r="F768" s="75">
        <v>5796</v>
      </c>
      <c r="G768" s="75">
        <v>81.400000000000006</v>
      </c>
      <c r="H768" s="77"/>
      <c r="I768" s="77"/>
    </row>
    <row r="769" spans="1:9" x14ac:dyDescent="0.25">
      <c r="A769" s="75">
        <v>6019001303</v>
      </c>
      <c r="B769" s="75">
        <v>2888</v>
      </c>
      <c r="C769" s="75" t="s">
        <v>156</v>
      </c>
      <c r="D769" s="75">
        <v>93702</v>
      </c>
      <c r="E769" s="75">
        <v>69.957872466641405</v>
      </c>
      <c r="F769" s="75">
        <v>2888</v>
      </c>
      <c r="G769" s="75">
        <v>92.1</v>
      </c>
      <c r="H769" s="77"/>
      <c r="I769" s="77"/>
    </row>
    <row r="770" spans="1:9" x14ac:dyDescent="0.25">
      <c r="A770" s="75">
        <v>6019000502</v>
      </c>
      <c r="B770" s="75">
        <v>3606</v>
      </c>
      <c r="C770" s="75" t="s">
        <v>156</v>
      </c>
      <c r="D770" s="75">
        <v>93701</v>
      </c>
      <c r="E770" s="75">
        <v>68.970163658366701</v>
      </c>
      <c r="F770" s="75">
        <v>3606</v>
      </c>
      <c r="G770" s="75">
        <v>80.7</v>
      </c>
      <c r="H770" s="77"/>
      <c r="I770" s="77"/>
    </row>
    <row r="771" spans="1:9" x14ac:dyDescent="0.25">
      <c r="A771" s="75">
        <v>6019003001</v>
      </c>
      <c r="B771" s="75">
        <v>3175</v>
      </c>
      <c r="C771" s="75" t="s">
        <v>156</v>
      </c>
      <c r="D771" s="75">
        <v>93727</v>
      </c>
      <c r="E771" s="75">
        <v>66.105962122340102</v>
      </c>
      <c r="F771" s="75">
        <v>3175</v>
      </c>
      <c r="G771" s="75">
        <v>57.2</v>
      </c>
      <c r="H771" s="77"/>
      <c r="I771" s="77"/>
    </row>
    <row r="772" spans="1:9" x14ac:dyDescent="0.25">
      <c r="A772" s="75">
        <v>6019003805</v>
      </c>
      <c r="B772" s="75">
        <v>6852</v>
      </c>
      <c r="C772" s="75" t="s">
        <v>156</v>
      </c>
      <c r="D772" s="75">
        <v>93722</v>
      </c>
      <c r="E772" s="75">
        <v>65.408815634400696</v>
      </c>
      <c r="F772" s="75">
        <v>6852</v>
      </c>
      <c r="G772" s="75">
        <v>77.3</v>
      </c>
      <c r="H772" s="77"/>
      <c r="I772" s="77"/>
    </row>
    <row r="773" spans="1:9" x14ac:dyDescent="0.25">
      <c r="A773" s="75">
        <v>6019001800</v>
      </c>
      <c r="B773" s="75">
        <v>4615</v>
      </c>
      <c r="C773" s="75" t="s">
        <v>156</v>
      </c>
      <c r="D773" s="75">
        <v>93706</v>
      </c>
      <c r="E773" s="75">
        <v>65.346998632764397</v>
      </c>
      <c r="F773" s="75">
        <v>4615</v>
      </c>
      <c r="G773" s="75">
        <v>42.9</v>
      </c>
      <c r="H773" s="77"/>
      <c r="I773" s="77"/>
    </row>
    <row r="774" spans="1:9" x14ac:dyDescent="0.25">
      <c r="A774" s="75">
        <v>6019002601</v>
      </c>
      <c r="B774" s="75">
        <v>5821</v>
      </c>
      <c r="C774" s="75" t="s">
        <v>156</v>
      </c>
      <c r="D774" s="75">
        <v>93702</v>
      </c>
      <c r="E774" s="75">
        <v>64.221219739947401</v>
      </c>
      <c r="F774" s="75">
        <v>5821</v>
      </c>
      <c r="G774" s="75">
        <v>75.400000000000006</v>
      </c>
      <c r="H774" s="77"/>
      <c r="I774" s="77"/>
    </row>
    <row r="775" spans="1:9" x14ac:dyDescent="0.25">
      <c r="A775" s="75">
        <v>6019001700</v>
      </c>
      <c r="B775" s="75">
        <v>5701</v>
      </c>
      <c r="C775" s="75" t="s">
        <v>156</v>
      </c>
      <c r="D775" s="75">
        <v>93725</v>
      </c>
      <c r="E775" s="75">
        <v>63.992052132614504</v>
      </c>
      <c r="F775" s="75">
        <v>5701</v>
      </c>
      <c r="G775" s="75">
        <v>48.9</v>
      </c>
      <c r="H775" s="77"/>
      <c r="I775" s="77"/>
    </row>
    <row r="776" spans="1:9" x14ac:dyDescent="0.25">
      <c r="A776" s="75">
        <v>6019002800</v>
      </c>
      <c r="B776" s="75">
        <v>5205</v>
      </c>
      <c r="C776" s="75" t="s">
        <v>156</v>
      </c>
      <c r="D776" s="75">
        <v>93703</v>
      </c>
      <c r="E776" s="75">
        <v>63.6534448044765</v>
      </c>
      <c r="F776" s="75">
        <v>5205</v>
      </c>
      <c r="G776" s="75">
        <v>80.2</v>
      </c>
      <c r="H776" s="77"/>
      <c r="I776" s="77"/>
    </row>
    <row r="777" spans="1:9" x14ac:dyDescent="0.25">
      <c r="A777" s="75">
        <v>6019002400</v>
      </c>
      <c r="B777" s="75">
        <v>4959</v>
      </c>
      <c r="C777" s="75" t="s">
        <v>156</v>
      </c>
      <c r="D777" s="75">
        <v>93703</v>
      </c>
      <c r="E777" s="75">
        <v>62.665353215733198</v>
      </c>
      <c r="F777" s="75">
        <v>4959</v>
      </c>
      <c r="G777" s="75">
        <v>80.2</v>
      </c>
      <c r="H777" s="77"/>
      <c r="I777" s="77"/>
    </row>
    <row r="778" spans="1:9" x14ac:dyDescent="0.25">
      <c r="A778" s="75">
        <v>6019001410</v>
      </c>
      <c r="B778" s="75">
        <v>9109</v>
      </c>
      <c r="C778" s="75" t="s">
        <v>156</v>
      </c>
      <c r="D778" s="75">
        <v>93725</v>
      </c>
      <c r="E778" s="75">
        <v>62.373826554184099</v>
      </c>
      <c r="F778" s="75">
        <v>9109</v>
      </c>
      <c r="G778" s="75">
        <v>50.5</v>
      </c>
      <c r="H778" s="77"/>
      <c r="I778" s="77"/>
    </row>
    <row r="779" spans="1:9" x14ac:dyDescent="0.25">
      <c r="A779" s="75">
        <v>6019000501</v>
      </c>
      <c r="B779" s="75">
        <v>2815</v>
      </c>
      <c r="C779" s="75" t="s">
        <v>156</v>
      </c>
      <c r="D779" s="75">
        <v>93721</v>
      </c>
      <c r="E779" s="75">
        <v>61.304494538450903</v>
      </c>
      <c r="F779" s="75">
        <v>2815</v>
      </c>
      <c r="G779" s="75">
        <v>72.900000000000006</v>
      </c>
      <c r="H779" s="77"/>
      <c r="I779" s="77"/>
    </row>
    <row r="780" spans="1:9" x14ac:dyDescent="0.25">
      <c r="A780" s="75">
        <v>6019004404</v>
      </c>
      <c r="B780" s="75">
        <v>3556</v>
      </c>
      <c r="C780" s="75" t="s">
        <v>156</v>
      </c>
      <c r="D780" s="75">
        <v>93650</v>
      </c>
      <c r="E780" s="75">
        <v>60.381144564318298</v>
      </c>
      <c r="F780" s="75">
        <v>3556</v>
      </c>
      <c r="G780" s="75">
        <v>65.099999999999994</v>
      </c>
      <c r="H780" s="77"/>
      <c r="I780" s="77"/>
    </row>
    <row r="781" spans="1:9" x14ac:dyDescent="0.25">
      <c r="A781" s="75">
        <v>6019002702</v>
      </c>
      <c r="B781" s="75">
        <v>5882</v>
      </c>
      <c r="C781" s="75" t="s">
        <v>156</v>
      </c>
      <c r="D781" s="75">
        <v>93702</v>
      </c>
      <c r="E781" s="75">
        <v>59.795988565975598</v>
      </c>
      <c r="F781" s="75">
        <v>5882</v>
      </c>
      <c r="G781" s="75">
        <v>79</v>
      </c>
      <c r="H781" s="77"/>
      <c r="I781" s="77"/>
    </row>
    <row r="782" spans="1:9" x14ac:dyDescent="0.25">
      <c r="A782" s="75">
        <v>6019003400</v>
      </c>
      <c r="B782" s="75">
        <v>4555</v>
      </c>
      <c r="C782" s="75" t="s">
        <v>156</v>
      </c>
      <c r="D782" s="75">
        <v>93703</v>
      </c>
      <c r="E782" s="75">
        <v>59.134019351578097</v>
      </c>
      <c r="F782" s="75">
        <v>4555</v>
      </c>
      <c r="G782" s="75">
        <v>72.400000000000006</v>
      </c>
      <c r="H782" s="77"/>
      <c r="I782" s="77"/>
    </row>
    <row r="783" spans="1:9" x14ac:dyDescent="0.25">
      <c r="A783" s="75">
        <v>6019002701</v>
      </c>
      <c r="B783" s="75">
        <v>4673</v>
      </c>
      <c r="C783" s="75" t="s">
        <v>156</v>
      </c>
      <c r="D783" s="75">
        <v>93702</v>
      </c>
      <c r="E783" s="75">
        <v>58.327025148917301</v>
      </c>
      <c r="F783" s="75">
        <v>4673</v>
      </c>
      <c r="G783" s="75">
        <v>70.599999999999994</v>
      </c>
      <c r="H783" s="77"/>
      <c r="I783" s="77"/>
    </row>
    <row r="784" spans="1:9" x14ac:dyDescent="0.25">
      <c r="A784" s="75">
        <v>6019002602</v>
      </c>
      <c r="B784" s="75">
        <v>3520</v>
      </c>
      <c r="C784" s="75" t="s">
        <v>156</v>
      </c>
      <c r="D784" s="75">
        <v>93702</v>
      </c>
      <c r="E784" s="75">
        <v>57.814491842376498</v>
      </c>
      <c r="F784" s="75">
        <v>3520</v>
      </c>
      <c r="G784" s="75">
        <v>70.5</v>
      </c>
      <c r="H784" s="77"/>
      <c r="I784" s="77"/>
    </row>
    <row r="785" spans="1:9" x14ac:dyDescent="0.25">
      <c r="A785" s="75">
        <v>6019003809</v>
      </c>
      <c r="B785" s="75">
        <v>4771</v>
      </c>
      <c r="C785" s="75" t="s">
        <v>156</v>
      </c>
      <c r="D785" s="75">
        <v>93722</v>
      </c>
      <c r="E785" s="75">
        <v>57.611956011961801</v>
      </c>
      <c r="F785" s="75">
        <v>4771</v>
      </c>
      <c r="G785" s="75">
        <v>52.1</v>
      </c>
      <c r="H785" s="77"/>
      <c r="I785" s="77"/>
    </row>
    <row r="786" spans="1:9" x14ac:dyDescent="0.25">
      <c r="A786" s="75">
        <v>6019004205</v>
      </c>
      <c r="B786" s="75">
        <v>5888</v>
      </c>
      <c r="C786" s="75" t="s">
        <v>156</v>
      </c>
      <c r="D786" s="75">
        <v>93722</v>
      </c>
      <c r="E786" s="75">
        <v>56.534023055902097</v>
      </c>
      <c r="F786" s="75">
        <v>5888</v>
      </c>
      <c r="G786" s="75">
        <v>60.9</v>
      </c>
      <c r="H786" s="77"/>
      <c r="I786" s="77"/>
    </row>
    <row r="787" spans="1:9" x14ac:dyDescent="0.25">
      <c r="A787" s="75">
        <v>6019001407</v>
      </c>
      <c r="B787" s="75">
        <v>4694</v>
      </c>
      <c r="C787" s="75" t="s">
        <v>156</v>
      </c>
      <c r="D787" s="75">
        <v>93727</v>
      </c>
      <c r="E787" s="75">
        <v>56.232948386630497</v>
      </c>
      <c r="F787" s="75">
        <v>4694</v>
      </c>
      <c r="G787" s="75">
        <v>76.400000000000006</v>
      </c>
      <c r="H787" s="77"/>
      <c r="I787" s="77"/>
    </row>
    <row r="788" spans="1:9" x14ac:dyDescent="0.25">
      <c r="A788" s="75">
        <v>6019003807</v>
      </c>
      <c r="B788" s="75">
        <v>3362</v>
      </c>
      <c r="C788" s="75" t="s">
        <v>156</v>
      </c>
      <c r="D788" s="75">
        <v>93722</v>
      </c>
      <c r="E788" s="75">
        <v>55.856928354366403</v>
      </c>
      <c r="F788" s="75">
        <v>3362</v>
      </c>
      <c r="G788" s="75">
        <v>51.7</v>
      </c>
      <c r="H788" s="77"/>
      <c r="I788" s="77"/>
    </row>
    <row r="789" spans="1:9" x14ac:dyDescent="0.25">
      <c r="A789" s="75">
        <v>6019002100</v>
      </c>
      <c r="B789" s="75">
        <v>5419</v>
      </c>
      <c r="C789" s="75" t="s">
        <v>156</v>
      </c>
      <c r="D789" s="75">
        <v>93728</v>
      </c>
      <c r="E789" s="75">
        <v>55.256728039315398</v>
      </c>
      <c r="F789" s="75">
        <v>5419</v>
      </c>
      <c r="G789" s="75">
        <v>58.3</v>
      </c>
      <c r="H789" s="77"/>
      <c r="I789" s="77"/>
    </row>
    <row r="790" spans="1:9" x14ac:dyDescent="0.25">
      <c r="A790" s="75">
        <v>6019001900</v>
      </c>
      <c r="B790" s="75">
        <v>2914</v>
      </c>
      <c r="C790" s="75" t="s">
        <v>156</v>
      </c>
      <c r="D790" s="75">
        <v>93706</v>
      </c>
      <c r="E790" s="75">
        <v>55.160867502518798</v>
      </c>
      <c r="F790" s="75">
        <v>2914</v>
      </c>
      <c r="G790" s="75">
        <v>54</v>
      </c>
      <c r="H790" s="77"/>
      <c r="I790" s="77"/>
    </row>
    <row r="791" spans="1:9" x14ac:dyDescent="0.25">
      <c r="A791" s="75">
        <v>6019002300</v>
      </c>
      <c r="B791" s="75">
        <v>3624</v>
      </c>
      <c r="C791" s="75" t="s">
        <v>156</v>
      </c>
      <c r="D791" s="75">
        <v>93728</v>
      </c>
      <c r="E791" s="75">
        <v>54.989984480261903</v>
      </c>
      <c r="F791" s="75">
        <v>3624</v>
      </c>
      <c r="G791" s="75">
        <v>69.7</v>
      </c>
      <c r="H791" s="77"/>
      <c r="I791" s="77"/>
    </row>
    <row r="792" spans="1:9" x14ac:dyDescent="0.25">
      <c r="A792" s="75">
        <v>6019004701</v>
      </c>
      <c r="B792" s="75">
        <v>6682</v>
      </c>
      <c r="C792" s="75" t="s">
        <v>156</v>
      </c>
      <c r="D792" s="75">
        <v>93705</v>
      </c>
      <c r="E792" s="75">
        <v>54.739030536951198</v>
      </c>
      <c r="F792" s="75">
        <v>6682</v>
      </c>
      <c r="G792" s="75">
        <v>71.7</v>
      </c>
      <c r="H792" s="77"/>
      <c r="I792" s="77"/>
    </row>
    <row r="793" spans="1:9" x14ac:dyDescent="0.25">
      <c r="A793" s="75">
        <v>6019002501</v>
      </c>
      <c r="B793" s="75">
        <v>5098</v>
      </c>
      <c r="C793" s="75" t="s">
        <v>156</v>
      </c>
      <c r="D793" s="75">
        <v>93703</v>
      </c>
      <c r="E793" s="75">
        <v>54.4608768908396</v>
      </c>
      <c r="F793" s="75">
        <v>5098</v>
      </c>
      <c r="G793" s="75">
        <v>90.1</v>
      </c>
      <c r="H793" s="77"/>
      <c r="I793" s="77"/>
    </row>
    <row r="794" spans="1:9" x14ac:dyDescent="0.25">
      <c r="A794" s="75">
        <v>6019002905</v>
      </c>
      <c r="B794" s="75">
        <v>2889</v>
      </c>
      <c r="C794" s="75" t="s">
        <v>156</v>
      </c>
      <c r="D794" s="75">
        <v>93727</v>
      </c>
      <c r="E794" s="75">
        <v>53.258647633115601</v>
      </c>
      <c r="F794" s="75">
        <v>2889</v>
      </c>
      <c r="G794" s="75">
        <v>61.5</v>
      </c>
      <c r="H794" s="77"/>
      <c r="I794" s="77"/>
    </row>
    <row r="795" spans="1:9" x14ac:dyDescent="0.25">
      <c r="A795" s="75">
        <v>6019005202</v>
      </c>
      <c r="B795" s="75">
        <v>3619</v>
      </c>
      <c r="C795" s="75" t="s">
        <v>156</v>
      </c>
      <c r="D795" s="75">
        <v>93726</v>
      </c>
      <c r="E795" s="75">
        <v>52.167928646675499</v>
      </c>
      <c r="F795" s="75">
        <v>3619</v>
      </c>
      <c r="G795" s="75">
        <v>70</v>
      </c>
      <c r="H795" s="77"/>
      <c r="I795" s="77"/>
    </row>
    <row r="796" spans="1:9" x14ac:dyDescent="0.25">
      <c r="A796" s="75">
        <v>6019002903</v>
      </c>
      <c r="B796" s="75">
        <v>4329</v>
      </c>
      <c r="C796" s="75" t="s">
        <v>156</v>
      </c>
      <c r="D796" s="75">
        <v>93727</v>
      </c>
      <c r="E796" s="75">
        <v>51.702618208154298</v>
      </c>
      <c r="F796" s="75">
        <v>4329</v>
      </c>
      <c r="G796" s="75">
        <v>80.599999999999994</v>
      </c>
      <c r="H796" s="77"/>
      <c r="I796" s="77"/>
    </row>
    <row r="797" spans="1:9" x14ac:dyDescent="0.25">
      <c r="A797" s="75">
        <v>6019003003</v>
      </c>
      <c r="B797" s="75">
        <v>4154</v>
      </c>
      <c r="C797" s="75" t="s">
        <v>156</v>
      </c>
      <c r="D797" s="75">
        <v>93727</v>
      </c>
      <c r="E797" s="75">
        <v>51.596220575364796</v>
      </c>
      <c r="F797" s="75">
        <v>4154</v>
      </c>
      <c r="G797" s="75">
        <v>77.2</v>
      </c>
      <c r="H797" s="77"/>
      <c r="I797" s="77"/>
    </row>
    <row r="798" spans="1:9" x14ac:dyDescent="0.25">
      <c r="A798" s="75">
        <v>6019003202</v>
      </c>
      <c r="B798" s="75">
        <v>5265</v>
      </c>
      <c r="C798" s="75" t="s">
        <v>156</v>
      </c>
      <c r="D798" s="75">
        <v>93703</v>
      </c>
      <c r="E798" s="75">
        <v>51.099969217007498</v>
      </c>
      <c r="F798" s="75">
        <v>5265</v>
      </c>
      <c r="G798" s="75">
        <v>64.3</v>
      </c>
      <c r="H798" s="77"/>
      <c r="I798" s="77"/>
    </row>
    <row r="799" spans="1:9" x14ac:dyDescent="0.25">
      <c r="A799" s="75">
        <v>6019003701</v>
      </c>
      <c r="B799" s="75">
        <v>3314</v>
      </c>
      <c r="C799" s="75" t="s">
        <v>156</v>
      </c>
      <c r="D799" s="75">
        <v>93705</v>
      </c>
      <c r="E799" s="75">
        <v>50.801766580074599</v>
      </c>
      <c r="F799" s="75">
        <v>3314</v>
      </c>
      <c r="G799" s="75">
        <v>69.7</v>
      </c>
      <c r="H799" s="77"/>
      <c r="I799" s="77"/>
    </row>
    <row r="800" spans="1:9" x14ac:dyDescent="0.25">
      <c r="A800" s="75">
        <v>6019001411</v>
      </c>
      <c r="B800" s="75">
        <v>5276</v>
      </c>
      <c r="C800" s="75" t="s">
        <v>156</v>
      </c>
      <c r="D800" s="75">
        <v>93727</v>
      </c>
      <c r="E800" s="75">
        <v>50.676477561470399</v>
      </c>
      <c r="F800" s="75">
        <v>5276</v>
      </c>
      <c r="G800" s="75">
        <v>50</v>
      </c>
      <c r="H800" s="77"/>
      <c r="I800" s="77"/>
    </row>
    <row r="801" spans="1:9" x14ac:dyDescent="0.25">
      <c r="A801" s="75">
        <v>6019005100</v>
      </c>
      <c r="B801" s="75">
        <v>5723</v>
      </c>
      <c r="C801" s="75" t="s">
        <v>156</v>
      </c>
      <c r="D801" s="75">
        <v>93726</v>
      </c>
      <c r="E801" s="75">
        <v>50.340514113617203</v>
      </c>
      <c r="F801" s="75">
        <v>5723</v>
      </c>
      <c r="G801" s="75">
        <v>67.099999999999994</v>
      </c>
      <c r="H801" s="77"/>
      <c r="I801" s="77"/>
    </row>
    <row r="802" spans="1:9" x14ac:dyDescent="0.25">
      <c r="A802" s="75">
        <v>6019005408</v>
      </c>
      <c r="B802" s="75">
        <v>1276</v>
      </c>
      <c r="C802" s="75" t="s">
        <v>156</v>
      </c>
      <c r="D802" s="75">
        <v>93710</v>
      </c>
      <c r="E802" s="75">
        <v>49.922721223121997</v>
      </c>
      <c r="F802" s="75">
        <v>1276</v>
      </c>
      <c r="G802" s="75">
        <v>81.599999999999994</v>
      </c>
      <c r="H802" s="77"/>
      <c r="I802" s="77"/>
    </row>
    <row r="803" spans="1:9" x14ac:dyDescent="0.25">
      <c r="A803" s="75">
        <v>6019003702</v>
      </c>
      <c r="B803" s="75">
        <v>4933</v>
      </c>
      <c r="C803" s="75" t="s">
        <v>156</v>
      </c>
      <c r="D803" s="75">
        <v>93705</v>
      </c>
      <c r="E803" s="75">
        <v>49.825640838404503</v>
      </c>
      <c r="F803" s="75">
        <v>4933</v>
      </c>
      <c r="G803" s="75">
        <v>63.6</v>
      </c>
      <c r="H803" s="77"/>
      <c r="I803" s="77"/>
    </row>
    <row r="804" spans="1:9" x14ac:dyDescent="0.25">
      <c r="A804" s="75">
        <v>6019004703</v>
      </c>
      <c r="B804" s="75">
        <v>4218</v>
      </c>
      <c r="C804" s="75" t="s">
        <v>156</v>
      </c>
      <c r="D804" s="75">
        <v>93705</v>
      </c>
      <c r="E804" s="75">
        <v>49.541480799136302</v>
      </c>
      <c r="F804" s="75">
        <v>4218</v>
      </c>
      <c r="G804" s="75">
        <v>62.7</v>
      </c>
      <c r="H804" s="77"/>
      <c r="I804" s="77"/>
    </row>
    <row r="805" spans="1:9" x14ac:dyDescent="0.25">
      <c r="A805" s="75">
        <v>6019002200</v>
      </c>
      <c r="B805" s="75">
        <v>3594</v>
      </c>
      <c r="C805" s="75" t="s">
        <v>156</v>
      </c>
      <c r="D805" s="75">
        <v>93728</v>
      </c>
      <c r="E805" s="75">
        <v>48.644504641894201</v>
      </c>
      <c r="F805" s="75">
        <v>3594</v>
      </c>
      <c r="G805" s="75">
        <v>56.2</v>
      </c>
      <c r="H805" s="77"/>
      <c r="I805" s="77"/>
    </row>
    <row r="806" spans="1:9" x14ac:dyDescent="0.25">
      <c r="A806" s="75">
        <v>6019004802</v>
      </c>
      <c r="B806" s="75">
        <v>4599</v>
      </c>
      <c r="C806" s="75" t="s">
        <v>156</v>
      </c>
      <c r="D806" s="75">
        <v>93705</v>
      </c>
      <c r="E806" s="75">
        <v>48.468545028166901</v>
      </c>
      <c r="F806" s="75">
        <v>4599</v>
      </c>
      <c r="G806" s="75">
        <v>74</v>
      </c>
      <c r="H806" s="77"/>
      <c r="I806" s="77"/>
    </row>
    <row r="807" spans="1:9" x14ac:dyDescent="0.25">
      <c r="A807" s="75">
        <v>6019003500</v>
      </c>
      <c r="B807" s="75">
        <v>5674</v>
      </c>
      <c r="C807" s="75" t="s">
        <v>156</v>
      </c>
      <c r="D807" s="75">
        <v>93704</v>
      </c>
      <c r="E807" s="75">
        <v>48.4133095087779</v>
      </c>
      <c r="F807" s="75">
        <v>5674</v>
      </c>
      <c r="G807" s="75">
        <v>53.4</v>
      </c>
      <c r="H807" s="77"/>
      <c r="I807" s="77"/>
    </row>
    <row r="808" spans="1:9" x14ac:dyDescent="0.25">
      <c r="A808" s="75">
        <v>6019002904</v>
      </c>
      <c r="B808" s="75">
        <v>2897</v>
      </c>
      <c r="C808" s="75" t="s">
        <v>156</v>
      </c>
      <c r="D808" s="75">
        <v>93727</v>
      </c>
      <c r="E808" s="75">
        <v>47.373614888547401</v>
      </c>
      <c r="F808" s="75">
        <v>2897</v>
      </c>
      <c r="G808" s="75">
        <v>54.6</v>
      </c>
      <c r="H808" s="77"/>
      <c r="I808" s="77"/>
    </row>
    <row r="809" spans="1:9" x14ac:dyDescent="0.25">
      <c r="A809" s="75">
        <v>6019003302</v>
      </c>
      <c r="B809" s="75">
        <v>4749</v>
      </c>
      <c r="C809" s="75" t="s">
        <v>156</v>
      </c>
      <c r="D809" s="75">
        <v>93703</v>
      </c>
      <c r="E809" s="75">
        <v>46.855967464058701</v>
      </c>
      <c r="F809" s="75">
        <v>4749</v>
      </c>
      <c r="G809" s="75">
        <v>67.7</v>
      </c>
      <c r="H809" s="77"/>
      <c r="I809" s="77"/>
    </row>
    <row r="810" spans="1:9" x14ac:dyDescent="0.25">
      <c r="A810" s="75">
        <v>6019003201</v>
      </c>
      <c r="B810" s="75">
        <v>4398</v>
      </c>
      <c r="C810" s="75" t="s">
        <v>156</v>
      </c>
      <c r="D810" s="75">
        <v>93703</v>
      </c>
      <c r="E810" s="75">
        <v>46.373572806763796</v>
      </c>
      <c r="F810" s="75">
        <v>4398</v>
      </c>
      <c r="G810" s="75">
        <v>69.8</v>
      </c>
      <c r="H810" s="77"/>
      <c r="I810" s="77"/>
    </row>
    <row r="811" spans="1:9" x14ac:dyDescent="0.25">
      <c r="A811" s="75">
        <v>6019001408</v>
      </c>
      <c r="B811" s="75">
        <v>2504</v>
      </c>
      <c r="C811" s="75" t="s">
        <v>156</v>
      </c>
      <c r="D811" s="75">
        <v>93727</v>
      </c>
      <c r="E811" s="75">
        <v>46.319876903187399</v>
      </c>
      <c r="F811" s="75">
        <v>2504</v>
      </c>
      <c r="G811" s="75">
        <v>54.5</v>
      </c>
      <c r="H811" s="77"/>
      <c r="I811" s="77"/>
    </row>
    <row r="812" spans="1:9" x14ac:dyDescent="0.25">
      <c r="A812" s="75">
        <v>6019003808</v>
      </c>
      <c r="B812" s="75">
        <v>5082</v>
      </c>
      <c r="C812" s="75" t="s">
        <v>156</v>
      </c>
      <c r="D812" s="75">
        <v>93722</v>
      </c>
      <c r="E812" s="75">
        <v>46.193691903594498</v>
      </c>
      <c r="F812" s="75">
        <v>5082</v>
      </c>
      <c r="G812" s="75">
        <v>46.4</v>
      </c>
      <c r="H812" s="77"/>
      <c r="I812" s="77"/>
    </row>
    <row r="813" spans="1:9" x14ac:dyDescent="0.25">
      <c r="A813" s="75">
        <v>6019004207</v>
      </c>
      <c r="B813" s="75">
        <v>8115</v>
      </c>
      <c r="C813" s="75" t="s">
        <v>156</v>
      </c>
      <c r="D813" s="75">
        <v>93723</v>
      </c>
      <c r="E813" s="75">
        <v>46.169952489613102</v>
      </c>
      <c r="F813" s="75">
        <v>8115</v>
      </c>
      <c r="G813" s="75">
        <v>39.200000000000003</v>
      </c>
      <c r="H813" s="77"/>
      <c r="I813" s="77"/>
    </row>
    <row r="814" spans="1:9" x14ac:dyDescent="0.25">
      <c r="A814" s="75">
        <v>6019004216</v>
      </c>
      <c r="B814" s="75">
        <v>2629</v>
      </c>
      <c r="C814" s="75" t="s">
        <v>156</v>
      </c>
      <c r="D814" s="75">
        <v>93722</v>
      </c>
      <c r="E814" s="75">
        <v>45.9304967495301</v>
      </c>
      <c r="F814" s="75">
        <v>2629</v>
      </c>
      <c r="G814" s="75">
        <v>34.299999999999997</v>
      </c>
      <c r="H814" s="77"/>
      <c r="I814" s="77"/>
    </row>
    <row r="815" spans="1:9" x14ac:dyDescent="0.25">
      <c r="A815" s="75">
        <v>6019004504</v>
      </c>
      <c r="B815" s="75">
        <v>4762</v>
      </c>
      <c r="C815" s="75" t="s">
        <v>156</v>
      </c>
      <c r="D815" s="75">
        <v>93710</v>
      </c>
      <c r="E815" s="75">
        <v>45.705905559416003</v>
      </c>
      <c r="F815" s="75">
        <v>4762</v>
      </c>
      <c r="G815" s="75">
        <v>54</v>
      </c>
      <c r="H815" s="77"/>
      <c r="I815" s="77"/>
    </row>
    <row r="816" spans="1:9" x14ac:dyDescent="0.25">
      <c r="A816" s="75">
        <v>6019003004</v>
      </c>
      <c r="B816" s="75">
        <v>2301</v>
      </c>
      <c r="C816" s="75" t="s">
        <v>156</v>
      </c>
      <c r="D816" s="75">
        <v>93727</v>
      </c>
      <c r="E816" s="75">
        <v>45.6707089223179</v>
      </c>
      <c r="F816" s="75">
        <v>2301</v>
      </c>
      <c r="G816" s="75">
        <v>49.9</v>
      </c>
      <c r="H816" s="77"/>
      <c r="I816" s="77"/>
    </row>
    <row r="817" spans="1:9" x14ac:dyDescent="0.25">
      <c r="A817" s="75">
        <v>6019007600</v>
      </c>
      <c r="B817" s="75">
        <v>4806</v>
      </c>
      <c r="C817" s="75" t="s">
        <v>156</v>
      </c>
      <c r="D817" s="75">
        <v>93706</v>
      </c>
      <c r="E817" s="75">
        <v>45.4916945093725</v>
      </c>
      <c r="F817" s="75">
        <v>4806</v>
      </c>
      <c r="G817" s="75">
        <v>71.8</v>
      </c>
      <c r="H817" s="77"/>
      <c r="I817" s="77"/>
    </row>
    <row r="818" spans="1:9" x14ac:dyDescent="0.25">
      <c r="A818" s="75">
        <v>6019005000</v>
      </c>
      <c r="B818" s="75">
        <v>3917</v>
      </c>
      <c r="C818" s="75" t="s">
        <v>156</v>
      </c>
      <c r="D818" s="75">
        <v>93726</v>
      </c>
      <c r="E818" s="75">
        <v>45.304250619948498</v>
      </c>
      <c r="F818" s="75">
        <v>3917</v>
      </c>
      <c r="G818" s="75">
        <v>63.8</v>
      </c>
      <c r="H818" s="77"/>
      <c r="I818" s="77"/>
    </row>
    <row r="819" spans="1:9" x14ac:dyDescent="0.25">
      <c r="A819" s="75">
        <v>6019005305</v>
      </c>
      <c r="B819" s="75">
        <v>3635</v>
      </c>
      <c r="C819" s="75" t="s">
        <v>156</v>
      </c>
      <c r="D819" s="75">
        <v>93726</v>
      </c>
      <c r="E819" s="75">
        <v>45.256127122283601</v>
      </c>
      <c r="F819" s="75">
        <v>3635</v>
      </c>
      <c r="G819" s="75">
        <v>65.8</v>
      </c>
      <c r="H819" s="77"/>
      <c r="I819" s="77"/>
    </row>
    <row r="820" spans="1:9" x14ac:dyDescent="0.25">
      <c r="A820" s="75">
        <v>6019005301</v>
      </c>
      <c r="B820" s="75">
        <v>5740</v>
      </c>
      <c r="C820" s="75" t="s">
        <v>156</v>
      </c>
      <c r="D820" s="75">
        <v>93726</v>
      </c>
      <c r="E820" s="75">
        <v>45.088524850750801</v>
      </c>
      <c r="F820" s="75">
        <v>5740</v>
      </c>
      <c r="G820" s="75">
        <v>50.7</v>
      </c>
      <c r="H820" s="77"/>
      <c r="I820" s="77"/>
    </row>
    <row r="821" spans="1:9" x14ac:dyDescent="0.25">
      <c r="A821" s="75">
        <v>6019004704</v>
      </c>
      <c r="B821" s="75">
        <v>5212</v>
      </c>
      <c r="C821" s="75" t="s">
        <v>156</v>
      </c>
      <c r="D821" s="75">
        <v>93705</v>
      </c>
      <c r="E821" s="75">
        <v>45.076969465014898</v>
      </c>
      <c r="F821" s="75">
        <v>5212</v>
      </c>
      <c r="G821" s="75">
        <v>80.5</v>
      </c>
      <c r="H821" s="77"/>
      <c r="I821" s="77"/>
    </row>
    <row r="822" spans="1:9" x14ac:dyDescent="0.25">
      <c r="A822" s="75">
        <v>6019005403</v>
      </c>
      <c r="B822" s="75">
        <v>4171</v>
      </c>
      <c r="C822" s="75" t="s">
        <v>156</v>
      </c>
      <c r="D822" s="75">
        <v>93710</v>
      </c>
      <c r="E822" s="75">
        <v>44.827673012245498</v>
      </c>
      <c r="F822" s="75">
        <v>4171</v>
      </c>
      <c r="G822" s="75">
        <v>80</v>
      </c>
      <c r="H822" s="77"/>
      <c r="I822" s="77"/>
    </row>
    <row r="823" spans="1:9" x14ac:dyDescent="0.25">
      <c r="A823" s="75">
        <v>6019005204</v>
      </c>
      <c r="B823" s="75">
        <v>4105</v>
      </c>
      <c r="C823" s="75" t="s">
        <v>156</v>
      </c>
      <c r="D823" s="75">
        <v>93726</v>
      </c>
      <c r="E823" s="75">
        <v>44.370290442056998</v>
      </c>
      <c r="F823" s="75">
        <v>4105</v>
      </c>
      <c r="G823" s="75">
        <v>68.8</v>
      </c>
      <c r="H823" s="77"/>
      <c r="I823" s="77"/>
    </row>
    <row r="824" spans="1:9" x14ac:dyDescent="0.25">
      <c r="A824" s="75">
        <v>6019002906</v>
      </c>
      <c r="B824" s="75">
        <v>5520</v>
      </c>
      <c r="C824" s="75" t="s">
        <v>156</v>
      </c>
      <c r="D824" s="75">
        <v>93727</v>
      </c>
      <c r="E824" s="75">
        <v>43.053361008672901</v>
      </c>
      <c r="F824" s="75">
        <v>5520</v>
      </c>
      <c r="G824" s="75">
        <v>73.099999999999994</v>
      </c>
      <c r="H824" s="77"/>
      <c r="I824" s="77"/>
    </row>
    <row r="825" spans="1:9" x14ac:dyDescent="0.25">
      <c r="A825" s="75">
        <v>6019003301</v>
      </c>
      <c r="B825" s="75">
        <v>3507</v>
      </c>
      <c r="C825" s="75" t="s">
        <v>156</v>
      </c>
      <c r="D825" s="75">
        <v>93703</v>
      </c>
      <c r="E825" s="75">
        <v>42.576235804250999</v>
      </c>
      <c r="F825" s="75">
        <v>3507</v>
      </c>
      <c r="G825" s="75">
        <v>55.2</v>
      </c>
      <c r="H825" s="77"/>
      <c r="I825" s="77"/>
    </row>
    <row r="826" spans="1:9" x14ac:dyDescent="0.25">
      <c r="A826" s="75">
        <v>6019005410</v>
      </c>
      <c r="B826" s="75">
        <v>3298</v>
      </c>
      <c r="C826" s="75" t="s">
        <v>156</v>
      </c>
      <c r="D826" s="75">
        <v>93710</v>
      </c>
      <c r="E826" s="75">
        <v>42.508980087793198</v>
      </c>
      <c r="F826" s="75">
        <v>3298</v>
      </c>
      <c r="G826" s="75">
        <v>40</v>
      </c>
      <c r="H826" s="77"/>
      <c r="I826" s="77"/>
    </row>
    <row r="827" spans="1:9" x14ac:dyDescent="0.25">
      <c r="A827" s="75">
        <v>6019005203</v>
      </c>
      <c r="B827" s="75">
        <v>4519</v>
      </c>
      <c r="C827" s="75" t="s">
        <v>156</v>
      </c>
      <c r="D827" s="75">
        <v>93726</v>
      </c>
      <c r="E827" s="75">
        <v>42.396753660748701</v>
      </c>
      <c r="F827" s="75">
        <v>4519</v>
      </c>
      <c r="G827" s="75">
        <v>60.5</v>
      </c>
      <c r="H827" s="77"/>
      <c r="I827" s="77"/>
    </row>
    <row r="828" spans="1:9" x14ac:dyDescent="0.25">
      <c r="A828" s="75">
        <v>6019004505</v>
      </c>
      <c r="B828" s="75">
        <v>4866</v>
      </c>
      <c r="C828" s="75" t="s">
        <v>156</v>
      </c>
      <c r="D828" s="75">
        <v>93710</v>
      </c>
      <c r="E828" s="75">
        <v>40.818669990329603</v>
      </c>
      <c r="F828" s="75">
        <v>4866</v>
      </c>
      <c r="G828" s="75">
        <v>64.400000000000006</v>
      </c>
      <c r="H828" s="77"/>
      <c r="I828" s="77"/>
    </row>
    <row r="829" spans="1:9" x14ac:dyDescent="0.25">
      <c r="A829" s="75">
        <v>6019003803</v>
      </c>
      <c r="B829" s="75">
        <v>8153</v>
      </c>
      <c r="C829" s="75" t="s">
        <v>156</v>
      </c>
      <c r="D829" s="75">
        <v>93723</v>
      </c>
      <c r="E829" s="75">
        <v>40.782237645193902</v>
      </c>
      <c r="F829" s="75">
        <v>8153</v>
      </c>
      <c r="G829" s="75">
        <v>39.799999999999997</v>
      </c>
      <c r="H829" s="77"/>
      <c r="I829" s="77"/>
    </row>
    <row r="830" spans="1:9" x14ac:dyDescent="0.25">
      <c r="A830" s="75">
        <v>6019005409</v>
      </c>
      <c r="B830" s="75">
        <v>3560</v>
      </c>
      <c r="C830" s="75" t="s">
        <v>156</v>
      </c>
      <c r="D830" s="75">
        <v>93710</v>
      </c>
      <c r="E830" s="75">
        <v>40.650316912567597</v>
      </c>
      <c r="F830" s="75">
        <v>3560</v>
      </c>
      <c r="G830" s="75">
        <v>63</v>
      </c>
      <c r="H830" s="77"/>
      <c r="I830" s="77"/>
    </row>
    <row r="831" spans="1:9" x14ac:dyDescent="0.25">
      <c r="A831" s="75">
        <v>6019001413</v>
      </c>
      <c r="B831" s="75">
        <v>4605</v>
      </c>
      <c r="C831" s="75" t="s">
        <v>156</v>
      </c>
      <c r="D831" s="75">
        <v>93727</v>
      </c>
      <c r="E831" s="75">
        <v>40.614911035119903</v>
      </c>
      <c r="F831" s="75">
        <v>4605</v>
      </c>
      <c r="G831" s="75">
        <v>25</v>
      </c>
      <c r="H831" s="77"/>
      <c r="I831" s="77"/>
    </row>
    <row r="832" spans="1:9" x14ac:dyDescent="0.25">
      <c r="A832" s="75">
        <v>6019003804</v>
      </c>
      <c r="B832" s="75">
        <v>5531</v>
      </c>
      <c r="C832" s="75" t="s">
        <v>156</v>
      </c>
      <c r="D832" s="75">
        <v>93722</v>
      </c>
      <c r="E832" s="75">
        <v>39.885164765664598</v>
      </c>
      <c r="F832" s="75">
        <v>5531</v>
      </c>
      <c r="G832" s="75">
        <v>44.8</v>
      </c>
      <c r="H832" s="77"/>
      <c r="I832" s="77"/>
    </row>
    <row r="833" spans="1:9" x14ac:dyDescent="0.25">
      <c r="A833" s="75">
        <v>6019004212</v>
      </c>
      <c r="B833" s="75">
        <v>10762</v>
      </c>
      <c r="C833" s="75" t="s">
        <v>156</v>
      </c>
      <c r="D833" s="75">
        <v>93722</v>
      </c>
      <c r="E833" s="75">
        <v>39.418081035231701</v>
      </c>
      <c r="F833" s="75">
        <v>10762</v>
      </c>
      <c r="G833" s="75">
        <v>43.7</v>
      </c>
      <c r="H833" s="77"/>
      <c r="I833" s="77"/>
    </row>
    <row r="834" spans="1:9" x14ac:dyDescent="0.25">
      <c r="A834" s="75">
        <v>6019005304</v>
      </c>
      <c r="B834" s="75">
        <v>5305</v>
      </c>
      <c r="C834" s="75" t="s">
        <v>156</v>
      </c>
      <c r="D834" s="75">
        <v>93726</v>
      </c>
      <c r="E834" s="75">
        <v>39.046380130134601</v>
      </c>
      <c r="F834" s="75">
        <v>0</v>
      </c>
      <c r="G834" s="75">
        <v>64.900000000000006</v>
      </c>
      <c r="H834" s="77"/>
      <c r="I834" s="77"/>
    </row>
    <row r="835" spans="1:9" x14ac:dyDescent="0.25">
      <c r="A835" s="75">
        <v>6019004801</v>
      </c>
      <c r="B835" s="75">
        <v>4604</v>
      </c>
      <c r="C835" s="75" t="s">
        <v>156</v>
      </c>
      <c r="D835" s="75">
        <v>93704</v>
      </c>
      <c r="E835" s="75">
        <v>38.409767985640499</v>
      </c>
      <c r="F835" s="75">
        <v>0</v>
      </c>
      <c r="G835" s="75">
        <v>69.900000000000006</v>
      </c>
      <c r="H835" s="77"/>
      <c r="I835" s="77"/>
    </row>
    <row r="836" spans="1:9" x14ac:dyDescent="0.25">
      <c r="A836" s="75">
        <v>6019001414</v>
      </c>
      <c r="B836" s="75">
        <v>7381</v>
      </c>
      <c r="C836" s="75" t="s">
        <v>156</v>
      </c>
      <c r="D836" s="75">
        <v>93727</v>
      </c>
      <c r="E836" s="75">
        <v>37.425043601793298</v>
      </c>
      <c r="F836" s="75">
        <v>0</v>
      </c>
      <c r="G836" s="75">
        <v>27.4</v>
      </c>
      <c r="H836" s="77"/>
      <c r="I836" s="77"/>
    </row>
    <row r="837" spans="1:9" x14ac:dyDescent="0.25">
      <c r="A837" s="75">
        <v>6019004901</v>
      </c>
      <c r="B837" s="75">
        <v>4052</v>
      </c>
      <c r="C837" s="75" t="s">
        <v>156</v>
      </c>
      <c r="D837" s="75">
        <v>93704</v>
      </c>
      <c r="E837" s="75">
        <v>37.187210710554602</v>
      </c>
      <c r="F837" s="75">
        <v>0</v>
      </c>
      <c r="G837" s="75">
        <v>63.3</v>
      </c>
      <c r="H837" s="77"/>
      <c r="I837" s="77"/>
    </row>
    <row r="838" spans="1:9" x14ac:dyDescent="0.25">
      <c r="A838" s="75">
        <v>6019003600</v>
      </c>
      <c r="B838" s="75">
        <v>4009</v>
      </c>
      <c r="C838" s="75" t="s">
        <v>156</v>
      </c>
      <c r="D838" s="75">
        <v>93704</v>
      </c>
      <c r="E838" s="75">
        <v>37.063512610187203</v>
      </c>
      <c r="F838" s="75">
        <v>0</v>
      </c>
      <c r="G838" s="75">
        <v>39.5</v>
      </c>
      <c r="H838" s="77"/>
      <c r="I838" s="77"/>
    </row>
    <row r="839" spans="1:9" x14ac:dyDescent="0.25">
      <c r="A839" s="75">
        <v>6019003810</v>
      </c>
      <c r="B839" s="75">
        <v>5256</v>
      </c>
      <c r="C839" s="75" t="s">
        <v>156</v>
      </c>
      <c r="D839" s="75">
        <v>93722</v>
      </c>
      <c r="E839" s="75">
        <v>36.218814863461198</v>
      </c>
      <c r="F839" s="75">
        <v>0</v>
      </c>
      <c r="G839" s="75">
        <v>36.1</v>
      </c>
      <c r="H839" s="77"/>
      <c r="I839" s="77"/>
    </row>
    <row r="840" spans="1:9" x14ac:dyDescent="0.25">
      <c r="A840" s="75">
        <v>6019004100</v>
      </c>
      <c r="B840" s="75">
        <v>3306</v>
      </c>
      <c r="C840" s="75" t="s">
        <v>156</v>
      </c>
      <c r="D840" s="75">
        <v>93723</v>
      </c>
      <c r="E840" s="75">
        <v>36.059716180177197</v>
      </c>
      <c r="F840" s="75">
        <v>0</v>
      </c>
      <c r="G840" s="75">
        <v>54.7</v>
      </c>
      <c r="H840" s="77"/>
      <c r="I840" s="77"/>
    </row>
    <row r="841" spans="1:9" x14ac:dyDescent="0.25">
      <c r="A841" s="75">
        <v>6019004215</v>
      </c>
      <c r="B841" s="75">
        <v>4475</v>
      </c>
      <c r="C841" s="75" t="s">
        <v>156</v>
      </c>
      <c r="D841" s="75">
        <v>93722</v>
      </c>
      <c r="E841" s="75">
        <v>35.809888869427702</v>
      </c>
      <c r="F841" s="75">
        <v>0</v>
      </c>
      <c r="G841" s="75">
        <v>23.2</v>
      </c>
      <c r="H841" s="77"/>
      <c r="I841" s="77"/>
    </row>
    <row r="842" spans="1:9" x14ac:dyDescent="0.25">
      <c r="A842" s="75">
        <v>6019004409</v>
      </c>
      <c r="B842" s="75">
        <v>3486</v>
      </c>
      <c r="C842" s="75" t="s">
        <v>156</v>
      </c>
      <c r="D842" s="75">
        <v>93711</v>
      </c>
      <c r="E842" s="75">
        <v>34.696824912146703</v>
      </c>
      <c r="F842" s="75">
        <v>0</v>
      </c>
      <c r="G842" s="75">
        <v>30.5</v>
      </c>
      <c r="H842" s="77"/>
      <c r="I842" s="77"/>
    </row>
    <row r="843" spans="1:9" x14ac:dyDescent="0.25">
      <c r="A843" s="75">
        <v>6019001412</v>
      </c>
      <c r="B843" s="75">
        <v>2790</v>
      </c>
      <c r="C843" s="75" t="s">
        <v>156</v>
      </c>
      <c r="D843" s="75">
        <v>93727</v>
      </c>
      <c r="E843" s="75">
        <v>34.625636160703898</v>
      </c>
      <c r="F843" s="75">
        <v>0</v>
      </c>
      <c r="G843" s="75">
        <v>37.700000000000003</v>
      </c>
      <c r="H843" s="77"/>
      <c r="I843" s="77"/>
    </row>
    <row r="844" spans="1:9" x14ac:dyDescent="0.25">
      <c r="A844" s="75">
        <v>6019005805</v>
      </c>
      <c r="B844" s="75">
        <v>3798</v>
      </c>
      <c r="C844" s="75" t="s">
        <v>156</v>
      </c>
      <c r="D844" s="75">
        <v>93727</v>
      </c>
      <c r="E844" s="75">
        <v>33.751972927361798</v>
      </c>
      <c r="F844" s="75">
        <v>0</v>
      </c>
      <c r="G844" s="75">
        <v>26.1</v>
      </c>
      <c r="H844" s="77"/>
      <c r="I844" s="77"/>
    </row>
    <row r="845" spans="1:9" x14ac:dyDescent="0.25">
      <c r="A845" s="75">
        <v>6019004902</v>
      </c>
      <c r="B845" s="75">
        <v>1985</v>
      </c>
      <c r="C845" s="75" t="s">
        <v>156</v>
      </c>
      <c r="D845" s="75">
        <v>93704</v>
      </c>
      <c r="E845" s="75">
        <v>33.555680512941102</v>
      </c>
      <c r="F845" s="75">
        <v>0</v>
      </c>
      <c r="G845" s="75">
        <v>62.3</v>
      </c>
      <c r="H845" s="77"/>
      <c r="I845" s="77"/>
    </row>
    <row r="846" spans="1:9" x14ac:dyDescent="0.25">
      <c r="A846" s="75">
        <v>6019004601</v>
      </c>
      <c r="B846" s="75">
        <v>2641</v>
      </c>
      <c r="C846" s="75" t="s">
        <v>156</v>
      </c>
      <c r="D846" s="75">
        <v>93705</v>
      </c>
      <c r="E846" s="75">
        <v>33.54505392798</v>
      </c>
      <c r="F846" s="75">
        <v>0</v>
      </c>
      <c r="G846" s="75">
        <v>39.1</v>
      </c>
      <c r="H846" s="77"/>
      <c r="I846" s="77"/>
    </row>
    <row r="847" spans="1:9" x14ac:dyDescent="0.25">
      <c r="A847" s="75">
        <v>6019004503</v>
      </c>
      <c r="B847" s="75">
        <v>4723</v>
      </c>
      <c r="C847" s="75" t="s">
        <v>156</v>
      </c>
      <c r="D847" s="75">
        <v>93704</v>
      </c>
      <c r="E847" s="75">
        <v>32.853671059671697</v>
      </c>
      <c r="F847" s="75">
        <v>0</v>
      </c>
      <c r="G847" s="75">
        <v>26.9</v>
      </c>
      <c r="H847" s="77"/>
      <c r="I847" s="77"/>
    </row>
    <row r="848" spans="1:9" x14ac:dyDescent="0.25">
      <c r="A848" s="75">
        <v>6019005302</v>
      </c>
      <c r="B848" s="75">
        <v>5208</v>
      </c>
      <c r="C848" s="75" t="s">
        <v>156</v>
      </c>
      <c r="D848" s="75">
        <v>93726</v>
      </c>
      <c r="E848" s="75">
        <v>32.824805361517797</v>
      </c>
      <c r="F848" s="75">
        <v>0</v>
      </c>
      <c r="G848" s="75">
        <v>68.8</v>
      </c>
      <c r="H848" s="77"/>
      <c r="I848" s="77"/>
    </row>
    <row r="849" spans="1:9" x14ac:dyDescent="0.25">
      <c r="A849" s="75">
        <v>6019001409</v>
      </c>
      <c r="B849" s="75">
        <v>1848</v>
      </c>
      <c r="C849" s="75" t="s">
        <v>156</v>
      </c>
      <c r="D849" s="75">
        <v>93727</v>
      </c>
      <c r="E849" s="75">
        <v>31.874947008324899</v>
      </c>
      <c r="F849" s="75">
        <v>0</v>
      </c>
      <c r="G849" s="75">
        <v>25.7</v>
      </c>
      <c r="H849" s="77"/>
      <c r="I849" s="77"/>
    </row>
    <row r="850" spans="1:9" x14ac:dyDescent="0.25">
      <c r="A850" s="75">
        <v>6019004211</v>
      </c>
      <c r="B850" s="75">
        <v>6319</v>
      </c>
      <c r="C850" s="75" t="s">
        <v>156</v>
      </c>
      <c r="D850" s="75">
        <v>93722</v>
      </c>
      <c r="E850" s="75">
        <v>31.351760901908499</v>
      </c>
      <c r="F850" s="75">
        <v>0</v>
      </c>
      <c r="G850" s="75">
        <v>20.7</v>
      </c>
      <c r="H850" s="77"/>
      <c r="I850" s="77"/>
    </row>
    <row r="851" spans="1:9" x14ac:dyDescent="0.25">
      <c r="A851" s="75">
        <v>6019005406</v>
      </c>
      <c r="B851" s="75">
        <v>3899</v>
      </c>
      <c r="C851" s="75" t="s">
        <v>156</v>
      </c>
      <c r="D851" s="75">
        <v>93710</v>
      </c>
      <c r="E851" s="75">
        <v>31.262352671980899</v>
      </c>
      <c r="F851" s="75">
        <v>0</v>
      </c>
      <c r="G851" s="75">
        <v>25.7</v>
      </c>
      <c r="H851" s="77"/>
      <c r="I851" s="77"/>
    </row>
    <row r="852" spans="1:9" x14ac:dyDescent="0.25">
      <c r="A852" s="75">
        <v>6019004406</v>
      </c>
      <c r="B852" s="75">
        <v>5211</v>
      </c>
      <c r="C852" s="75" t="s">
        <v>156</v>
      </c>
      <c r="D852" s="75">
        <v>93720</v>
      </c>
      <c r="E852" s="75">
        <v>31.200369944655499</v>
      </c>
      <c r="F852" s="75">
        <v>0</v>
      </c>
      <c r="G852" s="75">
        <v>34.5</v>
      </c>
      <c r="H852" s="77"/>
      <c r="I852" s="77"/>
    </row>
    <row r="853" spans="1:9" x14ac:dyDescent="0.25">
      <c r="A853" s="75">
        <v>6019003104</v>
      </c>
      <c r="B853" s="75">
        <v>3810</v>
      </c>
      <c r="C853" s="75" t="s">
        <v>156</v>
      </c>
      <c r="D853" s="75">
        <v>93727</v>
      </c>
      <c r="E853" s="75">
        <v>30.454522533473298</v>
      </c>
      <c r="F853" s="75">
        <v>0</v>
      </c>
      <c r="G853" s="75">
        <v>40.9</v>
      </c>
      <c r="H853" s="77"/>
      <c r="I853" s="77"/>
    </row>
    <row r="854" spans="1:9" x14ac:dyDescent="0.25">
      <c r="A854" s="75">
        <v>6019004408</v>
      </c>
      <c r="B854" s="75">
        <v>3517</v>
      </c>
      <c r="C854" s="75" t="s">
        <v>156</v>
      </c>
      <c r="D854" s="75">
        <v>93711</v>
      </c>
      <c r="E854" s="75">
        <v>30.0269333988516</v>
      </c>
      <c r="F854" s="75">
        <v>0</v>
      </c>
      <c r="G854" s="75">
        <v>28.4</v>
      </c>
      <c r="H854" s="77"/>
      <c r="I854" s="77"/>
    </row>
    <row r="855" spans="1:9" x14ac:dyDescent="0.25">
      <c r="A855" s="75">
        <v>6019004506</v>
      </c>
      <c r="B855" s="75">
        <v>3158</v>
      </c>
      <c r="C855" s="75" t="s">
        <v>156</v>
      </c>
      <c r="D855" s="75">
        <v>93704</v>
      </c>
      <c r="E855" s="75">
        <v>29.8699899362155</v>
      </c>
      <c r="F855" s="75">
        <v>0</v>
      </c>
      <c r="G855" s="75">
        <v>15.7</v>
      </c>
      <c r="H855" s="77"/>
      <c r="I855" s="77"/>
    </row>
    <row r="856" spans="1:9" x14ac:dyDescent="0.25">
      <c r="A856" s="75">
        <v>6019005405</v>
      </c>
      <c r="B856" s="75">
        <v>4145</v>
      </c>
      <c r="C856" s="75" t="s">
        <v>156</v>
      </c>
      <c r="D856" s="75">
        <v>93710</v>
      </c>
      <c r="E856" s="75">
        <v>27.780662215454601</v>
      </c>
      <c r="F856" s="75">
        <v>0</v>
      </c>
      <c r="G856" s="75">
        <v>22.9</v>
      </c>
      <c r="H856" s="77"/>
      <c r="I856" s="77"/>
    </row>
    <row r="857" spans="1:9" x14ac:dyDescent="0.25">
      <c r="A857" s="75">
        <v>6019004210</v>
      </c>
      <c r="B857" s="75">
        <v>3480</v>
      </c>
      <c r="C857" s="75" t="s">
        <v>156</v>
      </c>
      <c r="D857" s="75">
        <v>93722</v>
      </c>
      <c r="E857" s="75">
        <v>27.7480934330667</v>
      </c>
      <c r="F857" s="75">
        <v>0</v>
      </c>
      <c r="G857" s="75">
        <v>44.8</v>
      </c>
      <c r="H857" s="77"/>
      <c r="I857" s="77"/>
    </row>
    <row r="858" spans="1:9" x14ac:dyDescent="0.25">
      <c r="A858" s="75">
        <v>6019004602</v>
      </c>
      <c r="B858" s="75">
        <v>2555</v>
      </c>
      <c r="C858" s="75" t="s">
        <v>156</v>
      </c>
      <c r="D858" s="75">
        <v>93704</v>
      </c>
      <c r="E858" s="75">
        <v>27.523617148701099</v>
      </c>
      <c r="F858" s="75">
        <v>0</v>
      </c>
      <c r="G858" s="75">
        <v>27.1</v>
      </c>
      <c r="H858" s="77"/>
      <c r="I858" s="77"/>
    </row>
    <row r="859" spans="1:9" x14ac:dyDescent="0.25">
      <c r="A859" s="75">
        <v>6019005407</v>
      </c>
      <c r="B859" s="75">
        <v>3139</v>
      </c>
      <c r="C859" s="75" t="s">
        <v>156</v>
      </c>
      <c r="D859" s="75">
        <v>93710</v>
      </c>
      <c r="E859" s="75">
        <v>27.141542981001699</v>
      </c>
      <c r="F859" s="75">
        <v>0</v>
      </c>
      <c r="G859" s="75">
        <v>39</v>
      </c>
      <c r="H859" s="77"/>
      <c r="I859" s="77"/>
    </row>
    <row r="860" spans="1:9" x14ac:dyDescent="0.25">
      <c r="A860" s="75">
        <v>6019004208</v>
      </c>
      <c r="B860" s="75">
        <v>7124</v>
      </c>
      <c r="C860" s="75" t="s">
        <v>156</v>
      </c>
      <c r="D860" s="75">
        <v>93722</v>
      </c>
      <c r="E860" s="75">
        <v>25.034076256591799</v>
      </c>
      <c r="F860" s="75">
        <v>0</v>
      </c>
      <c r="G860" s="75">
        <v>11.5</v>
      </c>
      <c r="H860" s="77"/>
      <c r="I860" s="77"/>
    </row>
    <row r="861" spans="1:9" x14ac:dyDescent="0.25">
      <c r="A861" s="75">
        <v>6019005801</v>
      </c>
      <c r="B861" s="75">
        <v>4856</v>
      </c>
      <c r="C861" s="75" t="s">
        <v>156</v>
      </c>
      <c r="D861" s="75">
        <v>93727</v>
      </c>
      <c r="E861" s="75">
        <v>24.547428455653002</v>
      </c>
      <c r="F861" s="75">
        <v>0</v>
      </c>
      <c r="G861" s="75">
        <v>44.1</v>
      </c>
      <c r="H861" s="77"/>
      <c r="I861" s="77"/>
    </row>
    <row r="862" spans="1:9" x14ac:dyDescent="0.25">
      <c r="A862" s="75">
        <v>6019005605</v>
      </c>
      <c r="B862" s="75">
        <v>1470</v>
      </c>
      <c r="C862" s="75" t="s">
        <v>156</v>
      </c>
      <c r="D862" s="75">
        <v>93710</v>
      </c>
      <c r="E862" s="75">
        <v>22.504716160980799</v>
      </c>
      <c r="F862" s="75">
        <v>0</v>
      </c>
      <c r="G862" s="75">
        <v>22.9</v>
      </c>
      <c r="H862" s="77"/>
      <c r="I862" s="77"/>
    </row>
    <row r="863" spans="1:9" x14ac:dyDescent="0.25">
      <c r="A863" s="75">
        <v>6019004213</v>
      </c>
      <c r="B863" s="75">
        <v>3248</v>
      </c>
      <c r="C863" s="75" t="s">
        <v>156</v>
      </c>
      <c r="D863" s="75">
        <v>93711</v>
      </c>
      <c r="E863" s="75">
        <v>22.193905456078902</v>
      </c>
      <c r="F863" s="75">
        <v>0</v>
      </c>
      <c r="G863" s="75">
        <v>33</v>
      </c>
      <c r="H863" s="77"/>
      <c r="I863" s="77"/>
    </row>
    <row r="864" spans="1:9" x14ac:dyDescent="0.25">
      <c r="A864" s="75">
        <v>6019005510</v>
      </c>
      <c r="B864" s="75">
        <v>4997</v>
      </c>
      <c r="C864" s="75" t="s">
        <v>156</v>
      </c>
      <c r="D864" s="75">
        <v>93720</v>
      </c>
      <c r="E864" s="75">
        <v>22.129526455670501</v>
      </c>
      <c r="F864" s="75">
        <v>0</v>
      </c>
      <c r="G864" s="75">
        <v>24.3</v>
      </c>
      <c r="H864" s="77"/>
      <c r="I864" s="77"/>
    </row>
    <row r="865" spans="1:9" x14ac:dyDescent="0.25">
      <c r="A865" s="75">
        <v>6019004303</v>
      </c>
      <c r="B865" s="75">
        <v>4162</v>
      </c>
      <c r="C865" s="75" t="s">
        <v>156</v>
      </c>
      <c r="D865" s="75">
        <v>93711</v>
      </c>
      <c r="E865" s="75">
        <v>20.9583374081102</v>
      </c>
      <c r="F865" s="75">
        <v>0</v>
      </c>
      <c r="G865" s="75">
        <v>20.9</v>
      </c>
      <c r="H865" s="77"/>
      <c r="I865" s="77"/>
    </row>
    <row r="866" spans="1:9" x14ac:dyDescent="0.25">
      <c r="A866" s="75">
        <v>6019005516</v>
      </c>
      <c r="B866" s="75">
        <v>5527</v>
      </c>
      <c r="C866" s="75" t="s">
        <v>156</v>
      </c>
      <c r="D866" s="75">
        <v>93720</v>
      </c>
      <c r="E866" s="75">
        <v>19.4682660635732</v>
      </c>
      <c r="F866" s="75">
        <v>0</v>
      </c>
      <c r="G866" s="75">
        <v>18.8</v>
      </c>
      <c r="H866" s="77"/>
      <c r="I866" s="77"/>
    </row>
    <row r="867" spans="1:9" x14ac:dyDescent="0.25">
      <c r="A867" s="75">
        <v>6019004214</v>
      </c>
      <c r="B867" s="75">
        <v>4978</v>
      </c>
      <c r="C867" s="75" t="s">
        <v>156</v>
      </c>
      <c r="D867" s="75">
        <v>93711</v>
      </c>
      <c r="E867" s="75">
        <v>19.1399867240637</v>
      </c>
      <c r="F867" s="75">
        <v>0</v>
      </c>
      <c r="G867" s="75">
        <v>26.2</v>
      </c>
      <c r="H867" s="77"/>
      <c r="I867" s="77"/>
    </row>
    <row r="868" spans="1:9" x14ac:dyDescent="0.25">
      <c r="A868" s="75">
        <v>6019004405</v>
      </c>
      <c r="B868" s="75">
        <v>4040</v>
      </c>
      <c r="C868" s="75" t="s">
        <v>156</v>
      </c>
      <c r="D868" s="75">
        <v>93720</v>
      </c>
      <c r="E868" s="75">
        <v>18.976649333070299</v>
      </c>
      <c r="F868" s="75">
        <v>0</v>
      </c>
      <c r="G868" s="75">
        <v>16.2</v>
      </c>
      <c r="H868" s="77"/>
      <c r="I868" s="77"/>
    </row>
    <row r="869" spans="1:9" x14ac:dyDescent="0.25">
      <c r="A869" s="75">
        <v>6019005504</v>
      </c>
      <c r="B869" s="75">
        <v>2295</v>
      </c>
      <c r="C869" s="75" t="s">
        <v>156</v>
      </c>
      <c r="D869" s="75">
        <v>93730</v>
      </c>
      <c r="E869" s="75">
        <v>16.152807772247701</v>
      </c>
      <c r="F869" s="75">
        <v>0</v>
      </c>
      <c r="G869" s="75">
        <v>15.5</v>
      </c>
      <c r="H869" s="77"/>
      <c r="I869" s="77"/>
    </row>
    <row r="870" spans="1:9" x14ac:dyDescent="0.25">
      <c r="A870" s="75">
        <v>6019005505</v>
      </c>
      <c r="B870" s="75">
        <v>6613</v>
      </c>
      <c r="C870" s="75" t="s">
        <v>156</v>
      </c>
      <c r="D870" s="75">
        <v>93720</v>
      </c>
      <c r="E870" s="75">
        <v>15.776421902604699</v>
      </c>
      <c r="F870" s="75">
        <v>0</v>
      </c>
      <c r="G870" s="75">
        <v>14.9</v>
      </c>
      <c r="H870" s="77"/>
      <c r="I870" s="77"/>
    </row>
    <row r="871" spans="1:9" x14ac:dyDescent="0.25">
      <c r="A871" s="75">
        <v>6019004301</v>
      </c>
      <c r="B871" s="75">
        <v>3853</v>
      </c>
      <c r="C871" s="75" t="s">
        <v>156</v>
      </c>
      <c r="D871" s="75">
        <v>93711</v>
      </c>
      <c r="E871" s="75">
        <v>15.377842708362</v>
      </c>
      <c r="F871" s="75">
        <v>0</v>
      </c>
      <c r="G871" s="75">
        <v>14.4</v>
      </c>
      <c r="H871" s="77"/>
      <c r="I871" s="77"/>
    </row>
    <row r="872" spans="1:9" x14ac:dyDescent="0.25">
      <c r="A872" s="75">
        <v>6019005507</v>
      </c>
      <c r="B872" s="75">
        <v>5732</v>
      </c>
      <c r="C872" s="75" t="s">
        <v>156</v>
      </c>
      <c r="D872" s="75">
        <v>93720</v>
      </c>
      <c r="E872" s="75">
        <v>14.9410173317505</v>
      </c>
      <c r="F872" s="75">
        <v>0</v>
      </c>
      <c r="G872" s="75">
        <v>19.5</v>
      </c>
      <c r="H872" s="77"/>
      <c r="I872" s="77"/>
    </row>
    <row r="873" spans="1:9" x14ac:dyDescent="0.25">
      <c r="A873" s="75">
        <v>6019004302</v>
      </c>
      <c r="B873" s="75">
        <v>4848</v>
      </c>
      <c r="C873" s="75" t="s">
        <v>156</v>
      </c>
      <c r="D873" s="75">
        <v>93711</v>
      </c>
      <c r="E873" s="75">
        <v>14.3562533400201</v>
      </c>
      <c r="F873" s="75">
        <v>0</v>
      </c>
      <c r="G873" s="75">
        <v>21.5</v>
      </c>
      <c r="H873" s="77"/>
      <c r="I873" s="77"/>
    </row>
    <row r="874" spans="1:9" x14ac:dyDescent="0.25">
      <c r="A874" s="75">
        <v>6019005517</v>
      </c>
      <c r="B874" s="75">
        <v>7487</v>
      </c>
      <c r="C874" s="75" t="s">
        <v>156</v>
      </c>
      <c r="D874" s="75">
        <v>93730</v>
      </c>
      <c r="E874" s="75">
        <v>9.4365324161237307</v>
      </c>
      <c r="F874" s="75">
        <v>0</v>
      </c>
      <c r="G874" s="75">
        <v>7.2</v>
      </c>
      <c r="H874" s="77"/>
      <c r="I874" s="77"/>
    </row>
    <row r="875" spans="1:9" x14ac:dyDescent="0.25">
      <c r="A875" s="75">
        <v>6019005503</v>
      </c>
      <c r="B875" s="75">
        <v>4254</v>
      </c>
      <c r="C875" s="75" t="s">
        <v>156</v>
      </c>
      <c r="D875" s="75">
        <v>93730</v>
      </c>
      <c r="E875" s="75">
        <v>7.3459801234564504</v>
      </c>
      <c r="F875" s="75">
        <v>0</v>
      </c>
      <c r="G875" s="75">
        <v>22</v>
      </c>
      <c r="H875" s="77"/>
      <c r="I875" s="77"/>
    </row>
    <row r="876" spans="1:9" x14ac:dyDescent="0.25">
      <c r="A876" s="75">
        <v>6019007802</v>
      </c>
      <c r="B876" s="75">
        <v>5269</v>
      </c>
      <c r="C876" s="75" t="s">
        <v>156</v>
      </c>
      <c r="D876" s="75">
        <v>93234</v>
      </c>
      <c r="E876" s="75">
        <v>43.9421380932434</v>
      </c>
      <c r="F876" s="75">
        <v>5269</v>
      </c>
      <c r="G876" s="75">
        <v>88.4</v>
      </c>
      <c r="H876" s="77"/>
      <c r="I876" s="77"/>
    </row>
    <row r="877" spans="1:9" x14ac:dyDescent="0.25">
      <c r="A877" s="75">
        <v>6019007801</v>
      </c>
      <c r="B877" s="75">
        <v>2722</v>
      </c>
      <c r="C877" s="75" t="s">
        <v>156</v>
      </c>
      <c r="D877" s="75">
        <v>93234</v>
      </c>
      <c r="E877" s="75">
        <v>36.091030261740002</v>
      </c>
      <c r="F877" s="75">
        <v>0</v>
      </c>
      <c r="G877" s="75">
        <v>75.2</v>
      </c>
      <c r="H877" s="77"/>
      <c r="I877" s="77"/>
    </row>
    <row r="878" spans="1:9" x14ac:dyDescent="0.25">
      <c r="A878" s="75">
        <v>6019003900</v>
      </c>
      <c r="B878" s="75">
        <v>5804</v>
      </c>
      <c r="C878" s="75" t="s">
        <v>156</v>
      </c>
      <c r="D878" s="75">
        <v>93630</v>
      </c>
      <c r="E878" s="75">
        <v>49.2486793139119</v>
      </c>
      <c r="F878" s="75">
        <v>5804</v>
      </c>
      <c r="G878" s="75">
        <v>58.4</v>
      </c>
      <c r="H878" s="77"/>
      <c r="I878" s="77"/>
    </row>
    <row r="879" spans="1:9" x14ac:dyDescent="0.25">
      <c r="A879" s="75">
        <v>6019004002</v>
      </c>
      <c r="B879" s="75">
        <v>7129</v>
      </c>
      <c r="C879" s="75" t="s">
        <v>156</v>
      </c>
      <c r="D879" s="75">
        <v>93630</v>
      </c>
      <c r="E879" s="75">
        <v>46.043833153445298</v>
      </c>
      <c r="F879" s="75">
        <v>7129</v>
      </c>
      <c r="G879" s="75">
        <v>55.8</v>
      </c>
      <c r="H879" s="77"/>
      <c r="I879" s="77"/>
    </row>
    <row r="880" spans="1:9" x14ac:dyDescent="0.25">
      <c r="A880" s="75">
        <v>6019004001</v>
      </c>
      <c r="B880" s="75">
        <v>7248</v>
      </c>
      <c r="C880" s="75" t="s">
        <v>156</v>
      </c>
      <c r="D880" s="75">
        <v>93630</v>
      </c>
      <c r="E880" s="75">
        <v>39.413100142618298</v>
      </c>
      <c r="F880" s="75">
        <v>7248</v>
      </c>
      <c r="G880" s="75">
        <v>51.5</v>
      </c>
      <c r="H880" s="77"/>
      <c r="I880" s="77"/>
    </row>
    <row r="881" spans="1:9" x14ac:dyDescent="0.25">
      <c r="A881" s="75">
        <v>6019006403</v>
      </c>
      <c r="B881" s="75">
        <v>6304</v>
      </c>
      <c r="C881" s="75" t="s">
        <v>156</v>
      </c>
      <c r="D881" s="75">
        <v>93633</v>
      </c>
      <c r="E881" s="75">
        <v>19.139872975544101</v>
      </c>
      <c r="F881" s="75">
        <v>0</v>
      </c>
      <c r="G881" s="75">
        <v>28.1</v>
      </c>
      <c r="H881" s="77"/>
      <c r="I881" s="77"/>
    </row>
    <row r="882" spans="1:9" x14ac:dyDescent="0.25">
      <c r="A882" s="75">
        <v>6019007202</v>
      </c>
      <c r="B882" s="75">
        <v>5109</v>
      </c>
      <c r="C882" s="75" t="s">
        <v>156</v>
      </c>
      <c r="D882" s="75">
        <v>93631</v>
      </c>
      <c r="E882" s="75">
        <v>43.177277384610299</v>
      </c>
      <c r="F882" s="75">
        <v>5109</v>
      </c>
      <c r="G882" s="75">
        <v>39</v>
      </c>
      <c r="H882" s="77"/>
      <c r="I882" s="77"/>
    </row>
    <row r="883" spans="1:9" x14ac:dyDescent="0.25">
      <c r="A883" s="75">
        <v>6019007201</v>
      </c>
      <c r="B883" s="75">
        <v>7671</v>
      </c>
      <c r="C883" s="75" t="s">
        <v>156</v>
      </c>
      <c r="D883" s="75">
        <v>93631</v>
      </c>
      <c r="E883" s="75">
        <v>29.721311406563299</v>
      </c>
      <c r="F883" s="75">
        <v>0</v>
      </c>
      <c r="G883" s="75">
        <v>30.7</v>
      </c>
      <c r="H883" s="77"/>
      <c r="I883" s="77"/>
    </row>
    <row r="884" spans="1:9" x14ac:dyDescent="0.25">
      <c r="A884" s="75">
        <v>6019007400</v>
      </c>
      <c r="B884" s="75">
        <v>3548</v>
      </c>
      <c r="C884" s="75" t="s">
        <v>156</v>
      </c>
      <c r="D884" s="75">
        <v>93242</v>
      </c>
      <c r="E884" s="75">
        <v>40.421855722445599</v>
      </c>
      <c r="F884" s="75">
        <v>3548</v>
      </c>
      <c r="G884" s="75">
        <v>55.6</v>
      </c>
      <c r="H884" s="77"/>
      <c r="I884" s="77"/>
    </row>
    <row r="885" spans="1:9" x14ac:dyDescent="0.25">
      <c r="A885" s="75">
        <v>6019008302</v>
      </c>
      <c r="B885" s="75">
        <v>6562</v>
      </c>
      <c r="C885" s="75" t="s">
        <v>156</v>
      </c>
      <c r="D885" s="75">
        <v>93640</v>
      </c>
      <c r="E885" s="75">
        <v>57.569366858049698</v>
      </c>
      <c r="F885" s="75">
        <v>6562</v>
      </c>
      <c r="G885" s="75">
        <v>87</v>
      </c>
      <c r="H885" s="77"/>
      <c r="I885" s="77"/>
    </row>
    <row r="886" spans="1:9" x14ac:dyDescent="0.25">
      <c r="A886" s="75">
        <v>6019008301</v>
      </c>
      <c r="B886" s="75">
        <v>5989</v>
      </c>
      <c r="C886" s="75" t="s">
        <v>156</v>
      </c>
      <c r="D886" s="75">
        <v>93640</v>
      </c>
      <c r="E886" s="75">
        <v>54.1844184879563</v>
      </c>
      <c r="F886" s="75">
        <v>5989</v>
      </c>
      <c r="G886" s="75">
        <v>77.099999999999994</v>
      </c>
      <c r="H886" s="77"/>
      <c r="I886" s="77"/>
    </row>
    <row r="887" spans="1:9" x14ac:dyDescent="0.25">
      <c r="A887" s="75">
        <v>6019006502</v>
      </c>
      <c r="B887" s="75">
        <v>4159</v>
      </c>
      <c r="C887" s="75" t="s">
        <v>156</v>
      </c>
      <c r="D887" s="75">
        <v>93646</v>
      </c>
      <c r="E887" s="75">
        <v>44.933390739478</v>
      </c>
      <c r="F887" s="75">
        <v>4159</v>
      </c>
      <c r="G887" s="75">
        <v>75.8</v>
      </c>
      <c r="H887" s="77"/>
      <c r="I887" s="77"/>
    </row>
    <row r="888" spans="1:9" x14ac:dyDescent="0.25">
      <c r="A888" s="75">
        <v>6019008502</v>
      </c>
      <c r="B888" s="75">
        <v>7929</v>
      </c>
      <c r="C888" s="75" t="s">
        <v>156</v>
      </c>
      <c r="D888" s="75">
        <v>93648</v>
      </c>
      <c r="E888" s="75">
        <v>68.978492091201403</v>
      </c>
      <c r="F888" s="75">
        <v>7929</v>
      </c>
      <c r="G888" s="75">
        <v>74.7</v>
      </c>
      <c r="H888" s="77"/>
      <c r="I888" s="77"/>
    </row>
    <row r="889" spans="1:9" x14ac:dyDescent="0.25">
      <c r="A889" s="75">
        <v>6019006802</v>
      </c>
      <c r="B889" s="75">
        <v>4019</v>
      </c>
      <c r="C889" s="75" t="s">
        <v>156</v>
      </c>
      <c r="D889" s="75">
        <v>93654</v>
      </c>
      <c r="E889" s="75">
        <v>66.008530833450095</v>
      </c>
      <c r="F889" s="75">
        <v>4019</v>
      </c>
      <c r="G889" s="75">
        <v>69.099999999999994</v>
      </c>
      <c r="H889" s="77"/>
      <c r="I889" s="77"/>
    </row>
    <row r="890" spans="1:9" x14ac:dyDescent="0.25">
      <c r="A890" s="75">
        <v>6019006602</v>
      </c>
      <c r="B890" s="75">
        <v>5597</v>
      </c>
      <c r="C890" s="75" t="s">
        <v>156</v>
      </c>
      <c r="D890" s="75">
        <v>93654</v>
      </c>
      <c r="E890" s="75">
        <v>52.775310547289003</v>
      </c>
      <c r="F890" s="75">
        <v>5597</v>
      </c>
      <c r="G890" s="75">
        <v>77.900000000000006</v>
      </c>
      <c r="H890" s="77"/>
      <c r="I890" s="77"/>
    </row>
    <row r="891" spans="1:9" x14ac:dyDescent="0.25">
      <c r="A891" s="75">
        <v>6019006501</v>
      </c>
      <c r="B891" s="75">
        <v>6662</v>
      </c>
      <c r="C891" s="75" t="s">
        <v>156</v>
      </c>
      <c r="D891" s="75">
        <v>93654</v>
      </c>
      <c r="E891" s="75">
        <v>51.426262455514397</v>
      </c>
      <c r="F891" s="75">
        <v>6662</v>
      </c>
      <c r="G891" s="75">
        <v>72.099999999999994</v>
      </c>
      <c r="H891" s="77"/>
      <c r="I891" s="77"/>
    </row>
    <row r="892" spans="1:9" x14ac:dyDescent="0.25">
      <c r="A892" s="75">
        <v>6019006604</v>
      </c>
      <c r="B892" s="75">
        <v>7959</v>
      </c>
      <c r="C892" s="75" t="s">
        <v>156</v>
      </c>
      <c r="D892" s="75">
        <v>93654</v>
      </c>
      <c r="E892" s="75">
        <v>47.793404981258902</v>
      </c>
      <c r="F892" s="75">
        <v>7959</v>
      </c>
      <c r="G892" s="75">
        <v>70.599999999999994</v>
      </c>
      <c r="H892" s="77"/>
      <c r="I892" s="77"/>
    </row>
    <row r="893" spans="1:9" x14ac:dyDescent="0.25">
      <c r="A893" s="75">
        <v>6019006700</v>
      </c>
      <c r="B893" s="75">
        <v>6304</v>
      </c>
      <c r="C893" s="75" t="s">
        <v>156</v>
      </c>
      <c r="D893" s="75">
        <v>93654</v>
      </c>
      <c r="E893" s="75">
        <v>45.769547120531101</v>
      </c>
      <c r="F893" s="75">
        <v>6304</v>
      </c>
      <c r="G893" s="75">
        <v>36.5</v>
      </c>
      <c r="H893" s="77"/>
      <c r="I893" s="77"/>
    </row>
    <row r="894" spans="1:9" x14ac:dyDescent="0.25">
      <c r="A894" s="75">
        <v>6019006300</v>
      </c>
      <c r="B894" s="75">
        <v>7254</v>
      </c>
      <c r="C894" s="75" t="s">
        <v>156</v>
      </c>
      <c r="D894" s="75">
        <v>93654</v>
      </c>
      <c r="E894" s="75">
        <v>43.212198918732298</v>
      </c>
      <c r="F894" s="75">
        <v>7254</v>
      </c>
      <c r="G894" s="75">
        <v>27.5</v>
      </c>
      <c r="H894" s="77"/>
      <c r="I894" s="77"/>
    </row>
    <row r="895" spans="1:9" x14ac:dyDescent="0.25">
      <c r="A895" s="75">
        <v>6019006603</v>
      </c>
      <c r="B895" s="75">
        <v>2047</v>
      </c>
      <c r="C895" s="75" t="s">
        <v>156</v>
      </c>
      <c r="D895" s="75">
        <v>93654</v>
      </c>
      <c r="E895" s="75">
        <v>34.2895823545269</v>
      </c>
      <c r="F895" s="75">
        <v>0</v>
      </c>
      <c r="G895" s="75">
        <v>39.4</v>
      </c>
      <c r="H895" s="77"/>
      <c r="I895" s="77"/>
    </row>
    <row r="896" spans="1:9" x14ac:dyDescent="0.25">
      <c r="A896" s="75">
        <v>6019007700</v>
      </c>
      <c r="B896" s="75">
        <v>5599</v>
      </c>
      <c r="C896" s="75" t="s">
        <v>156</v>
      </c>
      <c r="D896" s="75">
        <v>93656</v>
      </c>
      <c r="E896" s="75">
        <v>44.340867429461397</v>
      </c>
      <c r="F896" s="75">
        <v>5599</v>
      </c>
      <c r="G896" s="75">
        <v>64.400000000000006</v>
      </c>
      <c r="H896" s="77"/>
      <c r="I896" s="77"/>
    </row>
    <row r="897" spans="1:9" x14ac:dyDescent="0.25">
      <c r="A897" s="75">
        <v>6019006201</v>
      </c>
      <c r="B897" s="75">
        <v>2608</v>
      </c>
      <c r="C897" s="75" t="s">
        <v>156</v>
      </c>
      <c r="D897" s="75">
        <v>93657</v>
      </c>
      <c r="E897" s="75">
        <v>55.520235237621797</v>
      </c>
      <c r="F897" s="75">
        <v>2608</v>
      </c>
      <c r="G897" s="75">
        <v>79.2</v>
      </c>
      <c r="H897" s="77"/>
      <c r="I897" s="77"/>
    </row>
    <row r="898" spans="1:9" x14ac:dyDescent="0.25">
      <c r="A898" s="75">
        <v>6019006100</v>
      </c>
      <c r="B898" s="75">
        <v>7536</v>
      </c>
      <c r="C898" s="75" t="s">
        <v>156</v>
      </c>
      <c r="D898" s="75">
        <v>93657</v>
      </c>
      <c r="E898" s="75">
        <v>44.948318712479498</v>
      </c>
      <c r="F898" s="75">
        <v>7536</v>
      </c>
      <c r="G898" s="75">
        <v>46</v>
      </c>
      <c r="H898" s="77"/>
      <c r="I898" s="77"/>
    </row>
    <row r="899" spans="1:9" x14ac:dyDescent="0.25">
      <c r="A899" s="75">
        <v>6019006202</v>
      </c>
      <c r="B899" s="75">
        <v>6807</v>
      </c>
      <c r="C899" s="75" t="s">
        <v>156</v>
      </c>
      <c r="D899" s="75">
        <v>93657</v>
      </c>
      <c r="E899" s="75">
        <v>42.552772316152101</v>
      </c>
      <c r="F899" s="75">
        <v>6807</v>
      </c>
      <c r="G899" s="75">
        <v>62.3</v>
      </c>
      <c r="H899" s="77"/>
      <c r="I899" s="77"/>
    </row>
    <row r="900" spans="1:9" x14ac:dyDescent="0.25">
      <c r="A900" s="75">
        <v>6019006000</v>
      </c>
      <c r="B900" s="75">
        <v>8895</v>
      </c>
      <c r="C900" s="75" t="s">
        <v>156</v>
      </c>
      <c r="D900" s="75">
        <v>93657</v>
      </c>
      <c r="E900" s="75">
        <v>36.383025132988003</v>
      </c>
      <c r="F900" s="75">
        <v>0</v>
      </c>
      <c r="G900" s="75">
        <v>42.8</v>
      </c>
      <c r="H900" s="77"/>
      <c r="I900" s="77"/>
    </row>
    <row r="901" spans="1:9" x14ac:dyDescent="0.25">
      <c r="A901" s="75">
        <v>6019005906</v>
      </c>
      <c r="B901" s="75">
        <v>2240</v>
      </c>
      <c r="C901" s="75" t="s">
        <v>156</v>
      </c>
      <c r="D901" s="75">
        <v>93657</v>
      </c>
      <c r="E901" s="75">
        <v>31.246958097187601</v>
      </c>
      <c r="F901" s="75">
        <v>0</v>
      </c>
      <c r="G901" s="75">
        <v>23.5</v>
      </c>
      <c r="H901" s="77"/>
      <c r="I901" s="77"/>
    </row>
    <row r="902" spans="1:9" x14ac:dyDescent="0.25">
      <c r="A902" s="75">
        <v>6019005905</v>
      </c>
      <c r="B902" s="75">
        <v>6809</v>
      </c>
      <c r="C902" s="75" t="s">
        <v>156</v>
      </c>
      <c r="D902" s="75">
        <v>93657</v>
      </c>
      <c r="E902" s="75">
        <v>23.632481090242599</v>
      </c>
      <c r="F902" s="75">
        <v>0</v>
      </c>
      <c r="G902" s="75">
        <v>19</v>
      </c>
      <c r="H902" s="77"/>
      <c r="I902" s="77"/>
    </row>
    <row r="903" spans="1:9" x14ac:dyDescent="0.25">
      <c r="A903" s="75">
        <v>6019005904</v>
      </c>
      <c r="B903" s="75">
        <v>4192</v>
      </c>
      <c r="C903" s="75" t="s">
        <v>156</v>
      </c>
      <c r="D903" s="75">
        <v>93657</v>
      </c>
      <c r="E903" s="75">
        <v>17.272675575148099</v>
      </c>
      <c r="F903" s="75">
        <v>0</v>
      </c>
      <c r="G903" s="75">
        <v>11.4</v>
      </c>
      <c r="H903" s="77"/>
      <c r="I903" s="77"/>
    </row>
    <row r="904" spans="1:9" x14ac:dyDescent="0.25">
      <c r="A904" s="75">
        <v>6019006404</v>
      </c>
      <c r="B904" s="75">
        <v>4909</v>
      </c>
      <c r="C904" s="75" t="s">
        <v>156</v>
      </c>
      <c r="D904" s="75">
        <v>93657</v>
      </c>
      <c r="E904" s="75">
        <v>10.2468767399904</v>
      </c>
      <c r="F904" s="75">
        <v>0</v>
      </c>
      <c r="G904" s="75">
        <v>29.7</v>
      </c>
      <c r="H904" s="77"/>
      <c r="I904" s="77"/>
    </row>
    <row r="905" spans="1:9" x14ac:dyDescent="0.25">
      <c r="A905" s="75">
        <v>6019007100</v>
      </c>
      <c r="B905" s="75">
        <v>7904</v>
      </c>
      <c r="C905" s="75" t="s">
        <v>156</v>
      </c>
      <c r="D905" s="75">
        <v>93662</v>
      </c>
      <c r="E905" s="75">
        <v>73.780524772568</v>
      </c>
      <c r="F905" s="75">
        <v>7904</v>
      </c>
      <c r="G905" s="75">
        <v>71.2</v>
      </c>
      <c r="H905" s="77"/>
      <c r="I905" s="77"/>
    </row>
    <row r="906" spans="1:9" x14ac:dyDescent="0.25">
      <c r="A906" s="75">
        <v>6019008501</v>
      </c>
      <c r="B906" s="75">
        <v>4585</v>
      </c>
      <c r="C906" s="75" t="s">
        <v>156</v>
      </c>
      <c r="D906" s="75">
        <v>93662</v>
      </c>
      <c r="E906" s="75">
        <v>59.946008639965498</v>
      </c>
      <c r="F906" s="75">
        <v>4585</v>
      </c>
      <c r="G906" s="75">
        <v>83.6</v>
      </c>
      <c r="H906" s="77"/>
      <c r="I906" s="77"/>
    </row>
    <row r="907" spans="1:9" x14ac:dyDescent="0.25">
      <c r="A907" s="75">
        <v>6019007004</v>
      </c>
      <c r="B907" s="75">
        <v>5520</v>
      </c>
      <c r="C907" s="75" t="s">
        <v>156</v>
      </c>
      <c r="D907" s="75">
        <v>93662</v>
      </c>
      <c r="E907" s="75">
        <v>51.287069725582398</v>
      </c>
      <c r="F907" s="75">
        <v>5520</v>
      </c>
      <c r="G907" s="75">
        <v>37.299999999999997</v>
      </c>
      <c r="H907" s="77"/>
      <c r="I907" s="77"/>
    </row>
    <row r="908" spans="1:9" x14ac:dyDescent="0.25">
      <c r="A908" s="75">
        <v>6019007003</v>
      </c>
      <c r="B908" s="75">
        <v>7750</v>
      </c>
      <c r="C908" s="75" t="s">
        <v>156</v>
      </c>
      <c r="D908" s="75">
        <v>93662</v>
      </c>
      <c r="E908" s="75">
        <v>49.718135971904502</v>
      </c>
      <c r="F908" s="75">
        <v>7750</v>
      </c>
      <c r="G908" s="75">
        <v>41</v>
      </c>
      <c r="H908" s="77"/>
      <c r="I908" s="77"/>
    </row>
    <row r="909" spans="1:9" x14ac:dyDescent="0.25">
      <c r="A909" s="75">
        <v>6019007300</v>
      </c>
      <c r="B909" s="75">
        <v>4869</v>
      </c>
      <c r="C909" s="75" t="s">
        <v>156</v>
      </c>
      <c r="D909" s="75">
        <v>93662</v>
      </c>
      <c r="E909" s="75">
        <v>47.539234460523303</v>
      </c>
      <c r="F909" s="75">
        <v>4869</v>
      </c>
      <c r="G909" s="75">
        <v>57.4</v>
      </c>
      <c r="H909" s="77"/>
      <c r="I909" s="77"/>
    </row>
    <row r="910" spans="1:9" x14ac:dyDescent="0.25">
      <c r="A910" s="75">
        <v>6019007002</v>
      </c>
      <c r="B910" s="75">
        <v>4514</v>
      </c>
      <c r="C910" s="75" t="s">
        <v>156</v>
      </c>
      <c r="D910" s="75">
        <v>93662</v>
      </c>
      <c r="E910" s="75">
        <v>47.503196387052</v>
      </c>
      <c r="F910" s="75">
        <v>4514</v>
      </c>
      <c r="G910" s="75">
        <v>65.3</v>
      </c>
      <c r="H910" s="77"/>
      <c r="I910" s="77"/>
    </row>
    <row r="911" spans="1:9" x14ac:dyDescent="0.25">
      <c r="A911" s="75">
        <v>6019006402</v>
      </c>
      <c r="B911" s="75">
        <v>2973</v>
      </c>
      <c r="C911" s="75" t="s">
        <v>156</v>
      </c>
      <c r="D911" s="75">
        <v>93664</v>
      </c>
      <c r="E911" s="75">
        <v>14.155878905630701</v>
      </c>
      <c r="F911" s="75">
        <v>0</v>
      </c>
      <c r="G911" s="75">
        <v>23.3</v>
      </c>
      <c r="H911" s="77"/>
      <c r="I911" s="77"/>
    </row>
    <row r="912" spans="1:9" x14ac:dyDescent="0.25">
      <c r="A912" s="75">
        <v>6021010300</v>
      </c>
      <c r="B912" s="75">
        <v>2373</v>
      </c>
      <c r="C912" s="75" t="s">
        <v>157</v>
      </c>
      <c r="D912" s="75">
        <v>95939</v>
      </c>
      <c r="E912" s="75">
        <v>23.728372061401501</v>
      </c>
      <c r="F912" s="75">
        <v>0</v>
      </c>
      <c r="G912" s="75">
        <v>39.799999999999997</v>
      </c>
      <c r="H912" s="77"/>
      <c r="I912" s="77"/>
    </row>
    <row r="913" spans="1:9" x14ac:dyDescent="0.25">
      <c r="A913" s="75">
        <v>6021010502</v>
      </c>
      <c r="B913" s="75">
        <v>1564</v>
      </c>
      <c r="C913" s="75" t="s">
        <v>157</v>
      </c>
      <c r="D913" s="75">
        <v>95943</v>
      </c>
      <c r="E913" s="75">
        <v>13.334131437999</v>
      </c>
      <c r="F913" s="75">
        <v>0</v>
      </c>
      <c r="G913" s="75">
        <v>29.2</v>
      </c>
      <c r="H913" s="77"/>
      <c r="I913" s="77"/>
    </row>
    <row r="914" spans="1:9" x14ac:dyDescent="0.25">
      <c r="A914" s="75">
        <v>6021010200</v>
      </c>
      <c r="B914" s="75">
        <v>4901</v>
      </c>
      <c r="C914" s="75" t="s">
        <v>157</v>
      </c>
      <c r="D914" s="75">
        <v>95963</v>
      </c>
      <c r="E914" s="75">
        <v>24.138071826944699</v>
      </c>
      <c r="F914" s="75">
        <v>0</v>
      </c>
      <c r="G914" s="75">
        <v>47.2</v>
      </c>
      <c r="H914" s="77"/>
      <c r="I914" s="77"/>
    </row>
    <row r="915" spans="1:9" x14ac:dyDescent="0.25">
      <c r="A915" s="75">
        <v>6021010100</v>
      </c>
      <c r="B915" s="75">
        <v>8192</v>
      </c>
      <c r="C915" s="75" t="s">
        <v>157</v>
      </c>
      <c r="D915" s="75">
        <v>95963</v>
      </c>
      <c r="E915" s="75">
        <v>23.6141438597266</v>
      </c>
      <c r="F915" s="75">
        <v>0</v>
      </c>
      <c r="G915" s="75">
        <v>52.4</v>
      </c>
      <c r="H915" s="77"/>
      <c r="I915" s="77"/>
    </row>
    <row r="916" spans="1:9" x14ac:dyDescent="0.25">
      <c r="A916" s="75">
        <v>6021010501</v>
      </c>
      <c r="B916" s="75">
        <v>3456</v>
      </c>
      <c r="C916" s="75" t="s">
        <v>157</v>
      </c>
      <c r="D916" s="75">
        <v>95963</v>
      </c>
      <c r="E916" s="75">
        <v>21.7404952971842</v>
      </c>
      <c r="F916" s="75">
        <v>0</v>
      </c>
      <c r="G916" s="75">
        <v>54.4</v>
      </c>
      <c r="H916" s="77"/>
      <c r="I916" s="77"/>
    </row>
    <row r="917" spans="1:9" x14ac:dyDescent="0.25">
      <c r="A917" s="75">
        <v>6021010400</v>
      </c>
      <c r="B917" s="75">
        <v>7636</v>
      </c>
      <c r="C917" s="75" t="s">
        <v>157</v>
      </c>
      <c r="D917" s="75">
        <v>95988</v>
      </c>
      <c r="E917" s="75">
        <v>35.116724698558698</v>
      </c>
      <c r="F917" s="75">
        <v>0</v>
      </c>
      <c r="G917" s="75">
        <v>43.9</v>
      </c>
      <c r="H917" s="77"/>
      <c r="I917" s="77"/>
    </row>
    <row r="918" spans="1:9" x14ac:dyDescent="0.25">
      <c r="A918" s="75">
        <v>6023001300</v>
      </c>
      <c r="B918" s="75">
        <v>1479</v>
      </c>
      <c r="C918" s="75" t="s">
        <v>158</v>
      </c>
      <c r="D918" s="75">
        <v>95521</v>
      </c>
      <c r="E918" s="75">
        <v>24.408727412169799</v>
      </c>
      <c r="F918" s="75">
        <v>0</v>
      </c>
      <c r="G918" s="75">
        <v>50.8</v>
      </c>
      <c r="H918" s="77"/>
      <c r="I918" s="77"/>
    </row>
    <row r="919" spans="1:9" x14ac:dyDescent="0.25">
      <c r="A919" s="75">
        <v>6023001101</v>
      </c>
      <c r="B919" s="75">
        <v>6350</v>
      </c>
      <c r="C919" s="75" t="s">
        <v>158</v>
      </c>
      <c r="D919" s="75">
        <v>95521</v>
      </c>
      <c r="E919" s="75">
        <v>24.236442091366001</v>
      </c>
      <c r="F919" s="75">
        <v>0</v>
      </c>
      <c r="G919" s="75">
        <v>58.5</v>
      </c>
      <c r="H919" s="77"/>
      <c r="I919" s="77"/>
    </row>
    <row r="920" spans="1:9" x14ac:dyDescent="0.25">
      <c r="A920" s="75">
        <v>6023001000</v>
      </c>
      <c r="B920" s="75">
        <v>5906</v>
      </c>
      <c r="C920" s="75" t="s">
        <v>158</v>
      </c>
      <c r="D920" s="75">
        <v>95521</v>
      </c>
      <c r="E920" s="75">
        <v>19.961348355182299</v>
      </c>
      <c r="F920" s="75">
        <v>0</v>
      </c>
      <c r="G920" s="75">
        <v>72</v>
      </c>
      <c r="H920" s="77"/>
      <c r="I920" s="77"/>
    </row>
    <row r="921" spans="1:9" x14ac:dyDescent="0.25">
      <c r="A921" s="75">
        <v>6023000900</v>
      </c>
      <c r="B921" s="75">
        <v>5074</v>
      </c>
      <c r="C921" s="75" t="s">
        <v>158</v>
      </c>
      <c r="D921" s="75">
        <v>95524</v>
      </c>
      <c r="E921" s="75">
        <v>12.013815011521899</v>
      </c>
      <c r="F921" s="75">
        <v>0</v>
      </c>
      <c r="G921" s="75">
        <v>36.6</v>
      </c>
      <c r="H921" s="77"/>
      <c r="I921" s="77"/>
    </row>
    <row r="922" spans="1:9" x14ac:dyDescent="0.25">
      <c r="A922" s="75">
        <v>6023011600</v>
      </c>
      <c r="B922" s="75">
        <v>4133</v>
      </c>
      <c r="C922" s="75" t="s">
        <v>158</v>
      </c>
      <c r="D922" s="75">
        <v>95514</v>
      </c>
      <c r="E922" s="75">
        <v>15.3883455217972</v>
      </c>
      <c r="F922" s="75">
        <v>0</v>
      </c>
      <c r="G922" s="75">
        <v>54</v>
      </c>
      <c r="H922" s="77"/>
      <c r="I922" s="77"/>
    </row>
    <row r="923" spans="1:9" x14ac:dyDescent="0.25">
      <c r="A923" s="75">
        <v>6023010300</v>
      </c>
      <c r="B923" s="75">
        <v>3607</v>
      </c>
      <c r="C923" s="75" t="s">
        <v>158</v>
      </c>
      <c r="D923" s="75">
        <v>95525</v>
      </c>
      <c r="E923" s="75">
        <v>13.785485884885</v>
      </c>
      <c r="F923" s="75">
        <v>0</v>
      </c>
      <c r="G923" s="75">
        <v>37</v>
      </c>
      <c r="H923" s="77"/>
      <c r="I923" s="77"/>
    </row>
    <row r="924" spans="1:9" x14ac:dyDescent="0.25">
      <c r="A924" s="75">
        <v>6023010902</v>
      </c>
      <c r="B924" s="75">
        <v>4143</v>
      </c>
      <c r="C924" s="75" t="s">
        <v>158</v>
      </c>
      <c r="D924" s="75">
        <v>95526</v>
      </c>
      <c r="E924" s="75">
        <v>12.5224876286191</v>
      </c>
      <c r="F924" s="75">
        <v>0</v>
      </c>
      <c r="G924" s="75">
        <v>37.9</v>
      </c>
      <c r="H924" s="77"/>
      <c r="I924" s="77"/>
    </row>
    <row r="925" spans="1:9" x14ac:dyDescent="0.25">
      <c r="A925" s="75">
        <v>6023000100</v>
      </c>
      <c r="B925" s="75">
        <v>4901</v>
      </c>
      <c r="C925" s="75" t="s">
        <v>158</v>
      </c>
      <c r="D925" s="75">
        <v>95501</v>
      </c>
      <c r="E925" s="75">
        <v>26.288606232654399</v>
      </c>
      <c r="F925" s="75">
        <v>0</v>
      </c>
      <c r="G925" s="75">
        <v>57.7</v>
      </c>
      <c r="H925" s="77"/>
      <c r="I925" s="77"/>
    </row>
    <row r="926" spans="1:9" x14ac:dyDescent="0.25">
      <c r="A926" s="75">
        <v>6023000200</v>
      </c>
      <c r="B926" s="75">
        <v>6211</v>
      </c>
      <c r="C926" s="75" t="s">
        <v>158</v>
      </c>
      <c r="D926" s="75">
        <v>95501</v>
      </c>
      <c r="E926" s="75">
        <v>17.677654330898399</v>
      </c>
      <c r="F926" s="75">
        <v>0</v>
      </c>
      <c r="G926" s="75">
        <v>45.2</v>
      </c>
      <c r="H926" s="77"/>
      <c r="I926" s="77"/>
    </row>
    <row r="927" spans="1:9" x14ac:dyDescent="0.25">
      <c r="A927" s="75">
        <v>6023010700</v>
      </c>
      <c r="B927" s="75">
        <v>6940</v>
      </c>
      <c r="C927" s="75" t="s">
        <v>158</v>
      </c>
      <c r="D927" s="75">
        <v>95503</v>
      </c>
      <c r="E927" s="75">
        <v>16.619310640902398</v>
      </c>
      <c r="F927" s="75">
        <v>0</v>
      </c>
      <c r="G927" s="75">
        <v>35</v>
      </c>
      <c r="H927" s="77"/>
      <c r="I927" s="77"/>
    </row>
    <row r="928" spans="1:9" x14ac:dyDescent="0.25">
      <c r="A928" s="75">
        <v>6023000500</v>
      </c>
      <c r="B928" s="75">
        <v>4263</v>
      </c>
      <c r="C928" s="75" t="s">
        <v>158</v>
      </c>
      <c r="D928" s="75">
        <v>95501</v>
      </c>
      <c r="E928" s="75">
        <v>16.216717769909199</v>
      </c>
      <c r="F928" s="75">
        <v>0</v>
      </c>
      <c r="G928" s="75">
        <v>63.1</v>
      </c>
      <c r="H928" s="77"/>
      <c r="I928" s="77"/>
    </row>
    <row r="929" spans="1:9" x14ac:dyDescent="0.25">
      <c r="A929" s="75">
        <v>6023000400</v>
      </c>
      <c r="B929" s="75">
        <v>3873</v>
      </c>
      <c r="C929" s="75" t="s">
        <v>158</v>
      </c>
      <c r="D929" s="75">
        <v>95503</v>
      </c>
      <c r="E929" s="75">
        <v>15.582792641679401</v>
      </c>
      <c r="F929" s="75">
        <v>0</v>
      </c>
      <c r="G929" s="75">
        <v>49.9</v>
      </c>
      <c r="H929" s="77"/>
      <c r="I929" s="77"/>
    </row>
    <row r="930" spans="1:9" x14ac:dyDescent="0.25">
      <c r="A930" s="75">
        <v>6023000300</v>
      </c>
      <c r="B930" s="75">
        <v>5544</v>
      </c>
      <c r="C930" s="75" t="s">
        <v>158</v>
      </c>
      <c r="D930" s="75">
        <v>95503</v>
      </c>
      <c r="E930" s="75">
        <v>15.0053999922731</v>
      </c>
      <c r="F930" s="75">
        <v>0</v>
      </c>
      <c r="G930" s="75">
        <v>57.1</v>
      </c>
      <c r="H930" s="77"/>
      <c r="I930" s="77"/>
    </row>
    <row r="931" spans="1:9" x14ac:dyDescent="0.25">
      <c r="A931" s="75">
        <v>6023010600</v>
      </c>
      <c r="B931" s="75">
        <v>1798</v>
      </c>
      <c r="C931" s="75" t="s">
        <v>158</v>
      </c>
      <c r="D931" s="75">
        <v>95503</v>
      </c>
      <c r="E931" s="75">
        <v>14.2370983770937</v>
      </c>
      <c r="F931" s="75">
        <v>0</v>
      </c>
      <c r="G931" s="75">
        <v>20.7</v>
      </c>
      <c r="H931" s="77"/>
      <c r="I931" s="77"/>
    </row>
    <row r="932" spans="1:9" x14ac:dyDescent="0.25">
      <c r="A932" s="75">
        <v>6023000600</v>
      </c>
      <c r="B932" s="75">
        <v>4866</v>
      </c>
      <c r="C932" s="75" t="s">
        <v>158</v>
      </c>
      <c r="D932" s="75">
        <v>95501</v>
      </c>
      <c r="E932" s="75">
        <v>10.418217306630901</v>
      </c>
      <c r="F932" s="75">
        <v>0</v>
      </c>
      <c r="G932" s="75">
        <v>43</v>
      </c>
      <c r="H932" s="77"/>
      <c r="I932" s="77"/>
    </row>
    <row r="933" spans="1:9" x14ac:dyDescent="0.25">
      <c r="A933" s="75">
        <v>6023000800</v>
      </c>
      <c r="B933" s="75">
        <v>4668</v>
      </c>
      <c r="C933" s="75" t="s">
        <v>158</v>
      </c>
      <c r="D933" s="75">
        <v>95503</v>
      </c>
      <c r="E933" s="75">
        <v>8.9024074944349394</v>
      </c>
      <c r="F933" s="75">
        <v>0</v>
      </c>
      <c r="G933" s="75">
        <v>26.2</v>
      </c>
      <c r="H933" s="77"/>
      <c r="I933" s="77"/>
    </row>
    <row r="934" spans="1:9" x14ac:dyDescent="0.25">
      <c r="A934" s="75">
        <v>6023000700</v>
      </c>
      <c r="B934" s="75">
        <v>5360</v>
      </c>
      <c r="C934" s="75" t="s">
        <v>158</v>
      </c>
      <c r="D934" s="75">
        <v>95503</v>
      </c>
      <c r="E934" s="75">
        <v>8.5168133559557404</v>
      </c>
      <c r="F934" s="75">
        <v>0</v>
      </c>
      <c r="G934" s="75">
        <v>32.6</v>
      </c>
      <c r="H934" s="77"/>
      <c r="I934" s="77"/>
    </row>
    <row r="935" spans="1:9" x14ac:dyDescent="0.25">
      <c r="A935" s="75">
        <v>6023011200</v>
      </c>
      <c r="B935" s="75">
        <v>3220</v>
      </c>
      <c r="C935" s="75" t="s">
        <v>158</v>
      </c>
      <c r="D935" s="75">
        <v>95536</v>
      </c>
      <c r="E935" s="75">
        <v>16.035750813591299</v>
      </c>
      <c r="F935" s="75">
        <v>0</v>
      </c>
      <c r="G935" s="75">
        <v>38.200000000000003</v>
      </c>
      <c r="H935" s="77"/>
      <c r="I935" s="77"/>
    </row>
    <row r="936" spans="1:9" x14ac:dyDescent="0.25">
      <c r="A936" s="75">
        <v>6023010901</v>
      </c>
      <c r="B936" s="75">
        <v>4533</v>
      </c>
      <c r="C936" s="75" t="s">
        <v>158</v>
      </c>
      <c r="D936" s="75">
        <v>95540</v>
      </c>
      <c r="E936" s="75">
        <v>28.200158806692901</v>
      </c>
      <c r="F936" s="75">
        <v>0</v>
      </c>
      <c r="G936" s="75">
        <v>51.1</v>
      </c>
      <c r="H936" s="77"/>
      <c r="I936" s="77"/>
    </row>
    <row r="937" spans="1:9" x14ac:dyDescent="0.25">
      <c r="A937" s="75">
        <v>6023011000</v>
      </c>
      <c r="B937" s="75">
        <v>4386</v>
      </c>
      <c r="C937" s="75" t="s">
        <v>158</v>
      </c>
      <c r="D937" s="75">
        <v>95540</v>
      </c>
      <c r="E937" s="75">
        <v>18.848380764811999</v>
      </c>
      <c r="F937" s="75">
        <v>0</v>
      </c>
      <c r="G937" s="75">
        <v>39.200000000000003</v>
      </c>
      <c r="H937" s="77"/>
      <c r="I937" s="77"/>
    </row>
    <row r="938" spans="1:9" x14ac:dyDescent="0.25">
      <c r="A938" s="75">
        <v>6023011500</v>
      </c>
      <c r="B938" s="75">
        <v>4409</v>
      </c>
      <c r="C938" s="75" t="s">
        <v>158</v>
      </c>
      <c r="D938" s="75">
        <v>95542</v>
      </c>
      <c r="E938" s="75">
        <v>10.076036699965099</v>
      </c>
      <c r="F938" s="75">
        <v>0</v>
      </c>
      <c r="G938" s="75">
        <v>47.2</v>
      </c>
      <c r="H938" s="77"/>
      <c r="I938" s="77"/>
    </row>
    <row r="939" spans="1:9" x14ac:dyDescent="0.25">
      <c r="A939" s="75">
        <v>6023010102</v>
      </c>
      <c r="B939" s="75">
        <v>2884</v>
      </c>
      <c r="C939" s="75" t="s">
        <v>158</v>
      </c>
      <c r="D939" s="75">
        <v>95546</v>
      </c>
      <c r="E939" s="75">
        <v>15.179478683322399</v>
      </c>
      <c r="F939" s="75">
        <v>0</v>
      </c>
      <c r="G939" s="75">
        <v>58.5</v>
      </c>
      <c r="H939" s="77"/>
      <c r="I939" s="77"/>
    </row>
    <row r="940" spans="1:9" x14ac:dyDescent="0.25">
      <c r="A940" s="75">
        <v>6023940000</v>
      </c>
      <c r="B940" s="75">
        <v>3041</v>
      </c>
      <c r="C940" s="75" t="s">
        <v>158</v>
      </c>
      <c r="D940" s="75">
        <v>95546</v>
      </c>
      <c r="E940" s="75">
        <v>8.9134256744959099</v>
      </c>
      <c r="F940" s="75">
        <v>0</v>
      </c>
      <c r="G940" s="75">
        <v>63.8</v>
      </c>
      <c r="H940" s="77"/>
      <c r="I940" s="77"/>
    </row>
    <row r="941" spans="1:9" x14ac:dyDescent="0.25">
      <c r="A941" s="75">
        <v>6023001200</v>
      </c>
      <c r="B941" s="75">
        <v>4686</v>
      </c>
      <c r="C941" s="75" t="s">
        <v>158</v>
      </c>
      <c r="D941" s="75">
        <v>95550</v>
      </c>
      <c r="E941" s="75">
        <v>18.947222278022998</v>
      </c>
      <c r="F941" s="75">
        <v>0</v>
      </c>
      <c r="G941" s="75">
        <v>50.2</v>
      </c>
      <c r="H941" s="77"/>
      <c r="I941" s="77"/>
    </row>
    <row r="942" spans="1:9" x14ac:dyDescent="0.25">
      <c r="A942" s="75">
        <v>6023010800</v>
      </c>
      <c r="B942" s="75">
        <v>4785</v>
      </c>
      <c r="C942" s="75" t="s">
        <v>158</v>
      </c>
      <c r="D942" s="75">
        <v>95551</v>
      </c>
      <c r="E942" s="75">
        <v>27.547087901841699</v>
      </c>
      <c r="F942" s="75">
        <v>0</v>
      </c>
      <c r="G942" s="75">
        <v>40.200000000000003</v>
      </c>
      <c r="H942" s="77"/>
      <c r="I942" s="77"/>
    </row>
    <row r="943" spans="1:9" x14ac:dyDescent="0.25">
      <c r="A943" s="75">
        <v>6023010502</v>
      </c>
      <c r="B943" s="75">
        <v>5281</v>
      </c>
      <c r="C943" s="75" t="s">
        <v>158</v>
      </c>
      <c r="D943" s="75">
        <v>95519</v>
      </c>
      <c r="E943" s="75">
        <v>10.414429540791</v>
      </c>
      <c r="F943" s="75">
        <v>0</v>
      </c>
      <c r="G943" s="75">
        <v>32.799999999999997</v>
      </c>
      <c r="H943" s="77"/>
      <c r="I943" s="77"/>
    </row>
    <row r="944" spans="1:9" x14ac:dyDescent="0.25">
      <c r="A944" s="75">
        <v>6023010400</v>
      </c>
      <c r="B944" s="75">
        <v>3688</v>
      </c>
      <c r="C944" s="75" t="s">
        <v>158</v>
      </c>
      <c r="D944" s="75">
        <v>95519</v>
      </c>
      <c r="E944" s="75">
        <v>9.4153672743772905</v>
      </c>
      <c r="F944" s="75">
        <v>0</v>
      </c>
      <c r="G944" s="75">
        <v>30.3</v>
      </c>
      <c r="H944" s="77"/>
      <c r="I944" s="77"/>
    </row>
    <row r="945" spans="1:9" x14ac:dyDescent="0.25">
      <c r="A945" s="75">
        <v>6023010501</v>
      </c>
      <c r="B945" s="75">
        <v>6635</v>
      </c>
      <c r="C945" s="75" t="s">
        <v>158</v>
      </c>
      <c r="D945" s="75">
        <v>95519</v>
      </c>
      <c r="E945" s="75">
        <v>6.7033725546894702</v>
      </c>
      <c r="F945" s="75">
        <v>0</v>
      </c>
      <c r="G945" s="75">
        <v>38.1</v>
      </c>
      <c r="H945" s="77"/>
      <c r="I945" s="77"/>
    </row>
    <row r="946" spans="1:9" x14ac:dyDescent="0.25">
      <c r="A946" s="75">
        <v>6023011100</v>
      </c>
      <c r="B946" s="75">
        <v>4976</v>
      </c>
      <c r="C946" s="75" t="s">
        <v>158</v>
      </c>
      <c r="D946" s="75">
        <v>95565</v>
      </c>
      <c r="E946" s="75">
        <v>21.772490540854701</v>
      </c>
      <c r="F946" s="75">
        <v>0</v>
      </c>
      <c r="G946" s="75">
        <v>41.6</v>
      </c>
      <c r="H946" s="77"/>
      <c r="I946" s="77"/>
    </row>
    <row r="947" spans="1:9" x14ac:dyDescent="0.25">
      <c r="A947" s="75">
        <v>6023010200</v>
      </c>
      <c r="B947" s="75">
        <v>2983</v>
      </c>
      <c r="C947" s="75" t="s">
        <v>158</v>
      </c>
      <c r="D947" s="75">
        <v>95570</v>
      </c>
      <c r="E947" s="75">
        <v>13.027484800089701</v>
      </c>
      <c r="F947" s="75">
        <v>0</v>
      </c>
      <c r="G947" s="75">
        <v>34.799999999999997</v>
      </c>
      <c r="H947" s="77"/>
      <c r="I947" s="77"/>
    </row>
    <row r="948" spans="1:9" x14ac:dyDescent="0.25">
      <c r="A948" s="75">
        <v>6025010400</v>
      </c>
      <c r="B948" s="75">
        <v>7162</v>
      </c>
      <c r="C948" s="75" t="s">
        <v>159</v>
      </c>
      <c r="D948" s="75">
        <v>92227</v>
      </c>
      <c r="E948" s="75">
        <v>48.434323234949503</v>
      </c>
      <c r="F948" s="75">
        <v>7162</v>
      </c>
      <c r="G948" s="75">
        <v>73.900000000000006</v>
      </c>
      <c r="H948" s="77"/>
      <c r="I948" s="77"/>
    </row>
    <row r="949" spans="1:9" x14ac:dyDescent="0.25">
      <c r="A949" s="75">
        <v>6025010300</v>
      </c>
      <c r="B949" s="75">
        <v>933</v>
      </c>
      <c r="C949" s="75" t="s">
        <v>159</v>
      </c>
      <c r="D949" s="75">
        <v>92227</v>
      </c>
      <c r="E949" s="75">
        <v>44.0784812525606</v>
      </c>
      <c r="F949" s="75">
        <v>933</v>
      </c>
      <c r="G949" s="75">
        <v>47.9</v>
      </c>
      <c r="H949" s="77"/>
      <c r="I949" s="77"/>
    </row>
    <row r="950" spans="1:9" x14ac:dyDescent="0.25">
      <c r="A950" s="75">
        <v>6025010500</v>
      </c>
      <c r="B950" s="75">
        <v>6593</v>
      </c>
      <c r="C950" s="75" t="s">
        <v>159</v>
      </c>
      <c r="D950" s="75">
        <v>92227</v>
      </c>
      <c r="E950" s="75">
        <v>40.807800678283002</v>
      </c>
      <c r="F950" s="75">
        <v>6593</v>
      </c>
      <c r="G950" s="75">
        <v>42.4</v>
      </c>
      <c r="H950" s="77"/>
      <c r="I950" s="77"/>
    </row>
    <row r="951" spans="1:9" x14ac:dyDescent="0.25">
      <c r="A951" s="75">
        <v>6025010700</v>
      </c>
      <c r="B951" s="75">
        <v>4322</v>
      </c>
      <c r="C951" s="75" t="s">
        <v>159</v>
      </c>
      <c r="D951" s="75">
        <v>92227</v>
      </c>
      <c r="E951" s="75">
        <v>40.140657817805902</v>
      </c>
      <c r="F951" s="75">
        <v>4322</v>
      </c>
      <c r="G951" s="75">
        <v>66.7</v>
      </c>
      <c r="H951" s="77"/>
      <c r="I951" s="77"/>
    </row>
    <row r="952" spans="1:9" x14ac:dyDescent="0.25">
      <c r="A952" s="75">
        <v>6025010600</v>
      </c>
      <c r="B952" s="75">
        <v>6998</v>
      </c>
      <c r="C952" s="75" t="s">
        <v>159</v>
      </c>
      <c r="D952" s="75">
        <v>92227</v>
      </c>
      <c r="E952" s="75">
        <v>32.633157636971198</v>
      </c>
      <c r="F952" s="75">
        <v>0</v>
      </c>
      <c r="G952" s="75">
        <v>31</v>
      </c>
      <c r="H952" s="77"/>
      <c r="I952" s="77"/>
    </row>
    <row r="953" spans="1:9" x14ac:dyDescent="0.25">
      <c r="A953" s="75">
        <v>6025012200</v>
      </c>
      <c r="B953" s="75">
        <v>7804</v>
      </c>
      <c r="C953" s="75" t="s">
        <v>159</v>
      </c>
      <c r="D953" s="75">
        <v>92231</v>
      </c>
      <c r="E953" s="75">
        <v>53.1413795723685</v>
      </c>
      <c r="F953" s="75">
        <v>7804</v>
      </c>
      <c r="G953" s="75">
        <v>64.7</v>
      </c>
      <c r="H953" s="77"/>
      <c r="I953" s="77"/>
    </row>
    <row r="954" spans="1:9" x14ac:dyDescent="0.25">
      <c r="A954" s="75">
        <v>6025011900</v>
      </c>
      <c r="B954" s="75">
        <v>10966</v>
      </c>
      <c r="C954" s="75" t="s">
        <v>159</v>
      </c>
      <c r="D954" s="75">
        <v>92231</v>
      </c>
      <c r="E954" s="75">
        <v>49.0767256962734</v>
      </c>
      <c r="F954" s="75">
        <v>10966</v>
      </c>
      <c r="G954" s="75">
        <v>51.9</v>
      </c>
      <c r="H954" s="77"/>
      <c r="I954" s="77"/>
    </row>
    <row r="955" spans="1:9" x14ac:dyDescent="0.25">
      <c r="A955" s="75">
        <v>6025012100</v>
      </c>
      <c r="B955" s="75">
        <v>6937</v>
      </c>
      <c r="C955" s="75" t="s">
        <v>159</v>
      </c>
      <c r="D955" s="75">
        <v>92231</v>
      </c>
      <c r="E955" s="75">
        <v>47.950086139874003</v>
      </c>
      <c r="F955" s="75">
        <v>6937</v>
      </c>
      <c r="G955" s="75">
        <v>83.6</v>
      </c>
      <c r="H955" s="77"/>
      <c r="I955" s="77"/>
    </row>
    <row r="956" spans="1:9" x14ac:dyDescent="0.25">
      <c r="A956" s="75">
        <v>6025012001</v>
      </c>
      <c r="B956" s="75">
        <v>3831</v>
      </c>
      <c r="C956" s="75" t="s">
        <v>159</v>
      </c>
      <c r="D956" s="75">
        <v>92231</v>
      </c>
      <c r="E956" s="75">
        <v>41.109769621668804</v>
      </c>
      <c r="F956" s="75">
        <v>3831</v>
      </c>
      <c r="G956" s="75">
        <v>76.7</v>
      </c>
      <c r="H956" s="77"/>
      <c r="I956" s="77"/>
    </row>
    <row r="957" spans="1:9" x14ac:dyDescent="0.25">
      <c r="A957" s="75">
        <v>6025012002</v>
      </c>
      <c r="B957" s="75">
        <v>9678</v>
      </c>
      <c r="C957" s="75" t="s">
        <v>159</v>
      </c>
      <c r="D957" s="75">
        <v>92231</v>
      </c>
      <c r="E957" s="75">
        <v>36.622449069068502</v>
      </c>
      <c r="F957" s="75">
        <v>0</v>
      </c>
      <c r="G957" s="75">
        <v>42.7</v>
      </c>
      <c r="H957" s="77"/>
      <c r="I957" s="77"/>
    </row>
    <row r="958" spans="1:9" x14ac:dyDescent="0.25">
      <c r="A958" s="75">
        <v>6025010102</v>
      </c>
      <c r="B958" s="75">
        <v>5007</v>
      </c>
      <c r="C958" s="75" t="s">
        <v>159</v>
      </c>
      <c r="D958" s="75">
        <v>92233</v>
      </c>
      <c r="E958" s="75">
        <v>44.3510352216366</v>
      </c>
      <c r="F958" s="75">
        <v>5007</v>
      </c>
      <c r="G958" s="75">
        <v>58.8</v>
      </c>
      <c r="H958" s="77"/>
      <c r="I958" s="77"/>
    </row>
    <row r="959" spans="1:9" x14ac:dyDescent="0.25">
      <c r="A959" s="75">
        <v>6025010101</v>
      </c>
      <c r="B959" s="75">
        <v>4601</v>
      </c>
      <c r="C959" s="75" t="s">
        <v>159</v>
      </c>
      <c r="D959" s="75">
        <v>92233</v>
      </c>
      <c r="E959" s="75" t="s">
        <v>147</v>
      </c>
      <c r="F959" s="75">
        <v>0</v>
      </c>
      <c r="G959" s="75" t="s">
        <v>147</v>
      </c>
      <c r="H959" s="77"/>
      <c r="I959" s="77"/>
    </row>
    <row r="960" spans="1:9" x14ac:dyDescent="0.25">
      <c r="A960" s="75">
        <v>6025011400</v>
      </c>
      <c r="B960" s="75">
        <v>4580</v>
      </c>
      <c r="C960" s="75" t="s">
        <v>159</v>
      </c>
      <c r="D960" s="75">
        <v>92243</v>
      </c>
      <c r="E960" s="75">
        <v>58.134878626097397</v>
      </c>
      <c r="F960" s="75">
        <v>4580</v>
      </c>
      <c r="G960" s="75">
        <v>73.400000000000006</v>
      </c>
      <c r="H960" s="77"/>
      <c r="I960" s="77"/>
    </row>
    <row r="961" spans="1:9" x14ac:dyDescent="0.25">
      <c r="A961" s="75">
        <v>6025011500</v>
      </c>
      <c r="B961" s="75">
        <v>6232</v>
      </c>
      <c r="C961" s="75" t="s">
        <v>159</v>
      </c>
      <c r="D961" s="75">
        <v>92243</v>
      </c>
      <c r="E961" s="75">
        <v>51.872985558794497</v>
      </c>
      <c r="F961" s="75">
        <v>6232</v>
      </c>
      <c r="G961" s="75">
        <v>70.099999999999994</v>
      </c>
      <c r="H961" s="77"/>
      <c r="I961" s="77"/>
    </row>
    <row r="962" spans="1:9" x14ac:dyDescent="0.25">
      <c r="A962" s="75">
        <v>6025011300</v>
      </c>
      <c r="B962" s="75">
        <v>10460</v>
      </c>
      <c r="C962" s="75" t="s">
        <v>159</v>
      </c>
      <c r="D962" s="75">
        <v>92243</v>
      </c>
      <c r="E962" s="75">
        <v>50.273673759053203</v>
      </c>
      <c r="F962" s="75">
        <v>10460</v>
      </c>
      <c r="G962" s="75">
        <v>48.7</v>
      </c>
      <c r="H962" s="77"/>
      <c r="I962" s="77"/>
    </row>
    <row r="963" spans="1:9" x14ac:dyDescent="0.25">
      <c r="A963" s="75">
        <v>6025011100</v>
      </c>
      <c r="B963" s="75">
        <v>3685</v>
      </c>
      <c r="C963" s="75" t="s">
        <v>159</v>
      </c>
      <c r="D963" s="75">
        <v>92243</v>
      </c>
      <c r="E963" s="75">
        <v>48.086787785777801</v>
      </c>
      <c r="F963" s="75">
        <v>3685</v>
      </c>
      <c r="G963" s="75">
        <v>54.9</v>
      </c>
      <c r="H963" s="77"/>
      <c r="I963" s="77"/>
    </row>
    <row r="964" spans="1:9" x14ac:dyDescent="0.25">
      <c r="A964" s="75">
        <v>6025011600</v>
      </c>
      <c r="B964" s="75">
        <v>6310</v>
      </c>
      <c r="C964" s="75" t="s">
        <v>159</v>
      </c>
      <c r="D964" s="75">
        <v>92243</v>
      </c>
      <c r="E964" s="75">
        <v>47.061844735710203</v>
      </c>
      <c r="F964" s="75">
        <v>6310</v>
      </c>
      <c r="G964" s="75">
        <v>60.7</v>
      </c>
      <c r="H964" s="77"/>
      <c r="I964" s="77"/>
    </row>
    <row r="965" spans="1:9" x14ac:dyDescent="0.25">
      <c r="A965" s="75">
        <v>6025011202</v>
      </c>
      <c r="B965" s="75">
        <v>5444</v>
      </c>
      <c r="C965" s="75" t="s">
        <v>159</v>
      </c>
      <c r="D965" s="75">
        <v>92243</v>
      </c>
      <c r="E965" s="75">
        <v>39.026985893471903</v>
      </c>
      <c r="F965" s="75">
        <v>0</v>
      </c>
      <c r="G965" s="75">
        <v>80</v>
      </c>
      <c r="H965" s="77"/>
      <c r="I965" s="77"/>
    </row>
    <row r="966" spans="1:9" x14ac:dyDescent="0.25">
      <c r="A966" s="75">
        <v>6025011802</v>
      </c>
      <c r="B966" s="75">
        <v>4870</v>
      </c>
      <c r="C966" s="75" t="s">
        <v>159</v>
      </c>
      <c r="D966" s="75">
        <v>92243</v>
      </c>
      <c r="E966" s="75">
        <v>37.632120273922503</v>
      </c>
      <c r="F966" s="75">
        <v>0</v>
      </c>
      <c r="G966" s="75">
        <v>47.2</v>
      </c>
      <c r="H966" s="77"/>
      <c r="I966" s="77"/>
    </row>
    <row r="967" spans="1:9" x14ac:dyDescent="0.25">
      <c r="A967" s="75">
        <v>6025011700</v>
      </c>
      <c r="B967" s="75">
        <v>4797</v>
      </c>
      <c r="C967" s="75" t="s">
        <v>159</v>
      </c>
      <c r="D967" s="75">
        <v>92243</v>
      </c>
      <c r="E967" s="75">
        <v>33.704811833061498</v>
      </c>
      <c r="F967" s="75">
        <v>0</v>
      </c>
      <c r="G967" s="75">
        <v>47.6</v>
      </c>
      <c r="H967" s="77"/>
      <c r="I967" s="77"/>
    </row>
    <row r="968" spans="1:9" x14ac:dyDescent="0.25">
      <c r="A968" s="75">
        <v>6025011201</v>
      </c>
      <c r="B968" s="75">
        <v>6043</v>
      </c>
      <c r="C968" s="75" t="s">
        <v>159</v>
      </c>
      <c r="D968" s="75">
        <v>92243</v>
      </c>
      <c r="E968" s="75">
        <v>28.963553151527201</v>
      </c>
      <c r="F968" s="75">
        <v>0</v>
      </c>
      <c r="G968" s="75">
        <v>25</v>
      </c>
      <c r="H968" s="77"/>
      <c r="I968" s="77"/>
    </row>
    <row r="969" spans="1:9" x14ac:dyDescent="0.25">
      <c r="A969" s="75">
        <v>6025011801</v>
      </c>
      <c r="B969" s="75">
        <v>3821</v>
      </c>
      <c r="C969" s="75" t="s">
        <v>159</v>
      </c>
      <c r="D969" s="75">
        <v>92243</v>
      </c>
      <c r="E969" s="75">
        <v>27.215708504225798</v>
      </c>
      <c r="F969" s="75">
        <v>0</v>
      </c>
      <c r="G969" s="75">
        <v>16.8</v>
      </c>
      <c r="H969" s="77"/>
      <c r="I969" s="77"/>
    </row>
    <row r="970" spans="1:9" x14ac:dyDescent="0.25">
      <c r="A970" s="75">
        <v>6025011803</v>
      </c>
      <c r="B970" s="75">
        <v>5937</v>
      </c>
      <c r="C970" s="75" t="s">
        <v>159</v>
      </c>
      <c r="D970" s="75">
        <v>92243</v>
      </c>
      <c r="E970" s="75">
        <v>26.014081807637702</v>
      </c>
      <c r="F970" s="75">
        <v>0</v>
      </c>
      <c r="G970" s="75">
        <v>15.8</v>
      </c>
      <c r="H970" s="77"/>
      <c r="I970" s="77"/>
    </row>
    <row r="971" spans="1:9" x14ac:dyDescent="0.25">
      <c r="A971" s="75">
        <v>6025010900</v>
      </c>
      <c r="B971" s="75">
        <v>6755</v>
      </c>
      <c r="C971" s="75" t="s">
        <v>159</v>
      </c>
      <c r="D971" s="75">
        <v>92250</v>
      </c>
      <c r="E971" s="75">
        <v>37.004432072571099</v>
      </c>
      <c r="F971" s="75">
        <v>0</v>
      </c>
      <c r="G971" s="75">
        <v>57</v>
      </c>
      <c r="H971" s="77"/>
      <c r="I971" s="77"/>
    </row>
    <row r="972" spans="1:9" x14ac:dyDescent="0.25">
      <c r="A972" s="75">
        <v>6025010800</v>
      </c>
      <c r="B972" s="75">
        <v>1368</v>
      </c>
      <c r="C972" s="75" t="s">
        <v>159</v>
      </c>
      <c r="D972" s="75">
        <v>92250</v>
      </c>
      <c r="E972" s="75">
        <v>36.440764398420299</v>
      </c>
      <c r="F972" s="75">
        <v>0</v>
      </c>
      <c r="G972" s="75">
        <v>13.9</v>
      </c>
      <c r="H972" s="77"/>
      <c r="I972" s="77"/>
    </row>
    <row r="973" spans="1:9" x14ac:dyDescent="0.25">
      <c r="A973" s="75">
        <v>6025011000</v>
      </c>
      <c r="B973" s="75">
        <v>12047</v>
      </c>
      <c r="C973" s="75" t="s">
        <v>159</v>
      </c>
      <c r="D973" s="75">
        <v>92251</v>
      </c>
      <c r="E973" s="75">
        <v>37.089149438196998</v>
      </c>
      <c r="F973" s="75">
        <v>0</v>
      </c>
      <c r="G973" s="75">
        <v>19.7</v>
      </c>
      <c r="H973" s="77"/>
      <c r="I973" s="77"/>
    </row>
    <row r="974" spans="1:9" x14ac:dyDescent="0.25">
      <c r="A974" s="75">
        <v>6025012301</v>
      </c>
      <c r="B974" s="75">
        <v>5633</v>
      </c>
      <c r="C974" s="75" t="s">
        <v>159</v>
      </c>
      <c r="D974" s="75">
        <v>92274</v>
      </c>
      <c r="E974" s="75">
        <v>34.193240269546898</v>
      </c>
      <c r="F974" s="75">
        <v>0</v>
      </c>
      <c r="G974" s="75">
        <v>62.4</v>
      </c>
      <c r="H974" s="77"/>
      <c r="I974" s="77"/>
    </row>
    <row r="975" spans="1:9" x14ac:dyDescent="0.25">
      <c r="A975" s="75">
        <v>6025012302</v>
      </c>
      <c r="B975" s="75">
        <v>4756</v>
      </c>
      <c r="C975" s="75" t="s">
        <v>159</v>
      </c>
      <c r="D975" s="75">
        <v>92274</v>
      </c>
      <c r="E975" s="75">
        <v>27.717108595034802</v>
      </c>
      <c r="F975" s="75">
        <v>0</v>
      </c>
      <c r="G975" s="75">
        <v>76.2</v>
      </c>
      <c r="H975" s="77"/>
      <c r="I975" s="77"/>
    </row>
    <row r="976" spans="1:9" x14ac:dyDescent="0.25">
      <c r="A976" s="75">
        <v>6025010200</v>
      </c>
      <c r="B976" s="75">
        <v>2640</v>
      </c>
      <c r="C976" s="75" t="s">
        <v>159</v>
      </c>
      <c r="D976" s="75">
        <v>92281</v>
      </c>
      <c r="E976" s="75">
        <v>46.146107321168202</v>
      </c>
      <c r="F976" s="75">
        <v>2640</v>
      </c>
      <c r="G976" s="75">
        <v>67.8</v>
      </c>
      <c r="H976" s="77"/>
      <c r="I976" s="77"/>
    </row>
    <row r="977" spans="1:9" x14ac:dyDescent="0.25">
      <c r="A977" s="75">
        <v>6025012400</v>
      </c>
      <c r="B977" s="75">
        <v>1266</v>
      </c>
      <c r="C977" s="75" t="s">
        <v>159</v>
      </c>
      <c r="D977" s="75">
        <v>92283</v>
      </c>
      <c r="E977" s="75">
        <v>38.606510282184999</v>
      </c>
      <c r="F977" s="75">
        <v>0</v>
      </c>
      <c r="G977" s="75">
        <v>44.5</v>
      </c>
      <c r="H977" s="77"/>
      <c r="I977" s="77"/>
    </row>
    <row r="978" spans="1:9" x14ac:dyDescent="0.25">
      <c r="A978" s="75">
        <v>6025940000</v>
      </c>
      <c r="B978" s="75">
        <v>3052</v>
      </c>
      <c r="C978" s="75" t="s">
        <v>159</v>
      </c>
      <c r="D978" s="75">
        <v>92283</v>
      </c>
      <c r="E978" s="75">
        <v>14.400773396803199</v>
      </c>
      <c r="F978" s="75">
        <v>0</v>
      </c>
      <c r="G978" s="75">
        <v>61.4</v>
      </c>
      <c r="H978" s="77"/>
      <c r="I978" s="77"/>
    </row>
    <row r="979" spans="1:9" x14ac:dyDescent="0.25">
      <c r="A979" s="75">
        <v>6027000200</v>
      </c>
      <c r="B979" s="75">
        <v>1718</v>
      </c>
      <c r="C979" s="75" t="s">
        <v>161</v>
      </c>
      <c r="D979" s="75">
        <v>93514</v>
      </c>
      <c r="E979" s="75">
        <v>19.670844566542701</v>
      </c>
      <c r="F979" s="75">
        <v>0</v>
      </c>
      <c r="G979" s="75">
        <v>11.4</v>
      </c>
      <c r="H979" s="77"/>
      <c r="I979" s="77"/>
    </row>
    <row r="980" spans="1:9" x14ac:dyDescent="0.25">
      <c r="A980" s="75">
        <v>6027000400</v>
      </c>
      <c r="B980" s="75">
        <v>5668</v>
      </c>
      <c r="C980" s="75" t="s">
        <v>161</v>
      </c>
      <c r="D980" s="75">
        <v>93514</v>
      </c>
      <c r="E980" s="75">
        <v>19.466524575222699</v>
      </c>
      <c r="F980" s="75">
        <v>0</v>
      </c>
      <c r="G980" s="75">
        <v>44.6</v>
      </c>
      <c r="H980" s="77"/>
      <c r="I980" s="77"/>
    </row>
    <row r="981" spans="1:9" x14ac:dyDescent="0.25">
      <c r="A981" s="75">
        <v>6027000100</v>
      </c>
      <c r="B981" s="75">
        <v>2757</v>
      </c>
      <c r="C981" s="75" t="s">
        <v>161</v>
      </c>
      <c r="D981" s="75">
        <v>93514</v>
      </c>
      <c r="E981" s="75">
        <v>11.680303891974001</v>
      </c>
      <c r="F981" s="75">
        <v>0</v>
      </c>
      <c r="G981" s="75">
        <v>21.2</v>
      </c>
      <c r="H981" s="77"/>
      <c r="I981" s="77"/>
    </row>
    <row r="982" spans="1:9" x14ac:dyDescent="0.25">
      <c r="A982" s="75">
        <v>6027000300</v>
      </c>
      <c r="B982" s="75">
        <v>2457</v>
      </c>
      <c r="C982" s="75" t="s">
        <v>161</v>
      </c>
      <c r="D982" s="75">
        <v>93514</v>
      </c>
      <c r="E982" s="75">
        <v>9.3357038330840396</v>
      </c>
      <c r="F982" s="75">
        <v>0</v>
      </c>
      <c r="G982" s="75">
        <v>11.2</v>
      </c>
      <c r="H982" s="77"/>
      <c r="I982" s="77"/>
    </row>
    <row r="983" spans="1:9" x14ac:dyDescent="0.25">
      <c r="A983" s="75">
        <v>6027000800</v>
      </c>
      <c r="B983" s="75">
        <v>3378</v>
      </c>
      <c r="C983" s="75" t="s">
        <v>161</v>
      </c>
      <c r="D983" s="75">
        <v>92328</v>
      </c>
      <c r="E983" s="75">
        <v>29.313210821870499</v>
      </c>
      <c r="F983" s="75">
        <v>0</v>
      </c>
      <c r="G983" s="75">
        <v>47.3</v>
      </c>
      <c r="H983" s="77"/>
      <c r="I983" s="77"/>
    </row>
    <row r="984" spans="1:9" x14ac:dyDescent="0.25">
      <c r="A984" s="75">
        <v>6027000500</v>
      </c>
      <c r="B984" s="75">
        <v>2568</v>
      </c>
      <c r="C984" s="75" t="s">
        <v>161</v>
      </c>
      <c r="D984" s="75">
        <v>93526</v>
      </c>
      <c r="E984" s="75">
        <v>18.131410700286999</v>
      </c>
      <c r="F984" s="75">
        <v>0</v>
      </c>
      <c r="G984" s="75">
        <v>28.7</v>
      </c>
      <c r="H984" s="77"/>
      <c r="I984" s="77"/>
    </row>
    <row r="985" spans="1:9" x14ac:dyDescent="0.25">
      <c r="A985" s="75">
        <v>6029006304</v>
      </c>
      <c r="B985" s="75">
        <v>3895</v>
      </c>
      <c r="C985" s="75" t="s">
        <v>162</v>
      </c>
      <c r="D985" s="75">
        <v>93203</v>
      </c>
      <c r="E985" s="75">
        <v>42.886533389889301</v>
      </c>
      <c r="F985" s="75">
        <v>3895</v>
      </c>
      <c r="G985" s="75">
        <v>79.5</v>
      </c>
      <c r="H985" s="77"/>
      <c r="I985" s="77"/>
    </row>
    <row r="986" spans="1:9" x14ac:dyDescent="0.25">
      <c r="A986" s="75">
        <v>6029006202</v>
      </c>
      <c r="B986" s="75">
        <v>6401</v>
      </c>
      <c r="C986" s="75" t="s">
        <v>162</v>
      </c>
      <c r="D986" s="75">
        <v>93203</v>
      </c>
      <c r="E986" s="75">
        <v>42.134940339813902</v>
      </c>
      <c r="F986" s="75">
        <v>6401</v>
      </c>
      <c r="G986" s="75">
        <v>60.3</v>
      </c>
      <c r="H986" s="77"/>
      <c r="I986" s="77"/>
    </row>
    <row r="987" spans="1:9" x14ac:dyDescent="0.25">
      <c r="A987" s="75">
        <v>6029006303</v>
      </c>
      <c r="B987" s="75">
        <v>6784</v>
      </c>
      <c r="C987" s="75" t="s">
        <v>162</v>
      </c>
      <c r="D987" s="75">
        <v>93203</v>
      </c>
      <c r="E987" s="75">
        <v>38.486165470452598</v>
      </c>
      <c r="F987" s="75">
        <v>0</v>
      </c>
      <c r="G987" s="75">
        <v>82.1</v>
      </c>
      <c r="H987" s="77"/>
      <c r="I987" s="77"/>
    </row>
    <row r="988" spans="1:9" x14ac:dyDescent="0.25">
      <c r="A988" s="75">
        <v>6029006301</v>
      </c>
      <c r="B988" s="75">
        <v>4004</v>
      </c>
      <c r="C988" s="75" t="s">
        <v>162</v>
      </c>
      <c r="D988" s="75">
        <v>93203</v>
      </c>
      <c r="E988" s="75">
        <v>34.864121169599599</v>
      </c>
      <c r="F988" s="75">
        <v>0</v>
      </c>
      <c r="G988" s="75">
        <v>62.6</v>
      </c>
      <c r="H988" s="77"/>
      <c r="I988" s="77"/>
    </row>
    <row r="989" spans="1:9" x14ac:dyDescent="0.25">
      <c r="A989" s="75">
        <v>6029002500</v>
      </c>
      <c r="B989" s="75">
        <v>9122</v>
      </c>
      <c r="C989" s="75" t="s">
        <v>162</v>
      </c>
      <c r="D989" s="75">
        <v>93307</v>
      </c>
      <c r="E989" s="75">
        <v>78.413055944312703</v>
      </c>
      <c r="F989" s="75">
        <v>9122</v>
      </c>
      <c r="G989" s="75">
        <v>73.8</v>
      </c>
      <c r="H989" s="77"/>
      <c r="I989" s="77"/>
    </row>
    <row r="990" spans="1:9" x14ac:dyDescent="0.25">
      <c r="A990" s="75">
        <v>6029002200</v>
      </c>
      <c r="B990" s="75">
        <v>6537</v>
      </c>
      <c r="C990" s="75" t="s">
        <v>162</v>
      </c>
      <c r="D990" s="75">
        <v>93307</v>
      </c>
      <c r="E990" s="75">
        <v>69.893959190137494</v>
      </c>
      <c r="F990" s="75">
        <v>6537</v>
      </c>
      <c r="G990" s="75">
        <v>80.599999999999994</v>
      </c>
      <c r="H990" s="77"/>
      <c r="I990" s="77"/>
    </row>
    <row r="991" spans="1:9" x14ac:dyDescent="0.25">
      <c r="A991" s="75">
        <v>6029002301</v>
      </c>
      <c r="B991" s="75">
        <v>9743</v>
      </c>
      <c r="C991" s="75" t="s">
        <v>162</v>
      </c>
      <c r="D991" s="75">
        <v>93307</v>
      </c>
      <c r="E991" s="75">
        <v>69.080496974335503</v>
      </c>
      <c r="F991" s="75">
        <v>9743</v>
      </c>
      <c r="G991" s="75">
        <v>76.3</v>
      </c>
      <c r="H991" s="77"/>
      <c r="I991" s="77"/>
    </row>
    <row r="992" spans="1:9" x14ac:dyDescent="0.25">
      <c r="A992" s="75">
        <v>6029002100</v>
      </c>
      <c r="B992" s="75">
        <v>3852</v>
      </c>
      <c r="C992" s="75" t="s">
        <v>162</v>
      </c>
      <c r="D992" s="75">
        <v>93307</v>
      </c>
      <c r="E992" s="75">
        <v>66.002821743262999</v>
      </c>
      <c r="F992" s="75">
        <v>3852</v>
      </c>
      <c r="G992" s="75">
        <v>71.599999999999994</v>
      </c>
      <c r="H992" s="77"/>
      <c r="I992" s="77"/>
    </row>
    <row r="993" spans="1:9" x14ac:dyDescent="0.25">
      <c r="A993" s="75">
        <v>6029002400</v>
      </c>
      <c r="B993" s="75">
        <v>7478</v>
      </c>
      <c r="C993" s="75" t="s">
        <v>162</v>
      </c>
      <c r="D993" s="75">
        <v>93307</v>
      </c>
      <c r="E993" s="75">
        <v>65.667732323918202</v>
      </c>
      <c r="F993" s="75">
        <v>7478</v>
      </c>
      <c r="G993" s="75">
        <v>62.8</v>
      </c>
      <c r="H993" s="77"/>
      <c r="I993" s="77"/>
    </row>
    <row r="994" spans="1:9" x14ac:dyDescent="0.25">
      <c r="A994" s="75">
        <v>6029002302</v>
      </c>
      <c r="B994" s="75">
        <v>3378</v>
      </c>
      <c r="C994" s="75" t="s">
        <v>162</v>
      </c>
      <c r="D994" s="75">
        <v>93307</v>
      </c>
      <c r="E994" s="75">
        <v>64.384128680973802</v>
      </c>
      <c r="F994" s="75">
        <v>3378</v>
      </c>
      <c r="G994" s="75">
        <v>72</v>
      </c>
      <c r="H994" s="77"/>
      <c r="I994" s="77"/>
    </row>
    <row r="995" spans="1:9" x14ac:dyDescent="0.25">
      <c r="A995" s="75">
        <v>6029002000</v>
      </c>
      <c r="B995" s="75">
        <v>7111</v>
      </c>
      <c r="C995" s="75" t="s">
        <v>162</v>
      </c>
      <c r="D995" s="75">
        <v>93304</v>
      </c>
      <c r="E995" s="75">
        <v>59.770195149390602</v>
      </c>
      <c r="F995" s="75">
        <v>7111</v>
      </c>
      <c r="G995" s="75">
        <v>74.900000000000006</v>
      </c>
      <c r="H995" s="77"/>
      <c r="I995" s="77"/>
    </row>
    <row r="996" spans="1:9" x14ac:dyDescent="0.25">
      <c r="A996" s="75">
        <v>6029006201</v>
      </c>
      <c r="B996" s="75">
        <v>2877</v>
      </c>
      <c r="C996" s="75" t="s">
        <v>162</v>
      </c>
      <c r="D996" s="75">
        <v>93307</v>
      </c>
      <c r="E996" s="75">
        <v>59.600964920859099</v>
      </c>
      <c r="F996" s="75">
        <v>2877</v>
      </c>
      <c r="G996" s="75">
        <v>67</v>
      </c>
      <c r="H996" s="77"/>
      <c r="I996" s="77"/>
    </row>
    <row r="997" spans="1:9" x14ac:dyDescent="0.25">
      <c r="A997" s="75">
        <v>6029002600</v>
      </c>
      <c r="B997" s="75">
        <v>3539</v>
      </c>
      <c r="C997" s="75" t="s">
        <v>162</v>
      </c>
      <c r="D997" s="75">
        <v>93307</v>
      </c>
      <c r="E997" s="75">
        <v>59.297822273610102</v>
      </c>
      <c r="F997" s="75">
        <v>3539</v>
      </c>
      <c r="G997" s="75">
        <v>59.2</v>
      </c>
      <c r="H997" s="77"/>
      <c r="I997" s="77"/>
    </row>
    <row r="998" spans="1:9" x14ac:dyDescent="0.25">
      <c r="A998" s="75">
        <v>6029000400</v>
      </c>
      <c r="B998" s="75">
        <v>4319</v>
      </c>
      <c r="C998" s="75" t="s">
        <v>162</v>
      </c>
      <c r="D998" s="75">
        <v>93308</v>
      </c>
      <c r="E998" s="75">
        <v>57.941921002066202</v>
      </c>
      <c r="F998" s="75">
        <v>4319</v>
      </c>
      <c r="G998" s="75">
        <v>76.900000000000006</v>
      </c>
      <c r="H998" s="77"/>
      <c r="I998" s="77"/>
    </row>
    <row r="999" spans="1:9" x14ac:dyDescent="0.25">
      <c r="A999" s="75">
        <v>6029001600</v>
      </c>
      <c r="B999" s="75">
        <v>1390</v>
      </c>
      <c r="C999" s="75" t="s">
        <v>162</v>
      </c>
      <c r="D999" s="75">
        <v>93301</v>
      </c>
      <c r="E999" s="75">
        <v>54.489312180359697</v>
      </c>
      <c r="F999" s="75">
        <v>1390</v>
      </c>
      <c r="G999" s="75">
        <v>72.599999999999994</v>
      </c>
      <c r="H999" s="77"/>
      <c r="I999" s="77"/>
    </row>
    <row r="1000" spans="1:9" x14ac:dyDescent="0.25">
      <c r="A1000" s="75">
        <v>6029001902</v>
      </c>
      <c r="B1000" s="75">
        <v>4679</v>
      </c>
      <c r="C1000" s="75" t="s">
        <v>162</v>
      </c>
      <c r="D1000" s="75">
        <v>93304</v>
      </c>
      <c r="E1000" s="75">
        <v>53.212699525140401</v>
      </c>
      <c r="F1000" s="75">
        <v>4679</v>
      </c>
      <c r="G1000" s="75">
        <v>66.599999999999994</v>
      </c>
      <c r="H1000" s="77"/>
      <c r="I1000" s="77"/>
    </row>
    <row r="1001" spans="1:9" x14ac:dyDescent="0.25">
      <c r="A1001" s="75">
        <v>6029003000</v>
      </c>
      <c r="B1001" s="75">
        <v>7374</v>
      </c>
      <c r="C1001" s="75" t="s">
        <v>162</v>
      </c>
      <c r="D1001" s="75">
        <v>93304</v>
      </c>
      <c r="E1001" s="75">
        <v>52.691905322929202</v>
      </c>
      <c r="F1001" s="75">
        <v>7374</v>
      </c>
      <c r="G1001" s="75">
        <v>69.400000000000006</v>
      </c>
      <c r="H1001" s="77"/>
      <c r="I1001" s="77"/>
    </row>
    <row r="1002" spans="1:9" x14ac:dyDescent="0.25">
      <c r="A1002" s="75">
        <v>6029000200</v>
      </c>
      <c r="B1002" s="75">
        <v>7644</v>
      </c>
      <c r="C1002" s="75" t="s">
        <v>162</v>
      </c>
      <c r="D1002" s="75">
        <v>93308</v>
      </c>
      <c r="E1002" s="75">
        <v>50.2210703125008</v>
      </c>
      <c r="F1002" s="75">
        <v>7644</v>
      </c>
      <c r="G1002" s="75">
        <v>75.5</v>
      </c>
      <c r="H1002" s="77"/>
      <c r="I1002" s="77"/>
    </row>
    <row r="1003" spans="1:9" x14ac:dyDescent="0.25">
      <c r="A1003" s="75">
        <v>6029003112</v>
      </c>
      <c r="B1003" s="75">
        <v>5116</v>
      </c>
      <c r="C1003" s="75" t="s">
        <v>162</v>
      </c>
      <c r="D1003" s="75">
        <v>93313</v>
      </c>
      <c r="E1003" s="75">
        <v>49.635110270433699</v>
      </c>
      <c r="F1003" s="75">
        <v>5116</v>
      </c>
      <c r="G1003" s="75">
        <v>39.6</v>
      </c>
      <c r="H1003" s="77"/>
      <c r="I1003" s="77"/>
    </row>
    <row r="1004" spans="1:9" x14ac:dyDescent="0.25">
      <c r="A1004" s="75">
        <v>6029003202</v>
      </c>
      <c r="B1004" s="75">
        <v>15579</v>
      </c>
      <c r="C1004" s="75" t="s">
        <v>162</v>
      </c>
      <c r="D1004" s="75">
        <v>93307</v>
      </c>
      <c r="E1004" s="75">
        <v>48.594958586472998</v>
      </c>
      <c r="F1004" s="75">
        <v>15579</v>
      </c>
      <c r="G1004" s="75">
        <v>62</v>
      </c>
      <c r="H1004" s="77"/>
      <c r="I1004" s="77"/>
    </row>
    <row r="1005" spans="1:9" x14ac:dyDescent="0.25">
      <c r="A1005" s="75">
        <v>6029000101</v>
      </c>
      <c r="B1005" s="75">
        <v>12240</v>
      </c>
      <c r="C1005" s="75" t="s">
        <v>162</v>
      </c>
      <c r="D1005" s="75">
        <v>93308</v>
      </c>
      <c r="E1005" s="75">
        <v>47.743534510959201</v>
      </c>
      <c r="F1005" s="75">
        <v>12240</v>
      </c>
      <c r="G1005" s="75">
        <v>30.4</v>
      </c>
      <c r="H1005" s="77"/>
      <c r="I1005" s="77"/>
    </row>
    <row r="1006" spans="1:9" x14ac:dyDescent="0.25">
      <c r="A1006" s="75">
        <v>6029003121</v>
      </c>
      <c r="B1006" s="75">
        <v>8264</v>
      </c>
      <c r="C1006" s="75" t="s">
        <v>162</v>
      </c>
      <c r="D1006" s="75">
        <v>93307</v>
      </c>
      <c r="E1006" s="75">
        <v>47.519622154887898</v>
      </c>
      <c r="F1006" s="75">
        <v>8264</v>
      </c>
      <c r="G1006" s="75">
        <v>70.2</v>
      </c>
      <c r="H1006" s="77"/>
      <c r="I1006" s="77"/>
    </row>
    <row r="1007" spans="1:9" x14ac:dyDescent="0.25">
      <c r="A1007" s="75">
        <v>6029000300</v>
      </c>
      <c r="B1007" s="75">
        <v>4217</v>
      </c>
      <c r="C1007" s="75" t="s">
        <v>162</v>
      </c>
      <c r="D1007" s="75">
        <v>93308</v>
      </c>
      <c r="E1007" s="75">
        <v>47.0687498334404</v>
      </c>
      <c r="F1007" s="75">
        <v>4217</v>
      </c>
      <c r="G1007" s="75">
        <v>68.3</v>
      </c>
      <c r="H1007" s="77"/>
      <c r="I1007" s="77"/>
    </row>
    <row r="1008" spans="1:9" x14ac:dyDescent="0.25">
      <c r="A1008" s="75">
        <v>6029001300</v>
      </c>
      <c r="B1008" s="75">
        <v>7559</v>
      </c>
      <c r="C1008" s="75" t="s">
        <v>162</v>
      </c>
      <c r="D1008" s="75">
        <v>93305</v>
      </c>
      <c r="E1008" s="75">
        <v>47.046062818523701</v>
      </c>
      <c r="F1008" s="75">
        <v>7559</v>
      </c>
      <c r="G1008" s="75">
        <v>82.6</v>
      </c>
      <c r="H1008" s="77"/>
      <c r="I1008" s="77"/>
    </row>
    <row r="1009" spans="1:9" x14ac:dyDescent="0.25">
      <c r="A1009" s="75">
        <v>6029002900</v>
      </c>
      <c r="B1009" s="75">
        <v>7449</v>
      </c>
      <c r="C1009" s="75" t="s">
        <v>162</v>
      </c>
      <c r="D1009" s="75">
        <v>93304</v>
      </c>
      <c r="E1009" s="75">
        <v>46.680974455832903</v>
      </c>
      <c r="F1009" s="75">
        <v>7449</v>
      </c>
      <c r="G1009" s="75">
        <v>56.9</v>
      </c>
      <c r="H1009" s="77"/>
      <c r="I1009" s="77"/>
    </row>
    <row r="1010" spans="1:9" x14ac:dyDescent="0.25">
      <c r="A1010" s="75">
        <v>6029000600</v>
      </c>
      <c r="B1010" s="75">
        <v>6931</v>
      </c>
      <c r="C1010" s="75" t="s">
        <v>162</v>
      </c>
      <c r="D1010" s="75">
        <v>93301</v>
      </c>
      <c r="E1010" s="75">
        <v>46.122479643010003</v>
      </c>
      <c r="F1010" s="75">
        <v>6931</v>
      </c>
      <c r="G1010" s="75">
        <v>74.099999999999994</v>
      </c>
      <c r="H1010" s="77"/>
      <c r="I1010" s="77"/>
    </row>
    <row r="1011" spans="1:9" x14ac:dyDescent="0.25">
      <c r="A1011" s="75">
        <v>6029002812</v>
      </c>
      <c r="B1011" s="75">
        <v>5215</v>
      </c>
      <c r="C1011" s="75" t="s">
        <v>162</v>
      </c>
      <c r="D1011" s="75">
        <v>93309</v>
      </c>
      <c r="E1011" s="75">
        <v>45.934643499287397</v>
      </c>
      <c r="F1011" s="75">
        <v>5215</v>
      </c>
      <c r="G1011" s="75">
        <v>67.900000000000006</v>
      </c>
      <c r="H1011" s="77"/>
      <c r="I1011" s="77"/>
    </row>
    <row r="1012" spans="1:9" x14ac:dyDescent="0.25">
      <c r="A1012" s="75">
        <v>6029001400</v>
      </c>
      <c r="B1012" s="75">
        <v>7766</v>
      </c>
      <c r="C1012" s="75" t="s">
        <v>162</v>
      </c>
      <c r="D1012" s="75">
        <v>93305</v>
      </c>
      <c r="E1012" s="75">
        <v>45.198363436691501</v>
      </c>
      <c r="F1012" s="75">
        <v>7766</v>
      </c>
      <c r="G1012" s="75">
        <v>76.400000000000006</v>
      </c>
      <c r="H1012" s="77"/>
      <c r="I1012" s="77"/>
    </row>
    <row r="1013" spans="1:9" x14ac:dyDescent="0.25">
      <c r="A1013" s="75">
        <v>6029003103</v>
      </c>
      <c r="B1013" s="75">
        <v>3979</v>
      </c>
      <c r="C1013" s="75" t="s">
        <v>162</v>
      </c>
      <c r="D1013" s="75">
        <v>93307</v>
      </c>
      <c r="E1013" s="75">
        <v>45.174982484698901</v>
      </c>
      <c r="F1013" s="75">
        <v>3979</v>
      </c>
      <c r="G1013" s="75">
        <v>67.599999999999994</v>
      </c>
      <c r="H1013" s="77"/>
      <c r="I1013" s="77"/>
    </row>
    <row r="1014" spans="1:9" x14ac:dyDescent="0.25">
      <c r="A1014" s="75">
        <v>6029003113</v>
      </c>
      <c r="B1014" s="75">
        <v>4784</v>
      </c>
      <c r="C1014" s="75" t="s">
        <v>162</v>
      </c>
      <c r="D1014" s="75">
        <v>93304</v>
      </c>
      <c r="E1014" s="75">
        <v>44.668874075530297</v>
      </c>
      <c r="F1014" s="75">
        <v>4784</v>
      </c>
      <c r="G1014" s="75">
        <v>61.6</v>
      </c>
      <c r="H1014" s="77"/>
      <c r="I1014" s="77"/>
    </row>
    <row r="1015" spans="1:9" x14ac:dyDescent="0.25">
      <c r="A1015" s="75">
        <v>6029002813</v>
      </c>
      <c r="B1015" s="75">
        <v>4161</v>
      </c>
      <c r="C1015" s="75" t="s">
        <v>162</v>
      </c>
      <c r="D1015" s="75">
        <v>93309</v>
      </c>
      <c r="E1015" s="75">
        <v>44.173853289599698</v>
      </c>
      <c r="F1015" s="75">
        <v>4161</v>
      </c>
      <c r="G1015" s="75">
        <v>63.5</v>
      </c>
      <c r="H1015" s="77"/>
      <c r="I1015" s="77"/>
    </row>
    <row r="1016" spans="1:9" x14ac:dyDescent="0.25">
      <c r="A1016" s="75">
        <v>6029002700</v>
      </c>
      <c r="B1016" s="75">
        <v>5370</v>
      </c>
      <c r="C1016" s="75" t="s">
        <v>162</v>
      </c>
      <c r="D1016" s="75">
        <v>93304</v>
      </c>
      <c r="E1016" s="75">
        <v>44.153583174011303</v>
      </c>
      <c r="F1016" s="75">
        <v>5370</v>
      </c>
      <c r="G1016" s="75">
        <v>54.8</v>
      </c>
      <c r="H1016" s="77"/>
      <c r="I1016" s="77"/>
    </row>
    <row r="1017" spans="1:9" x14ac:dyDescent="0.25">
      <c r="A1017" s="75">
        <v>6029000507</v>
      </c>
      <c r="B1017" s="75">
        <v>3598</v>
      </c>
      <c r="C1017" s="75" t="s">
        <v>162</v>
      </c>
      <c r="D1017" s="75">
        <v>93308</v>
      </c>
      <c r="E1017" s="75">
        <v>43.875537073508802</v>
      </c>
      <c r="F1017" s="75">
        <v>3598</v>
      </c>
      <c r="G1017" s="75">
        <v>22</v>
      </c>
      <c r="H1017" s="77"/>
      <c r="I1017" s="77"/>
    </row>
    <row r="1018" spans="1:9" x14ac:dyDescent="0.25">
      <c r="A1018" s="75">
        <v>6029003114</v>
      </c>
      <c r="B1018" s="75">
        <v>7654</v>
      </c>
      <c r="C1018" s="75" t="s">
        <v>162</v>
      </c>
      <c r="D1018" s="75">
        <v>93313</v>
      </c>
      <c r="E1018" s="75">
        <v>43.602261067899498</v>
      </c>
      <c r="F1018" s="75">
        <v>7654</v>
      </c>
      <c r="G1018" s="75">
        <v>39.6</v>
      </c>
      <c r="H1018" s="77"/>
      <c r="I1018" s="77"/>
    </row>
    <row r="1019" spans="1:9" x14ac:dyDescent="0.25">
      <c r="A1019" s="75">
        <v>6029001102</v>
      </c>
      <c r="B1019" s="75">
        <v>6682</v>
      </c>
      <c r="C1019" s="75" t="s">
        <v>162</v>
      </c>
      <c r="D1019" s="75">
        <v>93306</v>
      </c>
      <c r="E1019" s="75">
        <v>43.424200852970102</v>
      </c>
      <c r="F1019" s="75">
        <v>6682</v>
      </c>
      <c r="G1019" s="75">
        <v>75</v>
      </c>
      <c r="H1019" s="77"/>
      <c r="I1019" s="77"/>
    </row>
    <row r="1020" spans="1:9" x14ac:dyDescent="0.25">
      <c r="A1020" s="75">
        <v>6029001000</v>
      </c>
      <c r="B1020" s="75">
        <v>9186</v>
      </c>
      <c r="C1020" s="75" t="s">
        <v>162</v>
      </c>
      <c r="D1020" s="75">
        <v>93307</v>
      </c>
      <c r="E1020" s="75">
        <v>43.170055864824</v>
      </c>
      <c r="F1020" s="75">
        <v>9186</v>
      </c>
      <c r="G1020" s="75">
        <v>56.6</v>
      </c>
      <c r="H1020" s="77"/>
      <c r="I1020" s="77"/>
    </row>
    <row r="1021" spans="1:9" x14ac:dyDescent="0.25">
      <c r="A1021" s="75">
        <v>6029001700</v>
      </c>
      <c r="B1021" s="75">
        <v>4287</v>
      </c>
      <c r="C1021" s="75" t="s">
        <v>162</v>
      </c>
      <c r="D1021" s="75">
        <v>93301</v>
      </c>
      <c r="E1021" s="75">
        <v>43.160123149797002</v>
      </c>
      <c r="F1021" s="75">
        <v>4287</v>
      </c>
      <c r="G1021" s="75">
        <v>37.5</v>
      </c>
      <c r="H1021" s="77"/>
      <c r="I1021" s="77"/>
    </row>
    <row r="1022" spans="1:9" x14ac:dyDescent="0.25">
      <c r="A1022" s="75">
        <v>6029001500</v>
      </c>
      <c r="B1022" s="75">
        <v>3147</v>
      </c>
      <c r="C1022" s="75" t="s">
        <v>162</v>
      </c>
      <c r="D1022" s="75">
        <v>93305</v>
      </c>
      <c r="E1022" s="75">
        <v>43.042505486354599</v>
      </c>
      <c r="F1022" s="75">
        <v>3147</v>
      </c>
      <c r="G1022" s="75">
        <v>82.9</v>
      </c>
      <c r="H1022" s="77"/>
      <c r="I1022" s="77"/>
    </row>
    <row r="1023" spans="1:9" x14ac:dyDescent="0.25">
      <c r="A1023" s="75">
        <v>6029003206</v>
      </c>
      <c r="B1023" s="75">
        <v>12112</v>
      </c>
      <c r="C1023" s="75" t="s">
        <v>162</v>
      </c>
      <c r="D1023" s="75">
        <v>93313</v>
      </c>
      <c r="E1023" s="75">
        <v>42.828560383200397</v>
      </c>
      <c r="F1023" s="75">
        <v>12112</v>
      </c>
      <c r="G1023" s="75">
        <v>34.4</v>
      </c>
      <c r="H1023" s="77"/>
      <c r="I1023" s="77"/>
    </row>
    <row r="1024" spans="1:9" x14ac:dyDescent="0.25">
      <c r="A1024" s="75">
        <v>6029002815</v>
      </c>
      <c r="B1024" s="75">
        <v>4282</v>
      </c>
      <c r="C1024" s="75" t="s">
        <v>162</v>
      </c>
      <c r="D1024" s="75">
        <v>93309</v>
      </c>
      <c r="E1024" s="75">
        <v>42.789591384330201</v>
      </c>
      <c r="F1024" s="75">
        <v>4282</v>
      </c>
      <c r="G1024" s="75">
        <v>49.3</v>
      </c>
      <c r="H1024" s="77"/>
      <c r="I1024" s="77"/>
    </row>
    <row r="1025" spans="1:9" x14ac:dyDescent="0.25">
      <c r="A1025" s="75">
        <v>6029001201</v>
      </c>
      <c r="B1025" s="75">
        <v>2895</v>
      </c>
      <c r="C1025" s="75" t="s">
        <v>162</v>
      </c>
      <c r="D1025" s="75">
        <v>93305</v>
      </c>
      <c r="E1025" s="75">
        <v>42.371568573181001</v>
      </c>
      <c r="F1025" s="75">
        <v>2895</v>
      </c>
      <c r="G1025" s="75">
        <v>81.900000000000006</v>
      </c>
      <c r="H1025" s="77"/>
      <c r="I1025" s="77"/>
    </row>
    <row r="1026" spans="1:9" x14ac:dyDescent="0.25">
      <c r="A1026" s="75">
        <v>6029002816</v>
      </c>
      <c r="B1026" s="75">
        <v>5465</v>
      </c>
      <c r="C1026" s="75" t="s">
        <v>162</v>
      </c>
      <c r="D1026" s="75">
        <v>93309</v>
      </c>
      <c r="E1026" s="75">
        <v>42.263427398547499</v>
      </c>
      <c r="F1026" s="75">
        <v>5465</v>
      </c>
      <c r="G1026" s="75">
        <v>61.2</v>
      </c>
      <c r="H1026" s="77"/>
      <c r="I1026" s="77"/>
    </row>
    <row r="1027" spans="1:9" x14ac:dyDescent="0.25">
      <c r="A1027" s="75">
        <v>6029001202</v>
      </c>
      <c r="B1027" s="75">
        <v>6264</v>
      </c>
      <c r="C1027" s="75" t="s">
        <v>162</v>
      </c>
      <c r="D1027" s="75">
        <v>93305</v>
      </c>
      <c r="E1027" s="75">
        <v>42.2282254073262</v>
      </c>
      <c r="F1027" s="75">
        <v>6264</v>
      </c>
      <c r="G1027" s="75">
        <v>81.8</v>
      </c>
      <c r="H1027" s="77"/>
      <c r="I1027" s="77"/>
    </row>
    <row r="1028" spans="1:9" x14ac:dyDescent="0.25">
      <c r="A1028" s="75">
        <v>6029000504</v>
      </c>
      <c r="B1028" s="75">
        <v>4086</v>
      </c>
      <c r="C1028" s="75" t="s">
        <v>162</v>
      </c>
      <c r="D1028" s="75">
        <v>93308</v>
      </c>
      <c r="E1028" s="75">
        <v>42.078809570462603</v>
      </c>
      <c r="F1028" s="75">
        <v>4086</v>
      </c>
      <c r="G1028" s="75">
        <v>41.6</v>
      </c>
      <c r="H1028" s="77"/>
      <c r="I1028" s="77"/>
    </row>
    <row r="1029" spans="1:9" x14ac:dyDescent="0.25">
      <c r="A1029" s="75">
        <v>6029003115</v>
      </c>
      <c r="B1029" s="75">
        <v>5482</v>
      </c>
      <c r="C1029" s="75" t="s">
        <v>162</v>
      </c>
      <c r="D1029" s="75">
        <v>93304</v>
      </c>
      <c r="E1029" s="75">
        <v>41.185956879654398</v>
      </c>
      <c r="F1029" s="75">
        <v>5482</v>
      </c>
      <c r="G1029" s="75">
        <v>58.9</v>
      </c>
      <c r="H1029" s="77"/>
      <c r="I1029" s="77"/>
    </row>
    <row r="1030" spans="1:9" x14ac:dyDescent="0.25">
      <c r="A1030" s="75">
        <v>6029005103</v>
      </c>
      <c r="B1030" s="75">
        <v>2564</v>
      </c>
      <c r="C1030" s="75" t="s">
        <v>162</v>
      </c>
      <c r="D1030" s="75">
        <v>93308</v>
      </c>
      <c r="E1030" s="75">
        <v>40.545978240923802</v>
      </c>
      <c r="F1030" s="75">
        <v>2564</v>
      </c>
      <c r="G1030" s="75">
        <v>31.8</v>
      </c>
      <c r="H1030" s="77"/>
      <c r="I1030" s="77"/>
    </row>
    <row r="1031" spans="1:9" x14ac:dyDescent="0.25">
      <c r="A1031" s="75">
        <v>6029001901</v>
      </c>
      <c r="B1031" s="75">
        <v>3434</v>
      </c>
      <c r="C1031" s="75" t="s">
        <v>162</v>
      </c>
      <c r="D1031" s="75">
        <v>93304</v>
      </c>
      <c r="E1031" s="75">
        <v>40.166425241835498</v>
      </c>
      <c r="F1031" s="75">
        <v>3434</v>
      </c>
      <c r="G1031" s="75">
        <v>41.5</v>
      </c>
      <c r="H1031" s="77"/>
      <c r="I1031" s="77"/>
    </row>
    <row r="1032" spans="1:9" x14ac:dyDescent="0.25">
      <c r="A1032" s="75">
        <v>6029002814</v>
      </c>
      <c r="B1032" s="75">
        <v>4158</v>
      </c>
      <c r="C1032" s="75" t="s">
        <v>162</v>
      </c>
      <c r="D1032" s="75">
        <v>93309</v>
      </c>
      <c r="E1032" s="75">
        <v>39.898997082330503</v>
      </c>
      <c r="F1032" s="75">
        <v>4158</v>
      </c>
      <c r="G1032" s="75">
        <v>55.6</v>
      </c>
      <c r="H1032" s="77"/>
      <c r="I1032" s="77"/>
    </row>
    <row r="1033" spans="1:9" x14ac:dyDescent="0.25">
      <c r="A1033" s="75">
        <v>6029001801</v>
      </c>
      <c r="B1033" s="75">
        <v>5579</v>
      </c>
      <c r="C1033" s="75" t="s">
        <v>162</v>
      </c>
      <c r="D1033" s="75">
        <v>93309</v>
      </c>
      <c r="E1033" s="75">
        <v>39.3461281602304</v>
      </c>
      <c r="F1033" s="75">
        <v>5579</v>
      </c>
      <c r="G1033" s="75">
        <v>52.7</v>
      </c>
      <c r="H1033" s="77"/>
      <c r="I1033" s="77"/>
    </row>
    <row r="1034" spans="1:9" x14ac:dyDescent="0.25">
      <c r="A1034" s="75">
        <v>6029003205</v>
      </c>
      <c r="B1034" s="75">
        <v>8998</v>
      </c>
      <c r="C1034" s="75" t="s">
        <v>162</v>
      </c>
      <c r="D1034" s="75">
        <v>93313</v>
      </c>
      <c r="E1034" s="75">
        <v>38.599740277968301</v>
      </c>
      <c r="F1034" s="75">
        <v>0</v>
      </c>
      <c r="G1034" s="75">
        <v>42.2</v>
      </c>
      <c r="H1034" s="77"/>
      <c r="I1034" s="77"/>
    </row>
    <row r="1035" spans="1:9" x14ac:dyDescent="0.25">
      <c r="A1035" s="75">
        <v>6029001103</v>
      </c>
      <c r="B1035" s="75">
        <v>4782</v>
      </c>
      <c r="C1035" s="75" t="s">
        <v>162</v>
      </c>
      <c r="D1035" s="75">
        <v>93306</v>
      </c>
      <c r="E1035" s="75">
        <v>38.5569526687269</v>
      </c>
      <c r="F1035" s="75">
        <v>0</v>
      </c>
      <c r="G1035" s="75">
        <v>78.3</v>
      </c>
      <c r="H1035" s="77"/>
      <c r="I1035" s="77"/>
    </row>
    <row r="1036" spans="1:9" x14ac:dyDescent="0.25">
      <c r="A1036" s="75">
        <v>6029002817</v>
      </c>
      <c r="B1036" s="75">
        <v>5173</v>
      </c>
      <c r="C1036" s="75" t="s">
        <v>162</v>
      </c>
      <c r="D1036" s="75">
        <v>93309</v>
      </c>
      <c r="E1036" s="75">
        <v>37.813834642234703</v>
      </c>
      <c r="F1036" s="75">
        <v>0</v>
      </c>
      <c r="G1036" s="75">
        <v>61.3</v>
      </c>
      <c r="H1036" s="77"/>
      <c r="I1036" s="77"/>
    </row>
    <row r="1037" spans="1:9" x14ac:dyDescent="0.25">
      <c r="A1037" s="75">
        <v>6029000506</v>
      </c>
      <c r="B1037" s="75">
        <v>2795</v>
      </c>
      <c r="C1037" s="75" t="s">
        <v>162</v>
      </c>
      <c r="D1037" s="75">
        <v>93308</v>
      </c>
      <c r="E1037" s="75">
        <v>36.314894659146702</v>
      </c>
      <c r="F1037" s="75">
        <v>0</v>
      </c>
      <c r="G1037" s="75">
        <v>28.6</v>
      </c>
      <c r="H1037" s="77"/>
      <c r="I1037" s="77"/>
    </row>
    <row r="1038" spans="1:9" x14ac:dyDescent="0.25">
      <c r="A1038" s="75">
        <v>6029003124</v>
      </c>
      <c r="B1038" s="75">
        <v>5414</v>
      </c>
      <c r="C1038" s="75" t="s">
        <v>162</v>
      </c>
      <c r="D1038" s="75">
        <v>93313</v>
      </c>
      <c r="E1038" s="75">
        <v>34.081721677409803</v>
      </c>
      <c r="F1038" s="75">
        <v>0</v>
      </c>
      <c r="G1038" s="75">
        <v>25.4</v>
      </c>
      <c r="H1038" s="77"/>
      <c r="I1038" s="77"/>
    </row>
    <row r="1039" spans="1:9" x14ac:dyDescent="0.25">
      <c r="A1039" s="75">
        <v>6029000102</v>
      </c>
      <c r="B1039" s="75">
        <v>3055</v>
      </c>
      <c r="C1039" s="75" t="s">
        <v>162</v>
      </c>
      <c r="D1039" s="75">
        <v>93308</v>
      </c>
      <c r="E1039" s="75">
        <v>33.826834292120701</v>
      </c>
      <c r="F1039" s="75">
        <v>0</v>
      </c>
      <c r="G1039" s="75">
        <v>49.2</v>
      </c>
      <c r="H1039" s="77"/>
      <c r="I1039" s="77"/>
    </row>
    <row r="1040" spans="1:9" x14ac:dyDescent="0.25">
      <c r="A1040" s="75">
        <v>6029001101</v>
      </c>
      <c r="B1040" s="75">
        <v>4413</v>
      </c>
      <c r="C1040" s="75" t="s">
        <v>162</v>
      </c>
      <c r="D1040" s="75">
        <v>93306</v>
      </c>
      <c r="E1040" s="75">
        <v>33.433614742329397</v>
      </c>
      <c r="F1040" s="75">
        <v>0</v>
      </c>
      <c r="G1040" s="75">
        <v>74.900000000000006</v>
      </c>
      <c r="H1040" s="77"/>
      <c r="I1040" s="77"/>
    </row>
    <row r="1041" spans="1:9" x14ac:dyDescent="0.25">
      <c r="A1041" s="75">
        <v>6029003122</v>
      </c>
      <c r="B1041" s="75">
        <v>8845</v>
      </c>
      <c r="C1041" s="75" t="s">
        <v>162</v>
      </c>
      <c r="D1041" s="75">
        <v>93307</v>
      </c>
      <c r="E1041" s="75">
        <v>32.792125832426002</v>
      </c>
      <c r="F1041" s="75">
        <v>0</v>
      </c>
      <c r="G1041" s="75">
        <v>57.7</v>
      </c>
      <c r="H1041" s="77"/>
      <c r="I1041" s="77"/>
    </row>
    <row r="1042" spans="1:9" x14ac:dyDescent="0.25">
      <c r="A1042" s="75">
        <v>6029000700</v>
      </c>
      <c r="B1042" s="75">
        <v>4825</v>
      </c>
      <c r="C1042" s="75" t="s">
        <v>162</v>
      </c>
      <c r="D1042" s="75">
        <v>93305</v>
      </c>
      <c r="E1042" s="75">
        <v>30.874836750275701</v>
      </c>
      <c r="F1042" s="75">
        <v>0</v>
      </c>
      <c r="G1042" s="75">
        <v>37.200000000000003</v>
      </c>
      <c r="H1042" s="77"/>
      <c r="I1042" s="77"/>
    </row>
    <row r="1043" spans="1:9" x14ac:dyDescent="0.25">
      <c r="A1043" s="75">
        <v>6029001802</v>
      </c>
      <c r="B1043" s="75">
        <v>5408</v>
      </c>
      <c r="C1043" s="75" t="s">
        <v>162</v>
      </c>
      <c r="D1043" s="75">
        <v>93309</v>
      </c>
      <c r="E1043" s="75">
        <v>29.890471066166398</v>
      </c>
      <c r="F1043" s="75">
        <v>0</v>
      </c>
      <c r="G1043" s="75">
        <v>24.9</v>
      </c>
      <c r="H1043" s="77"/>
      <c r="I1043" s="77"/>
    </row>
    <row r="1044" spans="1:9" x14ac:dyDescent="0.25">
      <c r="A1044" s="75">
        <v>6029000800</v>
      </c>
      <c r="B1044" s="75">
        <v>4925</v>
      </c>
      <c r="C1044" s="75" t="s">
        <v>162</v>
      </c>
      <c r="D1044" s="75">
        <v>93305</v>
      </c>
      <c r="E1044" s="75">
        <v>29.5018356270486</v>
      </c>
      <c r="F1044" s="75">
        <v>0</v>
      </c>
      <c r="G1044" s="75">
        <v>45.1</v>
      </c>
      <c r="H1044" s="77"/>
      <c r="I1044" s="77"/>
    </row>
    <row r="1045" spans="1:9" x14ac:dyDescent="0.25">
      <c r="A1045" s="75">
        <v>6029000903</v>
      </c>
      <c r="B1045" s="75">
        <v>3653</v>
      </c>
      <c r="C1045" s="75" t="s">
        <v>162</v>
      </c>
      <c r="D1045" s="75">
        <v>93306</v>
      </c>
      <c r="E1045" s="75">
        <v>28.109676678597999</v>
      </c>
      <c r="F1045" s="75">
        <v>0</v>
      </c>
      <c r="G1045" s="75">
        <v>48.2</v>
      </c>
      <c r="H1045" s="77"/>
      <c r="I1045" s="77"/>
    </row>
    <row r="1046" spans="1:9" x14ac:dyDescent="0.25">
      <c r="A1046" s="75">
        <v>6029000904</v>
      </c>
      <c r="B1046" s="75">
        <v>4008</v>
      </c>
      <c r="C1046" s="75" t="s">
        <v>162</v>
      </c>
      <c r="D1046" s="75">
        <v>93306</v>
      </c>
      <c r="E1046" s="75">
        <v>28.106114034544401</v>
      </c>
      <c r="F1046" s="75">
        <v>0</v>
      </c>
      <c r="G1046" s="75">
        <v>46.6</v>
      </c>
      <c r="H1046" s="77"/>
      <c r="I1046" s="77"/>
    </row>
    <row r="1047" spans="1:9" x14ac:dyDescent="0.25">
      <c r="A1047" s="75">
        <v>6029000905</v>
      </c>
      <c r="B1047" s="75">
        <v>2483</v>
      </c>
      <c r="C1047" s="75" t="s">
        <v>162</v>
      </c>
      <c r="D1047" s="75">
        <v>93306</v>
      </c>
      <c r="E1047" s="75">
        <v>27.1918100837567</v>
      </c>
      <c r="F1047" s="75">
        <v>0</v>
      </c>
      <c r="G1047" s="75">
        <v>38</v>
      </c>
      <c r="H1047" s="77"/>
      <c r="I1047" s="77"/>
    </row>
    <row r="1048" spans="1:9" x14ac:dyDescent="0.25">
      <c r="A1048" s="75">
        <v>6029003123</v>
      </c>
      <c r="B1048" s="75">
        <v>15296</v>
      </c>
      <c r="C1048" s="75" t="s">
        <v>162</v>
      </c>
      <c r="D1048" s="75">
        <v>93311</v>
      </c>
      <c r="E1048" s="75">
        <v>27.103317310790398</v>
      </c>
      <c r="F1048" s="75">
        <v>0</v>
      </c>
      <c r="G1048" s="75">
        <v>14.9</v>
      </c>
      <c r="H1048" s="77"/>
      <c r="I1048" s="77"/>
    </row>
    <row r="1049" spans="1:9" x14ac:dyDescent="0.25">
      <c r="A1049" s="75">
        <v>6029002819</v>
      </c>
      <c r="B1049" s="75">
        <v>4586</v>
      </c>
      <c r="C1049" s="75" t="s">
        <v>162</v>
      </c>
      <c r="D1049" s="75">
        <v>93309</v>
      </c>
      <c r="E1049" s="75">
        <v>26.998481080724201</v>
      </c>
      <c r="F1049" s="75">
        <v>0</v>
      </c>
      <c r="G1049" s="75">
        <v>43.5</v>
      </c>
      <c r="H1049" s="77"/>
      <c r="I1049" s="77"/>
    </row>
    <row r="1050" spans="1:9" x14ac:dyDescent="0.25">
      <c r="A1050" s="75">
        <v>6029003807</v>
      </c>
      <c r="B1050" s="75">
        <v>3616</v>
      </c>
      <c r="C1050" s="75" t="s">
        <v>162</v>
      </c>
      <c r="D1050" s="75">
        <v>93312</v>
      </c>
      <c r="E1050" s="75">
        <v>26.306127253961201</v>
      </c>
      <c r="F1050" s="75">
        <v>0</v>
      </c>
      <c r="G1050" s="75">
        <v>30.3</v>
      </c>
      <c r="H1050" s="77"/>
      <c r="I1050" s="77"/>
    </row>
    <row r="1051" spans="1:9" x14ac:dyDescent="0.25">
      <c r="A1051" s="75">
        <v>6029003811</v>
      </c>
      <c r="B1051" s="75">
        <v>2661</v>
      </c>
      <c r="C1051" s="75" t="s">
        <v>162</v>
      </c>
      <c r="D1051" s="75">
        <v>93312</v>
      </c>
      <c r="E1051" s="75">
        <v>25.021987361603799</v>
      </c>
      <c r="F1051" s="75">
        <v>0</v>
      </c>
      <c r="G1051" s="75">
        <v>29</v>
      </c>
      <c r="H1051" s="77"/>
      <c r="I1051" s="77"/>
    </row>
    <row r="1052" spans="1:9" x14ac:dyDescent="0.25">
      <c r="A1052" s="75">
        <v>6029002821</v>
      </c>
      <c r="B1052" s="75">
        <v>4897</v>
      </c>
      <c r="C1052" s="75" t="s">
        <v>162</v>
      </c>
      <c r="D1052" s="75">
        <v>93311</v>
      </c>
      <c r="E1052" s="75">
        <v>24.7975797779632</v>
      </c>
      <c r="F1052" s="75">
        <v>0</v>
      </c>
      <c r="G1052" s="75">
        <v>27.3</v>
      </c>
      <c r="H1052" s="77"/>
      <c r="I1052" s="77"/>
    </row>
    <row r="1053" spans="1:9" x14ac:dyDescent="0.25">
      <c r="A1053" s="75">
        <v>6029000902</v>
      </c>
      <c r="B1053" s="75">
        <v>3340</v>
      </c>
      <c r="C1053" s="75" t="s">
        <v>162</v>
      </c>
      <c r="D1053" s="75">
        <v>93306</v>
      </c>
      <c r="E1053" s="75">
        <v>24.621522755605401</v>
      </c>
      <c r="F1053" s="75">
        <v>0</v>
      </c>
      <c r="G1053" s="75">
        <v>39.1</v>
      </c>
      <c r="H1053" s="77"/>
      <c r="I1053" s="77"/>
    </row>
    <row r="1054" spans="1:9" x14ac:dyDescent="0.25">
      <c r="A1054" s="75">
        <v>6029002818</v>
      </c>
      <c r="B1054" s="75">
        <v>3761</v>
      </c>
      <c r="C1054" s="75" t="s">
        <v>162</v>
      </c>
      <c r="D1054" s="75">
        <v>93309</v>
      </c>
      <c r="E1054" s="75">
        <v>24.608174750246299</v>
      </c>
      <c r="F1054" s="75">
        <v>0</v>
      </c>
      <c r="G1054" s="75">
        <v>28.2</v>
      </c>
      <c r="H1054" s="77"/>
      <c r="I1054" s="77"/>
    </row>
    <row r="1055" spans="1:9" x14ac:dyDescent="0.25">
      <c r="A1055" s="75">
        <v>6029002804</v>
      </c>
      <c r="B1055" s="75">
        <v>2672</v>
      </c>
      <c r="C1055" s="75" t="s">
        <v>162</v>
      </c>
      <c r="D1055" s="75">
        <v>93309</v>
      </c>
      <c r="E1055" s="75">
        <v>23.482508411893601</v>
      </c>
      <c r="F1055" s="75">
        <v>0</v>
      </c>
      <c r="G1055" s="75">
        <v>27.2</v>
      </c>
      <c r="H1055" s="77"/>
      <c r="I1055" s="77"/>
    </row>
    <row r="1056" spans="1:9" x14ac:dyDescent="0.25">
      <c r="A1056" s="75">
        <v>6029000907</v>
      </c>
      <c r="B1056" s="75">
        <v>2463</v>
      </c>
      <c r="C1056" s="75" t="s">
        <v>162</v>
      </c>
      <c r="D1056" s="75">
        <v>93306</v>
      </c>
      <c r="E1056" s="75">
        <v>23.4402698301373</v>
      </c>
      <c r="F1056" s="75">
        <v>0</v>
      </c>
      <c r="G1056" s="75">
        <v>49.6</v>
      </c>
      <c r="H1056" s="77"/>
      <c r="I1056" s="77"/>
    </row>
    <row r="1057" spans="1:9" x14ac:dyDescent="0.25">
      <c r="A1057" s="75">
        <v>6029000910</v>
      </c>
      <c r="B1057" s="75">
        <v>9904</v>
      </c>
      <c r="C1057" s="75" t="s">
        <v>162</v>
      </c>
      <c r="D1057" s="75">
        <v>93306</v>
      </c>
      <c r="E1057" s="75">
        <v>23.256367030624201</v>
      </c>
      <c r="F1057" s="75">
        <v>0</v>
      </c>
      <c r="G1057" s="75">
        <v>33.200000000000003</v>
      </c>
      <c r="H1057" s="77"/>
      <c r="I1057" s="77"/>
    </row>
    <row r="1058" spans="1:9" x14ac:dyDescent="0.25">
      <c r="A1058" s="75">
        <v>6029000906</v>
      </c>
      <c r="B1058" s="75">
        <v>4355</v>
      </c>
      <c r="C1058" s="75" t="s">
        <v>162</v>
      </c>
      <c r="D1058" s="75">
        <v>93306</v>
      </c>
      <c r="E1058" s="75">
        <v>22.876117526338401</v>
      </c>
      <c r="F1058" s="75">
        <v>0</v>
      </c>
      <c r="G1058" s="75">
        <v>35.1</v>
      </c>
      <c r="H1058" s="77"/>
      <c r="I1058" s="77"/>
    </row>
    <row r="1059" spans="1:9" x14ac:dyDescent="0.25">
      <c r="A1059" s="75">
        <v>6029000908</v>
      </c>
      <c r="B1059" s="75">
        <v>5493</v>
      </c>
      <c r="C1059" s="75" t="s">
        <v>162</v>
      </c>
      <c r="D1059" s="75">
        <v>93306</v>
      </c>
      <c r="E1059" s="75">
        <v>21.191693481959501</v>
      </c>
      <c r="F1059" s="75">
        <v>0</v>
      </c>
      <c r="G1059" s="75">
        <v>46.2</v>
      </c>
      <c r="H1059" s="77"/>
      <c r="I1059" s="77"/>
    </row>
    <row r="1060" spans="1:9" x14ac:dyDescent="0.25">
      <c r="A1060" s="75">
        <v>6029002807</v>
      </c>
      <c r="B1060" s="75">
        <v>3894</v>
      </c>
      <c r="C1060" s="75" t="s">
        <v>162</v>
      </c>
      <c r="D1060" s="75">
        <v>93309</v>
      </c>
      <c r="E1060" s="75">
        <v>21.035031367483398</v>
      </c>
      <c r="F1060" s="75">
        <v>0</v>
      </c>
      <c r="G1060" s="75">
        <v>9.6999999999999993</v>
      </c>
      <c r="H1060" s="77"/>
      <c r="I1060" s="77"/>
    </row>
    <row r="1061" spans="1:9" x14ac:dyDescent="0.25">
      <c r="A1061" s="75">
        <v>6029003805</v>
      </c>
      <c r="B1061" s="75">
        <v>8774</v>
      </c>
      <c r="C1061" s="75" t="s">
        <v>162</v>
      </c>
      <c r="D1061" s="75">
        <v>93312</v>
      </c>
      <c r="E1061" s="75">
        <v>20.907731517984502</v>
      </c>
      <c r="F1061" s="75">
        <v>0</v>
      </c>
      <c r="G1061" s="75">
        <v>14.2</v>
      </c>
      <c r="H1061" s="77"/>
      <c r="I1061" s="77"/>
    </row>
    <row r="1062" spans="1:9" x14ac:dyDescent="0.25">
      <c r="A1062" s="75">
        <v>6029000505</v>
      </c>
      <c r="B1062" s="75">
        <v>3764</v>
      </c>
      <c r="C1062" s="75" t="s">
        <v>162</v>
      </c>
      <c r="D1062" s="75">
        <v>93308</v>
      </c>
      <c r="E1062" s="75">
        <v>20.3140248949408</v>
      </c>
      <c r="F1062" s="75">
        <v>0</v>
      </c>
      <c r="G1062" s="75">
        <v>14.2</v>
      </c>
      <c r="H1062" s="77"/>
      <c r="I1062" s="77"/>
    </row>
    <row r="1063" spans="1:9" x14ac:dyDescent="0.25">
      <c r="A1063" s="75">
        <v>6029002806</v>
      </c>
      <c r="B1063" s="75">
        <v>2176</v>
      </c>
      <c r="C1063" s="75" t="s">
        <v>162</v>
      </c>
      <c r="D1063" s="75">
        <v>93311</v>
      </c>
      <c r="E1063" s="75">
        <v>19.6388751200511</v>
      </c>
      <c r="F1063" s="75">
        <v>0</v>
      </c>
      <c r="G1063" s="75">
        <v>26.8</v>
      </c>
      <c r="H1063" s="77"/>
      <c r="I1063" s="77"/>
    </row>
    <row r="1064" spans="1:9" x14ac:dyDescent="0.25">
      <c r="A1064" s="75">
        <v>6029003812</v>
      </c>
      <c r="B1064" s="75">
        <v>4367</v>
      </c>
      <c r="C1064" s="75" t="s">
        <v>162</v>
      </c>
      <c r="D1064" s="75">
        <v>93312</v>
      </c>
      <c r="E1064" s="75">
        <v>18.8428409371218</v>
      </c>
      <c r="F1064" s="75">
        <v>0</v>
      </c>
      <c r="G1064" s="75">
        <v>19.600000000000001</v>
      </c>
      <c r="H1064" s="77"/>
      <c r="I1064" s="77"/>
    </row>
    <row r="1065" spans="1:9" x14ac:dyDescent="0.25">
      <c r="A1065" s="75">
        <v>6029003803</v>
      </c>
      <c r="B1065" s="75">
        <v>4769</v>
      </c>
      <c r="C1065" s="75" t="s">
        <v>162</v>
      </c>
      <c r="D1065" s="75">
        <v>93314</v>
      </c>
      <c r="E1065" s="75">
        <v>18.327977232460299</v>
      </c>
      <c r="F1065" s="75">
        <v>0</v>
      </c>
      <c r="G1065" s="75">
        <v>12.4</v>
      </c>
      <c r="H1065" s="77"/>
      <c r="I1065" s="77"/>
    </row>
    <row r="1066" spans="1:9" x14ac:dyDescent="0.25">
      <c r="A1066" s="75">
        <v>6029000909</v>
      </c>
      <c r="B1066" s="75">
        <v>2406</v>
      </c>
      <c r="C1066" s="75" t="s">
        <v>162</v>
      </c>
      <c r="D1066" s="75">
        <v>93306</v>
      </c>
      <c r="E1066" s="75">
        <v>17.750564375146201</v>
      </c>
      <c r="F1066" s="75">
        <v>0</v>
      </c>
      <c r="G1066" s="75">
        <v>15.2</v>
      </c>
      <c r="H1066" s="77"/>
      <c r="I1066" s="77"/>
    </row>
    <row r="1067" spans="1:9" x14ac:dyDescent="0.25">
      <c r="A1067" s="75">
        <v>6029003804</v>
      </c>
      <c r="B1067" s="75">
        <v>15464</v>
      </c>
      <c r="C1067" s="75" t="s">
        <v>162</v>
      </c>
      <c r="D1067" s="75">
        <v>93312</v>
      </c>
      <c r="E1067" s="75">
        <v>17.6809373098191</v>
      </c>
      <c r="F1067" s="75">
        <v>0</v>
      </c>
      <c r="G1067" s="75">
        <v>16.399999999999999</v>
      </c>
      <c r="H1067" s="77"/>
      <c r="I1067" s="77"/>
    </row>
    <row r="1068" spans="1:9" x14ac:dyDescent="0.25">
      <c r="A1068" s="75">
        <v>6029003809</v>
      </c>
      <c r="B1068" s="75">
        <v>10984</v>
      </c>
      <c r="C1068" s="75" t="s">
        <v>162</v>
      </c>
      <c r="D1068" s="75">
        <v>93314</v>
      </c>
      <c r="E1068" s="75">
        <v>17.193098299189899</v>
      </c>
      <c r="F1068" s="75">
        <v>0</v>
      </c>
      <c r="G1068" s="75">
        <v>12.1</v>
      </c>
      <c r="H1068" s="77"/>
      <c r="I1068" s="77"/>
    </row>
    <row r="1069" spans="1:9" x14ac:dyDescent="0.25">
      <c r="A1069" s="75">
        <v>6029002808</v>
      </c>
      <c r="B1069" s="75">
        <v>7257</v>
      </c>
      <c r="C1069" s="75" t="s">
        <v>162</v>
      </c>
      <c r="D1069" s="75">
        <v>93311</v>
      </c>
      <c r="E1069" s="75">
        <v>16.480995751360101</v>
      </c>
      <c r="F1069" s="75">
        <v>0</v>
      </c>
      <c r="G1069" s="75">
        <v>25.6</v>
      </c>
      <c r="H1069" s="77"/>
      <c r="I1069" s="77"/>
    </row>
    <row r="1070" spans="1:9" x14ac:dyDescent="0.25">
      <c r="A1070" s="75">
        <v>6029003204</v>
      </c>
      <c r="B1070" s="75">
        <v>9386</v>
      </c>
      <c r="C1070" s="75" t="s">
        <v>162</v>
      </c>
      <c r="D1070" s="75">
        <v>93311</v>
      </c>
      <c r="E1070" s="75">
        <v>16.299521262458999</v>
      </c>
      <c r="F1070" s="75">
        <v>0</v>
      </c>
      <c r="G1070" s="75">
        <v>16.8</v>
      </c>
      <c r="H1070" s="77"/>
      <c r="I1070" s="77"/>
    </row>
    <row r="1071" spans="1:9" x14ac:dyDescent="0.25">
      <c r="A1071" s="75">
        <v>6029000503</v>
      </c>
      <c r="B1071" s="75">
        <v>6347</v>
      </c>
      <c r="C1071" s="75" t="s">
        <v>162</v>
      </c>
      <c r="D1071" s="75">
        <v>93314</v>
      </c>
      <c r="E1071" s="75">
        <v>15.973218018006399</v>
      </c>
      <c r="F1071" s="75">
        <v>0</v>
      </c>
      <c r="G1071" s="75">
        <v>11.4</v>
      </c>
      <c r="H1071" s="77"/>
      <c r="I1071" s="77"/>
    </row>
    <row r="1072" spans="1:9" x14ac:dyDescent="0.25">
      <c r="A1072" s="75">
        <v>6029003806</v>
      </c>
      <c r="B1072" s="75">
        <v>4889</v>
      </c>
      <c r="C1072" s="75" t="s">
        <v>162</v>
      </c>
      <c r="D1072" s="75">
        <v>93312</v>
      </c>
      <c r="E1072" s="75">
        <v>15.903644506046801</v>
      </c>
      <c r="F1072" s="75">
        <v>0</v>
      </c>
      <c r="G1072" s="75">
        <v>15.6</v>
      </c>
      <c r="H1072" s="77"/>
      <c r="I1072" s="77"/>
    </row>
    <row r="1073" spans="1:9" x14ac:dyDescent="0.25">
      <c r="A1073" s="75">
        <v>6029002820</v>
      </c>
      <c r="B1073" s="75">
        <v>6301</v>
      </c>
      <c r="C1073" s="75" t="s">
        <v>162</v>
      </c>
      <c r="D1073" s="75">
        <v>93311</v>
      </c>
      <c r="E1073" s="75">
        <v>15.750508821531101</v>
      </c>
      <c r="F1073" s="75">
        <v>0</v>
      </c>
      <c r="G1073" s="75">
        <v>21.2</v>
      </c>
      <c r="H1073" s="77"/>
      <c r="I1073" s="77"/>
    </row>
    <row r="1074" spans="1:9" x14ac:dyDescent="0.25">
      <c r="A1074" s="75">
        <v>6029005104</v>
      </c>
      <c r="B1074" s="75">
        <v>3253</v>
      </c>
      <c r="C1074" s="75" t="s">
        <v>162</v>
      </c>
      <c r="D1074" s="75">
        <v>93306</v>
      </c>
      <c r="E1074" s="75">
        <v>15.6918262773632</v>
      </c>
      <c r="F1074" s="75">
        <v>0</v>
      </c>
      <c r="G1074" s="75">
        <v>12.9</v>
      </c>
      <c r="H1074" s="77"/>
      <c r="I1074" s="77"/>
    </row>
    <row r="1075" spans="1:9" x14ac:dyDescent="0.25">
      <c r="A1075" s="75">
        <v>6029003808</v>
      </c>
      <c r="B1075" s="75">
        <v>4439</v>
      </c>
      <c r="C1075" s="75" t="s">
        <v>162</v>
      </c>
      <c r="D1075" s="75">
        <v>93312</v>
      </c>
      <c r="E1075" s="75">
        <v>14.886815149101899</v>
      </c>
      <c r="F1075" s="75">
        <v>0</v>
      </c>
      <c r="G1075" s="75">
        <v>18.100000000000001</v>
      </c>
      <c r="H1075" s="77"/>
      <c r="I1075" s="77"/>
    </row>
    <row r="1076" spans="1:9" x14ac:dyDescent="0.25">
      <c r="A1076" s="75">
        <v>6029003203</v>
      </c>
      <c r="B1076" s="75">
        <v>2383</v>
      </c>
      <c r="C1076" s="75" t="s">
        <v>162</v>
      </c>
      <c r="D1076" s="75">
        <v>93314</v>
      </c>
      <c r="E1076" s="75">
        <v>14.349904552222901</v>
      </c>
      <c r="F1076" s="75">
        <v>0</v>
      </c>
      <c r="G1076" s="75">
        <v>5</v>
      </c>
      <c r="H1076" s="77"/>
      <c r="I1076" s="77"/>
    </row>
    <row r="1077" spans="1:9" x14ac:dyDescent="0.25">
      <c r="A1077" s="75">
        <v>6029003813</v>
      </c>
      <c r="B1077" s="75">
        <v>7613</v>
      </c>
      <c r="C1077" s="75" t="s">
        <v>162</v>
      </c>
      <c r="D1077" s="75">
        <v>93312</v>
      </c>
      <c r="E1077" s="75">
        <v>14.326123436726499</v>
      </c>
      <c r="F1077" s="75">
        <v>0</v>
      </c>
      <c r="G1077" s="75">
        <v>10.6</v>
      </c>
      <c r="H1077" s="77"/>
      <c r="I1077" s="77"/>
    </row>
    <row r="1078" spans="1:9" x14ac:dyDescent="0.25">
      <c r="A1078" s="75">
        <v>6029002811</v>
      </c>
      <c r="B1078" s="75">
        <v>3854</v>
      </c>
      <c r="C1078" s="75" t="s">
        <v>162</v>
      </c>
      <c r="D1078" s="75">
        <v>93311</v>
      </c>
      <c r="E1078" s="75">
        <v>12.680028704528199</v>
      </c>
      <c r="F1078" s="75">
        <v>0</v>
      </c>
      <c r="G1078" s="75">
        <v>3.7</v>
      </c>
      <c r="H1078" s="77"/>
      <c r="I1078" s="77"/>
    </row>
    <row r="1079" spans="1:9" x14ac:dyDescent="0.25">
      <c r="A1079" s="75">
        <v>6029003810</v>
      </c>
      <c r="B1079" s="75">
        <v>2578</v>
      </c>
      <c r="C1079" s="75" t="s">
        <v>162</v>
      </c>
      <c r="D1079" s="75">
        <v>93312</v>
      </c>
      <c r="E1079" s="75">
        <v>10.241020610444</v>
      </c>
      <c r="F1079" s="75">
        <v>0</v>
      </c>
      <c r="G1079" s="75">
        <v>7.7</v>
      </c>
      <c r="H1079" s="77"/>
      <c r="I1079" s="77"/>
    </row>
    <row r="1080" spans="1:9" x14ac:dyDescent="0.25">
      <c r="A1080" s="75">
        <v>6029005600</v>
      </c>
      <c r="B1080" s="75">
        <v>2253</v>
      </c>
      <c r="C1080" s="75" t="s">
        <v>162</v>
      </c>
      <c r="D1080" s="75">
        <v>93516</v>
      </c>
      <c r="E1080" s="75">
        <v>25.7626319440662</v>
      </c>
      <c r="F1080" s="75">
        <v>0</v>
      </c>
      <c r="G1080" s="75">
        <v>61.1</v>
      </c>
      <c r="H1080" s="77"/>
      <c r="I1080" s="77"/>
    </row>
    <row r="1081" spans="1:9" x14ac:dyDescent="0.25">
      <c r="A1081" s="75">
        <v>6029003700</v>
      </c>
      <c r="B1081" s="75">
        <v>3953</v>
      </c>
      <c r="C1081" s="75" t="s">
        <v>162</v>
      </c>
      <c r="D1081" s="75">
        <v>93206</v>
      </c>
      <c r="E1081" s="75">
        <v>45.852311580753103</v>
      </c>
      <c r="F1081" s="75">
        <v>3953</v>
      </c>
      <c r="G1081" s="75">
        <v>43.6</v>
      </c>
      <c r="H1081" s="77"/>
      <c r="I1081" s="77"/>
    </row>
    <row r="1082" spans="1:9" x14ac:dyDescent="0.25">
      <c r="A1082" s="75">
        <v>6029006004</v>
      </c>
      <c r="B1082" s="75">
        <v>1601</v>
      </c>
      <c r="C1082" s="75" t="s">
        <v>162</v>
      </c>
      <c r="D1082" s="75">
        <v>93518</v>
      </c>
      <c r="E1082" s="75">
        <v>28.986584283262399</v>
      </c>
      <c r="F1082" s="75">
        <v>0</v>
      </c>
      <c r="G1082" s="75">
        <v>52.3</v>
      </c>
      <c r="H1082" s="77"/>
      <c r="I1082" s="77"/>
    </row>
    <row r="1083" spans="1:9" x14ac:dyDescent="0.25">
      <c r="A1083" s="75">
        <v>6029006500</v>
      </c>
      <c r="B1083" s="75">
        <v>5152</v>
      </c>
      <c r="C1083" s="75" t="s">
        <v>162</v>
      </c>
      <c r="D1083" s="75">
        <v>93505</v>
      </c>
      <c r="E1083" s="75">
        <v>42.274242188316002</v>
      </c>
      <c r="F1083" s="75">
        <v>5152</v>
      </c>
      <c r="G1083" s="75">
        <v>59.2</v>
      </c>
      <c r="H1083" s="77"/>
      <c r="I1083" s="77"/>
    </row>
    <row r="1084" spans="1:9" x14ac:dyDescent="0.25">
      <c r="A1084" s="75">
        <v>6029005508</v>
      </c>
      <c r="B1084" s="75">
        <v>4198</v>
      </c>
      <c r="C1084" s="75" t="s">
        <v>162</v>
      </c>
      <c r="D1084" s="75">
        <v>93505</v>
      </c>
      <c r="E1084" s="75">
        <v>22.226795133426499</v>
      </c>
      <c r="F1084" s="75">
        <v>0</v>
      </c>
      <c r="G1084" s="75">
        <v>51</v>
      </c>
      <c r="H1084" s="77"/>
      <c r="I1084" s="77"/>
    </row>
    <row r="1085" spans="1:9" x14ac:dyDescent="0.25">
      <c r="A1085" s="75">
        <v>6029005507</v>
      </c>
      <c r="B1085" s="75">
        <v>7198</v>
      </c>
      <c r="C1085" s="75" t="s">
        <v>162</v>
      </c>
      <c r="D1085" s="75">
        <v>93505</v>
      </c>
      <c r="E1085" s="75">
        <v>19.862411426417101</v>
      </c>
      <c r="F1085" s="75">
        <v>0</v>
      </c>
      <c r="G1085" s="75">
        <v>37.9</v>
      </c>
      <c r="H1085" s="77"/>
      <c r="I1085" s="77"/>
    </row>
    <row r="1086" spans="1:9" x14ac:dyDescent="0.25">
      <c r="A1086" s="75">
        <v>6029004800</v>
      </c>
      <c r="B1086" s="75">
        <v>9297</v>
      </c>
      <c r="C1086" s="75" t="s">
        <v>162</v>
      </c>
      <c r="D1086" s="75">
        <v>93215</v>
      </c>
      <c r="E1086" s="75">
        <v>57.748516732824498</v>
      </c>
      <c r="F1086" s="75">
        <v>9297</v>
      </c>
      <c r="G1086" s="75">
        <v>81</v>
      </c>
      <c r="H1086" s="77"/>
      <c r="I1086" s="77"/>
    </row>
    <row r="1087" spans="1:9" x14ac:dyDescent="0.25">
      <c r="A1087" s="75">
        <v>6029005003</v>
      </c>
      <c r="B1087" s="75">
        <v>3543</v>
      </c>
      <c r="C1087" s="75" t="s">
        <v>162</v>
      </c>
      <c r="D1087" s="75">
        <v>93215</v>
      </c>
      <c r="E1087" s="75">
        <v>47.434464681568699</v>
      </c>
      <c r="F1087" s="75">
        <v>3543</v>
      </c>
      <c r="G1087" s="75">
        <v>72.900000000000006</v>
      </c>
      <c r="H1087" s="77"/>
      <c r="I1087" s="77"/>
    </row>
    <row r="1088" spans="1:9" x14ac:dyDescent="0.25">
      <c r="A1088" s="75">
        <v>6029004901</v>
      </c>
      <c r="B1088" s="75">
        <v>5733</v>
      </c>
      <c r="C1088" s="75" t="s">
        <v>162</v>
      </c>
      <c r="D1088" s="75">
        <v>93215</v>
      </c>
      <c r="E1088" s="75">
        <v>45.655829410963698</v>
      </c>
      <c r="F1088" s="75">
        <v>5733</v>
      </c>
      <c r="G1088" s="75">
        <v>70.3</v>
      </c>
      <c r="H1088" s="77"/>
      <c r="I1088" s="77"/>
    </row>
    <row r="1089" spans="1:9" x14ac:dyDescent="0.25">
      <c r="A1089" s="75">
        <v>6029005004</v>
      </c>
      <c r="B1089" s="75">
        <v>7219</v>
      </c>
      <c r="C1089" s="75" t="s">
        <v>162</v>
      </c>
      <c r="D1089" s="75">
        <v>93215</v>
      </c>
      <c r="E1089" s="75">
        <v>34.0874763181045</v>
      </c>
      <c r="F1089" s="75">
        <v>0</v>
      </c>
      <c r="G1089" s="75">
        <v>49.7</v>
      </c>
      <c r="H1089" s="77"/>
      <c r="I1089" s="77"/>
    </row>
    <row r="1090" spans="1:9" x14ac:dyDescent="0.25">
      <c r="A1090" s="75">
        <v>6029004902</v>
      </c>
      <c r="B1090" s="75">
        <v>8349</v>
      </c>
      <c r="C1090" s="75" t="s">
        <v>162</v>
      </c>
      <c r="D1090" s="75">
        <v>93215</v>
      </c>
      <c r="E1090" s="75">
        <v>32.491109603756001</v>
      </c>
      <c r="F1090" s="75">
        <v>0</v>
      </c>
      <c r="G1090" s="75">
        <v>53.5</v>
      </c>
      <c r="H1090" s="77"/>
      <c r="I1090" s="77"/>
    </row>
    <row r="1091" spans="1:9" x14ac:dyDescent="0.25">
      <c r="A1091" s="75">
        <v>6029004603</v>
      </c>
      <c r="B1091" s="75">
        <v>490</v>
      </c>
      <c r="C1091" s="75" t="s">
        <v>162</v>
      </c>
      <c r="D1091" s="75">
        <v>93215</v>
      </c>
      <c r="E1091" s="75" t="s">
        <v>147</v>
      </c>
      <c r="F1091" s="75">
        <v>0</v>
      </c>
      <c r="G1091" s="75" t="s">
        <v>147</v>
      </c>
      <c r="H1091" s="77"/>
      <c r="I1091" s="77"/>
    </row>
    <row r="1092" spans="1:9" x14ac:dyDescent="0.25">
      <c r="A1092" s="75">
        <v>6029004601</v>
      </c>
      <c r="B1092" s="75">
        <v>5363</v>
      </c>
      <c r="C1092" s="75" t="s">
        <v>162</v>
      </c>
      <c r="D1092" s="75">
        <v>93215</v>
      </c>
      <c r="E1092" s="75" t="s">
        <v>147</v>
      </c>
      <c r="F1092" s="75">
        <v>0</v>
      </c>
      <c r="G1092" s="75" t="s">
        <v>147</v>
      </c>
      <c r="H1092" s="77"/>
      <c r="I1092" s="77"/>
    </row>
    <row r="1093" spans="1:9" x14ac:dyDescent="0.25">
      <c r="A1093" s="75">
        <v>6029005700</v>
      </c>
      <c r="B1093" s="75">
        <v>2226</v>
      </c>
      <c r="C1093" s="75" t="s">
        <v>162</v>
      </c>
      <c r="D1093" s="75">
        <v>93524</v>
      </c>
      <c r="E1093" s="75">
        <v>24.158553604936301</v>
      </c>
      <c r="F1093" s="75">
        <v>0</v>
      </c>
      <c r="G1093" s="75">
        <v>34.700000000000003</v>
      </c>
      <c r="H1093" s="77"/>
      <c r="I1093" s="77"/>
    </row>
    <row r="1094" spans="1:9" x14ac:dyDescent="0.25">
      <c r="A1094" s="75">
        <v>6029003306</v>
      </c>
      <c r="B1094" s="75">
        <v>4897</v>
      </c>
      <c r="C1094" s="75" t="s">
        <v>162</v>
      </c>
      <c r="D1094" s="75">
        <v>93225</v>
      </c>
      <c r="E1094" s="75">
        <v>24.363101454785301</v>
      </c>
      <c r="F1094" s="75">
        <v>0</v>
      </c>
      <c r="G1094" s="75">
        <v>40.700000000000003</v>
      </c>
      <c r="H1094" s="77"/>
      <c r="I1094" s="77"/>
    </row>
    <row r="1095" spans="1:9" x14ac:dyDescent="0.25">
      <c r="A1095" s="75">
        <v>6029003305</v>
      </c>
      <c r="B1095" s="75">
        <v>3608</v>
      </c>
      <c r="C1095" s="75" t="s">
        <v>162</v>
      </c>
      <c r="D1095" s="75">
        <v>93225</v>
      </c>
      <c r="E1095" s="75">
        <v>9.9606733610600706</v>
      </c>
      <c r="F1095" s="75">
        <v>0</v>
      </c>
      <c r="G1095" s="75">
        <v>44.8</v>
      </c>
      <c r="H1095" s="77"/>
      <c r="I1095" s="77"/>
    </row>
    <row r="1096" spans="1:9" x14ac:dyDescent="0.25">
      <c r="A1096" s="75">
        <v>6029006401</v>
      </c>
      <c r="B1096" s="75">
        <v>8320</v>
      </c>
      <c r="C1096" s="75" t="s">
        <v>162</v>
      </c>
      <c r="D1096" s="75">
        <v>93241</v>
      </c>
      <c r="E1096" s="75">
        <v>39.948200762878997</v>
      </c>
      <c r="F1096" s="75">
        <v>8320</v>
      </c>
      <c r="G1096" s="75">
        <v>69.599999999999994</v>
      </c>
      <c r="H1096" s="77"/>
      <c r="I1096" s="77"/>
    </row>
    <row r="1097" spans="1:9" x14ac:dyDescent="0.25">
      <c r="A1097" s="75">
        <v>6029006404</v>
      </c>
      <c r="B1097" s="75">
        <v>3564</v>
      </c>
      <c r="C1097" s="75" t="s">
        <v>162</v>
      </c>
      <c r="D1097" s="75">
        <v>93241</v>
      </c>
      <c r="E1097" s="75">
        <v>31.817743691893501</v>
      </c>
      <c r="F1097" s="75">
        <v>0</v>
      </c>
      <c r="G1097" s="75">
        <v>81.900000000000006</v>
      </c>
      <c r="H1097" s="77"/>
      <c r="I1097" s="77"/>
    </row>
    <row r="1098" spans="1:9" x14ac:dyDescent="0.25">
      <c r="A1098" s="75">
        <v>6029006403</v>
      </c>
      <c r="B1098" s="75">
        <v>5824</v>
      </c>
      <c r="C1098" s="75" t="s">
        <v>162</v>
      </c>
      <c r="D1098" s="75">
        <v>93241</v>
      </c>
      <c r="E1098" s="75">
        <v>29.840762193534701</v>
      </c>
      <c r="F1098" s="75">
        <v>0</v>
      </c>
      <c r="G1098" s="75">
        <v>65.8</v>
      </c>
      <c r="H1098" s="77"/>
      <c r="I1098" s="77"/>
    </row>
    <row r="1099" spans="1:9" x14ac:dyDescent="0.25">
      <c r="A1099" s="75">
        <v>6029004500</v>
      </c>
      <c r="B1099" s="75">
        <v>3937</v>
      </c>
      <c r="C1099" s="75" t="s">
        <v>162</v>
      </c>
      <c r="D1099" s="75">
        <v>93249</v>
      </c>
      <c r="E1099" s="75">
        <v>48.634558879961403</v>
      </c>
      <c r="F1099" s="75">
        <v>3937</v>
      </c>
      <c r="G1099" s="75">
        <v>74.2</v>
      </c>
      <c r="H1099" s="77"/>
      <c r="I1099" s="77"/>
    </row>
    <row r="1100" spans="1:9" x14ac:dyDescent="0.25">
      <c r="A1100" s="75">
        <v>6029003303</v>
      </c>
      <c r="B1100" s="75">
        <v>1471</v>
      </c>
      <c r="C1100" s="75" t="s">
        <v>162</v>
      </c>
      <c r="D1100" s="75">
        <v>93252</v>
      </c>
      <c r="E1100" s="75">
        <v>28.324733699963101</v>
      </c>
      <c r="F1100" s="75">
        <v>0</v>
      </c>
      <c r="G1100" s="75">
        <v>51.1</v>
      </c>
      <c r="H1100" s="77"/>
      <c r="I1100" s="77"/>
    </row>
    <row r="1101" spans="1:9" x14ac:dyDescent="0.25">
      <c r="A1101" s="75">
        <v>6029004604</v>
      </c>
      <c r="B1101" s="75">
        <v>15845</v>
      </c>
      <c r="C1101" s="75" t="s">
        <v>162</v>
      </c>
      <c r="D1101" s="75">
        <v>93250</v>
      </c>
      <c r="E1101" s="75">
        <v>59.320576145371703</v>
      </c>
      <c r="F1101" s="75">
        <v>15845</v>
      </c>
      <c r="G1101" s="75">
        <v>56.4</v>
      </c>
      <c r="H1101" s="77"/>
      <c r="I1101" s="77"/>
    </row>
    <row r="1102" spans="1:9" x14ac:dyDescent="0.25">
      <c r="A1102" s="75">
        <v>6029004702</v>
      </c>
      <c r="B1102" s="75">
        <v>4051</v>
      </c>
      <c r="C1102" s="75" t="s">
        <v>162</v>
      </c>
      <c r="D1102" s="75">
        <v>93250</v>
      </c>
      <c r="E1102" s="75">
        <v>41.961803265241699</v>
      </c>
      <c r="F1102" s="75">
        <v>4051</v>
      </c>
      <c r="G1102" s="75">
        <v>76</v>
      </c>
      <c r="H1102" s="77"/>
      <c r="I1102" s="77"/>
    </row>
    <row r="1103" spans="1:9" x14ac:dyDescent="0.25">
      <c r="A1103" s="75">
        <v>6029004701</v>
      </c>
      <c r="B1103" s="75">
        <v>8868</v>
      </c>
      <c r="C1103" s="75" t="s">
        <v>162</v>
      </c>
      <c r="D1103" s="75">
        <v>93250</v>
      </c>
      <c r="E1103" s="75">
        <v>41.270067944985499</v>
      </c>
      <c r="F1103" s="75">
        <v>8868</v>
      </c>
      <c r="G1103" s="75">
        <v>79.8</v>
      </c>
      <c r="H1103" s="77"/>
      <c r="I1103" s="77"/>
    </row>
    <row r="1104" spans="1:9" x14ac:dyDescent="0.25">
      <c r="A1104" s="75">
        <v>6029003304</v>
      </c>
      <c r="B1104" s="75">
        <v>5248</v>
      </c>
      <c r="C1104" s="75" t="s">
        <v>162</v>
      </c>
      <c r="D1104" s="75">
        <v>93251</v>
      </c>
      <c r="E1104" s="75">
        <v>41.584221550410497</v>
      </c>
      <c r="F1104" s="75">
        <v>5248</v>
      </c>
      <c r="G1104" s="75">
        <v>35.700000000000003</v>
      </c>
      <c r="H1104" s="77"/>
      <c r="I1104" s="77"/>
    </row>
    <row r="1105" spans="1:9" x14ac:dyDescent="0.25">
      <c r="A1105" s="75">
        <v>6029005900</v>
      </c>
      <c r="B1105" s="75">
        <v>3589</v>
      </c>
      <c r="C1105" s="75" t="s">
        <v>162</v>
      </c>
      <c r="D1105" s="75">
        <v>93501</v>
      </c>
      <c r="E1105" s="75">
        <v>32.754783739107403</v>
      </c>
      <c r="F1105" s="75">
        <v>0</v>
      </c>
      <c r="G1105" s="75">
        <v>60.2</v>
      </c>
      <c r="H1105" s="77"/>
      <c r="I1105" s="77"/>
    </row>
    <row r="1106" spans="1:9" x14ac:dyDescent="0.25">
      <c r="A1106" s="75">
        <v>6029005300</v>
      </c>
      <c r="B1106" s="75">
        <v>2139</v>
      </c>
      <c r="C1106" s="75" t="s">
        <v>162</v>
      </c>
      <c r="D1106" s="75">
        <v>93555</v>
      </c>
      <c r="E1106" s="75">
        <v>26.9245575722003</v>
      </c>
      <c r="F1106" s="75">
        <v>0</v>
      </c>
      <c r="G1106" s="75">
        <v>75.2</v>
      </c>
      <c r="H1106" s="77"/>
      <c r="I1106" s="77"/>
    </row>
    <row r="1107" spans="1:9" x14ac:dyDescent="0.25">
      <c r="A1107" s="75">
        <v>6029005401</v>
      </c>
      <c r="B1107" s="75">
        <v>6099</v>
      </c>
      <c r="C1107" s="75" t="s">
        <v>162</v>
      </c>
      <c r="D1107" s="75">
        <v>93555</v>
      </c>
      <c r="E1107" s="75">
        <v>23.7955233948366</v>
      </c>
      <c r="F1107" s="75">
        <v>0</v>
      </c>
      <c r="G1107" s="75">
        <v>29.4</v>
      </c>
      <c r="H1107" s="77"/>
      <c r="I1107" s="77"/>
    </row>
    <row r="1108" spans="1:9" x14ac:dyDescent="0.25">
      <c r="A1108" s="75">
        <v>6029005501</v>
      </c>
      <c r="B1108" s="75">
        <v>6275</v>
      </c>
      <c r="C1108" s="75" t="s">
        <v>162</v>
      </c>
      <c r="D1108" s="75">
        <v>93555</v>
      </c>
      <c r="E1108" s="75">
        <v>18.956271619860299</v>
      </c>
      <c r="F1108" s="75">
        <v>0</v>
      </c>
      <c r="G1108" s="75">
        <v>28.5</v>
      </c>
      <c r="H1108" s="77"/>
      <c r="I1108" s="77"/>
    </row>
    <row r="1109" spans="1:9" x14ac:dyDescent="0.25">
      <c r="A1109" s="75">
        <v>6029005404</v>
      </c>
      <c r="B1109" s="75">
        <v>6672</v>
      </c>
      <c r="C1109" s="75" t="s">
        <v>162</v>
      </c>
      <c r="D1109" s="75">
        <v>93555</v>
      </c>
      <c r="E1109" s="75">
        <v>17.1212770480094</v>
      </c>
      <c r="F1109" s="75">
        <v>0</v>
      </c>
      <c r="G1109" s="75">
        <v>30.8</v>
      </c>
      <c r="H1109" s="77"/>
      <c r="I1109" s="77"/>
    </row>
    <row r="1110" spans="1:9" x14ac:dyDescent="0.25">
      <c r="A1110" s="75">
        <v>6029005403</v>
      </c>
      <c r="B1110" s="75">
        <v>8379</v>
      </c>
      <c r="C1110" s="75" t="s">
        <v>162</v>
      </c>
      <c r="D1110" s="75">
        <v>93555</v>
      </c>
      <c r="E1110" s="75">
        <v>13.5926736637229</v>
      </c>
      <c r="F1110" s="75">
        <v>0</v>
      </c>
      <c r="G1110" s="75">
        <v>38.299999999999997</v>
      </c>
      <c r="H1110" s="77"/>
      <c r="I1110" s="77"/>
    </row>
    <row r="1111" spans="1:9" x14ac:dyDescent="0.25">
      <c r="A1111" s="75">
        <v>6029005402</v>
      </c>
      <c r="B1111" s="75">
        <v>5094</v>
      </c>
      <c r="C1111" s="75" t="s">
        <v>162</v>
      </c>
      <c r="D1111" s="75">
        <v>93555</v>
      </c>
      <c r="E1111" s="75">
        <v>11.5813521004777</v>
      </c>
      <c r="F1111" s="75">
        <v>0</v>
      </c>
      <c r="G1111" s="75">
        <v>27</v>
      </c>
      <c r="H1111" s="77"/>
      <c r="I1111" s="77"/>
    </row>
    <row r="1112" spans="1:9" x14ac:dyDescent="0.25">
      <c r="A1112" s="75">
        <v>6029006007</v>
      </c>
      <c r="B1112" s="75">
        <v>5474</v>
      </c>
      <c r="C1112" s="75" t="s">
        <v>162</v>
      </c>
      <c r="D1112" s="75">
        <v>93560</v>
      </c>
      <c r="E1112" s="75">
        <v>36.400553203347698</v>
      </c>
      <c r="F1112" s="75">
        <v>0</v>
      </c>
      <c r="G1112" s="75">
        <v>20.399999999999999</v>
      </c>
      <c r="H1112" s="77"/>
      <c r="I1112" s="77"/>
    </row>
    <row r="1113" spans="1:9" x14ac:dyDescent="0.25">
      <c r="A1113" s="75">
        <v>6029005802</v>
      </c>
      <c r="B1113" s="75">
        <v>7379</v>
      </c>
      <c r="C1113" s="75" t="s">
        <v>162</v>
      </c>
      <c r="D1113" s="75">
        <v>93560</v>
      </c>
      <c r="E1113" s="75">
        <v>32.685883409428399</v>
      </c>
      <c r="F1113" s="75">
        <v>0</v>
      </c>
      <c r="G1113" s="75">
        <v>51.6</v>
      </c>
      <c r="H1113" s="77"/>
      <c r="I1113" s="77"/>
    </row>
    <row r="1114" spans="1:9" x14ac:dyDescent="0.25">
      <c r="A1114" s="75">
        <v>6029005506</v>
      </c>
      <c r="B1114" s="75">
        <v>5998</v>
      </c>
      <c r="C1114" s="75" t="s">
        <v>162</v>
      </c>
      <c r="D1114" s="75">
        <v>93560</v>
      </c>
      <c r="E1114" s="75">
        <v>28.2639556961539</v>
      </c>
      <c r="F1114" s="75">
        <v>0</v>
      </c>
      <c r="G1114" s="75">
        <v>34</v>
      </c>
      <c r="H1114" s="77"/>
      <c r="I1114" s="77"/>
    </row>
    <row r="1115" spans="1:9" x14ac:dyDescent="0.25">
      <c r="A1115" s="75">
        <v>6029005801</v>
      </c>
      <c r="B1115" s="75">
        <v>5997</v>
      </c>
      <c r="C1115" s="75" t="s">
        <v>162</v>
      </c>
      <c r="D1115" s="75">
        <v>93560</v>
      </c>
      <c r="E1115" s="75">
        <v>15.944953317326201</v>
      </c>
      <c r="F1115" s="75">
        <v>0</v>
      </c>
      <c r="G1115" s="75">
        <v>43.3</v>
      </c>
      <c r="H1115" s="77"/>
      <c r="I1115" s="77"/>
    </row>
    <row r="1116" spans="1:9" x14ac:dyDescent="0.25">
      <c r="A1116" s="75">
        <v>6029004102</v>
      </c>
      <c r="B1116" s="75">
        <v>5451</v>
      </c>
      <c r="C1116" s="75" t="s">
        <v>162</v>
      </c>
      <c r="D1116" s="75">
        <v>93263</v>
      </c>
      <c r="E1116" s="75">
        <v>50.931289911182297</v>
      </c>
      <c r="F1116" s="75">
        <v>5451</v>
      </c>
      <c r="G1116" s="75">
        <v>78.8</v>
      </c>
      <c r="H1116" s="77"/>
      <c r="I1116" s="77"/>
    </row>
    <row r="1117" spans="1:9" x14ac:dyDescent="0.25">
      <c r="A1117" s="75">
        <v>6029004000</v>
      </c>
      <c r="B1117" s="75">
        <v>7704</v>
      </c>
      <c r="C1117" s="75" t="s">
        <v>162</v>
      </c>
      <c r="D1117" s="75">
        <v>93263</v>
      </c>
      <c r="E1117" s="75">
        <v>46.914918149359998</v>
      </c>
      <c r="F1117" s="75">
        <v>7704</v>
      </c>
      <c r="G1117" s="75">
        <v>57.1</v>
      </c>
      <c r="H1117" s="77"/>
      <c r="I1117" s="77"/>
    </row>
    <row r="1118" spans="1:9" x14ac:dyDescent="0.25">
      <c r="A1118" s="75">
        <v>6029004200</v>
      </c>
      <c r="B1118" s="75">
        <v>1320</v>
      </c>
      <c r="C1118" s="75" t="s">
        <v>162</v>
      </c>
      <c r="D1118" s="75">
        <v>93263</v>
      </c>
      <c r="E1118" s="75">
        <v>46.831831886322597</v>
      </c>
      <c r="F1118" s="75">
        <v>1320</v>
      </c>
      <c r="G1118" s="75">
        <v>58.2</v>
      </c>
      <c r="H1118" s="77"/>
      <c r="I1118" s="77"/>
    </row>
    <row r="1119" spans="1:9" x14ac:dyDescent="0.25">
      <c r="A1119" s="75">
        <v>6029004101</v>
      </c>
      <c r="B1119" s="75">
        <v>4917</v>
      </c>
      <c r="C1119" s="75" t="s">
        <v>162</v>
      </c>
      <c r="D1119" s="75">
        <v>93263</v>
      </c>
      <c r="E1119" s="75">
        <v>45.0842727222158</v>
      </c>
      <c r="F1119" s="75">
        <v>4917</v>
      </c>
      <c r="G1119" s="75">
        <v>50.9</v>
      </c>
      <c r="H1119" s="77"/>
      <c r="I1119" s="77"/>
    </row>
    <row r="1120" spans="1:9" x14ac:dyDescent="0.25">
      <c r="A1120" s="75">
        <v>6029003900</v>
      </c>
      <c r="B1120" s="75">
        <v>2250</v>
      </c>
      <c r="C1120" s="75" t="s">
        <v>162</v>
      </c>
      <c r="D1120" s="75">
        <v>93263</v>
      </c>
      <c r="E1120" s="75" t="s">
        <v>147</v>
      </c>
      <c r="F1120" s="75">
        <v>2250</v>
      </c>
      <c r="G1120" s="75">
        <v>55.3</v>
      </c>
      <c r="H1120" s="77"/>
      <c r="I1120" s="77"/>
    </row>
    <row r="1121" spans="1:9" x14ac:dyDescent="0.25">
      <c r="A1121" s="75">
        <v>6029003400</v>
      </c>
      <c r="B1121" s="75">
        <v>4318</v>
      </c>
      <c r="C1121" s="75" t="s">
        <v>162</v>
      </c>
      <c r="D1121" s="75">
        <v>93268</v>
      </c>
      <c r="E1121" s="75">
        <v>42.847258190621403</v>
      </c>
      <c r="F1121" s="75">
        <v>4318</v>
      </c>
      <c r="G1121" s="75">
        <v>59.9</v>
      </c>
      <c r="H1121" s="77"/>
      <c r="I1121" s="77"/>
    </row>
    <row r="1122" spans="1:9" x14ac:dyDescent="0.25">
      <c r="A1122" s="75">
        <v>6029003500</v>
      </c>
      <c r="B1122" s="75">
        <v>6156</v>
      </c>
      <c r="C1122" s="75" t="s">
        <v>162</v>
      </c>
      <c r="D1122" s="75">
        <v>93268</v>
      </c>
      <c r="E1122" s="75">
        <v>39.726412437606001</v>
      </c>
      <c r="F1122" s="75">
        <v>6156</v>
      </c>
      <c r="G1122" s="75">
        <v>48.9</v>
      </c>
      <c r="H1122" s="77"/>
      <c r="I1122" s="77"/>
    </row>
    <row r="1123" spans="1:9" x14ac:dyDescent="0.25">
      <c r="A1123" s="75">
        <v>6029003600</v>
      </c>
      <c r="B1123" s="75">
        <v>4531</v>
      </c>
      <c r="C1123" s="75" t="s">
        <v>162</v>
      </c>
      <c r="D1123" s="75">
        <v>93268</v>
      </c>
      <c r="E1123" s="75">
        <v>27.294572081406201</v>
      </c>
      <c r="F1123" s="75">
        <v>0</v>
      </c>
      <c r="G1123" s="75">
        <v>53.4</v>
      </c>
      <c r="H1123" s="77"/>
      <c r="I1123" s="77"/>
    </row>
    <row r="1124" spans="1:9" x14ac:dyDescent="0.25">
      <c r="A1124" s="75">
        <v>6029006100</v>
      </c>
      <c r="B1124" s="75">
        <v>8264</v>
      </c>
      <c r="C1124" s="75" t="s">
        <v>162</v>
      </c>
      <c r="D1124" s="75">
        <v>93561</v>
      </c>
      <c r="E1124" s="75">
        <v>37.407058744471399</v>
      </c>
      <c r="F1124" s="75">
        <v>0</v>
      </c>
      <c r="G1124" s="75">
        <v>42.5</v>
      </c>
      <c r="H1124" s="77"/>
      <c r="I1124" s="77"/>
    </row>
    <row r="1125" spans="1:9" x14ac:dyDescent="0.25">
      <c r="A1125" s="75">
        <v>6029006008</v>
      </c>
      <c r="B1125" s="75">
        <v>5956</v>
      </c>
      <c r="C1125" s="75" t="s">
        <v>162</v>
      </c>
      <c r="D1125" s="75">
        <v>93561</v>
      </c>
      <c r="E1125" s="75">
        <v>21.5057091426212</v>
      </c>
      <c r="F1125" s="75">
        <v>0</v>
      </c>
      <c r="G1125" s="75">
        <v>11.3</v>
      </c>
      <c r="H1125" s="77"/>
      <c r="I1125" s="77"/>
    </row>
    <row r="1126" spans="1:9" x14ac:dyDescent="0.25">
      <c r="A1126" s="75">
        <v>6029006003</v>
      </c>
      <c r="B1126" s="75">
        <v>5580</v>
      </c>
      <c r="C1126" s="75" t="s">
        <v>162</v>
      </c>
      <c r="D1126" s="75">
        <v>93561</v>
      </c>
      <c r="E1126" s="75">
        <v>18.564904464951098</v>
      </c>
      <c r="F1126" s="75">
        <v>0</v>
      </c>
      <c r="G1126" s="75">
        <v>41.1</v>
      </c>
      <c r="H1126" s="77"/>
      <c r="I1126" s="77"/>
    </row>
    <row r="1127" spans="1:9" x14ac:dyDescent="0.25">
      <c r="A1127" s="75">
        <v>6029006006</v>
      </c>
      <c r="B1127" s="75">
        <v>3519</v>
      </c>
      <c r="C1127" s="75" t="s">
        <v>162</v>
      </c>
      <c r="D1127" s="75">
        <v>93561</v>
      </c>
      <c r="E1127" s="75">
        <v>12.0519012234081</v>
      </c>
      <c r="F1127" s="75">
        <v>0</v>
      </c>
      <c r="G1127" s="75">
        <v>10.8</v>
      </c>
      <c r="H1127" s="77"/>
      <c r="I1127" s="77"/>
    </row>
    <row r="1128" spans="1:9" x14ac:dyDescent="0.25">
      <c r="A1128" s="75">
        <v>6029006002</v>
      </c>
      <c r="B1128" s="75">
        <v>5906</v>
      </c>
      <c r="C1128" s="75" t="s">
        <v>162</v>
      </c>
      <c r="D1128" s="75">
        <v>93561</v>
      </c>
      <c r="E1128" s="75" t="s">
        <v>147</v>
      </c>
      <c r="F1128" s="75">
        <v>0</v>
      </c>
      <c r="G1128" s="75" t="s">
        <v>147</v>
      </c>
      <c r="H1128" s="77"/>
      <c r="I1128" s="77"/>
    </row>
    <row r="1129" spans="1:9" x14ac:dyDescent="0.25">
      <c r="A1129" s="75">
        <v>6029004402</v>
      </c>
      <c r="B1129" s="75">
        <v>5437</v>
      </c>
      <c r="C1129" s="75" t="s">
        <v>162</v>
      </c>
      <c r="D1129" s="75">
        <v>93280</v>
      </c>
      <c r="E1129" s="75">
        <v>53.094853379596799</v>
      </c>
      <c r="F1129" s="75">
        <v>5437</v>
      </c>
      <c r="G1129" s="75">
        <v>84.8</v>
      </c>
      <c r="H1129" s="77"/>
      <c r="I1129" s="77"/>
    </row>
    <row r="1130" spans="1:9" x14ac:dyDescent="0.25">
      <c r="A1130" s="75">
        <v>6029004301</v>
      </c>
      <c r="B1130" s="75">
        <v>7416</v>
      </c>
      <c r="C1130" s="75" t="s">
        <v>162</v>
      </c>
      <c r="D1130" s="75">
        <v>93280</v>
      </c>
      <c r="E1130" s="75">
        <v>48.116923735989502</v>
      </c>
      <c r="F1130" s="75">
        <v>7416</v>
      </c>
      <c r="G1130" s="75">
        <v>60.6</v>
      </c>
      <c r="H1130" s="77"/>
      <c r="I1130" s="77"/>
    </row>
    <row r="1131" spans="1:9" x14ac:dyDescent="0.25">
      <c r="A1131" s="75">
        <v>6029004401</v>
      </c>
      <c r="B1131" s="75">
        <v>7308</v>
      </c>
      <c r="C1131" s="75" t="s">
        <v>162</v>
      </c>
      <c r="D1131" s="75">
        <v>93280</v>
      </c>
      <c r="E1131" s="75">
        <v>35.220758849122099</v>
      </c>
      <c r="F1131" s="75">
        <v>0</v>
      </c>
      <c r="G1131" s="75">
        <v>56.6</v>
      </c>
      <c r="H1131" s="77"/>
      <c r="I1131" s="77"/>
    </row>
    <row r="1132" spans="1:9" x14ac:dyDescent="0.25">
      <c r="A1132" s="75">
        <v>6029004302</v>
      </c>
      <c r="B1132" s="75">
        <v>5710</v>
      </c>
      <c r="C1132" s="75" t="s">
        <v>162</v>
      </c>
      <c r="D1132" s="75">
        <v>93280</v>
      </c>
      <c r="E1132" s="75" t="s">
        <v>147</v>
      </c>
      <c r="F1132" s="75">
        <v>0</v>
      </c>
      <c r="G1132" s="75" t="s">
        <v>147</v>
      </c>
      <c r="H1132" s="77"/>
      <c r="I1132" s="77"/>
    </row>
    <row r="1133" spans="1:9" x14ac:dyDescent="0.25">
      <c r="A1133" s="75">
        <v>6029005203</v>
      </c>
      <c r="B1133" s="75">
        <v>4679</v>
      </c>
      <c r="C1133" s="75" t="s">
        <v>162</v>
      </c>
      <c r="D1133" s="75">
        <v>93283</v>
      </c>
      <c r="E1133" s="75">
        <v>28.8160489989369</v>
      </c>
      <c r="F1133" s="75">
        <v>0</v>
      </c>
      <c r="G1133" s="75">
        <v>51.5</v>
      </c>
      <c r="H1133" s="77"/>
      <c r="I1133" s="77"/>
    </row>
    <row r="1134" spans="1:9" x14ac:dyDescent="0.25">
      <c r="A1134" s="75">
        <v>6029005204</v>
      </c>
      <c r="B1134" s="75">
        <v>6158</v>
      </c>
      <c r="C1134" s="75" t="s">
        <v>162</v>
      </c>
      <c r="D1134" s="75">
        <v>93285</v>
      </c>
      <c r="E1134" s="75">
        <v>44.562525746604599</v>
      </c>
      <c r="F1134" s="75">
        <v>6158</v>
      </c>
      <c r="G1134" s="75">
        <v>62</v>
      </c>
      <c r="H1134" s="77"/>
      <c r="I1134" s="77"/>
    </row>
    <row r="1135" spans="1:9" x14ac:dyDescent="0.25">
      <c r="A1135" s="75">
        <v>6029005201</v>
      </c>
      <c r="B1135" s="75">
        <v>5397</v>
      </c>
      <c r="C1135" s="75" t="s">
        <v>162</v>
      </c>
      <c r="D1135" s="75">
        <v>93285</v>
      </c>
      <c r="E1135" s="75">
        <v>33.007471357111598</v>
      </c>
      <c r="F1135" s="75">
        <v>0</v>
      </c>
      <c r="G1135" s="75">
        <v>30.6</v>
      </c>
      <c r="H1135" s="77"/>
      <c r="I1135" s="77"/>
    </row>
    <row r="1136" spans="1:9" x14ac:dyDescent="0.25">
      <c r="A1136" s="75">
        <v>6031001701</v>
      </c>
      <c r="B1136" s="75">
        <v>9142</v>
      </c>
      <c r="C1136" s="75" t="s">
        <v>163</v>
      </c>
      <c r="D1136" s="75">
        <v>93204</v>
      </c>
      <c r="E1136" s="75">
        <v>39.6326508283584</v>
      </c>
      <c r="F1136" s="75">
        <v>9142</v>
      </c>
      <c r="G1136" s="75">
        <v>73.2</v>
      </c>
      <c r="H1136" s="77"/>
      <c r="I1136" s="77"/>
    </row>
    <row r="1137" spans="1:9" x14ac:dyDescent="0.25">
      <c r="A1137" s="75">
        <v>6031981800</v>
      </c>
      <c r="B1137" s="75">
        <v>6423</v>
      </c>
      <c r="C1137" s="75" t="s">
        <v>163</v>
      </c>
      <c r="D1137" s="75">
        <v>93204</v>
      </c>
      <c r="E1137" s="75" t="s">
        <v>147</v>
      </c>
      <c r="F1137" s="75">
        <v>0</v>
      </c>
      <c r="G1137" s="75" t="s">
        <v>147</v>
      </c>
      <c r="H1137" s="77"/>
      <c r="I1137" s="77"/>
    </row>
    <row r="1138" spans="1:9" x14ac:dyDescent="0.25">
      <c r="A1138" s="75">
        <v>6031001300</v>
      </c>
      <c r="B1138" s="75">
        <v>3761</v>
      </c>
      <c r="C1138" s="75" t="s">
        <v>163</v>
      </c>
      <c r="D1138" s="75">
        <v>93212</v>
      </c>
      <c r="E1138" s="75">
        <v>48.727717137774</v>
      </c>
      <c r="F1138" s="75">
        <v>3761</v>
      </c>
      <c r="G1138" s="75">
        <v>74.400000000000006</v>
      </c>
      <c r="H1138" s="77"/>
      <c r="I1138" s="77"/>
    </row>
    <row r="1139" spans="1:9" x14ac:dyDescent="0.25">
      <c r="A1139" s="75">
        <v>6031001402</v>
      </c>
      <c r="B1139" s="75">
        <v>2384</v>
      </c>
      <c r="C1139" s="75" t="s">
        <v>163</v>
      </c>
      <c r="D1139" s="75">
        <v>93212</v>
      </c>
      <c r="E1139" s="75">
        <v>40.747709611965803</v>
      </c>
      <c r="F1139" s="75">
        <v>2384</v>
      </c>
      <c r="G1139" s="75">
        <v>78.7</v>
      </c>
      <c r="H1139" s="77"/>
      <c r="I1139" s="77"/>
    </row>
    <row r="1140" spans="1:9" x14ac:dyDescent="0.25">
      <c r="A1140" s="75">
        <v>6031001500</v>
      </c>
      <c r="B1140" s="75">
        <v>4619</v>
      </c>
      <c r="C1140" s="75" t="s">
        <v>163</v>
      </c>
      <c r="D1140" s="75">
        <v>93212</v>
      </c>
      <c r="E1140" s="75">
        <v>35.336251459499898</v>
      </c>
      <c r="F1140" s="75">
        <v>0</v>
      </c>
      <c r="G1140" s="75">
        <v>62.4</v>
      </c>
      <c r="H1140" s="77"/>
      <c r="I1140" s="77"/>
    </row>
    <row r="1141" spans="1:9" x14ac:dyDescent="0.25">
      <c r="A1141" s="75">
        <v>6031001401</v>
      </c>
      <c r="B1141" s="75">
        <v>3002</v>
      </c>
      <c r="C1141" s="75" t="s">
        <v>163</v>
      </c>
      <c r="D1141" s="75">
        <v>93212</v>
      </c>
      <c r="E1141" s="75">
        <v>34.348246983463198</v>
      </c>
      <c r="F1141" s="75">
        <v>0</v>
      </c>
      <c r="G1141" s="75">
        <v>67.400000000000006</v>
      </c>
      <c r="H1141" s="77"/>
      <c r="I1141" s="77"/>
    </row>
    <row r="1142" spans="1:9" x14ac:dyDescent="0.25">
      <c r="A1142" s="75">
        <v>6031001602</v>
      </c>
      <c r="B1142" s="75">
        <v>12118</v>
      </c>
      <c r="C1142" s="75" t="s">
        <v>163</v>
      </c>
      <c r="D1142" s="75">
        <v>93212</v>
      </c>
      <c r="E1142" s="75" t="s">
        <v>147</v>
      </c>
      <c r="F1142" s="75">
        <v>0</v>
      </c>
      <c r="G1142" s="75" t="s">
        <v>147</v>
      </c>
      <c r="H1142" s="77"/>
      <c r="I1142" s="77"/>
    </row>
    <row r="1143" spans="1:9" x14ac:dyDescent="0.25">
      <c r="A1143" s="75">
        <v>6031001100</v>
      </c>
      <c r="B1143" s="75">
        <v>6613</v>
      </c>
      <c r="C1143" s="75" t="s">
        <v>163</v>
      </c>
      <c r="D1143" s="75">
        <v>93230</v>
      </c>
      <c r="E1143" s="75">
        <v>62.111964781871698</v>
      </c>
      <c r="F1143" s="75">
        <v>6613</v>
      </c>
      <c r="G1143" s="75">
        <v>73.2</v>
      </c>
      <c r="H1143" s="77"/>
      <c r="I1143" s="77"/>
    </row>
    <row r="1144" spans="1:9" x14ac:dyDescent="0.25">
      <c r="A1144" s="75">
        <v>6031000800</v>
      </c>
      <c r="B1144" s="75">
        <v>4858</v>
      </c>
      <c r="C1144" s="75" t="s">
        <v>163</v>
      </c>
      <c r="D1144" s="75">
        <v>93230</v>
      </c>
      <c r="E1144" s="75">
        <v>47.466351076326902</v>
      </c>
      <c r="F1144" s="75">
        <v>4858</v>
      </c>
      <c r="G1144" s="75">
        <v>49.3</v>
      </c>
      <c r="H1144" s="77"/>
      <c r="I1144" s="77"/>
    </row>
    <row r="1145" spans="1:9" x14ac:dyDescent="0.25">
      <c r="A1145" s="75">
        <v>6031001003</v>
      </c>
      <c r="B1145" s="75">
        <v>5699</v>
      </c>
      <c r="C1145" s="75" t="s">
        <v>163</v>
      </c>
      <c r="D1145" s="75">
        <v>93230</v>
      </c>
      <c r="E1145" s="75">
        <v>47.400248177408798</v>
      </c>
      <c r="F1145" s="75">
        <v>5699</v>
      </c>
      <c r="G1145" s="75">
        <v>52.2</v>
      </c>
      <c r="H1145" s="77"/>
      <c r="I1145" s="77"/>
    </row>
    <row r="1146" spans="1:9" x14ac:dyDescent="0.25">
      <c r="A1146" s="75">
        <v>6031001002</v>
      </c>
      <c r="B1146" s="75">
        <v>4424</v>
      </c>
      <c r="C1146" s="75" t="s">
        <v>163</v>
      </c>
      <c r="D1146" s="75">
        <v>93230</v>
      </c>
      <c r="E1146" s="75">
        <v>45.016698069664798</v>
      </c>
      <c r="F1146" s="75">
        <v>4424</v>
      </c>
      <c r="G1146" s="75">
        <v>63.4</v>
      </c>
      <c r="H1146" s="77"/>
      <c r="I1146" s="77"/>
    </row>
    <row r="1147" spans="1:9" x14ac:dyDescent="0.25">
      <c r="A1147" s="75">
        <v>6031000500</v>
      </c>
      <c r="B1147" s="75">
        <v>5476</v>
      </c>
      <c r="C1147" s="75" t="s">
        <v>163</v>
      </c>
      <c r="D1147" s="75">
        <v>93230</v>
      </c>
      <c r="E1147" s="75">
        <v>40.767986939929798</v>
      </c>
      <c r="F1147" s="75">
        <v>5476</v>
      </c>
      <c r="G1147" s="75">
        <v>50.9</v>
      </c>
      <c r="H1147" s="77"/>
      <c r="I1147" s="77"/>
    </row>
    <row r="1148" spans="1:9" x14ac:dyDescent="0.25">
      <c r="A1148" s="75">
        <v>6031000900</v>
      </c>
      <c r="B1148" s="75">
        <v>8057</v>
      </c>
      <c r="C1148" s="75" t="s">
        <v>163</v>
      </c>
      <c r="D1148" s="75">
        <v>93230</v>
      </c>
      <c r="E1148" s="75">
        <v>39.0714839769701</v>
      </c>
      <c r="F1148" s="75">
        <v>0</v>
      </c>
      <c r="G1148" s="75">
        <v>72.2</v>
      </c>
      <c r="H1148" s="77"/>
      <c r="I1148" s="77"/>
    </row>
    <row r="1149" spans="1:9" x14ac:dyDescent="0.25">
      <c r="A1149" s="75">
        <v>6031000100</v>
      </c>
      <c r="B1149" s="75">
        <v>3457</v>
      </c>
      <c r="C1149" s="75" t="s">
        <v>163</v>
      </c>
      <c r="D1149" s="75">
        <v>93230</v>
      </c>
      <c r="E1149" s="75">
        <v>38.953303554797301</v>
      </c>
      <c r="F1149" s="75">
        <v>0</v>
      </c>
      <c r="G1149" s="75">
        <v>37.799999999999997</v>
      </c>
      <c r="H1149" s="77"/>
      <c r="I1149" s="77"/>
    </row>
    <row r="1150" spans="1:9" x14ac:dyDescent="0.25">
      <c r="A1150" s="75">
        <v>6031001001</v>
      </c>
      <c r="B1150" s="75">
        <v>4176</v>
      </c>
      <c r="C1150" s="75" t="s">
        <v>163</v>
      </c>
      <c r="D1150" s="75">
        <v>93230</v>
      </c>
      <c r="E1150" s="75">
        <v>34.109535395752602</v>
      </c>
      <c r="F1150" s="75">
        <v>0</v>
      </c>
      <c r="G1150" s="75">
        <v>26.2</v>
      </c>
      <c r="H1150" s="77"/>
      <c r="I1150" s="77"/>
    </row>
    <row r="1151" spans="1:9" x14ac:dyDescent="0.25">
      <c r="A1151" s="75">
        <v>6031001200</v>
      </c>
      <c r="B1151" s="75">
        <v>2507</v>
      </c>
      <c r="C1151" s="75" t="s">
        <v>163</v>
      </c>
      <c r="D1151" s="75">
        <v>93230</v>
      </c>
      <c r="E1151" s="75">
        <v>32.890807575870703</v>
      </c>
      <c r="F1151" s="75">
        <v>0</v>
      </c>
      <c r="G1151" s="75">
        <v>42.8</v>
      </c>
      <c r="H1151" s="77"/>
      <c r="I1151" s="77"/>
    </row>
    <row r="1152" spans="1:9" x14ac:dyDescent="0.25">
      <c r="A1152" s="75">
        <v>6031000702</v>
      </c>
      <c r="B1152" s="75">
        <v>4382</v>
      </c>
      <c r="C1152" s="75" t="s">
        <v>163</v>
      </c>
      <c r="D1152" s="75">
        <v>93230</v>
      </c>
      <c r="E1152" s="75">
        <v>29.272548033841801</v>
      </c>
      <c r="F1152" s="75">
        <v>0</v>
      </c>
      <c r="G1152" s="75">
        <v>37.299999999999997</v>
      </c>
      <c r="H1152" s="77"/>
      <c r="I1152" s="77"/>
    </row>
    <row r="1153" spans="1:9" x14ac:dyDescent="0.25">
      <c r="A1153" s="75">
        <v>6031000601</v>
      </c>
      <c r="B1153" s="75">
        <v>10021</v>
      </c>
      <c r="C1153" s="75" t="s">
        <v>163</v>
      </c>
      <c r="D1153" s="75">
        <v>93230</v>
      </c>
      <c r="E1153" s="75">
        <v>28.018317381132</v>
      </c>
      <c r="F1153" s="75">
        <v>0</v>
      </c>
      <c r="G1153" s="75">
        <v>27.4</v>
      </c>
      <c r="H1153" s="77"/>
      <c r="I1153" s="77"/>
    </row>
    <row r="1154" spans="1:9" x14ac:dyDescent="0.25">
      <c r="A1154" s="75">
        <v>6031000701</v>
      </c>
      <c r="B1154" s="75">
        <v>5321</v>
      </c>
      <c r="C1154" s="75" t="s">
        <v>163</v>
      </c>
      <c r="D1154" s="75">
        <v>93230</v>
      </c>
      <c r="E1154" s="75">
        <v>23.9493702222188</v>
      </c>
      <c r="F1154" s="75">
        <v>0</v>
      </c>
      <c r="G1154" s="75">
        <v>24.6</v>
      </c>
      <c r="H1154" s="77"/>
      <c r="I1154" s="77"/>
    </row>
    <row r="1155" spans="1:9" x14ac:dyDescent="0.25">
      <c r="A1155" s="75">
        <v>6031000602</v>
      </c>
      <c r="B1155" s="75">
        <v>5676</v>
      </c>
      <c r="C1155" s="75" t="s">
        <v>163</v>
      </c>
      <c r="D1155" s="75">
        <v>93230</v>
      </c>
      <c r="E1155" s="75">
        <v>17.304640623896301</v>
      </c>
      <c r="F1155" s="75">
        <v>0</v>
      </c>
      <c r="G1155" s="75">
        <v>10.4</v>
      </c>
      <c r="H1155" s="77"/>
      <c r="I1155" s="77"/>
    </row>
    <row r="1156" spans="1:9" x14ac:dyDescent="0.25">
      <c r="A1156" s="75">
        <v>6031001601</v>
      </c>
      <c r="B1156" s="75">
        <v>4516</v>
      </c>
      <c r="C1156" s="75" t="s">
        <v>163</v>
      </c>
      <c r="D1156" s="75">
        <v>93239</v>
      </c>
      <c r="E1156" s="75">
        <v>50.241480633362897</v>
      </c>
      <c r="F1156" s="75">
        <v>4516</v>
      </c>
      <c r="G1156" s="75">
        <v>62</v>
      </c>
      <c r="H1156" s="77"/>
      <c r="I1156" s="77"/>
    </row>
    <row r="1157" spans="1:9" x14ac:dyDescent="0.25">
      <c r="A1157" s="75">
        <v>6031000300</v>
      </c>
      <c r="B1157" s="75">
        <v>7446</v>
      </c>
      <c r="C1157" s="75" t="s">
        <v>163</v>
      </c>
      <c r="D1157" s="75">
        <v>93245</v>
      </c>
      <c r="E1157" s="75">
        <v>44.1617155168789</v>
      </c>
      <c r="F1157" s="75">
        <v>7446</v>
      </c>
      <c r="G1157" s="75">
        <v>54.3</v>
      </c>
      <c r="H1157" s="77"/>
      <c r="I1157" s="77"/>
    </row>
    <row r="1158" spans="1:9" x14ac:dyDescent="0.25">
      <c r="A1158" s="75">
        <v>6031000200</v>
      </c>
      <c r="B1158" s="75">
        <v>2271</v>
      </c>
      <c r="C1158" s="75" t="s">
        <v>163</v>
      </c>
      <c r="D1158" s="75">
        <v>93245</v>
      </c>
      <c r="E1158" s="75">
        <v>42.553840101315103</v>
      </c>
      <c r="F1158" s="75">
        <v>2271</v>
      </c>
      <c r="G1158" s="75">
        <v>34.5</v>
      </c>
      <c r="H1158" s="77"/>
      <c r="I1158" s="77"/>
    </row>
    <row r="1159" spans="1:9" x14ac:dyDescent="0.25">
      <c r="A1159" s="75">
        <v>6031000403</v>
      </c>
      <c r="B1159" s="75">
        <v>5281</v>
      </c>
      <c r="C1159" s="75" t="s">
        <v>163</v>
      </c>
      <c r="D1159" s="75">
        <v>93245</v>
      </c>
      <c r="E1159" s="75">
        <v>35.831323796010203</v>
      </c>
      <c r="F1159" s="75">
        <v>0</v>
      </c>
      <c r="G1159" s="75">
        <v>45.7</v>
      </c>
      <c r="H1159" s="77"/>
      <c r="I1159" s="77"/>
    </row>
    <row r="1160" spans="1:9" x14ac:dyDescent="0.25">
      <c r="A1160" s="75">
        <v>6031000402</v>
      </c>
      <c r="B1160" s="75">
        <v>5280</v>
      </c>
      <c r="C1160" s="75" t="s">
        <v>163</v>
      </c>
      <c r="D1160" s="75">
        <v>93245</v>
      </c>
      <c r="E1160" s="75">
        <v>34.422720938026998</v>
      </c>
      <c r="F1160" s="75">
        <v>0</v>
      </c>
      <c r="G1160" s="75">
        <v>33.5</v>
      </c>
      <c r="H1160" s="77"/>
      <c r="I1160" s="77"/>
    </row>
    <row r="1161" spans="1:9" x14ac:dyDescent="0.25">
      <c r="A1161" s="75">
        <v>6031000404</v>
      </c>
      <c r="B1161" s="75">
        <v>9791</v>
      </c>
      <c r="C1161" s="75" t="s">
        <v>163</v>
      </c>
      <c r="D1161" s="75">
        <v>93245</v>
      </c>
      <c r="E1161" s="75">
        <v>32.1740253643583</v>
      </c>
      <c r="F1161" s="75">
        <v>0</v>
      </c>
      <c r="G1161" s="75">
        <v>35.799999999999997</v>
      </c>
      <c r="H1161" s="77"/>
      <c r="I1161" s="77"/>
    </row>
    <row r="1162" spans="1:9" x14ac:dyDescent="0.25">
      <c r="A1162" s="75">
        <v>6031000405</v>
      </c>
      <c r="B1162" s="75">
        <v>6281</v>
      </c>
      <c r="C1162" s="75" t="s">
        <v>163</v>
      </c>
      <c r="D1162" s="75">
        <v>93245</v>
      </c>
      <c r="E1162" s="75">
        <v>32.069730112389102</v>
      </c>
      <c r="F1162" s="75">
        <v>0</v>
      </c>
      <c r="G1162" s="75">
        <v>53.1</v>
      </c>
      <c r="H1162" s="77"/>
      <c r="I1162" s="77"/>
    </row>
    <row r="1163" spans="1:9" x14ac:dyDescent="0.25">
      <c r="A1163" s="75">
        <v>6033000801</v>
      </c>
      <c r="B1163" s="75">
        <v>2894</v>
      </c>
      <c r="C1163" s="75" t="s">
        <v>164</v>
      </c>
      <c r="D1163" s="75">
        <v>95422</v>
      </c>
      <c r="E1163" s="75">
        <v>26.565847402723101</v>
      </c>
      <c r="F1163" s="75">
        <v>0</v>
      </c>
      <c r="G1163" s="75">
        <v>76</v>
      </c>
      <c r="H1163" s="77"/>
      <c r="I1163" s="77"/>
    </row>
    <row r="1164" spans="1:9" x14ac:dyDescent="0.25">
      <c r="A1164" s="75">
        <v>6033000802</v>
      </c>
      <c r="B1164" s="75">
        <v>4234</v>
      </c>
      <c r="C1164" s="75" t="s">
        <v>164</v>
      </c>
      <c r="D1164" s="75">
        <v>95422</v>
      </c>
      <c r="E1164" s="75">
        <v>25.692695686017</v>
      </c>
      <c r="F1164" s="75">
        <v>0</v>
      </c>
      <c r="G1164" s="75">
        <v>75.2</v>
      </c>
      <c r="H1164" s="77"/>
      <c r="I1164" s="77"/>
    </row>
    <row r="1165" spans="1:9" x14ac:dyDescent="0.25">
      <c r="A1165" s="75">
        <v>6033000701</v>
      </c>
      <c r="B1165" s="75">
        <v>4343</v>
      </c>
      <c r="C1165" s="75" t="s">
        <v>164</v>
      </c>
      <c r="D1165" s="75">
        <v>95422</v>
      </c>
      <c r="E1165" s="75">
        <v>15.752549658685</v>
      </c>
      <c r="F1165" s="75">
        <v>0</v>
      </c>
      <c r="G1165" s="75">
        <v>51.4</v>
      </c>
      <c r="H1165" s="77"/>
      <c r="I1165" s="77"/>
    </row>
    <row r="1166" spans="1:9" x14ac:dyDescent="0.25">
      <c r="A1166" s="75">
        <v>6033000501</v>
      </c>
      <c r="B1166" s="75">
        <v>3222</v>
      </c>
      <c r="C1166" s="75" t="s">
        <v>164</v>
      </c>
      <c r="D1166" s="75">
        <v>95423</v>
      </c>
      <c r="E1166" s="75">
        <v>20.081764280091001</v>
      </c>
      <c r="F1166" s="75">
        <v>0</v>
      </c>
      <c r="G1166" s="75">
        <v>73</v>
      </c>
      <c r="H1166" s="77"/>
      <c r="I1166" s="77"/>
    </row>
    <row r="1167" spans="1:9" x14ac:dyDescent="0.25">
      <c r="A1167" s="75">
        <v>6033000600</v>
      </c>
      <c r="B1167" s="75">
        <v>3957</v>
      </c>
      <c r="C1167" s="75" t="s">
        <v>164</v>
      </c>
      <c r="D1167" s="75">
        <v>95423</v>
      </c>
      <c r="E1167" s="75">
        <v>17.0594412939117</v>
      </c>
      <c r="F1167" s="75">
        <v>0</v>
      </c>
      <c r="G1167" s="75">
        <v>54.5</v>
      </c>
      <c r="H1167" s="77"/>
      <c r="I1167" s="77"/>
    </row>
    <row r="1168" spans="1:9" x14ac:dyDescent="0.25">
      <c r="A1168" s="75">
        <v>6033000900</v>
      </c>
      <c r="B1168" s="75">
        <v>6059</v>
      </c>
      <c r="C1168" s="75" t="s">
        <v>164</v>
      </c>
      <c r="D1168" s="75">
        <v>95451</v>
      </c>
      <c r="E1168" s="75">
        <v>19.539802131581901</v>
      </c>
      <c r="F1168" s="75">
        <v>0</v>
      </c>
      <c r="G1168" s="75">
        <v>41.7</v>
      </c>
      <c r="H1168" s="77"/>
      <c r="I1168" s="77"/>
    </row>
    <row r="1169" spans="1:9" x14ac:dyDescent="0.25">
      <c r="A1169" s="75">
        <v>6033001100</v>
      </c>
      <c r="B1169" s="75">
        <v>3865</v>
      </c>
      <c r="C1169" s="75" t="s">
        <v>164</v>
      </c>
      <c r="D1169" s="75">
        <v>95451</v>
      </c>
      <c r="E1169" s="75">
        <v>11.458299687480499</v>
      </c>
      <c r="F1169" s="75">
        <v>0</v>
      </c>
      <c r="G1169" s="75">
        <v>38.1</v>
      </c>
      <c r="H1169" s="77"/>
      <c r="I1169" s="77"/>
    </row>
    <row r="1170" spans="1:9" x14ac:dyDescent="0.25">
      <c r="A1170" s="75">
        <v>6033001000</v>
      </c>
      <c r="B1170" s="75">
        <v>6045</v>
      </c>
      <c r="C1170" s="75" t="s">
        <v>164</v>
      </c>
      <c r="D1170" s="75">
        <v>95453</v>
      </c>
      <c r="E1170" s="75">
        <v>24.234987660258799</v>
      </c>
      <c r="F1170" s="75">
        <v>0</v>
      </c>
      <c r="G1170" s="75">
        <v>45.6</v>
      </c>
      <c r="H1170" s="77"/>
      <c r="I1170" s="77"/>
    </row>
    <row r="1171" spans="1:9" x14ac:dyDescent="0.25">
      <c r="A1171" s="75">
        <v>6033000400</v>
      </c>
      <c r="B1171" s="75">
        <v>5574</v>
      </c>
      <c r="C1171" s="75" t="s">
        <v>164</v>
      </c>
      <c r="D1171" s="75">
        <v>95453</v>
      </c>
      <c r="E1171" s="75">
        <v>21.679535330970499</v>
      </c>
      <c r="F1171" s="75">
        <v>0</v>
      </c>
      <c r="G1171" s="75">
        <v>37.700000000000003</v>
      </c>
      <c r="H1171" s="77"/>
      <c r="I1171" s="77"/>
    </row>
    <row r="1172" spans="1:9" x14ac:dyDescent="0.25">
      <c r="A1172" s="75">
        <v>6033000300</v>
      </c>
      <c r="B1172" s="75">
        <v>3846</v>
      </c>
      <c r="C1172" s="75" t="s">
        <v>164</v>
      </c>
      <c r="D1172" s="75">
        <v>95453</v>
      </c>
      <c r="E1172" s="75">
        <v>17.4350367422728</v>
      </c>
      <c r="F1172" s="75">
        <v>0</v>
      </c>
      <c r="G1172" s="75">
        <v>38.299999999999997</v>
      </c>
      <c r="H1172" s="77"/>
      <c r="I1172" s="77"/>
    </row>
    <row r="1173" spans="1:9" x14ac:dyDescent="0.25">
      <c r="A1173" s="75">
        <v>6033000702</v>
      </c>
      <c r="B1173" s="75">
        <v>4029</v>
      </c>
      <c r="C1173" s="75" t="s">
        <v>164</v>
      </c>
      <c r="D1173" s="75">
        <v>95457</v>
      </c>
      <c r="E1173" s="75">
        <v>19.065611931255201</v>
      </c>
      <c r="F1173" s="75">
        <v>0</v>
      </c>
      <c r="G1173" s="75">
        <v>67.5</v>
      </c>
      <c r="H1173" s="77"/>
      <c r="I1173" s="77"/>
    </row>
    <row r="1174" spans="1:9" x14ac:dyDescent="0.25">
      <c r="A1174" s="75">
        <v>6033001200</v>
      </c>
      <c r="B1174" s="75">
        <v>3198</v>
      </c>
      <c r="C1174" s="75" t="s">
        <v>164</v>
      </c>
      <c r="D1174" s="75">
        <v>95457</v>
      </c>
      <c r="E1174" s="75">
        <v>16.496276861535101</v>
      </c>
      <c r="F1174" s="75">
        <v>0</v>
      </c>
      <c r="G1174" s="75">
        <v>37.299999999999997</v>
      </c>
      <c r="H1174" s="77"/>
      <c r="I1174" s="77"/>
    </row>
    <row r="1175" spans="1:9" x14ac:dyDescent="0.25">
      <c r="A1175" s="75">
        <v>6033000100</v>
      </c>
      <c r="B1175" s="75">
        <v>3121</v>
      </c>
      <c r="C1175" s="75" t="s">
        <v>164</v>
      </c>
      <c r="D1175" s="75">
        <v>95939</v>
      </c>
      <c r="E1175" s="75">
        <v>17.599033098410999</v>
      </c>
      <c r="F1175" s="75">
        <v>0</v>
      </c>
      <c r="G1175" s="75">
        <v>56</v>
      </c>
      <c r="H1175" s="77"/>
      <c r="I1175" s="77"/>
    </row>
    <row r="1176" spans="1:9" x14ac:dyDescent="0.25">
      <c r="A1176" s="75">
        <v>6033001300</v>
      </c>
      <c r="B1176" s="75">
        <v>7575</v>
      </c>
      <c r="C1176" s="75" t="s">
        <v>164</v>
      </c>
      <c r="D1176" s="75">
        <v>95461</v>
      </c>
      <c r="E1176" s="75">
        <v>12.3180649654559</v>
      </c>
      <c r="F1176" s="75">
        <v>0</v>
      </c>
      <c r="G1176" s="75">
        <v>30.7</v>
      </c>
      <c r="H1176" s="77"/>
      <c r="I1176" s="77"/>
    </row>
    <row r="1177" spans="1:9" x14ac:dyDescent="0.25">
      <c r="A1177" s="75">
        <v>6033000502</v>
      </c>
      <c r="B1177" s="75">
        <v>2703</v>
      </c>
      <c r="C1177" s="75" t="s">
        <v>164</v>
      </c>
      <c r="D1177" s="75">
        <v>95464</v>
      </c>
      <c r="E1177" s="75">
        <v>15.554218143820901</v>
      </c>
      <c r="F1177" s="75">
        <v>0</v>
      </c>
      <c r="G1177" s="75">
        <v>54.2</v>
      </c>
      <c r="H1177" s="77"/>
      <c r="I1177" s="77"/>
    </row>
    <row r="1178" spans="1:9" x14ac:dyDescent="0.25">
      <c r="A1178" s="75">
        <v>6035040600</v>
      </c>
      <c r="B1178" s="75">
        <v>3781</v>
      </c>
      <c r="C1178" s="75" t="s">
        <v>165</v>
      </c>
      <c r="D1178" s="75">
        <v>96113</v>
      </c>
      <c r="E1178" s="75">
        <v>12.018400186554601</v>
      </c>
      <c r="F1178" s="75">
        <v>0</v>
      </c>
      <c r="G1178" s="75">
        <v>23.9</v>
      </c>
      <c r="H1178" s="77"/>
      <c r="I1178" s="77"/>
    </row>
    <row r="1179" spans="1:9" x14ac:dyDescent="0.25">
      <c r="A1179" s="75">
        <v>6035040500</v>
      </c>
      <c r="B1179" s="75">
        <v>3213</v>
      </c>
      <c r="C1179" s="75" t="s">
        <v>165</v>
      </c>
      <c r="D1179" s="75">
        <v>96114</v>
      </c>
      <c r="E1179" s="75">
        <v>7.4244415187266997</v>
      </c>
      <c r="F1179" s="75">
        <v>0</v>
      </c>
      <c r="G1179" s="75">
        <v>17.7</v>
      </c>
      <c r="H1179" s="77"/>
      <c r="I1179" s="77"/>
    </row>
    <row r="1180" spans="1:9" x14ac:dyDescent="0.25">
      <c r="A1180" s="75">
        <v>6035040400</v>
      </c>
      <c r="B1180" s="75">
        <v>9422</v>
      </c>
      <c r="C1180" s="75" t="s">
        <v>165</v>
      </c>
      <c r="D1180" s="75">
        <v>96117</v>
      </c>
      <c r="E1180" s="75">
        <v>20.5183657632201</v>
      </c>
      <c r="F1180" s="75">
        <v>0</v>
      </c>
      <c r="G1180" s="75">
        <v>32.5</v>
      </c>
      <c r="H1180" s="77"/>
      <c r="I1180" s="77"/>
    </row>
    <row r="1181" spans="1:9" x14ac:dyDescent="0.25">
      <c r="A1181" s="75">
        <v>6035040200</v>
      </c>
      <c r="B1181" s="75">
        <v>2534</v>
      </c>
      <c r="C1181" s="75" t="s">
        <v>165</v>
      </c>
      <c r="D1181" s="75">
        <v>96056</v>
      </c>
      <c r="E1181" s="75">
        <v>17.0230492066759</v>
      </c>
      <c r="F1181" s="75">
        <v>0</v>
      </c>
      <c r="G1181" s="75">
        <v>34.1</v>
      </c>
      <c r="H1181" s="77"/>
      <c r="I1181" s="77"/>
    </row>
    <row r="1182" spans="1:9" x14ac:dyDescent="0.25">
      <c r="A1182" s="75">
        <v>6035040303</v>
      </c>
      <c r="B1182" s="75">
        <v>3616</v>
      </c>
      <c r="C1182" s="75" t="s">
        <v>165</v>
      </c>
      <c r="D1182" s="75">
        <v>96130</v>
      </c>
      <c r="E1182" s="75">
        <v>16.842779758469401</v>
      </c>
      <c r="F1182" s="75">
        <v>0</v>
      </c>
      <c r="G1182" s="75">
        <v>47.1</v>
      </c>
      <c r="H1182" s="77"/>
      <c r="I1182" s="77"/>
    </row>
    <row r="1183" spans="1:9" x14ac:dyDescent="0.25">
      <c r="A1183" s="75">
        <v>6035040304</v>
      </c>
      <c r="B1183" s="75">
        <v>1939</v>
      </c>
      <c r="C1183" s="75" t="s">
        <v>165</v>
      </c>
      <c r="D1183" s="75">
        <v>96130</v>
      </c>
      <c r="E1183" s="75">
        <v>16.356098626230601</v>
      </c>
      <c r="F1183" s="75">
        <v>0</v>
      </c>
      <c r="G1183" s="75">
        <v>48.1</v>
      </c>
      <c r="H1183" s="77"/>
      <c r="I1183" s="77"/>
    </row>
    <row r="1184" spans="1:9" x14ac:dyDescent="0.25">
      <c r="A1184" s="75">
        <v>6035040302</v>
      </c>
      <c r="B1184" s="75">
        <v>4422</v>
      </c>
      <c r="C1184" s="75" t="s">
        <v>165</v>
      </c>
      <c r="D1184" s="75">
        <v>96130</v>
      </c>
      <c r="E1184" s="75">
        <v>14.5101407316633</v>
      </c>
      <c r="F1184" s="75">
        <v>0</v>
      </c>
      <c r="G1184" s="75">
        <v>26.7</v>
      </c>
      <c r="H1184" s="77"/>
      <c r="I1184" s="77"/>
    </row>
    <row r="1185" spans="1:9" x14ac:dyDescent="0.25">
      <c r="A1185" s="75">
        <v>6035040305</v>
      </c>
      <c r="B1185" s="75">
        <v>4146</v>
      </c>
      <c r="C1185" s="75" t="s">
        <v>165</v>
      </c>
      <c r="D1185" s="75">
        <v>96130</v>
      </c>
      <c r="E1185" s="75">
        <v>9.4253169243671096</v>
      </c>
      <c r="F1185" s="75">
        <v>0</v>
      </c>
      <c r="G1185" s="75">
        <v>24.4</v>
      </c>
      <c r="H1185" s="77"/>
      <c r="I1185" s="77"/>
    </row>
    <row r="1186" spans="1:9" x14ac:dyDescent="0.25">
      <c r="A1186" s="75">
        <v>6035040100</v>
      </c>
      <c r="B1186" s="75">
        <v>1822</v>
      </c>
      <c r="C1186" s="75" t="s">
        <v>165</v>
      </c>
      <c r="D1186" s="75">
        <v>96132</v>
      </c>
      <c r="E1186" s="75">
        <v>15.8205255951178</v>
      </c>
      <c r="F1186" s="75">
        <v>0</v>
      </c>
      <c r="G1186" s="75">
        <v>48.2</v>
      </c>
      <c r="H1186" s="77"/>
      <c r="I1186" s="77"/>
    </row>
    <row r="1187" spans="1:9" x14ac:dyDescent="0.25">
      <c r="A1187" s="75">
        <v>6037910805</v>
      </c>
      <c r="B1187" s="75">
        <v>4839</v>
      </c>
      <c r="C1187" s="75" t="s">
        <v>166</v>
      </c>
      <c r="D1187" s="75">
        <v>93510</v>
      </c>
      <c r="E1187" s="75">
        <v>16.541144843740302</v>
      </c>
      <c r="F1187" s="75">
        <v>0</v>
      </c>
      <c r="G1187" s="75">
        <v>27</v>
      </c>
      <c r="H1187" s="77"/>
      <c r="I1187" s="77"/>
    </row>
    <row r="1188" spans="1:9" x14ac:dyDescent="0.25">
      <c r="A1188" s="75">
        <v>6037910804</v>
      </c>
      <c r="B1188" s="75">
        <v>3295</v>
      </c>
      <c r="C1188" s="75" t="s">
        <v>166</v>
      </c>
      <c r="D1188" s="75">
        <v>93510</v>
      </c>
      <c r="E1188" s="75">
        <v>12.485298937681099</v>
      </c>
      <c r="F1188" s="75">
        <v>0</v>
      </c>
      <c r="G1188" s="75">
        <v>17.8</v>
      </c>
      <c r="H1188" s="77"/>
      <c r="I1188" s="77"/>
    </row>
    <row r="1189" spans="1:9" x14ac:dyDescent="0.25">
      <c r="A1189" s="75">
        <v>6037910811</v>
      </c>
      <c r="B1189" s="75">
        <v>305</v>
      </c>
      <c r="C1189" s="75" t="s">
        <v>166</v>
      </c>
      <c r="D1189" s="75">
        <v>93510</v>
      </c>
      <c r="E1189" s="75" t="s">
        <v>147</v>
      </c>
      <c r="F1189" s="75">
        <v>0</v>
      </c>
      <c r="G1189" s="75">
        <v>21</v>
      </c>
      <c r="H1189" s="77"/>
      <c r="I1189" s="77"/>
    </row>
    <row r="1190" spans="1:9" x14ac:dyDescent="0.25">
      <c r="A1190" s="75">
        <v>6037800327</v>
      </c>
      <c r="B1190" s="75">
        <v>5305</v>
      </c>
      <c r="C1190" s="75" t="s">
        <v>166</v>
      </c>
      <c r="D1190" s="75">
        <v>91301</v>
      </c>
      <c r="E1190" s="75">
        <v>24.296954099593201</v>
      </c>
      <c r="F1190" s="75">
        <v>0</v>
      </c>
      <c r="G1190" s="75">
        <v>26.5</v>
      </c>
      <c r="H1190" s="77"/>
      <c r="I1190" s="77"/>
    </row>
    <row r="1191" spans="1:9" x14ac:dyDescent="0.25">
      <c r="A1191" s="75">
        <v>6037800328</v>
      </c>
      <c r="B1191" s="75">
        <v>2640</v>
      </c>
      <c r="C1191" s="75" t="s">
        <v>166</v>
      </c>
      <c r="D1191" s="75">
        <v>91301</v>
      </c>
      <c r="E1191" s="75">
        <v>21.451520886846399</v>
      </c>
      <c r="F1191" s="75">
        <v>0</v>
      </c>
      <c r="G1191" s="75">
        <v>16.2</v>
      </c>
      <c r="H1191" s="77"/>
      <c r="I1191" s="77"/>
    </row>
    <row r="1192" spans="1:9" x14ac:dyDescent="0.25">
      <c r="A1192" s="75">
        <v>6037800329</v>
      </c>
      <c r="B1192" s="75">
        <v>6421</v>
      </c>
      <c r="C1192" s="75" t="s">
        <v>166</v>
      </c>
      <c r="D1192" s="75">
        <v>91301</v>
      </c>
      <c r="E1192" s="75">
        <v>14.9242595466604</v>
      </c>
      <c r="F1192" s="75">
        <v>0</v>
      </c>
      <c r="G1192" s="75">
        <v>12</v>
      </c>
      <c r="H1192" s="77"/>
      <c r="I1192" s="77"/>
    </row>
    <row r="1193" spans="1:9" x14ac:dyDescent="0.25">
      <c r="A1193" s="75">
        <v>6037800324</v>
      </c>
      <c r="B1193" s="75">
        <v>6664</v>
      </c>
      <c r="C1193" s="75" t="s">
        <v>166</v>
      </c>
      <c r="D1193" s="75">
        <v>91301</v>
      </c>
      <c r="E1193" s="75">
        <v>11.035860794244501</v>
      </c>
      <c r="F1193" s="75">
        <v>0</v>
      </c>
      <c r="G1193" s="75">
        <v>9</v>
      </c>
      <c r="H1193" s="77"/>
      <c r="I1193" s="77"/>
    </row>
    <row r="1194" spans="1:9" x14ac:dyDescent="0.25">
      <c r="A1194" s="75">
        <v>6037800332</v>
      </c>
      <c r="B1194" s="75">
        <v>6665</v>
      </c>
      <c r="C1194" s="75" t="s">
        <v>166</v>
      </c>
      <c r="D1194" s="75">
        <v>91301</v>
      </c>
      <c r="E1194" s="75">
        <v>6.8989315362308297</v>
      </c>
      <c r="F1194" s="75">
        <v>0</v>
      </c>
      <c r="G1194" s="75">
        <v>8.1</v>
      </c>
      <c r="H1194" s="77"/>
      <c r="I1194" s="77"/>
    </row>
    <row r="1195" spans="1:9" x14ac:dyDescent="0.25">
      <c r="A1195" s="75">
        <v>6037800326</v>
      </c>
      <c r="B1195" s="75">
        <v>4972</v>
      </c>
      <c r="C1195" s="75" t="s">
        <v>166</v>
      </c>
      <c r="D1195" s="75">
        <v>91301</v>
      </c>
      <c r="E1195" s="75">
        <v>6.8840698399503202</v>
      </c>
      <c r="F1195" s="75">
        <v>0</v>
      </c>
      <c r="G1195" s="75">
        <v>11.8</v>
      </c>
      <c r="H1195" s="77"/>
      <c r="I1195" s="77"/>
    </row>
    <row r="1196" spans="1:9" x14ac:dyDescent="0.25">
      <c r="A1196" s="75">
        <v>6037800330</v>
      </c>
      <c r="B1196" s="75">
        <v>942</v>
      </c>
      <c r="C1196" s="75" t="s">
        <v>166</v>
      </c>
      <c r="D1196" s="75">
        <v>91301</v>
      </c>
      <c r="E1196" s="75">
        <v>5.7818356022954198</v>
      </c>
      <c r="F1196" s="75">
        <v>0</v>
      </c>
      <c r="G1196" s="75">
        <v>20.8</v>
      </c>
      <c r="H1196" s="77"/>
      <c r="I1196" s="77"/>
    </row>
    <row r="1197" spans="1:9" x14ac:dyDescent="0.25">
      <c r="A1197" s="75">
        <v>6037481500</v>
      </c>
      <c r="B1197" s="75">
        <v>4361</v>
      </c>
      <c r="C1197" s="75" t="s">
        <v>166</v>
      </c>
      <c r="D1197" s="75">
        <v>91801</v>
      </c>
      <c r="E1197" s="75">
        <v>47.579784253901501</v>
      </c>
      <c r="F1197" s="75">
        <v>4361</v>
      </c>
      <c r="G1197" s="75">
        <v>45.3</v>
      </c>
      <c r="H1197" s="77"/>
      <c r="I1197" s="77"/>
    </row>
    <row r="1198" spans="1:9" x14ac:dyDescent="0.25">
      <c r="A1198" s="75">
        <v>6037481604</v>
      </c>
      <c r="B1198" s="75">
        <v>3942</v>
      </c>
      <c r="C1198" s="75" t="s">
        <v>166</v>
      </c>
      <c r="D1198" s="75">
        <v>91801</v>
      </c>
      <c r="E1198" s="75">
        <v>42.108561425988697</v>
      </c>
      <c r="F1198" s="75">
        <v>3942</v>
      </c>
      <c r="G1198" s="75">
        <v>42.9</v>
      </c>
      <c r="H1198" s="77"/>
      <c r="I1198" s="77"/>
    </row>
    <row r="1199" spans="1:9" x14ac:dyDescent="0.25">
      <c r="A1199" s="75">
        <v>6037481603</v>
      </c>
      <c r="B1199" s="75">
        <v>3802</v>
      </c>
      <c r="C1199" s="75" t="s">
        <v>166</v>
      </c>
      <c r="D1199" s="75">
        <v>91801</v>
      </c>
      <c r="E1199" s="75">
        <v>41.877653610194201</v>
      </c>
      <c r="F1199" s="75">
        <v>3802</v>
      </c>
      <c r="G1199" s="75">
        <v>36.700000000000003</v>
      </c>
      <c r="H1199" s="77"/>
      <c r="I1199" s="77"/>
    </row>
    <row r="1200" spans="1:9" x14ac:dyDescent="0.25">
      <c r="A1200" s="75">
        <v>6037481606</v>
      </c>
      <c r="B1200" s="75">
        <v>4871</v>
      </c>
      <c r="C1200" s="75" t="s">
        <v>166</v>
      </c>
      <c r="D1200" s="75">
        <v>91803</v>
      </c>
      <c r="E1200" s="75">
        <v>38.252405576595201</v>
      </c>
      <c r="F1200" s="75">
        <v>0</v>
      </c>
      <c r="G1200" s="75">
        <v>42.2</v>
      </c>
      <c r="H1200" s="77"/>
      <c r="I1200" s="77"/>
    </row>
    <row r="1201" spans="1:9" x14ac:dyDescent="0.25">
      <c r="A1201" s="75">
        <v>6037481001</v>
      </c>
      <c r="B1201" s="75">
        <v>3842</v>
      </c>
      <c r="C1201" s="75" t="s">
        <v>166</v>
      </c>
      <c r="D1201" s="75">
        <v>91801</v>
      </c>
      <c r="E1201" s="75">
        <v>38.128004977946297</v>
      </c>
      <c r="F1201" s="75">
        <v>0</v>
      </c>
      <c r="G1201" s="75">
        <v>39.5</v>
      </c>
      <c r="H1201" s="77"/>
      <c r="I1201" s="77"/>
    </row>
    <row r="1202" spans="1:9" x14ac:dyDescent="0.25">
      <c r="A1202" s="75">
        <v>6037480304</v>
      </c>
      <c r="B1202" s="75">
        <v>4098</v>
      </c>
      <c r="C1202" s="75" t="s">
        <v>166</v>
      </c>
      <c r="D1202" s="75">
        <v>91801</v>
      </c>
      <c r="E1202" s="75">
        <v>37.7055860693713</v>
      </c>
      <c r="F1202" s="75">
        <v>0</v>
      </c>
      <c r="G1202" s="75">
        <v>46.5</v>
      </c>
      <c r="H1202" s="77"/>
      <c r="I1202" s="77"/>
    </row>
    <row r="1203" spans="1:9" x14ac:dyDescent="0.25">
      <c r="A1203" s="75">
        <v>6037481002</v>
      </c>
      <c r="B1203" s="75">
        <v>5447</v>
      </c>
      <c r="C1203" s="75" t="s">
        <v>166</v>
      </c>
      <c r="D1203" s="75">
        <v>91801</v>
      </c>
      <c r="E1203" s="75">
        <v>36.5155431141485</v>
      </c>
      <c r="F1203" s="75">
        <v>0</v>
      </c>
      <c r="G1203" s="75">
        <v>43.8</v>
      </c>
      <c r="H1203" s="77"/>
      <c r="I1203" s="77"/>
    </row>
    <row r="1204" spans="1:9" x14ac:dyDescent="0.25">
      <c r="A1204" s="75">
        <v>6037480902</v>
      </c>
      <c r="B1204" s="75">
        <v>4218</v>
      </c>
      <c r="C1204" s="75" t="s">
        <v>166</v>
      </c>
      <c r="D1204" s="75">
        <v>91803</v>
      </c>
      <c r="E1204" s="75">
        <v>35.874199640550998</v>
      </c>
      <c r="F1204" s="75">
        <v>0</v>
      </c>
      <c r="G1204" s="75">
        <v>47.4</v>
      </c>
      <c r="H1204" s="77"/>
      <c r="I1204" s="77"/>
    </row>
    <row r="1205" spans="1:9" x14ac:dyDescent="0.25">
      <c r="A1205" s="75">
        <v>6037480903</v>
      </c>
      <c r="B1205" s="75">
        <v>3206</v>
      </c>
      <c r="C1205" s="75" t="s">
        <v>166</v>
      </c>
      <c r="D1205" s="75">
        <v>91803</v>
      </c>
      <c r="E1205" s="75">
        <v>35.512698657422803</v>
      </c>
      <c r="F1205" s="75">
        <v>0</v>
      </c>
      <c r="G1205" s="75">
        <v>46.7</v>
      </c>
      <c r="H1205" s="77"/>
      <c r="I1205" s="77"/>
    </row>
    <row r="1206" spans="1:9" x14ac:dyDescent="0.25">
      <c r="A1206" s="75">
        <v>6037480803</v>
      </c>
      <c r="B1206" s="75">
        <v>3464</v>
      </c>
      <c r="C1206" s="75" t="s">
        <v>166</v>
      </c>
      <c r="D1206" s="75">
        <v>91801</v>
      </c>
      <c r="E1206" s="75">
        <v>34.903549444937198</v>
      </c>
      <c r="F1206" s="75">
        <v>0</v>
      </c>
      <c r="G1206" s="75">
        <v>34.700000000000003</v>
      </c>
      <c r="H1206" s="77"/>
      <c r="I1206" s="77"/>
    </row>
    <row r="1207" spans="1:9" x14ac:dyDescent="0.25">
      <c r="A1207" s="75">
        <v>6037480901</v>
      </c>
      <c r="B1207" s="75">
        <v>4686</v>
      </c>
      <c r="C1207" s="75" t="s">
        <v>166</v>
      </c>
      <c r="D1207" s="75">
        <v>91803</v>
      </c>
      <c r="E1207" s="75">
        <v>32.500753454345698</v>
      </c>
      <c r="F1207" s="75">
        <v>0</v>
      </c>
      <c r="G1207" s="75">
        <v>44.7</v>
      </c>
      <c r="H1207" s="77"/>
      <c r="I1207" s="77"/>
    </row>
    <row r="1208" spans="1:9" x14ac:dyDescent="0.25">
      <c r="A1208" s="75">
        <v>6037480303</v>
      </c>
      <c r="B1208" s="75">
        <v>3858</v>
      </c>
      <c r="C1208" s="75" t="s">
        <v>166</v>
      </c>
      <c r="D1208" s="75">
        <v>91801</v>
      </c>
      <c r="E1208" s="75">
        <v>31.486082915363902</v>
      </c>
      <c r="F1208" s="75">
        <v>0</v>
      </c>
      <c r="G1208" s="75">
        <v>40.700000000000003</v>
      </c>
      <c r="H1208" s="77"/>
      <c r="I1208" s="77"/>
    </row>
    <row r="1209" spans="1:9" x14ac:dyDescent="0.25">
      <c r="A1209" s="75">
        <v>6037481901</v>
      </c>
      <c r="B1209" s="75">
        <v>5770</v>
      </c>
      <c r="C1209" s="75" t="s">
        <v>166</v>
      </c>
      <c r="D1209" s="75">
        <v>91803</v>
      </c>
      <c r="E1209" s="75">
        <v>31.364977981105099</v>
      </c>
      <c r="F1209" s="75">
        <v>0</v>
      </c>
      <c r="G1209" s="75">
        <v>22.7</v>
      </c>
      <c r="H1209" s="77"/>
      <c r="I1209" s="77"/>
    </row>
    <row r="1210" spans="1:9" x14ac:dyDescent="0.25">
      <c r="A1210" s="75">
        <v>6037481605</v>
      </c>
      <c r="B1210" s="75">
        <v>3387</v>
      </c>
      <c r="C1210" s="75" t="s">
        <v>166</v>
      </c>
      <c r="D1210" s="75">
        <v>91801</v>
      </c>
      <c r="E1210" s="75">
        <v>30.099788282508101</v>
      </c>
      <c r="F1210" s="75">
        <v>0</v>
      </c>
      <c r="G1210" s="75">
        <v>37.299999999999997</v>
      </c>
      <c r="H1210" s="77"/>
      <c r="I1210" s="77"/>
    </row>
    <row r="1211" spans="1:9" x14ac:dyDescent="0.25">
      <c r="A1211" s="75">
        <v>6037480802</v>
      </c>
      <c r="B1211" s="75">
        <v>3279</v>
      </c>
      <c r="C1211" s="75" t="s">
        <v>166</v>
      </c>
      <c r="D1211" s="75">
        <v>91803</v>
      </c>
      <c r="E1211" s="75">
        <v>29.2779249185357</v>
      </c>
      <c r="F1211" s="75">
        <v>0</v>
      </c>
      <c r="G1211" s="75">
        <v>33.6</v>
      </c>
      <c r="H1211" s="77"/>
      <c r="I1211" s="77"/>
    </row>
    <row r="1212" spans="1:9" x14ac:dyDescent="0.25">
      <c r="A1212" s="75">
        <v>6037480804</v>
      </c>
      <c r="B1212" s="75">
        <v>4998</v>
      </c>
      <c r="C1212" s="75" t="s">
        <v>166</v>
      </c>
      <c r="D1212" s="75">
        <v>91801</v>
      </c>
      <c r="E1212" s="75">
        <v>28.843819732295099</v>
      </c>
      <c r="F1212" s="75">
        <v>0</v>
      </c>
      <c r="G1212" s="75">
        <v>31.3</v>
      </c>
      <c r="H1212" s="77"/>
      <c r="I1212" s="77"/>
    </row>
    <row r="1213" spans="1:9" x14ac:dyDescent="0.25">
      <c r="A1213" s="75">
        <v>6037480302</v>
      </c>
      <c r="B1213" s="75">
        <v>4255</v>
      </c>
      <c r="C1213" s="75" t="s">
        <v>166</v>
      </c>
      <c r="D1213" s="75">
        <v>91801</v>
      </c>
      <c r="E1213" s="75">
        <v>28.7478311465125</v>
      </c>
      <c r="F1213" s="75">
        <v>0</v>
      </c>
      <c r="G1213" s="75">
        <v>37</v>
      </c>
      <c r="H1213" s="77"/>
      <c r="I1213" s="77"/>
    </row>
    <row r="1214" spans="1:9" x14ac:dyDescent="0.25">
      <c r="A1214" s="75">
        <v>6037481902</v>
      </c>
      <c r="B1214" s="75">
        <v>3355</v>
      </c>
      <c r="C1214" s="75" t="s">
        <v>166</v>
      </c>
      <c r="D1214" s="75">
        <v>91803</v>
      </c>
      <c r="E1214" s="75">
        <v>26.679652587286</v>
      </c>
      <c r="F1214" s="75">
        <v>0</v>
      </c>
      <c r="G1214" s="75">
        <v>26.9</v>
      </c>
      <c r="H1214" s="77"/>
      <c r="I1214" s="77"/>
    </row>
    <row r="1215" spans="1:9" x14ac:dyDescent="0.25">
      <c r="A1215" s="75">
        <v>6037480400</v>
      </c>
      <c r="B1215" s="75">
        <v>5654</v>
      </c>
      <c r="C1215" s="75" t="s">
        <v>166</v>
      </c>
      <c r="D1215" s="75">
        <v>91801</v>
      </c>
      <c r="E1215" s="75">
        <v>22.296980261702899</v>
      </c>
      <c r="F1215" s="75">
        <v>0</v>
      </c>
      <c r="G1215" s="75">
        <v>32.299999999999997</v>
      </c>
      <c r="H1215" s="77"/>
      <c r="I1215" s="77"/>
    </row>
    <row r="1216" spans="1:9" x14ac:dyDescent="0.25">
      <c r="A1216" s="75">
        <v>6037481800</v>
      </c>
      <c r="B1216" s="75">
        <v>2596</v>
      </c>
      <c r="C1216" s="75" t="s">
        <v>166</v>
      </c>
      <c r="D1216" s="75">
        <v>91803</v>
      </c>
      <c r="E1216" s="75">
        <v>16.799218911017501</v>
      </c>
      <c r="F1216" s="75">
        <v>0</v>
      </c>
      <c r="G1216" s="75">
        <v>27.1</v>
      </c>
      <c r="H1216" s="77"/>
      <c r="I1216" s="77"/>
    </row>
    <row r="1217" spans="1:9" x14ac:dyDescent="0.25">
      <c r="A1217" s="75">
        <v>6037461000</v>
      </c>
      <c r="B1217" s="75">
        <v>6243</v>
      </c>
      <c r="C1217" s="75" t="s">
        <v>166</v>
      </c>
      <c r="D1217" s="75">
        <v>91001</v>
      </c>
      <c r="E1217" s="75">
        <v>29.750627778101801</v>
      </c>
      <c r="F1217" s="75">
        <v>0</v>
      </c>
      <c r="G1217" s="75">
        <v>40.9</v>
      </c>
      <c r="H1217" s="77"/>
      <c r="I1217" s="77"/>
    </row>
    <row r="1218" spans="1:9" x14ac:dyDescent="0.25">
      <c r="A1218" s="75">
        <v>6037460302</v>
      </c>
      <c r="B1218" s="75">
        <v>4442</v>
      </c>
      <c r="C1218" s="75" t="s">
        <v>166</v>
      </c>
      <c r="D1218" s="75">
        <v>91001</v>
      </c>
      <c r="E1218" s="75">
        <v>23.792266409021</v>
      </c>
      <c r="F1218" s="75">
        <v>0</v>
      </c>
      <c r="G1218" s="75">
        <v>27.1</v>
      </c>
      <c r="H1218" s="77"/>
      <c r="I1218" s="77"/>
    </row>
    <row r="1219" spans="1:9" x14ac:dyDescent="0.25">
      <c r="A1219" s="75">
        <v>6037461100</v>
      </c>
      <c r="B1219" s="75">
        <v>4844</v>
      </c>
      <c r="C1219" s="75" t="s">
        <v>166</v>
      </c>
      <c r="D1219" s="75">
        <v>91001</v>
      </c>
      <c r="E1219" s="75">
        <v>23.324803012544201</v>
      </c>
      <c r="F1219" s="75">
        <v>0</v>
      </c>
      <c r="G1219" s="75">
        <v>34.9</v>
      </c>
      <c r="H1219" s="77"/>
      <c r="I1219" s="77"/>
    </row>
    <row r="1220" spans="1:9" x14ac:dyDescent="0.25">
      <c r="A1220" s="75">
        <v>6037460301</v>
      </c>
      <c r="B1220" s="75">
        <v>4638</v>
      </c>
      <c r="C1220" s="75" t="s">
        <v>166</v>
      </c>
      <c r="D1220" s="75">
        <v>91001</v>
      </c>
      <c r="E1220" s="75">
        <v>17.007649877949699</v>
      </c>
      <c r="F1220" s="75">
        <v>0</v>
      </c>
      <c r="G1220" s="75">
        <v>19.399999999999999</v>
      </c>
      <c r="H1220" s="77"/>
      <c r="I1220" s="77"/>
    </row>
    <row r="1221" spans="1:9" x14ac:dyDescent="0.25">
      <c r="A1221" s="75">
        <v>6037461200</v>
      </c>
      <c r="B1221" s="75">
        <v>4443</v>
      </c>
      <c r="C1221" s="75" t="s">
        <v>166</v>
      </c>
      <c r="D1221" s="75">
        <v>91001</v>
      </c>
      <c r="E1221" s="75">
        <v>13.821612986488599</v>
      </c>
      <c r="F1221" s="75">
        <v>0</v>
      </c>
      <c r="G1221" s="75">
        <v>13.5</v>
      </c>
      <c r="H1221" s="77"/>
      <c r="I1221" s="77"/>
    </row>
    <row r="1222" spans="1:9" x14ac:dyDescent="0.25">
      <c r="A1222" s="75">
        <v>6037460200</v>
      </c>
      <c r="B1222" s="75">
        <v>5315</v>
      </c>
      <c r="C1222" s="75" t="s">
        <v>166</v>
      </c>
      <c r="D1222" s="75">
        <v>91001</v>
      </c>
      <c r="E1222" s="75">
        <v>9.7749454404445295</v>
      </c>
      <c r="F1222" s="75">
        <v>0</v>
      </c>
      <c r="G1222" s="75">
        <v>13.8</v>
      </c>
      <c r="H1222" s="77"/>
      <c r="I1222" s="77"/>
    </row>
    <row r="1223" spans="1:9" x14ac:dyDescent="0.25">
      <c r="A1223" s="75">
        <v>6037460100</v>
      </c>
      <c r="B1223" s="75">
        <v>5793</v>
      </c>
      <c r="C1223" s="75" t="s">
        <v>166</v>
      </c>
      <c r="D1223" s="75">
        <v>91001</v>
      </c>
      <c r="E1223" s="75">
        <v>8.4341535682116699</v>
      </c>
      <c r="F1223" s="75">
        <v>0</v>
      </c>
      <c r="G1223" s="75">
        <v>14.8</v>
      </c>
      <c r="H1223" s="77"/>
      <c r="I1223" s="77"/>
    </row>
    <row r="1224" spans="1:9" x14ac:dyDescent="0.25">
      <c r="A1224" s="75">
        <v>6037431400</v>
      </c>
      <c r="B1224" s="75">
        <v>3970</v>
      </c>
      <c r="C1224" s="75" t="s">
        <v>166</v>
      </c>
      <c r="D1224" s="75">
        <v>91006</v>
      </c>
      <c r="E1224" s="75">
        <v>32.213191073941097</v>
      </c>
      <c r="F1224" s="75">
        <v>0</v>
      </c>
      <c r="G1224" s="75">
        <v>33.5</v>
      </c>
      <c r="H1224" s="77"/>
      <c r="I1224" s="77"/>
    </row>
    <row r="1225" spans="1:9" x14ac:dyDescent="0.25">
      <c r="A1225" s="75">
        <v>6037431502</v>
      </c>
      <c r="B1225" s="75">
        <v>4361</v>
      </c>
      <c r="C1225" s="75" t="s">
        <v>166</v>
      </c>
      <c r="D1225" s="75">
        <v>91006</v>
      </c>
      <c r="E1225" s="75">
        <v>25.113950233139899</v>
      </c>
      <c r="F1225" s="75">
        <v>0</v>
      </c>
      <c r="G1225" s="75">
        <v>25.3</v>
      </c>
      <c r="H1225" s="77"/>
      <c r="I1225" s="77"/>
    </row>
    <row r="1226" spans="1:9" x14ac:dyDescent="0.25">
      <c r="A1226" s="75">
        <v>6037430724</v>
      </c>
      <c r="B1226" s="75">
        <v>4812</v>
      </c>
      <c r="C1226" s="75" t="s">
        <v>166</v>
      </c>
      <c r="D1226" s="75">
        <v>91007</v>
      </c>
      <c r="E1226" s="75">
        <v>21.0045479471299</v>
      </c>
      <c r="F1226" s="75">
        <v>0</v>
      </c>
      <c r="G1226" s="75">
        <v>34.4</v>
      </c>
      <c r="H1226" s="77"/>
      <c r="I1226" s="77"/>
    </row>
    <row r="1227" spans="1:9" x14ac:dyDescent="0.25">
      <c r="A1227" s="75">
        <v>6037430801</v>
      </c>
      <c r="B1227" s="75">
        <v>6342</v>
      </c>
      <c r="C1227" s="75" t="s">
        <v>166</v>
      </c>
      <c r="D1227" s="75">
        <v>91006</v>
      </c>
      <c r="E1227" s="75">
        <v>20.4754698704545</v>
      </c>
      <c r="F1227" s="75">
        <v>0</v>
      </c>
      <c r="G1227" s="75">
        <v>28.1</v>
      </c>
      <c r="H1227" s="77"/>
      <c r="I1227" s="77"/>
    </row>
    <row r="1228" spans="1:9" x14ac:dyDescent="0.25">
      <c r="A1228" s="75">
        <v>6037430803</v>
      </c>
      <c r="B1228" s="75">
        <v>5439</v>
      </c>
      <c r="C1228" s="75" t="s">
        <v>166</v>
      </c>
      <c r="D1228" s="75">
        <v>91006</v>
      </c>
      <c r="E1228" s="75">
        <v>19.711258433274999</v>
      </c>
      <c r="F1228" s="75">
        <v>0</v>
      </c>
      <c r="G1228" s="75">
        <v>13.2</v>
      </c>
      <c r="H1228" s="77"/>
      <c r="I1228" s="77"/>
    </row>
    <row r="1229" spans="1:9" x14ac:dyDescent="0.25">
      <c r="A1229" s="75">
        <v>6037431700</v>
      </c>
      <c r="B1229" s="75">
        <v>6433</v>
      </c>
      <c r="C1229" s="75" t="s">
        <v>166</v>
      </c>
      <c r="D1229" s="75">
        <v>91007</v>
      </c>
      <c r="E1229" s="75">
        <v>19.0399611464256</v>
      </c>
      <c r="F1229" s="75">
        <v>0</v>
      </c>
      <c r="G1229" s="75">
        <v>23.2</v>
      </c>
      <c r="H1229" s="77"/>
      <c r="I1229" s="77"/>
    </row>
    <row r="1230" spans="1:9" x14ac:dyDescent="0.25">
      <c r="A1230" s="75">
        <v>6037431800</v>
      </c>
      <c r="B1230" s="75">
        <v>5640</v>
      </c>
      <c r="C1230" s="75" t="s">
        <v>166</v>
      </c>
      <c r="D1230" s="75">
        <v>91007</v>
      </c>
      <c r="E1230" s="75">
        <v>17.6257761247697</v>
      </c>
      <c r="F1230" s="75">
        <v>0</v>
      </c>
      <c r="G1230" s="75">
        <v>33.799999999999997</v>
      </c>
      <c r="H1230" s="77"/>
      <c r="I1230" s="77"/>
    </row>
    <row r="1231" spans="1:9" x14ac:dyDescent="0.25">
      <c r="A1231" s="75">
        <v>6037430721</v>
      </c>
      <c r="B1231" s="75">
        <v>3957</v>
      </c>
      <c r="C1231" s="75" t="s">
        <v>166</v>
      </c>
      <c r="D1231" s="75">
        <v>91007</v>
      </c>
      <c r="E1231" s="75">
        <v>16.5826315657444</v>
      </c>
      <c r="F1231" s="75">
        <v>0</v>
      </c>
      <c r="G1231" s="75">
        <v>14.7</v>
      </c>
      <c r="H1231" s="77"/>
      <c r="I1231" s="77"/>
    </row>
    <row r="1232" spans="1:9" x14ac:dyDescent="0.25">
      <c r="A1232" s="75">
        <v>6037430701</v>
      </c>
      <c r="B1232" s="75">
        <v>5271</v>
      </c>
      <c r="C1232" s="75" t="s">
        <v>166</v>
      </c>
      <c r="D1232" s="75">
        <v>91007</v>
      </c>
      <c r="E1232" s="75">
        <v>16.122826050078601</v>
      </c>
      <c r="F1232" s="75">
        <v>0</v>
      </c>
      <c r="G1232" s="75">
        <v>16.2</v>
      </c>
      <c r="H1232" s="77"/>
      <c r="I1232" s="77"/>
    </row>
    <row r="1233" spans="1:9" x14ac:dyDescent="0.25">
      <c r="A1233" s="75">
        <v>6037430400</v>
      </c>
      <c r="B1233" s="75">
        <v>4424</v>
      </c>
      <c r="C1233" s="75" t="s">
        <v>166</v>
      </c>
      <c r="D1233" s="75">
        <v>91006</v>
      </c>
      <c r="E1233" s="75">
        <v>15.7752532253387</v>
      </c>
      <c r="F1233" s="75">
        <v>0</v>
      </c>
      <c r="G1233" s="75">
        <v>13.8</v>
      </c>
      <c r="H1233" s="77"/>
      <c r="I1233" s="77"/>
    </row>
    <row r="1234" spans="1:9" x14ac:dyDescent="0.25">
      <c r="A1234" s="75">
        <v>6037430723</v>
      </c>
      <c r="B1234" s="75">
        <v>4118</v>
      </c>
      <c r="C1234" s="75" t="s">
        <v>166</v>
      </c>
      <c r="D1234" s="75">
        <v>91007</v>
      </c>
      <c r="E1234" s="75">
        <v>15.611215168723099</v>
      </c>
      <c r="F1234" s="75">
        <v>0</v>
      </c>
      <c r="G1234" s="75">
        <v>23.6</v>
      </c>
      <c r="H1234" s="77"/>
      <c r="I1234" s="77"/>
    </row>
    <row r="1235" spans="1:9" x14ac:dyDescent="0.25">
      <c r="A1235" s="75">
        <v>6037430802</v>
      </c>
      <c r="B1235" s="75">
        <v>4163</v>
      </c>
      <c r="C1235" s="75" t="s">
        <v>166</v>
      </c>
      <c r="D1235" s="75">
        <v>91006</v>
      </c>
      <c r="E1235" s="75">
        <v>14.2442557247973</v>
      </c>
      <c r="F1235" s="75">
        <v>0</v>
      </c>
      <c r="G1235" s="75">
        <v>21.2</v>
      </c>
      <c r="H1235" s="77"/>
      <c r="I1235" s="77"/>
    </row>
    <row r="1236" spans="1:9" x14ac:dyDescent="0.25">
      <c r="A1236" s="75">
        <v>6037431600</v>
      </c>
      <c r="B1236" s="75">
        <v>4018</v>
      </c>
      <c r="C1236" s="75" t="s">
        <v>166</v>
      </c>
      <c r="D1236" s="75">
        <v>91007</v>
      </c>
      <c r="E1236" s="75">
        <v>12.1838682357034</v>
      </c>
      <c r="F1236" s="75">
        <v>0</v>
      </c>
      <c r="G1236" s="75">
        <v>26.2</v>
      </c>
      <c r="H1236" s="77"/>
      <c r="I1236" s="77"/>
    </row>
    <row r="1237" spans="1:9" x14ac:dyDescent="0.25">
      <c r="A1237" s="75">
        <v>6037430600</v>
      </c>
      <c r="B1237" s="75">
        <v>4505</v>
      </c>
      <c r="C1237" s="75" t="s">
        <v>166</v>
      </c>
      <c r="D1237" s="75">
        <v>91006</v>
      </c>
      <c r="E1237" s="75">
        <v>10.662859691183501</v>
      </c>
      <c r="F1237" s="75">
        <v>0</v>
      </c>
      <c r="G1237" s="75">
        <v>13.6</v>
      </c>
      <c r="H1237" s="77"/>
      <c r="I1237" s="77"/>
    </row>
    <row r="1238" spans="1:9" x14ac:dyDescent="0.25">
      <c r="A1238" s="75">
        <v>6037554801</v>
      </c>
      <c r="B1238" s="75">
        <v>3366</v>
      </c>
      <c r="C1238" s="75" t="s">
        <v>166</v>
      </c>
      <c r="D1238" s="75">
        <v>90701</v>
      </c>
      <c r="E1238" s="75">
        <v>40.330909345952399</v>
      </c>
      <c r="F1238" s="75">
        <v>3366</v>
      </c>
      <c r="G1238" s="75">
        <v>55.1</v>
      </c>
      <c r="H1238" s="77"/>
      <c r="I1238" s="77"/>
    </row>
    <row r="1239" spans="1:9" x14ac:dyDescent="0.25">
      <c r="A1239" s="75">
        <v>6037554900</v>
      </c>
      <c r="B1239" s="75">
        <v>6991</v>
      </c>
      <c r="C1239" s="75" t="s">
        <v>166</v>
      </c>
      <c r="D1239" s="75">
        <v>90701</v>
      </c>
      <c r="E1239" s="75">
        <v>35.607665153579603</v>
      </c>
      <c r="F1239" s="75">
        <v>0</v>
      </c>
      <c r="G1239" s="75">
        <v>29.9</v>
      </c>
      <c r="H1239" s="77"/>
      <c r="I1239" s="77"/>
    </row>
    <row r="1240" spans="1:9" x14ac:dyDescent="0.25">
      <c r="A1240" s="75">
        <v>6037554802</v>
      </c>
      <c r="B1240" s="75">
        <v>6165</v>
      </c>
      <c r="C1240" s="75" t="s">
        <v>166</v>
      </c>
      <c r="D1240" s="75">
        <v>90701</v>
      </c>
      <c r="E1240" s="75">
        <v>25.947885306437399</v>
      </c>
      <c r="F1240" s="75">
        <v>0</v>
      </c>
      <c r="G1240" s="75">
        <v>31.7</v>
      </c>
      <c r="H1240" s="77"/>
      <c r="I1240" s="77"/>
    </row>
    <row r="1241" spans="1:9" x14ac:dyDescent="0.25">
      <c r="A1241" s="75">
        <v>6037599000</v>
      </c>
      <c r="B1241" s="75">
        <v>3569</v>
      </c>
      <c r="C1241" s="75" t="s">
        <v>166</v>
      </c>
      <c r="D1241" s="75">
        <v>90704</v>
      </c>
      <c r="E1241" s="75">
        <v>17.048965503077</v>
      </c>
      <c r="F1241" s="75">
        <v>0</v>
      </c>
      <c r="G1241" s="75">
        <v>43.9</v>
      </c>
      <c r="H1241" s="77"/>
      <c r="I1241" s="77"/>
    </row>
    <row r="1242" spans="1:9" x14ac:dyDescent="0.25">
      <c r="A1242" s="75">
        <v>6037599100</v>
      </c>
      <c r="B1242" s="75">
        <v>527</v>
      </c>
      <c r="C1242" s="75" t="s">
        <v>166</v>
      </c>
      <c r="D1242" s="75">
        <v>90704</v>
      </c>
      <c r="E1242" s="75" t="s">
        <v>147</v>
      </c>
      <c r="F1242" s="75">
        <v>0</v>
      </c>
      <c r="G1242" s="75" t="s">
        <v>147</v>
      </c>
      <c r="H1242" s="77"/>
      <c r="I1242" s="77"/>
    </row>
    <row r="1243" spans="1:9" x14ac:dyDescent="0.25">
      <c r="A1243" s="75">
        <v>6037404402</v>
      </c>
      <c r="B1243" s="75">
        <v>5107</v>
      </c>
      <c r="C1243" s="75" t="s">
        <v>166</v>
      </c>
      <c r="D1243" s="75">
        <v>91702</v>
      </c>
      <c r="E1243" s="75">
        <v>47.088628180568797</v>
      </c>
      <c r="F1243" s="75">
        <v>5107</v>
      </c>
      <c r="G1243" s="75">
        <v>33.4</v>
      </c>
      <c r="H1243" s="77"/>
      <c r="I1243" s="77"/>
    </row>
    <row r="1244" spans="1:9" x14ac:dyDescent="0.25">
      <c r="A1244" s="75">
        <v>6037404401</v>
      </c>
      <c r="B1244" s="75">
        <v>3979</v>
      </c>
      <c r="C1244" s="75" t="s">
        <v>166</v>
      </c>
      <c r="D1244" s="75">
        <v>91702</v>
      </c>
      <c r="E1244" s="75">
        <v>46.923093321782297</v>
      </c>
      <c r="F1244" s="75">
        <v>3979</v>
      </c>
      <c r="G1244" s="75">
        <v>42.3</v>
      </c>
      <c r="H1244" s="77"/>
      <c r="I1244" s="77"/>
    </row>
    <row r="1245" spans="1:9" x14ac:dyDescent="0.25">
      <c r="A1245" s="75">
        <v>6037404201</v>
      </c>
      <c r="B1245" s="75">
        <v>3711</v>
      </c>
      <c r="C1245" s="75" t="s">
        <v>166</v>
      </c>
      <c r="D1245" s="75">
        <v>91702</v>
      </c>
      <c r="E1245" s="75">
        <v>41.864745355151797</v>
      </c>
      <c r="F1245" s="75">
        <v>3711</v>
      </c>
      <c r="G1245" s="75">
        <v>64.8</v>
      </c>
      <c r="H1245" s="77"/>
      <c r="I1245" s="77"/>
    </row>
    <row r="1246" spans="1:9" x14ac:dyDescent="0.25">
      <c r="A1246" s="75">
        <v>6037404301</v>
      </c>
      <c r="B1246" s="75">
        <v>5665</v>
      </c>
      <c r="C1246" s="75" t="s">
        <v>166</v>
      </c>
      <c r="D1246" s="75">
        <v>91702</v>
      </c>
      <c r="E1246" s="75">
        <v>39.534178080095799</v>
      </c>
      <c r="F1246" s="75">
        <v>5665</v>
      </c>
      <c r="G1246" s="75">
        <v>57.6</v>
      </c>
      <c r="H1246" s="77"/>
      <c r="I1246" s="77"/>
    </row>
    <row r="1247" spans="1:9" x14ac:dyDescent="0.25">
      <c r="A1247" s="75">
        <v>6037400602</v>
      </c>
      <c r="B1247" s="75">
        <v>4719</v>
      </c>
      <c r="C1247" s="75" t="s">
        <v>166</v>
      </c>
      <c r="D1247" s="75">
        <v>91702</v>
      </c>
      <c r="E1247" s="75">
        <v>36.750174154114198</v>
      </c>
      <c r="F1247" s="75">
        <v>0</v>
      </c>
      <c r="G1247" s="75">
        <v>44</v>
      </c>
      <c r="H1247" s="77"/>
      <c r="I1247" s="77"/>
    </row>
    <row r="1248" spans="1:9" x14ac:dyDescent="0.25">
      <c r="A1248" s="75">
        <v>6037404501</v>
      </c>
      <c r="B1248" s="75">
        <v>2355</v>
      </c>
      <c r="C1248" s="75" t="s">
        <v>166</v>
      </c>
      <c r="D1248" s="75">
        <v>91702</v>
      </c>
      <c r="E1248" s="75">
        <v>35.679711762924597</v>
      </c>
      <c r="F1248" s="75">
        <v>0</v>
      </c>
      <c r="G1248" s="75">
        <v>42.5</v>
      </c>
      <c r="H1248" s="77"/>
      <c r="I1248" s="77"/>
    </row>
    <row r="1249" spans="1:9" x14ac:dyDescent="0.25">
      <c r="A1249" s="75">
        <v>6037404202</v>
      </c>
      <c r="B1249" s="75">
        <v>3366</v>
      </c>
      <c r="C1249" s="75" t="s">
        <v>166</v>
      </c>
      <c r="D1249" s="75">
        <v>91702</v>
      </c>
      <c r="E1249" s="75">
        <v>34.553579785055803</v>
      </c>
      <c r="F1249" s="75">
        <v>0</v>
      </c>
      <c r="G1249" s="75">
        <v>56.4</v>
      </c>
      <c r="H1249" s="77"/>
      <c r="I1249" s="77"/>
    </row>
    <row r="1250" spans="1:9" x14ac:dyDescent="0.25">
      <c r="A1250" s="75">
        <v>6037404503</v>
      </c>
      <c r="B1250" s="75">
        <v>2977</v>
      </c>
      <c r="C1250" s="75" t="s">
        <v>166</v>
      </c>
      <c r="D1250" s="75">
        <v>91702</v>
      </c>
      <c r="E1250" s="75">
        <v>31.450332992650601</v>
      </c>
      <c r="F1250" s="75">
        <v>0</v>
      </c>
      <c r="G1250" s="75">
        <v>31.1</v>
      </c>
      <c r="H1250" s="77"/>
      <c r="I1250" s="77"/>
    </row>
    <row r="1251" spans="1:9" x14ac:dyDescent="0.25">
      <c r="A1251" s="75">
        <v>6037404302</v>
      </c>
      <c r="B1251" s="75">
        <v>2498</v>
      </c>
      <c r="C1251" s="75" t="s">
        <v>166</v>
      </c>
      <c r="D1251" s="75">
        <v>91702</v>
      </c>
      <c r="E1251" s="75">
        <v>30.2915271961215</v>
      </c>
      <c r="F1251" s="75">
        <v>0</v>
      </c>
      <c r="G1251" s="75">
        <v>28.6</v>
      </c>
      <c r="H1251" s="77"/>
      <c r="I1251" s="77"/>
    </row>
    <row r="1252" spans="1:9" x14ac:dyDescent="0.25">
      <c r="A1252" s="75">
        <v>6037404504</v>
      </c>
      <c r="B1252" s="75">
        <v>5266</v>
      </c>
      <c r="C1252" s="75" t="s">
        <v>166</v>
      </c>
      <c r="D1252" s="75">
        <v>91702</v>
      </c>
      <c r="E1252" s="75">
        <v>29.931515941391002</v>
      </c>
      <c r="F1252" s="75">
        <v>0</v>
      </c>
      <c r="G1252" s="75">
        <v>52.7</v>
      </c>
      <c r="H1252" s="77"/>
      <c r="I1252" s="77"/>
    </row>
    <row r="1253" spans="1:9" x14ac:dyDescent="0.25">
      <c r="A1253" s="75">
        <v>6037404100</v>
      </c>
      <c r="B1253" s="75">
        <v>6445</v>
      </c>
      <c r="C1253" s="75" t="s">
        <v>166</v>
      </c>
      <c r="D1253" s="75">
        <v>91702</v>
      </c>
      <c r="E1253" s="75">
        <v>29.0779536507406</v>
      </c>
      <c r="F1253" s="75">
        <v>0</v>
      </c>
      <c r="G1253" s="75">
        <v>41.1</v>
      </c>
      <c r="H1253" s="77"/>
      <c r="I1253" s="77"/>
    </row>
    <row r="1254" spans="1:9" x14ac:dyDescent="0.25">
      <c r="A1254" s="75">
        <v>6037404000</v>
      </c>
      <c r="B1254" s="75">
        <v>4474</v>
      </c>
      <c r="C1254" s="75" t="s">
        <v>166</v>
      </c>
      <c r="D1254" s="75">
        <v>91702</v>
      </c>
      <c r="E1254" s="75">
        <v>26.0076930401388</v>
      </c>
      <c r="F1254" s="75">
        <v>0</v>
      </c>
      <c r="G1254" s="75">
        <v>28.5</v>
      </c>
      <c r="H1254" s="77"/>
      <c r="I1254" s="77"/>
    </row>
    <row r="1255" spans="1:9" x14ac:dyDescent="0.25">
      <c r="A1255" s="75">
        <v>6037400604</v>
      </c>
      <c r="B1255" s="75">
        <v>2980</v>
      </c>
      <c r="C1255" s="75" t="s">
        <v>166</v>
      </c>
      <c r="D1255" s="75">
        <v>91702</v>
      </c>
      <c r="E1255" s="75">
        <v>24.868444683581998</v>
      </c>
      <c r="F1255" s="75">
        <v>0</v>
      </c>
      <c r="G1255" s="75">
        <v>48.4</v>
      </c>
      <c r="H1255" s="77"/>
      <c r="I1255" s="77"/>
    </row>
    <row r="1256" spans="1:9" x14ac:dyDescent="0.25">
      <c r="A1256" s="75">
        <v>6037404703</v>
      </c>
      <c r="B1256" s="75">
        <v>3178</v>
      </c>
      <c r="C1256" s="75" t="s">
        <v>166</v>
      </c>
      <c r="D1256" s="75">
        <v>91706</v>
      </c>
      <c r="E1256" s="75">
        <v>64.085902636746198</v>
      </c>
      <c r="F1256" s="75">
        <v>3178</v>
      </c>
      <c r="G1256" s="75">
        <v>63.5</v>
      </c>
      <c r="H1256" s="77"/>
      <c r="I1256" s="77"/>
    </row>
    <row r="1257" spans="1:9" x14ac:dyDescent="0.25">
      <c r="A1257" s="75">
        <v>6037404802</v>
      </c>
      <c r="B1257" s="75">
        <v>4335</v>
      </c>
      <c r="C1257" s="75" t="s">
        <v>166</v>
      </c>
      <c r="D1257" s="75">
        <v>91706</v>
      </c>
      <c r="E1257" s="75">
        <v>61.247515933305003</v>
      </c>
      <c r="F1257" s="75">
        <v>4335</v>
      </c>
      <c r="G1257" s="75">
        <v>55.6</v>
      </c>
      <c r="H1257" s="77"/>
      <c r="I1257" s="77"/>
    </row>
    <row r="1258" spans="1:9" x14ac:dyDescent="0.25">
      <c r="A1258" s="75">
        <v>6037404702</v>
      </c>
      <c r="B1258" s="75">
        <v>5882</v>
      </c>
      <c r="C1258" s="75" t="s">
        <v>166</v>
      </c>
      <c r="D1258" s="75">
        <v>91706</v>
      </c>
      <c r="E1258" s="75">
        <v>60.990410223002598</v>
      </c>
      <c r="F1258" s="75">
        <v>5882</v>
      </c>
      <c r="G1258" s="75">
        <v>59</v>
      </c>
      <c r="H1258" s="77"/>
      <c r="I1258" s="77"/>
    </row>
    <row r="1259" spans="1:9" x14ac:dyDescent="0.25">
      <c r="A1259" s="75">
        <v>6037404701</v>
      </c>
      <c r="B1259" s="75">
        <v>5873</v>
      </c>
      <c r="C1259" s="75" t="s">
        <v>166</v>
      </c>
      <c r="D1259" s="75">
        <v>91706</v>
      </c>
      <c r="E1259" s="75">
        <v>60.177198466954401</v>
      </c>
      <c r="F1259" s="75">
        <v>5873</v>
      </c>
      <c r="G1259" s="75">
        <v>52.8</v>
      </c>
      <c r="H1259" s="77"/>
      <c r="I1259" s="77"/>
    </row>
    <row r="1260" spans="1:9" x14ac:dyDescent="0.25">
      <c r="A1260" s="75">
        <v>6037405001</v>
      </c>
      <c r="B1260" s="75">
        <v>6170</v>
      </c>
      <c r="C1260" s="75" t="s">
        <v>166</v>
      </c>
      <c r="D1260" s="75">
        <v>91706</v>
      </c>
      <c r="E1260" s="75">
        <v>57.2421149426944</v>
      </c>
      <c r="F1260" s="75">
        <v>6170</v>
      </c>
      <c r="G1260" s="75">
        <v>41.7</v>
      </c>
      <c r="H1260" s="77"/>
      <c r="I1260" s="77"/>
    </row>
    <row r="1261" spans="1:9" x14ac:dyDescent="0.25">
      <c r="A1261" s="75">
        <v>6037405102</v>
      </c>
      <c r="B1261" s="75">
        <v>5069</v>
      </c>
      <c r="C1261" s="75" t="s">
        <v>166</v>
      </c>
      <c r="D1261" s="75">
        <v>91706</v>
      </c>
      <c r="E1261" s="75">
        <v>55.972923064775699</v>
      </c>
      <c r="F1261" s="75">
        <v>5069</v>
      </c>
      <c r="G1261" s="75">
        <v>50.3</v>
      </c>
      <c r="H1261" s="77"/>
      <c r="I1261" s="77"/>
    </row>
    <row r="1262" spans="1:9" x14ac:dyDescent="0.25">
      <c r="A1262" s="75">
        <v>6037404600</v>
      </c>
      <c r="B1262" s="75">
        <v>1422</v>
      </c>
      <c r="C1262" s="75" t="s">
        <v>166</v>
      </c>
      <c r="D1262" s="75">
        <v>91706</v>
      </c>
      <c r="E1262" s="75">
        <v>54.522729730390303</v>
      </c>
      <c r="F1262" s="75">
        <v>1422</v>
      </c>
      <c r="G1262" s="75">
        <v>38.6</v>
      </c>
      <c r="H1262" s="77"/>
      <c r="I1262" s="77"/>
    </row>
    <row r="1263" spans="1:9" x14ac:dyDescent="0.25">
      <c r="A1263" s="75">
        <v>6037404801</v>
      </c>
      <c r="B1263" s="75">
        <v>7305</v>
      </c>
      <c r="C1263" s="75" t="s">
        <v>166</v>
      </c>
      <c r="D1263" s="75">
        <v>91706</v>
      </c>
      <c r="E1263" s="75">
        <v>53.407471032469303</v>
      </c>
      <c r="F1263" s="75">
        <v>7305</v>
      </c>
      <c r="G1263" s="75">
        <v>52.2</v>
      </c>
      <c r="H1263" s="77"/>
      <c r="I1263" s="77"/>
    </row>
    <row r="1264" spans="1:9" x14ac:dyDescent="0.25">
      <c r="A1264" s="75">
        <v>6037405101</v>
      </c>
      <c r="B1264" s="75">
        <v>5304</v>
      </c>
      <c r="C1264" s="75" t="s">
        <v>166</v>
      </c>
      <c r="D1264" s="75">
        <v>91706</v>
      </c>
      <c r="E1264" s="75">
        <v>53.1490538252542</v>
      </c>
      <c r="F1264" s="75">
        <v>5304</v>
      </c>
      <c r="G1264" s="75">
        <v>47.3</v>
      </c>
      <c r="H1264" s="77"/>
      <c r="I1264" s="77"/>
    </row>
    <row r="1265" spans="1:9" x14ac:dyDescent="0.25">
      <c r="A1265" s="75">
        <v>6037405201</v>
      </c>
      <c r="B1265" s="75">
        <v>5205</v>
      </c>
      <c r="C1265" s="75" t="s">
        <v>166</v>
      </c>
      <c r="D1265" s="75">
        <v>91706</v>
      </c>
      <c r="E1265" s="75">
        <v>50.499792714980899</v>
      </c>
      <c r="F1265" s="75">
        <v>5205</v>
      </c>
      <c r="G1265" s="75">
        <v>53</v>
      </c>
      <c r="H1265" s="77"/>
      <c r="I1265" s="77"/>
    </row>
    <row r="1266" spans="1:9" x14ac:dyDescent="0.25">
      <c r="A1266" s="75">
        <v>6037404901</v>
      </c>
      <c r="B1266" s="75">
        <v>5658</v>
      </c>
      <c r="C1266" s="75" t="s">
        <v>166</v>
      </c>
      <c r="D1266" s="75">
        <v>91706</v>
      </c>
      <c r="E1266" s="75">
        <v>49.397354831069698</v>
      </c>
      <c r="F1266" s="75">
        <v>5658</v>
      </c>
      <c r="G1266" s="75">
        <v>26.9</v>
      </c>
      <c r="H1266" s="77"/>
      <c r="I1266" s="77"/>
    </row>
    <row r="1267" spans="1:9" x14ac:dyDescent="0.25">
      <c r="A1267" s="75">
        <v>6037405202</v>
      </c>
      <c r="B1267" s="75">
        <v>5227</v>
      </c>
      <c r="C1267" s="75" t="s">
        <v>166</v>
      </c>
      <c r="D1267" s="75">
        <v>91706</v>
      </c>
      <c r="E1267" s="75">
        <v>49.106871604036897</v>
      </c>
      <c r="F1267" s="75">
        <v>5227</v>
      </c>
      <c r="G1267" s="75">
        <v>43.7</v>
      </c>
      <c r="H1267" s="77"/>
      <c r="I1267" s="77"/>
    </row>
    <row r="1268" spans="1:9" x14ac:dyDescent="0.25">
      <c r="A1268" s="75">
        <v>6037405002</v>
      </c>
      <c r="B1268" s="75">
        <v>3197</v>
      </c>
      <c r="C1268" s="75" t="s">
        <v>166</v>
      </c>
      <c r="D1268" s="75">
        <v>91706</v>
      </c>
      <c r="E1268" s="75">
        <v>48.607197090743902</v>
      </c>
      <c r="F1268" s="75">
        <v>3197</v>
      </c>
      <c r="G1268" s="75">
        <v>51.2</v>
      </c>
      <c r="H1268" s="77"/>
      <c r="I1268" s="77"/>
    </row>
    <row r="1269" spans="1:9" x14ac:dyDescent="0.25">
      <c r="A1269" s="75">
        <v>6037405203</v>
      </c>
      <c r="B1269" s="75">
        <v>3484</v>
      </c>
      <c r="C1269" s="75" t="s">
        <v>166</v>
      </c>
      <c r="D1269" s="75">
        <v>91706</v>
      </c>
      <c r="E1269" s="75">
        <v>44.037701622809401</v>
      </c>
      <c r="F1269" s="75">
        <v>3484</v>
      </c>
      <c r="G1269" s="75">
        <v>35.700000000000003</v>
      </c>
      <c r="H1269" s="77"/>
      <c r="I1269" s="77"/>
    </row>
    <row r="1270" spans="1:9" x14ac:dyDescent="0.25">
      <c r="A1270" s="75">
        <v>6037404902</v>
      </c>
      <c r="B1270" s="75">
        <v>3973</v>
      </c>
      <c r="C1270" s="75" t="s">
        <v>166</v>
      </c>
      <c r="D1270" s="75">
        <v>91706</v>
      </c>
      <c r="E1270" s="75">
        <v>42.7965983848189</v>
      </c>
      <c r="F1270" s="75">
        <v>3973</v>
      </c>
      <c r="G1270" s="75">
        <v>41.4</v>
      </c>
      <c r="H1270" s="77"/>
      <c r="I1270" s="77"/>
    </row>
    <row r="1271" spans="1:9" x14ac:dyDescent="0.25">
      <c r="A1271" s="75">
        <v>6037404803</v>
      </c>
      <c r="B1271" s="75">
        <v>1741</v>
      </c>
      <c r="C1271" s="75" t="s">
        <v>166</v>
      </c>
      <c r="D1271" s="75">
        <v>91706</v>
      </c>
      <c r="E1271" s="75">
        <v>41.0568855974104</v>
      </c>
      <c r="F1271" s="75">
        <v>1741</v>
      </c>
      <c r="G1271" s="75">
        <v>47.2</v>
      </c>
      <c r="H1271" s="77"/>
      <c r="I1271" s="77"/>
    </row>
    <row r="1272" spans="1:9" x14ac:dyDescent="0.25">
      <c r="A1272" s="75">
        <v>6037404903</v>
      </c>
      <c r="B1272" s="75">
        <v>2905</v>
      </c>
      <c r="C1272" s="75" t="s">
        <v>166</v>
      </c>
      <c r="D1272" s="75">
        <v>91706</v>
      </c>
      <c r="E1272" s="75">
        <v>38.641313041753897</v>
      </c>
      <c r="F1272" s="75">
        <v>0</v>
      </c>
      <c r="G1272" s="75">
        <v>42.1</v>
      </c>
      <c r="H1272" s="77"/>
      <c r="I1272" s="77"/>
    </row>
    <row r="1273" spans="1:9" x14ac:dyDescent="0.25">
      <c r="A1273" s="75">
        <v>6037534202</v>
      </c>
      <c r="B1273" s="75">
        <v>5790</v>
      </c>
      <c r="C1273" s="75" t="s">
        <v>166</v>
      </c>
      <c r="D1273" s="75">
        <v>90201</v>
      </c>
      <c r="E1273" s="75">
        <v>69.369243603567497</v>
      </c>
      <c r="F1273" s="75">
        <v>5790</v>
      </c>
      <c r="G1273" s="75">
        <v>75.400000000000006</v>
      </c>
      <c r="H1273" s="77"/>
      <c r="I1273" s="77"/>
    </row>
    <row r="1274" spans="1:9" x14ac:dyDescent="0.25">
      <c r="A1274" s="75">
        <v>6037534302</v>
      </c>
      <c r="B1274" s="75">
        <v>3673</v>
      </c>
      <c r="C1274" s="75" t="s">
        <v>166</v>
      </c>
      <c r="D1274" s="75">
        <v>90201</v>
      </c>
      <c r="E1274" s="75">
        <v>67.963146327795002</v>
      </c>
      <c r="F1274" s="75">
        <v>3673</v>
      </c>
      <c r="G1274" s="75">
        <v>65.400000000000006</v>
      </c>
      <c r="H1274" s="77"/>
      <c r="I1274" s="77"/>
    </row>
    <row r="1275" spans="1:9" x14ac:dyDescent="0.25">
      <c r="A1275" s="75">
        <v>6037534201</v>
      </c>
      <c r="B1275" s="75">
        <v>4439</v>
      </c>
      <c r="C1275" s="75" t="s">
        <v>166</v>
      </c>
      <c r="D1275" s="75">
        <v>90201</v>
      </c>
      <c r="E1275" s="75">
        <v>67.054967412586805</v>
      </c>
      <c r="F1275" s="75">
        <v>4439</v>
      </c>
      <c r="G1275" s="75">
        <v>70.900000000000006</v>
      </c>
      <c r="H1275" s="77"/>
      <c r="I1275" s="77"/>
    </row>
    <row r="1276" spans="1:9" x14ac:dyDescent="0.25">
      <c r="A1276" s="75">
        <v>6037534301</v>
      </c>
      <c r="B1276" s="75">
        <v>4636</v>
      </c>
      <c r="C1276" s="75" t="s">
        <v>166</v>
      </c>
      <c r="D1276" s="75">
        <v>90201</v>
      </c>
      <c r="E1276" s="75">
        <v>65.293637066417105</v>
      </c>
      <c r="F1276" s="75">
        <v>4636</v>
      </c>
      <c r="G1276" s="75">
        <v>61.1</v>
      </c>
      <c r="H1276" s="77"/>
      <c r="I1276" s="77"/>
    </row>
    <row r="1277" spans="1:9" x14ac:dyDescent="0.25">
      <c r="A1277" s="75">
        <v>6037534101</v>
      </c>
      <c r="B1277" s="75">
        <v>2295</v>
      </c>
      <c r="C1277" s="75" t="s">
        <v>166</v>
      </c>
      <c r="D1277" s="75">
        <v>90201</v>
      </c>
      <c r="E1277" s="75">
        <v>62.4776313903049</v>
      </c>
      <c r="F1277" s="75">
        <v>2295</v>
      </c>
      <c r="G1277" s="75">
        <v>71.099999999999994</v>
      </c>
      <c r="H1277" s="77"/>
      <c r="I1277" s="77"/>
    </row>
    <row r="1278" spans="1:9" x14ac:dyDescent="0.25">
      <c r="A1278" s="75">
        <v>6037533806</v>
      </c>
      <c r="B1278" s="75">
        <v>4165</v>
      </c>
      <c r="C1278" s="75" t="s">
        <v>166</v>
      </c>
      <c r="D1278" s="75">
        <v>90201</v>
      </c>
      <c r="E1278" s="75">
        <v>61.848076014358</v>
      </c>
      <c r="F1278" s="75">
        <v>4165</v>
      </c>
      <c r="G1278" s="75">
        <v>60.7</v>
      </c>
      <c r="H1278" s="77"/>
      <c r="I1278" s="77"/>
    </row>
    <row r="1279" spans="1:9" x14ac:dyDescent="0.25">
      <c r="A1279" s="75">
        <v>6037533901</v>
      </c>
      <c r="B1279" s="75">
        <v>6065</v>
      </c>
      <c r="C1279" s="75" t="s">
        <v>166</v>
      </c>
      <c r="D1279" s="75">
        <v>90201</v>
      </c>
      <c r="E1279" s="75">
        <v>61.5866843355616</v>
      </c>
      <c r="F1279" s="75">
        <v>6065</v>
      </c>
      <c r="G1279" s="75">
        <v>71.8</v>
      </c>
      <c r="H1279" s="77"/>
      <c r="I1279" s="77"/>
    </row>
    <row r="1280" spans="1:9" x14ac:dyDescent="0.25">
      <c r="A1280" s="75">
        <v>6037534102</v>
      </c>
      <c r="B1280" s="75">
        <v>6263</v>
      </c>
      <c r="C1280" s="75" t="s">
        <v>166</v>
      </c>
      <c r="D1280" s="75">
        <v>90201</v>
      </c>
      <c r="E1280" s="75">
        <v>61.466634617354003</v>
      </c>
      <c r="F1280" s="75">
        <v>6263</v>
      </c>
      <c r="G1280" s="75">
        <v>67.8</v>
      </c>
      <c r="H1280" s="77"/>
      <c r="I1280" s="77"/>
    </row>
    <row r="1281" spans="1:9" x14ac:dyDescent="0.25">
      <c r="A1281" s="75">
        <v>6037533902</v>
      </c>
      <c r="B1281" s="75">
        <v>4051</v>
      </c>
      <c r="C1281" s="75" t="s">
        <v>166</v>
      </c>
      <c r="D1281" s="75">
        <v>90201</v>
      </c>
      <c r="E1281" s="75">
        <v>59.014800739651101</v>
      </c>
      <c r="F1281" s="75">
        <v>4051</v>
      </c>
      <c r="G1281" s="75">
        <v>60.9</v>
      </c>
      <c r="H1281" s="77"/>
      <c r="I1281" s="77"/>
    </row>
    <row r="1282" spans="1:9" x14ac:dyDescent="0.25">
      <c r="A1282" s="75">
        <v>6037534405</v>
      </c>
      <c r="B1282" s="75">
        <v>4292</v>
      </c>
      <c r="C1282" s="75" t="s">
        <v>166</v>
      </c>
      <c r="D1282" s="75">
        <v>90201</v>
      </c>
      <c r="E1282" s="75">
        <v>58.798281640317299</v>
      </c>
      <c r="F1282" s="75">
        <v>4292</v>
      </c>
      <c r="G1282" s="75">
        <v>71.900000000000006</v>
      </c>
      <c r="H1282" s="77"/>
      <c r="I1282" s="77"/>
    </row>
    <row r="1283" spans="1:9" x14ac:dyDescent="0.25">
      <c r="A1283" s="75">
        <v>6037533603</v>
      </c>
      <c r="B1283" s="75">
        <v>6617</v>
      </c>
      <c r="C1283" s="75" t="s">
        <v>166</v>
      </c>
      <c r="D1283" s="75">
        <v>90201</v>
      </c>
      <c r="E1283" s="75">
        <v>57.848170625098902</v>
      </c>
      <c r="F1283" s="75">
        <v>6617</v>
      </c>
      <c r="G1283" s="75">
        <v>66.599999999999994</v>
      </c>
      <c r="H1283" s="77"/>
      <c r="I1283" s="77"/>
    </row>
    <row r="1284" spans="1:9" x14ac:dyDescent="0.25">
      <c r="A1284" s="75">
        <v>6037533602</v>
      </c>
      <c r="B1284" s="75">
        <v>5420</v>
      </c>
      <c r="C1284" s="75" t="s">
        <v>166</v>
      </c>
      <c r="D1284" s="75">
        <v>90201</v>
      </c>
      <c r="E1284" s="75">
        <v>57.726446295878503</v>
      </c>
      <c r="F1284" s="75">
        <v>5420</v>
      </c>
      <c r="G1284" s="75">
        <v>64.599999999999994</v>
      </c>
      <c r="H1284" s="77"/>
      <c r="I1284" s="77"/>
    </row>
    <row r="1285" spans="1:9" x14ac:dyDescent="0.25">
      <c r="A1285" s="75">
        <v>6037533805</v>
      </c>
      <c r="B1285" s="75">
        <v>3604</v>
      </c>
      <c r="C1285" s="75" t="s">
        <v>166</v>
      </c>
      <c r="D1285" s="75">
        <v>90201</v>
      </c>
      <c r="E1285" s="75">
        <v>57.236811418443096</v>
      </c>
      <c r="F1285" s="75">
        <v>3604</v>
      </c>
      <c r="G1285" s="75">
        <v>61</v>
      </c>
      <c r="H1285" s="77"/>
      <c r="I1285" s="77"/>
    </row>
    <row r="1286" spans="1:9" x14ac:dyDescent="0.25">
      <c r="A1286" s="75">
        <v>6037534203</v>
      </c>
      <c r="B1286" s="75">
        <v>3204</v>
      </c>
      <c r="C1286" s="75" t="s">
        <v>166</v>
      </c>
      <c r="D1286" s="75">
        <v>90201</v>
      </c>
      <c r="E1286" s="75">
        <v>57.210453816728602</v>
      </c>
      <c r="F1286" s="75">
        <v>3204</v>
      </c>
      <c r="G1286" s="75">
        <v>61.6</v>
      </c>
      <c r="H1286" s="77"/>
      <c r="I1286" s="77"/>
    </row>
    <row r="1287" spans="1:9" x14ac:dyDescent="0.25">
      <c r="A1287" s="75">
        <v>6037533601</v>
      </c>
      <c r="B1287" s="75">
        <v>4484</v>
      </c>
      <c r="C1287" s="75" t="s">
        <v>166</v>
      </c>
      <c r="D1287" s="75">
        <v>90201</v>
      </c>
      <c r="E1287" s="75">
        <v>57.113938508661597</v>
      </c>
      <c r="F1287" s="75">
        <v>4484</v>
      </c>
      <c r="G1287" s="75">
        <v>68.099999999999994</v>
      </c>
      <c r="H1287" s="77"/>
      <c r="I1287" s="77"/>
    </row>
    <row r="1288" spans="1:9" x14ac:dyDescent="0.25">
      <c r="A1288" s="75">
        <v>6037534406</v>
      </c>
      <c r="B1288" s="75">
        <v>4609</v>
      </c>
      <c r="C1288" s="75" t="s">
        <v>166</v>
      </c>
      <c r="D1288" s="75">
        <v>90201</v>
      </c>
      <c r="E1288" s="75">
        <v>55.681278920450602</v>
      </c>
      <c r="F1288" s="75">
        <v>4609</v>
      </c>
      <c r="G1288" s="75">
        <v>70.2</v>
      </c>
      <c r="H1288" s="77"/>
      <c r="I1288" s="77"/>
    </row>
    <row r="1289" spans="1:9" x14ac:dyDescent="0.25">
      <c r="A1289" s="75">
        <v>6037534001</v>
      </c>
      <c r="B1289" s="75">
        <v>5613</v>
      </c>
      <c r="C1289" s="75" t="s">
        <v>166</v>
      </c>
      <c r="D1289" s="75">
        <v>90201</v>
      </c>
      <c r="E1289" s="75">
        <v>53.542022345907803</v>
      </c>
      <c r="F1289" s="75">
        <v>5613</v>
      </c>
      <c r="G1289" s="75">
        <v>65.400000000000006</v>
      </c>
      <c r="H1289" s="77"/>
      <c r="I1289" s="77"/>
    </row>
    <row r="1290" spans="1:9" x14ac:dyDescent="0.25">
      <c r="A1290" s="75">
        <v>6037533804</v>
      </c>
      <c r="B1290" s="75">
        <v>4543</v>
      </c>
      <c r="C1290" s="75" t="s">
        <v>166</v>
      </c>
      <c r="D1290" s="75">
        <v>90201</v>
      </c>
      <c r="E1290" s="75">
        <v>51.842734789218902</v>
      </c>
      <c r="F1290" s="75">
        <v>4543</v>
      </c>
      <c r="G1290" s="75">
        <v>54.7</v>
      </c>
      <c r="H1290" s="77"/>
      <c r="I1290" s="77"/>
    </row>
    <row r="1291" spans="1:9" x14ac:dyDescent="0.25">
      <c r="A1291" s="75">
        <v>6037533803</v>
      </c>
      <c r="B1291" s="75">
        <v>6309</v>
      </c>
      <c r="C1291" s="75" t="s">
        <v>166</v>
      </c>
      <c r="D1291" s="75">
        <v>90201</v>
      </c>
      <c r="E1291" s="75">
        <v>49.480607130158504</v>
      </c>
      <c r="F1291" s="75">
        <v>6309</v>
      </c>
      <c r="G1291" s="75">
        <v>67.599999999999994</v>
      </c>
      <c r="H1291" s="77"/>
      <c r="I1291" s="77"/>
    </row>
    <row r="1292" spans="1:9" x14ac:dyDescent="0.25">
      <c r="A1292" s="75">
        <v>6037534404</v>
      </c>
      <c r="B1292" s="75">
        <v>3647</v>
      </c>
      <c r="C1292" s="75" t="s">
        <v>166</v>
      </c>
      <c r="D1292" s="75">
        <v>90201</v>
      </c>
      <c r="E1292" s="75">
        <v>48.516889176108101</v>
      </c>
      <c r="F1292" s="75">
        <v>3647</v>
      </c>
      <c r="G1292" s="75">
        <v>69.8</v>
      </c>
      <c r="H1292" s="77"/>
      <c r="I1292" s="77"/>
    </row>
    <row r="1293" spans="1:9" x14ac:dyDescent="0.25">
      <c r="A1293" s="75">
        <v>6037534002</v>
      </c>
      <c r="B1293" s="75">
        <v>4352</v>
      </c>
      <c r="C1293" s="75" t="s">
        <v>166</v>
      </c>
      <c r="D1293" s="75">
        <v>90201</v>
      </c>
      <c r="E1293" s="75">
        <v>44.8782436844944</v>
      </c>
      <c r="F1293" s="75">
        <v>4352</v>
      </c>
      <c r="G1293" s="75">
        <v>50.2</v>
      </c>
      <c r="H1293" s="77"/>
      <c r="I1293" s="77"/>
    </row>
    <row r="1294" spans="1:9" x14ac:dyDescent="0.25">
      <c r="A1294" s="75">
        <v>6037534403</v>
      </c>
      <c r="B1294" s="75">
        <v>2948</v>
      </c>
      <c r="C1294" s="75" t="s">
        <v>166</v>
      </c>
      <c r="D1294" s="75">
        <v>90201</v>
      </c>
      <c r="E1294" s="75">
        <v>43.368767182110098</v>
      </c>
      <c r="F1294" s="75">
        <v>2948</v>
      </c>
      <c r="G1294" s="75">
        <v>59.1</v>
      </c>
      <c r="H1294" s="77"/>
      <c r="I1294" s="77"/>
    </row>
    <row r="1295" spans="1:9" x14ac:dyDescent="0.25">
      <c r="A1295" s="75">
        <v>6037554301</v>
      </c>
      <c r="B1295" s="75">
        <v>3554</v>
      </c>
      <c r="C1295" s="75" t="s">
        <v>166</v>
      </c>
      <c r="D1295" s="75">
        <v>90706</v>
      </c>
      <c r="E1295" s="75">
        <v>51.525001140333899</v>
      </c>
      <c r="F1295" s="75">
        <v>3554</v>
      </c>
      <c r="G1295" s="75">
        <v>48.7</v>
      </c>
      <c r="H1295" s="77"/>
      <c r="I1295" s="77"/>
    </row>
    <row r="1296" spans="1:9" x14ac:dyDescent="0.25">
      <c r="A1296" s="75">
        <v>6037554403</v>
      </c>
      <c r="B1296" s="75">
        <v>5483</v>
      </c>
      <c r="C1296" s="75" t="s">
        <v>166</v>
      </c>
      <c r="D1296" s="75">
        <v>90706</v>
      </c>
      <c r="E1296" s="75">
        <v>48.997711321513798</v>
      </c>
      <c r="F1296" s="75">
        <v>5483</v>
      </c>
      <c r="G1296" s="75">
        <v>55.5</v>
      </c>
      <c r="H1296" s="77"/>
      <c r="I1296" s="77"/>
    </row>
    <row r="1297" spans="1:9" x14ac:dyDescent="0.25">
      <c r="A1297" s="75">
        <v>6037554302</v>
      </c>
      <c r="B1297" s="75">
        <v>3916</v>
      </c>
      <c r="C1297" s="75" t="s">
        <v>166</v>
      </c>
      <c r="D1297" s="75">
        <v>90706</v>
      </c>
      <c r="E1297" s="75">
        <v>46.616957322401298</v>
      </c>
      <c r="F1297" s="75">
        <v>3916</v>
      </c>
      <c r="G1297" s="75">
        <v>54.1</v>
      </c>
      <c r="H1297" s="77"/>
      <c r="I1297" s="77"/>
    </row>
    <row r="1298" spans="1:9" x14ac:dyDescent="0.25">
      <c r="A1298" s="75">
        <v>6037553200</v>
      </c>
      <c r="B1298" s="75">
        <v>7055</v>
      </c>
      <c r="C1298" s="75" t="s">
        <v>166</v>
      </c>
      <c r="D1298" s="75">
        <v>90706</v>
      </c>
      <c r="E1298" s="75">
        <v>46.084584259265</v>
      </c>
      <c r="F1298" s="75">
        <v>7055</v>
      </c>
      <c r="G1298" s="75">
        <v>31.5</v>
      </c>
      <c r="H1298" s="77"/>
      <c r="I1298" s="77"/>
    </row>
    <row r="1299" spans="1:9" x14ac:dyDescent="0.25">
      <c r="A1299" s="75">
        <v>6037554002</v>
      </c>
      <c r="B1299" s="75">
        <v>5659</v>
      </c>
      <c r="C1299" s="75" t="s">
        <v>166</v>
      </c>
      <c r="D1299" s="75">
        <v>90706</v>
      </c>
      <c r="E1299" s="75">
        <v>45.330808536375102</v>
      </c>
      <c r="F1299" s="75">
        <v>5659</v>
      </c>
      <c r="G1299" s="75">
        <v>50.7</v>
      </c>
      <c r="H1299" s="77"/>
      <c r="I1299" s="77"/>
    </row>
    <row r="1300" spans="1:9" x14ac:dyDescent="0.25">
      <c r="A1300" s="75">
        <v>6037554203</v>
      </c>
      <c r="B1300" s="75">
        <v>3689</v>
      </c>
      <c r="C1300" s="75" t="s">
        <v>166</v>
      </c>
      <c r="D1300" s="75">
        <v>90706</v>
      </c>
      <c r="E1300" s="75">
        <v>45.268997107114998</v>
      </c>
      <c r="F1300" s="75">
        <v>3689</v>
      </c>
      <c r="G1300" s="75">
        <v>29.7</v>
      </c>
      <c r="H1300" s="77"/>
      <c r="I1300" s="77"/>
    </row>
    <row r="1301" spans="1:9" x14ac:dyDescent="0.25">
      <c r="A1301" s="75">
        <v>6037554204</v>
      </c>
      <c r="B1301" s="75">
        <v>4391</v>
      </c>
      <c r="C1301" s="75" t="s">
        <v>166</v>
      </c>
      <c r="D1301" s="75">
        <v>90706</v>
      </c>
      <c r="E1301" s="75">
        <v>44.993696293429302</v>
      </c>
      <c r="F1301" s="75">
        <v>4391</v>
      </c>
      <c r="G1301" s="75">
        <v>60.7</v>
      </c>
      <c r="H1301" s="77"/>
      <c r="I1301" s="77"/>
    </row>
    <row r="1302" spans="1:9" x14ac:dyDescent="0.25">
      <c r="A1302" s="75">
        <v>6037554105</v>
      </c>
      <c r="B1302" s="75">
        <v>4569</v>
      </c>
      <c r="C1302" s="75" t="s">
        <v>166</v>
      </c>
      <c r="D1302" s="75">
        <v>90706</v>
      </c>
      <c r="E1302" s="75">
        <v>44.4166797414169</v>
      </c>
      <c r="F1302" s="75">
        <v>4569</v>
      </c>
      <c r="G1302" s="75">
        <v>55.1</v>
      </c>
      <c r="H1302" s="77"/>
      <c r="I1302" s="77"/>
    </row>
    <row r="1303" spans="1:9" x14ac:dyDescent="0.25">
      <c r="A1303" s="75">
        <v>6037553100</v>
      </c>
      <c r="B1303" s="75">
        <v>6298</v>
      </c>
      <c r="C1303" s="75" t="s">
        <v>166</v>
      </c>
      <c r="D1303" s="75">
        <v>90706</v>
      </c>
      <c r="E1303" s="75">
        <v>43.805636885809399</v>
      </c>
      <c r="F1303" s="75">
        <v>6298</v>
      </c>
      <c r="G1303" s="75">
        <v>35.5</v>
      </c>
      <c r="H1303" s="77"/>
      <c r="I1303" s="77"/>
    </row>
    <row r="1304" spans="1:9" x14ac:dyDescent="0.25">
      <c r="A1304" s="75">
        <v>6037554101</v>
      </c>
      <c r="B1304" s="75">
        <v>3799</v>
      </c>
      <c r="C1304" s="75" t="s">
        <v>166</v>
      </c>
      <c r="D1304" s="75">
        <v>90706</v>
      </c>
      <c r="E1304" s="75">
        <v>43.596473490180102</v>
      </c>
      <c r="F1304" s="75">
        <v>3799</v>
      </c>
      <c r="G1304" s="75">
        <v>67.2</v>
      </c>
      <c r="H1304" s="77"/>
      <c r="I1304" s="77"/>
    </row>
    <row r="1305" spans="1:9" x14ac:dyDescent="0.25">
      <c r="A1305" s="75">
        <v>6037554405</v>
      </c>
      <c r="B1305" s="75">
        <v>3040</v>
      </c>
      <c r="C1305" s="75" t="s">
        <v>166</v>
      </c>
      <c r="D1305" s="75">
        <v>90706</v>
      </c>
      <c r="E1305" s="75">
        <v>43.440139653450302</v>
      </c>
      <c r="F1305" s="75">
        <v>3040</v>
      </c>
      <c r="G1305" s="75">
        <v>42.1</v>
      </c>
      <c r="H1305" s="77"/>
      <c r="I1305" s="77"/>
    </row>
    <row r="1306" spans="1:9" x14ac:dyDescent="0.25">
      <c r="A1306" s="75">
        <v>6037554404</v>
      </c>
      <c r="B1306" s="75">
        <v>4447</v>
      </c>
      <c r="C1306" s="75" t="s">
        <v>166</v>
      </c>
      <c r="D1306" s="75">
        <v>90706</v>
      </c>
      <c r="E1306" s="75">
        <v>43.125243098993202</v>
      </c>
      <c r="F1306" s="75">
        <v>4447</v>
      </c>
      <c r="G1306" s="75">
        <v>59.9</v>
      </c>
      <c r="H1306" s="77"/>
      <c r="I1306" s="77"/>
    </row>
    <row r="1307" spans="1:9" x14ac:dyDescent="0.25">
      <c r="A1307" s="75">
        <v>6037554001</v>
      </c>
      <c r="B1307" s="75">
        <v>4171</v>
      </c>
      <c r="C1307" s="75" t="s">
        <v>166</v>
      </c>
      <c r="D1307" s="75">
        <v>90706</v>
      </c>
      <c r="E1307" s="75">
        <v>42.696399731022098</v>
      </c>
      <c r="F1307" s="75">
        <v>4171</v>
      </c>
      <c r="G1307" s="75">
        <v>30.3</v>
      </c>
      <c r="H1307" s="77"/>
      <c r="I1307" s="77"/>
    </row>
    <row r="1308" spans="1:9" x14ac:dyDescent="0.25">
      <c r="A1308" s="75">
        <v>6037554104</v>
      </c>
      <c r="B1308" s="75">
        <v>2600</v>
      </c>
      <c r="C1308" s="75" t="s">
        <v>166</v>
      </c>
      <c r="D1308" s="75">
        <v>90706</v>
      </c>
      <c r="E1308" s="75">
        <v>41.591032093545103</v>
      </c>
      <c r="F1308" s="75">
        <v>2600</v>
      </c>
      <c r="G1308" s="75">
        <v>54.6</v>
      </c>
      <c r="H1308" s="77"/>
      <c r="I1308" s="77"/>
    </row>
    <row r="1309" spans="1:9" x14ac:dyDescent="0.25">
      <c r="A1309" s="75">
        <v>6037554201</v>
      </c>
      <c r="B1309" s="75">
        <v>4108</v>
      </c>
      <c r="C1309" s="75" t="s">
        <v>166</v>
      </c>
      <c r="D1309" s="75">
        <v>90706</v>
      </c>
      <c r="E1309" s="75">
        <v>36.217110021002298</v>
      </c>
      <c r="F1309" s="75">
        <v>0</v>
      </c>
      <c r="G1309" s="75">
        <v>32.9</v>
      </c>
      <c r="H1309" s="77"/>
      <c r="I1309" s="77"/>
    </row>
    <row r="1310" spans="1:9" x14ac:dyDescent="0.25">
      <c r="A1310" s="75">
        <v>6037554103</v>
      </c>
      <c r="B1310" s="75">
        <v>1572</v>
      </c>
      <c r="C1310" s="75" t="s">
        <v>166</v>
      </c>
      <c r="D1310" s="75">
        <v>90706</v>
      </c>
      <c r="E1310" s="75">
        <v>30.437531627271401</v>
      </c>
      <c r="F1310" s="75">
        <v>0</v>
      </c>
      <c r="G1310" s="75">
        <v>19.399999999999999</v>
      </c>
      <c r="H1310" s="77"/>
      <c r="I1310" s="77"/>
    </row>
    <row r="1311" spans="1:9" x14ac:dyDescent="0.25">
      <c r="A1311" s="75">
        <v>6037554406</v>
      </c>
      <c r="B1311" s="75">
        <v>4875</v>
      </c>
      <c r="C1311" s="75" t="s">
        <v>166</v>
      </c>
      <c r="D1311" s="75">
        <v>90706</v>
      </c>
      <c r="E1311" s="75">
        <v>28.9658993172911</v>
      </c>
      <c r="F1311" s="75">
        <v>0</v>
      </c>
      <c r="G1311" s="75">
        <v>34.4</v>
      </c>
      <c r="H1311" s="77"/>
      <c r="I1311" s="77"/>
    </row>
    <row r="1312" spans="1:9" x14ac:dyDescent="0.25">
      <c r="A1312" s="75">
        <v>6037553300</v>
      </c>
      <c r="B1312" s="75">
        <v>3390</v>
      </c>
      <c r="C1312" s="75" t="s">
        <v>166</v>
      </c>
      <c r="D1312" s="75">
        <v>90706</v>
      </c>
      <c r="E1312" s="75">
        <v>28.453500964662499</v>
      </c>
      <c r="F1312" s="75">
        <v>0</v>
      </c>
      <c r="G1312" s="75">
        <v>42.8</v>
      </c>
      <c r="H1312" s="77"/>
      <c r="I1312" s="77"/>
    </row>
    <row r="1313" spans="1:9" x14ac:dyDescent="0.25">
      <c r="A1313" s="75">
        <v>6037700801</v>
      </c>
      <c r="B1313" s="75">
        <v>5220</v>
      </c>
      <c r="C1313" s="75" t="s">
        <v>166</v>
      </c>
      <c r="D1313" s="75">
        <v>90210</v>
      </c>
      <c r="E1313" s="75">
        <v>22.56884167662</v>
      </c>
      <c r="F1313" s="75">
        <v>0</v>
      </c>
      <c r="G1313" s="75">
        <v>22.7</v>
      </c>
      <c r="H1313" s="77"/>
      <c r="I1313" s="77"/>
    </row>
    <row r="1314" spans="1:9" x14ac:dyDescent="0.25">
      <c r="A1314" s="75">
        <v>6037701000</v>
      </c>
      <c r="B1314" s="75">
        <v>5431</v>
      </c>
      <c r="C1314" s="75" t="s">
        <v>166</v>
      </c>
      <c r="D1314" s="75">
        <v>90212</v>
      </c>
      <c r="E1314" s="75">
        <v>20.7459905263112</v>
      </c>
      <c r="F1314" s="75">
        <v>0</v>
      </c>
      <c r="G1314" s="75">
        <v>14.2</v>
      </c>
      <c r="H1314" s="77"/>
      <c r="I1314" s="77"/>
    </row>
    <row r="1315" spans="1:9" x14ac:dyDescent="0.25">
      <c r="A1315" s="75">
        <v>6037700902</v>
      </c>
      <c r="B1315" s="75">
        <v>6517</v>
      </c>
      <c r="C1315" s="75" t="s">
        <v>166</v>
      </c>
      <c r="D1315" s="75">
        <v>90212</v>
      </c>
      <c r="E1315" s="75">
        <v>20.380869552440998</v>
      </c>
      <c r="F1315" s="75">
        <v>0</v>
      </c>
      <c r="G1315" s="75">
        <v>18</v>
      </c>
      <c r="H1315" s="77"/>
      <c r="I1315" s="77"/>
    </row>
    <row r="1316" spans="1:9" x14ac:dyDescent="0.25">
      <c r="A1316" s="75">
        <v>6037700802</v>
      </c>
      <c r="B1316" s="75">
        <v>4069</v>
      </c>
      <c r="C1316" s="75" t="s">
        <v>166</v>
      </c>
      <c r="D1316" s="75">
        <v>90211</v>
      </c>
      <c r="E1316" s="75">
        <v>18.590428658493401</v>
      </c>
      <c r="F1316" s="75">
        <v>0</v>
      </c>
      <c r="G1316" s="75">
        <v>16.2</v>
      </c>
      <c r="H1316" s="77"/>
      <c r="I1316" s="77"/>
    </row>
    <row r="1317" spans="1:9" x14ac:dyDescent="0.25">
      <c r="A1317" s="75">
        <v>6037700700</v>
      </c>
      <c r="B1317" s="75">
        <v>3479</v>
      </c>
      <c r="C1317" s="75" t="s">
        <v>166</v>
      </c>
      <c r="D1317" s="75">
        <v>90210</v>
      </c>
      <c r="E1317" s="75">
        <v>15.713756532831599</v>
      </c>
      <c r="F1317" s="75">
        <v>0</v>
      </c>
      <c r="G1317" s="75">
        <v>8.9</v>
      </c>
      <c r="H1317" s="77"/>
      <c r="I1317" s="77"/>
    </row>
    <row r="1318" spans="1:9" x14ac:dyDescent="0.25">
      <c r="A1318" s="75">
        <v>6037141700</v>
      </c>
      <c r="B1318" s="75">
        <v>3091</v>
      </c>
      <c r="C1318" s="75" t="s">
        <v>166</v>
      </c>
      <c r="D1318" s="75">
        <v>90210</v>
      </c>
      <c r="E1318" s="75">
        <v>11.544276358804799</v>
      </c>
      <c r="F1318" s="75">
        <v>0</v>
      </c>
      <c r="G1318" s="75">
        <v>5.0999999999999996</v>
      </c>
      <c r="H1318" s="77"/>
      <c r="I1318" s="77"/>
    </row>
    <row r="1319" spans="1:9" x14ac:dyDescent="0.25">
      <c r="A1319" s="75">
        <v>6037261101</v>
      </c>
      <c r="B1319" s="75">
        <v>3499</v>
      </c>
      <c r="C1319" s="75" t="s">
        <v>166</v>
      </c>
      <c r="D1319" s="75">
        <v>90210</v>
      </c>
      <c r="E1319" s="75">
        <v>9.6359501073458507</v>
      </c>
      <c r="F1319" s="75">
        <v>0</v>
      </c>
      <c r="G1319" s="75">
        <v>10.6</v>
      </c>
      <c r="H1319" s="77"/>
      <c r="I1319" s="77"/>
    </row>
    <row r="1320" spans="1:9" x14ac:dyDescent="0.25">
      <c r="A1320" s="75">
        <v>6037700600</v>
      </c>
      <c r="B1320" s="75">
        <v>5537</v>
      </c>
      <c r="C1320" s="75" t="s">
        <v>166</v>
      </c>
      <c r="D1320" s="75">
        <v>90210</v>
      </c>
      <c r="E1320" s="75">
        <v>9.0857570536434906</v>
      </c>
      <c r="F1320" s="75">
        <v>0</v>
      </c>
      <c r="G1320" s="75">
        <v>13.4</v>
      </c>
      <c r="H1320" s="77"/>
      <c r="I1320" s="77"/>
    </row>
    <row r="1321" spans="1:9" x14ac:dyDescent="0.25">
      <c r="A1321" s="75">
        <v>6037261102</v>
      </c>
      <c r="B1321" s="75">
        <v>4362</v>
      </c>
      <c r="C1321" s="75" t="s">
        <v>166</v>
      </c>
      <c r="D1321" s="75">
        <v>90210</v>
      </c>
      <c r="E1321" s="75">
        <v>7.8779839659384399</v>
      </c>
      <c r="F1321" s="75">
        <v>0</v>
      </c>
      <c r="G1321" s="75">
        <v>12.6</v>
      </c>
      <c r="H1321" s="77"/>
      <c r="I1321" s="77"/>
    </row>
    <row r="1322" spans="1:9" x14ac:dyDescent="0.25">
      <c r="A1322" s="75">
        <v>6037310501</v>
      </c>
      <c r="B1322" s="75">
        <v>3205</v>
      </c>
      <c r="C1322" s="75" t="s">
        <v>166</v>
      </c>
      <c r="D1322" s="75">
        <v>91504</v>
      </c>
      <c r="E1322" s="75">
        <v>55.8050767453418</v>
      </c>
      <c r="F1322" s="75">
        <v>3205</v>
      </c>
      <c r="G1322" s="75">
        <v>43</v>
      </c>
      <c r="H1322" s="77"/>
      <c r="I1322" s="77"/>
    </row>
    <row r="1323" spans="1:9" x14ac:dyDescent="0.25">
      <c r="A1323" s="75">
        <v>6037311801</v>
      </c>
      <c r="B1323" s="75">
        <v>3033</v>
      </c>
      <c r="C1323" s="75" t="s">
        <v>166</v>
      </c>
      <c r="D1323" s="75">
        <v>91502</v>
      </c>
      <c r="E1323" s="75">
        <v>53.602909151133403</v>
      </c>
      <c r="F1323" s="75">
        <v>3033</v>
      </c>
      <c r="G1323" s="75">
        <v>38</v>
      </c>
      <c r="H1323" s="77"/>
      <c r="I1323" s="77"/>
    </row>
    <row r="1324" spans="1:9" x14ac:dyDescent="0.25">
      <c r="A1324" s="75">
        <v>6037310703</v>
      </c>
      <c r="B1324" s="75">
        <v>5114</v>
      </c>
      <c r="C1324" s="75" t="s">
        <v>166</v>
      </c>
      <c r="D1324" s="75">
        <v>91502</v>
      </c>
      <c r="E1324" s="75">
        <v>51.732647932663198</v>
      </c>
      <c r="F1324" s="75">
        <v>5114</v>
      </c>
      <c r="G1324" s="75">
        <v>45.8</v>
      </c>
      <c r="H1324" s="77"/>
      <c r="I1324" s="77"/>
    </row>
    <row r="1325" spans="1:9" x14ac:dyDescent="0.25">
      <c r="A1325" s="75">
        <v>6037311802</v>
      </c>
      <c r="B1325" s="75">
        <v>3813</v>
      </c>
      <c r="C1325" s="75" t="s">
        <v>166</v>
      </c>
      <c r="D1325" s="75">
        <v>91502</v>
      </c>
      <c r="E1325" s="75">
        <v>50.990753237626599</v>
      </c>
      <c r="F1325" s="75">
        <v>3813</v>
      </c>
      <c r="G1325" s="75">
        <v>38.4</v>
      </c>
      <c r="H1325" s="77"/>
      <c r="I1325" s="77"/>
    </row>
    <row r="1326" spans="1:9" x14ac:dyDescent="0.25">
      <c r="A1326" s="75">
        <v>6037310601</v>
      </c>
      <c r="B1326" s="75">
        <v>5716</v>
      </c>
      <c r="C1326" s="75" t="s">
        <v>166</v>
      </c>
      <c r="D1326" s="75">
        <v>91504</v>
      </c>
      <c r="E1326" s="75">
        <v>46.613585550262997</v>
      </c>
      <c r="F1326" s="75">
        <v>5716</v>
      </c>
      <c r="G1326" s="75">
        <v>33.200000000000003</v>
      </c>
      <c r="H1326" s="77"/>
      <c r="I1326" s="77"/>
    </row>
    <row r="1327" spans="1:9" x14ac:dyDescent="0.25">
      <c r="A1327" s="75">
        <v>6037310800</v>
      </c>
      <c r="B1327" s="75">
        <v>4909</v>
      </c>
      <c r="C1327" s="75" t="s">
        <v>166</v>
      </c>
      <c r="D1327" s="75">
        <v>91506</v>
      </c>
      <c r="E1327" s="75">
        <v>40.053105508849598</v>
      </c>
      <c r="F1327" s="75">
        <v>4909</v>
      </c>
      <c r="G1327" s="75">
        <v>21.4</v>
      </c>
      <c r="H1327" s="77"/>
      <c r="I1327" s="77"/>
    </row>
    <row r="1328" spans="1:9" x14ac:dyDescent="0.25">
      <c r="A1328" s="75">
        <v>6037310701</v>
      </c>
      <c r="B1328" s="75">
        <v>2361</v>
      </c>
      <c r="C1328" s="75" t="s">
        <v>166</v>
      </c>
      <c r="D1328" s="75">
        <v>91502</v>
      </c>
      <c r="E1328" s="75">
        <v>39.350096882961601</v>
      </c>
      <c r="F1328" s="75">
        <v>2361</v>
      </c>
      <c r="G1328" s="75">
        <v>43.1</v>
      </c>
      <c r="H1328" s="77"/>
      <c r="I1328" s="77"/>
    </row>
    <row r="1329" spans="1:9" x14ac:dyDescent="0.25">
      <c r="A1329" s="75">
        <v>6037310702</v>
      </c>
      <c r="B1329" s="75">
        <v>7104</v>
      </c>
      <c r="C1329" s="75" t="s">
        <v>166</v>
      </c>
      <c r="D1329" s="75">
        <v>91502</v>
      </c>
      <c r="E1329" s="75">
        <v>38.01784828548</v>
      </c>
      <c r="F1329" s="75">
        <v>0</v>
      </c>
      <c r="G1329" s="75">
        <v>36.1</v>
      </c>
      <c r="H1329" s="77"/>
      <c r="I1329" s="77"/>
    </row>
    <row r="1330" spans="1:9" x14ac:dyDescent="0.25">
      <c r="A1330" s="75">
        <v>6037310400</v>
      </c>
      <c r="B1330" s="75">
        <v>3379</v>
      </c>
      <c r="C1330" s="75" t="s">
        <v>166</v>
      </c>
      <c r="D1330" s="75">
        <v>91504</v>
      </c>
      <c r="E1330" s="75">
        <v>35.247345584120801</v>
      </c>
      <c r="F1330" s="75">
        <v>0</v>
      </c>
      <c r="G1330" s="75">
        <v>20.7</v>
      </c>
      <c r="H1330" s="77"/>
      <c r="I1330" s="77"/>
    </row>
    <row r="1331" spans="1:9" x14ac:dyDescent="0.25">
      <c r="A1331" s="75">
        <v>6037311100</v>
      </c>
      <c r="B1331" s="75">
        <v>3897</v>
      </c>
      <c r="C1331" s="75" t="s">
        <v>166</v>
      </c>
      <c r="D1331" s="75">
        <v>91505</v>
      </c>
      <c r="E1331" s="75">
        <v>34.600412146363901</v>
      </c>
      <c r="F1331" s="75">
        <v>0</v>
      </c>
      <c r="G1331" s="75">
        <v>21.6</v>
      </c>
      <c r="H1331" s="77"/>
      <c r="I1331" s="77"/>
    </row>
    <row r="1332" spans="1:9" x14ac:dyDescent="0.25">
      <c r="A1332" s="75">
        <v>6037311500</v>
      </c>
      <c r="B1332" s="75">
        <v>5633</v>
      </c>
      <c r="C1332" s="75" t="s">
        <v>166</v>
      </c>
      <c r="D1332" s="75">
        <v>91505</v>
      </c>
      <c r="E1332" s="75">
        <v>32.2154503192289</v>
      </c>
      <c r="F1332" s="75">
        <v>0</v>
      </c>
      <c r="G1332" s="75">
        <v>19.100000000000001</v>
      </c>
      <c r="H1332" s="77"/>
      <c r="I1332" s="77"/>
    </row>
    <row r="1333" spans="1:9" x14ac:dyDescent="0.25">
      <c r="A1333" s="75">
        <v>6037311400</v>
      </c>
      <c r="B1333" s="75">
        <v>2274</v>
      </c>
      <c r="C1333" s="75" t="s">
        <v>166</v>
      </c>
      <c r="D1333" s="75">
        <v>91505</v>
      </c>
      <c r="E1333" s="75">
        <v>30.611373076260801</v>
      </c>
      <c r="F1333" s="75">
        <v>0</v>
      </c>
      <c r="G1333" s="75">
        <v>17</v>
      </c>
      <c r="H1333" s="77"/>
      <c r="I1333" s="77"/>
    </row>
    <row r="1334" spans="1:9" x14ac:dyDescent="0.25">
      <c r="A1334" s="75">
        <v>6037311600</v>
      </c>
      <c r="B1334" s="75">
        <v>7249</v>
      </c>
      <c r="C1334" s="75" t="s">
        <v>166</v>
      </c>
      <c r="D1334" s="75">
        <v>91505</v>
      </c>
      <c r="E1334" s="75">
        <v>30.589554111877099</v>
      </c>
      <c r="F1334" s="75">
        <v>0</v>
      </c>
      <c r="G1334" s="75">
        <v>19.600000000000001</v>
      </c>
      <c r="H1334" s="77"/>
      <c r="I1334" s="77"/>
    </row>
    <row r="1335" spans="1:9" x14ac:dyDescent="0.25">
      <c r="A1335" s="75">
        <v>6037310202</v>
      </c>
      <c r="B1335" s="75">
        <v>4985</v>
      </c>
      <c r="C1335" s="75" t="s">
        <v>166</v>
      </c>
      <c r="D1335" s="75">
        <v>91501</v>
      </c>
      <c r="E1335" s="75">
        <v>30.302145855077299</v>
      </c>
      <c r="F1335" s="75">
        <v>0</v>
      </c>
      <c r="G1335" s="75">
        <v>26.2</v>
      </c>
      <c r="H1335" s="77"/>
      <c r="I1335" s="77"/>
    </row>
    <row r="1336" spans="1:9" x14ac:dyDescent="0.25">
      <c r="A1336" s="75">
        <v>6037310602</v>
      </c>
      <c r="B1336" s="75">
        <v>2655</v>
      </c>
      <c r="C1336" s="75" t="s">
        <v>166</v>
      </c>
      <c r="D1336" s="75">
        <v>91504</v>
      </c>
      <c r="E1336" s="75">
        <v>30.250678509292801</v>
      </c>
      <c r="F1336" s="75">
        <v>0</v>
      </c>
      <c r="G1336" s="75">
        <v>15</v>
      </c>
      <c r="H1336" s="77"/>
      <c r="I1336" s="77"/>
    </row>
    <row r="1337" spans="1:9" x14ac:dyDescent="0.25">
      <c r="A1337" s="75">
        <v>6037311700</v>
      </c>
      <c r="B1337" s="75">
        <v>6137</v>
      </c>
      <c r="C1337" s="75" t="s">
        <v>166</v>
      </c>
      <c r="D1337" s="75">
        <v>91506</v>
      </c>
      <c r="E1337" s="75">
        <v>30.1571665070155</v>
      </c>
      <c r="F1337" s="75">
        <v>0</v>
      </c>
      <c r="G1337" s="75">
        <v>15.6</v>
      </c>
      <c r="H1337" s="77"/>
      <c r="I1337" s="77"/>
    </row>
    <row r="1338" spans="1:9" x14ac:dyDescent="0.25">
      <c r="A1338" s="75">
        <v>6037102105</v>
      </c>
      <c r="B1338" s="75">
        <v>1731</v>
      </c>
      <c r="C1338" s="75" t="s">
        <v>166</v>
      </c>
      <c r="D1338" s="75">
        <v>91505</v>
      </c>
      <c r="E1338" s="75">
        <v>29.203184412946701</v>
      </c>
      <c r="F1338" s="75">
        <v>0</v>
      </c>
      <c r="G1338" s="75">
        <v>40.1</v>
      </c>
      <c r="H1338" s="77"/>
      <c r="I1338" s="77"/>
    </row>
    <row r="1339" spans="1:9" x14ac:dyDescent="0.25">
      <c r="A1339" s="75">
        <v>6037310900</v>
      </c>
      <c r="B1339" s="75">
        <v>6870</v>
      </c>
      <c r="C1339" s="75" t="s">
        <v>166</v>
      </c>
      <c r="D1339" s="75">
        <v>91506</v>
      </c>
      <c r="E1339" s="75">
        <v>28.700434387577999</v>
      </c>
      <c r="F1339" s="75">
        <v>0</v>
      </c>
      <c r="G1339" s="75">
        <v>17</v>
      </c>
      <c r="H1339" s="77"/>
      <c r="I1339" s="77"/>
    </row>
    <row r="1340" spans="1:9" x14ac:dyDescent="0.25">
      <c r="A1340" s="75">
        <v>6037311000</v>
      </c>
      <c r="B1340" s="75">
        <v>3755</v>
      </c>
      <c r="C1340" s="75" t="s">
        <v>166</v>
      </c>
      <c r="D1340" s="75">
        <v>91505</v>
      </c>
      <c r="E1340" s="75">
        <v>28.615033827025901</v>
      </c>
      <c r="F1340" s="75">
        <v>0</v>
      </c>
      <c r="G1340" s="75">
        <v>19.2</v>
      </c>
      <c r="H1340" s="77"/>
      <c r="I1340" s="77"/>
    </row>
    <row r="1341" spans="1:9" x14ac:dyDescent="0.25">
      <c r="A1341" s="75">
        <v>6037311200</v>
      </c>
      <c r="B1341" s="75">
        <v>3138</v>
      </c>
      <c r="C1341" s="75" t="s">
        <v>166</v>
      </c>
      <c r="D1341" s="75">
        <v>91505</v>
      </c>
      <c r="E1341" s="75">
        <v>26.159390908414899</v>
      </c>
      <c r="F1341" s="75">
        <v>0</v>
      </c>
      <c r="G1341" s="75">
        <v>26.5</v>
      </c>
      <c r="H1341" s="77"/>
      <c r="I1341" s="77"/>
    </row>
    <row r="1342" spans="1:9" x14ac:dyDescent="0.25">
      <c r="A1342" s="75">
        <v>6037310201</v>
      </c>
      <c r="B1342" s="75">
        <v>5466</v>
      </c>
      <c r="C1342" s="75" t="s">
        <v>166</v>
      </c>
      <c r="D1342" s="75">
        <v>91501</v>
      </c>
      <c r="E1342" s="75">
        <v>24.9448824444347</v>
      </c>
      <c r="F1342" s="75">
        <v>0</v>
      </c>
      <c r="G1342" s="75">
        <v>35.9</v>
      </c>
      <c r="H1342" s="77"/>
      <c r="I1342" s="77"/>
    </row>
    <row r="1343" spans="1:9" x14ac:dyDescent="0.25">
      <c r="A1343" s="75">
        <v>6037311300</v>
      </c>
      <c r="B1343" s="75">
        <v>3811</v>
      </c>
      <c r="C1343" s="75" t="s">
        <v>166</v>
      </c>
      <c r="D1343" s="75">
        <v>91505</v>
      </c>
      <c r="E1343" s="75">
        <v>22.736973769353501</v>
      </c>
      <c r="F1343" s="75">
        <v>0</v>
      </c>
      <c r="G1343" s="75">
        <v>22.4</v>
      </c>
      <c r="H1343" s="77"/>
      <c r="I1343" s="77"/>
    </row>
    <row r="1344" spans="1:9" x14ac:dyDescent="0.25">
      <c r="A1344" s="75">
        <v>6037310100</v>
      </c>
      <c r="B1344" s="75">
        <v>5849</v>
      </c>
      <c r="C1344" s="75" t="s">
        <v>166</v>
      </c>
      <c r="D1344" s="75">
        <v>91501</v>
      </c>
      <c r="E1344" s="75">
        <v>16.9931410892708</v>
      </c>
      <c r="F1344" s="75">
        <v>0</v>
      </c>
      <c r="G1344" s="75">
        <v>10.6</v>
      </c>
      <c r="H1344" s="77"/>
      <c r="I1344" s="77"/>
    </row>
    <row r="1345" spans="1:9" x14ac:dyDescent="0.25">
      <c r="A1345" s="75">
        <v>6037310300</v>
      </c>
      <c r="B1345" s="75">
        <v>2987</v>
      </c>
      <c r="C1345" s="75" t="s">
        <v>166</v>
      </c>
      <c r="D1345" s="75">
        <v>91504</v>
      </c>
      <c r="E1345" s="75">
        <v>16.7160739070864</v>
      </c>
      <c r="F1345" s="75">
        <v>0</v>
      </c>
      <c r="G1345" s="75">
        <v>5.7</v>
      </c>
      <c r="H1345" s="77"/>
      <c r="I1345" s="77"/>
    </row>
    <row r="1346" spans="1:9" x14ac:dyDescent="0.25">
      <c r="A1346" s="75">
        <v>6037980001</v>
      </c>
      <c r="B1346" s="75">
        <v>0</v>
      </c>
      <c r="C1346" s="75" t="s">
        <v>166</v>
      </c>
      <c r="D1346" s="75">
        <v>91505</v>
      </c>
      <c r="E1346" s="75" t="s">
        <v>147</v>
      </c>
      <c r="F1346" s="75">
        <v>0</v>
      </c>
      <c r="G1346" s="75" t="s">
        <v>147</v>
      </c>
      <c r="H1346" s="77"/>
      <c r="I1346" s="77"/>
    </row>
    <row r="1347" spans="1:9" x14ac:dyDescent="0.25">
      <c r="A1347" s="75">
        <v>6037800204</v>
      </c>
      <c r="B1347" s="75">
        <v>6740</v>
      </c>
      <c r="C1347" s="75" t="s">
        <v>166</v>
      </c>
      <c r="D1347" s="75">
        <v>91302</v>
      </c>
      <c r="E1347" s="75">
        <v>21.0820888929848</v>
      </c>
      <c r="F1347" s="75">
        <v>0</v>
      </c>
      <c r="G1347" s="75">
        <v>20.9</v>
      </c>
      <c r="H1347" s="77"/>
      <c r="I1347" s="77"/>
    </row>
    <row r="1348" spans="1:9" x14ac:dyDescent="0.25">
      <c r="A1348" s="75">
        <v>6037800203</v>
      </c>
      <c r="B1348" s="75">
        <v>5643</v>
      </c>
      <c r="C1348" s="75" t="s">
        <v>166</v>
      </c>
      <c r="D1348" s="75">
        <v>91302</v>
      </c>
      <c r="E1348" s="75">
        <v>13.9902676514074</v>
      </c>
      <c r="F1348" s="75">
        <v>0</v>
      </c>
      <c r="G1348" s="75">
        <v>15.3</v>
      </c>
      <c r="H1348" s="77"/>
      <c r="I1348" s="77"/>
    </row>
    <row r="1349" spans="1:9" x14ac:dyDescent="0.25">
      <c r="A1349" s="75">
        <v>6037800202</v>
      </c>
      <c r="B1349" s="75">
        <v>6319</v>
      </c>
      <c r="C1349" s="75" t="s">
        <v>166</v>
      </c>
      <c r="D1349" s="75">
        <v>91302</v>
      </c>
      <c r="E1349" s="75">
        <v>8.0279992305362295</v>
      </c>
      <c r="F1349" s="75">
        <v>0</v>
      </c>
      <c r="G1349" s="75">
        <v>19.5</v>
      </c>
      <c r="H1349" s="77"/>
      <c r="I1349" s="77"/>
    </row>
    <row r="1350" spans="1:9" x14ac:dyDescent="0.25">
      <c r="A1350" s="75">
        <v>6037800101</v>
      </c>
      <c r="B1350" s="75">
        <v>5485</v>
      </c>
      <c r="C1350" s="75" t="s">
        <v>166</v>
      </c>
      <c r="D1350" s="75">
        <v>91302</v>
      </c>
      <c r="E1350" s="75">
        <v>3.23068082590301</v>
      </c>
      <c r="F1350" s="75">
        <v>0</v>
      </c>
      <c r="G1350" s="75">
        <v>8.9</v>
      </c>
      <c r="H1350" s="77"/>
      <c r="I1350" s="77"/>
    </row>
    <row r="1351" spans="1:9" x14ac:dyDescent="0.25">
      <c r="A1351" s="75">
        <v>6037134520</v>
      </c>
      <c r="B1351" s="75">
        <v>5453</v>
      </c>
      <c r="C1351" s="75" t="s">
        <v>166</v>
      </c>
      <c r="D1351" s="75">
        <v>91303</v>
      </c>
      <c r="E1351" s="75">
        <v>43.6293346535249</v>
      </c>
      <c r="F1351" s="75">
        <v>5453</v>
      </c>
      <c r="G1351" s="75">
        <v>54.5</v>
      </c>
      <c r="H1351" s="77"/>
      <c r="I1351" s="77"/>
    </row>
    <row r="1352" spans="1:9" x14ac:dyDescent="0.25">
      <c r="A1352" s="75">
        <v>6037134521</v>
      </c>
      <c r="B1352" s="75">
        <v>3126</v>
      </c>
      <c r="C1352" s="75" t="s">
        <v>166</v>
      </c>
      <c r="D1352" s="75">
        <v>91303</v>
      </c>
      <c r="E1352" s="75">
        <v>41.542584543738599</v>
      </c>
      <c r="F1352" s="75">
        <v>3126</v>
      </c>
      <c r="G1352" s="75">
        <v>66.599999999999994</v>
      </c>
      <c r="H1352" s="77"/>
      <c r="I1352" s="77"/>
    </row>
    <row r="1353" spans="1:9" x14ac:dyDescent="0.25">
      <c r="A1353" s="75">
        <v>6037134001</v>
      </c>
      <c r="B1353" s="75">
        <v>3765</v>
      </c>
      <c r="C1353" s="75" t="s">
        <v>166</v>
      </c>
      <c r="D1353" s="75">
        <v>91303</v>
      </c>
      <c r="E1353" s="75">
        <v>40.866652677620202</v>
      </c>
      <c r="F1353" s="75">
        <v>3765</v>
      </c>
      <c r="G1353" s="75">
        <v>61.9</v>
      </c>
      <c r="H1353" s="77"/>
      <c r="I1353" s="77"/>
    </row>
    <row r="1354" spans="1:9" x14ac:dyDescent="0.25">
      <c r="A1354" s="75">
        <v>6037134305</v>
      </c>
      <c r="B1354" s="75">
        <v>3847</v>
      </c>
      <c r="C1354" s="75" t="s">
        <v>166</v>
      </c>
      <c r="D1354" s="75">
        <v>91304</v>
      </c>
      <c r="E1354" s="75">
        <v>40.4977953187772</v>
      </c>
      <c r="F1354" s="75">
        <v>3847</v>
      </c>
      <c r="G1354" s="75">
        <v>70.900000000000006</v>
      </c>
      <c r="H1354" s="77"/>
      <c r="I1354" s="77"/>
    </row>
    <row r="1355" spans="1:9" x14ac:dyDescent="0.25">
      <c r="A1355" s="75">
        <v>6037134522</v>
      </c>
      <c r="B1355" s="75">
        <v>3954</v>
      </c>
      <c r="C1355" s="75" t="s">
        <v>166</v>
      </c>
      <c r="D1355" s="75">
        <v>91303</v>
      </c>
      <c r="E1355" s="75">
        <v>39.967680268124298</v>
      </c>
      <c r="F1355" s="75">
        <v>3954</v>
      </c>
      <c r="G1355" s="75">
        <v>63.5</v>
      </c>
      <c r="H1355" s="77"/>
      <c r="I1355" s="77"/>
    </row>
    <row r="1356" spans="1:9" x14ac:dyDescent="0.25">
      <c r="A1356" s="75">
        <v>6037135114</v>
      </c>
      <c r="B1356" s="75">
        <v>4445</v>
      </c>
      <c r="C1356" s="75" t="s">
        <v>166</v>
      </c>
      <c r="D1356" s="75">
        <v>91303</v>
      </c>
      <c r="E1356" s="75">
        <v>37.737973027330902</v>
      </c>
      <c r="F1356" s="75">
        <v>0</v>
      </c>
      <c r="G1356" s="75">
        <v>36.700000000000003</v>
      </c>
      <c r="H1356" s="77"/>
      <c r="I1356" s="77"/>
    </row>
    <row r="1357" spans="1:9" x14ac:dyDescent="0.25">
      <c r="A1357" s="75">
        <v>6037113234</v>
      </c>
      <c r="B1357" s="75">
        <v>4667</v>
      </c>
      <c r="C1357" s="75" t="s">
        <v>166</v>
      </c>
      <c r="D1357" s="75">
        <v>91304</v>
      </c>
      <c r="E1357" s="75">
        <v>35.388249938414802</v>
      </c>
      <c r="F1357" s="75">
        <v>0</v>
      </c>
      <c r="G1357" s="75">
        <v>43.5</v>
      </c>
      <c r="H1357" s="77"/>
      <c r="I1357" s="77"/>
    </row>
    <row r="1358" spans="1:9" x14ac:dyDescent="0.25">
      <c r="A1358" s="75">
        <v>6037134303</v>
      </c>
      <c r="B1358" s="75">
        <v>5057</v>
      </c>
      <c r="C1358" s="75" t="s">
        <v>166</v>
      </c>
      <c r="D1358" s="75">
        <v>91303</v>
      </c>
      <c r="E1358" s="75">
        <v>34.682593617294202</v>
      </c>
      <c r="F1358" s="75">
        <v>0</v>
      </c>
      <c r="G1358" s="75">
        <v>25.5</v>
      </c>
      <c r="H1358" s="77"/>
      <c r="I1358" s="77"/>
    </row>
    <row r="1359" spans="1:9" x14ac:dyDescent="0.25">
      <c r="A1359" s="75">
        <v>6037134903</v>
      </c>
      <c r="B1359" s="75">
        <v>4216</v>
      </c>
      <c r="C1359" s="75" t="s">
        <v>166</v>
      </c>
      <c r="D1359" s="75">
        <v>91303</v>
      </c>
      <c r="E1359" s="75">
        <v>33.943241370334597</v>
      </c>
      <c r="F1359" s="75">
        <v>0</v>
      </c>
      <c r="G1359" s="75">
        <v>45.7</v>
      </c>
      <c r="H1359" s="77"/>
      <c r="I1359" s="77"/>
    </row>
    <row r="1360" spans="1:9" x14ac:dyDescent="0.25">
      <c r="A1360" s="75">
        <v>6037134304</v>
      </c>
      <c r="B1360" s="75">
        <v>2882</v>
      </c>
      <c r="C1360" s="75" t="s">
        <v>166</v>
      </c>
      <c r="D1360" s="75">
        <v>91304</v>
      </c>
      <c r="E1360" s="75">
        <v>32.816611610779702</v>
      </c>
      <c r="F1360" s="75">
        <v>0</v>
      </c>
      <c r="G1360" s="75">
        <v>36.5</v>
      </c>
      <c r="H1360" s="77"/>
      <c r="I1360" s="77"/>
    </row>
    <row r="1361" spans="1:9" x14ac:dyDescent="0.25">
      <c r="A1361" s="75">
        <v>6037113233</v>
      </c>
      <c r="B1361" s="75">
        <v>6655</v>
      </c>
      <c r="C1361" s="75" t="s">
        <v>166</v>
      </c>
      <c r="D1361" s="75">
        <v>91304</v>
      </c>
      <c r="E1361" s="75">
        <v>32.548180610534502</v>
      </c>
      <c r="F1361" s="75">
        <v>0</v>
      </c>
      <c r="G1361" s="75">
        <v>58.6</v>
      </c>
      <c r="H1361" s="77"/>
      <c r="I1361" s="77"/>
    </row>
    <row r="1362" spans="1:9" x14ac:dyDescent="0.25">
      <c r="A1362" s="75">
        <v>6037134201</v>
      </c>
      <c r="B1362" s="75">
        <v>4270</v>
      </c>
      <c r="C1362" s="75" t="s">
        <v>166</v>
      </c>
      <c r="D1362" s="75">
        <v>91304</v>
      </c>
      <c r="E1362" s="75">
        <v>29.657068079056899</v>
      </c>
      <c r="F1362" s="75">
        <v>0</v>
      </c>
      <c r="G1362" s="75">
        <v>24.8</v>
      </c>
      <c r="H1362" s="77"/>
      <c r="I1362" s="77"/>
    </row>
    <row r="1363" spans="1:9" x14ac:dyDescent="0.25">
      <c r="A1363" s="75">
        <v>6037134306</v>
      </c>
      <c r="B1363" s="75">
        <v>3498</v>
      </c>
      <c r="C1363" s="75" t="s">
        <v>166</v>
      </c>
      <c r="D1363" s="75">
        <v>91304</v>
      </c>
      <c r="E1363" s="75">
        <v>27.3821371908694</v>
      </c>
      <c r="F1363" s="75">
        <v>0</v>
      </c>
      <c r="G1363" s="75">
        <v>36.6</v>
      </c>
      <c r="H1363" s="77"/>
      <c r="I1363" s="77"/>
    </row>
    <row r="1364" spans="1:9" x14ac:dyDescent="0.25">
      <c r="A1364" s="75">
        <v>6037134302</v>
      </c>
      <c r="B1364" s="75">
        <v>3732</v>
      </c>
      <c r="C1364" s="75" t="s">
        <v>166</v>
      </c>
      <c r="D1364" s="75">
        <v>91304</v>
      </c>
      <c r="E1364" s="75">
        <v>26.6720209781334</v>
      </c>
      <c r="F1364" s="75">
        <v>0</v>
      </c>
      <c r="G1364" s="75">
        <v>20.399999999999999</v>
      </c>
      <c r="H1364" s="77"/>
      <c r="I1364" s="77"/>
    </row>
    <row r="1365" spans="1:9" x14ac:dyDescent="0.25">
      <c r="A1365" s="75">
        <v>6037113232</v>
      </c>
      <c r="B1365" s="75">
        <v>3894</v>
      </c>
      <c r="C1365" s="75" t="s">
        <v>166</v>
      </c>
      <c r="D1365" s="75">
        <v>91304</v>
      </c>
      <c r="E1365" s="75">
        <v>24.2379456384927</v>
      </c>
      <c r="F1365" s="75">
        <v>0</v>
      </c>
      <c r="G1365" s="75">
        <v>17.600000000000001</v>
      </c>
      <c r="H1365" s="77"/>
      <c r="I1365" s="77"/>
    </row>
    <row r="1366" spans="1:9" x14ac:dyDescent="0.25">
      <c r="A1366" s="75">
        <v>6037135111</v>
      </c>
      <c r="B1366" s="75">
        <v>2967</v>
      </c>
      <c r="C1366" s="75" t="s">
        <v>166</v>
      </c>
      <c r="D1366" s="75">
        <v>91303</v>
      </c>
      <c r="E1366" s="75">
        <v>21.640424020314601</v>
      </c>
      <c r="F1366" s="75">
        <v>0</v>
      </c>
      <c r="G1366" s="75">
        <v>24.3</v>
      </c>
      <c r="H1366" s="77"/>
      <c r="I1366" s="77"/>
    </row>
    <row r="1367" spans="1:9" x14ac:dyDescent="0.25">
      <c r="A1367" s="75">
        <v>6037134423</v>
      </c>
      <c r="B1367" s="75">
        <v>3414</v>
      </c>
      <c r="C1367" s="75" t="s">
        <v>166</v>
      </c>
      <c r="D1367" s="75">
        <v>91304</v>
      </c>
      <c r="E1367" s="75">
        <v>21.1962976906553</v>
      </c>
      <c r="F1367" s="75">
        <v>0</v>
      </c>
      <c r="G1367" s="75">
        <v>14.7</v>
      </c>
      <c r="H1367" s="77"/>
      <c r="I1367" s="77"/>
    </row>
    <row r="1368" spans="1:9" x14ac:dyDescent="0.25">
      <c r="A1368" s="75">
        <v>6037113231</v>
      </c>
      <c r="B1368" s="75">
        <v>2125</v>
      </c>
      <c r="C1368" s="75" t="s">
        <v>166</v>
      </c>
      <c r="D1368" s="75">
        <v>91304</v>
      </c>
      <c r="E1368" s="75">
        <v>20.444368435734798</v>
      </c>
      <c r="F1368" s="75">
        <v>0</v>
      </c>
      <c r="G1368" s="75">
        <v>21.6</v>
      </c>
      <c r="H1368" s="77"/>
      <c r="I1368" s="77"/>
    </row>
    <row r="1369" spans="1:9" x14ac:dyDescent="0.25">
      <c r="A1369" s="75">
        <v>6037113235</v>
      </c>
      <c r="B1369" s="75">
        <v>1602</v>
      </c>
      <c r="C1369" s="75" t="s">
        <v>166</v>
      </c>
      <c r="D1369" s="75">
        <v>91304</v>
      </c>
      <c r="E1369" s="75">
        <v>16.829125140703901</v>
      </c>
      <c r="F1369" s="75">
        <v>0</v>
      </c>
      <c r="G1369" s="75">
        <v>33.9</v>
      </c>
      <c r="H1369" s="77"/>
      <c r="I1369" s="77"/>
    </row>
    <row r="1370" spans="1:9" x14ac:dyDescent="0.25">
      <c r="A1370" s="75">
        <v>6037134424</v>
      </c>
      <c r="B1370" s="75">
        <v>2887</v>
      </c>
      <c r="C1370" s="75" t="s">
        <v>166</v>
      </c>
      <c r="D1370" s="75">
        <v>91304</v>
      </c>
      <c r="E1370" s="75">
        <v>13.017235901485099</v>
      </c>
      <c r="F1370" s="75">
        <v>0</v>
      </c>
      <c r="G1370" s="75">
        <v>4.4000000000000004</v>
      </c>
      <c r="H1370" s="77"/>
      <c r="I1370" s="77"/>
    </row>
    <row r="1371" spans="1:9" x14ac:dyDescent="0.25">
      <c r="A1371" s="75">
        <v>6037920023</v>
      </c>
      <c r="B1371" s="75">
        <v>2598</v>
      </c>
      <c r="C1371" s="75" t="s">
        <v>166</v>
      </c>
      <c r="D1371" s="75">
        <v>91351</v>
      </c>
      <c r="E1371" s="75">
        <v>38.137769124033397</v>
      </c>
      <c r="F1371" s="75">
        <v>0</v>
      </c>
      <c r="G1371" s="75">
        <v>37.5</v>
      </c>
      <c r="H1371" s="77"/>
      <c r="I1371" s="77"/>
    </row>
    <row r="1372" spans="1:9" x14ac:dyDescent="0.25">
      <c r="A1372" s="75">
        <v>6037920029</v>
      </c>
      <c r="B1372" s="75">
        <v>3574</v>
      </c>
      <c r="C1372" s="75" t="s">
        <v>166</v>
      </c>
      <c r="D1372" s="75">
        <v>91351</v>
      </c>
      <c r="E1372" s="75">
        <v>29.672912445058</v>
      </c>
      <c r="F1372" s="75">
        <v>0</v>
      </c>
      <c r="G1372" s="75">
        <v>19.399999999999999</v>
      </c>
      <c r="H1372" s="77"/>
      <c r="I1372" s="77"/>
    </row>
    <row r="1373" spans="1:9" x14ac:dyDescent="0.25">
      <c r="A1373" s="75">
        <v>6037920030</v>
      </c>
      <c r="B1373" s="75">
        <v>5818</v>
      </c>
      <c r="C1373" s="75" t="s">
        <v>166</v>
      </c>
      <c r="D1373" s="75">
        <v>91351</v>
      </c>
      <c r="E1373" s="75">
        <v>28.1736233129675</v>
      </c>
      <c r="F1373" s="75">
        <v>0</v>
      </c>
      <c r="G1373" s="75">
        <v>27.1</v>
      </c>
      <c r="H1373" s="77"/>
      <c r="I1373" s="77"/>
    </row>
    <row r="1374" spans="1:9" x14ac:dyDescent="0.25">
      <c r="A1374" s="75">
        <v>6037920034</v>
      </c>
      <c r="B1374" s="75">
        <v>3628</v>
      </c>
      <c r="C1374" s="75" t="s">
        <v>166</v>
      </c>
      <c r="D1374" s="75">
        <v>91351</v>
      </c>
      <c r="E1374" s="75">
        <v>27.3429823719074</v>
      </c>
      <c r="F1374" s="75">
        <v>0</v>
      </c>
      <c r="G1374" s="75">
        <v>34.4</v>
      </c>
      <c r="H1374" s="77"/>
      <c r="I1374" s="77"/>
    </row>
    <row r="1375" spans="1:9" x14ac:dyDescent="0.25">
      <c r="A1375" s="75">
        <v>6037920036</v>
      </c>
      <c r="B1375" s="75">
        <v>3419</v>
      </c>
      <c r="C1375" s="75" t="s">
        <v>166</v>
      </c>
      <c r="D1375" s="75">
        <v>91351</v>
      </c>
      <c r="E1375" s="75">
        <v>26.4377673971311</v>
      </c>
      <c r="F1375" s="75">
        <v>0</v>
      </c>
      <c r="G1375" s="75">
        <v>28</v>
      </c>
      <c r="H1375" s="77"/>
      <c r="I1375" s="77"/>
    </row>
    <row r="1376" spans="1:9" x14ac:dyDescent="0.25">
      <c r="A1376" s="75">
        <v>6037920038</v>
      </c>
      <c r="B1376" s="75">
        <v>4430</v>
      </c>
      <c r="C1376" s="75" t="s">
        <v>166</v>
      </c>
      <c r="D1376" s="75">
        <v>91387</v>
      </c>
      <c r="E1376" s="75">
        <v>26.052036826908001</v>
      </c>
      <c r="F1376" s="75">
        <v>0</v>
      </c>
      <c r="G1376" s="75">
        <v>44.6</v>
      </c>
      <c r="H1376" s="77"/>
      <c r="I1376" s="77"/>
    </row>
    <row r="1377" spans="1:9" x14ac:dyDescent="0.25">
      <c r="A1377" s="75">
        <v>6037920035</v>
      </c>
      <c r="B1377" s="75">
        <v>7720</v>
      </c>
      <c r="C1377" s="75" t="s">
        <v>166</v>
      </c>
      <c r="D1377" s="75">
        <v>91351</v>
      </c>
      <c r="E1377" s="75">
        <v>25.359942676475399</v>
      </c>
      <c r="F1377" s="75">
        <v>0</v>
      </c>
      <c r="G1377" s="75">
        <v>43.4</v>
      </c>
      <c r="H1377" s="77"/>
      <c r="I1377" s="77"/>
    </row>
    <row r="1378" spans="1:9" x14ac:dyDescent="0.25">
      <c r="A1378" s="75">
        <v>6037920037</v>
      </c>
      <c r="B1378" s="75">
        <v>7131</v>
      </c>
      <c r="C1378" s="75" t="s">
        <v>166</v>
      </c>
      <c r="D1378" s="75">
        <v>91387</v>
      </c>
      <c r="E1378" s="75">
        <v>23.921590371033101</v>
      </c>
      <c r="F1378" s="75">
        <v>0</v>
      </c>
      <c r="G1378" s="75">
        <v>55.4</v>
      </c>
      <c r="H1378" s="77"/>
      <c r="I1378" s="77"/>
    </row>
    <row r="1379" spans="1:9" x14ac:dyDescent="0.25">
      <c r="A1379" s="75">
        <v>6037920043</v>
      </c>
      <c r="B1379" s="75">
        <v>5711</v>
      </c>
      <c r="C1379" s="75" t="s">
        <v>166</v>
      </c>
      <c r="D1379" s="75">
        <v>91387</v>
      </c>
      <c r="E1379" s="75">
        <v>23.849400713850901</v>
      </c>
      <c r="F1379" s="75">
        <v>0</v>
      </c>
      <c r="G1379" s="75">
        <v>13.8</v>
      </c>
      <c r="H1379" s="77"/>
      <c r="I1379" s="77"/>
    </row>
    <row r="1380" spans="1:9" x14ac:dyDescent="0.25">
      <c r="A1380" s="75">
        <v>6037920040</v>
      </c>
      <c r="B1380" s="75">
        <v>3352</v>
      </c>
      <c r="C1380" s="75" t="s">
        <v>166</v>
      </c>
      <c r="D1380" s="75">
        <v>91387</v>
      </c>
      <c r="E1380" s="75">
        <v>21.196118859467401</v>
      </c>
      <c r="F1380" s="75">
        <v>0</v>
      </c>
      <c r="G1380" s="75">
        <v>17.399999999999999</v>
      </c>
      <c r="H1380" s="77"/>
      <c r="I1380" s="77"/>
    </row>
    <row r="1381" spans="1:9" x14ac:dyDescent="0.25">
      <c r="A1381" s="75">
        <v>6037920041</v>
      </c>
      <c r="B1381" s="75">
        <v>2871</v>
      </c>
      <c r="C1381" s="75" t="s">
        <v>166</v>
      </c>
      <c r="D1381" s="75">
        <v>91387</v>
      </c>
      <c r="E1381" s="75">
        <v>20.210168025330901</v>
      </c>
      <c r="F1381" s="75">
        <v>0</v>
      </c>
      <c r="G1381" s="75">
        <v>29.3</v>
      </c>
      <c r="H1381" s="77"/>
      <c r="I1381" s="77"/>
    </row>
    <row r="1382" spans="1:9" x14ac:dyDescent="0.25">
      <c r="A1382" s="75">
        <v>6037920028</v>
      </c>
      <c r="B1382" s="75">
        <v>5684</v>
      </c>
      <c r="C1382" s="75" t="s">
        <v>166</v>
      </c>
      <c r="D1382" s="75">
        <v>91351</v>
      </c>
      <c r="E1382" s="75">
        <v>15.590876592728099</v>
      </c>
      <c r="F1382" s="75">
        <v>0</v>
      </c>
      <c r="G1382" s="75">
        <v>13.3</v>
      </c>
      <c r="H1382" s="77"/>
      <c r="I1382" s="77"/>
    </row>
    <row r="1383" spans="1:9" x14ac:dyDescent="0.25">
      <c r="A1383" s="75">
        <v>6037920039</v>
      </c>
      <c r="B1383" s="75">
        <v>1896</v>
      </c>
      <c r="C1383" s="75" t="s">
        <v>166</v>
      </c>
      <c r="D1383" s="75">
        <v>91387</v>
      </c>
      <c r="E1383" s="75">
        <v>15.001257154998299</v>
      </c>
      <c r="F1383" s="75">
        <v>0</v>
      </c>
      <c r="G1383" s="75">
        <v>6.4</v>
      </c>
      <c r="H1383" s="77"/>
      <c r="I1383" s="77"/>
    </row>
    <row r="1384" spans="1:9" x14ac:dyDescent="0.25">
      <c r="A1384" s="75">
        <v>6037920033</v>
      </c>
      <c r="B1384" s="75">
        <v>515</v>
      </c>
      <c r="C1384" s="75" t="s">
        <v>166</v>
      </c>
      <c r="D1384" s="75">
        <v>91351</v>
      </c>
      <c r="E1384" s="75">
        <v>14.935932058068801</v>
      </c>
      <c r="F1384" s="75">
        <v>0</v>
      </c>
      <c r="G1384" s="75">
        <v>32.4</v>
      </c>
      <c r="H1384" s="77"/>
      <c r="I1384" s="77"/>
    </row>
    <row r="1385" spans="1:9" x14ac:dyDescent="0.25">
      <c r="A1385" s="75">
        <v>6037910807</v>
      </c>
      <c r="B1385" s="75">
        <v>5489</v>
      </c>
      <c r="C1385" s="75" t="s">
        <v>166</v>
      </c>
      <c r="D1385" s="75">
        <v>91387</v>
      </c>
      <c r="E1385" s="75">
        <v>14.3988479584666</v>
      </c>
      <c r="F1385" s="75">
        <v>0</v>
      </c>
      <c r="G1385" s="75">
        <v>15.6</v>
      </c>
      <c r="H1385" s="77"/>
      <c r="I1385" s="77"/>
    </row>
    <row r="1386" spans="1:9" x14ac:dyDescent="0.25">
      <c r="A1386" s="75">
        <v>6037910808</v>
      </c>
      <c r="B1386" s="75">
        <v>3537</v>
      </c>
      <c r="C1386" s="75" t="s">
        <v>166</v>
      </c>
      <c r="D1386" s="75">
        <v>91387</v>
      </c>
      <c r="E1386" s="75">
        <v>11.998623636000501</v>
      </c>
      <c r="F1386" s="75">
        <v>0</v>
      </c>
      <c r="G1386" s="75">
        <v>10.5</v>
      </c>
      <c r="H1386" s="77"/>
      <c r="I1386" s="77"/>
    </row>
    <row r="1387" spans="1:9" x14ac:dyDescent="0.25">
      <c r="A1387" s="75">
        <v>6037910809</v>
      </c>
      <c r="B1387" s="75">
        <v>2235</v>
      </c>
      <c r="C1387" s="75" t="s">
        <v>166</v>
      </c>
      <c r="D1387" s="75">
        <v>91387</v>
      </c>
      <c r="E1387" s="75">
        <v>10.053931680163499</v>
      </c>
      <c r="F1387" s="75">
        <v>0</v>
      </c>
      <c r="G1387" s="75">
        <v>13.9</v>
      </c>
      <c r="H1387" s="77"/>
      <c r="I1387" s="77"/>
    </row>
    <row r="1388" spans="1:9" x14ac:dyDescent="0.25">
      <c r="A1388" s="75">
        <v>6037541002</v>
      </c>
      <c r="B1388" s="75">
        <v>3209</v>
      </c>
      <c r="C1388" s="75" t="s">
        <v>166</v>
      </c>
      <c r="D1388" s="75">
        <v>90746</v>
      </c>
      <c r="E1388" s="75">
        <v>62.201482839072703</v>
      </c>
      <c r="F1388" s="75">
        <v>3209</v>
      </c>
      <c r="G1388" s="75">
        <v>35.9</v>
      </c>
      <c r="H1388" s="77"/>
      <c r="I1388" s="77"/>
    </row>
    <row r="1389" spans="1:9" x14ac:dyDescent="0.25">
      <c r="A1389" s="75">
        <v>6037543400</v>
      </c>
      <c r="B1389" s="75">
        <v>4090</v>
      </c>
      <c r="C1389" s="75" t="s">
        <v>166</v>
      </c>
      <c r="D1389" s="75">
        <v>90746</v>
      </c>
      <c r="E1389" s="75">
        <v>60.095687782727197</v>
      </c>
      <c r="F1389" s="75">
        <v>4090</v>
      </c>
      <c r="G1389" s="75">
        <v>32.6</v>
      </c>
      <c r="H1389" s="77"/>
      <c r="I1389" s="77"/>
    </row>
    <row r="1390" spans="1:9" x14ac:dyDescent="0.25">
      <c r="A1390" s="75">
        <v>6037543801</v>
      </c>
      <c r="B1390" s="75">
        <v>5263</v>
      </c>
      <c r="C1390" s="75" t="s">
        <v>166</v>
      </c>
      <c r="D1390" s="75">
        <v>90745</v>
      </c>
      <c r="E1390" s="75">
        <v>59.427342043004899</v>
      </c>
      <c r="F1390" s="75">
        <v>5263</v>
      </c>
      <c r="G1390" s="75">
        <v>30.4</v>
      </c>
      <c r="H1390" s="77"/>
      <c r="I1390" s="77"/>
    </row>
    <row r="1391" spans="1:9" x14ac:dyDescent="0.25">
      <c r="A1391" s="75">
        <v>6037543306</v>
      </c>
      <c r="B1391" s="75">
        <v>7214</v>
      </c>
      <c r="C1391" s="75" t="s">
        <v>166</v>
      </c>
      <c r="D1391" s="75">
        <v>90745</v>
      </c>
      <c r="E1391" s="75">
        <v>52.687129288387297</v>
      </c>
      <c r="F1391" s="75">
        <v>7214</v>
      </c>
      <c r="G1391" s="75">
        <v>22.4</v>
      </c>
      <c r="H1391" s="77"/>
      <c r="I1391" s="77"/>
    </row>
    <row r="1392" spans="1:9" x14ac:dyDescent="0.25">
      <c r="A1392" s="75">
        <v>6037543903</v>
      </c>
      <c r="B1392" s="75">
        <v>3804</v>
      </c>
      <c r="C1392" s="75" t="s">
        <v>166</v>
      </c>
      <c r="D1392" s="75">
        <v>90745</v>
      </c>
      <c r="E1392" s="75">
        <v>51.840523598641802</v>
      </c>
      <c r="F1392" s="75">
        <v>3804</v>
      </c>
      <c r="G1392" s="75">
        <v>28.3</v>
      </c>
      <c r="H1392" s="77"/>
      <c r="I1392" s="77"/>
    </row>
    <row r="1393" spans="1:9" x14ac:dyDescent="0.25">
      <c r="A1393" s="75">
        <v>6037543905</v>
      </c>
      <c r="B1393" s="75">
        <v>4510</v>
      </c>
      <c r="C1393" s="75" t="s">
        <v>166</v>
      </c>
      <c r="D1393" s="75">
        <v>90745</v>
      </c>
      <c r="E1393" s="75">
        <v>49.872308096261897</v>
      </c>
      <c r="F1393" s="75">
        <v>4510</v>
      </c>
      <c r="G1393" s="75">
        <v>45.5</v>
      </c>
      <c r="H1393" s="77"/>
      <c r="I1393" s="77"/>
    </row>
    <row r="1394" spans="1:9" x14ac:dyDescent="0.25">
      <c r="A1394" s="75">
        <v>6037543501</v>
      </c>
      <c r="B1394" s="75">
        <v>6805</v>
      </c>
      <c r="C1394" s="75" t="s">
        <v>166</v>
      </c>
      <c r="D1394" s="75">
        <v>90745</v>
      </c>
      <c r="E1394" s="75">
        <v>49.817923315896302</v>
      </c>
      <c r="F1394" s="75">
        <v>6805</v>
      </c>
      <c r="G1394" s="75">
        <v>31.1</v>
      </c>
      <c r="H1394" s="77"/>
      <c r="I1394" s="77"/>
    </row>
    <row r="1395" spans="1:9" x14ac:dyDescent="0.25">
      <c r="A1395" s="75">
        <v>6037543802</v>
      </c>
      <c r="B1395" s="75">
        <v>7126</v>
      </c>
      <c r="C1395" s="75" t="s">
        <v>166</v>
      </c>
      <c r="D1395" s="75">
        <v>90745</v>
      </c>
      <c r="E1395" s="75">
        <v>48.392762446012497</v>
      </c>
      <c r="F1395" s="75">
        <v>7126</v>
      </c>
      <c r="G1395" s="75">
        <v>32</v>
      </c>
      <c r="H1395" s="77"/>
      <c r="I1395" s="77"/>
    </row>
    <row r="1396" spans="1:9" x14ac:dyDescent="0.25">
      <c r="A1396" s="75">
        <v>6037543322</v>
      </c>
      <c r="B1396" s="75">
        <v>6611</v>
      </c>
      <c r="C1396" s="75" t="s">
        <v>166</v>
      </c>
      <c r="D1396" s="75">
        <v>90746</v>
      </c>
      <c r="E1396" s="75">
        <v>44.815210240941902</v>
      </c>
      <c r="F1396" s="75">
        <v>6611</v>
      </c>
      <c r="G1396" s="75">
        <v>20.2</v>
      </c>
      <c r="H1396" s="77"/>
      <c r="I1396" s="77"/>
    </row>
    <row r="1397" spans="1:9" x14ac:dyDescent="0.25">
      <c r="A1397" s="75">
        <v>6037543321</v>
      </c>
      <c r="B1397" s="75">
        <v>5418</v>
      </c>
      <c r="C1397" s="75" t="s">
        <v>166</v>
      </c>
      <c r="D1397" s="75">
        <v>90747</v>
      </c>
      <c r="E1397" s="75">
        <v>40.269371316838203</v>
      </c>
      <c r="F1397" s="75">
        <v>5418</v>
      </c>
      <c r="G1397" s="75">
        <v>17.2</v>
      </c>
      <c r="H1397" s="77"/>
      <c r="I1397" s="77"/>
    </row>
    <row r="1398" spans="1:9" x14ac:dyDescent="0.25">
      <c r="A1398" s="75">
        <v>6037543702</v>
      </c>
      <c r="B1398" s="75">
        <v>7083</v>
      </c>
      <c r="C1398" s="75" t="s">
        <v>166</v>
      </c>
      <c r="D1398" s="75">
        <v>90745</v>
      </c>
      <c r="E1398" s="75">
        <v>39.849899875766297</v>
      </c>
      <c r="F1398" s="75">
        <v>7083</v>
      </c>
      <c r="G1398" s="75">
        <v>38.4</v>
      </c>
      <c r="H1398" s="77"/>
      <c r="I1398" s="77"/>
    </row>
    <row r="1399" spans="1:9" x14ac:dyDescent="0.25">
      <c r="A1399" s="75">
        <v>6037543604</v>
      </c>
      <c r="B1399" s="75">
        <v>5620</v>
      </c>
      <c r="C1399" s="75" t="s">
        <v>166</v>
      </c>
      <c r="D1399" s="75">
        <v>90745</v>
      </c>
      <c r="E1399" s="75">
        <v>39.398826270810801</v>
      </c>
      <c r="F1399" s="75">
        <v>5620</v>
      </c>
      <c r="G1399" s="75">
        <v>13.8</v>
      </c>
      <c r="H1399" s="77"/>
      <c r="I1399" s="77"/>
    </row>
    <row r="1400" spans="1:9" x14ac:dyDescent="0.25">
      <c r="A1400" s="75">
        <v>6037543304</v>
      </c>
      <c r="B1400" s="75">
        <v>6061</v>
      </c>
      <c r="C1400" s="75" t="s">
        <v>166</v>
      </c>
      <c r="D1400" s="75">
        <v>90746</v>
      </c>
      <c r="E1400" s="75">
        <v>36.881417023566797</v>
      </c>
      <c r="F1400" s="75">
        <v>0</v>
      </c>
      <c r="G1400" s="75">
        <v>16.600000000000001</v>
      </c>
      <c r="H1400" s="77"/>
      <c r="I1400" s="77"/>
    </row>
    <row r="1401" spans="1:9" x14ac:dyDescent="0.25">
      <c r="A1401" s="75">
        <v>6037543701</v>
      </c>
      <c r="B1401" s="75">
        <v>2994</v>
      </c>
      <c r="C1401" s="75" t="s">
        <v>166</v>
      </c>
      <c r="D1401" s="75">
        <v>90745</v>
      </c>
      <c r="E1401" s="75">
        <v>33.397947007643701</v>
      </c>
      <c r="F1401" s="75">
        <v>0</v>
      </c>
      <c r="G1401" s="75">
        <v>31.5</v>
      </c>
      <c r="H1401" s="77"/>
      <c r="I1401" s="77"/>
    </row>
    <row r="1402" spans="1:9" x14ac:dyDescent="0.25">
      <c r="A1402" s="75">
        <v>6037543703</v>
      </c>
      <c r="B1402" s="75">
        <v>3472</v>
      </c>
      <c r="C1402" s="75" t="s">
        <v>166</v>
      </c>
      <c r="D1402" s="75">
        <v>90745</v>
      </c>
      <c r="E1402" s="75">
        <v>32.4940922439201</v>
      </c>
      <c r="F1402" s="75">
        <v>0</v>
      </c>
      <c r="G1402" s="75">
        <v>28.8</v>
      </c>
      <c r="H1402" s="77"/>
      <c r="I1402" s="77"/>
    </row>
    <row r="1403" spans="1:9" x14ac:dyDescent="0.25">
      <c r="A1403" s="75">
        <v>6037543601</v>
      </c>
      <c r="B1403" s="75">
        <v>3910</v>
      </c>
      <c r="C1403" s="75" t="s">
        <v>166</v>
      </c>
      <c r="D1403" s="75">
        <v>90745</v>
      </c>
      <c r="E1403" s="75">
        <v>29.076757965676698</v>
      </c>
      <c r="F1403" s="75">
        <v>0</v>
      </c>
      <c r="G1403" s="75">
        <v>18.399999999999999</v>
      </c>
      <c r="H1403" s="77"/>
      <c r="I1403" s="77"/>
    </row>
    <row r="1404" spans="1:9" x14ac:dyDescent="0.25">
      <c r="A1404" s="75">
        <v>6037980002</v>
      </c>
      <c r="B1404" s="75">
        <v>0</v>
      </c>
      <c r="C1404" s="75" t="s">
        <v>166</v>
      </c>
      <c r="D1404" s="75">
        <v>90745</v>
      </c>
      <c r="E1404" s="75" t="s">
        <v>147</v>
      </c>
      <c r="F1404" s="75">
        <v>0</v>
      </c>
      <c r="G1404" s="75" t="s">
        <v>147</v>
      </c>
      <c r="H1404" s="77"/>
      <c r="I1404" s="77"/>
    </row>
    <row r="1405" spans="1:9" x14ac:dyDescent="0.25">
      <c r="A1405" s="75">
        <v>6037980025</v>
      </c>
      <c r="B1405" s="75">
        <v>0</v>
      </c>
      <c r="C1405" s="75" t="s">
        <v>166</v>
      </c>
      <c r="D1405" s="75">
        <v>90745</v>
      </c>
      <c r="E1405" s="75" t="s">
        <v>147</v>
      </c>
      <c r="F1405" s="75">
        <v>0</v>
      </c>
      <c r="G1405" s="75" t="s">
        <v>147</v>
      </c>
      <c r="H1405" s="77"/>
      <c r="I1405" s="77"/>
    </row>
    <row r="1406" spans="1:9" x14ac:dyDescent="0.25">
      <c r="A1406" s="75">
        <v>6037920106</v>
      </c>
      <c r="B1406" s="75">
        <v>3110</v>
      </c>
      <c r="C1406" s="75" t="s">
        <v>166</v>
      </c>
      <c r="D1406" s="75">
        <v>91384</v>
      </c>
      <c r="E1406" s="75">
        <v>33.919010992409397</v>
      </c>
      <c r="F1406" s="75">
        <v>0</v>
      </c>
      <c r="G1406" s="75">
        <v>34.5</v>
      </c>
      <c r="H1406" s="77"/>
      <c r="I1406" s="77"/>
    </row>
    <row r="1407" spans="1:9" x14ac:dyDescent="0.25">
      <c r="A1407" s="75">
        <v>6037920102</v>
      </c>
      <c r="B1407" s="75">
        <v>5668</v>
      </c>
      <c r="C1407" s="75" t="s">
        <v>166</v>
      </c>
      <c r="D1407" s="75">
        <v>91384</v>
      </c>
      <c r="E1407" s="75">
        <v>23.890169835964102</v>
      </c>
      <c r="F1407" s="75">
        <v>0</v>
      </c>
      <c r="G1407" s="75">
        <v>37.6</v>
      </c>
      <c r="H1407" s="77"/>
      <c r="I1407" s="77"/>
    </row>
    <row r="1408" spans="1:9" x14ac:dyDescent="0.25">
      <c r="A1408" s="75">
        <v>6037920116</v>
      </c>
      <c r="B1408" s="75">
        <v>5181</v>
      </c>
      <c r="C1408" s="75" t="s">
        <v>166</v>
      </c>
      <c r="D1408" s="75">
        <v>91384</v>
      </c>
      <c r="E1408" s="75">
        <v>14.8752701218803</v>
      </c>
      <c r="F1408" s="75">
        <v>0</v>
      </c>
      <c r="G1408" s="75">
        <v>6.7</v>
      </c>
      <c r="H1408" s="77"/>
      <c r="I1408" s="77"/>
    </row>
    <row r="1409" spans="1:9" x14ac:dyDescent="0.25">
      <c r="A1409" s="75">
        <v>6037920118</v>
      </c>
      <c r="B1409" s="75">
        <v>6117</v>
      </c>
      <c r="C1409" s="75" t="s">
        <v>166</v>
      </c>
      <c r="D1409" s="75">
        <v>91384</v>
      </c>
      <c r="E1409" s="75">
        <v>14.1218950299758</v>
      </c>
      <c r="F1409" s="75">
        <v>0</v>
      </c>
      <c r="G1409" s="75">
        <v>12.2</v>
      </c>
      <c r="H1409" s="77"/>
      <c r="I1409" s="77"/>
    </row>
    <row r="1410" spans="1:9" x14ac:dyDescent="0.25">
      <c r="A1410" s="75">
        <v>6037920119</v>
      </c>
      <c r="B1410" s="75">
        <v>1896</v>
      </c>
      <c r="C1410" s="75" t="s">
        <v>166</v>
      </c>
      <c r="D1410" s="75">
        <v>91384</v>
      </c>
      <c r="E1410" s="75">
        <v>10.6484843729761</v>
      </c>
      <c r="F1410" s="75">
        <v>0</v>
      </c>
      <c r="G1410" s="75">
        <v>9.4</v>
      </c>
      <c r="H1410" s="77"/>
      <c r="I1410" s="77"/>
    </row>
    <row r="1411" spans="1:9" x14ac:dyDescent="0.25">
      <c r="A1411" s="75">
        <v>6037920104</v>
      </c>
      <c r="B1411" s="75">
        <v>2798</v>
      </c>
      <c r="C1411" s="75" t="s">
        <v>166</v>
      </c>
      <c r="D1411" s="75">
        <v>91384</v>
      </c>
      <c r="E1411" s="75">
        <v>9.7812110909733399</v>
      </c>
      <c r="F1411" s="75">
        <v>0</v>
      </c>
      <c r="G1411" s="75">
        <v>16</v>
      </c>
      <c r="H1411" s="77"/>
      <c r="I1411" s="77"/>
    </row>
    <row r="1412" spans="1:9" x14ac:dyDescent="0.25">
      <c r="A1412" s="75">
        <v>6037920200</v>
      </c>
      <c r="B1412" s="75">
        <v>6920</v>
      </c>
      <c r="C1412" s="75" t="s">
        <v>166</v>
      </c>
      <c r="D1412" s="75">
        <v>91384</v>
      </c>
      <c r="E1412" s="75" t="s">
        <v>147</v>
      </c>
      <c r="F1412" s="75">
        <v>0</v>
      </c>
      <c r="G1412" s="75" t="s">
        <v>147</v>
      </c>
      <c r="H1412" s="77"/>
      <c r="I1412" s="77"/>
    </row>
    <row r="1413" spans="1:9" x14ac:dyDescent="0.25">
      <c r="A1413" s="75">
        <v>6037554521</v>
      </c>
      <c r="B1413" s="75">
        <v>5752</v>
      </c>
      <c r="C1413" s="75" t="s">
        <v>166</v>
      </c>
      <c r="D1413" s="75">
        <v>90703</v>
      </c>
      <c r="E1413" s="75">
        <v>39.001597618686503</v>
      </c>
      <c r="F1413" s="75">
        <v>0</v>
      </c>
      <c r="G1413" s="75">
        <v>17.3</v>
      </c>
      <c r="H1413" s="77"/>
      <c r="I1413" s="77"/>
    </row>
    <row r="1414" spans="1:9" x14ac:dyDescent="0.25">
      <c r="A1414" s="75">
        <v>6037554511</v>
      </c>
      <c r="B1414" s="75">
        <v>4029</v>
      </c>
      <c r="C1414" s="75" t="s">
        <v>166</v>
      </c>
      <c r="D1414" s="75">
        <v>90703</v>
      </c>
      <c r="E1414" s="75">
        <v>38.7014428764409</v>
      </c>
      <c r="F1414" s="75">
        <v>0</v>
      </c>
      <c r="G1414" s="75">
        <v>19.7</v>
      </c>
      <c r="H1414" s="77"/>
      <c r="I1414" s="77"/>
    </row>
    <row r="1415" spans="1:9" x14ac:dyDescent="0.25">
      <c r="A1415" s="75">
        <v>6037554522</v>
      </c>
      <c r="B1415" s="75">
        <v>4787</v>
      </c>
      <c r="C1415" s="75" t="s">
        <v>166</v>
      </c>
      <c r="D1415" s="75">
        <v>90703</v>
      </c>
      <c r="E1415" s="75">
        <v>34.326211497249702</v>
      </c>
      <c r="F1415" s="75">
        <v>0</v>
      </c>
      <c r="G1415" s="75">
        <v>13.4</v>
      </c>
      <c r="H1415" s="77"/>
      <c r="I1415" s="77"/>
    </row>
    <row r="1416" spans="1:9" x14ac:dyDescent="0.25">
      <c r="A1416" s="75">
        <v>6037554512</v>
      </c>
      <c r="B1416" s="75">
        <v>6108</v>
      </c>
      <c r="C1416" s="75" t="s">
        <v>166</v>
      </c>
      <c r="D1416" s="75">
        <v>90703</v>
      </c>
      <c r="E1416" s="75">
        <v>30.837162862690001</v>
      </c>
      <c r="F1416" s="75">
        <v>0</v>
      </c>
      <c r="G1416" s="75">
        <v>12.3</v>
      </c>
      <c r="H1416" s="77"/>
      <c r="I1416" s="77"/>
    </row>
    <row r="1417" spans="1:9" x14ac:dyDescent="0.25">
      <c r="A1417" s="75">
        <v>6037554517</v>
      </c>
      <c r="B1417" s="75">
        <v>4883</v>
      </c>
      <c r="C1417" s="75" t="s">
        <v>166</v>
      </c>
      <c r="D1417" s="75">
        <v>90703</v>
      </c>
      <c r="E1417" s="75">
        <v>27.2830990428101</v>
      </c>
      <c r="F1417" s="75">
        <v>0</v>
      </c>
      <c r="G1417" s="75">
        <v>17.7</v>
      </c>
      <c r="H1417" s="77"/>
      <c r="I1417" s="77"/>
    </row>
    <row r="1418" spans="1:9" x14ac:dyDescent="0.25">
      <c r="A1418" s="75">
        <v>6037554516</v>
      </c>
      <c r="B1418" s="75">
        <v>3902</v>
      </c>
      <c r="C1418" s="75" t="s">
        <v>166</v>
      </c>
      <c r="D1418" s="75">
        <v>90703</v>
      </c>
      <c r="E1418" s="75">
        <v>25.353031367043201</v>
      </c>
      <c r="F1418" s="75">
        <v>0</v>
      </c>
      <c r="G1418" s="75">
        <v>13.4</v>
      </c>
      <c r="H1418" s="77"/>
      <c r="I1418" s="77"/>
    </row>
    <row r="1419" spans="1:9" x14ac:dyDescent="0.25">
      <c r="A1419" s="75">
        <v>6037554519</v>
      </c>
      <c r="B1419" s="75">
        <v>3613</v>
      </c>
      <c r="C1419" s="75" t="s">
        <v>166</v>
      </c>
      <c r="D1419" s="75">
        <v>90703</v>
      </c>
      <c r="E1419" s="75">
        <v>23.067590191720502</v>
      </c>
      <c r="F1419" s="75">
        <v>0</v>
      </c>
      <c r="G1419" s="75">
        <v>19.899999999999999</v>
      </c>
      <c r="H1419" s="77"/>
      <c r="I1419" s="77"/>
    </row>
    <row r="1420" spans="1:9" x14ac:dyDescent="0.25">
      <c r="A1420" s="75">
        <v>6037554515</v>
      </c>
      <c r="B1420" s="75">
        <v>3703</v>
      </c>
      <c r="C1420" s="75" t="s">
        <v>166</v>
      </c>
      <c r="D1420" s="75">
        <v>90703</v>
      </c>
      <c r="E1420" s="75">
        <v>22.133406977615799</v>
      </c>
      <c r="F1420" s="75">
        <v>0</v>
      </c>
      <c r="G1420" s="75">
        <v>17</v>
      </c>
      <c r="H1420" s="77"/>
      <c r="I1420" s="77"/>
    </row>
    <row r="1421" spans="1:9" x14ac:dyDescent="0.25">
      <c r="A1421" s="75">
        <v>6037554518</v>
      </c>
      <c r="B1421" s="75">
        <v>5435</v>
      </c>
      <c r="C1421" s="75" t="s">
        <v>166</v>
      </c>
      <c r="D1421" s="75">
        <v>90703</v>
      </c>
      <c r="E1421" s="75">
        <v>19.193660932850602</v>
      </c>
      <c r="F1421" s="75">
        <v>0</v>
      </c>
      <c r="G1421" s="75">
        <v>12.6</v>
      </c>
      <c r="H1421" s="77"/>
      <c r="I1421" s="77"/>
    </row>
    <row r="1422" spans="1:9" x14ac:dyDescent="0.25">
      <c r="A1422" s="75">
        <v>6037554513</v>
      </c>
      <c r="B1422" s="75">
        <v>2507</v>
      </c>
      <c r="C1422" s="75" t="s">
        <v>166</v>
      </c>
      <c r="D1422" s="75">
        <v>90703</v>
      </c>
      <c r="E1422" s="75">
        <v>18.452978411228798</v>
      </c>
      <c r="F1422" s="75">
        <v>0</v>
      </c>
      <c r="G1422" s="75">
        <v>11.4</v>
      </c>
      <c r="H1422" s="77"/>
      <c r="I1422" s="77"/>
    </row>
    <row r="1423" spans="1:9" x14ac:dyDescent="0.25">
      <c r="A1423" s="75">
        <v>6037554514</v>
      </c>
      <c r="B1423" s="75">
        <v>4322</v>
      </c>
      <c r="C1423" s="75" t="s">
        <v>166</v>
      </c>
      <c r="D1423" s="75">
        <v>90703</v>
      </c>
      <c r="E1423" s="75">
        <v>18.013979034135499</v>
      </c>
      <c r="F1423" s="75">
        <v>0</v>
      </c>
      <c r="G1423" s="75">
        <v>21.5</v>
      </c>
      <c r="H1423" s="77"/>
      <c r="I1423" s="77"/>
    </row>
    <row r="1424" spans="1:9" x14ac:dyDescent="0.25">
      <c r="A1424" s="75">
        <v>6037113321</v>
      </c>
      <c r="B1424" s="75">
        <v>5473</v>
      </c>
      <c r="C1424" s="75" t="s">
        <v>166</v>
      </c>
      <c r="D1424" s="75">
        <v>91311</v>
      </c>
      <c r="E1424" s="75">
        <v>38.765577698380497</v>
      </c>
      <c r="F1424" s="75">
        <v>0</v>
      </c>
      <c r="G1424" s="75">
        <v>39.9</v>
      </c>
      <c r="H1424" s="77"/>
      <c r="I1424" s="77"/>
    </row>
    <row r="1425" spans="1:9" x14ac:dyDescent="0.25">
      <c r="A1425" s="75">
        <v>6037113421</v>
      </c>
      <c r="B1425" s="75">
        <v>6109</v>
      </c>
      <c r="C1425" s="75" t="s">
        <v>166</v>
      </c>
      <c r="D1425" s="75">
        <v>91311</v>
      </c>
      <c r="E1425" s="75">
        <v>35.2599559005033</v>
      </c>
      <c r="F1425" s="75">
        <v>0</v>
      </c>
      <c r="G1425" s="75">
        <v>48.8</v>
      </c>
      <c r="H1425" s="77"/>
      <c r="I1425" s="77"/>
    </row>
    <row r="1426" spans="1:9" x14ac:dyDescent="0.25">
      <c r="A1426" s="75">
        <v>6037113102</v>
      </c>
      <c r="B1426" s="75">
        <v>2828</v>
      </c>
      <c r="C1426" s="75" t="s">
        <v>166</v>
      </c>
      <c r="D1426" s="75">
        <v>91311</v>
      </c>
      <c r="E1426" s="75">
        <v>24.5423121035703</v>
      </c>
      <c r="F1426" s="75">
        <v>0</v>
      </c>
      <c r="G1426" s="75">
        <v>15.5</v>
      </c>
      <c r="H1426" s="77"/>
      <c r="I1426" s="77"/>
    </row>
    <row r="1427" spans="1:9" x14ac:dyDescent="0.25">
      <c r="A1427" s="75">
        <v>6037113303</v>
      </c>
      <c r="B1427" s="75">
        <v>4006</v>
      </c>
      <c r="C1427" s="75" t="s">
        <v>166</v>
      </c>
      <c r="D1427" s="75">
        <v>91311</v>
      </c>
      <c r="E1427" s="75">
        <v>24.2674311313876</v>
      </c>
      <c r="F1427" s="75">
        <v>0</v>
      </c>
      <c r="G1427" s="75">
        <v>18.8</v>
      </c>
      <c r="H1427" s="77"/>
      <c r="I1427" s="77"/>
    </row>
    <row r="1428" spans="1:9" x14ac:dyDescent="0.25">
      <c r="A1428" s="75">
        <v>6037113213</v>
      </c>
      <c r="B1428" s="75">
        <v>4316</v>
      </c>
      <c r="C1428" s="75" t="s">
        <v>166</v>
      </c>
      <c r="D1428" s="75">
        <v>91311</v>
      </c>
      <c r="E1428" s="75">
        <v>23.716406291349699</v>
      </c>
      <c r="F1428" s="75">
        <v>0</v>
      </c>
      <c r="G1428" s="75">
        <v>20.5</v>
      </c>
      <c r="H1428" s="77"/>
      <c r="I1428" s="77"/>
    </row>
    <row r="1429" spans="1:9" x14ac:dyDescent="0.25">
      <c r="A1429" s="75">
        <v>6037113237</v>
      </c>
      <c r="B1429" s="75">
        <v>3661</v>
      </c>
      <c r="C1429" s="75" t="s">
        <v>166</v>
      </c>
      <c r="D1429" s="75">
        <v>91311</v>
      </c>
      <c r="E1429" s="75">
        <v>23.3071981901833</v>
      </c>
      <c r="F1429" s="75">
        <v>0</v>
      </c>
      <c r="G1429" s="75">
        <v>19.7</v>
      </c>
      <c r="H1429" s="77"/>
      <c r="I1429" s="77"/>
    </row>
    <row r="1430" spans="1:9" x14ac:dyDescent="0.25">
      <c r="A1430" s="75">
        <v>6037113322</v>
      </c>
      <c r="B1430" s="75">
        <v>3947</v>
      </c>
      <c r="C1430" s="75" t="s">
        <v>166</v>
      </c>
      <c r="D1430" s="75">
        <v>91311</v>
      </c>
      <c r="E1430" s="75">
        <v>22.814026323289099</v>
      </c>
      <c r="F1430" s="75">
        <v>0</v>
      </c>
      <c r="G1430" s="75">
        <v>18.2</v>
      </c>
      <c r="H1430" s="77"/>
      <c r="I1430" s="77"/>
    </row>
    <row r="1431" spans="1:9" x14ac:dyDescent="0.25">
      <c r="A1431" s="75">
        <v>6037113101</v>
      </c>
      <c r="B1431" s="75">
        <v>3558</v>
      </c>
      <c r="C1431" s="75" t="s">
        <v>166</v>
      </c>
      <c r="D1431" s="75">
        <v>91311</v>
      </c>
      <c r="E1431" s="75">
        <v>21.170237583037999</v>
      </c>
      <c r="F1431" s="75">
        <v>0</v>
      </c>
      <c r="G1431" s="75">
        <v>14.3</v>
      </c>
      <c r="H1431" s="77"/>
      <c r="I1431" s="77"/>
    </row>
    <row r="1432" spans="1:9" x14ac:dyDescent="0.25">
      <c r="A1432" s="75">
        <v>6037113212</v>
      </c>
      <c r="B1432" s="75">
        <v>3069</v>
      </c>
      <c r="C1432" s="75" t="s">
        <v>166</v>
      </c>
      <c r="D1432" s="75">
        <v>91311</v>
      </c>
      <c r="E1432" s="75">
        <v>20.814367099410699</v>
      </c>
      <c r="F1432" s="75">
        <v>0</v>
      </c>
      <c r="G1432" s="75">
        <v>14.3</v>
      </c>
      <c r="H1432" s="77"/>
      <c r="I1432" s="77"/>
    </row>
    <row r="1433" spans="1:9" x14ac:dyDescent="0.25">
      <c r="A1433" s="75">
        <v>6037113211</v>
      </c>
      <c r="B1433" s="75">
        <v>3787</v>
      </c>
      <c r="C1433" s="75" t="s">
        <v>166</v>
      </c>
      <c r="D1433" s="75">
        <v>91311</v>
      </c>
      <c r="E1433" s="75">
        <v>18.216021820128599</v>
      </c>
      <c r="F1433" s="75">
        <v>0</v>
      </c>
      <c r="G1433" s="75">
        <v>17.3</v>
      </c>
      <c r="H1433" s="77"/>
      <c r="I1433" s="77"/>
    </row>
    <row r="1434" spans="1:9" x14ac:dyDescent="0.25">
      <c r="A1434" s="75">
        <v>6037920303</v>
      </c>
      <c r="B1434" s="75">
        <v>1446</v>
      </c>
      <c r="C1434" s="75" t="s">
        <v>166</v>
      </c>
      <c r="D1434" s="75">
        <v>91311</v>
      </c>
      <c r="E1434" s="75">
        <v>10.7925032451221</v>
      </c>
      <c r="F1434" s="75">
        <v>0</v>
      </c>
      <c r="G1434" s="75">
        <v>18</v>
      </c>
      <c r="H1434" s="77"/>
      <c r="I1434" s="77"/>
    </row>
    <row r="1435" spans="1:9" x14ac:dyDescent="0.25">
      <c r="A1435" s="75">
        <v>6037980023</v>
      </c>
      <c r="B1435" s="75">
        <v>8</v>
      </c>
      <c r="C1435" s="75" t="s">
        <v>166</v>
      </c>
      <c r="D1435" s="75">
        <v>91311</v>
      </c>
      <c r="E1435" s="75" t="s">
        <v>147</v>
      </c>
      <c r="F1435" s="75">
        <v>0</v>
      </c>
      <c r="G1435" s="75" t="s">
        <v>147</v>
      </c>
      <c r="H1435" s="77"/>
      <c r="I1435" s="77"/>
    </row>
    <row r="1436" spans="1:9" x14ac:dyDescent="0.25">
      <c r="A1436" s="75">
        <v>6037402001</v>
      </c>
      <c r="B1436" s="75">
        <v>3080</v>
      </c>
      <c r="C1436" s="75" t="s">
        <v>166</v>
      </c>
      <c r="D1436" s="75">
        <v>91711</v>
      </c>
      <c r="E1436" s="75">
        <v>36.700526691453497</v>
      </c>
      <c r="F1436" s="75">
        <v>0</v>
      </c>
      <c r="G1436" s="75">
        <v>38.6</v>
      </c>
      <c r="H1436" s="77"/>
      <c r="I1436" s="77"/>
    </row>
    <row r="1437" spans="1:9" x14ac:dyDescent="0.25">
      <c r="A1437" s="75">
        <v>6037401901</v>
      </c>
      <c r="B1437" s="75">
        <v>4610</v>
      </c>
      <c r="C1437" s="75" t="s">
        <v>166</v>
      </c>
      <c r="D1437" s="75">
        <v>91711</v>
      </c>
      <c r="E1437" s="75">
        <v>32.213997797754097</v>
      </c>
      <c r="F1437" s="75">
        <v>0</v>
      </c>
      <c r="G1437" s="75">
        <v>31.1</v>
      </c>
      <c r="H1437" s="77"/>
      <c r="I1437" s="77"/>
    </row>
    <row r="1438" spans="1:9" x14ac:dyDescent="0.25">
      <c r="A1438" s="75">
        <v>6037402002</v>
      </c>
      <c r="B1438" s="75">
        <v>3913</v>
      </c>
      <c r="C1438" s="75" t="s">
        <v>166</v>
      </c>
      <c r="D1438" s="75">
        <v>91711</v>
      </c>
      <c r="E1438" s="75">
        <v>30.895951231098501</v>
      </c>
      <c r="F1438" s="75">
        <v>0</v>
      </c>
      <c r="G1438" s="75">
        <v>41.3</v>
      </c>
      <c r="H1438" s="77"/>
      <c r="I1438" s="77"/>
    </row>
    <row r="1439" spans="1:9" x14ac:dyDescent="0.25">
      <c r="A1439" s="75">
        <v>6037401800</v>
      </c>
      <c r="B1439" s="75">
        <v>7378</v>
      </c>
      <c r="C1439" s="75" t="s">
        <v>166</v>
      </c>
      <c r="D1439" s="75">
        <v>91711</v>
      </c>
      <c r="E1439" s="75">
        <v>27.337332599840899</v>
      </c>
      <c r="F1439" s="75">
        <v>0</v>
      </c>
      <c r="G1439" s="75">
        <v>24.3</v>
      </c>
      <c r="H1439" s="77"/>
      <c r="I1439" s="77"/>
    </row>
    <row r="1440" spans="1:9" x14ac:dyDescent="0.25">
      <c r="A1440" s="75">
        <v>6037401701</v>
      </c>
      <c r="B1440" s="75">
        <v>4137</v>
      </c>
      <c r="C1440" s="75" t="s">
        <v>166</v>
      </c>
      <c r="D1440" s="75">
        <v>91711</v>
      </c>
      <c r="E1440" s="75">
        <v>26.201043603673099</v>
      </c>
      <c r="F1440" s="75">
        <v>0</v>
      </c>
      <c r="G1440" s="75">
        <v>27.4</v>
      </c>
      <c r="H1440" s="77"/>
      <c r="I1440" s="77"/>
    </row>
    <row r="1441" spans="1:9" x14ac:dyDescent="0.25">
      <c r="A1441" s="75">
        <v>6037401902</v>
      </c>
      <c r="B1441" s="75">
        <v>5711</v>
      </c>
      <c r="C1441" s="75" t="s">
        <v>166</v>
      </c>
      <c r="D1441" s="75">
        <v>91711</v>
      </c>
      <c r="E1441" s="75">
        <v>18.235354000301498</v>
      </c>
      <c r="F1441" s="75">
        <v>0</v>
      </c>
      <c r="G1441" s="75">
        <v>15.1</v>
      </c>
      <c r="H1441" s="77"/>
      <c r="I1441" s="77"/>
    </row>
    <row r="1442" spans="1:9" x14ac:dyDescent="0.25">
      <c r="A1442" s="75">
        <v>6037400205</v>
      </c>
      <c r="B1442" s="75">
        <v>3204</v>
      </c>
      <c r="C1442" s="75" t="s">
        <v>166</v>
      </c>
      <c r="D1442" s="75">
        <v>91711</v>
      </c>
      <c r="E1442" s="75">
        <v>16.748897468121701</v>
      </c>
      <c r="F1442" s="75">
        <v>0</v>
      </c>
      <c r="G1442" s="75">
        <v>11.4</v>
      </c>
      <c r="H1442" s="77"/>
      <c r="I1442" s="77"/>
    </row>
    <row r="1443" spans="1:9" x14ac:dyDescent="0.25">
      <c r="A1443" s="75">
        <v>6037400206</v>
      </c>
      <c r="B1443" s="75">
        <v>5328</v>
      </c>
      <c r="C1443" s="75" t="s">
        <v>166</v>
      </c>
      <c r="D1443" s="75">
        <v>91711</v>
      </c>
      <c r="E1443" s="75">
        <v>13.6805509286974</v>
      </c>
      <c r="F1443" s="75">
        <v>0</v>
      </c>
      <c r="G1443" s="75">
        <v>8.9</v>
      </c>
      <c r="H1443" s="77"/>
      <c r="I1443" s="77"/>
    </row>
    <row r="1444" spans="1:9" x14ac:dyDescent="0.25">
      <c r="A1444" s="75">
        <v>6037543305</v>
      </c>
      <c r="B1444" s="75">
        <v>2666</v>
      </c>
      <c r="C1444" s="75" t="s">
        <v>166</v>
      </c>
      <c r="D1444" s="75">
        <v>90220</v>
      </c>
      <c r="E1444" s="75">
        <v>73.535593432944395</v>
      </c>
      <c r="F1444" s="75">
        <v>2666</v>
      </c>
      <c r="G1444" s="75">
        <v>34.1</v>
      </c>
      <c r="H1444" s="77"/>
      <c r="I1444" s="77"/>
    </row>
    <row r="1445" spans="1:9" x14ac:dyDescent="0.25">
      <c r="A1445" s="75">
        <v>6037543202</v>
      </c>
      <c r="B1445" s="75">
        <v>4867</v>
      </c>
      <c r="C1445" s="75" t="s">
        <v>166</v>
      </c>
      <c r="D1445" s="75">
        <v>90220</v>
      </c>
      <c r="E1445" s="75">
        <v>70.816904543950798</v>
      </c>
      <c r="F1445" s="75">
        <v>4867</v>
      </c>
      <c r="G1445" s="75">
        <v>62.9</v>
      </c>
      <c r="H1445" s="77"/>
      <c r="I1445" s="77"/>
    </row>
    <row r="1446" spans="1:9" x14ac:dyDescent="0.25">
      <c r="A1446" s="75">
        <v>6037543100</v>
      </c>
      <c r="B1446" s="75">
        <v>6759</v>
      </c>
      <c r="C1446" s="75" t="s">
        <v>166</v>
      </c>
      <c r="D1446" s="75">
        <v>90220</v>
      </c>
      <c r="E1446" s="75">
        <v>64.637236290317503</v>
      </c>
      <c r="F1446" s="75">
        <v>6759</v>
      </c>
      <c r="G1446" s="75">
        <v>35.5</v>
      </c>
      <c r="H1446" s="77"/>
      <c r="I1446" s="77"/>
    </row>
    <row r="1447" spans="1:9" x14ac:dyDescent="0.25">
      <c r="A1447" s="75">
        <v>6037541604</v>
      </c>
      <c r="B1447" s="75">
        <v>6207</v>
      </c>
      <c r="C1447" s="75" t="s">
        <v>166</v>
      </c>
      <c r="D1447" s="75">
        <v>90221</v>
      </c>
      <c r="E1447" s="75">
        <v>63.961478609753399</v>
      </c>
      <c r="F1447" s="75">
        <v>6207</v>
      </c>
      <c r="G1447" s="75">
        <v>77.5</v>
      </c>
      <c r="H1447" s="77"/>
      <c r="I1447" s="77"/>
    </row>
    <row r="1448" spans="1:9" x14ac:dyDescent="0.25">
      <c r="A1448" s="75">
        <v>6037542502</v>
      </c>
      <c r="B1448" s="75">
        <v>4284</v>
      </c>
      <c r="C1448" s="75" t="s">
        <v>166</v>
      </c>
      <c r="D1448" s="75">
        <v>90220</v>
      </c>
      <c r="E1448" s="75">
        <v>63.755377484572897</v>
      </c>
      <c r="F1448" s="75">
        <v>4284</v>
      </c>
      <c r="G1448" s="75">
        <v>60.7</v>
      </c>
      <c r="H1448" s="77"/>
      <c r="I1448" s="77"/>
    </row>
    <row r="1449" spans="1:9" x14ac:dyDescent="0.25">
      <c r="A1449" s="75">
        <v>6037542601</v>
      </c>
      <c r="B1449" s="75">
        <v>3016</v>
      </c>
      <c r="C1449" s="75" t="s">
        <v>166</v>
      </c>
      <c r="D1449" s="75">
        <v>90222</v>
      </c>
      <c r="E1449" s="75">
        <v>63.253241823607297</v>
      </c>
      <c r="F1449" s="75">
        <v>3016</v>
      </c>
      <c r="G1449" s="75">
        <v>66.5</v>
      </c>
      <c r="H1449" s="77"/>
      <c r="I1449" s="77"/>
    </row>
    <row r="1450" spans="1:9" x14ac:dyDescent="0.25">
      <c r="A1450" s="75">
        <v>6037541603</v>
      </c>
      <c r="B1450" s="75">
        <v>2983</v>
      </c>
      <c r="C1450" s="75" t="s">
        <v>166</v>
      </c>
      <c r="D1450" s="75">
        <v>90222</v>
      </c>
      <c r="E1450" s="75">
        <v>63.202842651041003</v>
      </c>
      <c r="F1450" s="75">
        <v>2983</v>
      </c>
      <c r="G1450" s="75">
        <v>74.900000000000006</v>
      </c>
      <c r="H1450" s="77"/>
      <c r="I1450" s="77"/>
    </row>
    <row r="1451" spans="1:9" x14ac:dyDescent="0.25">
      <c r="A1451" s="75">
        <v>6037541100</v>
      </c>
      <c r="B1451" s="75">
        <v>3321</v>
      </c>
      <c r="C1451" s="75" t="s">
        <v>166</v>
      </c>
      <c r="D1451" s="75">
        <v>90220</v>
      </c>
      <c r="E1451" s="75">
        <v>61.8765341789587</v>
      </c>
      <c r="F1451" s="75">
        <v>3321</v>
      </c>
      <c r="G1451" s="75">
        <v>52.4</v>
      </c>
      <c r="H1451" s="77"/>
      <c r="I1451" s="77"/>
    </row>
    <row r="1452" spans="1:9" x14ac:dyDescent="0.25">
      <c r="A1452" s="75">
        <v>6037542402</v>
      </c>
      <c r="B1452" s="75">
        <v>3152</v>
      </c>
      <c r="C1452" s="75" t="s">
        <v>166</v>
      </c>
      <c r="D1452" s="75">
        <v>90221</v>
      </c>
      <c r="E1452" s="75">
        <v>61.841857769693199</v>
      </c>
      <c r="F1452" s="75">
        <v>3152</v>
      </c>
      <c r="G1452" s="75">
        <v>40.700000000000003</v>
      </c>
      <c r="H1452" s="77"/>
      <c r="I1452" s="77"/>
    </row>
    <row r="1453" spans="1:9" x14ac:dyDescent="0.25">
      <c r="A1453" s="75">
        <v>6037541400</v>
      </c>
      <c r="B1453" s="75">
        <v>7312</v>
      </c>
      <c r="C1453" s="75" t="s">
        <v>166</v>
      </c>
      <c r="D1453" s="75">
        <v>90222</v>
      </c>
      <c r="E1453" s="75">
        <v>61.499454418260697</v>
      </c>
      <c r="F1453" s="75">
        <v>7312</v>
      </c>
      <c r="G1453" s="75">
        <v>69.400000000000006</v>
      </c>
      <c r="H1453" s="77"/>
      <c r="I1453" s="77"/>
    </row>
    <row r="1454" spans="1:9" x14ac:dyDescent="0.25">
      <c r="A1454" s="75">
        <v>6037543000</v>
      </c>
      <c r="B1454" s="75">
        <v>4345</v>
      </c>
      <c r="C1454" s="75" t="s">
        <v>166</v>
      </c>
      <c r="D1454" s="75">
        <v>90220</v>
      </c>
      <c r="E1454" s="75">
        <v>61.347069560521497</v>
      </c>
      <c r="F1454" s="75">
        <v>4345</v>
      </c>
      <c r="G1454" s="75">
        <v>35.299999999999997</v>
      </c>
      <c r="H1454" s="77"/>
      <c r="I1454" s="77"/>
    </row>
    <row r="1455" spans="1:9" x14ac:dyDescent="0.25">
      <c r="A1455" s="75">
        <v>6037542401</v>
      </c>
      <c r="B1455" s="75">
        <v>4912</v>
      </c>
      <c r="C1455" s="75" t="s">
        <v>166</v>
      </c>
      <c r="D1455" s="75">
        <v>90221</v>
      </c>
      <c r="E1455" s="75">
        <v>61.232821825932199</v>
      </c>
      <c r="F1455" s="75">
        <v>4912</v>
      </c>
      <c r="G1455" s="75">
        <v>51.8</v>
      </c>
      <c r="H1455" s="77"/>
      <c r="I1455" s="77"/>
    </row>
    <row r="1456" spans="1:9" x14ac:dyDescent="0.25">
      <c r="A1456" s="75">
        <v>6037541500</v>
      </c>
      <c r="B1456" s="75">
        <v>5836</v>
      </c>
      <c r="C1456" s="75" t="s">
        <v>166</v>
      </c>
      <c r="D1456" s="75">
        <v>90222</v>
      </c>
      <c r="E1456" s="75">
        <v>59.743162659057603</v>
      </c>
      <c r="F1456" s="75">
        <v>5836</v>
      </c>
      <c r="G1456" s="75">
        <v>61.6</v>
      </c>
      <c r="H1456" s="77"/>
      <c r="I1456" s="77"/>
    </row>
    <row r="1457" spans="1:9" x14ac:dyDescent="0.25">
      <c r="A1457" s="75">
        <v>6037542602</v>
      </c>
      <c r="B1457" s="75">
        <v>5496</v>
      </c>
      <c r="C1457" s="75" t="s">
        <v>166</v>
      </c>
      <c r="D1457" s="75">
        <v>90220</v>
      </c>
      <c r="E1457" s="75">
        <v>59.138582924287299</v>
      </c>
      <c r="F1457" s="75">
        <v>5496</v>
      </c>
      <c r="G1457" s="75">
        <v>62.3</v>
      </c>
      <c r="H1457" s="77"/>
      <c r="I1457" s="77"/>
    </row>
    <row r="1458" spans="1:9" x14ac:dyDescent="0.25">
      <c r="A1458" s="75">
        <v>6037542106</v>
      </c>
      <c r="B1458" s="75">
        <v>3373</v>
      </c>
      <c r="C1458" s="75" t="s">
        <v>166</v>
      </c>
      <c r="D1458" s="75">
        <v>90221</v>
      </c>
      <c r="E1458" s="75">
        <v>58.639408031190399</v>
      </c>
      <c r="F1458" s="75">
        <v>3373</v>
      </c>
      <c r="G1458" s="75">
        <v>68.8</v>
      </c>
      <c r="H1458" s="77"/>
      <c r="I1458" s="77"/>
    </row>
    <row r="1459" spans="1:9" x14ac:dyDescent="0.25">
      <c r="A1459" s="75">
        <v>6037541605</v>
      </c>
      <c r="B1459" s="75">
        <v>5323</v>
      </c>
      <c r="C1459" s="75" t="s">
        <v>166</v>
      </c>
      <c r="D1459" s="75">
        <v>90221</v>
      </c>
      <c r="E1459" s="75">
        <v>58.384835060190603</v>
      </c>
      <c r="F1459" s="75">
        <v>5323</v>
      </c>
      <c r="G1459" s="75">
        <v>69.900000000000006</v>
      </c>
      <c r="H1459" s="77"/>
      <c r="I1459" s="77"/>
    </row>
    <row r="1460" spans="1:9" x14ac:dyDescent="0.25">
      <c r="A1460" s="75">
        <v>6037541606</v>
      </c>
      <c r="B1460" s="75">
        <v>2506</v>
      </c>
      <c r="C1460" s="75" t="s">
        <v>166</v>
      </c>
      <c r="D1460" s="75">
        <v>90221</v>
      </c>
      <c r="E1460" s="75">
        <v>58.182066158983503</v>
      </c>
      <c r="F1460" s="75">
        <v>2506</v>
      </c>
      <c r="G1460" s="75">
        <v>68.2</v>
      </c>
      <c r="H1460" s="77"/>
      <c r="I1460" s="77"/>
    </row>
    <row r="1461" spans="1:9" x14ac:dyDescent="0.25">
      <c r="A1461" s="75">
        <v>6037542200</v>
      </c>
      <c r="B1461" s="75">
        <v>6962</v>
      </c>
      <c r="C1461" s="75" t="s">
        <v>166</v>
      </c>
      <c r="D1461" s="75">
        <v>90221</v>
      </c>
      <c r="E1461" s="75">
        <v>57.603697337666098</v>
      </c>
      <c r="F1461" s="75">
        <v>6962</v>
      </c>
      <c r="G1461" s="75">
        <v>56.7</v>
      </c>
      <c r="H1461" s="77"/>
      <c r="I1461" s="77"/>
    </row>
    <row r="1462" spans="1:9" x14ac:dyDescent="0.25">
      <c r="A1462" s="75">
        <v>6037541200</v>
      </c>
      <c r="B1462" s="75">
        <v>5662</v>
      </c>
      <c r="C1462" s="75" t="s">
        <v>166</v>
      </c>
      <c r="D1462" s="75">
        <v>90222</v>
      </c>
      <c r="E1462" s="75">
        <v>56.538893515082897</v>
      </c>
      <c r="F1462" s="75">
        <v>5662</v>
      </c>
      <c r="G1462" s="75">
        <v>41.3</v>
      </c>
      <c r="H1462" s="77"/>
      <c r="I1462" s="77"/>
    </row>
    <row r="1463" spans="1:9" x14ac:dyDescent="0.25">
      <c r="A1463" s="75">
        <v>6037543201</v>
      </c>
      <c r="B1463" s="75">
        <v>3607</v>
      </c>
      <c r="C1463" s="75" t="s">
        <v>166</v>
      </c>
      <c r="D1463" s="75">
        <v>90220</v>
      </c>
      <c r="E1463" s="75">
        <v>56.236574230095201</v>
      </c>
      <c r="F1463" s="75">
        <v>3607</v>
      </c>
      <c r="G1463" s="75">
        <v>57.2</v>
      </c>
      <c r="H1463" s="77"/>
      <c r="I1463" s="77"/>
    </row>
    <row r="1464" spans="1:9" x14ac:dyDescent="0.25">
      <c r="A1464" s="75">
        <v>6037542104</v>
      </c>
      <c r="B1464" s="75">
        <v>3524</v>
      </c>
      <c r="C1464" s="75" t="s">
        <v>166</v>
      </c>
      <c r="D1464" s="75">
        <v>90221</v>
      </c>
      <c r="E1464" s="75">
        <v>56.162954345406</v>
      </c>
      <c r="F1464" s="75">
        <v>3524</v>
      </c>
      <c r="G1464" s="75">
        <v>47.6</v>
      </c>
      <c r="H1464" s="77"/>
      <c r="I1464" s="77"/>
    </row>
    <row r="1465" spans="1:9" x14ac:dyDescent="0.25">
      <c r="A1465" s="75">
        <v>6037542000</v>
      </c>
      <c r="B1465" s="75">
        <v>5732</v>
      </c>
      <c r="C1465" s="75" t="s">
        <v>166</v>
      </c>
      <c r="D1465" s="75">
        <v>90221</v>
      </c>
      <c r="E1465" s="75">
        <v>53.015831560595998</v>
      </c>
      <c r="F1465" s="75">
        <v>5732</v>
      </c>
      <c r="G1465" s="75">
        <v>56.1</v>
      </c>
      <c r="H1465" s="77"/>
      <c r="I1465" s="77"/>
    </row>
    <row r="1466" spans="1:9" x14ac:dyDescent="0.25">
      <c r="A1466" s="75">
        <v>6037542900</v>
      </c>
      <c r="B1466" s="75">
        <v>3285</v>
      </c>
      <c r="C1466" s="75" t="s">
        <v>166</v>
      </c>
      <c r="D1466" s="75">
        <v>90220</v>
      </c>
      <c r="E1466" s="75">
        <v>52.278380574044697</v>
      </c>
      <c r="F1466" s="75">
        <v>3285</v>
      </c>
      <c r="G1466" s="75">
        <v>58.4</v>
      </c>
      <c r="H1466" s="77"/>
      <c r="I1466" s="77"/>
    </row>
    <row r="1467" spans="1:9" x14ac:dyDescent="0.25">
      <c r="A1467" s="75">
        <v>6037541300</v>
      </c>
      <c r="B1467" s="75">
        <v>6044</v>
      </c>
      <c r="C1467" s="75" t="s">
        <v>166</v>
      </c>
      <c r="D1467" s="75">
        <v>90222</v>
      </c>
      <c r="E1467" s="75">
        <v>52.255197141775803</v>
      </c>
      <c r="F1467" s="75">
        <v>6044</v>
      </c>
      <c r="G1467" s="75">
        <v>64</v>
      </c>
      <c r="H1467" s="77"/>
      <c r="I1467" s="77"/>
    </row>
    <row r="1468" spans="1:9" x14ac:dyDescent="0.25">
      <c r="A1468" s="75">
        <v>6037542103</v>
      </c>
      <c r="B1468" s="75">
        <v>4114</v>
      </c>
      <c r="C1468" s="75" t="s">
        <v>166</v>
      </c>
      <c r="D1468" s="75">
        <v>90221</v>
      </c>
      <c r="E1468" s="75">
        <v>51.186293898394403</v>
      </c>
      <c r="F1468" s="75">
        <v>4114</v>
      </c>
      <c r="G1468" s="75">
        <v>66.7</v>
      </c>
      <c r="H1468" s="77"/>
      <c r="I1468" s="77"/>
    </row>
    <row r="1469" spans="1:9" x14ac:dyDescent="0.25">
      <c r="A1469" s="75">
        <v>6037542105</v>
      </c>
      <c r="B1469" s="75">
        <v>5200</v>
      </c>
      <c r="C1469" s="75" t="s">
        <v>166</v>
      </c>
      <c r="D1469" s="75">
        <v>90221</v>
      </c>
      <c r="E1469" s="75">
        <v>50.849375087200997</v>
      </c>
      <c r="F1469" s="75">
        <v>5200</v>
      </c>
      <c r="G1469" s="75">
        <v>70.5</v>
      </c>
      <c r="H1469" s="77"/>
      <c r="I1469" s="77"/>
    </row>
    <row r="1470" spans="1:9" x14ac:dyDescent="0.25">
      <c r="A1470" s="75">
        <v>6037542800</v>
      </c>
      <c r="B1470" s="75">
        <v>3123</v>
      </c>
      <c r="C1470" s="75" t="s">
        <v>166</v>
      </c>
      <c r="D1470" s="75">
        <v>90220</v>
      </c>
      <c r="E1470" s="75">
        <v>50.131825446433098</v>
      </c>
      <c r="F1470" s="75">
        <v>3123</v>
      </c>
      <c r="G1470" s="75">
        <v>36.5</v>
      </c>
      <c r="H1470" s="77"/>
      <c r="I1470" s="77"/>
    </row>
    <row r="1471" spans="1:9" x14ac:dyDescent="0.25">
      <c r="A1471" s="75">
        <v>6037542700</v>
      </c>
      <c r="B1471" s="75">
        <v>5720</v>
      </c>
      <c r="C1471" s="75" t="s">
        <v>166</v>
      </c>
      <c r="D1471" s="75">
        <v>90220</v>
      </c>
      <c r="E1471" s="75">
        <v>47.427410453544702</v>
      </c>
      <c r="F1471" s="75">
        <v>5720</v>
      </c>
      <c r="G1471" s="75">
        <v>54.1</v>
      </c>
      <c r="H1471" s="77"/>
      <c r="I1471" s="77"/>
    </row>
    <row r="1472" spans="1:9" x14ac:dyDescent="0.25">
      <c r="A1472" s="75">
        <v>6037542501</v>
      </c>
      <c r="B1472" s="75">
        <v>4307</v>
      </c>
      <c r="C1472" s="75" t="s">
        <v>166</v>
      </c>
      <c r="D1472" s="75">
        <v>90220</v>
      </c>
      <c r="E1472" s="75">
        <v>46.954748659029903</v>
      </c>
      <c r="F1472" s="75">
        <v>4307</v>
      </c>
      <c r="G1472" s="75">
        <v>55.6</v>
      </c>
      <c r="H1472" s="77"/>
      <c r="I1472" s="77"/>
    </row>
    <row r="1473" spans="1:9" x14ac:dyDescent="0.25">
      <c r="A1473" s="75">
        <v>6037406200</v>
      </c>
      <c r="B1473" s="75">
        <v>5678</v>
      </c>
      <c r="C1473" s="75" t="s">
        <v>166</v>
      </c>
      <c r="D1473" s="75">
        <v>91723</v>
      </c>
      <c r="E1473" s="75">
        <v>41.527499841229698</v>
      </c>
      <c r="F1473" s="75">
        <v>5678</v>
      </c>
      <c r="G1473" s="75">
        <v>49.5</v>
      </c>
      <c r="H1473" s="77"/>
      <c r="I1473" s="77"/>
    </row>
    <row r="1474" spans="1:9" x14ac:dyDescent="0.25">
      <c r="A1474" s="75">
        <v>6037405301</v>
      </c>
      <c r="B1474" s="75">
        <v>3349</v>
      </c>
      <c r="C1474" s="75" t="s">
        <v>166</v>
      </c>
      <c r="D1474" s="75">
        <v>91722</v>
      </c>
      <c r="E1474" s="75">
        <v>33.530675048543003</v>
      </c>
      <c r="F1474" s="75">
        <v>0</v>
      </c>
      <c r="G1474" s="75">
        <v>41.8</v>
      </c>
      <c r="H1474" s="77"/>
      <c r="I1474" s="77"/>
    </row>
    <row r="1475" spans="1:9" x14ac:dyDescent="0.25">
      <c r="A1475" s="75">
        <v>6037405702</v>
      </c>
      <c r="B1475" s="75">
        <v>4854</v>
      </c>
      <c r="C1475" s="75" t="s">
        <v>166</v>
      </c>
      <c r="D1475" s="75">
        <v>91722</v>
      </c>
      <c r="E1475" s="75">
        <v>32.159037558818497</v>
      </c>
      <c r="F1475" s="75">
        <v>0</v>
      </c>
      <c r="G1475" s="75">
        <v>44.7</v>
      </c>
      <c r="H1475" s="77"/>
      <c r="I1475" s="77"/>
    </row>
    <row r="1476" spans="1:9" x14ac:dyDescent="0.25">
      <c r="A1476" s="75">
        <v>6037406102</v>
      </c>
      <c r="B1476" s="75">
        <v>5828</v>
      </c>
      <c r="C1476" s="75" t="s">
        <v>166</v>
      </c>
      <c r="D1476" s="75">
        <v>91723</v>
      </c>
      <c r="E1476" s="75">
        <v>31.3603197086967</v>
      </c>
      <c r="F1476" s="75">
        <v>0</v>
      </c>
      <c r="G1476" s="75">
        <v>38.1</v>
      </c>
      <c r="H1476" s="77"/>
      <c r="I1476" s="77"/>
    </row>
    <row r="1477" spans="1:9" x14ac:dyDescent="0.25">
      <c r="A1477" s="75">
        <v>6037403722</v>
      </c>
      <c r="B1477" s="75">
        <v>5734</v>
      </c>
      <c r="C1477" s="75" t="s">
        <v>166</v>
      </c>
      <c r="D1477" s="75">
        <v>91724</v>
      </c>
      <c r="E1477" s="75">
        <v>30.697964412947201</v>
      </c>
      <c r="F1477" s="75">
        <v>0</v>
      </c>
      <c r="G1477" s="75">
        <v>47.6</v>
      </c>
      <c r="H1477" s="77"/>
      <c r="I1477" s="77"/>
    </row>
    <row r="1478" spans="1:9" x14ac:dyDescent="0.25">
      <c r="A1478" s="75">
        <v>6037405701</v>
      </c>
      <c r="B1478" s="75">
        <v>3853</v>
      </c>
      <c r="C1478" s="75" t="s">
        <v>166</v>
      </c>
      <c r="D1478" s="75">
        <v>91722</v>
      </c>
      <c r="E1478" s="75">
        <v>29.487331154639701</v>
      </c>
      <c r="F1478" s="75">
        <v>0</v>
      </c>
      <c r="G1478" s="75">
        <v>32.299999999999997</v>
      </c>
      <c r="H1478" s="77"/>
      <c r="I1478" s="77"/>
    </row>
    <row r="1479" spans="1:9" x14ac:dyDescent="0.25">
      <c r="A1479" s="75">
        <v>6037405400</v>
      </c>
      <c r="B1479" s="75">
        <v>4795</v>
      </c>
      <c r="C1479" s="75" t="s">
        <v>166</v>
      </c>
      <c r="D1479" s="75">
        <v>91722</v>
      </c>
      <c r="E1479" s="75">
        <v>28.377868790441202</v>
      </c>
      <c r="F1479" s="75">
        <v>0</v>
      </c>
      <c r="G1479" s="75">
        <v>19.3</v>
      </c>
      <c r="H1479" s="77"/>
      <c r="I1479" s="77"/>
    </row>
    <row r="1480" spans="1:9" x14ac:dyDescent="0.25">
      <c r="A1480" s="75">
        <v>6037403801</v>
      </c>
      <c r="B1480" s="75">
        <v>6212</v>
      </c>
      <c r="C1480" s="75" t="s">
        <v>166</v>
      </c>
      <c r="D1480" s="75">
        <v>91724</v>
      </c>
      <c r="E1480" s="75">
        <v>28.260168892842501</v>
      </c>
      <c r="F1480" s="75">
        <v>0</v>
      </c>
      <c r="G1480" s="75">
        <v>27.5</v>
      </c>
      <c r="H1480" s="77"/>
      <c r="I1480" s="77"/>
    </row>
    <row r="1481" spans="1:9" x14ac:dyDescent="0.25">
      <c r="A1481" s="75">
        <v>6037403600</v>
      </c>
      <c r="B1481" s="75">
        <v>6672</v>
      </c>
      <c r="C1481" s="75" t="s">
        <v>166</v>
      </c>
      <c r="D1481" s="75">
        <v>91724</v>
      </c>
      <c r="E1481" s="75">
        <v>28.180866504072601</v>
      </c>
      <c r="F1481" s="75">
        <v>0</v>
      </c>
      <c r="G1481" s="75">
        <v>20.399999999999999</v>
      </c>
      <c r="H1481" s="77"/>
      <c r="I1481" s="77"/>
    </row>
    <row r="1482" spans="1:9" x14ac:dyDescent="0.25">
      <c r="A1482" s="75">
        <v>6037405800</v>
      </c>
      <c r="B1482" s="75">
        <v>5881</v>
      </c>
      <c r="C1482" s="75" t="s">
        <v>166</v>
      </c>
      <c r="D1482" s="75">
        <v>91722</v>
      </c>
      <c r="E1482" s="75">
        <v>27.839410836917899</v>
      </c>
      <c r="F1482" s="75">
        <v>0</v>
      </c>
      <c r="G1482" s="75">
        <v>23.6</v>
      </c>
      <c r="H1482" s="77"/>
      <c r="I1482" s="77"/>
    </row>
    <row r="1483" spans="1:9" x14ac:dyDescent="0.25">
      <c r="A1483" s="75">
        <v>6037406000</v>
      </c>
      <c r="B1483" s="75">
        <v>5059</v>
      </c>
      <c r="C1483" s="75" t="s">
        <v>166</v>
      </c>
      <c r="D1483" s="75">
        <v>91722</v>
      </c>
      <c r="E1483" s="75">
        <v>25.957305128542899</v>
      </c>
      <c r="F1483" s="75">
        <v>0</v>
      </c>
      <c r="G1483" s="75">
        <v>29.7</v>
      </c>
      <c r="H1483" s="77"/>
      <c r="I1483" s="77"/>
    </row>
    <row r="1484" spans="1:9" x14ac:dyDescent="0.25">
      <c r="A1484" s="75">
        <v>6037405900</v>
      </c>
      <c r="B1484" s="75">
        <v>4049</v>
      </c>
      <c r="C1484" s="75" t="s">
        <v>166</v>
      </c>
      <c r="D1484" s="75">
        <v>91722</v>
      </c>
      <c r="E1484" s="75">
        <v>23.757814788328801</v>
      </c>
      <c r="F1484" s="75">
        <v>0</v>
      </c>
      <c r="G1484" s="75">
        <v>39.4</v>
      </c>
      <c r="H1484" s="77"/>
      <c r="I1484" s="77"/>
    </row>
    <row r="1485" spans="1:9" x14ac:dyDescent="0.25">
      <c r="A1485" s="75">
        <v>6037403721</v>
      </c>
      <c r="B1485" s="75">
        <v>4998</v>
      </c>
      <c r="C1485" s="75" t="s">
        <v>166</v>
      </c>
      <c r="D1485" s="75">
        <v>91722</v>
      </c>
      <c r="E1485" s="75">
        <v>23.309858206205998</v>
      </c>
      <c r="F1485" s="75">
        <v>0</v>
      </c>
      <c r="G1485" s="75">
        <v>22.4</v>
      </c>
      <c r="H1485" s="77"/>
      <c r="I1485" s="77"/>
    </row>
    <row r="1486" spans="1:9" x14ac:dyDescent="0.25">
      <c r="A1486" s="75">
        <v>6037406101</v>
      </c>
      <c r="B1486" s="75">
        <v>3139</v>
      </c>
      <c r="C1486" s="75" t="s">
        <v>166</v>
      </c>
      <c r="D1486" s="75">
        <v>91723</v>
      </c>
      <c r="E1486" s="75">
        <v>23.2868859796273</v>
      </c>
      <c r="F1486" s="75">
        <v>0</v>
      </c>
      <c r="G1486" s="75">
        <v>26.7</v>
      </c>
      <c r="H1486" s="77"/>
      <c r="I1486" s="77"/>
    </row>
    <row r="1487" spans="1:9" x14ac:dyDescent="0.25">
      <c r="A1487" s="75">
        <v>6037403802</v>
      </c>
      <c r="B1487" s="75">
        <v>5553</v>
      </c>
      <c r="C1487" s="75" t="s">
        <v>166</v>
      </c>
      <c r="D1487" s="75">
        <v>91724</v>
      </c>
      <c r="E1487" s="75">
        <v>23.2108008664901</v>
      </c>
      <c r="F1487" s="75">
        <v>0</v>
      </c>
      <c r="G1487" s="75">
        <v>25.6</v>
      </c>
      <c r="H1487" s="77"/>
      <c r="I1487" s="77"/>
    </row>
    <row r="1488" spans="1:9" x14ac:dyDescent="0.25">
      <c r="A1488" s="75">
        <v>6037403702</v>
      </c>
      <c r="B1488" s="75">
        <v>3794</v>
      </c>
      <c r="C1488" s="75" t="s">
        <v>166</v>
      </c>
      <c r="D1488" s="75">
        <v>91724</v>
      </c>
      <c r="E1488" s="75">
        <v>23.082798803336502</v>
      </c>
      <c r="F1488" s="75">
        <v>0</v>
      </c>
      <c r="G1488" s="75">
        <v>20.5</v>
      </c>
      <c r="H1488" s="77"/>
      <c r="I1488" s="77"/>
    </row>
    <row r="1489" spans="1:9" x14ac:dyDescent="0.25">
      <c r="A1489" s="75">
        <v>6037403500</v>
      </c>
      <c r="B1489" s="75">
        <v>1628</v>
      </c>
      <c r="C1489" s="75" t="s">
        <v>166</v>
      </c>
      <c r="D1489" s="75">
        <v>91724</v>
      </c>
      <c r="E1489" s="75">
        <v>21.807611593184099</v>
      </c>
      <c r="F1489" s="75">
        <v>0</v>
      </c>
      <c r="G1489" s="75">
        <v>19.3</v>
      </c>
      <c r="H1489" s="77"/>
      <c r="I1489" s="77"/>
    </row>
    <row r="1490" spans="1:9" x14ac:dyDescent="0.25">
      <c r="A1490" s="75">
        <v>6037403703</v>
      </c>
      <c r="B1490" s="75">
        <v>4748</v>
      </c>
      <c r="C1490" s="75" t="s">
        <v>166</v>
      </c>
      <c r="D1490" s="75">
        <v>91724</v>
      </c>
      <c r="E1490" s="75">
        <v>17.032028869036701</v>
      </c>
      <c r="F1490" s="75">
        <v>0</v>
      </c>
      <c r="G1490" s="75">
        <v>21.9</v>
      </c>
      <c r="H1490" s="77"/>
      <c r="I1490" s="77"/>
    </row>
    <row r="1491" spans="1:9" x14ac:dyDescent="0.25">
      <c r="A1491" s="75">
        <v>6037275603</v>
      </c>
      <c r="B1491" s="75">
        <v>2711</v>
      </c>
      <c r="C1491" s="75" t="s">
        <v>166</v>
      </c>
      <c r="D1491" s="75">
        <v>90230</v>
      </c>
      <c r="E1491" s="75">
        <v>36.1447314111061</v>
      </c>
      <c r="F1491" s="75">
        <v>0</v>
      </c>
      <c r="G1491" s="75">
        <v>23.4</v>
      </c>
      <c r="H1491" s="77"/>
      <c r="I1491" s="77"/>
    </row>
    <row r="1492" spans="1:9" x14ac:dyDescent="0.25">
      <c r="A1492" s="75">
        <v>6037702600</v>
      </c>
      <c r="B1492" s="75">
        <v>6069</v>
      </c>
      <c r="C1492" s="75" t="s">
        <v>166</v>
      </c>
      <c r="D1492" s="75">
        <v>90230</v>
      </c>
      <c r="E1492" s="75">
        <v>34.800309077432999</v>
      </c>
      <c r="F1492" s="75">
        <v>0</v>
      </c>
      <c r="G1492" s="75">
        <v>12.7</v>
      </c>
      <c r="H1492" s="77"/>
      <c r="I1492" s="77"/>
    </row>
    <row r="1493" spans="1:9" x14ac:dyDescent="0.25">
      <c r="A1493" s="75">
        <v>6037275500</v>
      </c>
      <c r="B1493" s="75">
        <v>5207</v>
      </c>
      <c r="C1493" s="75" t="s">
        <v>166</v>
      </c>
      <c r="D1493" s="75">
        <v>90230</v>
      </c>
      <c r="E1493" s="75">
        <v>33.297676086813503</v>
      </c>
      <c r="F1493" s="75">
        <v>0</v>
      </c>
      <c r="G1493" s="75">
        <v>61.3</v>
      </c>
      <c r="H1493" s="77"/>
      <c r="I1493" s="77"/>
    </row>
    <row r="1494" spans="1:9" x14ac:dyDescent="0.25">
      <c r="A1494" s="75">
        <v>6037702400</v>
      </c>
      <c r="B1494" s="75">
        <v>4541</v>
      </c>
      <c r="C1494" s="75" t="s">
        <v>166</v>
      </c>
      <c r="D1494" s="75">
        <v>90232</v>
      </c>
      <c r="E1494" s="75">
        <v>32.137411083880203</v>
      </c>
      <c r="F1494" s="75">
        <v>0</v>
      </c>
      <c r="G1494" s="75">
        <v>15</v>
      </c>
      <c r="H1494" s="77"/>
      <c r="I1494" s="77"/>
    </row>
    <row r="1495" spans="1:9" x14ac:dyDescent="0.25">
      <c r="A1495" s="75">
        <v>6037275102</v>
      </c>
      <c r="B1495" s="75">
        <v>4226</v>
      </c>
      <c r="C1495" s="75" t="s">
        <v>166</v>
      </c>
      <c r="D1495" s="75">
        <v>90230</v>
      </c>
      <c r="E1495" s="75">
        <v>31.110448987096301</v>
      </c>
      <c r="F1495" s="75">
        <v>0</v>
      </c>
      <c r="G1495" s="75">
        <v>48</v>
      </c>
      <c r="H1495" s="77"/>
      <c r="I1495" s="77"/>
    </row>
    <row r="1496" spans="1:9" x14ac:dyDescent="0.25">
      <c r="A1496" s="75">
        <v>6037702801</v>
      </c>
      <c r="B1496" s="75">
        <v>5205</v>
      </c>
      <c r="C1496" s="75" t="s">
        <v>166</v>
      </c>
      <c r="D1496" s="75">
        <v>90232</v>
      </c>
      <c r="E1496" s="75">
        <v>30.553629663245001</v>
      </c>
      <c r="F1496" s="75">
        <v>0</v>
      </c>
      <c r="G1496" s="75">
        <v>37.799999999999997</v>
      </c>
      <c r="H1496" s="77"/>
      <c r="I1496" s="77"/>
    </row>
    <row r="1497" spans="1:9" x14ac:dyDescent="0.25">
      <c r="A1497" s="75">
        <v>6037275101</v>
      </c>
      <c r="B1497" s="75">
        <v>1177</v>
      </c>
      <c r="C1497" s="75" t="s">
        <v>166</v>
      </c>
      <c r="D1497" s="75">
        <v>90230</v>
      </c>
      <c r="E1497" s="75">
        <v>23.784753773537702</v>
      </c>
      <c r="F1497" s="75">
        <v>0</v>
      </c>
      <c r="G1497" s="75">
        <v>16.7</v>
      </c>
      <c r="H1497" s="77"/>
      <c r="I1497" s="77"/>
    </row>
    <row r="1498" spans="1:9" x14ac:dyDescent="0.25">
      <c r="A1498" s="75">
        <v>6037702700</v>
      </c>
      <c r="B1498" s="75">
        <v>3440</v>
      </c>
      <c r="C1498" s="75" t="s">
        <v>166</v>
      </c>
      <c r="D1498" s="75">
        <v>90230</v>
      </c>
      <c r="E1498" s="75">
        <v>22.736839138267001</v>
      </c>
      <c r="F1498" s="75">
        <v>0</v>
      </c>
      <c r="G1498" s="75">
        <v>7.2</v>
      </c>
      <c r="H1498" s="77"/>
      <c r="I1498" s="77"/>
    </row>
    <row r="1499" spans="1:9" x14ac:dyDescent="0.25">
      <c r="A1499" s="75">
        <v>6037702502</v>
      </c>
      <c r="B1499" s="75">
        <v>4048</v>
      </c>
      <c r="C1499" s="75" t="s">
        <v>166</v>
      </c>
      <c r="D1499" s="75">
        <v>90232</v>
      </c>
      <c r="E1499" s="75">
        <v>21.504818861751598</v>
      </c>
      <c r="F1499" s="75">
        <v>0</v>
      </c>
      <c r="G1499" s="75">
        <v>18.899999999999999</v>
      </c>
      <c r="H1499" s="77"/>
      <c r="I1499" s="77"/>
    </row>
    <row r="1500" spans="1:9" x14ac:dyDescent="0.25">
      <c r="A1500" s="75">
        <v>6037702501</v>
      </c>
      <c r="B1500" s="75">
        <v>4625</v>
      </c>
      <c r="C1500" s="75" t="s">
        <v>166</v>
      </c>
      <c r="D1500" s="75">
        <v>90232</v>
      </c>
      <c r="E1500" s="75">
        <v>21.134091679747598</v>
      </c>
      <c r="F1500" s="75">
        <v>0</v>
      </c>
      <c r="G1500" s="75">
        <v>13.9</v>
      </c>
      <c r="H1500" s="77"/>
      <c r="I1500" s="77"/>
    </row>
    <row r="1501" spans="1:9" x14ac:dyDescent="0.25">
      <c r="A1501" s="75">
        <v>6037403323</v>
      </c>
      <c r="B1501" s="75">
        <v>5356</v>
      </c>
      <c r="C1501" s="75" t="s">
        <v>166</v>
      </c>
      <c r="D1501" s="75">
        <v>91765</v>
      </c>
      <c r="E1501" s="75">
        <v>29.842903377923101</v>
      </c>
      <c r="F1501" s="75">
        <v>0</v>
      </c>
      <c r="G1501" s="75">
        <v>22.4</v>
      </c>
      <c r="H1501" s="77"/>
      <c r="I1501" s="77"/>
    </row>
    <row r="1502" spans="1:9" x14ac:dyDescent="0.25">
      <c r="A1502" s="75">
        <v>6037403316</v>
      </c>
      <c r="B1502" s="75">
        <v>6783</v>
      </c>
      <c r="C1502" s="75" t="s">
        <v>166</v>
      </c>
      <c r="D1502" s="75">
        <v>91765</v>
      </c>
      <c r="E1502" s="75">
        <v>24.6108648250387</v>
      </c>
      <c r="F1502" s="75">
        <v>0</v>
      </c>
      <c r="G1502" s="75">
        <v>26.3</v>
      </c>
      <c r="H1502" s="77"/>
      <c r="I1502" s="77"/>
    </row>
    <row r="1503" spans="1:9" x14ac:dyDescent="0.25">
      <c r="A1503" s="75">
        <v>6037403319</v>
      </c>
      <c r="B1503" s="75">
        <v>4260</v>
      </c>
      <c r="C1503" s="75" t="s">
        <v>166</v>
      </c>
      <c r="D1503" s="75">
        <v>91765</v>
      </c>
      <c r="E1503" s="75">
        <v>20.623466838327101</v>
      </c>
      <c r="F1503" s="75">
        <v>0</v>
      </c>
      <c r="G1503" s="75">
        <v>19.600000000000001</v>
      </c>
      <c r="H1503" s="77"/>
      <c r="I1503" s="77"/>
    </row>
    <row r="1504" spans="1:9" x14ac:dyDescent="0.25">
      <c r="A1504" s="75">
        <v>6037403322</v>
      </c>
      <c r="B1504" s="75">
        <v>3808</v>
      </c>
      <c r="C1504" s="75" t="s">
        <v>166</v>
      </c>
      <c r="D1504" s="75">
        <v>91765</v>
      </c>
      <c r="E1504" s="75">
        <v>20.543239550442902</v>
      </c>
      <c r="F1504" s="75">
        <v>0</v>
      </c>
      <c r="G1504" s="75">
        <v>20.8</v>
      </c>
      <c r="H1504" s="77"/>
      <c r="I1504" s="77"/>
    </row>
    <row r="1505" spans="1:9" x14ac:dyDescent="0.25">
      <c r="A1505" s="75">
        <v>6037403321</v>
      </c>
      <c r="B1505" s="75">
        <v>6034</v>
      </c>
      <c r="C1505" s="75" t="s">
        <v>166</v>
      </c>
      <c r="D1505" s="75">
        <v>91765</v>
      </c>
      <c r="E1505" s="75">
        <v>20.070927947534202</v>
      </c>
      <c r="F1505" s="75">
        <v>0</v>
      </c>
      <c r="G1505" s="75">
        <v>14.5</v>
      </c>
      <c r="H1505" s="77"/>
      <c r="I1505" s="77"/>
    </row>
    <row r="1506" spans="1:9" x14ac:dyDescent="0.25">
      <c r="A1506" s="75">
        <v>6037403320</v>
      </c>
      <c r="B1506" s="75">
        <v>5573</v>
      </c>
      <c r="C1506" s="75" t="s">
        <v>166</v>
      </c>
      <c r="D1506" s="75">
        <v>91765</v>
      </c>
      <c r="E1506" s="75">
        <v>18.924944017759799</v>
      </c>
      <c r="F1506" s="75">
        <v>0</v>
      </c>
      <c r="G1506" s="75">
        <v>15.9</v>
      </c>
      <c r="H1506" s="77"/>
      <c r="I1506" s="77"/>
    </row>
    <row r="1507" spans="1:9" x14ac:dyDescent="0.25">
      <c r="A1507" s="75">
        <v>6037403325</v>
      </c>
      <c r="B1507" s="75">
        <v>4795</v>
      </c>
      <c r="C1507" s="75" t="s">
        <v>166</v>
      </c>
      <c r="D1507" s="75">
        <v>91765</v>
      </c>
      <c r="E1507" s="75">
        <v>16.498508803644398</v>
      </c>
      <c r="F1507" s="75">
        <v>0</v>
      </c>
      <c r="G1507" s="75">
        <v>15.9</v>
      </c>
      <c r="H1507" s="77"/>
      <c r="I1507" s="77"/>
    </row>
    <row r="1508" spans="1:9" x14ac:dyDescent="0.25">
      <c r="A1508" s="75">
        <v>6037403324</v>
      </c>
      <c r="B1508" s="75">
        <v>6804</v>
      </c>
      <c r="C1508" s="75" t="s">
        <v>166</v>
      </c>
      <c r="D1508" s="75">
        <v>91765</v>
      </c>
      <c r="E1508" s="75">
        <v>15.5278937605212</v>
      </c>
      <c r="F1508" s="75">
        <v>0</v>
      </c>
      <c r="G1508" s="75">
        <v>17.899999999999999</v>
      </c>
      <c r="H1508" s="77"/>
      <c r="I1508" s="77"/>
    </row>
    <row r="1509" spans="1:9" x14ac:dyDescent="0.25">
      <c r="A1509" s="75">
        <v>6037403305</v>
      </c>
      <c r="B1509" s="75">
        <v>2100</v>
      </c>
      <c r="C1509" s="75" t="s">
        <v>166</v>
      </c>
      <c r="D1509" s="75">
        <v>91765</v>
      </c>
      <c r="E1509" s="75">
        <v>13.016806561043699</v>
      </c>
      <c r="F1509" s="75">
        <v>0</v>
      </c>
      <c r="G1509" s="75">
        <v>19</v>
      </c>
      <c r="H1509" s="77"/>
      <c r="I1509" s="77"/>
    </row>
    <row r="1510" spans="1:9" x14ac:dyDescent="0.25">
      <c r="A1510" s="75">
        <v>6037551800</v>
      </c>
      <c r="B1510" s="75">
        <v>7533</v>
      </c>
      <c r="C1510" s="75" t="s">
        <v>166</v>
      </c>
      <c r="D1510" s="75">
        <v>90242</v>
      </c>
      <c r="E1510" s="75">
        <v>53.400644438835201</v>
      </c>
      <c r="F1510" s="75">
        <v>7533</v>
      </c>
      <c r="G1510" s="75">
        <v>30.1</v>
      </c>
      <c r="H1510" s="77"/>
      <c r="I1510" s="77"/>
    </row>
    <row r="1511" spans="1:9" x14ac:dyDescent="0.25">
      <c r="A1511" s="75">
        <v>6037551101</v>
      </c>
      <c r="B1511" s="75">
        <v>3926</v>
      </c>
      <c r="C1511" s="75" t="s">
        <v>166</v>
      </c>
      <c r="D1511" s="75">
        <v>90242</v>
      </c>
      <c r="E1511" s="75">
        <v>49.405120530998403</v>
      </c>
      <c r="F1511" s="75">
        <v>3926</v>
      </c>
      <c r="G1511" s="75">
        <v>55.5</v>
      </c>
      <c r="H1511" s="77"/>
      <c r="I1511" s="77"/>
    </row>
    <row r="1512" spans="1:9" x14ac:dyDescent="0.25">
      <c r="A1512" s="75">
        <v>6037551102</v>
      </c>
      <c r="B1512" s="75">
        <v>5503</v>
      </c>
      <c r="C1512" s="75" t="s">
        <v>166</v>
      </c>
      <c r="D1512" s="75">
        <v>90242</v>
      </c>
      <c r="E1512" s="75">
        <v>47.057340529276203</v>
      </c>
      <c r="F1512" s="75">
        <v>5503</v>
      </c>
      <c r="G1512" s="75">
        <v>53.2</v>
      </c>
      <c r="H1512" s="77"/>
      <c r="I1512" s="77"/>
    </row>
    <row r="1513" spans="1:9" x14ac:dyDescent="0.25">
      <c r="A1513" s="75">
        <v>6037551700</v>
      </c>
      <c r="B1513" s="75">
        <v>6547</v>
      </c>
      <c r="C1513" s="75" t="s">
        <v>166</v>
      </c>
      <c r="D1513" s="75">
        <v>90242</v>
      </c>
      <c r="E1513" s="75">
        <v>44.200235881610801</v>
      </c>
      <c r="F1513" s="75">
        <v>6547</v>
      </c>
      <c r="G1513" s="75">
        <v>39.4</v>
      </c>
      <c r="H1513" s="77"/>
      <c r="I1513" s="77"/>
    </row>
    <row r="1514" spans="1:9" x14ac:dyDescent="0.25">
      <c r="A1514" s="75">
        <v>6037550800</v>
      </c>
      <c r="B1514" s="75">
        <v>7170</v>
      </c>
      <c r="C1514" s="75" t="s">
        <v>166</v>
      </c>
      <c r="D1514" s="75">
        <v>90241</v>
      </c>
      <c r="E1514" s="75">
        <v>44.186752384950402</v>
      </c>
      <c r="F1514" s="75">
        <v>7170</v>
      </c>
      <c r="G1514" s="75">
        <v>32.4</v>
      </c>
      <c r="H1514" s="77"/>
      <c r="I1514" s="77"/>
    </row>
    <row r="1515" spans="1:9" x14ac:dyDescent="0.25">
      <c r="A1515" s="75">
        <v>6037551401</v>
      </c>
      <c r="B1515" s="75">
        <v>4290</v>
      </c>
      <c r="C1515" s="75" t="s">
        <v>166</v>
      </c>
      <c r="D1515" s="75">
        <v>90241</v>
      </c>
      <c r="E1515" s="75">
        <v>42.380343021397501</v>
      </c>
      <c r="F1515" s="75">
        <v>4290</v>
      </c>
      <c r="G1515" s="75">
        <v>38.4</v>
      </c>
      <c r="H1515" s="77"/>
      <c r="I1515" s="77"/>
    </row>
    <row r="1516" spans="1:9" x14ac:dyDescent="0.25">
      <c r="A1516" s="75">
        <v>6037550601</v>
      </c>
      <c r="B1516" s="75">
        <v>5639</v>
      </c>
      <c r="C1516" s="75" t="s">
        <v>166</v>
      </c>
      <c r="D1516" s="75">
        <v>90240</v>
      </c>
      <c r="E1516" s="75">
        <v>37.953359377922702</v>
      </c>
      <c r="F1516" s="75">
        <v>0</v>
      </c>
      <c r="G1516" s="75">
        <v>27.1</v>
      </c>
      <c r="H1516" s="77"/>
      <c r="I1516" s="77"/>
    </row>
    <row r="1517" spans="1:9" x14ac:dyDescent="0.25">
      <c r="A1517" s="75">
        <v>6037550901</v>
      </c>
      <c r="B1517" s="75">
        <v>3762</v>
      </c>
      <c r="C1517" s="75" t="s">
        <v>166</v>
      </c>
      <c r="D1517" s="75">
        <v>90241</v>
      </c>
      <c r="E1517" s="75">
        <v>36.360279019367297</v>
      </c>
      <c r="F1517" s="75">
        <v>0</v>
      </c>
      <c r="G1517" s="75">
        <v>40.4</v>
      </c>
      <c r="H1517" s="77"/>
      <c r="I1517" s="77"/>
    </row>
    <row r="1518" spans="1:9" x14ac:dyDescent="0.25">
      <c r="A1518" s="75">
        <v>6037551202</v>
      </c>
      <c r="B1518" s="75">
        <v>7666</v>
      </c>
      <c r="C1518" s="75" t="s">
        <v>166</v>
      </c>
      <c r="D1518" s="75">
        <v>90242</v>
      </c>
      <c r="E1518" s="75">
        <v>35.9879680979505</v>
      </c>
      <c r="F1518" s="75">
        <v>0</v>
      </c>
      <c r="G1518" s="75">
        <v>33.1</v>
      </c>
      <c r="H1518" s="77"/>
      <c r="I1518" s="77"/>
    </row>
    <row r="1519" spans="1:9" x14ac:dyDescent="0.25">
      <c r="A1519" s="75">
        <v>6037551000</v>
      </c>
      <c r="B1519" s="75">
        <v>7200</v>
      </c>
      <c r="C1519" s="75" t="s">
        <v>166</v>
      </c>
      <c r="D1519" s="75">
        <v>90241</v>
      </c>
      <c r="E1519" s="75">
        <v>34.810392351168097</v>
      </c>
      <c r="F1519" s="75">
        <v>0</v>
      </c>
      <c r="G1519" s="75">
        <v>35.700000000000003</v>
      </c>
      <c r="H1519" s="77"/>
      <c r="I1519" s="77"/>
    </row>
    <row r="1520" spans="1:9" x14ac:dyDescent="0.25">
      <c r="A1520" s="75">
        <v>6037551300</v>
      </c>
      <c r="B1520" s="75">
        <v>5422</v>
      </c>
      <c r="C1520" s="75" t="s">
        <v>166</v>
      </c>
      <c r="D1520" s="75">
        <v>90241</v>
      </c>
      <c r="E1520" s="75">
        <v>34.455417252209102</v>
      </c>
      <c r="F1520" s="75">
        <v>0</v>
      </c>
      <c r="G1520" s="75">
        <v>48.5</v>
      </c>
      <c r="H1520" s="77"/>
      <c r="I1520" s="77"/>
    </row>
    <row r="1521" spans="1:9" x14ac:dyDescent="0.25">
      <c r="A1521" s="75">
        <v>6037551402</v>
      </c>
      <c r="B1521" s="75">
        <v>4468</v>
      </c>
      <c r="C1521" s="75" t="s">
        <v>166</v>
      </c>
      <c r="D1521" s="75">
        <v>90241</v>
      </c>
      <c r="E1521" s="75">
        <v>33.975839456840198</v>
      </c>
      <c r="F1521" s="75">
        <v>0</v>
      </c>
      <c r="G1521" s="75">
        <v>27.8</v>
      </c>
      <c r="H1521" s="77"/>
      <c r="I1521" s="77"/>
    </row>
    <row r="1522" spans="1:9" x14ac:dyDescent="0.25">
      <c r="A1522" s="75">
        <v>6037550700</v>
      </c>
      <c r="B1522" s="75">
        <v>6921</v>
      </c>
      <c r="C1522" s="75" t="s">
        <v>166</v>
      </c>
      <c r="D1522" s="75">
        <v>90240</v>
      </c>
      <c r="E1522" s="75">
        <v>33.390134241947599</v>
      </c>
      <c r="F1522" s="75">
        <v>0</v>
      </c>
      <c r="G1522" s="75">
        <v>13.5</v>
      </c>
      <c r="H1522" s="77"/>
      <c r="I1522" s="77"/>
    </row>
    <row r="1523" spans="1:9" x14ac:dyDescent="0.25">
      <c r="A1523" s="75">
        <v>6037551501</v>
      </c>
      <c r="B1523" s="75">
        <v>4869</v>
      </c>
      <c r="C1523" s="75" t="s">
        <v>166</v>
      </c>
      <c r="D1523" s="75">
        <v>90242</v>
      </c>
      <c r="E1523" s="75">
        <v>32.520191662041299</v>
      </c>
      <c r="F1523" s="75">
        <v>0</v>
      </c>
      <c r="G1523" s="75">
        <v>33.4</v>
      </c>
      <c r="H1523" s="77"/>
      <c r="I1523" s="77"/>
    </row>
    <row r="1524" spans="1:9" x14ac:dyDescent="0.25">
      <c r="A1524" s="75">
        <v>6037550500</v>
      </c>
      <c r="B1524" s="75">
        <v>7809</v>
      </c>
      <c r="C1524" s="75" t="s">
        <v>166</v>
      </c>
      <c r="D1524" s="75">
        <v>90240</v>
      </c>
      <c r="E1524" s="75">
        <v>32.1590719808042</v>
      </c>
      <c r="F1524" s="75">
        <v>0</v>
      </c>
      <c r="G1524" s="75">
        <v>18.899999999999999</v>
      </c>
      <c r="H1524" s="77"/>
      <c r="I1524" s="77"/>
    </row>
    <row r="1525" spans="1:9" x14ac:dyDescent="0.25">
      <c r="A1525" s="75">
        <v>6037551502</v>
      </c>
      <c r="B1525" s="75">
        <v>4250</v>
      </c>
      <c r="C1525" s="75" t="s">
        <v>166</v>
      </c>
      <c r="D1525" s="75">
        <v>90242</v>
      </c>
      <c r="E1525" s="75">
        <v>31.6553490705036</v>
      </c>
      <c r="F1525" s="75">
        <v>0</v>
      </c>
      <c r="G1525" s="75">
        <v>42.9</v>
      </c>
      <c r="H1525" s="77"/>
      <c r="I1525" s="77"/>
    </row>
    <row r="1526" spans="1:9" x14ac:dyDescent="0.25">
      <c r="A1526" s="75">
        <v>6037553400</v>
      </c>
      <c r="B1526" s="75">
        <v>3861</v>
      </c>
      <c r="C1526" s="75" t="s">
        <v>166</v>
      </c>
      <c r="D1526" s="75">
        <v>90242</v>
      </c>
      <c r="E1526" s="75">
        <v>30.1196758567385</v>
      </c>
      <c r="F1526" s="75">
        <v>0</v>
      </c>
      <c r="G1526" s="75">
        <v>40.799999999999997</v>
      </c>
      <c r="H1526" s="77"/>
      <c r="I1526" s="77"/>
    </row>
    <row r="1527" spans="1:9" x14ac:dyDescent="0.25">
      <c r="A1527" s="75">
        <v>6037550400</v>
      </c>
      <c r="B1527" s="75">
        <v>1534</v>
      </c>
      <c r="C1527" s="75" t="s">
        <v>166</v>
      </c>
      <c r="D1527" s="75">
        <v>90241</v>
      </c>
      <c r="E1527" s="75">
        <v>29.221457000754299</v>
      </c>
      <c r="F1527" s="75">
        <v>0</v>
      </c>
      <c r="G1527" s="75">
        <v>13.3</v>
      </c>
      <c r="H1527" s="77"/>
      <c r="I1527" s="77"/>
    </row>
    <row r="1528" spans="1:9" x14ac:dyDescent="0.25">
      <c r="A1528" s="75">
        <v>6037550602</v>
      </c>
      <c r="B1528" s="75">
        <v>4211</v>
      </c>
      <c r="C1528" s="75" t="s">
        <v>166</v>
      </c>
      <c r="D1528" s="75">
        <v>90240</v>
      </c>
      <c r="E1528" s="75">
        <v>26.9339005225651</v>
      </c>
      <c r="F1528" s="75">
        <v>0</v>
      </c>
      <c r="G1528" s="75">
        <v>26.6</v>
      </c>
      <c r="H1528" s="77"/>
      <c r="I1528" s="77"/>
    </row>
    <row r="1529" spans="1:9" x14ac:dyDescent="0.25">
      <c r="A1529" s="75">
        <v>6037550902</v>
      </c>
      <c r="B1529" s="75">
        <v>5572</v>
      </c>
      <c r="C1529" s="75" t="s">
        <v>166</v>
      </c>
      <c r="D1529" s="75">
        <v>90241</v>
      </c>
      <c r="E1529" s="75">
        <v>26.555100954327099</v>
      </c>
      <c r="F1529" s="75">
        <v>0</v>
      </c>
      <c r="G1529" s="75">
        <v>42.6</v>
      </c>
      <c r="H1529" s="77"/>
      <c r="I1529" s="77"/>
    </row>
    <row r="1530" spans="1:9" x14ac:dyDescent="0.25">
      <c r="A1530" s="75">
        <v>6037551201</v>
      </c>
      <c r="B1530" s="75">
        <v>3588</v>
      </c>
      <c r="C1530" s="75" t="s">
        <v>166</v>
      </c>
      <c r="D1530" s="75">
        <v>90242</v>
      </c>
      <c r="E1530" s="75">
        <v>26.525822948249299</v>
      </c>
      <c r="F1530" s="75">
        <v>0</v>
      </c>
      <c r="G1530" s="75">
        <v>27</v>
      </c>
      <c r="H1530" s="77"/>
      <c r="I1530" s="77"/>
    </row>
    <row r="1531" spans="1:9" x14ac:dyDescent="0.25">
      <c r="A1531" s="75">
        <v>6037551600</v>
      </c>
      <c r="B1531" s="75">
        <v>31</v>
      </c>
      <c r="C1531" s="75" t="s">
        <v>166</v>
      </c>
      <c r="D1531" s="75">
        <v>90242</v>
      </c>
      <c r="E1531" s="75" t="s">
        <v>147</v>
      </c>
      <c r="F1531" s="75">
        <v>0</v>
      </c>
      <c r="G1531" s="75" t="s">
        <v>147</v>
      </c>
      <c r="H1531" s="77"/>
      <c r="I1531" s="77"/>
    </row>
    <row r="1532" spans="1:9" x14ac:dyDescent="0.25">
      <c r="A1532" s="75">
        <v>6037430101</v>
      </c>
      <c r="B1532" s="75">
        <v>4887</v>
      </c>
      <c r="C1532" s="75" t="s">
        <v>166</v>
      </c>
      <c r="D1532" s="75">
        <v>91010</v>
      </c>
      <c r="E1532" s="75">
        <v>46.985982115294902</v>
      </c>
      <c r="F1532" s="75">
        <v>4887</v>
      </c>
      <c r="G1532" s="75">
        <v>41.8</v>
      </c>
      <c r="H1532" s="77"/>
      <c r="I1532" s="77"/>
    </row>
    <row r="1533" spans="1:9" x14ac:dyDescent="0.25">
      <c r="A1533" s="75">
        <v>6037430102</v>
      </c>
      <c r="B1533" s="75">
        <v>4809</v>
      </c>
      <c r="C1533" s="75" t="s">
        <v>166</v>
      </c>
      <c r="D1533" s="75">
        <v>91010</v>
      </c>
      <c r="E1533" s="75">
        <v>37.8261558105227</v>
      </c>
      <c r="F1533" s="75">
        <v>0</v>
      </c>
      <c r="G1533" s="75">
        <v>41</v>
      </c>
      <c r="H1533" s="77"/>
      <c r="I1533" s="77"/>
    </row>
    <row r="1534" spans="1:9" x14ac:dyDescent="0.25">
      <c r="A1534" s="75">
        <v>6037430002</v>
      </c>
      <c r="B1534" s="75">
        <v>7021</v>
      </c>
      <c r="C1534" s="75" t="s">
        <v>166</v>
      </c>
      <c r="D1534" s="75">
        <v>91010</v>
      </c>
      <c r="E1534" s="75">
        <v>35.866393352020303</v>
      </c>
      <c r="F1534" s="75">
        <v>0</v>
      </c>
      <c r="G1534" s="75">
        <v>36</v>
      </c>
      <c r="H1534" s="77"/>
      <c r="I1534" s="77"/>
    </row>
    <row r="1535" spans="1:9" x14ac:dyDescent="0.25">
      <c r="A1535" s="75">
        <v>6037431200</v>
      </c>
      <c r="B1535" s="75">
        <v>6439</v>
      </c>
      <c r="C1535" s="75" t="s">
        <v>166</v>
      </c>
      <c r="D1535" s="75">
        <v>91010</v>
      </c>
      <c r="E1535" s="75">
        <v>35.571795696440702</v>
      </c>
      <c r="F1535" s="75">
        <v>0</v>
      </c>
      <c r="G1535" s="75">
        <v>34.9</v>
      </c>
      <c r="H1535" s="77"/>
      <c r="I1535" s="77"/>
    </row>
    <row r="1536" spans="1:9" x14ac:dyDescent="0.25">
      <c r="A1536" s="75">
        <v>6037400603</v>
      </c>
      <c r="B1536" s="75">
        <v>5249</v>
      </c>
      <c r="C1536" s="75" t="s">
        <v>166</v>
      </c>
      <c r="D1536" s="75">
        <v>91010</v>
      </c>
      <c r="E1536" s="75">
        <v>28.770952626904901</v>
      </c>
      <c r="F1536" s="75">
        <v>0</v>
      </c>
      <c r="G1536" s="75">
        <v>20</v>
      </c>
      <c r="H1536" s="77"/>
      <c r="I1536" s="77"/>
    </row>
    <row r="1537" spans="1:9" x14ac:dyDescent="0.25">
      <c r="A1537" s="75">
        <v>6037430200</v>
      </c>
      <c r="B1537" s="75">
        <v>1292</v>
      </c>
      <c r="C1537" s="75" t="s">
        <v>166</v>
      </c>
      <c r="D1537" s="75">
        <v>91008</v>
      </c>
      <c r="E1537" s="75">
        <v>7.1065484989698504</v>
      </c>
      <c r="F1537" s="75">
        <v>0</v>
      </c>
      <c r="G1537" s="75">
        <v>19</v>
      </c>
      <c r="H1537" s="77"/>
      <c r="I1537" s="77"/>
    </row>
    <row r="1538" spans="1:9" x14ac:dyDescent="0.25">
      <c r="A1538" s="75">
        <v>6037434001</v>
      </c>
      <c r="B1538" s="75">
        <v>4395</v>
      </c>
      <c r="C1538" s="75" t="s">
        <v>166</v>
      </c>
      <c r="D1538" s="75">
        <v>91732</v>
      </c>
      <c r="E1538" s="75">
        <v>66.540175187937905</v>
      </c>
      <c r="F1538" s="75">
        <v>4395</v>
      </c>
      <c r="G1538" s="75">
        <v>63.6</v>
      </c>
      <c r="H1538" s="77"/>
      <c r="I1538" s="77"/>
    </row>
    <row r="1539" spans="1:9" x14ac:dyDescent="0.25">
      <c r="A1539" s="75">
        <v>6037433302</v>
      </c>
      <c r="B1539" s="75">
        <v>1595</v>
      </c>
      <c r="C1539" s="75" t="s">
        <v>166</v>
      </c>
      <c r="D1539" s="75">
        <v>91732</v>
      </c>
      <c r="E1539" s="75">
        <v>66.407975620269696</v>
      </c>
      <c r="F1539" s="75">
        <v>1595</v>
      </c>
      <c r="G1539" s="75">
        <v>78.400000000000006</v>
      </c>
      <c r="H1539" s="77"/>
      <c r="I1539" s="77"/>
    </row>
    <row r="1540" spans="1:9" x14ac:dyDescent="0.25">
      <c r="A1540" s="75">
        <v>6037432801</v>
      </c>
      <c r="B1540" s="75">
        <v>2568</v>
      </c>
      <c r="C1540" s="75" t="s">
        <v>166</v>
      </c>
      <c r="D1540" s="75">
        <v>91731</v>
      </c>
      <c r="E1540" s="75">
        <v>65.182368647149502</v>
      </c>
      <c r="F1540" s="75">
        <v>2568</v>
      </c>
      <c r="G1540" s="75">
        <v>61.8</v>
      </c>
      <c r="H1540" s="77"/>
      <c r="I1540" s="77"/>
    </row>
    <row r="1541" spans="1:9" x14ac:dyDescent="0.25">
      <c r="A1541" s="75">
        <v>6037433901</v>
      </c>
      <c r="B1541" s="75">
        <v>5593</v>
      </c>
      <c r="C1541" s="75" t="s">
        <v>166</v>
      </c>
      <c r="D1541" s="75">
        <v>91732</v>
      </c>
      <c r="E1541" s="75">
        <v>63.582569595770103</v>
      </c>
      <c r="F1541" s="75">
        <v>5593</v>
      </c>
      <c r="G1541" s="75">
        <v>70.900000000000006</v>
      </c>
      <c r="H1541" s="77"/>
      <c r="I1541" s="77"/>
    </row>
    <row r="1542" spans="1:9" x14ac:dyDescent="0.25">
      <c r="A1542" s="75">
        <v>6037433101</v>
      </c>
      <c r="B1542" s="75">
        <v>2281</v>
      </c>
      <c r="C1542" s="75" t="s">
        <v>166</v>
      </c>
      <c r="D1542" s="75">
        <v>91731</v>
      </c>
      <c r="E1542" s="75">
        <v>57.7550604893555</v>
      </c>
      <c r="F1542" s="75">
        <v>2281</v>
      </c>
      <c r="G1542" s="75">
        <v>47.3</v>
      </c>
      <c r="H1542" s="77"/>
      <c r="I1542" s="77"/>
    </row>
    <row r="1543" spans="1:9" x14ac:dyDescent="0.25">
      <c r="A1543" s="75">
        <v>6037432802</v>
      </c>
      <c r="B1543" s="75">
        <v>5821</v>
      </c>
      <c r="C1543" s="75" t="s">
        <v>166</v>
      </c>
      <c r="D1543" s="75">
        <v>91731</v>
      </c>
      <c r="E1543" s="75">
        <v>56.901424720512203</v>
      </c>
      <c r="F1543" s="75">
        <v>5821</v>
      </c>
      <c r="G1543" s="75">
        <v>70.599999999999994</v>
      </c>
      <c r="H1543" s="77"/>
      <c r="I1543" s="77"/>
    </row>
    <row r="1544" spans="1:9" x14ac:dyDescent="0.25">
      <c r="A1544" s="75">
        <v>6037432700</v>
      </c>
      <c r="B1544" s="75">
        <v>5262</v>
      </c>
      <c r="C1544" s="75" t="s">
        <v>166</v>
      </c>
      <c r="D1544" s="75">
        <v>91731</v>
      </c>
      <c r="E1544" s="75">
        <v>56.377736106549101</v>
      </c>
      <c r="F1544" s="75">
        <v>5262</v>
      </c>
      <c r="G1544" s="75">
        <v>63.6</v>
      </c>
      <c r="H1544" s="77"/>
      <c r="I1544" s="77"/>
    </row>
    <row r="1545" spans="1:9" x14ac:dyDescent="0.25">
      <c r="A1545" s="75">
        <v>6037433902</v>
      </c>
      <c r="B1545" s="75">
        <v>3780</v>
      </c>
      <c r="C1545" s="75" t="s">
        <v>166</v>
      </c>
      <c r="D1545" s="75">
        <v>91732</v>
      </c>
      <c r="E1545" s="75">
        <v>56.336523169436802</v>
      </c>
      <c r="F1545" s="75">
        <v>3780</v>
      </c>
      <c r="G1545" s="75">
        <v>55.9</v>
      </c>
      <c r="H1545" s="77"/>
      <c r="I1545" s="77"/>
    </row>
    <row r="1546" spans="1:9" x14ac:dyDescent="0.25">
      <c r="A1546" s="75">
        <v>6037433304</v>
      </c>
      <c r="B1546" s="75">
        <v>4726</v>
      </c>
      <c r="C1546" s="75" t="s">
        <v>166</v>
      </c>
      <c r="D1546" s="75">
        <v>91732</v>
      </c>
      <c r="E1546" s="75">
        <v>53.957588732502401</v>
      </c>
      <c r="F1546" s="75">
        <v>4726</v>
      </c>
      <c r="G1546" s="75">
        <v>65.099999999999994</v>
      </c>
      <c r="H1546" s="77"/>
      <c r="I1546" s="77"/>
    </row>
    <row r="1547" spans="1:9" x14ac:dyDescent="0.25">
      <c r="A1547" s="75">
        <v>6037434003</v>
      </c>
      <c r="B1547" s="75">
        <v>4273</v>
      </c>
      <c r="C1547" s="75" t="s">
        <v>166</v>
      </c>
      <c r="D1547" s="75">
        <v>91732</v>
      </c>
      <c r="E1547" s="75">
        <v>53.899840485085797</v>
      </c>
      <c r="F1547" s="75">
        <v>4273</v>
      </c>
      <c r="G1547" s="75">
        <v>65.900000000000006</v>
      </c>
      <c r="H1547" s="77"/>
      <c r="I1547" s="77"/>
    </row>
    <row r="1548" spans="1:9" x14ac:dyDescent="0.25">
      <c r="A1548" s="75">
        <v>6037433305</v>
      </c>
      <c r="B1548" s="75">
        <v>4893</v>
      </c>
      <c r="C1548" s="75" t="s">
        <v>166</v>
      </c>
      <c r="D1548" s="75">
        <v>91732</v>
      </c>
      <c r="E1548" s="75">
        <v>53.575212251722199</v>
      </c>
      <c r="F1548" s="75">
        <v>4893</v>
      </c>
      <c r="G1548" s="75">
        <v>62.6</v>
      </c>
      <c r="H1548" s="77"/>
      <c r="I1548" s="77"/>
    </row>
    <row r="1549" spans="1:9" x14ac:dyDescent="0.25">
      <c r="A1549" s="75">
        <v>6037432601</v>
      </c>
      <c r="B1549" s="75">
        <v>6564</v>
      </c>
      <c r="C1549" s="75" t="s">
        <v>166</v>
      </c>
      <c r="D1549" s="75">
        <v>91732</v>
      </c>
      <c r="E1549" s="75">
        <v>52.526887284803998</v>
      </c>
      <c r="F1549" s="75">
        <v>6564</v>
      </c>
      <c r="G1549" s="75">
        <v>58.3</v>
      </c>
      <c r="H1549" s="77"/>
      <c r="I1549" s="77"/>
    </row>
    <row r="1550" spans="1:9" x14ac:dyDescent="0.25">
      <c r="A1550" s="75">
        <v>6037433200</v>
      </c>
      <c r="B1550" s="75">
        <v>6163</v>
      </c>
      <c r="C1550" s="75" t="s">
        <v>166</v>
      </c>
      <c r="D1550" s="75">
        <v>91731</v>
      </c>
      <c r="E1550" s="75">
        <v>52.285220002573404</v>
      </c>
      <c r="F1550" s="75">
        <v>6163</v>
      </c>
      <c r="G1550" s="75">
        <v>57.5</v>
      </c>
      <c r="H1550" s="77"/>
      <c r="I1550" s="77"/>
    </row>
    <row r="1551" spans="1:9" x14ac:dyDescent="0.25">
      <c r="A1551" s="75">
        <v>6037433306</v>
      </c>
      <c r="B1551" s="75">
        <v>3333</v>
      </c>
      <c r="C1551" s="75" t="s">
        <v>166</v>
      </c>
      <c r="D1551" s="75">
        <v>91732</v>
      </c>
      <c r="E1551" s="75">
        <v>51.804860050442301</v>
      </c>
      <c r="F1551" s="75">
        <v>3333</v>
      </c>
      <c r="G1551" s="75">
        <v>63.8</v>
      </c>
      <c r="H1551" s="77"/>
      <c r="I1551" s="77"/>
    </row>
    <row r="1552" spans="1:9" x14ac:dyDescent="0.25">
      <c r="A1552" s="75">
        <v>6037432500</v>
      </c>
      <c r="B1552" s="75">
        <v>8210</v>
      </c>
      <c r="C1552" s="75" t="s">
        <v>166</v>
      </c>
      <c r="D1552" s="75">
        <v>91732</v>
      </c>
      <c r="E1552" s="75">
        <v>50.029048057782603</v>
      </c>
      <c r="F1552" s="75">
        <v>8210</v>
      </c>
      <c r="G1552" s="75">
        <v>39.299999999999997</v>
      </c>
      <c r="H1552" s="77"/>
      <c r="I1552" s="77"/>
    </row>
    <row r="1553" spans="1:9" x14ac:dyDescent="0.25">
      <c r="A1553" s="75">
        <v>6037433307</v>
      </c>
      <c r="B1553" s="75">
        <v>3421</v>
      </c>
      <c r="C1553" s="75" t="s">
        <v>166</v>
      </c>
      <c r="D1553" s="75">
        <v>91732</v>
      </c>
      <c r="E1553" s="75">
        <v>49.313360431370299</v>
      </c>
      <c r="F1553" s="75">
        <v>3421</v>
      </c>
      <c r="G1553" s="75">
        <v>47.4</v>
      </c>
      <c r="H1553" s="77"/>
      <c r="I1553" s="77"/>
    </row>
    <row r="1554" spans="1:9" x14ac:dyDescent="0.25">
      <c r="A1554" s="75">
        <v>6037433403</v>
      </c>
      <c r="B1554" s="75">
        <v>4675</v>
      </c>
      <c r="C1554" s="75" t="s">
        <v>166</v>
      </c>
      <c r="D1554" s="75">
        <v>91732</v>
      </c>
      <c r="E1554" s="75">
        <v>46.644449096904502</v>
      </c>
      <c r="F1554" s="75">
        <v>4675</v>
      </c>
      <c r="G1554" s="75">
        <v>66.3</v>
      </c>
      <c r="H1554" s="77"/>
      <c r="I1554" s="77"/>
    </row>
    <row r="1555" spans="1:9" x14ac:dyDescent="0.25">
      <c r="A1555" s="75">
        <v>6037432602</v>
      </c>
      <c r="B1555" s="75">
        <v>4554</v>
      </c>
      <c r="C1555" s="75" t="s">
        <v>166</v>
      </c>
      <c r="D1555" s="75">
        <v>91732</v>
      </c>
      <c r="E1555" s="75">
        <v>41.965203333778199</v>
      </c>
      <c r="F1555" s="75">
        <v>4554</v>
      </c>
      <c r="G1555" s="75">
        <v>36.6</v>
      </c>
      <c r="H1555" s="77"/>
      <c r="I1555" s="77"/>
    </row>
    <row r="1556" spans="1:9" x14ac:dyDescent="0.25">
      <c r="A1556" s="75">
        <v>6037432401</v>
      </c>
      <c r="B1556" s="75">
        <v>3789</v>
      </c>
      <c r="C1556" s="75" t="s">
        <v>166</v>
      </c>
      <c r="D1556" s="75">
        <v>91731</v>
      </c>
      <c r="E1556" s="75">
        <v>40.693971807564203</v>
      </c>
      <c r="F1556" s="75">
        <v>3789</v>
      </c>
      <c r="G1556" s="75">
        <v>57.4</v>
      </c>
      <c r="H1556" s="77"/>
      <c r="I1556" s="77"/>
    </row>
    <row r="1557" spans="1:9" x14ac:dyDescent="0.25">
      <c r="A1557" s="75">
        <v>6037432402</v>
      </c>
      <c r="B1557" s="75">
        <v>6310</v>
      </c>
      <c r="C1557" s="75" t="s">
        <v>166</v>
      </c>
      <c r="D1557" s="75">
        <v>91731</v>
      </c>
      <c r="E1557" s="75">
        <v>40.2519644943416</v>
      </c>
      <c r="F1557" s="75">
        <v>6310</v>
      </c>
      <c r="G1557" s="75">
        <v>59.3</v>
      </c>
      <c r="H1557" s="77"/>
      <c r="I1557" s="77"/>
    </row>
    <row r="1558" spans="1:9" x14ac:dyDescent="0.25">
      <c r="A1558" s="75">
        <v>6037432300</v>
      </c>
      <c r="B1558" s="75">
        <v>3951</v>
      </c>
      <c r="C1558" s="75" t="s">
        <v>166</v>
      </c>
      <c r="D1558" s="75">
        <v>91731</v>
      </c>
      <c r="E1558" s="75">
        <v>39.437383631780698</v>
      </c>
      <c r="F1558" s="75">
        <v>3951</v>
      </c>
      <c r="G1558" s="75">
        <v>30.6</v>
      </c>
      <c r="H1558" s="77"/>
      <c r="I1558" s="77"/>
    </row>
    <row r="1559" spans="1:9" x14ac:dyDescent="0.25">
      <c r="A1559" s="75">
        <v>6037620002</v>
      </c>
      <c r="B1559" s="75">
        <v>3609</v>
      </c>
      <c r="C1559" s="75" t="s">
        <v>166</v>
      </c>
      <c r="D1559" s="75">
        <v>90245</v>
      </c>
      <c r="E1559" s="75">
        <v>21.771980427459699</v>
      </c>
      <c r="F1559" s="75">
        <v>0</v>
      </c>
      <c r="G1559" s="75">
        <v>14.9</v>
      </c>
      <c r="H1559" s="77"/>
      <c r="I1559" s="77"/>
    </row>
    <row r="1560" spans="1:9" x14ac:dyDescent="0.25">
      <c r="A1560" s="75">
        <v>6037620101</v>
      </c>
      <c r="B1560" s="75">
        <v>5426</v>
      </c>
      <c r="C1560" s="75" t="s">
        <v>166</v>
      </c>
      <c r="D1560" s="75">
        <v>90245</v>
      </c>
      <c r="E1560" s="75">
        <v>16.727414992552401</v>
      </c>
      <c r="F1560" s="75">
        <v>0</v>
      </c>
      <c r="G1560" s="75">
        <v>20.2</v>
      </c>
      <c r="H1560" s="77"/>
      <c r="I1560" s="77"/>
    </row>
    <row r="1561" spans="1:9" x14ac:dyDescent="0.25">
      <c r="A1561" s="75">
        <v>6037620102</v>
      </c>
      <c r="B1561" s="75">
        <v>3617</v>
      </c>
      <c r="C1561" s="75" t="s">
        <v>166</v>
      </c>
      <c r="D1561" s="75">
        <v>90245</v>
      </c>
      <c r="E1561" s="75">
        <v>14.4048301187982</v>
      </c>
      <c r="F1561" s="75">
        <v>0</v>
      </c>
      <c r="G1561" s="75">
        <v>15.4</v>
      </c>
      <c r="H1561" s="77"/>
      <c r="I1561" s="77"/>
    </row>
    <row r="1562" spans="1:9" x14ac:dyDescent="0.25">
      <c r="A1562" s="75">
        <v>6037620001</v>
      </c>
      <c r="B1562" s="75">
        <v>3943</v>
      </c>
      <c r="C1562" s="75" t="s">
        <v>166</v>
      </c>
      <c r="D1562" s="75">
        <v>90245</v>
      </c>
      <c r="E1562" s="75">
        <v>13.7134455549031</v>
      </c>
      <c r="F1562" s="75">
        <v>0</v>
      </c>
      <c r="G1562" s="75">
        <v>12</v>
      </c>
      <c r="H1562" s="77"/>
      <c r="I1562" s="77"/>
    </row>
    <row r="1563" spans="1:9" x14ac:dyDescent="0.25">
      <c r="A1563" s="75">
        <v>6037980030</v>
      </c>
      <c r="B1563" s="75">
        <v>0</v>
      </c>
      <c r="C1563" s="75" t="s">
        <v>166</v>
      </c>
      <c r="D1563" s="75">
        <v>90245</v>
      </c>
      <c r="E1563" s="75" t="s">
        <v>147</v>
      </c>
      <c r="F1563" s="75">
        <v>0</v>
      </c>
      <c r="G1563" s="75" t="s">
        <v>147</v>
      </c>
      <c r="H1563" s="77"/>
      <c r="I1563" s="77"/>
    </row>
    <row r="1564" spans="1:9" x14ac:dyDescent="0.25">
      <c r="A1564" s="75">
        <v>6037980013</v>
      </c>
      <c r="B1564" s="75">
        <v>59</v>
      </c>
      <c r="C1564" s="75" t="s">
        <v>166</v>
      </c>
      <c r="D1564" s="75">
        <v>90245</v>
      </c>
      <c r="E1564" s="75" t="s">
        <v>147</v>
      </c>
      <c r="F1564" s="75">
        <v>0</v>
      </c>
      <c r="G1564" s="75" t="s">
        <v>147</v>
      </c>
      <c r="H1564" s="77"/>
      <c r="I1564" s="77"/>
    </row>
    <row r="1565" spans="1:9" x14ac:dyDescent="0.25">
      <c r="A1565" s="75">
        <v>6037139504</v>
      </c>
      <c r="B1565" s="75">
        <v>3476</v>
      </c>
      <c r="C1565" s="75" t="s">
        <v>166</v>
      </c>
      <c r="D1565" s="75">
        <v>91316</v>
      </c>
      <c r="E1565" s="75">
        <v>36.825503093923501</v>
      </c>
      <c r="F1565" s="75">
        <v>0</v>
      </c>
      <c r="G1565" s="75">
        <v>46.3</v>
      </c>
      <c r="H1565" s="77"/>
      <c r="I1565" s="77"/>
    </row>
    <row r="1566" spans="1:9" x14ac:dyDescent="0.25">
      <c r="A1566" s="75">
        <v>6037139503</v>
      </c>
      <c r="B1566" s="75">
        <v>4657</v>
      </c>
      <c r="C1566" s="75" t="s">
        <v>166</v>
      </c>
      <c r="D1566" s="75">
        <v>91316</v>
      </c>
      <c r="E1566" s="75">
        <v>27.3321619305996</v>
      </c>
      <c r="F1566" s="75">
        <v>0</v>
      </c>
      <c r="G1566" s="75">
        <v>40.299999999999997</v>
      </c>
      <c r="H1566" s="77"/>
      <c r="I1566" s="77"/>
    </row>
    <row r="1567" spans="1:9" x14ac:dyDescent="0.25">
      <c r="A1567" s="75">
        <v>6037139001</v>
      </c>
      <c r="B1567" s="75">
        <v>4767</v>
      </c>
      <c r="C1567" s="75" t="s">
        <v>166</v>
      </c>
      <c r="D1567" s="75">
        <v>91316</v>
      </c>
      <c r="E1567" s="75">
        <v>24.349589251349101</v>
      </c>
      <c r="F1567" s="75">
        <v>0</v>
      </c>
      <c r="G1567" s="75">
        <v>18.8</v>
      </c>
      <c r="H1567" s="77"/>
      <c r="I1567" s="77"/>
    </row>
    <row r="1568" spans="1:9" x14ac:dyDescent="0.25">
      <c r="A1568" s="75">
        <v>6037139200</v>
      </c>
      <c r="B1568" s="75">
        <v>5175</v>
      </c>
      <c r="C1568" s="75" t="s">
        <v>166</v>
      </c>
      <c r="D1568" s="75">
        <v>91316</v>
      </c>
      <c r="E1568" s="75">
        <v>22.0726809896261</v>
      </c>
      <c r="F1568" s="75">
        <v>0</v>
      </c>
      <c r="G1568" s="75">
        <v>22.1</v>
      </c>
      <c r="H1568" s="77"/>
      <c r="I1568" s="77"/>
    </row>
    <row r="1569" spans="1:9" x14ac:dyDescent="0.25">
      <c r="A1569" s="75">
        <v>6037139502</v>
      </c>
      <c r="B1569" s="75">
        <v>3007</v>
      </c>
      <c r="C1569" s="75" t="s">
        <v>166</v>
      </c>
      <c r="D1569" s="75">
        <v>91316</v>
      </c>
      <c r="E1569" s="75">
        <v>19.294031494908602</v>
      </c>
      <c r="F1569" s="75">
        <v>0</v>
      </c>
      <c r="G1569" s="75">
        <v>16.3</v>
      </c>
      <c r="H1569" s="77"/>
      <c r="I1569" s="77"/>
    </row>
    <row r="1570" spans="1:9" x14ac:dyDescent="0.25">
      <c r="A1570" s="75">
        <v>6037141400</v>
      </c>
      <c r="B1570" s="75">
        <v>4412</v>
      </c>
      <c r="C1570" s="75" t="s">
        <v>166</v>
      </c>
      <c r="D1570" s="75">
        <v>91436</v>
      </c>
      <c r="E1570" s="75">
        <v>19.217793244847801</v>
      </c>
      <c r="F1570" s="75">
        <v>0</v>
      </c>
      <c r="G1570" s="75">
        <v>25.2</v>
      </c>
      <c r="H1570" s="77"/>
      <c r="I1570" s="77"/>
    </row>
    <row r="1571" spans="1:9" x14ac:dyDescent="0.25">
      <c r="A1571" s="75">
        <v>6037139701</v>
      </c>
      <c r="B1571" s="75">
        <v>4920</v>
      </c>
      <c r="C1571" s="75" t="s">
        <v>166</v>
      </c>
      <c r="D1571" s="75">
        <v>91436</v>
      </c>
      <c r="E1571" s="75">
        <v>18.834001081430099</v>
      </c>
      <c r="F1571" s="75">
        <v>0</v>
      </c>
      <c r="G1571" s="75">
        <v>7.4</v>
      </c>
      <c r="H1571" s="77"/>
      <c r="I1571" s="77"/>
    </row>
    <row r="1572" spans="1:9" x14ac:dyDescent="0.25">
      <c r="A1572" s="75">
        <v>6037139600</v>
      </c>
      <c r="B1572" s="75">
        <v>4633</v>
      </c>
      <c r="C1572" s="75" t="s">
        <v>166</v>
      </c>
      <c r="D1572" s="75">
        <v>91316</v>
      </c>
      <c r="E1572" s="75">
        <v>17.974747481280001</v>
      </c>
      <c r="F1572" s="75">
        <v>0</v>
      </c>
      <c r="G1572" s="75">
        <v>24.1</v>
      </c>
      <c r="H1572" s="77"/>
      <c r="I1572" s="77"/>
    </row>
    <row r="1573" spans="1:9" x14ac:dyDescent="0.25">
      <c r="A1573" s="75">
        <v>6037141500</v>
      </c>
      <c r="B1573" s="75">
        <v>2984</v>
      </c>
      <c r="C1573" s="75" t="s">
        <v>166</v>
      </c>
      <c r="D1573" s="75">
        <v>91436</v>
      </c>
      <c r="E1573" s="75">
        <v>9.9158267173720809</v>
      </c>
      <c r="F1573" s="75">
        <v>0</v>
      </c>
      <c r="G1573" s="75">
        <v>6.5</v>
      </c>
      <c r="H1573" s="77"/>
      <c r="I1573" s="77"/>
    </row>
    <row r="1574" spans="1:9" x14ac:dyDescent="0.25">
      <c r="A1574" s="75">
        <v>6037139702</v>
      </c>
      <c r="B1574" s="75">
        <v>6250</v>
      </c>
      <c r="C1574" s="75" t="s">
        <v>166</v>
      </c>
      <c r="D1574" s="75">
        <v>91436</v>
      </c>
      <c r="E1574" s="75">
        <v>7.9707270410124904</v>
      </c>
      <c r="F1574" s="75">
        <v>0</v>
      </c>
      <c r="G1574" s="75">
        <v>12</v>
      </c>
      <c r="H1574" s="77"/>
      <c r="I1574" s="77"/>
    </row>
    <row r="1575" spans="1:9" x14ac:dyDescent="0.25">
      <c r="A1575" s="75">
        <v>6037291220</v>
      </c>
      <c r="B1575" s="75">
        <v>3353</v>
      </c>
      <c r="C1575" s="75" t="s">
        <v>166</v>
      </c>
      <c r="D1575" s="75">
        <v>90247</v>
      </c>
      <c r="E1575" s="75">
        <v>77.497763313777199</v>
      </c>
      <c r="F1575" s="75">
        <v>3353</v>
      </c>
      <c r="G1575" s="75">
        <v>53.4</v>
      </c>
      <c r="H1575" s="77"/>
      <c r="I1575" s="77"/>
    </row>
    <row r="1576" spans="1:9" x14ac:dyDescent="0.25">
      <c r="A1576" s="75">
        <v>6037291210</v>
      </c>
      <c r="B1576" s="75">
        <v>4967</v>
      </c>
      <c r="C1576" s="75" t="s">
        <v>166</v>
      </c>
      <c r="D1576" s="75">
        <v>90247</v>
      </c>
      <c r="E1576" s="75">
        <v>69.621337892873498</v>
      </c>
      <c r="F1576" s="75">
        <v>4967</v>
      </c>
      <c r="G1576" s="75">
        <v>53</v>
      </c>
      <c r="H1576" s="77"/>
      <c r="I1576" s="77"/>
    </row>
    <row r="1577" spans="1:9" x14ac:dyDescent="0.25">
      <c r="A1577" s="75">
        <v>6037541001</v>
      </c>
      <c r="B1577" s="75">
        <v>1164</v>
      </c>
      <c r="C1577" s="75" t="s">
        <v>166</v>
      </c>
      <c r="D1577" s="75">
        <v>90248</v>
      </c>
      <c r="E1577" s="75">
        <v>68.240520010010499</v>
      </c>
      <c r="F1577" s="75">
        <v>1164</v>
      </c>
      <c r="G1577" s="75">
        <v>47.2</v>
      </c>
      <c r="H1577" s="77"/>
      <c r="I1577" s="77"/>
    </row>
    <row r="1578" spans="1:9" x14ac:dyDescent="0.25">
      <c r="A1578" s="75">
        <v>6037291130</v>
      </c>
      <c r="B1578" s="75">
        <v>3582</v>
      </c>
      <c r="C1578" s="75" t="s">
        <v>166</v>
      </c>
      <c r="D1578" s="75">
        <v>90248</v>
      </c>
      <c r="E1578" s="75">
        <v>64.333706501887406</v>
      </c>
      <c r="F1578" s="75">
        <v>3582</v>
      </c>
      <c r="G1578" s="75">
        <v>40.700000000000003</v>
      </c>
      <c r="H1578" s="77"/>
      <c r="I1578" s="77"/>
    </row>
    <row r="1579" spans="1:9" x14ac:dyDescent="0.25">
      <c r="A1579" s="75">
        <v>6037602600</v>
      </c>
      <c r="B1579" s="75">
        <v>7910</v>
      </c>
      <c r="C1579" s="75" t="s">
        <v>166</v>
      </c>
      <c r="D1579" s="75">
        <v>90249</v>
      </c>
      <c r="E1579" s="75">
        <v>62.190212803244201</v>
      </c>
      <c r="F1579" s="75">
        <v>7910</v>
      </c>
      <c r="G1579" s="75">
        <v>36.6</v>
      </c>
      <c r="H1579" s="77"/>
      <c r="I1579" s="77"/>
    </row>
    <row r="1580" spans="1:9" x14ac:dyDescent="0.25">
      <c r="A1580" s="75">
        <v>6037603001</v>
      </c>
      <c r="B1580" s="75">
        <v>7139</v>
      </c>
      <c r="C1580" s="75" t="s">
        <v>166</v>
      </c>
      <c r="D1580" s="75">
        <v>90247</v>
      </c>
      <c r="E1580" s="75">
        <v>58.133912043335201</v>
      </c>
      <c r="F1580" s="75">
        <v>7139</v>
      </c>
      <c r="G1580" s="75">
        <v>50.2</v>
      </c>
      <c r="H1580" s="77"/>
      <c r="I1580" s="77"/>
    </row>
    <row r="1581" spans="1:9" x14ac:dyDescent="0.25">
      <c r="A1581" s="75">
        <v>6037602900</v>
      </c>
      <c r="B1581" s="75">
        <v>4427</v>
      </c>
      <c r="C1581" s="75" t="s">
        <v>166</v>
      </c>
      <c r="D1581" s="75">
        <v>90249</v>
      </c>
      <c r="E1581" s="75">
        <v>58.126943503580399</v>
      </c>
      <c r="F1581" s="75">
        <v>4427</v>
      </c>
      <c r="G1581" s="75">
        <v>55.4</v>
      </c>
      <c r="H1581" s="77"/>
      <c r="I1581" s="77"/>
    </row>
    <row r="1582" spans="1:9" x14ac:dyDescent="0.25">
      <c r="A1582" s="75">
        <v>6037603102</v>
      </c>
      <c r="B1582" s="75">
        <v>4084</v>
      </c>
      <c r="C1582" s="75" t="s">
        <v>166</v>
      </c>
      <c r="D1582" s="75">
        <v>90247</v>
      </c>
      <c r="E1582" s="75">
        <v>57.733395922957399</v>
      </c>
      <c r="F1582" s="75">
        <v>4084</v>
      </c>
      <c r="G1582" s="75">
        <v>46.1</v>
      </c>
      <c r="H1582" s="77"/>
      <c r="I1582" s="77"/>
    </row>
    <row r="1583" spans="1:9" x14ac:dyDescent="0.25">
      <c r="A1583" s="75">
        <v>6037291300</v>
      </c>
      <c r="B1583" s="75">
        <v>2601</v>
      </c>
      <c r="C1583" s="75" t="s">
        <v>166</v>
      </c>
      <c r="D1583" s="75">
        <v>90248</v>
      </c>
      <c r="E1583" s="75">
        <v>57.035867396064198</v>
      </c>
      <c r="F1583" s="75">
        <v>2601</v>
      </c>
      <c r="G1583" s="75">
        <v>19</v>
      </c>
      <c r="H1583" s="77"/>
      <c r="I1583" s="77"/>
    </row>
    <row r="1584" spans="1:9" x14ac:dyDescent="0.25">
      <c r="A1584" s="75">
        <v>6037603302</v>
      </c>
      <c r="B1584" s="75">
        <v>3804</v>
      </c>
      <c r="C1584" s="75" t="s">
        <v>166</v>
      </c>
      <c r="D1584" s="75">
        <v>90247</v>
      </c>
      <c r="E1584" s="75">
        <v>56.395142652129898</v>
      </c>
      <c r="F1584" s="75">
        <v>3804</v>
      </c>
      <c r="G1584" s="75">
        <v>48.1</v>
      </c>
      <c r="H1584" s="77"/>
      <c r="I1584" s="77"/>
    </row>
    <row r="1585" spans="1:9" x14ac:dyDescent="0.25">
      <c r="A1585" s="75">
        <v>6037291120</v>
      </c>
      <c r="B1585" s="75">
        <v>2210</v>
      </c>
      <c r="C1585" s="75" t="s">
        <v>166</v>
      </c>
      <c r="D1585" s="75">
        <v>90248</v>
      </c>
      <c r="E1585" s="75">
        <v>56.195741621910202</v>
      </c>
      <c r="F1585" s="75">
        <v>2210</v>
      </c>
      <c r="G1585" s="75">
        <v>61.1</v>
      </c>
      <c r="H1585" s="77"/>
      <c r="I1585" s="77"/>
    </row>
    <row r="1586" spans="1:9" x14ac:dyDescent="0.25">
      <c r="A1586" s="75">
        <v>6037603005</v>
      </c>
      <c r="B1586" s="75">
        <v>5591</v>
      </c>
      <c r="C1586" s="75" t="s">
        <v>166</v>
      </c>
      <c r="D1586" s="75">
        <v>90247</v>
      </c>
      <c r="E1586" s="75">
        <v>54.264181248291997</v>
      </c>
      <c r="F1586" s="75">
        <v>5591</v>
      </c>
      <c r="G1586" s="75">
        <v>48.4</v>
      </c>
      <c r="H1586" s="77"/>
      <c r="I1586" s="77"/>
    </row>
    <row r="1587" spans="1:9" x14ac:dyDescent="0.25">
      <c r="A1587" s="75">
        <v>6037603200</v>
      </c>
      <c r="B1587" s="75">
        <v>2777</v>
      </c>
      <c r="C1587" s="75" t="s">
        <v>166</v>
      </c>
      <c r="D1587" s="75">
        <v>90248</v>
      </c>
      <c r="E1587" s="75">
        <v>48.832337023079198</v>
      </c>
      <c r="F1587" s="75">
        <v>2777</v>
      </c>
      <c r="G1587" s="75">
        <v>19.399999999999999</v>
      </c>
      <c r="H1587" s="77"/>
      <c r="I1587" s="77"/>
    </row>
    <row r="1588" spans="1:9" x14ac:dyDescent="0.25">
      <c r="A1588" s="75">
        <v>6037603400</v>
      </c>
      <c r="B1588" s="75">
        <v>4367</v>
      </c>
      <c r="C1588" s="75" t="s">
        <v>166</v>
      </c>
      <c r="D1588" s="75">
        <v>90249</v>
      </c>
      <c r="E1588" s="75">
        <v>47.982898793912298</v>
      </c>
      <c r="F1588" s="75">
        <v>4367</v>
      </c>
      <c r="G1588" s="75">
        <v>40.700000000000003</v>
      </c>
      <c r="H1588" s="77"/>
      <c r="I1588" s="77"/>
    </row>
    <row r="1589" spans="1:9" x14ac:dyDescent="0.25">
      <c r="A1589" s="75">
        <v>6037603500</v>
      </c>
      <c r="B1589" s="75">
        <v>3074</v>
      </c>
      <c r="C1589" s="75" t="s">
        <v>166</v>
      </c>
      <c r="D1589" s="75">
        <v>90249</v>
      </c>
      <c r="E1589" s="75">
        <v>43.3708678023837</v>
      </c>
      <c r="F1589" s="75">
        <v>3074</v>
      </c>
      <c r="G1589" s="75">
        <v>24.1</v>
      </c>
      <c r="H1589" s="77"/>
      <c r="I1589" s="77"/>
    </row>
    <row r="1590" spans="1:9" x14ac:dyDescent="0.25">
      <c r="A1590" s="75">
        <v>6037603004</v>
      </c>
      <c r="B1590" s="75">
        <v>1512</v>
      </c>
      <c r="C1590" s="75" t="s">
        <v>166</v>
      </c>
      <c r="D1590" s="75">
        <v>90247</v>
      </c>
      <c r="E1590" s="75">
        <v>42.317512095883998</v>
      </c>
      <c r="F1590" s="75">
        <v>1512</v>
      </c>
      <c r="G1590" s="75">
        <v>39.200000000000003</v>
      </c>
      <c r="H1590" s="77"/>
      <c r="I1590" s="77"/>
    </row>
    <row r="1591" spans="1:9" x14ac:dyDescent="0.25">
      <c r="A1591" s="75">
        <v>6037603101</v>
      </c>
      <c r="B1591" s="75">
        <v>4244</v>
      </c>
      <c r="C1591" s="75" t="s">
        <v>166</v>
      </c>
      <c r="D1591" s="75">
        <v>90247</v>
      </c>
      <c r="E1591" s="75">
        <v>37.429322982255201</v>
      </c>
      <c r="F1591" s="75">
        <v>0</v>
      </c>
      <c r="G1591" s="75">
        <v>39.5</v>
      </c>
      <c r="H1591" s="77"/>
      <c r="I1591" s="77"/>
    </row>
    <row r="1592" spans="1:9" x14ac:dyDescent="0.25">
      <c r="A1592" s="75">
        <v>6037603301</v>
      </c>
      <c r="B1592" s="75">
        <v>3828</v>
      </c>
      <c r="C1592" s="75" t="s">
        <v>166</v>
      </c>
      <c r="D1592" s="75">
        <v>90247</v>
      </c>
      <c r="E1592" s="75">
        <v>35.915781671393802</v>
      </c>
      <c r="F1592" s="75">
        <v>0</v>
      </c>
      <c r="G1592" s="75">
        <v>35.200000000000003</v>
      </c>
      <c r="H1592" s="77"/>
      <c r="I1592" s="77"/>
    </row>
    <row r="1593" spans="1:9" x14ac:dyDescent="0.25">
      <c r="A1593" s="75">
        <v>6037603600</v>
      </c>
      <c r="B1593" s="75">
        <v>4037</v>
      </c>
      <c r="C1593" s="75" t="s">
        <v>166</v>
      </c>
      <c r="D1593" s="75">
        <v>90249</v>
      </c>
      <c r="E1593" s="75">
        <v>35.560153965536102</v>
      </c>
      <c r="F1593" s="75">
        <v>0</v>
      </c>
      <c r="G1593" s="75">
        <v>29.6</v>
      </c>
      <c r="H1593" s="77"/>
      <c r="I1593" s="77"/>
    </row>
    <row r="1594" spans="1:9" x14ac:dyDescent="0.25">
      <c r="A1594" s="75">
        <v>6037603006</v>
      </c>
      <c r="B1594" s="75">
        <v>2035</v>
      </c>
      <c r="C1594" s="75" t="s">
        <v>166</v>
      </c>
      <c r="D1594" s="75">
        <v>90247</v>
      </c>
      <c r="E1594" s="75">
        <v>32.504702559681299</v>
      </c>
      <c r="F1594" s="75">
        <v>0</v>
      </c>
      <c r="G1594" s="75">
        <v>43.5</v>
      </c>
      <c r="H1594" s="77"/>
      <c r="I1594" s="77"/>
    </row>
    <row r="1595" spans="1:9" x14ac:dyDescent="0.25">
      <c r="A1595" s="75">
        <v>6037301601</v>
      </c>
      <c r="B1595" s="75">
        <v>6198</v>
      </c>
      <c r="C1595" s="75" t="s">
        <v>166</v>
      </c>
      <c r="D1595" s="75">
        <v>91201</v>
      </c>
      <c r="E1595" s="75">
        <v>70.907943102222305</v>
      </c>
      <c r="F1595" s="75">
        <v>6198</v>
      </c>
      <c r="G1595" s="75">
        <v>49.9</v>
      </c>
      <c r="H1595" s="77"/>
      <c r="I1595" s="77"/>
    </row>
    <row r="1596" spans="1:9" x14ac:dyDescent="0.25">
      <c r="A1596" s="75">
        <v>6037302401</v>
      </c>
      <c r="B1596" s="75">
        <v>5944</v>
      </c>
      <c r="C1596" s="75" t="s">
        <v>166</v>
      </c>
      <c r="D1596" s="75">
        <v>91204</v>
      </c>
      <c r="E1596" s="75">
        <v>68.647758843020299</v>
      </c>
      <c r="F1596" s="75">
        <v>5944</v>
      </c>
      <c r="G1596" s="75">
        <v>49.4</v>
      </c>
      <c r="H1596" s="77"/>
      <c r="I1596" s="77"/>
    </row>
    <row r="1597" spans="1:9" x14ac:dyDescent="0.25">
      <c r="A1597" s="75">
        <v>6037302302</v>
      </c>
      <c r="B1597" s="75">
        <v>4895</v>
      </c>
      <c r="C1597" s="75" t="s">
        <v>166</v>
      </c>
      <c r="D1597" s="75">
        <v>91204</v>
      </c>
      <c r="E1597" s="75">
        <v>64.864997850208397</v>
      </c>
      <c r="F1597" s="75">
        <v>4895</v>
      </c>
      <c r="G1597" s="75">
        <v>48.5</v>
      </c>
      <c r="H1597" s="77"/>
      <c r="I1597" s="77"/>
    </row>
    <row r="1598" spans="1:9" x14ac:dyDescent="0.25">
      <c r="A1598" s="75">
        <v>6037302505</v>
      </c>
      <c r="B1598" s="75">
        <v>3749</v>
      </c>
      <c r="C1598" s="75" t="s">
        <v>166</v>
      </c>
      <c r="D1598" s="75">
        <v>91205</v>
      </c>
      <c r="E1598" s="75">
        <v>63.529962658667003</v>
      </c>
      <c r="F1598" s="75">
        <v>3749</v>
      </c>
      <c r="G1598" s="75">
        <v>65.5</v>
      </c>
      <c r="H1598" s="77"/>
      <c r="I1598" s="77"/>
    </row>
    <row r="1599" spans="1:9" x14ac:dyDescent="0.25">
      <c r="A1599" s="75">
        <v>6037301602</v>
      </c>
      <c r="B1599" s="75">
        <v>3908</v>
      </c>
      <c r="C1599" s="75" t="s">
        <v>166</v>
      </c>
      <c r="D1599" s="75">
        <v>91201</v>
      </c>
      <c r="E1599" s="75">
        <v>61.6389342658887</v>
      </c>
      <c r="F1599" s="75">
        <v>3908</v>
      </c>
      <c r="G1599" s="75">
        <v>33.5</v>
      </c>
      <c r="H1599" s="77"/>
      <c r="I1599" s="77"/>
    </row>
    <row r="1600" spans="1:9" x14ac:dyDescent="0.25">
      <c r="A1600" s="75">
        <v>6037302503</v>
      </c>
      <c r="B1600" s="75">
        <v>4330</v>
      </c>
      <c r="C1600" s="75" t="s">
        <v>166</v>
      </c>
      <c r="D1600" s="75">
        <v>91205</v>
      </c>
      <c r="E1600" s="75">
        <v>55.886215226426003</v>
      </c>
      <c r="F1600" s="75">
        <v>4330</v>
      </c>
      <c r="G1600" s="75">
        <v>56.8</v>
      </c>
      <c r="H1600" s="77"/>
      <c r="I1600" s="77"/>
    </row>
    <row r="1601" spans="1:9" x14ac:dyDescent="0.25">
      <c r="A1601" s="75">
        <v>6037302002</v>
      </c>
      <c r="B1601" s="75">
        <v>3532</v>
      </c>
      <c r="C1601" s="75" t="s">
        <v>166</v>
      </c>
      <c r="D1601" s="75">
        <v>91206</v>
      </c>
      <c r="E1601" s="75">
        <v>54.875823704219698</v>
      </c>
      <c r="F1601" s="75">
        <v>3532</v>
      </c>
      <c r="G1601" s="75">
        <v>41.6</v>
      </c>
      <c r="H1601" s="77"/>
      <c r="I1601" s="77"/>
    </row>
    <row r="1602" spans="1:9" x14ac:dyDescent="0.25">
      <c r="A1602" s="75">
        <v>6037302301</v>
      </c>
      <c r="B1602" s="75">
        <v>3790</v>
      </c>
      <c r="C1602" s="75" t="s">
        <v>166</v>
      </c>
      <c r="D1602" s="75">
        <v>91204</v>
      </c>
      <c r="E1602" s="75">
        <v>54.620870251410899</v>
      </c>
      <c r="F1602" s="75">
        <v>3790</v>
      </c>
      <c r="G1602" s="75">
        <v>39.4</v>
      </c>
      <c r="H1602" s="77"/>
      <c r="I1602" s="77"/>
    </row>
    <row r="1603" spans="1:9" x14ac:dyDescent="0.25">
      <c r="A1603" s="75">
        <v>6037302504</v>
      </c>
      <c r="B1603" s="75">
        <v>4234</v>
      </c>
      <c r="C1603" s="75" t="s">
        <v>166</v>
      </c>
      <c r="D1603" s="75">
        <v>91205</v>
      </c>
      <c r="E1603" s="75">
        <v>53.795783797918801</v>
      </c>
      <c r="F1603" s="75">
        <v>4234</v>
      </c>
      <c r="G1603" s="75">
        <v>57.6</v>
      </c>
      <c r="H1603" s="77"/>
      <c r="I1603" s="77"/>
    </row>
    <row r="1604" spans="1:9" x14ac:dyDescent="0.25">
      <c r="A1604" s="75">
        <v>6037302202</v>
      </c>
      <c r="B1604" s="75">
        <v>5254</v>
      </c>
      <c r="C1604" s="75" t="s">
        <v>166</v>
      </c>
      <c r="D1604" s="75">
        <v>91205</v>
      </c>
      <c r="E1604" s="75">
        <v>53.407813657239103</v>
      </c>
      <c r="F1604" s="75">
        <v>5254</v>
      </c>
      <c r="G1604" s="75">
        <v>54.5</v>
      </c>
      <c r="H1604" s="77"/>
      <c r="I1604" s="77"/>
    </row>
    <row r="1605" spans="1:9" x14ac:dyDescent="0.25">
      <c r="A1605" s="75">
        <v>6037301502</v>
      </c>
      <c r="B1605" s="75">
        <v>6908</v>
      </c>
      <c r="C1605" s="75" t="s">
        <v>166</v>
      </c>
      <c r="D1605" s="75">
        <v>91201</v>
      </c>
      <c r="E1605" s="75">
        <v>53.144591988496103</v>
      </c>
      <c r="F1605" s="75">
        <v>6908</v>
      </c>
      <c r="G1605" s="75">
        <v>54.4</v>
      </c>
      <c r="H1605" s="77"/>
      <c r="I1605" s="77"/>
    </row>
    <row r="1606" spans="1:9" x14ac:dyDescent="0.25">
      <c r="A1606" s="75">
        <v>6037301701</v>
      </c>
      <c r="B1606" s="75">
        <v>2849</v>
      </c>
      <c r="C1606" s="75" t="s">
        <v>166</v>
      </c>
      <c r="D1606" s="75">
        <v>91202</v>
      </c>
      <c r="E1606" s="75">
        <v>52.671477375629401</v>
      </c>
      <c r="F1606" s="75">
        <v>2849</v>
      </c>
      <c r="G1606" s="75">
        <v>25</v>
      </c>
      <c r="H1606" s="77"/>
      <c r="I1606" s="77"/>
    </row>
    <row r="1607" spans="1:9" x14ac:dyDescent="0.25">
      <c r="A1607" s="75">
        <v>6037301702</v>
      </c>
      <c r="B1607" s="75">
        <v>5556</v>
      </c>
      <c r="C1607" s="75" t="s">
        <v>166</v>
      </c>
      <c r="D1607" s="75">
        <v>91203</v>
      </c>
      <c r="E1607" s="75">
        <v>51.928297031461803</v>
      </c>
      <c r="F1607" s="75">
        <v>5556</v>
      </c>
      <c r="G1607" s="75">
        <v>48.8</v>
      </c>
      <c r="H1607" s="77"/>
      <c r="I1607" s="77"/>
    </row>
    <row r="1608" spans="1:9" x14ac:dyDescent="0.25">
      <c r="A1608" s="75">
        <v>6037302201</v>
      </c>
      <c r="B1608" s="75">
        <v>3856</v>
      </c>
      <c r="C1608" s="75" t="s">
        <v>166</v>
      </c>
      <c r="D1608" s="75">
        <v>91205</v>
      </c>
      <c r="E1608" s="75">
        <v>48.1091863173978</v>
      </c>
      <c r="F1608" s="75">
        <v>3856</v>
      </c>
      <c r="G1608" s="75">
        <v>60.6</v>
      </c>
      <c r="H1608" s="77"/>
      <c r="I1608" s="77"/>
    </row>
    <row r="1609" spans="1:9" x14ac:dyDescent="0.25">
      <c r="A1609" s="75">
        <v>6037302104</v>
      </c>
      <c r="B1609" s="75">
        <v>3917</v>
      </c>
      <c r="C1609" s="75" t="s">
        <v>166</v>
      </c>
      <c r="D1609" s="75">
        <v>91205</v>
      </c>
      <c r="E1609" s="75">
        <v>46.322987968324298</v>
      </c>
      <c r="F1609" s="75">
        <v>3917</v>
      </c>
      <c r="G1609" s="75">
        <v>41.1</v>
      </c>
      <c r="H1609" s="77"/>
      <c r="I1609" s="77"/>
    </row>
    <row r="1610" spans="1:9" x14ac:dyDescent="0.25">
      <c r="A1610" s="75">
        <v>6037302103</v>
      </c>
      <c r="B1610" s="75">
        <v>5504</v>
      </c>
      <c r="C1610" s="75" t="s">
        <v>166</v>
      </c>
      <c r="D1610" s="75">
        <v>91205</v>
      </c>
      <c r="E1610" s="75">
        <v>45.698970364064699</v>
      </c>
      <c r="F1610" s="75">
        <v>5504</v>
      </c>
      <c r="G1610" s="75">
        <v>58.6</v>
      </c>
      <c r="H1610" s="77"/>
      <c r="I1610" s="77"/>
    </row>
    <row r="1611" spans="1:9" x14ac:dyDescent="0.25">
      <c r="A1611" s="75">
        <v>6037301802</v>
      </c>
      <c r="B1611" s="75">
        <v>3578</v>
      </c>
      <c r="C1611" s="75" t="s">
        <v>166</v>
      </c>
      <c r="D1611" s="75">
        <v>91203</v>
      </c>
      <c r="E1611" s="75">
        <v>45.4737505121902</v>
      </c>
      <c r="F1611" s="75">
        <v>3578</v>
      </c>
      <c r="G1611" s="75">
        <v>46.2</v>
      </c>
      <c r="H1611" s="77"/>
      <c r="I1611" s="77"/>
    </row>
    <row r="1612" spans="1:9" x14ac:dyDescent="0.25">
      <c r="A1612" s="75">
        <v>6037301801</v>
      </c>
      <c r="B1612" s="75">
        <v>4079</v>
      </c>
      <c r="C1612" s="75" t="s">
        <v>166</v>
      </c>
      <c r="D1612" s="75">
        <v>91203</v>
      </c>
      <c r="E1612" s="75">
        <v>43.767338586507201</v>
      </c>
      <c r="F1612" s="75">
        <v>4079</v>
      </c>
      <c r="G1612" s="75">
        <v>41.1</v>
      </c>
      <c r="H1612" s="77"/>
      <c r="I1612" s="77"/>
    </row>
    <row r="1613" spans="1:9" x14ac:dyDescent="0.25">
      <c r="A1613" s="75">
        <v>6037302506</v>
      </c>
      <c r="B1613" s="75">
        <v>3534</v>
      </c>
      <c r="C1613" s="75" t="s">
        <v>166</v>
      </c>
      <c r="D1613" s="75">
        <v>91205</v>
      </c>
      <c r="E1613" s="75">
        <v>42.949173390034801</v>
      </c>
      <c r="F1613" s="75">
        <v>3534</v>
      </c>
      <c r="G1613" s="75">
        <v>37.9</v>
      </c>
      <c r="H1613" s="77"/>
      <c r="I1613" s="77"/>
    </row>
    <row r="1614" spans="1:9" x14ac:dyDescent="0.25">
      <c r="A1614" s="75">
        <v>6037302003</v>
      </c>
      <c r="B1614" s="75">
        <v>3578</v>
      </c>
      <c r="C1614" s="75" t="s">
        <v>166</v>
      </c>
      <c r="D1614" s="75">
        <v>91206</v>
      </c>
      <c r="E1614" s="75">
        <v>41.799998869361602</v>
      </c>
      <c r="F1614" s="75">
        <v>3578</v>
      </c>
      <c r="G1614" s="75">
        <v>43.3</v>
      </c>
      <c r="H1614" s="77"/>
      <c r="I1614" s="77"/>
    </row>
    <row r="1615" spans="1:9" x14ac:dyDescent="0.25">
      <c r="A1615" s="75">
        <v>6037302102</v>
      </c>
      <c r="B1615" s="75">
        <v>6439</v>
      </c>
      <c r="C1615" s="75" t="s">
        <v>166</v>
      </c>
      <c r="D1615" s="75">
        <v>91205</v>
      </c>
      <c r="E1615" s="75">
        <v>40.689094435762001</v>
      </c>
      <c r="F1615" s="75">
        <v>6439</v>
      </c>
      <c r="G1615" s="75">
        <v>39.1</v>
      </c>
      <c r="H1615" s="77"/>
      <c r="I1615" s="77"/>
    </row>
    <row r="1616" spans="1:9" x14ac:dyDescent="0.25">
      <c r="A1616" s="75">
        <v>6037301900</v>
      </c>
      <c r="B1616" s="75">
        <v>7810</v>
      </c>
      <c r="C1616" s="75" t="s">
        <v>166</v>
      </c>
      <c r="D1616" s="75">
        <v>91206</v>
      </c>
      <c r="E1616" s="75">
        <v>39.759933313345897</v>
      </c>
      <c r="F1616" s="75">
        <v>7810</v>
      </c>
      <c r="G1616" s="75">
        <v>37.5</v>
      </c>
      <c r="H1616" s="77"/>
      <c r="I1616" s="77"/>
    </row>
    <row r="1617" spans="1:9" x14ac:dyDescent="0.25">
      <c r="A1617" s="75">
        <v>6037302004</v>
      </c>
      <c r="B1617" s="75">
        <v>4214</v>
      </c>
      <c r="C1617" s="75" t="s">
        <v>166</v>
      </c>
      <c r="D1617" s="75">
        <v>91206</v>
      </c>
      <c r="E1617" s="75">
        <v>39.385041250948802</v>
      </c>
      <c r="F1617" s="75">
        <v>4214</v>
      </c>
      <c r="G1617" s="75">
        <v>49.4</v>
      </c>
      <c r="H1617" s="77"/>
      <c r="I1617" s="77"/>
    </row>
    <row r="1618" spans="1:9" x14ac:dyDescent="0.25">
      <c r="A1618" s="75">
        <v>6037301206</v>
      </c>
      <c r="B1618" s="75">
        <v>5363</v>
      </c>
      <c r="C1618" s="75" t="s">
        <v>166</v>
      </c>
      <c r="D1618" s="75">
        <v>91202</v>
      </c>
      <c r="E1618" s="75">
        <v>39.1708977339797</v>
      </c>
      <c r="F1618" s="75">
        <v>0</v>
      </c>
      <c r="G1618" s="75">
        <v>40.4</v>
      </c>
      <c r="H1618" s="77"/>
      <c r="I1618" s="77"/>
    </row>
    <row r="1619" spans="1:9" x14ac:dyDescent="0.25">
      <c r="A1619" s="75">
        <v>6037301204</v>
      </c>
      <c r="B1619" s="75">
        <v>4990</v>
      </c>
      <c r="C1619" s="75" t="s">
        <v>166</v>
      </c>
      <c r="D1619" s="75">
        <v>91202</v>
      </c>
      <c r="E1619" s="75">
        <v>37.447110410032401</v>
      </c>
      <c r="F1619" s="75">
        <v>0</v>
      </c>
      <c r="G1619" s="75">
        <v>44.2</v>
      </c>
      <c r="H1619" s="77"/>
      <c r="I1619" s="77"/>
    </row>
    <row r="1620" spans="1:9" x14ac:dyDescent="0.25">
      <c r="A1620" s="75">
        <v>6037301501</v>
      </c>
      <c r="B1620" s="75">
        <v>1902</v>
      </c>
      <c r="C1620" s="75" t="s">
        <v>166</v>
      </c>
      <c r="D1620" s="75">
        <v>91201</v>
      </c>
      <c r="E1620" s="75">
        <v>33.754232603019901</v>
      </c>
      <c r="F1620" s="75">
        <v>0</v>
      </c>
      <c r="G1620" s="75">
        <v>20.2</v>
      </c>
      <c r="H1620" s="77"/>
      <c r="I1620" s="77"/>
    </row>
    <row r="1621" spans="1:9" x14ac:dyDescent="0.25">
      <c r="A1621" s="75">
        <v>6037301203</v>
      </c>
      <c r="B1621" s="75">
        <v>4368</v>
      </c>
      <c r="C1621" s="75" t="s">
        <v>166</v>
      </c>
      <c r="D1621" s="75">
        <v>91202</v>
      </c>
      <c r="E1621" s="75">
        <v>28.8390812438554</v>
      </c>
      <c r="F1621" s="75">
        <v>0</v>
      </c>
      <c r="G1621" s="75">
        <v>28.3</v>
      </c>
      <c r="H1621" s="77"/>
      <c r="I1621" s="77"/>
    </row>
    <row r="1622" spans="1:9" x14ac:dyDescent="0.25">
      <c r="A1622" s="75">
        <v>6037300902</v>
      </c>
      <c r="B1622" s="75">
        <v>1998</v>
      </c>
      <c r="C1622" s="75" t="s">
        <v>166</v>
      </c>
      <c r="D1622" s="75">
        <v>91206</v>
      </c>
      <c r="E1622" s="75">
        <v>27.321174391643599</v>
      </c>
      <c r="F1622" s="75">
        <v>0</v>
      </c>
      <c r="G1622" s="75">
        <v>12</v>
      </c>
      <c r="H1622" s="77"/>
      <c r="I1622" s="77"/>
    </row>
    <row r="1623" spans="1:9" x14ac:dyDescent="0.25">
      <c r="A1623" s="75">
        <v>6037301000</v>
      </c>
      <c r="B1623" s="75">
        <v>4841</v>
      </c>
      <c r="C1623" s="75" t="s">
        <v>166</v>
      </c>
      <c r="D1623" s="75">
        <v>91206</v>
      </c>
      <c r="E1623" s="75">
        <v>25.815348502637899</v>
      </c>
      <c r="F1623" s="75">
        <v>0</v>
      </c>
      <c r="G1623" s="75">
        <v>27.6</v>
      </c>
      <c r="H1623" s="77"/>
      <c r="I1623" s="77"/>
    </row>
    <row r="1624" spans="1:9" x14ac:dyDescent="0.25">
      <c r="A1624" s="75">
        <v>6037301205</v>
      </c>
      <c r="B1624" s="75">
        <v>2209</v>
      </c>
      <c r="C1624" s="75" t="s">
        <v>166</v>
      </c>
      <c r="D1624" s="75">
        <v>91202</v>
      </c>
      <c r="E1624" s="75">
        <v>25.3367613231047</v>
      </c>
      <c r="F1624" s="75">
        <v>0</v>
      </c>
      <c r="G1624" s="75">
        <v>10.3</v>
      </c>
      <c r="H1624" s="77"/>
      <c r="I1624" s="77"/>
    </row>
    <row r="1625" spans="1:9" x14ac:dyDescent="0.25">
      <c r="A1625" s="75">
        <v>6037300800</v>
      </c>
      <c r="B1625" s="75">
        <v>6947</v>
      </c>
      <c r="C1625" s="75" t="s">
        <v>166</v>
      </c>
      <c r="D1625" s="75">
        <v>91208</v>
      </c>
      <c r="E1625" s="75">
        <v>22.934090430447601</v>
      </c>
      <c r="F1625" s="75">
        <v>0</v>
      </c>
      <c r="G1625" s="75">
        <v>25.5</v>
      </c>
      <c r="H1625" s="77"/>
      <c r="I1625" s="77"/>
    </row>
    <row r="1626" spans="1:9" x14ac:dyDescent="0.25">
      <c r="A1626" s="75">
        <v>6037301100</v>
      </c>
      <c r="B1626" s="75">
        <v>6491</v>
      </c>
      <c r="C1626" s="75" t="s">
        <v>166</v>
      </c>
      <c r="D1626" s="75">
        <v>91207</v>
      </c>
      <c r="E1626" s="75">
        <v>22.1614147277961</v>
      </c>
      <c r="F1626" s="75">
        <v>0</v>
      </c>
      <c r="G1626" s="75">
        <v>23</v>
      </c>
      <c r="H1626" s="77"/>
      <c r="I1626" s="77"/>
    </row>
    <row r="1627" spans="1:9" x14ac:dyDescent="0.25">
      <c r="A1627" s="75">
        <v>6037300600</v>
      </c>
      <c r="B1627" s="75">
        <v>8053</v>
      </c>
      <c r="C1627" s="75" t="s">
        <v>166</v>
      </c>
      <c r="D1627" s="75">
        <v>91208</v>
      </c>
      <c r="E1627" s="75">
        <v>19.022557186866099</v>
      </c>
      <c r="F1627" s="75">
        <v>0</v>
      </c>
      <c r="G1627" s="75">
        <v>26.9</v>
      </c>
      <c r="H1627" s="77"/>
      <c r="I1627" s="77"/>
    </row>
    <row r="1628" spans="1:9" x14ac:dyDescent="0.25">
      <c r="A1628" s="75">
        <v>6037301300</v>
      </c>
      <c r="B1628" s="75">
        <v>2016</v>
      </c>
      <c r="C1628" s="75" t="s">
        <v>166</v>
      </c>
      <c r="D1628" s="75">
        <v>91202</v>
      </c>
      <c r="E1628" s="75">
        <v>18.019061479501499</v>
      </c>
      <c r="F1628" s="75">
        <v>0</v>
      </c>
      <c r="G1628" s="75">
        <v>9.9</v>
      </c>
      <c r="H1628" s="77"/>
      <c r="I1628" s="77"/>
    </row>
    <row r="1629" spans="1:9" x14ac:dyDescent="0.25">
      <c r="A1629" s="75">
        <v>6037300901</v>
      </c>
      <c r="B1629" s="75">
        <v>6463</v>
      </c>
      <c r="C1629" s="75" t="s">
        <v>166</v>
      </c>
      <c r="D1629" s="75">
        <v>91206</v>
      </c>
      <c r="E1629" s="75">
        <v>15.1823275061901</v>
      </c>
      <c r="F1629" s="75">
        <v>0</v>
      </c>
      <c r="G1629" s="75">
        <v>5.0999999999999996</v>
      </c>
      <c r="H1629" s="77"/>
      <c r="I1629" s="77"/>
    </row>
    <row r="1630" spans="1:9" x14ac:dyDescent="0.25">
      <c r="A1630" s="75">
        <v>6037301400</v>
      </c>
      <c r="B1630" s="75">
        <v>3865</v>
      </c>
      <c r="C1630" s="75" t="s">
        <v>166</v>
      </c>
      <c r="D1630" s="75">
        <v>91201</v>
      </c>
      <c r="E1630" s="75">
        <v>14.3890150353782</v>
      </c>
      <c r="F1630" s="75">
        <v>0</v>
      </c>
      <c r="G1630" s="75">
        <v>18.7</v>
      </c>
      <c r="H1630" s="77"/>
      <c r="I1630" s="77"/>
    </row>
    <row r="1631" spans="1:9" x14ac:dyDescent="0.25">
      <c r="A1631" s="75">
        <v>6037300701</v>
      </c>
      <c r="B1631" s="75">
        <v>6144</v>
      </c>
      <c r="C1631" s="75" t="s">
        <v>166</v>
      </c>
      <c r="D1631" s="75">
        <v>91208</v>
      </c>
      <c r="E1631" s="75">
        <v>12.4000761918895</v>
      </c>
      <c r="F1631" s="75">
        <v>0</v>
      </c>
      <c r="G1631" s="75">
        <v>13.1</v>
      </c>
      <c r="H1631" s="77"/>
      <c r="I1631" s="77"/>
    </row>
    <row r="1632" spans="1:9" x14ac:dyDescent="0.25">
      <c r="A1632" s="75">
        <v>6037300702</v>
      </c>
      <c r="B1632" s="75">
        <v>5604</v>
      </c>
      <c r="C1632" s="75" t="s">
        <v>166</v>
      </c>
      <c r="D1632" s="75">
        <v>91207</v>
      </c>
      <c r="E1632" s="75">
        <v>10.5432003001831</v>
      </c>
      <c r="F1632" s="75">
        <v>0</v>
      </c>
      <c r="G1632" s="75">
        <v>13.3</v>
      </c>
      <c r="H1632" s="77"/>
      <c r="I1632" s="77"/>
    </row>
    <row r="1633" spans="1:9" x14ac:dyDescent="0.25">
      <c r="A1633" s="75">
        <v>6037403902</v>
      </c>
      <c r="B1633" s="75">
        <v>4806</v>
      </c>
      <c r="C1633" s="75" t="s">
        <v>166</v>
      </c>
      <c r="D1633" s="75">
        <v>91740</v>
      </c>
      <c r="E1633" s="75">
        <v>28.775799383002099</v>
      </c>
      <c r="F1633" s="75">
        <v>0</v>
      </c>
      <c r="G1633" s="75">
        <v>32.6</v>
      </c>
      <c r="H1633" s="77"/>
      <c r="I1633" s="77"/>
    </row>
    <row r="1634" spans="1:9" x14ac:dyDescent="0.25">
      <c r="A1634" s="75">
        <v>6037401101</v>
      </c>
      <c r="B1634" s="75">
        <v>5663</v>
      </c>
      <c r="C1634" s="75" t="s">
        <v>166</v>
      </c>
      <c r="D1634" s="75">
        <v>91740</v>
      </c>
      <c r="E1634" s="75">
        <v>24.739623517018401</v>
      </c>
      <c r="F1634" s="75">
        <v>0</v>
      </c>
      <c r="G1634" s="75">
        <v>35.4</v>
      </c>
      <c r="H1634" s="77"/>
      <c r="I1634" s="77"/>
    </row>
    <row r="1635" spans="1:9" x14ac:dyDescent="0.25">
      <c r="A1635" s="75">
        <v>6037400800</v>
      </c>
      <c r="B1635" s="75">
        <v>3967</v>
      </c>
      <c r="C1635" s="75" t="s">
        <v>166</v>
      </c>
      <c r="D1635" s="75">
        <v>91741</v>
      </c>
      <c r="E1635" s="75">
        <v>24.012834963934999</v>
      </c>
      <c r="F1635" s="75">
        <v>0</v>
      </c>
      <c r="G1635" s="75">
        <v>33.9</v>
      </c>
      <c r="H1635" s="77"/>
      <c r="I1635" s="77"/>
    </row>
    <row r="1636" spans="1:9" x14ac:dyDescent="0.25">
      <c r="A1636" s="75">
        <v>6037401201</v>
      </c>
      <c r="B1636" s="75">
        <v>3110</v>
      </c>
      <c r="C1636" s="75" t="s">
        <v>166</v>
      </c>
      <c r="D1636" s="75">
        <v>91740</v>
      </c>
      <c r="E1636" s="75">
        <v>23.978556502654801</v>
      </c>
      <c r="F1636" s="75">
        <v>0</v>
      </c>
      <c r="G1636" s="75">
        <v>9.1</v>
      </c>
      <c r="H1636" s="77"/>
      <c r="I1636" s="77"/>
    </row>
    <row r="1637" spans="1:9" x14ac:dyDescent="0.25">
      <c r="A1637" s="75">
        <v>6037403901</v>
      </c>
      <c r="B1637" s="75">
        <v>3110</v>
      </c>
      <c r="C1637" s="75" t="s">
        <v>166</v>
      </c>
      <c r="D1637" s="75">
        <v>91740</v>
      </c>
      <c r="E1637" s="75">
        <v>23.592734617433401</v>
      </c>
      <c r="F1637" s="75">
        <v>0</v>
      </c>
      <c r="G1637" s="75">
        <v>32.299999999999997</v>
      </c>
      <c r="H1637" s="77"/>
      <c r="I1637" s="77"/>
    </row>
    <row r="1638" spans="1:9" x14ac:dyDescent="0.25">
      <c r="A1638" s="75">
        <v>6037401203</v>
      </c>
      <c r="B1638" s="75">
        <v>5216</v>
      </c>
      <c r="C1638" s="75" t="s">
        <v>166</v>
      </c>
      <c r="D1638" s="75">
        <v>91740</v>
      </c>
      <c r="E1638" s="75">
        <v>20.492032714252002</v>
      </c>
      <c r="F1638" s="75">
        <v>0</v>
      </c>
      <c r="G1638" s="75">
        <v>20.7</v>
      </c>
      <c r="H1638" s="77"/>
      <c r="I1638" s="77"/>
    </row>
    <row r="1639" spans="1:9" x14ac:dyDescent="0.25">
      <c r="A1639" s="75">
        <v>6037401102</v>
      </c>
      <c r="B1639" s="75">
        <v>3101</v>
      </c>
      <c r="C1639" s="75" t="s">
        <v>166</v>
      </c>
      <c r="D1639" s="75">
        <v>91741</v>
      </c>
      <c r="E1639" s="75">
        <v>20.475676989701199</v>
      </c>
      <c r="F1639" s="75">
        <v>0</v>
      </c>
      <c r="G1639" s="75">
        <v>34.5</v>
      </c>
      <c r="H1639" s="77"/>
      <c r="I1639" s="77"/>
    </row>
    <row r="1640" spans="1:9" x14ac:dyDescent="0.25">
      <c r="A1640" s="75">
        <v>6037400900</v>
      </c>
      <c r="B1640" s="75">
        <v>4086</v>
      </c>
      <c r="C1640" s="75" t="s">
        <v>166</v>
      </c>
      <c r="D1640" s="75">
        <v>91741</v>
      </c>
      <c r="E1640" s="75">
        <v>18.9207704371013</v>
      </c>
      <c r="F1640" s="75">
        <v>0</v>
      </c>
      <c r="G1640" s="75">
        <v>26.6</v>
      </c>
      <c r="H1640" s="77"/>
      <c r="I1640" s="77"/>
    </row>
    <row r="1641" spans="1:9" x14ac:dyDescent="0.25">
      <c r="A1641" s="75">
        <v>6037401002</v>
      </c>
      <c r="B1641" s="75">
        <v>3973</v>
      </c>
      <c r="C1641" s="75" t="s">
        <v>166</v>
      </c>
      <c r="D1641" s="75">
        <v>91741</v>
      </c>
      <c r="E1641" s="75">
        <v>15.0599799445746</v>
      </c>
      <c r="F1641" s="75">
        <v>0</v>
      </c>
      <c r="G1641" s="75">
        <v>28.7</v>
      </c>
      <c r="H1641" s="77"/>
      <c r="I1641" s="77"/>
    </row>
    <row r="1642" spans="1:9" x14ac:dyDescent="0.25">
      <c r="A1642" s="75">
        <v>6037400402</v>
      </c>
      <c r="B1642" s="75">
        <v>4125</v>
      </c>
      <c r="C1642" s="75" t="s">
        <v>166</v>
      </c>
      <c r="D1642" s="75">
        <v>91741</v>
      </c>
      <c r="E1642" s="75">
        <v>13.2633968667927</v>
      </c>
      <c r="F1642" s="75">
        <v>0</v>
      </c>
      <c r="G1642" s="75">
        <v>18.5</v>
      </c>
      <c r="H1642" s="77"/>
      <c r="I1642" s="77"/>
    </row>
    <row r="1643" spans="1:9" x14ac:dyDescent="0.25">
      <c r="A1643" s="75">
        <v>6037400501</v>
      </c>
      <c r="B1643" s="75">
        <v>2126</v>
      </c>
      <c r="C1643" s="75" t="s">
        <v>166</v>
      </c>
      <c r="D1643" s="75">
        <v>91741</v>
      </c>
      <c r="E1643" s="75">
        <v>9.6897422869655898</v>
      </c>
      <c r="F1643" s="75">
        <v>0</v>
      </c>
      <c r="G1643" s="75">
        <v>4.9000000000000004</v>
      </c>
      <c r="H1643" s="77"/>
      <c r="I1643" s="77"/>
    </row>
    <row r="1644" spans="1:9" x14ac:dyDescent="0.25">
      <c r="A1644" s="75">
        <v>6037401001</v>
      </c>
      <c r="B1644" s="75">
        <v>3140</v>
      </c>
      <c r="C1644" s="75" t="s">
        <v>166</v>
      </c>
      <c r="D1644" s="75">
        <v>91741</v>
      </c>
      <c r="E1644" s="75">
        <v>8.4755850869473992</v>
      </c>
      <c r="F1644" s="75">
        <v>0</v>
      </c>
      <c r="G1644" s="75">
        <v>7.3</v>
      </c>
      <c r="H1644" s="77"/>
      <c r="I1644" s="77"/>
    </row>
    <row r="1645" spans="1:9" x14ac:dyDescent="0.25">
      <c r="A1645" s="75">
        <v>6037400404</v>
      </c>
      <c r="B1645" s="75">
        <v>4453</v>
      </c>
      <c r="C1645" s="75" t="s">
        <v>166</v>
      </c>
      <c r="D1645" s="75">
        <v>91741</v>
      </c>
      <c r="E1645" s="75">
        <v>7.6238946724534298</v>
      </c>
      <c r="F1645" s="75">
        <v>0</v>
      </c>
      <c r="G1645" s="75">
        <v>15.8</v>
      </c>
      <c r="H1645" s="77"/>
      <c r="I1645" s="77"/>
    </row>
    <row r="1646" spans="1:9" x14ac:dyDescent="0.25">
      <c r="A1646" s="75">
        <v>6037109300</v>
      </c>
      <c r="B1646" s="75">
        <v>3085</v>
      </c>
      <c r="C1646" s="75" t="s">
        <v>166</v>
      </c>
      <c r="D1646" s="75">
        <v>91344</v>
      </c>
      <c r="E1646" s="75">
        <v>31.746971205150501</v>
      </c>
      <c r="F1646" s="75">
        <v>0</v>
      </c>
      <c r="G1646" s="75">
        <v>30.4</v>
      </c>
      <c r="H1646" s="77"/>
      <c r="I1646" s="77"/>
    </row>
    <row r="1647" spans="1:9" x14ac:dyDescent="0.25">
      <c r="A1647" s="75">
        <v>6037106646</v>
      </c>
      <c r="B1647" s="75">
        <v>3237</v>
      </c>
      <c r="C1647" s="75" t="s">
        <v>166</v>
      </c>
      <c r="D1647" s="75">
        <v>91344</v>
      </c>
      <c r="E1647" s="75">
        <v>31.064456585830499</v>
      </c>
      <c r="F1647" s="75">
        <v>0</v>
      </c>
      <c r="G1647" s="75">
        <v>20.9</v>
      </c>
      <c r="H1647" s="77"/>
      <c r="I1647" s="77"/>
    </row>
    <row r="1648" spans="1:9" x14ac:dyDescent="0.25">
      <c r="A1648" s="75">
        <v>6037111400</v>
      </c>
      <c r="B1648" s="75">
        <v>7560</v>
      </c>
      <c r="C1648" s="75" t="s">
        <v>166</v>
      </c>
      <c r="D1648" s="75">
        <v>91344</v>
      </c>
      <c r="E1648" s="75">
        <v>28.334741040299399</v>
      </c>
      <c r="F1648" s="75">
        <v>0</v>
      </c>
      <c r="G1648" s="75">
        <v>26.9</v>
      </c>
      <c r="H1648" s="77"/>
      <c r="I1648" s="77"/>
    </row>
    <row r="1649" spans="1:9" x14ac:dyDescent="0.25">
      <c r="A1649" s="75">
        <v>6037106603</v>
      </c>
      <c r="B1649" s="75">
        <v>2979</v>
      </c>
      <c r="C1649" s="75" t="s">
        <v>166</v>
      </c>
      <c r="D1649" s="75">
        <v>91344</v>
      </c>
      <c r="E1649" s="75">
        <v>28.2436655765426</v>
      </c>
      <c r="F1649" s="75">
        <v>0</v>
      </c>
      <c r="G1649" s="75">
        <v>11.4</v>
      </c>
      <c r="H1649" s="77"/>
      <c r="I1649" s="77"/>
    </row>
    <row r="1650" spans="1:9" x14ac:dyDescent="0.25">
      <c r="A1650" s="75">
        <v>6037111201</v>
      </c>
      <c r="B1650" s="75">
        <v>3410</v>
      </c>
      <c r="C1650" s="75" t="s">
        <v>166</v>
      </c>
      <c r="D1650" s="75">
        <v>91344</v>
      </c>
      <c r="E1650" s="75">
        <v>28.131025746265902</v>
      </c>
      <c r="F1650" s="75">
        <v>0</v>
      </c>
      <c r="G1650" s="75">
        <v>21</v>
      </c>
      <c r="H1650" s="77"/>
      <c r="I1650" s="77"/>
    </row>
    <row r="1651" spans="1:9" x14ac:dyDescent="0.25">
      <c r="A1651" s="75">
        <v>6037109700</v>
      </c>
      <c r="B1651" s="75">
        <v>4493</v>
      </c>
      <c r="C1651" s="75" t="s">
        <v>166</v>
      </c>
      <c r="D1651" s="75">
        <v>91344</v>
      </c>
      <c r="E1651" s="75">
        <v>28.0973548755438</v>
      </c>
      <c r="F1651" s="75">
        <v>0</v>
      </c>
      <c r="G1651" s="75">
        <v>30</v>
      </c>
      <c r="H1651" s="77"/>
      <c r="I1651" s="77"/>
    </row>
    <row r="1652" spans="1:9" x14ac:dyDescent="0.25">
      <c r="A1652" s="75">
        <v>6037106642</v>
      </c>
      <c r="B1652" s="75">
        <v>3236</v>
      </c>
      <c r="C1652" s="75" t="s">
        <v>166</v>
      </c>
      <c r="D1652" s="75">
        <v>91344</v>
      </c>
      <c r="E1652" s="75">
        <v>27.397805506840101</v>
      </c>
      <c r="F1652" s="75">
        <v>0</v>
      </c>
      <c r="G1652" s="75">
        <v>7.2</v>
      </c>
      <c r="H1652" s="77"/>
      <c r="I1652" s="77"/>
    </row>
    <row r="1653" spans="1:9" x14ac:dyDescent="0.25">
      <c r="A1653" s="75">
        <v>6037111100</v>
      </c>
      <c r="B1653" s="75">
        <v>2982</v>
      </c>
      <c r="C1653" s="75" t="s">
        <v>166</v>
      </c>
      <c r="D1653" s="75">
        <v>91344</v>
      </c>
      <c r="E1653" s="75">
        <v>26.293556675222799</v>
      </c>
      <c r="F1653" s="75">
        <v>0</v>
      </c>
      <c r="G1653" s="75">
        <v>20.6</v>
      </c>
      <c r="H1653" s="77"/>
      <c r="I1653" s="77"/>
    </row>
    <row r="1654" spans="1:9" x14ac:dyDescent="0.25">
      <c r="A1654" s="75">
        <v>6037111202</v>
      </c>
      <c r="B1654" s="75">
        <v>5213</v>
      </c>
      <c r="C1654" s="75" t="s">
        <v>166</v>
      </c>
      <c r="D1654" s="75">
        <v>91344</v>
      </c>
      <c r="E1654" s="75">
        <v>26.2337474600501</v>
      </c>
      <c r="F1654" s="75">
        <v>0</v>
      </c>
      <c r="G1654" s="75">
        <v>28.2</v>
      </c>
      <c r="H1654" s="77"/>
      <c r="I1654" s="77"/>
    </row>
    <row r="1655" spans="1:9" x14ac:dyDescent="0.25">
      <c r="A1655" s="75">
        <v>6037111301</v>
      </c>
      <c r="B1655" s="75">
        <v>7087</v>
      </c>
      <c r="C1655" s="75" t="s">
        <v>166</v>
      </c>
      <c r="D1655" s="75">
        <v>91344</v>
      </c>
      <c r="E1655" s="75">
        <v>25.984838749551301</v>
      </c>
      <c r="F1655" s="75">
        <v>0</v>
      </c>
      <c r="G1655" s="75">
        <v>34.4</v>
      </c>
      <c r="H1655" s="77"/>
      <c r="I1655" s="77"/>
    </row>
    <row r="1656" spans="1:9" x14ac:dyDescent="0.25">
      <c r="A1656" s="75">
        <v>6037106645</v>
      </c>
      <c r="B1656" s="75">
        <v>3389</v>
      </c>
      <c r="C1656" s="75" t="s">
        <v>166</v>
      </c>
      <c r="D1656" s="75">
        <v>91344</v>
      </c>
      <c r="E1656" s="75">
        <v>24.788363339945199</v>
      </c>
      <c r="F1656" s="75">
        <v>0</v>
      </c>
      <c r="G1656" s="75">
        <v>20.8</v>
      </c>
      <c r="H1656" s="77"/>
      <c r="I1656" s="77"/>
    </row>
    <row r="1657" spans="1:9" x14ac:dyDescent="0.25">
      <c r="A1657" s="75">
        <v>6037109200</v>
      </c>
      <c r="B1657" s="75">
        <v>2669</v>
      </c>
      <c r="C1657" s="75" t="s">
        <v>166</v>
      </c>
      <c r="D1657" s="75">
        <v>91344</v>
      </c>
      <c r="E1657" s="75">
        <v>23.351806122991199</v>
      </c>
      <c r="F1657" s="75">
        <v>0</v>
      </c>
      <c r="G1657" s="75">
        <v>17</v>
      </c>
      <c r="H1657" s="77"/>
      <c r="I1657" s="77"/>
    </row>
    <row r="1658" spans="1:9" x14ac:dyDescent="0.25">
      <c r="A1658" s="75">
        <v>6037106641</v>
      </c>
      <c r="B1658" s="75">
        <v>2317</v>
      </c>
      <c r="C1658" s="75" t="s">
        <v>166</v>
      </c>
      <c r="D1658" s="75">
        <v>91344</v>
      </c>
      <c r="E1658" s="75">
        <v>18.216118792046501</v>
      </c>
      <c r="F1658" s="75">
        <v>0</v>
      </c>
      <c r="G1658" s="75">
        <v>6.7</v>
      </c>
      <c r="H1658" s="77"/>
      <c r="I1658" s="77"/>
    </row>
    <row r="1659" spans="1:9" x14ac:dyDescent="0.25">
      <c r="A1659" s="75">
        <v>6037106643</v>
      </c>
      <c r="B1659" s="75">
        <v>4320</v>
      </c>
      <c r="C1659" s="75" t="s">
        <v>166</v>
      </c>
      <c r="D1659" s="75">
        <v>91344</v>
      </c>
      <c r="E1659" s="75">
        <v>16.389901590364801</v>
      </c>
      <c r="F1659" s="75">
        <v>0</v>
      </c>
      <c r="G1659" s="75">
        <v>11.7</v>
      </c>
      <c r="H1659" s="77"/>
      <c r="I1659" s="77"/>
    </row>
    <row r="1660" spans="1:9" x14ac:dyDescent="0.25">
      <c r="A1660" s="75">
        <v>6037980022</v>
      </c>
      <c r="B1660" s="75">
        <v>4</v>
      </c>
      <c r="C1660" s="75" t="s">
        <v>166</v>
      </c>
      <c r="D1660" s="75">
        <v>91344</v>
      </c>
      <c r="E1660" s="75" t="s">
        <v>147</v>
      </c>
      <c r="F1660" s="75">
        <v>0</v>
      </c>
      <c r="G1660" s="75" t="s">
        <v>147</v>
      </c>
      <c r="H1660" s="77"/>
      <c r="I1660" s="77"/>
    </row>
    <row r="1661" spans="1:9" x14ac:dyDescent="0.25">
      <c r="A1661" s="75">
        <v>6037408401</v>
      </c>
      <c r="B1661" s="75">
        <v>4289</v>
      </c>
      <c r="C1661" s="75" t="s">
        <v>166</v>
      </c>
      <c r="D1661" s="75">
        <v>91745</v>
      </c>
      <c r="E1661" s="75">
        <v>55.857859461983203</v>
      </c>
      <c r="F1661" s="75">
        <v>4289</v>
      </c>
      <c r="G1661" s="75">
        <v>27.9</v>
      </c>
      <c r="H1661" s="77"/>
      <c r="I1661" s="77"/>
    </row>
    <row r="1662" spans="1:9" x14ac:dyDescent="0.25">
      <c r="A1662" s="75">
        <v>6037408501</v>
      </c>
      <c r="B1662" s="75">
        <v>3314</v>
      </c>
      <c r="C1662" s="75" t="s">
        <v>166</v>
      </c>
      <c r="D1662" s="75">
        <v>91745</v>
      </c>
      <c r="E1662" s="75">
        <v>50.842261991967298</v>
      </c>
      <c r="F1662" s="75">
        <v>3314</v>
      </c>
      <c r="G1662" s="75">
        <v>41.5</v>
      </c>
      <c r="H1662" s="77"/>
      <c r="I1662" s="77"/>
    </row>
    <row r="1663" spans="1:9" x14ac:dyDescent="0.25">
      <c r="A1663" s="75">
        <v>6037408630</v>
      </c>
      <c r="B1663" s="75">
        <v>2319</v>
      </c>
      <c r="C1663" s="75" t="s">
        <v>166</v>
      </c>
      <c r="D1663" s="75">
        <v>91745</v>
      </c>
      <c r="E1663" s="75">
        <v>50.4674749001056</v>
      </c>
      <c r="F1663" s="75">
        <v>2319</v>
      </c>
      <c r="G1663" s="75">
        <v>49.1</v>
      </c>
      <c r="H1663" s="77"/>
      <c r="I1663" s="77"/>
    </row>
    <row r="1664" spans="1:9" x14ac:dyDescent="0.25">
      <c r="A1664" s="75">
        <v>6037408202</v>
      </c>
      <c r="B1664" s="75">
        <v>2037</v>
      </c>
      <c r="C1664" s="75" t="s">
        <v>166</v>
      </c>
      <c r="D1664" s="75">
        <v>91745</v>
      </c>
      <c r="E1664" s="75">
        <v>48.104502513839002</v>
      </c>
      <c r="F1664" s="75">
        <v>2037</v>
      </c>
      <c r="G1664" s="75">
        <v>43.8</v>
      </c>
      <c r="H1664" s="77"/>
      <c r="I1664" s="77"/>
    </row>
    <row r="1665" spans="1:9" x14ac:dyDescent="0.25">
      <c r="A1665" s="75">
        <v>6037408623</v>
      </c>
      <c r="B1665" s="75">
        <v>3023</v>
      </c>
      <c r="C1665" s="75" t="s">
        <v>166</v>
      </c>
      <c r="D1665" s="75">
        <v>91745</v>
      </c>
      <c r="E1665" s="75">
        <v>40.721425000608797</v>
      </c>
      <c r="F1665" s="75">
        <v>3023</v>
      </c>
      <c r="G1665" s="75">
        <v>29.2</v>
      </c>
      <c r="H1665" s="77"/>
      <c r="I1665" s="77"/>
    </row>
    <row r="1666" spans="1:9" x14ac:dyDescent="0.25">
      <c r="A1666" s="75">
        <v>6037408631</v>
      </c>
      <c r="B1666" s="75">
        <v>5087</v>
      </c>
      <c r="C1666" s="75" t="s">
        <v>166</v>
      </c>
      <c r="D1666" s="75">
        <v>91745</v>
      </c>
      <c r="E1666" s="75">
        <v>39.846501798312701</v>
      </c>
      <c r="F1666" s="75">
        <v>5087</v>
      </c>
      <c r="G1666" s="75">
        <v>32</v>
      </c>
      <c r="H1666" s="77"/>
      <c r="I1666" s="77"/>
    </row>
    <row r="1667" spans="1:9" x14ac:dyDescent="0.25">
      <c r="A1667" s="75">
        <v>6037408402</v>
      </c>
      <c r="B1667" s="75">
        <v>5799</v>
      </c>
      <c r="C1667" s="75" t="s">
        <v>166</v>
      </c>
      <c r="D1667" s="75">
        <v>91745</v>
      </c>
      <c r="E1667" s="75">
        <v>36.203648881286902</v>
      </c>
      <c r="F1667" s="75">
        <v>0</v>
      </c>
      <c r="G1667" s="75">
        <v>20.7</v>
      </c>
      <c r="H1667" s="77"/>
      <c r="I1667" s="77"/>
    </row>
    <row r="1668" spans="1:9" x14ac:dyDescent="0.25">
      <c r="A1668" s="75">
        <v>6037408504</v>
      </c>
      <c r="B1668" s="75">
        <v>5322</v>
      </c>
      <c r="C1668" s="75" t="s">
        <v>166</v>
      </c>
      <c r="D1668" s="75">
        <v>91745</v>
      </c>
      <c r="E1668" s="75">
        <v>31.876416366101001</v>
      </c>
      <c r="F1668" s="75">
        <v>0</v>
      </c>
      <c r="G1668" s="75">
        <v>24.3</v>
      </c>
      <c r="H1668" s="77"/>
      <c r="I1668" s="77"/>
    </row>
    <row r="1669" spans="1:9" x14ac:dyDescent="0.25">
      <c r="A1669" s="75">
        <v>6037408505</v>
      </c>
      <c r="B1669" s="75">
        <v>2682</v>
      </c>
      <c r="C1669" s="75" t="s">
        <v>166</v>
      </c>
      <c r="D1669" s="75">
        <v>91745</v>
      </c>
      <c r="E1669" s="75">
        <v>30.647302192400002</v>
      </c>
      <c r="F1669" s="75">
        <v>0</v>
      </c>
      <c r="G1669" s="75">
        <v>12.5</v>
      </c>
      <c r="H1669" s="77"/>
      <c r="I1669" s="77"/>
    </row>
    <row r="1670" spans="1:9" x14ac:dyDescent="0.25">
      <c r="A1670" s="75">
        <v>6037408624</v>
      </c>
      <c r="B1670" s="75">
        <v>3227</v>
      </c>
      <c r="C1670" s="75" t="s">
        <v>166</v>
      </c>
      <c r="D1670" s="75">
        <v>91745</v>
      </c>
      <c r="E1670" s="75">
        <v>26.915140309517302</v>
      </c>
      <c r="F1670" s="75">
        <v>0</v>
      </c>
      <c r="G1670" s="75">
        <v>20.100000000000001</v>
      </c>
      <c r="H1670" s="77"/>
      <c r="I1670" s="77"/>
    </row>
    <row r="1671" spans="1:9" x14ac:dyDescent="0.25">
      <c r="A1671" s="75">
        <v>6037408628</v>
      </c>
      <c r="B1671" s="75">
        <v>5103</v>
      </c>
      <c r="C1671" s="75" t="s">
        <v>166</v>
      </c>
      <c r="D1671" s="75">
        <v>91745</v>
      </c>
      <c r="E1671" s="75">
        <v>23.2110219145809</v>
      </c>
      <c r="F1671" s="75">
        <v>0</v>
      </c>
      <c r="G1671" s="75">
        <v>24.5</v>
      </c>
      <c r="H1671" s="77"/>
      <c r="I1671" s="77"/>
    </row>
    <row r="1672" spans="1:9" x14ac:dyDescent="0.25">
      <c r="A1672" s="75">
        <v>6037408625</v>
      </c>
      <c r="B1672" s="75">
        <v>4160</v>
      </c>
      <c r="C1672" s="75" t="s">
        <v>166</v>
      </c>
      <c r="D1672" s="75">
        <v>91745</v>
      </c>
      <c r="E1672" s="75">
        <v>22.977487890892601</v>
      </c>
      <c r="F1672" s="75">
        <v>0</v>
      </c>
      <c r="G1672" s="75">
        <v>10.199999999999999</v>
      </c>
      <c r="H1672" s="77"/>
      <c r="I1672" s="77"/>
    </row>
    <row r="1673" spans="1:9" x14ac:dyDescent="0.25">
      <c r="A1673" s="75">
        <v>6037408629</v>
      </c>
      <c r="B1673" s="75">
        <v>2926</v>
      </c>
      <c r="C1673" s="75" t="s">
        <v>166</v>
      </c>
      <c r="D1673" s="75">
        <v>91745</v>
      </c>
      <c r="E1673" s="75">
        <v>19.7975903293359</v>
      </c>
      <c r="F1673" s="75">
        <v>0</v>
      </c>
      <c r="G1673" s="75">
        <v>20.8</v>
      </c>
      <c r="H1673" s="77"/>
      <c r="I1673" s="77"/>
    </row>
    <row r="1674" spans="1:9" x14ac:dyDescent="0.25">
      <c r="A1674" s="75">
        <v>6037408503</v>
      </c>
      <c r="B1674" s="75">
        <v>6317</v>
      </c>
      <c r="C1674" s="75" t="s">
        <v>166</v>
      </c>
      <c r="D1674" s="75">
        <v>91745</v>
      </c>
      <c r="E1674" s="75">
        <v>19.432359811693399</v>
      </c>
      <c r="F1674" s="75">
        <v>0</v>
      </c>
      <c r="G1674" s="75">
        <v>14.1</v>
      </c>
      <c r="H1674" s="77"/>
      <c r="I1674" s="77"/>
    </row>
    <row r="1675" spans="1:9" x14ac:dyDescent="0.25">
      <c r="A1675" s="75">
        <v>6037294421</v>
      </c>
      <c r="B1675" s="75">
        <v>2950</v>
      </c>
      <c r="C1675" s="75" t="s">
        <v>166</v>
      </c>
      <c r="D1675" s="75">
        <v>90710</v>
      </c>
      <c r="E1675" s="75">
        <v>47.602894136514301</v>
      </c>
      <c r="F1675" s="75">
        <v>2950</v>
      </c>
      <c r="G1675" s="75">
        <v>60.9</v>
      </c>
      <c r="H1675" s="77"/>
      <c r="I1675" s="77"/>
    </row>
    <row r="1676" spans="1:9" x14ac:dyDescent="0.25">
      <c r="A1676" s="75">
        <v>6037294410</v>
      </c>
      <c r="B1676" s="75">
        <v>4579</v>
      </c>
      <c r="C1676" s="75" t="s">
        <v>166</v>
      </c>
      <c r="D1676" s="75">
        <v>90710</v>
      </c>
      <c r="E1676" s="75">
        <v>44.425216092183497</v>
      </c>
      <c r="F1676" s="75">
        <v>4579</v>
      </c>
      <c r="G1676" s="75">
        <v>54.7</v>
      </c>
      <c r="H1676" s="77"/>
      <c r="I1676" s="77"/>
    </row>
    <row r="1677" spans="1:9" x14ac:dyDescent="0.25">
      <c r="A1677" s="75">
        <v>6037293307</v>
      </c>
      <c r="B1677" s="75">
        <v>2306</v>
      </c>
      <c r="C1677" s="75" t="s">
        <v>166</v>
      </c>
      <c r="D1677" s="75">
        <v>90710</v>
      </c>
      <c r="E1677" s="75">
        <v>41.466624286717099</v>
      </c>
      <c r="F1677" s="75">
        <v>2306</v>
      </c>
      <c r="G1677" s="75">
        <v>48.2</v>
      </c>
      <c r="H1677" s="77"/>
      <c r="I1677" s="77"/>
    </row>
    <row r="1678" spans="1:9" x14ac:dyDescent="0.25">
      <c r="A1678" s="75">
        <v>6037543603</v>
      </c>
      <c r="B1678" s="75">
        <v>3690</v>
      </c>
      <c r="C1678" s="75" t="s">
        <v>166</v>
      </c>
      <c r="D1678" s="75">
        <v>90710</v>
      </c>
      <c r="E1678" s="75">
        <v>36.424903932660399</v>
      </c>
      <c r="F1678" s="75">
        <v>0</v>
      </c>
      <c r="G1678" s="75">
        <v>18.3</v>
      </c>
      <c r="H1678" s="77"/>
      <c r="I1678" s="77"/>
    </row>
    <row r="1679" spans="1:9" x14ac:dyDescent="0.25">
      <c r="A1679" s="75">
        <v>6037293304</v>
      </c>
      <c r="B1679" s="75">
        <v>4178</v>
      </c>
      <c r="C1679" s="75" t="s">
        <v>166</v>
      </c>
      <c r="D1679" s="75">
        <v>90710</v>
      </c>
      <c r="E1679" s="75">
        <v>35.323100477757301</v>
      </c>
      <c r="F1679" s="75">
        <v>0</v>
      </c>
      <c r="G1679" s="75">
        <v>44.3</v>
      </c>
      <c r="H1679" s="77"/>
      <c r="I1679" s="77"/>
    </row>
    <row r="1680" spans="1:9" x14ac:dyDescent="0.25">
      <c r="A1680" s="75">
        <v>6037293306</v>
      </c>
      <c r="B1680" s="75">
        <v>2189</v>
      </c>
      <c r="C1680" s="75" t="s">
        <v>166</v>
      </c>
      <c r="D1680" s="75">
        <v>90710</v>
      </c>
      <c r="E1680" s="75">
        <v>32.374430258975202</v>
      </c>
      <c r="F1680" s="75">
        <v>0</v>
      </c>
      <c r="G1680" s="75">
        <v>17.3</v>
      </c>
      <c r="H1680" s="77"/>
      <c r="I1680" s="77"/>
    </row>
    <row r="1681" spans="1:9" x14ac:dyDescent="0.25">
      <c r="A1681" s="75">
        <v>6037293302</v>
      </c>
      <c r="B1681" s="75">
        <v>4720</v>
      </c>
      <c r="C1681" s="75" t="s">
        <v>166</v>
      </c>
      <c r="D1681" s="75">
        <v>90710</v>
      </c>
      <c r="E1681" s="75">
        <v>29.7656421930837</v>
      </c>
      <c r="F1681" s="75">
        <v>0</v>
      </c>
      <c r="G1681" s="75">
        <v>39.299999999999997</v>
      </c>
      <c r="H1681" s="77"/>
      <c r="I1681" s="77"/>
    </row>
    <row r="1682" spans="1:9" x14ac:dyDescent="0.25">
      <c r="A1682" s="75">
        <v>6037293301</v>
      </c>
      <c r="B1682" s="75">
        <v>2805</v>
      </c>
      <c r="C1682" s="75" t="s">
        <v>166</v>
      </c>
      <c r="D1682" s="75">
        <v>90710</v>
      </c>
      <c r="E1682" s="75">
        <v>16.282398451397299</v>
      </c>
      <c r="F1682" s="75">
        <v>0</v>
      </c>
      <c r="G1682" s="75">
        <v>20.8</v>
      </c>
      <c r="H1682" s="77"/>
      <c r="I1682" s="77"/>
    </row>
    <row r="1683" spans="1:9" x14ac:dyDescent="0.25">
      <c r="A1683" s="75">
        <v>6037555211</v>
      </c>
      <c r="B1683" s="75">
        <v>5818</v>
      </c>
      <c r="C1683" s="75" t="s">
        <v>166</v>
      </c>
      <c r="D1683" s="75">
        <v>90716</v>
      </c>
      <c r="E1683" s="75">
        <v>43.759586945492998</v>
      </c>
      <c r="F1683" s="75">
        <v>5818</v>
      </c>
      <c r="G1683" s="75">
        <v>65.5</v>
      </c>
      <c r="H1683" s="77"/>
      <c r="I1683" s="77"/>
    </row>
    <row r="1684" spans="1:9" x14ac:dyDescent="0.25">
      <c r="A1684" s="75">
        <v>6037555212</v>
      </c>
      <c r="B1684" s="75">
        <v>4561</v>
      </c>
      <c r="C1684" s="75" t="s">
        <v>166</v>
      </c>
      <c r="D1684" s="75">
        <v>90716</v>
      </c>
      <c r="E1684" s="75">
        <v>31.205144139842201</v>
      </c>
      <c r="F1684" s="75">
        <v>0</v>
      </c>
      <c r="G1684" s="75">
        <v>62.5</v>
      </c>
      <c r="H1684" s="77"/>
      <c r="I1684" s="77"/>
    </row>
    <row r="1685" spans="1:9" x14ac:dyDescent="0.25">
      <c r="A1685" s="75">
        <v>6037602509</v>
      </c>
      <c r="B1685" s="75">
        <v>4118</v>
      </c>
      <c r="C1685" s="75" t="s">
        <v>166</v>
      </c>
      <c r="D1685" s="75">
        <v>90250</v>
      </c>
      <c r="E1685" s="75">
        <v>63.427068399173997</v>
      </c>
      <c r="F1685" s="75">
        <v>4118</v>
      </c>
      <c r="G1685" s="75">
        <v>45.9</v>
      </c>
      <c r="H1685" s="77"/>
      <c r="I1685" s="77"/>
    </row>
    <row r="1686" spans="1:9" x14ac:dyDescent="0.25">
      <c r="A1686" s="75">
        <v>6037602002</v>
      </c>
      <c r="B1686" s="75">
        <v>3195</v>
      </c>
      <c r="C1686" s="75" t="s">
        <v>166</v>
      </c>
      <c r="D1686" s="75">
        <v>90250</v>
      </c>
      <c r="E1686" s="75">
        <v>60.644087082795103</v>
      </c>
      <c r="F1686" s="75">
        <v>3195</v>
      </c>
      <c r="G1686" s="75">
        <v>50.8</v>
      </c>
      <c r="H1686" s="77"/>
      <c r="I1686" s="77"/>
    </row>
    <row r="1687" spans="1:9" x14ac:dyDescent="0.25">
      <c r="A1687" s="75">
        <v>6037602105</v>
      </c>
      <c r="B1687" s="75">
        <v>4273</v>
      </c>
      <c r="C1687" s="75" t="s">
        <v>166</v>
      </c>
      <c r="D1687" s="75">
        <v>90250</v>
      </c>
      <c r="E1687" s="75">
        <v>55.438331042743599</v>
      </c>
      <c r="F1687" s="75">
        <v>4273</v>
      </c>
      <c r="G1687" s="75">
        <v>60.3</v>
      </c>
      <c r="H1687" s="77"/>
      <c r="I1687" s="77"/>
    </row>
    <row r="1688" spans="1:9" x14ac:dyDescent="0.25">
      <c r="A1688" s="75">
        <v>6037602700</v>
      </c>
      <c r="B1688" s="75">
        <v>3045</v>
      </c>
      <c r="C1688" s="75" t="s">
        <v>166</v>
      </c>
      <c r="D1688" s="75">
        <v>90250</v>
      </c>
      <c r="E1688" s="75">
        <v>54.383137641799102</v>
      </c>
      <c r="F1688" s="75">
        <v>3045</v>
      </c>
      <c r="G1688" s="75">
        <v>25.5</v>
      </c>
      <c r="H1688" s="77"/>
      <c r="I1688" s="77"/>
    </row>
    <row r="1689" spans="1:9" x14ac:dyDescent="0.25">
      <c r="A1689" s="75">
        <v>6037603704</v>
      </c>
      <c r="B1689" s="75">
        <v>6348</v>
      </c>
      <c r="C1689" s="75" t="s">
        <v>166</v>
      </c>
      <c r="D1689" s="75">
        <v>90250</v>
      </c>
      <c r="E1689" s="75">
        <v>53.568735362347297</v>
      </c>
      <c r="F1689" s="75">
        <v>6348</v>
      </c>
      <c r="G1689" s="75">
        <v>55.9</v>
      </c>
      <c r="H1689" s="77"/>
      <c r="I1689" s="77"/>
    </row>
    <row r="1690" spans="1:9" x14ac:dyDescent="0.25">
      <c r="A1690" s="75">
        <v>6037602508</v>
      </c>
      <c r="B1690" s="75">
        <v>7022</v>
      </c>
      <c r="C1690" s="75" t="s">
        <v>166</v>
      </c>
      <c r="D1690" s="75">
        <v>90250</v>
      </c>
      <c r="E1690" s="75">
        <v>53.551461342520703</v>
      </c>
      <c r="F1690" s="75">
        <v>7022</v>
      </c>
      <c r="G1690" s="75">
        <v>43.1</v>
      </c>
      <c r="H1690" s="77"/>
      <c r="I1690" s="77"/>
    </row>
    <row r="1691" spans="1:9" x14ac:dyDescent="0.25">
      <c r="A1691" s="75">
        <v>6037602103</v>
      </c>
      <c r="B1691" s="75">
        <v>6992</v>
      </c>
      <c r="C1691" s="75" t="s">
        <v>166</v>
      </c>
      <c r="D1691" s="75">
        <v>90250</v>
      </c>
      <c r="E1691" s="75">
        <v>51.7845420805385</v>
      </c>
      <c r="F1691" s="75">
        <v>6992</v>
      </c>
      <c r="G1691" s="75">
        <v>51.1</v>
      </c>
      <c r="H1691" s="77"/>
      <c r="I1691" s="77"/>
    </row>
    <row r="1692" spans="1:9" x14ac:dyDescent="0.25">
      <c r="A1692" s="75">
        <v>6037602104</v>
      </c>
      <c r="B1692" s="75">
        <v>5416</v>
      </c>
      <c r="C1692" s="75" t="s">
        <v>166</v>
      </c>
      <c r="D1692" s="75">
        <v>90250</v>
      </c>
      <c r="E1692" s="75">
        <v>51.617547455021999</v>
      </c>
      <c r="F1692" s="75">
        <v>5416</v>
      </c>
      <c r="G1692" s="75">
        <v>54.3</v>
      </c>
      <c r="H1692" s="77"/>
      <c r="I1692" s="77"/>
    </row>
    <row r="1693" spans="1:9" x14ac:dyDescent="0.25">
      <c r="A1693" s="75">
        <v>6037602403</v>
      </c>
      <c r="B1693" s="75">
        <v>5230</v>
      </c>
      <c r="C1693" s="75" t="s">
        <v>166</v>
      </c>
      <c r="D1693" s="75">
        <v>90250</v>
      </c>
      <c r="E1693" s="75">
        <v>47.359714124160597</v>
      </c>
      <c r="F1693" s="75">
        <v>5230</v>
      </c>
      <c r="G1693" s="75">
        <v>52.3</v>
      </c>
      <c r="H1693" s="77"/>
      <c r="I1693" s="77"/>
    </row>
    <row r="1694" spans="1:9" x14ac:dyDescent="0.25">
      <c r="A1694" s="75">
        <v>6037602505</v>
      </c>
      <c r="B1694" s="75">
        <v>4072</v>
      </c>
      <c r="C1694" s="75" t="s">
        <v>166</v>
      </c>
      <c r="D1694" s="75">
        <v>90250</v>
      </c>
      <c r="E1694" s="75">
        <v>47.120034508041499</v>
      </c>
      <c r="F1694" s="75">
        <v>4072</v>
      </c>
      <c r="G1694" s="75">
        <v>62.3</v>
      </c>
      <c r="H1694" s="77"/>
      <c r="I1694" s="77"/>
    </row>
    <row r="1695" spans="1:9" x14ac:dyDescent="0.25">
      <c r="A1695" s="75">
        <v>6037602507</v>
      </c>
      <c r="B1695" s="75">
        <v>4156</v>
      </c>
      <c r="C1695" s="75" t="s">
        <v>166</v>
      </c>
      <c r="D1695" s="75">
        <v>90250</v>
      </c>
      <c r="E1695" s="75">
        <v>44.777780159345703</v>
      </c>
      <c r="F1695" s="75">
        <v>4156</v>
      </c>
      <c r="G1695" s="75">
        <v>53.8</v>
      </c>
      <c r="H1695" s="77"/>
      <c r="I1695" s="77"/>
    </row>
    <row r="1696" spans="1:9" x14ac:dyDescent="0.25">
      <c r="A1696" s="75">
        <v>6037602506</v>
      </c>
      <c r="B1696" s="75">
        <v>4329</v>
      </c>
      <c r="C1696" s="75" t="s">
        <v>166</v>
      </c>
      <c r="D1696" s="75">
        <v>90250</v>
      </c>
      <c r="E1696" s="75">
        <v>42.652426086617197</v>
      </c>
      <c r="F1696" s="75">
        <v>4329</v>
      </c>
      <c r="G1696" s="75">
        <v>53.4</v>
      </c>
      <c r="H1696" s="77"/>
      <c r="I1696" s="77"/>
    </row>
    <row r="1697" spans="1:9" x14ac:dyDescent="0.25">
      <c r="A1697" s="75">
        <v>6037602504</v>
      </c>
      <c r="B1697" s="75">
        <v>4407</v>
      </c>
      <c r="C1697" s="75" t="s">
        <v>166</v>
      </c>
      <c r="D1697" s="75">
        <v>90250</v>
      </c>
      <c r="E1697" s="75">
        <v>42.326984010847703</v>
      </c>
      <c r="F1697" s="75">
        <v>4407</v>
      </c>
      <c r="G1697" s="75">
        <v>53.7</v>
      </c>
      <c r="H1697" s="77"/>
      <c r="I1697" s="77"/>
    </row>
    <row r="1698" spans="1:9" x14ac:dyDescent="0.25">
      <c r="A1698" s="75">
        <v>6037602200</v>
      </c>
      <c r="B1698" s="75">
        <v>7314</v>
      </c>
      <c r="C1698" s="75" t="s">
        <v>166</v>
      </c>
      <c r="D1698" s="75">
        <v>90250</v>
      </c>
      <c r="E1698" s="75">
        <v>41.632516399702602</v>
      </c>
      <c r="F1698" s="75">
        <v>7314</v>
      </c>
      <c r="G1698" s="75">
        <v>47.2</v>
      </c>
      <c r="H1698" s="77"/>
      <c r="I1698" s="77"/>
    </row>
    <row r="1699" spans="1:9" x14ac:dyDescent="0.25">
      <c r="A1699" s="75">
        <v>6037603703</v>
      </c>
      <c r="B1699" s="75">
        <v>2703</v>
      </c>
      <c r="C1699" s="75" t="s">
        <v>166</v>
      </c>
      <c r="D1699" s="75">
        <v>90250</v>
      </c>
      <c r="E1699" s="75">
        <v>39.803365452608404</v>
      </c>
      <c r="F1699" s="75">
        <v>2703</v>
      </c>
      <c r="G1699" s="75">
        <v>11.9</v>
      </c>
      <c r="H1699" s="77"/>
      <c r="I1699" s="77"/>
    </row>
    <row r="1700" spans="1:9" x14ac:dyDescent="0.25">
      <c r="A1700" s="75">
        <v>6037602106</v>
      </c>
      <c r="B1700" s="75">
        <v>5702</v>
      </c>
      <c r="C1700" s="75" t="s">
        <v>166</v>
      </c>
      <c r="D1700" s="75">
        <v>90250</v>
      </c>
      <c r="E1700" s="75">
        <v>39.253626874992499</v>
      </c>
      <c r="F1700" s="75">
        <v>0</v>
      </c>
      <c r="G1700" s="75">
        <v>38.6</v>
      </c>
      <c r="H1700" s="77"/>
      <c r="I1700" s="77"/>
    </row>
    <row r="1701" spans="1:9" x14ac:dyDescent="0.25">
      <c r="A1701" s="75">
        <v>6037602301</v>
      </c>
      <c r="B1701" s="75">
        <v>6265</v>
      </c>
      <c r="C1701" s="75" t="s">
        <v>166</v>
      </c>
      <c r="D1701" s="75">
        <v>90250</v>
      </c>
      <c r="E1701" s="75">
        <v>39.004800729231299</v>
      </c>
      <c r="F1701" s="75">
        <v>0</v>
      </c>
      <c r="G1701" s="75">
        <v>20.9</v>
      </c>
      <c r="H1701" s="77"/>
      <c r="I1701" s="77"/>
    </row>
    <row r="1702" spans="1:9" x14ac:dyDescent="0.25">
      <c r="A1702" s="75">
        <v>6037602402</v>
      </c>
      <c r="B1702" s="75">
        <v>6769</v>
      </c>
      <c r="C1702" s="75" t="s">
        <v>166</v>
      </c>
      <c r="D1702" s="75">
        <v>90250</v>
      </c>
      <c r="E1702" s="75">
        <v>36.553789864657503</v>
      </c>
      <c r="F1702" s="75">
        <v>0</v>
      </c>
      <c r="G1702" s="75">
        <v>45.5</v>
      </c>
      <c r="H1702" s="77"/>
      <c r="I1702" s="77"/>
    </row>
    <row r="1703" spans="1:9" x14ac:dyDescent="0.25">
      <c r="A1703" s="75">
        <v>6037602404</v>
      </c>
      <c r="B1703" s="75">
        <v>5863</v>
      </c>
      <c r="C1703" s="75" t="s">
        <v>166</v>
      </c>
      <c r="D1703" s="75">
        <v>90250</v>
      </c>
      <c r="E1703" s="75">
        <v>35.362763987172002</v>
      </c>
      <c r="F1703" s="75">
        <v>0</v>
      </c>
      <c r="G1703" s="75">
        <v>44.5</v>
      </c>
      <c r="H1703" s="77"/>
      <c r="I1703" s="77"/>
    </row>
    <row r="1704" spans="1:9" x14ac:dyDescent="0.25">
      <c r="A1704" s="75">
        <v>6037602302</v>
      </c>
      <c r="B1704" s="75">
        <v>3477</v>
      </c>
      <c r="C1704" s="75" t="s">
        <v>166</v>
      </c>
      <c r="D1704" s="75">
        <v>90250</v>
      </c>
      <c r="E1704" s="75">
        <v>30.600088960285401</v>
      </c>
      <c r="F1704" s="75">
        <v>0</v>
      </c>
      <c r="G1704" s="75">
        <v>14.1</v>
      </c>
      <c r="H1704" s="77"/>
      <c r="I1704" s="77"/>
    </row>
    <row r="1705" spans="1:9" x14ac:dyDescent="0.25">
      <c r="A1705" s="75">
        <v>6037621104</v>
      </c>
      <c r="B1705" s="75">
        <v>6649</v>
      </c>
      <c r="C1705" s="75" t="s">
        <v>166</v>
      </c>
      <c r="D1705" s="75">
        <v>90254</v>
      </c>
      <c r="E1705" s="75">
        <v>7.7275072318000699</v>
      </c>
      <c r="F1705" s="75">
        <v>0</v>
      </c>
      <c r="G1705" s="75">
        <v>8.6999999999999993</v>
      </c>
      <c r="H1705" s="77"/>
      <c r="I1705" s="77"/>
    </row>
    <row r="1706" spans="1:9" x14ac:dyDescent="0.25">
      <c r="A1706" s="75">
        <v>6037621001</v>
      </c>
      <c r="B1706" s="75">
        <v>4119</v>
      </c>
      <c r="C1706" s="75" t="s">
        <v>166</v>
      </c>
      <c r="D1706" s="75">
        <v>90254</v>
      </c>
      <c r="E1706" s="75">
        <v>5.9987544855249899</v>
      </c>
      <c r="F1706" s="75">
        <v>0</v>
      </c>
      <c r="G1706" s="75">
        <v>6.7</v>
      </c>
      <c r="H1706" s="77"/>
      <c r="I1706" s="77"/>
    </row>
    <row r="1707" spans="1:9" x14ac:dyDescent="0.25">
      <c r="A1707" s="75">
        <v>6037621004</v>
      </c>
      <c r="B1707" s="75">
        <v>4762</v>
      </c>
      <c r="C1707" s="75" t="s">
        <v>166</v>
      </c>
      <c r="D1707" s="75">
        <v>90254</v>
      </c>
      <c r="E1707" s="75">
        <v>5.8400423585988497</v>
      </c>
      <c r="F1707" s="75">
        <v>0</v>
      </c>
      <c r="G1707" s="75">
        <v>11.6</v>
      </c>
      <c r="H1707" s="77"/>
      <c r="I1707" s="77"/>
    </row>
    <row r="1708" spans="1:9" x14ac:dyDescent="0.25">
      <c r="A1708" s="75">
        <v>6037621102</v>
      </c>
      <c r="B1708" s="75">
        <v>2883</v>
      </c>
      <c r="C1708" s="75" t="s">
        <v>166</v>
      </c>
      <c r="D1708" s="75">
        <v>90254</v>
      </c>
      <c r="E1708" s="75">
        <v>5.1510438775447103</v>
      </c>
      <c r="F1708" s="75">
        <v>0</v>
      </c>
      <c r="G1708" s="75">
        <v>11.5</v>
      </c>
      <c r="H1708" s="77"/>
      <c r="I1708" s="77"/>
    </row>
    <row r="1709" spans="1:9" x14ac:dyDescent="0.25">
      <c r="A1709" s="75">
        <v>6037621002</v>
      </c>
      <c r="B1709" s="75">
        <v>1093</v>
      </c>
      <c r="C1709" s="75" t="s">
        <v>166</v>
      </c>
      <c r="D1709" s="75">
        <v>90254</v>
      </c>
      <c r="E1709" s="75">
        <v>2.66158506791154</v>
      </c>
      <c r="F1709" s="75">
        <v>0</v>
      </c>
      <c r="G1709" s="75">
        <v>13</v>
      </c>
      <c r="H1709" s="77"/>
      <c r="I1709" s="77"/>
    </row>
    <row r="1710" spans="1:9" x14ac:dyDescent="0.25">
      <c r="A1710" s="75">
        <v>6037532603</v>
      </c>
      <c r="B1710" s="75">
        <v>3319</v>
      </c>
      <c r="C1710" s="75" t="s">
        <v>166</v>
      </c>
      <c r="D1710" s="75">
        <v>90255</v>
      </c>
      <c r="E1710" s="75">
        <v>65.695040667157897</v>
      </c>
      <c r="F1710" s="75">
        <v>3319</v>
      </c>
      <c r="G1710" s="75">
        <v>77</v>
      </c>
      <c r="H1710" s="77"/>
      <c r="I1710" s="77"/>
    </row>
    <row r="1711" spans="1:9" x14ac:dyDescent="0.25">
      <c r="A1711" s="75">
        <v>6037534502</v>
      </c>
      <c r="B1711" s="75">
        <v>4257</v>
      </c>
      <c r="C1711" s="75" t="s">
        <v>166</v>
      </c>
      <c r="D1711" s="75">
        <v>90255</v>
      </c>
      <c r="E1711" s="75">
        <v>58.937353313787703</v>
      </c>
      <c r="F1711" s="75">
        <v>4257</v>
      </c>
      <c r="G1711" s="75">
        <v>55.3</v>
      </c>
      <c r="H1711" s="77"/>
      <c r="I1711" s="77"/>
    </row>
    <row r="1712" spans="1:9" x14ac:dyDescent="0.25">
      <c r="A1712" s="75">
        <v>6037533105</v>
      </c>
      <c r="B1712" s="75">
        <v>2580</v>
      </c>
      <c r="C1712" s="75" t="s">
        <v>166</v>
      </c>
      <c r="D1712" s="75">
        <v>90255</v>
      </c>
      <c r="E1712" s="75">
        <v>57.396206253381401</v>
      </c>
      <c r="F1712" s="75">
        <v>2580</v>
      </c>
      <c r="G1712" s="75">
        <v>82.8</v>
      </c>
      <c r="H1712" s="77"/>
      <c r="I1712" s="77"/>
    </row>
    <row r="1713" spans="1:9" x14ac:dyDescent="0.25">
      <c r="A1713" s="75">
        <v>6037534803</v>
      </c>
      <c r="B1713" s="75">
        <v>4930</v>
      </c>
      <c r="C1713" s="75" t="s">
        <v>166</v>
      </c>
      <c r="D1713" s="75">
        <v>90255</v>
      </c>
      <c r="E1713" s="75">
        <v>57.164804118041303</v>
      </c>
      <c r="F1713" s="75">
        <v>4930</v>
      </c>
      <c r="G1713" s="75">
        <v>59.7</v>
      </c>
      <c r="H1713" s="77"/>
      <c r="I1713" s="77"/>
    </row>
    <row r="1714" spans="1:9" x14ac:dyDescent="0.25">
      <c r="A1714" s="75">
        <v>6037532606</v>
      </c>
      <c r="B1714" s="75">
        <v>4284</v>
      </c>
      <c r="C1714" s="75" t="s">
        <v>166</v>
      </c>
      <c r="D1714" s="75">
        <v>90255</v>
      </c>
      <c r="E1714" s="75">
        <v>57.1162574377597</v>
      </c>
      <c r="F1714" s="75">
        <v>4284</v>
      </c>
      <c r="G1714" s="75">
        <v>77.099999999999994</v>
      </c>
      <c r="H1714" s="77"/>
      <c r="I1714" s="77"/>
    </row>
    <row r="1715" spans="1:9" x14ac:dyDescent="0.25">
      <c r="A1715" s="75">
        <v>6037533103</v>
      </c>
      <c r="B1715" s="75">
        <v>3577</v>
      </c>
      <c r="C1715" s="75" t="s">
        <v>166</v>
      </c>
      <c r="D1715" s="75">
        <v>90255</v>
      </c>
      <c r="E1715" s="75">
        <v>56.9040655140887</v>
      </c>
      <c r="F1715" s="75">
        <v>3577</v>
      </c>
      <c r="G1715" s="75">
        <v>74.5</v>
      </c>
      <c r="H1715" s="77"/>
      <c r="I1715" s="77"/>
    </row>
    <row r="1716" spans="1:9" x14ac:dyDescent="0.25">
      <c r="A1716" s="75">
        <v>6037533202</v>
      </c>
      <c r="B1716" s="75">
        <v>2762</v>
      </c>
      <c r="C1716" s="75" t="s">
        <v>166</v>
      </c>
      <c r="D1716" s="75">
        <v>90255</v>
      </c>
      <c r="E1716" s="75">
        <v>56.681657609317</v>
      </c>
      <c r="F1716" s="75">
        <v>2762</v>
      </c>
      <c r="G1716" s="75">
        <v>49.1</v>
      </c>
      <c r="H1716" s="77"/>
      <c r="I1716" s="77"/>
    </row>
    <row r="1717" spans="1:9" x14ac:dyDescent="0.25">
      <c r="A1717" s="75">
        <v>6037532500</v>
      </c>
      <c r="B1717" s="75">
        <v>4078</v>
      </c>
      <c r="C1717" s="75" t="s">
        <v>166</v>
      </c>
      <c r="D1717" s="75">
        <v>90255</v>
      </c>
      <c r="E1717" s="75">
        <v>56.054254781684698</v>
      </c>
      <c r="F1717" s="75">
        <v>4078</v>
      </c>
      <c r="G1717" s="75">
        <v>56.2</v>
      </c>
      <c r="H1717" s="77"/>
      <c r="I1717" s="77"/>
    </row>
    <row r="1718" spans="1:9" x14ac:dyDescent="0.25">
      <c r="A1718" s="75">
        <v>6037532605</v>
      </c>
      <c r="B1718" s="75">
        <v>3715</v>
      </c>
      <c r="C1718" s="75" t="s">
        <v>166</v>
      </c>
      <c r="D1718" s="75">
        <v>90255</v>
      </c>
      <c r="E1718" s="75">
        <v>55.070593168606102</v>
      </c>
      <c r="F1718" s="75">
        <v>3715</v>
      </c>
      <c r="G1718" s="75">
        <v>72.7</v>
      </c>
      <c r="H1718" s="77"/>
      <c r="I1718" s="77"/>
    </row>
    <row r="1719" spans="1:9" x14ac:dyDescent="0.25">
      <c r="A1719" s="75">
        <v>6037533501</v>
      </c>
      <c r="B1719" s="75">
        <v>3090</v>
      </c>
      <c r="C1719" s="75" t="s">
        <v>166</v>
      </c>
      <c r="D1719" s="75">
        <v>90255</v>
      </c>
      <c r="E1719" s="75">
        <v>54.494845514847398</v>
      </c>
      <c r="F1719" s="75">
        <v>3090</v>
      </c>
      <c r="G1719" s="75">
        <v>72.8</v>
      </c>
      <c r="H1719" s="77"/>
      <c r="I1719" s="77"/>
    </row>
    <row r="1720" spans="1:9" x14ac:dyDescent="0.25">
      <c r="A1720" s="75">
        <v>6037534501</v>
      </c>
      <c r="B1720" s="75">
        <v>5201</v>
      </c>
      <c r="C1720" s="75" t="s">
        <v>166</v>
      </c>
      <c r="D1720" s="75">
        <v>90255</v>
      </c>
      <c r="E1720" s="75">
        <v>52.469771041464703</v>
      </c>
      <c r="F1720" s="75">
        <v>5201</v>
      </c>
      <c r="G1720" s="75">
        <v>62.7</v>
      </c>
      <c r="H1720" s="77"/>
      <c r="I1720" s="77"/>
    </row>
    <row r="1721" spans="1:9" x14ac:dyDescent="0.25">
      <c r="A1721" s="75">
        <v>6037532604</v>
      </c>
      <c r="B1721" s="75">
        <v>2806</v>
      </c>
      <c r="C1721" s="75" t="s">
        <v>166</v>
      </c>
      <c r="D1721" s="75">
        <v>90255</v>
      </c>
      <c r="E1721" s="75">
        <v>51.481403313817999</v>
      </c>
      <c r="F1721" s="75">
        <v>2806</v>
      </c>
      <c r="G1721" s="75">
        <v>65.2</v>
      </c>
      <c r="H1721" s="77"/>
      <c r="I1721" s="77"/>
    </row>
    <row r="1722" spans="1:9" x14ac:dyDescent="0.25">
      <c r="A1722" s="75">
        <v>6037533201</v>
      </c>
      <c r="B1722" s="75">
        <v>2805</v>
      </c>
      <c r="C1722" s="75" t="s">
        <v>166</v>
      </c>
      <c r="D1722" s="75">
        <v>90255</v>
      </c>
      <c r="E1722" s="75">
        <v>51.456209681687</v>
      </c>
      <c r="F1722" s="75">
        <v>2805</v>
      </c>
      <c r="G1722" s="75">
        <v>73.8</v>
      </c>
      <c r="H1722" s="77"/>
      <c r="I1722" s="77"/>
    </row>
    <row r="1723" spans="1:9" x14ac:dyDescent="0.25">
      <c r="A1723" s="75">
        <v>6037534804</v>
      </c>
      <c r="B1723" s="75">
        <v>3878</v>
      </c>
      <c r="C1723" s="75" t="s">
        <v>166</v>
      </c>
      <c r="D1723" s="75">
        <v>90255</v>
      </c>
      <c r="E1723" s="75">
        <v>49.669835811018402</v>
      </c>
      <c r="F1723" s="75">
        <v>3878</v>
      </c>
      <c r="G1723" s="75">
        <v>67</v>
      </c>
      <c r="H1723" s="77"/>
      <c r="I1723" s="77"/>
    </row>
    <row r="1724" spans="1:9" x14ac:dyDescent="0.25">
      <c r="A1724" s="75">
        <v>6037533203</v>
      </c>
      <c r="B1724" s="75">
        <v>1827</v>
      </c>
      <c r="C1724" s="75" t="s">
        <v>166</v>
      </c>
      <c r="D1724" s="75">
        <v>90255</v>
      </c>
      <c r="E1724" s="75">
        <v>49.166327731974903</v>
      </c>
      <c r="F1724" s="75">
        <v>1827</v>
      </c>
      <c r="G1724" s="75">
        <v>57.7</v>
      </c>
      <c r="H1724" s="77"/>
      <c r="I1724" s="77"/>
    </row>
    <row r="1725" spans="1:9" x14ac:dyDescent="0.25">
      <c r="A1725" s="75">
        <v>6037533503</v>
      </c>
      <c r="B1725" s="75">
        <v>1920</v>
      </c>
      <c r="C1725" s="75" t="s">
        <v>166</v>
      </c>
      <c r="D1725" s="75">
        <v>90255</v>
      </c>
      <c r="E1725" s="75">
        <v>49.047545442851899</v>
      </c>
      <c r="F1725" s="75">
        <v>1920</v>
      </c>
      <c r="G1725" s="75">
        <v>70.3</v>
      </c>
      <c r="H1725" s="77"/>
      <c r="I1725" s="77"/>
    </row>
    <row r="1726" spans="1:9" x14ac:dyDescent="0.25">
      <c r="A1726" s="75">
        <v>6037533502</v>
      </c>
      <c r="B1726" s="75">
        <v>2143</v>
      </c>
      <c r="C1726" s="75" t="s">
        <v>166</v>
      </c>
      <c r="D1726" s="75">
        <v>90255</v>
      </c>
      <c r="E1726" s="75">
        <v>48.096672696075601</v>
      </c>
      <c r="F1726" s="75">
        <v>2143</v>
      </c>
      <c r="G1726" s="75">
        <v>45.2</v>
      </c>
      <c r="H1726" s="77"/>
      <c r="I1726" s="77"/>
    </row>
    <row r="1727" spans="1:9" x14ac:dyDescent="0.25">
      <c r="A1727" s="75">
        <v>6037533107</v>
      </c>
      <c r="B1727" s="75">
        <v>3645</v>
      </c>
      <c r="C1727" s="75" t="s">
        <v>166</v>
      </c>
      <c r="D1727" s="75">
        <v>90255</v>
      </c>
      <c r="E1727" s="75">
        <v>45.516698676246399</v>
      </c>
      <c r="F1727" s="75">
        <v>3645</v>
      </c>
      <c r="G1727" s="75">
        <v>59.2</v>
      </c>
      <c r="H1727" s="77"/>
      <c r="I1727" s="77"/>
    </row>
    <row r="1728" spans="1:9" x14ac:dyDescent="0.25">
      <c r="A1728" s="75">
        <v>6037533104</v>
      </c>
      <c r="B1728" s="75">
        <v>4356</v>
      </c>
      <c r="C1728" s="75" t="s">
        <v>166</v>
      </c>
      <c r="D1728" s="75">
        <v>90255</v>
      </c>
      <c r="E1728" s="75">
        <v>43.651645171003501</v>
      </c>
      <c r="F1728" s="75">
        <v>4356</v>
      </c>
      <c r="G1728" s="75">
        <v>76.900000000000006</v>
      </c>
      <c r="H1728" s="77"/>
      <c r="I1728" s="77"/>
    </row>
    <row r="1729" spans="1:9" x14ac:dyDescent="0.25">
      <c r="A1729" s="75">
        <v>6037533106</v>
      </c>
      <c r="B1729" s="75">
        <v>1743</v>
      </c>
      <c r="C1729" s="75" t="s">
        <v>166</v>
      </c>
      <c r="D1729" s="75">
        <v>90255</v>
      </c>
      <c r="E1729" s="75">
        <v>43.416276475572502</v>
      </c>
      <c r="F1729" s="75">
        <v>1743</v>
      </c>
      <c r="G1729" s="75">
        <v>67.900000000000006</v>
      </c>
      <c r="H1729" s="77"/>
      <c r="I1729" s="77"/>
    </row>
    <row r="1730" spans="1:9" x14ac:dyDescent="0.25">
      <c r="A1730" s="75">
        <v>6037534802</v>
      </c>
      <c r="B1730" s="75">
        <v>2875</v>
      </c>
      <c r="C1730" s="75" t="s">
        <v>166</v>
      </c>
      <c r="D1730" s="75">
        <v>90255</v>
      </c>
      <c r="E1730" s="75">
        <v>41.0128316052581</v>
      </c>
      <c r="F1730" s="75">
        <v>2875</v>
      </c>
      <c r="G1730" s="75">
        <v>55.1</v>
      </c>
      <c r="H1730" s="77"/>
      <c r="I1730" s="77"/>
    </row>
    <row r="1731" spans="1:9" x14ac:dyDescent="0.25">
      <c r="A1731" s="75">
        <v>6037534700</v>
      </c>
      <c r="B1731" s="75">
        <v>4283</v>
      </c>
      <c r="C1731" s="75" t="s">
        <v>166</v>
      </c>
      <c r="D1731" s="75">
        <v>90255</v>
      </c>
      <c r="E1731" s="75">
        <v>35.6505046600847</v>
      </c>
      <c r="F1731" s="75">
        <v>0</v>
      </c>
      <c r="G1731" s="75">
        <v>49.1</v>
      </c>
      <c r="H1731" s="77"/>
      <c r="I1731" s="77"/>
    </row>
    <row r="1732" spans="1:9" x14ac:dyDescent="0.25">
      <c r="A1732" s="75">
        <v>6037601600</v>
      </c>
      <c r="B1732" s="75">
        <v>4375</v>
      </c>
      <c r="C1732" s="75" t="s">
        <v>166</v>
      </c>
      <c r="D1732" s="75">
        <v>90304</v>
      </c>
      <c r="E1732" s="75">
        <v>65.054870215698003</v>
      </c>
      <c r="F1732" s="75">
        <v>4375</v>
      </c>
      <c r="G1732" s="75">
        <v>51.3</v>
      </c>
      <c r="H1732" s="77"/>
      <c r="I1732" s="77"/>
    </row>
    <row r="1733" spans="1:9" x14ac:dyDescent="0.25">
      <c r="A1733" s="75">
        <v>6037601401</v>
      </c>
      <c r="B1733" s="75">
        <v>4683</v>
      </c>
      <c r="C1733" s="75" t="s">
        <v>166</v>
      </c>
      <c r="D1733" s="75">
        <v>90301</v>
      </c>
      <c r="E1733" s="75">
        <v>64.986873941759001</v>
      </c>
      <c r="F1733" s="75">
        <v>4683</v>
      </c>
      <c r="G1733" s="75">
        <v>53.7</v>
      </c>
      <c r="H1733" s="77"/>
      <c r="I1733" s="77"/>
    </row>
    <row r="1734" spans="1:9" x14ac:dyDescent="0.25">
      <c r="A1734" s="75">
        <v>6037601502</v>
      </c>
      <c r="B1734" s="75">
        <v>3963</v>
      </c>
      <c r="C1734" s="75" t="s">
        <v>166</v>
      </c>
      <c r="D1734" s="75">
        <v>90304</v>
      </c>
      <c r="E1734" s="75">
        <v>63.028604031170197</v>
      </c>
      <c r="F1734" s="75">
        <v>3963</v>
      </c>
      <c r="G1734" s="75">
        <v>70.5</v>
      </c>
      <c r="H1734" s="77"/>
      <c r="I1734" s="77"/>
    </row>
    <row r="1735" spans="1:9" x14ac:dyDescent="0.25">
      <c r="A1735" s="75">
        <v>6037601700</v>
      </c>
      <c r="B1735" s="75">
        <v>5646</v>
      </c>
      <c r="C1735" s="75" t="s">
        <v>166</v>
      </c>
      <c r="D1735" s="75">
        <v>90304</v>
      </c>
      <c r="E1735" s="75">
        <v>54.795410148302103</v>
      </c>
      <c r="F1735" s="75">
        <v>5646</v>
      </c>
      <c r="G1735" s="75">
        <v>61.1</v>
      </c>
      <c r="H1735" s="77"/>
      <c r="I1735" s="77"/>
    </row>
    <row r="1736" spans="1:9" x14ac:dyDescent="0.25">
      <c r="A1736" s="75">
        <v>6037600502</v>
      </c>
      <c r="B1736" s="75">
        <v>2355</v>
      </c>
      <c r="C1736" s="75" t="s">
        <v>166</v>
      </c>
      <c r="D1736" s="75">
        <v>90303</v>
      </c>
      <c r="E1736" s="75">
        <v>52.616362579048896</v>
      </c>
      <c r="F1736" s="75">
        <v>2355</v>
      </c>
      <c r="G1736" s="75">
        <v>26.7</v>
      </c>
      <c r="H1736" s="77"/>
      <c r="I1736" s="77"/>
    </row>
    <row r="1737" spans="1:9" x14ac:dyDescent="0.25">
      <c r="A1737" s="75">
        <v>6037601501</v>
      </c>
      <c r="B1737" s="75">
        <v>3890</v>
      </c>
      <c r="C1737" s="75" t="s">
        <v>166</v>
      </c>
      <c r="D1737" s="75">
        <v>90304</v>
      </c>
      <c r="E1737" s="75">
        <v>50.701363370131197</v>
      </c>
      <c r="F1737" s="75">
        <v>3890</v>
      </c>
      <c r="G1737" s="75">
        <v>71.3</v>
      </c>
      <c r="H1737" s="77"/>
      <c r="I1737" s="77"/>
    </row>
    <row r="1738" spans="1:9" x14ac:dyDescent="0.25">
      <c r="A1738" s="75">
        <v>6037601402</v>
      </c>
      <c r="B1738" s="75">
        <v>5059</v>
      </c>
      <c r="C1738" s="75" t="s">
        <v>166</v>
      </c>
      <c r="D1738" s="75">
        <v>90301</v>
      </c>
      <c r="E1738" s="75">
        <v>50.565015657113896</v>
      </c>
      <c r="F1738" s="75">
        <v>5059</v>
      </c>
      <c r="G1738" s="75">
        <v>41.5</v>
      </c>
      <c r="H1738" s="77"/>
      <c r="I1738" s="77"/>
    </row>
    <row r="1739" spans="1:9" x14ac:dyDescent="0.25">
      <c r="A1739" s="75">
        <v>6037601211</v>
      </c>
      <c r="B1739" s="75">
        <v>2823</v>
      </c>
      <c r="C1739" s="75" t="s">
        <v>166</v>
      </c>
      <c r="D1739" s="75">
        <v>90301</v>
      </c>
      <c r="E1739" s="75">
        <v>50.320544368867402</v>
      </c>
      <c r="F1739" s="75">
        <v>2823</v>
      </c>
      <c r="G1739" s="75">
        <v>59.6</v>
      </c>
      <c r="H1739" s="77"/>
      <c r="I1739" s="77"/>
    </row>
    <row r="1740" spans="1:9" x14ac:dyDescent="0.25">
      <c r="A1740" s="75">
        <v>6037601302</v>
      </c>
      <c r="B1740" s="75">
        <v>6856</v>
      </c>
      <c r="C1740" s="75" t="s">
        <v>166</v>
      </c>
      <c r="D1740" s="75">
        <v>90302</v>
      </c>
      <c r="E1740" s="75">
        <v>47.604001232942998</v>
      </c>
      <c r="F1740" s="75">
        <v>6856</v>
      </c>
      <c r="G1740" s="75">
        <v>40.700000000000003</v>
      </c>
      <c r="H1740" s="77"/>
      <c r="I1740" s="77"/>
    </row>
    <row r="1741" spans="1:9" x14ac:dyDescent="0.25">
      <c r="A1741" s="75">
        <v>6037602003</v>
      </c>
      <c r="B1741" s="75">
        <v>5124</v>
      </c>
      <c r="C1741" s="75" t="s">
        <v>166</v>
      </c>
      <c r="D1741" s="75">
        <v>90303</v>
      </c>
      <c r="E1741" s="75">
        <v>46.054259767481398</v>
      </c>
      <c r="F1741" s="75">
        <v>5124</v>
      </c>
      <c r="G1741" s="75">
        <v>63.3</v>
      </c>
      <c r="H1741" s="77"/>
      <c r="I1741" s="77"/>
    </row>
    <row r="1742" spans="1:9" x14ac:dyDescent="0.25">
      <c r="A1742" s="75">
        <v>6037601002</v>
      </c>
      <c r="B1742" s="75">
        <v>5311</v>
      </c>
      <c r="C1742" s="75" t="s">
        <v>166</v>
      </c>
      <c r="D1742" s="75">
        <v>90301</v>
      </c>
      <c r="E1742" s="75">
        <v>45.665549561233597</v>
      </c>
      <c r="F1742" s="75">
        <v>5311</v>
      </c>
      <c r="G1742" s="75">
        <v>47.1</v>
      </c>
      <c r="H1742" s="77"/>
      <c r="I1742" s="77"/>
    </row>
    <row r="1743" spans="1:9" x14ac:dyDescent="0.25">
      <c r="A1743" s="75">
        <v>6037601900</v>
      </c>
      <c r="B1743" s="75">
        <v>5685</v>
      </c>
      <c r="C1743" s="75" t="s">
        <v>166</v>
      </c>
      <c r="D1743" s="75">
        <v>90303</v>
      </c>
      <c r="E1743" s="75">
        <v>45.445694935179098</v>
      </c>
      <c r="F1743" s="75">
        <v>5685</v>
      </c>
      <c r="G1743" s="75">
        <v>64.5</v>
      </c>
      <c r="H1743" s="77"/>
      <c r="I1743" s="77"/>
    </row>
    <row r="1744" spans="1:9" x14ac:dyDescent="0.25">
      <c r="A1744" s="75">
        <v>6037602004</v>
      </c>
      <c r="B1744" s="75">
        <v>4126</v>
      </c>
      <c r="C1744" s="75" t="s">
        <v>166</v>
      </c>
      <c r="D1744" s="75">
        <v>90303</v>
      </c>
      <c r="E1744" s="75">
        <v>45.176962746832103</v>
      </c>
      <c r="F1744" s="75">
        <v>4126</v>
      </c>
      <c r="G1744" s="75">
        <v>53.2</v>
      </c>
      <c r="H1744" s="77"/>
      <c r="I1744" s="77"/>
    </row>
    <row r="1745" spans="1:9" x14ac:dyDescent="0.25">
      <c r="A1745" s="75">
        <v>6037600902</v>
      </c>
      <c r="B1745" s="75">
        <v>6613</v>
      </c>
      <c r="C1745" s="75" t="s">
        <v>166</v>
      </c>
      <c r="D1745" s="75">
        <v>90302</v>
      </c>
      <c r="E1745" s="75">
        <v>45.152993611278397</v>
      </c>
      <c r="F1745" s="75">
        <v>6613</v>
      </c>
      <c r="G1745" s="75">
        <v>52.9</v>
      </c>
      <c r="H1745" s="77"/>
      <c r="I1745" s="77"/>
    </row>
    <row r="1746" spans="1:9" x14ac:dyDescent="0.25">
      <c r="A1746" s="75">
        <v>6037601100</v>
      </c>
      <c r="B1746" s="75">
        <v>6533</v>
      </c>
      <c r="C1746" s="75" t="s">
        <v>166</v>
      </c>
      <c r="D1746" s="75">
        <v>90301</v>
      </c>
      <c r="E1746" s="75">
        <v>45.056521361555802</v>
      </c>
      <c r="F1746" s="75">
        <v>6533</v>
      </c>
      <c r="G1746" s="75">
        <v>66.3</v>
      </c>
      <c r="H1746" s="77"/>
      <c r="I1746" s="77"/>
    </row>
    <row r="1747" spans="1:9" x14ac:dyDescent="0.25">
      <c r="A1747" s="75">
        <v>6037601801</v>
      </c>
      <c r="B1747" s="75">
        <v>3789</v>
      </c>
      <c r="C1747" s="75" t="s">
        <v>166</v>
      </c>
      <c r="D1747" s="75">
        <v>90304</v>
      </c>
      <c r="E1747" s="75">
        <v>44.955774547678097</v>
      </c>
      <c r="F1747" s="75">
        <v>3789</v>
      </c>
      <c r="G1747" s="75">
        <v>65.2</v>
      </c>
      <c r="H1747" s="77"/>
      <c r="I1747" s="77"/>
    </row>
    <row r="1748" spans="1:9" x14ac:dyDescent="0.25">
      <c r="A1748" s="75">
        <v>6037601802</v>
      </c>
      <c r="B1748" s="75">
        <v>4658</v>
      </c>
      <c r="C1748" s="75" t="s">
        <v>166</v>
      </c>
      <c r="D1748" s="75">
        <v>90304</v>
      </c>
      <c r="E1748" s="75">
        <v>44.225431398359703</v>
      </c>
      <c r="F1748" s="75">
        <v>4658</v>
      </c>
      <c r="G1748" s="75">
        <v>51.7</v>
      </c>
      <c r="H1748" s="77"/>
      <c r="I1748" s="77"/>
    </row>
    <row r="1749" spans="1:9" x14ac:dyDescent="0.25">
      <c r="A1749" s="75">
        <v>6037601212</v>
      </c>
      <c r="B1749" s="75">
        <v>6511</v>
      </c>
      <c r="C1749" s="75" t="s">
        <v>166</v>
      </c>
      <c r="D1749" s="75">
        <v>90301</v>
      </c>
      <c r="E1749" s="75">
        <v>43.151485823187201</v>
      </c>
      <c r="F1749" s="75">
        <v>6511</v>
      </c>
      <c r="G1749" s="75">
        <v>63.3</v>
      </c>
      <c r="H1749" s="77"/>
      <c r="I1749" s="77"/>
    </row>
    <row r="1750" spans="1:9" x14ac:dyDescent="0.25">
      <c r="A1750" s="75">
        <v>6037601303</v>
      </c>
      <c r="B1750" s="75">
        <v>4879</v>
      </c>
      <c r="C1750" s="75" t="s">
        <v>166</v>
      </c>
      <c r="D1750" s="75">
        <v>90302</v>
      </c>
      <c r="E1750" s="75">
        <v>42.741971819950997</v>
      </c>
      <c r="F1750" s="75">
        <v>4879</v>
      </c>
      <c r="G1750" s="75">
        <v>61.5</v>
      </c>
      <c r="H1750" s="77"/>
      <c r="I1750" s="77"/>
    </row>
    <row r="1751" spans="1:9" x14ac:dyDescent="0.25">
      <c r="A1751" s="75">
        <v>6037601202</v>
      </c>
      <c r="B1751" s="75">
        <v>4115</v>
      </c>
      <c r="C1751" s="75" t="s">
        <v>166</v>
      </c>
      <c r="D1751" s="75">
        <v>90301</v>
      </c>
      <c r="E1751" s="75">
        <v>40.544276729284</v>
      </c>
      <c r="F1751" s="75">
        <v>4115</v>
      </c>
      <c r="G1751" s="75">
        <v>49</v>
      </c>
      <c r="H1751" s="77"/>
      <c r="I1751" s="77"/>
    </row>
    <row r="1752" spans="1:9" x14ac:dyDescent="0.25">
      <c r="A1752" s="75">
        <v>6037601001</v>
      </c>
      <c r="B1752" s="75">
        <v>2154</v>
      </c>
      <c r="C1752" s="75" t="s">
        <v>166</v>
      </c>
      <c r="D1752" s="75">
        <v>90301</v>
      </c>
      <c r="E1752" s="75">
        <v>39.697980554803102</v>
      </c>
      <c r="F1752" s="75">
        <v>2154</v>
      </c>
      <c r="G1752" s="75">
        <v>60.6</v>
      </c>
      <c r="H1752" s="77"/>
      <c r="I1752" s="77"/>
    </row>
    <row r="1753" spans="1:9" x14ac:dyDescent="0.25">
      <c r="A1753" s="75">
        <v>6037600602</v>
      </c>
      <c r="B1753" s="75">
        <v>2551</v>
      </c>
      <c r="C1753" s="75" t="s">
        <v>166</v>
      </c>
      <c r="D1753" s="75">
        <v>90303</v>
      </c>
      <c r="E1753" s="75">
        <v>39.207557428822803</v>
      </c>
      <c r="F1753" s="75">
        <v>0</v>
      </c>
      <c r="G1753" s="75">
        <v>75</v>
      </c>
      <c r="H1753" s="77"/>
      <c r="I1753" s="77"/>
    </row>
    <row r="1754" spans="1:9" x14ac:dyDescent="0.25">
      <c r="A1754" s="75">
        <v>6037600912</v>
      </c>
      <c r="B1754" s="75">
        <v>5517</v>
      </c>
      <c r="C1754" s="75" t="s">
        <v>166</v>
      </c>
      <c r="D1754" s="75">
        <v>90302</v>
      </c>
      <c r="E1754" s="75">
        <v>38.480998135104997</v>
      </c>
      <c r="F1754" s="75">
        <v>0</v>
      </c>
      <c r="G1754" s="75">
        <v>57</v>
      </c>
      <c r="H1754" s="77"/>
      <c r="I1754" s="77"/>
    </row>
    <row r="1755" spans="1:9" x14ac:dyDescent="0.25">
      <c r="A1755" s="75">
        <v>6037600501</v>
      </c>
      <c r="B1755" s="75">
        <v>2478</v>
      </c>
      <c r="C1755" s="75" t="s">
        <v>166</v>
      </c>
      <c r="D1755" s="75">
        <v>90303</v>
      </c>
      <c r="E1755" s="75">
        <v>38.436595551929798</v>
      </c>
      <c r="F1755" s="75">
        <v>0</v>
      </c>
      <c r="G1755" s="75">
        <v>32.5</v>
      </c>
      <c r="H1755" s="77"/>
      <c r="I1755" s="77"/>
    </row>
    <row r="1756" spans="1:9" x14ac:dyDescent="0.25">
      <c r="A1756" s="75">
        <v>6037600802</v>
      </c>
      <c r="B1756" s="75">
        <v>2597</v>
      </c>
      <c r="C1756" s="75" t="s">
        <v>166</v>
      </c>
      <c r="D1756" s="75">
        <v>90305</v>
      </c>
      <c r="E1756" s="75">
        <v>37.3248174259666</v>
      </c>
      <c r="F1756" s="75">
        <v>0</v>
      </c>
      <c r="G1756" s="75">
        <v>21.5</v>
      </c>
      <c r="H1756" s="77"/>
      <c r="I1756" s="77"/>
    </row>
    <row r="1757" spans="1:9" x14ac:dyDescent="0.25">
      <c r="A1757" s="75">
        <v>6037600702</v>
      </c>
      <c r="B1757" s="75">
        <v>4191</v>
      </c>
      <c r="C1757" s="75" t="s">
        <v>166</v>
      </c>
      <c r="D1757" s="75">
        <v>90305</v>
      </c>
      <c r="E1757" s="75">
        <v>35.306498329004697</v>
      </c>
      <c r="F1757" s="75">
        <v>0</v>
      </c>
      <c r="G1757" s="75">
        <v>35.700000000000003</v>
      </c>
      <c r="H1757" s="77"/>
      <c r="I1757" s="77"/>
    </row>
    <row r="1758" spans="1:9" x14ac:dyDescent="0.25">
      <c r="A1758" s="75">
        <v>6037600601</v>
      </c>
      <c r="B1758" s="75">
        <v>2461</v>
      </c>
      <c r="C1758" s="75" t="s">
        <v>166</v>
      </c>
      <c r="D1758" s="75">
        <v>90303</v>
      </c>
      <c r="E1758" s="75">
        <v>33.934800677149802</v>
      </c>
      <c r="F1758" s="75">
        <v>0</v>
      </c>
      <c r="G1758" s="75">
        <v>27.5</v>
      </c>
      <c r="H1758" s="77"/>
      <c r="I1758" s="77"/>
    </row>
    <row r="1759" spans="1:9" x14ac:dyDescent="0.25">
      <c r="A1759" s="75">
        <v>6037600801</v>
      </c>
      <c r="B1759" s="75">
        <v>3245</v>
      </c>
      <c r="C1759" s="75" t="s">
        <v>166</v>
      </c>
      <c r="D1759" s="75">
        <v>90305</v>
      </c>
      <c r="E1759" s="75">
        <v>33.858438297035903</v>
      </c>
      <c r="F1759" s="75">
        <v>0</v>
      </c>
      <c r="G1759" s="75">
        <v>22.9</v>
      </c>
      <c r="H1759" s="77"/>
      <c r="I1759" s="77"/>
    </row>
    <row r="1760" spans="1:9" x14ac:dyDescent="0.25">
      <c r="A1760" s="75">
        <v>6037600911</v>
      </c>
      <c r="B1760" s="75">
        <v>3349</v>
      </c>
      <c r="C1760" s="75" t="s">
        <v>166</v>
      </c>
      <c r="D1760" s="75">
        <v>90302</v>
      </c>
      <c r="E1760" s="75">
        <v>32.989273078434898</v>
      </c>
      <c r="F1760" s="75">
        <v>0</v>
      </c>
      <c r="G1760" s="75">
        <v>48.7</v>
      </c>
      <c r="H1760" s="77"/>
      <c r="I1760" s="77"/>
    </row>
    <row r="1761" spans="1:9" x14ac:dyDescent="0.25">
      <c r="A1761" s="75">
        <v>6037600704</v>
      </c>
      <c r="B1761" s="75">
        <v>2971</v>
      </c>
      <c r="C1761" s="75" t="s">
        <v>166</v>
      </c>
      <c r="D1761" s="75">
        <v>90305</v>
      </c>
      <c r="E1761" s="75">
        <v>31.081199812480602</v>
      </c>
      <c r="F1761" s="75">
        <v>0</v>
      </c>
      <c r="G1761" s="75">
        <v>25.5</v>
      </c>
      <c r="H1761" s="77"/>
      <c r="I1761" s="77"/>
    </row>
    <row r="1762" spans="1:9" x14ac:dyDescent="0.25">
      <c r="A1762" s="75">
        <v>6037601301</v>
      </c>
      <c r="B1762" s="75">
        <v>1915</v>
      </c>
      <c r="C1762" s="75" t="s">
        <v>166</v>
      </c>
      <c r="D1762" s="75">
        <v>90302</v>
      </c>
      <c r="E1762" s="75">
        <v>27.799701343390701</v>
      </c>
      <c r="F1762" s="75">
        <v>0</v>
      </c>
      <c r="G1762" s="75">
        <v>18.2</v>
      </c>
      <c r="H1762" s="77"/>
      <c r="I1762" s="77"/>
    </row>
    <row r="1763" spans="1:9" x14ac:dyDescent="0.25">
      <c r="A1763" s="75">
        <v>6037600703</v>
      </c>
      <c r="B1763" s="75">
        <v>1914</v>
      </c>
      <c r="C1763" s="75" t="s">
        <v>166</v>
      </c>
      <c r="D1763" s="75">
        <v>90305</v>
      </c>
      <c r="E1763" s="75">
        <v>24.402713073319099</v>
      </c>
      <c r="F1763" s="75">
        <v>0</v>
      </c>
      <c r="G1763" s="75">
        <v>17.8</v>
      </c>
      <c r="H1763" s="77"/>
      <c r="I1763" s="77"/>
    </row>
    <row r="1764" spans="1:9" x14ac:dyDescent="0.25">
      <c r="A1764" s="75">
        <v>6037460401</v>
      </c>
      <c r="B1764" s="75">
        <v>878</v>
      </c>
      <c r="C1764" s="75" t="s">
        <v>166</v>
      </c>
      <c r="D1764" s="75">
        <v>91011</v>
      </c>
      <c r="E1764" s="75">
        <v>16.290907174850901</v>
      </c>
      <c r="F1764" s="75">
        <v>0</v>
      </c>
      <c r="G1764" s="75">
        <v>19.600000000000001</v>
      </c>
      <c r="H1764" s="77"/>
      <c r="I1764" s="77"/>
    </row>
    <row r="1765" spans="1:9" x14ac:dyDescent="0.25">
      <c r="A1765" s="75">
        <v>6037460502</v>
      </c>
      <c r="B1765" s="75">
        <v>4417</v>
      </c>
      <c r="C1765" s="75" t="s">
        <v>166</v>
      </c>
      <c r="D1765" s="75">
        <v>91011</v>
      </c>
      <c r="E1765" s="75">
        <v>7.7782040502094798</v>
      </c>
      <c r="F1765" s="75">
        <v>0</v>
      </c>
      <c r="G1765" s="75">
        <v>10</v>
      </c>
      <c r="H1765" s="77"/>
      <c r="I1765" s="77"/>
    </row>
    <row r="1766" spans="1:9" x14ac:dyDescent="0.25">
      <c r="A1766" s="75">
        <v>6037460600</v>
      </c>
      <c r="B1766" s="75">
        <v>4511</v>
      </c>
      <c r="C1766" s="75" t="s">
        <v>166</v>
      </c>
      <c r="D1766" s="75">
        <v>91011</v>
      </c>
      <c r="E1766" s="75">
        <v>7.1148278069028699</v>
      </c>
      <c r="F1766" s="75">
        <v>0</v>
      </c>
      <c r="G1766" s="75">
        <v>9</v>
      </c>
      <c r="H1766" s="77"/>
      <c r="I1766" s="77"/>
    </row>
    <row r="1767" spans="1:9" x14ac:dyDescent="0.25">
      <c r="A1767" s="75">
        <v>6037460501</v>
      </c>
      <c r="B1767" s="75">
        <v>5418</v>
      </c>
      <c r="C1767" s="75" t="s">
        <v>166</v>
      </c>
      <c r="D1767" s="75">
        <v>91011</v>
      </c>
      <c r="E1767" s="75">
        <v>7.02713416271187</v>
      </c>
      <c r="F1767" s="75">
        <v>0</v>
      </c>
      <c r="G1767" s="75">
        <v>10.5</v>
      </c>
      <c r="H1767" s="77"/>
      <c r="I1767" s="77"/>
    </row>
    <row r="1768" spans="1:9" x14ac:dyDescent="0.25">
      <c r="A1768" s="75">
        <v>6037460700</v>
      </c>
      <c r="B1768" s="75">
        <v>5034</v>
      </c>
      <c r="C1768" s="75" t="s">
        <v>166</v>
      </c>
      <c r="D1768" s="75">
        <v>91011</v>
      </c>
      <c r="E1768" s="75">
        <v>7.0067563870557503</v>
      </c>
      <c r="F1768" s="75">
        <v>0</v>
      </c>
      <c r="G1768" s="75">
        <v>10.1</v>
      </c>
      <c r="H1768" s="77"/>
      <c r="I1768" s="77"/>
    </row>
    <row r="1769" spans="1:9" x14ac:dyDescent="0.25">
      <c r="A1769" s="75">
        <v>6037930101</v>
      </c>
      <c r="B1769" s="75">
        <v>119</v>
      </c>
      <c r="C1769" s="75" t="s">
        <v>166</v>
      </c>
      <c r="D1769" s="75">
        <v>91011</v>
      </c>
      <c r="E1769" s="75" t="s">
        <v>147</v>
      </c>
      <c r="F1769" s="75">
        <v>0</v>
      </c>
      <c r="G1769" s="75">
        <v>5.0999999999999996</v>
      </c>
      <c r="H1769" s="77"/>
      <c r="I1769" s="77"/>
    </row>
    <row r="1770" spans="1:9" x14ac:dyDescent="0.25">
      <c r="A1770" s="75">
        <v>6037300400</v>
      </c>
      <c r="B1770" s="75">
        <v>5740</v>
      </c>
      <c r="C1770" s="75" t="s">
        <v>166</v>
      </c>
      <c r="D1770" s="75">
        <v>91214</v>
      </c>
      <c r="E1770" s="75">
        <v>25.372205189923399</v>
      </c>
      <c r="F1770" s="75">
        <v>0</v>
      </c>
      <c r="G1770" s="75">
        <v>16</v>
      </c>
      <c r="H1770" s="77"/>
      <c r="I1770" s="77"/>
    </row>
    <row r="1771" spans="1:9" x14ac:dyDescent="0.25">
      <c r="A1771" s="75">
        <v>6037300200</v>
      </c>
      <c r="B1771" s="75">
        <v>5546</v>
      </c>
      <c r="C1771" s="75" t="s">
        <v>166</v>
      </c>
      <c r="D1771" s="75">
        <v>91214</v>
      </c>
      <c r="E1771" s="75">
        <v>19.3599682169822</v>
      </c>
      <c r="F1771" s="75">
        <v>0</v>
      </c>
      <c r="G1771" s="75">
        <v>14.8</v>
      </c>
      <c r="H1771" s="77"/>
      <c r="I1771" s="77"/>
    </row>
    <row r="1772" spans="1:9" x14ac:dyDescent="0.25">
      <c r="A1772" s="75">
        <v>6037300501</v>
      </c>
      <c r="B1772" s="75">
        <v>3868</v>
      </c>
      <c r="C1772" s="75" t="s">
        <v>166</v>
      </c>
      <c r="D1772" s="75">
        <v>91214</v>
      </c>
      <c r="E1772" s="75">
        <v>16.161820011560799</v>
      </c>
      <c r="F1772" s="75">
        <v>0</v>
      </c>
      <c r="G1772" s="75">
        <v>18.2</v>
      </c>
      <c r="H1772" s="77"/>
      <c r="I1772" s="77"/>
    </row>
    <row r="1773" spans="1:9" x14ac:dyDescent="0.25">
      <c r="A1773" s="75">
        <v>6037300301</v>
      </c>
      <c r="B1773" s="75">
        <v>6140</v>
      </c>
      <c r="C1773" s="75" t="s">
        <v>166</v>
      </c>
      <c r="D1773" s="75">
        <v>91214</v>
      </c>
      <c r="E1773" s="75">
        <v>16.016920737118902</v>
      </c>
      <c r="F1773" s="75">
        <v>0</v>
      </c>
      <c r="G1773" s="75">
        <v>10.9</v>
      </c>
      <c r="H1773" s="77"/>
      <c r="I1773" s="77"/>
    </row>
    <row r="1774" spans="1:9" x14ac:dyDescent="0.25">
      <c r="A1774" s="75">
        <v>6037300100</v>
      </c>
      <c r="B1774" s="75">
        <v>6002</v>
      </c>
      <c r="C1774" s="75" t="s">
        <v>166</v>
      </c>
      <c r="D1774" s="75">
        <v>91214</v>
      </c>
      <c r="E1774" s="75">
        <v>6.5605481670207704</v>
      </c>
      <c r="F1774" s="75">
        <v>0</v>
      </c>
      <c r="G1774" s="75">
        <v>12.1</v>
      </c>
      <c r="H1774" s="77"/>
      <c r="I1774" s="77"/>
    </row>
    <row r="1775" spans="1:9" x14ac:dyDescent="0.25">
      <c r="A1775" s="75">
        <v>6037500100</v>
      </c>
      <c r="B1775" s="75">
        <v>3540</v>
      </c>
      <c r="C1775" s="75" t="s">
        <v>166</v>
      </c>
      <c r="D1775" s="75">
        <v>90631</v>
      </c>
      <c r="E1775" s="75">
        <v>15.212498534502499</v>
      </c>
      <c r="F1775" s="75">
        <v>0</v>
      </c>
      <c r="G1775" s="75">
        <v>8.1999999999999993</v>
      </c>
      <c r="H1775" s="77"/>
      <c r="I1775" s="77"/>
    </row>
    <row r="1776" spans="1:9" x14ac:dyDescent="0.25">
      <c r="A1776" s="75">
        <v>6037500201</v>
      </c>
      <c r="B1776" s="75">
        <v>6179</v>
      </c>
      <c r="C1776" s="75" t="s">
        <v>166</v>
      </c>
      <c r="D1776" s="75">
        <v>90631</v>
      </c>
      <c r="E1776" s="75">
        <v>13.8485354091899</v>
      </c>
      <c r="F1776" s="75">
        <v>0</v>
      </c>
      <c r="G1776" s="75">
        <v>10.9</v>
      </c>
      <c r="H1776" s="77"/>
      <c r="I1776" s="77"/>
    </row>
    <row r="1777" spans="1:9" x14ac:dyDescent="0.25">
      <c r="A1777" s="75">
        <v>6037504101</v>
      </c>
      <c r="B1777" s="75">
        <v>5126</v>
      </c>
      <c r="C1777" s="75" t="s">
        <v>166</v>
      </c>
      <c r="D1777" s="75">
        <v>90638</v>
      </c>
      <c r="E1777" s="75">
        <v>47.963750704324603</v>
      </c>
      <c r="F1777" s="75">
        <v>5126</v>
      </c>
      <c r="G1777" s="75">
        <v>30.6</v>
      </c>
      <c r="H1777" s="77"/>
      <c r="I1777" s="77"/>
    </row>
    <row r="1778" spans="1:9" x14ac:dyDescent="0.25">
      <c r="A1778" s="75">
        <v>6037503902</v>
      </c>
      <c r="B1778" s="75">
        <v>4636</v>
      </c>
      <c r="C1778" s="75" t="s">
        <v>166</v>
      </c>
      <c r="D1778" s="75">
        <v>90638</v>
      </c>
      <c r="E1778" s="75">
        <v>39.515757215935899</v>
      </c>
      <c r="F1778" s="75">
        <v>4636</v>
      </c>
      <c r="G1778" s="75">
        <v>19.899999999999999</v>
      </c>
      <c r="H1778" s="77"/>
      <c r="I1778" s="77"/>
    </row>
    <row r="1779" spans="1:9" x14ac:dyDescent="0.25">
      <c r="A1779" s="75">
        <v>6037504002</v>
      </c>
      <c r="B1779" s="75">
        <v>5383</v>
      </c>
      <c r="C1779" s="75" t="s">
        <v>166</v>
      </c>
      <c r="D1779" s="75">
        <v>90638</v>
      </c>
      <c r="E1779" s="75">
        <v>30.126125314764799</v>
      </c>
      <c r="F1779" s="75">
        <v>0</v>
      </c>
      <c r="G1779" s="75">
        <v>12.4</v>
      </c>
      <c r="H1779" s="77"/>
      <c r="I1779" s="77"/>
    </row>
    <row r="1780" spans="1:9" x14ac:dyDescent="0.25">
      <c r="A1780" s="75">
        <v>6037503802</v>
      </c>
      <c r="B1780" s="75">
        <v>5054</v>
      </c>
      <c r="C1780" s="75" t="s">
        <v>166</v>
      </c>
      <c r="D1780" s="75">
        <v>90638</v>
      </c>
      <c r="E1780" s="75">
        <v>24.200704980002399</v>
      </c>
      <c r="F1780" s="75">
        <v>0</v>
      </c>
      <c r="G1780" s="75">
        <v>25.1</v>
      </c>
      <c r="H1780" s="77"/>
      <c r="I1780" s="77"/>
    </row>
    <row r="1781" spans="1:9" x14ac:dyDescent="0.25">
      <c r="A1781" s="75">
        <v>6037503901</v>
      </c>
      <c r="B1781" s="75">
        <v>2702</v>
      </c>
      <c r="C1781" s="75" t="s">
        <v>166</v>
      </c>
      <c r="D1781" s="75">
        <v>90638</v>
      </c>
      <c r="E1781" s="75">
        <v>21.595894313059301</v>
      </c>
      <c r="F1781" s="75">
        <v>0</v>
      </c>
      <c r="G1781" s="75">
        <v>15</v>
      </c>
      <c r="H1781" s="77"/>
      <c r="I1781" s="77"/>
    </row>
    <row r="1782" spans="1:9" x14ac:dyDescent="0.25">
      <c r="A1782" s="75">
        <v>6037504001</v>
      </c>
      <c r="B1782" s="75">
        <v>5709</v>
      </c>
      <c r="C1782" s="75" t="s">
        <v>166</v>
      </c>
      <c r="D1782" s="75">
        <v>90638</v>
      </c>
      <c r="E1782" s="75">
        <v>20.263773389425399</v>
      </c>
      <c r="F1782" s="75">
        <v>0</v>
      </c>
      <c r="G1782" s="75">
        <v>22.4</v>
      </c>
      <c r="H1782" s="77"/>
      <c r="I1782" s="77"/>
    </row>
    <row r="1783" spans="1:9" x14ac:dyDescent="0.25">
      <c r="A1783" s="75">
        <v>6037503801</v>
      </c>
      <c r="B1783" s="75">
        <v>4080</v>
      </c>
      <c r="C1783" s="75" t="s">
        <v>166</v>
      </c>
      <c r="D1783" s="75">
        <v>90638</v>
      </c>
      <c r="E1783" s="75">
        <v>19.963704990728601</v>
      </c>
      <c r="F1783" s="75">
        <v>0</v>
      </c>
      <c r="G1783" s="75">
        <v>24</v>
      </c>
      <c r="H1783" s="77"/>
      <c r="I1783" s="77"/>
    </row>
    <row r="1784" spans="1:9" x14ac:dyDescent="0.25">
      <c r="A1784" s="75">
        <v>6037503703</v>
      </c>
      <c r="B1784" s="75">
        <v>7876</v>
      </c>
      <c r="C1784" s="75" t="s">
        <v>166</v>
      </c>
      <c r="D1784" s="75">
        <v>90638</v>
      </c>
      <c r="E1784" s="75">
        <v>18.490412657462901</v>
      </c>
      <c r="F1784" s="75">
        <v>0</v>
      </c>
      <c r="G1784" s="75">
        <v>18.899999999999999</v>
      </c>
      <c r="H1784" s="77"/>
      <c r="I1784" s="77"/>
    </row>
    <row r="1785" spans="1:9" x14ac:dyDescent="0.25">
      <c r="A1785" s="75">
        <v>6037503601</v>
      </c>
      <c r="B1785" s="75">
        <v>4168</v>
      </c>
      <c r="C1785" s="75" t="s">
        <v>166</v>
      </c>
      <c r="D1785" s="75">
        <v>90638</v>
      </c>
      <c r="E1785" s="75">
        <v>15.7675135588151</v>
      </c>
      <c r="F1785" s="75">
        <v>0</v>
      </c>
      <c r="G1785" s="75">
        <v>21</v>
      </c>
      <c r="H1785" s="77"/>
      <c r="I1785" s="77"/>
    </row>
    <row r="1786" spans="1:9" x14ac:dyDescent="0.25">
      <c r="A1786" s="75">
        <v>6037503602</v>
      </c>
      <c r="B1786" s="75">
        <v>3793</v>
      </c>
      <c r="C1786" s="75" t="s">
        <v>166</v>
      </c>
      <c r="D1786" s="75">
        <v>90638</v>
      </c>
      <c r="E1786" s="75">
        <v>13.8693349197742</v>
      </c>
      <c r="F1786" s="75">
        <v>0</v>
      </c>
      <c r="G1786" s="75">
        <v>15.1</v>
      </c>
      <c r="H1786" s="77"/>
      <c r="I1786" s="77"/>
    </row>
    <row r="1787" spans="1:9" x14ac:dyDescent="0.25">
      <c r="A1787" s="75">
        <v>6037408301</v>
      </c>
      <c r="B1787" s="75">
        <v>5427</v>
      </c>
      <c r="C1787" s="75" t="s">
        <v>166</v>
      </c>
      <c r="D1787" s="75">
        <v>91746</v>
      </c>
      <c r="E1787" s="75">
        <v>57.979253705001703</v>
      </c>
      <c r="F1787" s="75">
        <v>5427</v>
      </c>
      <c r="G1787" s="75">
        <v>38.1</v>
      </c>
      <c r="H1787" s="77"/>
      <c r="I1787" s="77"/>
    </row>
    <row r="1788" spans="1:9" x14ac:dyDescent="0.25">
      <c r="A1788" s="75">
        <v>6037407002</v>
      </c>
      <c r="B1788" s="75">
        <v>3804</v>
      </c>
      <c r="C1788" s="75" t="s">
        <v>166</v>
      </c>
      <c r="D1788" s="75">
        <v>91746</v>
      </c>
      <c r="E1788" s="75">
        <v>56.038113323698198</v>
      </c>
      <c r="F1788" s="75">
        <v>3804</v>
      </c>
      <c r="G1788" s="75">
        <v>39.200000000000003</v>
      </c>
      <c r="H1788" s="77"/>
      <c r="I1788" s="77"/>
    </row>
    <row r="1789" spans="1:9" x14ac:dyDescent="0.25">
      <c r="A1789" s="75">
        <v>6037408139</v>
      </c>
      <c r="B1789" s="75">
        <v>4482</v>
      </c>
      <c r="C1789" s="75" t="s">
        <v>166</v>
      </c>
      <c r="D1789" s="75">
        <v>91744</v>
      </c>
      <c r="E1789" s="75">
        <v>54.980620224450597</v>
      </c>
      <c r="F1789" s="75">
        <v>4482</v>
      </c>
      <c r="G1789" s="75">
        <v>73.5</v>
      </c>
      <c r="H1789" s="77"/>
      <c r="I1789" s="77"/>
    </row>
    <row r="1790" spans="1:9" x14ac:dyDescent="0.25">
      <c r="A1790" s="75">
        <v>6037407701</v>
      </c>
      <c r="B1790" s="75">
        <v>5401</v>
      </c>
      <c r="C1790" s="75" t="s">
        <v>166</v>
      </c>
      <c r="D1790" s="75">
        <v>91744</v>
      </c>
      <c r="E1790" s="75">
        <v>54.000870144928498</v>
      </c>
      <c r="F1790" s="75">
        <v>5401</v>
      </c>
      <c r="G1790" s="75">
        <v>56.3</v>
      </c>
      <c r="H1790" s="77"/>
      <c r="I1790" s="77"/>
    </row>
    <row r="1791" spans="1:9" x14ac:dyDescent="0.25">
      <c r="A1791" s="75">
        <v>6037407200</v>
      </c>
      <c r="B1791" s="75">
        <v>7315</v>
      </c>
      <c r="C1791" s="75" t="s">
        <v>166</v>
      </c>
      <c r="D1791" s="75">
        <v>91744</v>
      </c>
      <c r="E1791" s="75">
        <v>52.692243811595603</v>
      </c>
      <c r="F1791" s="75">
        <v>7315</v>
      </c>
      <c r="G1791" s="75">
        <v>46.1</v>
      </c>
      <c r="H1791" s="77"/>
      <c r="I1791" s="77"/>
    </row>
    <row r="1792" spans="1:9" x14ac:dyDescent="0.25">
      <c r="A1792" s="75">
        <v>6037407801</v>
      </c>
      <c r="B1792" s="75">
        <v>5074</v>
      </c>
      <c r="C1792" s="75" t="s">
        <v>166</v>
      </c>
      <c r="D1792" s="75">
        <v>91744</v>
      </c>
      <c r="E1792" s="75">
        <v>49.889284014334599</v>
      </c>
      <c r="F1792" s="75">
        <v>5074</v>
      </c>
      <c r="G1792" s="75">
        <v>41.5</v>
      </c>
      <c r="H1792" s="77"/>
      <c r="I1792" s="77"/>
    </row>
    <row r="1793" spans="1:9" x14ac:dyDescent="0.25">
      <c r="A1793" s="75">
        <v>6037408140</v>
      </c>
      <c r="B1793" s="75">
        <v>3835</v>
      </c>
      <c r="C1793" s="75" t="s">
        <v>166</v>
      </c>
      <c r="D1793" s="75">
        <v>91744</v>
      </c>
      <c r="E1793" s="75">
        <v>48.470845808121098</v>
      </c>
      <c r="F1793" s="75">
        <v>3835</v>
      </c>
      <c r="G1793" s="75">
        <v>56</v>
      </c>
      <c r="H1793" s="77"/>
      <c r="I1793" s="77"/>
    </row>
    <row r="1794" spans="1:9" x14ac:dyDescent="0.25">
      <c r="A1794" s="75">
        <v>6037407302</v>
      </c>
      <c r="B1794" s="75">
        <v>3501</v>
      </c>
      <c r="C1794" s="75" t="s">
        <v>166</v>
      </c>
      <c r="D1794" s="75">
        <v>91744</v>
      </c>
      <c r="E1794" s="75">
        <v>48.344499775459802</v>
      </c>
      <c r="F1794" s="75">
        <v>3501</v>
      </c>
      <c r="G1794" s="75">
        <v>41.3</v>
      </c>
      <c r="H1794" s="77"/>
      <c r="I1794" s="77"/>
    </row>
    <row r="1795" spans="1:9" x14ac:dyDescent="0.25">
      <c r="A1795" s="75">
        <v>6037407102</v>
      </c>
      <c r="B1795" s="75">
        <v>5445</v>
      </c>
      <c r="C1795" s="75" t="s">
        <v>166</v>
      </c>
      <c r="D1795" s="75">
        <v>91746</v>
      </c>
      <c r="E1795" s="75">
        <v>46.6907444823322</v>
      </c>
      <c r="F1795" s="75">
        <v>5445</v>
      </c>
      <c r="G1795" s="75">
        <v>42.2</v>
      </c>
      <c r="H1795" s="77"/>
      <c r="I1795" s="77"/>
    </row>
    <row r="1796" spans="1:9" x14ac:dyDescent="0.25">
      <c r="A1796" s="75">
        <v>6037407802</v>
      </c>
      <c r="B1796" s="75">
        <v>3635</v>
      </c>
      <c r="C1796" s="75" t="s">
        <v>166</v>
      </c>
      <c r="D1796" s="75">
        <v>91744</v>
      </c>
      <c r="E1796" s="75">
        <v>46.037402820623697</v>
      </c>
      <c r="F1796" s="75">
        <v>3635</v>
      </c>
      <c r="G1796" s="75">
        <v>25.7</v>
      </c>
      <c r="H1796" s="77"/>
      <c r="I1796" s="77"/>
    </row>
    <row r="1797" spans="1:9" x14ac:dyDescent="0.25">
      <c r="A1797" s="75">
        <v>6037408138</v>
      </c>
      <c r="B1797" s="75">
        <v>5936</v>
      </c>
      <c r="C1797" s="75" t="s">
        <v>166</v>
      </c>
      <c r="D1797" s="75">
        <v>91744</v>
      </c>
      <c r="E1797" s="75">
        <v>45.562410086524999</v>
      </c>
      <c r="F1797" s="75">
        <v>5936</v>
      </c>
      <c r="G1797" s="75">
        <v>60.8</v>
      </c>
      <c r="H1797" s="77"/>
      <c r="I1797" s="77"/>
    </row>
    <row r="1798" spans="1:9" x14ac:dyDescent="0.25">
      <c r="A1798" s="75">
        <v>6037407602</v>
      </c>
      <c r="B1798" s="75">
        <v>4008</v>
      </c>
      <c r="C1798" s="75" t="s">
        <v>166</v>
      </c>
      <c r="D1798" s="75">
        <v>91744</v>
      </c>
      <c r="E1798" s="75">
        <v>45.190982637434203</v>
      </c>
      <c r="F1798" s="75">
        <v>4008</v>
      </c>
      <c r="G1798" s="75">
        <v>37.1</v>
      </c>
      <c r="H1798" s="77"/>
      <c r="I1798" s="77"/>
    </row>
    <row r="1799" spans="1:9" x14ac:dyDescent="0.25">
      <c r="A1799" s="75">
        <v>6037407001</v>
      </c>
      <c r="B1799" s="75">
        <v>5905</v>
      </c>
      <c r="C1799" s="75" t="s">
        <v>166</v>
      </c>
      <c r="D1799" s="75">
        <v>91746</v>
      </c>
      <c r="E1799" s="75">
        <v>44.729061990507802</v>
      </c>
      <c r="F1799" s="75">
        <v>5905</v>
      </c>
      <c r="G1799" s="75">
        <v>42.7</v>
      </c>
      <c r="H1799" s="77"/>
      <c r="I1799" s="77"/>
    </row>
    <row r="1800" spans="1:9" x14ac:dyDescent="0.25">
      <c r="A1800" s="75">
        <v>6037407702</v>
      </c>
      <c r="B1800" s="75">
        <v>6497</v>
      </c>
      <c r="C1800" s="75" t="s">
        <v>166</v>
      </c>
      <c r="D1800" s="75">
        <v>91744</v>
      </c>
      <c r="E1800" s="75">
        <v>44.379429919387299</v>
      </c>
      <c r="F1800" s="75">
        <v>6497</v>
      </c>
      <c r="G1800" s="75">
        <v>31</v>
      </c>
      <c r="H1800" s="77"/>
      <c r="I1800" s="77"/>
    </row>
    <row r="1801" spans="1:9" x14ac:dyDescent="0.25">
      <c r="A1801" s="75">
        <v>6037408302</v>
      </c>
      <c r="B1801" s="75">
        <v>4036</v>
      </c>
      <c r="C1801" s="75" t="s">
        <v>166</v>
      </c>
      <c r="D1801" s="75">
        <v>91746</v>
      </c>
      <c r="E1801" s="75">
        <v>42.926698805883703</v>
      </c>
      <c r="F1801" s="75">
        <v>4036</v>
      </c>
      <c r="G1801" s="75">
        <v>21</v>
      </c>
      <c r="H1801" s="77"/>
      <c r="I1801" s="77"/>
    </row>
    <row r="1802" spans="1:9" x14ac:dyDescent="0.25">
      <c r="A1802" s="75">
        <v>6037407900</v>
      </c>
      <c r="B1802" s="75">
        <v>6296</v>
      </c>
      <c r="C1802" s="75" t="s">
        <v>166</v>
      </c>
      <c r="D1802" s="75">
        <v>91744</v>
      </c>
      <c r="E1802" s="75">
        <v>42.460680899496097</v>
      </c>
      <c r="F1802" s="75">
        <v>6296</v>
      </c>
      <c r="G1802" s="75">
        <v>26.3</v>
      </c>
      <c r="H1802" s="77"/>
      <c r="I1802" s="77"/>
    </row>
    <row r="1803" spans="1:9" x14ac:dyDescent="0.25">
      <c r="A1803" s="75">
        <v>6037407601</v>
      </c>
      <c r="B1803" s="75">
        <v>4366</v>
      </c>
      <c r="C1803" s="75" t="s">
        <v>166</v>
      </c>
      <c r="D1803" s="75">
        <v>91744</v>
      </c>
      <c r="E1803" s="75">
        <v>39.890467176215203</v>
      </c>
      <c r="F1803" s="75">
        <v>4366</v>
      </c>
      <c r="G1803" s="75">
        <v>48.1</v>
      </c>
      <c r="H1803" s="77"/>
      <c r="I1803" s="77"/>
    </row>
    <row r="1804" spans="1:9" x14ac:dyDescent="0.25">
      <c r="A1804" s="75">
        <v>6037407501</v>
      </c>
      <c r="B1804" s="75">
        <v>4411</v>
      </c>
      <c r="C1804" s="75" t="s">
        <v>166</v>
      </c>
      <c r="D1804" s="75">
        <v>91744</v>
      </c>
      <c r="E1804" s="75">
        <v>39.0695024370795</v>
      </c>
      <c r="F1804" s="75">
        <v>0</v>
      </c>
      <c r="G1804" s="75">
        <v>45.3</v>
      </c>
      <c r="H1804" s="77"/>
      <c r="I1804" s="77"/>
    </row>
    <row r="1805" spans="1:9" x14ac:dyDescent="0.25">
      <c r="A1805" s="75">
        <v>6037407502</v>
      </c>
      <c r="B1805" s="75">
        <v>3937</v>
      </c>
      <c r="C1805" s="75" t="s">
        <v>166</v>
      </c>
      <c r="D1805" s="75">
        <v>91744</v>
      </c>
      <c r="E1805" s="75">
        <v>38.076005605964802</v>
      </c>
      <c r="F1805" s="75">
        <v>0</v>
      </c>
      <c r="G1805" s="75">
        <v>44.1</v>
      </c>
      <c r="H1805" s="77"/>
      <c r="I1805" s="77"/>
    </row>
    <row r="1806" spans="1:9" x14ac:dyDescent="0.25">
      <c r="A1806" s="75">
        <v>6037406902</v>
      </c>
      <c r="B1806" s="75">
        <v>3149</v>
      </c>
      <c r="C1806" s="75" t="s">
        <v>166</v>
      </c>
      <c r="D1806" s="75">
        <v>91746</v>
      </c>
      <c r="E1806" s="75">
        <v>36.580683393028501</v>
      </c>
      <c r="F1806" s="75">
        <v>0</v>
      </c>
      <c r="G1806" s="75">
        <v>22.6</v>
      </c>
      <c r="H1806" s="77"/>
      <c r="I1806" s="77"/>
    </row>
    <row r="1807" spans="1:9" x14ac:dyDescent="0.25">
      <c r="A1807" s="75">
        <v>6037407301</v>
      </c>
      <c r="B1807" s="75">
        <v>4828</v>
      </c>
      <c r="C1807" s="75" t="s">
        <v>166</v>
      </c>
      <c r="D1807" s="75">
        <v>91744</v>
      </c>
      <c r="E1807" s="75">
        <v>35.353585623351698</v>
      </c>
      <c r="F1807" s="75">
        <v>0</v>
      </c>
      <c r="G1807" s="75">
        <v>43.7</v>
      </c>
      <c r="H1807" s="77"/>
      <c r="I1807" s="77"/>
    </row>
    <row r="1808" spans="1:9" x14ac:dyDescent="0.25">
      <c r="A1808" s="75">
        <v>6037407101</v>
      </c>
      <c r="B1808" s="75">
        <v>4834</v>
      </c>
      <c r="C1808" s="75" t="s">
        <v>166</v>
      </c>
      <c r="D1808" s="75">
        <v>91746</v>
      </c>
      <c r="E1808" s="75">
        <v>34.498738150806602</v>
      </c>
      <c r="F1808" s="75">
        <v>0</v>
      </c>
      <c r="G1808" s="75">
        <v>42.3</v>
      </c>
      <c r="H1808" s="77"/>
      <c r="I1808" s="77"/>
    </row>
    <row r="1809" spans="1:9" x14ac:dyDescent="0.25">
      <c r="A1809" s="75">
        <v>6037406901</v>
      </c>
      <c r="B1809" s="75">
        <v>4701</v>
      </c>
      <c r="C1809" s="75" t="s">
        <v>166</v>
      </c>
      <c r="D1809" s="75">
        <v>91746</v>
      </c>
      <c r="E1809" s="75">
        <v>33.555368457832103</v>
      </c>
      <c r="F1809" s="75">
        <v>0</v>
      </c>
      <c r="G1809" s="75">
        <v>44.4</v>
      </c>
      <c r="H1809" s="77"/>
      <c r="I1809" s="77"/>
    </row>
    <row r="1810" spans="1:9" x14ac:dyDescent="0.25">
      <c r="A1810" s="75">
        <v>6037408141</v>
      </c>
      <c r="B1810" s="75">
        <v>5450</v>
      </c>
      <c r="C1810" s="75" t="s">
        <v>166</v>
      </c>
      <c r="D1810" s="75">
        <v>91744</v>
      </c>
      <c r="E1810" s="75">
        <v>30.1840917455023</v>
      </c>
      <c r="F1810" s="75">
        <v>0</v>
      </c>
      <c r="G1810" s="75">
        <v>53.6</v>
      </c>
      <c r="H1810" s="77"/>
      <c r="I1810" s="77"/>
    </row>
    <row r="1811" spans="1:9" x14ac:dyDescent="0.25">
      <c r="A1811" s="75">
        <v>6037401603</v>
      </c>
      <c r="B1811" s="75">
        <v>2913</v>
      </c>
      <c r="C1811" s="75" t="s">
        <v>166</v>
      </c>
      <c r="D1811" s="75">
        <v>91750</v>
      </c>
      <c r="E1811" s="75">
        <v>35.959061662845599</v>
      </c>
      <c r="F1811" s="75">
        <v>0</v>
      </c>
      <c r="G1811" s="75">
        <v>26</v>
      </c>
      <c r="H1811" s="77"/>
      <c r="I1811" s="77"/>
    </row>
    <row r="1812" spans="1:9" x14ac:dyDescent="0.25">
      <c r="A1812" s="75">
        <v>6037400302</v>
      </c>
      <c r="B1812" s="75">
        <v>3016</v>
      </c>
      <c r="C1812" s="75" t="s">
        <v>166</v>
      </c>
      <c r="D1812" s="75">
        <v>91750</v>
      </c>
      <c r="E1812" s="75">
        <v>32.014401129445901</v>
      </c>
      <c r="F1812" s="75">
        <v>0</v>
      </c>
      <c r="G1812" s="75">
        <v>22.1</v>
      </c>
      <c r="H1812" s="77"/>
      <c r="I1812" s="77"/>
    </row>
    <row r="1813" spans="1:9" x14ac:dyDescent="0.25">
      <c r="A1813" s="75">
        <v>6037401500</v>
      </c>
      <c r="B1813" s="75">
        <v>5572</v>
      </c>
      <c r="C1813" s="75" t="s">
        <v>166</v>
      </c>
      <c r="D1813" s="75">
        <v>91750</v>
      </c>
      <c r="E1813" s="75">
        <v>29.9978688027842</v>
      </c>
      <c r="F1813" s="75">
        <v>0</v>
      </c>
      <c r="G1813" s="75">
        <v>34.200000000000003</v>
      </c>
      <c r="H1813" s="77"/>
      <c r="I1813" s="77"/>
    </row>
    <row r="1814" spans="1:9" x14ac:dyDescent="0.25">
      <c r="A1814" s="75">
        <v>6037401601</v>
      </c>
      <c r="B1814" s="75">
        <v>5034</v>
      </c>
      <c r="C1814" s="75" t="s">
        <v>166</v>
      </c>
      <c r="D1814" s="75">
        <v>91750</v>
      </c>
      <c r="E1814" s="75">
        <v>24.967466571120699</v>
      </c>
      <c r="F1814" s="75">
        <v>0</v>
      </c>
      <c r="G1814" s="75">
        <v>28.1</v>
      </c>
      <c r="H1814" s="77"/>
      <c r="I1814" s="77"/>
    </row>
    <row r="1815" spans="1:9" x14ac:dyDescent="0.25">
      <c r="A1815" s="75">
        <v>6037401602</v>
      </c>
      <c r="B1815" s="75">
        <v>5282</v>
      </c>
      <c r="C1815" s="75" t="s">
        <v>166</v>
      </c>
      <c r="D1815" s="75">
        <v>91750</v>
      </c>
      <c r="E1815" s="75">
        <v>21.917092322143599</v>
      </c>
      <c r="F1815" s="75">
        <v>0</v>
      </c>
      <c r="G1815" s="75">
        <v>23.3</v>
      </c>
      <c r="H1815" s="77"/>
      <c r="I1815" s="77"/>
    </row>
    <row r="1816" spans="1:9" x14ac:dyDescent="0.25">
      <c r="A1816" s="75">
        <v>6037400207</v>
      </c>
      <c r="B1816" s="75">
        <v>4798</v>
      </c>
      <c r="C1816" s="75" t="s">
        <v>166</v>
      </c>
      <c r="D1816" s="75">
        <v>91750</v>
      </c>
      <c r="E1816" s="75">
        <v>15.312108756609</v>
      </c>
      <c r="F1816" s="75">
        <v>0</v>
      </c>
      <c r="G1816" s="75">
        <v>9.6</v>
      </c>
      <c r="H1816" s="77"/>
      <c r="I1816" s="77"/>
    </row>
    <row r="1817" spans="1:9" x14ac:dyDescent="0.25">
      <c r="A1817" s="75">
        <v>6037400204</v>
      </c>
      <c r="B1817" s="75">
        <v>6454</v>
      </c>
      <c r="C1817" s="75" t="s">
        <v>166</v>
      </c>
      <c r="D1817" s="75">
        <v>91750</v>
      </c>
      <c r="E1817" s="75">
        <v>14.0310654051426</v>
      </c>
      <c r="F1817" s="75">
        <v>0</v>
      </c>
      <c r="G1817" s="75">
        <v>8.9</v>
      </c>
      <c r="H1817" s="77"/>
      <c r="I1817" s="77"/>
    </row>
    <row r="1818" spans="1:9" x14ac:dyDescent="0.25">
      <c r="A1818" s="75">
        <v>6037901210</v>
      </c>
      <c r="B1818" s="75">
        <v>1591</v>
      </c>
      <c r="C1818" s="75" t="s">
        <v>166</v>
      </c>
      <c r="D1818" s="75">
        <v>93532</v>
      </c>
      <c r="E1818" s="75">
        <v>5.8336122675700999</v>
      </c>
      <c r="F1818" s="75">
        <v>0</v>
      </c>
      <c r="G1818" s="75">
        <v>37.6</v>
      </c>
      <c r="H1818" s="77"/>
      <c r="I1818" s="77"/>
    </row>
    <row r="1819" spans="1:9" x14ac:dyDescent="0.25">
      <c r="A1819" s="75">
        <v>6037555001</v>
      </c>
      <c r="B1819" s="75">
        <v>5411</v>
      </c>
      <c r="C1819" s="75" t="s">
        <v>166</v>
      </c>
      <c r="D1819" s="75">
        <v>90715</v>
      </c>
      <c r="E1819" s="75">
        <v>46.0992090645777</v>
      </c>
      <c r="F1819" s="75">
        <v>5411</v>
      </c>
      <c r="G1819" s="75">
        <v>35.9</v>
      </c>
      <c r="H1819" s="77"/>
      <c r="I1819" s="77"/>
    </row>
    <row r="1820" spans="1:9" x14ac:dyDescent="0.25">
      <c r="A1820" s="75">
        <v>6037555102</v>
      </c>
      <c r="B1820" s="75">
        <v>6526</v>
      </c>
      <c r="C1820" s="75" t="s">
        <v>166</v>
      </c>
      <c r="D1820" s="75">
        <v>90715</v>
      </c>
      <c r="E1820" s="75">
        <v>43.401120171621699</v>
      </c>
      <c r="F1820" s="75">
        <v>6526</v>
      </c>
      <c r="G1820" s="75">
        <v>52</v>
      </c>
      <c r="H1820" s="77"/>
      <c r="I1820" s="77"/>
    </row>
    <row r="1821" spans="1:9" x14ac:dyDescent="0.25">
      <c r="A1821" s="75">
        <v>6037555103</v>
      </c>
      <c r="B1821" s="75">
        <v>4727</v>
      </c>
      <c r="C1821" s="75" t="s">
        <v>166</v>
      </c>
      <c r="D1821" s="75">
        <v>90715</v>
      </c>
      <c r="E1821" s="75">
        <v>35.900450254311302</v>
      </c>
      <c r="F1821" s="75">
        <v>0</v>
      </c>
      <c r="G1821" s="75">
        <v>29.9</v>
      </c>
      <c r="H1821" s="77"/>
      <c r="I1821" s="77"/>
    </row>
    <row r="1822" spans="1:9" x14ac:dyDescent="0.25">
      <c r="A1822" s="75">
        <v>6037555002</v>
      </c>
      <c r="B1822" s="75">
        <v>3475</v>
      </c>
      <c r="C1822" s="75" t="s">
        <v>166</v>
      </c>
      <c r="D1822" s="75">
        <v>90715</v>
      </c>
      <c r="E1822" s="75">
        <v>35.693463678312803</v>
      </c>
      <c r="F1822" s="75">
        <v>0</v>
      </c>
      <c r="G1822" s="75">
        <v>34.1</v>
      </c>
      <c r="H1822" s="77"/>
      <c r="I1822" s="77"/>
    </row>
    <row r="1823" spans="1:9" x14ac:dyDescent="0.25">
      <c r="A1823" s="75">
        <v>6037570701</v>
      </c>
      <c r="B1823" s="75">
        <v>6569</v>
      </c>
      <c r="C1823" s="75" t="s">
        <v>166</v>
      </c>
      <c r="D1823" s="75">
        <v>90712</v>
      </c>
      <c r="E1823" s="75">
        <v>30.965664967903098</v>
      </c>
      <c r="F1823" s="75">
        <v>0</v>
      </c>
      <c r="G1823" s="75">
        <v>19.2</v>
      </c>
      <c r="H1823" s="77"/>
      <c r="I1823" s="77"/>
    </row>
    <row r="1824" spans="1:9" x14ac:dyDescent="0.25">
      <c r="A1824" s="75">
        <v>6037555104</v>
      </c>
      <c r="B1824" s="75">
        <v>4239</v>
      </c>
      <c r="C1824" s="75" t="s">
        <v>166</v>
      </c>
      <c r="D1824" s="75">
        <v>90715</v>
      </c>
      <c r="E1824" s="75">
        <v>28.554036020207299</v>
      </c>
      <c r="F1824" s="75">
        <v>0</v>
      </c>
      <c r="G1824" s="75">
        <v>35.5</v>
      </c>
      <c r="H1824" s="77"/>
      <c r="I1824" s="77"/>
    </row>
    <row r="1825" spans="1:9" x14ac:dyDescent="0.25">
      <c r="A1825" s="75">
        <v>6037570702</v>
      </c>
      <c r="B1825" s="75">
        <v>2433</v>
      </c>
      <c r="C1825" s="75" t="s">
        <v>166</v>
      </c>
      <c r="D1825" s="75">
        <v>90712</v>
      </c>
      <c r="E1825" s="75">
        <v>26.7278485179848</v>
      </c>
      <c r="F1825" s="75">
        <v>0</v>
      </c>
      <c r="G1825" s="75">
        <v>14.1</v>
      </c>
      <c r="H1825" s="77"/>
      <c r="I1825" s="77"/>
    </row>
    <row r="1826" spans="1:9" x14ac:dyDescent="0.25">
      <c r="A1826" s="75">
        <v>6037570902</v>
      </c>
      <c r="B1826" s="75">
        <v>3616</v>
      </c>
      <c r="C1826" s="75" t="s">
        <v>166</v>
      </c>
      <c r="D1826" s="75">
        <v>90713</v>
      </c>
      <c r="E1826" s="75">
        <v>23.2985526762467</v>
      </c>
      <c r="F1826" s="75">
        <v>0</v>
      </c>
      <c r="G1826" s="75">
        <v>16.5</v>
      </c>
      <c r="H1826" s="77"/>
      <c r="I1826" s="77"/>
    </row>
    <row r="1827" spans="1:9" x14ac:dyDescent="0.25">
      <c r="A1827" s="75">
        <v>6037570003</v>
      </c>
      <c r="B1827" s="75">
        <v>4447</v>
      </c>
      <c r="C1827" s="75" t="s">
        <v>166</v>
      </c>
      <c r="D1827" s="75">
        <v>90712</v>
      </c>
      <c r="E1827" s="75">
        <v>22.096069505251901</v>
      </c>
      <c r="F1827" s="75">
        <v>0</v>
      </c>
      <c r="G1827" s="75">
        <v>20.5</v>
      </c>
      <c r="H1827" s="77"/>
      <c r="I1827" s="77"/>
    </row>
    <row r="1828" spans="1:9" x14ac:dyDescent="0.25">
      <c r="A1828" s="75">
        <v>6037570800</v>
      </c>
      <c r="B1828" s="75">
        <v>5540</v>
      </c>
      <c r="C1828" s="75" t="s">
        <v>166</v>
      </c>
      <c r="D1828" s="75">
        <v>90712</v>
      </c>
      <c r="E1828" s="75">
        <v>20.790442922413099</v>
      </c>
      <c r="F1828" s="75">
        <v>0</v>
      </c>
      <c r="G1828" s="75">
        <v>24.4</v>
      </c>
      <c r="H1828" s="77"/>
      <c r="I1828" s="77"/>
    </row>
    <row r="1829" spans="1:9" x14ac:dyDescent="0.25">
      <c r="A1829" s="75">
        <v>6037571400</v>
      </c>
      <c r="B1829" s="75">
        <v>4770</v>
      </c>
      <c r="C1829" s="75" t="s">
        <v>166</v>
      </c>
      <c r="D1829" s="75">
        <v>90712</v>
      </c>
      <c r="E1829" s="75">
        <v>20.5023067128344</v>
      </c>
      <c r="F1829" s="75">
        <v>0</v>
      </c>
      <c r="G1829" s="75">
        <v>22</v>
      </c>
      <c r="H1829" s="77"/>
      <c r="I1829" s="77"/>
    </row>
    <row r="1830" spans="1:9" x14ac:dyDescent="0.25">
      <c r="A1830" s="75">
        <v>6037570901</v>
      </c>
      <c r="B1830" s="75">
        <v>5647</v>
      </c>
      <c r="C1830" s="75" t="s">
        <v>166</v>
      </c>
      <c r="D1830" s="75">
        <v>90713</v>
      </c>
      <c r="E1830" s="75">
        <v>20.2207020477498</v>
      </c>
      <c r="F1830" s="75">
        <v>0</v>
      </c>
      <c r="G1830" s="75">
        <v>14.3</v>
      </c>
      <c r="H1830" s="77"/>
      <c r="I1830" s="77"/>
    </row>
    <row r="1831" spans="1:9" x14ac:dyDescent="0.25">
      <c r="A1831" s="75">
        <v>6037570001</v>
      </c>
      <c r="B1831" s="75">
        <v>4463</v>
      </c>
      <c r="C1831" s="75" t="s">
        <v>166</v>
      </c>
      <c r="D1831" s="75">
        <v>90713</v>
      </c>
      <c r="E1831" s="75">
        <v>20.086667014070301</v>
      </c>
      <c r="F1831" s="75">
        <v>0</v>
      </c>
      <c r="G1831" s="75">
        <v>16</v>
      </c>
      <c r="H1831" s="77"/>
      <c r="I1831" s="77"/>
    </row>
    <row r="1832" spans="1:9" x14ac:dyDescent="0.25">
      <c r="A1832" s="75">
        <v>6037571000</v>
      </c>
      <c r="B1832" s="75">
        <v>5747</v>
      </c>
      <c r="C1832" s="75" t="s">
        <v>166</v>
      </c>
      <c r="D1832" s="75">
        <v>90713</v>
      </c>
      <c r="E1832" s="75">
        <v>19.249419511554098</v>
      </c>
      <c r="F1832" s="75">
        <v>0</v>
      </c>
      <c r="G1832" s="75">
        <v>11.1</v>
      </c>
      <c r="H1832" s="77"/>
      <c r="I1832" s="77"/>
    </row>
    <row r="1833" spans="1:9" x14ac:dyDescent="0.25">
      <c r="A1833" s="75">
        <v>6037571101</v>
      </c>
      <c r="B1833" s="75">
        <v>4574</v>
      </c>
      <c r="C1833" s="75" t="s">
        <v>166</v>
      </c>
      <c r="D1833" s="75">
        <v>90713</v>
      </c>
      <c r="E1833" s="75">
        <v>18.672410357219</v>
      </c>
      <c r="F1833" s="75">
        <v>0</v>
      </c>
      <c r="G1833" s="75">
        <v>12.3</v>
      </c>
      <c r="H1833" s="77"/>
      <c r="I1833" s="77"/>
    </row>
    <row r="1834" spans="1:9" x14ac:dyDescent="0.25">
      <c r="A1834" s="75">
        <v>6037571300</v>
      </c>
      <c r="B1834" s="75">
        <v>4414</v>
      </c>
      <c r="C1834" s="75" t="s">
        <v>166</v>
      </c>
      <c r="D1834" s="75">
        <v>90712</v>
      </c>
      <c r="E1834" s="75">
        <v>16.098672466502801</v>
      </c>
      <c r="F1834" s="75">
        <v>0</v>
      </c>
      <c r="G1834" s="75">
        <v>10</v>
      </c>
      <c r="H1834" s="77"/>
      <c r="I1834" s="77"/>
    </row>
    <row r="1835" spans="1:9" x14ac:dyDescent="0.25">
      <c r="A1835" s="75">
        <v>6037571102</v>
      </c>
      <c r="B1835" s="75">
        <v>3877</v>
      </c>
      <c r="C1835" s="75" t="s">
        <v>166</v>
      </c>
      <c r="D1835" s="75">
        <v>90713</v>
      </c>
      <c r="E1835" s="75">
        <v>15.402939644881499</v>
      </c>
      <c r="F1835" s="75">
        <v>0</v>
      </c>
      <c r="G1835" s="75">
        <v>21.8</v>
      </c>
      <c r="H1835" s="77"/>
      <c r="I1835" s="77"/>
    </row>
    <row r="1836" spans="1:9" x14ac:dyDescent="0.25">
      <c r="A1836" s="75">
        <v>6037570002</v>
      </c>
      <c r="B1836" s="75">
        <v>2699</v>
      </c>
      <c r="C1836" s="75" t="s">
        <v>166</v>
      </c>
      <c r="D1836" s="75">
        <v>90712</v>
      </c>
      <c r="E1836" s="75">
        <v>11.033112279866399</v>
      </c>
      <c r="F1836" s="75">
        <v>0</v>
      </c>
      <c r="G1836" s="75">
        <v>18</v>
      </c>
      <c r="H1836" s="77"/>
      <c r="I1836" s="77"/>
    </row>
    <row r="1837" spans="1:9" x14ac:dyDescent="0.25">
      <c r="A1837" s="75">
        <v>6037900300</v>
      </c>
      <c r="B1837" s="75">
        <v>4514</v>
      </c>
      <c r="C1837" s="75" t="s">
        <v>166</v>
      </c>
      <c r="D1837" s="75">
        <v>93535</v>
      </c>
      <c r="E1837" s="75">
        <v>40.302575110968597</v>
      </c>
      <c r="F1837" s="75">
        <v>4514</v>
      </c>
      <c r="G1837" s="75">
        <v>48.4</v>
      </c>
      <c r="H1837" s="77"/>
      <c r="I1837" s="77"/>
    </row>
    <row r="1838" spans="1:9" x14ac:dyDescent="0.25">
      <c r="A1838" s="75">
        <v>6037900102</v>
      </c>
      <c r="B1838" s="75">
        <v>1029</v>
      </c>
      <c r="C1838" s="75" t="s">
        <v>166</v>
      </c>
      <c r="D1838" s="75">
        <v>93535</v>
      </c>
      <c r="E1838" s="75">
        <v>35.730045016901499</v>
      </c>
      <c r="F1838" s="75">
        <v>0</v>
      </c>
      <c r="G1838" s="75">
        <v>71.3</v>
      </c>
      <c r="H1838" s="77"/>
      <c r="I1838" s="77"/>
    </row>
    <row r="1839" spans="1:9" x14ac:dyDescent="0.25">
      <c r="A1839" s="75">
        <v>6037900701</v>
      </c>
      <c r="B1839" s="75">
        <v>5289</v>
      </c>
      <c r="C1839" s="75" t="s">
        <v>166</v>
      </c>
      <c r="D1839" s="75">
        <v>93534</v>
      </c>
      <c r="E1839" s="75">
        <v>35.211240872370702</v>
      </c>
      <c r="F1839" s="75">
        <v>0</v>
      </c>
      <c r="G1839" s="75">
        <v>55.4</v>
      </c>
      <c r="H1839" s="77"/>
      <c r="I1839" s="77"/>
    </row>
    <row r="1840" spans="1:9" x14ac:dyDescent="0.25">
      <c r="A1840" s="75">
        <v>6037900806</v>
      </c>
      <c r="B1840" s="75">
        <v>3620</v>
      </c>
      <c r="C1840" s="75" t="s">
        <v>166</v>
      </c>
      <c r="D1840" s="75">
        <v>93534</v>
      </c>
      <c r="E1840" s="75">
        <v>34.806705135594299</v>
      </c>
      <c r="F1840" s="75">
        <v>0</v>
      </c>
      <c r="G1840" s="75">
        <v>74.2</v>
      </c>
      <c r="H1840" s="77"/>
      <c r="I1840" s="77"/>
    </row>
    <row r="1841" spans="1:9" x14ac:dyDescent="0.25">
      <c r="A1841" s="75">
        <v>6037900602</v>
      </c>
      <c r="B1841" s="75">
        <v>5214</v>
      </c>
      <c r="C1841" s="75" t="s">
        <v>166</v>
      </c>
      <c r="D1841" s="75">
        <v>93535</v>
      </c>
      <c r="E1841" s="75">
        <v>33.363155053632397</v>
      </c>
      <c r="F1841" s="75">
        <v>0</v>
      </c>
      <c r="G1841" s="75">
        <v>70.599999999999994</v>
      </c>
      <c r="H1841" s="77"/>
      <c r="I1841" s="77"/>
    </row>
    <row r="1842" spans="1:9" x14ac:dyDescent="0.25">
      <c r="A1842" s="75">
        <v>6037900504</v>
      </c>
      <c r="B1842" s="75">
        <v>5816</v>
      </c>
      <c r="C1842" s="75" t="s">
        <v>166</v>
      </c>
      <c r="D1842" s="75">
        <v>93535</v>
      </c>
      <c r="E1842" s="75">
        <v>30.4711545119183</v>
      </c>
      <c r="F1842" s="75">
        <v>0</v>
      </c>
      <c r="G1842" s="75">
        <v>30.9</v>
      </c>
      <c r="H1842" s="77"/>
      <c r="I1842" s="77"/>
    </row>
    <row r="1843" spans="1:9" x14ac:dyDescent="0.25">
      <c r="A1843" s="75">
        <v>6037900804</v>
      </c>
      <c r="B1843" s="75">
        <v>3489</v>
      </c>
      <c r="C1843" s="75" t="s">
        <v>166</v>
      </c>
      <c r="D1843" s="75">
        <v>93534</v>
      </c>
      <c r="E1843" s="75">
        <v>30.2998145281029</v>
      </c>
      <c r="F1843" s="75">
        <v>0</v>
      </c>
      <c r="G1843" s="75">
        <v>68.400000000000006</v>
      </c>
      <c r="H1843" s="77"/>
      <c r="I1843" s="77"/>
    </row>
    <row r="1844" spans="1:9" x14ac:dyDescent="0.25">
      <c r="A1844" s="75">
        <v>6037900705</v>
      </c>
      <c r="B1844" s="75">
        <v>4285</v>
      </c>
      <c r="C1844" s="75" t="s">
        <v>166</v>
      </c>
      <c r="D1844" s="75">
        <v>93534</v>
      </c>
      <c r="E1844" s="75">
        <v>29.475068956951802</v>
      </c>
      <c r="F1844" s="75">
        <v>0</v>
      </c>
      <c r="G1844" s="75">
        <v>43.4</v>
      </c>
      <c r="H1844" s="77"/>
      <c r="I1844" s="77"/>
    </row>
    <row r="1845" spans="1:9" x14ac:dyDescent="0.25">
      <c r="A1845" s="75">
        <v>6037900703</v>
      </c>
      <c r="B1845" s="75">
        <v>4375</v>
      </c>
      <c r="C1845" s="75" t="s">
        <v>166</v>
      </c>
      <c r="D1845" s="75">
        <v>93534</v>
      </c>
      <c r="E1845" s="75">
        <v>29.241226404607101</v>
      </c>
      <c r="F1845" s="75">
        <v>0</v>
      </c>
      <c r="G1845" s="75">
        <v>58.5</v>
      </c>
      <c r="H1845" s="77"/>
      <c r="I1845" s="77"/>
    </row>
    <row r="1846" spans="1:9" x14ac:dyDescent="0.25">
      <c r="A1846" s="75">
        <v>6037900507</v>
      </c>
      <c r="B1846" s="75">
        <v>7669</v>
      </c>
      <c r="C1846" s="75" t="s">
        <v>166</v>
      </c>
      <c r="D1846" s="75">
        <v>93535</v>
      </c>
      <c r="E1846" s="75">
        <v>28.636295140924801</v>
      </c>
      <c r="F1846" s="75">
        <v>0</v>
      </c>
      <c r="G1846" s="75">
        <v>58.3</v>
      </c>
      <c r="H1846" s="77"/>
      <c r="I1846" s="77"/>
    </row>
    <row r="1847" spans="1:9" x14ac:dyDescent="0.25">
      <c r="A1847" s="75">
        <v>6037900606</v>
      </c>
      <c r="B1847" s="75">
        <v>3721</v>
      </c>
      <c r="C1847" s="75" t="s">
        <v>166</v>
      </c>
      <c r="D1847" s="75">
        <v>93535</v>
      </c>
      <c r="E1847" s="75">
        <v>28.109310762510798</v>
      </c>
      <c r="F1847" s="75">
        <v>0</v>
      </c>
      <c r="G1847" s="75">
        <v>64</v>
      </c>
      <c r="H1847" s="77"/>
      <c r="I1847" s="77"/>
    </row>
    <row r="1848" spans="1:9" x14ac:dyDescent="0.25">
      <c r="A1848" s="75">
        <v>6037900501</v>
      </c>
      <c r="B1848" s="75">
        <v>6764</v>
      </c>
      <c r="C1848" s="75" t="s">
        <v>166</v>
      </c>
      <c r="D1848" s="75">
        <v>93535</v>
      </c>
      <c r="E1848" s="75">
        <v>27.6650555270881</v>
      </c>
      <c r="F1848" s="75">
        <v>0</v>
      </c>
      <c r="G1848" s="75">
        <v>60.3</v>
      </c>
      <c r="H1848" s="77"/>
      <c r="I1848" s="77"/>
    </row>
    <row r="1849" spans="1:9" x14ac:dyDescent="0.25">
      <c r="A1849" s="75">
        <v>6037900607</v>
      </c>
      <c r="B1849" s="75">
        <v>3904</v>
      </c>
      <c r="C1849" s="75" t="s">
        <v>166</v>
      </c>
      <c r="D1849" s="75">
        <v>93535</v>
      </c>
      <c r="E1849" s="75">
        <v>27.573964883914002</v>
      </c>
      <c r="F1849" s="75">
        <v>0</v>
      </c>
      <c r="G1849" s="75">
        <v>75.8</v>
      </c>
      <c r="H1849" s="77"/>
      <c r="I1849" s="77"/>
    </row>
    <row r="1850" spans="1:9" x14ac:dyDescent="0.25">
      <c r="A1850" s="75">
        <v>6037900805</v>
      </c>
      <c r="B1850" s="75">
        <v>5089</v>
      </c>
      <c r="C1850" s="75" t="s">
        <v>166</v>
      </c>
      <c r="D1850" s="75">
        <v>93534</v>
      </c>
      <c r="E1850" s="75">
        <v>26.0079644503721</v>
      </c>
      <c r="F1850" s="75">
        <v>0</v>
      </c>
      <c r="G1850" s="75">
        <v>39.6</v>
      </c>
      <c r="H1850" s="77"/>
      <c r="I1850" s="77"/>
    </row>
    <row r="1851" spans="1:9" x14ac:dyDescent="0.25">
      <c r="A1851" s="75">
        <v>6037900605</v>
      </c>
      <c r="B1851" s="75">
        <v>7100</v>
      </c>
      <c r="C1851" s="75" t="s">
        <v>166</v>
      </c>
      <c r="D1851" s="75">
        <v>93535</v>
      </c>
      <c r="E1851" s="75">
        <v>25.266768040542701</v>
      </c>
      <c r="F1851" s="75">
        <v>0</v>
      </c>
      <c r="G1851" s="75">
        <v>62.6</v>
      </c>
      <c r="H1851" s="77"/>
      <c r="I1851" s="77"/>
    </row>
    <row r="1852" spans="1:9" x14ac:dyDescent="0.25">
      <c r="A1852" s="75">
        <v>6037900704</v>
      </c>
      <c r="B1852" s="75">
        <v>3050</v>
      </c>
      <c r="C1852" s="75" t="s">
        <v>166</v>
      </c>
      <c r="D1852" s="75">
        <v>93534</v>
      </c>
      <c r="E1852" s="75">
        <v>24.2733858109357</v>
      </c>
      <c r="F1852" s="75">
        <v>0</v>
      </c>
      <c r="G1852" s="75">
        <v>65.099999999999994</v>
      </c>
      <c r="H1852" s="77"/>
      <c r="I1852" s="77"/>
    </row>
    <row r="1853" spans="1:9" x14ac:dyDescent="0.25">
      <c r="A1853" s="75">
        <v>6037900201</v>
      </c>
      <c r="B1853" s="75">
        <v>1261</v>
      </c>
      <c r="C1853" s="75" t="s">
        <v>166</v>
      </c>
      <c r="D1853" s="75">
        <v>93535</v>
      </c>
      <c r="E1853" s="75">
        <v>22.765968552834799</v>
      </c>
      <c r="F1853" s="75">
        <v>0</v>
      </c>
      <c r="G1853" s="75">
        <v>53.3</v>
      </c>
      <c r="H1853" s="77"/>
      <c r="I1853" s="77"/>
    </row>
    <row r="1854" spans="1:9" x14ac:dyDescent="0.25">
      <c r="A1854" s="75">
        <v>6037900505</v>
      </c>
      <c r="B1854" s="75">
        <v>4002</v>
      </c>
      <c r="C1854" s="75" t="s">
        <v>166</v>
      </c>
      <c r="D1854" s="75">
        <v>93535</v>
      </c>
      <c r="E1854" s="75">
        <v>22.469256330829602</v>
      </c>
      <c r="F1854" s="75">
        <v>0</v>
      </c>
      <c r="G1854" s="75">
        <v>66.2</v>
      </c>
      <c r="H1854" s="77"/>
      <c r="I1854" s="77"/>
    </row>
    <row r="1855" spans="1:9" x14ac:dyDescent="0.25">
      <c r="A1855" s="75">
        <v>6037900900</v>
      </c>
      <c r="B1855" s="75">
        <v>3813</v>
      </c>
      <c r="C1855" s="75" t="s">
        <v>166</v>
      </c>
      <c r="D1855" s="75">
        <v>93536</v>
      </c>
      <c r="E1855" s="75">
        <v>22.069443051541999</v>
      </c>
      <c r="F1855" s="75">
        <v>0</v>
      </c>
      <c r="G1855" s="75">
        <v>23</v>
      </c>
      <c r="H1855" s="77"/>
      <c r="I1855" s="77"/>
    </row>
    <row r="1856" spans="1:9" x14ac:dyDescent="0.25">
      <c r="A1856" s="75">
        <v>6037900803</v>
      </c>
      <c r="B1856" s="75">
        <v>8284</v>
      </c>
      <c r="C1856" s="75" t="s">
        <v>166</v>
      </c>
      <c r="D1856" s="75">
        <v>93534</v>
      </c>
      <c r="E1856" s="75">
        <v>22.064727812628899</v>
      </c>
      <c r="F1856" s="75">
        <v>0</v>
      </c>
      <c r="G1856" s="75">
        <v>44.6</v>
      </c>
      <c r="H1856" s="77"/>
      <c r="I1856" s="77"/>
    </row>
    <row r="1857" spans="1:9" x14ac:dyDescent="0.25">
      <c r="A1857" s="75">
        <v>6037900608</v>
      </c>
      <c r="B1857" s="75">
        <v>3536</v>
      </c>
      <c r="C1857" s="75" t="s">
        <v>166</v>
      </c>
      <c r="D1857" s="75">
        <v>93535</v>
      </c>
      <c r="E1857" s="75">
        <v>21.207304901531199</v>
      </c>
      <c r="F1857" s="75">
        <v>0</v>
      </c>
      <c r="G1857" s="75">
        <v>48.5</v>
      </c>
      <c r="H1857" s="77"/>
      <c r="I1857" s="77"/>
    </row>
    <row r="1858" spans="1:9" x14ac:dyDescent="0.25">
      <c r="A1858" s="75">
        <v>6037900506</v>
      </c>
      <c r="B1858" s="75">
        <v>4352</v>
      </c>
      <c r="C1858" s="75" t="s">
        <v>166</v>
      </c>
      <c r="D1858" s="75">
        <v>93535</v>
      </c>
      <c r="E1858" s="75">
        <v>21.0084987920869</v>
      </c>
      <c r="F1858" s="75">
        <v>0</v>
      </c>
      <c r="G1858" s="75">
        <v>57.2</v>
      </c>
      <c r="H1858" s="77"/>
      <c r="I1858" s="77"/>
    </row>
    <row r="1859" spans="1:9" x14ac:dyDescent="0.25">
      <c r="A1859" s="75">
        <v>6037900609</v>
      </c>
      <c r="B1859" s="75">
        <v>5243</v>
      </c>
      <c r="C1859" s="75" t="s">
        <v>166</v>
      </c>
      <c r="D1859" s="75">
        <v>93535</v>
      </c>
      <c r="E1859" s="75">
        <v>20.2056318025626</v>
      </c>
      <c r="F1859" s="75">
        <v>0</v>
      </c>
      <c r="G1859" s="75">
        <v>60.9</v>
      </c>
      <c r="H1859" s="77"/>
      <c r="I1859" s="77"/>
    </row>
    <row r="1860" spans="1:9" x14ac:dyDescent="0.25">
      <c r="A1860" s="75">
        <v>6037900508</v>
      </c>
      <c r="B1860" s="75">
        <v>3334</v>
      </c>
      <c r="C1860" s="75" t="s">
        <v>166</v>
      </c>
      <c r="D1860" s="75">
        <v>93535</v>
      </c>
      <c r="E1860" s="75">
        <v>19.7295244310931</v>
      </c>
      <c r="F1860" s="75">
        <v>0</v>
      </c>
      <c r="G1860" s="75">
        <v>46.2</v>
      </c>
      <c r="H1860" s="77"/>
      <c r="I1860" s="77"/>
    </row>
    <row r="1861" spans="1:9" x14ac:dyDescent="0.25">
      <c r="A1861" s="75">
        <v>6037901102</v>
      </c>
      <c r="B1861" s="75">
        <v>5557</v>
      </c>
      <c r="C1861" s="75" t="s">
        <v>166</v>
      </c>
      <c r="D1861" s="75">
        <v>93536</v>
      </c>
      <c r="E1861" s="75">
        <v>19.1202187236862</v>
      </c>
      <c r="F1861" s="75">
        <v>0</v>
      </c>
      <c r="G1861" s="75">
        <v>34.1</v>
      </c>
      <c r="H1861" s="77"/>
      <c r="I1861" s="77"/>
    </row>
    <row r="1862" spans="1:9" x14ac:dyDescent="0.25">
      <c r="A1862" s="75">
        <v>6037901010</v>
      </c>
      <c r="B1862" s="75">
        <v>5913</v>
      </c>
      <c r="C1862" s="75" t="s">
        <v>166</v>
      </c>
      <c r="D1862" s="75">
        <v>93536</v>
      </c>
      <c r="E1862" s="75">
        <v>18.154542953043102</v>
      </c>
      <c r="F1862" s="75">
        <v>0</v>
      </c>
      <c r="G1862" s="75">
        <v>53.2</v>
      </c>
      <c r="H1862" s="77"/>
      <c r="I1862" s="77"/>
    </row>
    <row r="1863" spans="1:9" x14ac:dyDescent="0.25">
      <c r="A1863" s="75">
        <v>6037901011</v>
      </c>
      <c r="B1863" s="75">
        <v>5069</v>
      </c>
      <c r="C1863" s="75" t="s">
        <v>166</v>
      </c>
      <c r="D1863" s="75">
        <v>93536</v>
      </c>
      <c r="E1863" s="75">
        <v>17.881895382596699</v>
      </c>
      <c r="F1863" s="75">
        <v>0</v>
      </c>
      <c r="G1863" s="75">
        <v>29.4</v>
      </c>
      <c r="H1863" s="77"/>
      <c r="I1863" s="77"/>
    </row>
    <row r="1864" spans="1:9" x14ac:dyDescent="0.25">
      <c r="A1864" s="75">
        <v>6037901009</v>
      </c>
      <c r="B1864" s="75">
        <v>5318</v>
      </c>
      <c r="C1864" s="75" t="s">
        <v>166</v>
      </c>
      <c r="D1864" s="75">
        <v>93536</v>
      </c>
      <c r="E1864" s="75">
        <v>16.971843154648301</v>
      </c>
      <c r="F1864" s="75">
        <v>0</v>
      </c>
      <c r="G1864" s="75">
        <v>35.799999999999997</v>
      </c>
      <c r="H1864" s="77"/>
      <c r="I1864" s="77"/>
    </row>
    <row r="1865" spans="1:9" x14ac:dyDescent="0.25">
      <c r="A1865" s="75">
        <v>6037901101</v>
      </c>
      <c r="B1865" s="75">
        <v>5496</v>
      </c>
      <c r="C1865" s="75" t="s">
        <v>166</v>
      </c>
      <c r="D1865" s="75">
        <v>93536</v>
      </c>
      <c r="E1865" s="75">
        <v>16.9037254099626</v>
      </c>
      <c r="F1865" s="75">
        <v>0</v>
      </c>
      <c r="G1865" s="75">
        <v>40.1</v>
      </c>
      <c r="H1865" s="77"/>
      <c r="I1865" s="77"/>
    </row>
    <row r="1866" spans="1:9" x14ac:dyDescent="0.25">
      <c r="A1866" s="75">
        <v>6037901209</v>
      </c>
      <c r="B1866" s="75">
        <v>1633</v>
      </c>
      <c r="C1866" s="75" t="s">
        <v>166</v>
      </c>
      <c r="D1866" s="75">
        <v>93536</v>
      </c>
      <c r="E1866" s="75">
        <v>16.893603078438101</v>
      </c>
      <c r="F1866" s="75">
        <v>0</v>
      </c>
      <c r="G1866" s="75">
        <v>30.2</v>
      </c>
      <c r="H1866" s="77"/>
      <c r="I1866" s="77"/>
    </row>
    <row r="1867" spans="1:9" x14ac:dyDescent="0.25">
      <c r="A1867" s="75">
        <v>6037901008</v>
      </c>
      <c r="B1867" s="75">
        <v>2874</v>
      </c>
      <c r="C1867" s="75" t="s">
        <v>166</v>
      </c>
      <c r="D1867" s="75">
        <v>93536</v>
      </c>
      <c r="E1867" s="75">
        <v>16.0958862894588</v>
      </c>
      <c r="F1867" s="75">
        <v>0</v>
      </c>
      <c r="G1867" s="75">
        <v>25.4</v>
      </c>
      <c r="H1867" s="77"/>
      <c r="I1867" s="77"/>
    </row>
    <row r="1868" spans="1:9" x14ac:dyDescent="0.25">
      <c r="A1868" s="75">
        <v>6037900103</v>
      </c>
      <c r="B1868" s="75">
        <v>6170</v>
      </c>
      <c r="C1868" s="75" t="s">
        <v>166</v>
      </c>
      <c r="D1868" s="75">
        <v>93535</v>
      </c>
      <c r="E1868" s="75">
        <v>14.645787726556501</v>
      </c>
      <c r="F1868" s="75">
        <v>0</v>
      </c>
      <c r="G1868" s="75">
        <v>63.8</v>
      </c>
      <c r="H1868" s="77"/>
      <c r="I1868" s="77"/>
    </row>
    <row r="1869" spans="1:9" x14ac:dyDescent="0.25">
      <c r="A1869" s="75">
        <v>6037901007</v>
      </c>
      <c r="B1869" s="75">
        <v>2258</v>
      </c>
      <c r="C1869" s="75" t="s">
        <v>166</v>
      </c>
      <c r="D1869" s="75">
        <v>93536</v>
      </c>
      <c r="E1869" s="75">
        <v>14.495409663749401</v>
      </c>
      <c r="F1869" s="75">
        <v>0</v>
      </c>
      <c r="G1869" s="75">
        <v>19.899999999999999</v>
      </c>
      <c r="H1869" s="77"/>
      <c r="I1869" s="77"/>
    </row>
    <row r="1870" spans="1:9" x14ac:dyDescent="0.25">
      <c r="A1870" s="75">
        <v>6037901004</v>
      </c>
      <c r="B1870" s="75">
        <v>12544</v>
      </c>
      <c r="C1870" s="75" t="s">
        <v>166</v>
      </c>
      <c r="D1870" s="75">
        <v>93536</v>
      </c>
      <c r="E1870" s="75">
        <v>13.992721028272401</v>
      </c>
      <c r="F1870" s="75">
        <v>0</v>
      </c>
      <c r="G1870" s="75">
        <v>18.600000000000001</v>
      </c>
      <c r="H1870" s="77"/>
      <c r="I1870" s="77"/>
    </row>
    <row r="1871" spans="1:9" x14ac:dyDescent="0.25">
      <c r="A1871" s="75">
        <v>6037901205</v>
      </c>
      <c r="B1871" s="75">
        <v>10466</v>
      </c>
      <c r="C1871" s="75" t="s">
        <v>166</v>
      </c>
      <c r="D1871" s="75">
        <v>93536</v>
      </c>
      <c r="E1871" s="75">
        <v>12.606338599631799</v>
      </c>
      <c r="F1871" s="75">
        <v>0</v>
      </c>
      <c r="G1871" s="75">
        <v>23.6</v>
      </c>
      <c r="H1871" s="77"/>
      <c r="I1871" s="77"/>
    </row>
    <row r="1872" spans="1:9" x14ac:dyDescent="0.25">
      <c r="A1872" s="75">
        <v>6037910301</v>
      </c>
      <c r="B1872" s="75">
        <v>4219</v>
      </c>
      <c r="C1872" s="75" t="s">
        <v>166</v>
      </c>
      <c r="D1872" s="75">
        <v>93536</v>
      </c>
      <c r="E1872" s="75">
        <v>9.6405187425510004</v>
      </c>
      <c r="F1872" s="75">
        <v>0</v>
      </c>
      <c r="G1872" s="75">
        <v>19.399999999999999</v>
      </c>
      <c r="H1872" s="77"/>
      <c r="I1872" s="77"/>
    </row>
    <row r="1873" spans="1:9" x14ac:dyDescent="0.25">
      <c r="A1873" s="75">
        <v>6037901003</v>
      </c>
      <c r="B1873" s="75">
        <v>6188</v>
      </c>
      <c r="C1873" s="75" t="s">
        <v>166</v>
      </c>
      <c r="D1873" s="75">
        <v>93536</v>
      </c>
      <c r="E1873" s="75" t="s">
        <v>147</v>
      </c>
      <c r="F1873" s="75">
        <v>0</v>
      </c>
      <c r="G1873" s="75" t="s">
        <v>147</v>
      </c>
      <c r="H1873" s="77"/>
      <c r="I1873" s="77"/>
    </row>
    <row r="1874" spans="1:9" x14ac:dyDescent="0.25">
      <c r="A1874" s="75">
        <v>6037980003</v>
      </c>
      <c r="B1874" s="75">
        <v>2</v>
      </c>
      <c r="C1874" s="75" t="s">
        <v>166</v>
      </c>
      <c r="D1874" s="75">
        <v>93535</v>
      </c>
      <c r="E1874" s="75" t="s">
        <v>147</v>
      </c>
      <c r="F1874" s="75">
        <v>0</v>
      </c>
      <c r="G1874" s="75" t="s">
        <v>147</v>
      </c>
      <c r="H1874" s="77"/>
      <c r="I1874" s="77"/>
    </row>
    <row r="1875" spans="1:9" x14ac:dyDescent="0.25">
      <c r="A1875" s="75">
        <v>6037603900</v>
      </c>
      <c r="B1875" s="75">
        <v>7527</v>
      </c>
      <c r="C1875" s="75" t="s">
        <v>166</v>
      </c>
      <c r="D1875" s="75">
        <v>90260</v>
      </c>
      <c r="E1875" s="75">
        <v>47.834295192184697</v>
      </c>
      <c r="F1875" s="75">
        <v>7527</v>
      </c>
      <c r="G1875" s="75">
        <v>54</v>
      </c>
      <c r="H1875" s="77"/>
      <c r="I1875" s="77"/>
    </row>
    <row r="1876" spans="1:9" x14ac:dyDescent="0.25">
      <c r="A1876" s="75">
        <v>6037604100</v>
      </c>
      <c r="B1876" s="75">
        <v>7058</v>
      </c>
      <c r="C1876" s="75" t="s">
        <v>166</v>
      </c>
      <c r="D1876" s="75">
        <v>90260</v>
      </c>
      <c r="E1876" s="75">
        <v>42.096090059488297</v>
      </c>
      <c r="F1876" s="75">
        <v>7058</v>
      </c>
      <c r="G1876" s="75">
        <v>51.6</v>
      </c>
      <c r="H1876" s="77"/>
      <c r="I1876" s="77"/>
    </row>
    <row r="1877" spans="1:9" x14ac:dyDescent="0.25">
      <c r="A1877" s="75">
        <v>6037603802</v>
      </c>
      <c r="B1877" s="75">
        <v>4153</v>
      </c>
      <c r="C1877" s="75" t="s">
        <v>166</v>
      </c>
      <c r="D1877" s="75">
        <v>90260</v>
      </c>
      <c r="E1877" s="75">
        <v>41.737977194881402</v>
      </c>
      <c r="F1877" s="75">
        <v>4153</v>
      </c>
      <c r="G1877" s="75">
        <v>56.5</v>
      </c>
      <c r="H1877" s="77"/>
      <c r="I1877" s="77"/>
    </row>
    <row r="1878" spans="1:9" x14ac:dyDescent="0.25">
      <c r="A1878" s="75">
        <v>6037603801</v>
      </c>
      <c r="B1878" s="75">
        <v>4483</v>
      </c>
      <c r="C1878" s="75" t="s">
        <v>166</v>
      </c>
      <c r="D1878" s="75">
        <v>90260</v>
      </c>
      <c r="E1878" s="75">
        <v>39.156146130296598</v>
      </c>
      <c r="F1878" s="75">
        <v>0</v>
      </c>
      <c r="G1878" s="75">
        <v>42.9</v>
      </c>
      <c r="H1878" s="77"/>
      <c r="I1878" s="77"/>
    </row>
    <row r="1879" spans="1:9" x14ac:dyDescent="0.25">
      <c r="A1879" s="75">
        <v>6037604001</v>
      </c>
      <c r="B1879" s="75">
        <v>4470</v>
      </c>
      <c r="C1879" s="75" t="s">
        <v>166</v>
      </c>
      <c r="D1879" s="75">
        <v>90260</v>
      </c>
      <c r="E1879" s="75">
        <v>38.1032451713154</v>
      </c>
      <c r="F1879" s="75">
        <v>0</v>
      </c>
      <c r="G1879" s="75">
        <v>58.2</v>
      </c>
      <c r="H1879" s="77"/>
      <c r="I1879" s="77"/>
    </row>
    <row r="1880" spans="1:9" x14ac:dyDescent="0.25">
      <c r="A1880" s="75">
        <v>6037604002</v>
      </c>
      <c r="B1880" s="75">
        <v>5078</v>
      </c>
      <c r="C1880" s="75" t="s">
        <v>166</v>
      </c>
      <c r="D1880" s="75">
        <v>90260</v>
      </c>
      <c r="E1880" s="75">
        <v>32.570488151401499</v>
      </c>
      <c r="F1880" s="75">
        <v>0</v>
      </c>
      <c r="G1880" s="75">
        <v>47.3</v>
      </c>
      <c r="H1880" s="77"/>
      <c r="I1880" s="77"/>
    </row>
    <row r="1881" spans="1:9" x14ac:dyDescent="0.25">
      <c r="A1881" s="75">
        <v>6037910706</v>
      </c>
      <c r="B1881" s="75">
        <v>6022</v>
      </c>
      <c r="C1881" s="75" t="s">
        <v>166</v>
      </c>
      <c r="D1881" s="75">
        <v>93543</v>
      </c>
      <c r="E1881" s="75">
        <v>23.944742784686301</v>
      </c>
      <c r="F1881" s="75">
        <v>0</v>
      </c>
      <c r="G1881" s="75">
        <v>41.9</v>
      </c>
      <c r="H1881" s="77"/>
      <c r="I1881" s="77"/>
    </row>
    <row r="1882" spans="1:9" x14ac:dyDescent="0.25">
      <c r="A1882" s="75">
        <v>6037910002</v>
      </c>
      <c r="B1882" s="75">
        <v>7217</v>
      </c>
      <c r="C1882" s="75" t="s">
        <v>166</v>
      </c>
      <c r="D1882" s="75">
        <v>93543</v>
      </c>
      <c r="E1882" s="75">
        <v>22.0357472393687</v>
      </c>
      <c r="F1882" s="75">
        <v>0</v>
      </c>
      <c r="G1882" s="75">
        <v>56.5</v>
      </c>
      <c r="H1882" s="77"/>
      <c r="I1882" s="77"/>
    </row>
    <row r="1883" spans="1:9" x14ac:dyDescent="0.25">
      <c r="A1883" s="75">
        <v>6037911001</v>
      </c>
      <c r="B1883" s="75">
        <v>4201</v>
      </c>
      <c r="C1883" s="75" t="s">
        <v>166</v>
      </c>
      <c r="D1883" s="75">
        <v>93544</v>
      </c>
      <c r="E1883" s="75">
        <v>16.379390368030599</v>
      </c>
      <c r="F1883" s="75">
        <v>0</v>
      </c>
      <c r="G1883" s="75">
        <v>44.1</v>
      </c>
      <c r="H1883" s="77"/>
      <c r="I1883" s="77"/>
    </row>
    <row r="1884" spans="1:9" x14ac:dyDescent="0.25">
      <c r="A1884" s="75">
        <v>6037670003</v>
      </c>
      <c r="B1884" s="75">
        <v>5788</v>
      </c>
      <c r="C1884" s="75" t="s">
        <v>166</v>
      </c>
      <c r="D1884" s="75">
        <v>90717</v>
      </c>
      <c r="E1884" s="75">
        <v>33.511345958373198</v>
      </c>
      <c r="F1884" s="75">
        <v>0</v>
      </c>
      <c r="G1884" s="75">
        <v>33.6</v>
      </c>
      <c r="H1884" s="77"/>
      <c r="I1884" s="77"/>
    </row>
    <row r="1885" spans="1:9" x14ac:dyDescent="0.25">
      <c r="A1885" s="75">
        <v>6037670100</v>
      </c>
      <c r="B1885" s="75">
        <v>6659</v>
      </c>
      <c r="C1885" s="75" t="s">
        <v>166</v>
      </c>
      <c r="D1885" s="75">
        <v>90717</v>
      </c>
      <c r="E1885" s="75">
        <v>25.3727528555081</v>
      </c>
      <c r="F1885" s="75">
        <v>0</v>
      </c>
      <c r="G1885" s="75">
        <v>36.299999999999997</v>
      </c>
      <c r="H1885" s="77"/>
      <c r="I1885" s="77"/>
    </row>
    <row r="1886" spans="1:9" x14ac:dyDescent="0.25">
      <c r="A1886" s="75">
        <v>6037670001</v>
      </c>
      <c r="B1886" s="75">
        <v>3311</v>
      </c>
      <c r="C1886" s="75" t="s">
        <v>166</v>
      </c>
      <c r="D1886" s="75">
        <v>90717</v>
      </c>
      <c r="E1886" s="75">
        <v>25.349431416528599</v>
      </c>
      <c r="F1886" s="75">
        <v>0</v>
      </c>
      <c r="G1886" s="75">
        <v>27.7</v>
      </c>
      <c r="H1886" s="77"/>
      <c r="I1886" s="77"/>
    </row>
    <row r="1887" spans="1:9" x14ac:dyDescent="0.25">
      <c r="A1887" s="75">
        <v>6037670002</v>
      </c>
      <c r="B1887" s="75">
        <v>4001</v>
      </c>
      <c r="C1887" s="75" t="s">
        <v>166</v>
      </c>
      <c r="D1887" s="75">
        <v>90717</v>
      </c>
      <c r="E1887" s="75">
        <v>21.407608562566001</v>
      </c>
      <c r="F1887" s="75">
        <v>0</v>
      </c>
      <c r="G1887" s="75">
        <v>28.3</v>
      </c>
      <c r="H1887" s="77"/>
      <c r="I1887" s="77"/>
    </row>
    <row r="1888" spans="1:9" x14ac:dyDescent="0.25">
      <c r="A1888" s="75">
        <v>6037570502</v>
      </c>
      <c r="B1888" s="75">
        <v>6616</v>
      </c>
      <c r="C1888" s="75" t="s">
        <v>166</v>
      </c>
      <c r="D1888" s="75">
        <v>90805</v>
      </c>
      <c r="E1888" s="75">
        <v>69.766126747517603</v>
      </c>
      <c r="F1888" s="75">
        <v>6616</v>
      </c>
      <c r="G1888" s="75">
        <v>45.2</v>
      </c>
      <c r="H1888" s="77"/>
      <c r="I1888" s="77"/>
    </row>
    <row r="1889" spans="1:9" x14ac:dyDescent="0.25">
      <c r="A1889" s="75">
        <v>6037570301</v>
      </c>
      <c r="B1889" s="75">
        <v>7330</v>
      </c>
      <c r="C1889" s="75" t="s">
        <v>166</v>
      </c>
      <c r="D1889" s="75">
        <v>90805</v>
      </c>
      <c r="E1889" s="75">
        <v>67.716877934306197</v>
      </c>
      <c r="F1889" s="75">
        <v>7330</v>
      </c>
      <c r="G1889" s="75">
        <v>52.6</v>
      </c>
      <c r="H1889" s="77"/>
      <c r="I1889" s="77"/>
    </row>
    <row r="1890" spans="1:9" x14ac:dyDescent="0.25">
      <c r="A1890" s="75">
        <v>6037575401</v>
      </c>
      <c r="B1890" s="75">
        <v>5155</v>
      </c>
      <c r="C1890" s="75" t="s">
        <v>166</v>
      </c>
      <c r="D1890" s="75">
        <v>90813</v>
      </c>
      <c r="E1890" s="75">
        <v>67.195322039839397</v>
      </c>
      <c r="F1890" s="75">
        <v>5155</v>
      </c>
      <c r="G1890" s="75">
        <v>79.099999999999994</v>
      </c>
      <c r="H1890" s="77"/>
      <c r="I1890" s="77"/>
    </row>
    <row r="1891" spans="1:9" x14ac:dyDescent="0.25">
      <c r="A1891" s="75">
        <v>6037572800</v>
      </c>
      <c r="B1891" s="75">
        <v>839</v>
      </c>
      <c r="C1891" s="75" t="s">
        <v>166</v>
      </c>
      <c r="D1891" s="75">
        <v>90810</v>
      </c>
      <c r="E1891" s="75">
        <v>66.794706709908397</v>
      </c>
      <c r="F1891" s="75">
        <v>839</v>
      </c>
      <c r="G1891" s="75">
        <v>91.5</v>
      </c>
      <c r="H1891" s="77"/>
      <c r="I1891" s="77"/>
    </row>
    <row r="1892" spans="1:9" x14ac:dyDescent="0.25">
      <c r="A1892" s="75">
        <v>6037575801</v>
      </c>
      <c r="B1892" s="75">
        <v>2446</v>
      </c>
      <c r="C1892" s="75" t="s">
        <v>166</v>
      </c>
      <c r="D1892" s="75">
        <v>90813</v>
      </c>
      <c r="E1892" s="75">
        <v>64.470652360590606</v>
      </c>
      <c r="F1892" s="75">
        <v>2446</v>
      </c>
      <c r="G1892" s="75">
        <v>84.3</v>
      </c>
      <c r="H1892" s="77"/>
      <c r="I1892" s="77"/>
    </row>
    <row r="1893" spans="1:9" x14ac:dyDescent="0.25">
      <c r="A1893" s="75">
        <v>6037570202</v>
      </c>
      <c r="B1893" s="75">
        <v>6415</v>
      </c>
      <c r="C1893" s="75" t="s">
        <v>166</v>
      </c>
      <c r="D1893" s="75">
        <v>90805</v>
      </c>
      <c r="E1893" s="75">
        <v>63.991137332992103</v>
      </c>
      <c r="F1893" s="75">
        <v>6415</v>
      </c>
      <c r="G1893" s="75">
        <v>44.8</v>
      </c>
      <c r="H1893" s="77"/>
      <c r="I1893" s="77"/>
    </row>
    <row r="1894" spans="1:9" x14ac:dyDescent="0.25">
      <c r="A1894" s="75">
        <v>6037572301</v>
      </c>
      <c r="B1894" s="75">
        <v>3833</v>
      </c>
      <c r="C1894" s="75" t="s">
        <v>166</v>
      </c>
      <c r="D1894" s="75">
        <v>90810</v>
      </c>
      <c r="E1894" s="75">
        <v>62.874379290765198</v>
      </c>
      <c r="F1894" s="75">
        <v>3833</v>
      </c>
      <c r="G1894" s="75">
        <v>46.6</v>
      </c>
      <c r="H1894" s="77"/>
      <c r="I1894" s="77"/>
    </row>
    <row r="1895" spans="1:9" x14ac:dyDescent="0.25">
      <c r="A1895" s="75">
        <v>6037575802</v>
      </c>
      <c r="B1895" s="75">
        <v>5167</v>
      </c>
      <c r="C1895" s="75" t="s">
        <v>166</v>
      </c>
      <c r="D1895" s="75">
        <v>90813</v>
      </c>
      <c r="E1895" s="75">
        <v>62.205152720286101</v>
      </c>
      <c r="F1895" s="75">
        <v>5167</v>
      </c>
      <c r="G1895" s="75">
        <v>76.400000000000006</v>
      </c>
      <c r="H1895" s="77"/>
      <c r="I1895" s="77"/>
    </row>
    <row r="1896" spans="1:9" x14ac:dyDescent="0.25">
      <c r="A1896" s="75">
        <v>6037570402</v>
      </c>
      <c r="B1896" s="75">
        <v>3496</v>
      </c>
      <c r="C1896" s="75" t="s">
        <v>166</v>
      </c>
      <c r="D1896" s="75">
        <v>90805</v>
      </c>
      <c r="E1896" s="75">
        <v>62.142171401709497</v>
      </c>
      <c r="F1896" s="75">
        <v>3496</v>
      </c>
      <c r="G1896" s="75">
        <v>43.3</v>
      </c>
      <c r="H1896" s="77"/>
      <c r="I1896" s="77"/>
    </row>
    <row r="1897" spans="1:9" x14ac:dyDescent="0.25">
      <c r="A1897" s="75">
        <v>6037573201</v>
      </c>
      <c r="B1897" s="75">
        <v>4930</v>
      </c>
      <c r="C1897" s="75" t="s">
        <v>166</v>
      </c>
      <c r="D1897" s="75">
        <v>90806</v>
      </c>
      <c r="E1897" s="75">
        <v>61.464202439965099</v>
      </c>
      <c r="F1897" s="75">
        <v>4930</v>
      </c>
      <c r="G1897" s="75">
        <v>56.9</v>
      </c>
      <c r="H1897" s="77"/>
      <c r="I1897" s="77"/>
    </row>
    <row r="1898" spans="1:9" x14ac:dyDescent="0.25">
      <c r="A1898" s="75">
        <v>6037572500</v>
      </c>
      <c r="B1898" s="75">
        <v>3365</v>
      </c>
      <c r="C1898" s="75" t="s">
        <v>166</v>
      </c>
      <c r="D1898" s="75">
        <v>90810</v>
      </c>
      <c r="E1898" s="75">
        <v>59.688910742279703</v>
      </c>
      <c r="F1898" s="75">
        <v>3365</v>
      </c>
      <c r="G1898" s="75">
        <v>65.5</v>
      </c>
      <c r="H1898" s="77"/>
      <c r="I1898" s="77"/>
    </row>
    <row r="1899" spans="1:9" x14ac:dyDescent="0.25">
      <c r="A1899" s="75">
        <v>6037570403</v>
      </c>
      <c r="B1899" s="75">
        <v>4587</v>
      </c>
      <c r="C1899" s="75" t="s">
        <v>166</v>
      </c>
      <c r="D1899" s="75">
        <v>90805</v>
      </c>
      <c r="E1899" s="75">
        <v>58.759059775010499</v>
      </c>
      <c r="F1899" s="75">
        <v>4587</v>
      </c>
      <c r="G1899" s="75">
        <v>64.900000000000006</v>
      </c>
      <c r="H1899" s="77"/>
      <c r="I1899" s="77"/>
    </row>
    <row r="1900" spans="1:9" x14ac:dyDescent="0.25">
      <c r="A1900" s="75">
        <v>6037570203</v>
      </c>
      <c r="B1900" s="75">
        <v>3973</v>
      </c>
      <c r="C1900" s="75" t="s">
        <v>166</v>
      </c>
      <c r="D1900" s="75">
        <v>90805</v>
      </c>
      <c r="E1900" s="75">
        <v>58.730868553715403</v>
      </c>
      <c r="F1900" s="75">
        <v>3973</v>
      </c>
      <c r="G1900" s="75">
        <v>51.7</v>
      </c>
      <c r="H1900" s="77"/>
      <c r="I1900" s="77"/>
    </row>
    <row r="1901" spans="1:9" x14ac:dyDescent="0.25">
      <c r="A1901" s="75">
        <v>6037571701</v>
      </c>
      <c r="B1901" s="75">
        <v>6352</v>
      </c>
      <c r="C1901" s="75" t="s">
        <v>166</v>
      </c>
      <c r="D1901" s="75">
        <v>90805</v>
      </c>
      <c r="E1901" s="75">
        <v>58.464945483046797</v>
      </c>
      <c r="F1901" s="75">
        <v>6352</v>
      </c>
      <c r="G1901" s="75">
        <v>53.9</v>
      </c>
      <c r="H1901" s="77"/>
      <c r="I1901" s="77"/>
    </row>
    <row r="1902" spans="1:9" x14ac:dyDescent="0.25">
      <c r="A1902" s="75">
        <v>6037570602</v>
      </c>
      <c r="B1902" s="75">
        <v>6356</v>
      </c>
      <c r="C1902" s="75" t="s">
        <v>166</v>
      </c>
      <c r="D1902" s="75">
        <v>90805</v>
      </c>
      <c r="E1902" s="75">
        <v>56.255579489804298</v>
      </c>
      <c r="F1902" s="75">
        <v>6356</v>
      </c>
      <c r="G1902" s="75">
        <v>45.5</v>
      </c>
      <c r="H1902" s="77"/>
      <c r="I1902" s="77"/>
    </row>
    <row r="1903" spans="1:9" x14ac:dyDescent="0.25">
      <c r="A1903" s="75">
        <v>6037575402</v>
      </c>
      <c r="B1903" s="75">
        <v>4065</v>
      </c>
      <c r="C1903" s="75" t="s">
        <v>166</v>
      </c>
      <c r="D1903" s="75">
        <v>90813</v>
      </c>
      <c r="E1903" s="75">
        <v>55.9986218156468</v>
      </c>
      <c r="F1903" s="75">
        <v>4065</v>
      </c>
      <c r="G1903" s="75">
        <v>71</v>
      </c>
      <c r="H1903" s="77"/>
      <c r="I1903" s="77"/>
    </row>
    <row r="1904" spans="1:9" x14ac:dyDescent="0.25">
      <c r="A1904" s="75">
        <v>6037570204</v>
      </c>
      <c r="B1904" s="75">
        <v>4130</v>
      </c>
      <c r="C1904" s="75" t="s">
        <v>166</v>
      </c>
      <c r="D1904" s="75">
        <v>90805</v>
      </c>
      <c r="E1904" s="75">
        <v>55.928416657360103</v>
      </c>
      <c r="F1904" s="75">
        <v>4130</v>
      </c>
      <c r="G1904" s="75">
        <v>49.8</v>
      </c>
      <c r="H1904" s="77"/>
      <c r="I1904" s="77"/>
    </row>
    <row r="1905" spans="1:9" x14ac:dyDescent="0.25">
      <c r="A1905" s="75">
        <v>6037572900</v>
      </c>
      <c r="B1905" s="75">
        <v>5250</v>
      </c>
      <c r="C1905" s="75" t="s">
        <v>166</v>
      </c>
      <c r="D1905" s="75">
        <v>90810</v>
      </c>
      <c r="E1905" s="75">
        <v>55.291957025519899</v>
      </c>
      <c r="F1905" s="75">
        <v>5250</v>
      </c>
      <c r="G1905" s="75">
        <v>59.5</v>
      </c>
      <c r="H1905" s="77"/>
      <c r="I1905" s="77"/>
    </row>
    <row r="1906" spans="1:9" x14ac:dyDescent="0.25">
      <c r="A1906" s="75">
        <v>6037575101</v>
      </c>
      <c r="B1906" s="75">
        <v>4754</v>
      </c>
      <c r="C1906" s="75" t="s">
        <v>166</v>
      </c>
      <c r="D1906" s="75">
        <v>90804</v>
      </c>
      <c r="E1906" s="75">
        <v>54.842031881701502</v>
      </c>
      <c r="F1906" s="75">
        <v>4754</v>
      </c>
      <c r="G1906" s="75">
        <v>56.5</v>
      </c>
      <c r="H1906" s="77"/>
      <c r="I1906" s="77"/>
    </row>
    <row r="1907" spans="1:9" x14ac:dyDescent="0.25">
      <c r="A1907" s="75">
        <v>6037575300</v>
      </c>
      <c r="B1907" s="75">
        <v>4947</v>
      </c>
      <c r="C1907" s="75" t="s">
        <v>166</v>
      </c>
      <c r="D1907" s="75">
        <v>90813</v>
      </c>
      <c r="E1907" s="75">
        <v>54.485329429849799</v>
      </c>
      <c r="F1907" s="75">
        <v>4947</v>
      </c>
      <c r="G1907" s="75">
        <v>73.599999999999994</v>
      </c>
      <c r="H1907" s="77"/>
      <c r="I1907" s="77"/>
    </row>
    <row r="1908" spans="1:9" x14ac:dyDescent="0.25">
      <c r="A1908" s="75">
        <v>6037570404</v>
      </c>
      <c r="B1908" s="75">
        <v>3501</v>
      </c>
      <c r="C1908" s="75" t="s">
        <v>166</v>
      </c>
      <c r="D1908" s="75">
        <v>90805</v>
      </c>
      <c r="E1908" s="75">
        <v>54.037934479332797</v>
      </c>
      <c r="F1908" s="75">
        <v>3501</v>
      </c>
      <c r="G1908" s="75">
        <v>48</v>
      </c>
      <c r="H1908" s="77"/>
      <c r="I1908" s="77"/>
    </row>
    <row r="1909" spans="1:9" x14ac:dyDescent="0.25">
      <c r="A1909" s="75">
        <v>6037575803</v>
      </c>
      <c r="B1909" s="75">
        <v>2837</v>
      </c>
      <c r="C1909" s="75" t="s">
        <v>166</v>
      </c>
      <c r="D1909" s="75">
        <v>90813</v>
      </c>
      <c r="E1909" s="75">
        <v>53.829754876592403</v>
      </c>
      <c r="F1909" s="75">
        <v>2837</v>
      </c>
      <c r="G1909" s="75">
        <v>73.400000000000006</v>
      </c>
      <c r="H1909" s="77"/>
      <c r="I1909" s="77"/>
    </row>
    <row r="1910" spans="1:9" x14ac:dyDescent="0.25">
      <c r="A1910" s="75">
        <v>6037570501</v>
      </c>
      <c r="B1910" s="75">
        <v>7419</v>
      </c>
      <c r="C1910" s="75" t="s">
        <v>166</v>
      </c>
      <c r="D1910" s="75">
        <v>90805</v>
      </c>
      <c r="E1910" s="75">
        <v>53.623347725961104</v>
      </c>
      <c r="F1910" s="75">
        <v>7419</v>
      </c>
      <c r="G1910" s="75">
        <v>37.700000000000003</v>
      </c>
      <c r="H1910" s="77"/>
      <c r="I1910" s="77"/>
    </row>
    <row r="1911" spans="1:9" x14ac:dyDescent="0.25">
      <c r="A1911" s="75">
        <v>6037573300</v>
      </c>
      <c r="B1911" s="75">
        <v>4323</v>
      </c>
      <c r="C1911" s="75" t="s">
        <v>166</v>
      </c>
      <c r="D1911" s="75">
        <v>90806</v>
      </c>
      <c r="E1911" s="75">
        <v>53.5054123045471</v>
      </c>
      <c r="F1911" s="75">
        <v>4323</v>
      </c>
      <c r="G1911" s="75">
        <v>72.400000000000006</v>
      </c>
      <c r="H1911" s="77"/>
      <c r="I1911" s="77"/>
    </row>
    <row r="1912" spans="1:9" x14ac:dyDescent="0.25">
      <c r="A1912" s="75">
        <v>6037570603</v>
      </c>
      <c r="B1912" s="75">
        <v>4435</v>
      </c>
      <c r="C1912" s="75" t="s">
        <v>166</v>
      </c>
      <c r="D1912" s="75">
        <v>90805</v>
      </c>
      <c r="E1912" s="75">
        <v>53.429156336696003</v>
      </c>
      <c r="F1912" s="75">
        <v>4435</v>
      </c>
      <c r="G1912" s="75">
        <v>63.6</v>
      </c>
      <c r="H1912" s="77"/>
      <c r="I1912" s="77"/>
    </row>
    <row r="1913" spans="1:9" x14ac:dyDescent="0.25">
      <c r="A1913" s="75">
        <v>6037576301</v>
      </c>
      <c r="B1913" s="75">
        <v>4176</v>
      </c>
      <c r="C1913" s="75" t="s">
        <v>166</v>
      </c>
      <c r="D1913" s="75">
        <v>90813</v>
      </c>
      <c r="E1913" s="75">
        <v>53.259722042966203</v>
      </c>
      <c r="F1913" s="75">
        <v>4176</v>
      </c>
      <c r="G1913" s="75">
        <v>62.5</v>
      </c>
      <c r="H1913" s="77"/>
      <c r="I1913" s="77"/>
    </row>
    <row r="1914" spans="1:9" x14ac:dyDescent="0.25">
      <c r="A1914" s="75">
        <v>6037576302</v>
      </c>
      <c r="B1914" s="75">
        <v>4101</v>
      </c>
      <c r="C1914" s="75" t="s">
        <v>166</v>
      </c>
      <c r="D1914" s="75">
        <v>90813</v>
      </c>
      <c r="E1914" s="75">
        <v>53.033933188299201</v>
      </c>
      <c r="F1914" s="75">
        <v>4101</v>
      </c>
      <c r="G1914" s="75">
        <v>62.6</v>
      </c>
      <c r="H1914" s="77"/>
      <c r="I1914" s="77"/>
    </row>
    <row r="1915" spans="1:9" x14ac:dyDescent="0.25">
      <c r="A1915" s="75">
        <v>6037575901</v>
      </c>
      <c r="B1915" s="75">
        <v>3454</v>
      </c>
      <c r="C1915" s="75" t="s">
        <v>166</v>
      </c>
      <c r="D1915" s="75">
        <v>90802</v>
      </c>
      <c r="E1915" s="75">
        <v>52.9665296316076</v>
      </c>
      <c r="F1915" s="75">
        <v>3454</v>
      </c>
      <c r="G1915" s="75">
        <v>59.4</v>
      </c>
      <c r="H1915" s="77"/>
      <c r="I1915" s="77"/>
    </row>
    <row r="1916" spans="1:9" x14ac:dyDescent="0.25">
      <c r="A1916" s="75">
        <v>6037573003</v>
      </c>
      <c r="B1916" s="75">
        <v>1802</v>
      </c>
      <c r="C1916" s="75" t="s">
        <v>166</v>
      </c>
      <c r="D1916" s="75">
        <v>90806</v>
      </c>
      <c r="E1916" s="75">
        <v>52.242813746391803</v>
      </c>
      <c r="F1916" s="75">
        <v>1802</v>
      </c>
      <c r="G1916" s="75">
        <v>42.8</v>
      </c>
      <c r="H1916" s="77"/>
      <c r="I1916" s="77"/>
    </row>
    <row r="1917" spans="1:9" x14ac:dyDescent="0.25">
      <c r="A1917" s="75">
        <v>6037573202</v>
      </c>
      <c r="B1917" s="75">
        <v>6230</v>
      </c>
      <c r="C1917" s="75" t="s">
        <v>166</v>
      </c>
      <c r="D1917" s="75">
        <v>90806</v>
      </c>
      <c r="E1917" s="75">
        <v>51.5554123835648</v>
      </c>
      <c r="F1917" s="75">
        <v>6230</v>
      </c>
      <c r="G1917" s="75">
        <v>63.1</v>
      </c>
      <c r="H1917" s="77"/>
      <c r="I1917" s="77"/>
    </row>
    <row r="1918" spans="1:9" x14ac:dyDescent="0.25">
      <c r="A1918" s="75">
        <v>6037575201</v>
      </c>
      <c r="B1918" s="75">
        <v>4667</v>
      </c>
      <c r="C1918" s="75" t="s">
        <v>166</v>
      </c>
      <c r="D1918" s="75">
        <v>90813</v>
      </c>
      <c r="E1918" s="75">
        <v>51.550853298642998</v>
      </c>
      <c r="F1918" s="75">
        <v>4667</v>
      </c>
      <c r="G1918" s="75">
        <v>63.3</v>
      </c>
      <c r="H1918" s="77"/>
      <c r="I1918" s="77"/>
    </row>
    <row r="1919" spans="1:9" x14ac:dyDescent="0.25">
      <c r="A1919" s="75">
        <v>6037575902</v>
      </c>
      <c r="B1919" s="75">
        <v>4762</v>
      </c>
      <c r="C1919" s="75" t="s">
        <v>166</v>
      </c>
      <c r="D1919" s="75">
        <v>90802</v>
      </c>
      <c r="E1919" s="75">
        <v>51.279309154779497</v>
      </c>
      <c r="F1919" s="75">
        <v>4762</v>
      </c>
      <c r="G1919" s="75">
        <v>58.3</v>
      </c>
      <c r="H1919" s="77"/>
      <c r="I1919" s="77"/>
    </row>
    <row r="1920" spans="1:9" x14ac:dyDescent="0.25">
      <c r="A1920" s="75">
        <v>6037573002</v>
      </c>
      <c r="B1920" s="75">
        <v>3990</v>
      </c>
      <c r="C1920" s="75" t="s">
        <v>166</v>
      </c>
      <c r="D1920" s="75">
        <v>90806</v>
      </c>
      <c r="E1920" s="75">
        <v>51.0585783668026</v>
      </c>
      <c r="F1920" s="75">
        <v>3990</v>
      </c>
      <c r="G1920" s="75">
        <v>74.900000000000006</v>
      </c>
      <c r="H1920" s="77"/>
      <c r="I1920" s="77"/>
    </row>
    <row r="1921" spans="1:9" x14ac:dyDescent="0.25">
      <c r="A1921" s="75">
        <v>6037575102</v>
      </c>
      <c r="B1921" s="75">
        <v>4510</v>
      </c>
      <c r="C1921" s="75" t="s">
        <v>166</v>
      </c>
      <c r="D1921" s="75">
        <v>90804</v>
      </c>
      <c r="E1921" s="75">
        <v>50.560854250793803</v>
      </c>
      <c r="F1921" s="75">
        <v>4510</v>
      </c>
      <c r="G1921" s="75">
        <v>70.599999999999994</v>
      </c>
      <c r="H1921" s="77"/>
      <c r="I1921" s="77"/>
    </row>
    <row r="1922" spans="1:9" x14ac:dyDescent="0.25">
      <c r="A1922" s="75">
        <v>6037573100</v>
      </c>
      <c r="B1922" s="75">
        <v>7165</v>
      </c>
      <c r="C1922" s="75" t="s">
        <v>166</v>
      </c>
      <c r="D1922" s="75">
        <v>90806</v>
      </c>
      <c r="E1922" s="75">
        <v>49.986782309814998</v>
      </c>
      <c r="F1922" s="75">
        <v>7165</v>
      </c>
      <c r="G1922" s="75">
        <v>40.200000000000003</v>
      </c>
      <c r="H1922" s="77"/>
      <c r="I1922" s="77"/>
    </row>
    <row r="1923" spans="1:9" x14ac:dyDescent="0.25">
      <c r="A1923" s="75">
        <v>6037576401</v>
      </c>
      <c r="B1923" s="75">
        <v>4779</v>
      </c>
      <c r="C1923" s="75" t="s">
        <v>166</v>
      </c>
      <c r="D1923" s="75">
        <v>90813</v>
      </c>
      <c r="E1923" s="75">
        <v>49.894758028086599</v>
      </c>
      <c r="F1923" s="75">
        <v>4779</v>
      </c>
      <c r="G1923" s="75">
        <v>82.1</v>
      </c>
      <c r="H1923" s="77"/>
      <c r="I1923" s="77"/>
    </row>
    <row r="1924" spans="1:9" x14ac:dyDescent="0.25">
      <c r="A1924" s="75">
        <v>6037570100</v>
      </c>
      <c r="B1924" s="75">
        <v>2837</v>
      </c>
      <c r="C1924" s="75" t="s">
        <v>166</v>
      </c>
      <c r="D1924" s="75">
        <v>90805</v>
      </c>
      <c r="E1924" s="75">
        <v>49.586757100456701</v>
      </c>
      <c r="F1924" s="75">
        <v>2837</v>
      </c>
      <c r="G1924" s="75">
        <v>37.1</v>
      </c>
      <c r="H1924" s="77"/>
      <c r="I1924" s="77"/>
    </row>
    <row r="1925" spans="1:9" x14ac:dyDescent="0.25">
      <c r="A1925" s="75">
        <v>6037576402</v>
      </c>
      <c r="B1925" s="75">
        <v>5181</v>
      </c>
      <c r="C1925" s="75" t="s">
        <v>166</v>
      </c>
      <c r="D1925" s="75">
        <v>90813</v>
      </c>
      <c r="E1925" s="75">
        <v>49.469223227678299</v>
      </c>
      <c r="F1925" s="75">
        <v>5181</v>
      </c>
      <c r="G1925" s="75">
        <v>69.900000000000006</v>
      </c>
      <c r="H1925" s="77"/>
      <c r="I1925" s="77"/>
    </row>
    <row r="1926" spans="1:9" x14ac:dyDescent="0.25">
      <c r="A1926" s="75">
        <v>6037570304</v>
      </c>
      <c r="B1926" s="75">
        <v>5171</v>
      </c>
      <c r="C1926" s="75" t="s">
        <v>166</v>
      </c>
      <c r="D1926" s="75">
        <v>90805</v>
      </c>
      <c r="E1926" s="75">
        <v>49.409341865233202</v>
      </c>
      <c r="F1926" s="75">
        <v>5171</v>
      </c>
      <c r="G1926" s="75">
        <v>58.7</v>
      </c>
      <c r="H1926" s="77"/>
      <c r="I1926" s="77"/>
    </row>
    <row r="1927" spans="1:9" x14ac:dyDescent="0.25">
      <c r="A1927" s="75">
        <v>6037573004</v>
      </c>
      <c r="B1927" s="75">
        <v>5153</v>
      </c>
      <c r="C1927" s="75" t="s">
        <v>166</v>
      </c>
      <c r="D1927" s="75">
        <v>90806</v>
      </c>
      <c r="E1927" s="75">
        <v>49.346737447621997</v>
      </c>
      <c r="F1927" s="75">
        <v>5153</v>
      </c>
      <c r="G1927" s="75">
        <v>65.8</v>
      </c>
      <c r="H1927" s="77"/>
      <c r="I1927" s="77"/>
    </row>
    <row r="1928" spans="1:9" x14ac:dyDescent="0.25">
      <c r="A1928" s="75">
        <v>6037572600</v>
      </c>
      <c r="B1928" s="75">
        <v>5370</v>
      </c>
      <c r="C1928" s="75" t="s">
        <v>166</v>
      </c>
      <c r="D1928" s="75">
        <v>90810</v>
      </c>
      <c r="E1928" s="75">
        <v>48.8769907439248</v>
      </c>
      <c r="F1928" s="75">
        <v>5370</v>
      </c>
      <c r="G1928" s="75">
        <v>39.1</v>
      </c>
      <c r="H1928" s="77"/>
      <c r="I1928" s="77"/>
    </row>
    <row r="1929" spans="1:9" x14ac:dyDescent="0.25">
      <c r="A1929" s="75">
        <v>6037576200</v>
      </c>
      <c r="B1929" s="75">
        <v>6158</v>
      </c>
      <c r="C1929" s="75" t="s">
        <v>166</v>
      </c>
      <c r="D1929" s="75">
        <v>90802</v>
      </c>
      <c r="E1929" s="75">
        <v>48.561608434136602</v>
      </c>
      <c r="F1929" s="75">
        <v>6158</v>
      </c>
      <c r="G1929" s="75">
        <v>66.900000000000006</v>
      </c>
      <c r="H1929" s="77"/>
      <c r="I1929" s="77"/>
    </row>
    <row r="1930" spans="1:9" x14ac:dyDescent="0.25">
      <c r="A1930" s="75">
        <v>6037572700</v>
      </c>
      <c r="B1930" s="75">
        <v>5499</v>
      </c>
      <c r="C1930" s="75" t="s">
        <v>166</v>
      </c>
      <c r="D1930" s="75">
        <v>90810</v>
      </c>
      <c r="E1930" s="75">
        <v>48.345599244162699</v>
      </c>
      <c r="F1930" s="75">
        <v>5499</v>
      </c>
      <c r="G1930" s="75">
        <v>48.1</v>
      </c>
      <c r="H1930" s="77"/>
      <c r="I1930" s="77"/>
    </row>
    <row r="1931" spans="1:9" x14ac:dyDescent="0.25">
      <c r="A1931" s="75">
        <v>6037576901</v>
      </c>
      <c r="B1931" s="75">
        <v>6092</v>
      </c>
      <c r="C1931" s="75" t="s">
        <v>166</v>
      </c>
      <c r="D1931" s="75">
        <v>90804</v>
      </c>
      <c r="E1931" s="75">
        <v>47.221080889391899</v>
      </c>
      <c r="F1931" s="75">
        <v>6092</v>
      </c>
      <c r="G1931" s="75">
        <v>71.7</v>
      </c>
      <c r="H1931" s="77"/>
      <c r="I1931" s="77"/>
    </row>
    <row r="1932" spans="1:9" x14ac:dyDescent="0.25">
      <c r="A1932" s="75">
        <v>6037544001</v>
      </c>
      <c r="B1932" s="75">
        <v>4791</v>
      </c>
      <c r="C1932" s="75" t="s">
        <v>166</v>
      </c>
      <c r="D1932" s="75">
        <v>90810</v>
      </c>
      <c r="E1932" s="75">
        <v>46.632458532937498</v>
      </c>
      <c r="F1932" s="75">
        <v>4791</v>
      </c>
      <c r="G1932" s="75">
        <v>40.299999999999997</v>
      </c>
      <c r="H1932" s="77"/>
      <c r="I1932" s="77"/>
    </row>
    <row r="1933" spans="1:9" x14ac:dyDescent="0.25">
      <c r="A1933" s="75">
        <v>6037570303</v>
      </c>
      <c r="B1933" s="75">
        <v>4247</v>
      </c>
      <c r="C1933" s="75" t="s">
        <v>166</v>
      </c>
      <c r="D1933" s="75">
        <v>90805</v>
      </c>
      <c r="E1933" s="75">
        <v>46.3827787198111</v>
      </c>
      <c r="F1933" s="75">
        <v>4247</v>
      </c>
      <c r="G1933" s="75">
        <v>65.2</v>
      </c>
      <c r="H1933" s="77"/>
      <c r="I1933" s="77"/>
    </row>
    <row r="1934" spans="1:9" x14ac:dyDescent="0.25">
      <c r="A1934" s="75">
        <v>6037575202</v>
      </c>
      <c r="B1934" s="75">
        <v>4916</v>
      </c>
      <c r="C1934" s="75" t="s">
        <v>166</v>
      </c>
      <c r="D1934" s="75">
        <v>90813</v>
      </c>
      <c r="E1934" s="75">
        <v>45.957753369510201</v>
      </c>
      <c r="F1934" s="75">
        <v>4916</v>
      </c>
      <c r="G1934" s="75">
        <v>64.2</v>
      </c>
      <c r="H1934" s="77"/>
      <c r="I1934" s="77"/>
    </row>
    <row r="1935" spans="1:9" x14ac:dyDescent="0.25">
      <c r="A1935" s="75">
        <v>6037572302</v>
      </c>
      <c r="B1935" s="75">
        <v>3483</v>
      </c>
      <c r="C1935" s="75" t="s">
        <v>166</v>
      </c>
      <c r="D1935" s="75">
        <v>90810</v>
      </c>
      <c r="E1935" s="75">
        <v>45.670375734995702</v>
      </c>
      <c r="F1935" s="75">
        <v>3483</v>
      </c>
      <c r="G1935" s="75">
        <v>37.9</v>
      </c>
      <c r="H1935" s="77"/>
      <c r="I1935" s="77"/>
    </row>
    <row r="1936" spans="1:9" x14ac:dyDescent="0.25">
      <c r="A1936" s="75">
        <v>6037570601</v>
      </c>
      <c r="B1936" s="75">
        <v>5421</v>
      </c>
      <c r="C1936" s="75" t="s">
        <v>166</v>
      </c>
      <c r="D1936" s="75">
        <v>90805</v>
      </c>
      <c r="E1936" s="75">
        <v>45.351021329163999</v>
      </c>
      <c r="F1936" s="75">
        <v>5421</v>
      </c>
      <c r="G1936" s="75">
        <v>49</v>
      </c>
      <c r="H1936" s="77"/>
      <c r="I1936" s="77"/>
    </row>
    <row r="1937" spans="1:9" x14ac:dyDescent="0.25">
      <c r="A1937" s="75">
        <v>6037572100</v>
      </c>
      <c r="B1937" s="75">
        <v>1045</v>
      </c>
      <c r="C1937" s="75" t="s">
        <v>166</v>
      </c>
      <c r="D1937" s="75">
        <v>90806</v>
      </c>
      <c r="E1937" s="75">
        <v>45.222875333685302</v>
      </c>
      <c r="F1937" s="75">
        <v>1045</v>
      </c>
      <c r="G1937" s="75">
        <v>4.9000000000000004</v>
      </c>
      <c r="H1937" s="77"/>
      <c r="I1937" s="77"/>
    </row>
    <row r="1938" spans="1:9" x14ac:dyDescent="0.25">
      <c r="A1938" s="75">
        <v>6037575103</v>
      </c>
      <c r="B1938" s="75">
        <v>5119</v>
      </c>
      <c r="C1938" s="75" t="s">
        <v>166</v>
      </c>
      <c r="D1938" s="75">
        <v>90804</v>
      </c>
      <c r="E1938" s="75">
        <v>44.703269317481002</v>
      </c>
      <c r="F1938" s="75">
        <v>5119</v>
      </c>
      <c r="G1938" s="75">
        <v>54.9</v>
      </c>
      <c r="H1938" s="77"/>
      <c r="I1938" s="77"/>
    </row>
    <row r="1939" spans="1:9" x14ac:dyDescent="0.25">
      <c r="A1939" s="75">
        <v>6037572201</v>
      </c>
      <c r="B1939" s="75">
        <v>6197</v>
      </c>
      <c r="C1939" s="75" t="s">
        <v>166</v>
      </c>
      <c r="D1939" s="75">
        <v>90806</v>
      </c>
      <c r="E1939" s="75">
        <v>44.1144363054701</v>
      </c>
      <c r="F1939" s="75">
        <v>6197</v>
      </c>
      <c r="G1939" s="75">
        <v>25.3</v>
      </c>
      <c r="H1939" s="77"/>
      <c r="I1939" s="77"/>
    </row>
    <row r="1940" spans="1:9" x14ac:dyDescent="0.25">
      <c r="A1940" s="75">
        <v>6037576001</v>
      </c>
      <c r="B1940" s="75">
        <v>4969</v>
      </c>
      <c r="C1940" s="75" t="s">
        <v>166</v>
      </c>
      <c r="D1940" s="75">
        <v>90802</v>
      </c>
      <c r="E1940" s="75">
        <v>43.363393142652399</v>
      </c>
      <c r="F1940" s="75">
        <v>4969</v>
      </c>
      <c r="G1940" s="75">
        <v>21.8</v>
      </c>
      <c r="H1940" s="77"/>
      <c r="I1940" s="77"/>
    </row>
    <row r="1941" spans="1:9" x14ac:dyDescent="0.25">
      <c r="A1941" s="75">
        <v>6037576403</v>
      </c>
      <c r="B1941" s="75">
        <v>5033</v>
      </c>
      <c r="C1941" s="75" t="s">
        <v>166</v>
      </c>
      <c r="D1941" s="75">
        <v>90813</v>
      </c>
      <c r="E1941" s="75">
        <v>42.467160073314602</v>
      </c>
      <c r="F1941" s="75">
        <v>5033</v>
      </c>
      <c r="G1941" s="75">
        <v>72.2</v>
      </c>
      <c r="H1941" s="77"/>
      <c r="I1941" s="77"/>
    </row>
    <row r="1942" spans="1:9" x14ac:dyDescent="0.25">
      <c r="A1942" s="75">
        <v>6037571703</v>
      </c>
      <c r="B1942" s="75">
        <v>3667</v>
      </c>
      <c r="C1942" s="75" t="s">
        <v>166</v>
      </c>
      <c r="D1942" s="75">
        <v>90805</v>
      </c>
      <c r="E1942" s="75">
        <v>40.184720016364501</v>
      </c>
      <c r="F1942" s="75">
        <v>3667</v>
      </c>
      <c r="G1942" s="75">
        <v>57.4</v>
      </c>
      <c r="H1942" s="77"/>
      <c r="I1942" s="77"/>
    </row>
    <row r="1943" spans="1:9" x14ac:dyDescent="0.25">
      <c r="A1943" s="75">
        <v>6037576903</v>
      </c>
      <c r="B1943" s="75">
        <v>3802</v>
      </c>
      <c r="C1943" s="75" t="s">
        <v>166</v>
      </c>
      <c r="D1943" s="75">
        <v>90804</v>
      </c>
      <c r="E1943" s="75">
        <v>40.1646960656863</v>
      </c>
      <c r="F1943" s="75">
        <v>3802</v>
      </c>
      <c r="G1943" s="75">
        <v>60.4</v>
      </c>
      <c r="H1943" s="77"/>
      <c r="I1943" s="77"/>
    </row>
    <row r="1944" spans="1:9" x14ac:dyDescent="0.25">
      <c r="A1944" s="75">
        <v>6037544002</v>
      </c>
      <c r="B1944" s="75">
        <v>3142</v>
      </c>
      <c r="C1944" s="75" t="s">
        <v>166</v>
      </c>
      <c r="D1944" s="75">
        <v>90810</v>
      </c>
      <c r="E1944" s="75">
        <v>39.9837140810981</v>
      </c>
      <c r="F1944" s="75">
        <v>3142</v>
      </c>
      <c r="G1944" s="75">
        <v>17.2</v>
      </c>
      <c r="H1944" s="77"/>
      <c r="I1944" s="77"/>
    </row>
    <row r="1945" spans="1:9" x14ac:dyDescent="0.25">
      <c r="A1945" s="75">
        <v>6037572202</v>
      </c>
      <c r="B1945" s="75">
        <v>3609</v>
      </c>
      <c r="C1945" s="75" t="s">
        <v>166</v>
      </c>
      <c r="D1945" s="75">
        <v>90806</v>
      </c>
      <c r="E1945" s="75">
        <v>37.258038794568698</v>
      </c>
      <c r="F1945" s="75">
        <v>0</v>
      </c>
      <c r="G1945" s="75">
        <v>19.100000000000001</v>
      </c>
      <c r="H1945" s="77"/>
      <c r="I1945" s="77"/>
    </row>
    <row r="1946" spans="1:9" x14ac:dyDescent="0.25">
      <c r="A1946" s="75">
        <v>6037576502</v>
      </c>
      <c r="B1946" s="75">
        <v>4543</v>
      </c>
      <c r="C1946" s="75" t="s">
        <v>166</v>
      </c>
      <c r="D1946" s="75">
        <v>90802</v>
      </c>
      <c r="E1946" s="75">
        <v>37.209139586165399</v>
      </c>
      <c r="F1946" s="75">
        <v>0</v>
      </c>
      <c r="G1946" s="75">
        <v>58.2</v>
      </c>
      <c r="H1946" s="77"/>
      <c r="I1946" s="77"/>
    </row>
    <row r="1947" spans="1:9" x14ac:dyDescent="0.25">
      <c r="A1947" s="75">
        <v>6037577000</v>
      </c>
      <c r="B1947" s="75">
        <v>6995</v>
      </c>
      <c r="C1947" s="75" t="s">
        <v>166</v>
      </c>
      <c r="D1947" s="75">
        <v>90804</v>
      </c>
      <c r="E1947" s="75">
        <v>36.959490438314802</v>
      </c>
      <c r="F1947" s="75">
        <v>0</v>
      </c>
      <c r="G1947" s="75">
        <v>29.5</v>
      </c>
      <c r="H1947" s="77"/>
      <c r="I1947" s="77"/>
    </row>
    <row r="1948" spans="1:9" x14ac:dyDescent="0.25">
      <c r="A1948" s="75">
        <v>6037576501</v>
      </c>
      <c r="B1948" s="75">
        <v>3369</v>
      </c>
      <c r="C1948" s="75" t="s">
        <v>166</v>
      </c>
      <c r="D1948" s="75">
        <v>90802</v>
      </c>
      <c r="E1948" s="75">
        <v>36.935975601018399</v>
      </c>
      <c r="F1948" s="75">
        <v>0</v>
      </c>
      <c r="G1948" s="75">
        <v>48.5</v>
      </c>
      <c r="H1948" s="77"/>
      <c r="I1948" s="77"/>
    </row>
    <row r="1949" spans="1:9" x14ac:dyDescent="0.25">
      <c r="A1949" s="75">
        <v>6037576904</v>
      </c>
      <c r="B1949" s="75">
        <v>3288</v>
      </c>
      <c r="C1949" s="75" t="s">
        <v>166</v>
      </c>
      <c r="D1949" s="75">
        <v>90804</v>
      </c>
      <c r="E1949" s="75">
        <v>36.518543411298502</v>
      </c>
      <c r="F1949" s="75">
        <v>0</v>
      </c>
      <c r="G1949" s="75">
        <v>53.2</v>
      </c>
      <c r="H1949" s="77"/>
      <c r="I1949" s="77"/>
    </row>
    <row r="1950" spans="1:9" x14ac:dyDescent="0.25">
      <c r="A1950" s="75">
        <v>6037571600</v>
      </c>
      <c r="B1950" s="75">
        <v>2039</v>
      </c>
      <c r="C1950" s="75" t="s">
        <v>166</v>
      </c>
      <c r="D1950" s="75">
        <v>90805</v>
      </c>
      <c r="E1950" s="75">
        <v>35.648455876845503</v>
      </c>
      <c r="F1950" s="75">
        <v>0</v>
      </c>
      <c r="G1950" s="75">
        <v>85.9</v>
      </c>
      <c r="H1950" s="77"/>
      <c r="I1950" s="77"/>
    </row>
    <row r="1951" spans="1:9" x14ac:dyDescent="0.25">
      <c r="A1951" s="75">
        <v>6037576601</v>
      </c>
      <c r="B1951" s="75">
        <v>4399</v>
      </c>
      <c r="C1951" s="75" t="s">
        <v>166</v>
      </c>
      <c r="D1951" s="75">
        <v>90802</v>
      </c>
      <c r="E1951" s="75">
        <v>35.490901299455402</v>
      </c>
      <c r="F1951" s="75">
        <v>0</v>
      </c>
      <c r="G1951" s="75">
        <v>28</v>
      </c>
      <c r="H1951" s="77"/>
      <c r="I1951" s="77"/>
    </row>
    <row r="1952" spans="1:9" x14ac:dyDescent="0.25">
      <c r="A1952" s="75">
        <v>6037571704</v>
      </c>
      <c r="B1952" s="75">
        <v>4107</v>
      </c>
      <c r="C1952" s="75" t="s">
        <v>166</v>
      </c>
      <c r="D1952" s="75">
        <v>90805</v>
      </c>
      <c r="E1952" s="75">
        <v>35.485015183487903</v>
      </c>
      <c r="F1952" s="75">
        <v>0</v>
      </c>
      <c r="G1952" s="75">
        <v>57.6</v>
      </c>
      <c r="H1952" s="77"/>
      <c r="I1952" s="77"/>
    </row>
    <row r="1953" spans="1:9" x14ac:dyDescent="0.25">
      <c r="A1953" s="75">
        <v>6037572400</v>
      </c>
      <c r="B1953" s="75">
        <v>1152</v>
      </c>
      <c r="C1953" s="75" t="s">
        <v>166</v>
      </c>
      <c r="D1953" s="75">
        <v>90810</v>
      </c>
      <c r="E1953" s="75">
        <v>35.293278795168902</v>
      </c>
      <c r="F1953" s="75">
        <v>0</v>
      </c>
      <c r="G1953" s="75">
        <v>46.6</v>
      </c>
      <c r="H1953" s="77"/>
      <c r="I1953" s="77"/>
    </row>
    <row r="1954" spans="1:9" x14ac:dyDescent="0.25">
      <c r="A1954" s="75">
        <v>6037577602</v>
      </c>
      <c r="B1954" s="75">
        <v>3441</v>
      </c>
      <c r="C1954" s="75" t="s">
        <v>166</v>
      </c>
      <c r="D1954" s="75">
        <v>90803</v>
      </c>
      <c r="E1954" s="75">
        <v>33.349758568128699</v>
      </c>
      <c r="F1954" s="75">
        <v>0</v>
      </c>
      <c r="G1954" s="75">
        <v>19.5</v>
      </c>
      <c r="H1954" s="77"/>
      <c r="I1954" s="77"/>
    </row>
    <row r="1955" spans="1:9" x14ac:dyDescent="0.25">
      <c r="A1955" s="75">
        <v>6037572002</v>
      </c>
      <c r="B1955" s="75">
        <v>4409</v>
      </c>
      <c r="C1955" s="75" t="s">
        <v>166</v>
      </c>
      <c r="D1955" s="75">
        <v>90807</v>
      </c>
      <c r="E1955" s="75">
        <v>30.615232520392301</v>
      </c>
      <c r="F1955" s="75">
        <v>0</v>
      </c>
      <c r="G1955" s="75">
        <v>25.5</v>
      </c>
      <c r="H1955" s="77"/>
      <c r="I1955" s="77"/>
    </row>
    <row r="1956" spans="1:9" x14ac:dyDescent="0.25">
      <c r="A1956" s="75">
        <v>6037576801</v>
      </c>
      <c r="B1956" s="75">
        <v>4325</v>
      </c>
      <c r="C1956" s="75" t="s">
        <v>166</v>
      </c>
      <c r="D1956" s="75">
        <v>90814</v>
      </c>
      <c r="E1956" s="75">
        <v>27.629928351072198</v>
      </c>
      <c r="F1956" s="75">
        <v>0</v>
      </c>
      <c r="G1956" s="75">
        <v>52.8</v>
      </c>
      <c r="H1956" s="77"/>
      <c r="I1956" s="77"/>
    </row>
    <row r="1957" spans="1:9" x14ac:dyDescent="0.25">
      <c r="A1957" s="75">
        <v>6037572001</v>
      </c>
      <c r="B1957" s="75">
        <v>5278</v>
      </c>
      <c r="C1957" s="75" t="s">
        <v>166</v>
      </c>
      <c r="D1957" s="75">
        <v>90807</v>
      </c>
      <c r="E1957" s="75">
        <v>25.032966733206202</v>
      </c>
      <c r="F1957" s="75">
        <v>0</v>
      </c>
      <c r="G1957" s="75">
        <v>15.1</v>
      </c>
      <c r="H1957" s="77"/>
      <c r="I1957" s="77"/>
    </row>
    <row r="1958" spans="1:9" x14ac:dyDescent="0.25">
      <c r="A1958" s="75">
        <v>6037575002</v>
      </c>
      <c r="B1958" s="75">
        <v>4627</v>
      </c>
      <c r="C1958" s="75" t="s">
        <v>166</v>
      </c>
      <c r="D1958" s="75">
        <v>90804</v>
      </c>
      <c r="E1958" s="75">
        <v>24.1005650896047</v>
      </c>
      <c r="F1958" s="75">
        <v>0</v>
      </c>
      <c r="G1958" s="75">
        <v>25.6</v>
      </c>
      <c r="H1958" s="77"/>
      <c r="I1958" s="77"/>
    </row>
    <row r="1959" spans="1:9" x14ac:dyDescent="0.25">
      <c r="A1959" s="75">
        <v>6037571504</v>
      </c>
      <c r="B1959" s="75">
        <v>4699</v>
      </c>
      <c r="C1959" s="75" t="s">
        <v>166</v>
      </c>
      <c r="D1959" s="75">
        <v>90807</v>
      </c>
      <c r="E1959" s="75">
        <v>23.9714583393257</v>
      </c>
      <c r="F1959" s="75">
        <v>0</v>
      </c>
      <c r="G1959" s="75">
        <v>28</v>
      </c>
      <c r="H1959" s="77"/>
      <c r="I1959" s="77"/>
    </row>
    <row r="1960" spans="1:9" x14ac:dyDescent="0.25">
      <c r="A1960" s="75">
        <v>6037575001</v>
      </c>
      <c r="B1960" s="75">
        <v>3608</v>
      </c>
      <c r="C1960" s="75" t="s">
        <v>166</v>
      </c>
      <c r="D1960" s="75">
        <v>90815</v>
      </c>
      <c r="E1960" s="75">
        <v>23.594027831466398</v>
      </c>
      <c r="F1960" s="75">
        <v>0</v>
      </c>
      <c r="G1960" s="75">
        <v>23.7</v>
      </c>
      <c r="H1960" s="77"/>
      <c r="I1960" s="77"/>
    </row>
    <row r="1961" spans="1:9" x14ac:dyDescent="0.25">
      <c r="A1961" s="75">
        <v>6037571900</v>
      </c>
      <c r="B1961" s="75">
        <v>5509</v>
      </c>
      <c r="C1961" s="75" t="s">
        <v>166</v>
      </c>
      <c r="D1961" s="75">
        <v>90807</v>
      </c>
      <c r="E1961" s="75">
        <v>23.486810469001899</v>
      </c>
      <c r="F1961" s="75">
        <v>0</v>
      </c>
      <c r="G1961" s="75">
        <v>15.8</v>
      </c>
      <c r="H1961" s="77"/>
      <c r="I1961" s="77"/>
    </row>
    <row r="1962" spans="1:9" x14ac:dyDescent="0.25">
      <c r="A1962" s="75">
        <v>6037571502</v>
      </c>
      <c r="B1962" s="75">
        <v>4661</v>
      </c>
      <c r="C1962" s="75" t="s">
        <v>166</v>
      </c>
      <c r="D1962" s="75">
        <v>90807</v>
      </c>
      <c r="E1962" s="75">
        <v>22.6258943629025</v>
      </c>
      <c r="F1962" s="75">
        <v>0</v>
      </c>
      <c r="G1962" s="75">
        <v>31.7</v>
      </c>
      <c r="H1962" s="77"/>
      <c r="I1962" s="77"/>
    </row>
    <row r="1963" spans="1:9" x14ac:dyDescent="0.25">
      <c r="A1963" s="75">
        <v>6037555202</v>
      </c>
      <c r="B1963" s="75">
        <v>3399</v>
      </c>
      <c r="C1963" s="75" t="s">
        <v>166</v>
      </c>
      <c r="D1963" s="75">
        <v>90808</v>
      </c>
      <c r="E1963" s="75">
        <v>22.013546304745098</v>
      </c>
      <c r="F1963" s="75">
        <v>0</v>
      </c>
      <c r="G1963" s="75">
        <v>14</v>
      </c>
      <c r="H1963" s="77"/>
      <c r="I1963" s="77"/>
    </row>
    <row r="1964" spans="1:9" x14ac:dyDescent="0.25">
      <c r="A1964" s="75">
        <v>6037574902</v>
      </c>
      <c r="B1964" s="75">
        <v>4783</v>
      </c>
      <c r="C1964" s="75" t="s">
        <v>166</v>
      </c>
      <c r="D1964" s="75">
        <v>90815</v>
      </c>
      <c r="E1964" s="75">
        <v>21.2818106839221</v>
      </c>
      <c r="F1964" s="75">
        <v>0</v>
      </c>
      <c r="G1964" s="75">
        <v>44.2</v>
      </c>
      <c r="H1964" s="77"/>
      <c r="I1964" s="77"/>
    </row>
    <row r="1965" spans="1:9" x14ac:dyDescent="0.25">
      <c r="A1965" s="75">
        <v>6037576602</v>
      </c>
      <c r="B1965" s="75">
        <v>3995</v>
      </c>
      <c r="C1965" s="75" t="s">
        <v>166</v>
      </c>
      <c r="D1965" s="75">
        <v>90802</v>
      </c>
      <c r="E1965" s="75">
        <v>21.193861456436501</v>
      </c>
      <c r="F1965" s="75">
        <v>0</v>
      </c>
      <c r="G1965" s="75">
        <v>25.3</v>
      </c>
      <c r="H1965" s="77"/>
      <c r="I1965" s="77"/>
    </row>
    <row r="1966" spans="1:9" x14ac:dyDescent="0.25">
      <c r="A1966" s="75">
        <v>6037574202</v>
      </c>
      <c r="B1966" s="75">
        <v>2161</v>
      </c>
      <c r="C1966" s="75" t="s">
        <v>166</v>
      </c>
      <c r="D1966" s="75">
        <v>90815</v>
      </c>
      <c r="E1966" s="75">
        <v>21.072686043067499</v>
      </c>
      <c r="F1966" s="75">
        <v>0</v>
      </c>
      <c r="G1966" s="75">
        <v>31.6</v>
      </c>
      <c r="H1966" s="77"/>
      <c r="I1966" s="77"/>
    </row>
    <row r="1967" spans="1:9" x14ac:dyDescent="0.25">
      <c r="A1967" s="75">
        <v>6037576503</v>
      </c>
      <c r="B1967" s="75">
        <v>4454</v>
      </c>
      <c r="C1967" s="75" t="s">
        <v>166</v>
      </c>
      <c r="D1967" s="75">
        <v>90802</v>
      </c>
      <c r="E1967" s="75">
        <v>20.2143143041557</v>
      </c>
      <c r="F1967" s="75">
        <v>0</v>
      </c>
      <c r="G1967" s="75">
        <v>52.4</v>
      </c>
      <c r="H1967" s="77"/>
      <c r="I1967" s="77"/>
    </row>
    <row r="1968" spans="1:9" x14ac:dyDescent="0.25">
      <c r="A1968" s="75">
        <v>6037576802</v>
      </c>
      <c r="B1968" s="75">
        <v>3992</v>
      </c>
      <c r="C1968" s="75" t="s">
        <v>166</v>
      </c>
      <c r="D1968" s="75">
        <v>90814</v>
      </c>
      <c r="E1968" s="75">
        <v>19.717066782614001</v>
      </c>
      <c r="F1968" s="75">
        <v>0</v>
      </c>
      <c r="G1968" s="75">
        <v>32.299999999999997</v>
      </c>
      <c r="H1968" s="77"/>
      <c r="I1968" s="77"/>
    </row>
    <row r="1969" spans="1:9" x14ac:dyDescent="0.25">
      <c r="A1969" s="75">
        <v>6037573902</v>
      </c>
      <c r="B1969" s="75">
        <v>2091</v>
      </c>
      <c r="C1969" s="75" t="s">
        <v>166</v>
      </c>
      <c r="D1969" s="75">
        <v>90808</v>
      </c>
      <c r="E1969" s="75">
        <v>18.615095169376598</v>
      </c>
      <c r="F1969" s="75">
        <v>0</v>
      </c>
      <c r="G1969" s="75">
        <v>13.6</v>
      </c>
      <c r="H1969" s="77"/>
      <c r="I1969" s="77"/>
    </row>
    <row r="1970" spans="1:9" x14ac:dyDescent="0.25">
      <c r="A1970" s="75">
        <v>6037571800</v>
      </c>
      <c r="B1970" s="75">
        <v>3190</v>
      </c>
      <c r="C1970" s="75" t="s">
        <v>166</v>
      </c>
      <c r="D1970" s="75">
        <v>90807</v>
      </c>
      <c r="E1970" s="75">
        <v>18.351117373211501</v>
      </c>
      <c r="F1970" s="75">
        <v>0</v>
      </c>
      <c r="G1970" s="75">
        <v>9.9</v>
      </c>
      <c r="H1970" s="77"/>
      <c r="I1970" s="77"/>
    </row>
    <row r="1971" spans="1:9" x14ac:dyDescent="0.25">
      <c r="A1971" s="75">
        <v>6037571503</v>
      </c>
      <c r="B1971" s="75">
        <v>3700</v>
      </c>
      <c r="C1971" s="75" t="s">
        <v>166</v>
      </c>
      <c r="D1971" s="75">
        <v>90807</v>
      </c>
      <c r="E1971" s="75">
        <v>18.2594626656931</v>
      </c>
      <c r="F1971" s="75">
        <v>0</v>
      </c>
      <c r="G1971" s="75">
        <v>33</v>
      </c>
      <c r="H1971" s="77"/>
      <c r="I1971" s="77"/>
    </row>
    <row r="1972" spans="1:9" x14ac:dyDescent="0.25">
      <c r="A1972" s="75">
        <v>6037574201</v>
      </c>
      <c r="B1972" s="75">
        <v>3117</v>
      </c>
      <c r="C1972" s="75" t="s">
        <v>166</v>
      </c>
      <c r="D1972" s="75">
        <v>90815</v>
      </c>
      <c r="E1972" s="75">
        <v>17.690157446353201</v>
      </c>
      <c r="F1972" s="75">
        <v>0</v>
      </c>
      <c r="G1972" s="75">
        <v>16.7</v>
      </c>
      <c r="H1972" s="77"/>
      <c r="I1972" s="77"/>
    </row>
    <row r="1973" spans="1:9" x14ac:dyDescent="0.25">
      <c r="A1973" s="75">
        <v>6037574400</v>
      </c>
      <c r="B1973" s="75">
        <v>5141</v>
      </c>
      <c r="C1973" s="75" t="s">
        <v>166</v>
      </c>
      <c r="D1973" s="75">
        <v>90815</v>
      </c>
      <c r="E1973" s="75">
        <v>17.4679482675527</v>
      </c>
      <c r="F1973" s="75">
        <v>0</v>
      </c>
      <c r="G1973" s="75">
        <v>13</v>
      </c>
      <c r="H1973" s="77"/>
      <c r="I1973" s="77"/>
    </row>
    <row r="1974" spans="1:9" x14ac:dyDescent="0.25">
      <c r="A1974" s="75">
        <v>6037577603</v>
      </c>
      <c r="B1974" s="75">
        <v>8255</v>
      </c>
      <c r="C1974" s="75" t="s">
        <v>166</v>
      </c>
      <c r="D1974" s="75">
        <v>90803</v>
      </c>
      <c r="E1974" s="75">
        <v>17.339532212761899</v>
      </c>
      <c r="F1974" s="75">
        <v>0</v>
      </c>
      <c r="G1974" s="75">
        <v>18.8</v>
      </c>
      <c r="H1974" s="77"/>
      <c r="I1974" s="77"/>
    </row>
    <row r="1975" spans="1:9" x14ac:dyDescent="0.25">
      <c r="A1975" s="75">
        <v>6037574800</v>
      </c>
      <c r="B1975" s="75">
        <v>3000</v>
      </c>
      <c r="C1975" s="75" t="s">
        <v>166</v>
      </c>
      <c r="D1975" s="75">
        <v>90815</v>
      </c>
      <c r="E1975" s="75">
        <v>17.280139497533899</v>
      </c>
      <c r="F1975" s="75">
        <v>0</v>
      </c>
      <c r="G1975" s="75">
        <v>16.2</v>
      </c>
      <c r="H1975" s="77"/>
      <c r="I1975" s="77"/>
    </row>
    <row r="1976" spans="1:9" x14ac:dyDescent="0.25">
      <c r="A1976" s="75">
        <v>6037574500</v>
      </c>
      <c r="B1976" s="75">
        <v>6357</v>
      </c>
      <c r="C1976" s="75" t="s">
        <v>166</v>
      </c>
      <c r="D1976" s="75">
        <v>90815</v>
      </c>
      <c r="E1976" s="75">
        <v>16.419551607880301</v>
      </c>
      <c r="F1976" s="75">
        <v>0</v>
      </c>
      <c r="G1976" s="75">
        <v>18.600000000000001</v>
      </c>
      <c r="H1976" s="77"/>
      <c r="I1976" s="77"/>
    </row>
    <row r="1977" spans="1:9" x14ac:dyDescent="0.25">
      <c r="A1977" s="75">
        <v>6037577501</v>
      </c>
      <c r="B1977" s="75">
        <v>3435</v>
      </c>
      <c r="C1977" s="75" t="s">
        <v>166</v>
      </c>
      <c r="D1977" s="75">
        <v>90803</v>
      </c>
      <c r="E1977" s="75">
        <v>14.786115125765701</v>
      </c>
      <c r="F1977" s="75">
        <v>0</v>
      </c>
      <c r="G1977" s="75">
        <v>15.5</v>
      </c>
      <c r="H1977" s="77"/>
      <c r="I1977" s="77"/>
    </row>
    <row r="1978" spans="1:9" x14ac:dyDescent="0.25">
      <c r="A1978" s="75">
        <v>6037571200</v>
      </c>
      <c r="B1978" s="75">
        <v>7828</v>
      </c>
      <c r="C1978" s="75" t="s">
        <v>166</v>
      </c>
      <c r="D1978" s="75">
        <v>90808</v>
      </c>
      <c r="E1978" s="75">
        <v>13.9270260149806</v>
      </c>
      <c r="F1978" s="75">
        <v>0</v>
      </c>
      <c r="G1978" s="75">
        <v>22</v>
      </c>
      <c r="H1978" s="77"/>
      <c r="I1978" s="77"/>
    </row>
    <row r="1979" spans="1:9" x14ac:dyDescent="0.25">
      <c r="A1979" s="75">
        <v>6037577604</v>
      </c>
      <c r="B1979" s="75">
        <v>1388</v>
      </c>
      <c r="C1979" s="75" t="s">
        <v>166</v>
      </c>
      <c r="D1979" s="75">
        <v>90803</v>
      </c>
      <c r="E1979" s="75">
        <v>13.8393802208831</v>
      </c>
      <c r="F1979" s="75">
        <v>0</v>
      </c>
      <c r="G1979" s="75">
        <v>13.4</v>
      </c>
      <c r="H1979" s="77"/>
      <c r="I1979" s="77"/>
    </row>
    <row r="1980" spans="1:9" x14ac:dyDescent="0.25">
      <c r="A1980" s="75">
        <v>6037574300</v>
      </c>
      <c r="B1980" s="75">
        <v>5795</v>
      </c>
      <c r="C1980" s="75" t="s">
        <v>166</v>
      </c>
      <c r="D1980" s="75">
        <v>90815</v>
      </c>
      <c r="E1980" s="75">
        <v>13.616192332975301</v>
      </c>
      <c r="F1980" s="75">
        <v>0</v>
      </c>
      <c r="G1980" s="75">
        <v>19.8</v>
      </c>
      <c r="H1980" s="77"/>
      <c r="I1980" s="77"/>
    </row>
    <row r="1981" spans="1:9" x14ac:dyDescent="0.25">
      <c r="A1981" s="75">
        <v>6037577100</v>
      </c>
      <c r="B1981" s="75">
        <v>6700</v>
      </c>
      <c r="C1981" s="75" t="s">
        <v>166</v>
      </c>
      <c r="D1981" s="75">
        <v>90814</v>
      </c>
      <c r="E1981" s="75">
        <v>13.1073043887327</v>
      </c>
      <c r="F1981" s="75">
        <v>0</v>
      </c>
      <c r="G1981" s="75">
        <v>34.700000000000003</v>
      </c>
      <c r="H1981" s="77"/>
      <c r="I1981" s="77"/>
    </row>
    <row r="1982" spans="1:9" x14ac:dyDescent="0.25">
      <c r="A1982" s="75">
        <v>6037577200</v>
      </c>
      <c r="B1982" s="75">
        <v>5414</v>
      </c>
      <c r="C1982" s="75" t="s">
        <v>166</v>
      </c>
      <c r="D1982" s="75">
        <v>90803</v>
      </c>
      <c r="E1982" s="75">
        <v>12.825917338765199</v>
      </c>
      <c r="F1982" s="75">
        <v>0</v>
      </c>
      <c r="G1982" s="75">
        <v>15.9</v>
      </c>
      <c r="H1982" s="77"/>
      <c r="I1982" s="77"/>
    </row>
    <row r="1983" spans="1:9" x14ac:dyDescent="0.25">
      <c r="A1983" s="75">
        <v>6037574000</v>
      </c>
      <c r="B1983" s="75">
        <v>5277</v>
      </c>
      <c r="C1983" s="75" t="s">
        <v>166</v>
      </c>
      <c r="D1983" s="75">
        <v>90808</v>
      </c>
      <c r="E1983" s="75">
        <v>12.7234195849113</v>
      </c>
      <c r="F1983" s="75">
        <v>0</v>
      </c>
      <c r="G1983" s="75">
        <v>7.1</v>
      </c>
      <c r="H1983" s="77"/>
      <c r="I1983" s="77"/>
    </row>
    <row r="1984" spans="1:9" x14ac:dyDescent="0.25">
      <c r="A1984" s="75">
        <v>6037577504</v>
      </c>
      <c r="B1984" s="75">
        <v>1448</v>
      </c>
      <c r="C1984" s="75" t="s">
        <v>166</v>
      </c>
      <c r="D1984" s="75">
        <v>90803</v>
      </c>
      <c r="E1984" s="75">
        <v>12.1733951917257</v>
      </c>
      <c r="F1984" s="75">
        <v>0</v>
      </c>
      <c r="G1984" s="75">
        <v>16.2</v>
      </c>
      <c r="H1984" s="77"/>
      <c r="I1984" s="77"/>
    </row>
    <row r="1985" spans="1:9" x14ac:dyDescent="0.25">
      <c r="A1985" s="75">
        <v>6037577300</v>
      </c>
      <c r="B1985" s="75">
        <v>5547</v>
      </c>
      <c r="C1985" s="75" t="s">
        <v>166</v>
      </c>
      <c r="D1985" s="75">
        <v>90803</v>
      </c>
      <c r="E1985" s="75">
        <v>11.797080615269</v>
      </c>
      <c r="F1985" s="75">
        <v>0</v>
      </c>
      <c r="G1985" s="75">
        <v>23.6</v>
      </c>
      <c r="H1985" s="77"/>
      <c r="I1985" s="77"/>
    </row>
    <row r="1986" spans="1:9" x14ac:dyDescent="0.25">
      <c r="A1986" s="75">
        <v>6037573601</v>
      </c>
      <c r="B1986" s="75">
        <v>6114</v>
      </c>
      <c r="C1986" s="75" t="s">
        <v>166</v>
      </c>
      <c r="D1986" s="75">
        <v>90808</v>
      </c>
      <c r="E1986" s="75">
        <v>11.3309993686683</v>
      </c>
      <c r="F1986" s="75">
        <v>0</v>
      </c>
      <c r="G1986" s="75">
        <v>10.8</v>
      </c>
      <c r="H1986" s="77"/>
      <c r="I1986" s="77"/>
    </row>
    <row r="1987" spans="1:9" x14ac:dyDescent="0.25">
      <c r="A1987" s="75">
        <v>6037577400</v>
      </c>
      <c r="B1987" s="75">
        <v>3253</v>
      </c>
      <c r="C1987" s="75" t="s">
        <v>166</v>
      </c>
      <c r="D1987" s="75">
        <v>90803</v>
      </c>
      <c r="E1987" s="75">
        <v>10.951771453489799</v>
      </c>
      <c r="F1987" s="75">
        <v>0</v>
      </c>
      <c r="G1987" s="75">
        <v>18.7</v>
      </c>
      <c r="H1987" s="77"/>
      <c r="I1987" s="77"/>
    </row>
    <row r="1988" spans="1:9" x14ac:dyDescent="0.25">
      <c r="A1988" s="75">
        <v>6037574100</v>
      </c>
      <c r="B1988" s="75">
        <v>5098</v>
      </c>
      <c r="C1988" s="75" t="s">
        <v>166</v>
      </c>
      <c r="D1988" s="75">
        <v>90808</v>
      </c>
      <c r="E1988" s="75">
        <v>10.660234300253901</v>
      </c>
      <c r="F1988" s="75">
        <v>0</v>
      </c>
      <c r="G1988" s="75">
        <v>12.5</v>
      </c>
      <c r="H1988" s="77"/>
      <c r="I1988" s="77"/>
    </row>
    <row r="1989" spans="1:9" x14ac:dyDescent="0.25">
      <c r="A1989" s="75">
        <v>6037573800</v>
      </c>
      <c r="B1989" s="75">
        <v>4284</v>
      </c>
      <c r="C1989" s="75" t="s">
        <v>166</v>
      </c>
      <c r="D1989" s="75">
        <v>90808</v>
      </c>
      <c r="E1989" s="75">
        <v>10.2679540830697</v>
      </c>
      <c r="F1989" s="75">
        <v>0</v>
      </c>
      <c r="G1989" s="75">
        <v>12.9</v>
      </c>
      <c r="H1989" s="77"/>
      <c r="I1989" s="77"/>
    </row>
    <row r="1990" spans="1:9" x14ac:dyDescent="0.25">
      <c r="A1990" s="75">
        <v>6037574901</v>
      </c>
      <c r="B1990" s="75">
        <v>3725</v>
      </c>
      <c r="C1990" s="75" t="s">
        <v>166</v>
      </c>
      <c r="D1990" s="75">
        <v>90815</v>
      </c>
      <c r="E1990" s="75">
        <v>9.8952168107924905</v>
      </c>
      <c r="F1990" s="75">
        <v>0</v>
      </c>
      <c r="G1990" s="75">
        <v>15</v>
      </c>
      <c r="H1990" s="77"/>
      <c r="I1990" s="77"/>
    </row>
    <row r="1991" spans="1:9" x14ac:dyDescent="0.25">
      <c r="A1991" s="75">
        <v>6037573700</v>
      </c>
      <c r="B1991" s="75">
        <v>4554</v>
      </c>
      <c r="C1991" s="75" t="s">
        <v>166</v>
      </c>
      <c r="D1991" s="75">
        <v>90808</v>
      </c>
      <c r="E1991" s="75">
        <v>9.5680095161787708</v>
      </c>
      <c r="F1991" s="75">
        <v>0</v>
      </c>
      <c r="G1991" s="75">
        <v>10.3</v>
      </c>
      <c r="H1991" s="77"/>
      <c r="I1991" s="77"/>
    </row>
    <row r="1992" spans="1:9" x14ac:dyDescent="0.25">
      <c r="A1992" s="75">
        <v>6037576700</v>
      </c>
      <c r="B1992" s="75">
        <v>4047</v>
      </c>
      <c r="C1992" s="75" t="s">
        <v>166</v>
      </c>
      <c r="D1992" s="75">
        <v>90803</v>
      </c>
      <c r="E1992" s="75">
        <v>8.8323237603917892</v>
      </c>
      <c r="F1992" s="75">
        <v>0</v>
      </c>
      <c r="G1992" s="75">
        <v>26.6</v>
      </c>
      <c r="H1992" s="77"/>
      <c r="I1992" s="77"/>
    </row>
    <row r="1993" spans="1:9" x14ac:dyDescent="0.25">
      <c r="A1993" s="75">
        <v>6037574602</v>
      </c>
      <c r="B1993" s="75">
        <v>1277</v>
      </c>
      <c r="C1993" s="75" t="s">
        <v>166</v>
      </c>
      <c r="D1993" s="75">
        <v>90815</v>
      </c>
      <c r="E1993" s="75">
        <v>7.86600389835281</v>
      </c>
      <c r="F1993" s="75">
        <v>0</v>
      </c>
      <c r="G1993" s="75">
        <v>16.600000000000001</v>
      </c>
      <c r="H1993" s="77"/>
      <c r="I1993" s="77"/>
    </row>
    <row r="1994" spans="1:9" x14ac:dyDescent="0.25">
      <c r="A1994" s="75">
        <v>6037980033</v>
      </c>
      <c r="B1994" s="75">
        <v>61</v>
      </c>
      <c r="C1994" s="75" t="s">
        <v>166</v>
      </c>
      <c r="D1994" s="75">
        <v>90802</v>
      </c>
      <c r="E1994" s="75" t="s">
        <v>147</v>
      </c>
      <c r="F1994" s="75">
        <v>61</v>
      </c>
      <c r="G1994" s="75" t="s">
        <v>147</v>
      </c>
      <c r="H1994" s="77"/>
      <c r="I1994" s="77"/>
    </row>
    <row r="1995" spans="1:9" x14ac:dyDescent="0.25">
      <c r="A1995" s="75">
        <v>6037575500</v>
      </c>
      <c r="B1995" s="75">
        <v>76</v>
      </c>
      <c r="C1995" s="75" t="s">
        <v>166</v>
      </c>
      <c r="D1995" s="75">
        <v>90813</v>
      </c>
      <c r="E1995" s="75" t="s">
        <v>147</v>
      </c>
      <c r="F1995" s="75">
        <v>76</v>
      </c>
      <c r="G1995" s="75">
        <v>89.2</v>
      </c>
      <c r="H1995" s="77"/>
      <c r="I1995" s="77"/>
    </row>
    <row r="1996" spans="1:9" x14ac:dyDescent="0.25">
      <c r="A1996" s="75">
        <v>6037980007</v>
      </c>
      <c r="B1996" s="75">
        <v>0</v>
      </c>
      <c r="C1996" s="75" t="s">
        <v>166</v>
      </c>
      <c r="D1996" s="75">
        <v>90803</v>
      </c>
      <c r="E1996" s="75" t="s">
        <v>147</v>
      </c>
      <c r="F1996" s="75">
        <v>0</v>
      </c>
      <c r="G1996" s="75" t="s">
        <v>147</v>
      </c>
      <c r="H1996" s="77"/>
      <c r="I1996" s="77"/>
    </row>
    <row r="1997" spans="1:9" x14ac:dyDescent="0.25">
      <c r="A1997" s="75">
        <v>6037980006</v>
      </c>
      <c r="B1997" s="75">
        <v>0</v>
      </c>
      <c r="C1997" s="75" t="s">
        <v>166</v>
      </c>
      <c r="D1997" s="75">
        <v>90808</v>
      </c>
      <c r="E1997" s="75" t="s">
        <v>147</v>
      </c>
      <c r="F1997" s="75">
        <v>0</v>
      </c>
      <c r="G1997" s="75" t="s">
        <v>147</v>
      </c>
      <c r="H1997" s="77"/>
      <c r="I1997" s="77"/>
    </row>
    <row r="1998" spans="1:9" x14ac:dyDescent="0.25">
      <c r="A1998" s="75">
        <v>6037980018</v>
      </c>
      <c r="B1998" s="75">
        <v>1</v>
      </c>
      <c r="C1998" s="75" t="s">
        <v>166</v>
      </c>
      <c r="D1998" s="75">
        <v>90807</v>
      </c>
      <c r="E1998" s="75" t="s">
        <v>147</v>
      </c>
      <c r="F1998" s="75">
        <v>0</v>
      </c>
      <c r="G1998" s="75" t="s">
        <v>147</v>
      </c>
      <c r="H1998" s="77"/>
      <c r="I1998" s="77"/>
    </row>
    <row r="1999" spans="1:9" x14ac:dyDescent="0.25">
      <c r="A1999" s="75">
        <v>6037574700</v>
      </c>
      <c r="B1999" s="75">
        <v>117</v>
      </c>
      <c r="C1999" s="75" t="s">
        <v>166</v>
      </c>
      <c r="D1999" s="75">
        <v>90815</v>
      </c>
      <c r="E1999" s="75" t="s">
        <v>147</v>
      </c>
      <c r="F1999" s="75">
        <v>0</v>
      </c>
      <c r="G1999" s="75" t="s">
        <v>147</v>
      </c>
      <c r="H1999" s="77"/>
      <c r="I1999" s="77"/>
    </row>
    <row r="2000" spans="1:9" x14ac:dyDescent="0.25">
      <c r="A2000" s="75">
        <v>6037574601</v>
      </c>
      <c r="B2000" s="75">
        <v>1863</v>
      </c>
      <c r="C2000" s="75" t="s">
        <v>166</v>
      </c>
      <c r="D2000" s="75">
        <v>90840</v>
      </c>
      <c r="E2000" s="75" t="s">
        <v>147</v>
      </c>
      <c r="F2000" s="75">
        <v>0</v>
      </c>
      <c r="G2000" s="75" t="s">
        <v>147</v>
      </c>
      <c r="H2000" s="77"/>
      <c r="I2000" s="77"/>
    </row>
    <row r="2001" spans="1:9" x14ac:dyDescent="0.25">
      <c r="A2001" s="75">
        <v>6037204920</v>
      </c>
      <c r="B2001" s="75">
        <v>2598</v>
      </c>
      <c r="C2001" s="75" t="s">
        <v>166</v>
      </c>
      <c r="D2001" s="75">
        <v>90023</v>
      </c>
      <c r="E2001" s="75">
        <v>80.726872232242897</v>
      </c>
      <c r="F2001" s="75">
        <v>2598</v>
      </c>
      <c r="G2001" s="75">
        <v>66.400000000000006</v>
      </c>
      <c r="H2001" s="77"/>
      <c r="I2001" s="77"/>
    </row>
    <row r="2002" spans="1:9" x14ac:dyDescent="0.25">
      <c r="A2002" s="75">
        <v>6037206050</v>
      </c>
      <c r="B2002" s="75">
        <v>2146</v>
      </c>
      <c r="C2002" s="75" t="s">
        <v>166</v>
      </c>
      <c r="D2002" s="75">
        <v>90023</v>
      </c>
      <c r="E2002" s="75">
        <v>79.025293005867496</v>
      </c>
      <c r="F2002" s="75">
        <v>2146</v>
      </c>
      <c r="G2002" s="75">
        <v>75.7</v>
      </c>
      <c r="H2002" s="77"/>
      <c r="I2002" s="77"/>
    </row>
    <row r="2003" spans="1:9" x14ac:dyDescent="0.25">
      <c r="A2003" s="75">
        <v>6037205120</v>
      </c>
      <c r="B2003" s="75">
        <v>3618</v>
      </c>
      <c r="C2003" s="75" t="s">
        <v>166</v>
      </c>
      <c r="D2003" s="75">
        <v>90023</v>
      </c>
      <c r="E2003" s="75">
        <v>78.043685144440005</v>
      </c>
      <c r="F2003" s="75">
        <v>3618</v>
      </c>
      <c r="G2003" s="75">
        <v>78.3</v>
      </c>
      <c r="H2003" s="77"/>
      <c r="I2003" s="77"/>
    </row>
    <row r="2004" spans="1:9" x14ac:dyDescent="0.25">
      <c r="A2004" s="75">
        <v>6037239202</v>
      </c>
      <c r="B2004" s="75">
        <v>4724</v>
      </c>
      <c r="C2004" s="75" t="s">
        <v>166</v>
      </c>
      <c r="D2004" s="75">
        <v>90001</v>
      </c>
      <c r="E2004" s="75">
        <v>76.0434259278382</v>
      </c>
      <c r="F2004" s="75">
        <v>4724</v>
      </c>
      <c r="G2004" s="75">
        <v>76.3</v>
      </c>
      <c r="H2004" s="77"/>
      <c r="I2004" s="77"/>
    </row>
    <row r="2005" spans="1:9" x14ac:dyDescent="0.25">
      <c r="A2005" s="75">
        <v>6037226002</v>
      </c>
      <c r="B2005" s="75">
        <v>1604</v>
      </c>
      <c r="C2005" s="75" t="s">
        <v>166</v>
      </c>
      <c r="D2005" s="75">
        <v>90021</v>
      </c>
      <c r="E2005" s="75">
        <v>76.036429411284303</v>
      </c>
      <c r="F2005" s="75">
        <v>1604</v>
      </c>
      <c r="G2005" s="75">
        <v>65.3</v>
      </c>
      <c r="H2005" s="77"/>
      <c r="I2005" s="77"/>
    </row>
    <row r="2006" spans="1:9" x14ac:dyDescent="0.25">
      <c r="A2006" s="75">
        <v>6037535400</v>
      </c>
      <c r="B2006" s="75">
        <v>3495</v>
      </c>
      <c r="C2006" s="75" t="s">
        <v>166</v>
      </c>
      <c r="D2006" s="75">
        <v>90002</v>
      </c>
      <c r="E2006" s="75">
        <v>74.461160005738094</v>
      </c>
      <c r="F2006" s="75">
        <v>3495</v>
      </c>
      <c r="G2006" s="75">
        <v>75.400000000000006</v>
      </c>
      <c r="H2006" s="77"/>
      <c r="I2006" s="77"/>
    </row>
    <row r="2007" spans="1:9" x14ac:dyDescent="0.25">
      <c r="A2007" s="75">
        <v>6037243100</v>
      </c>
      <c r="B2007" s="75">
        <v>5350</v>
      </c>
      <c r="C2007" s="75" t="s">
        <v>166</v>
      </c>
      <c r="D2007" s="75">
        <v>90059</v>
      </c>
      <c r="E2007" s="75">
        <v>73.5392853207954</v>
      </c>
      <c r="F2007" s="75">
        <v>5350</v>
      </c>
      <c r="G2007" s="75">
        <v>76</v>
      </c>
      <c r="H2007" s="77"/>
      <c r="I2007" s="77"/>
    </row>
    <row r="2008" spans="1:9" x14ac:dyDescent="0.25">
      <c r="A2008" s="75">
        <v>6037204600</v>
      </c>
      <c r="B2008" s="75">
        <v>4101</v>
      </c>
      <c r="C2008" s="75" t="s">
        <v>166</v>
      </c>
      <c r="D2008" s="75">
        <v>90023</v>
      </c>
      <c r="E2008" s="75">
        <v>73.129679151974301</v>
      </c>
      <c r="F2008" s="75">
        <v>4101</v>
      </c>
      <c r="G2008" s="75">
        <v>71</v>
      </c>
      <c r="H2008" s="77"/>
      <c r="I2008" s="77"/>
    </row>
    <row r="2009" spans="1:9" x14ac:dyDescent="0.25">
      <c r="A2009" s="75">
        <v>6037227010</v>
      </c>
      <c r="B2009" s="75">
        <v>4662</v>
      </c>
      <c r="C2009" s="75" t="s">
        <v>166</v>
      </c>
      <c r="D2009" s="75">
        <v>90011</v>
      </c>
      <c r="E2009" s="75">
        <v>72.675129496474199</v>
      </c>
      <c r="F2009" s="75">
        <v>4662</v>
      </c>
      <c r="G2009" s="75">
        <v>72.2</v>
      </c>
      <c r="H2009" s="77"/>
      <c r="I2009" s="77"/>
    </row>
    <row r="2010" spans="1:9" x14ac:dyDescent="0.25">
      <c r="A2010" s="75">
        <v>6037206032</v>
      </c>
      <c r="B2010" s="75">
        <v>5275</v>
      </c>
      <c r="C2010" s="75" t="s">
        <v>166</v>
      </c>
      <c r="D2010" s="75">
        <v>90033</v>
      </c>
      <c r="E2010" s="75">
        <v>71.564743301631196</v>
      </c>
      <c r="F2010" s="75">
        <v>5275</v>
      </c>
      <c r="G2010" s="75">
        <v>69.2</v>
      </c>
      <c r="H2010" s="77"/>
      <c r="I2010" s="77"/>
    </row>
    <row r="2011" spans="1:9" x14ac:dyDescent="0.25">
      <c r="A2011" s="75">
        <v>6037226001</v>
      </c>
      <c r="B2011" s="75">
        <v>2068</v>
      </c>
      <c r="C2011" s="75" t="s">
        <v>166</v>
      </c>
      <c r="D2011" s="75">
        <v>90021</v>
      </c>
      <c r="E2011" s="75">
        <v>71.531967176934202</v>
      </c>
      <c r="F2011" s="75">
        <v>2068</v>
      </c>
      <c r="G2011" s="75">
        <v>79.3</v>
      </c>
      <c r="H2011" s="77"/>
      <c r="I2011" s="77"/>
    </row>
    <row r="2012" spans="1:9" x14ac:dyDescent="0.25">
      <c r="A2012" s="75">
        <v>6037239501</v>
      </c>
      <c r="B2012" s="75">
        <v>3454</v>
      </c>
      <c r="C2012" s="75" t="s">
        <v>166</v>
      </c>
      <c r="D2012" s="75">
        <v>90001</v>
      </c>
      <c r="E2012" s="75">
        <v>71.355562616456496</v>
      </c>
      <c r="F2012" s="75">
        <v>3454</v>
      </c>
      <c r="G2012" s="75">
        <v>72.2</v>
      </c>
      <c r="H2012" s="77"/>
      <c r="I2012" s="77"/>
    </row>
    <row r="2013" spans="1:9" x14ac:dyDescent="0.25">
      <c r="A2013" s="75">
        <v>6037203100</v>
      </c>
      <c r="B2013" s="75">
        <v>4839</v>
      </c>
      <c r="C2013" s="75" t="s">
        <v>166</v>
      </c>
      <c r="D2013" s="75">
        <v>90033</v>
      </c>
      <c r="E2013" s="75">
        <v>71.053083349912995</v>
      </c>
      <c r="F2013" s="75">
        <v>4839</v>
      </c>
      <c r="G2013" s="75">
        <v>76.099999999999994</v>
      </c>
      <c r="H2013" s="77"/>
      <c r="I2013" s="77"/>
    </row>
    <row r="2014" spans="1:9" x14ac:dyDescent="0.25">
      <c r="A2014" s="75">
        <v>6037530700</v>
      </c>
      <c r="B2014" s="75">
        <v>2213</v>
      </c>
      <c r="C2014" s="75" t="s">
        <v>166</v>
      </c>
      <c r="D2014" s="75">
        <v>90063</v>
      </c>
      <c r="E2014" s="75">
        <v>71.025645032504997</v>
      </c>
      <c r="F2014" s="75">
        <v>2213</v>
      </c>
      <c r="G2014" s="75">
        <v>54.3</v>
      </c>
      <c r="H2014" s="77"/>
      <c r="I2014" s="77"/>
    </row>
    <row r="2015" spans="1:9" x14ac:dyDescent="0.25">
      <c r="A2015" s="75">
        <v>6037185320</v>
      </c>
      <c r="B2015" s="75">
        <v>3081</v>
      </c>
      <c r="C2015" s="75" t="s">
        <v>166</v>
      </c>
      <c r="D2015" s="75">
        <v>90065</v>
      </c>
      <c r="E2015" s="75">
        <v>70.888993279577207</v>
      </c>
      <c r="F2015" s="75">
        <v>3081</v>
      </c>
      <c r="G2015" s="75">
        <v>65.599999999999994</v>
      </c>
      <c r="H2015" s="77"/>
      <c r="I2015" s="77"/>
    </row>
    <row r="2016" spans="1:9" x14ac:dyDescent="0.25">
      <c r="A2016" s="75">
        <v>6037531302</v>
      </c>
      <c r="B2016" s="75">
        <v>6709</v>
      </c>
      <c r="C2016" s="75" t="s">
        <v>166</v>
      </c>
      <c r="D2016" s="75">
        <v>90023</v>
      </c>
      <c r="E2016" s="75">
        <v>70.586416621869603</v>
      </c>
      <c r="F2016" s="75">
        <v>6709</v>
      </c>
      <c r="G2016" s="75">
        <v>65.599999999999994</v>
      </c>
      <c r="H2016" s="77"/>
      <c r="I2016" s="77"/>
    </row>
    <row r="2017" spans="1:9" x14ac:dyDescent="0.25">
      <c r="A2017" s="75">
        <v>6037532304</v>
      </c>
      <c r="B2017" s="75">
        <v>3987</v>
      </c>
      <c r="C2017" s="75" t="s">
        <v>166</v>
      </c>
      <c r="D2017" s="75">
        <v>90040</v>
      </c>
      <c r="E2017" s="75">
        <v>69.967937725030495</v>
      </c>
      <c r="F2017" s="75">
        <v>3987</v>
      </c>
      <c r="G2017" s="75">
        <v>47.7</v>
      </c>
      <c r="H2017" s="77"/>
      <c r="I2017" s="77"/>
    </row>
    <row r="2018" spans="1:9" x14ac:dyDescent="0.25">
      <c r="A2018" s="75">
        <v>6037205110</v>
      </c>
      <c r="B2018" s="75">
        <v>3766</v>
      </c>
      <c r="C2018" s="75" t="s">
        <v>166</v>
      </c>
      <c r="D2018" s="75">
        <v>90023</v>
      </c>
      <c r="E2018" s="75">
        <v>69.851047944965799</v>
      </c>
      <c r="F2018" s="75">
        <v>3766</v>
      </c>
      <c r="G2018" s="75">
        <v>78.8</v>
      </c>
      <c r="H2018" s="77"/>
      <c r="I2018" s="77"/>
    </row>
    <row r="2019" spans="1:9" x14ac:dyDescent="0.25">
      <c r="A2019" s="75">
        <v>6037219901</v>
      </c>
      <c r="B2019" s="75">
        <v>5234</v>
      </c>
      <c r="C2019" s="75" t="s">
        <v>166</v>
      </c>
      <c r="D2019" s="75">
        <v>90016</v>
      </c>
      <c r="E2019" s="75">
        <v>69.472588566190495</v>
      </c>
      <c r="F2019" s="75">
        <v>5234</v>
      </c>
      <c r="G2019" s="75">
        <v>74.8</v>
      </c>
      <c r="H2019" s="77"/>
      <c r="I2019" s="77"/>
    </row>
    <row r="2020" spans="1:9" x14ac:dyDescent="0.25">
      <c r="A2020" s="75">
        <v>6037540400</v>
      </c>
      <c r="B2020" s="75">
        <v>2384</v>
      </c>
      <c r="C2020" s="75" t="s">
        <v>166</v>
      </c>
      <c r="D2020" s="75">
        <v>90059</v>
      </c>
      <c r="E2020" s="75">
        <v>69.235164065352905</v>
      </c>
      <c r="F2020" s="75">
        <v>2384</v>
      </c>
      <c r="G2020" s="75">
        <v>80.2</v>
      </c>
      <c r="H2020" s="77"/>
      <c r="I2020" s="77"/>
    </row>
    <row r="2021" spans="1:9" x14ac:dyDescent="0.25">
      <c r="A2021" s="75">
        <v>6037242100</v>
      </c>
      <c r="B2021" s="75">
        <v>2714</v>
      </c>
      <c r="C2021" s="75" t="s">
        <v>166</v>
      </c>
      <c r="D2021" s="75">
        <v>90002</v>
      </c>
      <c r="E2021" s="75">
        <v>68.881050628498699</v>
      </c>
      <c r="F2021" s="75">
        <v>2714</v>
      </c>
      <c r="G2021" s="75">
        <v>87.2</v>
      </c>
      <c r="H2021" s="77"/>
      <c r="I2021" s="77"/>
    </row>
    <row r="2022" spans="1:9" x14ac:dyDescent="0.25">
      <c r="A2022" s="75">
        <v>6037203500</v>
      </c>
      <c r="B2022" s="75">
        <v>3064</v>
      </c>
      <c r="C2022" s="75" t="s">
        <v>166</v>
      </c>
      <c r="D2022" s="75">
        <v>90033</v>
      </c>
      <c r="E2022" s="75">
        <v>68.818432917153004</v>
      </c>
      <c r="F2022" s="75">
        <v>3064</v>
      </c>
      <c r="G2022" s="75">
        <v>56.5</v>
      </c>
      <c r="H2022" s="77"/>
      <c r="I2022" s="77"/>
    </row>
    <row r="2023" spans="1:9" x14ac:dyDescent="0.25">
      <c r="A2023" s="75">
        <v>6037204820</v>
      </c>
      <c r="B2023" s="75">
        <v>2274</v>
      </c>
      <c r="C2023" s="75" t="s">
        <v>166</v>
      </c>
      <c r="D2023" s="75">
        <v>90023</v>
      </c>
      <c r="E2023" s="75">
        <v>68.470766768217302</v>
      </c>
      <c r="F2023" s="75">
        <v>2274</v>
      </c>
      <c r="G2023" s="75">
        <v>50.7</v>
      </c>
      <c r="H2023" s="77"/>
      <c r="I2023" s="77"/>
    </row>
    <row r="2024" spans="1:9" x14ac:dyDescent="0.25">
      <c r="A2024" s="75">
        <v>6037532302</v>
      </c>
      <c r="B2024" s="75">
        <v>4707</v>
      </c>
      <c r="C2024" s="75" t="s">
        <v>166</v>
      </c>
      <c r="D2024" s="75">
        <v>90023</v>
      </c>
      <c r="E2024" s="75">
        <v>68.296160231406404</v>
      </c>
      <c r="F2024" s="75">
        <v>4707</v>
      </c>
      <c r="G2024" s="75">
        <v>60.2</v>
      </c>
      <c r="H2024" s="77"/>
      <c r="I2024" s="77"/>
    </row>
    <row r="2025" spans="1:9" x14ac:dyDescent="0.25">
      <c r="A2025" s="75">
        <v>6037229420</v>
      </c>
      <c r="B2025" s="75">
        <v>4729</v>
      </c>
      <c r="C2025" s="75" t="s">
        <v>166</v>
      </c>
      <c r="D2025" s="75">
        <v>90011</v>
      </c>
      <c r="E2025" s="75">
        <v>68.2517361567714</v>
      </c>
      <c r="F2025" s="75">
        <v>4729</v>
      </c>
      <c r="G2025" s="75">
        <v>71.3</v>
      </c>
      <c r="H2025" s="77"/>
      <c r="I2025" s="77"/>
    </row>
    <row r="2026" spans="1:9" x14ac:dyDescent="0.25">
      <c r="A2026" s="75">
        <v>6037239701</v>
      </c>
      <c r="B2026" s="75">
        <v>4261</v>
      </c>
      <c r="C2026" s="75" t="s">
        <v>166</v>
      </c>
      <c r="D2026" s="75">
        <v>90003</v>
      </c>
      <c r="E2026" s="75">
        <v>67.766484181303497</v>
      </c>
      <c r="F2026" s="75">
        <v>4261</v>
      </c>
      <c r="G2026" s="75">
        <v>79.2</v>
      </c>
      <c r="H2026" s="77"/>
      <c r="I2026" s="77"/>
    </row>
    <row r="2027" spans="1:9" x14ac:dyDescent="0.25">
      <c r="A2027" s="75">
        <v>6037242700</v>
      </c>
      <c r="B2027" s="75">
        <v>5273</v>
      </c>
      <c r="C2027" s="75" t="s">
        <v>166</v>
      </c>
      <c r="D2027" s="75">
        <v>90059</v>
      </c>
      <c r="E2027" s="75">
        <v>67.518946358106206</v>
      </c>
      <c r="F2027" s="75">
        <v>5273</v>
      </c>
      <c r="G2027" s="75">
        <v>85.5</v>
      </c>
      <c r="H2027" s="77"/>
      <c r="I2027" s="77"/>
    </row>
    <row r="2028" spans="1:9" x14ac:dyDescent="0.25">
      <c r="A2028" s="75">
        <v>6037533001</v>
      </c>
      <c r="B2028" s="75">
        <v>4527</v>
      </c>
      <c r="C2028" s="75" t="s">
        <v>166</v>
      </c>
      <c r="D2028" s="75">
        <v>90001</v>
      </c>
      <c r="E2028" s="75">
        <v>67.421810793381596</v>
      </c>
      <c r="F2028" s="75">
        <v>4527</v>
      </c>
      <c r="G2028" s="75">
        <v>74.7</v>
      </c>
      <c r="H2028" s="77"/>
      <c r="I2028" s="77"/>
    </row>
    <row r="2029" spans="1:9" x14ac:dyDescent="0.25">
      <c r="A2029" s="75">
        <v>6037532800</v>
      </c>
      <c r="B2029" s="75">
        <v>4409</v>
      </c>
      <c r="C2029" s="75" t="s">
        <v>166</v>
      </c>
      <c r="D2029" s="75">
        <v>90001</v>
      </c>
      <c r="E2029" s="75">
        <v>67.314706021151807</v>
      </c>
      <c r="F2029" s="75">
        <v>4409</v>
      </c>
      <c r="G2029" s="75">
        <v>76.3</v>
      </c>
      <c r="H2029" s="77"/>
      <c r="I2029" s="77"/>
    </row>
    <row r="2030" spans="1:9" x14ac:dyDescent="0.25">
      <c r="A2030" s="75">
        <v>6037239601</v>
      </c>
      <c r="B2030" s="75">
        <v>3755</v>
      </c>
      <c r="C2030" s="75" t="s">
        <v>166</v>
      </c>
      <c r="D2030" s="75">
        <v>90003</v>
      </c>
      <c r="E2030" s="75">
        <v>67.298876557346105</v>
      </c>
      <c r="F2030" s="75">
        <v>3755</v>
      </c>
      <c r="G2030" s="75">
        <v>77.2</v>
      </c>
      <c r="H2030" s="77"/>
      <c r="I2030" s="77"/>
    </row>
    <row r="2031" spans="1:9" x14ac:dyDescent="0.25">
      <c r="A2031" s="75">
        <v>6037239702</v>
      </c>
      <c r="B2031" s="75">
        <v>3927</v>
      </c>
      <c r="C2031" s="75" t="s">
        <v>166</v>
      </c>
      <c r="D2031" s="75">
        <v>90003</v>
      </c>
      <c r="E2031" s="75">
        <v>66.874204017409696</v>
      </c>
      <c r="F2031" s="75">
        <v>3927</v>
      </c>
      <c r="G2031" s="75">
        <v>73</v>
      </c>
      <c r="H2031" s="77"/>
      <c r="I2031" s="77"/>
    </row>
    <row r="2032" spans="1:9" x14ac:dyDescent="0.25">
      <c r="A2032" s="75">
        <v>6037228100</v>
      </c>
      <c r="B2032" s="75">
        <v>4916</v>
      </c>
      <c r="C2032" s="75" t="s">
        <v>166</v>
      </c>
      <c r="D2032" s="75">
        <v>90011</v>
      </c>
      <c r="E2032" s="75">
        <v>66.682567058386596</v>
      </c>
      <c r="F2032" s="75">
        <v>4916</v>
      </c>
      <c r="G2032" s="75">
        <v>76.2</v>
      </c>
      <c r="H2032" s="77"/>
      <c r="I2032" s="77"/>
    </row>
    <row r="2033" spans="1:9" x14ac:dyDescent="0.25">
      <c r="A2033" s="75">
        <v>6037242600</v>
      </c>
      <c r="B2033" s="75">
        <v>4409</v>
      </c>
      <c r="C2033" s="75" t="s">
        <v>166</v>
      </c>
      <c r="D2033" s="75">
        <v>90059</v>
      </c>
      <c r="E2033" s="75">
        <v>66.476371905547097</v>
      </c>
      <c r="F2033" s="75">
        <v>4409</v>
      </c>
      <c r="G2033" s="75">
        <v>88.1</v>
      </c>
      <c r="H2033" s="77"/>
      <c r="I2033" s="77"/>
    </row>
    <row r="2034" spans="1:9" x14ac:dyDescent="0.25">
      <c r="A2034" s="75">
        <v>6037228900</v>
      </c>
      <c r="B2034" s="75">
        <v>3216</v>
      </c>
      <c r="C2034" s="75" t="s">
        <v>166</v>
      </c>
      <c r="D2034" s="75">
        <v>90058</v>
      </c>
      <c r="E2034" s="75">
        <v>66.415943593558794</v>
      </c>
      <c r="F2034" s="75">
        <v>3216</v>
      </c>
      <c r="G2034" s="75">
        <v>84.8</v>
      </c>
      <c r="H2034" s="77"/>
      <c r="I2034" s="77"/>
    </row>
    <row r="2035" spans="1:9" x14ac:dyDescent="0.25">
      <c r="A2035" s="75">
        <v>6037199700</v>
      </c>
      <c r="B2035" s="75">
        <v>3411</v>
      </c>
      <c r="C2035" s="75" t="s">
        <v>166</v>
      </c>
      <c r="D2035" s="75">
        <v>90031</v>
      </c>
      <c r="E2035" s="75">
        <v>66.033294880082906</v>
      </c>
      <c r="F2035" s="75">
        <v>3411</v>
      </c>
      <c r="G2035" s="75">
        <v>66.400000000000006</v>
      </c>
      <c r="H2035" s="77"/>
      <c r="I2035" s="77"/>
    </row>
    <row r="2036" spans="1:9" x14ac:dyDescent="0.25">
      <c r="A2036" s="75">
        <v>6037219902</v>
      </c>
      <c r="B2036" s="75">
        <v>4113</v>
      </c>
      <c r="C2036" s="75" t="s">
        <v>166</v>
      </c>
      <c r="D2036" s="75">
        <v>90016</v>
      </c>
      <c r="E2036" s="75">
        <v>65.962032894581</v>
      </c>
      <c r="F2036" s="75">
        <v>4113</v>
      </c>
      <c r="G2036" s="75">
        <v>54.6</v>
      </c>
      <c r="H2036" s="77"/>
      <c r="I2036" s="77"/>
    </row>
    <row r="2037" spans="1:9" x14ac:dyDescent="0.25">
      <c r="A2037" s="75">
        <v>6037206300</v>
      </c>
      <c r="B2037" s="75">
        <v>7540</v>
      </c>
      <c r="C2037" s="75" t="s">
        <v>166</v>
      </c>
      <c r="D2037" s="75">
        <v>90013</v>
      </c>
      <c r="E2037" s="75">
        <v>65.941058222272403</v>
      </c>
      <c r="F2037" s="75">
        <v>7540</v>
      </c>
      <c r="G2037" s="75">
        <v>94.9</v>
      </c>
      <c r="H2037" s="77"/>
      <c r="I2037" s="77"/>
    </row>
    <row r="2038" spans="1:9" x14ac:dyDescent="0.25">
      <c r="A2038" s="75">
        <v>6037540901</v>
      </c>
      <c r="B2038" s="75">
        <v>4994</v>
      </c>
      <c r="C2038" s="75" t="s">
        <v>166</v>
      </c>
      <c r="D2038" s="75">
        <v>90061</v>
      </c>
      <c r="E2038" s="75">
        <v>65.752430805136797</v>
      </c>
      <c r="F2038" s="75">
        <v>4994</v>
      </c>
      <c r="G2038" s="75">
        <v>58.5</v>
      </c>
      <c r="H2038" s="77"/>
      <c r="I2038" s="77"/>
    </row>
    <row r="2039" spans="1:9" x14ac:dyDescent="0.25">
      <c r="A2039" s="75">
        <v>6037239502</v>
      </c>
      <c r="B2039" s="75">
        <v>3372</v>
      </c>
      <c r="C2039" s="75" t="s">
        <v>166</v>
      </c>
      <c r="D2039" s="75">
        <v>90001</v>
      </c>
      <c r="E2039" s="75">
        <v>65.462373827480704</v>
      </c>
      <c r="F2039" s="75">
        <v>3372</v>
      </c>
      <c r="G2039" s="75">
        <v>67.099999999999994</v>
      </c>
      <c r="H2039" s="77"/>
      <c r="I2039" s="77"/>
    </row>
    <row r="2040" spans="1:9" x14ac:dyDescent="0.25">
      <c r="A2040" s="75">
        <v>6037206200</v>
      </c>
      <c r="B2040" s="75">
        <v>3386</v>
      </c>
      <c r="C2040" s="75" t="s">
        <v>166</v>
      </c>
      <c r="D2040" s="75">
        <v>90012</v>
      </c>
      <c r="E2040" s="75">
        <v>65.259595238771198</v>
      </c>
      <c r="F2040" s="75">
        <v>3386</v>
      </c>
      <c r="G2040" s="75">
        <v>72.2</v>
      </c>
      <c r="H2040" s="77"/>
      <c r="I2040" s="77"/>
    </row>
    <row r="2041" spans="1:9" x14ac:dyDescent="0.25">
      <c r="A2041" s="75">
        <v>6037229410</v>
      </c>
      <c r="B2041" s="75">
        <v>3343</v>
      </c>
      <c r="C2041" s="75" t="s">
        <v>166</v>
      </c>
      <c r="D2041" s="75">
        <v>90011</v>
      </c>
      <c r="E2041" s="75">
        <v>65.004884889509498</v>
      </c>
      <c r="F2041" s="75">
        <v>3343</v>
      </c>
      <c r="G2041" s="75">
        <v>86.6</v>
      </c>
      <c r="H2041" s="77"/>
      <c r="I2041" s="77"/>
    </row>
    <row r="2042" spans="1:9" x14ac:dyDescent="0.25">
      <c r="A2042" s="75">
        <v>6037239602</v>
      </c>
      <c r="B2042" s="75">
        <v>3313</v>
      </c>
      <c r="C2042" s="75" t="s">
        <v>166</v>
      </c>
      <c r="D2042" s="75">
        <v>90003</v>
      </c>
      <c r="E2042" s="75">
        <v>64.917002200664498</v>
      </c>
      <c r="F2042" s="75">
        <v>3313</v>
      </c>
      <c r="G2042" s="75">
        <v>83.1</v>
      </c>
      <c r="H2042" s="77"/>
      <c r="I2042" s="77"/>
    </row>
    <row r="2043" spans="1:9" x14ac:dyDescent="0.25">
      <c r="A2043" s="75">
        <v>6037228800</v>
      </c>
      <c r="B2043" s="75">
        <v>5575</v>
      </c>
      <c r="C2043" s="75" t="s">
        <v>166</v>
      </c>
      <c r="D2043" s="75">
        <v>90058</v>
      </c>
      <c r="E2043" s="75">
        <v>64.815681407169507</v>
      </c>
      <c r="F2043" s="75">
        <v>5575</v>
      </c>
      <c r="G2043" s="75">
        <v>74.7</v>
      </c>
      <c r="H2043" s="77"/>
      <c r="I2043" s="77"/>
    </row>
    <row r="2044" spans="1:9" x14ac:dyDescent="0.25">
      <c r="A2044" s="75">
        <v>6037533002</v>
      </c>
      <c r="B2044" s="75">
        <v>2822</v>
      </c>
      <c r="C2044" s="75" t="s">
        <v>166</v>
      </c>
      <c r="D2044" s="75">
        <v>90001</v>
      </c>
      <c r="E2044" s="75">
        <v>64.648704931731004</v>
      </c>
      <c r="F2044" s="75">
        <v>2822</v>
      </c>
      <c r="G2044" s="75">
        <v>57.9</v>
      </c>
      <c r="H2044" s="77"/>
      <c r="I2044" s="77"/>
    </row>
    <row r="2045" spans="1:9" x14ac:dyDescent="0.25">
      <c r="A2045" s="75">
        <v>6037532900</v>
      </c>
      <c r="B2045" s="75">
        <v>6681</v>
      </c>
      <c r="C2045" s="75" t="s">
        <v>166</v>
      </c>
      <c r="D2045" s="75">
        <v>90001</v>
      </c>
      <c r="E2045" s="75">
        <v>64.426663589857</v>
      </c>
      <c r="F2045" s="75">
        <v>6681</v>
      </c>
      <c r="G2045" s="75">
        <v>81.2</v>
      </c>
      <c r="H2045" s="77"/>
      <c r="I2045" s="77"/>
    </row>
    <row r="2046" spans="1:9" x14ac:dyDescent="0.25">
      <c r="A2046" s="75">
        <v>6037535101</v>
      </c>
      <c r="B2046" s="75">
        <v>7306</v>
      </c>
      <c r="C2046" s="75" t="s">
        <v>166</v>
      </c>
      <c r="D2046" s="75">
        <v>90001</v>
      </c>
      <c r="E2046" s="75">
        <v>64.303042312710303</v>
      </c>
      <c r="F2046" s="75">
        <v>7306</v>
      </c>
      <c r="G2046" s="75">
        <v>64.8</v>
      </c>
      <c r="H2046" s="77"/>
      <c r="I2046" s="77"/>
    </row>
    <row r="2047" spans="1:9" x14ac:dyDescent="0.25">
      <c r="A2047" s="75">
        <v>6037535200</v>
      </c>
      <c r="B2047" s="75">
        <v>5820</v>
      </c>
      <c r="C2047" s="75" t="s">
        <v>166</v>
      </c>
      <c r="D2047" s="75">
        <v>90002</v>
      </c>
      <c r="E2047" s="75">
        <v>64.194333422193793</v>
      </c>
      <c r="F2047" s="75">
        <v>5820</v>
      </c>
      <c r="G2047" s="75">
        <v>74.7</v>
      </c>
      <c r="H2047" s="77"/>
      <c r="I2047" s="77"/>
    </row>
    <row r="2048" spans="1:9" x14ac:dyDescent="0.25">
      <c r="A2048" s="75">
        <v>6037203300</v>
      </c>
      <c r="B2048" s="75">
        <v>2607</v>
      </c>
      <c r="C2048" s="75" t="s">
        <v>166</v>
      </c>
      <c r="D2048" s="75">
        <v>90033</v>
      </c>
      <c r="E2048" s="75">
        <v>64.170867161903004</v>
      </c>
      <c r="F2048" s="75">
        <v>2607</v>
      </c>
      <c r="G2048" s="75">
        <v>56.6</v>
      </c>
      <c r="H2048" s="77"/>
      <c r="I2048" s="77"/>
    </row>
    <row r="2049" spans="1:9" x14ac:dyDescent="0.25">
      <c r="A2049" s="75">
        <v>6037242200</v>
      </c>
      <c r="B2049" s="75">
        <v>6554</v>
      </c>
      <c r="C2049" s="75" t="s">
        <v>166</v>
      </c>
      <c r="D2049" s="75">
        <v>90002</v>
      </c>
      <c r="E2049" s="75">
        <v>64.032128137010602</v>
      </c>
      <c r="F2049" s="75">
        <v>6554</v>
      </c>
      <c r="G2049" s="75">
        <v>70</v>
      </c>
      <c r="H2049" s="77"/>
      <c r="I2049" s="77"/>
    </row>
    <row r="2050" spans="1:9" x14ac:dyDescent="0.25">
      <c r="A2050" s="75">
        <v>6037535300</v>
      </c>
      <c r="B2050" s="75">
        <v>6251</v>
      </c>
      <c r="C2050" s="75" t="s">
        <v>166</v>
      </c>
      <c r="D2050" s="75">
        <v>90001</v>
      </c>
      <c r="E2050" s="75">
        <v>63.923140972164298</v>
      </c>
      <c r="F2050" s="75">
        <v>6251</v>
      </c>
      <c r="G2050" s="75">
        <v>69.5</v>
      </c>
      <c r="H2050" s="77"/>
      <c r="I2050" s="77"/>
    </row>
    <row r="2051" spans="1:9" x14ac:dyDescent="0.25">
      <c r="A2051" s="75">
        <v>6037237202</v>
      </c>
      <c r="B2051" s="75">
        <v>4388</v>
      </c>
      <c r="C2051" s="75" t="s">
        <v>166</v>
      </c>
      <c r="D2051" s="75">
        <v>90047</v>
      </c>
      <c r="E2051" s="75">
        <v>63.819749396615897</v>
      </c>
      <c r="F2051" s="75">
        <v>4388</v>
      </c>
      <c r="G2051" s="75">
        <v>47.1</v>
      </c>
      <c r="H2051" s="77"/>
      <c r="I2051" s="77"/>
    </row>
    <row r="2052" spans="1:9" x14ac:dyDescent="0.25">
      <c r="A2052" s="75">
        <v>6037188100</v>
      </c>
      <c r="B2052" s="75">
        <v>4076</v>
      </c>
      <c r="C2052" s="75" t="s">
        <v>166</v>
      </c>
      <c r="D2052" s="75">
        <v>90039</v>
      </c>
      <c r="E2052" s="75">
        <v>63.508651534081501</v>
      </c>
      <c r="F2052" s="75">
        <v>4076</v>
      </c>
      <c r="G2052" s="75">
        <v>40.799999999999997</v>
      </c>
      <c r="H2052" s="77"/>
      <c r="I2052" s="77"/>
    </row>
    <row r="2053" spans="1:9" x14ac:dyDescent="0.25">
      <c r="A2053" s="75">
        <v>6037240500</v>
      </c>
      <c r="B2053" s="75">
        <v>5655</v>
      </c>
      <c r="C2053" s="75" t="s">
        <v>166</v>
      </c>
      <c r="D2053" s="75">
        <v>90003</v>
      </c>
      <c r="E2053" s="75">
        <v>63.486808973688298</v>
      </c>
      <c r="F2053" s="75">
        <v>5655</v>
      </c>
      <c r="G2053" s="75">
        <v>76</v>
      </c>
      <c r="H2053" s="77"/>
      <c r="I2053" s="77"/>
    </row>
    <row r="2054" spans="1:9" x14ac:dyDescent="0.25">
      <c r="A2054" s="75">
        <v>6037239320</v>
      </c>
      <c r="B2054" s="75">
        <v>3444</v>
      </c>
      <c r="C2054" s="75" t="s">
        <v>166</v>
      </c>
      <c r="D2054" s="75">
        <v>90003</v>
      </c>
      <c r="E2054" s="75">
        <v>63.305613109741699</v>
      </c>
      <c r="F2054" s="75">
        <v>3444</v>
      </c>
      <c r="G2054" s="75">
        <v>65.400000000000006</v>
      </c>
      <c r="H2054" s="77"/>
      <c r="I2054" s="77"/>
    </row>
    <row r="2055" spans="1:9" x14ac:dyDescent="0.25">
      <c r="A2055" s="75">
        <v>6037219800</v>
      </c>
      <c r="B2055" s="75">
        <v>3310</v>
      </c>
      <c r="C2055" s="75" t="s">
        <v>166</v>
      </c>
      <c r="D2055" s="75">
        <v>90016</v>
      </c>
      <c r="E2055" s="75">
        <v>63.219700048790898</v>
      </c>
      <c r="F2055" s="75">
        <v>3310</v>
      </c>
      <c r="G2055" s="75">
        <v>66.7</v>
      </c>
      <c r="H2055" s="77"/>
      <c r="I2055" s="77"/>
    </row>
    <row r="2056" spans="1:9" x14ac:dyDescent="0.25">
      <c r="A2056" s="75">
        <v>6037204700</v>
      </c>
      <c r="B2056" s="75">
        <v>4972</v>
      </c>
      <c r="C2056" s="75" t="s">
        <v>166</v>
      </c>
      <c r="D2056" s="75">
        <v>90023</v>
      </c>
      <c r="E2056" s="75">
        <v>62.820917116851703</v>
      </c>
      <c r="F2056" s="75">
        <v>4972</v>
      </c>
      <c r="G2056" s="75">
        <v>58.4</v>
      </c>
      <c r="H2056" s="77"/>
      <c r="I2056" s="77"/>
    </row>
    <row r="2057" spans="1:9" x14ac:dyDescent="0.25">
      <c r="A2057" s="75">
        <v>6037239330</v>
      </c>
      <c r="B2057" s="75">
        <v>2879</v>
      </c>
      <c r="C2057" s="75" t="s">
        <v>166</v>
      </c>
      <c r="D2057" s="75">
        <v>90001</v>
      </c>
      <c r="E2057" s="75">
        <v>62.671411494610801</v>
      </c>
      <c r="F2057" s="75">
        <v>2879</v>
      </c>
      <c r="G2057" s="75">
        <v>72.7</v>
      </c>
      <c r="H2057" s="77"/>
      <c r="I2057" s="77"/>
    </row>
    <row r="2058" spans="1:9" x14ac:dyDescent="0.25">
      <c r="A2058" s="75">
        <v>6037602801</v>
      </c>
      <c r="B2058" s="75">
        <v>3819</v>
      </c>
      <c r="C2058" s="75" t="s">
        <v>166</v>
      </c>
      <c r="D2058" s="75">
        <v>90044</v>
      </c>
      <c r="E2058" s="75">
        <v>62.4243863582861</v>
      </c>
      <c r="F2058" s="75">
        <v>3819</v>
      </c>
      <c r="G2058" s="75">
        <v>67.2</v>
      </c>
      <c r="H2058" s="77"/>
      <c r="I2058" s="77"/>
    </row>
    <row r="2059" spans="1:9" x14ac:dyDescent="0.25">
      <c r="A2059" s="75">
        <v>6037532303</v>
      </c>
      <c r="B2059" s="75">
        <v>4464</v>
      </c>
      <c r="C2059" s="75" t="s">
        <v>166</v>
      </c>
      <c r="D2059" s="75">
        <v>90040</v>
      </c>
      <c r="E2059" s="75">
        <v>62.344936519925199</v>
      </c>
      <c r="F2059" s="75">
        <v>4464</v>
      </c>
      <c r="G2059" s="75">
        <v>33.200000000000003</v>
      </c>
      <c r="H2059" s="77"/>
      <c r="I2059" s="77"/>
    </row>
    <row r="2060" spans="1:9" x14ac:dyDescent="0.25">
      <c r="A2060" s="75">
        <v>6037239310</v>
      </c>
      <c r="B2060" s="75">
        <v>3996</v>
      </c>
      <c r="C2060" s="75" t="s">
        <v>166</v>
      </c>
      <c r="D2060" s="75">
        <v>90003</v>
      </c>
      <c r="E2060" s="75">
        <v>62.241406073585402</v>
      </c>
      <c r="F2060" s="75">
        <v>3996</v>
      </c>
      <c r="G2060" s="75">
        <v>75</v>
      </c>
      <c r="H2060" s="77"/>
      <c r="I2060" s="77"/>
    </row>
    <row r="2061" spans="1:9" x14ac:dyDescent="0.25">
      <c r="A2061" s="75">
        <v>6037229300</v>
      </c>
      <c r="B2061" s="75">
        <v>5498</v>
      </c>
      <c r="C2061" s="75" t="s">
        <v>166</v>
      </c>
      <c r="D2061" s="75">
        <v>90011</v>
      </c>
      <c r="E2061" s="75">
        <v>62.197922735738203</v>
      </c>
      <c r="F2061" s="75">
        <v>5498</v>
      </c>
      <c r="G2061" s="75">
        <v>87.3</v>
      </c>
      <c r="H2061" s="77"/>
      <c r="I2061" s="77"/>
    </row>
    <row r="2062" spans="1:9" x14ac:dyDescent="0.25">
      <c r="A2062" s="75">
        <v>6037224010</v>
      </c>
      <c r="B2062" s="75">
        <v>2433</v>
      </c>
      <c r="C2062" s="75" t="s">
        <v>166</v>
      </c>
      <c r="D2062" s="75">
        <v>90015</v>
      </c>
      <c r="E2062" s="75">
        <v>62.138481413982198</v>
      </c>
      <c r="F2062" s="75">
        <v>2433</v>
      </c>
      <c r="G2062" s="75">
        <v>84.1</v>
      </c>
      <c r="H2062" s="77"/>
      <c r="I2062" s="77"/>
    </row>
    <row r="2063" spans="1:9" x14ac:dyDescent="0.25">
      <c r="A2063" s="75">
        <v>6037208000</v>
      </c>
      <c r="B2063" s="75">
        <v>6893</v>
      </c>
      <c r="C2063" s="75" t="s">
        <v>166</v>
      </c>
      <c r="D2063" s="75">
        <v>90026</v>
      </c>
      <c r="E2063" s="75">
        <v>61.812468519500698</v>
      </c>
      <c r="F2063" s="75">
        <v>6893</v>
      </c>
      <c r="G2063" s="75">
        <v>60.8</v>
      </c>
      <c r="H2063" s="77"/>
      <c r="I2063" s="77"/>
    </row>
    <row r="2064" spans="1:9" x14ac:dyDescent="0.25">
      <c r="A2064" s="75">
        <v>6037229100</v>
      </c>
      <c r="B2064" s="75">
        <v>4557</v>
      </c>
      <c r="C2064" s="75" t="s">
        <v>166</v>
      </c>
      <c r="D2064" s="75">
        <v>90011</v>
      </c>
      <c r="E2064" s="75">
        <v>61.658428449382903</v>
      </c>
      <c r="F2064" s="75">
        <v>4557</v>
      </c>
      <c r="G2064" s="75">
        <v>68.2</v>
      </c>
      <c r="H2064" s="77"/>
      <c r="I2064" s="77"/>
    </row>
    <row r="2065" spans="1:9" x14ac:dyDescent="0.25">
      <c r="A2065" s="75">
        <v>6037531301</v>
      </c>
      <c r="B2065" s="75">
        <v>5601</v>
      </c>
      <c r="C2065" s="75" t="s">
        <v>166</v>
      </c>
      <c r="D2065" s="75">
        <v>90023</v>
      </c>
      <c r="E2065" s="75">
        <v>61.445539174000203</v>
      </c>
      <c r="F2065" s="75">
        <v>5601</v>
      </c>
      <c r="G2065" s="75">
        <v>73.599999999999994</v>
      </c>
      <c r="H2065" s="77"/>
      <c r="I2065" s="77"/>
    </row>
    <row r="2066" spans="1:9" x14ac:dyDescent="0.25">
      <c r="A2066" s="75">
        <v>6037535001</v>
      </c>
      <c r="B2066" s="75">
        <v>4325</v>
      </c>
      <c r="C2066" s="75" t="s">
        <v>166</v>
      </c>
      <c r="D2066" s="75">
        <v>90001</v>
      </c>
      <c r="E2066" s="75">
        <v>61.393512128466398</v>
      </c>
      <c r="F2066" s="75">
        <v>4325</v>
      </c>
      <c r="G2066" s="75">
        <v>64.8</v>
      </c>
      <c r="H2066" s="77"/>
      <c r="I2066" s="77"/>
    </row>
    <row r="2067" spans="1:9" x14ac:dyDescent="0.25">
      <c r="A2067" s="75">
        <v>6037199000</v>
      </c>
      <c r="B2067" s="75">
        <v>5066</v>
      </c>
      <c r="C2067" s="75" t="s">
        <v>166</v>
      </c>
      <c r="D2067" s="75">
        <v>90031</v>
      </c>
      <c r="E2067" s="75">
        <v>61.191203761705303</v>
      </c>
      <c r="F2067" s="75">
        <v>5066</v>
      </c>
      <c r="G2067" s="75">
        <v>64.5</v>
      </c>
      <c r="H2067" s="77"/>
      <c r="I2067" s="77"/>
    </row>
    <row r="2068" spans="1:9" x14ac:dyDescent="0.25">
      <c r="A2068" s="75">
        <v>6037187102</v>
      </c>
      <c r="B2068" s="75">
        <v>3254</v>
      </c>
      <c r="C2068" s="75" t="s">
        <v>166</v>
      </c>
      <c r="D2068" s="75">
        <v>90039</v>
      </c>
      <c r="E2068" s="75">
        <v>61.184220223609003</v>
      </c>
      <c r="F2068" s="75">
        <v>3254</v>
      </c>
      <c r="G2068" s="75">
        <v>39.799999999999997</v>
      </c>
      <c r="H2068" s="77"/>
      <c r="I2068" s="77"/>
    </row>
    <row r="2069" spans="1:9" x14ac:dyDescent="0.25">
      <c r="A2069" s="75">
        <v>6037232500</v>
      </c>
      <c r="B2069" s="75">
        <v>4619</v>
      </c>
      <c r="C2069" s="75" t="s">
        <v>166</v>
      </c>
      <c r="D2069" s="75">
        <v>90062</v>
      </c>
      <c r="E2069" s="75">
        <v>61.011321820586701</v>
      </c>
      <c r="F2069" s="75">
        <v>4619</v>
      </c>
      <c r="G2069" s="75">
        <v>55.5</v>
      </c>
      <c r="H2069" s="77"/>
      <c r="I2069" s="77"/>
    </row>
    <row r="2070" spans="1:9" x14ac:dyDescent="0.25">
      <c r="A2070" s="75">
        <v>6037241001</v>
      </c>
      <c r="B2070" s="75">
        <v>4285</v>
      </c>
      <c r="C2070" s="75" t="s">
        <v>166</v>
      </c>
      <c r="D2070" s="75">
        <v>90061</v>
      </c>
      <c r="E2070" s="75">
        <v>60.8920228746818</v>
      </c>
      <c r="F2070" s="75">
        <v>4285</v>
      </c>
      <c r="G2070" s="75">
        <v>68.3</v>
      </c>
      <c r="H2070" s="77"/>
      <c r="I2070" s="77"/>
    </row>
    <row r="2071" spans="1:9" x14ac:dyDescent="0.25">
      <c r="A2071" s="75">
        <v>6037240200</v>
      </c>
      <c r="B2071" s="75">
        <v>5252</v>
      </c>
      <c r="C2071" s="75" t="s">
        <v>166</v>
      </c>
      <c r="D2071" s="75">
        <v>90003</v>
      </c>
      <c r="E2071" s="75">
        <v>60.808786753123499</v>
      </c>
      <c r="F2071" s="75">
        <v>5252</v>
      </c>
      <c r="G2071" s="75">
        <v>75.7</v>
      </c>
      <c r="H2071" s="77"/>
      <c r="I2071" s="77"/>
    </row>
    <row r="2072" spans="1:9" x14ac:dyDescent="0.25">
      <c r="A2072" s="75">
        <v>6037530902</v>
      </c>
      <c r="B2072" s="75">
        <v>4160</v>
      </c>
      <c r="C2072" s="75" t="s">
        <v>166</v>
      </c>
      <c r="D2072" s="75">
        <v>90063</v>
      </c>
      <c r="E2072" s="75">
        <v>60.653869854564299</v>
      </c>
      <c r="F2072" s="75">
        <v>4160</v>
      </c>
      <c r="G2072" s="75">
        <v>75.599999999999994</v>
      </c>
      <c r="H2072" s="77"/>
      <c r="I2072" s="77"/>
    </row>
    <row r="2073" spans="1:9" x14ac:dyDescent="0.25">
      <c r="A2073" s="75">
        <v>6037220100</v>
      </c>
      <c r="B2073" s="75">
        <v>2334</v>
      </c>
      <c r="C2073" s="75" t="s">
        <v>166</v>
      </c>
      <c r="D2073" s="75">
        <v>90016</v>
      </c>
      <c r="E2073" s="75">
        <v>60.3493524329295</v>
      </c>
      <c r="F2073" s="75">
        <v>2334</v>
      </c>
      <c r="G2073" s="75">
        <v>42.5</v>
      </c>
      <c r="H2073" s="77"/>
      <c r="I2073" s="77"/>
    </row>
    <row r="2074" spans="1:9" x14ac:dyDescent="0.25">
      <c r="A2074" s="75">
        <v>6037540700</v>
      </c>
      <c r="B2074" s="75">
        <v>3014</v>
      </c>
      <c r="C2074" s="75" t="s">
        <v>166</v>
      </c>
      <c r="D2074" s="75">
        <v>90059</v>
      </c>
      <c r="E2074" s="75">
        <v>60.241612065162997</v>
      </c>
      <c r="F2074" s="75">
        <v>3014</v>
      </c>
      <c r="G2074" s="75">
        <v>70</v>
      </c>
      <c r="H2074" s="77"/>
      <c r="I2074" s="77"/>
    </row>
    <row r="2075" spans="1:9" x14ac:dyDescent="0.25">
      <c r="A2075" s="75">
        <v>6037531602</v>
      </c>
      <c r="B2075" s="75">
        <v>4494</v>
      </c>
      <c r="C2075" s="75" t="s">
        <v>166</v>
      </c>
      <c r="D2075" s="75">
        <v>90022</v>
      </c>
      <c r="E2075" s="75">
        <v>60.119979101949099</v>
      </c>
      <c r="F2075" s="75">
        <v>4494</v>
      </c>
      <c r="G2075" s="75">
        <v>70.3</v>
      </c>
      <c r="H2075" s="77"/>
      <c r="I2075" s="77"/>
    </row>
    <row r="2076" spans="1:9" x14ac:dyDescent="0.25">
      <c r="A2076" s="75">
        <v>6037204910</v>
      </c>
      <c r="B2076" s="75">
        <v>3105</v>
      </c>
      <c r="C2076" s="75" t="s">
        <v>166</v>
      </c>
      <c r="D2076" s="75">
        <v>90023</v>
      </c>
      <c r="E2076" s="75">
        <v>60.119480123732799</v>
      </c>
      <c r="F2076" s="75">
        <v>3105</v>
      </c>
      <c r="G2076" s="75">
        <v>70.5</v>
      </c>
      <c r="H2076" s="77"/>
      <c r="I2076" s="77"/>
    </row>
    <row r="2077" spans="1:9" x14ac:dyDescent="0.25">
      <c r="A2077" s="75">
        <v>6037239801</v>
      </c>
      <c r="B2077" s="75">
        <v>3412</v>
      </c>
      <c r="C2077" s="75" t="s">
        <v>166</v>
      </c>
      <c r="D2077" s="75">
        <v>90001</v>
      </c>
      <c r="E2077" s="75">
        <v>60.086365743147198</v>
      </c>
      <c r="F2077" s="75">
        <v>3412</v>
      </c>
      <c r="G2077" s="75">
        <v>74.8</v>
      </c>
      <c r="H2077" s="77"/>
      <c r="I2077" s="77"/>
    </row>
    <row r="2078" spans="1:9" x14ac:dyDescent="0.25">
      <c r="A2078" s="75">
        <v>6037530500</v>
      </c>
      <c r="B2078" s="75">
        <v>4567</v>
      </c>
      <c r="C2078" s="75" t="s">
        <v>166</v>
      </c>
      <c r="D2078" s="75">
        <v>90022</v>
      </c>
      <c r="E2078" s="75">
        <v>60.011401860066201</v>
      </c>
      <c r="F2078" s="75">
        <v>4567</v>
      </c>
      <c r="G2078" s="75">
        <v>67.599999999999994</v>
      </c>
      <c r="H2078" s="77"/>
      <c r="I2078" s="77"/>
    </row>
    <row r="2079" spans="1:9" x14ac:dyDescent="0.25">
      <c r="A2079" s="75">
        <v>6037530601</v>
      </c>
      <c r="B2079" s="75">
        <v>3431</v>
      </c>
      <c r="C2079" s="75" t="s">
        <v>166</v>
      </c>
      <c r="D2079" s="75">
        <v>90063</v>
      </c>
      <c r="E2079" s="75">
        <v>59.776330244407198</v>
      </c>
      <c r="F2079" s="75">
        <v>3431</v>
      </c>
      <c r="G2079" s="75">
        <v>60.9</v>
      </c>
      <c r="H2079" s="77"/>
      <c r="I2079" s="77"/>
    </row>
    <row r="2080" spans="1:9" x14ac:dyDescent="0.25">
      <c r="A2080" s="75">
        <v>6037241120</v>
      </c>
      <c r="B2080" s="75">
        <v>4564</v>
      </c>
      <c r="C2080" s="75" t="s">
        <v>166</v>
      </c>
      <c r="D2080" s="75">
        <v>90061</v>
      </c>
      <c r="E2080" s="75">
        <v>59.667437077531702</v>
      </c>
      <c r="F2080" s="75">
        <v>4564</v>
      </c>
      <c r="G2080" s="75">
        <v>71.900000000000006</v>
      </c>
      <c r="H2080" s="77"/>
      <c r="I2080" s="77"/>
    </row>
    <row r="2081" spans="1:9" x14ac:dyDescent="0.25">
      <c r="A2081" s="75">
        <v>6037242300</v>
      </c>
      <c r="B2081" s="75">
        <v>4586</v>
      </c>
      <c r="C2081" s="75" t="s">
        <v>166</v>
      </c>
      <c r="D2081" s="75">
        <v>90002</v>
      </c>
      <c r="E2081" s="75">
        <v>59.664684138074001</v>
      </c>
      <c r="F2081" s="75">
        <v>4586</v>
      </c>
      <c r="G2081" s="75">
        <v>75.3</v>
      </c>
      <c r="H2081" s="77"/>
      <c r="I2081" s="77"/>
    </row>
    <row r="2082" spans="1:9" x14ac:dyDescent="0.25">
      <c r="A2082" s="75">
        <v>6037231720</v>
      </c>
      <c r="B2082" s="75">
        <v>4966</v>
      </c>
      <c r="C2082" s="75" t="s">
        <v>166</v>
      </c>
      <c r="D2082" s="75">
        <v>90037</v>
      </c>
      <c r="E2082" s="75">
        <v>59.276899363664199</v>
      </c>
      <c r="F2082" s="75">
        <v>4966</v>
      </c>
      <c r="G2082" s="75">
        <v>70.7</v>
      </c>
      <c r="H2082" s="77"/>
      <c r="I2082" s="77"/>
    </row>
    <row r="2083" spans="1:9" x14ac:dyDescent="0.25">
      <c r="A2083" s="75">
        <v>6037191810</v>
      </c>
      <c r="B2083" s="75">
        <v>3498</v>
      </c>
      <c r="C2083" s="75" t="s">
        <v>166</v>
      </c>
      <c r="D2083" s="75">
        <v>90038</v>
      </c>
      <c r="E2083" s="75">
        <v>59.182083289195099</v>
      </c>
      <c r="F2083" s="75">
        <v>3498</v>
      </c>
      <c r="G2083" s="75">
        <v>64.8</v>
      </c>
      <c r="H2083" s="77"/>
      <c r="I2083" s="77"/>
    </row>
    <row r="2084" spans="1:9" x14ac:dyDescent="0.25">
      <c r="A2084" s="75">
        <v>6037530801</v>
      </c>
      <c r="B2084" s="75">
        <v>6325</v>
      </c>
      <c r="C2084" s="75" t="s">
        <v>166</v>
      </c>
      <c r="D2084" s="75">
        <v>90063</v>
      </c>
      <c r="E2084" s="75">
        <v>59.127097422786001</v>
      </c>
      <c r="F2084" s="75">
        <v>6325</v>
      </c>
      <c r="G2084" s="75">
        <v>62.7</v>
      </c>
      <c r="H2084" s="77"/>
      <c r="I2084" s="77"/>
    </row>
    <row r="2085" spans="1:9" x14ac:dyDescent="0.25">
      <c r="A2085" s="75">
        <v>6037227020</v>
      </c>
      <c r="B2085" s="75">
        <v>3599</v>
      </c>
      <c r="C2085" s="75" t="s">
        <v>166</v>
      </c>
      <c r="D2085" s="75">
        <v>90011</v>
      </c>
      <c r="E2085" s="75">
        <v>59.122989069876297</v>
      </c>
      <c r="F2085" s="75">
        <v>3599</v>
      </c>
      <c r="G2085" s="75">
        <v>79.3</v>
      </c>
      <c r="H2085" s="77"/>
      <c r="I2085" s="77"/>
    </row>
    <row r="2086" spans="1:9" x14ac:dyDescent="0.25">
      <c r="A2086" s="75">
        <v>6037530802</v>
      </c>
      <c r="B2086" s="75">
        <v>3668</v>
      </c>
      <c r="C2086" s="75" t="s">
        <v>166</v>
      </c>
      <c r="D2086" s="75">
        <v>90063</v>
      </c>
      <c r="E2086" s="75">
        <v>58.999967642723803</v>
      </c>
      <c r="F2086" s="75">
        <v>3668</v>
      </c>
      <c r="G2086" s="75">
        <v>51</v>
      </c>
      <c r="H2086" s="77"/>
      <c r="I2086" s="77"/>
    </row>
    <row r="2087" spans="1:9" x14ac:dyDescent="0.25">
      <c r="A2087" s="75">
        <v>6037534900</v>
      </c>
      <c r="B2087" s="75">
        <v>6569</v>
      </c>
      <c r="C2087" s="75" t="s">
        <v>166</v>
      </c>
      <c r="D2087" s="75">
        <v>90001</v>
      </c>
      <c r="E2087" s="75">
        <v>58.854996488892503</v>
      </c>
      <c r="F2087" s="75">
        <v>6569</v>
      </c>
      <c r="G2087" s="75">
        <v>59.8</v>
      </c>
      <c r="H2087" s="77"/>
      <c r="I2087" s="77"/>
    </row>
    <row r="2088" spans="1:9" x14ac:dyDescent="0.25">
      <c r="A2088" s="75">
        <v>6037195802</v>
      </c>
      <c r="B2088" s="75">
        <v>2881</v>
      </c>
      <c r="C2088" s="75" t="s">
        <v>166</v>
      </c>
      <c r="D2088" s="75">
        <v>90026</v>
      </c>
      <c r="E2088" s="75">
        <v>58.848365264409303</v>
      </c>
      <c r="F2088" s="75">
        <v>2881</v>
      </c>
      <c r="G2088" s="75">
        <v>58.5</v>
      </c>
      <c r="H2088" s="77"/>
      <c r="I2088" s="77"/>
    </row>
    <row r="2089" spans="1:9" x14ac:dyDescent="0.25">
      <c r="A2089" s="75">
        <v>6037229200</v>
      </c>
      <c r="B2089" s="75">
        <v>4394</v>
      </c>
      <c r="C2089" s="75" t="s">
        <v>166</v>
      </c>
      <c r="D2089" s="75">
        <v>90011</v>
      </c>
      <c r="E2089" s="75">
        <v>58.691395418311203</v>
      </c>
      <c r="F2089" s="75">
        <v>4394</v>
      </c>
      <c r="G2089" s="75">
        <v>75.400000000000006</v>
      </c>
      <c r="H2089" s="77"/>
      <c r="I2089" s="77"/>
    </row>
    <row r="2090" spans="1:9" x14ac:dyDescent="0.25">
      <c r="A2090" s="75">
        <v>6037192700</v>
      </c>
      <c r="B2090" s="75">
        <v>3513</v>
      </c>
      <c r="C2090" s="75" t="s">
        <v>166</v>
      </c>
      <c r="D2090" s="75">
        <v>90004</v>
      </c>
      <c r="E2090" s="75">
        <v>58.569604098379997</v>
      </c>
      <c r="F2090" s="75">
        <v>3513</v>
      </c>
      <c r="G2090" s="75">
        <v>58.8</v>
      </c>
      <c r="H2090" s="77"/>
      <c r="I2090" s="77"/>
    </row>
    <row r="2091" spans="1:9" x14ac:dyDescent="0.25">
      <c r="A2091" s="75">
        <v>6037239201</v>
      </c>
      <c r="B2091" s="75">
        <v>3562</v>
      </c>
      <c r="C2091" s="75" t="s">
        <v>166</v>
      </c>
      <c r="D2091" s="75">
        <v>90003</v>
      </c>
      <c r="E2091" s="75">
        <v>58.5468384492168</v>
      </c>
      <c r="F2091" s="75">
        <v>3562</v>
      </c>
      <c r="G2091" s="75">
        <v>73.400000000000006</v>
      </c>
      <c r="H2091" s="77"/>
      <c r="I2091" s="77"/>
    </row>
    <row r="2092" spans="1:9" x14ac:dyDescent="0.25">
      <c r="A2092" s="75">
        <v>6037532700</v>
      </c>
      <c r="B2092" s="75">
        <v>2990</v>
      </c>
      <c r="C2092" s="75" t="s">
        <v>166</v>
      </c>
      <c r="D2092" s="75">
        <v>90001</v>
      </c>
      <c r="E2092" s="75">
        <v>58.531175374012797</v>
      </c>
      <c r="F2092" s="75">
        <v>2990</v>
      </c>
      <c r="G2092" s="75">
        <v>62.5</v>
      </c>
      <c r="H2092" s="77"/>
      <c r="I2092" s="77"/>
    </row>
    <row r="2093" spans="1:9" x14ac:dyDescent="0.25">
      <c r="A2093" s="75">
        <v>6037232120</v>
      </c>
      <c r="B2093" s="75">
        <v>5263</v>
      </c>
      <c r="C2093" s="75" t="s">
        <v>166</v>
      </c>
      <c r="D2093" s="75">
        <v>90037</v>
      </c>
      <c r="E2093" s="75">
        <v>58.5077437216231</v>
      </c>
      <c r="F2093" s="75">
        <v>5263</v>
      </c>
      <c r="G2093" s="75">
        <v>70.900000000000006</v>
      </c>
      <c r="H2093" s="77"/>
      <c r="I2093" s="77"/>
    </row>
    <row r="2094" spans="1:9" x14ac:dyDescent="0.25">
      <c r="A2094" s="75">
        <v>6037218500</v>
      </c>
      <c r="B2094" s="75">
        <v>2869</v>
      </c>
      <c r="C2094" s="75" t="s">
        <v>166</v>
      </c>
      <c r="D2094" s="75">
        <v>90016</v>
      </c>
      <c r="E2094" s="75">
        <v>58.463387006545702</v>
      </c>
      <c r="F2094" s="75">
        <v>2869</v>
      </c>
      <c r="G2094" s="75">
        <v>43.8</v>
      </c>
      <c r="H2094" s="77"/>
      <c r="I2094" s="77"/>
    </row>
    <row r="2095" spans="1:9" x14ac:dyDescent="0.25">
      <c r="A2095" s="75">
        <v>6037204810</v>
      </c>
      <c r="B2095" s="75">
        <v>4478</v>
      </c>
      <c r="C2095" s="75" t="s">
        <v>166</v>
      </c>
      <c r="D2095" s="75">
        <v>90023</v>
      </c>
      <c r="E2095" s="75">
        <v>58.376377478688099</v>
      </c>
      <c r="F2095" s="75">
        <v>4478</v>
      </c>
      <c r="G2095" s="75">
        <v>68.099999999999994</v>
      </c>
      <c r="H2095" s="77"/>
      <c r="I2095" s="77"/>
    </row>
    <row r="2096" spans="1:9" x14ac:dyDescent="0.25">
      <c r="A2096" s="75">
        <v>6037531504</v>
      </c>
      <c r="B2096" s="75">
        <v>4414</v>
      </c>
      <c r="C2096" s="75" t="s">
        <v>166</v>
      </c>
      <c r="D2096" s="75">
        <v>90022</v>
      </c>
      <c r="E2096" s="75">
        <v>58.312362666376103</v>
      </c>
      <c r="F2096" s="75">
        <v>4414</v>
      </c>
      <c r="G2096" s="75">
        <v>74.3</v>
      </c>
      <c r="H2096" s="77"/>
      <c r="I2096" s="77"/>
    </row>
    <row r="2097" spans="1:9" x14ac:dyDescent="0.25">
      <c r="A2097" s="75">
        <v>6037224020</v>
      </c>
      <c r="B2097" s="75">
        <v>2789</v>
      </c>
      <c r="C2097" s="75" t="s">
        <v>166</v>
      </c>
      <c r="D2097" s="75">
        <v>90007</v>
      </c>
      <c r="E2097" s="75">
        <v>58.265672010605897</v>
      </c>
      <c r="F2097" s="75">
        <v>2789</v>
      </c>
      <c r="G2097" s="75">
        <v>74.7</v>
      </c>
      <c r="H2097" s="77"/>
      <c r="I2097" s="77"/>
    </row>
    <row r="2098" spans="1:9" x14ac:dyDescent="0.25">
      <c r="A2098" s="75">
        <v>6037535002</v>
      </c>
      <c r="B2098" s="75">
        <v>3681</v>
      </c>
      <c r="C2098" s="75" t="s">
        <v>166</v>
      </c>
      <c r="D2098" s="75">
        <v>90001</v>
      </c>
      <c r="E2098" s="75">
        <v>58.261551429331803</v>
      </c>
      <c r="F2098" s="75">
        <v>3681</v>
      </c>
      <c r="G2098" s="75">
        <v>67.400000000000006</v>
      </c>
      <c r="H2098" s="77"/>
      <c r="I2098" s="77"/>
    </row>
    <row r="2099" spans="1:9" x14ac:dyDescent="0.25">
      <c r="A2099" s="75">
        <v>6037228720</v>
      </c>
      <c r="B2099" s="75">
        <v>4492</v>
      </c>
      <c r="C2099" s="75" t="s">
        <v>166</v>
      </c>
      <c r="D2099" s="75">
        <v>90011</v>
      </c>
      <c r="E2099" s="75">
        <v>58.253346319878801</v>
      </c>
      <c r="F2099" s="75">
        <v>4492</v>
      </c>
      <c r="G2099" s="75">
        <v>79.599999999999994</v>
      </c>
      <c r="H2099" s="77"/>
      <c r="I2099" s="77"/>
    </row>
    <row r="2100" spans="1:9" x14ac:dyDescent="0.25">
      <c r="A2100" s="75">
        <v>6037208302</v>
      </c>
      <c r="B2100" s="75">
        <v>4360</v>
      </c>
      <c r="C2100" s="75" t="s">
        <v>166</v>
      </c>
      <c r="D2100" s="75">
        <v>90026</v>
      </c>
      <c r="E2100" s="75">
        <v>58.142999166244302</v>
      </c>
      <c r="F2100" s="75">
        <v>4360</v>
      </c>
      <c r="G2100" s="75">
        <v>69</v>
      </c>
      <c r="H2100" s="77"/>
      <c r="I2100" s="77"/>
    </row>
    <row r="2101" spans="1:9" x14ac:dyDescent="0.25">
      <c r="A2101" s="75">
        <v>6037219300</v>
      </c>
      <c r="B2101" s="75">
        <v>3700</v>
      </c>
      <c r="C2101" s="75" t="s">
        <v>166</v>
      </c>
      <c r="D2101" s="75">
        <v>90018</v>
      </c>
      <c r="E2101" s="75">
        <v>58.0669954253135</v>
      </c>
      <c r="F2101" s="75">
        <v>3700</v>
      </c>
      <c r="G2101" s="75">
        <v>72.599999999999994</v>
      </c>
      <c r="H2101" s="77"/>
      <c r="I2101" s="77"/>
    </row>
    <row r="2102" spans="1:9" x14ac:dyDescent="0.25">
      <c r="A2102" s="75">
        <v>6037190801</v>
      </c>
      <c r="B2102" s="75">
        <v>2594</v>
      </c>
      <c r="C2102" s="75" t="s">
        <v>166</v>
      </c>
      <c r="D2102" s="75">
        <v>90028</v>
      </c>
      <c r="E2102" s="75">
        <v>58.063491852230698</v>
      </c>
      <c r="F2102" s="75">
        <v>2594</v>
      </c>
      <c r="G2102" s="75">
        <v>69.599999999999994</v>
      </c>
      <c r="H2102" s="77"/>
      <c r="I2102" s="77"/>
    </row>
    <row r="2103" spans="1:9" x14ac:dyDescent="0.25">
      <c r="A2103" s="75">
        <v>6037206010</v>
      </c>
      <c r="B2103" s="75">
        <v>3127</v>
      </c>
      <c r="C2103" s="75" t="s">
        <v>166</v>
      </c>
      <c r="D2103" s="75">
        <v>90012</v>
      </c>
      <c r="E2103" s="75">
        <v>58.062937360668101</v>
      </c>
      <c r="F2103" s="75">
        <v>3127</v>
      </c>
      <c r="G2103" s="75">
        <v>71.8</v>
      </c>
      <c r="H2103" s="77"/>
      <c r="I2103" s="77"/>
    </row>
    <row r="2104" spans="1:9" x14ac:dyDescent="0.25">
      <c r="A2104" s="75">
        <v>6037190510</v>
      </c>
      <c r="B2104" s="75">
        <v>4227</v>
      </c>
      <c r="C2104" s="75" t="s">
        <v>166</v>
      </c>
      <c r="D2104" s="75">
        <v>90028</v>
      </c>
      <c r="E2104" s="75">
        <v>57.9694840728028</v>
      </c>
      <c r="F2104" s="75">
        <v>4227</v>
      </c>
      <c r="G2104" s="75">
        <v>60.3</v>
      </c>
      <c r="H2104" s="77"/>
      <c r="I2104" s="77"/>
    </row>
    <row r="2105" spans="1:9" x14ac:dyDescent="0.25">
      <c r="A2105" s="75">
        <v>6037243000</v>
      </c>
      <c r="B2105" s="75">
        <v>6769</v>
      </c>
      <c r="C2105" s="75" t="s">
        <v>166</v>
      </c>
      <c r="D2105" s="75">
        <v>90002</v>
      </c>
      <c r="E2105" s="75">
        <v>57.762331350876401</v>
      </c>
      <c r="F2105" s="75">
        <v>6769</v>
      </c>
      <c r="G2105" s="75">
        <v>70.900000000000006</v>
      </c>
      <c r="H2105" s="77"/>
      <c r="I2105" s="77"/>
    </row>
    <row r="2106" spans="1:9" x14ac:dyDescent="0.25">
      <c r="A2106" s="75">
        <v>6037228710</v>
      </c>
      <c r="B2106" s="75">
        <v>4235</v>
      </c>
      <c r="C2106" s="75" t="s">
        <v>166</v>
      </c>
      <c r="D2106" s="75">
        <v>90011</v>
      </c>
      <c r="E2106" s="75">
        <v>57.7582646553535</v>
      </c>
      <c r="F2106" s="75">
        <v>4235</v>
      </c>
      <c r="G2106" s="75">
        <v>79.5</v>
      </c>
      <c r="H2106" s="77"/>
      <c r="I2106" s="77"/>
    </row>
    <row r="2107" spans="1:9" x14ac:dyDescent="0.25">
      <c r="A2107" s="75">
        <v>6037240900</v>
      </c>
      <c r="B2107" s="75">
        <v>5620</v>
      </c>
      <c r="C2107" s="75" t="s">
        <v>166</v>
      </c>
      <c r="D2107" s="75">
        <v>90059</v>
      </c>
      <c r="E2107" s="75">
        <v>57.543736121320997</v>
      </c>
      <c r="F2107" s="75">
        <v>5620</v>
      </c>
      <c r="G2107" s="75">
        <v>72.7</v>
      </c>
      <c r="H2107" s="77"/>
      <c r="I2107" s="77"/>
    </row>
    <row r="2108" spans="1:9" x14ac:dyDescent="0.25">
      <c r="A2108" s="75">
        <v>6037241002</v>
      </c>
      <c r="B2108" s="75">
        <v>3606</v>
      </c>
      <c r="C2108" s="75" t="s">
        <v>166</v>
      </c>
      <c r="D2108" s="75">
        <v>90059</v>
      </c>
      <c r="E2108" s="75">
        <v>57.539849536427198</v>
      </c>
      <c r="F2108" s="75">
        <v>3606</v>
      </c>
      <c r="G2108" s="75">
        <v>61.9</v>
      </c>
      <c r="H2108" s="77"/>
      <c r="I2108" s="77"/>
    </row>
    <row r="2109" spans="1:9" x14ac:dyDescent="0.25">
      <c r="A2109" s="75">
        <v>6037241202</v>
      </c>
      <c r="B2109" s="75">
        <v>4943</v>
      </c>
      <c r="C2109" s="75" t="s">
        <v>166</v>
      </c>
      <c r="D2109" s="75">
        <v>90044</v>
      </c>
      <c r="E2109" s="75">
        <v>57.514353800265198</v>
      </c>
      <c r="F2109" s="75">
        <v>4943</v>
      </c>
      <c r="G2109" s="75">
        <v>69.099999999999994</v>
      </c>
      <c r="H2109" s="77"/>
      <c r="I2109" s="77"/>
    </row>
    <row r="2110" spans="1:9" x14ac:dyDescent="0.25">
      <c r="A2110" s="75">
        <v>6037207102</v>
      </c>
      <c r="B2110" s="75">
        <v>2553</v>
      </c>
      <c r="C2110" s="75" t="s">
        <v>166</v>
      </c>
      <c r="D2110" s="75">
        <v>90012</v>
      </c>
      <c r="E2110" s="75">
        <v>57.452462442955202</v>
      </c>
      <c r="F2110" s="75">
        <v>2553</v>
      </c>
      <c r="G2110" s="75">
        <v>74.599999999999994</v>
      </c>
      <c r="H2110" s="77"/>
      <c r="I2110" s="77"/>
    </row>
    <row r="2111" spans="1:9" x14ac:dyDescent="0.25">
      <c r="A2111" s="75">
        <v>6037209103</v>
      </c>
      <c r="B2111" s="75">
        <v>3216</v>
      </c>
      <c r="C2111" s="75" t="s">
        <v>166</v>
      </c>
      <c r="D2111" s="75">
        <v>90017</v>
      </c>
      <c r="E2111" s="75">
        <v>57.053491684848503</v>
      </c>
      <c r="F2111" s="75">
        <v>3216</v>
      </c>
      <c r="G2111" s="75">
        <v>88.7</v>
      </c>
      <c r="H2111" s="77"/>
      <c r="I2111" s="77"/>
    </row>
    <row r="2112" spans="1:9" x14ac:dyDescent="0.25">
      <c r="A2112" s="75">
        <v>6037540600</v>
      </c>
      <c r="B2112" s="75">
        <v>4271</v>
      </c>
      <c r="C2112" s="75" t="s">
        <v>166</v>
      </c>
      <c r="D2112" s="75">
        <v>90059</v>
      </c>
      <c r="E2112" s="75">
        <v>56.961468600948997</v>
      </c>
      <c r="F2112" s="75">
        <v>4271</v>
      </c>
      <c r="G2112" s="75">
        <v>69.099999999999994</v>
      </c>
      <c r="H2112" s="77"/>
      <c r="I2112" s="77"/>
    </row>
    <row r="2113" spans="1:9" x14ac:dyDescent="0.25">
      <c r="A2113" s="75">
        <v>6037186401</v>
      </c>
      <c r="B2113" s="75">
        <v>3452</v>
      </c>
      <c r="C2113" s="75" t="s">
        <v>166</v>
      </c>
      <c r="D2113" s="75">
        <v>90065</v>
      </c>
      <c r="E2113" s="75">
        <v>56.906988004481498</v>
      </c>
      <c r="F2113" s="75">
        <v>3452</v>
      </c>
      <c r="G2113" s="75">
        <v>58.2</v>
      </c>
      <c r="H2113" s="77"/>
      <c r="I2113" s="77"/>
    </row>
    <row r="2114" spans="1:9" x14ac:dyDescent="0.25">
      <c r="A2114" s="75">
        <v>6037191000</v>
      </c>
      <c r="B2114" s="75">
        <v>3228</v>
      </c>
      <c r="C2114" s="75" t="s">
        <v>166</v>
      </c>
      <c r="D2114" s="75">
        <v>90028</v>
      </c>
      <c r="E2114" s="75">
        <v>56.870156447012803</v>
      </c>
      <c r="F2114" s="75">
        <v>3228</v>
      </c>
      <c r="G2114" s="75">
        <v>51.4</v>
      </c>
      <c r="H2114" s="77"/>
      <c r="I2114" s="77"/>
    </row>
    <row r="2115" spans="1:9" x14ac:dyDescent="0.25">
      <c r="A2115" s="75">
        <v>6037226700</v>
      </c>
      <c r="B2115" s="75">
        <v>6170</v>
      </c>
      <c r="C2115" s="75" t="s">
        <v>166</v>
      </c>
      <c r="D2115" s="75">
        <v>90011</v>
      </c>
      <c r="E2115" s="75">
        <v>56.779120557051101</v>
      </c>
      <c r="F2115" s="75">
        <v>6170</v>
      </c>
      <c r="G2115" s="75">
        <v>78.2</v>
      </c>
      <c r="H2115" s="77"/>
      <c r="I2115" s="77"/>
    </row>
    <row r="2116" spans="1:9" x14ac:dyDescent="0.25">
      <c r="A2116" s="75">
        <v>6037226410</v>
      </c>
      <c r="B2116" s="75">
        <v>3491</v>
      </c>
      <c r="C2116" s="75" t="s">
        <v>166</v>
      </c>
      <c r="D2116" s="75">
        <v>90011</v>
      </c>
      <c r="E2116" s="75">
        <v>56.692588006261502</v>
      </c>
      <c r="F2116" s="75">
        <v>3491</v>
      </c>
      <c r="G2116" s="75">
        <v>75.900000000000006</v>
      </c>
      <c r="H2116" s="77"/>
      <c r="I2116" s="77"/>
    </row>
    <row r="2117" spans="1:9" x14ac:dyDescent="0.25">
      <c r="A2117" s="75">
        <v>6037226420</v>
      </c>
      <c r="B2117" s="75">
        <v>4906</v>
      </c>
      <c r="C2117" s="75" t="s">
        <v>166</v>
      </c>
      <c r="D2117" s="75">
        <v>90011</v>
      </c>
      <c r="E2117" s="75">
        <v>56.691218518859401</v>
      </c>
      <c r="F2117" s="75">
        <v>4906</v>
      </c>
      <c r="G2117" s="75">
        <v>72.900000000000006</v>
      </c>
      <c r="H2117" s="77"/>
      <c r="I2117" s="77"/>
    </row>
    <row r="2118" spans="1:9" x14ac:dyDescent="0.25">
      <c r="A2118" s="75">
        <v>6037240600</v>
      </c>
      <c r="B2118" s="75">
        <v>4932</v>
      </c>
      <c r="C2118" s="75" t="s">
        <v>166</v>
      </c>
      <c r="D2118" s="75">
        <v>90003</v>
      </c>
      <c r="E2118" s="75">
        <v>56.576303912958601</v>
      </c>
      <c r="F2118" s="75">
        <v>4932</v>
      </c>
      <c r="G2118" s="75">
        <v>67.900000000000006</v>
      </c>
      <c r="H2118" s="77"/>
      <c r="I2118" s="77"/>
    </row>
    <row r="2119" spans="1:9" x14ac:dyDescent="0.25">
      <c r="A2119" s="75">
        <v>6037540902</v>
      </c>
      <c r="B2119" s="75">
        <v>4506</v>
      </c>
      <c r="C2119" s="75" t="s">
        <v>166</v>
      </c>
      <c r="D2119" s="75">
        <v>90061</v>
      </c>
      <c r="E2119" s="75">
        <v>56.547868577577603</v>
      </c>
      <c r="F2119" s="75">
        <v>4506</v>
      </c>
      <c r="G2119" s="75">
        <v>49.9</v>
      </c>
      <c r="H2119" s="77"/>
      <c r="I2119" s="77"/>
    </row>
    <row r="2120" spans="1:9" x14ac:dyDescent="0.25">
      <c r="A2120" s="75">
        <v>6037241400</v>
      </c>
      <c r="B2120" s="75">
        <v>3285</v>
      </c>
      <c r="C2120" s="75" t="s">
        <v>166</v>
      </c>
      <c r="D2120" s="75">
        <v>90061</v>
      </c>
      <c r="E2120" s="75">
        <v>56.474075331934301</v>
      </c>
      <c r="F2120" s="75">
        <v>3285</v>
      </c>
      <c r="G2120" s="75">
        <v>75.900000000000006</v>
      </c>
      <c r="H2120" s="77"/>
      <c r="I2120" s="77"/>
    </row>
    <row r="2121" spans="1:9" x14ac:dyDescent="0.25">
      <c r="A2121" s="75">
        <v>6037218400</v>
      </c>
      <c r="B2121" s="75">
        <v>4714</v>
      </c>
      <c r="C2121" s="75" t="s">
        <v>166</v>
      </c>
      <c r="D2121" s="75">
        <v>90016</v>
      </c>
      <c r="E2121" s="75">
        <v>56.310321891790799</v>
      </c>
      <c r="F2121" s="75">
        <v>4714</v>
      </c>
      <c r="G2121" s="75">
        <v>59</v>
      </c>
      <c r="H2121" s="77"/>
      <c r="I2121" s="77"/>
    </row>
    <row r="2122" spans="1:9" x14ac:dyDescent="0.25">
      <c r="A2122" s="75">
        <v>6037228600</v>
      </c>
      <c r="B2122" s="75">
        <v>5049</v>
      </c>
      <c r="C2122" s="75" t="s">
        <v>166</v>
      </c>
      <c r="D2122" s="75">
        <v>90011</v>
      </c>
      <c r="E2122" s="75">
        <v>56.2925064195624</v>
      </c>
      <c r="F2122" s="75">
        <v>5049</v>
      </c>
      <c r="G2122" s="75">
        <v>84.1</v>
      </c>
      <c r="H2122" s="77"/>
      <c r="I2122" s="77"/>
    </row>
    <row r="2123" spans="1:9" x14ac:dyDescent="0.25">
      <c r="A2123" s="75">
        <v>6037531902</v>
      </c>
      <c r="B2123" s="75">
        <v>4077</v>
      </c>
      <c r="C2123" s="75" t="s">
        <v>166</v>
      </c>
      <c r="D2123" s="75">
        <v>90022</v>
      </c>
      <c r="E2123" s="75">
        <v>56.232171845522302</v>
      </c>
      <c r="F2123" s="75">
        <v>4077</v>
      </c>
      <c r="G2123" s="75">
        <v>49.8</v>
      </c>
      <c r="H2123" s="77"/>
      <c r="I2123" s="77"/>
    </row>
    <row r="2124" spans="1:9" x14ac:dyDescent="0.25">
      <c r="A2124" s="75">
        <v>6037232700</v>
      </c>
      <c r="B2124" s="75">
        <v>5895</v>
      </c>
      <c r="C2124" s="75" t="s">
        <v>166</v>
      </c>
      <c r="D2124" s="75">
        <v>90037</v>
      </c>
      <c r="E2124" s="75">
        <v>56.202427005493803</v>
      </c>
      <c r="F2124" s="75">
        <v>5895</v>
      </c>
      <c r="G2124" s="75">
        <v>74</v>
      </c>
      <c r="H2124" s="77"/>
      <c r="I2124" s="77"/>
    </row>
    <row r="2125" spans="1:9" x14ac:dyDescent="0.25">
      <c r="A2125" s="75">
        <v>6037531702</v>
      </c>
      <c r="B2125" s="75">
        <v>4754</v>
      </c>
      <c r="C2125" s="75" t="s">
        <v>166</v>
      </c>
      <c r="D2125" s="75">
        <v>90022</v>
      </c>
      <c r="E2125" s="75">
        <v>56.175724881619601</v>
      </c>
      <c r="F2125" s="75">
        <v>4754</v>
      </c>
      <c r="G2125" s="75">
        <v>61.2</v>
      </c>
      <c r="H2125" s="77"/>
      <c r="I2125" s="77"/>
    </row>
    <row r="2126" spans="1:9" x14ac:dyDescent="0.25">
      <c r="A2126" s="75">
        <v>6037185203</v>
      </c>
      <c r="B2126" s="75">
        <v>3200</v>
      </c>
      <c r="C2126" s="75" t="s">
        <v>166</v>
      </c>
      <c r="D2126" s="75">
        <v>90065</v>
      </c>
      <c r="E2126" s="75">
        <v>56.090687022783797</v>
      </c>
      <c r="F2126" s="75">
        <v>3200</v>
      </c>
      <c r="G2126" s="75">
        <v>59.1</v>
      </c>
      <c r="H2126" s="77"/>
      <c r="I2126" s="77"/>
    </row>
    <row r="2127" spans="1:9" x14ac:dyDescent="0.25">
      <c r="A2127" s="75">
        <v>6037239802</v>
      </c>
      <c r="B2127" s="75">
        <v>4902</v>
      </c>
      <c r="C2127" s="75" t="s">
        <v>166</v>
      </c>
      <c r="D2127" s="75">
        <v>90001</v>
      </c>
      <c r="E2127" s="75">
        <v>56.025663049071497</v>
      </c>
      <c r="F2127" s="75">
        <v>4902</v>
      </c>
      <c r="G2127" s="75">
        <v>75.599999999999994</v>
      </c>
      <c r="H2127" s="77"/>
      <c r="I2127" s="77"/>
    </row>
    <row r="2128" spans="1:9" x14ac:dyDescent="0.25">
      <c r="A2128" s="75">
        <v>6037228210</v>
      </c>
      <c r="B2128" s="75">
        <v>3806</v>
      </c>
      <c r="C2128" s="75" t="s">
        <v>166</v>
      </c>
      <c r="D2128" s="75">
        <v>90011</v>
      </c>
      <c r="E2128" s="75">
        <v>56.023098434501897</v>
      </c>
      <c r="F2128" s="75">
        <v>3806</v>
      </c>
      <c r="G2128" s="75">
        <v>72.599999999999994</v>
      </c>
      <c r="H2128" s="77"/>
      <c r="I2128" s="77"/>
    </row>
    <row r="2129" spans="1:9" x14ac:dyDescent="0.25">
      <c r="A2129" s="75">
        <v>6037231710</v>
      </c>
      <c r="B2129" s="75">
        <v>4358</v>
      </c>
      <c r="C2129" s="75" t="s">
        <v>166</v>
      </c>
      <c r="D2129" s="75">
        <v>90037</v>
      </c>
      <c r="E2129" s="75">
        <v>55.983186270785602</v>
      </c>
      <c r="F2129" s="75">
        <v>4358</v>
      </c>
      <c r="G2129" s="75">
        <v>86.4</v>
      </c>
      <c r="H2129" s="77"/>
      <c r="I2129" s="77"/>
    </row>
    <row r="2130" spans="1:9" x14ac:dyDescent="0.25">
      <c r="A2130" s="75">
        <v>6037203600</v>
      </c>
      <c r="B2130" s="75">
        <v>5394</v>
      </c>
      <c r="C2130" s="75" t="s">
        <v>166</v>
      </c>
      <c r="D2130" s="75">
        <v>90033</v>
      </c>
      <c r="E2130" s="75">
        <v>55.949661708582497</v>
      </c>
      <c r="F2130" s="75">
        <v>5394</v>
      </c>
      <c r="G2130" s="75">
        <v>62.4</v>
      </c>
      <c r="H2130" s="77"/>
      <c r="I2130" s="77"/>
    </row>
    <row r="2131" spans="1:9" x14ac:dyDescent="0.25">
      <c r="A2131" s="75">
        <v>6037237101</v>
      </c>
      <c r="B2131" s="75">
        <v>3705</v>
      </c>
      <c r="C2131" s="75" t="s">
        <v>166</v>
      </c>
      <c r="D2131" s="75">
        <v>90044</v>
      </c>
      <c r="E2131" s="75">
        <v>55.797195822792197</v>
      </c>
      <c r="F2131" s="75">
        <v>3705</v>
      </c>
      <c r="G2131" s="75">
        <v>72.5</v>
      </c>
      <c r="H2131" s="77"/>
      <c r="I2131" s="77"/>
    </row>
    <row r="2132" spans="1:9" x14ac:dyDescent="0.25">
      <c r="A2132" s="75">
        <v>6037204410</v>
      </c>
      <c r="B2132" s="75">
        <v>2363</v>
      </c>
      <c r="C2132" s="75" t="s">
        <v>166</v>
      </c>
      <c r="D2132" s="75">
        <v>90033</v>
      </c>
      <c r="E2132" s="75">
        <v>55.729548426258397</v>
      </c>
      <c r="F2132" s="75">
        <v>2363</v>
      </c>
      <c r="G2132" s="75">
        <v>68.2</v>
      </c>
      <c r="H2132" s="77"/>
      <c r="I2132" s="77"/>
    </row>
    <row r="2133" spans="1:9" x14ac:dyDescent="0.25">
      <c r="A2133" s="75">
        <v>6037237300</v>
      </c>
      <c r="B2133" s="75">
        <v>5262</v>
      </c>
      <c r="C2133" s="75" t="s">
        <v>166</v>
      </c>
      <c r="D2133" s="75">
        <v>90047</v>
      </c>
      <c r="E2133" s="75">
        <v>55.653297214931797</v>
      </c>
      <c r="F2133" s="75">
        <v>5262</v>
      </c>
      <c r="G2133" s="75">
        <v>53.1</v>
      </c>
      <c r="H2133" s="77"/>
      <c r="I2133" s="77"/>
    </row>
    <row r="2134" spans="1:9" x14ac:dyDescent="0.25">
      <c r="A2134" s="75">
        <v>6037207301</v>
      </c>
      <c r="B2134" s="75">
        <v>4521</v>
      </c>
      <c r="C2134" s="75" t="s">
        <v>166</v>
      </c>
      <c r="D2134" s="75">
        <v>90013</v>
      </c>
      <c r="E2134" s="75">
        <v>55.645437714317701</v>
      </c>
      <c r="F2134" s="75">
        <v>4521</v>
      </c>
      <c r="G2134" s="75">
        <v>44.3</v>
      </c>
      <c r="H2134" s="77"/>
      <c r="I2134" s="77"/>
    </row>
    <row r="2135" spans="1:9" x14ac:dyDescent="0.25">
      <c r="A2135" s="75">
        <v>6037531901</v>
      </c>
      <c r="B2135" s="75">
        <v>6529</v>
      </c>
      <c r="C2135" s="75" t="s">
        <v>166</v>
      </c>
      <c r="D2135" s="75">
        <v>90022</v>
      </c>
      <c r="E2135" s="75">
        <v>55.622988503875497</v>
      </c>
      <c r="F2135" s="75">
        <v>6529</v>
      </c>
      <c r="G2135" s="75">
        <v>52.2</v>
      </c>
      <c r="H2135" s="77"/>
      <c r="I2135" s="77"/>
    </row>
    <row r="2136" spans="1:9" x14ac:dyDescent="0.25">
      <c r="A2136" s="75">
        <v>6037192620</v>
      </c>
      <c r="B2136" s="75">
        <v>3868</v>
      </c>
      <c r="C2136" s="75" t="s">
        <v>166</v>
      </c>
      <c r="D2136" s="75">
        <v>90004</v>
      </c>
      <c r="E2136" s="75">
        <v>55.615096000936703</v>
      </c>
      <c r="F2136" s="75">
        <v>3868</v>
      </c>
      <c r="G2136" s="75">
        <v>65.2</v>
      </c>
      <c r="H2136" s="77"/>
      <c r="I2136" s="77"/>
    </row>
    <row r="2137" spans="1:9" x14ac:dyDescent="0.25">
      <c r="A2137" s="75">
        <v>6037199201</v>
      </c>
      <c r="B2137" s="75">
        <v>4089</v>
      </c>
      <c r="C2137" s="75" t="s">
        <v>166</v>
      </c>
      <c r="D2137" s="75">
        <v>90031</v>
      </c>
      <c r="E2137" s="75">
        <v>55.581127864877203</v>
      </c>
      <c r="F2137" s="75">
        <v>4089</v>
      </c>
      <c r="G2137" s="75">
        <v>61.8</v>
      </c>
      <c r="H2137" s="77"/>
      <c r="I2137" s="77"/>
    </row>
    <row r="2138" spans="1:9" x14ac:dyDescent="0.25">
      <c r="A2138" s="75">
        <v>6037531101</v>
      </c>
      <c r="B2138" s="75">
        <v>5091</v>
      </c>
      <c r="C2138" s="75" t="s">
        <v>166</v>
      </c>
      <c r="D2138" s="75">
        <v>90063</v>
      </c>
      <c r="E2138" s="75">
        <v>55.510963994091099</v>
      </c>
      <c r="F2138" s="75">
        <v>5091</v>
      </c>
      <c r="G2138" s="75">
        <v>68.3</v>
      </c>
      <c r="H2138" s="77"/>
      <c r="I2138" s="77"/>
    </row>
    <row r="2139" spans="1:9" x14ac:dyDescent="0.25">
      <c r="A2139" s="75">
        <v>6037208402</v>
      </c>
      <c r="B2139" s="75">
        <v>2775</v>
      </c>
      <c r="C2139" s="75" t="s">
        <v>166</v>
      </c>
      <c r="D2139" s="75">
        <v>90026</v>
      </c>
      <c r="E2139" s="75">
        <v>55.283027663285203</v>
      </c>
      <c r="F2139" s="75">
        <v>2775</v>
      </c>
      <c r="G2139" s="75">
        <v>51.5</v>
      </c>
      <c r="H2139" s="77"/>
      <c r="I2139" s="77"/>
    </row>
    <row r="2140" spans="1:9" x14ac:dyDescent="0.25">
      <c r="A2140" s="75">
        <v>6037232400</v>
      </c>
      <c r="B2140" s="75">
        <v>6957</v>
      </c>
      <c r="C2140" s="75" t="s">
        <v>166</v>
      </c>
      <c r="D2140" s="75">
        <v>90062</v>
      </c>
      <c r="E2140" s="75">
        <v>55.046583027105598</v>
      </c>
      <c r="F2140" s="75">
        <v>6957</v>
      </c>
      <c r="G2140" s="75">
        <v>67.900000000000006</v>
      </c>
      <c r="H2140" s="77"/>
      <c r="I2140" s="77"/>
    </row>
    <row r="2141" spans="1:9" x14ac:dyDescent="0.25">
      <c r="A2141" s="75">
        <v>6037187200</v>
      </c>
      <c r="B2141" s="75">
        <v>3132</v>
      </c>
      <c r="C2141" s="75" t="s">
        <v>166</v>
      </c>
      <c r="D2141" s="75">
        <v>90039</v>
      </c>
      <c r="E2141" s="75">
        <v>54.952388812033902</v>
      </c>
      <c r="F2141" s="75">
        <v>3132</v>
      </c>
      <c r="G2141" s="75">
        <v>56.6</v>
      </c>
      <c r="H2141" s="77"/>
      <c r="I2141" s="77"/>
    </row>
    <row r="2142" spans="1:9" x14ac:dyDescent="0.25">
      <c r="A2142" s="75">
        <v>6037209200</v>
      </c>
      <c r="B2142" s="75">
        <v>2785</v>
      </c>
      <c r="C2142" s="75" t="s">
        <v>166</v>
      </c>
      <c r="D2142" s="75">
        <v>90017</v>
      </c>
      <c r="E2142" s="75">
        <v>54.951807938025098</v>
      </c>
      <c r="F2142" s="75">
        <v>2785</v>
      </c>
      <c r="G2142" s="75">
        <v>65.599999999999994</v>
      </c>
      <c r="H2142" s="77"/>
      <c r="I2142" s="77"/>
    </row>
    <row r="2143" spans="1:9" x14ac:dyDescent="0.25">
      <c r="A2143" s="75">
        <v>6037228220</v>
      </c>
      <c r="B2143" s="75">
        <v>4389</v>
      </c>
      <c r="C2143" s="75" t="s">
        <v>166</v>
      </c>
      <c r="D2143" s="75">
        <v>90011</v>
      </c>
      <c r="E2143" s="75">
        <v>54.837991174462701</v>
      </c>
      <c r="F2143" s="75">
        <v>4389</v>
      </c>
      <c r="G2143" s="75">
        <v>73.7</v>
      </c>
      <c r="H2143" s="77"/>
      <c r="I2143" s="77"/>
    </row>
    <row r="2144" spans="1:9" x14ac:dyDescent="0.25">
      <c r="A2144" s="75">
        <v>6037221401</v>
      </c>
      <c r="B2144" s="75">
        <v>3359</v>
      </c>
      <c r="C2144" s="75" t="s">
        <v>166</v>
      </c>
      <c r="D2144" s="75">
        <v>90018</v>
      </c>
      <c r="E2144" s="75">
        <v>54.809610195568801</v>
      </c>
      <c r="F2144" s="75">
        <v>3359</v>
      </c>
      <c r="G2144" s="75">
        <v>66</v>
      </c>
      <c r="H2144" s="77"/>
      <c r="I2144" s="77"/>
    </row>
    <row r="2145" spans="1:9" x14ac:dyDescent="0.25">
      <c r="A2145" s="75">
        <v>6037204420</v>
      </c>
      <c r="B2145" s="75">
        <v>3138</v>
      </c>
      <c r="C2145" s="75" t="s">
        <v>166</v>
      </c>
      <c r="D2145" s="75">
        <v>90033</v>
      </c>
      <c r="E2145" s="75">
        <v>54.7176992294455</v>
      </c>
      <c r="F2145" s="75">
        <v>3138</v>
      </c>
      <c r="G2145" s="75">
        <v>76.3</v>
      </c>
      <c r="H2145" s="77"/>
      <c r="I2145" s="77"/>
    </row>
    <row r="2146" spans="1:9" x14ac:dyDescent="0.25">
      <c r="A2146" s="75">
        <v>6037602802</v>
      </c>
      <c r="B2146" s="75">
        <v>4304</v>
      </c>
      <c r="C2146" s="75" t="s">
        <v>166</v>
      </c>
      <c r="D2146" s="75">
        <v>90044</v>
      </c>
      <c r="E2146" s="75">
        <v>54.503119280462201</v>
      </c>
      <c r="F2146" s="75">
        <v>4304</v>
      </c>
      <c r="G2146" s="75">
        <v>40.9</v>
      </c>
      <c r="H2146" s="77"/>
      <c r="I2146" s="77"/>
    </row>
    <row r="2147" spans="1:9" x14ac:dyDescent="0.25">
      <c r="A2147" s="75">
        <v>6037190520</v>
      </c>
      <c r="B2147" s="75">
        <v>3728</v>
      </c>
      <c r="C2147" s="75" t="s">
        <v>166</v>
      </c>
      <c r="D2147" s="75">
        <v>90027</v>
      </c>
      <c r="E2147" s="75">
        <v>54.462271708178399</v>
      </c>
      <c r="F2147" s="75">
        <v>3728</v>
      </c>
      <c r="G2147" s="75">
        <v>65.2</v>
      </c>
      <c r="H2147" s="77"/>
      <c r="I2147" s="77"/>
    </row>
    <row r="2148" spans="1:9" x14ac:dyDescent="0.25">
      <c r="A2148" s="75">
        <v>6037242000</v>
      </c>
      <c r="B2148" s="75">
        <v>3938</v>
      </c>
      <c r="C2148" s="75" t="s">
        <v>166</v>
      </c>
      <c r="D2148" s="75">
        <v>90002</v>
      </c>
      <c r="E2148" s="75">
        <v>54.460826126779999</v>
      </c>
      <c r="F2148" s="75">
        <v>3938</v>
      </c>
      <c r="G2148" s="75">
        <v>68.099999999999994</v>
      </c>
      <c r="H2148" s="77"/>
      <c r="I2148" s="77"/>
    </row>
    <row r="2149" spans="1:9" x14ac:dyDescent="0.25">
      <c r="A2149" s="75">
        <v>6037531102</v>
      </c>
      <c r="B2149" s="75">
        <v>3548</v>
      </c>
      <c r="C2149" s="75" t="s">
        <v>166</v>
      </c>
      <c r="D2149" s="75">
        <v>90063</v>
      </c>
      <c r="E2149" s="75">
        <v>54.367878612230797</v>
      </c>
      <c r="F2149" s="75">
        <v>3548</v>
      </c>
      <c r="G2149" s="75">
        <v>58.7</v>
      </c>
      <c r="H2149" s="77"/>
      <c r="I2149" s="77"/>
    </row>
    <row r="2150" spans="1:9" x14ac:dyDescent="0.25">
      <c r="A2150" s="75">
        <v>6037228420</v>
      </c>
      <c r="B2150" s="75">
        <v>3150</v>
      </c>
      <c r="C2150" s="75" t="s">
        <v>166</v>
      </c>
      <c r="D2150" s="75">
        <v>90011</v>
      </c>
      <c r="E2150" s="75">
        <v>54.347326623546898</v>
      </c>
      <c r="F2150" s="75">
        <v>3150</v>
      </c>
      <c r="G2150" s="75">
        <v>80.099999999999994</v>
      </c>
      <c r="H2150" s="77"/>
      <c r="I2150" s="77"/>
    </row>
    <row r="2151" spans="1:9" x14ac:dyDescent="0.25">
      <c r="A2151" s="75">
        <v>6037531503</v>
      </c>
      <c r="B2151" s="75">
        <v>3116</v>
      </c>
      <c r="C2151" s="75" t="s">
        <v>166</v>
      </c>
      <c r="D2151" s="75">
        <v>90063</v>
      </c>
      <c r="E2151" s="75">
        <v>54.3175105862544</v>
      </c>
      <c r="F2151" s="75">
        <v>3116</v>
      </c>
      <c r="G2151" s="75">
        <v>72</v>
      </c>
      <c r="H2151" s="77"/>
      <c r="I2151" s="77"/>
    </row>
    <row r="2152" spans="1:9" x14ac:dyDescent="0.25">
      <c r="A2152" s="75">
        <v>6037195720</v>
      </c>
      <c r="B2152" s="75">
        <v>2304</v>
      </c>
      <c r="C2152" s="75" t="s">
        <v>166</v>
      </c>
      <c r="D2152" s="75">
        <v>90026</v>
      </c>
      <c r="E2152" s="75">
        <v>54.301580196706603</v>
      </c>
      <c r="F2152" s="75">
        <v>2304</v>
      </c>
      <c r="G2152" s="75">
        <v>41.9</v>
      </c>
      <c r="H2152" s="77"/>
      <c r="I2152" s="77"/>
    </row>
    <row r="2153" spans="1:9" x14ac:dyDescent="0.25">
      <c r="A2153" s="75">
        <v>6037201402</v>
      </c>
      <c r="B2153" s="75">
        <v>4311</v>
      </c>
      <c r="C2153" s="75" t="s">
        <v>166</v>
      </c>
      <c r="D2153" s="75">
        <v>90032</v>
      </c>
      <c r="E2153" s="75">
        <v>54.245725714710602</v>
      </c>
      <c r="F2153" s="75">
        <v>4311</v>
      </c>
      <c r="G2153" s="75">
        <v>34.799999999999997</v>
      </c>
      <c r="H2153" s="77"/>
      <c r="I2153" s="77"/>
    </row>
    <row r="2154" spans="1:9" x14ac:dyDescent="0.25">
      <c r="A2154" s="75">
        <v>6037190802</v>
      </c>
      <c r="B2154" s="75">
        <v>2784</v>
      </c>
      <c r="C2154" s="75" t="s">
        <v>166</v>
      </c>
      <c r="D2154" s="75">
        <v>90028</v>
      </c>
      <c r="E2154" s="75">
        <v>54.176451658906899</v>
      </c>
      <c r="F2154" s="75">
        <v>2784</v>
      </c>
      <c r="G2154" s="75">
        <v>56</v>
      </c>
      <c r="H2154" s="77"/>
      <c r="I2154" s="77"/>
    </row>
    <row r="2155" spans="1:9" x14ac:dyDescent="0.25">
      <c r="A2155" s="75">
        <v>6037236100</v>
      </c>
      <c r="B2155" s="75">
        <v>5265</v>
      </c>
      <c r="C2155" s="75" t="s">
        <v>166</v>
      </c>
      <c r="D2155" s="75">
        <v>90008</v>
      </c>
      <c r="E2155" s="75">
        <v>54.0140629800676</v>
      </c>
      <c r="F2155" s="75">
        <v>5265</v>
      </c>
      <c r="G2155" s="75">
        <v>53</v>
      </c>
      <c r="H2155" s="77"/>
      <c r="I2155" s="77"/>
    </row>
    <row r="2156" spans="1:9" x14ac:dyDescent="0.25">
      <c r="A2156" s="75">
        <v>6037531502</v>
      </c>
      <c r="B2156" s="75">
        <v>3273</v>
      </c>
      <c r="C2156" s="75" t="s">
        <v>166</v>
      </c>
      <c r="D2156" s="75">
        <v>90022</v>
      </c>
      <c r="E2156" s="75">
        <v>53.995216827213497</v>
      </c>
      <c r="F2156" s="75">
        <v>3273</v>
      </c>
      <c r="G2156" s="75">
        <v>67.400000000000006</v>
      </c>
      <c r="H2156" s="77"/>
      <c r="I2156" s="77"/>
    </row>
    <row r="2157" spans="1:9" x14ac:dyDescent="0.25">
      <c r="A2157" s="75">
        <v>6037291110</v>
      </c>
      <c r="B2157" s="75">
        <v>3510</v>
      </c>
      <c r="C2157" s="75" t="s">
        <v>166</v>
      </c>
      <c r="D2157" s="75">
        <v>90044</v>
      </c>
      <c r="E2157" s="75">
        <v>53.936409407085797</v>
      </c>
      <c r="F2157" s="75">
        <v>3510</v>
      </c>
      <c r="G2157" s="75">
        <v>56.1</v>
      </c>
      <c r="H2157" s="77"/>
      <c r="I2157" s="77"/>
    </row>
    <row r="2158" spans="1:9" x14ac:dyDescent="0.25">
      <c r="A2158" s="75">
        <v>6037206031</v>
      </c>
      <c r="B2158" s="75">
        <v>2957</v>
      </c>
      <c r="C2158" s="75" t="s">
        <v>166</v>
      </c>
      <c r="D2158" s="75">
        <v>90021</v>
      </c>
      <c r="E2158" s="75">
        <v>53.895196452500599</v>
      </c>
      <c r="F2158" s="75">
        <v>2957</v>
      </c>
      <c r="G2158" s="75">
        <v>24.1</v>
      </c>
      <c r="H2158" s="77"/>
      <c r="I2158" s="77"/>
    </row>
    <row r="2159" spans="1:9" x14ac:dyDescent="0.25">
      <c r="A2159" s="75">
        <v>6037240700</v>
      </c>
      <c r="B2159" s="75">
        <v>6161</v>
      </c>
      <c r="C2159" s="75" t="s">
        <v>166</v>
      </c>
      <c r="D2159" s="75">
        <v>90002</v>
      </c>
      <c r="E2159" s="75">
        <v>53.888412158741801</v>
      </c>
      <c r="F2159" s="75">
        <v>6161</v>
      </c>
      <c r="G2159" s="75">
        <v>63</v>
      </c>
      <c r="H2159" s="77"/>
      <c r="I2159" s="77"/>
    </row>
    <row r="2160" spans="1:9" x14ac:dyDescent="0.25">
      <c r="A2160" s="75">
        <v>6037199900</v>
      </c>
      <c r="B2160" s="75">
        <v>2683</v>
      </c>
      <c r="C2160" s="75" t="s">
        <v>166</v>
      </c>
      <c r="D2160" s="75">
        <v>90031</v>
      </c>
      <c r="E2160" s="75">
        <v>53.879342391509198</v>
      </c>
      <c r="F2160" s="75">
        <v>2683</v>
      </c>
      <c r="G2160" s="75">
        <v>70.900000000000006</v>
      </c>
      <c r="H2160" s="77"/>
      <c r="I2160" s="77"/>
    </row>
    <row r="2161" spans="1:9" x14ac:dyDescent="0.25">
      <c r="A2161" s="75">
        <v>6037209402</v>
      </c>
      <c r="B2161" s="75">
        <v>3728</v>
      </c>
      <c r="C2161" s="75" t="s">
        <v>166</v>
      </c>
      <c r="D2161" s="75">
        <v>90057</v>
      </c>
      <c r="E2161" s="75">
        <v>53.735179350767503</v>
      </c>
      <c r="F2161" s="75">
        <v>3728</v>
      </c>
      <c r="G2161" s="75">
        <v>87.8</v>
      </c>
      <c r="H2161" s="77"/>
      <c r="I2161" s="77"/>
    </row>
    <row r="2162" spans="1:9" x14ac:dyDescent="0.25">
      <c r="A2162" s="75">
        <v>6037228310</v>
      </c>
      <c r="B2162" s="75">
        <v>4449</v>
      </c>
      <c r="C2162" s="75" t="s">
        <v>166</v>
      </c>
      <c r="D2162" s="75">
        <v>90011</v>
      </c>
      <c r="E2162" s="75">
        <v>53.709029121824898</v>
      </c>
      <c r="F2162" s="75">
        <v>4449</v>
      </c>
      <c r="G2162" s="75">
        <v>75</v>
      </c>
      <c r="H2162" s="77"/>
      <c r="I2162" s="77"/>
    </row>
    <row r="2163" spans="1:9" x14ac:dyDescent="0.25">
      <c r="A2163" s="75">
        <v>6037231400</v>
      </c>
      <c r="B2163" s="75">
        <v>4688</v>
      </c>
      <c r="C2163" s="75" t="s">
        <v>166</v>
      </c>
      <c r="D2163" s="75">
        <v>90062</v>
      </c>
      <c r="E2163" s="75">
        <v>53.699403826600303</v>
      </c>
      <c r="F2163" s="75">
        <v>4688</v>
      </c>
      <c r="G2163" s="75">
        <v>65.400000000000006</v>
      </c>
      <c r="H2163" s="77"/>
      <c r="I2163" s="77"/>
    </row>
    <row r="2164" spans="1:9" x14ac:dyDescent="0.25">
      <c r="A2164" s="75">
        <v>6037195710</v>
      </c>
      <c r="B2164" s="75">
        <v>4328</v>
      </c>
      <c r="C2164" s="75" t="s">
        <v>166</v>
      </c>
      <c r="D2164" s="75">
        <v>90026</v>
      </c>
      <c r="E2164" s="75">
        <v>53.585158647164597</v>
      </c>
      <c r="F2164" s="75">
        <v>4328</v>
      </c>
      <c r="G2164" s="75">
        <v>62.6</v>
      </c>
      <c r="H2164" s="77"/>
      <c r="I2164" s="77"/>
    </row>
    <row r="2165" spans="1:9" x14ac:dyDescent="0.25">
      <c r="A2165" s="75">
        <v>6037241300</v>
      </c>
      <c r="B2165" s="75">
        <v>2313</v>
      </c>
      <c r="C2165" s="75" t="s">
        <v>166</v>
      </c>
      <c r="D2165" s="75">
        <v>90044</v>
      </c>
      <c r="E2165" s="75">
        <v>53.514172498443401</v>
      </c>
      <c r="F2165" s="75">
        <v>2313</v>
      </c>
      <c r="G2165" s="75">
        <v>53.1</v>
      </c>
      <c r="H2165" s="77"/>
      <c r="I2165" s="77"/>
    </row>
    <row r="2166" spans="1:9" x14ac:dyDescent="0.25">
      <c r="A2166" s="75">
        <v>6037232110</v>
      </c>
      <c r="B2166" s="75">
        <v>3191</v>
      </c>
      <c r="C2166" s="75" t="s">
        <v>166</v>
      </c>
      <c r="D2166" s="75">
        <v>90037</v>
      </c>
      <c r="E2166" s="75">
        <v>53.445730762396401</v>
      </c>
      <c r="F2166" s="75">
        <v>3191</v>
      </c>
      <c r="G2166" s="75">
        <v>68.2</v>
      </c>
      <c r="H2166" s="77"/>
      <c r="I2166" s="77"/>
    </row>
    <row r="2167" spans="1:9" x14ac:dyDescent="0.25">
      <c r="A2167" s="75">
        <v>6037224420</v>
      </c>
      <c r="B2167" s="75">
        <v>2369</v>
      </c>
      <c r="C2167" s="75" t="s">
        <v>166</v>
      </c>
      <c r="D2167" s="75">
        <v>90007</v>
      </c>
      <c r="E2167" s="75">
        <v>53.358409814177598</v>
      </c>
      <c r="F2167" s="75">
        <v>2369</v>
      </c>
      <c r="G2167" s="75">
        <v>75.599999999999994</v>
      </c>
      <c r="H2167" s="77"/>
      <c r="I2167" s="77"/>
    </row>
    <row r="2168" spans="1:9" x14ac:dyDescent="0.25">
      <c r="A2168" s="75">
        <v>6037535102</v>
      </c>
      <c r="B2168" s="75">
        <v>4517</v>
      </c>
      <c r="C2168" s="75" t="s">
        <v>166</v>
      </c>
      <c r="D2168" s="75">
        <v>90002</v>
      </c>
      <c r="E2168" s="75">
        <v>53.356197436251698</v>
      </c>
      <c r="F2168" s="75">
        <v>4517</v>
      </c>
      <c r="G2168" s="75">
        <v>54.7</v>
      </c>
      <c r="H2168" s="77"/>
      <c r="I2168" s="77"/>
    </row>
    <row r="2169" spans="1:9" x14ac:dyDescent="0.25">
      <c r="A2169" s="75">
        <v>6037231100</v>
      </c>
      <c r="B2169" s="75">
        <v>3350</v>
      </c>
      <c r="C2169" s="75" t="s">
        <v>166</v>
      </c>
      <c r="D2169" s="75">
        <v>90007</v>
      </c>
      <c r="E2169" s="75">
        <v>53.3111198432387</v>
      </c>
      <c r="F2169" s="75">
        <v>3350</v>
      </c>
      <c r="G2169" s="75">
        <v>77</v>
      </c>
      <c r="H2169" s="77"/>
      <c r="I2169" s="77"/>
    </row>
    <row r="2170" spans="1:9" x14ac:dyDescent="0.25">
      <c r="A2170" s="75">
        <v>6037197500</v>
      </c>
      <c r="B2170" s="75">
        <v>3889</v>
      </c>
      <c r="C2170" s="75" t="s">
        <v>166</v>
      </c>
      <c r="D2170" s="75">
        <v>90026</v>
      </c>
      <c r="E2170" s="75">
        <v>53.2747703604336</v>
      </c>
      <c r="F2170" s="75">
        <v>3889</v>
      </c>
      <c r="G2170" s="75">
        <v>44.6</v>
      </c>
      <c r="H2170" s="77"/>
      <c r="I2170" s="77"/>
    </row>
    <row r="2171" spans="1:9" x14ac:dyDescent="0.25">
      <c r="A2171" s="75">
        <v>6037218210</v>
      </c>
      <c r="B2171" s="75">
        <v>4457</v>
      </c>
      <c r="C2171" s="75" t="s">
        <v>166</v>
      </c>
      <c r="D2171" s="75">
        <v>90019</v>
      </c>
      <c r="E2171" s="75">
        <v>53.230483363791201</v>
      </c>
      <c r="F2171" s="75">
        <v>4457</v>
      </c>
      <c r="G2171" s="75">
        <v>62.8</v>
      </c>
      <c r="H2171" s="77"/>
      <c r="I2171" s="77"/>
    </row>
    <row r="2172" spans="1:9" x14ac:dyDescent="0.25">
      <c r="A2172" s="75">
        <v>6037204200</v>
      </c>
      <c r="B2172" s="75">
        <v>3303</v>
      </c>
      <c r="C2172" s="75" t="s">
        <v>166</v>
      </c>
      <c r="D2172" s="75">
        <v>90033</v>
      </c>
      <c r="E2172" s="75">
        <v>53.194425345864701</v>
      </c>
      <c r="F2172" s="75">
        <v>3303</v>
      </c>
      <c r="G2172" s="75">
        <v>61.7</v>
      </c>
      <c r="H2172" s="77"/>
      <c r="I2172" s="77"/>
    </row>
    <row r="2173" spans="1:9" x14ac:dyDescent="0.25">
      <c r="A2173" s="75">
        <v>6037237201</v>
      </c>
      <c r="B2173" s="75">
        <v>3506</v>
      </c>
      <c r="C2173" s="75" t="s">
        <v>166</v>
      </c>
      <c r="D2173" s="75">
        <v>90044</v>
      </c>
      <c r="E2173" s="75">
        <v>53.192755674426202</v>
      </c>
      <c r="F2173" s="75">
        <v>3506</v>
      </c>
      <c r="G2173" s="75">
        <v>69</v>
      </c>
      <c r="H2173" s="77"/>
      <c r="I2173" s="77"/>
    </row>
    <row r="2174" spans="1:9" x14ac:dyDescent="0.25">
      <c r="A2174" s="75">
        <v>6037530602</v>
      </c>
      <c r="B2174" s="75">
        <v>1590</v>
      </c>
      <c r="C2174" s="75" t="s">
        <v>166</v>
      </c>
      <c r="D2174" s="75">
        <v>90063</v>
      </c>
      <c r="E2174" s="75">
        <v>53.189720604588302</v>
      </c>
      <c r="F2174" s="75">
        <v>1590</v>
      </c>
      <c r="G2174" s="75">
        <v>46.9</v>
      </c>
      <c r="H2174" s="77"/>
      <c r="I2174" s="77"/>
    </row>
    <row r="2175" spans="1:9" x14ac:dyDescent="0.25">
      <c r="A2175" s="75">
        <v>6037219010</v>
      </c>
      <c r="B2175" s="75">
        <v>2814</v>
      </c>
      <c r="C2175" s="75" t="s">
        <v>166</v>
      </c>
      <c r="D2175" s="75">
        <v>90018</v>
      </c>
      <c r="E2175" s="75">
        <v>53.110042926234001</v>
      </c>
      <c r="F2175" s="75">
        <v>2814</v>
      </c>
      <c r="G2175" s="75">
        <v>48.2</v>
      </c>
      <c r="H2175" s="77"/>
      <c r="I2175" s="77"/>
    </row>
    <row r="2176" spans="1:9" x14ac:dyDescent="0.25">
      <c r="A2176" s="75">
        <v>6037207103</v>
      </c>
      <c r="B2176" s="75">
        <v>2077</v>
      </c>
      <c r="C2176" s="75" t="s">
        <v>166</v>
      </c>
      <c r="D2176" s="75">
        <v>90012</v>
      </c>
      <c r="E2176" s="75">
        <v>53.008286157429403</v>
      </c>
      <c r="F2176" s="75">
        <v>2077</v>
      </c>
      <c r="G2176" s="75">
        <v>78.3</v>
      </c>
      <c r="H2176" s="77"/>
      <c r="I2176" s="77"/>
    </row>
    <row r="2177" spans="1:9" x14ac:dyDescent="0.25">
      <c r="A2177" s="75">
        <v>6037231500</v>
      </c>
      <c r="B2177" s="75">
        <v>4752</v>
      </c>
      <c r="C2177" s="75" t="s">
        <v>166</v>
      </c>
      <c r="D2177" s="75">
        <v>90062</v>
      </c>
      <c r="E2177" s="75">
        <v>53.007568392892601</v>
      </c>
      <c r="F2177" s="75">
        <v>4752</v>
      </c>
      <c r="G2177" s="75">
        <v>49.8</v>
      </c>
      <c r="H2177" s="77"/>
      <c r="I2177" s="77"/>
    </row>
    <row r="2178" spans="1:9" x14ac:dyDescent="0.25">
      <c r="A2178" s="75">
        <v>6037190901</v>
      </c>
      <c r="B2178" s="75">
        <v>4742</v>
      </c>
      <c r="C2178" s="75" t="s">
        <v>166</v>
      </c>
      <c r="D2178" s="75">
        <v>90038</v>
      </c>
      <c r="E2178" s="75">
        <v>52.964225826276</v>
      </c>
      <c r="F2178" s="75">
        <v>4742</v>
      </c>
      <c r="G2178" s="75">
        <v>56.6</v>
      </c>
      <c r="H2178" s="77"/>
      <c r="I2178" s="77"/>
    </row>
    <row r="2179" spans="1:9" x14ac:dyDescent="0.25">
      <c r="A2179" s="75">
        <v>6037191620</v>
      </c>
      <c r="B2179" s="75">
        <v>2789</v>
      </c>
      <c r="C2179" s="75" t="s">
        <v>166</v>
      </c>
      <c r="D2179" s="75">
        <v>90029</v>
      </c>
      <c r="E2179" s="75">
        <v>52.824109719742701</v>
      </c>
      <c r="F2179" s="75">
        <v>2789</v>
      </c>
      <c r="G2179" s="75">
        <v>65.7</v>
      </c>
      <c r="H2179" s="77"/>
      <c r="I2179" s="77"/>
    </row>
    <row r="2180" spans="1:9" x14ac:dyDescent="0.25">
      <c r="A2180" s="75">
        <v>6037228500</v>
      </c>
      <c r="B2180" s="75">
        <v>5220</v>
      </c>
      <c r="C2180" s="75" t="s">
        <v>166</v>
      </c>
      <c r="D2180" s="75">
        <v>90011</v>
      </c>
      <c r="E2180" s="75">
        <v>52.800264085028303</v>
      </c>
      <c r="F2180" s="75">
        <v>5220</v>
      </c>
      <c r="G2180" s="75">
        <v>72.2</v>
      </c>
      <c r="H2180" s="77"/>
      <c r="I2180" s="77"/>
    </row>
    <row r="2181" spans="1:9" x14ac:dyDescent="0.25">
      <c r="A2181" s="75">
        <v>6037231600</v>
      </c>
      <c r="B2181" s="75">
        <v>7110</v>
      </c>
      <c r="C2181" s="75" t="s">
        <v>166</v>
      </c>
      <c r="D2181" s="75">
        <v>90037</v>
      </c>
      <c r="E2181" s="75">
        <v>52.791771570614898</v>
      </c>
      <c r="F2181" s="75">
        <v>7110</v>
      </c>
      <c r="G2181" s="75">
        <v>71.400000000000006</v>
      </c>
      <c r="H2181" s="77"/>
      <c r="I2181" s="77"/>
    </row>
    <row r="2182" spans="1:9" x14ac:dyDescent="0.25">
      <c r="A2182" s="75">
        <v>6037201700</v>
      </c>
      <c r="B2182" s="75">
        <v>5093</v>
      </c>
      <c r="C2182" s="75" t="s">
        <v>166</v>
      </c>
      <c r="D2182" s="75">
        <v>90032</v>
      </c>
      <c r="E2182" s="75">
        <v>52.791591010736802</v>
      </c>
      <c r="F2182" s="75">
        <v>5093</v>
      </c>
      <c r="G2182" s="75">
        <v>43.6</v>
      </c>
      <c r="H2182" s="77"/>
      <c r="I2182" s="77"/>
    </row>
    <row r="2183" spans="1:9" x14ac:dyDescent="0.25">
      <c r="A2183" s="75">
        <v>6037211122</v>
      </c>
      <c r="B2183" s="75">
        <v>3075</v>
      </c>
      <c r="C2183" s="75" t="s">
        <v>166</v>
      </c>
      <c r="D2183" s="75">
        <v>90004</v>
      </c>
      <c r="E2183" s="75">
        <v>52.695560904239301</v>
      </c>
      <c r="F2183" s="75">
        <v>3075</v>
      </c>
      <c r="G2183" s="75">
        <v>54</v>
      </c>
      <c r="H2183" s="77"/>
      <c r="I2183" s="77"/>
    </row>
    <row r="2184" spans="1:9" x14ac:dyDescent="0.25">
      <c r="A2184" s="75">
        <v>6037211320</v>
      </c>
      <c r="B2184" s="75">
        <v>3184</v>
      </c>
      <c r="C2184" s="75" t="s">
        <v>166</v>
      </c>
      <c r="D2184" s="75">
        <v>90004</v>
      </c>
      <c r="E2184" s="75">
        <v>52.687026426745398</v>
      </c>
      <c r="F2184" s="75">
        <v>3184</v>
      </c>
      <c r="G2184" s="75">
        <v>59.1</v>
      </c>
      <c r="H2184" s="77"/>
      <c r="I2184" s="77"/>
    </row>
    <row r="2185" spans="1:9" x14ac:dyDescent="0.25">
      <c r="A2185" s="75">
        <v>6037218300</v>
      </c>
      <c r="B2185" s="75">
        <v>5520</v>
      </c>
      <c r="C2185" s="75" t="s">
        <v>166</v>
      </c>
      <c r="D2185" s="75">
        <v>90019</v>
      </c>
      <c r="E2185" s="75">
        <v>52.676789391121098</v>
      </c>
      <c r="F2185" s="75">
        <v>5520</v>
      </c>
      <c r="G2185" s="75">
        <v>53.9</v>
      </c>
      <c r="H2185" s="77"/>
      <c r="I2185" s="77"/>
    </row>
    <row r="2186" spans="1:9" x14ac:dyDescent="0.25">
      <c r="A2186" s="75">
        <v>6037531000</v>
      </c>
      <c r="B2186" s="75">
        <v>5629</v>
      </c>
      <c r="C2186" s="75" t="s">
        <v>166</v>
      </c>
      <c r="D2186" s="75">
        <v>90063</v>
      </c>
      <c r="E2186" s="75">
        <v>52.5828503581847</v>
      </c>
      <c r="F2186" s="75">
        <v>5629</v>
      </c>
      <c r="G2186" s="75">
        <v>52.8</v>
      </c>
      <c r="H2186" s="77"/>
      <c r="I2186" s="77"/>
    </row>
    <row r="2187" spans="1:9" x14ac:dyDescent="0.25">
      <c r="A2187" s="75">
        <v>6037199400</v>
      </c>
      <c r="B2187" s="75">
        <v>4668</v>
      </c>
      <c r="C2187" s="75" t="s">
        <v>166</v>
      </c>
      <c r="D2187" s="75">
        <v>90031</v>
      </c>
      <c r="E2187" s="75">
        <v>52.3245445061251</v>
      </c>
      <c r="F2187" s="75">
        <v>4668</v>
      </c>
      <c r="G2187" s="75">
        <v>64.599999999999994</v>
      </c>
      <c r="H2187" s="77"/>
      <c r="I2187" s="77"/>
    </row>
    <row r="2188" spans="1:9" x14ac:dyDescent="0.25">
      <c r="A2188" s="75">
        <v>6037228410</v>
      </c>
      <c r="B2188" s="75">
        <v>3320</v>
      </c>
      <c r="C2188" s="75" t="s">
        <v>166</v>
      </c>
      <c r="D2188" s="75">
        <v>90011</v>
      </c>
      <c r="E2188" s="75">
        <v>52.204746838244802</v>
      </c>
      <c r="F2188" s="75">
        <v>3320</v>
      </c>
      <c r="G2188" s="75">
        <v>81.8</v>
      </c>
      <c r="H2188" s="77"/>
      <c r="I2188" s="77"/>
    </row>
    <row r="2189" spans="1:9" x14ac:dyDescent="0.25">
      <c r="A2189" s="75">
        <v>6037191720</v>
      </c>
      <c r="B2189" s="75">
        <v>3770</v>
      </c>
      <c r="C2189" s="75" t="s">
        <v>166</v>
      </c>
      <c r="D2189" s="75">
        <v>90038</v>
      </c>
      <c r="E2189" s="75">
        <v>52.0957610801307</v>
      </c>
      <c r="F2189" s="75">
        <v>3770</v>
      </c>
      <c r="G2189" s="75">
        <v>68.2</v>
      </c>
      <c r="H2189" s="77"/>
      <c r="I2189" s="77"/>
    </row>
    <row r="2190" spans="1:9" x14ac:dyDescent="0.25">
      <c r="A2190" s="75">
        <v>6037186403</v>
      </c>
      <c r="B2190" s="75">
        <v>2899</v>
      </c>
      <c r="C2190" s="75" t="s">
        <v>166</v>
      </c>
      <c r="D2190" s="75">
        <v>90065</v>
      </c>
      <c r="E2190" s="75">
        <v>52.088537794019203</v>
      </c>
      <c r="F2190" s="75">
        <v>2899</v>
      </c>
      <c r="G2190" s="75">
        <v>45.2</v>
      </c>
      <c r="H2190" s="77"/>
      <c r="I2190" s="77"/>
    </row>
    <row r="2191" spans="1:9" x14ac:dyDescent="0.25">
      <c r="A2191" s="75">
        <v>6037240800</v>
      </c>
      <c r="B2191" s="75">
        <v>4377</v>
      </c>
      <c r="C2191" s="75" t="s">
        <v>166</v>
      </c>
      <c r="D2191" s="75">
        <v>90002</v>
      </c>
      <c r="E2191" s="75">
        <v>52.0506228277101</v>
      </c>
      <c r="F2191" s="75">
        <v>4377</v>
      </c>
      <c r="G2191" s="75">
        <v>67.2</v>
      </c>
      <c r="H2191" s="77"/>
      <c r="I2191" s="77"/>
    </row>
    <row r="2192" spans="1:9" x14ac:dyDescent="0.25">
      <c r="A2192" s="75">
        <v>6037222002</v>
      </c>
      <c r="B2192" s="75">
        <v>4655</v>
      </c>
      <c r="C2192" s="75" t="s">
        <v>166</v>
      </c>
      <c r="D2192" s="75">
        <v>90018</v>
      </c>
      <c r="E2192" s="75">
        <v>52.0264615757076</v>
      </c>
      <c r="F2192" s="75">
        <v>4655</v>
      </c>
      <c r="G2192" s="75">
        <v>52</v>
      </c>
      <c r="H2192" s="77"/>
      <c r="I2192" s="77"/>
    </row>
    <row r="2193" spans="1:9" x14ac:dyDescent="0.25">
      <c r="A2193" s="75">
        <v>6037204300</v>
      </c>
      <c r="B2193" s="75">
        <v>4787</v>
      </c>
      <c r="C2193" s="75" t="s">
        <v>166</v>
      </c>
      <c r="D2193" s="75">
        <v>90033</v>
      </c>
      <c r="E2193" s="75">
        <v>52.018968787352797</v>
      </c>
      <c r="F2193" s="75">
        <v>4787</v>
      </c>
      <c r="G2193" s="75">
        <v>76.099999999999994</v>
      </c>
      <c r="H2193" s="77"/>
      <c r="I2193" s="77"/>
    </row>
    <row r="2194" spans="1:9" x14ac:dyDescent="0.25">
      <c r="A2194" s="75">
        <v>6037209102</v>
      </c>
      <c r="B2194" s="75">
        <v>5267</v>
      </c>
      <c r="C2194" s="75" t="s">
        <v>166</v>
      </c>
      <c r="D2194" s="75">
        <v>90017</v>
      </c>
      <c r="E2194" s="75">
        <v>52.002369099653897</v>
      </c>
      <c r="F2194" s="75">
        <v>5267</v>
      </c>
      <c r="G2194" s="75">
        <v>85.1</v>
      </c>
      <c r="H2194" s="77"/>
      <c r="I2194" s="77"/>
    </row>
    <row r="2195" spans="1:9" x14ac:dyDescent="0.25">
      <c r="A2195" s="75">
        <v>6037191201</v>
      </c>
      <c r="B2195" s="75">
        <v>4591</v>
      </c>
      <c r="C2195" s="75" t="s">
        <v>166</v>
      </c>
      <c r="D2195" s="75">
        <v>90027</v>
      </c>
      <c r="E2195" s="75">
        <v>51.899251964678697</v>
      </c>
      <c r="F2195" s="75">
        <v>4591</v>
      </c>
      <c r="G2195" s="75">
        <v>49.6</v>
      </c>
      <c r="H2195" s="77"/>
      <c r="I2195" s="77"/>
    </row>
    <row r="2196" spans="1:9" x14ac:dyDescent="0.25">
      <c r="A2196" s="75">
        <v>6037199800</v>
      </c>
      <c r="B2196" s="75">
        <v>5631</v>
      </c>
      <c r="C2196" s="75" t="s">
        <v>166</v>
      </c>
      <c r="D2196" s="75">
        <v>90031</v>
      </c>
      <c r="E2196" s="75">
        <v>51.891637407490201</v>
      </c>
      <c r="F2196" s="75">
        <v>5631</v>
      </c>
      <c r="G2196" s="75">
        <v>63.7</v>
      </c>
      <c r="H2196" s="77"/>
      <c r="I2196" s="77"/>
    </row>
    <row r="2197" spans="1:9" x14ac:dyDescent="0.25">
      <c r="A2197" s="75">
        <v>6037240010</v>
      </c>
      <c r="B2197" s="75">
        <v>3673</v>
      </c>
      <c r="C2197" s="75" t="s">
        <v>166</v>
      </c>
      <c r="D2197" s="75">
        <v>90002</v>
      </c>
      <c r="E2197" s="75">
        <v>51.875209790971503</v>
      </c>
      <c r="F2197" s="75">
        <v>3673</v>
      </c>
      <c r="G2197" s="75">
        <v>69.2</v>
      </c>
      <c r="H2197" s="77"/>
      <c r="I2197" s="77"/>
    </row>
    <row r="2198" spans="1:9" x14ac:dyDescent="0.25">
      <c r="A2198" s="75">
        <v>6037197700</v>
      </c>
      <c r="B2198" s="75">
        <v>5103</v>
      </c>
      <c r="C2198" s="75" t="s">
        <v>166</v>
      </c>
      <c r="D2198" s="75">
        <v>90012</v>
      </c>
      <c r="E2198" s="75">
        <v>51.767710373500897</v>
      </c>
      <c r="F2198" s="75">
        <v>5103</v>
      </c>
      <c r="G2198" s="75">
        <v>58.3</v>
      </c>
      <c r="H2198" s="77"/>
      <c r="I2198" s="77"/>
    </row>
    <row r="2199" spans="1:9" x14ac:dyDescent="0.25">
      <c r="A2199" s="75">
        <v>6037240020</v>
      </c>
      <c r="B2199" s="75">
        <v>5055</v>
      </c>
      <c r="C2199" s="75" t="s">
        <v>166</v>
      </c>
      <c r="D2199" s="75">
        <v>90002</v>
      </c>
      <c r="E2199" s="75">
        <v>51.725041013180203</v>
      </c>
      <c r="F2199" s="75">
        <v>5055</v>
      </c>
      <c r="G2199" s="75">
        <v>66.3</v>
      </c>
      <c r="H2199" s="77"/>
      <c r="I2199" s="77"/>
    </row>
    <row r="2200" spans="1:9" x14ac:dyDescent="0.25">
      <c r="A2200" s="75">
        <v>6037219020</v>
      </c>
      <c r="B2200" s="75">
        <v>4798</v>
      </c>
      <c r="C2200" s="75" t="s">
        <v>166</v>
      </c>
      <c r="D2200" s="75">
        <v>90018</v>
      </c>
      <c r="E2200" s="75">
        <v>51.690946209238497</v>
      </c>
      <c r="F2200" s="75">
        <v>4798</v>
      </c>
      <c r="G2200" s="75">
        <v>51.8</v>
      </c>
      <c r="H2200" s="77"/>
      <c r="I2200" s="77"/>
    </row>
    <row r="2201" spans="1:9" x14ac:dyDescent="0.25">
      <c r="A2201" s="75">
        <v>6037231900</v>
      </c>
      <c r="B2201" s="75">
        <v>5968</v>
      </c>
      <c r="C2201" s="75" t="s">
        <v>166</v>
      </c>
      <c r="D2201" s="75">
        <v>90037</v>
      </c>
      <c r="E2201" s="75">
        <v>51.499361217577203</v>
      </c>
      <c r="F2201" s="75">
        <v>5968</v>
      </c>
      <c r="G2201" s="75">
        <v>73.3</v>
      </c>
      <c r="H2201" s="77"/>
      <c r="I2201" s="77"/>
    </row>
    <row r="2202" spans="1:9" x14ac:dyDescent="0.25">
      <c r="A2202" s="75">
        <v>6037240402</v>
      </c>
      <c r="B2202" s="75">
        <v>3854</v>
      </c>
      <c r="C2202" s="75" t="s">
        <v>166</v>
      </c>
      <c r="D2202" s="75">
        <v>90044</v>
      </c>
      <c r="E2202" s="75">
        <v>51.306556588953299</v>
      </c>
      <c r="F2202" s="75">
        <v>3854</v>
      </c>
      <c r="G2202" s="75">
        <v>65.900000000000006</v>
      </c>
      <c r="H2202" s="77"/>
      <c r="I2202" s="77"/>
    </row>
    <row r="2203" spans="1:9" x14ac:dyDescent="0.25">
      <c r="A2203" s="75">
        <v>6037224600</v>
      </c>
      <c r="B2203" s="75">
        <v>3425</v>
      </c>
      <c r="C2203" s="75" t="s">
        <v>166</v>
      </c>
      <c r="D2203" s="75">
        <v>90007</v>
      </c>
      <c r="E2203" s="75">
        <v>51.284392065798897</v>
      </c>
      <c r="F2203" s="75">
        <v>3425</v>
      </c>
      <c r="G2203" s="75">
        <v>75.400000000000006</v>
      </c>
      <c r="H2203" s="77"/>
      <c r="I2203" s="77"/>
    </row>
    <row r="2204" spans="1:9" x14ac:dyDescent="0.25">
      <c r="A2204" s="75">
        <v>6037191120</v>
      </c>
      <c r="B2204" s="75">
        <v>4135</v>
      </c>
      <c r="C2204" s="75" t="s">
        <v>166</v>
      </c>
      <c r="D2204" s="75">
        <v>90029</v>
      </c>
      <c r="E2204" s="75">
        <v>51.238002016931702</v>
      </c>
      <c r="F2204" s="75">
        <v>4135</v>
      </c>
      <c r="G2204" s="75">
        <v>68.599999999999994</v>
      </c>
      <c r="H2204" s="77"/>
      <c r="I2204" s="77"/>
    </row>
    <row r="2205" spans="1:9" x14ac:dyDescent="0.25">
      <c r="A2205" s="75">
        <v>6037240300</v>
      </c>
      <c r="B2205" s="75">
        <v>5691</v>
      </c>
      <c r="C2205" s="75" t="s">
        <v>166</v>
      </c>
      <c r="D2205" s="75">
        <v>90044</v>
      </c>
      <c r="E2205" s="75">
        <v>51.182927490236601</v>
      </c>
      <c r="F2205" s="75">
        <v>5691</v>
      </c>
      <c r="G2205" s="75">
        <v>59.1</v>
      </c>
      <c r="H2205" s="77"/>
      <c r="I2205" s="77"/>
    </row>
    <row r="2206" spans="1:9" x14ac:dyDescent="0.25">
      <c r="A2206" s="75">
        <v>6037218120</v>
      </c>
      <c r="B2206" s="75">
        <v>4530</v>
      </c>
      <c r="C2206" s="75" t="s">
        <v>166</v>
      </c>
      <c r="D2206" s="75">
        <v>90019</v>
      </c>
      <c r="E2206" s="75">
        <v>51.171485431736102</v>
      </c>
      <c r="F2206" s="75">
        <v>4530</v>
      </c>
      <c r="G2206" s="75">
        <v>65.400000000000006</v>
      </c>
      <c r="H2206" s="77"/>
      <c r="I2206" s="77"/>
    </row>
    <row r="2207" spans="1:9" x14ac:dyDescent="0.25">
      <c r="A2207" s="75">
        <v>6037220000</v>
      </c>
      <c r="B2207" s="75">
        <v>5345</v>
      </c>
      <c r="C2207" s="75" t="s">
        <v>166</v>
      </c>
      <c r="D2207" s="75">
        <v>90016</v>
      </c>
      <c r="E2207" s="75">
        <v>51.169686239684502</v>
      </c>
      <c r="F2207" s="75">
        <v>5345</v>
      </c>
      <c r="G2207" s="75">
        <v>51.5</v>
      </c>
      <c r="H2207" s="77"/>
      <c r="I2207" s="77"/>
    </row>
    <row r="2208" spans="1:9" x14ac:dyDescent="0.25">
      <c r="A2208" s="75">
        <v>6037201501</v>
      </c>
      <c r="B2208" s="75">
        <v>5306</v>
      </c>
      <c r="C2208" s="75" t="s">
        <v>166</v>
      </c>
      <c r="D2208" s="75">
        <v>90032</v>
      </c>
      <c r="E2208" s="75">
        <v>51.118112129913598</v>
      </c>
      <c r="F2208" s="75">
        <v>5306</v>
      </c>
      <c r="G2208" s="75">
        <v>55</v>
      </c>
      <c r="H2208" s="77"/>
      <c r="I2208" s="77"/>
    </row>
    <row r="2209" spans="1:9" x14ac:dyDescent="0.25">
      <c r="A2209" s="75">
        <v>6037224200</v>
      </c>
      <c r="B2209" s="75">
        <v>2392</v>
      </c>
      <c r="C2209" s="75" t="s">
        <v>166</v>
      </c>
      <c r="D2209" s="75">
        <v>90015</v>
      </c>
      <c r="E2209" s="75">
        <v>51.087358284638803</v>
      </c>
      <c r="F2209" s="75">
        <v>2392</v>
      </c>
      <c r="G2209" s="75">
        <v>79.2</v>
      </c>
      <c r="H2209" s="77"/>
      <c r="I2209" s="77"/>
    </row>
    <row r="2210" spans="1:9" x14ac:dyDescent="0.25">
      <c r="A2210" s="75">
        <v>6037228320</v>
      </c>
      <c r="B2210" s="75">
        <v>3219</v>
      </c>
      <c r="C2210" s="75" t="s">
        <v>166</v>
      </c>
      <c r="D2210" s="75">
        <v>90011</v>
      </c>
      <c r="E2210" s="75">
        <v>51.083788305663901</v>
      </c>
      <c r="F2210" s="75">
        <v>3219</v>
      </c>
      <c r="G2210" s="75">
        <v>81.2</v>
      </c>
      <c r="H2210" s="77"/>
      <c r="I2210" s="77"/>
    </row>
    <row r="2211" spans="1:9" x14ac:dyDescent="0.25">
      <c r="A2211" s="75">
        <v>6037531701</v>
      </c>
      <c r="B2211" s="75">
        <v>5718</v>
      </c>
      <c r="C2211" s="75" t="s">
        <v>166</v>
      </c>
      <c r="D2211" s="75">
        <v>90022</v>
      </c>
      <c r="E2211" s="75">
        <v>50.850619256405899</v>
      </c>
      <c r="F2211" s="75">
        <v>5718</v>
      </c>
      <c r="G2211" s="75">
        <v>57.8</v>
      </c>
      <c r="H2211" s="77"/>
      <c r="I2211" s="77"/>
    </row>
    <row r="2212" spans="1:9" x14ac:dyDescent="0.25">
      <c r="A2212" s="75">
        <v>6037600303</v>
      </c>
      <c r="B2212" s="75">
        <v>3664</v>
      </c>
      <c r="C2212" s="75" t="s">
        <v>166</v>
      </c>
      <c r="D2212" s="75">
        <v>90044</v>
      </c>
      <c r="E2212" s="75">
        <v>50.762375836543399</v>
      </c>
      <c r="F2212" s="75">
        <v>3664</v>
      </c>
      <c r="G2212" s="75">
        <v>54.4</v>
      </c>
      <c r="H2212" s="77"/>
      <c r="I2212" s="77"/>
    </row>
    <row r="2213" spans="1:9" x14ac:dyDescent="0.25">
      <c r="A2213" s="75">
        <v>6037210010</v>
      </c>
      <c r="B2213" s="75">
        <v>3520</v>
      </c>
      <c r="C2213" s="75" t="s">
        <v>166</v>
      </c>
      <c r="D2213" s="75">
        <v>90015</v>
      </c>
      <c r="E2213" s="75">
        <v>50.7457052862813</v>
      </c>
      <c r="F2213" s="75">
        <v>3520</v>
      </c>
      <c r="G2213" s="75">
        <v>70.099999999999994</v>
      </c>
      <c r="H2213" s="77"/>
      <c r="I2213" s="77"/>
    </row>
    <row r="2214" spans="1:9" x14ac:dyDescent="0.25">
      <c r="A2214" s="75">
        <v>6037232800</v>
      </c>
      <c r="B2214" s="75">
        <v>3823</v>
      </c>
      <c r="C2214" s="75" t="s">
        <v>166</v>
      </c>
      <c r="D2214" s="75">
        <v>90037</v>
      </c>
      <c r="E2214" s="75">
        <v>50.729587551566297</v>
      </c>
      <c r="F2214" s="75">
        <v>3823</v>
      </c>
      <c r="G2214" s="75">
        <v>81.5</v>
      </c>
      <c r="H2214" s="77"/>
      <c r="I2214" s="77"/>
    </row>
    <row r="2215" spans="1:9" x14ac:dyDescent="0.25">
      <c r="A2215" s="75">
        <v>6037192610</v>
      </c>
      <c r="B2215" s="75">
        <v>4389</v>
      </c>
      <c r="C2215" s="75" t="s">
        <v>166</v>
      </c>
      <c r="D2215" s="75">
        <v>90004</v>
      </c>
      <c r="E2215" s="75">
        <v>50.617830521911301</v>
      </c>
      <c r="F2215" s="75">
        <v>4389</v>
      </c>
      <c r="G2215" s="75">
        <v>68.900000000000006</v>
      </c>
      <c r="H2215" s="77"/>
      <c r="I2215" s="77"/>
    </row>
    <row r="2216" spans="1:9" x14ac:dyDescent="0.25">
      <c r="A2216" s="75">
        <v>6037600304</v>
      </c>
      <c r="B2216" s="75">
        <v>3424</v>
      </c>
      <c r="C2216" s="75" t="s">
        <v>166</v>
      </c>
      <c r="D2216" s="75">
        <v>90044</v>
      </c>
      <c r="E2216" s="75">
        <v>50.6125576540121</v>
      </c>
      <c r="F2216" s="75">
        <v>3424</v>
      </c>
      <c r="G2216" s="75">
        <v>75.3</v>
      </c>
      <c r="H2216" s="77"/>
      <c r="I2216" s="77"/>
    </row>
    <row r="2217" spans="1:9" x14ac:dyDescent="0.25">
      <c r="A2217" s="75">
        <v>6037191500</v>
      </c>
      <c r="B2217" s="75">
        <v>5551</v>
      </c>
      <c r="C2217" s="75" t="s">
        <v>166</v>
      </c>
      <c r="D2217" s="75">
        <v>90029</v>
      </c>
      <c r="E2217" s="75">
        <v>50.5516224560685</v>
      </c>
      <c r="F2217" s="75">
        <v>5551</v>
      </c>
      <c r="G2217" s="75">
        <v>61.1</v>
      </c>
      <c r="H2217" s="77"/>
      <c r="I2217" s="77"/>
    </row>
    <row r="2218" spans="1:9" x14ac:dyDescent="0.25">
      <c r="A2218" s="75">
        <v>6037232200</v>
      </c>
      <c r="B2218" s="75">
        <v>3119</v>
      </c>
      <c r="C2218" s="75" t="s">
        <v>166</v>
      </c>
      <c r="D2218" s="75">
        <v>90037</v>
      </c>
      <c r="E2218" s="75">
        <v>50.488908089420299</v>
      </c>
      <c r="F2218" s="75">
        <v>3119</v>
      </c>
      <c r="G2218" s="75">
        <v>66.599999999999994</v>
      </c>
      <c r="H2218" s="77"/>
      <c r="I2218" s="77"/>
    </row>
    <row r="2219" spans="1:9" x14ac:dyDescent="0.25">
      <c r="A2219" s="75">
        <v>6037221810</v>
      </c>
      <c r="B2219" s="75">
        <v>2773</v>
      </c>
      <c r="C2219" s="75" t="s">
        <v>166</v>
      </c>
      <c r="D2219" s="75">
        <v>90007</v>
      </c>
      <c r="E2219" s="75">
        <v>50.325818722022298</v>
      </c>
      <c r="F2219" s="75">
        <v>2773</v>
      </c>
      <c r="G2219" s="75">
        <v>79.2</v>
      </c>
      <c r="H2219" s="77"/>
      <c r="I2219" s="77"/>
    </row>
    <row r="2220" spans="1:9" x14ac:dyDescent="0.25">
      <c r="A2220" s="75">
        <v>6037203200</v>
      </c>
      <c r="B2220" s="75">
        <v>4844</v>
      </c>
      <c r="C2220" s="75" t="s">
        <v>166</v>
      </c>
      <c r="D2220" s="75">
        <v>90033</v>
      </c>
      <c r="E2220" s="75">
        <v>50.271522293456201</v>
      </c>
      <c r="F2220" s="75">
        <v>4844</v>
      </c>
      <c r="G2220" s="75">
        <v>63.4</v>
      </c>
      <c r="H2220" s="77"/>
      <c r="I2220" s="77"/>
    </row>
    <row r="2221" spans="1:9" x14ac:dyDescent="0.25">
      <c r="A2221" s="75">
        <v>6037185310</v>
      </c>
      <c r="B2221" s="75">
        <v>3061</v>
      </c>
      <c r="C2221" s="75" t="s">
        <v>166</v>
      </c>
      <c r="D2221" s="75">
        <v>90065</v>
      </c>
      <c r="E2221" s="75">
        <v>50.217045385888802</v>
      </c>
      <c r="F2221" s="75">
        <v>3061</v>
      </c>
      <c r="G2221" s="75">
        <v>64.8</v>
      </c>
      <c r="H2221" s="77"/>
      <c r="I2221" s="77"/>
    </row>
    <row r="2222" spans="1:9" x14ac:dyDescent="0.25">
      <c r="A2222" s="75">
        <v>6037218900</v>
      </c>
      <c r="B2222" s="75">
        <v>5464</v>
      </c>
      <c r="C2222" s="75" t="s">
        <v>166</v>
      </c>
      <c r="D2222" s="75">
        <v>90018</v>
      </c>
      <c r="E2222" s="75">
        <v>50.162402398011501</v>
      </c>
      <c r="F2222" s="75">
        <v>5464</v>
      </c>
      <c r="G2222" s="75">
        <v>71.7</v>
      </c>
      <c r="H2222" s="77"/>
      <c r="I2222" s="77"/>
    </row>
    <row r="2223" spans="1:9" x14ac:dyDescent="0.25">
      <c r="A2223" s="75">
        <v>6037207302</v>
      </c>
      <c r="B2223" s="75">
        <v>3791</v>
      </c>
      <c r="C2223" s="75" t="s">
        <v>166</v>
      </c>
      <c r="D2223" s="75">
        <v>90013</v>
      </c>
      <c r="E2223" s="75">
        <v>50.094486495189798</v>
      </c>
      <c r="F2223" s="75">
        <v>3791</v>
      </c>
      <c r="G2223" s="75">
        <v>40.9</v>
      </c>
      <c r="H2223" s="77"/>
      <c r="I2223" s="77"/>
    </row>
    <row r="2224" spans="1:9" x14ac:dyDescent="0.25">
      <c r="A2224" s="75">
        <v>6037237402</v>
      </c>
      <c r="B2224" s="75">
        <v>3526</v>
      </c>
      <c r="C2224" s="75" t="s">
        <v>166</v>
      </c>
      <c r="D2224" s="75">
        <v>90047</v>
      </c>
      <c r="E2224" s="75">
        <v>50.078382979355297</v>
      </c>
      <c r="F2224" s="75">
        <v>3526</v>
      </c>
      <c r="G2224" s="75">
        <v>60.4</v>
      </c>
      <c r="H2224" s="77"/>
      <c r="I2224" s="77"/>
    </row>
    <row r="2225" spans="1:9" x14ac:dyDescent="0.25">
      <c r="A2225" s="75">
        <v>6037238320</v>
      </c>
      <c r="B2225" s="75">
        <v>3787</v>
      </c>
      <c r="C2225" s="75" t="s">
        <v>166</v>
      </c>
      <c r="D2225" s="75">
        <v>90044</v>
      </c>
      <c r="E2225" s="75">
        <v>49.9436863534021</v>
      </c>
      <c r="F2225" s="75">
        <v>3787</v>
      </c>
      <c r="G2225" s="75">
        <v>85.1</v>
      </c>
      <c r="H2225" s="77"/>
      <c r="I2225" s="77"/>
    </row>
    <row r="2226" spans="1:9" x14ac:dyDescent="0.25">
      <c r="A2226" s="75">
        <v>6037238310</v>
      </c>
      <c r="B2226" s="75">
        <v>4821</v>
      </c>
      <c r="C2226" s="75" t="s">
        <v>166</v>
      </c>
      <c r="D2226" s="75">
        <v>90044</v>
      </c>
      <c r="E2226" s="75">
        <v>49.706337712885698</v>
      </c>
      <c r="F2226" s="75">
        <v>4821</v>
      </c>
      <c r="G2226" s="75">
        <v>83.2</v>
      </c>
      <c r="H2226" s="77"/>
      <c r="I2226" s="77"/>
    </row>
    <row r="2227" spans="1:9" x14ac:dyDescent="0.25">
      <c r="A2227" s="75">
        <v>6037540800</v>
      </c>
      <c r="B2227" s="75">
        <v>5042</v>
      </c>
      <c r="C2227" s="75" t="s">
        <v>166</v>
      </c>
      <c r="D2227" s="75">
        <v>90059</v>
      </c>
      <c r="E2227" s="75">
        <v>49.610139586058402</v>
      </c>
      <c r="F2227" s="75">
        <v>5042</v>
      </c>
      <c r="G2227" s="75">
        <v>38.6</v>
      </c>
      <c r="H2227" s="77"/>
      <c r="I2227" s="77"/>
    </row>
    <row r="2228" spans="1:9" x14ac:dyDescent="0.25">
      <c r="A2228" s="75">
        <v>6037208301</v>
      </c>
      <c r="B2228" s="75">
        <v>2201</v>
      </c>
      <c r="C2228" s="75" t="s">
        <v>166</v>
      </c>
      <c r="D2228" s="75">
        <v>90026</v>
      </c>
      <c r="E2228" s="75">
        <v>49.547270306777499</v>
      </c>
      <c r="F2228" s="75">
        <v>2201</v>
      </c>
      <c r="G2228" s="75">
        <v>69.900000000000006</v>
      </c>
      <c r="H2228" s="77"/>
      <c r="I2228" s="77"/>
    </row>
    <row r="2229" spans="1:9" x14ac:dyDescent="0.25">
      <c r="A2229" s="75">
        <v>6037531604</v>
      </c>
      <c r="B2229" s="75">
        <v>3580</v>
      </c>
      <c r="C2229" s="75" t="s">
        <v>166</v>
      </c>
      <c r="D2229" s="75">
        <v>90022</v>
      </c>
      <c r="E2229" s="75">
        <v>49.531436562290601</v>
      </c>
      <c r="F2229" s="75">
        <v>3580</v>
      </c>
      <c r="G2229" s="75">
        <v>75.3</v>
      </c>
      <c r="H2229" s="77"/>
      <c r="I2229" s="77"/>
    </row>
    <row r="2230" spans="1:9" x14ac:dyDescent="0.25">
      <c r="A2230" s="75">
        <v>6037191710</v>
      </c>
      <c r="B2230" s="75">
        <v>3231</v>
      </c>
      <c r="C2230" s="75" t="s">
        <v>166</v>
      </c>
      <c r="D2230" s="75">
        <v>90038</v>
      </c>
      <c r="E2230" s="75">
        <v>49.506421697747697</v>
      </c>
      <c r="F2230" s="75">
        <v>3231</v>
      </c>
      <c r="G2230" s="75">
        <v>61.5</v>
      </c>
      <c r="H2230" s="77"/>
      <c r="I2230" s="77"/>
    </row>
    <row r="2231" spans="1:9" x14ac:dyDescent="0.25">
      <c r="A2231" s="75">
        <v>6037213310</v>
      </c>
      <c r="B2231" s="75">
        <v>3477</v>
      </c>
      <c r="C2231" s="75" t="s">
        <v>166</v>
      </c>
      <c r="D2231" s="75">
        <v>90006</v>
      </c>
      <c r="E2231" s="75">
        <v>49.413712919631799</v>
      </c>
      <c r="F2231" s="75">
        <v>3477</v>
      </c>
      <c r="G2231" s="75">
        <v>73.099999999999994</v>
      </c>
      <c r="H2231" s="77"/>
      <c r="I2231" s="77"/>
    </row>
    <row r="2232" spans="1:9" x14ac:dyDescent="0.25">
      <c r="A2232" s="75">
        <v>6037236202</v>
      </c>
      <c r="B2232" s="75">
        <v>6192</v>
      </c>
      <c r="C2232" s="75" t="s">
        <v>166</v>
      </c>
      <c r="D2232" s="75">
        <v>90008</v>
      </c>
      <c r="E2232" s="75">
        <v>49.400245702914901</v>
      </c>
      <c r="F2232" s="75">
        <v>6192</v>
      </c>
      <c r="G2232" s="75">
        <v>69.900000000000006</v>
      </c>
      <c r="H2232" s="77"/>
      <c r="I2232" s="77"/>
    </row>
    <row r="2233" spans="1:9" x14ac:dyDescent="0.25">
      <c r="A2233" s="75">
        <v>6037237500</v>
      </c>
      <c r="B2233" s="75">
        <v>2675</v>
      </c>
      <c r="C2233" s="75" t="s">
        <v>166</v>
      </c>
      <c r="D2233" s="75">
        <v>90044</v>
      </c>
      <c r="E2233" s="75">
        <v>49.383568141371697</v>
      </c>
      <c r="F2233" s="75">
        <v>2675</v>
      </c>
      <c r="G2233" s="75">
        <v>73</v>
      </c>
      <c r="H2233" s="77"/>
      <c r="I2233" s="77"/>
    </row>
    <row r="2234" spans="1:9" x14ac:dyDescent="0.25">
      <c r="A2234" s="75">
        <v>6037232600</v>
      </c>
      <c r="B2234" s="75">
        <v>6288</v>
      </c>
      <c r="C2234" s="75" t="s">
        <v>166</v>
      </c>
      <c r="D2234" s="75">
        <v>90037</v>
      </c>
      <c r="E2234" s="75">
        <v>49.356045654313</v>
      </c>
      <c r="F2234" s="75">
        <v>6288</v>
      </c>
      <c r="G2234" s="75">
        <v>71.2</v>
      </c>
      <c r="H2234" s="77"/>
      <c r="I2234" s="77"/>
    </row>
    <row r="2235" spans="1:9" x14ac:dyDescent="0.25">
      <c r="A2235" s="75">
        <v>6037224410</v>
      </c>
      <c r="B2235" s="75">
        <v>3140</v>
      </c>
      <c r="C2235" s="75" t="s">
        <v>166</v>
      </c>
      <c r="D2235" s="75">
        <v>90007</v>
      </c>
      <c r="E2235" s="75">
        <v>49.228476048109201</v>
      </c>
      <c r="F2235" s="75">
        <v>3140</v>
      </c>
      <c r="G2235" s="75">
        <v>73</v>
      </c>
      <c r="H2235" s="77"/>
      <c r="I2235" s="77"/>
    </row>
    <row r="2236" spans="1:9" x14ac:dyDescent="0.25">
      <c r="A2236" s="75">
        <v>6037191610</v>
      </c>
      <c r="B2236" s="75">
        <v>4502</v>
      </c>
      <c r="C2236" s="75" t="s">
        <v>166</v>
      </c>
      <c r="D2236" s="75">
        <v>90029</v>
      </c>
      <c r="E2236" s="75">
        <v>49.134790417894003</v>
      </c>
      <c r="F2236" s="75">
        <v>4502</v>
      </c>
      <c r="G2236" s="75">
        <v>59.5</v>
      </c>
      <c r="H2236" s="77"/>
      <c r="I2236" s="77"/>
    </row>
    <row r="2237" spans="1:9" x14ac:dyDescent="0.25">
      <c r="A2237" s="75">
        <v>6037234901</v>
      </c>
      <c r="B2237" s="75">
        <v>2999</v>
      </c>
      <c r="C2237" s="75" t="s">
        <v>166</v>
      </c>
      <c r="D2237" s="75">
        <v>90043</v>
      </c>
      <c r="E2237" s="75">
        <v>49.071725293568697</v>
      </c>
      <c r="F2237" s="75">
        <v>2999</v>
      </c>
      <c r="G2237" s="75">
        <v>89.1</v>
      </c>
      <c r="H2237" s="77"/>
      <c r="I2237" s="77"/>
    </row>
    <row r="2238" spans="1:9" x14ac:dyDescent="0.25">
      <c r="A2238" s="75">
        <v>6037219700</v>
      </c>
      <c r="B2238" s="75">
        <v>4306</v>
      </c>
      <c r="C2238" s="75" t="s">
        <v>166</v>
      </c>
      <c r="D2238" s="75">
        <v>90016</v>
      </c>
      <c r="E2238" s="75">
        <v>48.985858883321903</v>
      </c>
      <c r="F2238" s="75">
        <v>4306</v>
      </c>
      <c r="G2238" s="75">
        <v>29.6</v>
      </c>
      <c r="H2238" s="77"/>
      <c r="I2238" s="77"/>
    </row>
    <row r="2239" spans="1:9" x14ac:dyDescent="0.25">
      <c r="A2239" s="75">
        <v>6037237710</v>
      </c>
      <c r="B2239" s="75">
        <v>3887</v>
      </c>
      <c r="C2239" s="75" t="s">
        <v>166</v>
      </c>
      <c r="D2239" s="75">
        <v>90044</v>
      </c>
      <c r="E2239" s="75">
        <v>48.977598914775101</v>
      </c>
      <c r="F2239" s="75">
        <v>3887</v>
      </c>
      <c r="G2239" s="75">
        <v>67.400000000000006</v>
      </c>
      <c r="H2239" s="77"/>
      <c r="I2239" s="77"/>
    </row>
    <row r="2240" spans="1:9" x14ac:dyDescent="0.25">
      <c r="A2240" s="75">
        <v>6037209300</v>
      </c>
      <c r="B2240" s="75">
        <v>5021</v>
      </c>
      <c r="C2240" s="75" t="s">
        <v>166</v>
      </c>
      <c r="D2240" s="75">
        <v>90017</v>
      </c>
      <c r="E2240" s="75">
        <v>48.969590368016</v>
      </c>
      <c r="F2240" s="75">
        <v>5021</v>
      </c>
      <c r="G2240" s="75">
        <v>65.7</v>
      </c>
      <c r="H2240" s="77"/>
      <c r="I2240" s="77"/>
    </row>
    <row r="2241" spans="1:9" x14ac:dyDescent="0.25">
      <c r="A2241" s="75">
        <v>6037530301</v>
      </c>
      <c r="B2241" s="75">
        <v>2168</v>
      </c>
      <c r="C2241" s="75" t="s">
        <v>166</v>
      </c>
      <c r="D2241" s="75">
        <v>90022</v>
      </c>
      <c r="E2241" s="75">
        <v>48.847867128888502</v>
      </c>
      <c r="F2241" s="75">
        <v>2168</v>
      </c>
      <c r="G2241" s="75">
        <v>54.1</v>
      </c>
      <c r="H2241" s="77"/>
      <c r="I2241" s="77"/>
    </row>
    <row r="2242" spans="1:9" x14ac:dyDescent="0.25">
      <c r="A2242" s="75">
        <v>6037232300</v>
      </c>
      <c r="B2242" s="75">
        <v>3926</v>
      </c>
      <c r="C2242" s="75" t="s">
        <v>166</v>
      </c>
      <c r="D2242" s="75">
        <v>90037</v>
      </c>
      <c r="E2242" s="75">
        <v>48.811685611595799</v>
      </c>
      <c r="F2242" s="75">
        <v>3926</v>
      </c>
      <c r="G2242" s="75">
        <v>59.4</v>
      </c>
      <c r="H2242" s="77"/>
      <c r="I2242" s="77"/>
    </row>
    <row r="2243" spans="1:9" x14ac:dyDescent="0.25">
      <c r="A2243" s="75">
        <v>6037224700</v>
      </c>
      <c r="B2243" s="75">
        <v>4856</v>
      </c>
      <c r="C2243" s="75" t="s">
        <v>166</v>
      </c>
      <c r="D2243" s="75">
        <v>90007</v>
      </c>
      <c r="E2243" s="75">
        <v>48.7010152003879</v>
      </c>
      <c r="F2243" s="75">
        <v>4856</v>
      </c>
      <c r="G2243" s="75">
        <v>91.2</v>
      </c>
      <c r="H2243" s="77"/>
      <c r="I2243" s="77"/>
    </row>
    <row r="2244" spans="1:9" x14ac:dyDescent="0.25">
      <c r="A2244" s="75">
        <v>6037208801</v>
      </c>
      <c r="B2244" s="75">
        <v>2995</v>
      </c>
      <c r="C2244" s="75" t="s">
        <v>166</v>
      </c>
      <c r="D2244" s="75">
        <v>90057</v>
      </c>
      <c r="E2244" s="75">
        <v>48.687885986424298</v>
      </c>
      <c r="F2244" s="75">
        <v>2995</v>
      </c>
      <c r="G2244" s="75">
        <v>78.7</v>
      </c>
      <c r="H2244" s="77"/>
      <c r="I2244" s="77"/>
    </row>
    <row r="2245" spans="1:9" x14ac:dyDescent="0.25">
      <c r="A2245" s="75">
        <v>6037208502</v>
      </c>
      <c r="B2245" s="75">
        <v>3571</v>
      </c>
      <c r="C2245" s="75" t="s">
        <v>166</v>
      </c>
      <c r="D2245" s="75">
        <v>90057</v>
      </c>
      <c r="E2245" s="75">
        <v>48.676075321311799</v>
      </c>
      <c r="F2245" s="75">
        <v>3571</v>
      </c>
      <c r="G2245" s="75">
        <v>69.3</v>
      </c>
      <c r="H2245" s="77"/>
      <c r="I2245" s="77"/>
    </row>
    <row r="2246" spans="1:9" x14ac:dyDescent="0.25">
      <c r="A2246" s="75">
        <v>6037213202</v>
      </c>
      <c r="B2246" s="75">
        <v>3873</v>
      </c>
      <c r="C2246" s="75" t="s">
        <v>166</v>
      </c>
      <c r="D2246" s="75">
        <v>90006</v>
      </c>
      <c r="E2246" s="75">
        <v>48.578766644785702</v>
      </c>
      <c r="F2246" s="75">
        <v>3873</v>
      </c>
      <c r="G2246" s="75">
        <v>70.3</v>
      </c>
      <c r="H2246" s="77"/>
      <c r="I2246" s="77"/>
    </row>
    <row r="2247" spans="1:9" x14ac:dyDescent="0.25">
      <c r="A2247" s="75">
        <v>6037221500</v>
      </c>
      <c r="B2247" s="75">
        <v>3507</v>
      </c>
      <c r="C2247" s="75" t="s">
        <v>166</v>
      </c>
      <c r="D2247" s="75">
        <v>90018</v>
      </c>
      <c r="E2247" s="75">
        <v>48.534224807572798</v>
      </c>
      <c r="F2247" s="75">
        <v>3507</v>
      </c>
      <c r="G2247" s="75">
        <v>62.2</v>
      </c>
      <c r="H2247" s="77"/>
      <c r="I2247" s="77"/>
    </row>
    <row r="2248" spans="1:9" x14ac:dyDescent="0.25">
      <c r="A2248" s="75">
        <v>6037236203</v>
      </c>
      <c r="B2248" s="75">
        <v>3417</v>
      </c>
      <c r="C2248" s="75" t="s">
        <v>166</v>
      </c>
      <c r="D2248" s="75">
        <v>90016</v>
      </c>
      <c r="E2248" s="75">
        <v>48.483951334936201</v>
      </c>
      <c r="F2248" s="75">
        <v>3417</v>
      </c>
      <c r="G2248" s="75">
        <v>67.099999999999994</v>
      </c>
      <c r="H2248" s="77"/>
      <c r="I2248" s="77"/>
    </row>
    <row r="2249" spans="1:9" x14ac:dyDescent="0.25">
      <c r="A2249" s="75">
        <v>6037191820</v>
      </c>
      <c r="B2249" s="75">
        <v>2647</v>
      </c>
      <c r="C2249" s="75" t="s">
        <v>166</v>
      </c>
      <c r="D2249" s="75">
        <v>90038</v>
      </c>
      <c r="E2249" s="75">
        <v>48.474888283882699</v>
      </c>
      <c r="F2249" s="75">
        <v>2647</v>
      </c>
      <c r="G2249" s="75">
        <v>46.1</v>
      </c>
      <c r="H2249" s="77"/>
      <c r="I2249" s="77"/>
    </row>
    <row r="2250" spans="1:9" x14ac:dyDescent="0.25">
      <c r="A2250" s="75">
        <v>6037231220</v>
      </c>
      <c r="B2250" s="75">
        <v>3824</v>
      </c>
      <c r="C2250" s="75" t="s">
        <v>166</v>
      </c>
      <c r="D2250" s="75">
        <v>90037</v>
      </c>
      <c r="E2250" s="75">
        <v>48.407752558131797</v>
      </c>
      <c r="F2250" s="75">
        <v>3824</v>
      </c>
      <c r="G2250" s="75">
        <v>67.400000000000006</v>
      </c>
      <c r="H2250" s="77"/>
      <c r="I2250" s="77"/>
    </row>
    <row r="2251" spans="1:9" x14ac:dyDescent="0.25">
      <c r="A2251" s="75">
        <v>6037237401</v>
      </c>
      <c r="B2251" s="75">
        <v>3616</v>
      </c>
      <c r="C2251" s="75" t="s">
        <v>166</v>
      </c>
      <c r="D2251" s="75">
        <v>90044</v>
      </c>
      <c r="E2251" s="75">
        <v>48.369835339504299</v>
      </c>
      <c r="F2251" s="75">
        <v>3616</v>
      </c>
      <c r="G2251" s="75">
        <v>57.6</v>
      </c>
      <c r="H2251" s="77"/>
      <c r="I2251" s="77"/>
    </row>
    <row r="2252" spans="1:9" x14ac:dyDescent="0.25">
      <c r="A2252" s="75">
        <v>6037221302</v>
      </c>
      <c r="B2252" s="75">
        <v>4403</v>
      </c>
      <c r="C2252" s="75" t="s">
        <v>166</v>
      </c>
      <c r="D2252" s="75">
        <v>90019</v>
      </c>
      <c r="E2252" s="75">
        <v>48.153169303040102</v>
      </c>
      <c r="F2252" s="75">
        <v>4403</v>
      </c>
      <c r="G2252" s="75">
        <v>82.8</v>
      </c>
      <c r="H2252" s="77"/>
      <c r="I2252" s="77"/>
    </row>
    <row r="2253" spans="1:9" x14ac:dyDescent="0.25">
      <c r="A2253" s="75">
        <v>6037234700</v>
      </c>
      <c r="B2253" s="75">
        <v>3888</v>
      </c>
      <c r="C2253" s="75" t="s">
        <v>166</v>
      </c>
      <c r="D2253" s="75">
        <v>90043</v>
      </c>
      <c r="E2253" s="75">
        <v>48.0997286834017</v>
      </c>
      <c r="F2253" s="75">
        <v>3888</v>
      </c>
      <c r="G2253" s="75">
        <v>52.6</v>
      </c>
      <c r="H2253" s="77"/>
      <c r="I2253" s="77"/>
    </row>
    <row r="2254" spans="1:9" x14ac:dyDescent="0.25">
      <c r="A2254" s="75">
        <v>6037530302</v>
      </c>
      <c r="B2254" s="75">
        <v>6556</v>
      </c>
      <c r="C2254" s="75" t="s">
        <v>166</v>
      </c>
      <c r="D2254" s="75">
        <v>90022</v>
      </c>
      <c r="E2254" s="75">
        <v>48.050299094715598</v>
      </c>
      <c r="F2254" s="75">
        <v>6556</v>
      </c>
      <c r="G2254" s="75">
        <v>54</v>
      </c>
      <c r="H2254" s="77"/>
      <c r="I2254" s="77"/>
    </row>
    <row r="2255" spans="1:9" x14ac:dyDescent="0.25">
      <c r="A2255" s="75">
        <v>6037191410</v>
      </c>
      <c r="B2255" s="75">
        <v>5092</v>
      </c>
      <c r="C2255" s="75" t="s">
        <v>166</v>
      </c>
      <c r="D2255" s="75">
        <v>90029</v>
      </c>
      <c r="E2255" s="75">
        <v>48.038044301552901</v>
      </c>
      <c r="F2255" s="75">
        <v>5092</v>
      </c>
      <c r="G2255" s="75">
        <v>67.2</v>
      </c>
      <c r="H2255" s="77"/>
      <c r="I2255" s="77"/>
    </row>
    <row r="2256" spans="1:9" x14ac:dyDescent="0.25">
      <c r="A2256" s="75">
        <v>6037213401</v>
      </c>
      <c r="B2256" s="75">
        <v>4951</v>
      </c>
      <c r="C2256" s="75" t="s">
        <v>166</v>
      </c>
      <c r="D2256" s="75">
        <v>90006</v>
      </c>
      <c r="E2256" s="75">
        <v>47.866880127893602</v>
      </c>
      <c r="F2256" s="75">
        <v>4951</v>
      </c>
      <c r="G2256" s="75">
        <v>72.3</v>
      </c>
      <c r="H2256" s="77"/>
      <c r="I2256" s="77"/>
    </row>
    <row r="2257" spans="1:9" x14ac:dyDescent="0.25">
      <c r="A2257" s="75">
        <v>6037238000</v>
      </c>
      <c r="B2257" s="75">
        <v>5864</v>
      </c>
      <c r="C2257" s="75" t="s">
        <v>166</v>
      </c>
      <c r="D2257" s="75">
        <v>90047</v>
      </c>
      <c r="E2257" s="75">
        <v>47.822138239332297</v>
      </c>
      <c r="F2257" s="75">
        <v>5864</v>
      </c>
      <c r="G2257" s="75">
        <v>41.1</v>
      </c>
      <c r="H2257" s="77"/>
      <c r="I2257" s="77"/>
    </row>
    <row r="2258" spans="1:9" x14ac:dyDescent="0.25">
      <c r="A2258" s="75">
        <v>6037241110</v>
      </c>
      <c r="B2258" s="75">
        <v>3074</v>
      </c>
      <c r="C2258" s="75" t="s">
        <v>166</v>
      </c>
      <c r="D2258" s="75">
        <v>90061</v>
      </c>
      <c r="E2258" s="75">
        <v>47.774250835230902</v>
      </c>
      <c r="F2258" s="75">
        <v>3074</v>
      </c>
      <c r="G2258" s="75">
        <v>66.7</v>
      </c>
      <c r="H2258" s="77"/>
      <c r="I2258" s="77"/>
    </row>
    <row r="2259" spans="1:9" x14ac:dyDescent="0.25">
      <c r="A2259" s="75">
        <v>6037195804</v>
      </c>
      <c r="B2259" s="75">
        <v>2643</v>
      </c>
      <c r="C2259" s="75" t="s">
        <v>166</v>
      </c>
      <c r="D2259" s="75">
        <v>90026</v>
      </c>
      <c r="E2259" s="75">
        <v>47.768770763349998</v>
      </c>
      <c r="F2259" s="75">
        <v>2643</v>
      </c>
      <c r="G2259" s="75">
        <v>47.3</v>
      </c>
      <c r="H2259" s="77"/>
      <c r="I2259" s="77"/>
    </row>
    <row r="2260" spans="1:9" x14ac:dyDescent="0.25">
      <c r="A2260" s="75">
        <v>6037221304</v>
      </c>
      <c r="B2260" s="75">
        <v>3319</v>
      </c>
      <c r="C2260" s="75" t="s">
        <v>166</v>
      </c>
      <c r="D2260" s="75">
        <v>90019</v>
      </c>
      <c r="E2260" s="75">
        <v>47.691446800232498</v>
      </c>
      <c r="F2260" s="75">
        <v>3319</v>
      </c>
      <c r="G2260" s="75">
        <v>65.099999999999994</v>
      </c>
      <c r="H2260" s="77"/>
      <c r="I2260" s="77"/>
    </row>
    <row r="2261" spans="1:9" x14ac:dyDescent="0.25">
      <c r="A2261" s="75">
        <v>6037237600</v>
      </c>
      <c r="B2261" s="75">
        <v>4259</v>
      </c>
      <c r="C2261" s="75" t="s">
        <v>166</v>
      </c>
      <c r="D2261" s="75">
        <v>90044</v>
      </c>
      <c r="E2261" s="75">
        <v>47.6550245424989</v>
      </c>
      <c r="F2261" s="75">
        <v>4259</v>
      </c>
      <c r="G2261" s="75">
        <v>70.5</v>
      </c>
      <c r="H2261" s="77"/>
      <c r="I2261" s="77"/>
    </row>
    <row r="2262" spans="1:9" x14ac:dyDescent="0.25">
      <c r="A2262" s="75">
        <v>6037190401</v>
      </c>
      <c r="B2262" s="75">
        <v>3135</v>
      </c>
      <c r="C2262" s="75" t="s">
        <v>166</v>
      </c>
      <c r="D2262" s="75">
        <v>90027</v>
      </c>
      <c r="E2262" s="75">
        <v>47.574371199415197</v>
      </c>
      <c r="F2262" s="75">
        <v>3135</v>
      </c>
      <c r="G2262" s="75">
        <v>45.9</v>
      </c>
      <c r="H2262" s="77"/>
      <c r="I2262" s="77"/>
    </row>
    <row r="2263" spans="1:9" x14ac:dyDescent="0.25">
      <c r="A2263" s="75">
        <v>6037218702</v>
      </c>
      <c r="B2263" s="75">
        <v>2176</v>
      </c>
      <c r="C2263" s="75" t="s">
        <v>166</v>
      </c>
      <c r="D2263" s="75">
        <v>90018</v>
      </c>
      <c r="E2263" s="75">
        <v>47.574098554939297</v>
      </c>
      <c r="F2263" s="75">
        <v>2176</v>
      </c>
      <c r="G2263" s="75">
        <v>59.3</v>
      </c>
      <c r="H2263" s="77"/>
      <c r="I2263" s="77"/>
    </row>
    <row r="2264" spans="1:9" x14ac:dyDescent="0.25">
      <c r="A2264" s="75">
        <v>6037208903</v>
      </c>
      <c r="B2264" s="75">
        <v>4019</v>
      </c>
      <c r="C2264" s="75" t="s">
        <v>166</v>
      </c>
      <c r="D2264" s="75">
        <v>90057</v>
      </c>
      <c r="E2264" s="75">
        <v>47.5250890278245</v>
      </c>
      <c r="F2264" s="75">
        <v>4019</v>
      </c>
      <c r="G2264" s="75">
        <v>80</v>
      </c>
      <c r="H2264" s="77"/>
      <c r="I2264" s="77"/>
    </row>
    <row r="2265" spans="1:9" x14ac:dyDescent="0.25">
      <c r="A2265" s="75">
        <v>6037222600</v>
      </c>
      <c r="B2265" s="75">
        <v>5631</v>
      </c>
      <c r="C2265" s="75" t="s">
        <v>166</v>
      </c>
      <c r="D2265" s="75">
        <v>90007</v>
      </c>
      <c r="E2265" s="75">
        <v>47.482698915346603</v>
      </c>
      <c r="F2265" s="75">
        <v>5631</v>
      </c>
      <c r="G2265" s="75">
        <v>69.8</v>
      </c>
      <c r="H2265" s="77"/>
      <c r="I2265" s="77"/>
    </row>
    <row r="2266" spans="1:9" x14ac:dyDescent="0.25">
      <c r="A2266" s="75">
        <v>6037270300</v>
      </c>
      <c r="B2266" s="75">
        <v>2364</v>
      </c>
      <c r="C2266" s="75" t="s">
        <v>166</v>
      </c>
      <c r="D2266" s="75">
        <v>90034</v>
      </c>
      <c r="E2266" s="75">
        <v>47.4734063625326</v>
      </c>
      <c r="F2266" s="75">
        <v>2364</v>
      </c>
      <c r="G2266" s="75">
        <v>25.3</v>
      </c>
      <c r="H2266" s="77"/>
      <c r="I2266" s="77"/>
    </row>
    <row r="2267" spans="1:9" x14ac:dyDescent="0.25">
      <c r="A2267" s="75">
        <v>6037203720</v>
      </c>
      <c r="B2267" s="75">
        <v>4001</v>
      </c>
      <c r="C2267" s="75" t="s">
        <v>166</v>
      </c>
      <c r="D2267" s="75">
        <v>90033</v>
      </c>
      <c r="E2267" s="75">
        <v>47.403162455008697</v>
      </c>
      <c r="F2267" s="75">
        <v>4001</v>
      </c>
      <c r="G2267" s="75">
        <v>88.2</v>
      </c>
      <c r="H2267" s="77"/>
      <c r="I2267" s="77"/>
    </row>
    <row r="2268" spans="1:9" x14ac:dyDescent="0.25">
      <c r="A2268" s="75">
        <v>6037221601</v>
      </c>
      <c r="B2268" s="75">
        <v>3403</v>
      </c>
      <c r="C2268" s="75" t="s">
        <v>166</v>
      </c>
      <c r="D2268" s="75">
        <v>90007</v>
      </c>
      <c r="E2268" s="75">
        <v>47.377710375767499</v>
      </c>
      <c r="F2268" s="75">
        <v>3403</v>
      </c>
      <c r="G2268" s="75">
        <v>60.1</v>
      </c>
      <c r="H2268" s="77"/>
      <c r="I2268" s="77"/>
    </row>
    <row r="2269" spans="1:9" x14ac:dyDescent="0.25">
      <c r="A2269" s="75">
        <v>6037221820</v>
      </c>
      <c r="B2269" s="75">
        <v>3095</v>
      </c>
      <c r="C2269" s="75" t="s">
        <v>166</v>
      </c>
      <c r="D2269" s="75">
        <v>90007</v>
      </c>
      <c r="E2269" s="75">
        <v>47.372504928180803</v>
      </c>
      <c r="F2269" s="75">
        <v>3095</v>
      </c>
      <c r="G2269" s="75">
        <v>77.900000000000006</v>
      </c>
      <c r="H2269" s="77"/>
      <c r="I2269" s="77"/>
    </row>
    <row r="2270" spans="1:9" x14ac:dyDescent="0.25">
      <c r="A2270" s="75">
        <v>6037213320</v>
      </c>
      <c r="B2270" s="75">
        <v>2481</v>
      </c>
      <c r="C2270" s="75" t="s">
        <v>166</v>
      </c>
      <c r="D2270" s="75">
        <v>90006</v>
      </c>
      <c r="E2270" s="75">
        <v>47.3267818823401</v>
      </c>
      <c r="F2270" s="75">
        <v>2481</v>
      </c>
      <c r="G2270" s="75">
        <v>70.2</v>
      </c>
      <c r="H2270" s="77"/>
      <c r="I2270" s="77"/>
    </row>
    <row r="2271" spans="1:9" x14ac:dyDescent="0.25">
      <c r="A2271" s="75">
        <v>6037231300</v>
      </c>
      <c r="B2271" s="75">
        <v>5348</v>
      </c>
      <c r="C2271" s="75" t="s">
        <v>166</v>
      </c>
      <c r="D2271" s="75">
        <v>90062</v>
      </c>
      <c r="E2271" s="75">
        <v>47.286247049740403</v>
      </c>
      <c r="F2271" s="75">
        <v>5348</v>
      </c>
      <c r="G2271" s="75">
        <v>75.8</v>
      </c>
      <c r="H2271" s="77"/>
      <c r="I2271" s="77"/>
    </row>
    <row r="2272" spans="1:9" x14ac:dyDescent="0.25">
      <c r="A2272" s="75">
        <v>6037190700</v>
      </c>
      <c r="B2272" s="75">
        <v>3379</v>
      </c>
      <c r="C2272" s="75" t="s">
        <v>166</v>
      </c>
      <c r="D2272" s="75">
        <v>90028</v>
      </c>
      <c r="E2272" s="75">
        <v>47.228301473796698</v>
      </c>
      <c r="F2272" s="75">
        <v>3379</v>
      </c>
      <c r="G2272" s="75">
        <v>56.1</v>
      </c>
      <c r="H2272" s="77"/>
      <c r="I2272" s="77"/>
    </row>
    <row r="2273" spans="1:9" x14ac:dyDescent="0.25">
      <c r="A2273" s="75">
        <v>6037241201</v>
      </c>
      <c r="B2273" s="75">
        <v>2898</v>
      </c>
      <c r="C2273" s="75" t="s">
        <v>166</v>
      </c>
      <c r="D2273" s="75">
        <v>90044</v>
      </c>
      <c r="E2273" s="75">
        <v>47.182548165621199</v>
      </c>
      <c r="F2273" s="75">
        <v>2898</v>
      </c>
      <c r="G2273" s="75">
        <v>51.5</v>
      </c>
      <c r="H2273" s="77"/>
      <c r="I2273" s="77"/>
    </row>
    <row r="2274" spans="1:9" x14ac:dyDescent="0.25">
      <c r="A2274" s="75">
        <v>6037218800</v>
      </c>
      <c r="B2274" s="75">
        <v>2658</v>
      </c>
      <c r="C2274" s="75" t="s">
        <v>166</v>
      </c>
      <c r="D2274" s="75">
        <v>90018</v>
      </c>
      <c r="E2274" s="75">
        <v>47.016471331806102</v>
      </c>
      <c r="F2274" s="75">
        <v>2658</v>
      </c>
      <c r="G2274" s="75">
        <v>48.8</v>
      </c>
      <c r="H2274" s="77"/>
      <c r="I2274" s="77"/>
    </row>
    <row r="2275" spans="1:9" x14ac:dyDescent="0.25">
      <c r="A2275" s="75">
        <v>6037216900</v>
      </c>
      <c r="B2275" s="75">
        <v>5060</v>
      </c>
      <c r="C2275" s="75" t="s">
        <v>166</v>
      </c>
      <c r="D2275" s="75">
        <v>90019</v>
      </c>
      <c r="E2275" s="75">
        <v>46.938602015366698</v>
      </c>
      <c r="F2275" s="75">
        <v>5060</v>
      </c>
      <c r="G2275" s="75">
        <v>23.9</v>
      </c>
      <c r="H2275" s="77"/>
      <c r="I2275" s="77"/>
    </row>
    <row r="2276" spans="1:9" x14ac:dyDescent="0.25">
      <c r="A2276" s="75">
        <v>6037231800</v>
      </c>
      <c r="B2276" s="75">
        <v>5303</v>
      </c>
      <c r="C2276" s="75" t="s">
        <v>166</v>
      </c>
      <c r="D2276" s="75">
        <v>90037</v>
      </c>
      <c r="E2276" s="75">
        <v>46.921060983689898</v>
      </c>
      <c r="F2276" s="75">
        <v>5303</v>
      </c>
      <c r="G2276" s="75">
        <v>76.099999999999994</v>
      </c>
      <c r="H2276" s="77"/>
      <c r="I2276" s="77"/>
    </row>
    <row r="2277" spans="1:9" x14ac:dyDescent="0.25">
      <c r="A2277" s="75">
        <v>6037980010</v>
      </c>
      <c r="B2277" s="75">
        <v>164</v>
      </c>
      <c r="C2277" s="75" t="s">
        <v>166</v>
      </c>
      <c r="D2277" s="75">
        <v>90012</v>
      </c>
      <c r="E2277" s="75">
        <v>46.873455158862598</v>
      </c>
      <c r="F2277" s="75">
        <v>164</v>
      </c>
      <c r="G2277" s="75">
        <v>77.7</v>
      </c>
      <c r="H2277" s="77"/>
      <c r="I2277" s="77"/>
    </row>
    <row r="2278" spans="1:9" x14ac:dyDescent="0.25">
      <c r="A2278" s="75">
        <v>6037190902</v>
      </c>
      <c r="B2278" s="75">
        <v>3960</v>
      </c>
      <c r="C2278" s="75" t="s">
        <v>166</v>
      </c>
      <c r="D2278" s="75">
        <v>90038</v>
      </c>
      <c r="E2278" s="75">
        <v>46.853734988775102</v>
      </c>
      <c r="F2278" s="75">
        <v>3960</v>
      </c>
      <c r="G2278" s="75">
        <v>61.8</v>
      </c>
      <c r="H2278" s="77"/>
      <c r="I2278" s="77"/>
    </row>
    <row r="2279" spans="1:9" x14ac:dyDescent="0.25">
      <c r="A2279" s="75">
        <v>6037209401</v>
      </c>
      <c r="B2279" s="75">
        <v>3914</v>
      </c>
      <c r="C2279" s="75" t="s">
        <v>166</v>
      </c>
      <c r="D2279" s="75">
        <v>90057</v>
      </c>
      <c r="E2279" s="75">
        <v>46.850386806271999</v>
      </c>
      <c r="F2279" s="75">
        <v>3914</v>
      </c>
      <c r="G2279" s="75">
        <v>81.099999999999994</v>
      </c>
      <c r="H2279" s="77"/>
      <c r="I2279" s="77"/>
    </row>
    <row r="2280" spans="1:9" x14ac:dyDescent="0.25">
      <c r="A2280" s="75">
        <v>6037231210</v>
      </c>
      <c r="B2280" s="75">
        <v>3688</v>
      </c>
      <c r="C2280" s="75" t="s">
        <v>166</v>
      </c>
      <c r="D2280" s="75">
        <v>90037</v>
      </c>
      <c r="E2280" s="75">
        <v>46.773618064222902</v>
      </c>
      <c r="F2280" s="75">
        <v>3688</v>
      </c>
      <c r="G2280" s="75">
        <v>70.2</v>
      </c>
      <c r="H2280" s="77"/>
      <c r="I2280" s="77"/>
    </row>
    <row r="2281" spans="1:9" x14ac:dyDescent="0.25">
      <c r="A2281" s="75">
        <v>6037234300</v>
      </c>
      <c r="B2281" s="75">
        <v>4098</v>
      </c>
      <c r="C2281" s="75" t="s">
        <v>166</v>
      </c>
      <c r="D2281" s="75">
        <v>90008</v>
      </c>
      <c r="E2281" s="75">
        <v>46.7342631537554</v>
      </c>
      <c r="F2281" s="75">
        <v>4098</v>
      </c>
      <c r="G2281" s="75">
        <v>44.1</v>
      </c>
      <c r="H2281" s="77"/>
      <c r="I2281" s="77"/>
    </row>
    <row r="2282" spans="1:9" x14ac:dyDescent="0.25">
      <c r="A2282" s="75">
        <v>6037531201</v>
      </c>
      <c r="B2282" s="75">
        <v>5335</v>
      </c>
      <c r="C2282" s="75" t="s">
        <v>166</v>
      </c>
      <c r="D2282" s="75">
        <v>90063</v>
      </c>
      <c r="E2282" s="75">
        <v>46.601294999897398</v>
      </c>
      <c r="F2282" s="75">
        <v>5335</v>
      </c>
      <c r="G2282" s="75">
        <v>63.8</v>
      </c>
      <c r="H2282" s="77"/>
      <c r="I2282" s="77"/>
    </row>
    <row r="2283" spans="1:9" x14ac:dyDescent="0.25">
      <c r="A2283" s="75">
        <v>6037191301</v>
      </c>
      <c r="B2283" s="75">
        <v>2327</v>
      </c>
      <c r="C2283" s="75" t="s">
        <v>166</v>
      </c>
      <c r="D2283" s="75">
        <v>90029</v>
      </c>
      <c r="E2283" s="75">
        <v>46.5793340991018</v>
      </c>
      <c r="F2283" s="75">
        <v>2327</v>
      </c>
      <c r="G2283" s="75">
        <v>52.5</v>
      </c>
      <c r="H2283" s="77"/>
      <c r="I2283" s="77"/>
    </row>
    <row r="2284" spans="1:9" x14ac:dyDescent="0.25">
      <c r="A2284" s="75">
        <v>6037270100</v>
      </c>
      <c r="B2284" s="75">
        <v>4412</v>
      </c>
      <c r="C2284" s="75" t="s">
        <v>166</v>
      </c>
      <c r="D2284" s="75">
        <v>90034</v>
      </c>
      <c r="E2284" s="75">
        <v>46.494880727883</v>
      </c>
      <c r="F2284" s="75">
        <v>4412</v>
      </c>
      <c r="G2284" s="75">
        <v>34.5</v>
      </c>
      <c r="H2284" s="77"/>
      <c r="I2284" s="77"/>
    </row>
    <row r="2285" spans="1:9" x14ac:dyDescent="0.25">
      <c r="A2285" s="75">
        <v>6037238200</v>
      </c>
      <c r="B2285" s="75">
        <v>5267</v>
      </c>
      <c r="C2285" s="75" t="s">
        <v>166</v>
      </c>
      <c r="D2285" s="75">
        <v>90044</v>
      </c>
      <c r="E2285" s="75">
        <v>46.468002146667203</v>
      </c>
      <c r="F2285" s="75">
        <v>5267</v>
      </c>
      <c r="G2285" s="75">
        <v>50.9</v>
      </c>
      <c r="H2285" s="77"/>
      <c r="I2285" s="77"/>
    </row>
    <row r="2286" spans="1:9" x14ac:dyDescent="0.25">
      <c r="A2286" s="75">
        <v>6037208720</v>
      </c>
      <c r="B2286" s="75">
        <v>4179</v>
      </c>
      <c r="C2286" s="75" t="s">
        <v>166</v>
      </c>
      <c r="D2286" s="75">
        <v>90057</v>
      </c>
      <c r="E2286" s="75">
        <v>46.466733210150203</v>
      </c>
      <c r="F2286" s="75">
        <v>4179</v>
      </c>
      <c r="G2286" s="75">
        <v>78.099999999999994</v>
      </c>
      <c r="H2286" s="77"/>
      <c r="I2286" s="77"/>
    </row>
    <row r="2287" spans="1:9" x14ac:dyDescent="0.25">
      <c r="A2287" s="75">
        <v>6037600100</v>
      </c>
      <c r="B2287" s="75">
        <v>6657</v>
      </c>
      <c r="C2287" s="75" t="s">
        <v>166</v>
      </c>
      <c r="D2287" s="75">
        <v>90044</v>
      </c>
      <c r="E2287" s="75">
        <v>46.442840848928</v>
      </c>
      <c r="F2287" s="75">
        <v>6657</v>
      </c>
      <c r="G2287" s="75">
        <v>71.5</v>
      </c>
      <c r="H2287" s="77"/>
      <c r="I2287" s="77"/>
    </row>
    <row r="2288" spans="1:9" x14ac:dyDescent="0.25">
      <c r="A2288" s="75">
        <v>6037191420</v>
      </c>
      <c r="B2288" s="75">
        <v>3365</v>
      </c>
      <c r="C2288" s="75" t="s">
        <v>166</v>
      </c>
      <c r="D2288" s="75">
        <v>90029</v>
      </c>
      <c r="E2288" s="75">
        <v>46.3970729217327</v>
      </c>
      <c r="F2288" s="75">
        <v>3365</v>
      </c>
      <c r="G2288" s="75">
        <v>62.3</v>
      </c>
      <c r="H2288" s="77"/>
      <c r="I2288" s="77"/>
    </row>
    <row r="2289" spans="1:9" x14ac:dyDescent="0.25">
      <c r="A2289" s="75">
        <v>6037237720</v>
      </c>
      <c r="B2289" s="75">
        <v>3153</v>
      </c>
      <c r="C2289" s="75" t="s">
        <v>166</v>
      </c>
      <c r="D2289" s="75">
        <v>90044</v>
      </c>
      <c r="E2289" s="75">
        <v>46.2213240535932</v>
      </c>
      <c r="F2289" s="75">
        <v>3153</v>
      </c>
      <c r="G2289" s="75">
        <v>80.099999999999994</v>
      </c>
      <c r="H2289" s="77"/>
      <c r="I2289" s="77"/>
    </row>
    <row r="2290" spans="1:9" x14ac:dyDescent="0.25">
      <c r="A2290" s="75">
        <v>6037221110</v>
      </c>
      <c r="B2290" s="75">
        <v>3565</v>
      </c>
      <c r="C2290" s="75" t="s">
        <v>166</v>
      </c>
      <c r="D2290" s="75">
        <v>90006</v>
      </c>
      <c r="E2290" s="75">
        <v>46.216276618140803</v>
      </c>
      <c r="F2290" s="75">
        <v>3565</v>
      </c>
      <c r="G2290" s="75">
        <v>79.2</v>
      </c>
      <c r="H2290" s="77"/>
      <c r="I2290" s="77"/>
    </row>
    <row r="2291" spans="1:9" x14ac:dyDescent="0.25">
      <c r="A2291" s="75">
        <v>6037234501</v>
      </c>
      <c r="B2291" s="75">
        <v>2728</v>
      </c>
      <c r="C2291" s="75" t="s">
        <v>166</v>
      </c>
      <c r="D2291" s="75">
        <v>90043</v>
      </c>
      <c r="E2291" s="75">
        <v>46.210886180645701</v>
      </c>
      <c r="F2291" s="75">
        <v>2728</v>
      </c>
      <c r="G2291" s="75">
        <v>40.299999999999997</v>
      </c>
      <c r="H2291" s="77"/>
      <c r="I2291" s="77"/>
    </row>
    <row r="2292" spans="1:9" x14ac:dyDescent="0.25">
      <c r="A2292" s="75">
        <v>6037197420</v>
      </c>
      <c r="B2292" s="75">
        <v>3509</v>
      </c>
      <c r="C2292" s="75" t="s">
        <v>166</v>
      </c>
      <c r="D2292" s="75">
        <v>90026</v>
      </c>
      <c r="E2292" s="75">
        <v>46.1019678783533</v>
      </c>
      <c r="F2292" s="75">
        <v>3509</v>
      </c>
      <c r="G2292" s="75">
        <v>55.5</v>
      </c>
      <c r="H2292" s="77"/>
      <c r="I2292" s="77"/>
    </row>
    <row r="2293" spans="1:9" x14ac:dyDescent="0.25">
      <c r="A2293" s="75">
        <v>6037234902</v>
      </c>
      <c r="B2293" s="75">
        <v>4005</v>
      </c>
      <c r="C2293" s="75" t="s">
        <v>166</v>
      </c>
      <c r="D2293" s="75">
        <v>90043</v>
      </c>
      <c r="E2293" s="75">
        <v>45.990423694492399</v>
      </c>
      <c r="F2293" s="75">
        <v>4005</v>
      </c>
      <c r="G2293" s="75">
        <v>64.099999999999994</v>
      </c>
      <c r="H2293" s="77"/>
      <c r="I2293" s="77"/>
    </row>
    <row r="2294" spans="1:9" x14ac:dyDescent="0.25">
      <c r="A2294" s="75">
        <v>6037217200</v>
      </c>
      <c r="B2294" s="75">
        <v>3905</v>
      </c>
      <c r="C2294" s="75" t="s">
        <v>166</v>
      </c>
      <c r="D2294" s="75">
        <v>90019</v>
      </c>
      <c r="E2294" s="75">
        <v>45.822887672203599</v>
      </c>
      <c r="F2294" s="75">
        <v>3905</v>
      </c>
      <c r="G2294" s="75">
        <v>40.799999999999997</v>
      </c>
      <c r="H2294" s="77"/>
      <c r="I2294" s="77"/>
    </row>
    <row r="2295" spans="1:9" x14ac:dyDescent="0.25">
      <c r="A2295" s="75">
        <v>6037211202</v>
      </c>
      <c r="B2295" s="75">
        <v>2645</v>
      </c>
      <c r="C2295" s="75" t="s">
        <v>166</v>
      </c>
      <c r="D2295" s="75">
        <v>90004</v>
      </c>
      <c r="E2295" s="75">
        <v>45.816030498296399</v>
      </c>
      <c r="F2295" s="75">
        <v>2645</v>
      </c>
      <c r="G2295" s="75">
        <v>61.6</v>
      </c>
      <c r="H2295" s="77"/>
      <c r="I2295" s="77"/>
    </row>
    <row r="2296" spans="1:9" x14ac:dyDescent="0.25">
      <c r="A2296" s="75">
        <v>6037186404</v>
      </c>
      <c r="B2296" s="75">
        <v>2471</v>
      </c>
      <c r="C2296" s="75" t="s">
        <v>166</v>
      </c>
      <c r="D2296" s="75">
        <v>90065</v>
      </c>
      <c r="E2296" s="75">
        <v>45.756977056566598</v>
      </c>
      <c r="F2296" s="75">
        <v>2471</v>
      </c>
      <c r="G2296" s="75">
        <v>56.1</v>
      </c>
      <c r="H2296" s="77"/>
      <c r="I2296" s="77"/>
    </row>
    <row r="2297" spans="1:9" x14ac:dyDescent="0.25">
      <c r="A2297" s="75">
        <v>6037236204</v>
      </c>
      <c r="B2297" s="75">
        <v>3203</v>
      </c>
      <c r="C2297" s="75" t="s">
        <v>166</v>
      </c>
      <c r="D2297" s="75">
        <v>90008</v>
      </c>
      <c r="E2297" s="75">
        <v>45.755277822317098</v>
      </c>
      <c r="F2297" s="75">
        <v>3203</v>
      </c>
      <c r="G2297" s="75">
        <v>70.099999999999994</v>
      </c>
      <c r="H2297" s="77"/>
      <c r="I2297" s="77"/>
    </row>
    <row r="2298" spans="1:9" x14ac:dyDescent="0.25">
      <c r="A2298" s="75">
        <v>6037208802</v>
      </c>
      <c r="B2298" s="75">
        <v>2906</v>
      </c>
      <c r="C2298" s="75" t="s">
        <v>166</v>
      </c>
      <c r="D2298" s="75">
        <v>90057</v>
      </c>
      <c r="E2298" s="75">
        <v>45.735264239937102</v>
      </c>
      <c r="F2298" s="75">
        <v>2906</v>
      </c>
      <c r="G2298" s="75">
        <v>62.8</v>
      </c>
      <c r="H2298" s="77"/>
      <c r="I2298" s="77"/>
    </row>
    <row r="2299" spans="1:9" x14ac:dyDescent="0.25">
      <c r="A2299" s="75">
        <v>6037189201</v>
      </c>
      <c r="B2299" s="75">
        <v>3293</v>
      </c>
      <c r="C2299" s="75" t="s">
        <v>166</v>
      </c>
      <c r="D2299" s="75">
        <v>90027</v>
      </c>
      <c r="E2299" s="75">
        <v>45.6829327312891</v>
      </c>
      <c r="F2299" s="75">
        <v>3293</v>
      </c>
      <c r="G2299" s="75">
        <v>46.5</v>
      </c>
      <c r="H2299" s="77"/>
      <c r="I2299" s="77"/>
    </row>
    <row r="2300" spans="1:9" x14ac:dyDescent="0.25">
      <c r="A2300" s="75">
        <v>6037235202</v>
      </c>
      <c r="B2300" s="75">
        <v>4557</v>
      </c>
      <c r="C2300" s="75" t="s">
        <v>166</v>
      </c>
      <c r="D2300" s="75">
        <v>90043</v>
      </c>
      <c r="E2300" s="75">
        <v>45.548027210380702</v>
      </c>
      <c r="F2300" s="75">
        <v>4557</v>
      </c>
      <c r="G2300" s="75">
        <v>53.8</v>
      </c>
      <c r="H2300" s="77"/>
      <c r="I2300" s="77"/>
    </row>
    <row r="2301" spans="1:9" x14ac:dyDescent="0.25">
      <c r="A2301" s="75">
        <v>6037222001</v>
      </c>
      <c r="B2301" s="75">
        <v>3237</v>
      </c>
      <c r="C2301" s="75" t="s">
        <v>166</v>
      </c>
      <c r="D2301" s="75">
        <v>90018</v>
      </c>
      <c r="E2301" s="75">
        <v>45.537022179034899</v>
      </c>
      <c r="F2301" s="75">
        <v>3237</v>
      </c>
      <c r="G2301" s="75">
        <v>48.5</v>
      </c>
      <c r="H2301" s="77"/>
      <c r="I2301" s="77"/>
    </row>
    <row r="2302" spans="1:9" x14ac:dyDescent="0.25">
      <c r="A2302" s="75">
        <v>6037197300</v>
      </c>
      <c r="B2302" s="75">
        <v>3909</v>
      </c>
      <c r="C2302" s="75" t="s">
        <v>166</v>
      </c>
      <c r="D2302" s="75">
        <v>90026</v>
      </c>
      <c r="E2302" s="75">
        <v>45.4978135265143</v>
      </c>
      <c r="F2302" s="75">
        <v>3909</v>
      </c>
      <c r="G2302" s="75">
        <v>41.3</v>
      </c>
      <c r="H2302" s="77"/>
      <c r="I2302" s="77"/>
    </row>
    <row r="2303" spans="1:9" x14ac:dyDescent="0.25">
      <c r="A2303" s="75">
        <v>6037199202</v>
      </c>
      <c r="B2303" s="75">
        <v>3031</v>
      </c>
      <c r="C2303" s="75" t="s">
        <v>166</v>
      </c>
      <c r="D2303" s="75">
        <v>90031</v>
      </c>
      <c r="E2303" s="75">
        <v>45.4766156271629</v>
      </c>
      <c r="F2303" s="75">
        <v>3031</v>
      </c>
      <c r="G2303" s="75">
        <v>53.7</v>
      </c>
      <c r="H2303" s="77"/>
      <c r="I2303" s="77"/>
    </row>
    <row r="2304" spans="1:9" x14ac:dyDescent="0.25">
      <c r="A2304" s="75">
        <v>6037224320</v>
      </c>
      <c r="B2304" s="75">
        <v>3224</v>
      </c>
      <c r="C2304" s="75" t="s">
        <v>166</v>
      </c>
      <c r="D2304" s="75">
        <v>90015</v>
      </c>
      <c r="E2304" s="75">
        <v>45.345263705928701</v>
      </c>
      <c r="F2304" s="75">
        <v>3224</v>
      </c>
      <c r="G2304" s="75">
        <v>72.900000000000006</v>
      </c>
      <c r="H2304" s="77"/>
      <c r="I2304" s="77"/>
    </row>
    <row r="2305" spans="1:9" x14ac:dyDescent="0.25">
      <c r="A2305" s="75">
        <v>6037204120</v>
      </c>
      <c r="B2305" s="75">
        <v>2650</v>
      </c>
      <c r="C2305" s="75" t="s">
        <v>166</v>
      </c>
      <c r="D2305" s="75">
        <v>90063</v>
      </c>
      <c r="E2305" s="75">
        <v>45.344096134456699</v>
      </c>
      <c r="F2305" s="75">
        <v>2650</v>
      </c>
      <c r="G2305" s="75">
        <v>67.099999999999994</v>
      </c>
      <c r="H2305" s="77"/>
      <c r="I2305" s="77"/>
    </row>
    <row r="2306" spans="1:9" x14ac:dyDescent="0.25">
      <c r="A2306" s="75">
        <v>6037240401</v>
      </c>
      <c r="B2306" s="75">
        <v>5383</v>
      </c>
      <c r="C2306" s="75" t="s">
        <v>166</v>
      </c>
      <c r="D2306" s="75">
        <v>90044</v>
      </c>
      <c r="E2306" s="75">
        <v>45.294367687226199</v>
      </c>
      <c r="F2306" s="75">
        <v>5383</v>
      </c>
      <c r="G2306" s="75">
        <v>68</v>
      </c>
      <c r="H2306" s="77"/>
      <c r="I2306" s="77"/>
    </row>
    <row r="2307" spans="1:9" x14ac:dyDescent="0.25">
      <c r="A2307" s="75">
        <v>6037211310</v>
      </c>
      <c r="B2307" s="75">
        <v>3846</v>
      </c>
      <c r="C2307" s="75" t="s">
        <v>166</v>
      </c>
      <c r="D2307" s="75">
        <v>90004</v>
      </c>
      <c r="E2307" s="75">
        <v>45.101026330454602</v>
      </c>
      <c r="F2307" s="75">
        <v>3846</v>
      </c>
      <c r="G2307" s="75">
        <v>75</v>
      </c>
      <c r="H2307" s="77"/>
      <c r="I2307" s="77"/>
    </row>
    <row r="2308" spans="1:9" x14ac:dyDescent="0.25">
      <c r="A2308" s="75">
        <v>6037213201</v>
      </c>
      <c r="B2308" s="75">
        <v>4198</v>
      </c>
      <c r="C2308" s="75" t="s">
        <v>166</v>
      </c>
      <c r="D2308" s="75">
        <v>90006</v>
      </c>
      <c r="E2308" s="75">
        <v>45.095420424130602</v>
      </c>
      <c r="F2308" s="75">
        <v>4198</v>
      </c>
      <c r="G2308" s="75">
        <v>76.5</v>
      </c>
      <c r="H2308" s="77"/>
      <c r="I2308" s="77"/>
    </row>
    <row r="2309" spans="1:9" x14ac:dyDescent="0.25">
      <c r="A2309" s="75">
        <v>6037237102</v>
      </c>
      <c r="B2309" s="75">
        <v>3254</v>
      </c>
      <c r="C2309" s="75" t="s">
        <v>166</v>
      </c>
      <c r="D2309" s="75">
        <v>90044</v>
      </c>
      <c r="E2309" s="75">
        <v>45.068663597628202</v>
      </c>
      <c r="F2309" s="75">
        <v>3254</v>
      </c>
      <c r="G2309" s="75">
        <v>70.400000000000006</v>
      </c>
      <c r="H2309" s="77"/>
      <c r="I2309" s="77"/>
    </row>
    <row r="2310" spans="1:9" x14ac:dyDescent="0.25">
      <c r="A2310" s="75">
        <v>6037234600</v>
      </c>
      <c r="B2310" s="75">
        <v>5024</v>
      </c>
      <c r="C2310" s="75" t="s">
        <v>166</v>
      </c>
      <c r="D2310" s="75">
        <v>90043</v>
      </c>
      <c r="E2310" s="75">
        <v>45.049155425247001</v>
      </c>
      <c r="F2310" s="75">
        <v>5024</v>
      </c>
      <c r="G2310" s="75">
        <v>50</v>
      </c>
      <c r="H2310" s="77"/>
      <c r="I2310" s="77"/>
    </row>
    <row r="2311" spans="1:9" x14ac:dyDescent="0.25">
      <c r="A2311" s="75">
        <v>6037218600</v>
      </c>
      <c r="B2311" s="75">
        <v>3142</v>
      </c>
      <c r="C2311" s="75" t="s">
        <v>166</v>
      </c>
      <c r="D2311" s="75">
        <v>90016</v>
      </c>
      <c r="E2311" s="75">
        <v>44.997181707164501</v>
      </c>
      <c r="F2311" s="75">
        <v>3142</v>
      </c>
      <c r="G2311" s="75">
        <v>47.4</v>
      </c>
      <c r="H2311" s="77"/>
      <c r="I2311" s="77"/>
    </row>
    <row r="2312" spans="1:9" x14ac:dyDescent="0.25">
      <c r="A2312" s="75">
        <v>6037600400</v>
      </c>
      <c r="B2312" s="75">
        <v>3986</v>
      </c>
      <c r="C2312" s="75" t="s">
        <v>166</v>
      </c>
      <c r="D2312" s="75">
        <v>90047</v>
      </c>
      <c r="E2312" s="75">
        <v>44.916630023021099</v>
      </c>
      <c r="F2312" s="75">
        <v>3986</v>
      </c>
      <c r="G2312" s="75">
        <v>43.1</v>
      </c>
      <c r="H2312" s="77"/>
      <c r="I2312" s="77"/>
    </row>
    <row r="2313" spans="1:9" x14ac:dyDescent="0.25">
      <c r="A2313" s="75">
        <v>6037195600</v>
      </c>
      <c r="B2313" s="75">
        <v>3340</v>
      </c>
      <c r="C2313" s="75" t="s">
        <v>166</v>
      </c>
      <c r="D2313" s="75">
        <v>90026</v>
      </c>
      <c r="E2313" s="75">
        <v>44.883021596574601</v>
      </c>
      <c r="F2313" s="75">
        <v>3340</v>
      </c>
      <c r="G2313" s="75">
        <v>39.200000000000003</v>
      </c>
      <c r="H2313" s="77"/>
      <c r="I2313" s="77"/>
    </row>
    <row r="2314" spans="1:9" x14ac:dyDescent="0.25">
      <c r="A2314" s="75">
        <v>6037209520</v>
      </c>
      <c r="B2314" s="75">
        <v>2791</v>
      </c>
      <c r="C2314" s="75" t="s">
        <v>166</v>
      </c>
      <c r="D2314" s="75">
        <v>90006</v>
      </c>
      <c r="E2314" s="75">
        <v>44.857670931707602</v>
      </c>
      <c r="F2314" s="75">
        <v>2791</v>
      </c>
      <c r="G2314" s="75">
        <v>79.5</v>
      </c>
      <c r="H2314" s="77"/>
      <c r="I2314" s="77"/>
    </row>
    <row r="2315" spans="1:9" x14ac:dyDescent="0.25">
      <c r="A2315" s="75">
        <v>6037269700</v>
      </c>
      <c r="B2315" s="75">
        <v>4085</v>
      </c>
      <c r="C2315" s="75" t="s">
        <v>166</v>
      </c>
      <c r="D2315" s="75">
        <v>90034</v>
      </c>
      <c r="E2315" s="75">
        <v>44.841141591948102</v>
      </c>
      <c r="F2315" s="75">
        <v>4085</v>
      </c>
      <c r="G2315" s="75">
        <v>28.3</v>
      </c>
      <c r="H2315" s="77"/>
      <c r="I2315" s="77"/>
    </row>
    <row r="2316" spans="1:9" x14ac:dyDescent="0.25">
      <c r="A2316" s="75">
        <v>6037203900</v>
      </c>
      <c r="B2316" s="75">
        <v>2944</v>
      </c>
      <c r="C2316" s="75" t="s">
        <v>166</v>
      </c>
      <c r="D2316" s="75">
        <v>90063</v>
      </c>
      <c r="E2316" s="75">
        <v>44.730383675010799</v>
      </c>
      <c r="F2316" s="75">
        <v>2944</v>
      </c>
      <c r="G2316" s="75">
        <v>62.1</v>
      </c>
      <c r="H2316" s="77"/>
      <c r="I2316" s="77"/>
    </row>
    <row r="2317" spans="1:9" x14ac:dyDescent="0.25">
      <c r="A2317" s="75">
        <v>6037190100</v>
      </c>
      <c r="B2317" s="75">
        <v>4481</v>
      </c>
      <c r="C2317" s="75" t="s">
        <v>166</v>
      </c>
      <c r="D2317" s="75">
        <v>90028</v>
      </c>
      <c r="E2317" s="75">
        <v>44.718787881601202</v>
      </c>
      <c r="F2317" s="75">
        <v>4481</v>
      </c>
      <c r="G2317" s="75">
        <v>49.4</v>
      </c>
      <c r="H2317" s="77"/>
      <c r="I2317" s="77"/>
    </row>
    <row r="2318" spans="1:9" x14ac:dyDescent="0.25">
      <c r="A2318" s="75">
        <v>6037269601</v>
      </c>
      <c r="B2318" s="75">
        <v>3413</v>
      </c>
      <c r="C2318" s="75" t="s">
        <v>166</v>
      </c>
      <c r="D2318" s="75">
        <v>90034</v>
      </c>
      <c r="E2318" s="75">
        <v>44.689090837368099</v>
      </c>
      <c r="F2318" s="75">
        <v>3413</v>
      </c>
      <c r="G2318" s="75">
        <v>51.4</v>
      </c>
      <c r="H2318" s="77"/>
      <c r="I2318" s="77"/>
    </row>
    <row r="2319" spans="1:9" x14ac:dyDescent="0.25">
      <c r="A2319" s="75">
        <v>6037221710</v>
      </c>
      <c r="B2319" s="75">
        <v>2621</v>
      </c>
      <c r="C2319" s="75" t="s">
        <v>166</v>
      </c>
      <c r="D2319" s="75">
        <v>90007</v>
      </c>
      <c r="E2319" s="75">
        <v>44.673829066684299</v>
      </c>
      <c r="F2319" s="75">
        <v>2621</v>
      </c>
      <c r="G2319" s="75">
        <v>57.4</v>
      </c>
      <c r="H2319" s="77"/>
      <c r="I2319" s="77"/>
    </row>
    <row r="2320" spans="1:9" x14ac:dyDescent="0.25">
      <c r="A2320" s="75">
        <v>6037191110</v>
      </c>
      <c r="B2320" s="75">
        <v>3338</v>
      </c>
      <c r="C2320" s="75" t="s">
        <v>166</v>
      </c>
      <c r="D2320" s="75">
        <v>90027</v>
      </c>
      <c r="E2320" s="75">
        <v>44.620747584274604</v>
      </c>
      <c r="F2320" s="75">
        <v>3338</v>
      </c>
      <c r="G2320" s="75">
        <v>53.8</v>
      </c>
      <c r="H2320" s="77"/>
      <c r="I2320" s="77"/>
    </row>
    <row r="2321" spans="1:9" x14ac:dyDescent="0.25">
      <c r="A2321" s="75">
        <v>6037222500</v>
      </c>
      <c r="B2321" s="75">
        <v>4963</v>
      </c>
      <c r="C2321" s="75" t="s">
        <v>166</v>
      </c>
      <c r="D2321" s="75">
        <v>90018</v>
      </c>
      <c r="E2321" s="75">
        <v>44.496879026835103</v>
      </c>
      <c r="F2321" s="75">
        <v>4963</v>
      </c>
      <c r="G2321" s="75">
        <v>64.599999999999994</v>
      </c>
      <c r="H2321" s="77"/>
      <c r="I2321" s="77"/>
    </row>
    <row r="2322" spans="1:9" x14ac:dyDescent="0.25">
      <c r="A2322" s="75">
        <v>6037235201</v>
      </c>
      <c r="B2322" s="75">
        <v>2781</v>
      </c>
      <c r="C2322" s="75" t="s">
        <v>166</v>
      </c>
      <c r="D2322" s="75">
        <v>90043</v>
      </c>
      <c r="E2322" s="75">
        <v>44.250309680240697</v>
      </c>
      <c r="F2322" s="75">
        <v>2781</v>
      </c>
      <c r="G2322" s="75">
        <v>48.6</v>
      </c>
      <c r="H2322" s="77"/>
      <c r="I2322" s="77"/>
    </row>
    <row r="2323" spans="1:9" x14ac:dyDescent="0.25">
      <c r="A2323" s="75">
        <v>6037209810</v>
      </c>
      <c r="B2323" s="75">
        <v>2472</v>
      </c>
      <c r="C2323" s="75" t="s">
        <v>166</v>
      </c>
      <c r="D2323" s="75">
        <v>90006</v>
      </c>
      <c r="E2323" s="75">
        <v>44.1348059437084</v>
      </c>
      <c r="F2323" s="75">
        <v>2472</v>
      </c>
      <c r="G2323" s="75">
        <v>78.900000000000006</v>
      </c>
      <c r="H2323" s="77"/>
      <c r="I2323" s="77"/>
    </row>
    <row r="2324" spans="1:9" x14ac:dyDescent="0.25">
      <c r="A2324" s="75">
        <v>6037209104</v>
      </c>
      <c r="B2324" s="75">
        <v>2434</v>
      </c>
      <c r="C2324" s="75" t="s">
        <v>166</v>
      </c>
      <c r="D2324" s="75">
        <v>90017</v>
      </c>
      <c r="E2324" s="75">
        <v>44.102168756889199</v>
      </c>
      <c r="F2324" s="75">
        <v>2434</v>
      </c>
      <c r="G2324" s="75">
        <v>79.5</v>
      </c>
      <c r="H2324" s="77"/>
      <c r="I2324" s="77"/>
    </row>
    <row r="2325" spans="1:9" x14ac:dyDescent="0.25">
      <c r="A2325" s="75">
        <v>6037208902</v>
      </c>
      <c r="B2325" s="75">
        <v>2339</v>
      </c>
      <c r="C2325" s="75" t="s">
        <v>166</v>
      </c>
      <c r="D2325" s="75">
        <v>90017</v>
      </c>
      <c r="E2325" s="75">
        <v>44.045290587021</v>
      </c>
      <c r="F2325" s="75">
        <v>2339</v>
      </c>
      <c r="G2325" s="75">
        <v>84.7</v>
      </c>
      <c r="H2325" s="77"/>
      <c r="I2325" s="77"/>
    </row>
    <row r="2326" spans="1:9" x14ac:dyDescent="0.25">
      <c r="A2326" s="75">
        <v>6037208401</v>
      </c>
      <c r="B2326" s="75">
        <v>3770</v>
      </c>
      <c r="C2326" s="75" t="s">
        <v>166</v>
      </c>
      <c r="D2326" s="75">
        <v>90057</v>
      </c>
      <c r="E2326" s="75">
        <v>44.006161409605802</v>
      </c>
      <c r="F2326" s="75">
        <v>3770</v>
      </c>
      <c r="G2326" s="75">
        <v>78.5</v>
      </c>
      <c r="H2326" s="77"/>
      <c r="I2326" s="77"/>
    </row>
    <row r="2327" spans="1:9" x14ac:dyDescent="0.25">
      <c r="A2327" s="75">
        <v>6037234800</v>
      </c>
      <c r="B2327" s="75">
        <v>3426</v>
      </c>
      <c r="C2327" s="75" t="s">
        <v>166</v>
      </c>
      <c r="D2327" s="75">
        <v>90043</v>
      </c>
      <c r="E2327" s="75">
        <v>43.948421385931603</v>
      </c>
      <c r="F2327" s="75">
        <v>3426</v>
      </c>
      <c r="G2327" s="75">
        <v>34.4</v>
      </c>
      <c r="H2327" s="77"/>
      <c r="I2327" s="77"/>
    </row>
    <row r="2328" spans="1:9" x14ac:dyDescent="0.25">
      <c r="A2328" s="75">
        <v>6037221602</v>
      </c>
      <c r="B2328" s="75">
        <v>2816</v>
      </c>
      <c r="C2328" s="75" t="s">
        <v>166</v>
      </c>
      <c r="D2328" s="75">
        <v>90007</v>
      </c>
      <c r="E2328" s="75">
        <v>43.9449659845993</v>
      </c>
      <c r="F2328" s="75">
        <v>2816</v>
      </c>
      <c r="G2328" s="75">
        <v>73.099999999999994</v>
      </c>
      <c r="H2328" s="77"/>
      <c r="I2328" s="77"/>
    </row>
    <row r="2329" spans="1:9" x14ac:dyDescent="0.25">
      <c r="A2329" s="75">
        <v>6037530901</v>
      </c>
      <c r="B2329" s="75">
        <v>4080</v>
      </c>
      <c r="C2329" s="75" t="s">
        <v>166</v>
      </c>
      <c r="D2329" s="75">
        <v>90063</v>
      </c>
      <c r="E2329" s="75">
        <v>43.878379247891601</v>
      </c>
      <c r="F2329" s="75">
        <v>4080</v>
      </c>
      <c r="G2329" s="75">
        <v>54</v>
      </c>
      <c r="H2329" s="77"/>
      <c r="I2329" s="77"/>
    </row>
    <row r="2330" spans="1:9" x14ac:dyDescent="0.25">
      <c r="A2330" s="75">
        <v>6037190201</v>
      </c>
      <c r="B2330" s="75">
        <v>2870</v>
      </c>
      <c r="C2330" s="75" t="s">
        <v>166</v>
      </c>
      <c r="D2330" s="75">
        <v>90028</v>
      </c>
      <c r="E2330" s="75">
        <v>43.870051063905599</v>
      </c>
      <c r="F2330" s="75">
        <v>2870</v>
      </c>
      <c r="G2330" s="75">
        <v>63.7</v>
      </c>
      <c r="H2330" s="77"/>
      <c r="I2330" s="77"/>
    </row>
    <row r="2331" spans="1:9" x14ac:dyDescent="0.25">
      <c r="A2331" s="75">
        <v>6037185202</v>
      </c>
      <c r="B2331" s="75">
        <v>3712</v>
      </c>
      <c r="C2331" s="75" t="s">
        <v>166</v>
      </c>
      <c r="D2331" s="75">
        <v>90065</v>
      </c>
      <c r="E2331" s="75">
        <v>43.794099419245498</v>
      </c>
      <c r="F2331" s="75">
        <v>3712</v>
      </c>
      <c r="G2331" s="75">
        <v>43.8</v>
      </c>
      <c r="H2331" s="77"/>
      <c r="I2331" s="77"/>
    </row>
    <row r="2332" spans="1:9" x14ac:dyDescent="0.25">
      <c r="A2332" s="75">
        <v>6037531800</v>
      </c>
      <c r="B2332" s="75">
        <v>5066</v>
      </c>
      <c r="C2332" s="75" t="s">
        <v>166</v>
      </c>
      <c r="D2332" s="75">
        <v>90022</v>
      </c>
      <c r="E2332" s="75">
        <v>43.789781282549299</v>
      </c>
      <c r="F2332" s="75">
        <v>5066</v>
      </c>
      <c r="G2332" s="75">
        <v>62.1</v>
      </c>
      <c r="H2332" s="77"/>
      <c r="I2332" s="77"/>
    </row>
    <row r="2333" spans="1:9" x14ac:dyDescent="0.25">
      <c r="A2333" s="75">
        <v>6037600302</v>
      </c>
      <c r="B2333" s="75">
        <v>3317</v>
      </c>
      <c r="C2333" s="75" t="s">
        <v>166</v>
      </c>
      <c r="D2333" s="75">
        <v>90047</v>
      </c>
      <c r="E2333" s="75">
        <v>43.610665737624501</v>
      </c>
      <c r="F2333" s="75">
        <v>3317</v>
      </c>
      <c r="G2333" s="75">
        <v>50.5</v>
      </c>
      <c r="H2333" s="77"/>
      <c r="I2333" s="77"/>
    </row>
    <row r="2334" spans="1:9" x14ac:dyDescent="0.25">
      <c r="A2334" s="75">
        <v>6037531202</v>
      </c>
      <c r="B2334" s="75">
        <v>4747</v>
      </c>
      <c r="C2334" s="75" t="s">
        <v>166</v>
      </c>
      <c r="D2334" s="75">
        <v>90023</v>
      </c>
      <c r="E2334" s="75">
        <v>43.598048938208798</v>
      </c>
      <c r="F2334" s="75">
        <v>4747</v>
      </c>
      <c r="G2334" s="75">
        <v>56.6</v>
      </c>
      <c r="H2334" s="77"/>
      <c r="I2334" s="77"/>
    </row>
    <row r="2335" spans="1:9" x14ac:dyDescent="0.25">
      <c r="A2335" s="75">
        <v>6037208610</v>
      </c>
      <c r="B2335" s="75">
        <v>4195</v>
      </c>
      <c r="C2335" s="75" t="s">
        <v>166</v>
      </c>
      <c r="D2335" s="75">
        <v>90026</v>
      </c>
      <c r="E2335" s="75">
        <v>43.536049633744298</v>
      </c>
      <c r="F2335" s="75">
        <v>4195</v>
      </c>
      <c r="G2335" s="75">
        <v>51.5</v>
      </c>
      <c r="H2335" s="77"/>
      <c r="I2335" s="77"/>
    </row>
    <row r="2336" spans="1:9" x14ac:dyDescent="0.25">
      <c r="A2336" s="75">
        <v>6037191901</v>
      </c>
      <c r="B2336" s="75">
        <v>3355</v>
      </c>
      <c r="C2336" s="75" t="s">
        <v>166</v>
      </c>
      <c r="D2336" s="75">
        <v>90038</v>
      </c>
      <c r="E2336" s="75">
        <v>43.442544948502999</v>
      </c>
      <c r="F2336" s="75">
        <v>3355</v>
      </c>
      <c r="G2336" s="75">
        <v>40.799999999999997</v>
      </c>
      <c r="H2336" s="77"/>
      <c r="I2336" s="77"/>
    </row>
    <row r="2337" spans="1:9" x14ac:dyDescent="0.25">
      <c r="A2337" s="75">
        <v>6037197600</v>
      </c>
      <c r="B2337" s="75">
        <v>2376</v>
      </c>
      <c r="C2337" s="75" t="s">
        <v>166</v>
      </c>
      <c r="D2337" s="75">
        <v>90026</v>
      </c>
      <c r="E2337" s="75">
        <v>43.423626534212701</v>
      </c>
      <c r="F2337" s="75">
        <v>2376</v>
      </c>
      <c r="G2337" s="75">
        <v>41.2</v>
      </c>
      <c r="H2337" s="77"/>
      <c r="I2337" s="77"/>
    </row>
    <row r="2338" spans="1:9" x14ac:dyDescent="0.25">
      <c r="A2338" s="75">
        <v>6037191203</v>
      </c>
      <c r="B2338" s="75">
        <v>2922</v>
      </c>
      <c r="C2338" s="75" t="s">
        <v>166</v>
      </c>
      <c r="D2338" s="75">
        <v>90029</v>
      </c>
      <c r="E2338" s="75">
        <v>43.214103018064399</v>
      </c>
      <c r="F2338" s="75">
        <v>2922</v>
      </c>
      <c r="G2338" s="75">
        <v>60</v>
      </c>
      <c r="H2338" s="77"/>
      <c r="I2338" s="77"/>
    </row>
    <row r="2339" spans="1:9" x14ac:dyDescent="0.25">
      <c r="A2339" s="75">
        <v>6037191204</v>
      </c>
      <c r="B2339" s="75">
        <v>2124</v>
      </c>
      <c r="C2339" s="75" t="s">
        <v>166</v>
      </c>
      <c r="D2339" s="75">
        <v>90029</v>
      </c>
      <c r="E2339" s="75">
        <v>42.926776807896999</v>
      </c>
      <c r="F2339" s="75">
        <v>2124</v>
      </c>
      <c r="G2339" s="75">
        <v>58.6</v>
      </c>
      <c r="H2339" s="77"/>
      <c r="I2339" s="77"/>
    </row>
    <row r="2340" spans="1:9" x14ac:dyDescent="0.25">
      <c r="A2340" s="75">
        <v>6037222200</v>
      </c>
      <c r="B2340" s="75">
        <v>3965</v>
      </c>
      <c r="C2340" s="75" t="s">
        <v>166</v>
      </c>
      <c r="D2340" s="75">
        <v>90018</v>
      </c>
      <c r="E2340" s="75">
        <v>42.922520805235401</v>
      </c>
      <c r="F2340" s="75">
        <v>3965</v>
      </c>
      <c r="G2340" s="75">
        <v>65.400000000000006</v>
      </c>
      <c r="H2340" s="77"/>
      <c r="I2340" s="77"/>
    </row>
    <row r="2341" spans="1:9" x14ac:dyDescent="0.25">
      <c r="A2341" s="75">
        <v>6037221900</v>
      </c>
      <c r="B2341" s="75">
        <v>3664</v>
      </c>
      <c r="C2341" s="75" t="s">
        <v>166</v>
      </c>
      <c r="D2341" s="75">
        <v>90007</v>
      </c>
      <c r="E2341" s="75">
        <v>42.920053998239297</v>
      </c>
      <c r="F2341" s="75">
        <v>3664</v>
      </c>
      <c r="G2341" s="75">
        <v>81</v>
      </c>
      <c r="H2341" s="77"/>
      <c r="I2341" s="77"/>
    </row>
    <row r="2342" spans="1:9" x14ac:dyDescent="0.25">
      <c r="A2342" s="75">
        <v>6037186301</v>
      </c>
      <c r="B2342" s="75">
        <v>2999</v>
      </c>
      <c r="C2342" s="75" t="s">
        <v>166</v>
      </c>
      <c r="D2342" s="75">
        <v>90065</v>
      </c>
      <c r="E2342" s="75">
        <v>42.892275290157897</v>
      </c>
      <c r="F2342" s="75">
        <v>2999</v>
      </c>
      <c r="G2342" s="75">
        <v>64.2</v>
      </c>
      <c r="H2342" s="77"/>
      <c r="I2342" s="77"/>
    </row>
    <row r="2343" spans="1:9" x14ac:dyDescent="0.25">
      <c r="A2343" s="75">
        <v>6037192520</v>
      </c>
      <c r="B2343" s="75">
        <v>5067</v>
      </c>
      <c r="C2343" s="75" t="s">
        <v>166</v>
      </c>
      <c r="D2343" s="75">
        <v>90004</v>
      </c>
      <c r="E2343" s="75">
        <v>42.889445817387298</v>
      </c>
      <c r="F2343" s="75">
        <v>5067</v>
      </c>
      <c r="G2343" s="75">
        <v>66.7</v>
      </c>
      <c r="H2343" s="77"/>
      <c r="I2343" s="77"/>
    </row>
    <row r="2344" spans="1:9" x14ac:dyDescent="0.25">
      <c r="A2344" s="75">
        <v>6037192510</v>
      </c>
      <c r="B2344" s="75">
        <v>3670</v>
      </c>
      <c r="C2344" s="75" t="s">
        <v>166</v>
      </c>
      <c r="D2344" s="75">
        <v>90004</v>
      </c>
      <c r="E2344" s="75">
        <v>42.888053324852599</v>
      </c>
      <c r="F2344" s="75">
        <v>3670</v>
      </c>
      <c r="G2344" s="75">
        <v>54.5</v>
      </c>
      <c r="H2344" s="77"/>
      <c r="I2344" s="77"/>
    </row>
    <row r="2345" spans="1:9" x14ac:dyDescent="0.25">
      <c r="A2345" s="75">
        <v>6037212203</v>
      </c>
      <c r="B2345" s="75">
        <v>2679</v>
      </c>
      <c r="C2345" s="75" t="s">
        <v>166</v>
      </c>
      <c r="D2345" s="75">
        <v>90005</v>
      </c>
      <c r="E2345" s="75">
        <v>42.637351961947402</v>
      </c>
      <c r="F2345" s="75">
        <v>2679</v>
      </c>
      <c r="G2345" s="75">
        <v>84.4</v>
      </c>
      <c r="H2345" s="77"/>
      <c r="I2345" s="77"/>
    </row>
    <row r="2346" spans="1:9" x14ac:dyDescent="0.25">
      <c r="A2346" s="75">
        <v>6037221220</v>
      </c>
      <c r="B2346" s="75">
        <v>3378</v>
      </c>
      <c r="C2346" s="75" t="s">
        <v>166</v>
      </c>
      <c r="D2346" s="75">
        <v>90006</v>
      </c>
      <c r="E2346" s="75">
        <v>42.6205739429628</v>
      </c>
      <c r="F2346" s="75">
        <v>3378</v>
      </c>
      <c r="G2346" s="75">
        <v>64.5</v>
      </c>
      <c r="H2346" s="77"/>
      <c r="I2346" s="77"/>
    </row>
    <row r="2347" spans="1:9" x14ac:dyDescent="0.25">
      <c r="A2347" s="75">
        <v>6037208620</v>
      </c>
      <c r="B2347" s="75">
        <v>4660</v>
      </c>
      <c r="C2347" s="75" t="s">
        <v>166</v>
      </c>
      <c r="D2347" s="75">
        <v>90057</v>
      </c>
      <c r="E2347" s="75">
        <v>42.5302398012008</v>
      </c>
      <c r="F2347" s="75">
        <v>4660</v>
      </c>
      <c r="G2347" s="75">
        <v>57.9</v>
      </c>
      <c r="H2347" s="77"/>
      <c r="I2347" s="77"/>
    </row>
    <row r="2348" spans="1:9" x14ac:dyDescent="0.25">
      <c r="A2348" s="75">
        <v>6037209403</v>
      </c>
      <c r="B2348" s="75">
        <v>3600</v>
      </c>
      <c r="C2348" s="75" t="s">
        <v>166</v>
      </c>
      <c r="D2348" s="75">
        <v>90017</v>
      </c>
      <c r="E2348" s="75">
        <v>42.297957116056999</v>
      </c>
      <c r="F2348" s="75">
        <v>3600</v>
      </c>
      <c r="G2348" s="75">
        <v>86.4</v>
      </c>
      <c r="H2348" s="77"/>
      <c r="I2348" s="77"/>
    </row>
    <row r="2349" spans="1:9" x14ac:dyDescent="0.25">
      <c r="A2349" s="75">
        <v>6037221120</v>
      </c>
      <c r="B2349" s="75">
        <v>3373</v>
      </c>
      <c r="C2349" s="75" t="s">
        <v>166</v>
      </c>
      <c r="D2349" s="75">
        <v>90006</v>
      </c>
      <c r="E2349" s="75">
        <v>42.278816969816603</v>
      </c>
      <c r="F2349" s="75">
        <v>3373</v>
      </c>
      <c r="G2349" s="75">
        <v>73.099999999999994</v>
      </c>
      <c r="H2349" s="77"/>
      <c r="I2349" s="77"/>
    </row>
    <row r="2350" spans="1:9" x14ac:dyDescent="0.25">
      <c r="A2350" s="75">
        <v>6037212800</v>
      </c>
      <c r="B2350" s="75">
        <v>4273</v>
      </c>
      <c r="C2350" s="75" t="s">
        <v>166</v>
      </c>
      <c r="D2350" s="75">
        <v>90019</v>
      </c>
      <c r="E2350" s="75">
        <v>42.219881201538897</v>
      </c>
      <c r="F2350" s="75">
        <v>4273</v>
      </c>
      <c r="G2350" s="75">
        <v>50.1</v>
      </c>
      <c r="H2350" s="77"/>
      <c r="I2350" s="77"/>
    </row>
    <row r="2351" spans="1:9" x14ac:dyDescent="0.25">
      <c r="A2351" s="75">
        <v>6037237800</v>
      </c>
      <c r="B2351" s="75">
        <v>4371</v>
      </c>
      <c r="C2351" s="75" t="s">
        <v>166</v>
      </c>
      <c r="D2351" s="75">
        <v>90044</v>
      </c>
      <c r="E2351" s="75">
        <v>42.211223169406502</v>
      </c>
      <c r="F2351" s="75">
        <v>4371</v>
      </c>
      <c r="G2351" s="75">
        <v>46.2</v>
      </c>
      <c r="H2351" s="77"/>
      <c r="I2351" s="77"/>
    </row>
    <row r="2352" spans="1:9" x14ac:dyDescent="0.25">
      <c r="A2352" s="75">
        <v>6037238100</v>
      </c>
      <c r="B2352" s="75">
        <v>4626</v>
      </c>
      <c r="C2352" s="75" t="s">
        <v>166</v>
      </c>
      <c r="D2352" s="75">
        <v>90047</v>
      </c>
      <c r="E2352" s="75">
        <v>42.1887248967112</v>
      </c>
      <c r="F2352" s="75">
        <v>4626</v>
      </c>
      <c r="G2352" s="75">
        <v>37.6</v>
      </c>
      <c r="H2352" s="77"/>
      <c r="I2352" s="77"/>
    </row>
    <row r="2353" spans="1:9" x14ac:dyDescent="0.25">
      <c r="A2353" s="75">
        <v>6037237900</v>
      </c>
      <c r="B2353" s="75">
        <v>3621</v>
      </c>
      <c r="C2353" s="75" t="s">
        <v>166</v>
      </c>
      <c r="D2353" s="75">
        <v>90047</v>
      </c>
      <c r="E2353" s="75">
        <v>42.1596113605952</v>
      </c>
      <c r="F2353" s="75">
        <v>3621</v>
      </c>
      <c r="G2353" s="75">
        <v>51.1</v>
      </c>
      <c r="H2353" s="77"/>
      <c r="I2353" s="77"/>
    </row>
    <row r="2354" spans="1:9" x14ac:dyDescent="0.25">
      <c r="A2354" s="75">
        <v>6037211201</v>
      </c>
      <c r="B2354" s="75">
        <v>2645</v>
      </c>
      <c r="C2354" s="75" t="s">
        <v>166</v>
      </c>
      <c r="D2354" s="75">
        <v>90004</v>
      </c>
      <c r="E2354" s="75">
        <v>42.076712779810897</v>
      </c>
      <c r="F2354" s="75">
        <v>2645</v>
      </c>
      <c r="G2354" s="75">
        <v>65.5</v>
      </c>
      <c r="H2354" s="77"/>
      <c r="I2354" s="77"/>
    </row>
    <row r="2355" spans="1:9" x14ac:dyDescent="0.25">
      <c r="A2355" s="75">
        <v>6037224310</v>
      </c>
      <c r="B2355" s="75">
        <v>2025</v>
      </c>
      <c r="C2355" s="75" t="s">
        <v>166</v>
      </c>
      <c r="D2355" s="75">
        <v>90006</v>
      </c>
      <c r="E2355" s="75">
        <v>42.051241101714901</v>
      </c>
      <c r="F2355" s="75">
        <v>2025</v>
      </c>
      <c r="G2355" s="75">
        <v>84.7</v>
      </c>
      <c r="H2355" s="77"/>
      <c r="I2355" s="77"/>
    </row>
    <row r="2356" spans="1:9" x14ac:dyDescent="0.25">
      <c r="A2356" s="75">
        <v>6037277200</v>
      </c>
      <c r="B2356" s="75">
        <v>2490</v>
      </c>
      <c r="C2356" s="75" t="s">
        <v>166</v>
      </c>
      <c r="D2356" s="75">
        <v>90045</v>
      </c>
      <c r="E2356" s="75">
        <v>42.004194601331498</v>
      </c>
      <c r="F2356" s="75">
        <v>2490</v>
      </c>
      <c r="G2356" s="75">
        <v>29.2</v>
      </c>
      <c r="H2356" s="77"/>
      <c r="I2356" s="77"/>
    </row>
    <row r="2357" spans="1:9" x14ac:dyDescent="0.25">
      <c r="A2357" s="75">
        <v>6037221303</v>
      </c>
      <c r="B2357" s="75">
        <v>2551</v>
      </c>
      <c r="C2357" s="75" t="s">
        <v>166</v>
      </c>
      <c r="D2357" s="75">
        <v>90006</v>
      </c>
      <c r="E2357" s="75">
        <v>41.978165583976804</v>
      </c>
      <c r="F2357" s="75">
        <v>2551</v>
      </c>
      <c r="G2357" s="75">
        <v>63.7</v>
      </c>
      <c r="H2357" s="77"/>
      <c r="I2357" s="77"/>
    </row>
    <row r="2358" spans="1:9" x14ac:dyDescent="0.25">
      <c r="A2358" s="75">
        <v>6037189101</v>
      </c>
      <c r="B2358" s="75">
        <v>2743</v>
      </c>
      <c r="C2358" s="75" t="s">
        <v>166</v>
      </c>
      <c r="D2358" s="75">
        <v>90027</v>
      </c>
      <c r="E2358" s="75">
        <v>41.556768931242601</v>
      </c>
      <c r="F2358" s="75">
        <v>2743</v>
      </c>
      <c r="G2358" s="75">
        <v>32.4</v>
      </c>
      <c r="H2358" s="77"/>
      <c r="I2358" s="77"/>
    </row>
    <row r="2359" spans="1:9" x14ac:dyDescent="0.25">
      <c r="A2359" s="75">
        <v>6037201601</v>
      </c>
      <c r="B2359" s="75">
        <v>2288</v>
      </c>
      <c r="C2359" s="75" t="s">
        <v>166</v>
      </c>
      <c r="D2359" s="75">
        <v>90032</v>
      </c>
      <c r="E2359" s="75">
        <v>41.511519159337098</v>
      </c>
      <c r="F2359" s="75">
        <v>2288</v>
      </c>
      <c r="G2359" s="75">
        <v>51.8</v>
      </c>
      <c r="H2359" s="77"/>
      <c r="I2359" s="77"/>
    </row>
    <row r="2360" spans="1:9" x14ac:dyDescent="0.25">
      <c r="A2360" s="75">
        <v>6037212900</v>
      </c>
      <c r="B2360" s="75">
        <v>4074</v>
      </c>
      <c r="C2360" s="75" t="s">
        <v>166</v>
      </c>
      <c r="D2360" s="75">
        <v>90019</v>
      </c>
      <c r="E2360" s="75">
        <v>41.443590305319503</v>
      </c>
      <c r="F2360" s="75">
        <v>4074</v>
      </c>
      <c r="G2360" s="75">
        <v>62.1</v>
      </c>
      <c r="H2360" s="77"/>
      <c r="I2360" s="77"/>
    </row>
    <row r="2361" spans="1:9" x14ac:dyDescent="0.25">
      <c r="A2361" s="75">
        <v>6037195803</v>
      </c>
      <c r="B2361" s="75">
        <v>2603</v>
      </c>
      <c r="C2361" s="75" t="s">
        <v>166</v>
      </c>
      <c r="D2361" s="75">
        <v>90026</v>
      </c>
      <c r="E2361" s="75">
        <v>41.144378983044099</v>
      </c>
      <c r="F2361" s="75">
        <v>2603</v>
      </c>
      <c r="G2361" s="75">
        <v>46.6</v>
      </c>
      <c r="H2361" s="77"/>
      <c r="I2361" s="77"/>
    </row>
    <row r="2362" spans="1:9" x14ac:dyDescent="0.25">
      <c r="A2362" s="75">
        <v>6037238400</v>
      </c>
      <c r="B2362" s="75">
        <v>4497</v>
      </c>
      <c r="C2362" s="75" t="s">
        <v>166</v>
      </c>
      <c r="D2362" s="75">
        <v>90047</v>
      </c>
      <c r="E2362" s="75">
        <v>41.0840110934409</v>
      </c>
      <c r="F2362" s="75">
        <v>4497</v>
      </c>
      <c r="G2362" s="75">
        <v>34.6</v>
      </c>
      <c r="H2362" s="77"/>
      <c r="I2362" s="77"/>
    </row>
    <row r="2363" spans="1:9" x14ac:dyDescent="0.25">
      <c r="A2363" s="75">
        <v>6037234000</v>
      </c>
      <c r="B2363" s="75">
        <v>5335</v>
      </c>
      <c r="C2363" s="75" t="s">
        <v>166</v>
      </c>
      <c r="D2363" s="75">
        <v>90008</v>
      </c>
      <c r="E2363" s="75">
        <v>41.029069844143898</v>
      </c>
      <c r="F2363" s="75">
        <v>5335</v>
      </c>
      <c r="G2363" s="75">
        <v>39.200000000000003</v>
      </c>
      <c r="H2363" s="77"/>
      <c r="I2363" s="77"/>
    </row>
    <row r="2364" spans="1:9" x14ac:dyDescent="0.25">
      <c r="A2364" s="75">
        <v>6037187101</v>
      </c>
      <c r="B2364" s="75">
        <v>3235</v>
      </c>
      <c r="C2364" s="75" t="s">
        <v>166</v>
      </c>
      <c r="D2364" s="75">
        <v>90039</v>
      </c>
      <c r="E2364" s="75">
        <v>40.726656595496799</v>
      </c>
      <c r="F2364" s="75">
        <v>3235</v>
      </c>
      <c r="G2364" s="75">
        <v>28.2</v>
      </c>
      <c r="H2364" s="77"/>
      <c r="I2364" s="77"/>
    </row>
    <row r="2365" spans="1:9" x14ac:dyDescent="0.25">
      <c r="A2365" s="75">
        <v>6037531603</v>
      </c>
      <c r="B2365" s="75">
        <v>3568</v>
      </c>
      <c r="C2365" s="75" t="s">
        <v>166</v>
      </c>
      <c r="D2365" s="75">
        <v>90022</v>
      </c>
      <c r="E2365" s="75">
        <v>40.669412476037301</v>
      </c>
      <c r="F2365" s="75">
        <v>3568</v>
      </c>
      <c r="G2365" s="75">
        <v>44</v>
      </c>
      <c r="H2365" s="77"/>
      <c r="I2365" s="77"/>
    </row>
    <row r="2366" spans="1:9" x14ac:dyDescent="0.25">
      <c r="A2366" s="75">
        <v>6037212701</v>
      </c>
      <c r="B2366" s="75">
        <v>2430</v>
      </c>
      <c r="C2366" s="75" t="s">
        <v>166</v>
      </c>
      <c r="D2366" s="75">
        <v>90019</v>
      </c>
      <c r="E2366" s="75">
        <v>40.660933621986999</v>
      </c>
      <c r="F2366" s="75">
        <v>2430</v>
      </c>
      <c r="G2366" s="75">
        <v>49.4</v>
      </c>
      <c r="H2366" s="77"/>
      <c r="I2366" s="77"/>
    </row>
    <row r="2367" spans="1:9" x14ac:dyDescent="0.25">
      <c r="A2367" s="75">
        <v>6037213100</v>
      </c>
      <c r="B2367" s="75">
        <v>2721</v>
      </c>
      <c r="C2367" s="75" t="s">
        <v>166</v>
      </c>
      <c r="D2367" s="75">
        <v>90019</v>
      </c>
      <c r="E2367" s="75">
        <v>40.640185188844498</v>
      </c>
      <c r="F2367" s="75">
        <v>2721</v>
      </c>
      <c r="G2367" s="75">
        <v>46.5</v>
      </c>
      <c r="H2367" s="77"/>
      <c r="I2367" s="77"/>
    </row>
    <row r="2368" spans="1:9" x14ac:dyDescent="0.25">
      <c r="A2368" s="75">
        <v>6037213402</v>
      </c>
      <c r="B2368" s="75">
        <v>4645</v>
      </c>
      <c r="C2368" s="75" t="s">
        <v>166</v>
      </c>
      <c r="D2368" s="75">
        <v>90006</v>
      </c>
      <c r="E2368" s="75">
        <v>40.601885770440298</v>
      </c>
      <c r="F2368" s="75">
        <v>4645</v>
      </c>
      <c r="G2368" s="75">
        <v>68.5</v>
      </c>
      <c r="H2368" s="77"/>
      <c r="I2368" s="77"/>
    </row>
    <row r="2369" spans="1:9" x14ac:dyDescent="0.25">
      <c r="A2369" s="75">
        <v>6037234200</v>
      </c>
      <c r="B2369" s="75">
        <v>2376</v>
      </c>
      <c r="C2369" s="75" t="s">
        <v>166</v>
      </c>
      <c r="D2369" s="75">
        <v>90018</v>
      </c>
      <c r="E2369" s="75">
        <v>40.466230290378299</v>
      </c>
      <c r="F2369" s="75">
        <v>2376</v>
      </c>
      <c r="G2369" s="75">
        <v>34.5</v>
      </c>
      <c r="H2369" s="77"/>
      <c r="I2369" s="77"/>
    </row>
    <row r="2370" spans="1:9" x14ac:dyDescent="0.25">
      <c r="A2370" s="75">
        <v>6037277400</v>
      </c>
      <c r="B2370" s="75">
        <v>1533</v>
      </c>
      <c r="C2370" s="75" t="s">
        <v>166</v>
      </c>
      <c r="D2370" s="75">
        <v>90045</v>
      </c>
      <c r="E2370" s="75">
        <v>40.400577688405399</v>
      </c>
      <c r="F2370" s="75">
        <v>1533</v>
      </c>
      <c r="G2370" s="75">
        <v>46.7</v>
      </c>
      <c r="H2370" s="77"/>
      <c r="I2370" s="77"/>
    </row>
    <row r="2371" spans="1:9" x14ac:dyDescent="0.25">
      <c r="A2371" s="75">
        <v>6037195903</v>
      </c>
      <c r="B2371" s="75">
        <v>2216</v>
      </c>
      <c r="C2371" s="75" t="s">
        <v>166</v>
      </c>
      <c r="D2371" s="75">
        <v>90026</v>
      </c>
      <c r="E2371" s="75">
        <v>40.365611297561799</v>
      </c>
      <c r="F2371" s="75">
        <v>2216</v>
      </c>
      <c r="G2371" s="75">
        <v>40.9</v>
      </c>
      <c r="H2371" s="77"/>
      <c r="I2371" s="77"/>
    </row>
    <row r="2372" spans="1:9" x14ac:dyDescent="0.25">
      <c r="A2372" s="75">
        <v>6037211420</v>
      </c>
      <c r="B2372" s="75">
        <v>3859</v>
      </c>
      <c r="C2372" s="75" t="s">
        <v>166</v>
      </c>
      <c r="D2372" s="75">
        <v>90004</v>
      </c>
      <c r="E2372" s="75">
        <v>40.319144578735298</v>
      </c>
      <c r="F2372" s="75">
        <v>3859</v>
      </c>
      <c r="G2372" s="75">
        <v>55.2</v>
      </c>
      <c r="H2372" s="77"/>
      <c r="I2372" s="77"/>
    </row>
    <row r="2373" spans="1:9" x14ac:dyDescent="0.25">
      <c r="A2373" s="75">
        <v>6037191302</v>
      </c>
      <c r="B2373" s="75">
        <v>2422</v>
      </c>
      <c r="C2373" s="75" t="s">
        <v>166</v>
      </c>
      <c r="D2373" s="75">
        <v>90027</v>
      </c>
      <c r="E2373" s="75">
        <v>40.2929611276491</v>
      </c>
      <c r="F2373" s="75">
        <v>2422</v>
      </c>
      <c r="G2373" s="75">
        <v>54.3</v>
      </c>
      <c r="H2373" s="77"/>
      <c r="I2373" s="77"/>
    </row>
    <row r="2374" spans="1:9" x14ac:dyDescent="0.25">
      <c r="A2374" s="75">
        <v>6037222100</v>
      </c>
      <c r="B2374" s="75">
        <v>3877</v>
      </c>
      <c r="C2374" s="75" t="s">
        <v>166</v>
      </c>
      <c r="D2374" s="75">
        <v>90018</v>
      </c>
      <c r="E2374" s="75">
        <v>40.186056434839799</v>
      </c>
      <c r="F2374" s="75">
        <v>3877</v>
      </c>
      <c r="G2374" s="75">
        <v>64</v>
      </c>
      <c r="H2374" s="77"/>
      <c r="I2374" s="77"/>
    </row>
    <row r="2375" spans="1:9" x14ac:dyDescent="0.25">
      <c r="A2375" s="75">
        <v>6037221210</v>
      </c>
      <c r="B2375" s="75">
        <v>3300</v>
      </c>
      <c r="C2375" s="75" t="s">
        <v>166</v>
      </c>
      <c r="D2375" s="75">
        <v>90006</v>
      </c>
      <c r="E2375" s="75">
        <v>40.149963439210403</v>
      </c>
      <c r="F2375" s="75">
        <v>3300</v>
      </c>
      <c r="G2375" s="75">
        <v>64.3</v>
      </c>
      <c r="H2375" s="77"/>
      <c r="I2375" s="77"/>
    </row>
    <row r="2376" spans="1:9" x14ac:dyDescent="0.25">
      <c r="A2376" s="75">
        <v>6037209820</v>
      </c>
      <c r="B2376" s="75">
        <v>2968</v>
      </c>
      <c r="C2376" s="75" t="s">
        <v>166</v>
      </c>
      <c r="D2376" s="75">
        <v>90015</v>
      </c>
      <c r="E2376" s="75">
        <v>40.107081415819401</v>
      </c>
      <c r="F2376" s="75">
        <v>2968</v>
      </c>
      <c r="G2376" s="75">
        <v>79.7</v>
      </c>
      <c r="H2376" s="77"/>
      <c r="I2376" s="77"/>
    </row>
    <row r="2377" spans="1:9" x14ac:dyDescent="0.25">
      <c r="A2377" s="75">
        <v>6037212304</v>
      </c>
      <c r="B2377" s="75">
        <v>1804</v>
      </c>
      <c r="C2377" s="75" t="s">
        <v>166</v>
      </c>
      <c r="D2377" s="75">
        <v>90005</v>
      </c>
      <c r="E2377" s="75">
        <v>39.869749217907803</v>
      </c>
      <c r="F2377" s="75">
        <v>1804</v>
      </c>
      <c r="G2377" s="75">
        <v>76.2</v>
      </c>
      <c r="H2377" s="77"/>
      <c r="I2377" s="77"/>
    </row>
    <row r="2378" spans="1:9" x14ac:dyDescent="0.25">
      <c r="A2378" s="75">
        <v>6037199120</v>
      </c>
      <c r="B2378" s="75">
        <v>4086</v>
      </c>
      <c r="C2378" s="75" t="s">
        <v>166</v>
      </c>
      <c r="D2378" s="75">
        <v>90031</v>
      </c>
      <c r="E2378" s="75">
        <v>39.5234577903706</v>
      </c>
      <c r="F2378" s="75">
        <v>4086</v>
      </c>
      <c r="G2378" s="75">
        <v>69</v>
      </c>
      <c r="H2378" s="77"/>
      <c r="I2378" s="77"/>
    </row>
    <row r="2379" spans="1:9" x14ac:dyDescent="0.25">
      <c r="A2379" s="75">
        <v>6037197200</v>
      </c>
      <c r="B2379" s="75">
        <v>3757</v>
      </c>
      <c r="C2379" s="75" t="s">
        <v>166</v>
      </c>
      <c r="D2379" s="75">
        <v>90031</v>
      </c>
      <c r="E2379" s="75">
        <v>39.517259671956303</v>
      </c>
      <c r="F2379" s="75">
        <v>3757</v>
      </c>
      <c r="G2379" s="75">
        <v>36.200000000000003</v>
      </c>
      <c r="H2379" s="77"/>
      <c r="I2379" s="77"/>
    </row>
    <row r="2380" spans="1:9" x14ac:dyDescent="0.25">
      <c r="A2380" s="75">
        <v>6037219500</v>
      </c>
      <c r="B2380" s="75">
        <v>1737</v>
      </c>
      <c r="C2380" s="75" t="s">
        <v>166</v>
      </c>
      <c r="D2380" s="75">
        <v>90016</v>
      </c>
      <c r="E2380" s="75">
        <v>39.429875072063098</v>
      </c>
      <c r="F2380" s="75">
        <v>1737</v>
      </c>
      <c r="G2380" s="75">
        <v>17.8</v>
      </c>
      <c r="H2380" s="77"/>
      <c r="I2380" s="77"/>
    </row>
    <row r="2381" spans="1:9" x14ac:dyDescent="0.25">
      <c r="A2381" s="75">
        <v>6037222700</v>
      </c>
      <c r="B2381" s="75">
        <v>3748</v>
      </c>
      <c r="C2381" s="75" t="s">
        <v>166</v>
      </c>
      <c r="D2381" s="75">
        <v>90007</v>
      </c>
      <c r="E2381" s="75">
        <v>39.324593709811801</v>
      </c>
      <c r="F2381" s="75">
        <v>0</v>
      </c>
      <c r="G2381" s="75">
        <v>91.1</v>
      </c>
      <c r="H2381" s="77"/>
      <c r="I2381" s="77"/>
    </row>
    <row r="2382" spans="1:9" x14ac:dyDescent="0.25">
      <c r="A2382" s="75">
        <v>6037700102</v>
      </c>
      <c r="B2382" s="75">
        <v>4061</v>
      </c>
      <c r="C2382" s="75" t="s">
        <v>166</v>
      </c>
      <c r="D2382" s="75">
        <v>90046</v>
      </c>
      <c r="E2382" s="75">
        <v>39.252021431345398</v>
      </c>
      <c r="F2382" s="75">
        <v>0</v>
      </c>
      <c r="G2382" s="75">
        <v>54.2</v>
      </c>
      <c r="H2382" s="77"/>
      <c r="I2382" s="77"/>
    </row>
    <row r="2383" spans="1:9" x14ac:dyDescent="0.25">
      <c r="A2383" s="75">
        <v>6037207502</v>
      </c>
      <c r="B2383" s="75">
        <v>2589</v>
      </c>
      <c r="C2383" s="75" t="s">
        <v>166</v>
      </c>
      <c r="D2383" s="75">
        <v>90071</v>
      </c>
      <c r="E2383" s="75">
        <v>39.243945043133799</v>
      </c>
      <c r="F2383" s="75">
        <v>0</v>
      </c>
      <c r="G2383" s="75">
        <v>54.6</v>
      </c>
      <c r="H2383" s="77"/>
      <c r="I2383" s="77"/>
    </row>
    <row r="2384" spans="1:9" x14ac:dyDescent="0.25">
      <c r="A2384" s="75">
        <v>6037190202</v>
      </c>
      <c r="B2384" s="75">
        <v>3044</v>
      </c>
      <c r="C2384" s="75" t="s">
        <v>166</v>
      </c>
      <c r="D2384" s="75">
        <v>90028</v>
      </c>
      <c r="E2384" s="75">
        <v>39.172209803729899</v>
      </c>
      <c r="F2384" s="75">
        <v>0</v>
      </c>
      <c r="G2384" s="75">
        <v>55.2</v>
      </c>
      <c r="H2384" s="77"/>
      <c r="I2384" s="77"/>
    </row>
    <row r="2385" spans="1:9" x14ac:dyDescent="0.25">
      <c r="A2385" s="75">
        <v>6037188202</v>
      </c>
      <c r="B2385" s="75">
        <v>2347</v>
      </c>
      <c r="C2385" s="75" t="s">
        <v>166</v>
      </c>
      <c r="D2385" s="75">
        <v>90027</v>
      </c>
      <c r="E2385" s="75">
        <v>39.134742934507102</v>
      </c>
      <c r="F2385" s="75">
        <v>0</v>
      </c>
      <c r="G2385" s="75">
        <v>19.600000000000001</v>
      </c>
      <c r="H2385" s="77"/>
      <c r="I2385" s="77"/>
    </row>
    <row r="2386" spans="1:9" x14ac:dyDescent="0.25">
      <c r="A2386" s="75">
        <v>6037270200</v>
      </c>
      <c r="B2386" s="75">
        <v>3761</v>
      </c>
      <c r="C2386" s="75" t="s">
        <v>166</v>
      </c>
      <c r="D2386" s="75">
        <v>90034</v>
      </c>
      <c r="E2386" s="75">
        <v>38.979321219930803</v>
      </c>
      <c r="F2386" s="75">
        <v>0</v>
      </c>
      <c r="G2386" s="75">
        <v>40.6</v>
      </c>
      <c r="H2386" s="77"/>
      <c r="I2386" s="77"/>
    </row>
    <row r="2387" spans="1:9" x14ac:dyDescent="0.25">
      <c r="A2387" s="75">
        <v>6037212204</v>
      </c>
      <c r="B2387" s="75">
        <v>3344</v>
      </c>
      <c r="C2387" s="75" t="s">
        <v>166</v>
      </c>
      <c r="D2387" s="75">
        <v>90005</v>
      </c>
      <c r="E2387" s="75">
        <v>38.9490926277035</v>
      </c>
      <c r="F2387" s="75">
        <v>0</v>
      </c>
      <c r="G2387" s="75">
        <v>75.2</v>
      </c>
      <c r="H2387" s="77"/>
      <c r="I2387" s="77"/>
    </row>
    <row r="2388" spans="1:9" x14ac:dyDescent="0.25">
      <c r="A2388" s="75">
        <v>6037188300</v>
      </c>
      <c r="B2388" s="75">
        <v>3536</v>
      </c>
      <c r="C2388" s="75" t="s">
        <v>166</v>
      </c>
      <c r="D2388" s="75">
        <v>90039</v>
      </c>
      <c r="E2388" s="75">
        <v>38.911148804218797</v>
      </c>
      <c r="F2388" s="75">
        <v>0</v>
      </c>
      <c r="G2388" s="75">
        <v>16.5</v>
      </c>
      <c r="H2388" s="77"/>
      <c r="I2388" s="77"/>
    </row>
    <row r="2389" spans="1:9" x14ac:dyDescent="0.25">
      <c r="A2389" s="75">
        <v>6037192420</v>
      </c>
      <c r="B2389" s="75">
        <v>3637</v>
      </c>
      <c r="C2389" s="75" t="s">
        <v>166</v>
      </c>
      <c r="D2389" s="75">
        <v>90004</v>
      </c>
      <c r="E2389" s="75">
        <v>38.9098981554842</v>
      </c>
      <c r="F2389" s="75">
        <v>0</v>
      </c>
      <c r="G2389" s="75">
        <v>55.1</v>
      </c>
      <c r="H2389" s="77"/>
      <c r="I2389" s="77"/>
    </row>
    <row r="2390" spans="1:9" x14ac:dyDescent="0.25">
      <c r="A2390" s="75">
        <v>6037203710</v>
      </c>
      <c r="B2390" s="75">
        <v>3259</v>
      </c>
      <c r="C2390" s="75" t="s">
        <v>166</v>
      </c>
      <c r="D2390" s="75">
        <v>90033</v>
      </c>
      <c r="E2390" s="75">
        <v>38.570436275570103</v>
      </c>
      <c r="F2390" s="75">
        <v>0</v>
      </c>
      <c r="G2390" s="75">
        <v>70.2</v>
      </c>
      <c r="H2390" s="77"/>
      <c r="I2390" s="77"/>
    </row>
    <row r="2391" spans="1:9" x14ac:dyDescent="0.25">
      <c r="A2391" s="75">
        <v>6037212202</v>
      </c>
      <c r="B2391" s="75">
        <v>3612</v>
      </c>
      <c r="C2391" s="75" t="s">
        <v>166</v>
      </c>
      <c r="D2391" s="75">
        <v>90005</v>
      </c>
      <c r="E2391" s="75">
        <v>38.512595278283101</v>
      </c>
      <c r="F2391" s="75">
        <v>0</v>
      </c>
      <c r="G2391" s="75">
        <v>65.7</v>
      </c>
      <c r="H2391" s="77"/>
      <c r="I2391" s="77"/>
    </row>
    <row r="2392" spans="1:9" x14ac:dyDescent="0.25">
      <c r="A2392" s="75">
        <v>6037183620</v>
      </c>
      <c r="B2392" s="75">
        <v>3264</v>
      </c>
      <c r="C2392" s="75" t="s">
        <v>166</v>
      </c>
      <c r="D2392" s="75">
        <v>90042</v>
      </c>
      <c r="E2392" s="75">
        <v>38.473237562868299</v>
      </c>
      <c r="F2392" s="75">
        <v>0</v>
      </c>
      <c r="G2392" s="75">
        <v>54.9</v>
      </c>
      <c r="H2392" s="77"/>
      <c r="I2392" s="77"/>
    </row>
    <row r="2393" spans="1:9" x14ac:dyDescent="0.25">
      <c r="A2393" s="75">
        <v>6037600201</v>
      </c>
      <c r="B2393" s="75">
        <v>4600</v>
      </c>
      <c r="C2393" s="75" t="s">
        <v>166</v>
      </c>
      <c r="D2393" s="75">
        <v>90044</v>
      </c>
      <c r="E2393" s="75">
        <v>38.397478053839798</v>
      </c>
      <c r="F2393" s="75">
        <v>0</v>
      </c>
      <c r="G2393" s="75">
        <v>63.1</v>
      </c>
      <c r="H2393" s="77"/>
      <c r="I2393" s="77"/>
    </row>
    <row r="2394" spans="1:9" x14ac:dyDescent="0.25">
      <c r="A2394" s="75">
        <v>6037221402</v>
      </c>
      <c r="B2394" s="75">
        <v>2715</v>
      </c>
      <c r="C2394" s="75" t="s">
        <v>166</v>
      </c>
      <c r="D2394" s="75">
        <v>90018</v>
      </c>
      <c r="E2394" s="75">
        <v>38.282554101541301</v>
      </c>
      <c r="F2394" s="75">
        <v>0</v>
      </c>
      <c r="G2394" s="75">
        <v>58.1</v>
      </c>
      <c r="H2394" s="77"/>
      <c r="I2394" s="77"/>
    </row>
    <row r="2395" spans="1:9" x14ac:dyDescent="0.25">
      <c r="A2395" s="75">
        <v>6037217100</v>
      </c>
      <c r="B2395" s="75">
        <v>5374</v>
      </c>
      <c r="C2395" s="75" t="s">
        <v>166</v>
      </c>
      <c r="D2395" s="75">
        <v>90019</v>
      </c>
      <c r="E2395" s="75">
        <v>38.079163413660503</v>
      </c>
      <c r="F2395" s="75">
        <v>0</v>
      </c>
      <c r="G2395" s="75">
        <v>27.8</v>
      </c>
      <c r="H2395" s="77"/>
      <c r="I2395" s="77"/>
    </row>
    <row r="2396" spans="1:9" x14ac:dyDescent="0.25">
      <c r="A2396" s="75">
        <v>6037236400</v>
      </c>
      <c r="B2396" s="75">
        <v>4113</v>
      </c>
      <c r="C2396" s="75" t="s">
        <v>166</v>
      </c>
      <c r="D2396" s="75">
        <v>90008</v>
      </c>
      <c r="E2396" s="75">
        <v>38.034177089569702</v>
      </c>
      <c r="F2396" s="75">
        <v>0</v>
      </c>
      <c r="G2396" s="75">
        <v>31.2</v>
      </c>
      <c r="H2396" s="77"/>
      <c r="I2396" s="77"/>
    </row>
    <row r="2397" spans="1:9" x14ac:dyDescent="0.25">
      <c r="A2397" s="75">
        <v>6037190301</v>
      </c>
      <c r="B2397" s="75">
        <v>4758</v>
      </c>
      <c r="C2397" s="75" t="s">
        <v>166</v>
      </c>
      <c r="D2397" s="75">
        <v>90028</v>
      </c>
      <c r="E2397" s="75">
        <v>38.022326089936897</v>
      </c>
      <c r="F2397" s="75">
        <v>0</v>
      </c>
      <c r="G2397" s="75">
        <v>46.2</v>
      </c>
      <c r="H2397" s="77"/>
      <c r="I2397" s="77"/>
    </row>
    <row r="2398" spans="1:9" x14ac:dyDescent="0.25">
      <c r="A2398" s="75">
        <v>6037183820</v>
      </c>
      <c r="B2398" s="75">
        <v>3464</v>
      </c>
      <c r="C2398" s="75" t="s">
        <v>166</v>
      </c>
      <c r="D2398" s="75">
        <v>90042</v>
      </c>
      <c r="E2398" s="75">
        <v>37.877303527160301</v>
      </c>
      <c r="F2398" s="75">
        <v>0</v>
      </c>
      <c r="G2398" s="75">
        <v>67.5</v>
      </c>
      <c r="H2398" s="77"/>
      <c r="I2398" s="77"/>
    </row>
    <row r="2399" spans="1:9" x14ac:dyDescent="0.25">
      <c r="A2399" s="75">
        <v>6037211410</v>
      </c>
      <c r="B2399" s="75">
        <v>3095</v>
      </c>
      <c r="C2399" s="75" t="s">
        <v>166</v>
      </c>
      <c r="D2399" s="75">
        <v>90004</v>
      </c>
      <c r="E2399" s="75">
        <v>37.8709701959231</v>
      </c>
      <c r="F2399" s="75">
        <v>0</v>
      </c>
      <c r="G2399" s="75">
        <v>53.7</v>
      </c>
      <c r="H2399" s="77"/>
      <c r="I2399" s="77"/>
    </row>
    <row r="2400" spans="1:9" x14ac:dyDescent="0.25">
      <c r="A2400" s="75">
        <v>6037201602</v>
      </c>
      <c r="B2400" s="75">
        <v>2840</v>
      </c>
      <c r="C2400" s="75" t="s">
        <v>166</v>
      </c>
      <c r="D2400" s="75">
        <v>90032</v>
      </c>
      <c r="E2400" s="75">
        <v>37.8201106517431</v>
      </c>
      <c r="F2400" s="75">
        <v>0</v>
      </c>
      <c r="G2400" s="75">
        <v>38.9</v>
      </c>
      <c r="H2400" s="77"/>
      <c r="I2400" s="77"/>
    </row>
    <row r="2401" spans="1:9" x14ac:dyDescent="0.25">
      <c r="A2401" s="75">
        <v>6037212303</v>
      </c>
      <c r="B2401" s="75">
        <v>3326</v>
      </c>
      <c r="C2401" s="75" t="s">
        <v>166</v>
      </c>
      <c r="D2401" s="75">
        <v>90005</v>
      </c>
      <c r="E2401" s="75">
        <v>37.811837233700601</v>
      </c>
      <c r="F2401" s="75">
        <v>0</v>
      </c>
      <c r="G2401" s="75">
        <v>72.8</v>
      </c>
      <c r="H2401" s="77"/>
      <c r="I2401" s="77"/>
    </row>
    <row r="2402" spans="1:9" x14ac:dyDescent="0.25">
      <c r="A2402" s="75">
        <v>6037600202</v>
      </c>
      <c r="B2402" s="75">
        <v>6205</v>
      </c>
      <c r="C2402" s="75" t="s">
        <v>166</v>
      </c>
      <c r="D2402" s="75">
        <v>90044</v>
      </c>
      <c r="E2402" s="75">
        <v>37.742993604528401</v>
      </c>
      <c r="F2402" s="75">
        <v>0</v>
      </c>
      <c r="G2402" s="75">
        <v>67.599999999999994</v>
      </c>
      <c r="H2402" s="77"/>
      <c r="I2402" s="77"/>
    </row>
    <row r="2403" spans="1:9" x14ac:dyDescent="0.25">
      <c r="A2403" s="75">
        <v>6037218701</v>
      </c>
      <c r="B2403" s="75">
        <v>2430</v>
      </c>
      <c r="C2403" s="75" t="s">
        <v>166</v>
      </c>
      <c r="D2403" s="75">
        <v>90016</v>
      </c>
      <c r="E2403" s="75">
        <v>37.626316194041301</v>
      </c>
      <c r="F2403" s="75">
        <v>0</v>
      </c>
      <c r="G2403" s="75">
        <v>42.8</v>
      </c>
      <c r="H2403" s="77"/>
      <c r="I2403" s="77"/>
    </row>
    <row r="2404" spans="1:9" x14ac:dyDescent="0.25">
      <c r="A2404" s="75">
        <v>6037186302</v>
      </c>
      <c r="B2404" s="75">
        <v>5198</v>
      </c>
      <c r="C2404" s="75" t="s">
        <v>166</v>
      </c>
      <c r="D2404" s="75">
        <v>90065</v>
      </c>
      <c r="E2404" s="75">
        <v>37.560317314926998</v>
      </c>
      <c r="F2404" s="75">
        <v>0</v>
      </c>
      <c r="G2404" s="75">
        <v>33.799999999999997</v>
      </c>
      <c r="H2404" s="77"/>
      <c r="I2404" s="77"/>
    </row>
    <row r="2405" spans="1:9" x14ac:dyDescent="0.25">
      <c r="A2405" s="75">
        <v>6037216700</v>
      </c>
      <c r="B2405" s="75">
        <v>3709</v>
      </c>
      <c r="C2405" s="75" t="s">
        <v>166</v>
      </c>
      <c r="D2405" s="75">
        <v>90035</v>
      </c>
      <c r="E2405" s="75">
        <v>37.141921450984498</v>
      </c>
      <c r="F2405" s="75">
        <v>0</v>
      </c>
      <c r="G2405" s="75">
        <v>36.200000000000003</v>
      </c>
      <c r="H2405" s="77"/>
      <c r="I2405" s="77"/>
    </row>
    <row r="2406" spans="1:9" x14ac:dyDescent="0.25">
      <c r="A2406" s="75">
        <v>6037267300</v>
      </c>
      <c r="B2406" s="75">
        <v>3680</v>
      </c>
      <c r="C2406" s="75" t="s">
        <v>166</v>
      </c>
      <c r="D2406" s="75">
        <v>90025</v>
      </c>
      <c r="E2406" s="75">
        <v>37.057671701110699</v>
      </c>
      <c r="F2406" s="75">
        <v>0</v>
      </c>
      <c r="G2406" s="75">
        <v>39.1</v>
      </c>
      <c r="H2406" s="77"/>
      <c r="I2406" s="77"/>
    </row>
    <row r="2407" spans="1:9" x14ac:dyDescent="0.25">
      <c r="A2407" s="75">
        <v>6037183610</v>
      </c>
      <c r="B2407" s="75">
        <v>3275</v>
      </c>
      <c r="C2407" s="75" t="s">
        <v>166</v>
      </c>
      <c r="D2407" s="75">
        <v>90042</v>
      </c>
      <c r="E2407" s="75">
        <v>36.987948275897502</v>
      </c>
      <c r="F2407" s="75">
        <v>0</v>
      </c>
      <c r="G2407" s="75">
        <v>58.2</v>
      </c>
      <c r="H2407" s="77"/>
      <c r="I2407" s="77"/>
    </row>
    <row r="2408" spans="1:9" x14ac:dyDescent="0.25">
      <c r="A2408" s="75">
        <v>6037234502</v>
      </c>
      <c r="B2408" s="75">
        <v>2698</v>
      </c>
      <c r="C2408" s="75" t="s">
        <v>166</v>
      </c>
      <c r="D2408" s="75">
        <v>90043</v>
      </c>
      <c r="E2408" s="75">
        <v>36.915034041804098</v>
      </c>
      <c r="F2408" s="75">
        <v>0</v>
      </c>
      <c r="G2408" s="75">
        <v>58.5</v>
      </c>
      <c r="H2408" s="77"/>
      <c r="I2408" s="77"/>
    </row>
    <row r="2409" spans="1:9" x14ac:dyDescent="0.25">
      <c r="A2409" s="75">
        <v>6037201504</v>
      </c>
      <c r="B2409" s="75">
        <v>2428</v>
      </c>
      <c r="C2409" s="75" t="s">
        <v>166</v>
      </c>
      <c r="D2409" s="75">
        <v>90032</v>
      </c>
      <c r="E2409" s="75">
        <v>36.887381643878399</v>
      </c>
      <c r="F2409" s="75">
        <v>0</v>
      </c>
      <c r="G2409" s="75">
        <v>57.7</v>
      </c>
      <c r="H2409" s="77"/>
      <c r="I2409" s="77"/>
    </row>
    <row r="2410" spans="1:9" x14ac:dyDescent="0.25">
      <c r="A2410" s="75">
        <v>6037209510</v>
      </c>
      <c r="B2410" s="75">
        <v>2692</v>
      </c>
      <c r="C2410" s="75" t="s">
        <v>166</v>
      </c>
      <c r="D2410" s="75">
        <v>90006</v>
      </c>
      <c r="E2410" s="75">
        <v>36.822796879028701</v>
      </c>
      <c r="F2410" s="75">
        <v>0</v>
      </c>
      <c r="G2410" s="75">
        <v>67.2</v>
      </c>
      <c r="H2410" s="77"/>
      <c r="I2410" s="77"/>
    </row>
    <row r="2411" spans="1:9" x14ac:dyDescent="0.25">
      <c r="A2411" s="75">
        <v>6037211922</v>
      </c>
      <c r="B2411" s="75">
        <v>3389</v>
      </c>
      <c r="C2411" s="75" t="s">
        <v>166</v>
      </c>
      <c r="D2411" s="75">
        <v>90020</v>
      </c>
      <c r="E2411" s="75">
        <v>36.813460183895501</v>
      </c>
      <c r="F2411" s="75">
        <v>0</v>
      </c>
      <c r="G2411" s="75">
        <v>51.6</v>
      </c>
      <c r="H2411" s="77"/>
      <c r="I2411" s="77"/>
    </row>
    <row r="2412" spans="1:9" x14ac:dyDescent="0.25">
      <c r="A2412" s="75">
        <v>6037208904</v>
      </c>
      <c r="B2412" s="75">
        <v>3926</v>
      </c>
      <c r="C2412" s="75" t="s">
        <v>166</v>
      </c>
      <c r="D2412" s="75">
        <v>90057</v>
      </c>
      <c r="E2412" s="75">
        <v>36.660038431830102</v>
      </c>
      <c r="F2412" s="75">
        <v>0</v>
      </c>
      <c r="G2412" s="75">
        <v>92.2</v>
      </c>
      <c r="H2412" s="77"/>
      <c r="I2412" s="77"/>
    </row>
    <row r="2413" spans="1:9" x14ac:dyDescent="0.25">
      <c r="A2413" s="75">
        <v>6037211703</v>
      </c>
      <c r="B2413" s="75">
        <v>4750</v>
      </c>
      <c r="C2413" s="75" t="s">
        <v>166</v>
      </c>
      <c r="D2413" s="75">
        <v>90020</v>
      </c>
      <c r="E2413" s="75">
        <v>36.409638058242102</v>
      </c>
      <c r="F2413" s="75">
        <v>0</v>
      </c>
      <c r="G2413" s="75">
        <v>53.3</v>
      </c>
      <c r="H2413" s="77"/>
      <c r="I2413" s="77"/>
    </row>
    <row r="2414" spans="1:9" x14ac:dyDescent="0.25">
      <c r="A2414" s="75">
        <v>6037183220</v>
      </c>
      <c r="B2414" s="75">
        <v>4114</v>
      </c>
      <c r="C2414" s="75" t="s">
        <v>166</v>
      </c>
      <c r="D2414" s="75">
        <v>90042</v>
      </c>
      <c r="E2414" s="75">
        <v>36.409425452550003</v>
      </c>
      <c r="F2414" s="75">
        <v>0</v>
      </c>
      <c r="G2414" s="75">
        <v>47.8</v>
      </c>
      <c r="H2414" s="77"/>
      <c r="I2414" s="77"/>
    </row>
    <row r="2415" spans="1:9" x14ac:dyDescent="0.25">
      <c r="A2415" s="75">
        <v>6037218220</v>
      </c>
      <c r="B2415" s="75">
        <v>4358</v>
      </c>
      <c r="C2415" s="75" t="s">
        <v>166</v>
      </c>
      <c r="D2415" s="75">
        <v>90019</v>
      </c>
      <c r="E2415" s="75">
        <v>36.308642107771902</v>
      </c>
      <c r="F2415" s="75">
        <v>0</v>
      </c>
      <c r="G2415" s="75">
        <v>59.7</v>
      </c>
      <c r="H2415" s="77"/>
      <c r="I2415" s="77"/>
    </row>
    <row r="2416" spans="1:9" x14ac:dyDescent="0.25">
      <c r="A2416" s="75">
        <v>6037207101</v>
      </c>
      <c r="B2416" s="75">
        <v>3047</v>
      </c>
      <c r="C2416" s="75" t="s">
        <v>166</v>
      </c>
      <c r="D2416" s="75">
        <v>90012</v>
      </c>
      <c r="E2416" s="75">
        <v>36.075927479527401</v>
      </c>
      <c r="F2416" s="75">
        <v>0</v>
      </c>
      <c r="G2416" s="75">
        <v>57.4</v>
      </c>
      <c r="H2416" s="77"/>
      <c r="I2416" s="77"/>
    </row>
    <row r="2417" spans="1:9" x14ac:dyDescent="0.25">
      <c r="A2417" s="75">
        <v>6037201301</v>
      </c>
      <c r="B2417" s="75">
        <v>3442</v>
      </c>
      <c r="C2417" s="75" t="s">
        <v>166</v>
      </c>
      <c r="D2417" s="75">
        <v>90032</v>
      </c>
      <c r="E2417" s="75">
        <v>36.033437881450297</v>
      </c>
      <c r="F2417" s="75">
        <v>0</v>
      </c>
      <c r="G2417" s="75">
        <v>58.8</v>
      </c>
      <c r="H2417" s="77"/>
      <c r="I2417" s="77"/>
    </row>
    <row r="2418" spans="1:9" x14ac:dyDescent="0.25">
      <c r="A2418" s="75">
        <v>6037235100</v>
      </c>
      <c r="B2418" s="75">
        <v>4520</v>
      </c>
      <c r="C2418" s="75" t="s">
        <v>166</v>
      </c>
      <c r="D2418" s="75">
        <v>90043</v>
      </c>
      <c r="E2418" s="75">
        <v>35.376902849222297</v>
      </c>
      <c r="F2418" s="75">
        <v>0</v>
      </c>
      <c r="G2418" s="75">
        <v>20.100000000000001</v>
      </c>
      <c r="H2418" s="77"/>
      <c r="I2418" s="77"/>
    </row>
    <row r="2419" spans="1:9" x14ac:dyDescent="0.25">
      <c r="A2419" s="75">
        <v>6037207900</v>
      </c>
      <c r="B2419" s="75">
        <v>4163</v>
      </c>
      <c r="C2419" s="75" t="s">
        <v>166</v>
      </c>
      <c r="D2419" s="75">
        <v>90015</v>
      </c>
      <c r="E2419" s="75">
        <v>35.325406257355297</v>
      </c>
      <c r="F2419" s="75">
        <v>0</v>
      </c>
      <c r="G2419" s="75">
        <v>37.4</v>
      </c>
      <c r="H2419" s="77"/>
      <c r="I2419" s="77"/>
    </row>
    <row r="2420" spans="1:9" x14ac:dyDescent="0.25">
      <c r="A2420" s="75">
        <v>6037195901</v>
      </c>
      <c r="B2420" s="75">
        <v>2235</v>
      </c>
      <c r="C2420" s="75" t="s">
        <v>166</v>
      </c>
      <c r="D2420" s="75">
        <v>90029</v>
      </c>
      <c r="E2420" s="75">
        <v>35.199829029864397</v>
      </c>
      <c r="F2420" s="75">
        <v>0</v>
      </c>
      <c r="G2420" s="75">
        <v>39.1</v>
      </c>
      <c r="H2420" s="77"/>
      <c r="I2420" s="77"/>
    </row>
    <row r="2421" spans="1:9" x14ac:dyDescent="0.25">
      <c r="A2421" s="75">
        <v>6037211120</v>
      </c>
      <c r="B2421" s="75">
        <v>5194</v>
      </c>
      <c r="C2421" s="75" t="s">
        <v>166</v>
      </c>
      <c r="D2421" s="75">
        <v>90020</v>
      </c>
      <c r="E2421" s="75">
        <v>35.189986815255097</v>
      </c>
      <c r="F2421" s="75">
        <v>0</v>
      </c>
      <c r="G2421" s="75">
        <v>47.5</v>
      </c>
      <c r="H2421" s="77"/>
      <c r="I2421" s="77"/>
    </row>
    <row r="2422" spans="1:9" x14ac:dyDescent="0.25">
      <c r="A2422" s="75">
        <v>6037208501</v>
      </c>
      <c r="B2422" s="75">
        <v>2656</v>
      </c>
      <c r="C2422" s="75" t="s">
        <v>166</v>
      </c>
      <c r="D2422" s="75">
        <v>90026</v>
      </c>
      <c r="E2422" s="75">
        <v>35.140383155621798</v>
      </c>
      <c r="F2422" s="75">
        <v>0</v>
      </c>
      <c r="G2422" s="75">
        <v>35.5</v>
      </c>
      <c r="H2422" s="77"/>
      <c r="I2422" s="77"/>
    </row>
    <row r="2423" spans="1:9" x14ac:dyDescent="0.25">
      <c r="A2423" s="75">
        <v>6037212305</v>
      </c>
      <c r="B2423" s="75">
        <v>2865</v>
      </c>
      <c r="C2423" s="75" t="s">
        <v>166</v>
      </c>
      <c r="D2423" s="75">
        <v>90005</v>
      </c>
      <c r="E2423" s="75">
        <v>35.016980042745303</v>
      </c>
      <c r="F2423" s="75">
        <v>0</v>
      </c>
      <c r="G2423" s="75">
        <v>71.2</v>
      </c>
      <c r="H2423" s="77"/>
      <c r="I2423" s="77"/>
    </row>
    <row r="2424" spans="1:9" x14ac:dyDescent="0.25">
      <c r="A2424" s="75">
        <v>6037211804</v>
      </c>
      <c r="B2424" s="75">
        <v>3221</v>
      </c>
      <c r="C2424" s="75" t="s">
        <v>166</v>
      </c>
      <c r="D2424" s="75">
        <v>90020</v>
      </c>
      <c r="E2424" s="75">
        <v>34.981613113977701</v>
      </c>
      <c r="F2424" s="75">
        <v>0</v>
      </c>
      <c r="G2424" s="75">
        <v>50.3</v>
      </c>
      <c r="H2424" s="77"/>
      <c r="I2424" s="77"/>
    </row>
    <row r="2425" spans="1:9" x14ac:dyDescent="0.25">
      <c r="A2425" s="75">
        <v>6037702803</v>
      </c>
      <c r="B2425" s="75">
        <v>2963</v>
      </c>
      <c r="C2425" s="75" t="s">
        <v>166</v>
      </c>
      <c r="D2425" s="75">
        <v>90066</v>
      </c>
      <c r="E2425" s="75">
        <v>34.938192937878902</v>
      </c>
      <c r="F2425" s="75">
        <v>0</v>
      </c>
      <c r="G2425" s="75">
        <v>37</v>
      </c>
      <c r="H2425" s="77"/>
      <c r="I2425" s="77"/>
    </row>
    <row r="2426" spans="1:9" x14ac:dyDescent="0.25">
      <c r="A2426" s="75">
        <v>6037189102</v>
      </c>
      <c r="B2426" s="75">
        <v>3096</v>
      </c>
      <c r="C2426" s="75" t="s">
        <v>166</v>
      </c>
      <c r="D2426" s="75">
        <v>90027</v>
      </c>
      <c r="E2426" s="75">
        <v>34.888679272684001</v>
      </c>
      <c r="F2426" s="75">
        <v>0</v>
      </c>
      <c r="G2426" s="75">
        <v>26.5</v>
      </c>
      <c r="H2426" s="77"/>
      <c r="I2426" s="77"/>
    </row>
    <row r="2427" spans="1:9" x14ac:dyDescent="0.25">
      <c r="A2427" s="75">
        <v>6037199300</v>
      </c>
      <c r="B2427" s="75">
        <v>3848</v>
      </c>
      <c r="C2427" s="75" t="s">
        <v>166</v>
      </c>
      <c r="D2427" s="75">
        <v>90031</v>
      </c>
      <c r="E2427" s="75">
        <v>34.883811279810999</v>
      </c>
      <c r="F2427" s="75">
        <v>0</v>
      </c>
      <c r="G2427" s="75">
        <v>42</v>
      </c>
      <c r="H2427" s="77"/>
      <c r="I2427" s="77"/>
    </row>
    <row r="2428" spans="1:9" x14ac:dyDescent="0.25">
      <c r="A2428" s="75">
        <v>6037201503</v>
      </c>
      <c r="B2428" s="75">
        <v>3323</v>
      </c>
      <c r="C2428" s="75" t="s">
        <v>166</v>
      </c>
      <c r="D2428" s="75">
        <v>90032</v>
      </c>
      <c r="E2428" s="75">
        <v>34.8797374141676</v>
      </c>
      <c r="F2428" s="75">
        <v>0</v>
      </c>
      <c r="G2428" s="75">
        <v>68.3</v>
      </c>
      <c r="H2428" s="77"/>
      <c r="I2428" s="77"/>
    </row>
    <row r="2429" spans="1:9" x14ac:dyDescent="0.25">
      <c r="A2429" s="75">
        <v>6037189902</v>
      </c>
      <c r="B2429" s="75">
        <v>4971</v>
      </c>
      <c r="C2429" s="75" t="s">
        <v>166</v>
      </c>
      <c r="D2429" s="75">
        <v>90046</v>
      </c>
      <c r="E2429" s="75">
        <v>34.809011635622397</v>
      </c>
      <c r="F2429" s="75">
        <v>0</v>
      </c>
      <c r="G2429" s="75">
        <v>25.6</v>
      </c>
      <c r="H2429" s="77"/>
      <c r="I2429" s="77"/>
    </row>
    <row r="2430" spans="1:9" x14ac:dyDescent="0.25">
      <c r="A2430" s="75">
        <v>6037201200</v>
      </c>
      <c r="B2430" s="75">
        <v>2519</v>
      </c>
      <c r="C2430" s="75" t="s">
        <v>166</v>
      </c>
      <c r="D2430" s="75">
        <v>90032</v>
      </c>
      <c r="E2430" s="75">
        <v>34.7781271326376</v>
      </c>
      <c r="F2430" s="75">
        <v>0</v>
      </c>
      <c r="G2430" s="75">
        <v>60.1</v>
      </c>
      <c r="H2430" s="77"/>
      <c r="I2430" s="77"/>
    </row>
    <row r="2431" spans="1:9" x14ac:dyDescent="0.25">
      <c r="A2431" s="75">
        <v>6037212410</v>
      </c>
      <c r="B2431" s="75">
        <v>3903</v>
      </c>
      <c r="C2431" s="75" t="s">
        <v>166</v>
      </c>
      <c r="D2431" s="75">
        <v>90005</v>
      </c>
      <c r="E2431" s="75">
        <v>34.717744123881403</v>
      </c>
      <c r="F2431" s="75">
        <v>0</v>
      </c>
      <c r="G2431" s="75">
        <v>51.6</v>
      </c>
      <c r="H2431" s="77"/>
      <c r="I2431" s="77"/>
    </row>
    <row r="2432" spans="1:9" x14ac:dyDescent="0.25">
      <c r="A2432" s="75">
        <v>6037218110</v>
      </c>
      <c r="B2432" s="75">
        <v>3453</v>
      </c>
      <c r="C2432" s="75" t="s">
        <v>166</v>
      </c>
      <c r="D2432" s="75">
        <v>90019</v>
      </c>
      <c r="E2432" s="75">
        <v>34.6963604804684</v>
      </c>
      <c r="F2432" s="75">
        <v>0</v>
      </c>
      <c r="G2432" s="75">
        <v>36.4</v>
      </c>
      <c r="H2432" s="77"/>
      <c r="I2432" s="77"/>
    </row>
    <row r="2433" spans="1:9" x14ac:dyDescent="0.25">
      <c r="A2433" s="75">
        <v>6037212610</v>
      </c>
      <c r="B2433" s="75">
        <v>4074</v>
      </c>
      <c r="C2433" s="75" t="s">
        <v>166</v>
      </c>
      <c r="D2433" s="75">
        <v>90005</v>
      </c>
      <c r="E2433" s="75">
        <v>34.6152621656124</v>
      </c>
      <c r="F2433" s="75">
        <v>0</v>
      </c>
      <c r="G2433" s="75">
        <v>48.2</v>
      </c>
      <c r="H2433" s="77"/>
      <c r="I2433" s="77"/>
    </row>
    <row r="2434" spans="1:9" x14ac:dyDescent="0.25">
      <c r="A2434" s="75">
        <v>6037211910</v>
      </c>
      <c r="B2434" s="75">
        <v>4657</v>
      </c>
      <c r="C2434" s="75" t="s">
        <v>166</v>
      </c>
      <c r="D2434" s="75">
        <v>90020</v>
      </c>
      <c r="E2434" s="75">
        <v>34.343852596780799</v>
      </c>
      <c r="F2434" s="75">
        <v>0</v>
      </c>
      <c r="G2434" s="75">
        <v>59.2</v>
      </c>
      <c r="H2434" s="77"/>
      <c r="I2434" s="77"/>
    </row>
    <row r="2435" spans="1:9" x14ac:dyDescent="0.25">
      <c r="A2435" s="75">
        <v>6037212420</v>
      </c>
      <c r="B2435" s="75">
        <v>3228</v>
      </c>
      <c r="C2435" s="75" t="s">
        <v>166</v>
      </c>
      <c r="D2435" s="75">
        <v>90005</v>
      </c>
      <c r="E2435" s="75">
        <v>34.063655140247697</v>
      </c>
      <c r="F2435" s="75">
        <v>0</v>
      </c>
      <c r="G2435" s="75">
        <v>65.3</v>
      </c>
      <c r="H2435" s="77"/>
      <c r="I2435" s="77"/>
    </row>
    <row r="2436" spans="1:9" x14ac:dyDescent="0.25">
      <c r="A2436" s="75">
        <v>6037183810</v>
      </c>
      <c r="B2436" s="75">
        <v>4369</v>
      </c>
      <c r="C2436" s="75" t="s">
        <v>166</v>
      </c>
      <c r="D2436" s="75">
        <v>90042</v>
      </c>
      <c r="E2436" s="75">
        <v>34.028641813863999</v>
      </c>
      <c r="F2436" s="75">
        <v>0</v>
      </c>
      <c r="G2436" s="75">
        <v>55</v>
      </c>
      <c r="H2436" s="77"/>
      <c r="I2436" s="77"/>
    </row>
    <row r="2437" spans="1:9" x14ac:dyDescent="0.25">
      <c r="A2437" s="75">
        <v>6037265201</v>
      </c>
      <c r="B2437" s="75">
        <v>2608</v>
      </c>
      <c r="C2437" s="75" t="s">
        <v>166</v>
      </c>
      <c r="D2437" s="75">
        <v>90024</v>
      </c>
      <c r="E2437" s="75">
        <v>33.997462573032998</v>
      </c>
      <c r="F2437" s="75">
        <v>0</v>
      </c>
      <c r="G2437" s="75">
        <v>32.5</v>
      </c>
      <c r="H2437" s="77"/>
      <c r="I2437" s="77"/>
    </row>
    <row r="2438" spans="1:9" x14ac:dyDescent="0.25">
      <c r="A2438" s="75">
        <v>6037187300</v>
      </c>
      <c r="B2438" s="75">
        <v>3216</v>
      </c>
      <c r="C2438" s="75" t="s">
        <v>166</v>
      </c>
      <c r="D2438" s="75">
        <v>90039</v>
      </c>
      <c r="E2438" s="75">
        <v>33.824047030788499</v>
      </c>
      <c r="F2438" s="75">
        <v>0</v>
      </c>
      <c r="G2438" s="75">
        <v>18</v>
      </c>
      <c r="H2438" s="77"/>
      <c r="I2438" s="77"/>
    </row>
    <row r="2439" spans="1:9" x14ac:dyDescent="0.25">
      <c r="A2439" s="75">
        <v>6037212306</v>
      </c>
      <c r="B2439" s="75">
        <v>3052</v>
      </c>
      <c r="C2439" s="75" t="s">
        <v>166</v>
      </c>
      <c r="D2439" s="75">
        <v>90005</v>
      </c>
      <c r="E2439" s="75">
        <v>33.786339579650203</v>
      </c>
      <c r="F2439" s="75">
        <v>0</v>
      </c>
      <c r="G2439" s="75">
        <v>59.7</v>
      </c>
      <c r="H2439" s="77"/>
      <c r="I2439" s="77"/>
    </row>
    <row r="2440" spans="1:9" x14ac:dyDescent="0.25">
      <c r="A2440" s="75">
        <v>6037700101</v>
      </c>
      <c r="B2440" s="75">
        <v>5232</v>
      </c>
      <c r="C2440" s="75" t="s">
        <v>166</v>
      </c>
      <c r="D2440" s="75">
        <v>90046</v>
      </c>
      <c r="E2440" s="75">
        <v>33.657974676014398</v>
      </c>
      <c r="F2440" s="75">
        <v>0</v>
      </c>
      <c r="G2440" s="75">
        <v>37.5</v>
      </c>
      <c r="H2440" s="77"/>
      <c r="I2440" s="77"/>
    </row>
    <row r="2441" spans="1:9" x14ac:dyDescent="0.25">
      <c r="A2441" s="75">
        <v>6037201110</v>
      </c>
      <c r="B2441" s="75">
        <v>2574</v>
      </c>
      <c r="C2441" s="75" t="s">
        <v>166</v>
      </c>
      <c r="D2441" s="75">
        <v>90032</v>
      </c>
      <c r="E2441" s="75">
        <v>33.632336881024202</v>
      </c>
      <c r="F2441" s="75">
        <v>0</v>
      </c>
      <c r="G2441" s="75">
        <v>58</v>
      </c>
      <c r="H2441" s="77"/>
      <c r="I2441" s="77"/>
    </row>
    <row r="2442" spans="1:9" x14ac:dyDescent="0.25">
      <c r="A2442" s="75">
        <v>6037211921</v>
      </c>
      <c r="B2442" s="75">
        <v>2474</v>
      </c>
      <c r="C2442" s="75" t="s">
        <v>166</v>
      </c>
      <c r="D2442" s="75">
        <v>90020</v>
      </c>
      <c r="E2442" s="75">
        <v>33.502257220151698</v>
      </c>
      <c r="F2442" s="75">
        <v>0</v>
      </c>
      <c r="G2442" s="75">
        <v>53.8</v>
      </c>
      <c r="H2442" s="77"/>
      <c r="I2442" s="77"/>
    </row>
    <row r="2443" spans="1:9" x14ac:dyDescent="0.25">
      <c r="A2443" s="75">
        <v>6037236000</v>
      </c>
      <c r="B2443" s="75">
        <v>4113</v>
      </c>
      <c r="C2443" s="75" t="s">
        <v>166</v>
      </c>
      <c r="D2443" s="75">
        <v>90008</v>
      </c>
      <c r="E2443" s="75">
        <v>33.484913963865502</v>
      </c>
      <c r="F2443" s="75">
        <v>0</v>
      </c>
      <c r="G2443" s="75">
        <v>14.1</v>
      </c>
      <c r="H2443" s="77"/>
      <c r="I2443" s="77"/>
    </row>
    <row r="2444" spans="1:9" x14ac:dyDescent="0.25">
      <c r="A2444" s="75">
        <v>6037271200</v>
      </c>
      <c r="B2444" s="75">
        <v>2525</v>
      </c>
      <c r="C2444" s="75" t="s">
        <v>166</v>
      </c>
      <c r="D2444" s="75">
        <v>90064</v>
      </c>
      <c r="E2444" s="75">
        <v>33.472533900596702</v>
      </c>
      <c r="F2444" s="75">
        <v>0</v>
      </c>
      <c r="G2444" s="75">
        <v>35.9</v>
      </c>
      <c r="H2444" s="77"/>
      <c r="I2444" s="77"/>
    </row>
    <row r="2445" spans="1:9" x14ac:dyDescent="0.25">
      <c r="A2445" s="75">
        <v>6037201401</v>
      </c>
      <c r="B2445" s="75">
        <v>4803</v>
      </c>
      <c r="C2445" s="75" t="s">
        <v>166</v>
      </c>
      <c r="D2445" s="75">
        <v>90032</v>
      </c>
      <c r="E2445" s="75">
        <v>33.435164398686503</v>
      </c>
      <c r="F2445" s="75">
        <v>0</v>
      </c>
      <c r="G2445" s="75">
        <v>54.3</v>
      </c>
      <c r="H2445" s="77"/>
      <c r="I2445" s="77"/>
    </row>
    <row r="2446" spans="1:9" x14ac:dyDescent="0.25">
      <c r="A2446" s="75">
        <v>6037183520</v>
      </c>
      <c r="B2446" s="75">
        <v>3881</v>
      </c>
      <c r="C2446" s="75" t="s">
        <v>166</v>
      </c>
      <c r="D2446" s="75">
        <v>90042</v>
      </c>
      <c r="E2446" s="75">
        <v>33.426433442973</v>
      </c>
      <c r="F2446" s="75">
        <v>0</v>
      </c>
      <c r="G2446" s="75">
        <v>59.7</v>
      </c>
      <c r="H2446" s="77"/>
      <c r="I2446" s="77"/>
    </row>
    <row r="2447" spans="1:9" x14ac:dyDescent="0.25">
      <c r="A2447" s="75">
        <v>6037216200</v>
      </c>
      <c r="B2447" s="75">
        <v>4911</v>
      </c>
      <c r="C2447" s="75" t="s">
        <v>166</v>
      </c>
      <c r="D2447" s="75">
        <v>90019</v>
      </c>
      <c r="E2447" s="75">
        <v>33.311721403849504</v>
      </c>
      <c r="F2447" s="75">
        <v>0</v>
      </c>
      <c r="G2447" s="75">
        <v>26.8</v>
      </c>
      <c r="H2447" s="77"/>
      <c r="I2447" s="77"/>
    </row>
    <row r="2448" spans="1:9" x14ac:dyDescent="0.25">
      <c r="A2448" s="75">
        <v>6037211500</v>
      </c>
      <c r="B2448" s="75">
        <v>4355</v>
      </c>
      <c r="C2448" s="75" t="s">
        <v>166</v>
      </c>
      <c r="D2448" s="75">
        <v>90004</v>
      </c>
      <c r="E2448" s="75">
        <v>33.231744887123703</v>
      </c>
      <c r="F2448" s="75">
        <v>0</v>
      </c>
      <c r="G2448" s="75">
        <v>41.5</v>
      </c>
      <c r="H2448" s="77"/>
      <c r="I2448" s="77"/>
    </row>
    <row r="2449" spans="1:9" x14ac:dyDescent="0.25">
      <c r="A2449" s="75">
        <v>6037703200</v>
      </c>
      <c r="B2449" s="75">
        <v>5629</v>
      </c>
      <c r="C2449" s="75" t="s">
        <v>166</v>
      </c>
      <c r="D2449" s="75">
        <v>90043</v>
      </c>
      <c r="E2449" s="75">
        <v>33.088395979834999</v>
      </c>
      <c r="F2449" s="75">
        <v>0</v>
      </c>
      <c r="G2449" s="75">
        <v>13.9</v>
      </c>
      <c r="H2449" s="77"/>
      <c r="I2449" s="77"/>
    </row>
    <row r="2450" spans="1:9" x14ac:dyDescent="0.25">
      <c r="A2450" s="75">
        <v>6037207710</v>
      </c>
      <c r="B2450" s="75">
        <v>2490</v>
      </c>
      <c r="C2450" s="75" t="s">
        <v>166</v>
      </c>
      <c r="D2450" s="75">
        <v>90017</v>
      </c>
      <c r="E2450" s="75">
        <v>33.084253724440202</v>
      </c>
      <c r="F2450" s="75">
        <v>0</v>
      </c>
      <c r="G2450" s="75">
        <v>41.3</v>
      </c>
      <c r="H2450" s="77"/>
      <c r="I2450" s="77"/>
    </row>
    <row r="2451" spans="1:9" x14ac:dyDescent="0.25">
      <c r="A2451" s="75">
        <v>6037269602</v>
      </c>
      <c r="B2451" s="75">
        <v>3252</v>
      </c>
      <c r="C2451" s="75" t="s">
        <v>166</v>
      </c>
      <c r="D2451" s="75">
        <v>90034</v>
      </c>
      <c r="E2451" s="75">
        <v>32.9757682126966</v>
      </c>
      <c r="F2451" s="75">
        <v>0</v>
      </c>
      <c r="G2451" s="75">
        <v>45.6</v>
      </c>
      <c r="H2451" s="77"/>
      <c r="I2451" s="77"/>
    </row>
    <row r="2452" spans="1:9" x14ac:dyDescent="0.25">
      <c r="A2452" s="75">
        <v>6037212102</v>
      </c>
      <c r="B2452" s="75">
        <v>2446</v>
      </c>
      <c r="C2452" s="75" t="s">
        <v>166</v>
      </c>
      <c r="D2452" s="75">
        <v>90010</v>
      </c>
      <c r="E2452" s="75">
        <v>32.944178576441402</v>
      </c>
      <c r="F2452" s="75">
        <v>0</v>
      </c>
      <c r="G2452" s="75">
        <v>72.5</v>
      </c>
      <c r="H2452" s="77"/>
      <c r="I2452" s="77"/>
    </row>
    <row r="2453" spans="1:9" x14ac:dyDescent="0.25">
      <c r="A2453" s="75">
        <v>6037201120</v>
      </c>
      <c r="B2453" s="75">
        <v>4097</v>
      </c>
      <c r="C2453" s="75" t="s">
        <v>166</v>
      </c>
      <c r="D2453" s="75">
        <v>90032</v>
      </c>
      <c r="E2453" s="75">
        <v>32.926713701020702</v>
      </c>
      <c r="F2453" s="75">
        <v>0</v>
      </c>
      <c r="G2453" s="75">
        <v>60.4</v>
      </c>
      <c r="H2453" s="77"/>
      <c r="I2453" s="77"/>
    </row>
    <row r="2454" spans="1:9" x14ac:dyDescent="0.25">
      <c r="A2454" s="75">
        <v>6037203800</v>
      </c>
      <c r="B2454" s="75">
        <v>4589</v>
      </c>
      <c r="C2454" s="75" t="s">
        <v>166</v>
      </c>
      <c r="D2454" s="75">
        <v>90063</v>
      </c>
      <c r="E2454" s="75">
        <v>32.884528182549097</v>
      </c>
      <c r="F2454" s="75">
        <v>0</v>
      </c>
      <c r="G2454" s="75">
        <v>63.9</v>
      </c>
      <c r="H2454" s="77"/>
      <c r="I2454" s="77"/>
    </row>
    <row r="2455" spans="1:9" x14ac:dyDescent="0.25">
      <c r="A2455" s="75">
        <v>6037703100</v>
      </c>
      <c r="B2455" s="75">
        <v>5446</v>
      </c>
      <c r="C2455" s="75" t="s">
        <v>166</v>
      </c>
      <c r="D2455" s="75">
        <v>90043</v>
      </c>
      <c r="E2455" s="75">
        <v>32.6064022749744</v>
      </c>
      <c r="F2455" s="75">
        <v>0</v>
      </c>
      <c r="G2455" s="75">
        <v>17.2</v>
      </c>
      <c r="H2455" s="77"/>
      <c r="I2455" s="77"/>
    </row>
    <row r="2456" spans="1:9" x14ac:dyDescent="0.25">
      <c r="A2456" s="75">
        <v>6037211802</v>
      </c>
      <c r="B2456" s="75">
        <v>4192</v>
      </c>
      <c r="C2456" s="75" t="s">
        <v>166</v>
      </c>
      <c r="D2456" s="75">
        <v>90010</v>
      </c>
      <c r="E2456" s="75">
        <v>32.369089574386102</v>
      </c>
      <c r="F2456" s="75">
        <v>0</v>
      </c>
      <c r="G2456" s="75">
        <v>50</v>
      </c>
      <c r="H2456" s="77"/>
      <c r="I2456" s="77"/>
    </row>
    <row r="2457" spans="1:9" x14ac:dyDescent="0.25">
      <c r="A2457" s="75">
        <v>6037269905</v>
      </c>
      <c r="B2457" s="75">
        <v>2423</v>
      </c>
      <c r="C2457" s="75" t="s">
        <v>166</v>
      </c>
      <c r="D2457" s="75">
        <v>90034</v>
      </c>
      <c r="E2457" s="75">
        <v>32.326306699628297</v>
      </c>
      <c r="F2457" s="75">
        <v>0</v>
      </c>
      <c r="G2457" s="75">
        <v>23.7</v>
      </c>
      <c r="H2457" s="77"/>
      <c r="I2457" s="77"/>
    </row>
    <row r="2458" spans="1:9" x14ac:dyDescent="0.25">
      <c r="A2458" s="75">
        <v>6037199110</v>
      </c>
      <c r="B2458" s="75">
        <v>2710</v>
      </c>
      <c r="C2458" s="75" t="s">
        <v>166</v>
      </c>
      <c r="D2458" s="75">
        <v>90032</v>
      </c>
      <c r="E2458" s="75">
        <v>32.290350310673801</v>
      </c>
      <c r="F2458" s="75">
        <v>0</v>
      </c>
      <c r="G2458" s="75">
        <v>49.6</v>
      </c>
      <c r="H2458" s="77"/>
      <c r="I2458" s="77"/>
    </row>
    <row r="2459" spans="1:9" x14ac:dyDescent="0.25">
      <c r="A2459" s="75">
        <v>6037195300</v>
      </c>
      <c r="B2459" s="75">
        <v>3203</v>
      </c>
      <c r="C2459" s="75" t="s">
        <v>166</v>
      </c>
      <c r="D2459" s="75">
        <v>90027</v>
      </c>
      <c r="E2459" s="75">
        <v>32.267145938891701</v>
      </c>
      <c r="F2459" s="75">
        <v>0</v>
      </c>
      <c r="G2459" s="75">
        <v>35.6</v>
      </c>
      <c r="H2459" s="77"/>
      <c r="I2459" s="77"/>
    </row>
    <row r="2460" spans="1:9" x14ac:dyDescent="0.25">
      <c r="A2460" s="75">
        <v>6037191902</v>
      </c>
      <c r="B2460" s="75">
        <v>2867</v>
      </c>
      <c r="C2460" s="75" t="s">
        <v>166</v>
      </c>
      <c r="D2460" s="75">
        <v>90038</v>
      </c>
      <c r="E2460" s="75">
        <v>32.185578662977498</v>
      </c>
      <c r="F2460" s="75">
        <v>0</v>
      </c>
      <c r="G2460" s="75">
        <v>23.1</v>
      </c>
      <c r="H2460" s="77"/>
      <c r="I2460" s="77"/>
    </row>
    <row r="2461" spans="1:9" x14ac:dyDescent="0.25">
      <c r="A2461" s="75">
        <v>6037269907</v>
      </c>
      <c r="B2461" s="75">
        <v>2761</v>
      </c>
      <c r="C2461" s="75" t="s">
        <v>166</v>
      </c>
      <c r="D2461" s="75">
        <v>90034</v>
      </c>
      <c r="E2461" s="75">
        <v>32.176893991477499</v>
      </c>
      <c r="F2461" s="75">
        <v>0</v>
      </c>
      <c r="G2461" s="75">
        <v>31.4</v>
      </c>
      <c r="H2461" s="77"/>
      <c r="I2461" s="77"/>
    </row>
    <row r="2462" spans="1:9" x14ac:dyDescent="0.25">
      <c r="A2462" s="75">
        <v>6037183300</v>
      </c>
      <c r="B2462" s="75">
        <v>3480</v>
      </c>
      <c r="C2462" s="75" t="s">
        <v>166</v>
      </c>
      <c r="D2462" s="75">
        <v>90042</v>
      </c>
      <c r="E2462" s="75">
        <v>32.159826092913001</v>
      </c>
      <c r="F2462" s="75">
        <v>0</v>
      </c>
      <c r="G2462" s="75">
        <v>33.299999999999997</v>
      </c>
      <c r="H2462" s="77"/>
      <c r="I2462" s="77"/>
    </row>
    <row r="2463" spans="1:9" x14ac:dyDescent="0.25">
      <c r="A2463" s="75">
        <v>6037183103</v>
      </c>
      <c r="B2463" s="75">
        <v>3967</v>
      </c>
      <c r="C2463" s="75" t="s">
        <v>166</v>
      </c>
      <c r="D2463" s="75">
        <v>90042</v>
      </c>
      <c r="E2463" s="75">
        <v>32.0305623583466</v>
      </c>
      <c r="F2463" s="75">
        <v>0</v>
      </c>
      <c r="G2463" s="75">
        <v>47.1</v>
      </c>
      <c r="H2463" s="77"/>
      <c r="I2463" s="77"/>
    </row>
    <row r="2464" spans="1:9" x14ac:dyDescent="0.25">
      <c r="A2464" s="75">
        <v>6037267403</v>
      </c>
      <c r="B2464" s="75">
        <v>3011</v>
      </c>
      <c r="C2464" s="75" t="s">
        <v>166</v>
      </c>
      <c r="D2464" s="75">
        <v>90025</v>
      </c>
      <c r="E2464" s="75">
        <v>31.789379757342999</v>
      </c>
      <c r="F2464" s="75">
        <v>0</v>
      </c>
      <c r="G2464" s="75">
        <v>34.6</v>
      </c>
      <c r="H2464" s="77"/>
      <c r="I2464" s="77"/>
    </row>
    <row r="2465" spans="1:9" x14ac:dyDescent="0.25">
      <c r="A2465" s="75">
        <v>6037212620</v>
      </c>
      <c r="B2465" s="75">
        <v>4341</v>
      </c>
      <c r="C2465" s="75" t="s">
        <v>166</v>
      </c>
      <c r="D2465" s="75">
        <v>90005</v>
      </c>
      <c r="E2465" s="75">
        <v>31.786811503131499</v>
      </c>
      <c r="F2465" s="75">
        <v>0</v>
      </c>
      <c r="G2465" s="75">
        <v>55.6</v>
      </c>
      <c r="H2465" s="77"/>
      <c r="I2465" s="77"/>
    </row>
    <row r="2466" spans="1:9" x14ac:dyDescent="0.25">
      <c r="A2466" s="75">
        <v>6037275200</v>
      </c>
      <c r="B2466" s="75">
        <v>3887</v>
      </c>
      <c r="C2466" s="75" t="s">
        <v>166</v>
      </c>
      <c r="D2466" s="75">
        <v>90066</v>
      </c>
      <c r="E2466" s="75">
        <v>31.757065645487799</v>
      </c>
      <c r="F2466" s="75">
        <v>0</v>
      </c>
      <c r="G2466" s="75">
        <v>43.6</v>
      </c>
      <c r="H2466" s="77"/>
      <c r="I2466" s="77"/>
    </row>
    <row r="2467" spans="1:9" x14ac:dyDescent="0.25">
      <c r="A2467" s="75">
        <v>6037204110</v>
      </c>
      <c r="B2467" s="75">
        <v>3078</v>
      </c>
      <c r="C2467" s="75" t="s">
        <v>166</v>
      </c>
      <c r="D2467" s="75">
        <v>90063</v>
      </c>
      <c r="E2467" s="75">
        <v>31.585548296291702</v>
      </c>
      <c r="F2467" s="75">
        <v>0</v>
      </c>
      <c r="G2467" s="75">
        <v>68.2</v>
      </c>
      <c r="H2467" s="77"/>
      <c r="I2467" s="77"/>
    </row>
    <row r="2468" spans="1:9" x14ac:dyDescent="0.25">
      <c r="A2468" s="75">
        <v>6037703001</v>
      </c>
      <c r="B2468" s="75">
        <v>5889</v>
      </c>
      <c r="C2468" s="75" t="s">
        <v>166</v>
      </c>
      <c r="D2468" s="75">
        <v>90056</v>
      </c>
      <c r="E2468" s="75">
        <v>31.512087636352</v>
      </c>
      <c r="F2468" s="75">
        <v>0</v>
      </c>
      <c r="G2468" s="75">
        <v>18.7</v>
      </c>
      <c r="H2468" s="77"/>
      <c r="I2468" s="77"/>
    </row>
    <row r="2469" spans="1:9" x14ac:dyDescent="0.25">
      <c r="A2469" s="75">
        <v>6037208710</v>
      </c>
      <c r="B2469" s="75">
        <v>4309</v>
      </c>
      <c r="C2469" s="75" t="s">
        <v>166</v>
      </c>
      <c r="D2469" s="75">
        <v>90057</v>
      </c>
      <c r="E2469" s="75">
        <v>31.507034145927101</v>
      </c>
      <c r="F2469" s="75">
        <v>0</v>
      </c>
      <c r="G2469" s="75">
        <v>33.5</v>
      </c>
      <c r="H2469" s="77"/>
      <c r="I2469" s="77"/>
    </row>
    <row r="2470" spans="1:9" x14ac:dyDescent="0.25">
      <c r="A2470" s="75">
        <v>6037267700</v>
      </c>
      <c r="B2470" s="75">
        <v>2990</v>
      </c>
      <c r="C2470" s="75" t="s">
        <v>166</v>
      </c>
      <c r="D2470" s="75">
        <v>90025</v>
      </c>
      <c r="E2470" s="75">
        <v>31.4968747609683</v>
      </c>
      <c r="F2470" s="75">
        <v>0</v>
      </c>
      <c r="G2470" s="75">
        <v>24.3</v>
      </c>
      <c r="H2470" s="77"/>
      <c r="I2470" s="77"/>
    </row>
    <row r="2471" spans="1:9" x14ac:dyDescent="0.25">
      <c r="A2471" s="75">
        <v>6037192001</v>
      </c>
      <c r="B2471" s="75">
        <v>2466</v>
      </c>
      <c r="C2471" s="75" t="s">
        <v>166</v>
      </c>
      <c r="D2471" s="75">
        <v>90046</v>
      </c>
      <c r="E2471" s="75">
        <v>31.4527319554367</v>
      </c>
      <c r="F2471" s="75">
        <v>0</v>
      </c>
      <c r="G2471" s="75">
        <v>33.9</v>
      </c>
      <c r="H2471" s="77"/>
      <c r="I2471" s="77"/>
    </row>
    <row r="2472" spans="1:9" x14ac:dyDescent="0.25">
      <c r="A2472" s="75">
        <v>6037211803</v>
      </c>
      <c r="B2472" s="75">
        <v>3529</v>
      </c>
      <c r="C2472" s="75" t="s">
        <v>166</v>
      </c>
      <c r="D2472" s="75">
        <v>90020</v>
      </c>
      <c r="E2472" s="75">
        <v>31.409033560324399</v>
      </c>
      <c r="F2472" s="75">
        <v>0</v>
      </c>
      <c r="G2472" s="75">
        <v>49.3</v>
      </c>
      <c r="H2472" s="77"/>
      <c r="I2472" s="77"/>
    </row>
    <row r="2473" spans="1:9" x14ac:dyDescent="0.25">
      <c r="A2473" s="75">
        <v>6037183101</v>
      </c>
      <c r="B2473" s="75">
        <v>3922</v>
      </c>
      <c r="C2473" s="75" t="s">
        <v>166</v>
      </c>
      <c r="D2473" s="75">
        <v>90042</v>
      </c>
      <c r="E2473" s="75">
        <v>31.141586191772699</v>
      </c>
      <c r="F2473" s="75">
        <v>0</v>
      </c>
      <c r="G2473" s="75">
        <v>35.6</v>
      </c>
      <c r="H2473" s="77"/>
      <c r="I2473" s="77"/>
    </row>
    <row r="2474" spans="1:9" x14ac:dyDescent="0.25">
      <c r="A2474" s="75">
        <v>6037190402</v>
      </c>
      <c r="B2474" s="75">
        <v>2487</v>
      </c>
      <c r="C2474" s="75" t="s">
        <v>166</v>
      </c>
      <c r="D2474" s="75">
        <v>90027</v>
      </c>
      <c r="E2474" s="75">
        <v>31.013574913730299</v>
      </c>
      <c r="F2474" s="75">
        <v>0</v>
      </c>
      <c r="G2474" s="75">
        <v>57.8</v>
      </c>
      <c r="H2474" s="77"/>
      <c r="I2474" s="77"/>
    </row>
    <row r="2475" spans="1:9" x14ac:dyDescent="0.25">
      <c r="A2475" s="75">
        <v>6037267501</v>
      </c>
      <c r="B2475" s="75">
        <v>5379</v>
      </c>
      <c r="C2475" s="75" t="s">
        <v>166</v>
      </c>
      <c r="D2475" s="75">
        <v>90025</v>
      </c>
      <c r="E2475" s="75">
        <v>30.942924397077601</v>
      </c>
      <c r="F2475" s="75">
        <v>0</v>
      </c>
      <c r="G2475" s="75">
        <v>45.7</v>
      </c>
      <c r="H2475" s="77"/>
      <c r="I2475" s="77"/>
    </row>
    <row r="2476" spans="1:9" x14ac:dyDescent="0.25">
      <c r="A2476" s="75">
        <v>6037207501</v>
      </c>
      <c r="B2476" s="75">
        <v>2218</v>
      </c>
      <c r="C2476" s="75" t="s">
        <v>166</v>
      </c>
      <c r="D2476" s="75">
        <v>90012</v>
      </c>
      <c r="E2476" s="75">
        <v>30.911808462917701</v>
      </c>
      <c r="F2476" s="75">
        <v>0</v>
      </c>
      <c r="G2476" s="75">
        <v>22.8</v>
      </c>
      <c r="H2476" s="77"/>
      <c r="I2476" s="77"/>
    </row>
    <row r="2477" spans="1:9" x14ac:dyDescent="0.25">
      <c r="A2477" s="75">
        <v>6037189904</v>
      </c>
      <c r="B2477" s="75">
        <v>2260</v>
      </c>
      <c r="C2477" s="75" t="s">
        <v>166</v>
      </c>
      <c r="D2477" s="75">
        <v>90046</v>
      </c>
      <c r="E2477" s="75">
        <v>30.675954489597402</v>
      </c>
      <c r="F2477" s="75">
        <v>0</v>
      </c>
      <c r="G2477" s="75">
        <v>40.6</v>
      </c>
      <c r="H2477" s="77"/>
      <c r="I2477" s="77"/>
    </row>
    <row r="2478" spans="1:9" x14ac:dyDescent="0.25">
      <c r="A2478" s="75">
        <v>6037269800</v>
      </c>
      <c r="B2478" s="75">
        <v>3458</v>
      </c>
      <c r="C2478" s="75" t="s">
        <v>166</v>
      </c>
      <c r="D2478" s="75">
        <v>90034</v>
      </c>
      <c r="E2478" s="75">
        <v>30.6511473125226</v>
      </c>
      <c r="F2478" s="75">
        <v>0</v>
      </c>
      <c r="G2478" s="75">
        <v>34.299999999999997</v>
      </c>
      <c r="H2478" s="77"/>
      <c r="I2478" s="77"/>
    </row>
    <row r="2479" spans="1:9" x14ac:dyDescent="0.25">
      <c r="A2479" s="75">
        <v>6037214800</v>
      </c>
      <c r="B2479" s="75">
        <v>2573</v>
      </c>
      <c r="C2479" s="75" t="s">
        <v>166</v>
      </c>
      <c r="D2479" s="75">
        <v>90048</v>
      </c>
      <c r="E2479" s="75">
        <v>30.602498932778399</v>
      </c>
      <c r="F2479" s="75">
        <v>0</v>
      </c>
      <c r="G2479" s="75">
        <v>18.7</v>
      </c>
      <c r="H2479" s="77"/>
      <c r="I2479" s="77"/>
    </row>
    <row r="2480" spans="1:9" x14ac:dyDescent="0.25">
      <c r="A2480" s="75">
        <v>6037185100</v>
      </c>
      <c r="B2480" s="75">
        <v>6295</v>
      </c>
      <c r="C2480" s="75" t="s">
        <v>166</v>
      </c>
      <c r="D2480" s="75">
        <v>90065</v>
      </c>
      <c r="E2480" s="75">
        <v>30.464000705871701</v>
      </c>
      <c r="F2480" s="75">
        <v>0</v>
      </c>
      <c r="G2480" s="75">
        <v>50.9</v>
      </c>
      <c r="H2480" s="77"/>
      <c r="I2480" s="77"/>
    </row>
    <row r="2481" spans="1:9" x14ac:dyDescent="0.25">
      <c r="A2481" s="75">
        <v>6037183701</v>
      </c>
      <c r="B2481" s="75">
        <v>3922</v>
      </c>
      <c r="C2481" s="75" t="s">
        <v>166</v>
      </c>
      <c r="D2481" s="75">
        <v>90042</v>
      </c>
      <c r="E2481" s="75">
        <v>30.435875697377501</v>
      </c>
      <c r="F2481" s="75">
        <v>0</v>
      </c>
      <c r="G2481" s="75">
        <v>48</v>
      </c>
      <c r="H2481" s="77"/>
      <c r="I2481" s="77"/>
    </row>
    <row r="2482" spans="1:9" x14ac:dyDescent="0.25">
      <c r="A2482" s="75">
        <v>6037271801</v>
      </c>
      <c r="B2482" s="75">
        <v>3635</v>
      </c>
      <c r="C2482" s="75" t="s">
        <v>166</v>
      </c>
      <c r="D2482" s="75">
        <v>90034</v>
      </c>
      <c r="E2482" s="75">
        <v>30.353019870104799</v>
      </c>
      <c r="F2482" s="75">
        <v>0</v>
      </c>
      <c r="G2482" s="75">
        <v>37.799999999999997</v>
      </c>
      <c r="H2482" s="77"/>
      <c r="I2482" s="77"/>
    </row>
    <row r="2483" spans="1:9" x14ac:dyDescent="0.25">
      <c r="A2483" s="75">
        <v>6037185204</v>
      </c>
      <c r="B2483" s="75">
        <v>2091</v>
      </c>
      <c r="C2483" s="75" t="s">
        <v>166</v>
      </c>
      <c r="D2483" s="75">
        <v>90065</v>
      </c>
      <c r="E2483" s="75">
        <v>30.328764271032501</v>
      </c>
      <c r="F2483" s="75">
        <v>0</v>
      </c>
      <c r="G2483" s="75">
        <v>20.399999999999999</v>
      </c>
      <c r="H2483" s="77"/>
      <c r="I2483" s="77"/>
    </row>
    <row r="2484" spans="1:9" x14ac:dyDescent="0.25">
      <c r="A2484" s="75">
        <v>6037183702</v>
      </c>
      <c r="B2484" s="75">
        <v>2805</v>
      </c>
      <c r="C2484" s="75" t="s">
        <v>166</v>
      </c>
      <c r="D2484" s="75">
        <v>90042</v>
      </c>
      <c r="E2484" s="75">
        <v>30.3257663938838</v>
      </c>
      <c r="F2484" s="75">
        <v>0</v>
      </c>
      <c r="G2484" s="75">
        <v>37.200000000000003</v>
      </c>
      <c r="H2484" s="77"/>
      <c r="I2484" s="77"/>
    </row>
    <row r="2485" spans="1:9" x14ac:dyDescent="0.25">
      <c r="A2485" s="75">
        <v>6037217002</v>
      </c>
      <c r="B2485" s="75">
        <v>4977</v>
      </c>
      <c r="C2485" s="75" t="s">
        <v>166</v>
      </c>
      <c r="D2485" s="75">
        <v>90035</v>
      </c>
      <c r="E2485" s="75">
        <v>30.1834011368048</v>
      </c>
      <c r="F2485" s="75">
        <v>0</v>
      </c>
      <c r="G2485" s="75">
        <v>36</v>
      </c>
      <c r="H2485" s="77"/>
      <c r="I2485" s="77"/>
    </row>
    <row r="2486" spans="1:9" x14ac:dyDescent="0.25">
      <c r="A2486" s="75">
        <v>6037277100</v>
      </c>
      <c r="B2486" s="75">
        <v>3004</v>
      </c>
      <c r="C2486" s="75" t="s">
        <v>166</v>
      </c>
      <c r="D2486" s="75">
        <v>90045</v>
      </c>
      <c r="E2486" s="75">
        <v>30.156623766973802</v>
      </c>
      <c r="F2486" s="75">
        <v>0</v>
      </c>
      <c r="G2486" s="75">
        <v>20.2</v>
      </c>
      <c r="H2486" s="77"/>
      <c r="I2486" s="77"/>
    </row>
    <row r="2487" spans="1:9" x14ac:dyDescent="0.25">
      <c r="A2487" s="75">
        <v>6037269906</v>
      </c>
      <c r="B2487" s="75">
        <v>2878</v>
      </c>
      <c r="C2487" s="75" t="s">
        <v>166</v>
      </c>
      <c r="D2487" s="75">
        <v>90034</v>
      </c>
      <c r="E2487" s="75">
        <v>30.043915177321601</v>
      </c>
      <c r="F2487" s="75">
        <v>0</v>
      </c>
      <c r="G2487" s="75">
        <v>27.9</v>
      </c>
      <c r="H2487" s="77"/>
      <c r="I2487" s="77"/>
    </row>
    <row r="2488" spans="1:9" x14ac:dyDescent="0.25">
      <c r="A2488" s="75">
        <v>6037702802</v>
      </c>
      <c r="B2488" s="75">
        <v>2282</v>
      </c>
      <c r="C2488" s="75" t="s">
        <v>166</v>
      </c>
      <c r="D2488" s="75">
        <v>90066</v>
      </c>
      <c r="E2488" s="75">
        <v>29.904534296057399</v>
      </c>
      <c r="F2488" s="75">
        <v>0</v>
      </c>
      <c r="G2488" s="75">
        <v>29</v>
      </c>
      <c r="H2488" s="77"/>
      <c r="I2488" s="77"/>
    </row>
    <row r="2489" spans="1:9" x14ac:dyDescent="0.25">
      <c r="A2489" s="75">
        <v>6037181000</v>
      </c>
      <c r="B2489" s="75">
        <v>6144</v>
      </c>
      <c r="C2489" s="75" t="s">
        <v>166</v>
      </c>
      <c r="D2489" s="75">
        <v>90041</v>
      </c>
      <c r="E2489" s="75">
        <v>29.901093533738401</v>
      </c>
      <c r="F2489" s="75">
        <v>0</v>
      </c>
      <c r="G2489" s="75">
        <v>15.4</v>
      </c>
      <c r="H2489" s="77"/>
      <c r="I2489" s="77"/>
    </row>
    <row r="2490" spans="1:9" x14ac:dyDescent="0.25">
      <c r="A2490" s="75">
        <v>6037265510</v>
      </c>
      <c r="B2490" s="75">
        <v>4234</v>
      </c>
      <c r="C2490" s="75" t="s">
        <v>166</v>
      </c>
      <c r="D2490" s="75">
        <v>90024</v>
      </c>
      <c r="E2490" s="75">
        <v>29.8468593129681</v>
      </c>
      <c r="F2490" s="75">
        <v>0</v>
      </c>
      <c r="G2490" s="75">
        <v>45</v>
      </c>
      <c r="H2490" s="77"/>
      <c r="I2490" s="77"/>
    </row>
    <row r="2491" spans="1:9" x14ac:dyDescent="0.25">
      <c r="A2491" s="75">
        <v>6037214902</v>
      </c>
      <c r="B2491" s="75">
        <v>2586</v>
      </c>
      <c r="C2491" s="75" t="s">
        <v>166</v>
      </c>
      <c r="D2491" s="75">
        <v>90048</v>
      </c>
      <c r="E2491" s="75">
        <v>29.713878865553099</v>
      </c>
      <c r="F2491" s="75">
        <v>0</v>
      </c>
      <c r="G2491" s="75">
        <v>17.8</v>
      </c>
      <c r="H2491" s="77"/>
      <c r="I2491" s="77"/>
    </row>
    <row r="2492" spans="1:9" x14ac:dyDescent="0.25">
      <c r="A2492" s="75">
        <v>6037189202</v>
      </c>
      <c r="B2492" s="75">
        <v>2718</v>
      </c>
      <c r="C2492" s="75" t="s">
        <v>166</v>
      </c>
      <c r="D2492" s="75">
        <v>90027</v>
      </c>
      <c r="E2492" s="75">
        <v>29.706680348231799</v>
      </c>
      <c r="F2492" s="75">
        <v>0</v>
      </c>
      <c r="G2492" s="75">
        <v>15.2</v>
      </c>
      <c r="H2492" s="77"/>
      <c r="I2492" s="77"/>
    </row>
    <row r="2493" spans="1:9" x14ac:dyDescent="0.25">
      <c r="A2493" s="75">
        <v>6037212101</v>
      </c>
      <c r="B2493" s="75">
        <v>2507</v>
      </c>
      <c r="C2493" s="75" t="s">
        <v>166</v>
      </c>
      <c r="D2493" s="75">
        <v>90020</v>
      </c>
      <c r="E2493" s="75">
        <v>29.687352430616698</v>
      </c>
      <c r="F2493" s="75">
        <v>0</v>
      </c>
      <c r="G2493" s="75">
        <v>48.3</v>
      </c>
      <c r="H2493" s="77"/>
      <c r="I2493" s="77"/>
    </row>
    <row r="2494" spans="1:9" x14ac:dyDescent="0.25">
      <c r="A2494" s="75">
        <v>6037186100</v>
      </c>
      <c r="B2494" s="75">
        <v>4715</v>
      </c>
      <c r="C2494" s="75" t="s">
        <v>166</v>
      </c>
      <c r="D2494" s="75">
        <v>90065</v>
      </c>
      <c r="E2494" s="75">
        <v>29.5011084612186</v>
      </c>
      <c r="F2494" s="75">
        <v>0</v>
      </c>
      <c r="G2494" s="75">
        <v>32</v>
      </c>
      <c r="H2494" s="77"/>
      <c r="I2494" s="77"/>
    </row>
    <row r="2495" spans="1:9" x14ac:dyDescent="0.25">
      <c r="A2495" s="75">
        <v>6037211121</v>
      </c>
      <c r="B2495" s="75">
        <v>2351</v>
      </c>
      <c r="C2495" s="75" t="s">
        <v>166</v>
      </c>
      <c r="D2495" s="75">
        <v>90004</v>
      </c>
      <c r="E2495" s="75">
        <v>29.499928853273602</v>
      </c>
      <c r="F2495" s="75">
        <v>0</v>
      </c>
      <c r="G2495" s="75">
        <v>42.3</v>
      </c>
      <c r="H2495" s="77"/>
      <c r="I2495" s="77"/>
    </row>
    <row r="2496" spans="1:9" x14ac:dyDescent="0.25">
      <c r="A2496" s="75">
        <v>6037216402</v>
      </c>
      <c r="B2496" s="75">
        <v>2615</v>
      </c>
      <c r="C2496" s="75" t="s">
        <v>166</v>
      </c>
      <c r="D2496" s="75">
        <v>90035</v>
      </c>
      <c r="E2496" s="75">
        <v>29.4455276169668</v>
      </c>
      <c r="F2496" s="75">
        <v>0</v>
      </c>
      <c r="G2496" s="75">
        <v>31.9</v>
      </c>
      <c r="H2496" s="77"/>
      <c r="I2496" s="77"/>
    </row>
    <row r="2497" spans="1:9" x14ac:dyDescent="0.25">
      <c r="A2497" s="75">
        <v>6037212501</v>
      </c>
      <c r="B2497" s="75">
        <v>2165</v>
      </c>
      <c r="C2497" s="75" t="s">
        <v>166</v>
      </c>
      <c r="D2497" s="75">
        <v>90005</v>
      </c>
      <c r="E2497" s="75">
        <v>29.357845710945998</v>
      </c>
      <c r="F2497" s="75">
        <v>0</v>
      </c>
      <c r="G2497" s="75">
        <v>62.9</v>
      </c>
      <c r="H2497" s="77"/>
      <c r="I2497" s="77"/>
    </row>
    <row r="2498" spans="1:9" x14ac:dyDescent="0.25">
      <c r="A2498" s="75">
        <v>6037269903</v>
      </c>
      <c r="B2498" s="75">
        <v>3650</v>
      </c>
      <c r="C2498" s="75" t="s">
        <v>166</v>
      </c>
      <c r="D2498" s="75">
        <v>90034</v>
      </c>
      <c r="E2498" s="75">
        <v>28.931617893093598</v>
      </c>
      <c r="F2498" s="75">
        <v>0</v>
      </c>
      <c r="G2498" s="75">
        <v>29.9</v>
      </c>
      <c r="H2498" s="77"/>
      <c r="I2498" s="77"/>
    </row>
    <row r="2499" spans="1:9" x14ac:dyDescent="0.25">
      <c r="A2499" s="75">
        <v>6037189905</v>
      </c>
      <c r="B2499" s="75">
        <v>2304</v>
      </c>
      <c r="C2499" s="75" t="s">
        <v>166</v>
      </c>
      <c r="D2499" s="75">
        <v>90046</v>
      </c>
      <c r="E2499" s="75">
        <v>28.906159625251799</v>
      </c>
      <c r="F2499" s="75">
        <v>0</v>
      </c>
      <c r="G2499" s="75">
        <v>26.6</v>
      </c>
      <c r="H2499" s="77"/>
      <c r="I2499" s="77"/>
    </row>
    <row r="2500" spans="1:9" x14ac:dyDescent="0.25">
      <c r="A2500" s="75">
        <v>6037267600</v>
      </c>
      <c r="B2500" s="75">
        <v>2549</v>
      </c>
      <c r="C2500" s="75" t="s">
        <v>166</v>
      </c>
      <c r="D2500" s="75">
        <v>90025</v>
      </c>
      <c r="E2500" s="75">
        <v>28.820594010144301</v>
      </c>
      <c r="F2500" s="75">
        <v>0</v>
      </c>
      <c r="G2500" s="75">
        <v>30.5</v>
      </c>
      <c r="H2500" s="77"/>
      <c r="I2500" s="77"/>
    </row>
    <row r="2501" spans="1:9" x14ac:dyDescent="0.25">
      <c r="A2501" s="75">
        <v>6037276100</v>
      </c>
      <c r="B2501" s="75">
        <v>5592</v>
      </c>
      <c r="C2501" s="75" t="s">
        <v>166</v>
      </c>
      <c r="D2501" s="75">
        <v>90045</v>
      </c>
      <c r="E2501" s="75">
        <v>28.767467860665601</v>
      </c>
      <c r="F2501" s="75">
        <v>0</v>
      </c>
      <c r="G2501" s="75">
        <v>32.5</v>
      </c>
      <c r="H2501" s="77"/>
      <c r="I2501" s="77"/>
    </row>
    <row r="2502" spans="1:9" x14ac:dyDescent="0.25">
      <c r="A2502" s="75">
        <v>6037197410</v>
      </c>
      <c r="B2502" s="75">
        <v>3704</v>
      </c>
      <c r="C2502" s="75" t="s">
        <v>166</v>
      </c>
      <c r="D2502" s="75">
        <v>90026</v>
      </c>
      <c r="E2502" s="75">
        <v>28.613031171676301</v>
      </c>
      <c r="F2502" s="75">
        <v>0</v>
      </c>
      <c r="G2502" s="75">
        <v>24</v>
      </c>
      <c r="H2502" s="77"/>
      <c r="I2502" s="77"/>
    </row>
    <row r="2503" spans="1:9" x14ac:dyDescent="0.25">
      <c r="A2503" s="75">
        <v>6037206020</v>
      </c>
      <c r="B2503" s="75">
        <v>7883</v>
      </c>
      <c r="C2503" s="75" t="s">
        <v>166</v>
      </c>
      <c r="D2503" s="75">
        <v>90012</v>
      </c>
      <c r="E2503" s="75">
        <v>28.181432027607201</v>
      </c>
      <c r="F2503" s="75">
        <v>0</v>
      </c>
      <c r="G2503" s="75">
        <v>18.2</v>
      </c>
      <c r="H2503" s="77"/>
      <c r="I2503" s="77"/>
    </row>
    <row r="2504" spans="1:9" x14ac:dyDescent="0.25">
      <c r="A2504" s="75">
        <v>6037271901</v>
      </c>
      <c r="B2504" s="75">
        <v>3087</v>
      </c>
      <c r="C2504" s="75" t="s">
        <v>166</v>
      </c>
      <c r="D2504" s="75">
        <v>90066</v>
      </c>
      <c r="E2504" s="75">
        <v>28.13529297162</v>
      </c>
      <c r="F2504" s="75">
        <v>0</v>
      </c>
      <c r="G2504" s="75">
        <v>34.6</v>
      </c>
      <c r="H2504" s="77"/>
      <c r="I2504" s="77"/>
    </row>
    <row r="2505" spans="1:9" x14ac:dyDescent="0.25">
      <c r="A2505" s="75">
        <v>6037195902</v>
      </c>
      <c r="B2505" s="75">
        <v>1905</v>
      </c>
      <c r="C2505" s="75" t="s">
        <v>166</v>
      </c>
      <c r="D2505" s="75">
        <v>90026</v>
      </c>
      <c r="E2505" s="75">
        <v>28.098256901432599</v>
      </c>
      <c r="F2505" s="75">
        <v>0</v>
      </c>
      <c r="G2505" s="75">
        <v>36.200000000000003</v>
      </c>
      <c r="H2505" s="77"/>
      <c r="I2505" s="77"/>
    </row>
    <row r="2506" spans="1:9" x14ac:dyDescent="0.25">
      <c r="A2506" s="75">
        <v>6037272301</v>
      </c>
      <c r="B2506" s="75">
        <v>2941</v>
      </c>
      <c r="C2506" s="75" t="s">
        <v>166</v>
      </c>
      <c r="D2506" s="75">
        <v>90066</v>
      </c>
      <c r="E2506" s="75">
        <v>27.911536382354001</v>
      </c>
      <c r="F2506" s="75">
        <v>0</v>
      </c>
      <c r="G2506" s="75">
        <v>22.4</v>
      </c>
      <c r="H2506" s="77"/>
      <c r="I2506" s="77"/>
    </row>
    <row r="2507" spans="1:9" x14ac:dyDescent="0.25">
      <c r="A2507" s="75">
        <v>6037192410</v>
      </c>
      <c r="B2507" s="75">
        <v>3628</v>
      </c>
      <c r="C2507" s="75" t="s">
        <v>166</v>
      </c>
      <c r="D2507" s="75">
        <v>90004</v>
      </c>
      <c r="E2507" s="75">
        <v>27.7299166080238</v>
      </c>
      <c r="F2507" s="75">
        <v>0</v>
      </c>
      <c r="G2507" s="75">
        <v>37.299999999999997</v>
      </c>
      <c r="H2507" s="77"/>
      <c r="I2507" s="77"/>
    </row>
    <row r="2508" spans="1:9" x14ac:dyDescent="0.25">
      <c r="A2508" s="75">
        <v>6037216401</v>
      </c>
      <c r="B2508" s="75">
        <v>4189</v>
      </c>
      <c r="C2508" s="75" t="s">
        <v>166</v>
      </c>
      <c r="D2508" s="75">
        <v>90035</v>
      </c>
      <c r="E2508" s="75">
        <v>27.582488070636298</v>
      </c>
      <c r="F2508" s="75">
        <v>0</v>
      </c>
      <c r="G2508" s="75">
        <v>34.799999999999997</v>
      </c>
      <c r="H2508" s="77"/>
      <c r="I2508" s="77"/>
    </row>
    <row r="2509" spans="1:9" x14ac:dyDescent="0.25">
      <c r="A2509" s="75">
        <v>6037269904</v>
      </c>
      <c r="B2509" s="75">
        <v>3902</v>
      </c>
      <c r="C2509" s="75" t="s">
        <v>166</v>
      </c>
      <c r="D2509" s="75">
        <v>90034</v>
      </c>
      <c r="E2509" s="75">
        <v>27.490978115435102</v>
      </c>
      <c r="F2509" s="75">
        <v>0</v>
      </c>
      <c r="G2509" s="75">
        <v>38.5</v>
      </c>
      <c r="H2509" s="77"/>
      <c r="I2509" s="77"/>
    </row>
    <row r="2510" spans="1:9" x14ac:dyDescent="0.25">
      <c r="A2510" s="75">
        <v>6037272202</v>
      </c>
      <c r="B2510" s="75">
        <v>3378</v>
      </c>
      <c r="C2510" s="75" t="s">
        <v>166</v>
      </c>
      <c r="D2510" s="75">
        <v>90066</v>
      </c>
      <c r="E2510" s="75">
        <v>27.291858134294401</v>
      </c>
      <c r="F2510" s="75">
        <v>0</v>
      </c>
      <c r="G2510" s="75">
        <v>45.9</v>
      </c>
      <c r="H2510" s="77"/>
      <c r="I2510" s="77"/>
    </row>
    <row r="2511" spans="1:9" x14ac:dyDescent="0.25">
      <c r="A2511" s="75">
        <v>6037183401</v>
      </c>
      <c r="B2511" s="75">
        <v>2543</v>
      </c>
      <c r="C2511" s="75" t="s">
        <v>166</v>
      </c>
      <c r="D2511" s="75">
        <v>90042</v>
      </c>
      <c r="E2511" s="75">
        <v>27.287333662093399</v>
      </c>
      <c r="F2511" s="75">
        <v>0</v>
      </c>
      <c r="G2511" s="75">
        <v>40.9</v>
      </c>
      <c r="H2511" s="77"/>
      <c r="I2511" s="77"/>
    </row>
    <row r="2512" spans="1:9" x14ac:dyDescent="0.25">
      <c r="A2512" s="75">
        <v>6037211704</v>
      </c>
      <c r="B2512" s="75">
        <v>3016</v>
      </c>
      <c r="C2512" s="75" t="s">
        <v>166</v>
      </c>
      <c r="D2512" s="75">
        <v>90020</v>
      </c>
      <c r="E2512" s="75">
        <v>27.2764476485039</v>
      </c>
      <c r="F2512" s="75">
        <v>0</v>
      </c>
      <c r="G2512" s="75">
        <v>44.4</v>
      </c>
      <c r="H2512" s="77"/>
      <c r="I2512" s="77"/>
    </row>
    <row r="2513" spans="1:9" x14ac:dyDescent="0.25">
      <c r="A2513" s="75">
        <v>6037194500</v>
      </c>
      <c r="B2513" s="75">
        <v>2037</v>
      </c>
      <c r="C2513" s="75" t="s">
        <v>166</v>
      </c>
      <c r="D2513" s="75">
        <v>90048</v>
      </c>
      <c r="E2513" s="75">
        <v>27.056872260062399</v>
      </c>
      <c r="F2513" s="75">
        <v>0</v>
      </c>
      <c r="G2513" s="75">
        <v>24.4</v>
      </c>
      <c r="H2513" s="77"/>
      <c r="I2513" s="77"/>
    </row>
    <row r="2514" spans="1:9" x14ac:dyDescent="0.25">
      <c r="A2514" s="75">
        <v>6037183222</v>
      </c>
      <c r="B2514" s="75">
        <v>3483</v>
      </c>
      <c r="C2514" s="75" t="s">
        <v>166</v>
      </c>
      <c r="D2514" s="75">
        <v>90041</v>
      </c>
      <c r="E2514" s="75">
        <v>27.0516565105018</v>
      </c>
      <c r="F2514" s="75">
        <v>0</v>
      </c>
      <c r="G2514" s="75">
        <v>37.700000000000003</v>
      </c>
      <c r="H2514" s="77"/>
      <c r="I2514" s="77"/>
    </row>
    <row r="2515" spans="1:9" x14ac:dyDescent="0.25">
      <c r="A2515" s="75">
        <v>6037189600</v>
      </c>
      <c r="B2515" s="75">
        <v>3529</v>
      </c>
      <c r="C2515" s="75" t="s">
        <v>166</v>
      </c>
      <c r="D2515" s="75">
        <v>90068</v>
      </c>
      <c r="E2515" s="75">
        <v>26.973514811066099</v>
      </c>
      <c r="F2515" s="75">
        <v>0</v>
      </c>
      <c r="G2515" s="75">
        <v>21.2</v>
      </c>
      <c r="H2515" s="77"/>
      <c r="I2515" s="77"/>
    </row>
    <row r="2516" spans="1:9" x14ac:dyDescent="0.25">
      <c r="A2516" s="75">
        <v>6037183402</v>
      </c>
      <c r="B2516" s="75">
        <v>2820</v>
      </c>
      <c r="C2516" s="75" t="s">
        <v>166</v>
      </c>
      <c r="D2516" s="75">
        <v>90041</v>
      </c>
      <c r="E2516" s="75">
        <v>26.835200563719301</v>
      </c>
      <c r="F2516" s="75">
        <v>0</v>
      </c>
      <c r="G2516" s="75">
        <v>43.6</v>
      </c>
      <c r="H2516" s="77"/>
      <c r="I2516" s="77"/>
    </row>
    <row r="2517" spans="1:9" x14ac:dyDescent="0.25">
      <c r="A2517" s="75">
        <v>6037212702</v>
      </c>
      <c r="B2517" s="75">
        <v>3635</v>
      </c>
      <c r="C2517" s="75" t="s">
        <v>166</v>
      </c>
      <c r="D2517" s="75">
        <v>90005</v>
      </c>
      <c r="E2517" s="75">
        <v>26.581545219866999</v>
      </c>
      <c r="F2517" s="75">
        <v>0</v>
      </c>
      <c r="G2517" s="75">
        <v>21.5</v>
      </c>
      <c r="H2517" s="77"/>
      <c r="I2517" s="77"/>
    </row>
    <row r="2518" spans="1:9" x14ac:dyDescent="0.25">
      <c r="A2518" s="75">
        <v>6037700400</v>
      </c>
      <c r="B2518" s="75">
        <v>5237</v>
      </c>
      <c r="C2518" s="75" t="s">
        <v>166</v>
      </c>
      <c r="D2518" s="75">
        <v>90048</v>
      </c>
      <c r="E2518" s="75">
        <v>26.391613561014498</v>
      </c>
      <c r="F2518" s="75">
        <v>0</v>
      </c>
      <c r="G2518" s="75">
        <v>21.1</v>
      </c>
      <c r="H2518" s="77"/>
      <c r="I2518" s="77"/>
    </row>
    <row r="2519" spans="1:9" x14ac:dyDescent="0.25">
      <c r="A2519" s="75">
        <v>6037195100</v>
      </c>
      <c r="B2519" s="75">
        <v>4717</v>
      </c>
      <c r="C2519" s="75" t="s">
        <v>166</v>
      </c>
      <c r="D2519" s="75">
        <v>90039</v>
      </c>
      <c r="E2519" s="75">
        <v>26.378051844319302</v>
      </c>
      <c r="F2519" s="75">
        <v>0</v>
      </c>
      <c r="G2519" s="75">
        <v>13.4</v>
      </c>
      <c r="H2519" s="77"/>
      <c r="I2519" s="77"/>
    </row>
    <row r="2520" spans="1:9" x14ac:dyDescent="0.25">
      <c r="A2520" s="75">
        <v>6037183510</v>
      </c>
      <c r="B2520" s="75">
        <v>2725</v>
      </c>
      <c r="C2520" s="75" t="s">
        <v>166</v>
      </c>
      <c r="D2520" s="75">
        <v>90042</v>
      </c>
      <c r="E2520" s="75">
        <v>26.2057107521109</v>
      </c>
      <c r="F2520" s="75">
        <v>0</v>
      </c>
      <c r="G2520" s="75">
        <v>32.700000000000003</v>
      </c>
      <c r="H2520" s="77"/>
      <c r="I2520" s="77"/>
    </row>
    <row r="2521" spans="1:9" x14ac:dyDescent="0.25">
      <c r="A2521" s="75">
        <v>6037181300</v>
      </c>
      <c r="B2521" s="75">
        <v>3629</v>
      </c>
      <c r="C2521" s="75" t="s">
        <v>166</v>
      </c>
      <c r="D2521" s="75">
        <v>90041</v>
      </c>
      <c r="E2521" s="75">
        <v>26.000948060659901</v>
      </c>
      <c r="F2521" s="75">
        <v>0</v>
      </c>
      <c r="G2521" s="75">
        <v>16.100000000000001</v>
      </c>
      <c r="H2521" s="77"/>
      <c r="I2521" s="77"/>
    </row>
    <row r="2522" spans="1:9" x14ac:dyDescent="0.25">
      <c r="A2522" s="75">
        <v>6037217001</v>
      </c>
      <c r="B2522" s="75">
        <v>2654</v>
      </c>
      <c r="C2522" s="75" t="s">
        <v>166</v>
      </c>
      <c r="D2522" s="75">
        <v>90035</v>
      </c>
      <c r="E2522" s="75">
        <v>25.967943645570699</v>
      </c>
      <c r="F2522" s="75">
        <v>0</v>
      </c>
      <c r="G2522" s="75">
        <v>27.1</v>
      </c>
      <c r="H2522" s="77"/>
      <c r="I2522" s="77"/>
    </row>
    <row r="2523" spans="1:9" x14ac:dyDescent="0.25">
      <c r="A2523" s="75">
        <v>6037195400</v>
      </c>
      <c r="B2523" s="75">
        <v>4395</v>
      </c>
      <c r="C2523" s="75" t="s">
        <v>166</v>
      </c>
      <c r="D2523" s="75">
        <v>90026</v>
      </c>
      <c r="E2523" s="75">
        <v>25.892136032313999</v>
      </c>
      <c r="F2523" s="75">
        <v>0</v>
      </c>
      <c r="G2523" s="75">
        <v>22.5</v>
      </c>
      <c r="H2523" s="77"/>
      <c r="I2523" s="77"/>
    </row>
    <row r="2524" spans="1:9" x14ac:dyDescent="0.25">
      <c r="A2524" s="75">
        <v>6037195500</v>
      </c>
      <c r="B2524" s="75">
        <v>4971</v>
      </c>
      <c r="C2524" s="75" t="s">
        <v>166</v>
      </c>
      <c r="D2524" s="75">
        <v>90026</v>
      </c>
      <c r="E2524" s="75">
        <v>25.854316723557002</v>
      </c>
      <c r="F2524" s="75">
        <v>0</v>
      </c>
      <c r="G2524" s="75">
        <v>27.1</v>
      </c>
      <c r="H2524" s="77"/>
      <c r="I2524" s="77"/>
    </row>
    <row r="2525" spans="1:9" x14ac:dyDescent="0.25">
      <c r="A2525" s="75">
        <v>6037267502</v>
      </c>
      <c r="B2525" s="75">
        <v>3243</v>
      </c>
      <c r="C2525" s="75" t="s">
        <v>166</v>
      </c>
      <c r="D2525" s="75">
        <v>90025</v>
      </c>
      <c r="E2525" s="75">
        <v>25.780097356215698</v>
      </c>
      <c r="F2525" s="75">
        <v>0</v>
      </c>
      <c r="G2525" s="75">
        <v>28</v>
      </c>
      <c r="H2525" s="77"/>
      <c r="I2525" s="77"/>
    </row>
    <row r="2526" spans="1:9" x14ac:dyDescent="0.25">
      <c r="A2526" s="75">
        <v>6037271802</v>
      </c>
      <c r="B2526" s="75">
        <v>5911</v>
      </c>
      <c r="C2526" s="75" t="s">
        <v>166</v>
      </c>
      <c r="D2526" s="75">
        <v>90034</v>
      </c>
      <c r="E2526" s="75">
        <v>25.298478334086301</v>
      </c>
      <c r="F2526" s="75">
        <v>0</v>
      </c>
      <c r="G2526" s="75">
        <v>41.5</v>
      </c>
      <c r="H2526" s="77"/>
      <c r="I2526" s="77"/>
    </row>
    <row r="2527" spans="1:9" x14ac:dyDescent="0.25">
      <c r="A2527" s="75">
        <v>6037183221</v>
      </c>
      <c r="B2527" s="75">
        <v>3118</v>
      </c>
      <c r="C2527" s="75" t="s">
        <v>166</v>
      </c>
      <c r="D2527" s="75">
        <v>90042</v>
      </c>
      <c r="E2527" s="75">
        <v>25.2029311955962</v>
      </c>
      <c r="F2527" s="75">
        <v>0</v>
      </c>
      <c r="G2527" s="75">
        <v>45.8</v>
      </c>
      <c r="H2527" s="77"/>
      <c r="I2527" s="77"/>
    </row>
    <row r="2528" spans="1:9" x14ac:dyDescent="0.25">
      <c r="A2528" s="75">
        <v>6037181600</v>
      </c>
      <c r="B2528" s="75">
        <v>4352</v>
      </c>
      <c r="C2528" s="75" t="s">
        <v>166</v>
      </c>
      <c r="D2528" s="75">
        <v>90041</v>
      </c>
      <c r="E2528" s="75">
        <v>25.1752688528336</v>
      </c>
      <c r="F2528" s="75">
        <v>0</v>
      </c>
      <c r="G2528" s="75">
        <v>29</v>
      </c>
      <c r="H2528" s="77"/>
      <c r="I2528" s="77"/>
    </row>
    <row r="2529" spans="1:9" x14ac:dyDescent="0.25">
      <c r="A2529" s="75">
        <v>6037189800</v>
      </c>
      <c r="B2529" s="75">
        <v>4021</v>
      </c>
      <c r="C2529" s="75" t="s">
        <v>166</v>
      </c>
      <c r="D2529" s="75">
        <v>90046</v>
      </c>
      <c r="E2529" s="75">
        <v>25.1747794903476</v>
      </c>
      <c r="F2529" s="75">
        <v>0</v>
      </c>
      <c r="G2529" s="75">
        <v>32.200000000000003</v>
      </c>
      <c r="H2529" s="77"/>
      <c r="I2529" s="77"/>
    </row>
    <row r="2530" spans="1:9" x14ac:dyDescent="0.25">
      <c r="A2530" s="75">
        <v>6037267200</v>
      </c>
      <c r="B2530" s="75">
        <v>5927</v>
      </c>
      <c r="C2530" s="75" t="s">
        <v>166</v>
      </c>
      <c r="D2530" s="75">
        <v>90025</v>
      </c>
      <c r="E2530" s="75">
        <v>25.124388986192599</v>
      </c>
      <c r="F2530" s="75">
        <v>0</v>
      </c>
      <c r="G2530" s="75">
        <v>19.100000000000001</v>
      </c>
      <c r="H2530" s="77"/>
      <c r="I2530" s="77"/>
    </row>
    <row r="2531" spans="1:9" x14ac:dyDescent="0.25">
      <c r="A2531" s="75">
        <v>6037195201</v>
      </c>
      <c r="B2531" s="75">
        <v>2834</v>
      </c>
      <c r="C2531" s="75" t="s">
        <v>166</v>
      </c>
      <c r="D2531" s="75">
        <v>90027</v>
      </c>
      <c r="E2531" s="75">
        <v>25.012931291584199</v>
      </c>
      <c r="F2531" s="75">
        <v>0</v>
      </c>
      <c r="G2531" s="75">
        <v>20.399999999999999</v>
      </c>
      <c r="H2531" s="77"/>
      <c r="I2531" s="77"/>
    </row>
    <row r="2532" spans="1:9" x14ac:dyDescent="0.25">
      <c r="A2532" s="75">
        <v>6037189903</v>
      </c>
      <c r="B2532" s="75">
        <v>2164</v>
      </c>
      <c r="C2532" s="75" t="s">
        <v>166</v>
      </c>
      <c r="D2532" s="75">
        <v>90046</v>
      </c>
      <c r="E2532" s="75">
        <v>24.5983253210801</v>
      </c>
      <c r="F2532" s="75">
        <v>0</v>
      </c>
      <c r="G2532" s="75">
        <v>28.9</v>
      </c>
      <c r="H2532" s="77"/>
      <c r="I2532" s="77"/>
    </row>
    <row r="2533" spans="1:9" x14ac:dyDescent="0.25">
      <c r="A2533" s="75">
        <v>6037214503</v>
      </c>
      <c r="B2533" s="75">
        <v>3325</v>
      </c>
      <c r="C2533" s="75" t="s">
        <v>166</v>
      </c>
      <c r="D2533" s="75">
        <v>90036</v>
      </c>
      <c r="E2533" s="75">
        <v>24.552614696804799</v>
      </c>
      <c r="F2533" s="75">
        <v>0</v>
      </c>
      <c r="G2533" s="75">
        <v>23.4</v>
      </c>
      <c r="H2533" s="77"/>
      <c r="I2533" s="77"/>
    </row>
    <row r="2534" spans="1:9" x14ac:dyDescent="0.25">
      <c r="A2534" s="75">
        <v>6037189500</v>
      </c>
      <c r="B2534" s="75">
        <v>4452</v>
      </c>
      <c r="C2534" s="75" t="s">
        <v>166</v>
      </c>
      <c r="D2534" s="75">
        <v>90068</v>
      </c>
      <c r="E2534" s="75">
        <v>24.464462395713699</v>
      </c>
      <c r="F2534" s="75">
        <v>0</v>
      </c>
      <c r="G2534" s="75">
        <v>32.6</v>
      </c>
      <c r="H2534" s="77"/>
      <c r="I2534" s="77"/>
    </row>
    <row r="2535" spans="1:9" x14ac:dyDescent="0.25">
      <c r="A2535" s="75">
        <v>6037181400</v>
      </c>
      <c r="B2535" s="75">
        <v>4302</v>
      </c>
      <c r="C2535" s="75" t="s">
        <v>166</v>
      </c>
      <c r="D2535" s="75">
        <v>90041</v>
      </c>
      <c r="E2535" s="75">
        <v>24.437084847651999</v>
      </c>
      <c r="F2535" s="75">
        <v>0</v>
      </c>
      <c r="G2535" s="75">
        <v>29.7</v>
      </c>
      <c r="H2535" s="77"/>
      <c r="I2535" s="77"/>
    </row>
    <row r="2536" spans="1:9" x14ac:dyDescent="0.25">
      <c r="A2536" s="75">
        <v>6037183104</v>
      </c>
      <c r="B2536" s="75">
        <v>2065</v>
      </c>
      <c r="C2536" s="75" t="s">
        <v>166</v>
      </c>
      <c r="D2536" s="75">
        <v>90042</v>
      </c>
      <c r="E2536" s="75">
        <v>24.069634758381898</v>
      </c>
      <c r="F2536" s="75">
        <v>0</v>
      </c>
      <c r="G2536" s="75">
        <v>23</v>
      </c>
      <c r="H2536" s="77"/>
      <c r="I2536" s="77"/>
    </row>
    <row r="2537" spans="1:9" x14ac:dyDescent="0.25">
      <c r="A2537" s="75">
        <v>6037272302</v>
      </c>
      <c r="B2537" s="75">
        <v>4074</v>
      </c>
      <c r="C2537" s="75" t="s">
        <v>166</v>
      </c>
      <c r="D2537" s="75">
        <v>90066</v>
      </c>
      <c r="E2537" s="75">
        <v>23.9807672827476</v>
      </c>
      <c r="F2537" s="75">
        <v>0</v>
      </c>
      <c r="G2537" s="75">
        <v>37.9</v>
      </c>
      <c r="H2537" s="77"/>
      <c r="I2537" s="77"/>
    </row>
    <row r="2538" spans="1:9" x14ac:dyDescent="0.25">
      <c r="A2538" s="75">
        <v>6037212502</v>
      </c>
      <c r="B2538" s="75">
        <v>2767</v>
      </c>
      <c r="C2538" s="75" t="s">
        <v>166</v>
      </c>
      <c r="D2538" s="75">
        <v>90005</v>
      </c>
      <c r="E2538" s="75">
        <v>23.815340993326501</v>
      </c>
      <c r="F2538" s="75">
        <v>0</v>
      </c>
      <c r="G2538" s="75">
        <v>43.1</v>
      </c>
      <c r="H2538" s="77"/>
      <c r="I2538" s="77"/>
    </row>
    <row r="2539" spans="1:9" x14ac:dyDescent="0.25">
      <c r="A2539" s="75">
        <v>6037278001</v>
      </c>
      <c r="B2539" s="75">
        <v>2458</v>
      </c>
      <c r="C2539" s="75" t="s">
        <v>166</v>
      </c>
      <c r="D2539" s="75">
        <v>90045</v>
      </c>
      <c r="E2539" s="75">
        <v>23.7730299712454</v>
      </c>
      <c r="F2539" s="75">
        <v>0</v>
      </c>
      <c r="G2539" s="75">
        <v>34.5</v>
      </c>
      <c r="H2539" s="77"/>
      <c r="I2539" s="77"/>
    </row>
    <row r="2540" spans="1:9" x14ac:dyDescent="0.25">
      <c r="A2540" s="75">
        <v>6037700200</v>
      </c>
      <c r="B2540" s="75">
        <v>6321</v>
      </c>
      <c r="C2540" s="75" t="s">
        <v>166</v>
      </c>
      <c r="D2540" s="75">
        <v>90046</v>
      </c>
      <c r="E2540" s="75">
        <v>23.7262438958514</v>
      </c>
      <c r="F2540" s="75">
        <v>0</v>
      </c>
      <c r="G2540" s="75">
        <v>29.3</v>
      </c>
      <c r="H2540" s="77"/>
      <c r="I2540" s="77"/>
    </row>
    <row r="2541" spans="1:9" x14ac:dyDescent="0.25">
      <c r="A2541" s="75">
        <v>6037186202</v>
      </c>
      <c r="B2541" s="75">
        <v>1974</v>
      </c>
      <c r="C2541" s="75" t="s">
        <v>166</v>
      </c>
      <c r="D2541" s="75">
        <v>90065</v>
      </c>
      <c r="E2541" s="75">
        <v>23.441010299616401</v>
      </c>
      <c r="F2541" s="75">
        <v>0</v>
      </c>
      <c r="G2541" s="75">
        <v>27.6</v>
      </c>
      <c r="H2541" s="77"/>
      <c r="I2541" s="77"/>
    </row>
    <row r="2542" spans="1:9" x14ac:dyDescent="0.25">
      <c r="A2542" s="75">
        <v>6037189300</v>
      </c>
      <c r="B2542" s="75">
        <v>3077</v>
      </c>
      <c r="C2542" s="75" t="s">
        <v>166</v>
      </c>
      <c r="D2542" s="75">
        <v>90068</v>
      </c>
      <c r="E2542" s="75">
        <v>23.422614488898699</v>
      </c>
      <c r="F2542" s="75">
        <v>0</v>
      </c>
      <c r="G2542" s="75">
        <v>12.9</v>
      </c>
      <c r="H2542" s="77"/>
      <c r="I2542" s="77"/>
    </row>
    <row r="2543" spans="1:9" x14ac:dyDescent="0.25">
      <c r="A2543" s="75">
        <v>6037214901</v>
      </c>
      <c r="B2543" s="75">
        <v>3083</v>
      </c>
      <c r="C2543" s="75" t="s">
        <v>166</v>
      </c>
      <c r="D2543" s="75">
        <v>90048</v>
      </c>
      <c r="E2543" s="75">
        <v>23.421390304408298</v>
      </c>
      <c r="F2543" s="75">
        <v>0</v>
      </c>
      <c r="G2543" s="75">
        <v>32.9</v>
      </c>
      <c r="H2543" s="77"/>
      <c r="I2543" s="77"/>
    </row>
    <row r="2544" spans="1:9" x14ac:dyDescent="0.25">
      <c r="A2544" s="75">
        <v>6037265304</v>
      </c>
      <c r="B2544" s="75">
        <v>3570</v>
      </c>
      <c r="C2544" s="75" t="s">
        <v>166</v>
      </c>
      <c r="D2544" s="75">
        <v>90024</v>
      </c>
      <c r="E2544" s="75">
        <v>23.311763760152001</v>
      </c>
      <c r="F2544" s="75">
        <v>0</v>
      </c>
      <c r="G2544" s="75">
        <v>87.3</v>
      </c>
      <c r="H2544" s="77"/>
      <c r="I2544" s="77"/>
    </row>
    <row r="2545" spans="1:9" x14ac:dyDescent="0.25">
      <c r="A2545" s="75">
        <v>6037267404</v>
      </c>
      <c r="B2545" s="75">
        <v>2806</v>
      </c>
      <c r="C2545" s="75" t="s">
        <v>166</v>
      </c>
      <c r="D2545" s="75">
        <v>90025</v>
      </c>
      <c r="E2545" s="75">
        <v>23.2685669369774</v>
      </c>
      <c r="F2545" s="75">
        <v>0</v>
      </c>
      <c r="G2545" s="75">
        <v>32.200000000000003</v>
      </c>
      <c r="H2545" s="77"/>
      <c r="I2545" s="77"/>
    </row>
    <row r="2546" spans="1:9" x14ac:dyDescent="0.25">
      <c r="A2546" s="75">
        <v>6037276000</v>
      </c>
      <c r="B2546" s="75">
        <v>5396</v>
      </c>
      <c r="C2546" s="75" t="s">
        <v>166</v>
      </c>
      <c r="D2546" s="75">
        <v>90045</v>
      </c>
      <c r="E2546" s="75">
        <v>23.1450475220195</v>
      </c>
      <c r="F2546" s="75">
        <v>0</v>
      </c>
      <c r="G2546" s="75">
        <v>5.6</v>
      </c>
      <c r="H2546" s="77"/>
      <c r="I2546" s="77"/>
    </row>
    <row r="2547" spans="1:9" x14ac:dyDescent="0.25">
      <c r="A2547" s="75">
        <v>6037216800</v>
      </c>
      <c r="B2547" s="75">
        <v>3289</v>
      </c>
      <c r="C2547" s="75" t="s">
        <v>166</v>
      </c>
      <c r="D2547" s="75">
        <v>90035</v>
      </c>
      <c r="E2547" s="75">
        <v>22.912255902812699</v>
      </c>
      <c r="F2547" s="75">
        <v>0</v>
      </c>
      <c r="G2547" s="75">
        <v>23.1</v>
      </c>
      <c r="H2547" s="77"/>
      <c r="I2547" s="77"/>
    </row>
    <row r="2548" spans="1:9" x14ac:dyDescent="0.25">
      <c r="A2548" s="75">
        <v>6037192300</v>
      </c>
      <c r="B2548" s="75">
        <v>2799</v>
      </c>
      <c r="C2548" s="75" t="s">
        <v>166</v>
      </c>
      <c r="D2548" s="75">
        <v>90004</v>
      </c>
      <c r="E2548" s="75">
        <v>22.8222973593519</v>
      </c>
      <c r="F2548" s="75">
        <v>0</v>
      </c>
      <c r="G2548" s="75">
        <v>15.6</v>
      </c>
      <c r="H2548" s="77"/>
      <c r="I2548" s="77"/>
    </row>
    <row r="2549" spans="1:9" x14ac:dyDescent="0.25">
      <c r="A2549" s="75">
        <v>6037201302</v>
      </c>
      <c r="B2549" s="75">
        <v>3732</v>
      </c>
      <c r="C2549" s="75" t="s">
        <v>166</v>
      </c>
      <c r="D2549" s="75">
        <v>90042</v>
      </c>
      <c r="E2549" s="75">
        <v>22.570686994321701</v>
      </c>
      <c r="F2549" s="75">
        <v>0</v>
      </c>
      <c r="G2549" s="75">
        <v>30.7</v>
      </c>
      <c r="H2549" s="77"/>
      <c r="I2549" s="77"/>
    </row>
    <row r="2550" spans="1:9" x14ac:dyDescent="0.25">
      <c r="A2550" s="75">
        <v>6037267901</v>
      </c>
      <c r="B2550" s="75">
        <v>2428</v>
      </c>
      <c r="C2550" s="75" t="s">
        <v>166</v>
      </c>
      <c r="D2550" s="75">
        <v>90067</v>
      </c>
      <c r="E2550" s="75">
        <v>22.476145334060099</v>
      </c>
      <c r="F2550" s="75">
        <v>0</v>
      </c>
      <c r="G2550" s="75">
        <v>22.8</v>
      </c>
      <c r="H2550" s="77"/>
      <c r="I2550" s="77"/>
    </row>
    <row r="2551" spans="1:9" x14ac:dyDescent="0.25">
      <c r="A2551" s="75">
        <v>6037276500</v>
      </c>
      <c r="B2551" s="75">
        <v>5063</v>
      </c>
      <c r="C2551" s="75" t="s">
        <v>166</v>
      </c>
      <c r="D2551" s="75">
        <v>90045</v>
      </c>
      <c r="E2551" s="75">
        <v>22.461370821927201</v>
      </c>
      <c r="F2551" s="75">
        <v>0</v>
      </c>
      <c r="G2551" s="75">
        <v>18.899999999999999</v>
      </c>
      <c r="H2551" s="77"/>
      <c r="I2551" s="77"/>
    </row>
    <row r="2552" spans="1:9" x14ac:dyDescent="0.25">
      <c r="A2552" s="75">
        <v>6037214502</v>
      </c>
      <c r="B2552" s="75">
        <v>5528</v>
      </c>
      <c r="C2552" s="75" t="s">
        <v>166</v>
      </c>
      <c r="D2552" s="75">
        <v>90036</v>
      </c>
      <c r="E2552" s="75">
        <v>22.4425180747544</v>
      </c>
      <c r="F2552" s="75">
        <v>0</v>
      </c>
      <c r="G2552" s="75">
        <v>35.4</v>
      </c>
      <c r="H2552" s="77"/>
      <c r="I2552" s="77"/>
    </row>
    <row r="2553" spans="1:9" x14ac:dyDescent="0.25">
      <c r="A2553" s="75">
        <v>6037214501</v>
      </c>
      <c r="B2553" s="75">
        <v>2932</v>
      </c>
      <c r="C2553" s="75" t="s">
        <v>166</v>
      </c>
      <c r="D2553" s="75">
        <v>90036</v>
      </c>
      <c r="E2553" s="75">
        <v>22.406233485411601</v>
      </c>
      <c r="F2553" s="75">
        <v>0</v>
      </c>
      <c r="G2553" s="75">
        <v>25.3</v>
      </c>
      <c r="H2553" s="77"/>
      <c r="I2553" s="77"/>
    </row>
    <row r="2554" spans="1:9" x14ac:dyDescent="0.25">
      <c r="A2554" s="75">
        <v>6037275400</v>
      </c>
      <c r="B2554" s="75">
        <v>3349</v>
      </c>
      <c r="C2554" s="75" t="s">
        <v>166</v>
      </c>
      <c r="D2554" s="75">
        <v>90066</v>
      </c>
      <c r="E2554" s="75">
        <v>22.207233497451298</v>
      </c>
      <c r="F2554" s="75">
        <v>0</v>
      </c>
      <c r="G2554" s="75">
        <v>15.8</v>
      </c>
      <c r="H2554" s="77"/>
      <c r="I2554" s="77"/>
    </row>
    <row r="2555" spans="1:9" x14ac:dyDescent="0.25">
      <c r="A2555" s="75">
        <v>6037186203</v>
      </c>
      <c r="B2555" s="75">
        <v>2936</v>
      </c>
      <c r="C2555" s="75" t="s">
        <v>166</v>
      </c>
      <c r="D2555" s="75">
        <v>90065</v>
      </c>
      <c r="E2555" s="75">
        <v>21.796823961266401</v>
      </c>
      <c r="F2555" s="75">
        <v>0</v>
      </c>
      <c r="G2555" s="75">
        <v>29</v>
      </c>
      <c r="H2555" s="77"/>
      <c r="I2555" s="77"/>
    </row>
    <row r="2556" spans="1:9" x14ac:dyDescent="0.25">
      <c r="A2556" s="75">
        <v>6037272201</v>
      </c>
      <c r="B2556" s="75">
        <v>2411</v>
      </c>
      <c r="C2556" s="75" t="s">
        <v>166</v>
      </c>
      <c r="D2556" s="75">
        <v>90066</v>
      </c>
      <c r="E2556" s="75">
        <v>21.786558831858599</v>
      </c>
      <c r="F2556" s="75">
        <v>0</v>
      </c>
      <c r="G2556" s="75">
        <v>41.7</v>
      </c>
      <c r="H2556" s="77"/>
      <c r="I2556" s="77"/>
    </row>
    <row r="2557" spans="1:9" x14ac:dyDescent="0.25">
      <c r="A2557" s="75">
        <v>6037271701</v>
      </c>
      <c r="B2557" s="75">
        <v>5850</v>
      </c>
      <c r="C2557" s="75" t="s">
        <v>166</v>
      </c>
      <c r="D2557" s="75">
        <v>90034</v>
      </c>
      <c r="E2557" s="75">
        <v>21.440887702342</v>
      </c>
      <c r="F2557" s="75">
        <v>0</v>
      </c>
      <c r="G2557" s="75">
        <v>19.5</v>
      </c>
      <c r="H2557" s="77"/>
      <c r="I2557" s="77"/>
    </row>
    <row r="2558" spans="1:9" x14ac:dyDescent="0.25">
      <c r="A2558" s="75">
        <v>6037188201</v>
      </c>
      <c r="B2558" s="75">
        <v>3270</v>
      </c>
      <c r="C2558" s="75" t="s">
        <v>166</v>
      </c>
      <c r="D2558" s="75">
        <v>90027</v>
      </c>
      <c r="E2558" s="75">
        <v>21.178556301195801</v>
      </c>
      <c r="F2558" s="75">
        <v>0</v>
      </c>
      <c r="G2558" s="75">
        <v>17.100000000000001</v>
      </c>
      <c r="H2558" s="77"/>
      <c r="I2558" s="77"/>
    </row>
    <row r="2559" spans="1:9" x14ac:dyDescent="0.25">
      <c r="A2559" s="75">
        <v>6037275311</v>
      </c>
      <c r="B2559" s="75">
        <v>4993</v>
      </c>
      <c r="C2559" s="75" t="s">
        <v>166</v>
      </c>
      <c r="D2559" s="75">
        <v>90066</v>
      </c>
      <c r="E2559" s="75">
        <v>20.9821474711798</v>
      </c>
      <c r="F2559" s="75">
        <v>0</v>
      </c>
      <c r="G2559" s="75">
        <v>24.7</v>
      </c>
      <c r="H2559" s="77"/>
      <c r="I2559" s="77"/>
    </row>
    <row r="2560" spans="1:9" x14ac:dyDescent="0.25">
      <c r="A2560" s="75">
        <v>6037267800</v>
      </c>
      <c r="B2560" s="75">
        <v>2917</v>
      </c>
      <c r="C2560" s="75" t="s">
        <v>166</v>
      </c>
      <c r="D2560" s="75">
        <v>90064</v>
      </c>
      <c r="E2560" s="75">
        <v>20.894337101309201</v>
      </c>
      <c r="F2560" s="75">
        <v>0</v>
      </c>
      <c r="G2560" s="75">
        <v>15.1</v>
      </c>
      <c r="H2560" s="77"/>
      <c r="I2560" s="77"/>
    </row>
    <row r="2561" spans="1:9" x14ac:dyDescent="0.25">
      <c r="A2561" s="75">
        <v>6037265700</v>
      </c>
      <c r="B2561" s="75">
        <v>4720</v>
      </c>
      <c r="C2561" s="75" t="s">
        <v>166</v>
      </c>
      <c r="D2561" s="75">
        <v>90024</v>
      </c>
      <c r="E2561" s="75">
        <v>20.830041378394601</v>
      </c>
      <c r="F2561" s="75">
        <v>0</v>
      </c>
      <c r="G2561" s="75">
        <v>15.4</v>
      </c>
      <c r="H2561" s="77"/>
      <c r="I2561" s="77"/>
    </row>
    <row r="2562" spans="1:9" x14ac:dyDescent="0.25">
      <c r="A2562" s="75">
        <v>6037186201</v>
      </c>
      <c r="B2562" s="75">
        <v>3068</v>
      </c>
      <c r="C2562" s="75" t="s">
        <v>166</v>
      </c>
      <c r="D2562" s="75">
        <v>90041</v>
      </c>
      <c r="E2562" s="75">
        <v>20.368088722291599</v>
      </c>
      <c r="F2562" s="75">
        <v>0</v>
      </c>
      <c r="G2562" s="75">
        <v>48.2</v>
      </c>
      <c r="H2562" s="77"/>
      <c r="I2562" s="77"/>
    </row>
    <row r="2563" spans="1:9" x14ac:dyDescent="0.25">
      <c r="A2563" s="75">
        <v>6037265305</v>
      </c>
      <c r="B2563" s="75">
        <v>4082</v>
      </c>
      <c r="C2563" s="75" t="s">
        <v>166</v>
      </c>
      <c r="D2563" s="75">
        <v>90024</v>
      </c>
      <c r="E2563" s="75">
        <v>20.229386404894399</v>
      </c>
      <c r="F2563" s="75">
        <v>0</v>
      </c>
      <c r="G2563" s="75">
        <v>66.599999999999994</v>
      </c>
      <c r="H2563" s="77"/>
      <c r="I2563" s="77"/>
    </row>
    <row r="2564" spans="1:9" x14ac:dyDescent="0.25">
      <c r="A2564" s="75">
        <v>6037195202</v>
      </c>
      <c r="B2564" s="75">
        <v>3185</v>
      </c>
      <c r="C2564" s="75" t="s">
        <v>166</v>
      </c>
      <c r="D2564" s="75">
        <v>90027</v>
      </c>
      <c r="E2564" s="75">
        <v>20.213137651803699</v>
      </c>
      <c r="F2564" s="75">
        <v>0</v>
      </c>
      <c r="G2564" s="75">
        <v>12.8</v>
      </c>
      <c r="H2564" s="77"/>
      <c r="I2564" s="77"/>
    </row>
    <row r="2565" spans="1:9" x14ac:dyDescent="0.25">
      <c r="A2565" s="75">
        <v>6037703002</v>
      </c>
      <c r="B2565" s="75">
        <v>6605</v>
      </c>
      <c r="C2565" s="75" t="s">
        <v>166</v>
      </c>
      <c r="D2565" s="75">
        <v>90056</v>
      </c>
      <c r="E2565" s="75">
        <v>20.117611791734401</v>
      </c>
      <c r="F2565" s="75">
        <v>0</v>
      </c>
      <c r="G2565" s="75">
        <v>13.8</v>
      </c>
      <c r="H2565" s="77"/>
      <c r="I2565" s="77"/>
    </row>
    <row r="2566" spans="1:9" x14ac:dyDescent="0.25">
      <c r="A2566" s="75">
        <v>6037275602</v>
      </c>
      <c r="B2566" s="75">
        <v>6470</v>
      </c>
      <c r="C2566" s="75" t="s">
        <v>166</v>
      </c>
      <c r="D2566" s="75">
        <v>90094</v>
      </c>
      <c r="E2566" s="75">
        <v>20.100586634366302</v>
      </c>
      <c r="F2566" s="75">
        <v>0</v>
      </c>
      <c r="G2566" s="75">
        <v>20.2</v>
      </c>
      <c r="H2566" s="77"/>
      <c r="I2566" s="77"/>
    </row>
    <row r="2567" spans="1:9" x14ac:dyDescent="0.25">
      <c r="A2567" s="75">
        <v>6037214400</v>
      </c>
      <c r="B2567" s="75">
        <v>2877</v>
      </c>
      <c r="C2567" s="75" t="s">
        <v>166</v>
      </c>
      <c r="D2567" s="75">
        <v>90036</v>
      </c>
      <c r="E2567" s="75">
        <v>20.094421174764399</v>
      </c>
      <c r="F2567" s="75">
        <v>0</v>
      </c>
      <c r="G2567" s="75">
        <v>26.3</v>
      </c>
      <c r="H2567" s="77"/>
      <c r="I2567" s="77"/>
    </row>
    <row r="2568" spans="1:9" x14ac:dyDescent="0.25">
      <c r="A2568" s="75">
        <v>6037267100</v>
      </c>
      <c r="B2568" s="75">
        <v>6087</v>
      </c>
      <c r="C2568" s="75" t="s">
        <v>166</v>
      </c>
      <c r="D2568" s="75">
        <v>90025</v>
      </c>
      <c r="E2568" s="75">
        <v>20.0618523513441</v>
      </c>
      <c r="F2568" s="75">
        <v>0</v>
      </c>
      <c r="G2568" s="75">
        <v>22.2</v>
      </c>
      <c r="H2568" s="77"/>
      <c r="I2568" s="77"/>
    </row>
    <row r="2569" spans="1:9" x14ac:dyDescent="0.25">
      <c r="A2569" s="75">
        <v>6037189701</v>
      </c>
      <c r="B2569" s="75">
        <v>3942</v>
      </c>
      <c r="C2569" s="75" t="s">
        <v>166</v>
      </c>
      <c r="D2569" s="75">
        <v>90068</v>
      </c>
      <c r="E2569" s="75">
        <v>20.054930592047501</v>
      </c>
      <c r="F2569" s="75">
        <v>0</v>
      </c>
      <c r="G2569" s="75">
        <v>23.1</v>
      </c>
      <c r="H2569" s="77"/>
      <c r="I2569" s="77"/>
    </row>
    <row r="2570" spans="1:9" x14ac:dyDescent="0.25">
      <c r="A2570" s="75">
        <v>6037269100</v>
      </c>
      <c r="B2570" s="75">
        <v>4359</v>
      </c>
      <c r="C2570" s="75" t="s">
        <v>166</v>
      </c>
      <c r="D2570" s="75">
        <v>90035</v>
      </c>
      <c r="E2570" s="75">
        <v>19.8566149902937</v>
      </c>
      <c r="F2570" s="75">
        <v>0</v>
      </c>
      <c r="G2570" s="75">
        <v>15.9</v>
      </c>
      <c r="H2570" s="77"/>
      <c r="I2570" s="77"/>
    </row>
    <row r="2571" spans="1:9" x14ac:dyDescent="0.25">
      <c r="A2571" s="75">
        <v>6037265202</v>
      </c>
      <c r="B2571" s="75">
        <v>3611</v>
      </c>
      <c r="C2571" s="75" t="s">
        <v>166</v>
      </c>
      <c r="D2571" s="75">
        <v>90024</v>
      </c>
      <c r="E2571" s="75">
        <v>19.496787098566902</v>
      </c>
      <c r="F2571" s="75">
        <v>0</v>
      </c>
      <c r="G2571" s="75">
        <v>26.3</v>
      </c>
      <c r="H2571" s="77"/>
      <c r="I2571" s="77"/>
    </row>
    <row r="2572" spans="1:9" x14ac:dyDescent="0.25">
      <c r="A2572" s="75">
        <v>6037265520</v>
      </c>
      <c r="B2572" s="75">
        <v>4561</v>
      </c>
      <c r="C2572" s="75" t="s">
        <v>166</v>
      </c>
      <c r="D2572" s="75">
        <v>90024</v>
      </c>
      <c r="E2572" s="75">
        <v>19.462009051347501</v>
      </c>
      <c r="F2572" s="75">
        <v>0</v>
      </c>
      <c r="G2572" s="75">
        <v>20.9</v>
      </c>
      <c r="H2572" s="77"/>
      <c r="I2572" s="77"/>
    </row>
    <row r="2573" spans="1:9" x14ac:dyDescent="0.25">
      <c r="A2573" s="75">
        <v>6037271702</v>
      </c>
      <c r="B2573" s="75">
        <v>4134</v>
      </c>
      <c r="C2573" s="75" t="s">
        <v>166</v>
      </c>
      <c r="D2573" s="75">
        <v>90034</v>
      </c>
      <c r="E2573" s="75">
        <v>19.446244388198199</v>
      </c>
      <c r="F2573" s="75">
        <v>0</v>
      </c>
      <c r="G2573" s="75">
        <v>29.1</v>
      </c>
      <c r="H2573" s="77"/>
      <c r="I2573" s="77"/>
    </row>
    <row r="2574" spans="1:9" x14ac:dyDescent="0.25">
      <c r="A2574" s="75">
        <v>6037277000</v>
      </c>
      <c r="B2574" s="75">
        <v>5395</v>
      </c>
      <c r="C2574" s="75" t="s">
        <v>166</v>
      </c>
      <c r="D2574" s="75">
        <v>90045</v>
      </c>
      <c r="E2574" s="75">
        <v>19.373338623465798</v>
      </c>
      <c r="F2574" s="75">
        <v>0</v>
      </c>
      <c r="G2574" s="75">
        <v>10.6</v>
      </c>
      <c r="H2574" s="77"/>
      <c r="I2574" s="77"/>
    </row>
    <row r="2575" spans="1:9" x14ac:dyDescent="0.25">
      <c r="A2575" s="75">
        <v>6037700901</v>
      </c>
      <c r="B2575" s="75">
        <v>3856</v>
      </c>
      <c r="C2575" s="75" t="s">
        <v>166</v>
      </c>
      <c r="D2575" s="75">
        <v>90035</v>
      </c>
      <c r="E2575" s="75">
        <v>19.265541681462299</v>
      </c>
      <c r="F2575" s="75">
        <v>0</v>
      </c>
      <c r="G2575" s="75">
        <v>20.7</v>
      </c>
      <c r="H2575" s="77"/>
      <c r="I2575" s="77"/>
    </row>
    <row r="2576" spans="1:9" x14ac:dyDescent="0.25">
      <c r="A2576" s="75">
        <v>6037265303</v>
      </c>
      <c r="B2576" s="75">
        <v>4523</v>
      </c>
      <c r="C2576" s="75" t="s">
        <v>166</v>
      </c>
      <c r="D2576" s="75">
        <v>90024</v>
      </c>
      <c r="E2576" s="75">
        <v>18.774054658110401</v>
      </c>
      <c r="F2576" s="75">
        <v>0</v>
      </c>
      <c r="G2576" s="75">
        <v>87.2</v>
      </c>
      <c r="H2576" s="77"/>
      <c r="I2576" s="77"/>
    </row>
    <row r="2577" spans="1:9" x14ac:dyDescent="0.25">
      <c r="A2577" s="75">
        <v>6037267402</v>
      </c>
      <c r="B2577" s="75">
        <v>4580</v>
      </c>
      <c r="C2577" s="75" t="s">
        <v>166</v>
      </c>
      <c r="D2577" s="75">
        <v>90025</v>
      </c>
      <c r="E2577" s="75">
        <v>18.754152140091101</v>
      </c>
      <c r="F2577" s="75">
        <v>0</v>
      </c>
      <c r="G2577" s="75">
        <v>23.6</v>
      </c>
      <c r="H2577" s="77"/>
      <c r="I2577" s="77"/>
    </row>
    <row r="2578" spans="1:9" x14ac:dyDescent="0.25">
      <c r="A2578" s="75">
        <v>6037271300</v>
      </c>
      <c r="B2578" s="75">
        <v>4506</v>
      </c>
      <c r="C2578" s="75" t="s">
        <v>166</v>
      </c>
      <c r="D2578" s="75">
        <v>90064</v>
      </c>
      <c r="E2578" s="75">
        <v>18.5100833276042</v>
      </c>
      <c r="F2578" s="75">
        <v>0</v>
      </c>
      <c r="G2578" s="75">
        <v>25.8</v>
      </c>
      <c r="H2578" s="77"/>
      <c r="I2578" s="77"/>
    </row>
    <row r="2579" spans="1:9" x14ac:dyDescent="0.25">
      <c r="A2579" s="75">
        <v>6037181500</v>
      </c>
      <c r="B2579" s="75">
        <v>3812</v>
      </c>
      <c r="C2579" s="75" t="s">
        <v>166</v>
      </c>
      <c r="D2579" s="75">
        <v>90041</v>
      </c>
      <c r="E2579" s="75">
        <v>18.461960061798798</v>
      </c>
      <c r="F2579" s="75">
        <v>0</v>
      </c>
      <c r="G2579" s="75">
        <v>18.5</v>
      </c>
      <c r="H2579" s="77"/>
      <c r="I2579" s="77"/>
    </row>
    <row r="2580" spans="1:9" x14ac:dyDescent="0.25">
      <c r="A2580" s="75">
        <v>6037271902</v>
      </c>
      <c r="B2580" s="75">
        <v>3877</v>
      </c>
      <c r="C2580" s="75" t="s">
        <v>166</v>
      </c>
      <c r="D2580" s="75">
        <v>90066</v>
      </c>
      <c r="E2580" s="75">
        <v>18.438735613836698</v>
      </c>
      <c r="F2580" s="75">
        <v>0</v>
      </c>
      <c r="G2580" s="75">
        <v>33.200000000000003</v>
      </c>
      <c r="H2580" s="77"/>
      <c r="I2580" s="77"/>
    </row>
    <row r="2581" spans="1:9" x14ac:dyDescent="0.25">
      <c r="A2581" s="75">
        <v>6037216300</v>
      </c>
      <c r="B2581" s="75">
        <v>4526</v>
      </c>
      <c r="C2581" s="75" t="s">
        <v>166</v>
      </c>
      <c r="D2581" s="75">
        <v>90036</v>
      </c>
      <c r="E2581" s="75">
        <v>18.012087616657201</v>
      </c>
      <c r="F2581" s="75">
        <v>0</v>
      </c>
      <c r="G2581" s="75">
        <v>16.5</v>
      </c>
      <c r="H2581" s="77"/>
      <c r="I2581" s="77"/>
    </row>
    <row r="2582" spans="1:9" x14ac:dyDescent="0.25">
      <c r="A2582" s="75">
        <v>6037271600</v>
      </c>
      <c r="B2582" s="75">
        <v>4475</v>
      </c>
      <c r="C2582" s="75" t="s">
        <v>166</v>
      </c>
      <c r="D2582" s="75">
        <v>90066</v>
      </c>
      <c r="E2582" s="75">
        <v>17.971240352377301</v>
      </c>
      <c r="F2582" s="75">
        <v>0</v>
      </c>
      <c r="G2582" s="75">
        <v>33.200000000000003</v>
      </c>
      <c r="H2582" s="77"/>
      <c r="I2582" s="77"/>
    </row>
    <row r="2583" spans="1:9" x14ac:dyDescent="0.25">
      <c r="A2583" s="75">
        <v>6037214000</v>
      </c>
      <c r="B2583" s="75">
        <v>3898</v>
      </c>
      <c r="C2583" s="75" t="s">
        <v>166</v>
      </c>
      <c r="D2583" s="75">
        <v>90036</v>
      </c>
      <c r="E2583" s="75">
        <v>17.636374738358398</v>
      </c>
      <c r="F2583" s="75">
        <v>0</v>
      </c>
      <c r="G2583" s="75">
        <v>21.1</v>
      </c>
      <c r="H2583" s="77"/>
      <c r="I2583" s="77"/>
    </row>
    <row r="2584" spans="1:9" x14ac:dyDescent="0.25">
      <c r="A2584" s="75">
        <v>6037215102</v>
      </c>
      <c r="B2584" s="75">
        <v>3110</v>
      </c>
      <c r="C2584" s="75" t="s">
        <v>166</v>
      </c>
      <c r="D2584" s="75">
        <v>90036</v>
      </c>
      <c r="E2584" s="75">
        <v>17.626539533953199</v>
      </c>
      <c r="F2584" s="75">
        <v>0</v>
      </c>
      <c r="G2584" s="75">
        <v>22.8</v>
      </c>
      <c r="H2584" s="77"/>
      <c r="I2584" s="77"/>
    </row>
    <row r="2585" spans="1:9" x14ac:dyDescent="0.25">
      <c r="A2585" s="75">
        <v>6037143700</v>
      </c>
      <c r="B2585" s="75">
        <v>3748</v>
      </c>
      <c r="C2585" s="75" t="s">
        <v>166</v>
      </c>
      <c r="D2585" s="75">
        <v>90068</v>
      </c>
      <c r="E2585" s="75">
        <v>17.560511606033199</v>
      </c>
      <c r="F2585" s="75">
        <v>0</v>
      </c>
      <c r="G2585" s="75">
        <v>11.9</v>
      </c>
      <c r="H2585" s="77"/>
      <c r="I2585" s="77"/>
    </row>
    <row r="2586" spans="1:9" x14ac:dyDescent="0.25">
      <c r="A2586" s="75">
        <v>6037194401</v>
      </c>
      <c r="B2586" s="75">
        <v>2461</v>
      </c>
      <c r="C2586" s="75" t="s">
        <v>166</v>
      </c>
      <c r="D2586" s="75">
        <v>90046</v>
      </c>
      <c r="E2586" s="75">
        <v>17.462201001083599</v>
      </c>
      <c r="F2586" s="75">
        <v>0</v>
      </c>
      <c r="G2586" s="75">
        <v>19.5</v>
      </c>
      <c r="H2586" s="77"/>
      <c r="I2586" s="77"/>
    </row>
    <row r="2587" spans="1:9" x14ac:dyDescent="0.25">
      <c r="A2587" s="75">
        <v>6037276400</v>
      </c>
      <c r="B2587" s="75">
        <v>4009</v>
      </c>
      <c r="C2587" s="75" t="s">
        <v>166</v>
      </c>
      <c r="D2587" s="75">
        <v>90045</v>
      </c>
      <c r="E2587" s="75">
        <v>17.3843317433249</v>
      </c>
      <c r="F2587" s="75">
        <v>0</v>
      </c>
      <c r="G2587" s="75">
        <v>20.2</v>
      </c>
      <c r="H2587" s="77"/>
      <c r="I2587" s="77"/>
    </row>
    <row r="2588" spans="1:9" x14ac:dyDescent="0.25">
      <c r="A2588" s="75">
        <v>6037215101</v>
      </c>
      <c r="B2588" s="75">
        <v>2477</v>
      </c>
      <c r="C2588" s="75" t="s">
        <v>166</v>
      </c>
      <c r="D2588" s="75">
        <v>90036</v>
      </c>
      <c r="E2588" s="75">
        <v>17.359060069977701</v>
      </c>
      <c r="F2588" s="75">
        <v>0</v>
      </c>
      <c r="G2588" s="75">
        <v>35.299999999999997</v>
      </c>
      <c r="H2588" s="77"/>
      <c r="I2588" s="77"/>
    </row>
    <row r="2589" spans="1:9" x14ac:dyDescent="0.25">
      <c r="A2589" s="75">
        <v>6037271100</v>
      </c>
      <c r="B2589" s="75">
        <v>2449</v>
      </c>
      <c r="C2589" s="75" t="s">
        <v>166</v>
      </c>
      <c r="D2589" s="75">
        <v>90064</v>
      </c>
      <c r="E2589" s="75">
        <v>17.0194206584566</v>
      </c>
      <c r="F2589" s="75">
        <v>0</v>
      </c>
      <c r="G2589" s="75">
        <v>25.6</v>
      </c>
      <c r="H2589" s="77"/>
      <c r="I2589" s="77"/>
    </row>
    <row r="2590" spans="1:9" x14ac:dyDescent="0.25">
      <c r="A2590" s="75">
        <v>6037211701</v>
      </c>
      <c r="B2590" s="75">
        <v>2827</v>
      </c>
      <c r="C2590" s="75" t="s">
        <v>166</v>
      </c>
      <c r="D2590" s="75">
        <v>90020</v>
      </c>
      <c r="E2590" s="75">
        <v>16.955653749896101</v>
      </c>
      <c r="F2590" s="75">
        <v>0</v>
      </c>
      <c r="G2590" s="75">
        <v>16.899999999999999</v>
      </c>
      <c r="H2590" s="77"/>
      <c r="I2590" s="77"/>
    </row>
    <row r="2591" spans="1:9" x14ac:dyDescent="0.25">
      <c r="A2591" s="75">
        <v>6037214100</v>
      </c>
      <c r="B2591" s="75">
        <v>3944</v>
      </c>
      <c r="C2591" s="75" t="s">
        <v>166</v>
      </c>
      <c r="D2591" s="75">
        <v>90036</v>
      </c>
      <c r="E2591" s="75">
        <v>16.6557567885664</v>
      </c>
      <c r="F2591" s="75">
        <v>0</v>
      </c>
      <c r="G2591" s="75">
        <v>15.9</v>
      </c>
      <c r="H2591" s="77"/>
      <c r="I2591" s="77"/>
    </row>
    <row r="2592" spans="1:9" x14ac:dyDescent="0.25">
      <c r="A2592" s="75">
        <v>6037271400</v>
      </c>
      <c r="B2592" s="75">
        <v>3391</v>
      </c>
      <c r="C2592" s="75" t="s">
        <v>166</v>
      </c>
      <c r="D2592" s="75">
        <v>90066</v>
      </c>
      <c r="E2592" s="75">
        <v>16.328052451188501</v>
      </c>
      <c r="F2592" s="75">
        <v>0</v>
      </c>
      <c r="G2592" s="75">
        <v>14.9</v>
      </c>
      <c r="H2592" s="77"/>
      <c r="I2592" s="77"/>
    </row>
    <row r="2593" spans="1:9" x14ac:dyDescent="0.25">
      <c r="A2593" s="75">
        <v>6037265100</v>
      </c>
      <c r="B2593" s="75">
        <v>2489</v>
      </c>
      <c r="C2593" s="75" t="s">
        <v>166</v>
      </c>
      <c r="D2593" s="75">
        <v>90024</v>
      </c>
      <c r="E2593" s="75">
        <v>16.237300666894502</v>
      </c>
      <c r="F2593" s="75">
        <v>0</v>
      </c>
      <c r="G2593" s="75">
        <v>19</v>
      </c>
      <c r="H2593" s="77"/>
      <c r="I2593" s="77"/>
    </row>
    <row r="2594" spans="1:9" x14ac:dyDescent="0.25">
      <c r="A2594" s="75">
        <v>6037211000</v>
      </c>
      <c r="B2594" s="75">
        <v>4431</v>
      </c>
      <c r="C2594" s="75" t="s">
        <v>166</v>
      </c>
      <c r="D2594" s="75">
        <v>90020</v>
      </c>
      <c r="E2594" s="75">
        <v>16.108308643309702</v>
      </c>
      <c r="F2594" s="75">
        <v>0</v>
      </c>
      <c r="G2594" s="75">
        <v>14.3</v>
      </c>
      <c r="H2594" s="77"/>
      <c r="I2594" s="77"/>
    </row>
    <row r="2595" spans="1:9" x14ac:dyDescent="0.25">
      <c r="A2595" s="75">
        <v>6037264301</v>
      </c>
      <c r="B2595" s="75">
        <v>4646</v>
      </c>
      <c r="C2595" s="75" t="s">
        <v>166</v>
      </c>
      <c r="D2595" s="75">
        <v>90049</v>
      </c>
      <c r="E2595" s="75">
        <v>15.9866738554043</v>
      </c>
      <c r="F2595" s="75">
        <v>0</v>
      </c>
      <c r="G2595" s="75">
        <v>13.2</v>
      </c>
      <c r="H2595" s="77"/>
      <c r="I2595" s="77"/>
    </row>
    <row r="2596" spans="1:9" x14ac:dyDescent="0.25">
      <c r="A2596" s="75">
        <v>6037214600</v>
      </c>
      <c r="B2596" s="75">
        <v>2411</v>
      </c>
      <c r="C2596" s="75" t="s">
        <v>166</v>
      </c>
      <c r="D2596" s="75">
        <v>90048</v>
      </c>
      <c r="E2596" s="75">
        <v>15.9669161534982</v>
      </c>
      <c r="F2596" s="75">
        <v>0</v>
      </c>
      <c r="G2596" s="75">
        <v>18.5</v>
      </c>
      <c r="H2596" s="77"/>
      <c r="I2596" s="77"/>
    </row>
    <row r="2597" spans="1:9" x14ac:dyDescent="0.25">
      <c r="A2597" s="75">
        <v>6037265410</v>
      </c>
      <c r="B2597" s="75">
        <v>1576</v>
      </c>
      <c r="C2597" s="75" t="s">
        <v>166</v>
      </c>
      <c r="D2597" s="75">
        <v>90049</v>
      </c>
      <c r="E2597" s="75">
        <v>15.8561758585132</v>
      </c>
      <c r="F2597" s="75">
        <v>0</v>
      </c>
      <c r="G2597" s="75">
        <v>19.100000000000001</v>
      </c>
      <c r="H2597" s="77"/>
      <c r="I2597" s="77"/>
    </row>
    <row r="2598" spans="1:9" x14ac:dyDescent="0.25">
      <c r="A2598" s="75">
        <v>6037265602</v>
      </c>
      <c r="B2598" s="75">
        <v>3042</v>
      </c>
      <c r="C2598" s="75" t="s">
        <v>166</v>
      </c>
      <c r="D2598" s="75">
        <v>90024</v>
      </c>
      <c r="E2598" s="75">
        <v>15.774884409374501</v>
      </c>
      <c r="F2598" s="75">
        <v>0</v>
      </c>
      <c r="G2598" s="75">
        <v>20.3</v>
      </c>
      <c r="H2598" s="77"/>
      <c r="I2598" s="77"/>
    </row>
    <row r="2599" spans="1:9" x14ac:dyDescent="0.25">
      <c r="A2599" s="75">
        <v>6037216100</v>
      </c>
      <c r="B2599" s="75">
        <v>2289</v>
      </c>
      <c r="C2599" s="75" t="s">
        <v>166</v>
      </c>
      <c r="D2599" s="75">
        <v>90019</v>
      </c>
      <c r="E2599" s="75">
        <v>15.4382110397456</v>
      </c>
      <c r="F2599" s="75">
        <v>0</v>
      </c>
      <c r="G2599" s="75">
        <v>20</v>
      </c>
      <c r="H2599" s="77"/>
      <c r="I2599" s="77"/>
    </row>
    <row r="2600" spans="1:9" x14ac:dyDescent="0.25">
      <c r="A2600" s="75">
        <v>6037189702</v>
      </c>
      <c r="B2600" s="75">
        <v>2227</v>
      </c>
      <c r="C2600" s="75" t="s">
        <v>166</v>
      </c>
      <c r="D2600" s="75">
        <v>90068</v>
      </c>
      <c r="E2600" s="75">
        <v>15.017219653961201</v>
      </c>
      <c r="F2600" s="75">
        <v>0</v>
      </c>
      <c r="G2600" s="75">
        <v>18</v>
      </c>
      <c r="H2600" s="77"/>
      <c r="I2600" s="77"/>
    </row>
    <row r="2601" spans="1:9" x14ac:dyDescent="0.25">
      <c r="A2601" s="75">
        <v>6037262100</v>
      </c>
      <c r="B2601" s="75">
        <v>3586</v>
      </c>
      <c r="C2601" s="75" t="s">
        <v>166</v>
      </c>
      <c r="D2601" s="75">
        <v>90077</v>
      </c>
      <c r="E2601" s="75">
        <v>14.483784527417001</v>
      </c>
      <c r="F2601" s="75">
        <v>0</v>
      </c>
      <c r="G2601" s="75">
        <v>12.2</v>
      </c>
      <c r="H2601" s="77"/>
      <c r="I2601" s="77"/>
    </row>
    <row r="2602" spans="1:9" x14ac:dyDescent="0.25">
      <c r="A2602" s="75">
        <v>6037214700</v>
      </c>
      <c r="B2602" s="75">
        <v>2512</v>
      </c>
      <c r="C2602" s="75" t="s">
        <v>166</v>
      </c>
      <c r="D2602" s="75">
        <v>90048</v>
      </c>
      <c r="E2602" s="75">
        <v>14.218265655505901</v>
      </c>
      <c r="F2602" s="75">
        <v>0</v>
      </c>
      <c r="G2602" s="75">
        <v>16.5</v>
      </c>
      <c r="H2602" s="77"/>
      <c r="I2602" s="77"/>
    </row>
    <row r="2603" spans="1:9" x14ac:dyDescent="0.25">
      <c r="A2603" s="75">
        <v>6037265601</v>
      </c>
      <c r="B2603" s="75">
        <v>2890</v>
      </c>
      <c r="C2603" s="75" t="s">
        <v>166</v>
      </c>
      <c r="D2603" s="75">
        <v>90024</v>
      </c>
      <c r="E2603" s="75">
        <v>13.5776269772108</v>
      </c>
      <c r="F2603" s="75">
        <v>0</v>
      </c>
      <c r="G2603" s="75">
        <v>19.100000000000001</v>
      </c>
      <c r="H2603" s="77"/>
      <c r="I2603" s="77"/>
    </row>
    <row r="2604" spans="1:9" x14ac:dyDescent="0.25">
      <c r="A2604" s="75">
        <v>6037264103</v>
      </c>
      <c r="B2604" s="75">
        <v>2319</v>
      </c>
      <c r="C2604" s="75" t="s">
        <v>166</v>
      </c>
      <c r="D2604" s="75">
        <v>90049</v>
      </c>
      <c r="E2604" s="75">
        <v>13.536526806615299</v>
      </c>
      <c r="F2604" s="75">
        <v>0</v>
      </c>
      <c r="G2604" s="75">
        <v>20.9</v>
      </c>
      <c r="H2604" s="77"/>
      <c r="I2604" s="77"/>
    </row>
    <row r="2605" spans="1:9" x14ac:dyDescent="0.25">
      <c r="A2605" s="75">
        <v>6037272100</v>
      </c>
      <c r="B2605" s="75">
        <v>4354</v>
      </c>
      <c r="C2605" s="75" t="s">
        <v>166</v>
      </c>
      <c r="D2605" s="75">
        <v>90066</v>
      </c>
      <c r="E2605" s="75">
        <v>13.407831285196901</v>
      </c>
      <c r="F2605" s="75">
        <v>0</v>
      </c>
      <c r="G2605" s="75">
        <v>22</v>
      </c>
      <c r="H2605" s="77"/>
      <c r="I2605" s="77"/>
    </row>
    <row r="2606" spans="1:9" x14ac:dyDescent="0.25">
      <c r="A2606" s="75">
        <v>6037267902</v>
      </c>
      <c r="B2606" s="75">
        <v>3375</v>
      </c>
      <c r="C2606" s="75" t="s">
        <v>166</v>
      </c>
      <c r="D2606" s="75">
        <v>90064</v>
      </c>
      <c r="E2606" s="75">
        <v>13.348804696912101</v>
      </c>
      <c r="F2606" s="75">
        <v>0</v>
      </c>
      <c r="G2606" s="75">
        <v>18.600000000000001</v>
      </c>
      <c r="H2606" s="77"/>
      <c r="I2606" s="77"/>
    </row>
    <row r="2607" spans="1:9" x14ac:dyDescent="0.25">
      <c r="A2607" s="75">
        <v>6037276604</v>
      </c>
      <c r="B2607" s="75">
        <v>3983</v>
      </c>
      <c r="C2607" s="75" t="s">
        <v>166</v>
      </c>
      <c r="D2607" s="75">
        <v>90045</v>
      </c>
      <c r="E2607" s="75">
        <v>12.953059715112399</v>
      </c>
      <c r="F2607" s="75">
        <v>0</v>
      </c>
      <c r="G2607" s="75">
        <v>28.9</v>
      </c>
      <c r="H2607" s="77"/>
      <c r="I2607" s="77"/>
    </row>
    <row r="2608" spans="1:9" x14ac:dyDescent="0.25">
      <c r="A2608" s="75">
        <v>6037192002</v>
      </c>
      <c r="B2608" s="75">
        <v>2735</v>
      </c>
      <c r="C2608" s="75" t="s">
        <v>166</v>
      </c>
      <c r="D2608" s="75">
        <v>90036</v>
      </c>
      <c r="E2608" s="75">
        <v>12.734345529351399</v>
      </c>
      <c r="F2608" s="75">
        <v>0</v>
      </c>
      <c r="G2608" s="75">
        <v>20.5</v>
      </c>
      <c r="H2608" s="77"/>
      <c r="I2608" s="77"/>
    </row>
    <row r="2609" spans="1:9" x14ac:dyDescent="0.25">
      <c r="A2609" s="75">
        <v>6037269000</v>
      </c>
      <c r="B2609" s="75">
        <v>5138</v>
      </c>
      <c r="C2609" s="75" t="s">
        <v>166</v>
      </c>
      <c r="D2609" s="75">
        <v>90064</v>
      </c>
      <c r="E2609" s="75">
        <v>12.371092222797699</v>
      </c>
      <c r="F2609" s="75">
        <v>0</v>
      </c>
      <c r="G2609" s="75">
        <v>10.4</v>
      </c>
      <c r="H2609" s="77"/>
      <c r="I2609" s="77"/>
    </row>
    <row r="2610" spans="1:9" x14ac:dyDescent="0.25">
      <c r="A2610" s="75">
        <v>6037269500</v>
      </c>
      <c r="B2610" s="75">
        <v>4043</v>
      </c>
      <c r="C2610" s="75" t="s">
        <v>166</v>
      </c>
      <c r="D2610" s="75">
        <v>90034</v>
      </c>
      <c r="E2610" s="75">
        <v>11.6827938742199</v>
      </c>
      <c r="F2610" s="75">
        <v>0</v>
      </c>
      <c r="G2610" s="75">
        <v>7.1</v>
      </c>
      <c r="H2610" s="77"/>
      <c r="I2610" s="77"/>
    </row>
    <row r="2611" spans="1:9" x14ac:dyDescent="0.25">
      <c r="A2611" s="75">
        <v>6037264000</v>
      </c>
      <c r="B2611" s="75">
        <v>3358</v>
      </c>
      <c r="C2611" s="75" t="s">
        <v>166</v>
      </c>
      <c r="D2611" s="75">
        <v>90049</v>
      </c>
      <c r="E2611" s="75">
        <v>11.6173240798935</v>
      </c>
      <c r="F2611" s="75">
        <v>0</v>
      </c>
      <c r="G2611" s="75">
        <v>10</v>
      </c>
      <c r="H2611" s="77"/>
      <c r="I2611" s="77"/>
    </row>
    <row r="2612" spans="1:9" x14ac:dyDescent="0.25">
      <c r="A2612" s="75">
        <v>6037189400</v>
      </c>
      <c r="B2612" s="75">
        <v>3448</v>
      </c>
      <c r="C2612" s="75" t="s">
        <v>166</v>
      </c>
      <c r="D2612" s="75">
        <v>90068</v>
      </c>
      <c r="E2612" s="75">
        <v>11.515096397592499</v>
      </c>
      <c r="F2612" s="75">
        <v>0</v>
      </c>
      <c r="G2612" s="75">
        <v>17.3</v>
      </c>
      <c r="H2612" s="77"/>
      <c r="I2612" s="77"/>
    </row>
    <row r="2613" spans="1:9" x14ac:dyDescent="0.25">
      <c r="A2613" s="75">
        <v>6037271500</v>
      </c>
      <c r="B2613" s="75">
        <v>2937</v>
      </c>
      <c r="C2613" s="75" t="s">
        <v>166</v>
      </c>
      <c r="D2613" s="75">
        <v>90066</v>
      </c>
      <c r="E2613" s="75">
        <v>10.6175947993076</v>
      </c>
      <c r="F2613" s="75">
        <v>0</v>
      </c>
      <c r="G2613" s="75">
        <v>14.9</v>
      </c>
      <c r="H2613" s="77"/>
      <c r="I2613" s="77"/>
    </row>
    <row r="2614" spans="1:9" x14ac:dyDescent="0.25">
      <c r="A2614" s="75">
        <v>6037194102</v>
      </c>
      <c r="B2614" s="75">
        <v>3458</v>
      </c>
      <c r="C2614" s="75" t="s">
        <v>166</v>
      </c>
      <c r="D2614" s="75">
        <v>90046</v>
      </c>
      <c r="E2614" s="75">
        <v>10.4268154442619</v>
      </c>
      <c r="F2614" s="75">
        <v>0</v>
      </c>
      <c r="G2614" s="75">
        <v>19.100000000000001</v>
      </c>
      <c r="H2614" s="77"/>
      <c r="I2614" s="77"/>
    </row>
    <row r="2615" spans="1:9" x14ac:dyDescent="0.25">
      <c r="A2615" s="75">
        <v>6037194101</v>
      </c>
      <c r="B2615" s="75">
        <v>3091</v>
      </c>
      <c r="C2615" s="75" t="s">
        <v>166</v>
      </c>
      <c r="D2615" s="75">
        <v>90046</v>
      </c>
      <c r="E2615" s="75">
        <v>10.008853054562101</v>
      </c>
      <c r="F2615" s="75">
        <v>0</v>
      </c>
      <c r="G2615" s="75">
        <v>19.899999999999999</v>
      </c>
      <c r="H2615" s="77"/>
      <c r="I2615" s="77"/>
    </row>
    <row r="2616" spans="1:9" x14ac:dyDescent="0.25">
      <c r="A2616" s="75">
        <v>6037264302</v>
      </c>
      <c r="B2616" s="75">
        <v>5683</v>
      </c>
      <c r="C2616" s="75" t="s">
        <v>166</v>
      </c>
      <c r="D2616" s="75">
        <v>90049</v>
      </c>
      <c r="E2616" s="75">
        <v>9.7049614011677807</v>
      </c>
      <c r="F2616" s="75">
        <v>0</v>
      </c>
      <c r="G2616" s="75">
        <v>15</v>
      </c>
      <c r="H2616" s="77"/>
      <c r="I2616" s="77"/>
    </row>
    <row r="2617" spans="1:9" x14ac:dyDescent="0.25">
      <c r="A2617" s="75">
        <v>6037269300</v>
      </c>
      <c r="B2617" s="75">
        <v>3885</v>
      </c>
      <c r="C2617" s="75" t="s">
        <v>166</v>
      </c>
      <c r="D2617" s="75">
        <v>90064</v>
      </c>
      <c r="E2617" s="75">
        <v>9.6566549224944307</v>
      </c>
      <c r="F2617" s="75">
        <v>0</v>
      </c>
      <c r="G2617" s="75">
        <v>11.5</v>
      </c>
      <c r="H2617" s="77"/>
      <c r="I2617" s="77"/>
    </row>
    <row r="2618" spans="1:9" x14ac:dyDescent="0.25">
      <c r="A2618" s="75">
        <v>6037264102</v>
      </c>
      <c r="B2618" s="75">
        <v>2873</v>
      </c>
      <c r="C2618" s="75" t="s">
        <v>166</v>
      </c>
      <c r="D2618" s="75">
        <v>90049</v>
      </c>
      <c r="E2618" s="75">
        <v>8.9790445055799797</v>
      </c>
      <c r="F2618" s="75">
        <v>0</v>
      </c>
      <c r="G2618" s="75">
        <v>16</v>
      </c>
      <c r="H2618" s="77"/>
      <c r="I2618" s="77"/>
    </row>
    <row r="2619" spans="1:9" x14ac:dyDescent="0.25">
      <c r="A2619" s="75">
        <v>6037261200</v>
      </c>
      <c r="B2619" s="75">
        <v>4341</v>
      </c>
      <c r="C2619" s="75" t="s">
        <v>166</v>
      </c>
      <c r="D2619" s="75">
        <v>90077</v>
      </c>
      <c r="E2619" s="75">
        <v>8.9531752578030002</v>
      </c>
      <c r="F2619" s="75">
        <v>0</v>
      </c>
      <c r="G2619" s="75">
        <v>12.6</v>
      </c>
      <c r="H2619" s="77"/>
      <c r="I2619" s="77"/>
    </row>
    <row r="2620" spans="1:9" x14ac:dyDescent="0.25">
      <c r="A2620" s="75">
        <v>6037265420</v>
      </c>
      <c r="B2620" s="75">
        <v>1811</v>
      </c>
      <c r="C2620" s="75" t="s">
        <v>166</v>
      </c>
      <c r="D2620" s="75">
        <v>90049</v>
      </c>
      <c r="E2620" s="75">
        <v>8.6019962012292002</v>
      </c>
      <c r="F2620" s="75">
        <v>0</v>
      </c>
      <c r="G2620" s="75">
        <v>14.1</v>
      </c>
      <c r="H2620" s="77"/>
      <c r="I2620" s="77"/>
    </row>
    <row r="2621" spans="1:9" x14ac:dyDescent="0.25">
      <c r="A2621" s="75">
        <v>6037262200</v>
      </c>
      <c r="B2621" s="75">
        <v>4675</v>
      </c>
      <c r="C2621" s="75" t="s">
        <v>166</v>
      </c>
      <c r="D2621" s="75">
        <v>90077</v>
      </c>
      <c r="E2621" s="75">
        <v>7.4103286689901502</v>
      </c>
      <c r="F2621" s="75">
        <v>0</v>
      </c>
      <c r="G2621" s="75">
        <v>6.2</v>
      </c>
      <c r="H2621" s="77"/>
      <c r="I2621" s="77"/>
    </row>
    <row r="2622" spans="1:9" x14ac:dyDescent="0.25">
      <c r="A2622" s="75">
        <v>6037194200</v>
      </c>
      <c r="B2622" s="75">
        <v>3588</v>
      </c>
      <c r="C2622" s="75" t="s">
        <v>166</v>
      </c>
      <c r="D2622" s="75">
        <v>90046</v>
      </c>
      <c r="E2622" s="75">
        <v>7.1577567814092697</v>
      </c>
      <c r="F2622" s="75">
        <v>0</v>
      </c>
      <c r="G2622" s="75">
        <v>12</v>
      </c>
      <c r="H2622" s="77"/>
      <c r="I2622" s="77"/>
    </row>
    <row r="2623" spans="1:9" x14ac:dyDescent="0.25">
      <c r="A2623" s="75">
        <v>6037262400</v>
      </c>
      <c r="B2623" s="75">
        <v>3233</v>
      </c>
      <c r="C2623" s="75" t="s">
        <v>166</v>
      </c>
      <c r="D2623" s="75">
        <v>90049</v>
      </c>
      <c r="E2623" s="75">
        <v>7.0640070372896799</v>
      </c>
      <c r="F2623" s="75">
        <v>0</v>
      </c>
      <c r="G2623" s="75">
        <v>4.9000000000000004</v>
      </c>
      <c r="H2623" s="77"/>
      <c r="I2623" s="77"/>
    </row>
    <row r="2624" spans="1:9" x14ac:dyDescent="0.25">
      <c r="A2624" s="75">
        <v>6037262303</v>
      </c>
      <c r="B2624" s="75">
        <v>3290</v>
      </c>
      <c r="C2624" s="75" t="s">
        <v>166</v>
      </c>
      <c r="D2624" s="75">
        <v>90049</v>
      </c>
      <c r="E2624" s="75">
        <v>6.0333214450499302</v>
      </c>
      <c r="F2624" s="75">
        <v>0</v>
      </c>
      <c r="G2624" s="75">
        <v>8.4</v>
      </c>
      <c r="H2624" s="77"/>
      <c r="I2624" s="77"/>
    </row>
    <row r="2625" spans="1:9" x14ac:dyDescent="0.25">
      <c r="A2625" s="75">
        <v>6037262301</v>
      </c>
      <c r="B2625" s="75">
        <v>2744</v>
      </c>
      <c r="C2625" s="75" t="s">
        <v>166</v>
      </c>
      <c r="D2625" s="75">
        <v>90049</v>
      </c>
      <c r="E2625" s="75">
        <v>5.2907012829128997</v>
      </c>
      <c r="F2625" s="75">
        <v>0</v>
      </c>
      <c r="G2625" s="75">
        <v>8.6</v>
      </c>
      <c r="H2625" s="77"/>
      <c r="I2625" s="77"/>
    </row>
    <row r="2626" spans="1:9" x14ac:dyDescent="0.25">
      <c r="A2626" s="75">
        <v>6037262302</v>
      </c>
      <c r="B2626" s="75">
        <v>2818</v>
      </c>
      <c r="C2626" s="75" t="s">
        <v>166</v>
      </c>
      <c r="D2626" s="75">
        <v>90049</v>
      </c>
      <c r="E2626" s="75">
        <v>4.69682714004463</v>
      </c>
      <c r="F2626" s="75">
        <v>0</v>
      </c>
      <c r="G2626" s="75">
        <v>5.8</v>
      </c>
      <c r="H2626" s="77"/>
      <c r="I2626" s="77"/>
    </row>
    <row r="2627" spans="1:9" x14ac:dyDescent="0.25">
      <c r="A2627" s="75">
        <v>6037207400</v>
      </c>
      <c r="B2627" s="75">
        <v>1363</v>
      </c>
      <c r="C2627" s="75" t="s">
        <v>166</v>
      </c>
      <c r="D2627" s="75">
        <v>90012</v>
      </c>
      <c r="E2627" s="75" t="s">
        <v>147</v>
      </c>
      <c r="F2627" s="75">
        <v>1363</v>
      </c>
      <c r="G2627" s="75">
        <v>93.9</v>
      </c>
      <c r="H2627" s="77"/>
      <c r="I2627" s="77"/>
    </row>
    <row r="2628" spans="1:9" x14ac:dyDescent="0.25">
      <c r="A2628" s="75">
        <v>6037532400</v>
      </c>
      <c r="B2628" s="75">
        <v>112</v>
      </c>
      <c r="C2628" s="75" t="s">
        <v>166</v>
      </c>
      <c r="D2628" s="75">
        <v>90058</v>
      </c>
      <c r="E2628" s="75" t="s">
        <v>147</v>
      </c>
      <c r="F2628" s="75">
        <v>112</v>
      </c>
      <c r="G2628" s="75" t="s">
        <v>147</v>
      </c>
      <c r="H2628" s="77"/>
      <c r="I2628" s="77"/>
    </row>
    <row r="2629" spans="1:9" x14ac:dyDescent="0.25">
      <c r="A2629" s="75">
        <v>6037980009</v>
      </c>
      <c r="B2629" s="75">
        <v>14</v>
      </c>
      <c r="C2629" s="75" t="s">
        <v>166</v>
      </c>
      <c r="D2629" s="75">
        <v>90027</v>
      </c>
      <c r="E2629" s="75" t="s">
        <v>147</v>
      </c>
      <c r="F2629" s="75">
        <v>14</v>
      </c>
      <c r="G2629" s="75" t="s">
        <v>147</v>
      </c>
      <c r="H2629" s="77"/>
      <c r="I2629" s="77"/>
    </row>
    <row r="2630" spans="1:9" x14ac:dyDescent="0.25">
      <c r="A2630" s="75">
        <v>6037980028</v>
      </c>
      <c r="B2630" s="75">
        <v>4</v>
      </c>
      <c r="C2630" s="75" t="s">
        <v>166</v>
      </c>
      <c r="D2630" s="75">
        <v>90045</v>
      </c>
      <c r="E2630" s="75" t="s">
        <v>147</v>
      </c>
      <c r="F2630" s="75">
        <v>4</v>
      </c>
      <c r="G2630" s="75" t="s">
        <v>147</v>
      </c>
      <c r="H2630" s="77"/>
      <c r="I2630" s="77"/>
    </row>
    <row r="2631" spans="1:9" x14ac:dyDescent="0.25">
      <c r="A2631" s="75">
        <v>6037701100</v>
      </c>
      <c r="B2631" s="75">
        <v>746</v>
      </c>
      <c r="C2631" s="75" t="s">
        <v>166</v>
      </c>
      <c r="D2631" s="75">
        <v>90049</v>
      </c>
      <c r="E2631" s="75" t="s">
        <v>147</v>
      </c>
      <c r="F2631" s="75">
        <v>0</v>
      </c>
      <c r="G2631" s="75">
        <v>86.1</v>
      </c>
      <c r="H2631" s="77"/>
      <c r="I2631" s="77"/>
    </row>
    <row r="2632" spans="1:9" x14ac:dyDescent="0.25">
      <c r="A2632" s="75">
        <v>6037265301</v>
      </c>
      <c r="B2632" s="75">
        <v>9344</v>
      </c>
      <c r="C2632" s="75" t="s">
        <v>166</v>
      </c>
      <c r="D2632" s="75">
        <v>90024</v>
      </c>
      <c r="E2632" s="75" t="s">
        <v>147</v>
      </c>
      <c r="F2632" s="75">
        <v>0</v>
      </c>
      <c r="G2632" s="75" t="s">
        <v>147</v>
      </c>
      <c r="H2632" s="77"/>
      <c r="I2632" s="77"/>
    </row>
    <row r="2633" spans="1:9" x14ac:dyDescent="0.25">
      <c r="A2633" s="75">
        <v>6037540000</v>
      </c>
      <c r="B2633" s="75">
        <v>6973</v>
      </c>
      <c r="C2633" s="75" t="s">
        <v>166</v>
      </c>
      <c r="D2633" s="75">
        <v>90262</v>
      </c>
      <c r="E2633" s="75">
        <v>60.438970720469598</v>
      </c>
      <c r="F2633" s="75">
        <v>6973</v>
      </c>
      <c r="G2633" s="75">
        <v>52.8</v>
      </c>
      <c r="H2633" s="77"/>
      <c r="I2633" s="77"/>
    </row>
    <row r="2634" spans="1:9" x14ac:dyDescent="0.25">
      <c r="A2634" s="75">
        <v>6037541700</v>
      </c>
      <c r="B2634" s="75">
        <v>6366</v>
      </c>
      <c r="C2634" s="75" t="s">
        <v>166</v>
      </c>
      <c r="D2634" s="75">
        <v>90262</v>
      </c>
      <c r="E2634" s="75">
        <v>58.076572638393301</v>
      </c>
      <c r="F2634" s="75">
        <v>6366</v>
      </c>
      <c r="G2634" s="75">
        <v>53.3</v>
      </c>
      <c r="H2634" s="77"/>
      <c r="I2634" s="77"/>
    </row>
    <row r="2635" spans="1:9" x14ac:dyDescent="0.25">
      <c r="A2635" s="75">
        <v>6037540300</v>
      </c>
      <c r="B2635" s="75">
        <v>5267</v>
      </c>
      <c r="C2635" s="75" t="s">
        <v>166</v>
      </c>
      <c r="D2635" s="75">
        <v>90262</v>
      </c>
      <c r="E2635" s="75">
        <v>54.544142509246697</v>
      </c>
      <c r="F2635" s="75">
        <v>5267</v>
      </c>
      <c r="G2635" s="75">
        <v>66.3</v>
      </c>
      <c r="H2635" s="77"/>
      <c r="I2635" s="77"/>
    </row>
    <row r="2636" spans="1:9" x14ac:dyDescent="0.25">
      <c r="A2636" s="75">
        <v>6037540502</v>
      </c>
      <c r="B2636" s="75">
        <v>6552</v>
      </c>
      <c r="C2636" s="75" t="s">
        <v>166</v>
      </c>
      <c r="D2636" s="75">
        <v>90262</v>
      </c>
      <c r="E2636" s="75">
        <v>54.127905982879099</v>
      </c>
      <c r="F2636" s="75">
        <v>6552</v>
      </c>
      <c r="G2636" s="75">
        <v>61.5</v>
      </c>
      <c r="H2636" s="77"/>
      <c r="I2636" s="77"/>
    </row>
    <row r="2637" spans="1:9" x14ac:dyDescent="0.25">
      <c r="A2637" s="75">
        <v>6037540203</v>
      </c>
      <c r="B2637" s="75">
        <v>5594</v>
      </c>
      <c r="C2637" s="75" t="s">
        <v>166</v>
      </c>
      <c r="D2637" s="75">
        <v>90262</v>
      </c>
      <c r="E2637" s="75">
        <v>52.378377549310102</v>
      </c>
      <c r="F2637" s="75">
        <v>5594</v>
      </c>
      <c r="G2637" s="75">
        <v>70.2</v>
      </c>
      <c r="H2637" s="77"/>
      <c r="I2637" s="77"/>
    </row>
    <row r="2638" spans="1:9" x14ac:dyDescent="0.25">
      <c r="A2638" s="75">
        <v>6037540501</v>
      </c>
      <c r="B2638" s="75">
        <v>6943</v>
      </c>
      <c r="C2638" s="75" t="s">
        <v>166</v>
      </c>
      <c r="D2638" s="75">
        <v>90262</v>
      </c>
      <c r="E2638" s="75">
        <v>52.074628837897997</v>
      </c>
      <c r="F2638" s="75">
        <v>6943</v>
      </c>
      <c r="G2638" s="75">
        <v>66.599999999999994</v>
      </c>
      <c r="H2638" s="77"/>
      <c r="I2638" s="77"/>
    </row>
    <row r="2639" spans="1:9" x14ac:dyDescent="0.25">
      <c r="A2639" s="75">
        <v>6037540102</v>
      </c>
      <c r="B2639" s="75">
        <v>6972</v>
      </c>
      <c r="C2639" s="75" t="s">
        <v>166</v>
      </c>
      <c r="D2639" s="75">
        <v>90262</v>
      </c>
      <c r="E2639" s="75">
        <v>51.571927991555597</v>
      </c>
      <c r="F2639" s="75">
        <v>6972</v>
      </c>
      <c r="G2639" s="75">
        <v>55.2</v>
      </c>
      <c r="H2639" s="77"/>
      <c r="I2639" s="77"/>
    </row>
    <row r="2640" spans="1:9" x14ac:dyDescent="0.25">
      <c r="A2640" s="75">
        <v>6037541802</v>
      </c>
      <c r="B2640" s="75">
        <v>5431</v>
      </c>
      <c r="C2640" s="75" t="s">
        <v>166</v>
      </c>
      <c r="D2640" s="75">
        <v>90262</v>
      </c>
      <c r="E2640" s="75">
        <v>44.693813000116698</v>
      </c>
      <c r="F2640" s="75">
        <v>5431</v>
      </c>
      <c r="G2640" s="75">
        <v>59.9</v>
      </c>
      <c r="H2640" s="77"/>
      <c r="I2640" s="77"/>
    </row>
    <row r="2641" spans="1:9" x14ac:dyDescent="0.25">
      <c r="A2641" s="75">
        <v>6037540101</v>
      </c>
      <c r="B2641" s="75">
        <v>6483</v>
      </c>
      <c r="C2641" s="75" t="s">
        <v>166</v>
      </c>
      <c r="D2641" s="75">
        <v>90262</v>
      </c>
      <c r="E2641" s="75">
        <v>43.573855793866699</v>
      </c>
      <c r="F2641" s="75">
        <v>6483</v>
      </c>
      <c r="G2641" s="75">
        <v>42.2</v>
      </c>
      <c r="H2641" s="77"/>
      <c r="I2641" s="77"/>
    </row>
    <row r="2642" spans="1:9" x14ac:dyDescent="0.25">
      <c r="A2642" s="75">
        <v>6037541801</v>
      </c>
      <c r="B2642" s="75">
        <v>4903</v>
      </c>
      <c r="C2642" s="75" t="s">
        <v>166</v>
      </c>
      <c r="D2642" s="75">
        <v>90262</v>
      </c>
      <c r="E2642" s="75">
        <v>41.683161255618103</v>
      </c>
      <c r="F2642" s="75">
        <v>4903</v>
      </c>
      <c r="G2642" s="75">
        <v>64</v>
      </c>
      <c r="H2642" s="77"/>
      <c r="I2642" s="77"/>
    </row>
    <row r="2643" spans="1:9" x14ac:dyDescent="0.25">
      <c r="A2643" s="75">
        <v>6037540202</v>
      </c>
      <c r="B2643" s="75">
        <v>6845</v>
      </c>
      <c r="C2643" s="75" t="s">
        <v>166</v>
      </c>
      <c r="D2643" s="75">
        <v>90262</v>
      </c>
      <c r="E2643" s="75">
        <v>40.261243842476603</v>
      </c>
      <c r="F2643" s="75">
        <v>6845</v>
      </c>
      <c r="G2643" s="75">
        <v>77.2</v>
      </c>
      <c r="H2643" s="77"/>
      <c r="I2643" s="77"/>
    </row>
    <row r="2644" spans="1:9" x14ac:dyDescent="0.25">
      <c r="A2644" s="75">
        <v>6037800504</v>
      </c>
      <c r="B2644" s="75">
        <v>2497</v>
      </c>
      <c r="C2644" s="75" t="s">
        <v>166</v>
      </c>
      <c r="D2644" s="75">
        <v>90265</v>
      </c>
      <c r="E2644" s="75">
        <v>18.796121209078098</v>
      </c>
      <c r="F2644" s="75">
        <v>0</v>
      </c>
      <c r="G2644" s="75">
        <v>15</v>
      </c>
      <c r="H2644" s="77"/>
      <c r="I2644" s="77"/>
    </row>
    <row r="2645" spans="1:9" x14ac:dyDescent="0.25">
      <c r="A2645" s="75">
        <v>6037800410</v>
      </c>
      <c r="B2645" s="75">
        <v>3627</v>
      </c>
      <c r="C2645" s="75" t="s">
        <v>166</v>
      </c>
      <c r="D2645" s="75">
        <v>90265</v>
      </c>
      <c r="E2645" s="75">
        <v>12.4339296279819</v>
      </c>
      <c r="F2645" s="75">
        <v>0</v>
      </c>
      <c r="G2645" s="75">
        <v>12.9</v>
      </c>
      <c r="H2645" s="77"/>
      <c r="I2645" s="77"/>
    </row>
    <row r="2646" spans="1:9" x14ac:dyDescent="0.25">
      <c r="A2646" s="75">
        <v>6037800408</v>
      </c>
      <c r="B2646" s="75">
        <v>7122</v>
      </c>
      <c r="C2646" s="75" t="s">
        <v>166</v>
      </c>
      <c r="D2646" s="75">
        <v>90265</v>
      </c>
      <c r="E2646" s="75">
        <v>9.4035120316127401</v>
      </c>
      <c r="F2646" s="75">
        <v>0</v>
      </c>
      <c r="G2646" s="75">
        <v>13.5</v>
      </c>
      <c r="H2646" s="77"/>
      <c r="I2646" s="77"/>
    </row>
    <row r="2647" spans="1:9" x14ac:dyDescent="0.25">
      <c r="A2647" s="75">
        <v>6037800406</v>
      </c>
      <c r="B2647" s="75">
        <v>2644</v>
      </c>
      <c r="C2647" s="75" t="s">
        <v>166</v>
      </c>
      <c r="D2647" s="75">
        <v>90265</v>
      </c>
      <c r="E2647" s="75">
        <v>6.7071529978429396</v>
      </c>
      <c r="F2647" s="75">
        <v>0</v>
      </c>
      <c r="G2647" s="75">
        <v>18.100000000000001</v>
      </c>
      <c r="H2647" s="77"/>
      <c r="I2647" s="77"/>
    </row>
    <row r="2648" spans="1:9" x14ac:dyDescent="0.25">
      <c r="A2648" s="75">
        <v>6037800506</v>
      </c>
      <c r="B2648" s="75">
        <v>3074</v>
      </c>
      <c r="C2648" s="75" t="s">
        <v>166</v>
      </c>
      <c r="D2648" s="75">
        <v>90265</v>
      </c>
      <c r="E2648" s="75">
        <v>4.80205141218</v>
      </c>
      <c r="F2648" s="75">
        <v>0</v>
      </c>
      <c r="G2648" s="75">
        <v>12</v>
      </c>
      <c r="H2648" s="77"/>
      <c r="I2648" s="77"/>
    </row>
    <row r="2649" spans="1:9" x14ac:dyDescent="0.25">
      <c r="A2649" s="75">
        <v>6037620800</v>
      </c>
      <c r="B2649" s="75">
        <v>7575</v>
      </c>
      <c r="C2649" s="75" t="s">
        <v>166</v>
      </c>
      <c r="D2649" s="75">
        <v>90266</v>
      </c>
      <c r="E2649" s="75">
        <v>11.162330724681899</v>
      </c>
      <c r="F2649" s="75">
        <v>0</v>
      </c>
      <c r="G2649" s="75">
        <v>9.3000000000000007</v>
      </c>
      <c r="H2649" s="77"/>
      <c r="I2649" s="77"/>
    </row>
    <row r="2650" spans="1:9" x14ac:dyDescent="0.25">
      <c r="A2650" s="75">
        <v>6037620400</v>
      </c>
      <c r="B2650" s="75">
        <v>5090</v>
      </c>
      <c r="C2650" s="75" t="s">
        <v>166</v>
      </c>
      <c r="D2650" s="75">
        <v>90266</v>
      </c>
      <c r="E2650" s="75">
        <v>7.5577788582322496</v>
      </c>
      <c r="F2650" s="75">
        <v>0</v>
      </c>
      <c r="G2650" s="75">
        <v>9.6999999999999993</v>
      </c>
      <c r="H2650" s="77"/>
      <c r="I2650" s="77"/>
    </row>
    <row r="2651" spans="1:9" x14ac:dyDescent="0.25">
      <c r="A2651" s="75">
        <v>6037620303</v>
      </c>
      <c r="B2651" s="75">
        <v>4547</v>
      </c>
      <c r="C2651" s="75" t="s">
        <v>166</v>
      </c>
      <c r="D2651" s="75">
        <v>90266</v>
      </c>
      <c r="E2651" s="75">
        <v>6.9429885758140797</v>
      </c>
      <c r="F2651" s="75">
        <v>0</v>
      </c>
      <c r="G2651" s="75">
        <v>8.3000000000000007</v>
      </c>
      <c r="H2651" s="77"/>
      <c r="I2651" s="77"/>
    </row>
    <row r="2652" spans="1:9" x14ac:dyDescent="0.25">
      <c r="A2652" s="75">
        <v>6037620201</v>
      </c>
      <c r="B2652" s="75">
        <v>1530</v>
      </c>
      <c r="C2652" s="75" t="s">
        <v>166</v>
      </c>
      <c r="D2652" s="75">
        <v>90266</v>
      </c>
      <c r="E2652" s="75">
        <v>5.9155895086816699</v>
      </c>
      <c r="F2652" s="75">
        <v>0</v>
      </c>
      <c r="G2652" s="75">
        <v>15.4</v>
      </c>
      <c r="H2652" s="77"/>
      <c r="I2652" s="77"/>
    </row>
    <row r="2653" spans="1:9" x14ac:dyDescent="0.25">
      <c r="A2653" s="75">
        <v>6037620301</v>
      </c>
      <c r="B2653" s="75">
        <v>4657</v>
      </c>
      <c r="C2653" s="75" t="s">
        <v>166</v>
      </c>
      <c r="D2653" s="75">
        <v>90266</v>
      </c>
      <c r="E2653" s="75">
        <v>4.5284939824467196</v>
      </c>
      <c r="F2653" s="75">
        <v>0</v>
      </c>
      <c r="G2653" s="75">
        <v>5</v>
      </c>
      <c r="H2653" s="77"/>
      <c r="I2653" s="77"/>
    </row>
    <row r="2654" spans="1:9" x14ac:dyDescent="0.25">
      <c r="A2654" s="75">
        <v>6037620305</v>
      </c>
      <c r="B2654" s="75">
        <v>6227</v>
      </c>
      <c r="C2654" s="75" t="s">
        <v>166</v>
      </c>
      <c r="D2654" s="75">
        <v>90266</v>
      </c>
      <c r="E2654" s="75">
        <v>4.2792739551379704</v>
      </c>
      <c r="F2654" s="75">
        <v>0</v>
      </c>
      <c r="G2654" s="75">
        <v>7.7</v>
      </c>
      <c r="H2654" s="77"/>
      <c r="I2654" s="77"/>
    </row>
    <row r="2655" spans="1:9" x14ac:dyDescent="0.25">
      <c r="A2655" s="75">
        <v>6037620901</v>
      </c>
      <c r="B2655" s="75">
        <v>2621</v>
      </c>
      <c r="C2655" s="75" t="s">
        <v>166</v>
      </c>
      <c r="D2655" s="75">
        <v>90266</v>
      </c>
      <c r="E2655" s="75">
        <v>3.7199805111083899</v>
      </c>
      <c r="F2655" s="75">
        <v>0</v>
      </c>
      <c r="G2655" s="75">
        <v>10.6</v>
      </c>
      <c r="H2655" s="77"/>
      <c r="I2655" s="77"/>
    </row>
    <row r="2656" spans="1:9" x14ac:dyDescent="0.25">
      <c r="A2656" s="75">
        <v>6037620904</v>
      </c>
      <c r="B2656" s="75">
        <v>2888</v>
      </c>
      <c r="C2656" s="75" t="s">
        <v>166</v>
      </c>
      <c r="D2656" s="75">
        <v>90266</v>
      </c>
      <c r="E2656" s="75">
        <v>3.1411580633819001</v>
      </c>
      <c r="F2656" s="75">
        <v>0</v>
      </c>
      <c r="G2656" s="75">
        <v>9.5</v>
      </c>
      <c r="H2656" s="77"/>
      <c r="I2656" s="77"/>
    </row>
    <row r="2657" spans="1:9" x14ac:dyDescent="0.25">
      <c r="A2657" s="75">
        <v>6037275302</v>
      </c>
      <c r="B2657" s="75">
        <v>4775</v>
      </c>
      <c r="C2657" s="75" t="s">
        <v>166</v>
      </c>
      <c r="D2657" s="75">
        <v>90292</v>
      </c>
      <c r="E2657" s="75">
        <v>29.550437948351998</v>
      </c>
      <c r="F2657" s="75">
        <v>0</v>
      </c>
      <c r="G2657" s="75">
        <v>23.6</v>
      </c>
      <c r="H2657" s="77"/>
      <c r="I2657" s="77"/>
    </row>
    <row r="2658" spans="1:9" x14ac:dyDescent="0.25">
      <c r="A2658" s="75">
        <v>6037702901</v>
      </c>
      <c r="B2658" s="75">
        <v>8866</v>
      </c>
      <c r="C2658" s="75" t="s">
        <v>166</v>
      </c>
      <c r="D2658" s="75">
        <v>90292</v>
      </c>
      <c r="E2658" s="75">
        <v>23.116445603795398</v>
      </c>
      <c r="F2658" s="75">
        <v>0</v>
      </c>
      <c r="G2658" s="75">
        <v>18</v>
      </c>
      <c r="H2658" s="77"/>
      <c r="I2658" s="77"/>
    </row>
    <row r="2659" spans="1:9" x14ac:dyDescent="0.25">
      <c r="A2659" s="75">
        <v>6037274100</v>
      </c>
      <c r="B2659" s="75">
        <v>4418</v>
      </c>
      <c r="C2659" s="75" t="s">
        <v>166</v>
      </c>
      <c r="D2659" s="75">
        <v>90292</v>
      </c>
      <c r="E2659" s="75">
        <v>20.6569494836479</v>
      </c>
      <c r="F2659" s="75">
        <v>0</v>
      </c>
      <c r="G2659" s="75">
        <v>28.4</v>
      </c>
      <c r="H2659" s="77"/>
      <c r="I2659" s="77"/>
    </row>
    <row r="2660" spans="1:9" x14ac:dyDescent="0.25">
      <c r="A2660" s="75">
        <v>6037274202</v>
      </c>
      <c r="B2660" s="75">
        <v>4337</v>
      </c>
      <c r="C2660" s="75" t="s">
        <v>166</v>
      </c>
      <c r="D2660" s="75">
        <v>90292</v>
      </c>
      <c r="E2660" s="75">
        <v>19.095426417156901</v>
      </c>
      <c r="F2660" s="75">
        <v>0</v>
      </c>
      <c r="G2660" s="75">
        <v>18.600000000000001</v>
      </c>
      <c r="H2660" s="77"/>
      <c r="I2660" s="77"/>
    </row>
    <row r="2661" spans="1:9" x14ac:dyDescent="0.25">
      <c r="A2661" s="75">
        <v>6037533300</v>
      </c>
      <c r="B2661" s="75">
        <v>3558</v>
      </c>
      <c r="C2661" s="75" t="s">
        <v>166</v>
      </c>
      <c r="D2661" s="75">
        <v>90270</v>
      </c>
      <c r="E2661" s="75">
        <v>53.8907771555685</v>
      </c>
      <c r="F2661" s="75">
        <v>3558</v>
      </c>
      <c r="G2661" s="75">
        <v>60.8</v>
      </c>
      <c r="H2661" s="77"/>
      <c r="I2661" s="77"/>
    </row>
    <row r="2662" spans="1:9" x14ac:dyDescent="0.25">
      <c r="A2662" s="75">
        <v>6037533703</v>
      </c>
      <c r="B2662" s="75">
        <v>4236</v>
      </c>
      <c r="C2662" s="75" t="s">
        <v>166</v>
      </c>
      <c r="D2662" s="75">
        <v>90270</v>
      </c>
      <c r="E2662" s="75">
        <v>53.757695325086097</v>
      </c>
      <c r="F2662" s="75">
        <v>4236</v>
      </c>
      <c r="G2662" s="75">
        <v>66.599999999999994</v>
      </c>
      <c r="H2662" s="77"/>
      <c r="I2662" s="77"/>
    </row>
    <row r="2663" spans="1:9" x14ac:dyDescent="0.25">
      <c r="A2663" s="75">
        <v>6037533701</v>
      </c>
      <c r="B2663" s="75">
        <v>3934</v>
      </c>
      <c r="C2663" s="75" t="s">
        <v>166</v>
      </c>
      <c r="D2663" s="75">
        <v>90270</v>
      </c>
      <c r="E2663" s="75">
        <v>53.268517334084102</v>
      </c>
      <c r="F2663" s="75">
        <v>3934</v>
      </c>
      <c r="G2663" s="75">
        <v>64.2</v>
      </c>
      <c r="H2663" s="77"/>
      <c r="I2663" s="77"/>
    </row>
    <row r="2664" spans="1:9" x14ac:dyDescent="0.25">
      <c r="A2664" s="75">
        <v>6037533402</v>
      </c>
      <c r="B2664" s="75">
        <v>4105</v>
      </c>
      <c r="C2664" s="75" t="s">
        <v>166</v>
      </c>
      <c r="D2664" s="75">
        <v>90270</v>
      </c>
      <c r="E2664" s="75">
        <v>53.160411856097198</v>
      </c>
      <c r="F2664" s="75">
        <v>4105</v>
      </c>
      <c r="G2664" s="75">
        <v>57</v>
      </c>
      <c r="H2664" s="77"/>
      <c r="I2664" s="77"/>
    </row>
    <row r="2665" spans="1:9" x14ac:dyDescent="0.25">
      <c r="A2665" s="75">
        <v>6037533702</v>
      </c>
      <c r="B2665" s="75">
        <v>3585</v>
      </c>
      <c r="C2665" s="75" t="s">
        <v>166</v>
      </c>
      <c r="D2665" s="75">
        <v>90270</v>
      </c>
      <c r="E2665" s="75">
        <v>52.798265461109203</v>
      </c>
      <c r="F2665" s="75">
        <v>3585</v>
      </c>
      <c r="G2665" s="75">
        <v>63.5</v>
      </c>
      <c r="H2665" s="77"/>
      <c r="I2665" s="77"/>
    </row>
    <row r="2666" spans="1:9" x14ac:dyDescent="0.25">
      <c r="A2666" s="75">
        <v>6037533403</v>
      </c>
      <c r="B2666" s="75">
        <v>2973</v>
      </c>
      <c r="C2666" s="75" t="s">
        <v>166</v>
      </c>
      <c r="D2666" s="75">
        <v>90270</v>
      </c>
      <c r="E2666" s="75">
        <v>52.326424892471799</v>
      </c>
      <c r="F2666" s="75">
        <v>2973</v>
      </c>
      <c r="G2666" s="75">
        <v>62.6</v>
      </c>
      <c r="H2666" s="77"/>
      <c r="I2666" s="77"/>
    </row>
    <row r="2667" spans="1:9" x14ac:dyDescent="0.25">
      <c r="A2667" s="75">
        <v>6037533401</v>
      </c>
      <c r="B2667" s="75">
        <v>5004</v>
      </c>
      <c r="C2667" s="75" t="s">
        <v>166</v>
      </c>
      <c r="D2667" s="75">
        <v>90270</v>
      </c>
      <c r="E2667" s="75">
        <v>46.011278372352102</v>
      </c>
      <c r="F2667" s="75">
        <v>5004</v>
      </c>
      <c r="G2667" s="75">
        <v>58.4</v>
      </c>
      <c r="H2667" s="77"/>
      <c r="I2667" s="77"/>
    </row>
    <row r="2668" spans="1:9" x14ac:dyDescent="0.25">
      <c r="A2668" s="75">
        <v>6037109603</v>
      </c>
      <c r="B2668" s="75">
        <v>4252</v>
      </c>
      <c r="C2668" s="75" t="s">
        <v>166</v>
      </c>
      <c r="D2668" s="75">
        <v>91345</v>
      </c>
      <c r="E2668" s="75">
        <v>33.038230369563998</v>
      </c>
      <c r="F2668" s="75">
        <v>0</v>
      </c>
      <c r="G2668" s="75">
        <v>29.7</v>
      </c>
      <c r="H2668" s="77"/>
      <c r="I2668" s="77"/>
    </row>
    <row r="2669" spans="1:9" x14ac:dyDescent="0.25">
      <c r="A2669" s="75">
        <v>6037109601</v>
      </c>
      <c r="B2669" s="75">
        <v>5020</v>
      </c>
      <c r="C2669" s="75" t="s">
        <v>166</v>
      </c>
      <c r="D2669" s="75">
        <v>91345</v>
      </c>
      <c r="E2669" s="75">
        <v>30.7929752507202</v>
      </c>
      <c r="F2669" s="75">
        <v>0</v>
      </c>
      <c r="G2669" s="75">
        <v>27.3</v>
      </c>
      <c r="H2669" s="77"/>
      <c r="I2669" s="77"/>
    </row>
    <row r="2670" spans="1:9" x14ac:dyDescent="0.25">
      <c r="A2670" s="75">
        <v>6037109100</v>
      </c>
      <c r="B2670" s="75">
        <v>2492</v>
      </c>
      <c r="C2670" s="75" t="s">
        <v>166</v>
      </c>
      <c r="D2670" s="75">
        <v>91345</v>
      </c>
      <c r="E2670" s="75">
        <v>29.671445668825498</v>
      </c>
      <c r="F2670" s="75">
        <v>0</v>
      </c>
      <c r="G2670" s="75">
        <v>37.5</v>
      </c>
      <c r="H2670" s="77"/>
      <c r="I2670" s="77"/>
    </row>
    <row r="2671" spans="1:9" x14ac:dyDescent="0.25">
      <c r="A2671" s="75">
        <v>6037109400</v>
      </c>
      <c r="B2671" s="75">
        <v>3720</v>
      </c>
      <c r="C2671" s="75" t="s">
        <v>166</v>
      </c>
      <c r="D2671" s="75">
        <v>91345</v>
      </c>
      <c r="E2671" s="75">
        <v>29.3817422907699</v>
      </c>
      <c r="F2671" s="75">
        <v>0</v>
      </c>
      <c r="G2671" s="75">
        <v>26.4</v>
      </c>
      <c r="H2671" s="77"/>
      <c r="I2671" s="77"/>
    </row>
    <row r="2672" spans="1:9" x14ac:dyDescent="0.25">
      <c r="A2672" s="75">
        <v>6037109604</v>
      </c>
      <c r="B2672" s="75">
        <v>2975</v>
      </c>
      <c r="C2672" s="75" t="s">
        <v>166</v>
      </c>
      <c r="D2672" s="75">
        <v>91345</v>
      </c>
      <c r="E2672" s="75">
        <v>26.186296289230601</v>
      </c>
      <c r="F2672" s="75">
        <v>0</v>
      </c>
      <c r="G2672" s="75">
        <v>25.4</v>
      </c>
      <c r="H2672" s="77"/>
      <c r="I2672" s="77"/>
    </row>
    <row r="2673" spans="1:9" x14ac:dyDescent="0.25">
      <c r="A2673" s="75">
        <v>6037431100</v>
      </c>
      <c r="B2673" s="75">
        <v>6629</v>
      </c>
      <c r="C2673" s="75" t="s">
        <v>166</v>
      </c>
      <c r="D2673" s="75">
        <v>91016</v>
      </c>
      <c r="E2673" s="75">
        <v>40.0774106282744</v>
      </c>
      <c r="F2673" s="75">
        <v>6629</v>
      </c>
      <c r="G2673" s="75">
        <v>44.1</v>
      </c>
      <c r="H2673" s="77"/>
      <c r="I2673" s="77"/>
    </row>
    <row r="2674" spans="1:9" x14ac:dyDescent="0.25">
      <c r="A2674" s="75">
        <v>6037431001</v>
      </c>
      <c r="B2674" s="75">
        <v>7171</v>
      </c>
      <c r="C2674" s="75" t="s">
        <v>166</v>
      </c>
      <c r="D2674" s="75">
        <v>91016</v>
      </c>
      <c r="E2674" s="75">
        <v>33.132160041371201</v>
      </c>
      <c r="F2674" s="75">
        <v>0</v>
      </c>
      <c r="G2674" s="75">
        <v>37.200000000000003</v>
      </c>
      <c r="H2674" s="77"/>
      <c r="I2674" s="77"/>
    </row>
    <row r="2675" spans="1:9" x14ac:dyDescent="0.25">
      <c r="A2675" s="75">
        <v>6037430901</v>
      </c>
      <c r="B2675" s="75">
        <v>4324</v>
      </c>
      <c r="C2675" s="75" t="s">
        <v>166</v>
      </c>
      <c r="D2675" s="75">
        <v>91016</v>
      </c>
      <c r="E2675" s="75">
        <v>32.6374406821242</v>
      </c>
      <c r="F2675" s="75">
        <v>0</v>
      </c>
      <c r="G2675" s="75">
        <v>27.9</v>
      </c>
      <c r="H2675" s="77"/>
      <c r="I2675" s="77"/>
    </row>
    <row r="2676" spans="1:9" x14ac:dyDescent="0.25">
      <c r="A2676" s="75">
        <v>6037430902</v>
      </c>
      <c r="B2676" s="75">
        <v>4652</v>
      </c>
      <c r="C2676" s="75" t="s">
        <v>166</v>
      </c>
      <c r="D2676" s="75">
        <v>91016</v>
      </c>
      <c r="E2676" s="75">
        <v>30.436388872670101</v>
      </c>
      <c r="F2676" s="75">
        <v>0</v>
      </c>
      <c r="G2676" s="75">
        <v>22.2</v>
      </c>
      <c r="H2676" s="77"/>
      <c r="I2676" s="77"/>
    </row>
    <row r="2677" spans="1:9" x14ac:dyDescent="0.25">
      <c r="A2677" s="75">
        <v>6037431002</v>
      </c>
      <c r="B2677" s="75">
        <v>3163</v>
      </c>
      <c r="C2677" s="75" t="s">
        <v>166</v>
      </c>
      <c r="D2677" s="75">
        <v>91016</v>
      </c>
      <c r="E2677" s="75">
        <v>20.843500275935199</v>
      </c>
      <c r="F2677" s="75">
        <v>0</v>
      </c>
      <c r="G2677" s="75">
        <v>26.2</v>
      </c>
      <c r="H2677" s="77"/>
      <c r="I2677" s="77"/>
    </row>
    <row r="2678" spans="1:9" x14ac:dyDescent="0.25">
      <c r="A2678" s="75">
        <v>6037430302</v>
      </c>
      <c r="B2678" s="75">
        <v>5837</v>
      </c>
      <c r="C2678" s="75" t="s">
        <v>166</v>
      </c>
      <c r="D2678" s="75">
        <v>91016</v>
      </c>
      <c r="E2678" s="75">
        <v>18.149433531922899</v>
      </c>
      <c r="F2678" s="75">
        <v>0</v>
      </c>
      <c r="G2678" s="75">
        <v>20.3</v>
      </c>
      <c r="H2678" s="77"/>
      <c r="I2678" s="77"/>
    </row>
    <row r="2679" spans="1:9" x14ac:dyDescent="0.25">
      <c r="A2679" s="75">
        <v>6037431300</v>
      </c>
      <c r="B2679" s="75">
        <v>2661</v>
      </c>
      <c r="C2679" s="75" t="s">
        <v>166</v>
      </c>
      <c r="D2679" s="75">
        <v>91016</v>
      </c>
      <c r="E2679" s="75">
        <v>15.468918482827901</v>
      </c>
      <c r="F2679" s="75">
        <v>0</v>
      </c>
      <c r="G2679" s="75">
        <v>10.9</v>
      </c>
      <c r="H2679" s="77"/>
      <c r="I2679" s="77"/>
    </row>
    <row r="2680" spans="1:9" x14ac:dyDescent="0.25">
      <c r="A2680" s="75">
        <v>6037430003</v>
      </c>
      <c r="B2680" s="75">
        <v>4604</v>
      </c>
      <c r="C2680" s="75" t="s">
        <v>166</v>
      </c>
      <c r="D2680" s="75">
        <v>91016</v>
      </c>
      <c r="E2680" s="75">
        <v>12.7315894689772</v>
      </c>
      <c r="F2680" s="75">
        <v>0</v>
      </c>
      <c r="G2680" s="75">
        <v>11.6</v>
      </c>
      <c r="H2680" s="77"/>
      <c r="I2680" s="77"/>
    </row>
    <row r="2681" spans="1:9" x14ac:dyDescent="0.25">
      <c r="A2681" s="75">
        <v>6037430301</v>
      </c>
      <c r="B2681" s="75">
        <v>4422</v>
      </c>
      <c r="C2681" s="75" t="s">
        <v>166</v>
      </c>
      <c r="D2681" s="75">
        <v>91016</v>
      </c>
      <c r="E2681" s="75">
        <v>12.1703121919029</v>
      </c>
      <c r="F2681" s="75">
        <v>0</v>
      </c>
      <c r="G2681" s="75">
        <v>6.2</v>
      </c>
      <c r="H2681" s="77"/>
      <c r="I2681" s="77"/>
    </row>
    <row r="2682" spans="1:9" x14ac:dyDescent="0.25">
      <c r="A2682" s="75">
        <v>6037532001</v>
      </c>
      <c r="B2682" s="75">
        <v>3415</v>
      </c>
      <c r="C2682" s="75" t="s">
        <v>166</v>
      </c>
      <c r="D2682" s="75">
        <v>90640</v>
      </c>
      <c r="E2682" s="75">
        <v>57.311904421093701</v>
      </c>
      <c r="F2682" s="75">
        <v>3415</v>
      </c>
      <c r="G2682" s="75">
        <v>62.9</v>
      </c>
      <c r="H2682" s="77"/>
      <c r="I2682" s="77"/>
    </row>
    <row r="2683" spans="1:9" x14ac:dyDescent="0.25">
      <c r="A2683" s="75">
        <v>6037530101</v>
      </c>
      <c r="B2683" s="75">
        <v>5400</v>
      </c>
      <c r="C2683" s="75" t="s">
        <v>166</v>
      </c>
      <c r="D2683" s="75">
        <v>90640</v>
      </c>
      <c r="E2683" s="75">
        <v>50.442483896958898</v>
      </c>
      <c r="F2683" s="75">
        <v>5400</v>
      </c>
      <c r="G2683" s="75">
        <v>52.5</v>
      </c>
      <c r="H2683" s="77"/>
      <c r="I2683" s="77"/>
    </row>
    <row r="2684" spans="1:9" x14ac:dyDescent="0.25">
      <c r="A2684" s="75">
        <v>6037532002</v>
      </c>
      <c r="B2684" s="75">
        <v>3151</v>
      </c>
      <c r="C2684" s="75" t="s">
        <v>166</v>
      </c>
      <c r="D2684" s="75">
        <v>90640</v>
      </c>
      <c r="E2684" s="75">
        <v>50.391057535717998</v>
      </c>
      <c r="F2684" s="75">
        <v>3151</v>
      </c>
      <c r="G2684" s="75">
        <v>50.2</v>
      </c>
      <c r="H2684" s="77"/>
      <c r="I2684" s="77"/>
    </row>
    <row r="2685" spans="1:9" x14ac:dyDescent="0.25">
      <c r="A2685" s="75">
        <v>6037532200</v>
      </c>
      <c r="B2685" s="75">
        <v>6836</v>
      </c>
      <c r="C2685" s="75" t="s">
        <v>166</v>
      </c>
      <c r="D2685" s="75">
        <v>90640</v>
      </c>
      <c r="E2685" s="75">
        <v>47.821724311767397</v>
      </c>
      <c r="F2685" s="75">
        <v>6836</v>
      </c>
      <c r="G2685" s="75">
        <v>59.3</v>
      </c>
      <c r="H2685" s="77"/>
      <c r="I2685" s="77"/>
    </row>
    <row r="2686" spans="1:9" x14ac:dyDescent="0.25">
      <c r="A2686" s="75">
        <v>6037532101</v>
      </c>
      <c r="B2686" s="75">
        <v>6663</v>
      </c>
      <c r="C2686" s="75" t="s">
        <v>166</v>
      </c>
      <c r="D2686" s="75">
        <v>90640</v>
      </c>
      <c r="E2686" s="75">
        <v>47.658491833002699</v>
      </c>
      <c r="F2686" s="75">
        <v>6663</v>
      </c>
      <c r="G2686" s="75">
        <v>57.1</v>
      </c>
      <c r="H2686" s="77"/>
      <c r="I2686" s="77"/>
    </row>
    <row r="2687" spans="1:9" x14ac:dyDescent="0.25">
      <c r="A2687" s="75">
        <v>6037530004</v>
      </c>
      <c r="B2687" s="75">
        <v>3695</v>
      </c>
      <c r="C2687" s="75" t="s">
        <v>166</v>
      </c>
      <c r="D2687" s="75">
        <v>90640</v>
      </c>
      <c r="E2687" s="75">
        <v>47.0816801087879</v>
      </c>
      <c r="F2687" s="75">
        <v>3695</v>
      </c>
      <c r="G2687" s="75">
        <v>32.6</v>
      </c>
      <c r="H2687" s="77"/>
      <c r="I2687" s="77"/>
    </row>
    <row r="2688" spans="1:9" x14ac:dyDescent="0.25">
      <c r="A2688" s="75">
        <v>6037530203</v>
      </c>
      <c r="B2688" s="75">
        <v>3238</v>
      </c>
      <c r="C2688" s="75" t="s">
        <v>166</v>
      </c>
      <c r="D2688" s="75">
        <v>90640</v>
      </c>
      <c r="E2688" s="75">
        <v>43.482595894151302</v>
      </c>
      <c r="F2688" s="75">
        <v>3238</v>
      </c>
      <c r="G2688" s="75">
        <v>43.7</v>
      </c>
      <c r="H2688" s="77"/>
      <c r="I2688" s="77"/>
    </row>
    <row r="2689" spans="1:9" x14ac:dyDescent="0.25">
      <c r="A2689" s="75">
        <v>6037530005</v>
      </c>
      <c r="B2689" s="75">
        <v>4346</v>
      </c>
      <c r="C2689" s="75" t="s">
        <v>166</v>
      </c>
      <c r="D2689" s="75">
        <v>90640</v>
      </c>
      <c r="E2689" s="75">
        <v>42.135137675751899</v>
      </c>
      <c r="F2689" s="75">
        <v>4346</v>
      </c>
      <c r="G2689" s="75">
        <v>20.100000000000001</v>
      </c>
      <c r="H2689" s="77"/>
      <c r="I2689" s="77"/>
    </row>
    <row r="2690" spans="1:9" x14ac:dyDescent="0.25">
      <c r="A2690" s="75">
        <v>6037530102</v>
      </c>
      <c r="B2690" s="75">
        <v>5116</v>
      </c>
      <c r="C2690" s="75" t="s">
        <v>166</v>
      </c>
      <c r="D2690" s="75">
        <v>90640</v>
      </c>
      <c r="E2690" s="75">
        <v>41.562634342098001</v>
      </c>
      <c r="F2690" s="75">
        <v>5116</v>
      </c>
      <c r="G2690" s="75">
        <v>42.4</v>
      </c>
      <c r="H2690" s="77"/>
      <c r="I2690" s="77"/>
    </row>
    <row r="2691" spans="1:9" x14ac:dyDescent="0.25">
      <c r="A2691" s="75">
        <v>6037530006</v>
      </c>
      <c r="B2691" s="75">
        <v>3963</v>
      </c>
      <c r="C2691" s="75" t="s">
        <v>166</v>
      </c>
      <c r="D2691" s="75">
        <v>90640</v>
      </c>
      <c r="E2691" s="75">
        <v>40.987213945367102</v>
      </c>
      <c r="F2691" s="75">
        <v>3963</v>
      </c>
      <c r="G2691" s="75">
        <v>32.5</v>
      </c>
      <c r="H2691" s="77"/>
      <c r="I2691" s="77"/>
    </row>
    <row r="2692" spans="1:9" x14ac:dyDescent="0.25">
      <c r="A2692" s="75">
        <v>6037530204</v>
      </c>
      <c r="B2692" s="75">
        <v>3682</v>
      </c>
      <c r="C2692" s="75" t="s">
        <v>166</v>
      </c>
      <c r="D2692" s="75">
        <v>90640</v>
      </c>
      <c r="E2692" s="75">
        <v>40.964026466642899</v>
      </c>
      <c r="F2692" s="75">
        <v>3682</v>
      </c>
      <c r="G2692" s="75">
        <v>49.8</v>
      </c>
      <c r="H2692" s="77"/>
      <c r="I2692" s="77"/>
    </row>
    <row r="2693" spans="1:9" x14ac:dyDescent="0.25">
      <c r="A2693" s="75">
        <v>6037530003</v>
      </c>
      <c r="B2693" s="75">
        <v>2983</v>
      </c>
      <c r="C2693" s="75" t="s">
        <v>166</v>
      </c>
      <c r="D2693" s="75">
        <v>90640</v>
      </c>
      <c r="E2693" s="75">
        <v>39.703757186916498</v>
      </c>
      <c r="F2693" s="75">
        <v>2983</v>
      </c>
      <c r="G2693" s="75">
        <v>24.4</v>
      </c>
      <c r="H2693" s="77"/>
      <c r="I2693" s="77"/>
    </row>
    <row r="2694" spans="1:9" x14ac:dyDescent="0.25">
      <c r="A2694" s="75">
        <v>6037530202</v>
      </c>
      <c r="B2694" s="75">
        <v>4063</v>
      </c>
      <c r="C2694" s="75" t="s">
        <v>166</v>
      </c>
      <c r="D2694" s="75">
        <v>90640</v>
      </c>
      <c r="E2694" s="75">
        <v>35.661272654979498</v>
      </c>
      <c r="F2694" s="75">
        <v>0</v>
      </c>
      <c r="G2694" s="75">
        <v>27.7</v>
      </c>
      <c r="H2694" s="77"/>
      <c r="I2694" s="77"/>
    </row>
    <row r="2695" spans="1:9" x14ac:dyDescent="0.25">
      <c r="A2695" s="75">
        <v>6037532102</v>
      </c>
      <c r="B2695" s="75">
        <v>3574</v>
      </c>
      <c r="C2695" s="75" t="s">
        <v>166</v>
      </c>
      <c r="D2695" s="75">
        <v>90640</v>
      </c>
      <c r="E2695" s="75">
        <v>34.367421095706803</v>
      </c>
      <c r="F2695" s="75">
        <v>0</v>
      </c>
      <c r="G2695" s="75">
        <v>24.2</v>
      </c>
      <c r="H2695" s="77"/>
      <c r="I2695" s="77"/>
    </row>
    <row r="2696" spans="1:9" x14ac:dyDescent="0.25">
      <c r="A2696" s="75">
        <v>6037482522</v>
      </c>
      <c r="B2696" s="75">
        <v>4269</v>
      </c>
      <c r="C2696" s="75" t="s">
        <v>166</v>
      </c>
      <c r="D2696" s="75">
        <v>90640</v>
      </c>
      <c r="E2696" s="75">
        <v>31.289933835097901</v>
      </c>
      <c r="F2696" s="75">
        <v>0</v>
      </c>
      <c r="G2696" s="75">
        <v>29.3</v>
      </c>
      <c r="H2696" s="77"/>
      <c r="I2696" s="77"/>
    </row>
    <row r="2697" spans="1:9" x14ac:dyDescent="0.25">
      <c r="A2697" s="75">
        <v>6037530400</v>
      </c>
      <c r="B2697" s="75">
        <v>3683</v>
      </c>
      <c r="C2697" s="75" t="s">
        <v>166</v>
      </c>
      <c r="D2697" s="75">
        <v>91754</v>
      </c>
      <c r="E2697" s="75">
        <v>47.362937207331903</v>
      </c>
      <c r="F2697" s="75">
        <v>3683</v>
      </c>
      <c r="G2697" s="75">
        <v>46.4</v>
      </c>
      <c r="H2697" s="77"/>
      <c r="I2697" s="77"/>
    </row>
    <row r="2698" spans="1:9" x14ac:dyDescent="0.25">
      <c r="A2698" s="75">
        <v>6037482800</v>
      </c>
      <c r="B2698" s="75">
        <v>4074</v>
      </c>
      <c r="C2698" s="75" t="s">
        <v>166</v>
      </c>
      <c r="D2698" s="75">
        <v>91755</v>
      </c>
      <c r="E2698" s="75">
        <v>36.208325248034697</v>
      </c>
      <c r="F2698" s="75">
        <v>0</v>
      </c>
      <c r="G2698" s="75">
        <v>40</v>
      </c>
      <c r="H2698" s="77"/>
      <c r="I2698" s="77"/>
    </row>
    <row r="2699" spans="1:9" x14ac:dyDescent="0.25">
      <c r="A2699" s="75">
        <v>6037482600</v>
      </c>
      <c r="B2699" s="75">
        <v>6866</v>
      </c>
      <c r="C2699" s="75" t="s">
        <v>166</v>
      </c>
      <c r="D2699" s="75">
        <v>91755</v>
      </c>
      <c r="E2699" s="75">
        <v>35.558437385591297</v>
      </c>
      <c r="F2699" s="75">
        <v>0</v>
      </c>
      <c r="G2699" s="75">
        <v>26.6</v>
      </c>
      <c r="H2699" s="77"/>
      <c r="I2699" s="77"/>
    </row>
    <row r="2700" spans="1:9" x14ac:dyDescent="0.25">
      <c r="A2700" s="75">
        <v>6037482101</v>
      </c>
      <c r="B2700" s="75">
        <v>4568</v>
      </c>
      <c r="C2700" s="75" t="s">
        <v>166</v>
      </c>
      <c r="D2700" s="75">
        <v>91754</v>
      </c>
      <c r="E2700" s="75">
        <v>33.619299441769698</v>
      </c>
      <c r="F2700" s="75">
        <v>0</v>
      </c>
      <c r="G2700" s="75">
        <v>35.700000000000003</v>
      </c>
      <c r="H2700" s="77"/>
      <c r="I2700" s="77"/>
    </row>
    <row r="2701" spans="1:9" x14ac:dyDescent="0.25">
      <c r="A2701" s="75">
        <v>6037482202</v>
      </c>
      <c r="B2701" s="75">
        <v>5229</v>
      </c>
      <c r="C2701" s="75" t="s">
        <v>166</v>
      </c>
      <c r="D2701" s="75">
        <v>91755</v>
      </c>
      <c r="E2701" s="75">
        <v>33.194104678025802</v>
      </c>
      <c r="F2701" s="75">
        <v>0</v>
      </c>
      <c r="G2701" s="75">
        <v>46.6</v>
      </c>
      <c r="H2701" s="77"/>
      <c r="I2701" s="77"/>
    </row>
    <row r="2702" spans="1:9" x14ac:dyDescent="0.25">
      <c r="A2702" s="75">
        <v>6037482001</v>
      </c>
      <c r="B2702" s="75">
        <v>2761</v>
      </c>
      <c r="C2702" s="75" t="s">
        <v>166</v>
      </c>
      <c r="D2702" s="75">
        <v>91754</v>
      </c>
      <c r="E2702" s="75">
        <v>31.972330357991599</v>
      </c>
      <c r="F2702" s="75">
        <v>0</v>
      </c>
      <c r="G2702" s="75">
        <v>10.8</v>
      </c>
      <c r="H2702" s="77"/>
      <c r="I2702" s="77"/>
    </row>
    <row r="2703" spans="1:9" x14ac:dyDescent="0.25">
      <c r="A2703" s="75">
        <v>6037481712</v>
      </c>
      <c r="B2703" s="75">
        <v>5225</v>
      </c>
      <c r="C2703" s="75" t="s">
        <v>166</v>
      </c>
      <c r="D2703" s="75">
        <v>91755</v>
      </c>
      <c r="E2703" s="75">
        <v>31.4661530773365</v>
      </c>
      <c r="F2703" s="75">
        <v>0</v>
      </c>
      <c r="G2703" s="75">
        <v>53.1</v>
      </c>
      <c r="H2703" s="77"/>
      <c r="I2703" s="77"/>
    </row>
    <row r="2704" spans="1:9" x14ac:dyDescent="0.25">
      <c r="A2704" s="75">
        <v>6037482702</v>
      </c>
      <c r="B2704" s="75">
        <v>2397</v>
      </c>
      <c r="C2704" s="75" t="s">
        <v>166</v>
      </c>
      <c r="D2704" s="75">
        <v>91754</v>
      </c>
      <c r="E2704" s="75">
        <v>31.143112987259901</v>
      </c>
      <c r="F2704" s="75">
        <v>0</v>
      </c>
      <c r="G2704" s="75">
        <v>40.799999999999997</v>
      </c>
      <c r="H2704" s="77"/>
      <c r="I2704" s="77"/>
    </row>
    <row r="2705" spans="1:9" x14ac:dyDescent="0.25">
      <c r="A2705" s="75">
        <v>6037482701</v>
      </c>
      <c r="B2705" s="75">
        <v>4298</v>
      </c>
      <c r="C2705" s="75" t="s">
        <v>166</v>
      </c>
      <c r="D2705" s="75">
        <v>91754</v>
      </c>
      <c r="E2705" s="75">
        <v>30.347787323005299</v>
      </c>
      <c r="F2705" s="75">
        <v>0</v>
      </c>
      <c r="G2705" s="75">
        <v>36.9</v>
      </c>
      <c r="H2705" s="77"/>
      <c r="I2705" s="77"/>
    </row>
    <row r="2706" spans="1:9" x14ac:dyDescent="0.25">
      <c r="A2706" s="75">
        <v>6037482002</v>
      </c>
      <c r="B2706" s="75">
        <v>6947</v>
      </c>
      <c r="C2706" s="75" t="s">
        <v>166</v>
      </c>
      <c r="D2706" s="75">
        <v>91754</v>
      </c>
      <c r="E2706" s="75">
        <v>30.0829457732099</v>
      </c>
      <c r="F2706" s="75">
        <v>0</v>
      </c>
      <c r="G2706" s="75">
        <v>32.9</v>
      </c>
      <c r="H2706" s="77"/>
      <c r="I2706" s="77"/>
    </row>
    <row r="2707" spans="1:9" x14ac:dyDescent="0.25">
      <c r="A2707" s="75">
        <v>6037481711</v>
      </c>
      <c r="B2707" s="75">
        <v>4530</v>
      </c>
      <c r="C2707" s="75" t="s">
        <v>166</v>
      </c>
      <c r="D2707" s="75">
        <v>91755</v>
      </c>
      <c r="E2707" s="75">
        <v>28.743089964407002</v>
      </c>
      <c r="F2707" s="75">
        <v>0</v>
      </c>
      <c r="G2707" s="75">
        <v>55.5</v>
      </c>
      <c r="H2707" s="77"/>
      <c r="I2707" s="77"/>
    </row>
    <row r="2708" spans="1:9" x14ac:dyDescent="0.25">
      <c r="A2708" s="75">
        <v>6037482201</v>
      </c>
      <c r="B2708" s="75">
        <v>3813</v>
      </c>
      <c r="C2708" s="75" t="s">
        <v>166</v>
      </c>
      <c r="D2708" s="75">
        <v>91755</v>
      </c>
      <c r="E2708" s="75">
        <v>26.8224828722431</v>
      </c>
      <c r="F2708" s="75">
        <v>0</v>
      </c>
      <c r="G2708" s="75">
        <v>41.8</v>
      </c>
      <c r="H2708" s="77"/>
      <c r="I2708" s="77"/>
    </row>
    <row r="2709" spans="1:9" x14ac:dyDescent="0.25">
      <c r="A2709" s="75">
        <v>6037482102</v>
      </c>
      <c r="B2709" s="75">
        <v>2828</v>
      </c>
      <c r="C2709" s="75" t="s">
        <v>166</v>
      </c>
      <c r="D2709" s="75">
        <v>91754</v>
      </c>
      <c r="E2709" s="75">
        <v>26.3449975558479</v>
      </c>
      <c r="F2709" s="75">
        <v>0</v>
      </c>
      <c r="G2709" s="75">
        <v>33.1</v>
      </c>
      <c r="H2709" s="77"/>
      <c r="I2709" s="77"/>
    </row>
    <row r="2710" spans="1:9" x14ac:dyDescent="0.25">
      <c r="A2710" s="75">
        <v>6037481714</v>
      </c>
      <c r="B2710" s="75">
        <v>2551</v>
      </c>
      <c r="C2710" s="75" t="s">
        <v>166</v>
      </c>
      <c r="D2710" s="75">
        <v>91754</v>
      </c>
      <c r="E2710" s="75">
        <v>25.878980538302098</v>
      </c>
      <c r="F2710" s="75">
        <v>0</v>
      </c>
      <c r="G2710" s="75">
        <v>57.1</v>
      </c>
      <c r="H2710" s="77"/>
      <c r="I2710" s="77"/>
    </row>
    <row r="2711" spans="1:9" x14ac:dyDescent="0.25">
      <c r="A2711" s="75">
        <v>6037481713</v>
      </c>
      <c r="B2711" s="75">
        <v>2507</v>
      </c>
      <c r="C2711" s="75" t="s">
        <v>166</v>
      </c>
      <c r="D2711" s="75">
        <v>91754</v>
      </c>
      <c r="E2711" s="75">
        <v>22.625454779189798</v>
      </c>
      <c r="F2711" s="75">
        <v>0</v>
      </c>
      <c r="G2711" s="75">
        <v>49.4</v>
      </c>
      <c r="H2711" s="77"/>
      <c r="I2711" s="77"/>
    </row>
    <row r="2712" spans="1:9" x14ac:dyDescent="0.25">
      <c r="A2712" s="75">
        <v>6037300502</v>
      </c>
      <c r="B2712" s="75">
        <v>6026</v>
      </c>
      <c r="C2712" s="75" t="s">
        <v>166</v>
      </c>
      <c r="D2712" s="75">
        <v>91020</v>
      </c>
      <c r="E2712" s="75">
        <v>21.254586116000901</v>
      </c>
      <c r="F2712" s="75">
        <v>0</v>
      </c>
      <c r="G2712" s="75">
        <v>20.3</v>
      </c>
      <c r="H2712" s="77"/>
      <c r="I2712" s="77"/>
    </row>
    <row r="2713" spans="1:9" x14ac:dyDescent="0.25">
      <c r="A2713" s="75">
        <v>6037920312</v>
      </c>
      <c r="B2713" s="75">
        <v>5268</v>
      </c>
      <c r="C2713" s="75" t="s">
        <v>166</v>
      </c>
      <c r="D2713" s="75">
        <v>91321</v>
      </c>
      <c r="E2713" s="75">
        <v>32.892131217166998</v>
      </c>
      <c r="F2713" s="75">
        <v>0</v>
      </c>
      <c r="G2713" s="75">
        <v>24.7</v>
      </c>
      <c r="H2713" s="77"/>
      <c r="I2713" s="77"/>
    </row>
    <row r="2714" spans="1:9" x14ac:dyDescent="0.25">
      <c r="A2714" s="75">
        <v>6037920337</v>
      </c>
      <c r="B2714" s="75">
        <v>7257</v>
      </c>
      <c r="C2714" s="75" t="s">
        <v>166</v>
      </c>
      <c r="D2714" s="75">
        <v>91321</v>
      </c>
      <c r="E2714" s="75">
        <v>29.688633311224699</v>
      </c>
      <c r="F2714" s="75">
        <v>0</v>
      </c>
      <c r="G2714" s="75">
        <v>63</v>
      </c>
      <c r="H2714" s="77"/>
      <c r="I2714" s="77"/>
    </row>
    <row r="2715" spans="1:9" x14ac:dyDescent="0.25">
      <c r="A2715" s="75">
        <v>6037920336</v>
      </c>
      <c r="B2715" s="75">
        <v>7027</v>
      </c>
      <c r="C2715" s="75" t="s">
        <v>166</v>
      </c>
      <c r="D2715" s="75">
        <v>91321</v>
      </c>
      <c r="E2715" s="75">
        <v>29.402217252470798</v>
      </c>
      <c r="F2715" s="75">
        <v>0</v>
      </c>
      <c r="G2715" s="75">
        <v>54.4</v>
      </c>
      <c r="H2715" s="77"/>
      <c r="I2715" s="77"/>
    </row>
    <row r="2716" spans="1:9" x14ac:dyDescent="0.25">
      <c r="A2716" s="75">
        <v>6037920313</v>
      </c>
      <c r="B2716" s="75">
        <v>6010</v>
      </c>
      <c r="C2716" s="75" t="s">
        <v>166</v>
      </c>
      <c r="D2716" s="75">
        <v>91321</v>
      </c>
      <c r="E2716" s="75">
        <v>24.3894876179662</v>
      </c>
      <c r="F2716" s="75">
        <v>0</v>
      </c>
      <c r="G2716" s="75">
        <v>26</v>
      </c>
      <c r="H2716" s="77"/>
      <c r="I2716" s="77"/>
    </row>
    <row r="2717" spans="1:9" x14ac:dyDescent="0.25">
      <c r="A2717" s="75">
        <v>6037920042</v>
      </c>
      <c r="B2717" s="75">
        <v>6769</v>
      </c>
      <c r="C2717" s="75" t="s">
        <v>166</v>
      </c>
      <c r="D2717" s="75">
        <v>91321</v>
      </c>
      <c r="E2717" s="75">
        <v>20.919570149366098</v>
      </c>
      <c r="F2717" s="75">
        <v>0</v>
      </c>
      <c r="G2717" s="75">
        <v>20.8</v>
      </c>
      <c r="H2717" s="77"/>
      <c r="I2717" s="77"/>
    </row>
    <row r="2718" spans="1:9" x14ac:dyDescent="0.25">
      <c r="A2718" s="75">
        <v>6037920332</v>
      </c>
      <c r="B2718" s="75">
        <v>2337</v>
      </c>
      <c r="C2718" s="75" t="s">
        <v>166</v>
      </c>
      <c r="D2718" s="75">
        <v>91321</v>
      </c>
      <c r="E2718" s="75">
        <v>20.831159748567298</v>
      </c>
      <c r="F2718" s="75">
        <v>0</v>
      </c>
      <c r="G2718" s="75">
        <v>16.3</v>
      </c>
      <c r="H2718" s="77"/>
      <c r="I2718" s="77"/>
    </row>
    <row r="2719" spans="1:9" x14ac:dyDescent="0.25">
      <c r="A2719" s="75">
        <v>6037920031</v>
      </c>
      <c r="B2719" s="75">
        <v>5301</v>
      </c>
      <c r="C2719" s="75" t="s">
        <v>166</v>
      </c>
      <c r="D2719" s="75">
        <v>91321</v>
      </c>
      <c r="E2719" s="75">
        <v>18.5885344644187</v>
      </c>
      <c r="F2719" s="75">
        <v>0</v>
      </c>
      <c r="G2719" s="75">
        <v>20.5</v>
      </c>
      <c r="H2719" s="77"/>
      <c r="I2719" s="77"/>
    </row>
    <row r="2720" spans="1:9" x14ac:dyDescent="0.25">
      <c r="A2720" s="75">
        <v>6037117405</v>
      </c>
      <c r="B2720" s="75">
        <v>3442</v>
      </c>
      <c r="C2720" s="75" t="s">
        <v>166</v>
      </c>
      <c r="D2720" s="75">
        <v>91343</v>
      </c>
      <c r="E2720" s="75">
        <v>43.697633781238601</v>
      </c>
      <c r="F2720" s="75">
        <v>3442</v>
      </c>
      <c r="G2720" s="75">
        <v>78.900000000000006</v>
      </c>
      <c r="H2720" s="77"/>
      <c r="I2720" s="77"/>
    </row>
    <row r="2721" spans="1:9" x14ac:dyDescent="0.25">
      <c r="A2721" s="75">
        <v>6037117303</v>
      </c>
      <c r="B2721" s="75">
        <v>3512</v>
      </c>
      <c r="C2721" s="75" t="s">
        <v>166</v>
      </c>
      <c r="D2721" s="75">
        <v>91343</v>
      </c>
      <c r="E2721" s="75">
        <v>43.188122522750199</v>
      </c>
      <c r="F2721" s="75">
        <v>3512</v>
      </c>
      <c r="G2721" s="75">
        <v>36.5</v>
      </c>
      <c r="H2721" s="77"/>
      <c r="I2721" s="77"/>
    </row>
    <row r="2722" spans="1:9" x14ac:dyDescent="0.25">
      <c r="A2722" s="75">
        <v>6037117404</v>
      </c>
      <c r="B2722" s="75">
        <v>4279</v>
      </c>
      <c r="C2722" s="75" t="s">
        <v>166</v>
      </c>
      <c r="D2722" s="75">
        <v>91343</v>
      </c>
      <c r="E2722" s="75">
        <v>42.396930316276197</v>
      </c>
      <c r="F2722" s="75">
        <v>4279</v>
      </c>
      <c r="G2722" s="75">
        <v>30.3</v>
      </c>
      <c r="H2722" s="77"/>
      <c r="I2722" s="77"/>
    </row>
    <row r="2723" spans="1:9" x14ac:dyDescent="0.25">
      <c r="A2723" s="75">
        <v>6037117408</v>
      </c>
      <c r="B2723" s="75">
        <v>2830</v>
      </c>
      <c r="C2723" s="75" t="s">
        <v>166</v>
      </c>
      <c r="D2723" s="75">
        <v>91343</v>
      </c>
      <c r="E2723" s="75">
        <v>39.507548878470502</v>
      </c>
      <c r="F2723" s="75">
        <v>2830</v>
      </c>
      <c r="G2723" s="75">
        <v>76</v>
      </c>
      <c r="H2723" s="77"/>
      <c r="I2723" s="77"/>
    </row>
    <row r="2724" spans="1:9" x14ac:dyDescent="0.25">
      <c r="A2724" s="75">
        <v>6037117520</v>
      </c>
      <c r="B2724" s="75">
        <v>4052</v>
      </c>
      <c r="C2724" s="75" t="s">
        <v>166</v>
      </c>
      <c r="D2724" s="75">
        <v>91343</v>
      </c>
      <c r="E2724" s="75">
        <v>39.341691858671801</v>
      </c>
      <c r="F2724" s="75">
        <v>4052</v>
      </c>
      <c r="G2724" s="75">
        <v>75.900000000000006</v>
      </c>
      <c r="H2724" s="77"/>
      <c r="I2724" s="77"/>
    </row>
    <row r="2725" spans="1:9" x14ac:dyDescent="0.25">
      <c r="A2725" s="75">
        <v>6037117201</v>
      </c>
      <c r="B2725" s="75">
        <v>4352</v>
      </c>
      <c r="C2725" s="75" t="s">
        <v>166</v>
      </c>
      <c r="D2725" s="75">
        <v>91343</v>
      </c>
      <c r="E2725" s="75">
        <v>38.285198202567599</v>
      </c>
      <c r="F2725" s="75">
        <v>0</v>
      </c>
      <c r="G2725" s="75">
        <v>54.9</v>
      </c>
      <c r="H2725" s="77"/>
      <c r="I2725" s="77"/>
    </row>
    <row r="2726" spans="1:9" x14ac:dyDescent="0.25">
      <c r="A2726" s="75">
        <v>6037117407</v>
      </c>
      <c r="B2726" s="75">
        <v>3636</v>
      </c>
      <c r="C2726" s="75" t="s">
        <v>166</v>
      </c>
      <c r="D2726" s="75">
        <v>91343</v>
      </c>
      <c r="E2726" s="75">
        <v>37.611568930910103</v>
      </c>
      <c r="F2726" s="75">
        <v>0</v>
      </c>
      <c r="G2726" s="75">
        <v>86.1</v>
      </c>
      <c r="H2726" s="77"/>
      <c r="I2726" s="77"/>
    </row>
    <row r="2727" spans="1:9" x14ac:dyDescent="0.25">
      <c r="A2727" s="75">
        <v>6037117530</v>
      </c>
      <c r="B2727" s="75">
        <v>5641</v>
      </c>
      <c r="C2727" s="75" t="s">
        <v>166</v>
      </c>
      <c r="D2727" s="75">
        <v>91343</v>
      </c>
      <c r="E2727" s="75">
        <v>36.690425397262501</v>
      </c>
      <c r="F2727" s="75">
        <v>0</v>
      </c>
      <c r="G2727" s="75">
        <v>66.599999999999994</v>
      </c>
      <c r="H2727" s="77"/>
      <c r="I2727" s="77"/>
    </row>
    <row r="2728" spans="1:9" x14ac:dyDescent="0.25">
      <c r="A2728" s="75">
        <v>6037117510</v>
      </c>
      <c r="B2728" s="75">
        <v>4028</v>
      </c>
      <c r="C2728" s="75" t="s">
        <v>166</v>
      </c>
      <c r="D2728" s="75">
        <v>91343</v>
      </c>
      <c r="E2728" s="75">
        <v>36.204565316088299</v>
      </c>
      <c r="F2728" s="75">
        <v>0</v>
      </c>
      <c r="G2728" s="75">
        <v>70.400000000000006</v>
      </c>
      <c r="H2728" s="77"/>
      <c r="I2728" s="77"/>
    </row>
    <row r="2729" spans="1:9" x14ac:dyDescent="0.25">
      <c r="A2729" s="75">
        <v>6037117202</v>
      </c>
      <c r="B2729" s="75">
        <v>2471</v>
      </c>
      <c r="C2729" s="75" t="s">
        <v>166</v>
      </c>
      <c r="D2729" s="75">
        <v>91343</v>
      </c>
      <c r="E2729" s="75">
        <v>34.784834119365797</v>
      </c>
      <c r="F2729" s="75">
        <v>0</v>
      </c>
      <c r="G2729" s="75">
        <v>23.7</v>
      </c>
      <c r="H2729" s="77"/>
      <c r="I2729" s="77"/>
    </row>
    <row r="2730" spans="1:9" x14ac:dyDescent="0.25">
      <c r="A2730" s="75">
        <v>6037117302</v>
      </c>
      <c r="B2730" s="75">
        <v>4914</v>
      </c>
      <c r="C2730" s="75" t="s">
        <v>166</v>
      </c>
      <c r="D2730" s="75">
        <v>91343</v>
      </c>
      <c r="E2730" s="75">
        <v>32.794246486822402</v>
      </c>
      <c r="F2730" s="75">
        <v>0</v>
      </c>
      <c r="G2730" s="75">
        <v>29.4</v>
      </c>
      <c r="H2730" s="77"/>
      <c r="I2730" s="77"/>
    </row>
    <row r="2731" spans="1:9" x14ac:dyDescent="0.25">
      <c r="A2731" s="75">
        <v>6037117101</v>
      </c>
      <c r="B2731" s="75">
        <v>4796</v>
      </c>
      <c r="C2731" s="75" t="s">
        <v>166</v>
      </c>
      <c r="D2731" s="75">
        <v>91343</v>
      </c>
      <c r="E2731" s="75">
        <v>29.122692778803199</v>
      </c>
      <c r="F2731" s="75">
        <v>0</v>
      </c>
      <c r="G2731" s="75">
        <v>32.9</v>
      </c>
      <c r="H2731" s="77"/>
      <c r="I2731" s="77"/>
    </row>
    <row r="2732" spans="1:9" x14ac:dyDescent="0.25">
      <c r="A2732" s="75">
        <v>6037117102</v>
      </c>
      <c r="B2732" s="75">
        <v>2631</v>
      </c>
      <c r="C2732" s="75" t="s">
        <v>166</v>
      </c>
      <c r="D2732" s="75">
        <v>91343</v>
      </c>
      <c r="E2732" s="75">
        <v>28.474119180227699</v>
      </c>
      <c r="F2732" s="75">
        <v>0</v>
      </c>
      <c r="G2732" s="75">
        <v>46.3</v>
      </c>
      <c r="H2732" s="77"/>
      <c r="I2732" s="77"/>
    </row>
    <row r="2733" spans="1:9" x14ac:dyDescent="0.25">
      <c r="A2733" s="75">
        <v>6037109800</v>
      </c>
      <c r="B2733" s="75">
        <v>4565</v>
      </c>
      <c r="C2733" s="75" t="s">
        <v>166</v>
      </c>
      <c r="D2733" s="75">
        <v>91343</v>
      </c>
      <c r="E2733" s="75">
        <v>26.3741758649019</v>
      </c>
      <c r="F2733" s="75">
        <v>0</v>
      </c>
      <c r="G2733" s="75">
        <v>30.2</v>
      </c>
      <c r="H2733" s="77"/>
      <c r="I2733" s="77"/>
    </row>
    <row r="2734" spans="1:9" x14ac:dyDescent="0.25">
      <c r="A2734" s="75">
        <v>6037117301</v>
      </c>
      <c r="B2734" s="75">
        <v>3851</v>
      </c>
      <c r="C2734" s="75" t="s">
        <v>166</v>
      </c>
      <c r="D2734" s="75">
        <v>91343</v>
      </c>
      <c r="E2734" s="75">
        <v>21.158667457604999</v>
      </c>
      <c r="F2734" s="75">
        <v>0</v>
      </c>
      <c r="G2734" s="75">
        <v>13.9</v>
      </c>
      <c r="H2734" s="77"/>
      <c r="I2734" s="77"/>
    </row>
    <row r="2735" spans="1:9" x14ac:dyDescent="0.25">
      <c r="A2735" s="75">
        <v>6037122410</v>
      </c>
      <c r="B2735" s="75">
        <v>3794</v>
      </c>
      <c r="C2735" s="75" t="s">
        <v>166</v>
      </c>
      <c r="D2735" s="75">
        <v>91605</v>
      </c>
      <c r="E2735" s="75">
        <v>66.928664760733099</v>
      </c>
      <c r="F2735" s="75">
        <v>3794</v>
      </c>
      <c r="G2735" s="75">
        <v>73.8</v>
      </c>
      <c r="H2735" s="77"/>
      <c r="I2735" s="77"/>
    </row>
    <row r="2736" spans="1:9" x14ac:dyDescent="0.25">
      <c r="A2736" s="75">
        <v>6037122420</v>
      </c>
      <c r="B2736" s="75">
        <v>5050</v>
      </c>
      <c r="C2736" s="75" t="s">
        <v>166</v>
      </c>
      <c r="D2736" s="75">
        <v>91605</v>
      </c>
      <c r="E2736" s="75">
        <v>66.041434966884495</v>
      </c>
      <c r="F2736" s="75">
        <v>5050</v>
      </c>
      <c r="G2736" s="75">
        <v>57.4</v>
      </c>
      <c r="H2736" s="77"/>
      <c r="I2736" s="77"/>
    </row>
    <row r="2737" spans="1:9" x14ac:dyDescent="0.25">
      <c r="A2737" s="75">
        <v>6037123206</v>
      </c>
      <c r="B2737" s="75">
        <v>2945</v>
      </c>
      <c r="C2737" s="75" t="s">
        <v>166</v>
      </c>
      <c r="D2737" s="75">
        <v>91606</v>
      </c>
      <c r="E2737" s="75">
        <v>65.927182303298196</v>
      </c>
      <c r="F2737" s="75">
        <v>2945</v>
      </c>
      <c r="G2737" s="75">
        <v>64.599999999999994</v>
      </c>
      <c r="H2737" s="77"/>
      <c r="I2737" s="77"/>
    </row>
    <row r="2738" spans="1:9" x14ac:dyDescent="0.25">
      <c r="A2738" s="75">
        <v>6037123304</v>
      </c>
      <c r="B2738" s="75">
        <v>4687</v>
      </c>
      <c r="C2738" s="75" t="s">
        <v>166</v>
      </c>
      <c r="D2738" s="75">
        <v>91605</v>
      </c>
      <c r="E2738" s="75">
        <v>63.896577566319699</v>
      </c>
      <c r="F2738" s="75">
        <v>4687</v>
      </c>
      <c r="G2738" s="75">
        <v>58.4</v>
      </c>
      <c r="H2738" s="77"/>
      <c r="I2738" s="77"/>
    </row>
    <row r="2739" spans="1:9" x14ac:dyDescent="0.25">
      <c r="A2739" s="75">
        <v>6037121020</v>
      </c>
      <c r="B2739" s="75">
        <v>3741</v>
      </c>
      <c r="C2739" s="75" t="s">
        <v>166</v>
      </c>
      <c r="D2739" s="75">
        <v>91605</v>
      </c>
      <c r="E2739" s="75">
        <v>62.913324750031201</v>
      </c>
      <c r="F2739" s="75">
        <v>3741</v>
      </c>
      <c r="G2739" s="75">
        <v>38.5</v>
      </c>
      <c r="H2739" s="77"/>
      <c r="I2739" s="77"/>
    </row>
    <row r="2740" spans="1:9" x14ac:dyDescent="0.25">
      <c r="A2740" s="75">
        <v>6037122000</v>
      </c>
      <c r="B2740" s="75">
        <v>5446</v>
      </c>
      <c r="C2740" s="75" t="s">
        <v>166</v>
      </c>
      <c r="D2740" s="75">
        <v>91605</v>
      </c>
      <c r="E2740" s="75">
        <v>62.597423076243103</v>
      </c>
      <c r="F2740" s="75">
        <v>5446</v>
      </c>
      <c r="G2740" s="75">
        <v>39.1</v>
      </c>
      <c r="H2740" s="77"/>
      <c r="I2740" s="77"/>
    </row>
    <row r="2741" spans="1:9" x14ac:dyDescent="0.25">
      <c r="A2741" s="75">
        <v>6037124103</v>
      </c>
      <c r="B2741" s="75">
        <v>2030</v>
      </c>
      <c r="C2741" s="75" t="s">
        <v>166</v>
      </c>
      <c r="D2741" s="75">
        <v>91606</v>
      </c>
      <c r="E2741" s="75">
        <v>62.285706113148798</v>
      </c>
      <c r="F2741" s="75">
        <v>2030</v>
      </c>
      <c r="G2741" s="75">
        <v>64.2</v>
      </c>
      <c r="H2741" s="77"/>
      <c r="I2741" s="77"/>
    </row>
    <row r="2742" spans="1:9" x14ac:dyDescent="0.25">
      <c r="A2742" s="75">
        <v>6037123204</v>
      </c>
      <c r="B2742" s="75">
        <v>3449</v>
      </c>
      <c r="C2742" s="75" t="s">
        <v>166</v>
      </c>
      <c r="D2742" s="75">
        <v>91606</v>
      </c>
      <c r="E2742" s="75">
        <v>58.692431337731797</v>
      </c>
      <c r="F2742" s="75">
        <v>3449</v>
      </c>
      <c r="G2742" s="75">
        <v>60.5</v>
      </c>
      <c r="H2742" s="77"/>
      <c r="I2742" s="77"/>
    </row>
    <row r="2743" spans="1:9" x14ac:dyDescent="0.25">
      <c r="A2743" s="75">
        <v>6037123203</v>
      </c>
      <c r="B2743" s="75">
        <v>3765</v>
      </c>
      <c r="C2743" s="75" t="s">
        <v>166</v>
      </c>
      <c r="D2743" s="75">
        <v>91605</v>
      </c>
      <c r="E2743" s="75">
        <v>58.599076637525499</v>
      </c>
      <c r="F2743" s="75">
        <v>3765</v>
      </c>
      <c r="G2743" s="75">
        <v>67.599999999999994</v>
      </c>
      <c r="H2743" s="77"/>
      <c r="I2743" s="77"/>
    </row>
    <row r="2744" spans="1:9" x14ac:dyDescent="0.25">
      <c r="A2744" s="75">
        <v>6037123205</v>
      </c>
      <c r="B2744" s="75">
        <v>2645</v>
      </c>
      <c r="C2744" s="75" t="s">
        <v>166</v>
      </c>
      <c r="D2744" s="75">
        <v>91605</v>
      </c>
      <c r="E2744" s="75">
        <v>57.076136963653397</v>
      </c>
      <c r="F2744" s="75">
        <v>2645</v>
      </c>
      <c r="G2744" s="75">
        <v>51.1</v>
      </c>
      <c r="H2744" s="77"/>
      <c r="I2744" s="77"/>
    </row>
    <row r="2745" spans="1:9" x14ac:dyDescent="0.25">
      <c r="A2745" s="75">
        <v>6037123303</v>
      </c>
      <c r="B2745" s="75">
        <v>3301</v>
      </c>
      <c r="C2745" s="75" t="s">
        <v>166</v>
      </c>
      <c r="D2745" s="75">
        <v>91605</v>
      </c>
      <c r="E2745" s="75">
        <v>56.560726183568903</v>
      </c>
      <c r="F2745" s="75">
        <v>3301</v>
      </c>
      <c r="G2745" s="75">
        <v>55.2</v>
      </c>
      <c r="H2745" s="77"/>
      <c r="I2745" s="77"/>
    </row>
    <row r="2746" spans="1:9" x14ac:dyDescent="0.25">
      <c r="A2746" s="75">
        <v>6037121802</v>
      </c>
      <c r="B2746" s="75">
        <v>3525</v>
      </c>
      <c r="C2746" s="75" t="s">
        <v>166</v>
      </c>
      <c r="D2746" s="75">
        <v>91605</v>
      </c>
      <c r="E2746" s="75">
        <v>56.105339831762699</v>
      </c>
      <c r="F2746" s="75">
        <v>3525</v>
      </c>
      <c r="G2746" s="75">
        <v>56.7</v>
      </c>
      <c r="H2746" s="77"/>
      <c r="I2746" s="77"/>
    </row>
    <row r="2747" spans="1:9" x14ac:dyDescent="0.25">
      <c r="A2747" s="75">
        <v>6037124104</v>
      </c>
      <c r="B2747" s="75">
        <v>2439</v>
      </c>
      <c r="C2747" s="75" t="s">
        <v>166</v>
      </c>
      <c r="D2747" s="75">
        <v>91606</v>
      </c>
      <c r="E2747" s="75">
        <v>55.888476435344302</v>
      </c>
      <c r="F2747" s="75">
        <v>2439</v>
      </c>
      <c r="G2747" s="75">
        <v>57.5</v>
      </c>
      <c r="H2747" s="77"/>
      <c r="I2747" s="77"/>
    </row>
    <row r="2748" spans="1:9" x14ac:dyDescent="0.25">
      <c r="A2748" s="75">
        <v>6037123410</v>
      </c>
      <c r="B2748" s="75">
        <v>4247</v>
      </c>
      <c r="C2748" s="75" t="s">
        <v>166</v>
      </c>
      <c r="D2748" s="75">
        <v>91605</v>
      </c>
      <c r="E2748" s="75">
        <v>54.711239498577399</v>
      </c>
      <c r="F2748" s="75">
        <v>4247</v>
      </c>
      <c r="G2748" s="75">
        <v>62.3</v>
      </c>
      <c r="H2748" s="77"/>
      <c r="I2748" s="77"/>
    </row>
    <row r="2749" spans="1:9" x14ac:dyDescent="0.25">
      <c r="A2749" s="75">
        <v>6037123301</v>
      </c>
      <c r="B2749" s="75">
        <v>4559</v>
      </c>
      <c r="C2749" s="75" t="s">
        <v>166</v>
      </c>
      <c r="D2749" s="75">
        <v>91605</v>
      </c>
      <c r="E2749" s="75">
        <v>53.808163628320997</v>
      </c>
      <c r="F2749" s="75">
        <v>4559</v>
      </c>
      <c r="G2749" s="75">
        <v>34.9</v>
      </c>
      <c r="H2749" s="77"/>
      <c r="I2749" s="77"/>
    </row>
    <row r="2750" spans="1:9" x14ac:dyDescent="0.25">
      <c r="A2750" s="75">
        <v>6037121801</v>
      </c>
      <c r="B2750" s="75">
        <v>3942</v>
      </c>
      <c r="C2750" s="75" t="s">
        <v>166</v>
      </c>
      <c r="D2750" s="75">
        <v>91605</v>
      </c>
      <c r="E2750" s="75">
        <v>53.4625284930666</v>
      </c>
      <c r="F2750" s="75">
        <v>3942</v>
      </c>
      <c r="G2750" s="75">
        <v>61.8</v>
      </c>
      <c r="H2750" s="77"/>
      <c r="I2750" s="77"/>
    </row>
    <row r="2751" spans="1:9" x14ac:dyDescent="0.25">
      <c r="A2751" s="75">
        <v>6037124204</v>
      </c>
      <c r="B2751" s="75">
        <v>3071</v>
      </c>
      <c r="C2751" s="75" t="s">
        <v>166</v>
      </c>
      <c r="D2751" s="75">
        <v>91601</v>
      </c>
      <c r="E2751" s="75">
        <v>52.817356300833197</v>
      </c>
      <c r="F2751" s="75">
        <v>3071</v>
      </c>
      <c r="G2751" s="75">
        <v>59.8</v>
      </c>
      <c r="H2751" s="77"/>
      <c r="I2751" s="77"/>
    </row>
    <row r="2752" spans="1:9" x14ac:dyDescent="0.25">
      <c r="A2752" s="75">
        <v>6037124201</v>
      </c>
      <c r="B2752" s="75">
        <v>3506</v>
      </c>
      <c r="C2752" s="75" t="s">
        <v>166</v>
      </c>
      <c r="D2752" s="75">
        <v>91606</v>
      </c>
      <c r="E2752" s="75">
        <v>51.9307314212721</v>
      </c>
      <c r="F2752" s="75">
        <v>3506</v>
      </c>
      <c r="G2752" s="75">
        <v>26</v>
      </c>
      <c r="H2752" s="77"/>
      <c r="I2752" s="77"/>
    </row>
    <row r="2753" spans="1:9" x14ac:dyDescent="0.25">
      <c r="A2753" s="75">
        <v>6037125320</v>
      </c>
      <c r="B2753" s="75">
        <v>4843</v>
      </c>
      <c r="C2753" s="75" t="s">
        <v>166</v>
      </c>
      <c r="D2753" s="75">
        <v>91601</v>
      </c>
      <c r="E2753" s="75">
        <v>51.625495886130601</v>
      </c>
      <c r="F2753" s="75">
        <v>4843</v>
      </c>
      <c r="G2753" s="75">
        <v>51.4</v>
      </c>
      <c r="H2753" s="77"/>
      <c r="I2753" s="77"/>
    </row>
    <row r="2754" spans="1:9" x14ac:dyDescent="0.25">
      <c r="A2754" s="75">
        <v>6037125310</v>
      </c>
      <c r="B2754" s="75">
        <v>4750</v>
      </c>
      <c r="C2754" s="75" t="s">
        <v>166</v>
      </c>
      <c r="D2754" s="75">
        <v>91601</v>
      </c>
      <c r="E2754" s="75">
        <v>51.221664171855402</v>
      </c>
      <c r="F2754" s="75">
        <v>4750</v>
      </c>
      <c r="G2754" s="75">
        <v>48.3</v>
      </c>
      <c r="H2754" s="77"/>
      <c r="I2754" s="77"/>
    </row>
    <row r="2755" spans="1:9" x14ac:dyDescent="0.25">
      <c r="A2755" s="75">
        <v>6037123103</v>
      </c>
      <c r="B2755" s="75">
        <v>4165</v>
      </c>
      <c r="C2755" s="75" t="s">
        <v>166</v>
      </c>
      <c r="D2755" s="75">
        <v>91606</v>
      </c>
      <c r="E2755" s="75">
        <v>50.523538728150697</v>
      </c>
      <c r="F2755" s="75">
        <v>4165</v>
      </c>
      <c r="G2755" s="75">
        <v>62.6</v>
      </c>
      <c r="H2755" s="77"/>
      <c r="I2755" s="77"/>
    </row>
    <row r="2756" spans="1:9" x14ac:dyDescent="0.25">
      <c r="A2756" s="75">
        <v>6037123420</v>
      </c>
      <c r="B2756" s="75">
        <v>4638</v>
      </c>
      <c r="C2756" s="75" t="s">
        <v>166</v>
      </c>
      <c r="D2756" s="75">
        <v>91606</v>
      </c>
      <c r="E2756" s="75">
        <v>50.304552100001402</v>
      </c>
      <c r="F2756" s="75">
        <v>4638</v>
      </c>
      <c r="G2756" s="75">
        <v>55.4</v>
      </c>
      <c r="H2756" s="77"/>
      <c r="I2756" s="77"/>
    </row>
    <row r="2757" spans="1:9" x14ac:dyDescent="0.25">
      <c r="A2757" s="75">
        <v>6037121600</v>
      </c>
      <c r="B2757" s="75">
        <v>3005</v>
      </c>
      <c r="C2757" s="75" t="s">
        <v>166</v>
      </c>
      <c r="D2757" s="75">
        <v>91605</v>
      </c>
      <c r="E2757" s="75">
        <v>48.0324046610002</v>
      </c>
      <c r="F2757" s="75">
        <v>3005</v>
      </c>
      <c r="G2757" s="75">
        <v>20.2</v>
      </c>
      <c r="H2757" s="77"/>
      <c r="I2757" s="77"/>
    </row>
    <row r="2758" spans="1:9" x14ac:dyDescent="0.25">
      <c r="A2758" s="75">
        <v>6037123901</v>
      </c>
      <c r="B2758" s="75">
        <v>4500</v>
      </c>
      <c r="C2758" s="75" t="s">
        <v>166</v>
      </c>
      <c r="D2758" s="75">
        <v>91606</v>
      </c>
      <c r="E2758" s="75">
        <v>47.199997310614101</v>
      </c>
      <c r="F2758" s="75">
        <v>4500</v>
      </c>
      <c r="G2758" s="75">
        <v>44.5</v>
      </c>
      <c r="H2758" s="77"/>
      <c r="I2758" s="77"/>
    </row>
    <row r="2759" spans="1:9" x14ac:dyDescent="0.25">
      <c r="A2759" s="75">
        <v>6037123104</v>
      </c>
      <c r="B2759" s="75">
        <v>4596</v>
      </c>
      <c r="C2759" s="75" t="s">
        <v>166</v>
      </c>
      <c r="D2759" s="75">
        <v>91606</v>
      </c>
      <c r="E2759" s="75">
        <v>45.662424645050599</v>
      </c>
      <c r="F2759" s="75">
        <v>4596</v>
      </c>
      <c r="G2759" s="75">
        <v>44.1</v>
      </c>
      <c r="H2759" s="77"/>
      <c r="I2759" s="77"/>
    </row>
    <row r="2760" spans="1:9" x14ac:dyDescent="0.25">
      <c r="A2760" s="75">
        <v>6037124203</v>
      </c>
      <c r="B2760" s="75">
        <v>2748</v>
      </c>
      <c r="C2760" s="75" t="s">
        <v>166</v>
      </c>
      <c r="D2760" s="75">
        <v>91601</v>
      </c>
      <c r="E2760" s="75">
        <v>43.911565232687799</v>
      </c>
      <c r="F2760" s="75">
        <v>2748</v>
      </c>
      <c r="G2760" s="75">
        <v>53</v>
      </c>
      <c r="H2760" s="77"/>
      <c r="I2760" s="77"/>
    </row>
    <row r="2761" spans="1:9" x14ac:dyDescent="0.25">
      <c r="A2761" s="75">
        <v>6037124105</v>
      </c>
      <c r="B2761" s="75">
        <v>2658</v>
      </c>
      <c r="C2761" s="75" t="s">
        <v>166</v>
      </c>
      <c r="D2761" s="75">
        <v>91606</v>
      </c>
      <c r="E2761" s="75">
        <v>42.4516120094044</v>
      </c>
      <c r="F2761" s="75">
        <v>2658</v>
      </c>
      <c r="G2761" s="75">
        <v>59</v>
      </c>
      <c r="H2761" s="77"/>
      <c r="I2761" s="77"/>
    </row>
    <row r="2762" spans="1:9" x14ac:dyDescent="0.25">
      <c r="A2762" s="75">
        <v>6037123800</v>
      </c>
      <c r="B2762" s="75">
        <v>5531</v>
      </c>
      <c r="C2762" s="75" t="s">
        <v>166</v>
      </c>
      <c r="D2762" s="75">
        <v>91606</v>
      </c>
      <c r="E2762" s="75">
        <v>40.5613176515036</v>
      </c>
      <c r="F2762" s="75">
        <v>5531</v>
      </c>
      <c r="G2762" s="75">
        <v>37.700000000000003</v>
      </c>
      <c r="H2762" s="77"/>
      <c r="I2762" s="77"/>
    </row>
    <row r="2763" spans="1:9" x14ac:dyDescent="0.25">
      <c r="A2763" s="75">
        <v>6037143200</v>
      </c>
      <c r="B2763" s="75">
        <v>3743</v>
      </c>
      <c r="C2763" s="75" t="s">
        <v>166</v>
      </c>
      <c r="D2763" s="75">
        <v>91602</v>
      </c>
      <c r="E2763" s="75">
        <v>39.8623539996753</v>
      </c>
      <c r="F2763" s="75">
        <v>3743</v>
      </c>
      <c r="G2763" s="75">
        <v>26</v>
      </c>
      <c r="H2763" s="77"/>
      <c r="I2763" s="77"/>
    </row>
    <row r="2764" spans="1:9" x14ac:dyDescent="0.25">
      <c r="A2764" s="75">
        <v>6037124300</v>
      </c>
      <c r="B2764" s="75">
        <v>4046</v>
      </c>
      <c r="C2764" s="75" t="s">
        <v>166</v>
      </c>
      <c r="D2764" s="75">
        <v>91601</v>
      </c>
      <c r="E2764" s="75">
        <v>38.8752938318368</v>
      </c>
      <c r="F2764" s="75">
        <v>0</v>
      </c>
      <c r="G2764" s="75">
        <v>37.299999999999997</v>
      </c>
      <c r="H2764" s="77"/>
      <c r="I2764" s="77"/>
    </row>
    <row r="2765" spans="1:9" x14ac:dyDescent="0.25">
      <c r="A2765" s="75">
        <v>6037125200</v>
      </c>
      <c r="B2765" s="75">
        <v>3524</v>
      </c>
      <c r="C2765" s="75" t="s">
        <v>166</v>
      </c>
      <c r="D2765" s="75">
        <v>91601</v>
      </c>
      <c r="E2765" s="75">
        <v>37.804136811277601</v>
      </c>
      <c r="F2765" s="75">
        <v>0</v>
      </c>
      <c r="G2765" s="75">
        <v>32.9</v>
      </c>
      <c r="H2765" s="77"/>
      <c r="I2765" s="77"/>
    </row>
    <row r="2766" spans="1:9" x14ac:dyDescent="0.25">
      <c r="A2766" s="75">
        <v>6037124102</v>
      </c>
      <c r="B2766" s="75">
        <v>3549</v>
      </c>
      <c r="C2766" s="75" t="s">
        <v>166</v>
      </c>
      <c r="D2766" s="75">
        <v>91601</v>
      </c>
      <c r="E2766" s="75">
        <v>37.264333983956199</v>
      </c>
      <c r="F2766" s="75">
        <v>0</v>
      </c>
      <c r="G2766" s="75">
        <v>46.5</v>
      </c>
      <c r="H2766" s="77"/>
      <c r="I2766" s="77"/>
    </row>
    <row r="2767" spans="1:9" x14ac:dyDescent="0.25">
      <c r="A2767" s="75">
        <v>6037125501</v>
      </c>
      <c r="B2767" s="75">
        <v>3077</v>
      </c>
      <c r="C2767" s="75" t="s">
        <v>166</v>
      </c>
      <c r="D2767" s="75">
        <v>91601</v>
      </c>
      <c r="E2767" s="75">
        <v>37.109770275962497</v>
      </c>
      <c r="F2767" s="75">
        <v>0</v>
      </c>
      <c r="G2767" s="75">
        <v>32.4</v>
      </c>
      <c r="H2767" s="77"/>
      <c r="I2767" s="77"/>
    </row>
    <row r="2768" spans="1:9" x14ac:dyDescent="0.25">
      <c r="A2768" s="75">
        <v>6037123700</v>
      </c>
      <c r="B2768" s="75">
        <v>4114</v>
      </c>
      <c r="C2768" s="75" t="s">
        <v>166</v>
      </c>
      <c r="D2768" s="75">
        <v>91606</v>
      </c>
      <c r="E2768" s="75">
        <v>35.461610424752102</v>
      </c>
      <c r="F2768" s="75">
        <v>0</v>
      </c>
      <c r="G2768" s="75">
        <v>30.4</v>
      </c>
      <c r="H2768" s="77"/>
      <c r="I2768" s="77"/>
    </row>
    <row r="2769" spans="1:9" x14ac:dyDescent="0.25">
      <c r="A2769" s="75">
        <v>6037125600</v>
      </c>
      <c r="B2769" s="75">
        <v>2657</v>
      </c>
      <c r="C2769" s="75" t="s">
        <v>166</v>
      </c>
      <c r="D2769" s="75">
        <v>91601</v>
      </c>
      <c r="E2769" s="75">
        <v>33.280394878069401</v>
      </c>
      <c r="F2769" s="75">
        <v>0</v>
      </c>
      <c r="G2769" s="75">
        <v>23.1</v>
      </c>
      <c r="H2769" s="77"/>
      <c r="I2769" s="77"/>
    </row>
    <row r="2770" spans="1:9" x14ac:dyDescent="0.25">
      <c r="A2770" s="75">
        <v>6037125402</v>
      </c>
      <c r="B2770" s="75">
        <v>3544</v>
      </c>
      <c r="C2770" s="75" t="s">
        <v>166</v>
      </c>
      <c r="D2770" s="75">
        <v>91602</v>
      </c>
      <c r="E2770" s="75">
        <v>31.0777965079313</v>
      </c>
      <c r="F2770" s="75">
        <v>0</v>
      </c>
      <c r="G2770" s="75">
        <v>24.7</v>
      </c>
      <c r="H2770" s="77"/>
      <c r="I2770" s="77"/>
    </row>
    <row r="2771" spans="1:9" x14ac:dyDescent="0.25">
      <c r="A2771" s="75">
        <v>6037125401</v>
      </c>
      <c r="B2771" s="75">
        <v>4024</v>
      </c>
      <c r="C2771" s="75" t="s">
        <v>166</v>
      </c>
      <c r="D2771" s="75">
        <v>91601</v>
      </c>
      <c r="E2771" s="75">
        <v>30.8056632563944</v>
      </c>
      <c r="F2771" s="75">
        <v>0</v>
      </c>
      <c r="G2771" s="75">
        <v>30.3</v>
      </c>
      <c r="H2771" s="77"/>
      <c r="I2771" s="77"/>
    </row>
    <row r="2772" spans="1:9" x14ac:dyDescent="0.25">
      <c r="A2772" s="75">
        <v>6037125502</v>
      </c>
      <c r="B2772" s="75">
        <v>3083</v>
      </c>
      <c r="C2772" s="75" t="s">
        <v>166</v>
      </c>
      <c r="D2772" s="75">
        <v>91602</v>
      </c>
      <c r="E2772" s="75">
        <v>27.879972042188399</v>
      </c>
      <c r="F2772" s="75">
        <v>0</v>
      </c>
      <c r="G2772" s="75">
        <v>46.2</v>
      </c>
      <c r="H2772" s="77"/>
      <c r="I2772" s="77"/>
    </row>
    <row r="2773" spans="1:9" x14ac:dyDescent="0.25">
      <c r="A2773" s="75">
        <v>6037143100</v>
      </c>
      <c r="B2773" s="75">
        <v>3984</v>
      </c>
      <c r="C2773" s="75" t="s">
        <v>166</v>
      </c>
      <c r="D2773" s="75">
        <v>91602</v>
      </c>
      <c r="E2773" s="75">
        <v>21.983733470890702</v>
      </c>
      <c r="F2773" s="75">
        <v>0</v>
      </c>
      <c r="G2773" s="75">
        <v>11</v>
      </c>
      <c r="H2773" s="77"/>
      <c r="I2773" s="77"/>
    </row>
    <row r="2774" spans="1:9" x14ac:dyDescent="0.25">
      <c r="A2774" s="75">
        <v>6037143300</v>
      </c>
      <c r="B2774" s="75">
        <v>5871</v>
      </c>
      <c r="C2774" s="75" t="s">
        <v>166</v>
      </c>
      <c r="D2774" s="75">
        <v>91602</v>
      </c>
      <c r="E2774" s="75">
        <v>20.4864426040923</v>
      </c>
      <c r="F2774" s="75">
        <v>0</v>
      </c>
      <c r="G2774" s="75">
        <v>20.2</v>
      </c>
      <c r="H2774" s="77"/>
      <c r="I2774" s="77"/>
    </row>
    <row r="2775" spans="1:9" x14ac:dyDescent="0.25">
      <c r="A2775" s="75">
        <v>6037143603</v>
      </c>
      <c r="B2775" s="75">
        <v>2222</v>
      </c>
      <c r="C2775" s="75" t="s">
        <v>166</v>
      </c>
      <c r="D2775" s="75">
        <v>91602</v>
      </c>
      <c r="E2775" s="75">
        <v>18.9752096595581</v>
      </c>
      <c r="F2775" s="75">
        <v>0</v>
      </c>
      <c r="G2775" s="75">
        <v>21.2</v>
      </c>
      <c r="H2775" s="77"/>
      <c r="I2775" s="77"/>
    </row>
    <row r="2776" spans="1:9" x14ac:dyDescent="0.25">
      <c r="A2776" s="75">
        <v>6037115403</v>
      </c>
      <c r="B2776" s="75">
        <v>3188</v>
      </c>
      <c r="C2776" s="75" t="s">
        <v>166</v>
      </c>
      <c r="D2776" s="75">
        <v>91325</v>
      </c>
      <c r="E2776" s="75">
        <v>44.177669004700903</v>
      </c>
      <c r="F2776" s="75">
        <v>3188</v>
      </c>
      <c r="G2776" s="75">
        <v>54.5</v>
      </c>
      <c r="H2776" s="77"/>
      <c r="I2776" s="77"/>
    </row>
    <row r="2777" spans="1:9" x14ac:dyDescent="0.25">
      <c r="A2777" s="75">
        <v>6037115302</v>
      </c>
      <c r="B2777" s="75">
        <v>4351</v>
      </c>
      <c r="C2777" s="75" t="s">
        <v>166</v>
      </c>
      <c r="D2777" s="75">
        <v>91324</v>
      </c>
      <c r="E2777" s="75">
        <v>40.891353727770202</v>
      </c>
      <c r="F2777" s="75">
        <v>4351</v>
      </c>
      <c r="G2777" s="75">
        <v>57.7</v>
      </c>
      <c r="H2777" s="77"/>
      <c r="I2777" s="77"/>
    </row>
    <row r="2778" spans="1:9" x14ac:dyDescent="0.25">
      <c r="A2778" s="75">
        <v>6037115404</v>
      </c>
      <c r="B2778" s="75">
        <v>2913</v>
      </c>
      <c r="C2778" s="75" t="s">
        <v>166</v>
      </c>
      <c r="D2778" s="75">
        <v>91324</v>
      </c>
      <c r="E2778" s="75">
        <v>39.633374124075402</v>
      </c>
      <c r="F2778" s="75">
        <v>2913</v>
      </c>
      <c r="G2778" s="75">
        <v>45</v>
      </c>
      <c r="H2778" s="77"/>
      <c r="I2778" s="77"/>
    </row>
    <row r="2779" spans="1:9" x14ac:dyDescent="0.25">
      <c r="A2779" s="75">
        <v>6037115104</v>
      </c>
      <c r="B2779" s="75">
        <v>4444</v>
      </c>
      <c r="C2779" s="75" t="s">
        <v>166</v>
      </c>
      <c r="D2779" s="75">
        <v>91325</v>
      </c>
      <c r="E2779" s="75">
        <v>38.094737098461103</v>
      </c>
      <c r="F2779" s="75">
        <v>0</v>
      </c>
      <c r="G2779" s="75">
        <v>38.299999999999997</v>
      </c>
      <c r="H2779" s="77"/>
      <c r="I2779" s="77"/>
    </row>
    <row r="2780" spans="1:9" x14ac:dyDescent="0.25">
      <c r="A2780" s="75">
        <v>6037115401</v>
      </c>
      <c r="B2780" s="75">
        <v>5776</v>
      </c>
      <c r="C2780" s="75" t="s">
        <v>166</v>
      </c>
      <c r="D2780" s="75">
        <v>91325</v>
      </c>
      <c r="E2780" s="75">
        <v>36.952286734944401</v>
      </c>
      <c r="F2780" s="75">
        <v>0</v>
      </c>
      <c r="G2780" s="75">
        <v>36.6</v>
      </c>
      <c r="H2780" s="77"/>
      <c r="I2780" s="77"/>
    </row>
    <row r="2781" spans="1:9" x14ac:dyDescent="0.25">
      <c r="A2781" s="75">
        <v>6037115202</v>
      </c>
      <c r="B2781" s="75">
        <v>4828</v>
      </c>
      <c r="C2781" s="75" t="s">
        <v>166</v>
      </c>
      <c r="D2781" s="75">
        <v>91324</v>
      </c>
      <c r="E2781" s="75">
        <v>35.155999110010001</v>
      </c>
      <c r="F2781" s="75">
        <v>0</v>
      </c>
      <c r="G2781" s="75">
        <v>32.700000000000003</v>
      </c>
      <c r="H2781" s="77"/>
      <c r="I2781" s="77"/>
    </row>
    <row r="2782" spans="1:9" x14ac:dyDescent="0.25">
      <c r="A2782" s="75">
        <v>6037115301</v>
      </c>
      <c r="B2782" s="75">
        <v>4156</v>
      </c>
      <c r="C2782" s="75" t="s">
        <v>166</v>
      </c>
      <c r="D2782" s="75">
        <v>91324</v>
      </c>
      <c r="E2782" s="75">
        <v>33.769280165480197</v>
      </c>
      <c r="F2782" s="75">
        <v>0</v>
      </c>
      <c r="G2782" s="75">
        <v>27.1</v>
      </c>
      <c r="H2782" s="77"/>
      <c r="I2782" s="77"/>
    </row>
    <row r="2783" spans="1:9" x14ac:dyDescent="0.25">
      <c r="A2783" s="75">
        <v>6037113301</v>
      </c>
      <c r="B2783" s="75">
        <v>2201</v>
      </c>
      <c r="C2783" s="75" t="s">
        <v>166</v>
      </c>
      <c r="D2783" s="75">
        <v>91324</v>
      </c>
      <c r="E2783" s="75">
        <v>30.618629158000601</v>
      </c>
      <c r="F2783" s="75">
        <v>0</v>
      </c>
      <c r="G2783" s="75">
        <v>20.3</v>
      </c>
      <c r="H2783" s="77"/>
      <c r="I2783" s="77"/>
    </row>
    <row r="2784" spans="1:9" x14ac:dyDescent="0.25">
      <c r="A2784" s="75">
        <v>6037115103</v>
      </c>
      <c r="B2784" s="75">
        <v>2776</v>
      </c>
      <c r="C2784" s="75" t="s">
        <v>166</v>
      </c>
      <c r="D2784" s="75">
        <v>91330</v>
      </c>
      <c r="E2784" s="75">
        <v>29.304476745241399</v>
      </c>
      <c r="F2784" s="75">
        <v>0</v>
      </c>
      <c r="G2784" s="75">
        <v>74.2</v>
      </c>
      <c r="H2784" s="77"/>
      <c r="I2784" s="77"/>
    </row>
    <row r="2785" spans="1:9" x14ac:dyDescent="0.25">
      <c r="A2785" s="75">
        <v>6037111302</v>
      </c>
      <c r="B2785" s="75">
        <v>4786</v>
      </c>
      <c r="C2785" s="75" t="s">
        <v>166</v>
      </c>
      <c r="D2785" s="75">
        <v>91325</v>
      </c>
      <c r="E2785" s="75">
        <v>27.390899823519099</v>
      </c>
      <c r="F2785" s="75">
        <v>0</v>
      </c>
      <c r="G2785" s="75">
        <v>25.1</v>
      </c>
      <c r="H2785" s="77"/>
      <c r="I2785" s="77"/>
    </row>
    <row r="2786" spans="1:9" x14ac:dyDescent="0.25">
      <c r="A2786" s="75">
        <v>6037111205</v>
      </c>
      <c r="B2786" s="75">
        <v>3375</v>
      </c>
      <c r="C2786" s="75" t="s">
        <v>166</v>
      </c>
      <c r="D2786" s="75">
        <v>91325</v>
      </c>
      <c r="E2786" s="75">
        <v>25.973814637406399</v>
      </c>
      <c r="F2786" s="75">
        <v>0</v>
      </c>
      <c r="G2786" s="75">
        <v>25.1</v>
      </c>
      <c r="H2786" s="77"/>
      <c r="I2786" s="77"/>
    </row>
    <row r="2787" spans="1:9" x14ac:dyDescent="0.25">
      <c r="A2787" s="75">
        <v>6037115201</v>
      </c>
      <c r="B2787" s="75">
        <v>6437</v>
      </c>
      <c r="C2787" s="75" t="s">
        <v>166</v>
      </c>
      <c r="D2787" s="75">
        <v>91324</v>
      </c>
      <c r="E2787" s="75">
        <v>21.8450726892248</v>
      </c>
      <c r="F2787" s="75">
        <v>0</v>
      </c>
      <c r="G2787" s="75">
        <v>41</v>
      </c>
      <c r="H2787" s="77"/>
      <c r="I2787" s="77"/>
    </row>
    <row r="2788" spans="1:9" x14ac:dyDescent="0.25">
      <c r="A2788" s="75">
        <v>6037131200</v>
      </c>
      <c r="B2788" s="75">
        <v>3429</v>
      </c>
      <c r="C2788" s="75" t="s">
        <v>166</v>
      </c>
      <c r="D2788" s="75">
        <v>91325</v>
      </c>
      <c r="E2788" s="75">
        <v>19.604567532338699</v>
      </c>
      <c r="F2788" s="75">
        <v>0</v>
      </c>
      <c r="G2788" s="75">
        <v>25.4</v>
      </c>
      <c r="H2788" s="77"/>
      <c r="I2788" s="77"/>
    </row>
    <row r="2789" spans="1:9" x14ac:dyDescent="0.25">
      <c r="A2789" s="75">
        <v>6037115101</v>
      </c>
      <c r="B2789" s="75">
        <v>5046</v>
      </c>
      <c r="C2789" s="75" t="s">
        <v>166</v>
      </c>
      <c r="D2789" s="75">
        <v>91325</v>
      </c>
      <c r="E2789" s="75">
        <v>16.347625342888399</v>
      </c>
      <c r="F2789" s="75">
        <v>0</v>
      </c>
      <c r="G2789" s="75">
        <v>6.7</v>
      </c>
      <c r="H2789" s="77"/>
      <c r="I2789" s="77"/>
    </row>
    <row r="2790" spans="1:9" x14ac:dyDescent="0.25">
      <c r="A2790" s="75">
        <v>6037550000</v>
      </c>
      <c r="B2790" s="75">
        <v>1146</v>
      </c>
      <c r="C2790" s="75" t="s">
        <v>166</v>
      </c>
      <c r="D2790" s="75">
        <v>90650</v>
      </c>
      <c r="E2790" s="75">
        <v>60.502866082836</v>
      </c>
      <c r="F2790" s="75">
        <v>1146</v>
      </c>
      <c r="G2790" s="75">
        <v>55.2</v>
      </c>
      <c r="H2790" s="77"/>
      <c r="I2790" s="77"/>
    </row>
    <row r="2791" spans="1:9" x14ac:dyDescent="0.25">
      <c r="A2791" s="75">
        <v>6037552400</v>
      </c>
      <c r="B2791" s="75">
        <v>2794</v>
      </c>
      <c r="C2791" s="75" t="s">
        <v>166</v>
      </c>
      <c r="D2791" s="75">
        <v>90650</v>
      </c>
      <c r="E2791" s="75">
        <v>54.650487824475597</v>
      </c>
      <c r="F2791" s="75">
        <v>2794</v>
      </c>
      <c r="G2791" s="75">
        <v>41.9</v>
      </c>
      <c r="H2791" s="77"/>
      <c r="I2791" s="77"/>
    </row>
    <row r="2792" spans="1:9" x14ac:dyDescent="0.25">
      <c r="A2792" s="75">
        <v>6037552302</v>
      </c>
      <c r="B2792" s="75">
        <v>3648</v>
      </c>
      <c r="C2792" s="75" t="s">
        <v>166</v>
      </c>
      <c r="D2792" s="75">
        <v>90650</v>
      </c>
      <c r="E2792" s="75">
        <v>53.015930683698699</v>
      </c>
      <c r="F2792" s="75">
        <v>3648</v>
      </c>
      <c r="G2792" s="75">
        <v>25.4</v>
      </c>
      <c r="H2792" s="77"/>
      <c r="I2792" s="77"/>
    </row>
    <row r="2793" spans="1:9" x14ac:dyDescent="0.25">
      <c r="A2793" s="75">
        <v>6037552602</v>
      </c>
      <c r="B2793" s="75">
        <v>4191</v>
      </c>
      <c r="C2793" s="75" t="s">
        <v>166</v>
      </c>
      <c r="D2793" s="75">
        <v>90650</v>
      </c>
      <c r="E2793" s="75">
        <v>49.422964089298297</v>
      </c>
      <c r="F2793" s="75">
        <v>4191</v>
      </c>
      <c r="G2793" s="75">
        <v>42.4</v>
      </c>
      <c r="H2793" s="77"/>
      <c r="I2793" s="77"/>
    </row>
    <row r="2794" spans="1:9" x14ac:dyDescent="0.25">
      <c r="A2794" s="75">
        <v>6037552301</v>
      </c>
      <c r="B2794" s="75">
        <v>4900</v>
      </c>
      <c r="C2794" s="75" t="s">
        <v>166</v>
      </c>
      <c r="D2794" s="75">
        <v>90650</v>
      </c>
      <c r="E2794" s="75">
        <v>48.843898612061302</v>
      </c>
      <c r="F2794" s="75">
        <v>4900</v>
      </c>
      <c r="G2794" s="75">
        <v>30</v>
      </c>
      <c r="H2794" s="77"/>
      <c r="I2794" s="77"/>
    </row>
    <row r="2795" spans="1:9" x14ac:dyDescent="0.25">
      <c r="A2795" s="75">
        <v>6037552100</v>
      </c>
      <c r="B2795" s="75">
        <v>5891</v>
      </c>
      <c r="C2795" s="75" t="s">
        <v>166</v>
      </c>
      <c r="D2795" s="75">
        <v>90650</v>
      </c>
      <c r="E2795" s="75">
        <v>48.657430091264203</v>
      </c>
      <c r="F2795" s="75">
        <v>5891</v>
      </c>
      <c r="G2795" s="75">
        <v>39.799999999999997</v>
      </c>
      <c r="H2795" s="77"/>
      <c r="I2795" s="77"/>
    </row>
    <row r="2796" spans="1:9" x14ac:dyDescent="0.25">
      <c r="A2796" s="75">
        <v>6037552200</v>
      </c>
      <c r="B2796" s="75">
        <v>6835</v>
      </c>
      <c r="C2796" s="75" t="s">
        <v>166</v>
      </c>
      <c r="D2796" s="75">
        <v>90650</v>
      </c>
      <c r="E2796" s="75">
        <v>48.462768671974203</v>
      </c>
      <c r="F2796" s="75">
        <v>6835</v>
      </c>
      <c r="G2796" s="75">
        <v>49.5</v>
      </c>
      <c r="H2796" s="77"/>
      <c r="I2796" s="77"/>
    </row>
    <row r="2797" spans="1:9" x14ac:dyDescent="0.25">
      <c r="A2797" s="75">
        <v>6037551900</v>
      </c>
      <c r="B2797" s="75">
        <v>5344</v>
      </c>
      <c r="C2797" s="75" t="s">
        <v>166</v>
      </c>
      <c r="D2797" s="75">
        <v>90650</v>
      </c>
      <c r="E2797" s="75">
        <v>47.949228682112903</v>
      </c>
      <c r="F2797" s="75">
        <v>5344</v>
      </c>
      <c r="G2797" s="75">
        <v>35.1</v>
      </c>
      <c r="H2797" s="77"/>
      <c r="I2797" s="77"/>
    </row>
    <row r="2798" spans="1:9" x14ac:dyDescent="0.25">
      <c r="A2798" s="75">
        <v>6037550300</v>
      </c>
      <c r="B2798" s="75">
        <v>7727</v>
      </c>
      <c r="C2798" s="75" t="s">
        <v>166</v>
      </c>
      <c r="D2798" s="75">
        <v>90650</v>
      </c>
      <c r="E2798" s="75">
        <v>46.8737897809077</v>
      </c>
      <c r="F2798" s="75">
        <v>7727</v>
      </c>
      <c r="G2798" s="75">
        <v>33.4</v>
      </c>
      <c r="H2798" s="77"/>
      <c r="I2798" s="77"/>
    </row>
    <row r="2799" spans="1:9" x14ac:dyDescent="0.25">
      <c r="A2799" s="75">
        <v>6037550100</v>
      </c>
      <c r="B2799" s="75">
        <v>7518</v>
      </c>
      <c r="C2799" s="75" t="s">
        <v>166</v>
      </c>
      <c r="D2799" s="75">
        <v>90650</v>
      </c>
      <c r="E2799" s="75">
        <v>45.096845861968099</v>
      </c>
      <c r="F2799" s="75">
        <v>7518</v>
      </c>
      <c r="G2799" s="75">
        <v>29.2</v>
      </c>
      <c r="H2799" s="77"/>
      <c r="I2799" s="77"/>
    </row>
    <row r="2800" spans="1:9" x14ac:dyDescent="0.25">
      <c r="A2800" s="75">
        <v>6037552601</v>
      </c>
      <c r="B2800" s="75">
        <v>5720</v>
      </c>
      <c r="C2800" s="75" t="s">
        <v>166</v>
      </c>
      <c r="D2800" s="75">
        <v>90650</v>
      </c>
      <c r="E2800" s="75">
        <v>44.748121166029897</v>
      </c>
      <c r="F2800" s="75">
        <v>5720</v>
      </c>
      <c r="G2800" s="75">
        <v>47.8</v>
      </c>
      <c r="H2800" s="77"/>
      <c r="I2800" s="77"/>
    </row>
    <row r="2801" spans="1:9" x14ac:dyDescent="0.25">
      <c r="A2801" s="75">
        <v>6037552900</v>
      </c>
      <c r="B2801" s="75">
        <v>6881</v>
      </c>
      <c r="C2801" s="75" t="s">
        <v>166</v>
      </c>
      <c r="D2801" s="75">
        <v>90650</v>
      </c>
      <c r="E2801" s="75">
        <v>42.860174108100203</v>
      </c>
      <c r="F2801" s="75">
        <v>6881</v>
      </c>
      <c r="G2801" s="75">
        <v>39.9</v>
      </c>
      <c r="H2801" s="77"/>
      <c r="I2801" s="77"/>
    </row>
    <row r="2802" spans="1:9" x14ac:dyDescent="0.25">
      <c r="A2802" s="75">
        <v>6037550201</v>
      </c>
      <c r="B2802" s="75">
        <v>2941</v>
      </c>
      <c r="C2802" s="75" t="s">
        <v>166</v>
      </c>
      <c r="D2802" s="75">
        <v>90650</v>
      </c>
      <c r="E2802" s="75">
        <v>42.028630700119798</v>
      </c>
      <c r="F2802" s="75">
        <v>2941</v>
      </c>
      <c r="G2802" s="75">
        <v>37.9</v>
      </c>
      <c r="H2802" s="77"/>
      <c r="I2802" s="77"/>
    </row>
    <row r="2803" spans="1:9" x14ac:dyDescent="0.25">
      <c r="A2803" s="75">
        <v>6037554600</v>
      </c>
      <c r="B2803" s="75">
        <v>4374</v>
      </c>
      <c r="C2803" s="75" t="s">
        <v>166</v>
      </c>
      <c r="D2803" s="75">
        <v>90650</v>
      </c>
      <c r="E2803" s="75">
        <v>41.2269811695204</v>
      </c>
      <c r="F2803" s="75">
        <v>4374</v>
      </c>
      <c r="G2803" s="75">
        <v>43.6</v>
      </c>
      <c r="H2803" s="77"/>
      <c r="I2803" s="77"/>
    </row>
    <row r="2804" spans="1:9" x14ac:dyDescent="0.25">
      <c r="A2804" s="75">
        <v>6037552700</v>
      </c>
      <c r="B2804" s="75">
        <v>6985</v>
      </c>
      <c r="C2804" s="75" t="s">
        <v>166</v>
      </c>
      <c r="D2804" s="75">
        <v>90650</v>
      </c>
      <c r="E2804" s="75">
        <v>41.182701801119002</v>
      </c>
      <c r="F2804" s="75">
        <v>6985</v>
      </c>
      <c r="G2804" s="75">
        <v>35.1</v>
      </c>
      <c r="H2804" s="77"/>
      <c r="I2804" s="77"/>
    </row>
    <row r="2805" spans="1:9" x14ac:dyDescent="0.25">
      <c r="A2805" s="75">
        <v>6037552002</v>
      </c>
      <c r="B2805" s="75">
        <v>3721</v>
      </c>
      <c r="C2805" s="75" t="s">
        <v>166</v>
      </c>
      <c r="D2805" s="75">
        <v>90650</v>
      </c>
      <c r="E2805" s="75">
        <v>40.746464467787298</v>
      </c>
      <c r="F2805" s="75">
        <v>3721</v>
      </c>
      <c r="G2805" s="75">
        <v>36.9</v>
      </c>
      <c r="H2805" s="77"/>
      <c r="I2805" s="77"/>
    </row>
    <row r="2806" spans="1:9" x14ac:dyDescent="0.25">
      <c r="A2806" s="75">
        <v>6037550202</v>
      </c>
      <c r="B2806" s="75">
        <v>5496</v>
      </c>
      <c r="C2806" s="75" t="s">
        <v>166</v>
      </c>
      <c r="D2806" s="75">
        <v>90650</v>
      </c>
      <c r="E2806" s="75">
        <v>39.516337541043598</v>
      </c>
      <c r="F2806" s="75">
        <v>5496</v>
      </c>
      <c r="G2806" s="75">
        <v>44.9</v>
      </c>
      <c r="H2806" s="77"/>
      <c r="I2806" s="77"/>
    </row>
    <row r="2807" spans="1:9" x14ac:dyDescent="0.25">
      <c r="A2807" s="75">
        <v>6037553000</v>
      </c>
      <c r="B2807" s="75">
        <v>4825</v>
      </c>
      <c r="C2807" s="75" t="s">
        <v>166</v>
      </c>
      <c r="D2807" s="75">
        <v>90650</v>
      </c>
      <c r="E2807" s="75">
        <v>39.4144654458376</v>
      </c>
      <c r="F2807" s="75">
        <v>4825</v>
      </c>
      <c r="G2807" s="75">
        <v>29.4</v>
      </c>
      <c r="H2807" s="77"/>
      <c r="I2807" s="77"/>
    </row>
    <row r="2808" spans="1:9" x14ac:dyDescent="0.25">
      <c r="A2808" s="75">
        <v>6037552800</v>
      </c>
      <c r="B2808" s="75">
        <v>6401</v>
      </c>
      <c r="C2808" s="75" t="s">
        <v>166</v>
      </c>
      <c r="D2808" s="75">
        <v>90650</v>
      </c>
      <c r="E2808" s="75">
        <v>37.908679456918101</v>
      </c>
      <c r="F2808" s="75">
        <v>0</v>
      </c>
      <c r="G2808" s="75">
        <v>34.700000000000003</v>
      </c>
      <c r="H2808" s="77"/>
      <c r="I2808" s="77"/>
    </row>
    <row r="2809" spans="1:9" x14ac:dyDescent="0.25">
      <c r="A2809" s="75">
        <v>6037552001</v>
      </c>
      <c r="B2809" s="75">
        <v>4105</v>
      </c>
      <c r="C2809" s="75" t="s">
        <v>166</v>
      </c>
      <c r="D2809" s="75">
        <v>90650</v>
      </c>
      <c r="E2809" s="75">
        <v>35.8936159514585</v>
      </c>
      <c r="F2809" s="75">
        <v>0</v>
      </c>
      <c r="G2809" s="75">
        <v>39.6</v>
      </c>
      <c r="H2809" s="77"/>
      <c r="I2809" s="77"/>
    </row>
    <row r="2810" spans="1:9" x14ac:dyDescent="0.25">
      <c r="A2810" s="75">
        <v>6037554700</v>
      </c>
      <c r="B2810" s="75">
        <v>4874</v>
      </c>
      <c r="C2810" s="75" t="s">
        <v>166</v>
      </c>
      <c r="D2810" s="75">
        <v>90650</v>
      </c>
      <c r="E2810" s="75">
        <v>33.8071710478863</v>
      </c>
      <c r="F2810" s="75">
        <v>0</v>
      </c>
      <c r="G2810" s="75">
        <v>47</v>
      </c>
      <c r="H2810" s="77"/>
      <c r="I2810" s="77"/>
    </row>
    <row r="2811" spans="1:9" x14ac:dyDescent="0.25">
      <c r="A2811" s="75">
        <v>6037262704</v>
      </c>
      <c r="B2811" s="75">
        <v>3567</v>
      </c>
      <c r="C2811" s="75" t="s">
        <v>166</v>
      </c>
      <c r="D2811" s="75">
        <v>90272</v>
      </c>
      <c r="E2811" s="75">
        <v>14.595304132796301</v>
      </c>
      <c r="F2811" s="75">
        <v>0</v>
      </c>
      <c r="G2811" s="75">
        <v>12.5</v>
      </c>
      <c r="H2811" s="77"/>
      <c r="I2811" s="77"/>
    </row>
    <row r="2812" spans="1:9" x14ac:dyDescent="0.25">
      <c r="A2812" s="75">
        <v>6037262706</v>
      </c>
      <c r="B2812" s="75">
        <v>3563</v>
      </c>
      <c r="C2812" s="75" t="s">
        <v>166</v>
      </c>
      <c r="D2812" s="75">
        <v>90272</v>
      </c>
      <c r="E2812" s="75">
        <v>12.287557304835101</v>
      </c>
      <c r="F2812" s="75">
        <v>0</v>
      </c>
      <c r="G2812" s="75">
        <v>8.6</v>
      </c>
      <c r="H2812" s="77"/>
      <c r="I2812" s="77"/>
    </row>
    <row r="2813" spans="1:9" x14ac:dyDescent="0.25">
      <c r="A2813" s="75">
        <v>6037262501</v>
      </c>
      <c r="B2813" s="75">
        <v>3662</v>
      </c>
      <c r="C2813" s="75" t="s">
        <v>166</v>
      </c>
      <c r="D2813" s="75">
        <v>90272</v>
      </c>
      <c r="E2813" s="75">
        <v>9.1377824308524804</v>
      </c>
      <c r="F2813" s="75">
        <v>0</v>
      </c>
      <c r="G2813" s="75">
        <v>4.5999999999999996</v>
      </c>
      <c r="H2813" s="77"/>
      <c r="I2813" s="77"/>
    </row>
    <row r="2814" spans="1:9" x14ac:dyDescent="0.25">
      <c r="A2814" s="75">
        <v>6037262601</v>
      </c>
      <c r="B2814" s="75">
        <v>3660</v>
      </c>
      <c r="C2814" s="75" t="s">
        <v>166</v>
      </c>
      <c r="D2814" s="75">
        <v>90272</v>
      </c>
      <c r="E2814" s="75">
        <v>9.1285775739633301</v>
      </c>
      <c r="F2814" s="75">
        <v>0</v>
      </c>
      <c r="G2814" s="75">
        <v>6.4</v>
      </c>
      <c r="H2814" s="77"/>
      <c r="I2814" s="77"/>
    </row>
    <row r="2815" spans="1:9" x14ac:dyDescent="0.25">
      <c r="A2815" s="75">
        <v>6037262604</v>
      </c>
      <c r="B2815" s="75">
        <v>6092</v>
      </c>
      <c r="C2815" s="75" t="s">
        <v>166</v>
      </c>
      <c r="D2815" s="75">
        <v>90272</v>
      </c>
      <c r="E2815" s="75">
        <v>5.3393737970454103</v>
      </c>
      <c r="F2815" s="75">
        <v>0</v>
      </c>
      <c r="G2815" s="75">
        <v>6.6</v>
      </c>
      <c r="H2815" s="77"/>
      <c r="I2815" s="77"/>
    </row>
    <row r="2816" spans="1:9" x14ac:dyDescent="0.25">
      <c r="A2816" s="75">
        <v>6037262802</v>
      </c>
      <c r="B2816" s="75">
        <v>3759</v>
      </c>
      <c r="C2816" s="75" t="s">
        <v>166</v>
      </c>
      <c r="D2816" s="75">
        <v>90272</v>
      </c>
      <c r="E2816" s="75">
        <v>1.3077593389175399</v>
      </c>
      <c r="F2816" s="75">
        <v>0</v>
      </c>
      <c r="G2816" s="75">
        <v>5.3</v>
      </c>
      <c r="H2816" s="77"/>
      <c r="I2816" s="77"/>
    </row>
    <row r="2817" spans="1:9" x14ac:dyDescent="0.25">
      <c r="A2817" s="75">
        <v>6037980019</v>
      </c>
      <c r="B2817" s="75">
        <v>173</v>
      </c>
      <c r="C2817" s="75" t="s">
        <v>166</v>
      </c>
      <c r="D2817" s="75">
        <v>90272</v>
      </c>
      <c r="E2817" s="75" t="s">
        <v>147</v>
      </c>
      <c r="F2817" s="75">
        <v>0</v>
      </c>
      <c r="G2817" s="75">
        <v>0</v>
      </c>
      <c r="H2817" s="77"/>
      <c r="I2817" s="77"/>
    </row>
    <row r="2818" spans="1:9" x14ac:dyDescent="0.25">
      <c r="A2818" s="75">
        <v>6037104703</v>
      </c>
      <c r="B2818" s="75">
        <v>2397</v>
      </c>
      <c r="C2818" s="75" t="s">
        <v>166</v>
      </c>
      <c r="D2818" s="75">
        <v>91331</v>
      </c>
      <c r="E2818" s="75">
        <v>62.247707753537902</v>
      </c>
      <c r="F2818" s="75">
        <v>2397</v>
      </c>
      <c r="G2818" s="75">
        <v>75.099999999999994</v>
      </c>
      <c r="H2818" s="77"/>
      <c r="I2818" s="77"/>
    </row>
    <row r="2819" spans="1:9" x14ac:dyDescent="0.25">
      <c r="A2819" s="75">
        <v>6037104310</v>
      </c>
      <c r="B2819" s="75">
        <v>4921</v>
      </c>
      <c r="C2819" s="75" t="s">
        <v>166</v>
      </c>
      <c r="D2819" s="75">
        <v>91331</v>
      </c>
      <c r="E2819" s="75">
        <v>59.676129319554001</v>
      </c>
      <c r="F2819" s="75">
        <v>4921</v>
      </c>
      <c r="G2819" s="75">
        <v>57.6</v>
      </c>
      <c r="H2819" s="77"/>
      <c r="I2819" s="77"/>
    </row>
    <row r="2820" spans="1:9" x14ac:dyDescent="0.25">
      <c r="A2820" s="75">
        <v>6037104401</v>
      </c>
      <c r="B2820" s="75">
        <v>3357</v>
      </c>
      <c r="C2820" s="75" t="s">
        <v>166</v>
      </c>
      <c r="D2820" s="75">
        <v>91331</v>
      </c>
      <c r="E2820" s="75">
        <v>58.7618500662063</v>
      </c>
      <c r="F2820" s="75">
        <v>3357</v>
      </c>
      <c r="G2820" s="75">
        <v>50.8</v>
      </c>
      <c r="H2820" s="77"/>
      <c r="I2820" s="77"/>
    </row>
    <row r="2821" spans="1:9" x14ac:dyDescent="0.25">
      <c r="A2821" s="75">
        <v>6037104320</v>
      </c>
      <c r="B2821" s="75">
        <v>5998</v>
      </c>
      <c r="C2821" s="75" t="s">
        <v>166</v>
      </c>
      <c r="D2821" s="75">
        <v>91331</v>
      </c>
      <c r="E2821" s="75">
        <v>58.032141154211899</v>
      </c>
      <c r="F2821" s="75">
        <v>5998</v>
      </c>
      <c r="G2821" s="75">
        <v>55.4</v>
      </c>
      <c r="H2821" s="77"/>
      <c r="I2821" s="77"/>
    </row>
    <row r="2822" spans="1:9" x14ac:dyDescent="0.25">
      <c r="A2822" s="75">
        <v>6037104822</v>
      </c>
      <c r="B2822" s="75">
        <v>2277</v>
      </c>
      <c r="C2822" s="75" t="s">
        <v>166</v>
      </c>
      <c r="D2822" s="75">
        <v>91331</v>
      </c>
      <c r="E2822" s="75">
        <v>55.921160328104101</v>
      </c>
      <c r="F2822" s="75">
        <v>2277</v>
      </c>
      <c r="G2822" s="75">
        <v>61.3</v>
      </c>
      <c r="H2822" s="77"/>
      <c r="I2822" s="77"/>
    </row>
    <row r="2823" spans="1:9" x14ac:dyDescent="0.25">
      <c r="A2823" s="75">
        <v>6037121210</v>
      </c>
      <c r="B2823" s="75">
        <v>3122</v>
      </c>
      <c r="C2823" s="75" t="s">
        <v>166</v>
      </c>
      <c r="D2823" s="75">
        <v>91331</v>
      </c>
      <c r="E2823" s="75">
        <v>54.649807229787399</v>
      </c>
      <c r="F2823" s="75">
        <v>3122</v>
      </c>
      <c r="G2823" s="75">
        <v>42</v>
      </c>
      <c r="H2823" s="77"/>
      <c r="I2823" s="77"/>
    </row>
    <row r="2824" spans="1:9" x14ac:dyDescent="0.25">
      <c r="A2824" s="75">
        <v>6037104810</v>
      </c>
      <c r="B2824" s="75">
        <v>5328</v>
      </c>
      <c r="C2824" s="75" t="s">
        <v>166</v>
      </c>
      <c r="D2824" s="75">
        <v>91331</v>
      </c>
      <c r="E2824" s="75">
        <v>51.149074715167302</v>
      </c>
      <c r="F2824" s="75">
        <v>5328</v>
      </c>
      <c r="G2824" s="75">
        <v>43</v>
      </c>
      <c r="H2824" s="77"/>
      <c r="I2824" s="77"/>
    </row>
    <row r="2825" spans="1:9" x14ac:dyDescent="0.25">
      <c r="A2825" s="75">
        <v>6037104404</v>
      </c>
      <c r="B2825" s="75">
        <v>3236</v>
      </c>
      <c r="C2825" s="75" t="s">
        <v>166</v>
      </c>
      <c r="D2825" s="75">
        <v>91331</v>
      </c>
      <c r="E2825" s="75">
        <v>50.259504827385499</v>
      </c>
      <c r="F2825" s="75">
        <v>3236</v>
      </c>
      <c r="G2825" s="75">
        <v>56.4</v>
      </c>
      <c r="H2825" s="77"/>
      <c r="I2825" s="77"/>
    </row>
    <row r="2826" spans="1:9" x14ac:dyDescent="0.25">
      <c r="A2826" s="75">
        <v>6037104704</v>
      </c>
      <c r="B2826" s="75">
        <v>4219</v>
      </c>
      <c r="C2826" s="75" t="s">
        <v>166</v>
      </c>
      <c r="D2826" s="75">
        <v>91331</v>
      </c>
      <c r="E2826" s="75">
        <v>49.251435801607997</v>
      </c>
      <c r="F2826" s="75">
        <v>4219</v>
      </c>
      <c r="G2826" s="75">
        <v>61.4</v>
      </c>
      <c r="H2826" s="77"/>
      <c r="I2826" s="77"/>
    </row>
    <row r="2827" spans="1:9" x14ac:dyDescent="0.25">
      <c r="A2827" s="75">
        <v>6037104701</v>
      </c>
      <c r="B2827" s="75">
        <v>4208</v>
      </c>
      <c r="C2827" s="75" t="s">
        <v>166</v>
      </c>
      <c r="D2827" s="75">
        <v>91331</v>
      </c>
      <c r="E2827" s="75">
        <v>48.830475616481301</v>
      </c>
      <c r="F2827" s="75">
        <v>4208</v>
      </c>
      <c r="G2827" s="75">
        <v>82.8</v>
      </c>
      <c r="H2827" s="77"/>
      <c r="I2827" s="77"/>
    </row>
    <row r="2828" spans="1:9" x14ac:dyDescent="0.25">
      <c r="A2828" s="75">
        <v>6037104821</v>
      </c>
      <c r="B2828" s="75">
        <v>3514</v>
      </c>
      <c r="C2828" s="75" t="s">
        <v>166</v>
      </c>
      <c r="D2828" s="75">
        <v>91331</v>
      </c>
      <c r="E2828" s="75">
        <v>48.634687991914397</v>
      </c>
      <c r="F2828" s="75">
        <v>3514</v>
      </c>
      <c r="G2828" s="75">
        <v>66.099999999999994</v>
      </c>
      <c r="H2828" s="77"/>
      <c r="I2828" s="77"/>
    </row>
    <row r="2829" spans="1:9" x14ac:dyDescent="0.25">
      <c r="A2829" s="75">
        <v>6037104610</v>
      </c>
      <c r="B2829" s="75">
        <v>3672</v>
      </c>
      <c r="C2829" s="75" t="s">
        <v>166</v>
      </c>
      <c r="D2829" s="75">
        <v>91331</v>
      </c>
      <c r="E2829" s="75">
        <v>47.592558430037599</v>
      </c>
      <c r="F2829" s="75">
        <v>3672</v>
      </c>
      <c r="G2829" s="75">
        <v>55.9</v>
      </c>
      <c r="H2829" s="77"/>
      <c r="I2829" s="77"/>
    </row>
    <row r="2830" spans="1:9" x14ac:dyDescent="0.25">
      <c r="A2830" s="75">
        <v>6037119001</v>
      </c>
      <c r="B2830" s="75">
        <v>4038</v>
      </c>
      <c r="C2830" s="75" t="s">
        <v>166</v>
      </c>
      <c r="D2830" s="75">
        <v>91331</v>
      </c>
      <c r="E2830" s="75">
        <v>47.326786365860102</v>
      </c>
      <c r="F2830" s="75">
        <v>4038</v>
      </c>
      <c r="G2830" s="75">
        <v>21.5</v>
      </c>
      <c r="H2830" s="77"/>
      <c r="I2830" s="77"/>
    </row>
    <row r="2831" spans="1:9" x14ac:dyDescent="0.25">
      <c r="A2831" s="75">
        <v>6037104403</v>
      </c>
      <c r="B2831" s="75">
        <v>3282</v>
      </c>
      <c r="C2831" s="75" t="s">
        <v>166</v>
      </c>
      <c r="D2831" s="75">
        <v>91331</v>
      </c>
      <c r="E2831" s="75">
        <v>45.321630884101303</v>
      </c>
      <c r="F2831" s="75">
        <v>3282</v>
      </c>
      <c r="G2831" s="75">
        <v>53.4</v>
      </c>
      <c r="H2831" s="77"/>
      <c r="I2831" s="77"/>
    </row>
    <row r="2832" spans="1:9" x14ac:dyDescent="0.25">
      <c r="A2832" s="75">
        <v>6037104108</v>
      </c>
      <c r="B2832" s="75">
        <v>5256</v>
      </c>
      <c r="C2832" s="75" t="s">
        <v>166</v>
      </c>
      <c r="D2832" s="75">
        <v>91331</v>
      </c>
      <c r="E2832" s="75">
        <v>43.881092319599603</v>
      </c>
      <c r="F2832" s="75">
        <v>5256</v>
      </c>
      <c r="G2832" s="75">
        <v>59.1</v>
      </c>
      <c r="H2832" s="77"/>
      <c r="I2832" s="77"/>
    </row>
    <row r="2833" spans="1:9" x14ac:dyDescent="0.25">
      <c r="A2833" s="75">
        <v>6037119002</v>
      </c>
      <c r="B2833" s="75">
        <v>7210</v>
      </c>
      <c r="C2833" s="75" t="s">
        <v>166</v>
      </c>
      <c r="D2833" s="75">
        <v>91331</v>
      </c>
      <c r="E2833" s="75">
        <v>43.409743119514403</v>
      </c>
      <c r="F2833" s="75">
        <v>7210</v>
      </c>
      <c r="G2833" s="75">
        <v>40.9</v>
      </c>
      <c r="H2833" s="77"/>
      <c r="I2833" s="77"/>
    </row>
    <row r="2834" spans="1:9" x14ac:dyDescent="0.25">
      <c r="A2834" s="75">
        <v>6037104203</v>
      </c>
      <c r="B2834" s="75">
        <v>5210</v>
      </c>
      <c r="C2834" s="75" t="s">
        <v>166</v>
      </c>
      <c r="D2834" s="75">
        <v>91331</v>
      </c>
      <c r="E2834" s="75">
        <v>40.884274566487903</v>
      </c>
      <c r="F2834" s="75">
        <v>5210</v>
      </c>
      <c r="G2834" s="75">
        <v>63.7</v>
      </c>
      <c r="H2834" s="77"/>
      <c r="I2834" s="77"/>
    </row>
    <row r="2835" spans="1:9" x14ac:dyDescent="0.25">
      <c r="A2835" s="75">
        <v>6037104620</v>
      </c>
      <c r="B2835" s="75">
        <v>3539</v>
      </c>
      <c r="C2835" s="75" t="s">
        <v>166</v>
      </c>
      <c r="D2835" s="75">
        <v>91331</v>
      </c>
      <c r="E2835" s="75">
        <v>39.001159567706701</v>
      </c>
      <c r="F2835" s="75">
        <v>0</v>
      </c>
      <c r="G2835" s="75">
        <v>53.1</v>
      </c>
      <c r="H2835" s="77"/>
      <c r="I2835" s="77"/>
    </row>
    <row r="2836" spans="1:9" x14ac:dyDescent="0.25">
      <c r="A2836" s="75">
        <v>6037104500</v>
      </c>
      <c r="B2836" s="75">
        <v>3293</v>
      </c>
      <c r="C2836" s="75" t="s">
        <v>166</v>
      </c>
      <c r="D2836" s="75">
        <v>91331</v>
      </c>
      <c r="E2836" s="75">
        <v>38.134953874638299</v>
      </c>
      <c r="F2836" s="75">
        <v>0</v>
      </c>
      <c r="G2836" s="75">
        <v>49.3</v>
      </c>
      <c r="H2836" s="77"/>
      <c r="I2836" s="77"/>
    </row>
    <row r="2837" spans="1:9" x14ac:dyDescent="0.25">
      <c r="A2837" s="75">
        <v>6037104105</v>
      </c>
      <c r="B2837" s="75">
        <v>5412</v>
      </c>
      <c r="C2837" s="75" t="s">
        <v>166</v>
      </c>
      <c r="D2837" s="75">
        <v>91331</v>
      </c>
      <c r="E2837" s="75">
        <v>36.475573650832601</v>
      </c>
      <c r="F2837" s="75">
        <v>0</v>
      </c>
      <c r="G2837" s="75">
        <v>58.6</v>
      </c>
      <c r="H2837" s="77"/>
      <c r="I2837" s="77"/>
    </row>
    <row r="2838" spans="1:9" x14ac:dyDescent="0.25">
      <c r="A2838" s="75">
        <v>6037119202</v>
      </c>
      <c r="B2838" s="75">
        <v>4707</v>
      </c>
      <c r="C2838" s="75" t="s">
        <v>166</v>
      </c>
      <c r="D2838" s="75">
        <v>91331</v>
      </c>
      <c r="E2838" s="75">
        <v>36.244094894984102</v>
      </c>
      <c r="F2838" s="75">
        <v>0</v>
      </c>
      <c r="G2838" s="75">
        <v>56.5</v>
      </c>
      <c r="H2838" s="77"/>
      <c r="I2838" s="77"/>
    </row>
    <row r="2839" spans="1:9" x14ac:dyDescent="0.25">
      <c r="A2839" s="75">
        <v>6037119400</v>
      </c>
      <c r="B2839" s="75">
        <v>4987</v>
      </c>
      <c r="C2839" s="75" t="s">
        <v>166</v>
      </c>
      <c r="D2839" s="75">
        <v>91331</v>
      </c>
      <c r="E2839" s="75">
        <v>35.210166255480097</v>
      </c>
      <c r="F2839" s="75">
        <v>0</v>
      </c>
      <c r="G2839" s="75">
        <v>39.799999999999997</v>
      </c>
      <c r="H2839" s="77"/>
      <c r="I2839" s="77"/>
    </row>
    <row r="2840" spans="1:9" x14ac:dyDescent="0.25">
      <c r="A2840" s="75">
        <v>6037119800</v>
      </c>
      <c r="B2840" s="75">
        <v>6108</v>
      </c>
      <c r="C2840" s="75" t="s">
        <v>166</v>
      </c>
      <c r="D2840" s="75">
        <v>91331</v>
      </c>
      <c r="E2840" s="75">
        <v>32.050756388434799</v>
      </c>
      <c r="F2840" s="75">
        <v>0</v>
      </c>
      <c r="G2840" s="75">
        <v>34.9</v>
      </c>
      <c r="H2840" s="77"/>
      <c r="I2840" s="77"/>
    </row>
    <row r="2841" spans="1:9" x14ac:dyDescent="0.25">
      <c r="A2841" s="75">
        <v>6037119201</v>
      </c>
      <c r="B2841" s="75">
        <v>4137</v>
      </c>
      <c r="C2841" s="75" t="s">
        <v>166</v>
      </c>
      <c r="D2841" s="75">
        <v>91331</v>
      </c>
      <c r="E2841" s="75">
        <v>27.1722550238145</v>
      </c>
      <c r="F2841" s="75">
        <v>0</v>
      </c>
      <c r="G2841" s="75">
        <v>41.8</v>
      </c>
      <c r="H2841" s="77"/>
      <c r="I2841" s="77"/>
    </row>
    <row r="2842" spans="1:9" x14ac:dyDescent="0.25">
      <c r="A2842" s="75">
        <v>6037910101</v>
      </c>
      <c r="B2842" s="75">
        <v>1684</v>
      </c>
      <c r="C2842" s="75" t="s">
        <v>166</v>
      </c>
      <c r="D2842" s="75">
        <v>93552</v>
      </c>
      <c r="E2842" s="75">
        <v>39.106419802355802</v>
      </c>
      <c r="F2842" s="75">
        <v>0</v>
      </c>
      <c r="G2842" s="75">
        <v>56</v>
      </c>
      <c r="H2842" s="77"/>
      <c r="I2842" s="77"/>
    </row>
    <row r="2843" spans="1:9" x14ac:dyDescent="0.25">
      <c r="A2843" s="75">
        <v>6037910403</v>
      </c>
      <c r="B2843" s="75">
        <v>2235</v>
      </c>
      <c r="C2843" s="75" t="s">
        <v>166</v>
      </c>
      <c r="D2843" s="75">
        <v>93550</v>
      </c>
      <c r="E2843" s="75">
        <v>34.755038214253503</v>
      </c>
      <c r="F2843" s="75">
        <v>0</v>
      </c>
      <c r="G2843" s="75">
        <v>88.4</v>
      </c>
      <c r="H2843" s="77"/>
      <c r="I2843" s="77"/>
    </row>
    <row r="2844" spans="1:9" x14ac:dyDescent="0.25">
      <c r="A2844" s="75">
        <v>6037910402</v>
      </c>
      <c r="B2844" s="75">
        <v>3751</v>
      </c>
      <c r="C2844" s="75" t="s">
        <v>166</v>
      </c>
      <c r="D2844" s="75">
        <v>93550</v>
      </c>
      <c r="E2844" s="75">
        <v>33.452313757974899</v>
      </c>
      <c r="F2844" s="75">
        <v>0</v>
      </c>
      <c r="G2844" s="75">
        <v>73.599999999999994</v>
      </c>
      <c r="H2844" s="77"/>
      <c r="I2844" s="77"/>
    </row>
    <row r="2845" spans="1:9" x14ac:dyDescent="0.25">
      <c r="A2845" s="75">
        <v>6037910501</v>
      </c>
      <c r="B2845" s="75">
        <v>5339</v>
      </c>
      <c r="C2845" s="75" t="s">
        <v>166</v>
      </c>
      <c r="D2845" s="75">
        <v>93550</v>
      </c>
      <c r="E2845" s="75">
        <v>30.3977653610076</v>
      </c>
      <c r="F2845" s="75">
        <v>0</v>
      </c>
      <c r="G2845" s="75">
        <v>85.7</v>
      </c>
      <c r="H2845" s="77"/>
      <c r="I2845" s="77"/>
    </row>
    <row r="2846" spans="1:9" x14ac:dyDescent="0.25">
      <c r="A2846" s="75">
        <v>6037910201</v>
      </c>
      <c r="B2846" s="75">
        <v>3549</v>
      </c>
      <c r="C2846" s="75" t="s">
        <v>166</v>
      </c>
      <c r="D2846" s="75">
        <v>93551</v>
      </c>
      <c r="E2846" s="75">
        <v>28.036025482083701</v>
      </c>
      <c r="F2846" s="75">
        <v>0</v>
      </c>
      <c r="G2846" s="75">
        <v>45.1</v>
      </c>
      <c r="H2846" s="77"/>
      <c r="I2846" s="77"/>
    </row>
    <row r="2847" spans="1:9" x14ac:dyDescent="0.25">
      <c r="A2847" s="75">
        <v>6037900104</v>
      </c>
      <c r="B2847" s="75">
        <v>6242</v>
      </c>
      <c r="C2847" s="75" t="s">
        <v>166</v>
      </c>
      <c r="D2847" s="75">
        <v>93591</v>
      </c>
      <c r="E2847" s="75">
        <v>26.7643115744598</v>
      </c>
      <c r="F2847" s="75">
        <v>0</v>
      </c>
      <c r="G2847" s="75">
        <v>58.7</v>
      </c>
      <c r="H2847" s="77"/>
      <c r="I2847" s="77"/>
    </row>
    <row r="2848" spans="1:9" x14ac:dyDescent="0.25">
      <c r="A2848" s="75">
        <v>6037910401</v>
      </c>
      <c r="B2848" s="75">
        <v>6608</v>
      </c>
      <c r="C2848" s="75" t="s">
        <v>166</v>
      </c>
      <c r="D2848" s="75">
        <v>93551</v>
      </c>
      <c r="E2848" s="75">
        <v>26.202856357746001</v>
      </c>
      <c r="F2848" s="75">
        <v>0</v>
      </c>
      <c r="G2848" s="75">
        <v>22.9</v>
      </c>
      <c r="H2848" s="77"/>
      <c r="I2848" s="77"/>
    </row>
    <row r="2849" spans="1:9" x14ac:dyDescent="0.25">
      <c r="A2849" s="75">
        <v>6037910502</v>
      </c>
      <c r="B2849" s="75">
        <v>4086</v>
      </c>
      <c r="C2849" s="75" t="s">
        <v>166</v>
      </c>
      <c r="D2849" s="75">
        <v>93550</v>
      </c>
      <c r="E2849" s="75">
        <v>25.098221829538598</v>
      </c>
      <c r="F2849" s="75">
        <v>0</v>
      </c>
      <c r="G2849" s="75">
        <v>73.599999999999994</v>
      </c>
      <c r="H2849" s="77"/>
      <c r="I2849" s="77"/>
    </row>
    <row r="2850" spans="1:9" x14ac:dyDescent="0.25">
      <c r="A2850" s="75">
        <v>6037910504</v>
      </c>
      <c r="B2850" s="75">
        <v>4797</v>
      </c>
      <c r="C2850" s="75" t="s">
        <v>166</v>
      </c>
      <c r="D2850" s="75">
        <v>93550</v>
      </c>
      <c r="E2850" s="75">
        <v>24.739794671732</v>
      </c>
      <c r="F2850" s="75">
        <v>0</v>
      </c>
      <c r="G2850" s="75">
        <v>73.099999999999994</v>
      </c>
      <c r="H2850" s="77"/>
      <c r="I2850" s="77"/>
    </row>
    <row r="2851" spans="1:9" x14ac:dyDescent="0.25">
      <c r="A2851" s="75">
        <v>6037910404</v>
      </c>
      <c r="B2851" s="75">
        <v>4130</v>
      </c>
      <c r="C2851" s="75" t="s">
        <v>166</v>
      </c>
      <c r="D2851" s="75">
        <v>93550</v>
      </c>
      <c r="E2851" s="75">
        <v>24.058177538140701</v>
      </c>
      <c r="F2851" s="75">
        <v>0</v>
      </c>
      <c r="G2851" s="75">
        <v>51.3</v>
      </c>
      <c r="H2851" s="77"/>
      <c r="I2851" s="77"/>
    </row>
    <row r="2852" spans="1:9" x14ac:dyDescent="0.25">
      <c r="A2852" s="75">
        <v>6037910202</v>
      </c>
      <c r="B2852" s="75">
        <v>5223</v>
      </c>
      <c r="C2852" s="75" t="s">
        <v>166</v>
      </c>
      <c r="D2852" s="75">
        <v>93551</v>
      </c>
      <c r="E2852" s="75">
        <v>20.739665273984201</v>
      </c>
      <c r="F2852" s="75">
        <v>0</v>
      </c>
      <c r="G2852" s="75">
        <v>26.3</v>
      </c>
      <c r="H2852" s="77"/>
      <c r="I2852" s="77"/>
    </row>
    <row r="2853" spans="1:9" x14ac:dyDescent="0.25">
      <c r="A2853" s="75">
        <v>6037910208</v>
      </c>
      <c r="B2853" s="75">
        <v>6340</v>
      </c>
      <c r="C2853" s="75" t="s">
        <v>166</v>
      </c>
      <c r="D2853" s="75">
        <v>93551</v>
      </c>
      <c r="E2853" s="75">
        <v>20.487282324588602</v>
      </c>
      <c r="F2853" s="75">
        <v>0</v>
      </c>
      <c r="G2853" s="75">
        <v>39.299999999999997</v>
      </c>
      <c r="H2853" s="77"/>
      <c r="I2853" s="77"/>
    </row>
    <row r="2854" spans="1:9" x14ac:dyDescent="0.25">
      <c r="A2854" s="75">
        <v>6037910712</v>
      </c>
      <c r="B2854" s="75">
        <v>2772</v>
      </c>
      <c r="C2854" s="75" t="s">
        <v>166</v>
      </c>
      <c r="D2854" s="75">
        <v>93552</v>
      </c>
      <c r="E2854" s="75">
        <v>20.351495120558699</v>
      </c>
      <c r="F2854" s="75">
        <v>0</v>
      </c>
      <c r="G2854" s="75">
        <v>45.5</v>
      </c>
      <c r="H2854" s="77"/>
      <c r="I2854" s="77"/>
    </row>
    <row r="2855" spans="1:9" x14ac:dyDescent="0.25">
      <c r="A2855" s="75">
        <v>6037910601</v>
      </c>
      <c r="B2855" s="75">
        <v>6460</v>
      </c>
      <c r="C2855" s="75" t="s">
        <v>166</v>
      </c>
      <c r="D2855" s="75">
        <v>93550</v>
      </c>
      <c r="E2855" s="75">
        <v>20.289914804898</v>
      </c>
      <c r="F2855" s="75">
        <v>0</v>
      </c>
      <c r="G2855" s="75">
        <v>70.2</v>
      </c>
      <c r="H2855" s="77"/>
      <c r="I2855" s="77"/>
    </row>
    <row r="2856" spans="1:9" x14ac:dyDescent="0.25">
      <c r="A2856" s="75">
        <v>6037910602</v>
      </c>
      <c r="B2856" s="75">
        <v>3995</v>
      </c>
      <c r="C2856" s="75" t="s">
        <v>166</v>
      </c>
      <c r="D2856" s="75">
        <v>93550</v>
      </c>
      <c r="E2856" s="75">
        <v>19.746036596622901</v>
      </c>
      <c r="F2856" s="75">
        <v>0</v>
      </c>
      <c r="G2856" s="75">
        <v>69.599999999999994</v>
      </c>
      <c r="H2856" s="77"/>
      <c r="I2856" s="77"/>
    </row>
    <row r="2857" spans="1:9" x14ac:dyDescent="0.25">
      <c r="A2857" s="75">
        <v>6037910716</v>
      </c>
      <c r="B2857" s="75">
        <v>6117</v>
      </c>
      <c r="C2857" s="75" t="s">
        <v>166</v>
      </c>
      <c r="D2857" s="75">
        <v>93550</v>
      </c>
      <c r="E2857" s="75">
        <v>19.4956130635052</v>
      </c>
      <c r="F2857" s="75">
        <v>0</v>
      </c>
      <c r="G2857" s="75">
        <v>40.1</v>
      </c>
      <c r="H2857" s="77"/>
      <c r="I2857" s="77"/>
    </row>
    <row r="2858" spans="1:9" x14ac:dyDescent="0.25">
      <c r="A2858" s="75">
        <v>6037910707</v>
      </c>
      <c r="B2858" s="75">
        <v>4329</v>
      </c>
      <c r="C2858" s="75" t="s">
        <v>166</v>
      </c>
      <c r="D2858" s="75">
        <v>93550</v>
      </c>
      <c r="E2858" s="75">
        <v>19.313008570649401</v>
      </c>
      <c r="F2858" s="75">
        <v>0</v>
      </c>
      <c r="G2858" s="75">
        <v>48.4</v>
      </c>
      <c r="H2858" s="77"/>
      <c r="I2858" s="77"/>
    </row>
    <row r="2859" spans="1:9" x14ac:dyDescent="0.25">
      <c r="A2859" s="75">
        <v>6037910505</v>
      </c>
      <c r="B2859" s="75">
        <v>3064</v>
      </c>
      <c r="C2859" s="75" t="s">
        <v>166</v>
      </c>
      <c r="D2859" s="75">
        <v>93550</v>
      </c>
      <c r="E2859" s="75">
        <v>18.7788303654971</v>
      </c>
      <c r="F2859" s="75">
        <v>0</v>
      </c>
      <c r="G2859" s="75">
        <v>53.7</v>
      </c>
      <c r="H2859" s="77"/>
      <c r="I2859" s="77"/>
    </row>
    <row r="2860" spans="1:9" x14ac:dyDescent="0.25">
      <c r="A2860" s="75">
        <v>6037910705</v>
      </c>
      <c r="B2860" s="75">
        <v>11415</v>
      </c>
      <c r="C2860" s="75" t="s">
        <v>166</v>
      </c>
      <c r="D2860" s="75">
        <v>93552</v>
      </c>
      <c r="E2860" s="75">
        <v>18.315817764319</v>
      </c>
      <c r="F2860" s="75">
        <v>0</v>
      </c>
      <c r="G2860" s="75">
        <v>46.8</v>
      </c>
      <c r="H2860" s="77"/>
      <c r="I2860" s="77"/>
    </row>
    <row r="2861" spans="1:9" x14ac:dyDescent="0.25">
      <c r="A2861" s="75">
        <v>6037910603</v>
      </c>
      <c r="B2861" s="75">
        <v>7075</v>
      </c>
      <c r="C2861" s="75" t="s">
        <v>166</v>
      </c>
      <c r="D2861" s="75">
        <v>93550</v>
      </c>
      <c r="E2861" s="75">
        <v>18.0202565046371</v>
      </c>
      <c r="F2861" s="75">
        <v>0</v>
      </c>
      <c r="G2861" s="75">
        <v>54.4</v>
      </c>
      <c r="H2861" s="77"/>
      <c r="I2861" s="77"/>
    </row>
    <row r="2862" spans="1:9" x14ac:dyDescent="0.25">
      <c r="A2862" s="75">
        <v>6037910714</v>
      </c>
      <c r="B2862" s="75">
        <v>3596</v>
      </c>
      <c r="C2862" s="75" t="s">
        <v>166</v>
      </c>
      <c r="D2862" s="75">
        <v>93552</v>
      </c>
      <c r="E2862" s="75">
        <v>17.6079872429017</v>
      </c>
      <c r="F2862" s="75">
        <v>0</v>
      </c>
      <c r="G2862" s="75">
        <v>58.2</v>
      </c>
      <c r="H2862" s="77"/>
      <c r="I2862" s="77"/>
    </row>
    <row r="2863" spans="1:9" x14ac:dyDescent="0.25">
      <c r="A2863" s="75">
        <v>6037910605</v>
      </c>
      <c r="B2863" s="75">
        <v>4535</v>
      </c>
      <c r="C2863" s="75" t="s">
        <v>166</v>
      </c>
      <c r="D2863" s="75">
        <v>93550</v>
      </c>
      <c r="E2863" s="75">
        <v>17.5893528130477</v>
      </c>
      <c r="F2863" s="75">
        <v>0</v>
      </c>
      <c r="G2863" s="75">
        <v>58.8</v>
      </c>
      <c r="H2863" s="77"/>
      <c r="I2863" s="77"/>
    </row>
    <row r="2864" spans="1:9" x14ac:dyDescent="0.25">
      <c r="A2864" s="75">
        <v>6037910709</v>
      </c>
      <c r="B2864" s="75">
        <v>1650</v>
      </c>
      <c r="C2864" s="75" t="s">
        <v>166</v>
      </c>
      <c r="D2864" s="75">
        <v>93552</v>
      </c>
      <c r="E2864" s="75">
        <v>17.306377283634799</v>
      </c>
      <c r="F2864" s="75">
        <v>0</v>
      </c>
      <c r="G2864" s="75">
        <v>43.4</v>
      </c>
      <c r="H2864" s="77"/>
      <c r="I2864" s="77"/>
    </row>
    <row r="2865" spans="1:9" x14ac:dyDescent="0.25">
      <c r="A2865" s="75">
        <v>6037910606</v>
      </c>
      <c r="B2865" s="75">
        <v>2970</v>
      </c>
      <c r="C2865" s="75" t="s">
        <v>166</v>
      </c>
      <c r="D2865" s="75">
        <v>93550</v>
      </c>
      <c r="E2865" s="75">
        <v>17.122761793985699</v>
      </c>
      <c r="F2865" s="75">
        <v>0</v>
      </c>
      <c r="G2865" s="75">
        <v>64</v>
      </c>
      <c r="H2865" s="77"/>
      <c r="I2865" s="77"/>
    </row>
    <row r="2866" spans="1:9" x14ac:dyDescent="0.25">
      <c r="A2866" s="75">
        <v>6037910715</v>
      </c>
      <c r="B2866" s="75">
        <v>6702</v>
      </c>
      <c r="C2866" s="75" t="s">
        <v>166</v>
      </c>
      <c r="D2866" s="75">
        <v>93550</v>
      </c>
      <c r="E2866" s="75">
        <v>16.889330282803598</v>
      </c>
      <c r="F2866" s="75">
        <v>0</v>
      </c>
      <c r="G2866" s="75">
        <v>42.6</v>
      </c>
      <c r="H2866" s="77"/>
      <c r="I2866" s="77"/>
    </row>
    <row r="2867" spans="1:9" x14ac:dyDescent="0.25">
      <c r="A2867" s="75">
        <v>6037910711</v>
      </c>
      <c r="B2867" s="75">
        <v>7585</v>
      </c>
      <c r="C2867" s="75" t="s">
        <v>166</v>
      </c>
      <c r="D2867" s="75">
        <v>93552</v>
      </c>
      <c r="E2867" s="75">
        <v>16.469938193555901</v>
      </c>
      <c r="F2867" s="75">
        <v>0</v>
      </c>
      <c r="G2867" s="75">
        <v>65.599999999999994</v>
      </c>
      <c r="H2867" s="77"/>
      <c r="I2867" s="77"/>
    </row>
    <row r="2868" spans="1:9" x14ac:dyDescent="0.25">
      <c r="A2868" s="75">
        <v>6037910001</v>
      </c>
      <c r="B2868" s="75">
        <v>5742</v>
      </c>
      <c r="C2868" s="75" t="s">
        <v>166</v>
      </c>
      <c r="D2868" s="75">
        <v>93591</v>
      </c>
      <c r="E2868" s="75">
        <v>16.447742925653699</v>
      </c>
      <c r="F2868" s="75">
        <v>0</v>
      </c>
      <c r="G2868" s="75">
        <v>58.1</v>
      </c>
      <c r="H2868" s="77"/>
      <c r="I2868" s="77"/>
    </row>
    <row r="2869" spans="1:9" x14ac:dyDescent="0.25">
      <c r="A2869" s="75">
        <v>6037910205</v>
      </c>
      <c r="B2869" s="75">
        <v>1371</v>
      </c>
      <c r="C2869" s="75" t="s">
        <v>166</v>
      </c>
      <c r="D2869" s="75">
        <v>93551</v>
      </c>
      <c r="E2869" s="75">
        <v>15.853070574603001</v>
      </c>
      <c r="F2869" s="75">
        <v>0</v>
      </c>
      <c r="G2869" s="75">
        <v>37.5</v>
      </c>
      <c r="H2869" s="77"/>
      <c r="I2869" s="77"/>
    </row>
    <row r="2870" spans="1:9" x14ac:dyDescent="0.25">
      <c r="A2870" s="75">
        <v>6037910713</v>
      </c>
      <c r="B2870" s="75">
        <v>5324</v>
      </c>
      <c r="C2870" s="75" t="s">
        <v>166</v>
      </c>
      <c r="D2870" s="75">
        <v>93552</v>
      </c>
      <c r="E2870" s="75">
        <v>15.784880405173499</v>
      </c>
      <c r="F2870" s="75">
        <v>0</v>
      </c>
      <c r="G2870" s="75">
        <v>59.7</v>
      </c>
      <c r="H2870" s="77"/>
      <c r="I2870" s="77"/>
    </row>
    <row r="2871" spans="1:9" x14ac:dyDescent="0.25">
      <c r="A2871" s="75">
        <v>6037910207</v>
      </c>
      <c r="B2871" s="75">
        <v>6023</v>
      </c>
      <c r="C2871" s="75" t="s">
        <v>166</v>
      </c>
      <c r="D2871" s="75">
        <v>93551</v>
      </c>
      <c r="E2871" s="75">
        <v>15.5544877309794</v>
      </c>
      <c r="F2871" s="75">
        <v>0</v>
      </c>
      <c r="G2871" s="75">
        <v>29.3</v>
      </c>
      <c r="H2871" s="77"/>
      <c r="I2871" s="77"/>
    </row>
    <row r="2872" spans="1:9" x14ac:dyDescent="0.25">
      <c r="A2872" s="75">
        <v>6037910206</v>
      </c>
      <c r="B2872" s="75">
        <v>3246</v>
      </c>
      <c r="C2872" s="75" t="s">
        <v>166</v>
      </c>
      <c r="D2872" s="75">
        <v>93551</v>
      </c>
      <c r="E2872" s="75">
        <v>15.3424225427051</v>
      </c>
      <c r="F2872" s="75">
        <v>0</v>
      </c>
      <c r="G2872" s="75">
        <v>20.6</v>
      </c>
      <c r="H2872" s="77"/>
      <c r="I2872" s="77"/>
    </row>
    <row r="2873" spans="1:9" x14ac:dyDescent="0.25">
      <c r="A2873" s="75">
        <v>6037910210</v>
      </c>
      <c r="B2873" s="75">
        <v>7103</v>
      </c>
      <c r="C2873" s="75" t="s">
        <v>166</v>
      </c>
      <c r="D2873" s="75">
        <v>93551</v>
      </c>
      <c r="E2873" s="75">
        <v>14.6885356285218</v>
      </c>
      <c r="F2873" s="75">
        <v>0</v>
      </c>
      <c r="G2873" s="75">
        <v>17.899999999999999</v>
      </c>
      <c r="H2873" s="77"/>
      <c r="I2873" s="77"/>
    </row>
    <row r="2874" spans="1:9" x14ac:dyDescent="0.25">
      <c r="A2874" s="75">
        <v>6037910209</v>
      </c>
      <c r="B2874" s="75">
        <v>4397</v>
      </c>
      <c r="C2874" s="75" t="s">
        <v>166</v>
      </c>
      <c r="D2874" s="75">
        <v>93551</v>
      </c>
      <c r="E2874" s="75">
        <v>11.6833887722036</v>
      </c>
      <c r="F2874" s="75">
        <v>0</v>
      </c>
      <c r="G2874" s="75">
        <v>16.100000000000001</v>
      </c>
      <c r="H2874" s="77"/>
      <c r="I2874" s="77"/>
    </row>
    <row r="2875" spans="1:9" x14ac:dyDescent="0.25">
      <c r="A2875" s="75">
        <v>6037910302</v>
      </c>
      <c r="B2875" s="75">
        <v>6387</v>
      </c>
      <c r="C2875" s="75" t="s">
        <v>166</v>
      </c>
      <c r="D2875" s="75">
        <v>93551</v>
      </c>
      <c r="E2875" s="75">
        <v>9.9595072651508794</v>
      </c>
      <c r="F2875" s="75">
        <v>0</v>
      </c>
      <c r="G2875" s="75">
        <v>18.399999999999999</v>
      </c>
      <c r="H2875" s="77"/>
      <c r="I2875" s="77"/>
    </row>
    <row r="2876" spans="1:9" x14ac:dyDescent="0.25">
      <c r="A2876" s="75">
        <v>6037901213</v>
      </c>
      <c r="B2876" s="75">
        <v>3553</v>
      </c>
      <c r="C2876" s="75" t="s">
        <v>166</v>
      </c>
      <c r="D2876" s="75">
        <v>93551</v>
      </c>
      <c r="E2876" s="75">
        <v>8.0749417530867795</v>
      </c>
      <c r="F2876" s="75">
        <v>0</v>
      </c>
      <c r="G2876" s="75">
        <v>12.6</v>
      </c>
      <c r="H2876" s="77"/>
      <c r="I2876" s="77"/>
    </row>
    <row r="2877" spans="1:9" x14ac:dyDescent="0.25">
      <c r="A2877" s="75">
        <v>6037980004</v>
      </c>
      <c r="B2877" s="75">
        <v>169</v>
      </c>
      <c r="C2877" s="75" t="s">
        <v>166</v>
      </c>
      <c r="D2877" s="75">
        <v>93550</v>
      </c>
      <c r="E2877" s="75" t="s">
        <v>147</v>
      </c>
      <c r="F2877" s="75">
        <v>0</v>
      </c>
      <c r="G2877" s="75" t="s">
        <v>147</v>
      </c>
      <c r="H2877" s="77"/>
      <c r="I2877" s="77"/>
    </row>
    <row r="2878" spans="1:9" x14ac:dyDescent="0.25">
      <c r="A2878" s="75">
        <v>6037910812</v>
      </c>
      <c r="B2878" s="75">
        <v>464</v>
      </c>
      <c r="C2878" s="75" t="s">
        <v>166</v>
      </c>
      <c r="D2878" s="75">
        <v>93550</v>
      </c>
      <c r="E2878" s="75" t="s">
        <v>147</v>
      </c>
      <c r="F2878" s="75">
        <v>0</v>
      </c>
      <c r="G2878" s="75">
        <v>18.3</v>
      </c>
      <c r="H2878" s="77"/>
      <c r="I2878" s="77"/>
    </row>
    <row r="2879" spans="1:9" x14ac:dyDescent="0.25">
      <c r="A2879" s="75">
        <v>6037670201</v>
      </c>
      <c r="B2879" s="75">
        <v>3852</v>
      </c>
      <c r="C2879" s="75" t="s">
        <v>166</v>
      </c>
      <c r="D2879" s="75">
        <v>90274</v>
      </c>
      <c r="E2879" s="75">
        <v>8.6545966290823699</v>
      </c>
      <c r="F2879" s="75">
        <v>0</v>
      </c>
      <c r="G2879" s="75">
        <v>5.7</v>
      </c>
      <c r="H2879" s="77"/>
      <c r="I2879" s="77"/>
    </row>
    <row r="2880" spans="1:9" x14ac:dyDescent="0.25">
      <c r="A2880" s="75">
        <v>6037670326</v>
      </c>
      <c r="B2880" s="75">
        <v>3807</v>
      </c>
      <c r="C2880" s="75" t="s">
        <v>166</v>
      </c>
      <c r="D2880" s="75">
        <v>90274</v>
      </c>
      <c r="E2880" s="75">
        <v>8.2950367924658295</v>
      </c>
      <c r="F2880" s="75">
        <v>0</v>
      </c>
      <c r="G2880" s="75">
        <v>3.4</v>
      </c>
      <c r="H2880" s="77"/>
      <c r="I2880" s="77"/>
    </row>
    <row r="2881" spans="1:9" x14ac:dyDescent="0.25">
      <c r="A2881" s="75">
        <v>6037670202</v>
      </c>
      <c r="B2881" s="75">
        <v>2594</v>
      </c>
      <c r="C2881" s="75" t="s">
        <v>166</v>
      </c>
      <c r="D2881" s="75">
        <v>90274</v>
      </c>
      <c r="E2881" s="75">
        <v>5.8814154699476902</v>
      </c>
      <c r="F2881" s="75">
        <v>0</v>
      </c>
      <c r="G2881" s="75">
        <v>13.1</v>
      </c>
      <c r="H2881" s="77"/>
      <c r="I2881" s="77"/>
    </row>
    <row r="2882" spans="1:9" x14ac:dyDescent="0.25">
      <c r="A2882" s="75">
        <v>6037670324</v>
      </c>
      <c r="B2882" s="75">
        <v>5127</v>
      </c>
      <c r="C2882" s="75" t="s">
        <v>166</v>
      </c>
      <c r="D2882" s="75">
        <v>90274</v>
      </c>
      <c r="E2882" s="75">
        <v>5.3681238457529004</v>
      </c>
      <c r="F2882" s="75">
        <v>0</v>
      </c>
      <c r="G2882" s="75">
        <v>11.9</v>
      </c>
      <c r="H2882" s="77"/>
      <c r="I2882" s="77"/>
    </row>
    <row r="2883" spans="1:9" x14ac:dyDescent="0.25">
      <c r="A2883" s="75">
        <v>6037670328</v>
      </c>
      <c r="B2883" s="75">
        <v>4504</v>
      </c>
      <c r="C2883" s="75" t="s">
        <v>166</v>
      </c>
      <c r="D2883" s="75">
        <v>90274</v>
      </c>
      <c r="E2883" s="75">
        <v>3.9338799984222699</v>
      </c>
      <c r="F2883" s="75">
        <v>0</v>
      </c>
      <c r="G2883" s="75">
        <v>7.9</v>
      </c>
      <c r="H2883" s="77"/>
      <c r="I2883" s="77"/>
    </row>
    <row r="2884" spans="1:9" x14ac:dyDescent="0.25">
      <c r="A2884" s="75">
        <v>6037670500</v>
      </c>
      <c r="B2884" s="75">
        <v>1860</v>
      </c>
      <c r="C2884" s="75" t="s">
        <v>166</v>
      </c>
      <c r="D2884" s="75">
        <v>90274</v>
      </c>
      <c r="E2884" s="75">
        <v>3.6909597660226301</v>
      </c>
      <c r="F2884" s="75">
        <v>0</v>
      </c>
      <c r="G2884" s="75">
        <v>5.5</v>
      </c>
      <c r="H2884" s="77"/>
      <c r="I2884" s="77"/>
    </row>
    <row r="2885" spans="1:9" x14ac:dyDescent="0.25">
      <c r="A2885" s="75">
        <v>6037670406</v>
      </c>
      <c r="B2885" s="75">
        <v>1903</v>
      </c>
      <c r="C2885" s="75" t="s">
        <v>166</v>
      </c>
      <c r="D2885" s="75">
        <v>90274</v>
      </c>
      <c r="E2885" s="75">
        <v>3.33481905285706</v>
      </c>
      <c r="F2885" s="75">
        <v>0</v>
      </c>
      <c r="G2885" s="75">
        <v>6.9</v>
      </c>
      <c r="H2885" s="77"/>
      <c r="I2885" s="77"/>
    </row>
    <row r="2886" spans="1:9" x14ac:dyDescent="0.25">
      <c r="A2886" s="75">
        <v>6037120300</v>
      </c>
      <c r="B2886" s="75">
        <v>5531</v>
      </c>
      <c r="C2886" s="75" t="s">
        <v>166</v>
      </c>
      <c r="D2886" s="75">
        <v>91402</v>
      </c>
      <c r="E2886" s="75">
        <v>57.464411701925997</v>
      </c>
      <c r="F2886" s="75">
        <v>5531</v>
      </c>
      <c r="G2886" s="75">
        <v>42.7</v>
      </c>
      <c r="H2886" s="77"/>
      <c r="I2886" s="77"/>
    </row>
    <row r="2887" spans="1:9" x14ac:dyDescent="0.25">
      <c r="A2887" s="75">
        <v>6037120020</v>
      </c>
      <c r="B2887" s="75">
        <v>4057</v>
      </c>
      <c r="C2887" s="75" t="s">
        <v>166</v>
      </c>
      <c r="D2887" s="75">
        <v>91402</v>
      </c>
      <c r="E2887" s="75">
        <v>57.373756685022698</v>
      </c>
      <c r="F2887" s="75">
        <v>4057</v>
      </c>
      <c r="G2887" s="75">
        <v>69.7</v>
      </c>
      <c r="H2887" s="77"/>
      <c r="I2887" s="77"/>
    </row>
    <row r="2888" spans="1:9" x14ac:dyDescent="0.25">
      <c r="A2888" s="75">
        <v>6037120030</v>
      </c>
      <c r="B2888" s="75">
        <v>2675</v>
      </c>
      <c r="C2888" s="75" t="s">
        <v>166</v>
      </c>
      <c r="D2888" s="75">
        <v>91402</v>
      </c>
      <c r="E2888" s="75">
        <v>51.346107555497397</v>
      </c>
      <c r="F2888" s="75">
        <v>2675</v>
      </c>
      <c r="G2888" s="75">
        <v>79.2</v>
      </c>
      <c r="H2888" s="77"/>
      <c r="I2888" s="77"/>
    </row>
    <row r="2889" spans="1:9" x14ac:dyDescent="0.25">
      <c r="A2889" s="75">
        <v>6037120400</v>
      </c>
      <c r="B2889" s="75">
        <v>6272</v>
      </c>
      <c r="C2889" s="75" t="s">
        <v>166</v>
      </c>
      <c r="D2889" s="75">
        <v>91402</v>
      </c>
      <c r="E2889" s="75">
        <v>48.143556959654703</v>
      </c>
      <c r="F2889" s="75">
        <v>6272</v>
      </c>
      <c r="G2889" s="75">
        <v>54.6</v>
      </c>
      <c r="H2889" s="77"/>
      <c r="I2889" s="77"/>
    </row>
    <row r="2890" spans="1:9" x14ac:dyDescent="0.25">
      <c r="A2890" s="75">
        <v>6037120010</v>
      </c>
      <c r="B2890" s="75">
        <v>2844</v>
      </c>
      <c r="C2890" s="75" t="s">
        <v>166</v>
      </c>
      <c r="D2890" s="75">
        <v>91402</v>
      </c>
      <c r="E2890" s="75">
        <v>45.455644522083098</v>
      </c>
      <c r="F2890" s="75">
        <v>2844</v>
      </c>
      <c r="G2890" s="75">
        <v>54.7</v>
      </c>
      <c r="H2890" s="77"/>
      <c r="I2890" s="77"/>
    </row>
    <row r="2891" spans="1:9" x14ac:dyDescent="0.25">
      <c r="A2891" s="75">
        <v>6037119340</v>
      </c>
      <c r="B2891" s="75">
        <v>3884</v>
      </c>
      <c r="C2891" s="75" t="s">
        <v>166</v>
      </c>
      <c r="D2891" s="75">
        <v>91402</v>
      </c>
      <c r="E2891" s="75">
        <v>44.933450182260998</v>
      </c>
      <c r="F2891" s="75">
        <v>3884</v>
      </c>
      <c r="G2891" s="75">
        <v>77.5</v>
      </c>
      <c r="H2891" s="77"/>
      <c r="I2891" s="77"/>
    </row>
    <row r="2892" spans="1:9" x14ac:dyDescent="0.25">
      <c r="A2892" s="75">
        <v>6037120108</v>
      </c>
      <c r="B2892" s="75">
        <v>4838</v>
      </c>
      <c r="C2892" s="75" t="s">
        <v>166</v>
      </c>
      <c r="D2892" s="75">
        <v>91402</v>
      </c>
      <c r="E2892" s="75">
        <v>42.619682384414901</v>
      </c>
      <c r="F2892" s="75">
        <v>4838</v>
      </c>
      <c r="G2892" s="75">
        <v>71.8</v>
      </c>
      <c r="H2892" s="77"/>
      <c r="I2892" s="77"/>
    </row>
    <row r="2893" spans="1:9" x14ac:dyDescent="0.25">
      <c r="A2893" s="75">
        <v>6037120103</v>
      </c>
      <c r="B2893" s="75">
        <v>3287</v>
      </c>
      <c r="C2893" s="75" t="s">
        <v>166</v>
      </c>
      <c r="D2893" s="75">
        <v>91402</v>
      </c>
      <c r="E2893" s="75">
        <v>42.575684634675397</v>
      </c>
      <c r="F2893" s="75">
        <v>3287</v>
      </c>
      <c r="G2893" s="75">
        <v>90.1</v>
      </c>
      <c r="H2893" s="77"/>
      <c r="I2893" s="77"/>
    </row>
    <row r="2894" spans="1:9" x14ac:dyDescent="0.25">
      <c r="A2894" s="75">
        <v>6037120104</v>
      </c>
      <c r="B2894" s="75">
        <v>2310</v>
      </c>
      <c r="C2894" s="75" t="s">
        <v>166</v>
      </c>
      <c r="D2894" s="75">
        <v>91402</v>
      </c>
      <c r="E2894" s="75">
        <v>42.167664261922198</v>
      </c>
      <c r="F2894" s="75">
        <v>2310</v>
      </c>
      <c r="G2894" s="75">
        <v>73.3</v>
      </c>
      <c r="H2894" s="77"/>
      <c r="I2894" s="77"/>
    </row>
    <row r="2895" spans="1:9" x14ac:dyDescent="0.25">
      <c r="A2895" s="75">
        <v>6037120106</v>
      </c>
      <c r="B2895" s="75">
        <v>4417</v>
      </c>
      <c r="C2895" s="75" t="s">
        <v>166</v>
      </c>
      <c r="D2895" s="75">
        <v>91402</v>
      </c>
      <c r="E2895" s="75">
        <v>41.989965543068301</v>
      </c>
      <c r="F2895" s="75">
        <v>4417</v>
      </c>
      <c r="G2895" s="75">
        <v>71</v>
      </c>
      <c r="H2895" s="77"/>
      <c r="I2895" s="77"/>
    </row>
    <row r="2896" spans="1:9" x14ac:dyDescent="0.25">
      <c r="A2896" s="75">
        <v>6037120105</v>
      </c>
      <c r="B2896" s="75">
        <v>2812</v>
      </c>
      <c r="C2896" s="75" t="s">
        <v>166</v>
      </c>
      <c r="D2896" s="75">
        <v>91402</v>
      </c>
      <c r="E2896" s="75">
        <v>41.354633374866403</v>
      </c>
      <c r="F2896" s="75">
        <v>2812</v>
      </c>
      <c r="G2896" s="75">
        <v>73.3</v>
      </c>
      <c r="H2896" s="77"/>
      <c r="I2896" s="77"/>
    </row>
    <row r="2897" spans="1:9" x14ac:dyDescent="0.25">
      <c r="A2897" s="75">
        <v>6037119320</v>
      </c>
      <c r="B2897" s="75">
        <v>4694</v>
      </c>
      <c r="C2897" s="75" t="s">
        <v>166</v>
      </c>
      <c r="D2897" s="75">
        <v>91402</v>
      </c>
      <c r="E2897" s="75">
        <v>41.049409738393599</v>
      </c>
      <c r="F2897" s="75">
        <v>4694</v>
      </c>
      <c r="G2897" s="75">
        <v>58.3</v>
      </c>
      <c r="H2897" s="77"/>
      <c r="I2897" s="77"/>
    </row>
    <row r="2898" spans="1:9" x14ac:dyDescent="0.25">
      <c r="A2898" s="75">
        <v>6037119342</v>
      </c>
      <c r="B2898" s="75">
        <v>3180</v>
      </c>
      <c r="C2898" s="75" t="s">
        <v>166</v>
      </c>
      <c r="D2898" s="75">
        <v>91402</v>
      </c>
      <c r="E2898" s="75">
        <v>38.584727415759303</v>
      </c>
      <c r="F2898" s="75">
        <v>0</v>
      </c>
      <c r="G2898" s="75">
        <v>62.9</v>
      </c>
      <c r="H2898" s="77"/>
      <c r="I2898" s="77"/>
    </row>
    <row r="2899" spans="1:9" x14ac:dyDescent="0.25">
      <c r="A2899" s="75">
        <v>6037119700</v>
      </c>
      <c r="B2899" s="75">
        <v>5045</v>
      </c>
      <c r="C2899" s="75" t="s">
        <v>166</v>
      </c>
      <c r="D2899" s="75">
        <v>91402</v>
      </c>
      <c r="E2899" s="75">
        <v>38.449195069910999</v>
      </c>
      <c r="F2899" s="75">
        <v>0</v>
      </c>
      <c r="G2899" s="75">
        <v>24.8</v>
      </c>
      <c r="H2899" s="77"/>
      <c r="I2899" s="77"/>
    </row>
    <row r="2900" spans="1:9" x14ac:dyDescent="0.25">
      <c r="A2900" s="75">
        <v>6037120107</v>
      </c>
      <c r="B2900" s="75">
        <v>3818</v>
      </c>
      <c r="C2900" s="75" t="s">
        <v>166</v>
      </c>
      <c r="D2900" s="75">
        <v>91402</v>
      </c>
      <c r="E2900" s="75">
        <v>37.215344901778103</v>
      </c>
      <c r="F2900" s="75">
        <v>0</v>
      </c>
      <c r="G2900" s="75">
        <v>80.8</v>
      </c>
      <c r="H2900" s="77"/>
      <c r="I2900" s="77"/>
    </row>
    <row r="2901" spans="1:9" x14ac:dyDescent="0.25">
      <c r="A2901" s="75">
        <v>6037119900</v>
      </c>
      <c r="B2901" s="75">
        <v>4940</v>
      </c>
      <c r="C2901" s="75" t="s">
        <v>166</v>
      </c>
      <c r="D2901" s="75">
        <v>91402</v>
      </c>
      <c r="E2901" s="75">
        <v>35.486005827457397</v>
      </c>
      <c r="F2901" s="75">
        <v>0</v>
      </c>
      <c r="G2901" s="75">
        <v>32.5</v>
      </c>
      <c r="H2901" s="77"/>
      <c r="I2901" s="77"/>
    </row>
    <row r="2902" spans="1:9" x14ac:dyDescent="0.25">
      <c r="A2902" s="75">
        <v>6037119341</v>
      </c>
      <c r="B2902" s="75">
        <v>2719</v>
      </c>
      <c r="C2902" s="75" t="s">
        <v>166</v>
      </c>
      <c r="D2902" s="75">
        <v>91402</v>
      </c>
      <c r="E2902" s="75">
        <v>27.741490793392899</v>
      </c>
      <c r="F2902" s="75">
        <v>0</v>
      </c>
      <c r="G2902" s="75">
        <v>58.8</v>
      </c>
      <c r="H2902" s="77"/>
      <c r="I2902" s="77"/>
    </row>
    <row r="2903" spans="1:9" x14ac:dyDescent="0.25">
      <c r="A2903" s="75">
        <v>6037119310</v>
      </c>
      <c r="B2903" s="75">
        <v>3871</v>
      </c>
      <c r="C2903" s="75" t="s">
        <v>166</v>
      </c>
      <c r="D2903" s="75">
        <v>91402</v>
      </c>
      <c r="E2903" s="75">
        <v>24.718701597921399</v>
      </c>
      <c r="F2903" s="75">
        <v>0</v>
      </c>
      <c r="G2903" s="75">
        <v>50.3</v>
      </c>
      <c r="H2903" s="77"/>
      <c r="I2903" s="77"/>
    </row>
    <row r="2904" spans="1:9" x14ac:dyDescent="0.25">
      <c r="A2904" s="75">
        <v>6037553601</v>
      </c>
      <c r="B2904" s="75">
        <v>4750</v>
      </c>
      <c r="C2904" s="75" t="s">
        <v>166</v>
      </c>
      <c r="D2904" s="75">
        <v>90723</v>
      </c>
      <c r="E2904" s="75">
        <v>65.368923533330104</v>
      </c>
      <c r="F2904" s="75">
        <v>4750</v>
      </c>
      <c r="G2904" s="75">
        <v>47.9</v>
      </c>
      <c r="H2904" s="77"/>
      <c r="I2904" s="77"/>
    </row>
    <row r="2905" spans="1:9" x14ac:dyDescent="0.25">
      <c r="A2905" s="75">
        <v>6037553701</v>
      </c>
      <c r="B2905" s="75">
        <v>4176</v>
      </c>
      <c r="C2905" s="75" t="s">
        <v>166</v>
      </c>
      <c r="D2905" s="75">
        <v>90723</v>
      </c>
      <c r="E2905" s="75">
        <v>64.321335824314801</v>
      </c>
      <c r="F2905" s="75">
        <v>4176</v>
      </c>
      <c r="G2905" s="75">
        <v>61.6</v>
      </c>
      <c r="H2905" s="77"/>
      <c r="I2905" s="77"/>
    </row>
    <row r="2906" spans="1:9" x14ac:dyDescent="0.25">
      <c r="A2906" s="75">
        <v>6037553702</v>
      </c>
      <c r="B2906" s="75">
        <v>4902</v>
      </c>
      <c r="C2906" s="75" t="s">
        <v>166</v>
      </c>
      <c r="D2906" s="75">
        <v>90723</v>
      </c>
      <c r="E2906" s="75">
        <v>61.443975927631797</v>
      </c>
      <c r="F2906" s="75">
        <v>4902</v>
      </c>
      <c r="G2906" s="75">
        <v>58.4</v>
      </c>
      <c r="H2906" s="77"/>
      <c r="I2906" s="77"/>
    </row>
    <row r="2907" spans="1:9" x14ac:dyDescent="0.25">
      <c r="A2907" s="75">
        <v>6037553801</v>
      </c>
      <c r="B2907" s="75">
        <v>4174</v>
      </c>
      <c r="C2907" s="75" t="s">
        <v>166</v>
      </c>
      <c r="D2907" s="75">
        <v>90723</v>
      </c>
      <c r="E2907" s="75">
        <v>61.128335084673303</v>
      </c>
      <c r="F2907" s="75">
        <v>4174</v>
      </c>
      <c r="G2907" s="75">
        <v>57.9</v>
      </c>
      <c r="H2907" s="77"/>
      <c r="I2907" s="77"/>
    </row>
    <row r="2908" spans="1:9" x14ac:dyDescent="0.25">
      <c r="A2908" s="75">
        <v>6037553802</v>
      </c>
      <c r="B2908" s="75">
        <v>6342</v>
      </c>
      <c r="C2908" s="75" t="s">
        <v>166</v>
      </c>
      <c r="D2908" s="75">
        <v>90723</v>
      </c>
      <c r="E2908" s="75">
        <v>60.081931152665597</v>
      </c>
      <c r="F2908" s="75">
        <v>6342</v>
      </c>
      <c r="G2908" s="75">
        <v>56.9</v>
      </c>
      <c r="H2908" s="77"/>
      <c r="I2908" s="77"/>
    </row>
    <row r="2909" spans="1:9" x14ac:dyDescent="0.25">
      <c r="A2909" s="75">
        <v>6037553602</v>
      </c>
      <c r="B2909" s="75">
        <v>4730</v>
      </c>
      <c r="C2909" s="75" t="s">
        <v>166</v>
      </c>
      <c r="D2909" s="75">
        <v>90723</v>
      </c>
      <c r="E2909" s="75">
        <v>56.334633120568199</v>
      </c>
      <c r="F2909" s="75">
        <v>4730</v>
      </c>
      <c r="G2909" s="75">
        <v>55.1</v>
      </c>
      <c r="H2909" s="77"/>
      <c r="I2909" s="77"/>
    </row>
    <row r="2910" spans="1:9" x14ac:dyDescent="0.25">
      <c r="A2910" s="75">
        <v>6037553902</v>
      </c>
      <c r="B2910" s="75">
        <v>5809</v>
      </c>
      <c r="C2910" s="75" t="s">
        <v>166</v>
      </c>
      <c r="D2910" s="75">
        <v>90723</v>
      </c>
      <c r="E2910" s="75">
        <v>51.762609165010197</v>
      </c>
      <c r="F2910" s="75">
        <v>5809</v>
      </c>
      <c r="G2910" s="75">
        <v>52.3</v>
      </c>
      <c r="H2910" s="77"/>
      <c r="I2910" s="77"/>
    </row>
    <row r="2911" spans="1:9" x14ac:dyDescent="0.25">
      <c r="A2911" s="75">
        <v>6037553504</v>
      </c>
      <c r="B2911" s="75">
        <v>5368</v>
      </c>
      <c r="C2911" s="75" t="s">
        <v>166</v>
      </c>
      <c r="D2911" s="75">
        <v>90723</v>
      </c>
      <c r="E2911" s="75">
        <v>51.465003224086601</v>
      </c>
      <c r="F2911" s="75">
        <v>5368</v>
      </c>
      <c r="G2911" s="75">
        <v>54.3</v>
      </c>
      <c r="H2911" s="77"/>
      <c r="I2911" s="77"/>
    </row>
    <row r="2912" spans="1:9" x14ac:dyDescent="0.25">
      <c r="A2912" s="75">
        <v>6037553502</v>
      </c>
      <c r="B2912" s="75">
        <v>4183</v>
      </c>
      <c r="C2912" s="75" t="s">
        <v>166</v>
      </c>
      <c r="D2912" s="75">
        <v>90723</v>
      </c>
      <c r="E2912" s="75">
        <v>50.443471008515303</v>
      </c>
      <c r="F2912" s="75">
        <v>4183</v>
      </c>
      <c r="G2912" s="75">
        <v>49</v>
      </c>
      <c r="H2912" s="77"/>
      <c r="I2912" s="77"/>
    </row>
    <row r="2913" spans="1:9" x14ac:dyDescent="0.25">
      <c r="A2913" s="75">
        <v>6037553901</v>
      </c>
      <c r="B2913" s="75">
        <v>6896</v>
      </c>
      <c r="C2913" s="75" t="s">
        <v>166</v>
      </c>
      <c r="D2913" s="75">
        <v>90723</v>
      </c>
      <c r="E2913" s="75">
        <v>48.467462754415102</v>
      </c>
      <c r="F2913" s="75">
        <v>6896</v>
      </c>
      <c r="G2913" s="75">
        <v>43</v>
      </c>
      <c r="H2913" s="77"/>
      <c r="I2913" s="77"/>
    </row>
    <row r="2914" spans="1:9" x14ac:dyDescent="0.25">
      <c r="A2914" s="75">
        <v>6037553503</v>
      </c>
      <c r="B2914" s="75">
        <v>2768</v>
      </c>
      <c r="C2914" s="75" t="s">
        <v>166</v>
      </c>
      <c r="D2914" s="75">
        <v>90723</v>
      </c>
      <c r="E2914" s="75">
        <v>36.811045598415198</v>
      </c>
      <c r="F2914" s="75">
        <v>0</v>
      </c>
      <c r="G2914" s="75">
        <v>45.4</v>
      </c>
      <c r="H2914" s="77"/>
      <c r="I2914" s="77"/>
    </row>
    <row r="2915" spans="1:9" x14ac:dyDescent="0.25">
      <c r="A2915" s="75">
        <v>6037461600</v>
      </c>
      <c r="B2915" s="75">
        <v>5826</v>
      </c>
      <c r="C2915" s="75" t="s">
        <v>166</v>
      </c>
      <c r="D2915" s="75">
        <v>91103</v>
      </c>
      <c r="E2915" s="75">
        <v>43.199174254201502</v>
      </c>
      <c r="F2915" s="75">
        <v>5826</v>
      </c>
      <c r="G2915" s="75">
        <v>51.2</v>
      </c>
      <c r="H2915" s="77"/>
      <c r="I2915" s="77"/>
    </row>
    <row r="2916" spans="1:9" x14ac:dyDescent="0.25">
      <c r="A2916" s="75">
        <v>6037462002</v>
      </c>
      <c r="B2916" s="75">
        <v>3942</v>
      </c>
      <c r="C2916" s="75" t="s">
        <v>166</v>
      </c>
      <c r="D2916" s="75">
        <v>91103</v>
      </c>
      <c r="E2916" s="75">
        <v>34.211693568528403</v>
      </c>
      <c r="F2916" s="75">
        <v>0</v>
      </c>
      <c r="G2916" s="75">
        <v>56.5</v>
      </c>
      <c r="H2916" s="77"/>
      <c r="I2916" s="77"/>
    </row>
    <row r="2917" spans="1:9" x14ac:dyDescent="0.25">
      <c r="A2917" s="75">
        <v>6037462201</v>
      </c>
      <c r="B2917" s="75">
        <v>3788</v>
      </c>
      <c r="C2917" s="75" t="s">
        <v>166</v>
      </c>
      <c r="D2917" s="75">
        <v>91101</v>
      </c>
      <c r="E2917" s="75">
        <v>33.061199137466097</v>
      </c>
      <c r="F2917" s="75">
        <v>0</v>
      </c>
      <c r="G2917" s="75">
        <v>51.2</v>
      </c>
      <c r="H2917" s="77"/>
      <c r="I2917" s="77"/>
    </row>
    <row r="2918" spans="1:9" x14ac:dyDescent="0.25">
      <c r="A2918" s="75">
        <v>6037460900</v>
      </c>
      <c r="B2918" s="75">
        <v>6998</v>
      </c>
      <c r="C2918" s="75" t="s">
        <v>166</v>
      </c>
      <c r="D2918" s="75">
        <v>91103</v>
      </c>
      <c r="E2918" s="75">
        <v>32.5319453897269</v>
      </c>
      <c r="F2918" s="75">
        <v>0</v>
      </c>
      <c r="G2918" s="75">
        <v>34.6</v>
      </c>
      <c r="H2918" s="77"/>
      <c r="I2918" s="77"/>
    </row>
    <row r="2919" spans="1:9" x14ac:dyDescent="0.25">
      <c r="A2919" s="75">
        <v>6037461502</v>
      </c>
      <c r="B2919" s="75">
        <v>6563</v>
      </c>
      <c r="C2919" s="75" t="s">
        <v>166</v>
      </c>
      <c r="D2919" s="75">
        <v>91103</v>
      </c>
      <c r="E2919" s="75">
        <v>31.802420121074199</v>
      </c>
      <c r="F2919" s="75">
        <v>0</v>
      </c>
      <c r="G2919" s="75">
        <v>50.3</v>
      </c>
      <c r="H2919" s="77"/>
      <c r="I2919" s="77"/>
    </row>
    <row r="2920" spans="1:9" x14ac:dyDescent="0.25">
      <c r="A2920" s="75">
        <v>6037461901</v>
      </c>
      <c r="B2920" s="75">
        <v>5118</v>
      </c>
      <c r="C2920" s="75" t="s">
        <v>166</v>
      </c>
      <c r="D2920" s="75">
        <v>91103</v>
      </c>
      <c r="E2920" s="75">
        <v>29.865844676481601</v>
      </c>
      <c r="F2920" s="75">
        <v>0</v>
      </c>
      <c r="G2920" s="75">
        <v>42.2</v>
      </c>
      <c r="H2920" s="77"/>
      <c r="I2920" s="77"/>
    </row>
    <row r="2921" spans="1:9" x14ac:dyDescent="0.25">
      <c r="A2921" s="75">
        <v>6037462302</v>
      </c>
      <c r="B2921" s="75">
        <v>2972</v>
      </c>
      <c r="C2921" s="75" t="s">
        <v>166</v>
      </c>
      <c r="D2921" s="75">
        <v>91106</v>
      </c>
      <c r="E2921" s="75">
        <v>29.271613158227701</v>
      </c>
      <c r="F2921" s="75">
        <v>0</v>
      </c>
      <c r="G2921" s="75">
        <v>29.3</v>
      </c>
      <c r="H2921" s="77"/>
      <c r="I2921" s="77"/>
    </row>
    <row r="2922" spans="1:9" x14ac:dyDescent="0.25">
      <c r="A2922" s="75">
        <v>6037463102</v>
      </c>
      <c r="B2922" s="75">
        <v>3779</v>
      </c>
      <c r="C2922" s="75" t="s">
        <v>166</v>
      </c>
      <c r="D2922" s="75">
        <v>91107</v>
      </c>
      <c r="E2922" s="75">
        <v>28.637601304845401</v>
      </c>
      <c r="F2922" s="75">
        <v>0</v>
      </c>
      <c r="G2922" s="75">
        <v>18.100000000000001</v>
      </c>
      <c r="H2922" s="77"/>
      <c r="I2922" s="77"/>
    </row>
    <row r="2923" spans="1:9" x14ac:dyDescent="0.25">
      <c r="A2923" s="75">
        <v>6037462001</v>
      </c>
      <c r="B2923" s="75">
        <v>3974</v>
      </c>
      <c r="C2923" s="75" t="s">
        <v>166</v>
      </c>
      <c r="D2923" s="75">
        <v>91104</v>
      </c>
      <c r="E2923" s="75">
        <v>26.9843688107728</v>
      </c>
      <c r="F2923" s="75">
        <v>0</v>
      </c>
      <c r="G2923" s="75">
        <v>58.2</v>
      </c>
      <c r="H2923" s="77"/>
      <c r="I2923" s="77"/>
    </row>
    <row r="2924" spans="1:9" x14ac:dyDescent="0.25">
      <c r="A2924" s="75">
        <v>6037463200</v>
      </c>
      <c r="B2924" s="75">
        <v>3403</v>
      </c>
      <c r="C2924" s="75" t="s">
        <v>166</v>
      </c>
      <c r="D2924" s="75">
        <v>91107</v>
      </c>
      <c r="E2924" s="75">
        <v>25.8475610671486</v>
      </c>
      <c r="F2924" s="75">
        <v>0</v>
      </c>
      <c r="G2924" s="75">
        <v>28.4</v>
      </c>
      <c r="H2924" s="77"/>
      <c r="I2924" s="77"/>
    </row>
    <row r="2925" spans="1:9" x14ac:dyDescent="0.25">
      <c r="A2925" s="75">
        <v>6037462100</v>
      </c>
      <c r="B2925" s="75">
        <v>5259</v>
      </c>
      <c r="C2925" s="75" t="s">
        <v>166</v>
      </c>
      <c r="D2925" s="75">
        <v>91104</v>
      </c>
      <c r="E2925" s="75">
        <v>25.3540101444176</v>
      </c>
      <c r="F2925" s="75">
        <v>0</v>
      </c>
      <c r="G2925" s="75">
        <v>48.9</v>
      </c>
      <c r="H2925" s="77"/>
      <c r="I2925" s="77"/>
    </row>
    <row r="2926" spans="1:9" x14ac:dyDescent="0.25">
      <c r="A2926" s="75">
        <v>6037461902</v>
      </c>
      <c r="B2926" s="75">
        <v>1654</v>
      </c>
      <c r="C2926" s="75" t="s">
        <v>166</v>
      </c>
      <c r="D2926" s="75">
        <v>91103</v>
      </c>
      <c r="E2926" s="75">
        <v>25.069522521431601</v>
      </c>
      <c r="F2926" s="75">
        <v>0</v>
      </c>
      <c r="G2926" s="75">
        <v>46.7</v>
      </c>
      <c r="H2926" s="77"/>
      <c r="I2926" s="77"/>
    </row>
    <row r="2927" spans="1:9" x14ac:dyDescent="0.25">
      <c r="A2927" s="75">
        <v>6037461300</v>
      </c>
      <c r="B2927" s="75">
        <v>6638</v>
      </c>
      <c r="C2927" s="75" t="s">
        <v>166</v>
      </c>
      <c r="D2927" s="75">
        <v>91104</v>
      </c>
      <c r="E2927" s="75">
        <v>24.914725875496501</v>
      </c>
      <c r="F2927" s="75">
        <v>0</v>
      </c>
      <c r="G2927" s="75">
        <v>28.2</v>
      </c>
      <c r="H2927" s="77"/>
      <c r="I2927" s="77"/>
    </row>
    <row r="2928" spans="1:9" x14ac:dyDescent="0.25">
      <c r="A2928" s="75">
        <v>6037463101</v>
      </c>
      <c r="B2928" s="75">
        <v>2383</v>
      </c>
      <c r="C2928" s="75" t="s">
        <v>166</v>
      </c>
      <c r="D2928" s="75">
        <v>91107</v>
      </c>
      <c r="E2928" s="75">
        <v>24.594514375269299</v>
      </c>
      <c r="F2928" s="75">
        <v>0</v>
      </c>
      <c r="G2928" s="75">
        <v>26.3</v>
      </c>
      <c r="H2928" s="77"/>
      <c r="I2928" s="77"/>
    </row>
    <row r="2929" spans="1:9" x14ac:dyDescent="0.25">
      <c r="A2929" s="75">
        <v>6037462800</v>
      </c>
      <c r="B2929" s="75">
        <v>2915</v>
      </c>
      <c r="C2929" s="75" t="s">
        <v>166</v>
      </c>
      <c r="D2929" s="75">
        <v>91107</v>
      </c>
      <c r="E2929" s="75">
        <v>24.5775097756833</v>
      </c>
      <c r="F2929" s="75">
        <v>0</v>
      </c>
      <c r="G2929" s="75">
        <v>19.399999999999999</v>
      </c>
      <c r="H2929" s="77"/>
      <c r="I2929" s="77"/>
    </row>
    <row r="2930" spans="1:9" x14ac:dyDescent="0.25">
      <c r="A2930" s="75">
        <v>6037461501</v>
      </c>
      <c r="B2930" s="75">
        <v>3700</v>
      </c>
      <c r="C2930" s="75" t="s">
        <v>166</v>
      </c>
      <c r="D2930" s="75">
        <v>91104</v>
      </c>
      <c r="E2930" s="75">
        <v>23.776481122143501</v>
      </c>
      <c r="F2930" s="75">
        <v>0</v>
      </c>
      <c r="G2930" s="75">
        <v>36.5</v>
      </c>
      <c r="H2930" s="77"/>
      <c r="I2930" s="77"/>
    </row>
    <row r="2931" spans="1:9" x14ac:dyDescent="0.25">
      <c r="A2931" s="75">
        <v>6037462202</v>
      </c>
      <c r="B2931" s="75">
        <v>2928</v>
      </c>
      <c r="C2931" s="75" t="s">
        <v>166</v>
      </c>
      <c r="D2931" s="75">
        <v>91101</v>
      </c>
      <c r="E2931" s="75">
        <v>23.149906788414398</v>
      </c>
      <c r="F2931" s="75">
        <v>0</v>
      </c>
      <c r="G2931" s="75">
        <v>42.7</v>
      </c>
      <c r="H2931" s="77"/>
      <c r="I2931" s="77"/>
    </row>
    <row r="2932" spans="1:9" x14ac:dyDescent="0.25">
      <c r="A2932" s="75">
        <v>6037462301</v>
      </c>
      <c r="B2932" s="75">
        <v>4655</v>
      </c>
      <c r="C2932" s="75" t="s">
        <v>166</v>
      </c>
      <c r="D2932" s="75">
        <v>91106</v>
      </c>
      <c r="E2932" s="75">
        <v>23.136528927043901</v>
      </c>
      <c r="F2932" s="75">
        <v>0</v>
      </c>
      <c r="G2932" s="75">
        <v>46.1</v>
      </c>
      <c r="H2932" s="77"/>
      <c r="I2932" s="77"/>
    </row>
    <row r="2933" spans="1:9" x14ac:dyDescent="0.25">
      <c r="A2933" s="75">
        <v>6037462700</v>
      </c>
      <c r="B2933" s="75">
        <v>5471</v>
      </c>
      <c r="C2933" s="75" t="s">
        <v>166</v>
      </c>
      <c r="D2933" s="75">
        <v>91106</v>
      </c>
      <c r="E2933" s="75">
        <v>22.957835427912698</v>
      </c>
      <c r="F2933" s="75">
        <v>0</v>
      </c>
      <c r="G2933" s="75">
        <v>28.7</v>
      </c>
      <c r="H2933" s="77"/>
      <c r="I2933" s="77"/>
    </row>
    <row r="2934" spans="1:9" x14ac:dyDescent="0.25">
      <c r="A2934" s="75">
        <v>6037463602</v>
      </c>
      <c r="B2934" s="75">
        <v>5051</v>
      </c>
      <c r="C2934" s="75" t="s">
        <v>166</v>
      </c>
      <c r="D2934" s="75">
        <v>91105</v>
      </c>
      <c r="E2934" s="75">
        <v>21.685961112475098</v>
      </c>
      <c r="F2934" s="75">
        <v>0</v>
      </c>
      <c r="G2934" s="75">
        <v>27.8</v>
      </c>
      <c r="H2934" s="77"/>
      <c r="I2934" s="77"/>
    </row>
    <row r="2935" spans="1:9" x14ac:dyDescent="0.25">
      <c r="A2935" s="75">
        <v>6037461400</v>
      </c>
      <c r="B2935" s="75">
        <v>3204</v>
      </c>
      <c r="C2935" s="75" t="s">
        <v>166</v>
      </c>
      <c r="D2935" s="75">
        <v>91104</v>
      </c>
      <c r="E2935" s="75">
        <v>21.332743338234401</v>
      </c>
      <c r="F2935" s="75">
        <v>0</v>
      </c>
      <c r="G2935" s="75">
        <v>22.6</v>
      </c>
      <c r="H2935" s="77"/>
      <c r="I2935" s="77"/>
    </row>
    <row r="2936" spans="1:9" x14ac:dyDescent="0.25">
      <c r="A2936" s="75">
        <v>6037461700</v>
      </c>
      <c r="B2936" s="75">
        <v>1385</v>
      </c>
      <c r="C2936" s="75" t="s">
        <v>166</v>
      </c>
      <c r="D2936" s="75">
        <v>91103</v>
      </c>
      <c r="E2936" s="75">
        <v>21.315236961485699</v>
      </c>
      <c r="F2936" s="75">
        <v>0</v>
      </c>
      <c r="G2936" s="75">
        <v>14.2</v>
      </c>
      <c r="H2936" s="77"/>
      <c r="I2936" s="77"/>
    </row>
    <row r="2937" spans="1:9" x14ac:dyDescent="0.25">
      <c r="A2937" s="75">
        <v>6037463700</v>
      </c>
      <c r="B2937" s="75">
        <v>2236</v>
      </c>
      <c r="C2937" s="75" t="s">
        <v>166</v>
      </c>
      <c r="D2937" s="75">
        <v>91105</v>
      </c>
      <c r="E2937" s="75">
        <v>20.440144435937199</v>
      </c>
      <c r="F2937" s="75">
        <v>0</v>
      </c>
      <c r="G2937" s="75">
        <v>22.7</v>
      </c>
      <c r="H2937" s="77"/>
      <c r="I2937" s="77"/>
    </row>
    <row r="2938" spans="1:9" x14ac:dyDescent="0.25">
      <c r="A2938" s="75">
        <v>6037462900</v>
      </c>
      <c r="B2938" s="75">
        <v>3818</v>
      </c>
      <c r="C2938" s="75" t="s">
        <v>166</v>
      </c>
      <c r="D2938" s="75">
        <v>91107</v>
      </c>
      <c r="E2938" s="75">
        <v>20.423654092671399</v>
      </c>
      <c r="F2938" s="75">
        <v>0</v>
      </c>
      <c r="G2938" s="75">
        <v>12.4</v>
      </c>
      <c r="H2938" s="77"/>
      <c r="I2938" s="77"/>
    </row>
    <row r="2939" spans="1:9" x14ac:dyDescent="0.25">
      <c r="A2939" s="75">
        <v>6037463400</v>
      </c>
      <c r="B2939" s="75">
        <v>5752</v>
      </c>
      <c r="C2939" s="75" t="s">
        <v>166</v>
      </c>
      <c r="D2939" s="75">
        <v>91107</v>
      </c>
      <c r="E2939" s="75">
        <v>19.472630068283301</v>
      </c>
      <c r="F2939" s="75">
        <v>0</v>
      </c>
      <c r="G2939" s="75">
        <v>26.5</v>
      </c>
      <c r="H2939" s="77"/>
      <c r="I2939" s="77"/>
    </row>
    <row r="2940" spans="1:9" x14ac:dyDescent="0.25">
      <c r="A2940" s="75">
        <v>6037462400</v>
      </c>
      <c r="B2940" s="75">
        <v>4229</v>
      </c>
      <c r="C2940" s="75" t="s">
        <v>166</v>
      </c>
      <c r="D2940" s="75">
        <v>91104</v>
      </c>
      <c r="E2940" s="75">
        <v>18.960250874727901</v>
      </c>
      <c r="F2940" s="75">
        <v>0</v>
      </c>
      <c r="G2940" s="75">
        <v>27.2</v>
      </c>
      <c r="H2940" s="77"/>
      <c r="I2940" s="77"/>
    </row>
    <row r="2941" spans="1:9" x14ac:dyDescent="0.25">
      <c r="A2941" s="75">
        <v>6037462500</v>
      </c>
      <c r="B2941" s="75">
        <v>6039</v>
      </c>
      <c r="C2941" s="75" t="s">
        <v>166</v>
      </c>
      <c r="D2941" s="75">
        <v>91104</v>
      </c>
      <c r="E2941" s="75">
        <v>18.287937001745199</v>
      </c>
      <c r="F2941" s="75">
        <v>0</v>
      </c>
      <c r="G2941" s="75">
        <v>17</v>
      </c>
      <c r="H2941" s="77"/>
      <c r="I2941" s="77"/>
    </row>
    <row r="2942" spans="1:9" x14ac:dyDescent="0.25">
      <c r="A2942" s="75">
        <v>6037463900</v>
      </c>
      <c r="B2942" s="75">
        <v>3456</v>
      </c>
      <c r="C2942" s="75" t="s">
        <v>166</v>
      </c>
      <c r="D2942" s="75">
        <v>91105</v>
      </c>
      <c r="E2942" s="75">
        <v>18.025570921721599</v>
      </c>
      <c r="F2942" s="75">
        <v>0</v>
      </c>
      <c r="G2942" s="75">
        <v>18.2</v>
      </c>
      <c r="H2942" s="77"/>
      <c r="I2942" s="77"/>
    </row>
    <row r="2943" spans="1:9" x14ac:dyDescent="0.25">
      <c r="A2943" s="75">
        <v>6037463601</v>
      </c>
      <c r="B2943" s="75">
        <v>5714</v>
      </c>
      <c r="C2943" s="75" t="s">
        <v>166</v>
      </c>
      <c r="D2943" s="75">
        <v>91101</v>
      </c>
      <c r="E2943" s="75">
        <v>16.752020439777802</v>
      </c>
      <c r="F2943" s="75">
        <v>0</v>
      </c>
      <c r="G2943" s="75">
        <v>17.5</v>
      </c>
      <c r="H2943" s="77"/>
      <c r="I2943" s="77"/>
    </row>
    <row r="2944" spans="1:9" x14ac:dyDescent="0.25">
      <c r="A2944" s="75">
        <v>6037463000</v>
      </c>
      <c r="B2944" s="75">
        <v>2228</v>
      </c>
      <c r="C2944" s="75" t="s">
        <v>166</v>
      </c>
      <c r="D2944" s="75">
        <v>91107</v>
      </c>
      <c r="E2944" s="75">
        <v>16.5254555048184</v>
      </c>
      <c r="F2944" s="75">
        <v>0</v>
      </c>
      <c r="G2944" s="75">
        <v>13.7</v>
      </c>
      <c r="H2944" s="77"/>
      <c r="I2944" s="77"/>
    </row>
    <row r="2945" spans="1:9" x14ac:dyDescent="0.25">
      <c r="A2945" s="75">
        <v>6037463500</v>
      </c>
      <c r="B2945" s="75">
        <v>5747</v>
      </c>
      <c r="C2945" s="75" t="s">
        <v>166</v>
      </c>
      <c r="D2945" s="75">
        <v>91106</v>
      </c>
      <c r="E2945" s="75">
        <v>14.354287271840001</v>
      </c>
      <c r="F2945" s="75">
        <v>0</v>
      </c>
      <c r="G2945" s="75">
        <v>23.2</v>
      </c>
      <c r="H2945" s="77"/>
      <c r="I2945" s="77"/>
    </row>
    <row r="2946" spans="1:9" x14ac:dyDescent="0.25">
      <c r="A2946" s="75">
        <v>6037462600</v>
      </c>
      <c r="B2946" s="75">
        <v>2324</v>
      </c>
      <c r="C2946" s="75" t="s">
        <v>166</v>
      </c>
      <c r="D2946" s="75">
        <v>91104</v>
      </c>
      <c r="E2946" s="75">
        <v>13.967889109534401</v>
      </c>
      <c r="F2946" s="75">
        <v>0</v>
      </c>
      <c r="G2946" s="75">
        <v>11.7</v>
      </c>
      <c r="H2946" s="77"/>
      <c r="I2946" s="77"/>
    </row>
    <row r="2947" spans="1:9" x14ac:dyDescent="0.25">
      <c r="A2947" s="75">
        <v>6037464000</v>
      </c>
      <c r="B2947" s="75">
        <v>5621</v>
      </c>
      <c r="C2947" s="75" t="s">
        <v>166</v>
      </c>
      <c r="D2947" s="75">
        <v>91106</v>
      </c>
      <c r="E2947" s="75">
        <v>12.428135166569801</v>
      </c>
      <c r="F2947" s="75">
        <v>0</v>
      </c>
      <c r="G2947" s="75">
        <v>18.2</v>
      </c>
      <c r="H2947" s="77"/>
      <c r="I2947" s="77"/>
    </row>
    <row r="2948" spans="1:9" x14ac:dyDescent="0.25">
      <c r="A2948" s="75">
        <v>6037463800</v>
      </c>
      <c r="B2948" s="75">
        <v>3869</v>
      </c>
      <c r="C2948" s="75" t="s">
        <v>166</v>
      </c>
      <c r="D2948" s="75">
        <v>91105</v>
      </c>
      <c r="E2948" s="75">
        <v>11.4504092791974</v>
      </c>
      <c r="F2948" s="75">
        <v>0</v>
      </c>
      <c r="G2948" s="75">
        <v>6.5</v>
      </c>
      <c r="H2948" s="77"/>
      <c r="I2948" s="77"/>
    </row>
    <row r="2949" spans="1:9" x14ac:dyDescent="0.25">
      <c r="A2949" s="75">
        <v>6037460800</v>
      </c>
      <c r="B2949" s="75">
        <v>3248</v>
      </c>
      <c r="C2949" s="75" t="s">
        <v>166</v>
      </c>
      <c r="D2949" s="75">
        <v>91103</v>
      </c>
      <c r="E2949" s="75">
        <v>9.4321084867647293</v>
      </c>
      <c r="F2949" s="75">
        <v>0</v>
      </c>
      <c r="G2949" s="75">
        <v>11.1</v>
      </c>
      <c r="H2949" s="77"/>
      <c r="I2949" s="77"/>
    </row>
    <row r="2950" spans="1:9" x14ac:dyDescent="0.25">
      <c r="A2950" s="75">
        <v>6037460000</v>
      </c>
      <c r="B2950" s="75">
        <v>4851</v>
      </c>
      <c r="C2950" s="75" t="s">
        <v>166</v>
      </c>
      <c r="D2950" s="75">
        <v>91107</v>
      </c>
      <c r="E2950" s="75">
        <v>8.36483889856461</v>
      </c>
      <c r="F2950" s="75">
        <v>0</v>
      </c>
      <c r="G2950" s="75">
        <v>10.8</v>
      </c>
      <c r="H2950" s="77"/>
      <c r="I2950" s="77"/>
    </row>
    <row r="2951" spans="1:9" x14ac:dyDescent="0.25">
      <c r="A2951" s="75">
        <v>6037463300</v>
      </c>
      <c r="B2951" s="75">
        <v>2041</v>
      </c>
      <c r="C2951" s="75" t="s">
        <v>166</v>
      </c>
      <c r="D2951" s="75">
        <v>91107</v>
      </c>
      <c r="E2951" s="75">
        <v>7.3512923990650201</v>
      </c>
      <c r="F2951" s="75">
        <v>0</v>
      </c>
      <c r="G2951" s="75">
        <v>11.8</v>
      </c>
      <c r="H2951" s="77"/>
      <c r="I2951" s="77"/>
    </row>
    <row r="2952" spans="1:9" x14ac:dyDescent="0.25">
      <c r="A2952" s="75">
        <v>6037502500</v>
      </c>
      <c r="B2952" s="75">
        <v>4215</v>
      </c>
      <c r="C2952" s="75" t="s">
        <v>166</v>
      </c>
      <c r="D2952" s="75">
        <v>90660</v>
      </c>
      <c r="E2952" s="75">
        <v>59.170553021834003</v>
      </c>
      <c r="F2952" s="75">
        <v>4215</v>
      </c>
      <c r="G2952" s="75">
        <v>42.7</v>
      </c>
      <c r="H2952" s="77"/>
      <c r="I2952" s="77"/>
    </row>
    <row r="2953" spans="1:9" x14ac:dyDescent="0.25">
      <c r="A2953" s="75">
        <v>6037502601</v>
      </c>
      <c r="B2953" s="75">
        <v>7145</v>
      </c>
      <c r="C2953" s="75" t="s">
        <v>166</v>
      </c>
      <c r="D2953" s="75">
        <v>90660</v>
      </c>
      <c r="E2953" s="75">
        <v>50.0498956219379</v>
      </c>
      <c r="F2953" s="75">
        <v>7145</v>
      </c>
      <c r="G2953" s="75">
        <v>26.4</v>
      </c>
      <c r="H2953" s="77"/>
      <c r="I2953" s="77"/>
    </row>
    <row r="2954" spans="1:9" x14ac:dyDescent="0.25">
      <c r="A2954" s="75">
        <v>6037500403</v>
      </c>
      <c r="B2954" s="75">
        <v>4023</v>
      </c>
      <c r="C2954" s="75" t="s">
        <v>166</v>
      </c>
      <c r="D2954" s="75">
        <v>90660</v>
      </c>
      <c r="E2954" s="75">
        <v>48.7978529016317</v>
      </c>
      <c r="F2954" s="75">
        <v>4023</v>
      </c>
      <c r="G2954" s="75">
        <v>34.799999999999997</v>
      </c>
      <c r="H2954" s="77"/>
      <c r="I2954" s="77"/>
    </row>
    <row r="2955" spans="1:9" x14ac:dyDescent="0.25">
      <c r="A2955" s="75">
        <v>6037500402</v>
      </c>
      <c r="B2955" s="75">
        <v>4910</v>
      </c>
      <c r="C2955" s="75" t="s">
        <v>166</v>
      </c>
      <c r="D2955" s="75">
        <v>90660</v>
      </c>
      <c r="E2955" s="75">
        <v>47.437499230980997</v>
      </c>
      <c r="F2955" s="75">
        <v>4910</v>
      </c>
      <c r="G2955" s="75">
        <v>41.6</v>
      </c>
      <c r="H2955" s="77"/>
      <c r="I2955" s="77"/>
    </row>
    <row r="2956" spans="1:9" x14ac:dyDescent="0.25">
      <c r="A2956" s="75">
        <v>6037502401</v>
      </c>
      <c r="B2956" s="75">
        <v>4747</v>
      </c>
      <c r="C2956" s="75" t="s">
        <v>166</v>
      </c>
      <c r="D2956" s="75">
        <v>90660</v>
      </c>
      <c r="E2956" s="75">
        <v>46.252407052239597</v>
      </c>
      <c r="F2956" s="75">
        <v>4747</v>
      </c>
      <c r="G2956" s="75">
        <v>41.4</v>
      </c>
      <c r="H2956" s="77"/>
      <c r="I2956" s="77"/>
    </row>
    <row r="2957" spans="1:9" x14ac:dyDescent="0.25">
      <c r="A2957" s="75">
        <v>6037502602</v>
      </c>
      <c r="B2957" s="75">
        <v>4321</v>
      </c>
      <c r="C2957" s="75" t="s">
        <v>166</v>
      </c>
      <c r="D2957" s="75">
        <v>90660</v>
      </c>
      <c r="E2957" s="75">
        <v>45.9948377058275</v>
      </c>
      <c r="F2957" s="75">
        <v>4321</v>
      </c>
      <c r="G2957" s="75">
        <v>31.1</v>
      </c>
      <c r="H2957" s="77"/>
      <c r="I2957" s="77"/>
    </row>
    <row r="2958" spans="1:9" x14ac:dyDescent="0.25">
      <c r="A2958" s="75">
        <v>6037500600</v>
      </c>
      <c r="B2958" s="75">
        <v>5688</v>
      </c>
      <c r="C2958" s="75" t="s">
        <v>166</v>
      </c>
      <c r="D2958" s="75">
        <v>90660</v>
      </c>
      <c r="E2958" s="75">
        <v>45.7810823390748</v>
      </c>
      <c r="F2958" s="75">
        <v>5688</v>
      </c>
      <c r="G2958" s="75">
        <v>45.7</v>
      </c>
      <c r="H2958" s="77"/>
      <c r="I2958" s="77"/>
    </row>
    <row r="2959" spans="1:9" x14ac:dyDescent="0.25">
      <c r="A2959" s="75">
        <v>6037500404</v>
      </c>
      <c r="B2959" s="75">
        <v>4795</v>
      </c>
      <c r="C2959" s="75" t="s">
        <v>166</v>
      </c>
      <c r="D2959" s="75">
        <v>90660</v>
      </c>
      <c r="E2959" s="75">
        <v>45.523451679288698</v>
      </c>
      <c r="F2959" s="75">
        <v>4795</v>
      </c>
      <c r="G2959" s="75">
        <v>25.7</v>
      </c>
      <c r="H2959" s="77"/>
      <c r="I2959" s="77"/>
    </row>
    <row r="2960" spans="1:9" x14ac:dyDescent="0.25">
      <c r="A2960" s="75">
        <v>6037500500</v>
      </c>
      <c r="B2960" s="75">
        <v>2950</v>
      </c>
      <c r="C2960" s="75" t="s">
        <v>166</v>
      </c>
      <c r="D2960" s="75">
        <v>90660</v>
      </c>
      <c r="E2960" s="75">
        <v>44.1827641545079</v>
      </c>
      <c r="F2960" s="75">
        <v>2950</v>
      </c>
      <c r="G2960" s="75">
        <v>50.7</v>
      </c>
      <c r="H2960" s="77"/>
      <c r="I2960" s="77"/>
    </row>
    <row r="2961" spans="1:9" x14ac:dyDescent="0.25">
      <c r="A2961" s="75">
        <v>6037500700</v>
      </c>
      <c r="B2961" s="75">
        <v>6496</v>
      </c>
      <c r="C2961" s="75" t="s">
        <v>166</v>
      </c>
      <c r="D2961" s="75">
        <v>90660</v>
      </c>
      <c r="E2961" s="75">
        <v>41.741750408605</v>
      </c>
      <c r="F2961" s="75">
        <v>6496</v>
      </c>
      <c r="G2961" s="75">
        <v>35.9</v>
      </c>
      <c r="H2961" s="77"/>
      <c r="I2961" s="77"/>
    </row>
    <row r="2962" spans="1:9" x14ac:dyDescent="0.25">
      <c r="A2962" s="75">
        <v>6037502402</v>
      </c>
      <c r="B2962" s="75">
        <v>3755</v>
      </c>
      <c r="C2962" s="75" t="s">
        <v>166</v>
      </c>
      <c r="D2962" s="75">
        <v>90660</v>
      </c>
      <c r="E2962" s="75">
        <v>39.185934939735901</v>
      </c>
      <c r="F2962" s="75">
        <v>0</v>
      </c>
      <c r="G2962" s="75">
        <v>26.1</v>
      </c>
      <c r="H2962" s="77"/>
      <c r="I2962" s="77"/>
    </row>
    <row r="2963" spans="1:9" x14ac:dyDescent="0.25">
      <c r="A2963" s="75">
        <v>6037500900</v>
      </c>
      <c r="B2963" s="75">
        <v>5719</v>
      </c>
      <c r="C2963" s="75" t="s">
        <v>166</v>
      </c>
      <c r="D2963" s="75">
        <v>90660</v>
      </c>
      <c r="E2963" s="75">
        <v>39.086560304502299</v>
      </c>
      <c r="F2963" s="75">
        <v>0</v>
      </c>
      <c r="G2963" s="75">
        <v>41.8</v>
      </c>
      <c r="H2963" s="77"/>
      <c r="I2963" s="77"/>
    </row>
    <row r="2964" spans="1:9" x14ac:dyDescent="0.25">
      <c r="A2964" s="75">
        <v>6037500800</v>
      </c>
      <c r="B2964" s="75">
        <v>5470</v>
      </c>
      <c r="C2964" s="75" t="s">
        <v>166</v>
      </c>
      <c r="D2964" s="75">
        <v>90660</v>
      </c>
      <c r="E2964" s="75">
        <v>33.261753917113097</v>
      </c>
      <c r="F2964" s="75">
        <v>0</v>
      </c>
      <c r="G2964" s="75">
        <v>35.1</v>
      </c>
      <c r="H2964" s="77"/>
      <c r="I2964" s="77"/>
    </row>
    <row r="2965" spans="1:9" x14ac:dyDescent="0.25">
      <c r="A2965" s="75">
        <v>6037278102</v>
      </c>
      <c r="B2965" s="75">
        <v>3158</v>
      </c>
      <c r="C2965" s="75" t="s">
        <v>166</v>
      </c>
      <c r="D2965" s="75">
        <v>90293</v>
      </c>
      <c r="E2965" s="75">
        <v>20.367247337443398</v>
      </c>
      <c r="F2965" s="75">
        <v>0</v>
      </c>
      <c r="G2965" s="75">
        <v>10</v>
      </c>
      <c r="H2965" s="77"/>
      <c r="I2965" s="77"/>
    </row>
    <row r="2966" spans="1:9" x14ac:dyDescent="0.25">
      <c r="A2966" s="75">
        <v>6037276603</v>
      </c>
      <c r="B2966" s="75">
        <v>5252</v>
      </c>
      <c r="C2966" s="75" t="s">
        <v>166</v>
      </c>
      <c r="D2966" s="75">
        <v>90293</v>
      </c>
      <c r="E2966" s="75">
        <v>18.127508373145201</v>
      </c>
      <c r="F2966" s="75">
        <v>0</v>
      </c>
      <c r="G2966" s="75">
        <v>19.3</v>
      </c>
      <c r="H2966" s="77"/>
      <c r="I2966" s="77"/>
    </row>
    <row r="2967" spans="1:9" x14ac:dyDescent="0.25">
      <c r="A2967" s="75">
        <v>6037276601</v>
      </c>
      <c r="B2967" s="75">
        <v>3838</v>
      </c>
      <c r="C2967" s="75" t="s">
        <v>166</v>
      </c>
      <c r="D2967" s="75">
        <v>90293</v>
      </c>
      <c r="E2967" s="75">
        <v>15.3377543145617</v>
      </c>
      <c r="F2967" s="75">
        <v>0</v>
      </c>
      <c r="G2967" s="75">
        <v>19.2</v>
      </c>
      <c r="H2967" s="77"/>
      <c r="I2967" s="77"/>
    </row>
    <row r="2968" spans="1:9" x14ac:dyDescent="0.25">
      <c r="A2968" s="75">
        <v>6037402801</v>
      </c>
      <c r="B2968" s="75">
        <v>5170</v>
      </c>
      <c r="C2968" s="75" t="s">
        <v>166</v>
      </c>
      <c r="D2968" s="75">
        <v>91766</v>
      </c>
      <c r="E2968" s="75">
        <v>70.394239196474004</v>
      </c>
      <c r="F2968" s="75">
        <v>5170</v>
      </c>
      <c r="G2968" s="75">
        <v>71.8</v>
      </c>
      <c r="H2968" s="77"/>
      <c r="I2968" s="77"/>
    </row>
    <row r="2969" spans="1:9" x14ac:dyDescent="0.25">
      <c r="A2969" s="75">
        <v>6037402304</v>
      </c>
      <c r="B2969" s="75">
        <v>3848</v>
      </c>
      <c r="C2969" s="75" t="s">
        <v>166</v>
      </c>
      <c r="D2969" s="75">
        <v>91768</v>
      </c>
      <c r="E2969" s="75">
        <v>66.055393605019503</v>
      </c>
      <c r="F2969" s="75">
        <v>3848</v>
      </c>
      <c r="G2969" s="75">
        <v>74.3</v>
      </c>
      <c r="H2969" s="77"/>
      <c r="I2969" s="77"/>
    </row>
    <row r="2970" spans="1:9" x14ac:dyDescent="0.25">
      <c r="A2970" s="75">
        <v>6037402804</v>
      </c>
      <c r="B2970" s="75">
        <v>4085</v>
      </c>
      <c r="C2970" s="75" t="s">
        <v>166</v>
      </c>
      <c r="D2970" s="75">
        <v>91766</v>
      </c>
      <c r="E2970" s="75">
        <v>65.358568716575306</v>
      </c>
      <c r="F2970" s="75">
        <v>4085</v>
      </c>
      <c r="G2970" s="75">
        <v>68.5</v>
      </c>
      <c r="H2970" s="77"/>
      <c r="I2970" s="77"/>
    </row>
    <row r="2971" spans="1:9" x14ac:dyDescent="0.25">
      <c r="A2971" s="75">
        <v>6037402303</v>
      </c>
      <c r="B2971" s="75">
        <v>3996</v>
      </c>
      <c r="C2971" s="75" t="s">
        <v>166</v>
      </c>
      <c r="D2971" s="75">
        <v>91768</v>
      </c>
      <c r="E2971" s="75">
        <v>63.153069310060701</v>
      </c>
      <c r="F2971" s="75">
        <v>3996</v>
      </c>
      <c r="G2971" s="75">
        <v>69</v>
      </c>
      <c r="H2971" s="77"/>
      <c r="I2971" s="77"/>
    </row>
    <row r="2972" spans="1:9" x14ac:dyDescent="0.25">
      <c r="A2972" s="75">
        <v>6037402702</v>
      </c>
      <c r="B2972" s="75">
        <v>6313</v>
      </c>
      <c r="C2972" s="75" t="s">
        <v>166</v>
      </c>
      <c r="D2972" s="75">
        <v>91767</v>
      </c>
      <c r="E2972" s="75">
        <v>60.813072507989297</v>
      </c>
      <c r="F2972" s="75">
        <v>6313</v>
      </c>
      <c r="G2972" s="75">
        <v>71.400000000000006</v>
      </c>
      <c r="H2972" s="77"/>
      <c r="I2972" s="77"/>
    </row>
    <row r="2973" spans="1:9" x14ac:dyDescent="0.25">
      <c r="A2973" s="75">
        <v>6037408800</v>
      </c>
      <c r="B2973" s="75">
        <v>3738</v>
      </c>
      <c r="C2973" s="75" t="s">
        <v>166</v>
      </c>
      <c r="D2973" s="75">
        <v>91766</v>
      </c>
      <c r="E2973" s="75">
        <v>59.8683522080619</v>
      </c>
      <c r="F2973" s="75">
        <v>3738</v>
      </c>
      <c r="G2973" s="75">
        <v>67.099999999999994</v>
      </c>
      <c r="H2973" s="77"/>
      <c r="I2973" s="77"/>
    </row>
    <row r="2974" spans="1:9" x14ac:dyDescent="0.25">
      <c r="A2974" s="75">
        <v>6037402501</v>
      </c>
      <c r="B2974" s="75">
        <v>5577</v>
      </c>
      <c r="C2974" s="75" t="s">
        <v>166</v>
      </c>
      <c r="D2974" s="75">
        <v>91766</v>
      </c>
      <c r="E2974" s="75">
        <v>58.731637489287401</v>
      </c>
      <c r="F2974" s="75">
        <v>5577</v>
      </c>
      <c r="G2974" s="75">
        <v>73.7</v>
      </c>
      <c r="H2974" s="77"/>
      <c r="I2974" s="77"/>
    </row>
    <row r="2975" spans="1:9" x14ac:dyDescent="0.25">
      <c r="A2975" s="75">
        <v>6037402903</v>
      </c>
      <c r="B2975" s="75">
        <v>4138</v>
      </c>
      <c r="C2975" s="75" t="s">
        <v>166</v>
      </c>
      <c r="D2975" s="75">
        <v>91766</v>
      </c>
      <c r="E2975" s="75">
        <v>57.946211871579798</v>
      </c>
      <c r="F2975" s="75">
        <v>4138</v>
      </c>
      <c r="G2975" s="75">
        <v>55.4</v>
      </c>
      <c r="H2975" s="77"/>
      <c r="I2975" s="77"/>
    </row>
    <row r="2976" spans="1:9" x14ac:dyDescent="0.25">
      <c r="A2976" s="75">
        <v>6037402406</v>
      </c>
      <c r="B2976" s="75">
        <v>4776</v>
      </c>
      <c r="C2976" s="75" t="s">
        <v>166</v>
      </c>
      <c r="D2976" s="75">
        <v>91768</v>
      </c>
      <c r="E2976" s="75">
        <v>57.861449541191099</v>
      </c>
      <c r="F2976" s="75">
        <v>4776</v>
      </c>
      <c r="G2976" s="75">
        <v>58.8</v>
      </c>
      <c r="H2976" s="77"/>
      <c r="I2976" s="77"/>
    </row>
    <row r="2977" spans="1:9" x14ac:dyDescent="0.25">
      <c r="A2977" s="75">
        <v>6037402402</v>
      </c>
      <c r="B2977" s="75">
        <v>7076</v>
      </c>
      <c r="C2977" s="75" t="s">
        <v>166</v>
      </c>
      <c r="D2977" s="75">
        <v>91766</v>
      </c>
      <c r="E2977" s="75">
        <v>57.3196930724135</v>
      </c>
      <c r="F2977" s="75">
        <v>7076</v>
      </c>
      <c r="G2977" s="75">
        <v>39.9</v>
      </c>
      <c r="H2977" s="77"/>
      <c r="I2977" s="77"/>
    </row>
    <row r="2978" spans="1:9" x14ac:dyDescent="0.25">
      <c r="A2978" s="75">
        <v>6037402301</v>
      </c>
      <c r="B2978" s="75">
        <v>5454</v>
      </c>
      <c r="C2978" s="75" t="s">
        <v>166</v>
      </c>
      <c r="D2978" s="75">
        <v>91768</v>
      </c>
      <c r="E2978" s="75">
        <v>56.511977630074597</v>
      </c>
      <c r="F2978" s="75">
        <v>5454</v>
      </c>
      <c r="G2978" s="75">
        <v>54.8</v>
      </c>
      <c r="H2978" s="77"/>
      <c r="I2978" s="77"/>
    </row>
    <row r="2979" spans="1:9" x14ac:dyDescent="0.25">
      <c r="A2979" s="75">
        <v>6037402902</v>
      </c>
      <c r="B2979" s="75">
        <v>6445</v>
      </c>
      <c r="C2979" s="75" t="s">
        <v>166</v>
      </c>
      <c r="D2979" s="75">
        <v>91766</v>
      </c>
      <c r="E2979" s="75">
        <v>55.177224781555502</v>
      </c>
      <c r="F2979" s="75">
        <v>6445</v>
      </c>
      <c r="G2979" s="75">
        <v>49.5</v>
      </c>
      <c r="H2979" s="77"/>
      <c r="I2979" s="77"/>
    </row>
    <row r="2980" spans="1:9" x14ac:dyDescent="0.25">
      <c r="A2980" s="75">
        <v>6037402102</v>
      </c>
      <c r="B2980" s="75">
        <v>4815</v>
      </c>
      <c r="C2980" s="75" t="s">
        <v>166</v>
      </c>
      <c r="D2980" s="75">
        <v>91767</v>
      </c>
      <c r="E2980" s="75">
        <v>53.636871252362198</v>
      </c>
      <c r="F2980" s="75">
        <v>4815</v>
      </c>
      <c r="G2980" s="75">
        <v>43.1</v>
      </c>
      <c r="H2980" s="77"/>
      <c r="I2980" s="77"/>
    </row>
    <row r="2981" spans="1:9" x14ac:dyDescent="0.25">
      <c r="A2981" s="75">
        <v>6037402101</v>
      </c>
      <c r="B2981" s="75">
        <v>4623</v>
      </c>
      <c r="C2981" s="75" t="s">
        <v>166</v>
      </c>
      <c r="D2981" s="75">
        <v>91767</v>
      </c>
      <c r="E2981" s="75">
        <v>53.614510376763903</v>
      </c>
      <c r="F2981" s="75">
        <v>4623</v>
      </c>
      <c r="G2981" s="75">
        <v>46.5</v>
      </c>
      <c r="H2981" s="77"/>
      <c r="I2981" s="77"/>
    </row>
    <row r="2982" spans="1:9" x14ac:dyDescent="0.25">
      <c r="A2982" s="75">
        <v>6037402405</v>
      </c>
      <c r="B2982" s="75">
        <v>3006</v>
      </c>
      <c r="C2982" s="75" t="s">
        <v>166</v>
      </c>
      <c r="D2982" s="75">
        <v>91768</v>
      </c>
      <c r="E2982" s="75">
        <v>52.264919882916899</v>
      </c>
      <c r="F2982" s="75">
        <v>3006</v>
      </c>
      <c r="G2982" s="75">
        <v>51.6</v>
      </c>
      <c r="H2982" s="77"/>
      <c r="I2982" s="77"/>
    </row>
    <row r="2983" spans="1:9" x14ac:dyDescent="0.25">
      <c r="A2983" s="75">
        <v>6037402904</v>
      </c>
      <c r="B2983" s="75">
        <v>3603</v>
      </c>
      <c r="C2983" s="75" t="s">
        <v>166</v>
      </c>
      <c r="D2983" s="75">
        <v>91766</v>
      </c>
      <c r="E2983" s="75">
        <v>50.9204550402591</v>
      </c>
      <c r="F2983" s="75">
        <v>3603</v>
      </c>
      <c r="G2983" s="75">
        <v>41.6</v>
      </c>
      <c r="H2983" s="77"/>
      <c r="I2983" s="77"/>
    </row>
    <row r="2984" spans="1:9" x14ac:dyDescent="0.25">
      <c r="A2984" s="75">
        <v>6037402600</v>
      </c>
      <c r="B2984" s="75">
        <v>7453</v>
      </c>
      <c r="C2984" s="75" t="s">
        <v>166</v>
      </c>
      <c r="D2984" s="75">
        <v>91767</v>
      </c>
      <c r="E2984" s="75">
        <v>49.3158659516629</v>
      </c>
      <c r="F2984" s="75">
        <v>7453</v>
      </c>
      <c r="G2984" s="75">
        <v>46.9</v>
      </c>
      <c r="H2984" s="77"/>
      <c r="I2984" s="77"/>
    </row>
    <row r="2985" spans="1:9" x14ac:dyDescent="0.25">
      <c r="A2985" s="75">
        <v>6037402502</v>
      </c>
      <c r="B2985" s="75">
        <v>7225</v>
      </c>
      <c r="C2985" s="75" t="s">
        <v>166</v>
      </c>
      <c r="D2985" s="75">
        <v>91766</v>
      </c>
      <c r="E2985" s="75">
        <v>48.522721311994701</v>
      </c>
      <c r="F2985" s="75">
        <v>7225</v>
      </c>
      <c r="G2985" s="75">
        <v>59.5</v>
      </c>
      <c r="H2985" s="77"/>
      <c r="I2985" s="77"/>
    </row>
    <row r="2986" spans="1:9" x14ac:dyDescent="0.25">
      <c r="A2986" s="75">
        <v>6037403000</v>
      </c>
      <c r="B2986" s="75">
        <v>6835</v>
      </c>
      <c r="C2986" s="75" t="s">
        <v>166</v>
      </c>
      <c r="D2986" s="75">
        <v>91766</v>
      </c>
      <c r="E2986" s="75">
        <v>46.470541265573502</v>
      </c>
      <c r="F2986" s="75">
        <v>6835</v>
      </c>
      <c r="G2986" s="75">
        <v>51.1</v>
      </c>
      <c r="H2986" s="77"/>
      <c r="I2986" s="77"/>
    </row>
    <row r="2987" spans="1:9" x14ac:dyDescent="0.25">
      <c r="A2987" s="75">
        <v>6037402706</v>
      </c>
      <c r="B2987" s="75">
        <v>3945</v>
      </c>
      <c r="C2987" s="75" t="s">
        <v>166</v>
      </c>
      <c r="D2987" s="75">
        <v>91767</v>
      </c>
      <c r="E2987" s="75">
        <v>46.028045790008797</v>
      </c>
      <c r="F2987" s="75">
        <v>3945</v>
      </c>
      <c r="G2987" s="75">
        <v>41.3</v>
      </c>
      <c r="H2987" s="77"/>
      <c r="I2987" s="77"/>
    </row>
    <row r="2988" spans="1:9" x14ac:dyDescent="0.25">
      <c r="A2988" s="75">
        <v>6037402403</v>
      </c>
      <c r="B2988" s="75">
        <v>5381</v>
      </c>
      <c r="C2988" s="75" t="s">
        <v>166</v>
      </c>
      <c r="D2988" s="75">
        <v>91768</v>
      </c>
      <c r="E2988" s="75">
        <v>45.202858505883</v>
      </c>
      <c r="F2988" s="75">
        <v>5381</v>
      </c>
      <c r="G2988" s="75">
        <v>45.9</v>
      </c>
      <c r="H2988" s="77"/>
      <c r="I2988" s="77"/>
    </row>
    <row r="2989" spans="1:9" x14ac:dyDescent="0.25">
      <c r="A2989" s="75">
        <v>6037402803</v>
      </c>
      <c r="B2989" s="75">
        <v>3436</v>
      </c>
      <c r="C2989" s="75" t="s">
        <v>166</v>
      </c>
      <c r="D2989" s="75">
        <v>91766</v>
      </c>
      <c r="E2989" s="75">
        <v>42.257742008781896</v>
      </c>
      <c r="F2989" s="75">
        <v>3436</v>
      </c>
      <c r="G2989" s="75">
        <v>67.599999999999994</v>
      </c>
      <c r="H2989" s="77"/>
      <c r="I2989" s="77"/>
    </row>
    <row r="2990" spans="1:9" x14ac:dyDescent="0.25">
      <c r="A2990" s="75">
        <v>6037402200</v>
      </c>
      <c r="B2990" s="75">
        <v>6584</v>
      </c>
      <c r="C2990" s="75" t="s">
        <v>166</v>
      </c>
      <c r="D2990" s="75">
        <v>91768</v>
      </c>
      <c r="E2990" s="75">
        <v>41.6138412133622</v>
      </c>
      <c r="F2990" s="75">
        <v>6584</v>
      </c>
      <c r="G2990" s="75">
        <v>40.1</v>
      </c>
      <c r="H2990" s="77"/>
      <c r="I2990" s="77"/>
    </row>
    <row r="2991" spans="1:9" x14ac:dyDescent="0.25">
      <c r="A2991" s="75">
        <v>6037402703</v>
      </c>
      <c r="B2991" s="75">
        <v>4686</v>
      </c>
      <c r="C2991" s="75" t="s">
        <v>166</v>
      </c>
      <c r="D2991" s="75">
        <v>91767</v>
      </c>
      <c r="E2991" s="75">
        <v>37.429852401588803</v>
      </c>
      <c r="F2991" s="75">
        <v>0</v>
      </c>
      <c r="G2991" s="75">
        <v>43.5</v>
      </c>
      <c r="H2991" s="77"/>
      <c r="I2991" s="77"/>
    </row>
    <row r="2992" spans="1:9" x14ac:dyDescent="0.25">
      <c r="A2992" s="75">
        <v>6037403318</v>
      </c>
      <c r="B2992" s="75">
        <v>6243</v>
      </c>
      <c r="C2992" s="75" t="s">
        <v>166</v>
      </c>
      <c r="D2992" s="75">
        <v>91766</v>
      </c>
      <c r="E2992" s="75">
        <v>36.633334612304402</v>
      </c>
      <c r="F2992" s="75">
        <v>0</v>
      </c>
      <c r="G2992" s="75">
        <v>15.4</v>
      </c>
      <c r="H2992" s="77"/>
      <c r="I2992" s="77"/>
    </row>
    <row r="2993" spans="1:9" x14ac:dyDescent="0.25">
      <c r="A2993" s="75">
        <v>6037402705</v>
      </c>
      <c r="B2993" s="75">
        <v>3328</v>
      </c>
      <c r="C2993" s="75" t="s">
        <v>166</v>
      </c>
      <c r="D2993" s="75">
        <v>91767</v>
      </c>
      <c r="E2993" s="75">
        <v>36.075134696121999</v>
      </c>
      <c r="F2993" s="75">
        <v>0</v>
      </c>
      <c r="G2993" s="75">
        <v>41.2</v>
      </c>
      <c r="H2993" s="77"/>
      <c r="I2993" s="77"/>
    </row>
    <row r="2994" spans="1:9" x14ac:dyDescent="0.25">
      <c r="A2994" s="75">
        <v>6037401704</v>
      </c>
      <c r="B2994" s="75">
        <v>5828</v>
      </c>
      <c r="C2994" s="75" t="s">
        <v>166</v>
      </c>
      <c r="D2994" s="75">
        <v>91767</v>
      </c>
      <c r="E2994" s="75">
        <v>35.995921381484003</v>
      </c>
      <c r="F2994" s="75">
        <v>0</v>
      </c>
      <c r="G2994" s="75">
        <v>39.799999999999997</v>
      </c>
      <c r="H2994" s="77"/>
      <c r="I2994" s="77"/>
    </row>
    <row r="2995" spans="1:9" x14ac:dyDescent="0.25">
      <c r="A2995" s="75">
        <v>6037401703</v>
      </c>
      <c r="B2995" s="75">
        <v>4176</v>
      </c>
      <c r="C2995" s="75" t="s">
        <v>166</v>
      </c>
      <c r="D2995" s="75">
        <v>91767</v>
      </c>
      <c r="E2995" s="75">
        <v>31.7250915494323</v>
      </c>
      <c r="F2995" s="75">
        <v>0</v>
      </c>
      <c r="G2995" s="75">
        <v>38.4</v>
      </c>
      <c r="H2995" s="77"/>
      <c r="I2995" s="77"/>
    </row>
    <row r="2996" spans="1:9" x14ac:dyDescent="0.25">
      <c r="A2996" s="75">
        <v>6037403317</v>
      </c>
      <c r="B2996" s="75">
        <v>4721</v>
      </c>
      <c r="C2996" s="75" t="s">
        <v>166</v>
      </c>
      <c r="D2996" s="75">
        <v>91766</v>
      </c>
      <c r="E2996" s="75">
        <v>28.873761088851701</v>
      </c>
      <c r="F2996" s="75">
        <v>0</v>
      </c>
      <c r="G2996" s="75">
        <v>18.2</v>
      </c>
      <c r="H2996" s="77"/>
      <c r="I2996" s="77"/>
    </row>
    <row r="2997" spans="1:9" x14ac:dyDescent="0.25">
      <c r="A2997" s="75">
        <v>6037402404</v>
      </c>
      <c r="B2997" s="75">
        <v>1945</v>
      </c>
      <c r="C2997" s="75" t="s">
        <v>166</v>
      </c>
      <c r="D2997" s="75">
        <v>91768</v>
      </c>
      <c r="E2997" s="75" t="s">
        <v>147</v>
      </c>
      <c r="F2997" s="75">
        <v>1945</v>
      </c>
      <c r="G2997" s="75" t="s">
        <v>147</v>
      </c>
      <c r="H2997" s="77"/>
      <c r="I2997" s="77"/>
    </row>
    <row r="2998" spans="1:9" x14ac:dyDescent="0.25">
      <c r="A2998" s="75">
        <v>6037403200</v>
      </c>
      <c r="B2998" s="75">
        <v>391</v>
      </c>
      <c r="C2998" s="75" t="s">
        <v>166</v>
      </c>
      <c r="D2998" s="75">
        <v>91768</v>
      </c>
      <c r="E2998" s="75" t="s">
        <v>147</v>
      </c>
      <c r="F2998" s="75">
        <v>0</v>
      </c>
      <c r="G2998" s="75">
        <v>84</v>
      </c>
      <c r="H2998" s="77"/>
      <c r="I2998" s="77"/>
    </row>
    <row r="2999" spans="1:9" x14ac:dyDescent="0.25">
      <c r="A2999" s="75">
        <v>6037111206</v>
      </c>
      <c r="B2999" s="75">
        <v>4490</v>
      </c>
      <c r="C2999" s="75" t="s">
        <v>166</v>
      </c>
      <c r="D2999" s="75">
        <v>91326</v>
      </c>
      <c r="E2999" s="75">
        <v>20.752306859811199</v>
      </c>
      <c r="F2999" s="75">
        <v>0</v>
      </c>
      <c r="G2999" s="75">
        <v>13.5</v>
      </c>
      <c r="H2999" s="77"/>
      <c r="I2999" s="77"/>
    </row>
    <row r="3000" spans="1:9" x14ac:dyDescent="0.25">
      <c r="A3000" s="75">
        <v>6037108102</v>
      </c>
      <c r="B3000" s="75">
        <v>3430</v>
      </c>
      <c r="C3000" s="75" t="s">
        <v>166</v>
      </c>
      <c r="D3000" s="75">
        <v>91326</v>
      </c>
      <c r="E3000" s="75">
        <v>20.137873407133998</v>
      </c>
      <c r="F3000" s="75">
        <v>0</v>
      </c>
      <c r="G3000" s="75">
        <v>19.2</v>
      </c>
      <c r="H3000" s="77"/>
      <c r="I3000" s="77"/>
    </row>
    <row r="3001" spans="1:9" x14ac:dyDescent="0.25">
      <c r="A3001" s="75">
        <v>6037108202</v>
      </c>
      <c r="B3001" s="75">
        <v>4895</v>
      </c>
      <c r="C3001" s="75" t="s">
        <v>166</v>
      </c>
      <c r="D3001" s="75">
        <v>91326</v>
      </c>
      <c r="E3001" s="75">
        <v>19.6266562530007</v>
      </c>
      <c r="F3001" s="75">
        <v>0</v>
      </c>
      <c r="G3001" s="75">
        <v>14.2</v>
      </c>
      <c r="H3001" s="77"/>
      <c r="I3001" s="77"/>
    </row>
    <row r="3002" spans="1:9" x14ac:dyDescent="0.25">
      <c r="A3002" s="75">
        <v>6037108103</v>
      </c>
      <c r="B3002" s="75">
        <v>3256</v>
      </c>
      <c r="C3002" s="75" t="s">
        <v>166</v>
      </c>
      <c r="D3002" s="75">
        <v>91326</v>
      </c>
      <c r="E3002" s="75">
        <v>19.484429343666498</v>
      </c>
      <c r="F3002" s="75">
        <v>0</v>
      </c>
      <c r="G3002" s="75">
        <v>4.9000000000000004</v>
      </c>
      <c r="H3002" s="77"/>
      <c r="I3002" s="77"/>
    </row>
    <row r="3003" spans="1:9" x14ac:dyDescent="0.25">
      <c r="A3003" s="75">
        <v>6037108101</v>
      </c>
      <c r="B3003" s="75">
        <v>2230</v>
      </c>
      <c r="C3003" s="75" t="s">
        <v>166</v>
      </c>
      <c r="D3003" s="75">
        <v>91326</v>
      </c>
      <c r="E3003" s="75">
        <v>17.987361267180301</v>
      </c>
      <c r="F3003" s="75">
        <v>0</v>
      </c>
      <c r="G3003" s="75">
        <v>6.8</v>
      </c>
      <c r="H3003" s="77"/>
      <c r="I3003" s="77"/>
    </row>
    <row r="3004" spans="1:9" x14ac:dyDescent="0.25">
      <c r="A3004" s="75">
        <v>6037111204</v>
      </c>
      <c r="B3004" s="75">
        <v>5859</v>
      </c>
      <c r="C3004" s="75" t="s">
        <v>166</v>
      </c>
      <c r="D3004" s="75">
        <v>91326</v>
      </c>
      <c r="E3004" s="75">
        <v>17.4486770379193</v>
      </c>
      <c r="F3004" s="75">
        <v>0</v>
      </c>
      <c r="G3004" s="75">
        <v>11.6</v>
      </c>
      <c r="H3004" s="77"/>
      <c r="I3004" s="77"/>
    </row>
    <row r="3005" spans="1:9" x14ac:dyDescent="0.25">
      <c r="A3005" s="75">
        <v>6037108201</v>
      </c>
      <c r="B3005" s="75">
        <v>5551</v>
      </c>
      <c r="C3005" s="75" t="s">
        <v>166</v>
      </c>
      <c r="D3005" s="75">
        <v>91326</v>
      </c>
      <c r="E3005" s="75">
        <v>15.1340343325117</v>
      </c>
      <c r="F3005" s="75">
        <v>0</v>
      </c>
      <c r="G3005" s="75">
        <v>8</v>
      </c>
      <c r="H3005" s="77"/>
      <c r="I3005" s="77"/>
    </row>
    <row r="3006" spans="1:9" x14ac:dyDescent="0.25">
      <c r="A3006" s="75">
        <v>6037108104</v>
      </c>
      <c r="B3006" s="75">
        <v>1698</v>
      </c>
      <c r="C3006" s="75" t="s">
        <v>166</v>
      </c>
      <c r="D3006" s="75">
        <v>91326</v>
      </c>
      <c r="E3006" s="75">
        <v>14.990355369215701</v>
      </c>
      <c r="F3006" s="75">
        <v>0</v>
      </c>
      <c r="G3006" s="75">
        <v>21.8</v>
      </c>
      <c r="H3006" s="77"/>
      <c r="I3006" s="77"/>
    </row>
    <row r="3007" spans="1:9" x14ac:dyDescent="0.25">
      <c r="A3007" s="75">
        <v>6037670416</v>
      </c>
      <c r="B3007" s="75">
        <v>4139</v>
      </c>
      <c r="C3007" s="75" t="s">
        <v>166</v>
      </c>
      <c r="D3007" s="75">
        <v>90275</v>
      </c>
      <c r="E3007" s="75">
        <v>10.072551468133099</v>
      </c>
      <c r="F3007" s="75">
        <v>0</v>
      </c>
      <c r="G3007" s="75">
        <v>16.100000000000001</v>
      </c>
      <c r="H3007" s="77"/>
      <c r="I3007" s="77"/>
    </row>
    <row r="3008" spans="1:9" x14ac:dyDescent="0.25">
      <c r="A3008" s="75">
        <v>6037670701</v>
      </c>
      <c r="B3008" s="75">
        <v>6882</v>
      </c>
      <c r="C3008" s="75" t="s">
        <v>166</v>
      </c>
      <c r="D3008" s="75">
        <v>90275</v>
      </c>
      <c r="E3008" s="75">
        <v>8.2143953188461705</v>
      </c>
      <c r="F3008" s="75">
        <v>0</v>
      </c>
      <c r="G3008" s="75">
        <v>13.8</v>
      </c>
      <c r="H3008" s="77"/>
      <c r="I3008" s="77"/>
    </row>
    <row r="3009" spans="1:9" x14ac:dyDescent="0.25">
      <c r="A3009" s="75">
        <v>6037670411</v>
      </c>
      <c r="B3009" s="75">
        <v>4427</v>
      </c>
      <c r="C3009" s="75" t="s">
        <v>166</v>
      </c>
      <c r="D3009" s="75">
        <v>90275</v>
      </c>
      <c r="E3009" s="75">
        <v>7.2497824849705497</v>
      </c>
      <c r="F3009" s="75">
        <v>0</v>
      </c>
      <c r="G3009" s="75">
        <v>12.2</v>
      </c>
      <c r="H3009" s="77"/>
      <c r="I3009" s="77"/>
    </row>
    <row r="3010" spans="1:9" x14ac:dyDescent="0.25">
      <c r="A3010" s="75">
        <v>6037670702</v>
      </c>
      <c r="B3010" s="75">
        <v>5477</v>
      </c>
      <c r="C3010" s="75" t="s">
        <v>166</v>
      </c>
      <c r="D3010" s="75">
        <v>90275</v>
      </c>
      <c r="E3010" s="75">
        <v>6.55494207665072</v>
      </c>
      <c r="F3010" s="75">
        <v>0</v>
      </c>
      <c r="G3010" s="75" t="s">
        <v>147</v>
      </c>
      <c r="H3010" s="77"/>
      <c r="I3010" s="77"/>
    </row>
    <row r="3011" spans="1:9" x14ac:dyDescent="0.25">
      <c r="A3011" s="75">
        <v>6037670403</v>
      </c>
      <c r="B3011" s="75">
        <v>2407</v>
      </c>
      <c r="C3011" s="75" t="s">
        <v>166</v>
      </c>
      <c r="D3011" s="75">
        <v>90275</v>
      </c>
      <c r="E3011" s="75">
        <v>5.6181393114360398</v>
      </c>
      <c r="F3011" s="75">
        <v>0</v>
      </c>
      <c r="G3011" s="75">
        <v>11.5</v>
      </c>
      <c r="H3011" s="77"/>
      <c r="I3011" s="77"/>
    </row>
    <row r="3012" spans="1:9" x14ac:dyDescent="0.25">
      <c r="A3012" s="75">
        <v>6037670407</v>
      </c>
      <c r="B3012" s="75">
        <v>5758</v>
      </c>
      <c r="C3012" s="75" t="s">
        <v>166</v>
      </c>
      <c r="D3012" s="75">
        <v>90275</v>
      </c>
      <c r="E3012" s="75">
        <v>5.4093132926448897</v>
      </c>
      <c r="F3012" s="75">
        <v>0</v>
      </c>
      <c r="G3012" s="75">
        <v>10.4</v>
      </c>
      <c r="H3012" s="77"/>
      <c r="I3012" s="77"/>
    </row>
    <row r="3013" spans="1:9" x14ac:dyDescent="0.25">
      <c r="A3013" s="75">
        <v>6037670413</v>
      </c>
      <c r="B3013" s="75">
        <v>4782</v>
      </c>
      <c r="C3013" s="75" t="s">
        <v>166</v>
      </c>
      <c r="D3013" s="75">
        <v>90275</v>
      </c>
      <c r="E3013" s="75">
        <v>4.6749361485744796</v>
      </c>
      <c r="F3013" s="75">
        <v>0</v>
      </c>
      <c r="G3013" s="75">
        <v>8.3000000000000007</v>
      </c>
      <c r="H3013" s="77"/>
      <c r="I3013" s="77"/>
    </row>
    <row r="3014" spans="1:9" x14ac:dyDescent="0.25">
      <c r="A3014" s="75">
        <v>6037670602</v>
      </c>
      <c r="B3014" s="75">
        <v>7345</v>
      </c>
      <c r="C3014" s="75" t="s">
        <v>166</v>
      </c>
      <c r="D3014" s="75">
        <v>90275</v>
      </c>
      <c r="E3014" s="75">
        <v>4.6481787692385703</v>
      </c>
      <c r="F3014" s="75">
        <v>0</v>
      </c>
      <c r="G3014" s="75">
        <v>9.9</v>
      </c>
      <c r="H3014" s="77"/>
      <c r="I3014" s="77"/>
    </row>
    <row r="3015" spans="1:9" x14ac:dyDescent="0.25">
      <c r="A3015" s="75">
        <v>6037670405</v>
      </c>
      <c r="B3015" s="75">
        <v>2646</v>
      </c>
      <c r="C3015" s="75" t="s">
        <v>166</v>
      </c>
      <c r="D3015" s="75">
        <v>90275</v>
      </c>
      <c r="E3015" s="75">
        <v>4.5969593618420204</v>
      </c>
      <c r="F3015" s="75">
        <v>0</v>
      </c>
      <c r="G3015" s="75">
        <v>12.4</v>
      </c>
      <c r="H3015" s="77"/>
      <c r="I3015" s="77"/>
    </row>
    <row r="3016" spans="1:9" x14ac:dyDescent="0.25">
      <c r="A3016" s="75">
        <v>6037621204</v>
      </c>
      <c r="B3016" s="75">
        <v>3230</v>
      </c>
      <c r="C3016" s="75" t="s">
        <v>166</v>
      </c>
      <c r="D3016" s="75">
        <v>90277</v>
      </c>
      <c r="E3016" s="75">
        <v>24.372629020130699</v>
      </c>
      <c r="F3016" s="75">
        <v>0</v>
      </c>
      <c r="G3016" s="75">
        <v>15.2</v>
      </c>
      <c r="H3016" s="77"/>
      <c r="I3016" s="77"/>
    </row>
    <row r="3017" spans="1:9" x14ac:dyDescent="0.25">
      <c r="A3017" s="75">
        <v>6037620601</v>
      </c>
      <c r="B3017" s="75">
        <v>5523</v>
      </c>
      <c r="C3017" s="75" t="s">
        <v>166</v>
      </c>
      <c r="D3017" s="75">
        <v>90278</v>
      </c>
      <c r="E3017" s="75">
        <v>17.651688424133699</v>
      </c>
      <c r="F3017" s="75">
        <v>0</v>
      </c>
      <c r="G3017" s="75">
        <v>17.5</v>
      </c>
      <c r="H3017" s="77"/>
      <c r="I3017" s="77"/>
    </row>
    <row r="3018" spans="1:9" x14ac:dyDescent="0.25">
      <c r="A3018" s="75">
        <v>6037620521</v>
      </c>
      <c r="B3018" s="75">
        <v>4097</v>
      </c>
      <c r="C3018" s="75" t="s">
        <v>166</v>
      </c>
      <c r="D3018" s="75">
        <v>90278</v>
      </c>
      <c r="E3018" s="75">
        <v>17.176309782602999</v>
      </c>
      <c r="F3018" s="75">
        <v>0</v>
      </c>
      <c r="G3018" s="75">
        <v>16.8</v>
      </c>
      <c r="H3018" s="77"/>
      <c r="I3018" s="77"/>
    </row>
    <row r="3019" spans="1:9" x14ac:dyDescent="0.25">
      <c r="A3019" s="75">
        <v>6037620701</v>
      </c>
      <c r="B3019" s="75">
        <v>6704</v>
      </c>
      <c r="C3019" s="75" t="s">
        <v>166</v>
      </c>
      <c r="D3019" s="75">
        <v>90278</v>
      </c>
      <c r="E3019" s="75">
        <v>15.844093398302601</v>
      </c>
      <c r="F3019" s="75">
        <v>0</v>
      </c>
      <c r="G3019" s="75">
        <v>14.7</v>
      </c>
      <c r="H3019" s="77"/>
      <c r="I3019" s="77"/>
    </row>
    <row r="3020" spans="1:9" x14ac:dyDescent="0.25">
      <c r="A3020" s="75">
        <v>6037621326</v>
      </c>
      <c r="B3020" s="75">
        <v>3260</v>
      </c>
      <c r="C3020" s="75" t="s">
        <v>166</v>
      </c>
      <c r="D3020" s="75">
        <v>90277</v>
      </c>
      <c r="E3020" s="75">
        <v>14.501523133240299</v>
      </c>
      <c r="F3020" s="75">
        <v>0</v>
      </c>
      <c r="G3020" s="75">
        <v>9.9</v>
      </c>
      <c r="H3020" s="77"/>
      <c r="I3020" s="77"/>
    </row>
    <row r="3021" spans="1:9" x14ac:dyDescent="0.25">
      <c r="A3021" s="75">
        <v>6037621301</v>
      </c>
      <c r="B3021" s="75">
        <v>6769</v>
      </c>
      <c r="C3021" s="75" t="s">
        <v>166</v>
      </c>
      <c r="D3021" s="75">
        <v>90277</v>
      </c>
      <c r="E3021" s="75">
        <v>12.4286788205301</v>
      </c>
      <c r="F3021" s="75">
        <v>0</v>
      </c>
      <c r="G3021" s="75">
        <v>10.8</v>
      </c>
      <c r="H3021" s="77"/>
      <c r="I3021" s="77"/>
    </row>
    <row r="3022" spans="1:9" x14ac:dyDescent="0.25">
      <c r="A3022" s="75">
        <v>6037620501</v>
      </c>
      <c r="B3022" s="75">
        <v>5390</v>
      </c>
      <c r="C3022" s="75" t="s">
        <v>166</v>
      </c>
      <c r="D3022" s="75">
        <v>90278</v>
      </c>
      <c r="E3022" s="75">
        <v>12.303598386942101</v>
      </c>
      <c r="F3022" s="75">
        <v>0</v>
      </c>
      <c r="G3022" s="75">
        <v>14.5</v>
      </c>
      <c r="H3022" s="77"/>
      <c r="I3022" s="77"/>
    </row>
    <row r="3023" spans="1:9" x14ac:dyDescent="0.25">
      <c r="A3023" s="75">
        <v>6037620602</v>
      </c>
      <c r="B3023" s="75">
        <v>5376</v>
      </c>
      <c r="C3023" s="75" t="s">
        <v>166</v>
      </c>
      <c r="D3023" s="75">
        <v>90278</v>
      </c>
      <c r="E3023" s="75">
        <v>12.300614561466601</v>
      </c>
      <c r="F3023" s="75">
        <v>0</v>
      </c>
      <c r="G3023" s="75">
        <v>12.2</v>
      </c>
      <c r="H3023" s="77"/>
      <c r="I3023" s="77"/>
    </row>
    <row r="3024" spans="1:9" x14ac:dyDescent="0.25">
      <c r="A3024" s="75">
        <v>6037651304</v>
      </c>
      <c r="B3024" s="75">
        <v>5114</v>
      </c>
      <c r="C3024" s="75" t="s">
        <v>166</v>
      </c>
      <c r="D3024" s="75">
        <v>90277</v>
      </c>
      <c r="E3024" s="75">
        <v>12.065681316232901</v>
      </c>
      <c r="F3024" s="75">
        <v>0</v>
      </c>
      <c r="G3024" s="75">
        <v>9.8000000000000007</v>
      </c>
      <c r="H3024" s="77"/>
      <c r="I3024" s="77"/>
    </row>
    <row r="3025" spans="1:9" x14ac:dyDescent="0.25">
      <c r="A3025" s="75">
        <v>6037621324</v>
      </c>
      <c r="B3025" s="75">
        <v>3842</v>
      </c>
      <c r="C3025" s="75" t="s">
        <v>166</v>
      </c>
      <c r="D3025" s="75">
        <v>90277</v>
      </c>
      <c r="E3025" s="75">
        <v>11.6750041943775</v>
      </c>
      <c r="F3025" s="75">
        <v>0</v>
      </c>
      <c r="G3025" s="75">
        <v>18.600000000000001</v>
      </c>
      <c r="H3025" s="77"/>
      <c r="I3025" s="77"/>
    </row>
    <row r="3026" spans="1:9" x14ac:dyDescent="0.25">
      <c r="A3026" s="75">
        <v>6037620522</v>
      </c>
      <c r="B3026" s="75">
        <v>4632</v>
      </c>
      <c r="C3026" s="75" t="s">
        <v>166</v>
      </c>
      <c r="D3026" s="75">
        <v>90278</v>
      </c>
      <c r="E3026" s="75">
        <v>11.106630127693601</v>
      </c>
      <c r="F3026" s="75">
        <v>0</v>
      </c>
      <c r="G3026" s="75">
        <v>17.3</v>
      </c>
      <c r="H3026" s="77"/>
      <c r="I3026" s="77"/>
    </row>
    <row r="3027" spans="1:9" x14ac:dyDescent="0.25">
      <c r="A3027" s="75">
        <v>6037621201</v>
      </c>
      <c r="B3027" s="75">
        <v>6452</v>
      </c>
      <c r="C3027" s="75" t="s">
        <v>166</v>
      </c>
      <c r="D3027" s="75">
        <v>90277</v>
      </c>
      <c r="E3027" s="75">
        <v>9.9980867883661695</v>
      </c>
      <c r="F3027" s="75">
        <v>0</v>
      </c>
      <c r="G3027" s="75">
        <v>11.1</v>
      </c>
      <c r="H3027" s="77"/>
      <c r="I3027" s="77"/>
    </row>
    <row r="3028" spans="1:9" x14ac:dyDescent="0.25">
      <c r="A3028" s="75">
        <v>6037620702</v>
      </c>
      <c r="B3028" s="75">
        <v>7059</v>
      </c>
      <c r="C3028" s="75" t="s">
        <v>166</v>
      </c>
      <c r="D3028" s="75">
        <v>90278</v>
      </c>
      <c r="E3028" s="75">
        <v>9.4184964758218008</v>
      </c>
      <c r="F3028" s="75">
        <v>0</v>
      </c>
      <c r="G3028" s="75">
        <v>11.3</v>
      </c>
      <c r="H3028" s="77"/>
      <c r="I3028" s="77"/>
    </row>
    <row r="3029" spans="1:9" x14ac:dyDescent="0.25">
      <c r="A3029" s="75">
        <v>6037621400</v>
      </c>
      <c r="B3029" s="75">
        <v>4414</v>
      </c>
      <c r="C3029" s="75" t="s">
        <v>166</v>
      </c>
      <c r="D3029" s="75">
        <v>90277</v>
      </c>
      <c r="E3029" s="75">
        <v>8.1137710771335207</v>
      </c>
      <c r="F3029" s="75">
        <v>0</v>
      </c>
      <c r="G3029" s="75">
        <v>12.3</v>
      </c>
      <c r="H3029" s="77"/>
      <c r="I3029" s="77"/>
    </row>
    <row r="3030" spans="1:9" x14ac:dyDescent="0.25">
      <c r="A3030" s="75">
        <v>6037133000</v>
      </c>
      <c r="B3030" s="75">
        <v>4449</v>
      </c>
      <c r="C3030" s="75" t="s">
        <v>166</v>
      </c>
      <c r="D3030" s="75">
        <v>91335</v>
      </c>
      <c r="E3030" s="75">
        <v>46.563773682689799</v>
      </c>
      <c r="F3030" s="75">
        <v>4449</v>
      </c>
      <c r="G3030" s="75">
        <v>34.5</v>
      </c>
      <c r="H3030" s="77"/>
      <c r="I3030" s="77"/>
    </row>
    <row r="3031" spans="1:9" x14ac:dyDescent="0.25">
      <c r="A3031" s="75">
        <v>6037131701</v>
      </c>
      <c r="B3031" s="75">
        <v>4541</v>
      </c>
      <c r="C3031" s="75" t="s">
        <v>166</v>
      </c>
      <c r="D3031" s="75">
        <v>91335</v>
      </c>
      <c r="E3031" s="75">
        <v>43.965271301950999</v>
      </c>
      <c r="F3031" s="75">
        <v>4541</v>
      </c>
      <c r="G3031" s="75">
        <v>52.2</v>
      </c>
      <c r="H3031" s="77"/>
      <c r="I3031" s="77"/>
    </row>
    <row r="3032" spans="1:9" x14ac:dyDescent="0.25">
      <c r="A3032" s="75">
        <v>6037131010</v>
      </c>
      <c r="B3032" s="75">
        <v>6409</v>
      </c>
      <c r="C3032" s="75" t="s">
        <v>166</v>
      </c>
      <c r="D3032" s="75">
        <v>91335</v>
      </c>
      <c r="E3032" s="75">
        <v>43.963825809888597</v>
      </c>
      <c r="F3032" s="75">
        <v>6409</v>
      </c>
      <c r="G3032" s="75">
        <v>53.8</v>
      </c>
      <c r="H3032" s="77"/>
      <c r="I3032" s="77"/>
    </row>
    <row r="3033" spans="1:9" x14ac:dyDescent="0.25">
      <c r="A3033" s="75">
        <v>6037132700</v>
      </c>
      <c r="B3033" s="75">
        <v>4912</v>
      </c>
      <c r="C3033" s="75" t="s">
        <v>166</v>
      </c>
      <c r="D3033" s="75">
        <v>91335</v>
      </c>
      <c r="E3033" s="75">
        <v>43.241278780427699</v>
      </c>
      <c r="F3033" s="75">
        <v>4912</v>
      </c>
      <c r="G3033" s="75">
        <v>62.8</v>
      </c>
      <c r="H3033" s="77"/>
      <c r="I3033" s="77"/>
    </row>
    <row r="3034" spans="1:9" x14ac:dyDescent="0.25">
      <c r="A3034" s="75">
        <v>6037133100</v>
      </c>
      <c r="B3034" s="75">
        <v>5446</v>
      </c>
      <c r="C3034" s="75" t="s">
        <v>166</v>
      </c>
      <c r="D3034" s="75">
        <v>91335</v>
      </c>
      <c r="E3034" s="75">
        <v>40.538565638264799</v>
      </c>
      <c r="F3034" s="75">
        <v>5446</v>
      </c>
      <c r="G3034" s="75">
        <v>39.700000000000003</v>
      </c>
      <c r="H3034" s="77"/>
      <c r="I3034" s="77"/>
    </row>
    <row r="3035" spans="1:9" x14ac:dyDescent="0.25">
      <c r="A3035" s="75">
        <v>6037131020</v>
      </c>
      <c r="B3035" s="75">
        <v>5698</v>
      </c>
      <c r="C3035" s="75" t="s">
        <v>166</v>
      </c>
      <c r="D3035" s="75">
        <v>91335</v>
      </c>
      <c r="E3035" s="75">
        <v>39.595592490861698</v>
      </c>
      <c r="F3035" s="75">
        <v>5698</v>
      </c>
      <c r="G3035" s="75">
        <v>35.700000000000003</v>
      </c>
      <c r="H3035" s="77"/>
      <c r="I3035" s="77"/>
    </row>
    <row r="3036" spans="1:9" x14ac:dyDescent="0.25">
      <c r="A3036" s="75">
        <v>6037131800</v>
      </c>
      <c r="B3036" s="75">
        <v>5341</v>
      </c>
      <c r="C3036" s="75" t="s">
        <v>166</v>
      </c>
      <c r="D3036" s="75">
        <v>91335</v>
      </c>
      <c r="E3036" s="75">
        <v>38.762778456793498</v>
      </c>
      <c r="F3036" s="75">
        <v>0</v>
      </c>
      <c r="G3036" s="75">
        <v>40.9</v>
      </c>
      <c r="H3036" s="77"/>
      <c r="I3036" s="77"/>
    </row>
    <row r="3037" spans="1:9" x14ac:dyDescent="0.25">
      <c r="A3037" s="75">
        <v>6037132300</v>
      </c>
      <c r="B3037" s="75">
        <v>6494</v>
      </c>
      <c r="C3037" s="75" t="s">
        <v>166</v>
      </c>
      <c r="D3037" s="75">
        <v>91335</v>
      </c>
      <c r="E3037" s="75">
        <v>38.1892556793889</v>
      </c>
      <c r="F3037" s="75">
        <v>0</v>
      </c>
      <c r="G3037" s="75">
        <v>53</v>
      </c>
      <c r="H3037" s="77"/>
      <c r="I3037" s="77"/>
    </row>
    <row r="3038" spans="1:9" x14ac:dyDescent="0.25">
      <c r="A3038" s="75">
        <v>6037131300</v>
      </c>
      <c r="B3038" s="75">
        <v>4902</v>
      </c>
      <c r="C3038" s="75" t="s">
        <v>166</v>
      </c>
      <c r="D3038" s="75">
        <v>91335</v>
      </c>
      <c r="E3038" s="75">
        <v>37.901233377518203</v>
      </c>
      <c r="F3038" s="75">
        <v>0</v>
      </c>
      <c r="G3038" s="75">
        <v>46</v>
      </c>
      <c r="H3038" s="77"/>
      <c r="I3038" s="77"/>
    </row>
    <row r="3039" spans="1:9" x14ac:dyDescent="0.25">
      <c r="A3039" s="75">
        <v>6037131400</v>
      </c>
      <c r="B3039" s="75">
        <v>5897</v>
      </c>
      <c r="C3039" s="75" t="s">
        <v>166</v>
      </c>
      <c r="D3039" s="75">
        <v>91335</v>
      </c>
      <c r="E3039" s="75">
        <v>36.6957938158696</v>
      </c>
      <c r="F3039" s="75">
        <v>0</v>
      </c>
      <c r="G3039" s="75">
        <v>42</v>
      </c>
      <c r="H3039" s="77"/>
      <c r="I3039" s="77"/>
    </row>
    <row r="3040" spans="1:9" x14ac:dyDescent="0.25">
      <c r="A3040" s="75">
        <v>6037132502</v>
      </c>
      <c r="B3040" s="75">
        <v>3672</v>
      </c>
      <c r="C3040" s="75" t="s">
        <v>166</v>
      </c>
      <c r="D3040" s="75">
        <v>91335</v>
      </c>
      <c r="E3040" s="75">
        <v>35.183887751302201</v>
      </c>
      <c r="F3040" s="75">
        <v>0</v>
      </c>
      <c r="G3040" s="75">
        <v>43.6</v>
      </c>
      <c r="H3040" s="77"/>
      <c r="I3040" s="77"/>
    </row>
    <row r="3041" spans="1:9" x14ac:dyDescent="0.25">
      <c r="A3041" s="75">
        <v>6037132900</v>
      </c>
      <c r="B3041" s="75">
        <v>3461</v>
      </c>
      <c r="C3041" s="75" t="s">
        <v>166</v>
      </c>
      <c r="D3041" s="75">
        <v>91335</v>
      </c>
      <c r="E3041" s="75">
        <v>35.059232004432097</v>
      </c>
      <c r="F3041" s="75">
        <v>0</v>
      </c>
      <c r="G3041" s="75">
        <v>32</v>
      </c>
      <c r="H3041" s="77"/>
      <c r="I3041" s="77"/>
    </row>
    <row r="3042" spans="1:9" x14ac:dyDescent="0.25">
      <c r="A3042" s="75">
        <v>6037131702</v>
      </c>
      <c r="B3042" s="75">
        <v>3751</v>
      </c>
      <c r="C3042" s="75" t="s">
        <v>166</v>
      </c>
      <c r="D3042" s="75">
        <v>91335</v>
      </c>
      <c r="E3042" s="75">
        <v>34.891248935667498</v>
      </c>
      <c r="F3042" s="75">
        <v>0</v>
      </c>
      <c r="G3042" s="75">
        <v>39.5</v>
      </c>
      <c r="H3042" s="77"/>
      <c r="I3042" s="77"/>
    </row>
    <row r="3043" spans="1:9" x14ac:dyDescent="0.25">
      <c r="A3043" s="75">
        <v>6037132501</v>
      </c>
      <c r="B3043" s="75">
        <v>3763</v>
      </c>
      <c r="C3043" s="75" t="s">
        <v>166</v>
      </c>
      <c r="D3043" s="75">
        <v>91335</v>
      </c>
      <c r="E3043" s="75">
        <v>34.181502954710901</v>
      </c>
      <c r="F3043" s="75">
        <v>0</v>
      </c>
      <c r="G3043" s="75">
        <v>44.5</v>
      </c>
      <c r="H3043" s="77"/>
      <c r="I3043" s="77"/>
    </row>
    <row r="3044" spans="1:9" x14ac:dyDescent="0.25">
      <c r="A3044" s="75">
        <v>6037134901</v>
      </c>
      <c r="B3044" s="75">
        <v>3069</v>
      </c>
      <c r="C3044" s="75" t="s">
        <v>166</v>
      </c>
      <c r="D3044" s="75">
        <v>91335</v>
      </c>
      <c r="E3044" s="75">
        <v>32.901452600743298</v>
      </c>
      <c r="F3044" s="75">
        <v>0</v>
      </c>
      <c r="G3044" s="75">
        <v>29.5</v>
      </c>
      <c r="H3044" s="77"/>
      <c r="I3044" s="77"/>
    </row>
    <row r="3045" spans="1:9" x14ac:dyDescent="0.25">
      <c r="A3045" s="75">
        <v>6037131600</v>
      </c>
      <c r="B3045" s="75">
        <v>5494</v>
      </c>
      <c r="C3045" s="75" t="s">
        <v>166</v>
      </c>
      <c r="D3045" s="75">
        <v>91335</v>
      </c>
      <c r="E3045" s="75">
        <v>32.708736021651802</v>
      </c>
      <c r="F3045" s="75">
        <v>0</v>
      </c>
      <c r="G3045" s="75">
        <v>32.200000000000003</v>
      </c>
      <c r="H3045" s="77"/>
      <c r="I3045" s="77"/>
    </row>
    <row r="3046" spans="1:9" x14ac:dyDescent="0.25">
      <c r="A3046" s="75">
        <v>6037482402</v>
      </c>
      <c r="B3046" s="75">
        <v>6971</v>
      </c>
      <c r="C3046" s="75" t="s">
        <v>166</v>
      </c>
      <c r="D3046" s="75">
        <v>91770</v>
      </c>
      <c r="E3046" s="75">
        <v>51.160077093805498</v>
      </c>
      <c r="F3046" s="75">
        <v>6971</v>
      </c>
      <c r="G3046" s="75">
        <v>42.7</v>
      </c>
      <c r="H3046" s="77"/>
      <c r="I3046" s="77"/>
    </row>
    <row r="3047" spans="1:9" x14ac:dyDescent="0.25">
      <c r="A3047" s="75">
        <v>6037433601</v>
      </c>
      <c r="B3047" s="75">
        <v>4923</v>
      </c>
      <c r="C3047" s="75" t="s">
        <v>166</v>
      </c>
      <c r="D3047" s="75">
        <v>91770</v>
      </c>
      <c r="E3047" s="75">
        <v>50.294972346790502</v>
      </c>
      <c r="F3047" s="75">
        <v>4923</v>
      </c>
      <c r="G3047" s="75">
        <v>41.9</v>
      </c>
      <c r="H3047" s="77"/>
      <c r="I3047" s="77"/>
    </row>
    <row r="3048" spans="1:9" x14ac:dyDescent="0.25">
      <c r="A3048" s="75">
        <v>6037432202</v>
      </c>
      <c r="B3048" s="75">
        <v>4252</v>
      </c>
      <c r="C3048" s="75" t="s">
        <v>166</v>
      </c>
      <c r="D3048" s="75">
        <v>91770</v>
      </c>
      <c r="E3048" s="75">
        <v>49.402476793217303</v>
      </c>
      <c r="F3048" s="75">
        <v>4252</v>
      </c>
      <c r="G3048" s="75">
        <v>46.6</v>
      </c>
      <c r="H3048" s="77"/>
      <c r="I3048" s="77"/>
    </row>
    <row r="3049" spans="1:9" x14ac:dyDescent="0.25">
      <c r="A3049" s="75">
        <v>6037433602</v>
      </c>
      <c r="B3049" s="75">
        <v>2803</v>
      </c>
      <c r="C3049" s="75" t="s">
        <v>166</v>
      </c>
      <c r="D3049" s="75">
        <v>91770</v>
      </c>
      <c r="E3049" s="75">
        <v>48.662869256263697</v>
      </c>
      <c r="F3049" s="75">
        <v>2803</v>
      </c>
      <c r="G3049" s="75">
        <v>62.4</v>
      </c>
      <c r="H3049" s="77"/>
      <c r="I3049" s="77"/>
    </row>
    <row r="3050" spans="1:9" x14ac:dyDescent="0.25">
      <c r="A3050" s="75">
        <v>6037432901</v>
      </c>
      <c r="B3050" s="75">
        <v>4464</v>
      </c>
      <c r="C3050" s="75" t="s">
        <v>166</v>
      </c>
      <c r="D3050" s="75">
        <v>91770</v>
      </c>
      <c r="E3050" s="75">
        <v>46.196717573524303</v>
      </c>
      <c r="F3050" s="75">
        <v>4464</v>
      </c>
      <c r="G3050" s="75">
        <v>39.5</v>
      </c>
      <c r="H3050" s="77"/>
      <c r="I3050" s="77"/>
    </row>
    <row r="3051" spans="1:9" x14ac:dyDescent="0.25">
      <c r="A3051" s="75">
        <v>6037432201</v>
      </c>
      <c r="B3051" s="75">
        <v>4342</v>
      </c>
      <c r="C3051" s="75" t="s">
        <v>166</v>
      </c>
      <c r="D3051" s="75">
        <v>91770</v>
      </c>
      <c r="E3051" s="75">
        <v>45.0595279963742</v>
      </c>
      <c r="F3051" s="75">
        <v>4342</v>
      </c>
      <c r="G3051" s="75">
        <v>51.1</v>
      </c>
      <c r="H3051" s="77"/>
      <c r="I3051" s="77"/>
    </row>
    <row r="3052" spans="1:9" x14ac:dyDescent="0.25">
      <c r="A3052" s="75">
        <v>6037482401</v>
      </c>
      <c r="B3052" s="75">
        <v>3761</v>
      </c>
      <c r="C3052" s="75" t="s">
        <v>166</v>
      </c>
      <c r="D3052" s="75">
        <v>91770</v>
      </c>
      <c r="E3052" s="75">
        <v>40.655382520581298</v>
      </c>
      <c r="F3052" s="75">
        <v>3761</v>
      </c>
      <c r="G3052" s="75">
        <v>48.7</v>
      </c>
      <c r="H3052" s="77"/>
      <c r="I3052" s="77"/>
    </row>
    <row r="3053" spans="1:9" x14ac:dyDescent="0.25">
      <c r="A3053" s="75">
        <v>6037482303</v>
      </c>
      <c r="B3053" s="75">
        <v>5818</v>
      </c>
      <c r="C3053" s="75" t="s">
        <v>166</v>
      </c>
      <c r="D3053" s="75">
        <v>91770</v>
      </c>
      <c r="E3053" s="75">
        <v>38.6274254525092</v>
      </c>
      <c r="F3053" s="75">
        <v>0</v>
      </c>
      <c r="G3053" s="75">
        <v>54.1</v>
      </c>
      <c r="H3053" s="77"/>
      <c r="I3053" s="77"/>
    </row>
    <row r="3054" spans="1:9" x14ac:dyDescent="0.25">
      <c r="A3054" s="75">
        <v>6037482304</v>
      </c>
      <c r="B3054" s="75">
        <v>3556</v>
      </c>
      <c r="C3054" s="75" t="s">
        <v>166</v>
      </c>
      <c r="D3054" s="75">
        <v>91770</v>
      </c>
      <c r="E3054" s="75">
        <v>37.783037389797698</v>
      </c>
      <c r="F3054" s="75">
        <v>0</v>
      </c>
      <c r="G3054" s="75">
        <v>63.8</v>
      </c>
      <c r="H3054" s="77"/>
      <c r="I3054" s="77"/>
    </row>
    <row r="3055" spans="1:9" x14ac:dyDescent="0.25">
      <c r="A3055" s="75">
        <v>6037482502</v>
      </c>
      <c r="B3055" s="75">
        <v>3373</v>
      </c>
      <c r="C3055" s="75" t="s">
        <v>166</v>
      </c>
      <c r="D3055" s="75">
        <v>91770</v>
      </c>
      <c r="E3055" s="75">
        <v>37.175618589942701</v>
      </c>
      <c r="F3055" s="75">
        <v>0</v>
      </c>
      <c r="G3055" s="75">
        <v>59.7</v>
      </c>
      <c r="H3055" s="77"/>
      <c r="I3055" s="77"/>
    </row>
    <row r="3056" spans="1:9" x14ac:dyDescent="0.25">
      <c r="A3056" s="75">
        <v>6037482503</v>
      </c>
      <c r="B3056" s="75">
        <v>4357</v>
      </c>
      <c r="C3056" s="75" t="s">
        <v>166</v>
      </c>
      <c r="D3056" s="75">
        <v>91770</v>
      </c>
      <c r="E3056" s="75">
        <v>36.5659404130556</v>
      </c>
      <c r="F3056" s="75">
        <v>0</v>
      </c>
      <c r="G3056" s="75">
        <v>57.1</v>
      </c>
      <c r="H3056" s="77"/>
      <c r="I3056" s="77"/>
    </row>
    <row r="3057" spans="1:9" x14ac:dyDescent="0.25">
      <c r="A3057" s="75">
        <v>6037432902</v>
      </c>
      <c r="B3057" s="75">
        <v>3482</v>
      </c>
      <c r="C3057" s="75" t="s">
        <v>166</v>
      </c>
      <c r="D3057" s="75">
        <v>91770</v>
      </c>
      <c r="E3057" s="75">
        <v>35.200687129186797</v>
      </c>
      <c r="F3057" s="75">
        <v>0</v>
      </c>
      <c r="G3057" s="75">
        <v>40.1</v>
      </c>
      <c r="H3057" s="77"/>
      <c r="I3057" s="77"/>
    </row>
    <row r="3058" spans="1:9" x14ac:dyDescent="0.25">
      <c r="A3058" s="75">
        <v>6037482521</v>
      </c>
      <c r="B3058" s="75">
        <v>5754</v>
      </c>
      <c r="C3058" s="75" t="s">
        <v>166</v>
      </c>
      <c r="D3058" s="75">
        <v>91770</v>
      </c>
      <c r="E3058" s="75">
        <v>33.599125283750901</v>
      </c>
      <c r="F3058" s="75">
        <v>0</v>
      </c>
      <c r="G3058" s="75">
        <v>40.4</v>
      </c>
      <c r="H3058" s="77"/>
      <c r="I3058" s="77"/>
    </row>
    <row r="3059" spans="1:9" x14ac:dyDescent="0.25">
      <c r="A3059" s="75">
        <v>6037481300</v>
      </c>
      <c r="B3059" s="75">
        <v>3153</v>
      </c>
      <c r="C3059" s="75" t="s">
        <v>166</v>
      </c>
      <c r="D3059" s="75">
        <v>91770</v>
      </c>
      <c r="E3059" s="75">
        <v>32.924356928366898</v>
      </c>
      <c r="F3059" s="75">
        <v>0</v>
      </c>
      <c r="G3059" s="75">
        <v>45</v>
      </c>
      <c r="H3059" s="77"/>
      <c r="I3059" s="77"/>
    </row>
    <row r="3060" spans="1:9" x14ac:dyDescent="0.25">
      <c r="A3060" s="75">
        <v>6037408211</v>
      </c>
      <c r="B3060" s="75">
        <v>5947</v>
      </c>
      <c r="C3060" s="75" t="s">
        <v>166</v>
      </c>
      <c r="D3060" s="75">
        <v>91748</v>
      </c>
      <c r="E3060" s="75">
        <v>35.925065786115603</v>
      </c>
      <c r="F3060" s="75">
        <v>0</v>
      </c>
      <c r="G3060" s="75">
        <v>50.4</v>
      </c>
      <c r="H3060" s="77"/>
      <c r="I3060" s="77"/>
    </row>
    <row r="3061" spans="1:9" x14ac:dyDescent="0.25">
      <c r="A3061" s="75">
        <v>6037408704</v>
      </c>
      <c r="B3061" s="75">
        <v>3155</v>
      </c>
      <c r="C3061" s="75" t="s">
        <v>166</v>
      </c>
      <c r="D3061" s="75">
        <v>91748</v>
      </c>
      <c r="E3061" s="75">
        <v>25.219255373754301</v>
      </c>
      <c r="F3061" s="75">
        <v>0</v>
      </c>
      <c r="G3061" s="75">
        <v>51.5</v>
      </c>
      <c r="H3061" s="77"/>
      <c r="I3061" s="77"/>
    </row>
    <row r="3062" spans="1:9" x14ac:dyDescent="0.25">
      <c r="A3062" s="75">
        <v>6037408212</v>
      </c>
      <c r="B3062" s="75">
        <v>4485</v>
      </c>
      <c r="C3062" s="75" t="s">
        <v>166</v>
      </c>
      <c r="D3062" s="75">
        <v>91748</v>
      </c>
      <c r="E3062" s="75">
        <v>24.855583880863101</v>
      </c>
      <c r="F3062" s="75">
        <v>0</v>
      </c>
      <c r="G3062" s="75">
        <v>34.1</v>
      </c>
      <c r="H3062" s="77"/>
      <c r="I3062" s="77"/>
    </row>
    <row r="3063" spans="1:9" x14ac:dyDescent="0.25">
      <c r="A3063" s="75">
        <v>6037408724</v>
      </c>
      <c r="B3063" s="75">
        <v>5362</v>
      </c>
      <c r="C3063" s="75" t="s">
        <v>166</v>
      </c>
      <c r="D3063" s="75">
        <v>91748</v>
      </c>
      <c r="E3063" s="75">
        <v>21.9661568551501</v>
      </c>
      <c r="F3063" s="75">
        <v>0</v>
      </c>
      <c r="G3063" s="75">
        <v>54.9</v>
      </c>
      <c r="H3063" s="77"/>
      <c r="I3063" s="77"/>
    </row>
    <row r="3064" spans="1:9" x14ac:dyDescent="0.25">
      <c r="A3064" s="75">
        <v>6037408723</v>
      </c>
      <c r="B3064" s="75">
        <v>2825</v>
      </c>
      <c r="C3064" s="75" t="s">
        <v>166</v>
      </c>
      <c r="D3064" s="75">
        <v>91748</v>
      </c>
      <c r="E3064" s="75">
        <v>19.555122271779801</v>
      </c>
      <c r="F3064" s="75">
        <v>0</v>
      </c>
      <c r="G3064" s="75">
        <v>46.6</v>
      </c>
      <c r="H3064" s="77"/>
      <c r="I3064" s="77"/>
    </row>
    <row r="3065" spans="1:9" x14ac:dyDescent="0.25">
      <c r="A3065" s="75">
        <v>6037408626</v>
      </c>
      <c r="B3065" s="75">
        <v>4341</v>
      </c>
      <c r="C3065" s="75" t="s">
        <v>166</v>
      </c>
      <c r="D3065" s="75">
        <v>91748</v>
      </c>
      <c r="E3065" s="75">
        <v>17.787375870367701</v>
      </c>
      <c r="F3065" s="75">
        <v>0</v>
      </c>
      <c r="G3065" s="75">
        <v>29.7</v>
      </c>
      <c r="H3065" s="77"/>
      <c r="I3065" s="77"/>
    </row>
    <row r="3066" spans="1:9" x14ac:dyDescent="0.25">
      <c r="A3066" s="75">
        <v>6037408705</v>
      </c>
      <c r="B3066" s="75">
        <v>5427</v>
      </c>
      <c r="C3066" s="75" t="s">
        <v>166</v>
      </c>
      <c r="D3066" s="75">
        <v>91748</v>
      </c>
      <c r="E3066" s="75">
        <v>15.9893861011145</v>
      </c>
      <c r="F3066" s="75">
        <v>0</v>
      </c>
      <c r="G3066" s="75">
        <v>28.8</v>
      </c>
      <c r="H3066" s="77"/>
      <c r="I3066" s="77"/>
    </row>
    <row r="3067" spans="1:9" x14ac:dyDescent="0.25">
      <c r="A3067" s="75">
        <v>6037408703</v>
      </c>
      <c r="B3067" s="75">
        <v>6528</v>
      </c>
      <c r="C3067" s="75" t="s">
        <v>166</v>
      </c>
      <c r="D3067" s="75">
        <v>91748</v>
      </c>
      <c r="E3067" s="75">
        <v>15.2021858490242</v>
      </c>
      <c r="F3067" s="75">
        <v>0</v>
      </c>
      <c r="G3067" s="75">
        <v>14.6</v>
      </c>
      <c r="H3067" s="77"/>
      <c r="I3067" s="77"/>
    </row>
    <row r="3068" spans="1:9" x14ac:dyDescent="0.25">
      <c r="A3068" s="75">
        <v>6037408627</v>
      </c>
      <c r="B3068" s="75">
        <v>3079</v>
      </c>
      <c r="C3068" s="75" t="s">
        <v>166</v>
      </c>
      <c r="D3068" s="75">
        <v>91748</v>
      </c>
      <c r="E3068" s="75">
        <v>14.5442628663818</v>
      </c>
      <c r="F3068" s="75">
        <v>0</v>
      </c>
      <c r="G3068" s="75">
        <v>23.4</v>
      </c>
      <c r="H3068" s="77"/>
      <c r="I3068" s="77"/>
    </row>
    <row r="3069" spans="1:9" x14ac:dyDescent="0.25">
      <c r="A3069" s="75">
        <v>6037408722</v>
      </c>
      <c r="B3069" s="75">
        <v>4400</v>
      </c>
      <c r="C3069" s="75" t="s">
        <v>166</v>
      </c>
      <c r="D3069" s="75">
        <v>91748</v>
      </c>
      <c r="E3069" s="75">
        <v>12.6620273712089</v>
      </c>
      <c r="F3069" s="75">
        <v>0</v>
      </c>
      <c r="G3069" s="75">
        <v>22</v>
      </c>
      <c r="H3069" s="77"/>
      <c r="I3069" s="77"/>
    </row>
    <row r="3070" spans="1:9" x14ac:dyDescent="0.25">
      <c r="A3070" s="75">
        <v>6037408706</v>
      </c>
      <c r="B3070" s="75">
        <v>1665</v>
      </c>
      <c r="C3070" s="75" t="s">
        <v>166</v>
      </c>
      <c r="D3070" s="75">
        <v>91748</v>
      </c>
      <c r="E3070" s="75">
        <v>9.5722367101471804</v>
      </c>
      <c r="F3070" s="75">
        <v>0</v>
      </c>
      <c r="G3070" s="75">
        <v>17.3</v>
      </c>
      <c r="H3070" s="77"/>
      <c r="I3070" s="77"/>
    </row>
    <row r="3071" spans="1:9" x14ac:dyDescent="0.25">
      <c r="A3071" s="75">
        <v>6037401311</v>
      </c>
      <c r="B3071" s="75">
        <v>6521</v>
      </c>
      <c r="C3071" s="75" t="s">
        <v>166</v>
      </c>
      <c r="D3071" s="75">
        <v>91773</v>
      </c>
      <c r="E3071" s="75">
        <v>28.664398241035499</v>
      </c>
      <c r="F3071" s="75">
        <v>0</v>
      </c>
      <c r="G3071" s="75">
        <v>23.2</v>
      </c>
      <c r="H3071" s="77"/>
      <c r="I3071" s="77"/>
    </row>
    <row r="3072" spans="1:9" x14ac:dyDescent="0.25">
      <c r="A3072" s="75">
        <v>6037400304</v>
      </c>
      <c r="B3072" s="75">
        <v>6714</v>
      </c>
      <c r="C3072" s="75" t="s">
        <v>166</v>
      </c>
      <c r="D3072" s="75">
        <v>91773</v>
      </c>
      <c r="E3072" s="75">
        <v>28.124406788206699</v>
      </c>
      <c r="F3072" s="75">
        <v>0</v>
      </c>
      <c r="G3072" s="75">
        <v>20.2</v>
      </c>
      <c r="H3072" s="77"/>
      <c r="I3072" s="77"/>
    </row>
    <row r="3073" spans="1:9" x14ac:dyDescent="0.25">
      <c r="A3073" s="75">
        <v>6037401312</v>
      </c>
      <c r="B3073" s="75">
        <v>5575</v>
      </c>
      <c r="C3073" s="75" t="s">
        <v>166</v>
      </c>
      <c r="D3073" s="75">
        <v>91773</v>
      </c>
      <c r="E3073" s="75">
        <v>26.997067034642502</v>
      </c>
      <c r="F3073" s="75">
        <v>0</v>
      </c>
      <c r="G3073" s="75">
        <v>18.600000000000001</v>
      </c>
      <c r="H3073" s="77"/>
      <c r="I3073" s="77"/>
    </row>
    <row r="3074" spans="1:9" x14ac:dyDescent="0.25">
      <c r="A3074" s="75">
        <v>6037401202</v>
      </c>
      <c r="B3074" s="75">
        <v>4371</v>
      </c>
      <c r="C3074" s="75" t="s">
        <v>166</v>
      </c>
      <c r="D3074" s="75">
        <v>91773</v>
      </c>
      <c r="E3074" s="75">
        <v>26.5281947814563</v>
      </c>
      <c r="F3074" s="75">
        <v>0</v>
      </c>
      <c r="G3074" s="75">
        <v>16.3</v>
      </c>
      <c r="H3074" s="77"/>
      <c r="I3074" s="77"/>
    </row>
    <row r="3075" spans="1:9" x14ac:dyDescent="0.25">
      <c r="A3075" s="75">
        <v>6037401304</v>
      </c>
      <c r="B3075" s="75">
        <v>5642</v>
      </c>
      <c r="C3075" s="75" t="s">
        <v>166</v>
      </c>
      <c r="D3075" s="75">
        <v>91773</v>
      </c>
      <c r="E3075" s="75">
        <v>21.335644776585301</v>
      </c>
      <c r="F3075" s="75">
        <v>0</v>
      </c>
      <c r="G3075" s="75">
        <v>9.3000000000000007</v>
      </c>
      <c r="H3075" s="77"/>
      <c r="I3075" s="77"/>
    </row>
    <row r="3076" spans="1:9" x14ac:dyDescent="0.25">
      <c r="A3076" s="75">
        <v>6037400403</v>
      </c>
      <c r="B3076" s="75">
        <v>3815</v>
      </c>
      <c r="C3076" s="75" t="s">
        <v>166</v>
      </c>
      <c r="D3076" s="75">
        <v>91773</v>
      </c>
      <c r="E3076" s="75">
        <v>20.987282616792299</v>
      </c>
      <c r="F3076" s="75">
        <v>0</v>
      </c>
      <c r="G3076" s="75">
        <v>20.8</v>
      </c>
      <c r="H3076" s="77"/>
      <c r="I3076" s="77"/>
    </row>
    <row r="3077" spans="1:9" x14ac:dyDescent="0.25">
      <c r="A3077" s="75">
        <v>6037401303</v>
      </c>
      <c r="B3077" s="75">
        <v>2199</v>
      </c>
      <c r="C3077" s="75" t="s">
        <v>166</v>
      </c>
      <c r="D3077" s="75">
        <v>91773</v>
      </c>
      <c r="E3077" s="75">
        <v>17.925764223229699</v>
      </c>
      <c r="F3077" s="75">
        <v>0</v>
      </c>
      <c r="G3077" s="75">
        <v>10.1</v>
      </c>
      <c r="H3077" s="77"/>
      <c r="I3077" s="77"/>
    </row>
    <row r="3078" spans="1:9" x14ac:dyDescent="0.25">
      <c r="A3078" s="75">
        <v>6037109500</v>
      </c>
      <c r="B3078" s="75">
        <v>4303</v>
      </c>
      <c r="C3078" s="75" t="s">
        <v>166</v>
      </c>
      <c r="D3078" s="75">
        <v>91340</v>
      </c>
      <c r="E3078" s="75">
        <v>48.841940245121201</v>
      </c>
      <c r="F3078" s="75">
        <v>4303</v>
      </c>
      <c r="G3078" s="75">
        <v>45.5</v>
      </c>
      <c r="H3078" s="77"/>
      <c r="I3078" s="77"/>
    </row>
    <row r="3079" spans="1:9" x14ac:dyDescent="0.25">
      <c r="A3079" s="75">
        <v>6037320300</v>
      </c>
      <c r="B3079" s="75">
        <v>6948</v>
      </c>
      <c r="C3079" s="75" t="s">
        <v>166</v>
      </c>
      <c r="D3079" s="75">
        <v>91340</v>
      </c>
      <c r="E3079" s="75">
        <v>45.789117427383502</v>
      </c>
      <c r="F3079" s="75">
        <v>6948</v>
      </c>
      <c r="G3079" s="75">
        <v>58.3</v>
      </c>
      <c r="H3079" s="77"/>
      <c r="I3079" s="77"/>
    </row>
    <row r="3080" spans="1:9" x14ac:dyDescent="0.25">
      <c r="A3080" s="75">
        <v>6037320201</v>
      </c>
      <c r="B3080" s="75">
        <v>3756</v>
      </c>
      <c r="C3080" s="75" t="s">
        <v>166</v>
      </c>
      <c r="D3080" s="75">
        <v>91340</v>
      </c>
      <c r="E3080" s="75">
        <v>40.114723935333998</v>
      </c>
      <c r="F3080" s="75">
        <v>3756</v>
      </c>
      <c r="G3080" s="75">
        <v>57.3</v>
      </c>
      <c r="H3080" s="77"/>
      <c r="I3080" s="77"/>
    </row>
    <row r="3081" spans="1:9" x14ac:dyDescent="0.25">
      <c r="A3081" s="75">
        <v>6037104201</v>
      </c>
      <c r="B3081" s="75">
        <v>4780</v>
      </c>
      <c r="C3081" s="75" t="s">
        <v>166</v>
      </c>
      <c r="D3081" s="75">
        <v>91340</v>
      </c>
      <c r="E3081" s="75">
        <v>38.068135573222499</v>
      </c>
      <c r="F3081" s="75">
        <v>0</v>
      </c>
      <c r="G3081" s="75">
        <v>48.7</v>
      </c>
      <c r="H3081" s="77"/>
      <c r="I3081" s="77"/>
    </row>
    <row r="3082" spans="1:9" x14ac:dyDescent="0.25">
      <c r="A3082" s="75">
        <v>6037320202</v>
      </c>
      <c r="B3082" s="75">
        <v>5797</v>
      </c>
      <c r="C3082" s="75" t="s">
        <v>166</v>
      </c>
      <c r="D3082" s="75">
        <v>91340</v>
      </c>
      <c r="E3082" s="75">
        <v>37.582158295195697</v>
      </c>
      <c r="F3082" s="75">
        <v>0</v>
      </c>
      <c r="G3082" s="75">
        <v>33.9</v>
      </c>
      <c r="H3082" s="77"/>
      <c r="I3082" s="77"/>
    </row>
    <row r="3083" spans="1:9" x14ac:dyDescent="0.25">
      <c r="A3083" s="75">
        <v>6037106114</v>
      </c>
      <c r="B3083" s="75">
        <v>5880</v>
      </c>
      <c r="C3083" s="75" t="s">
        <v>166</v>
      </c>
      <c r="D3083" s="75">
        <v>91340</v>
      </c>
      <c r="E3083" s="75">
        <v>36.9052635611176</v>
      </c>
      <c r="F3083" s="75">
        <v>0</v>
      </c>
      <c r="G3083" s="75">
        <v>54.6</v>
      </c>
      <c r="H3083" s="77"/>
      <c r="I3083" s="77"/>
    </row>
    <row r="3084" spans="1:9" x14ac:dyDescent="0.25">
      <c r="A3084" s="75">
        <v>6037320100</v>
      </c>
      <c r="B3084" s="75">
        <v>7144</v>
      </c>
      <c r="C3084" s="75" t="s">
        <v>166</v>
      </c>
      <c r="D3084" s="75">
        <v>91340</v>
      </c>
      <c r="E3084" s="75">
        <v>32.906693830683899</v>
      </c>
      <c r="F3084" s="75">
        <v>0</v>
      </c>
      <c r="G3084" s="75">
        <v>34.6</v>
      </c>
      <c r="H3084" s="77"/>
      <c r="I3084" s="77"/>
    </row>
    <row r="3085" spans="1:9" x14ac:dyDescent="0.25">
      <c r="A3085" s="75">
        <v>6037481401</v>
      </c>
      <c r="B3085" s="75">
        <v>6061</v>
      </c>
      <c r="C3085" s="75" t="s">
        <v>166</v>
      </c>
      <c r="D3085" s="75">
        <v>91776</v>
      </c>
      <c r="E3085" s="75">
        <v>40.089370724627102</v>
      </c>
      <c r="F3085" s="75">
        <v>6061</v>
      </c>
      <c r="G3085" s="75">
        <v>51.1</v>
      </c>
      <c r="H3085" s="77"/>
      <c r="I3085" s="77"/>
    </row>
    <row r="3086" spans="1:9" x14ac:dyDescent="0.25">
      <c r="A3086" s="75">
        <v>6037481103</v>
      </c>
      <c r="B3086" s="75">
        <v>5350</v>
      </c>
      <c r="C3086" s="75" t="s">
        <v>166</v>
      </c>
      <c r="D3086" s="75">
        <v>91776</v>
      </c>
      <c r="E3086" s="75">
        <v>39.430605514248903</v>
      </c>
      <c r="F3086" s="75">
        <v>5350</v>
      </c>
      <c r="G3086" s="75">
        <v>38.299999999999997</v>
      </c>
      <c r="H3086" s="77"/>
      <c r="I3086" s="77"/>
    </row>
    <row r="3087" spans="1:9" x14ac:dyDescent="0.25">
      <c r="A3087" s="75">
        <v>6037481402</v>
      </c>
      <c r="B3087" s="75">
        <v>7175</v>
      </c>
      <c r="C3087" s="75" t="s">
        <v>166</v>
      </c>
      <c r="D3087" s="75">
        <v>91776</v>
      </c>
      <c r="E3087" s="75">
        <v>37.387223199235898</v>
      </c>
      <c r="F3087" s="75">
        <v>0</v>
      </c>
      <c r="G3087" s="75">
        <v>40.299999999999997</v>
      </c>
      <c r="H3087" s="77"/>
      <c r="I3087" s="77"/>
    </row>
    <row r="3088" spans="1:9" x14ac:dyDescent="0.25">
      <c r="A3088" s="75">
        <v>6037482301</v>
      </c>
      <c r="B3088" s="75">
        <v>5162</v>
      </c>
      <c r="C3088" s="75" t="s">
        <v>166</v>
      </c>
      <c r="D3088" s="75">
        <v>91776</v>
      </c>
      <c r="E3088" s="75">
        <v>37.0664114994822</v>
      </c>
      <c r="F3088" s="75">
        <v>0</v>
      </c>
      <c r="G3088" s="75">
        <v>52.1</v>
      </c>
      <c r="H3088" s="77"/>
      <c r="I3088" s="77"/>
    </row>
    <row r="3089" spans="1:9" x14ac:dyDescent="0.25">
      <c r="A3089" s="75">
        <v>6037481202</v>
      </c>
      <c r="B3089" s="75">
        <v>6608</v>
      </c>
      <c r="C3089" s="75" t="s">
        <v>166</v>
      </c>
      <c r="D3089" s="75">
        <v>91776</v>
      </c>
      <c r="E3089" s="75">
        <v>36.195968841755402</v>
      </c>
      <c r="F3089" s="75">
        <v>0</v>
      </c>
      <c r="G3089" s="75">
        <v>38.299999999999997</v>
      </c>
      <c r="H3089" s="77"/>
      <c r="I3089" s="77"/>
    </row>
    <row r="3090" spans="1:9" x14ac:dyDescent="0.25">
      <c r="A3090" s="75">
        <v>6037481102</v>
      </c>
      <c r="B3090" s="75">
        <v>3624</v>
      </c>
      <c r="C3090" s="75" t="s">
        <v>166</v>
      </c>
      <c r="D3090" s="75">
        <v>91776</v>
      </c>
      <c r="E3090" s="75">
        <v>30.072457870887799</v>
      </c>
      <c r="F3090" s="75">
        <v>0</v>
      </c>
      <c r="G3090" s="75">
        <v>34.9</v>
      </c>
      <c r="H3090" s="77"/>
      <c r="I3090" s="77"/>
    </row>
    <row r="3091" spans="1:9" x14ac:dyDescent="0.25">
      <c r="A3091" s="75">
        <v>6037480102</v>
      </c>
      <c r="B3091" s="75">
        <v>4303</v>
      </c>
      <c r="C3091" s="75" t="s">
        <v>166</v>
      </c>
      <c r="D3091" s="75">
        <v>91775</v>
      </c>
      <c r="E3091" s="75">
        <v>25.329970121789199</v>
      </c>
      <c r="F3091" s="75">
        <v>0</v>
      </c>
      <c r="G3091" s="75">
        <v>34.799999999999997</v>
      </c>
      <c r="H3091" s="77"/>
      <c r="I3091" s="77"/>
    </row>
    <row r="3092" spans="1:9" x14ac:dyDescent="0.25">
      <c r="A3092" s="75">
        <v>6037481101</v>
      </c>
      <c r="B3092" s="75">
        <v>3814</v>
      </c>
      <c r="C3092" s="75" t="s">
        <v>166</v>
      </c>
      <c r="D3092" s="75">
        <v>91776</v>
      </c>
      <c r="E3092" s="75">
        <v>25.191943442502801</v>
      </c>
      <c r="F3092" s="75">
        <v>0</v>
      </c>
      <c r="G3092" s="75">
        <v>41.4</v>
      </c>
      <c r="H3092" s="77"/>
      <c r="I3092" s="77"/>
    </row>
    <row r="3093" spans="1:9" x14ac:dyDescent="0.25">
      <c r="A3093" s="75">
        <v>6037480011</v>
      </c>
      <c r="B3093" s="75">
        <v>5132</v>
      </c>
      <c r="C3093" s="75" t="s">
        <v>166</v>
      </c>
      <c r="D3093" s="75">
        <v>91775</v>
      </c>
      <c r="E3093" s="75">
        <v>18.4999875665514</v>
      </c>
      <c r="F3093" s="75">
        <v>0</v>
      </c>
      <c r="G3093" s="75">
        <v>36</v>
      </c>
      <c r="H3093" s="77"/>
      <c r="I3093" s="77"/>
    </row>
    <row r="3094" spans="1:9" x14ac:dyDescent="0.25">
      <c r="A3094" s="75">
        <v>6037480012</v>
      </c>
      <c r="B3094" s="75">
        <v>4763</v>
      </c>
      <c r="C3094" s="75" t="s">
        <v>166</v>
      </c>
      <c r="D3094" s="75">
        <v>91775</v>
      </c>
      <c r="E3094" s="75">
        <v>12.607383677164201</v>
      </c>
      <c r="F3094" s="75">
        <v>0</v>
      </c>
      <c r="G3094" s="75">
        <v>22.9</v>
      </c>
      <c r="H3094" s="77"/>
      <c r="I3094" s="77"/>
    </row>
    <row r="3095" spans="1:9" x14ac:dyDescent="0.25">
      <c r="A3095" s="75">
        <v>6037480202</v>
      </c>
      <c r="B3095" s="75">
        <v>2534</v>
      </c>
      <c r="C3095" s="75" t="s">
        <v>166</v>
      </c>
      <c r="D3095" s="75">
        <v>91775</v>
      </c>
      <c r="E3095" s="75">
        <v>11.962141441149599</v>
      </c>
      <c r="F3095" s="75">
        <v>0</v>
      </c>
      <c r="G3095" s="75">
        <v>15.7</v>
      </c>
      <c r="H3095" s="77"/>
      <c r="I3095" s="77"/>
    </row>
    <row r="3096" spans="1:9" x14ac:dyDescent="0.25">
      <c r="A3096" s="75">
        <v>6037480201</v>
      </c>
      <c r="B3096" s="75">
        <v>3907</v>
      </c>
      <c r="C3096" s="75" t="s">
        <v>166</v>
      </c>
      <c r="D3096" s="75">
        <v>91775</v>
      </c>
      <c r="E3096" s="75">
        <v>10.465110163974501</v>
      </c>
      <c r="F3096" s="75">
        <v>0</v>
      </c>
      <c r="G3096" s="75">
        <v>13.5</v>
      </c>
      <c r="H3096" s="77"/>
      <c r="I3096" s="77"/>
    </row>
    <row r="3097" spans="1:9" x14ac:dyDescent="0.25">
      <c r="A3097" s="75">
        <v>6037480002</v>
      </c>
      <c r="B3097" s="75">
        <v>3453</v>
      </c>
      <c r="C3097" s="75" t="s">
        <v>166</v>
      </c>
      <c r="D3097" s="75">
        <v>91775</v>
      </c>
      <c r="E3097" s="75">
        <v>9.3994395457567492</v>
      </c>
      <c r="F3097" s="75">
        <v>0</v>
      </c>
      <c r="G3097" s="75">
        <v>13.4</v>
      </c>
      <c r="H3097" s="77"/>
      <c r="I3097" s="77"/>
    </row>
    <row r="3098" spans="1:9" x14ac:dyDescent="0.25">
      <c r="A3098" s="75">
        <v>6037464100</v>
      </c>
      <c r="B3098" s="75">
        <v>7210</v>
      </c>
      <c r="C3098" s="75" t="s">
        <v>166</v>
      </c>
      <c r="D3098" s="75">
        <v>91108</v>
      </c>
      <c r="E3098" s="75">
        <v>9.7805005658397395</v>
      </c>
      <c r="F3098" s="75">
        <v>0</v>
      </c>
      <c r="G3098" s="75">
        <v>11.7</v>
      </c>
      <c r="H3098" s="77"/>
      <c r="I3098" s="77"/>
    </row>
    <row r="3099" spans="1:9" x14ac:dyDescent="0.25">
      <c r="A3099" s="75">
        <v>6037464200</v>
      </c>
      <c r="B3099" s="75">
        <v>5937</v>
      </c>
      <c r="C3099" s="75" t="s">
        <v>166</v>
      </c>
      <c r="D3099" s="75">
        <v>91108</v>
      </c>
      <c r="E3099" s="75">
        <v>7.6056042928690797</v>
      </c>
      <c r="F3099" s="75">
        <v>0</v>
      </c>
      <c r="G3099" s="75">
        <v>10.4</v>
      </c>
      <c r="H3099" s="77"/>
      <c r="I3099" s="77"/>
    </row>
    <row r="3100" spans="1:9" x14ac:dyDescent="0.25">
      <c r="A3100" s="75">
        <v>6037296210</v>
      </c>
      <c r="B3100" s="75">
        <v>3019</v>
      </c>
      <c r="C3100" s="75" t="s">
        <v>166</v>
      </c>
      <c r="D3100" s="75">
        <v>90731</v>
      </c>
      <c r="E3100" s="75">
        <v>62.3147057943997</v>
      </c>
      <c r="F3100" s="75">
        <v>3019</v>
      </c>
      <c r="G3100" s="75">
        <v>64.3</v>
      </c>
      <c r="H3100" s="77"/>
      <c r="I3100" s="77"/>
    </row>
    <row r="3101" spans="1:9" x14ac:dyDescent="0.25">
      <c r="A3101" s="75">
        <v>6037297110</v>
      </c>
      <c r="B3101" s="75">
        <v>4679</v>
      </c>
      <c r="C3101" s="75" t="s">
        <v>166</v>
      </c>
      <c r="D3101" s="75">
        <v>90731</v>
      </c>
      <c r="E3101" s="75">
        <v>59.809304373989903</v>
      </c>
      <c r="F3101" s="75">
        <v>4679</v>
      </c>
      <c r="G3101" s="75">
        <v>56.1</v>
      </c>
      <c r="H3101" s="77"/>
      <c r="I3101" s="77"/>
    </row>
    <row r="3102" spans="1:9" x14ac:dyDescent="0.25">
      <c r="A3102" s="75">
        <v>6037296220</v>
      </c>
      <c r="B3102" s="75">
        <v>4307</v>
      </c>
      <c r="C3102" s="75" t="s">
        <v>166</v>
      </c>
      <c r="D3102" s="75">
        <v>90731</v>
      </c>
      <c r="E3102" s="75">
        <v>54.3963579102872</v>
      </c>
      <c r="F3102" s="75">
        <v>4307</v>
      </c>
      <c r="G3102" s="75">
        <v>73.099999999999994</v>
      </c>
      <c r="H3102" s="77"/>
      <c r="I3102" s="77"/>
    </row>
    <row r="3103" spans="1:9" x14ac:dyDescent="0.25">
      <c r="A3103" s="75">
        <v>6037296600</v>
      </c>
      <c r="B3103" s="75">
        <v>5218</v>
      </c>
      <c r="C3103" s="75" t="s">
        <v>166</v>
      </c>
      <c r="D3103" s="75">
        <v>90731</v>
      </c>
      <c r="E3103" s="75">
        <v>53.703673569206899</v>
      </c>
      <c r="F3103" s="75">
        <v>5218</v>
      </c>
      <c r="G3103" s="75">
        <v>64.7</v>
      </c>
      <c r="H3103" s="77"/>
      <c r="I3103" s="77"/>
    </row>
    <row r="3104" spans="1:9" x14ac:dyDescent="0.25">
      <c r="A3104" s="75">
        <v>6037296500</v>
      </c>
      <c r="B3104" s="75">
        <v>3910</v>
      </c>
      <c r="C3104" s="75" t="s">
        <v>166</v>
      </c>
      <c r="D3104" s="75">
        <v>90731</v>
      </c>
      <c r="E3104" s="75">
        <v>52.542545536851598</v>
      </c>
      <c r="F3104" s="75">
        <v>3910</v>
      </c>
      <c r="G3104" s="75">
        <v>54.7</v>
      </c>
      <c r="H3104" s="77"/>
      <c r="I3104" s="77"/>
    </row>
    <row r="3105" spans="1:9" x14ac:dyDescent="0.25">
      <c r="A3105" s="75">
        <v>6037297120</v>
      </c>
      <c r="B3105" s="75">
        <v>3315</v>
      </c>
      <c r="C3105" s="75" t="s">
        <v>166</v>
      </c>
      <c r="D3105" s="75">
        <v>90731</v>
      </c>
      <c r="E3105" s="75">
        <v>47.324541276058198</v>
      </c>
      <c r="F3105" s="75">
        <v>3315</v>
      </c>
      <c r="G3105" s="75">
        <v>47.1</v>
      </c>
      <c r="H3105" s="77"/>
      <c r="I3105" s="77"/>
    </row>
    <row r="3106" spans="1:9" x14ac:dyDescent="0.25">
      <c r="A3106" s="75">
        <v>6037296901</v>
      </c>
      <c r="B3106" s="75">
        <v>4127</v>
      </c>
      <c r="C3106" s="75" t="s">
        <v>166</v>
      </c>
      <c r="D3106" s="75">
        <v>90731</v>
      </c>
      <c r="E3106" s="75">
        <v>44.188036880295897</v>
      </c>
      <c r="F3106" s="75">
        <v>4127</v>
      </c>
      <c r="G3106" s="75">
        <v>41.3</v>
      </c>
      <c r="H3106" s="77"/>
      <c r="I3106" s="77"/>
    </row>
    <row r="3107" spans="1:9" x14ac:dyDescent="0.25">
      <c r="A3107" s="75">
        <v>6037297201</v>
      </c>
      <c r="B3107" s="75">
        <v>3475</v>
      </c>
      <c r="C3107" s="75" t="s">
        <v>166</v>
      </c>
      <c r="D3107" s="75">
        <v>90731</v>
      </c>
      <c r="E3107" s="75">
        <v>42.648704283727199</v>
      </c>
      <c r="F3107" s="75">
        <v>3475</v>
      </c>
      <c r="G3107" s="75">
        <v>39.9</v>
      </c>
      <c r="H3107" s="77"/>
      <c r="I3107" s="77"/>
    </row>
    <row r="3108" spans="1:9" x14ac:dyDescent="0.25">
      <c r="A3108" s="75">
        <v>6037296902</v>
      </c>
      <c r="B3108" s="75">
        <v>3851</v>
      </c>
      <c r="C3108" s="75" t="s">
        <v>166</v>
      </c>
      <c r="D3108" s="75">
        <v>90731</v>
      </c>
      <c r="E3108" s="75">
        <v>39.886036538307501</v>
      </c>
      <c r="F3108" s="75">
        <v>3851</v>
      </c>
      <c r="G3108" s="75">
        <v>35.1</v>
      </c>
      <c r="H3108" s="77"/>
      <c r="I3108" s="77"/>
    </row>
    <row r="3109" spans="1:9" x14ac:dyDescent="0.25">
      <c r="A3109" s="75">
        <v>6037297202</v>
      </c>
      <c r="B3109" s="75">
        <v>3423</v>
      </c>
      <c r="C3109" s="75" t="s">
        <v>166</v>
      </c>
      <c r="D3109" s="75">
        <v>90731</v>
      </c>
      <c r="E3109" s="75">
        <v>33.273729819335998</v>
      </c>
      <c r="F3109" s="75">
        <v>0</v>
      </c>
      <c r="G3109" s="75">
        <v>30.3</v>
      </c>
      <c r="H3109" s="77"/>
      <c r="I3109" s="77"/>
    </row>
    <row r="3110" spans="1:9" x14ac:dyDescent="0.25">
      <c r="A3110" s="75">
        <v>6037297601</v>
      </c>
      <c r="B3110" s="75">
        <v>2594</v>
      </c>
      <c r="C3110" s="75" t="s">
        <v>166</v>
      </c>
      <c r="D3110" s="75">
        <v>90731</v>
      </c>
      <c r="E3110" s="75">
        <v>32.133393538797797</v>
      </c>
      <c r="F3110" s="75">
        <v>0</v>
      </c>
      <c r="G3110" s="75">
        <v>24</v>
      </c>
      <c r="H3110" s="77"/>
      <c r="I3110" s="77"/>
    </row>
    <row r="3111" spans="1:9" x14ac:dyDescent="0.25">
      <c r="A3111" s="75">
        <v>6037297602</v>
      </c>
      <c r="B3111" s="75">
        <v>3503</v>
      </c>
      <c r="C3111" s="75" t="s">
        <v>166</v>
      </c>
      <c r="D3111" s="75">
        <v>90731</v>
      </c>
      <c r="E3111" s="75">
        <v>27.595770444168298</v>
      </c>
      <c r="F3111" s="75">
        <v>0</v>
      </c>
      <c r="G3111" s="75">
        <v>22.4</v>
      </c>
      <c r="H3111" s="77"/>
      <c r="I3111" s="77"/>
    </row>
    <row r="3112" spans="1:9" x14ac:dyDescent="0.25">
      <c r="A3112" s="75">
        <v>6037296300</v>
      </c>
      <c r="B3112" s="75">
        <v>4221</v>
      </c>
      <c r="C3112" s="75" t="s">
        <v>166</v>
      </c>
      <c r="D3112" s="75">
        <v>90732</v>
      </c>
      <c r="E3112" s="75">
        <v>26.613724646583002</v>
      </c>
      <c r="F3112" s="75">
        <v>0</v>
      </c>
      <c r="G3112" s="75">
        <v>19.899999999999999</v>
      </c>
      <c r="H3112" s="77"/>
      <c r="I3112" s="77"/>
    </row>
    <row r="3113" spans="1:9" x14ac:dyDescent="0.25">
      <c r="A3113" s="75">
        <v>6037297500</v>
      </c>
      <c r="B3113" s="75">
        <v>5163</v>
      </c>
      <c r="C3113" s="75" t="s">
        <v>166</v>
      </c>
      <c r="D3113" s="75">
        <v>90731</v>
      </c>
      <c r="E3113" s="75">
        <v>24.580345905359799</v>
      </c>
      <c r="F3113" s="75">
        <v>0</v>
      </c>
      <c r="G3113" s="75">
        <v>14.4</v>
      </c>
      <c r="H3113" s="77"/>
      <c r="I3113" s="77"/>
    </row>
    <row r="3114" spans="1:9" x14ac:dyDescent="0.25">
      <c r="A3114" s="75">
        <v>6037609900</v>
      </c>
      <c r="B3114" s="75">
        <v>2034</v>
      </c>
      <c r="C3114" s="75" t="s">
        <v>166</v>
      </c>
      <c r="D3114" s="75">
        <v>90732</v>
      </c>
      <c r="E3114" s="75">
        <v>24.095031176752599</v>
      </c>
      <c r="F3114" s="75">
        <v>0</v>
      </c>
      <c r="G3114" s="75">
        <v>30.3</v>
      </c>
      <c r="H3114" s="77"/>
      <c r="I3114" s="77"/>
    </row>
    <row r="3115" spans="1:9" x14ac:dyDescent="0.25">
      <c r="A3115" s="75">
        <v>6037295103</v>
      </c>
      <c r="B3115" s="75">
        <v>4875</v>
      </c>
      <c r="C3115" s="75" t="s">
        <v>166</v>
      </c>
      <c r="D3115" s="75">
        <v>90731</v>
      </c>
      <c r="E3115" s="75">
        <v>21.217430775687799</v>
      </c>
      <c r="F3115" s="75">
        <v>0</v>
      </c>
      <c r="G3115" s="75">
        <v>11.5</v>
      </c>
      <c r="H3115" s="77"/>
      <c r="I3115" s="77"/>
    </row>
    <row r="3116" spans="1:9" x14ac:dyDescent="0.25">
      <c r="A3116" s="75">
        <v>6037296402</v>
      </c>
      <c r="B3116" s="75">
        <v>3091</v>
      </c>
      <c r="C3116" s="75" t="s">
        <v>166</v>
      </c>
      <c r="D3116" s="75">
        <v>90732</v>
      </c>
      <c r="E3116" s="75">
        <v>20.886583356636301</v>
      </c>
      <c r="F3116" s="75">
        <v>0</v>
      </c>
      <c r="G3116" s="75">
        <v>23.5</v>
      </c>
      <c r="H3116" s="77"/>
      <c r="I3116" s="77"/>
    </row>
    <row r="3117" spans="1:9" x14ac:dyDescent="0.25">
      <c r="A3117" s="75">
        <v>6037297400</v>
      </c>
      <c r="B3117" s="75">
        <v>3603</v>
      </c>
      <c r="C3117" s="75" t="s">
        <v>166</v>
      </c>
      <c r="D3117" s="75">
        <v>90732</v>
      </c>
      <c r="E3117" s="75">
        <v>18.5513282389736</v>
      </c>
      <c r="F3117" s="75">
        <v>0</v>
      </c>
      <c r="G3117" s="75">
        <v>14.6</v>
      </c>
      <c r="H3117" s="77"/>
      <c r="I3117" s="77"/>
    </row>
    <row r="3118" spans="1:9" x14ac:dyDescent="0.25">
      <c r="A3118" s="75">
        <v>6037297000</v>
      </c>
      <c r="B3118" s="75">
        <v>5343</v>
      </c>
      <c r="C3118" s="75" t="s">
        <v>166</v>
      </c>
      <c r="D3118" s="75">
        <v>90732</v>
      </c>
      <c r="E3118" s="75">
        <v>16.470449254270001</v>
      </c>
      <c r="F3118" s="75">
        <v>0</v>
      </c>
      <c r="G3118" s="75">
        <v>16.899999999999999</v>
      </c>
      <c r="H3118" s="77"/>
      <c r="I3118" s="77"/>
    </row>
    <row r="3119" spans="1:9" x14ac:dyDescent="0.25">
      <c r="A3119" s="75">
        <v>6037297300</v>
      </c>
      <c r="B3119" s="75">
        <v>2374</v>
      </c>
      <c r="C3119" s="75" t="s">
        <v>166</v>
      </c>
      <c r="D3119" s="75">
        <v>90732</v>
      </c>
      <c r="E3119" s="75">
        <v>15.2390816446197</v>
      </c>
      <c r="F3119" s="75">
        <v>0</v>
      </c>
      <c r="G3119" s="75">
        <v>23.2</v>
      </c>
      <c r="H3119" s="77"/>
      <c r="I3119" s="77"/>
    </row>
    <row r="3120" spans="1:9" x14ac:dyDescent="0.25">
      <c r="A3120" s="75">
        <v>6037296401</v>
      </c>
      <c r="B3120" s="75">
        <v>3191</v>
      </c>
      <c r="C3120" s="75" t="s">
        <v>166</v>
      </c>
      <c r="D3120" s="75">
        <v>90732</v>
      </c>
      <c r="E3120" s="75">
        <v>13.0945628816149</v>
      </c>
      <c r="F3120" s="75">
        <v>0</v>
      </c>
      <c r="G3120" s="75">
        <v>18.899999999999999</v>
      </c>
      <c r="H3120" s="77"/>
      <c r="I3120" s="77"/>
    </row>
    <row r="3121" spans="1:9" x14ac:dyDescent="0.25">
      <c r="A3121" s="75">
        <v>6037980031</v>
      </c>
      <c r="B3121" s="75">
        <v>1262</v>
      </c>
      <c r="C3121" s="75" t="s">
        <v>166</v>
      </c>
      <c r="D3121" s="75">
        <v>90731</v>
      </c>
      <c r="E3121" s="75" t="s">
        <v>147</v>
      </c>
      <c r="F3121" s="75">
        <v>1262</v>
      </c>
      <c r="G3121" s="75" t="s">
        <v>147</v>
      </c>
      <c r="H3121" s="77"/>
      <c r="I3121" s="77"/>
    </row>
    <row r="3122" spans="1:9" x14ac:dyDescent="0.25">
      <c r="A3122" s="75">
        <v>6037980015</v>
      </c>
      <c r="B3122" s="75">
        <v>554</v>
      </c>
      <c r="C3122" s="75" t="s">
        <v>166</v>
      </c>
      <c r="D3122" s="75">
        <v>90731</v>
      </c>
      <c r="E3122" s="75" t="s">
        <v>147</v>
      </c>
      <c r="F3122" s="75">
        <v>554</v>
      </c>
      <c r="G3122" s="75">
        <v>52</v>
      </c>
      <c r="H3122" s="77"/>
      <c r="I3122" s="77"/>
    </row>
    <row r="3123" spans="1:9" x14ac:dyDescent="0.25">
      <c r="A3123" s="75">
        <v>6037920017</v>
      </c>
      <c r="B3123" s="75">
        <v>4342</v>
      </c>
      <c r="C3123" s="75" t="s">
        <v>166</v>
      </c>
      <c r="D3123" s="75">
        <v>91350</v>
      </c>
      <c r="E3123" s="75">
        <v>30.143296612947299</v>
      </c>
      <c r="F3123" s="75">
        <v>0</v>
      </c>
      <c r="G3123" s="75">
        <v>21.6</v>
      </c>
      <c r="H3123" s="77"/>
      <c r="I3123" s="77"/>
    </row>
    <row r="3124" spans="1:9" x14ac:dyDescent="0.25">
      <c r="A3124" s="75">
        <v>6037910810</v>
      </c>
      <c r="B3124" s="75">
        <v>2765</v>
      </c>
      <c r="C3124" s="75" t="s">
        <v>166</v>
      </c>
      <c r="D3124" s="75">
        <v>91390</v>
      </c>
      <c r="E3124" s="75">
        <v>19.430323433757401</v>
      </c>
      <c r="F3124" s="75">
        <v>0</v>
      </c>
      <c r="G3124" s="75">
        <v>13.7</v>
      </c>
      <c r="H3124" s="77"/>
      <c r="I3124" s="77"/>
    </row>
    <row r="3125" spans="1:9" x14ac:dyDescent="0.25">
      <c r="A3125" s="75">
        <v>6037920013</v>
      </c>
      <c r="B3125" s="75">
        <v>4306</v>
      </c>
      <c r="C3125" s="75" t="s">
        <v>166</v>
      </c>
      <c r="D3125" s="75">
        <v>91350</v>
      </c>
      <c r="E3125" s="75">
        <v>19.279842662715399</v>
      </c>
      <c r="F3125" s="75">
        <v>0</v>
      </c>
      <c r="G3125" s="75">
        <v>8.6999999999999993</v>
      </c>
      <c r="H3125" s="77"/>
      <c r="I3125" s="77"/>
    </row>
    <row r="3126" spans="1:9" x14ac:dyDescent="0.25">
      <c r="A3126" s="75">
        <v>6037920314</v>
      </c>
      <c r="B3126" s="75">
        <v>2909</v>
      </c>
      <c r="C3126" s="75" t="s">
        <v>166</v>
      </c>
      <c r="D3126" s="75">
        <v>91350</v>
      </c>
      <c r="E3126" s="75">
        <v>14.916409424003</v>
      </c>
      <c r="F3126" s="75">
        <v>0</v>
      </c>
      <c r="G3126" s="75">
        <v>11</v>
      </c>
      <c r="H3126" s="77"/>
      <c r="I3126" s="77"/>
    </row>
    <row r="3127" spans="1:9" x14ac:dyDescent="0.25">
      <c r="A3127" s="75">
        <v>6037920020</v>
      </c>
      <c r="B3127" s="75">
        <v>6954</v>
      </c>
      <c r="C3127" s="75" t="s">
        <v>166</v>
      </c>
      <c r="D3127" s="75">
        <v>91390</v>
      </c>
      <c r="E3127" s="75">
        <v>13.498247828063199</v>
      </c>
      <c r="F3127" s="75">
        <v>0</v>
      </c>
      <c r="G3127" s="75">
        <v>16.399999999999999</v>
      </c>
      <c r="H3127" s="77"/>
      <c r="I3127" s="77"/>
    </row>
    <row r="3128" spans="1:9" x14ac:dyDescent="0.25">
      <c r="A3128" s="75">
        <v>6037920044</v>
      </c>
      <c r="B3128" s="75">
        <v>2686</v>
      </c>
      <c r="C3128" s="75" t="s">
        <v>166</v>
      </c>
      <c r="D3128" s="75">
        <v>91350</v>
      </c>
      <c r="E3128" s="75">
        <v>13.0311235186995</v>
      </c>
      <c r="F3128" s="75">
        <v>0</v>
      </c>
      <c r="G3128" s="75">
        <v>7.2</v>
      </c>
      <c r="H3128" s="77"/>
      <c r="I3128" s="77"/>
    </row>
    <row r="3129" spans="1:9" x14ac:dyDescent="0.25">
      <c r="A3129" s="75">
        <v>6037920018</v>
      </c>
      <c r="B3129" s="75">
        <v>2277</v>
      </c>
      <c r="C3129" s="75" t="s">
        <v>166</v>
      </c>
      <c r="D3129" s="75">
        <v>91350</v>
      </c>
      <c r="E3129" s="75">
        <v>11.457891934910201</v>
      </c>
      <c r="F3129" s="75">
        <v>0</v>
      </c>
      <c r="G3129" s="75">
        <v>14.7</v>
      </c>
      <c r="H3129" s="77"/>
      <c r="I3129" s="77"/>
    </row>
    <row r="3130" spans="1:9" x14ac:dyDescent="0.25">
      <c r="A3130" s="75">
        <v>6037920012</v>
      </c>
      <c r="B3130" s="75">
        <v>1072</v>
      </c>
      <c r="C3130" s="75" t="s">
        <v>166</v>
      </c>
      <c r="D3130" s="75">
        <v>91390</v>
      </c>
      <c r="E3130" s="75">
        <v>8.7467396443700896</v>
      </c>
      <c r="F3130" s="75">
        <v>0</v>
      </c>
      <c r="G3130" s="75">
        <v>20.3</v>
      </c>
      <c r="H3130" s="77"/>
      <c r="I3130" s="77"/>
    </row>
    <row r="3131" spans="1:9" x14ac:dyDescent="0.25">
      <c r="A3131" s="75">
        <v>6037920045</v>
      </c>
      <c r="B3131" s="75">
        <v>4622</v>
      </c>
      <c r="C3131" s="75" t="s">
        <v>166</v>
      </c>
      <c r="D3131" s="75">
        <v>91350</v>
      </c>
      <c r="E3131" s="75">
        <v>8.6642855945001696</v>
      </c>
      <c r="F3131" s="75">
        <v>0</v>
      </c>
      <c r="G3131" s="75">
        <v>10.5</v>
      </c>
      <c r="H3131" s="77"/>
      <c r="I3131" s="77"/>
    </row>
    <row r="3132" spans="1:9" x14ac:dyDescent="0.25">
      <c r="A3132" s="75">
        <v>6037920015</v>
      </c>
      <c r="B3132" s="75">
        <v>6353</v>
      </c>
      <c r="C3132" s="75" t="s">
        <v>166</v>
      </c>
      <c r="D3132" s="75">
        <v>91390</v>
      </c>
      <c r="E3132" s="75">
        <v>8.5854446467247492</v>
      </c>
      <c r="F3132" s="75">
        <v>0</v>
      </c>
      <c r="G3132" s="75">
        <v>8.9</v>
      </c>
      <c r="H3132" s="77"/>
      <c r="I3132" s="77"/>
    </row>
    <row r="3133" spans="1:9" x14ac:dyDescent="0.25">
      <c r="A3133" s="75">
        <v>6037910813</v>
      </c>
      <c r="B3133" s="75">
        <v>3535</v>
      </c>
      <c r="C3133" s="75" t="s">
        <v>166</v>
      </c>
      <c r="D3133" s="75">
        <v>91390</v>
      </c>
      <c r="E3133" s="75">
        <v>7.5440854585952204</v>
      </c>
      <c r="F3133" s="75">
        <v>0</v>
      </c>
      <c r="G3133" s="75">
        <v>14.9</v>
      </c>
      <c r="H3133" s="77"/>
      <c r="I3133" s="77"/>
    </row>
    <row r="3134" spans="1:9" x14ac:dyDescent="0.25">
      <c r="A3134" s="75">
        <v>6037920016</v>
      </c>
      <c r="B3134" s="75">
        <v>4904</v>
      </c>
      <c r="C3134" s="75" t="s">
        <v>166</v>
      </c>
      <c r="D3134" s="75">
        <v>91390</v>
      </c>
      <c r="E3134" s="75">
        <v>6.46412282382967</v>
      </c>
      <c r="F3134" s="75">
        <v>0</v>
      </c>
      <c r="G3134" s="75">
        <v>8.4</v>
      </c>
      <c r="H3134" s="77"/>
      <c r="I3134" s="77"/>
    </row>
    <row r="3135" spans="1:9" x14ac:dyDescent="0.25">
      <c r="A3135" s="75">
        <v>6037920032</v>
      </c>
      <c r="B3135" s="75">
        <v>2897</v>
      </c>
      <c r="C3135" s="75" t="s">
        <v>166</v>
      </c>
      <c r="D3135" s="75">
        <v>91390</v>
      </c>
      <c r="E3135" s="75">
        <v>3.3539057863076902</v>
      </c>
      <c r="F3135" s="75">
        <v>0</v>
      </c>
      <c r="G3135" s="75">
        <v>7.5</v>
      </c>
      <c r="H3135" s="77"/>
      <c r="I3135" s="77"/>
    </row>
    <row r="3136" spans="1:9" x14ac:dyDescent="0.25">
      <c r="A3136" s="75">
        <v>6037920026</v>
      </c>
      <c r="B3136" s="75">
        <v>419</v>
      </c>
      <c r="C3136" s="75" t="s">
        <v>166</v>
      </c>
      <c r="D3136" s="75">
        <v>91390</v>
      </c>
      <c r="E3136" s="75" t="s">
        <v>147</v>
      </c>
      <c r="F3136" s="75">
        <v>0</v>
      </c>
      <c r="G3136" s="75">
        <v>40.5</v>
      </c>
      <c r="H3136" s="77"/>
      <c r="I3136" s="77"/>
    </row>
    <row r="3137" spans="1:9" x14ac:dyDescent="0.25">
      <c r="A3137" s="75">
        <v>6037920011</v>
      </c>
      <c r="B3137" s="75">
        <v>286</v>
      </c>
      <c r="C3137" s="75" t="s">
        <v>166</v>
      </c>
      <c r="D3137" s="75">
        <v>91390</v>
      </c>
      <c r="E3137" s="75" t="s">
        <v>147</v>
      </c>
      <c r="F3137" s="75">
        <v>0</v>
      </c>
      <c r="G3137" s="75">
        <v>31.9</v>
      </c>
      <c r="H3137" s="77"/>
      <c r="I3137" s="77"/>
    </row>
    <row r="3138" spans="1:9" x14ac:dyDescent="0.25">
      <c r="A3138" s="75">
        <v>6037502902</v>
      </c>
      <c r="B3138" s="75">
        <v>4043</v>
      </c>
      <c r="C3138" s="75" t="s">
        <v>166</v>
      </c>
      <c r="D3138" s="75">
        <v>90670</v>
      </c>
      <c r="E3138" s="75">
        <v>57.7048029850841</v>
      </c>
      <c r="F3138" s="75">
        <v>4043</v>
      </c>
      <c r="G3138" s="75">
        <v>54.1</v>
      </c>
      <c r="H3138" s="77"/>
      <c r="I3138" s="77"/>
    </row>
    <row r="3139" spans="1:9" x14ac:dyDescent="0.25">
      <c r="A3139" s="75">
        <v>6037502802</v>
      </c>
      <c r="B3139" s="75">
        <v>1380</v>
      </c>
      <c r="C3139" s="75" t="s">
        <v>166</v>
      </c>
      <c r="D3139" s="75">
        <v>90670</v>
      </c>
      <c r="E3139" s="75">
        <v>53.718064787336303</v>
      </c>
      <c r="F3139" s="75">
        <v>1380</v>
      </c>
      <c r="G3139" s="75">
        <v>55.1</v>
      </c>
      <c r="H3139" s="77"/>
      <c r="I3139" s="77"/>
    </row>
    <row r="3140" spans="1:9" x14ac:dyDescent="0.25">
      <c r="A3140" s="75">
        <v>6037502700</v>
      </c>
      <c r="B3140" s="75">
        <v>6956</v>
      </c>
      <c r="C3140" s="75" t="s">
        <v>166</v>
      </c>
      <c r="D3140" s="75">
        <v>90670</v>
      </c>
      <c r="E3140" s="75">
        <v>51.710678816908</v>
      </c>
      <c r="F3140" s="75">
        <v>6956</v>
      </c>
      <c r="G3140" s="75">
        <v>31.8</v>
      </c>
      <c r="H3140" s="77"/>
      <c r="I3140" s="77"/>
    </row>
    <row r="3141" spans="1:9" x14ac:dyDescent="0.25">
      <c r="A3141" s="75">
        <v>6037502801</v>
      </c>
      <c r="B3141" s="75">
        <v>6186</v>
      </c>
      <c r="C3141" s="75" t="s">
        <v>166</v>
      </c>
      <c r="D3141" s="75">
        <v>90670</v>
      </c>
      <c r="E3141" s="75">
        <v>36.029064151644</v>
      </c>
      <c r="F3141" s="75">
        <v>0</v>
      </c>
      <c r="G3141" s="75">
        <v>27.5</v>
      </c>
      <c r="H3141" s="77"/>
      <c r="I3141" s="77"/>
    </row>
    <row r="3142" spans="1:9" x14ac:dyDescent="0.25">
      <c r="A3142" s="75">
        <v>6037504102</v>
      </c>
      <c r="B3142" s="75">
        <v>22</v>
      </c>
      <c r="C3142" s="75" t="s">
        <v>166</v>
      </c>
      <c r="D3142" s="75">
        <v>90670</v>
      </c>
      <c r="E3142" s="75" t="s">
        <v>147</v>
      </c>
      <c r="F3142" s="75">
        <v>22</v>
      </c>
      <c r="G3142" s="75" t="s">
        <v>147</v>
      </c>
      <c r="H3142" s="77"/>
      <c r="I3142" s="77"/>
    </row>
    <row r="3143" spans="1:9" x14ac:dyDescent="0.25">
      <c r="A3143" s="75">
        <v>6037701801</v>
      </c>
      <c r="B3143" s="75">
        <v>5867</v>
      </c>
      <c r="C3143" s="75" t="s">
        <v>166</v>
      </c>
      <c r="D3143" s="75">
        <v>90404</v>
      </c>
      <c r="E3143" s="75">
        <v>46.1334217082373</v>
      </c>
      <c r="F3143" s="75">
        <v>5867</v>
      </c>
      <c r="G3143" s="75">
        <v>39</v>
      </c>
      <c r="H3143" s="77"/>
      <c r="I3143" s="77"/>
    </row>
    <row r="3144" spans="1:9" x14ac:dyDescent="0.25">
      <c r="A3144" s="75">
        <v>6037701701</v>
      </c>
      <c r="B3144" s="75">
        <v>3196</v>
      </c>
      <c r="C3144" s="75" t="s">
        <v>166</v>
      </c>
      <c r="D3144" s="75">
        <v>90404</v>
      </c>
      <c r="E3144" s="75">
        <v>35.092276954760898</v>
      </c>
      <c r="F3144" s="75">
        <v>0</v>
      </c>
      <c r="G3144" s="75">
        <v>21.4</v>
      </c>
      <c r="H3144" s="77"/>
      <c r="I3144" s="77"/>
    </row>
    <row r="3145" spans="1:9" x14ac:dyDescent="0.25">
      <c r="A3145" s="75">
        <v>6037701802</v>
      </c>
      <c r="B3145" s="75">
        <v>4463</v>
      </c>
      <c r="C3145" s="75" t="s">
        <v>166</v>
      </c>
      <c r="D3145" s="75">
        <v>90404</v>
      </c>
      <c r="E3145" s="75">
        <v>34.147231310658199</v>
      </c>
      <c r="F3145" s="75">
        <v>0</v>
      </c>
      <c r="G3145" s="75">
        <v>41.9</v>
      </c>
      <c r="H3145" s="77"/>
      <c r="I3145" s="77"/>
    </row>
    <row r="3146" spans="1:9" x14ac:dyDescent="0.25">
      <c r="A3146" s="75">
        <v>6037701702</v>
      </c>
      <c r="B3146" s="75">
        <v>3106</v>
      </c>
      <c r="C3146" s="75" t="s">
        <v>166</v>
      </c>
      <c r="D3146" s="75">
        <v>90404</v>
      </c>
      <c r="E3146" s="75">
        <v>34.027410677115</v>
      </c>
      <c r="F3146" s="75">
        <v>0</v>
      </c>
      <c r="G3146" s="75">
        <v>26.5</v>
      </c>
      <c r="H3146" s="77"/>
      <c r="I3146" s="77"/>
    </row>
    <row r="3147" spans="1:9" x14ac:dyDescent="0.25">
      <c r="A3147" s="75">
        <v>6037701902</v>
      </c>
      <c r="B3147" s="75">
        <v>4016</v>
      </c>
      <c r="C3147" s="75" t="s">
        <v>166</v>
      </c>
      <c r="D3147" s="75">
        <v>90401</v>
      </c>
      <c r="E3147" s="75">
        <v>33.735672168132801</v>
      </c>
      <c r="F3147" s="75">
        <v>0</v>
      </c>
      <c r="G3147" s="75">
        <v>36.700000000000003</v>
      </c>
      <c r="H3147" s="77"/>
      <c r="I3147" s="77"/>
    </row>
    <row r="3148" spans="1:9" x14ac:dyDescent="0.25">
      <c r="A3148" s="75">
        <v>6037701602</v>
      </c>
      <c r="B3148" s="75">
        <v>4037</v>
      </c>
      <c r="C3148" s="75" t="s">
        <v>166</v>
      </c>
      <c r="D3148" s="75">
        <v>90404</v>
      </c>
      <c r="E3148" s="75">
        <v>27.1794980854588</v>
      </c>
      <c r="F3148" s="75">
        <v>0</v>
      </c>
      <c r="G3148" s="75">
        <v>22.1</v>
      </c>
      <c r="H3148" s="77"/>
      <c r="I3148" s="77"/>
    </row>
    <row r="3149" spans="1:9" x14ac:dyDescent="0.25">
      <c r="A3149" s="75">
        <v>6037702201</v>
      </c>
      <c r="B3149" s="75">
        <v>4483</v>
      </c>
      <c r="C3149" s="75" t="s">
        <v>166</v>
      </c>
      <c r="D3149" s="75">
        <v>90405</v>
      </c>
      <c r="E3149" s="75">
        <v>24.273913577065301</v>
      </c>
      <c r="F3149" s="75">
        <v>0</v>
      </c>
      <c r="G3149" s="75">
        <v>23.5</v>
      </c>
      <c r="H3149" s="77"/>
      <c r="I3149" s="77"/>
    </row>
    <row r="3150" spans="1:9" x14ac:dyDescent="0.25">
      <c r="A3150" s="75">
        <v>6037702002</v>
      </c>
      <c r="B3150" s="75">
        <v>5700</v>
      </c>
      <c r="C3150" s="75" t="s">
        <v>166</v>
      </c>
      <c r="D3150" s="75">
        <v>90405</v>
      </c>
      <c r="E3150" s="75">
        <v>23.975849875051299</v>
      </c>
      <c r="F3150" s="75">
        <v>0</v>
      </c>
      <c r="G3150" s="75">
        <v>32.200000000000003</v>
      </c>
      <c r="H3150" s="77"/>
      <c r="I3150" s="77"/>
    </row>
    <row r="3151" spans="1:9" x14ac:dyDescent="0.25">
      <c r="A3151" s="75">
        <v>6037702300</v>
      </c>
      <c r="B3151" s="75">
        <v>6364</v>
      </c>
      <c r="C3151" s="75" t="s">
        <v>166</v>
      </c>
      <c r="D3151" s="75">
        <v>90405</v>
      </c>
      <c r="E3151" s="75">
        <v>22.300713548956601</v>
      </c>
      <c r="F3151" s="75">
        <v>0</v>
      </c>
      <c r="G3151" s="75">
        <v>23</v>
      </c>
      <c r="H3151" s="77"/>
      <c r="I3151" s="77"/>
    </row>
    <row r="3152" spans="1:9" x14ac:dyDescent="0.25">
      <c r="A3152" s="75">
        <v>6037701502</v>
      </c>
      <c r="B3152" s="75">
        <v>3841</v>
      </c>
      <c r="C3152" s="75" t="s">
        <v>166</v>
      </c>
      <c r="D3152" s="75">
        <v>90404</v>
      </c>
      <c r="E3152" s="75">
        <v>21.468409172107499</v>
      </c>
      <c r="F3152" s="75">
        <v>0</v>
      </c>
      <c r="G3152" s="75">
        <v>19.8</v>
      </c>
      <c r="H3152" s="77"/>
      <c r="I3152" s="77"/>
    </row>
    <row r="3153" spans="1:9" x14ac:dyDescent="0.25">
      <c r="A3153" s="75">
        <v>6037702202</v>
      </c>
      <c r="B3153" s="75">
        <v>3751</v>
      </c>
      <c r="C3153" s="75" t="s">
        <v>166</v>
      </c>
      <c r="D3153" s="75">
        <v>90405</v>
      </c>
      <c r="E3153" s="75">
        <v>18.081400775393899</v>
      </c>
      <c r="F3153" s="75">
        <v>0</v>
      </c>
      <c r="G3153" s="75">
        <v>14</v>
      </c>
      <c r="H3153" s="77"/>
      <c r="I3153" s="77"/>
    </row>
    <row r="3154" spans="1:9" x14ac:dyDescent="0.25">
      <c r="A3154" s="75">
        <v>6037702102</v>
      </c>
      <c r="B3154" s="75">
        <v>6306</v>
      </c>
      <c r="C3154" s="75" t="s">
        <v>166</v>
      </c>
      <c r="D3154" s="75">
        <v>90405</v>
      </c>
      <c r="E3154" s="75">
        <v>17.334998499326201</v>
      </c>
      <c r="F3154" s="75">
        <v>0</v>
      </c>
      <c r="G3154" s="75">
        <v>15.3</v>
      </c>
      <c r="H3154" s="77"/>
      <c r="I3154" s="77"/>
    </row>
    <row r="3155" spans="1:9" x14ac:dyDescent="0.25">
      <c r="A3155" s="75">
        <v>6037701402</v>
      </c>
      <c r="B3155" s="75">
        <v>6696</v>
      </c>
      <c r="C3155" s="75" t="s">
        <v>166</v>
      </c>
      <c r="D3155" s="75">
        <v>90403</v>
      </c>
      <c r="E3155" s="75">
        <v>17.267547717945</v>
      </c>
      <c r="F3155" s="75">
        <v>0</v>
      </c>
      <c r="G3155" s="75">
        <v>23.1</v>
      </c>
      <c r="H3155" s="77"/>
      <c r="I3155" s="77"/>
    </row>
    <row r="3156" spans="1:9" x14ac:dyDescent="0.25">
      <c r="A3156" s="75">
        <v>6037701302</v>
      </c>
      <c r="B3156" s="75">
        <v>4684</v>
      </c>
      <c r="C3156" s="75" t="s">
        <v>166</v>
      </c>
      <c r="D3156" s="75">
        <v>90403</v>
      </c>
      <c r="E3156" s="75">
        <v>16.651039519329899</v>
      </c>
      <c r="F3156" s="75">
        <v>0</v>
      </c>
      <c r="G3156" s="75">
        <v>16.8</v>
      </c>
      <c r="H3156" s="77"/>
      <c r="I3156" s="77"/>
    </row>
    <row r="3157" spans="1:9" x14ac:dyDescent="0.25">
      <c r="A3157" s="75">
        <v>6037701601</v>
      </c>
      <c r="B3157" s="75">
        <v>4165</v>
      </c>
      <c r="C3157" s="75" t="s">
        <v>166</v>
      </c>
      <c r="D3157" s="75">
        <v>90403</v>
      </c>
      <c r="E3157" s="75">
        <v>13.7133236939769</v>
      </c>
      <c r="F3157" s="75">
        <v>0</v>
      </c>
      <c r="G3157" s="75">
        <v>9</v>
      </c>
      <c r="H3157" s="77"/>
      <c r="I3157" s="77"/>
    </row>
    <row r="3158" spans="1:9" x14ac:dyDescent="0.25">
      <c r="A3158" s="75">
        <v>6037701501</v>
      </c>
      <c r="B3158" s="75">
        <v>4986</v>
      </c>
      <c r="C3158" s="75" t="s">
        <v>166</v>
      </c>
      <c r="D3158" s="75">
        <v>90403</v>
      </c>
      <c r="E3158" s="75">
        <v>11.6923079815638</v>
      </c>
      <c r="F3158" s="75">
        <v>0</v>
      </c>
      <c r="G3158" s="75">
        <v>17.399999999999999</v>
      </c>
      <c r="H3158" s="77"/>
      <c r="I3158" s="77"/>
    </row>
    <row r="3159" spans="1:9" x14ac:dyDescent="0.25">
      <c r="A3159" s="75">
        <v>6037701304</v>
      </c>
      <c r="B3159" s="75">
        <v>6374</v>
      </c>
      <c r="C3159" s="75" t="s">
        <v>166</v>
      </c>
      <c r="D3159" s="75">
        <v>90402</v>
      </c>
      <c r="E3159" s="75">
        <v>10.395017187927699</v>
      </c>
      <c r="F3159" s="75">
        <v>0</v>
      </c>
      <c r="G3159" s="75">
        <v>16.100000000000001</v>
      </c>
      <c r="H3159" s="77"/>
      <c r="I3159" s="77"/>
    </row>
    <row r="3160" spans="1:9" x14ac:dyDescent="0.25">
      <c r="A3160" s="75">
        <v>6037701202</v>
      </c>
      <c r="B3160" s="75">
        <v>3268</v>
      </c>
      <c r="C3160" s="75" t="s">
        <v>166</v>
      </c>
      <c r="D3160" s="75">
        <v>90403</v>
      </c>
      <c r="E3160" s="75">
        <v>9.5298589397779292</v>
      </c>
      <c r="F3160" s="75">
        <v>0</v>
      </c>
      <c r="G3160" s="75">
        <v>10.8</v>
      </c>
      <c r="H3160" s="77"/>
      <c r="I3160" s="77"/>
    </row>
    <row r="3161" spans="1:9" x14ac:dyDescent="0.25">
      <c r="A3161" s="75">
        <v>6037701201</v>
      </c>
      <c r="B3161" s="75">
        <v>4433</v>
      </c>
      <c r="C3161" s="75" t="s">
        <v>166</v>
      </c>
      <c r="D3161" s="75">
        <v>90402</v>
      </c>
      <c r="E3161" s="75">
        <v>7.7601242370958499</v>
      </c>
      <c r="F3161" s="75">
        <v>0</v>
      </c>
      <c r="G3161" s="75">
        <v>12</v>
      </c>
      <c r="H3161" s="77"/>
      <c r="I3161" s="77"/>
    </row>
    <row r="3162" spans="1:9" x14ac:dyDescent="0.25">
      <c r="A3162" s="75">
        <v>6037128910</v>
      </c>
      <c r="B3162" s="75">
        <v>4083</v>
      </c>
      <c r="C3162" s="75" t="s">
        <v>166</v>
      </c>
      <c r="D3162" s="75">
        <v>91403</v>
      </c>
      <c r="E3162" s="75">
        <v>36.006399512010098</v>
      </c>
      <c r="F3162" s="75">
        <v>0</v>
      </c>
      <c r="G3162" s="75">
        <v>18.8</v>
      </c>
      <c r="H3162" s="77"/>
      <c r="I3162" s="77"/>
    </row>
    <row r="3163" spans="1:9" x14ac:dyDescent="0.25">
      <c r="A3163" s="75">
        <v>6037141302</v>
      </c>
      <c r="B3163" s="75">
        <v>5504</v>
      </c>
      <c r="C3163" s="75" t="s">
        <v>166</v>
      </c>
      <c r="D3163" s="75">
        <v>91403</v>
      </c>
      <c r="E3163" s="75">
        <v>34.5465990329701</v>
      </c>
      <c r="F3163" s="75">
        <v>0</v>
      </c>
      <c r="G3163" s="75">
        <v>19.399999999999999</v>
      </c>
      <c r="H3163" s="77"/>
      <c r="I3163" s="77"/>
    </row>
    <row r="3164" spans="1:9" x14ac:dyDescent="0.25">
      <c r="A3164" s="75">
        <v>6037141303</v>
      </c>
      <c r="B3164" s="75">
        <v>3089</v>
      </c>
      <c r="C3164" s="75" t="s">
        <v>166</v>
      </c>
      <c r="D3164" s="75">
        <v>91403</v>
      </c>
      <c r="E3164" s="75">
        <v>28.1030611989733</v>
      </c>
      <c r="F3164" s="75">
        <v>0</v>
      </c>
      <c r="G3164" s="75">
        <v>22.9</v>
      </c>
      <c r="H3164" s="77"/>
      <c r="I3164" s="77"/>
    </row>
    <row r="3165" spans="1:9" x14ac:dyDescent="0.25">
      <c r="A3165" s="75">
        <v>6037141304</v>
      </c>
      <c r="B3165" s="75">
        <v>2738</v>
      </c>
      <c r="C3165" s="75" t="s">
        <v>166</v>
      </c>
      <c r="D3165" s="75">
        <v>91403</v>
      </c>
      <c r="E3165" s="75">
        <v>27.443237667186999</v>
      </c>
      <c r="F3165" s="75">
        <v>0</v>
      </c>
      <c r="G3165" s="75">
        <v>25.6</v>
      </c>
      <c r="H3165" s="77"/>
      <c r="I3165" s="77"/>
    </row>
    <row r="3166" spans="1:9" x14ac:dyDescent="0.25">
      <c r="A3166" s="75">
        <v>6037128702</v>
      </c>
      <c r="B3166" s="75">
        <v>5639</v>
      </c>
      <c r="C3166" s="75" t="s">
        <v>166</v>
      </c>
      <c r="D3166" s="75">
        <v>91423</v>
      </c>
      <c r="E3166" s="75">
        <v>24.9166447529126</v>
      </c>
      <c r="F3166" s="75">
        <v>0</v>
      </c>
      <c r="G3166" s="75">
        <v>15.7</v>
      </c>
      <c r="H3166" s="77"/>
      <c r="I3166" s="77"/>
    </row>
    <row r="3167" spans="1:9" x14ac:dyDescent="0.25">
      <c r="A3167" s="75">
        <v>6037141201</v>
      </c>
      <c r="B3167" s="75">
        <v>3707</v>
      </c>
      <c r="C3167" s="75" t="s">
        <v>166</v>
      </c>
      <c r="D3167" s="75">
        <v>91423</v>
      </c>
      <c r="E3167" s="75">
        <v>24.623504962718201</v>
      </c>
      <c r="F3167" s="75">
        <v>0</v>
      </c>
      <c r="G3167" s="75">
        <v>32.700000000000003</v>
      </c>
      <c r="H3167" s="77"/>
      <c r="I3167" s="77"/>
    </row>
    <row r="3168" spans="1:9" x14ac:dyDescent="0.25">
      <c r="A3168" s="75">
        <v>6037141202</v>
      </c>
      <c r="B3168" s="75">
        <v>2800</v>
      </c>
      <c r="C3168" s="75" t="s">
        <v>166</v>
      </c>
      <c r="D3168" s="75">
        <v>91423</v>
      </c>
      <c r="E3168" s="75">
        <v>24.465509147816</v>
      </c>
      <c r="F3168" s="75">
        <v>0</v>
      </c>
      <c r="G3168" s="75">
        <v>19.899999999999999</v>
      </c>
      <c r="H3168" s="77"/>
      <c r="I3168" s="77"/>
    </row>
    <row r="3169" spans="1:9" x14ac:dyDescent="0.25">
      <c r="A3169" s="75">
        <v>6037124600</v>
      </c>
      <c r="B3169" s="75">
        <v>3123</v>
      </c>
      <c r="C3169" s="75" t="s">
        <v>166</v>
      </c>
      <c r="D3169" s="75">
        <v>91423</v>
      </c>
      <c r="E3169" s="75">
        <v>24.193423395400298</v>
      </c>
      <c r="F3169" s="75">
        <v>0</v>
      </c>
      <c r="G3169" s="75">
        <v>24.2</v>
      </c>
      <c r="H3169" s="77"/>
      <c r="I3169" s="77"/>
    </row>
    <row r="3170" spans="1:9" x14ac:dyDescent="0.25">
      <c r="A3170" s="75">
        <v>6037141101</v>
      </c>
      <c r="B3170" s="75">
        <v>4066</v>
      </c>
      <c r="C3170" s="75" t="s">
        <v>166</v>
      </c>
      <c r="D3170" s="75">
        <v>91423</v>
      </c>
      <c r="E3170" s="75">
        <v>22.900617276400801</v>
      </c>
      <c r="F3170" s="75">
        <v>0</v>
      </c>
      <c r="G3170" s="75">
        <v>24.8</v>
      </c>
      <c r="H3170" s="77"/>
      <c r="I3170" s="77"/>
    </row>
    <row r="3171" spans="1:9" x14ac:dyDescent="0.25">
      <c r="A3171" s="75">
        <v>6037141102</v>
      </c>
      <c r="B3171" s="75">
        <v>2869</v>
      </c>
      <c r="C3171" s="75" t="s">
        <v>166</v>
      </c>
      <c r="D3171" s="75">
        <v>91423</v>
      </c>
      <c r="E3171" s="75">
        <v>21.6364590970378</v>
      </c>
      <c r="F3171" s="75">
        <v>0</v>
      </c>
      <c r="G3171" s="75">
        <v>20.3</v>
      </c>
      <c r="H3171" s="77"/>
      <c r="I3171" s="77"/>
    </row>
    <row r="3172" spans="1:9" x14ac:dyDescent="0.25">
      <c r="A3172" s="75">
        <v>6037124700</v>
      </c>
      <c r="B3172" s="75">
        <v>4796</v>
      </c>
      <c r="C3172" s="75" t="s">
        <v>166</v>
      </c>
      <c r="D3172" s="75">
        <v>91423</v>
      </c>
      <c r="E3172" s="75">
        <v>16.946978170903101</v>
      </c>
      <c r="F3172" s="75">
        <v>0</v>
      </c>
      <c r="G3172" s="75">
        <v>20.8</v>
      </c>
      <c r="H3172" s="77"/>
      <c r="I3172" s="77"/>
    </row>
    <row r="3173" spans="1:9" x14ac:dyDescent="0.25">
      <c r="A3173" s="75">
        <v>6037141600</v>
      </c>
      <c r="B3173" s="75">
        <v>4029</v>
      </c>
      <c r="C3173" s="75" t="s">
        <v>166</v>
      </c>
      <c r="D3173" s="75">
        <v>91403</v>
      </c>
      <c r="E3173" s="75">
        <v>15.156218100392399</v>
      </c>
      <c r="F3173" s="75">
        <v>0</v>
      </c>
      <c r="G3173" s="75">
        <v>9.1</v>
      </c>
      <c r="H3173" s="77"/>
      <c r="I3173" s="77"/>
    </row>
    <row r="3174" spans="1:9" x14ac:dyDescent="0.25">
      <c r="A3174" s="75">
        <v>6037143902</v>
      </c>
      <c r="B3174" s="75">
        <v>3000</v>
      </c>
      <c r="C3174" s="75" t="s">
        <v>166</v>
      </c>
      <c r="D3174" s="75">
        <v>91423</v>
      </c>
      <c r="E3174" s="75">
        <v>8.8968325134572304</v>
      </c>
      <c r="F3174" s="75">
        <v>0</v>
      </c>
      <c r="G3174" s="75">
        <v>6</v>
      </c>
      <c r="H3174" s="77"/>
      <c r="I3174" s="77"/>
    </row>
    <row r="3175" spans="1:9" x14ac:dyDescent="0.25">
      <c r="A3175" s="75">
        <v>6037430502</v>
      </c>
      <c r="B3175" s="75">
        <v>6745</v>
      </c>
      <c r="C3175" s="75" t="s">
        <v>166</v>
      </c>
      <c r="D3175" s="75">
        <v>91024</v>
      </c>
      <c r="E3175" s="75">
        <v>12.0446025640504</v>
      </c>
      <c r="F3175" s="75">
        <v>0</v>
      </c>
      <c r="G3175" s="75">
        <v>15.5</v>
      </c>
      <c r="H3175" s="77"/>
      <c r="I3175" s="77"/>
    </row>
    <row r="3176" spans="1:9" x14ac:dyDescent="0.25">
      <c r="A3176" s="75">
        <v>6037430501</v>
      </c>
      <c r="B3176" s="75">
        <v>4172</v>
      </c>
      <c r="C3176" s="75" t="s">
        <v>166</v>
      </c>
      <c r="D3176" s="75">
        <v>91024</v>
      </c>
      <c r="E3176" s="75">
        <v>7.7219495227115802</v>
      </c>
      <c r="F3176" s="75">
        <v>0</v>
      </c>
      <c r="G3176" s="75">
        <v>7.6</v>
      </c>
      <c r="H3176" s="77"/>
      <c r="I3176" s="77"/>
    </row>
    <row r="3177" spans="1:9" x14ac:dyDescent="0.25">
      <c r="A3177" s="75">
        <v>6037573402</v>
      </c>
      <c r="B3177" s="75">
        <v>6430</v>
      </c>
      <c r="C3177" s="75" t="s">
        <v>166</v>
      </c>
      <c r="D3177" s="75">
        <v>90755</v>
      </c>
      <c r="E3177" s="75">
        <v>43.194479514649402</v>
      </c>
      <c r="F3177" s="75">
        <v>6430</v>
      </c>
      <c r="G3177" s="75">
        <v>45.6</v>
      </c>
      <c r="H3177" s="77"/>
      <c r="I3177" s="77"/>
    </row>
    <row r="3178" spans="1:9" x14ac:dyDescent="0.25">
      <c r="A3178" s="75">
        <v>6037573401</v>
      </c>
      <c r="B3178" s="75">
        <v>1439</v>
      </c>
      <c r="C3178" s="75" t="s">
        <v>166</v>
      </c>
      <c r="D3178" s="75">
        <v>90755</v>
      </c>
      <c r="E3178" s="75">
        <v>38.939781098115297</v>
      </c>
      <c r="F3178" s="75">
        <v>0</v>
      </c>
      <c r="G3178" s="75">
        <v>33.5</v>
      </c>
      <c r="H3178" s="77"/>
      <c r="I3178" s="77"/>
    </row>
    <row r="3179" spans="1:9" x14ac:dyDescent="0.25">
      <c r="A3179" s="75">
        <v>6037573403</v>
      </c>
      <c r="B3179" s="75">
        <v>3208</v>
      </c>
      <c r="C3179" s="75" t="s">
        <v>166</v>
      </c>
      <c r="D3179" s="75">
        <v>90755</v>
      </c>
      <c r="E3179" s="75">
        <v>30.208051472533</v>
      </c>
      <c r="F3179" s="75">
        <v>0</v>
      </c>
      <c r="G3179" s="75">
        <v>17.600000000000001</v>
      </c>
      <c r="H3179" s="77"/>
      <c r="I3179" s="77"/>
    </row>
    <row r="3180" spans="1:9" x14ac:dyDescent="0.25">
      <c r="A3180" s="75">
        <v>6037433801</v>
      </c>
      <c r="B3180" s="75">
        <v>6197</v>
      </c>
      <c r="C3180" s="75" t="s">
        <v>166</v>
      </c>
      <c r="D3180" s="75">
        <v>91733</v>
      </c>
      <c r="E3180" s="75">
        <v>63.042457549925203</v>
      </c>
      <c r="F3180" s="75">
        <v>6197</v>
      </c>
      <c r="G3180" s="75">
        <v>73.3</v>
      </c>
      <c r="H3180" s="77"/>
      <c r="I3180" s="77"/>
    </row>
    <row r="3181" spans="1:9" x14ac:dyDescent="0.25">
      <c r="A3181" s="75">
        <v>6037433102</v>
      </c>
      <c r="B3181" s="75">
        <v>5085</v>
      </c>
      <c r="C3181" s="75" t="s">
        <v>166</v>
      </c>
      <c r="D3181" s="75">
        <v>91733</v>
      </c>
      <c r="E3181" s="75">
        <v>60.507750061390603</v>
      </c>
      <c r="F3181" s="75">
        <v>5085</v>
      </c>
      <c r="G3181" s="75">
        <v>59.9</v>
      </c>
      <c r="H3181" s="77"/>
      <c r="I3181" s="77"/>
    </row>
    <row r="3182" spans="1:9" x14ac:dyDescent="0.25">
      <c r="A3182" s="75">
        <v>6037433501</v>
      </c>
      <c r="B3182" s="75">
        <v>1954</v>
      </c>
      <c r="C3182" s="75" t="s">
        <v>166</v>
      </c>
      <c r="D3182" s="75">
        <v>91733</v>
      </c>
      <c r="E3182" s="75">
        <v>56.306140172784303</v>
      </c>
      <c r="F3182" s="75">
        <v>1954</v>
      </c>
      <c r="G3182" s="75">
        <v>74</v>
      </c>
      <c r="H3182" s="77"/>
      <c r="I3182" s="77"/>
    </row>
    <row r="3183" spans="1:9" x14ac:dyDescent="0.25">
      <c r="A3183" s="75">
        <v>6037434004</v>
      </c>
      <c r="B3183" s="75">
        <v>2796</v>
      </c>
      <c r="C3183" s="75" t="s">
        <v>166</v>
      </c>
      <c r="D3183" s="75">
        <v>91733</v>
      </c>
      <c r="E3183" s="75">
        <v>56.0908259603845</v>
      </c>
      <c r="F3183" s="75">
        <v>2796</v>
      </c>
      <c r="G3183" s="75">
        <v>61.3</v>
      </c>
      <c r="H3183" s="77"/>
      <c r="I3183" s="77"/>
    </row>
    <row r="3184" spans="1:9" x14ac:dyDescent="0.25">
      <c r="A3184" s="75">
        <v>6037433504</v>
      </c>
      <c r="B3184" s="75">
        <v>4679</v>
      </c>
      <c r="C3184" s="75" t="s">
        <v>166</v>
      </c>
      <c r="D3184" s="75">
        <v>91733</v>
      </c>
      <c r="E3184" s="75">
        <v>55.553198371769</v>
      </c>
      <c r="F3184" s="75">
        <v>4679</v>
      </c>
      <c r="G3184" s="75">
        <v>61.5</v>
      </c>
      <c r="H3184" s="77"/>
      <c r="I3184" s="77"/>
    </row>
    <row r="3185" spans="1:9" x14ac:dyDescent="0.25">
      <c r="A3185" s="75">
        <v>6037433700</v>
      </c>
      <c r="B3185" s="75">
        <v>3294</v>
      </c>
      <c r="C3185" s="75" t="s">
        <v>166</v>
      </c>
      <c r="D3185" s="75">
        <v>91733</v>
      </c>
      <c r="E3185" s="75">
        <v>54.692958367737297</v>
      </c>
      <c r="F3185" s="75">
        <v>3294</v>
      </c>
      <c r="G3185" s="75">
        <v>45.3</v>
      </c>
      <c r="H3185" s="77"/>
      <c r="I3185" s="77"/>
    </row>
    <row r="3186" spans="1:9" x14ac:dyDescent="0.25">
      <c r="A3186" s="75">
        <v>6037433401</v>
      </c>
      <c r="B3186" s="75">
        <v>3371</v>
      </c>
      <c r="C3186" s="75" t="s">
        <v>166</v>
      </c>
      <c r="D3186" s="75">
        <v>91733</v>
      </c>
      <c r="E3186" s="75">
        <v>50.614072681991502</v>
      </c>
      <c r="F3186" s="75">
        <v>3371</v>
      </c>
      <c r="G3186" s="75">
        <v>52.7</v>
      </c>
      <c r="H3186" s="77"/>
      <c r="I3186" s="77"/>
    </row>
    <row r="3187" spans="1:9" x14ac:dyDescent="0.25">
      <c r="A3187" s="75">
        <v>6037433402</v>
      </c>
      <c r="B3187" s="75">
        <v>4776</v>
      </c>
      <c r="C3187" s="75" t="s">
        <v>166</v>
      </c>
      <c r="D3187" s="75">
        <v>91733</v>
      </c>
      <c r="E3187" s="75">
        <v>49.074030237085303</v>
      </c>
      <c r="F3187" s="75">
        <v>4776</v>
      </c>
      <c r="G3187" s="75">
        <v>76.099999999999994</v>
      </c>
      <c r="H3187" s="77"/>
      <c r="I3187" s="77"/>
    </row>
    <row r="3188" spans="1:9" x14ac:dyDescent="0.25">
      <c r="A3188" s="75">
        <v>6037433802</v>
      </c>
      <c r="B3188" s="75">
        <v>2780</v>
      </c>
      <c r="C3188" s="75" t="s">
        <v>166</v>
      </c>
      <c r="D3188" s="75">
        <v>91733</v>
      </c>
      <c r="E3188" s="75">
        <v>48.674034547354502</v>
      </c>
      <c r="F3188" s="75">
        <v>2780</v>
      </c>
      <c r="G3188" s="75">
        <v>33.9</v>
      </c>
      <c r="H3188" s="77"/>
      <c r="I3188" s="77"/>
    </row>
    <row r="3189" spans="1:9" x14ac:dyDescent="0.25">
      <c r="A3189" s="75">
        <v>6037433503</v>
      </c>
      <c r="B3189" s="75">
        <v>3108</v>
      </c>
      <c r="C3189" s="75" t="s">
        <v>166</v>
      </c>
      <c r="D3189" s="75">
        <v>91733</v>
      </c>
      <c r="E3189" s="75">
        <v>46.223154597803997</v>
      </c>
      <c r="F3189" s="75">
        <v>3108</v>
      </c>
      <c r="G3189" s="75">
        <v>64</v>
      </c>
      <c r="H3189" s="77"/>
      <c r="I3189" s="77"/>
    </row>
    <row r="3190" spans="1:9" x14ac:dyDescent="0.25">
      <c r="A3190" s="75">
        <v>6037536103</v>
      </c>
      <c r="B3190" s="75">
        <v>5516</v>
      </c>
      <c r="C3190" s="75" t="s">
        <v>166</v>
      </c>
      <c r="D3190" s="75">
        <v>90280</v>
      </c>
      <c r="E3190" s="75">
        <v>66.034037685442698</v>
      </c>
      <c r="F3190" s="75">
        <v>5516</v>
      </c>
      <c r="G3190" s="75">
        <v>42.3</v>
      </c>
      <c r="H3190" s="77"/>
      <c r="I3190" s="77"/>
    </row>
    <row r="3191" spans="1:9" x14ac:dyDescent="0.25">
      <c r="A3191" s="75">
        <v>6037535603</v>
      </c>
      <c r="B3191" s="75">
        <v>3493</v>
      </c>
      <c r="C3191" s="75" t="s">
        <v>166</v>
      </c>
      <c r="D3191" s="75">
        <v>90280</v>
      </c>
      <c r="E3191" s="75">
        <v>64.010392766720997</v>
      </c>
      <c r="F3191" s="75">
        <v>3493</v>
      </c>
      <c r="G3191" s="75">
        <v>49.5</v>
      </c>
      <c r="H3191" s="77"/>
      <c r="I3191" s="77"/>
    </row>
    <row r="3192" spans="1:9" x14ac:dyDescent="0.25">
      <c r="A3192" s="75">
        <v>6037536102</v>
      </c>
      <c r="B3192" s="75">
        <v>3164</v>
      </c>
      <c r="C3192" s="75" t="s">
        <v>166</v>
      </c>
      <c r="D3192" s="75">
        <v>90280</v>
      </c>
      <c r="E3192" s="75">
        <v>63.896094811996797</v>
      </c>
      <c r="F3192" s="75">
        <v>3164</v>
      </c>
      <c r="G3192" s="75">
        <v>36.4</v>
      </c>
      <c r="H3192" s="77"/>
      <c r="I3192" s="77"/>
    </row>
    <row r="3193" spans="1:9" x14ac:dyDescent="0.25">
      <c r="A3193" s="75">
        <v>6037535606</v>
      </c>
      <c r="B3193" s="75">
        <v>1860</v>
      </c>
      <c r="C3193" s="75" t="s">
        <v>166</v>
      </c>
      <c r="D3193" s="75">
        <v>90280</v>
      </c>
      <c r="E3193" s="75">
        <v>62.6954874536654</v>
      </c>
      <c r="F3193" s="75">
        <v>1860</v>
      </c>
      <c r="G3193" s="75">
        <v>76.900000000000006</v>
      </c>
      <c r="H3193" s="77"/>
      <c r="I3193" s="77"/>
    </row>
    <row r="3194" spans="1:9" x14ac:dyDescent="0.25">
      <c r="A3194" s="75">
        <v>6037536104</v>
      </c>
      <c r="B3194" s="75">
        <v>4052</v>
      </c>
      <c r="C3194" s="75" t="s">
        <v>166</v>
      </c>
      <c r="D3194" s="75">
        <v>90280</v>
      </c>
      <c r="E3194" s="75">
        <v>61.422125547306202</v>
      </c>
      <c r="F3194" s="75">
        <v>4052</v>
      </c>
      <c r="G3194" s="75">
        <v>57.4</v>
      </c>
      <c r="H3194" s="77"/>
      <c r="I3194" s="77"/>
    </row>
    <row r="3195" spans="1:9" x14ac:dyDescent="0.25">
      <c r="A3195" s="75">
        <v>6037536000</v>
      </c>
      <c r="B3195" s="75">
        <v>3720</v>
      </c>
      <c r="C3195" s="75" t="s">
        <v>166</v>
      </c>
      <c r="D3195" s="75">
        <v>90280</v>
      </c>
      <c r="E3195" s="75">
        <v>58.153995868281903</v>
      </c>
      <c r="F3195" s="75">
        <v>3720</v>
      </c>
      <c r="G3195" s="75">
        <v>49.5</v>
      </c>
      <c r="H3195" s="77"/>
      <c r="I3195" s="77"/>
    </row>
    <row r="3196" spans="1:9" x14ac:dyDescent="0.25">
      <c r="A3196" s="75">
        <v>6037535604</v>
      </c>
      <c r="B3196" s="75">
        <v>4435</v>
      </c>
      <c r="C3196" s="75" t="s">
        <v>166</v>
      </c>
      <c r="D3196" s="75">
        <v>90280</v>
      </c>
      <c r="E3196" s="75">
        <v>57.4118969073212</v>
      </c>
      <c r="F3196" s="75">
        <v>4435</v>
      </c>
      <c r="G3196" s="75">
        <v>67.2</v>
      </c>
      <c r="H3196" s="77"/>
      <c r="I3196" s="77"/>
    </row>
    <row r="3197" spans="1:9" x14ac:dyDescent="0.25">
      <c r="A3197" s="75">
        <v>6037535901</v>
      </c>
      <c r="B3197" s="75">
        <v>5757</v>
      </c>
      <c r="C3197" s="75" t="s">
        <v>166</v>
      </c>
      <c r="D3197" s="75">
        <v>90280</v>
      </c>
      <c r="E3197" s="75">
        <v>54.859417649724499</v>
      </c>
      <c r="F3197" s="75">
        <v>5757</v>
      </c>
      <c r="G3197" s="75">
        <v>39.4</v>
      </c>
      <c r="H3197" s="77"/>
      <c r="I3197" s="77"/>
    </row>
    <row r="3198" spans="1:9" x14ac:dyDescent="0.25">
      <c r="A3198" s="75">
        <v>6037536200</v>
      </c>
      <c r="B3198" s="75">
        <v>7289</v>
      </c>
      <c r="C3198" s="75" t="s">
        <v>166</v>
      </c>
      <c r="D3198" s="75">
        <v>90280</v>
      </c>
      <c r="E3198" s="75">
        <v>54.8360672028697</v>
      </c>
      <c r="F3198" s="75">
        <v>7289</v>
      </c>
      <c r="G3198" s="75">
        <v>48.5</v>
      </c>
      <c r="H3198" s="77"/>
      <c r="I3198" s="77"/>
    </row>
    <row r="3199" spans="1:9" x14ac:dyDescent="0.25">
      <c r="A3199" s="75">
        <v>6037535702</v>
      </c>
      <c r="B3199" s="75">
        <v>5522</v>
      </c>
      <c r="C3199" s="75" t="s">
        <v>166</v>
      </c>
      <c r="D3199" s="75">
        <v>90280</v>
      </c>
      <c r="E3199" s="75">
        <v>53.8612658966194</v>
      </c>
      <c r="F3199" s="75">
        <v>5522</v>
      </c>
      <c r="G3199" s="75">
        <v>66.2</v>
      </c>
      <c r="H3199" s="77"/>
      <c r="I3199" s="77"/>
    </row>
    <row r="3200" spans="1:9" x14ac:dyDescent="0.25">
      <c r="A3200" s="75">
        <v>6037535607</v>
      </c>
      <c r="B3200" s="75">
        <v>4775</v>
      </c>
      <c r="C3200" s="75" t="s">
        <v>166</v>
      </c>
      <c r="D3200" s="75">
        <v>90280</v>
      </c>
      <c r="E3200" s="75">
        <v>52.154306866131598</v>
      </c>
      <c r="F3200" s="75">
        <v>4775</v>
      </c>
      <c r="G3200" s="75">
        <v>49.8</v>
      </c>
      <c r="H3200" s="77"/>
      <c r="I3200" s="77"/>
    </row>
    <row r="3201" spans="1:9" x14ac:dyDescent="0.25">
      <c r="A3201" s="75">
        <v>6037535501</v>
      </c>
      <c r="B3201" s="75">
        <v>3866</v>
      </c>
      <c r="C3201" s="75" t="s">
        <v>166</v>
      </c>
      <c r="D3201" s="75">
        <v>90280</v>
      </c>
      <c r="E3201" s="75">
        <v>48.412567324124197</v>
      </c>
      <c r="F3201" s="75">
        <v>3866</v>
      </c>
      <c r="G3201" s="75">
        <v>64.400000000000006</v>
      </c>
      <c r="H3201" s="77"/>
      <c r="I3201" s="77"/>
    </row>
    <row r="3202" spans="1:9" x14ac:dyDescent="0.25">
      <c r="A3202" s="75">
        <v>6037535605</v>
      </c>
      <c r="B3202" s="75">
        <v>4153</v>
      </c>
      <c r="C3202" s="75" t="s">
        <v>166</v>
      </c>
      <c r="D3202" s="75">
        <v>90280</v>
      </c>
      <c r="E3202" s="75">
        <v>46.923495827273598</v>
      </c>
      <c r="F3202" s="75">
        <v>4153</v>
      </c>
      <c r="G3202" s="75">
        <v>56.7</v>
      </c>
      <c r="H3202" s="77"/>
      <c r="I3202" s="77"/>
    </row>
    <row r="3203" spans="1:9" x14ac:dyDescent="0.25">
      <c r="A3203" s="75">
        <v>6037535902</v>
      </c>
      <c r="B3203" s="75">
        <v>6519</v>
      </c>
      <c r="C3203" s="75" t="s">
        <v>166</v>
      </c>
      <c r="D3203" s="75">
        <v>90280</v>
      </c>
      <c r="E3203" s="75">
        <v>44.360211175258002</v>
      </c>
      <c r="F3203" s="75">
        <v>6519</v>
      </c>
      <c r="G3203" s="75">
        <v>31.5</v>
      </c>
      <c r="H3203" s="77"/>
      <c r="I3203" s="77"/>
    </row>
    <row r="3204" spans="1:9" x14ac:dyDescent="0.25">
      <c r="A3204" s="75">
        <v>6037535503</v>
      </c>
      <c r="B3204" s="75">
        <v>2497</v>
      </c>
      <c r="C3204" s="75" t="s">
        <v>166</v>
      </c>
      <c r="D3204" s="75">
        <v>90280</v>
      </c>
      <c r="E3204" s="75">
        <v>42.280872885373903</v>
      </c>
      <c r="F3204" s="75">
        <v>2497</v>
      </c>
      <c r="G3204" s="75">
        <v>74.3</v>
      </c>
      <c r="H3204" s="77"/>
      <c r="I3204" s="77"/>
    </row>
    <row r="3205" spans="1:9" x14ac:dyDescent="0.25">
      <c r="A3205" s="75">
        <v>6037535803</v>
      </c>
      <c r="B3205" s="75">
        <v>4458</v>
      </c>
      <c r="C3205" s="75" t="s">
        <v>166</v>
      </c>
      <c r="D3205" s="75">
        <v>90280</v>
      </c>
      <c r="E3205" s="75">
        <v>41.8065544603459</v>
      </c>
      <c r="F3205" s="75">
        <v>4458</v>
      </c>
      <c r="G3205" s="75">
        <v>66.099999999999994</v>
      </c>
      <c r="H3205" s="77"/>
      <c r="I3205" s="77"/>
    </row>
    <row r="3206" spans="1:9" x14ac:dyDescent="0.25">
      <c r="A3206" s="75">
        <v>6037535804</v>
      </c>
      <c r="B3206" s="75">
        <v>5498</v>
      </c>
      <c r="C3206" s="75" t="s">
        <v>166</v>
      </c>
      <c r="D3206" s="75">
        <v>90280</v>
      </c>
      <c r="E3206" s="75">
        <v>39.303019331161302</v>
      </c>
      <c r="F3206" s="75">
        <v>0</v>
      </c>
      <c r="G3206" s="75">
        <v>50.8</v>
      </c>
      <c r="H3206" s="77"/>
      <c r="I3206" s="77"/>
    </row>
    <row r="3207" spans="1:9" x14ac:dyDescent="0.25">
      <c r="A3207" s="75">
        <v>6037535701</v>
      </c>
      <c r="B3207" s="75">
        <v>6050</v>
      </c>
      <c r="C3207" s="75" t="s">
        <v>166</v>
      </c>
      <c r="D3207" s="75">
        <v>90280</v>
      </c>
      <c r="E3207" s="75">
        <v>38.564971695425399</v>
      </c>
      <c r="F3207" s="75">
        <v>0</v>
      </c>
      <c r="G3207" s="75">
        <v>45.6</v>
      </c>
      <c r="H3207" s="77"/>
      <c r="I3207" s="77"/>
    </row>
    <row r="3208" spans="1:9" x14ac:dyDescent="0.25">
      <c r="A3208" s="75">
        <v>6037535502</v>
      </c>
      <c r="B3208" s="75">
        <v>4958</v>
      </c>
      <c r="C3208" s="75" t="s">
        <v>166</v>
      </c>
      <c r="D3208" s="75">
        <v>90280</v>
      </c>
      <c r="E3208" s="75">
        <v>38.167710678458803</v>
      </c>
      <c r="F3208" s="75">
        <v>0</v>
      </c>
      <c r="G3208" s="75">
        <v>50.6</v>
      </c>
      <c r="H3208" s="77"/>
      <c r="I3208" s="77"/>
    </row>
    <row r="3209" spans="1:9" x14ac:dyDescent="0.25">
      <c r="A3209" s="75">
        <v>6037535802</v>
      </c>
      <c r="B3209" s="75">
        <v>6814</v>
      </c>
      <c r="C3209" s="75" t="s">
        <v>166</v>
      </c>
      <c r="D3209" s="75">
        <v>90280</v>
      </c>
      <c r="E3209" s="75">
        <v>35.927026364134498</v>
      </c>
      <c r="F3209" s="75">
        <v>0</v>
      </c>
      <c r="G3209" s="75">
        <v>56</v>
      </c>
      <c r="H3209" s="77"/>
      <c r="I3209" s="77"/>
    </row>
    <row r="3210" spans="1:9" x14ac:dyDescent="0.25">
      <c r="A3210" s="75">
        <v>6037540201</v>
      </c>
      <c r="B3210" s="75">
        <v>2370</v>
      </c>
      <c r="C3210" s="75" t="s">
        <v>166</v>
      </c>
      <c r="D3210" s="75">
        <v>90280</v>
      </c>
      <c r="E3210" s="75">
        <v>35.361738653156898</v>
      </c>
      <c r="F3210" s="75">
        <v>0</v>
      </c>
      <c r="G3210" s="75">
        <v>70.900000000000006</v>
      </c>
      <c r="H3210" s="77"/>
      <c r="I3210" s="77"/>
    </row>
    <row r="3211" spans="1:9" x14ac:dyDescent="0.25">
      <c r="A3211" s="75">
        <v>6037480704</v>
      </c>
      <c r="B3211" s="75">
        <v>4531</v>
      </c>
      <c r="C3211" s="75" t="s">
        <v>166</v>
      </c>
      <c r="D3211" s="75">
        <v>91030</v>
      </c>
      <c r="E3211" s="75">
        <v>17.0890263115122</v>
      </c>
      <c r="F3211" s="75">
        <v>0</v>
      </c>
      <c r="G3211" s="75">
        <v>20.8</v>
      </c>
      <c r="H3211" s="77"/>
      <c r="I3211" s="77"/>
    </row>
    <row r="3212" spans="1:9" x14ac:dyDescent="0.25">
      <c r="A3212" s="75">
        <v>6037480600</v>
      </c>
      <c r="B3212" s="75">
        <v>7863</v>
      </c>
      <c r="C3212" s="75" t="s">
        <v>166</v>
      </c>
      <c r="D3212" s="75">
        <v>91030</v>
      </c>
      <c r="E3212" s="75">
        <v>12.766583033396</v>
      </c>
      <c r="F3212" s="75">
        <v>0</v>
      </c>
      <c r="G3212" s="75">
        <v>22.3</v>
      </c>
      <c r="H3212" s="77"/>
      <c r="I3212" s="77"/>
    </row>
    <row r="3213" spans="1:9" x14ac:dyDescent="0.25">
      <c r="A3213" s="75">
        <v>6037480500</v>
      </c>
      <c r="B3213" s="75">
        <v>5485</v>
      </c>
      <c r="C3213" s="75" t="s">
        <v>166</v>
      </c>
      <c r="D3213" s="75">
        <v>91030</v>
      </c>
      <c r="E3213" s="75">
        <v>10.462288008792299</v>
      </c>
      <c r="F3213" s="75">
        <v>0</v>
      </c>
      <c r="G3213" s="75">
        <v>11.6</v>
      </c>
      <c r="H3213" s="77"/>
      <c r="I3213" s="77"/>
    </row>
    <row r="3214" spans="1:9" x14ac:dyDescent="0.25">
      <c r="A3214" s="75">
        <v>6037480703</v>
      </c>
      <c r="B3214" s="75">
        <v>3277</v>
      </c>
      <c r="C3214" s="75" t="s">
        <v>166</v>
      </c>
      <c r="D3214" s="75">
        <v>91030</v>
      </c>
      <c r="E3214" s="75">
        <v>8.7454308977529003</v>
      </c>
      <c r="F3214" s="75">
        <v>0</v>
      </c>
      <c r="G3214" s="75">
        <v>10.6</v>
      </c>
      <c r="H3214" s="77"/>
      <c r="I3214" s="77"/>
    </row>
    <row r="3215" spans="1:9" x14ac:dyDescent="0.25">
      <c r="A3215" s="75">
        <v>6037480702</v>
      </c>
      <c r="B3215" s="75">
        <v>4460</v>
      </c>
      <c r="C3215" s="75" t="s">
        <v>166</v>
      </c>
      <c r="D3215" s="75">
        <v>91030</v>
      </c>
      <c r="E3215" s="75">
        <v>8.6273762810244499</v>
      </c>
      <c r="F3215" s="75">
        <v>0</v>
      </c>
      <c r="G3215" s="75">
        <v>13.3</v>
      </c>
      <c r="H3215" s="77"/>
      <c r="I3215" s="77"/>
    </row>
    <row r="3216" spans="1:9" x14ac:dyDescent="0.25">
      <c r="A3216" s="75">
        <v>6037920326</v>
      </c>
      <c r="B3216" s="75">
        <v>6840</v>
      </c>
      <c r="C3216" s="75" t="s">
        <v>166</v>
      </c>
      <c r="D3216" s="75">
        <v>91381</v>
      </c>
      <c r="E3216" s="75">
        <v>19.624810767347999</v>
      </c>
      <c r="F3216" s="75">
        <v>0</v>
      </c>
      <c r="G3216" s="75">
        <v>13</v>
      </c>
      <c r="H3216" s="77"/>
      <c r="I3216" s="77"/>
    </row>
    <row r="3217" spans="1:9" x14ac:dyDescent="0.25">
      <c r="A3217" s="75">
        <v>6037920338</v>
      </c>
      <c r="B3217" s="75">
        <v>5721</v>
      </c>
      <c r="C3217" s="75" t="s">
        <v>166</v>
      </c>
      <c r="D3217" s="75">
        <v>91381</v>
      </c>
      <c r="E3217" s="75">
        <v>8.0713589416973992</v>
      </c>
      <c r="F3217" s="75">
        <v>0</v>
      </c>
      <c r="G3217" s="75">
        <v>9.1999999999999993</v>
      </c>
      <c r="H3217" s="77"/>
      <c r="I3217" s="77"/>
    </row>
    <row r="3218" spans="1:9" x14ac:dyDescent="0.25">
      <c r="A3218" s="75">
        <v>6037143604</v>
      </c>
      <c r="B3218" s="75">
        <v>3205</v>
      </c>
      <c r="C3218" s="75" t="s">
        <v>166</v>
      </c>
      <c r="D3218" s="75">
        <v>91604</v>
      </c>
      <c r="E3218" s="75">
        <v>27.722724791507598</v>
      </c>
      <c r="F3218" s="75">
        <v>0</v>
      </c>
      <c r="G3218" s="75">
        <v>18.399999999999999</v>
      </c>
      <c r="H3218" s="77"/>
      <c r="I3218" s="77"/>
    </row>
    <row r="3219" spans="1:9" x14ac:dyDescent="0.25">
      <c r="A3219" s="75">
        <v>6037143602</v>
      </c>
      <c r="B3219" s="75">
        <v>4260</v>
      </c>
      <c r="C3219" s="75" t="s">
        <v>166</v>
      </c>
      <c r="D3219" s="75">
        <v>91604</v>
      </c>
      <c r="E3219" s="75">
        <v>24.253544077500901</v>
      </c>
      <c r="F3219" s="75">
        <v>0</v>
      </c>
      <c r="G3219" s="75">
        <v>17.399999999999999</v>
      </c>
      <c r="H3219" s="77"/>
      <c r="I3219" s="77"/>
    </row>
    <row r="3220" spans="1:9" x14ac:dyDescent="0.25">
      <c r="A3220" s="75">
        <v>6037143800</v>
      </c>
      <c r="B3220" s="75">
        <v>4878</v>
      </c>
      <c r="C3220" s="75" t="s">
        <v>166</v>
      </c>
      <c r="D3220" s="75">
        <v>91604</v>
      </c>
      <c r="E3220" s="75">
        <v>24.067368938665499</v>
      </c>
      <c r="F3220" s="75">
        <v>0</v>
      </c>
      <c r="G3220" s="75">
        <v>11.2</v>
      </c>
      <c r="H3220" s="77"/>
      <c r="I3220" s="77"/>
    </row>
    <row r="3221" spans="1:9" x14ac:dyDescent="0.25">
      <c r="A3221" s="75">
        <v>6037143500</v>
      </c>
      <c r="B3221" s="75">
        <v>4708</v>
      </c>
      <c r="C3221" s="75" t="s">
        <v>166</v>
      </c>
      <c r="D3221" s="75">
        <v>91604</v>
      </c>
      <c r="E3221" s="75">
        <v>17.642184493187099</v>
      </c>
      <c r="F3221" s="75">
        <v>0</v>
      </c>
      <c r="G3221" s="75">
        <v>15.6</v>
      </c>
      <c r="H3221" s="77"/>
      <c r="I3221" s="77"/>
    </row>
    <row r="3222" spans="1:9" x14ac:dyDescent="0.25">
      <c r="A3222" s="75">
        <v>6037143400</v>
      </c>
      <c r="B3222" s="75">
        <v>5881</v>
      </c>
      <c r="C3222" s="75" t="s">
        <v>166</v>
      </c>
      <c r="D3222" s="75">
        <v>91604</v>
      </c>
      <c r="E3222" s="75">
        <v>15.8056147254111</v>
      </c>
      <c r="F3222" s="75">
        <v>0</v>
      </c>
      <c r="G3222" s="75">
        <v>14.9</v>
      </c>
      <c r="H3222" s="77"/>
      <c r="I3222" s="77"/>
    </row>
    <row r="3223" spans="1:9" x14ac:dyDescent="0.25">
      <c r="A3223" s="75">
        <v>6037143901</v>
      </c>
      <c r="B3223" s="75">
        <v>4068</v>
      </c>
      <c r="C3223" s="75" t="s">
        <v>166</v>
      </c>
      <c r="D3223" s="75">
        <v>91604</v>
      </c>
      <c r="E3223" s="75">
        <v>7.8146642685245498</v>
      </c>
      <c r="F3223" s="75">
        <v>0</v>
      </c>
      <c r="G3223" s="75">
        <v>11.3</v>
      </c>
      <c r="H3223" s="77"/>
      <c r="I3223" s="77"/>
    </row>
    <row r="3224" spans="1:9" x14ac:dyDescent="0.25">
      <c r="A3224" s="75">
        <v>6037121222</v>
      </c>
      <c r="B3224" s="75">
        <v>5293</v>
      </c>
      <c r="C3224" s="75" t="s">
        <v>166</v>
      </c>
      <c r="D3224" s="75">
        <v>91352</v>
      </c>
      <c r="E3224" s="75">
        <v>67.393070357954898</v>
      </c>
      <c r="F3224" s="75">
        <v>5293</v>
      </c>
      <c r="G3224" s="75">
        <v>70.8</v>
      </c>
      <c r="H3224" s="77"/>
      <c r="I3224" s="77"/>
    </row>
    <row r="3225" spans="1:9" x14ac:dyDescent="0.25">
      <c r="A3225" s="75">
        <v>6037122122</v>
      </c>
      <c r="B3225" s="75">
        <v>2439</v>
      </c>
      <c r="C3225" s="75" t="s">
        <v>166</v>
      </c>
      <c r="D3225" s="75">
        <v>91352</v>
      </c>
      <c r="E3225" s="75">
        <v>66.513163300211005</v>
      </c>
      <c r="F3225" s="75">
        <v>2439</v>
      </c>
      <c r="G3225" s="75">
        <v>55.4</v>
      </c>
      <c r="H3225" s="77"/>
      <c r="I3225" s="77"/>
    </row>
    <row r="3226" spans="1:9" x14ac:dyDescent="0.25">
      <c r="A3226" s="75">
        <v>6037122121</v>
      </c>
      <c r="B3226" s="75">
        <v>2833</v>
      </c>
      <c r="C3226" s="75" t="s">
        <v>166</v>
      </c>
      <c r="D3226" s="75">
        <v>91352</v>
      </c>
      <c r="E3226" s="75">
        <v>63.226524695889999</v>
      </c>
      <c r="F3226" s="75">
        <v>2833</v>
      </c>
      <c r="G3226" s="75">
        <v>48.1</v>
      </c>
      <c r="H3226" s="77"/>
      <c r="I3226" s="77"/>
    </row>
    <row r="3227" spans="1:9" x14ac:dyDescent="0.25">
      <c r="A3227" s="75">
        <v>6037123010</v>
      </c>
      <c r="B3227" s="75">
        <v>4580</v>
      </c>
      <c r="C3227" s="75" t="s">
        <v>166</v>
      </c>
      <c r="D3227" s="75">
        <v>91352</v>
      </c>
      <c r="E3227" s="75">
        <v>62.326406799729398</v>
      </c>
      <c r="F3227" s="75">
        <v>4580</v>
      </c>
      <c r="G3227" s="75">
        <v>63</v>
      </c>
      <c r="H3227" s="77"/>
      <c r="I3227" s="77"/>
    </row>
    <row r="3228" spans="1:9" x14ac:dyDescent="0.25">
      <c r="A3228" s="75">
        <v>6037122200</v>
      </c>
      <c r="B3228" s="75">
        <v>4141</v>
      </c>
      <c r="C3228" s="75" t="s">
        <v>166</v>
      </c>
      <c r="D3228" s="75">
        <v>91352</v>
      </c>
      <c r="E3228" s="75">
        <v>59.475934168099101</v>
      </c>
      <c r="F3228" s="75">
        <v>4141</v>
      </c>
      <c r="G3228" s="75">
        <v>47.7</v>
      </c>
      <c r="H3228" s="77"/>
      <c r="I3228" s="77"/>
    </row>
    <row r="3229" spans="1:9" x14ac:dyDescent="0.25">
      <c r="A3229" s="75">
        <v>6037123020</v>
      </c>
      <c r="B3229" s="75">
        <v>3432</v>
      </c>
      <c r="C3229" s="75" t="s">
        <v>166</v>
      </c>
      <c r="D3229" s="75">
        <v>91352</v>
      </c>
      <c r="E3229" s="75">
        <v>57.473705092539603</v>
      </c>
      <c r="F3229" s="75">
        <v>3432</v>
      </c>
      <c r="G3229" s="75">
        <v>43.8</v>
      </c>
      <c r="H3229" s="77"/>
      <c r="I3229" s="77"/>
    </row>
    <row r="3230" spans="1:9" x14ac:dyDescent="0.25">
      <c r="A3230" s="75">
        <v>6037121900</v>
      </c>
      <c r="B3230" s="75">
        <v>4110</v>
      </c>
      <c r="C3230" s="75" t="s">
        <v>166</v>
      </c>
      <c r="D3230" s="75">
        <v>91352</v>
      </c>
      <c r="E3230" s="75">
        <v>56.984621914081998</v>
      </c>
      <c r="F3230" s="75">
        <v>4110</v>
      </c>
      <c r="G3230" s="75">
        <v>41.1</v>
      </c>
      <c r="H3230" s="77"/>
      <c r="I3230" s="77"/>
    </row>
    <row r="3231" spans="1:9" x14ac:dyDescent="0.25">
      <c r="A3231" s="75">
        <v>6037121010</v>
      </c>
      <c r="B3231" s="75">
        <v>4989</v>
      </c>
      <c r="C3231" s="75" t="s">
        <v>166</v>
      </c>
      <c r="D3231" s="75">
        <v>91352</v>
      </c>
      <c r="E3231" s="75">
        <v>54.8288056563295</v>
      </c>
      <c r="F3231" s="75">
        <v>4989</v>
      </c>
      <c r="G3231" s="75">
        <v>50.2</v>
      </c>
      <c r="H3231" s="77"/>
      <c r="I3231" s="77"/>
    </row>
    <row r="3232" spans="1:9" x14ac:dyDescent="0.25">
      <c r="A3232" s="75">
        <v>6037121101</v>
      </c>
      <c r="B3232" s="75">
        <v>2932</v>
      </c>
      <c r="C3232" s="75" t="s">
        <v>166</v>
      </c>
      <c r="D3232" s="75">
        <v>91352</v>
      </c>
      <c r="E3232" s="75">
        <v>52.9146550984673</v>
      </c>
      <c r="F3232" s="75">
        <v>2932</v>
      </c>
      <c r="G3232" s="75">
        <v>49.7</v>
      </c>
      <c r="H3232" s="77"/>
      <c r="I3232" s="77"/>
    </row>
    <row r="3233" spans="1:9" x14ac:dyDescent="0.25">
      <c r="A3233" s="75">
        <v>6037122120</v>
      </c>
      <c r="B3233" s="75">
        <v>5000</v>
      </c>
      <c r="C3233" s="75" t="s">
        <v>166</v>
      </c>
      <c r="D3233" s="75">
        <v>91352</v>
      </c>
      <c r="E3233" s="75">
        <v>50.694307095147103</v>
      </c>
      <c r="F3233" s="75">
        <v>5000</v>
      </c>
      <c r="G3233" s="75">
        <v>48.3</v>
      </c>
      <c r="H3233" s="77"/>
      <c r="I3233" s="77"/>
    </row>
    <row r="3234" spans="1:9" x14ac:dyDescent="0.25">
      <c r="A3234" s="75">
        <v>6037121221</v>
      </c>
      <c r="B3234" s="75">
        <v>2365</v>
      </c>
      <c r="C3234" s="75" t="s">
        <v>166</v>
      </c>
      <c r="D3234" s="75">
        <v>91352</v>
      </c>
      <c r="E3234" s="75">
        <v>48.3398282616687</v>
      </c>
      <c r="F3234" s="75">
        <v>2365</v>
      </c>
      <c r="G3234" s="75">
        <v>39.700000000000003</v>
      </c>
      <c r="H3234" s="77"/>
      <c r="I3234" s="77"/>
    </row>
    <row r="3235" spans="1:9" x14ac:dyDescent="0.25">
      <c r="A3235" s="75">
        <v>6037121102</v>
      </c>
      <c r="B3235" s="75">
        <v>2721</v>
      </c>
      <c r="C3235" s="75" t="s">
        <v>166</v>
      </c>
      <c r="D3235" s="75">
        <v>91352</v>
      </c>
      <c r="E3235" s="75">
        <v>46.139377516368903</v>
      </c>
      <c r="F3235" s="75">
        <v>2721</v>
      </c>
      <c r="G3235" s="75">
        <v>44.2</v>
      </c>
      <c r="H3235" s="77"/>
      <c r="I3235" s="77"/>
    </row>
    <row r="3236" spans="1:9" x14ac:dyDescent="0.25">
      <c r="A3236" s="75">
        <v>6037102104</v>
      </c>
      <c r="B3236" s="75">
        <v>3648</v>
      </c>
      <c r="C3236" s="75" t="s">
        <v>166</v>
      </c>
      <c r="D3236" s="75">
        <v>91352</v>
      </c>
      <c r="E3236" s="75">
        <v>30.7473712057261</v>
      </c>
      <c r="F3236" s="75">
        <v>0</v>
      </c>
      <c r="G3236" s="75">
        <v>17.100000000000001</v>
      </c>
      <c r="H3236" s="77"/>
      <c r="I3236" s="77"/>
    </row>
    <row r="3237" spans="1:9" x14ac:dyDescent="0.25">
      <c r="A3237" s="75">
        <v>6037102103</v>
      </c>
      <c r="B3237" s="75">
        <v>1740</v>
      </c>
      <c r="C3237" s="75" t="s">
        <v>166</v>
      </c>
      <c r="D3237" s="75">
        <v>91352</v>
      </c>
      <c r="E3237" s="75">
        <v>27.129958462618699</v>
      </c>
      <c r="F3237" s="75">
        <v>0</v>
      </c>
      <c r="G3237" s="75">
        <v>9</v>
      </c>
      <c r="H3237" s="77"/>
      <c r="I3237" s="77"/>
    </row>
    <row r="3238" spans="1:9" x14ac:dyDescent="0.25">
      <c r="A3238" s="75">
        <v>6037980020</v>
      </c>
      <c r="B3238" s="75">
        <v>0</v>
      </c>
      <c r="C3238" s="75" t="s">
        <v>166</v>
      </c>
      <c r="D3238" s="75">
        <v>91352</v>
      </c>
      <c r="E3238" s="75" t="s">
        <v>147</v>
      </c>
      <c r="F3238" s="75">
        <v>0</v>
      </c>
      <c r="G3238" s="75" t="s">
        <v>147</v>
      </c>
      <c r="H3238" s="77"/>
      <c r="I3238" s="77"/>
    </row>
    <row r="3239" spans="1:9" x14ac:dyDescent="0.25">
      <c r="A3239" s="75">
        <v>6037102107</v>
      </c>
      <c r="B3239" s="75">
        <v>3851</v>
      </c>
      <c r="C3239" s="75" t="s">
        <v>166</v>
      </c>
      <c r="D3239" s="75">
        <v>91040</v>
      </c>
      <c r="E3239" s="75">
        <v>33.0568848742424</v>
      </c>
      <c r="F3239" s="75">
        <v>0</v>
      </c>
      <c r="G3239" s="75">
        <v>35.4</v>
      </c>
      <c r="H3239" s="77"/>
      <c r="I3239" s="77"/>
    </row>
    <row r="3240" spans="1:9" x14ac:dyDescent="0.25">
      <c r="A3240" s="75">
        <v>6037103200</v>
      </c>
      <c r="B3240" s="75">
        <v>6150</v>
      </c>
      <c r="C3240" s="75" t="s">
        <v>166</v>
      </c>
      <c r="D3240" s="75">
        <v>91040</v>
      </c>
      <c r="E3240" s="75">
        <v>32.969825146041799</v>
      </c>
      <c r="F3240" s="75">
        <v>0</v>
      </c>
      <c r="G3240" s="75">
        <v>42.9</v>
      </c>
      <c r="H3240" s="77"/>
      <c r="I3240" s="77"/>
    </row>
    <row r="3241" spans="1:9" x14ac:dyDescent="0.25">
      <c r="A3241" s="75">
        <v>6037103300</v>
      </c>
      <c r="B3241" s="75">
        <v>3819</v>
      </c>
      <c r="C3241" s="75" t="s">
        <v>166</v>
      </c>
      <c r="D3241" s="75">
        <v>91040</v>
      </c>
      <c r="E3241" s="75">
        <v>29.666564093449001</v>
      </c>
      <c r="F3241" s="75">
        <v>0</v>
      </c>
      <c r="G3241" s="75">
        <v>25</v>
      </c>
      <c r="H3241" s="77"/>
      <c r="I3241" s="77"/>
    </row>
    <row r="3242" spans="1:9" x14ac:dyDescent="0.25">
      <c r="A3242" s="75">
        <v>6037103102</v>
      </c>
      <c r="B3242" s="75">
        <v>4751</v>
      </c>
      <c r="C3242" s="75" t="s">
        <v>166</v>
      </c>
      <c r="D3242" s="75">
        <v>91040</v>
      </c>
      <c r="E3242" s="75">
        <v>22.468214784860301</v>
      </c>
      <c r="F3242" s="75">
        <v>0</v>
      </c>
      <c r="G3242" s="75">
        <v>19.2</v>
      </c>
      <c r="H3242" s="77"/>
      <c r="I3242" s="77"/>
    </row>
    <row r="3243" spans="1:9" x14ac:dyDescent="0.25">
      <c r="A3243" s="75">
        <v>6037103400</v>
      </c>
      <c r="B3243" s="75">
        <v>6143</v>
      </c>
      <c r="C3243" s="75" t="s">
        <v>166</v>
      </c>
      <c r="D3243" s="75">
        <v>91040</v>
      </c>
      <c r="E3243" s="75">
        <v>20.533814586193099</v>
      </c>
      <c r="F3243" s="75">
        <v>0</v>
      </c>
      <c r="G3243" s="75">
        <v>27</v>
      </c>
      <c r="H3243" s="77"/>
      <c r="I3243" s="77"/>
    </row>
    <row r="3244" spans="1:9" x14ac:dyDescent="0.25">
      <c r="A3244" s="75">
        <v>6037103101</v>
      </c>
      <c r="B3244" s="75">
        <v>2670</v>
      </c>
      <c r="C3244" s="75" t="s">
        <v>166</v>
      </c>
      <c r="D3244" s="75">
        <v>91040</v>
      </c>
      <c r="E3244" s="75">
        <v>15.2384221601822</v>
      </c>
      <c r="F3244" s="75">
        <v>0</v>
      </c>
      <c r="G3244" s="75">
        <v>25.9</v>
      </c>
      <c r="H3244" s="77"/>
      <c r="I3244" s="77"/>
    </row>
    <row r="3245" spans="1:9" x14ac:dyDescent="0.25">
      <c r="A3245" s="75">
        <v>6037104103</v>
      </c>
      <c r="B3245" s="75">
        <v>4085</v>
      </c>
      <c r="C3245" s="75" t="s">
        <v>166</v>
      </c>
      <c r="D3245" s="75">
        <v>91342</v>
      </c>
      <c r="E3245" s="75">
        <v>45.288095945707298</v>
      </c>
      <c r="F3245" s="75">
        <v>4085</v>
      </c>
      <c r="G3245" s="75">
        <v>40.5</v>
      </c>
      <c r="H3245" s="77"/>
      <c r="I3245" s="77"/>
    </row>
    <row r="3246" spans="1:9" x14ac:dyDescent="0.25">
      <c r="A3246" s="75">
        <v>6037106648</v>
      </c>
      <c r="B3246" s="75">
        <v>3890</v>
      </c>
      <c r="C3246" s="75" t="s">
        <v>166</v>
      </c>
      <c r="D3246" s="75">
        <v>91342</v>
      </c>
      <c r="E3246" s="75">
        <v>44.932192279801598</v>
      </c>
      <c r="F3246" s="75">
        <v>3890</v>
      </c>
      <c r="G3246" s="75">
        <v>60</v>
      </c>
      <c r="H3246" s="77"/>
      <c r="I3246" s="77"/>
    </row>
    <row r="3247" spans="1:9" x14ac:dyDescent="0.25">
      <c r="A3247" s="75">
        <v>6037106510</v>
      </c>
      <c r="B3247" s="75">
        <v>5108</v>
      </c>
      <c r="C3247" s="75" t="s">
        <v>166</v>
      </c>
      <c r="D3247" s="75">
        <v>91342</v>
      </c>
      <c r="E3247" s="75">
        <v>43.938165475128798</v>
      </c>
      <c r="F3247" s="75">
        <v>5108</v>
      </c>
      <c r="G3247" s="75">
        <v>18.7</v>
      </c>
      <c r="H3247" s="77"/>
      <c r="I3247" s="77"/>
    </row>
    <row r="3248" spans="1:9" x14ac:dyDescent="0.25">
      <c r="A3248" s="75">
        <v>6037106604</v>
      </c>
      <c r="B3248" s="75">
        <v>5020</v>
      </c>
      <c r="C3248" s="75" t="s">
        <v>166</v>
      </c>
      <c r="D3248" s="75">
        <v>91342</v>
      </c>
      <c r="E3248" s="75">
        <v>43.684460863066697</v>
      </c>
      <c r="F3248" s="75">
        <v>5020</v>
      </c>
      <c r="G3248" s="75">
        <v>47</v>
      </c>
      <c r="H3248" s="77"/>
      <c r="I3248" s="77"/>
    </row>
    <row r="3249" spans="1:9" x14ac:dyDescent="0.25">
      <c r="A3249" s="75">
        <v>6037104204</v>
      </c>
      <c r="B3249" s="75">
        <v>3375</v>
      </c>
      <c r="C3249" s="75" t="s">
        <v>166</v>
      </c>
      <c r="D3249" s="75">
        <v>91342</v>
      </c>
      <c r="E3249" s="75">
        <v>40.031276155007198</v>
      </c>
      <c r="F3249" s="75">
        <v>3375</v>
      </c>
      <c r="G3249" s="75">
        <v>61.1</v>
      </c>
      <c r="H3249" s="77"/>
      <c r="I3249" s="77"/>
    </row>
    <row r="3250" spans="1:9" x14ac:dyDescent="0.25">
      <c r="A3250" s="75">
        <v>6037106520</v>
      </c>
      <c r="B3250" s="75">
        <v>5837</v>
      </c>
      <c r="C3250" s="75" t="s">
        <v>166</v>
      </c>
      <c r="D3250" s="75">
        <v>91342</v>
      </c>
      <c r="E3250" s="75">
        <v>39.897322868592099</v>
      </c>
      <c r="F3250" s="75">
        <v>5837</v>
      </c>
      <c r="G3250" s="75">
        <v>39</v>
      </c>
      <c r="H3250" s="77"/>
      <c r="I3250" s="77"/>
    </row>
    <row r="3251" spans="1:9" x14ac:dyDescent="0.25">
      <c r="A3251" s="75">
        <v>6037106112</v>
      </c>
      <c r="B3251" s="75">
        <v>5969</v>
      </c>
      <c r="C3251" s="75" t="s">
        <v>166</v>
      </c>
      <c r="D3251" s="75">
        <v>91342</v>
      </c>
      <c r="E3251" s="75">
        <v>38.115830101069101</v>
      </c>
      <c r="F3251" s="75">
        <v>0</v>
      </c>
      <c r="G3251" s="75">
        <v>35.9</v>
      </c>
      <c r="H3251" s="77"/>
      <c r="I3251" s="77"/>
    </row>
    <row r="3252" spans="1:9" x14ac:dyDescent="0.25">
      <c r="A3252" s="75">
        <v>6037104124</v>
      </c>
      <c r="B3252" s="75">
        <v>4175</v>
      </c>
      <c r="C3252" s="75" t="s">
        <v>166</v>
      </c>
      <c r="D3252" s="75">
        <v>91342</v>
      </c>
      <c r="E3252" s="75">
        <v>36.039258915184199</v>
      </c>
      <c r="F3252" s="75">
        <v>0</v>
      </c>
      <c r="G3252" s="75">
        <v>33.5</v>
      </c>
      <c r="H3252" s="77"/>
      <c r="I3252" s="77"/>
    </row>
    <row r="3253" spans="1:9" x14ac:dyDescent="0.25">
      <c r="A3253" s="75">
        <v>6037106649</v>
      </c>
      <c r="B3253" s="75">
        <v>2853</v>
      </c>
      <c r="C3253" s="75" t="s">
        <v>166</v>
      </c>
      <c r="D3253" s="75">
        <v>91342</v>
      </c>
      <c r="E3253" s="75">
        <v>35.160959371450403</v>
      </c>
      <c r="F3253" s="75">
        <v>0</v>
      </c>
      <c r="G3253" s="75">
        <v>26.2</v>
      </c>
      <c r="H3253" s="77"/>
      <c r="I3253" s="77"/>
    </row>
    <row r="3254" spans="1:9" x14ac:dyDescent="0.25">
      <c r="A3254" s="75">
        <v>6037107020</v>
      </c>
      <c r="B3254" s="75">
        <v>5404</v>
      </c>
      <c r="C3254" s="75" t="s">
        <v>166</v>
      </c>
      <c r="D3254" s="75">
        <v>91342</v>
      </c>
      <c r="E3254" s="75">
        <v>34.8542819482441</v>
      </c>
      <c r="F3254" s="75">
        <v>0</v>
      </c>
      <c r="G3254" s="75">
        <v>36.700000000000003</v>
      </c>
      <c r="H3254" s="77"/>
      <c r="I3254" s="77"/>
    </row>
    <row r="3255" spans="1:9" x14ac:dyDescent="0.25">
      <c r="A3255" s="75">
        <v>6037107010</v>
      </c>
      <c r="B3255" s="75">
        <v>3247</v>
      </c>
      <c r="C3255" s="75" t="s">
        <v>166</v>
      </c>
      <c r="D3255" s="75">
        <v>91342</v>
      </c>
      <c r="E3255" s="75">
        <v>33.887870678171701</v>
      </c>
      <c r="F3255" s="75">
        <v>0</v>
      </c>
      <c r="G3255" s="75">
        <v>46.6</v>
      </c>
      <c r="H3255" s="77"/>
      <c r="I3255" s="77"/>
    </row>
    <row r="3256" spans="1:9" x14ac:dyDescent="0.25">
      <c r="A3256" s="75">
        <v>6037106405</v>
      </c>
      <c r="B3256" s="75">
        <v>3966</v>
      </c>
      <c r="C3256" s="75" t="s">
        <v>166</v>
      </c>
      <c r="D3256" s="75">
        <v>91342</v>
      </c>
      <c r="E3256" s="75">
        <v>32.528768809415801</v>
      </c>
      <c r="F3256" s="75">
        <v>0</v>
      </c>
      <c r="G3256" s="75">
        <v>45.9</v>
      </c>
      <c r="H3256" s="77"/>
      <c r="I3256" s="77"/>
    </row>
    <row r="3257" spans="1:9" x14ac:dyDescent="0.25">
      <c r="A3257" s="75">
        <v>6037106407</v>
      </c>
      <c r="B3257" s="75">
        <v>2933</v>
      </c>
      <c r="C3257" s="75" t="s">
        <v>166</v>
      </c>
      <c r="D3257" s="75">
        <v>91342</v>
      </c>
      <c r="E3257" s="75">
        <v>31.212114417560699</v>
      </c>
      <c r="F3257" s="75">
        <v>0</v>
      </c>
      <c r="G3257" s="75">
        <v>62.1</v>
      </c>
      <c r="H3257" s="77"/>
      <c r="I3257" s="77"/>
    </row>
    <row r="3258" spans="1:9" x14ac:dyDescent="0.25">
      <c r="A3258" s="75">
        <v>6037106010</v>
      </c>
      <c r="B3258" s="75">
        <v>3152</v>
      </c>
      <c r="C3258" s="75" t="s">
        <v>166</v>
      </c>
      <c r="D3258" s="75">
        <v>91342</v>
      </c>
      <c r="E3258" s="75">
        <v>30.856126517754301</v>
      </c>
      <c r="F3258" s="75">
        <v>0</v>
      </c>
      <c r="G3258" s="75">
        <v>39.4</v>
      </c>
      <c r="H3258" s="77"/>
      <c r="I3258" s="77"/>
    </row>
    <row r="3259" spans="1:9" x14ac:dyDescent="0.25">
      <c r="A3259" s="75">
        <v>6037106406</v>
      </c>
      <c r="B3259" s="75">
        <v>4962</v>
      </c>
      <c r="C3259" s="75" t="s">
        <v>166</v>
      </c>
      <c r="D3259" s="75">
        <v>91342</v>
      </c>
      <c r="E3259" s="75">
        <v>30.4868476768896</v>
      </c>
      <c r="F3259" s="75">
        <v>0</v>
      </c>
      <c r="G3259" s="75">
        <v>28.1</v>
      </c>
      <c r="H3259" s="77"/>
      <c r="I3259" s="77"/>
    </row>
    <row r="3260" spans="1:9" x14ac:dyDescent="0.25">
      <c r="A3260" s="75">
        <v>6037106408</v>
      </c>
      <c r="B3260" s="75">
        <v>3463</v>
      </c>
      <c r="C3260" s="75" t="s">
        <v>166</v>
      </c>
      <c r="D3260" s="75">
        <v>91342</v>
      </c>
      <c r="E3260" s="75">
        <v>29.8460904953727</v>
      </c>
      <c r="F3260" s="75">
        <v>0</v>
      </c>
      <c r="G3260" s="75">
        <v>64.099999999999994</v>
      </c>
      <c r="H3260" s="77"/>
      <c r="I3260" s="77"/>
    </row>
    <row r="3261" spans="1:9" x14ac:dyDescent="0.25">
      <c r="A3261" s="75">
        <v>6037106113</v>
      </c>
      <c r="B3261" s="75">
        <v>3493</v>
      </c>
      <c r="C3261" s="75" t="s">
        <v>166</v>
      </c>
      <c r="D3261" s="75">
        <v>91342</v>
      </c>
      <c r="E3261" s="75">
        <v>29.722810307569699</v>
      </c>
      <c r="F3261" s="75">
        <v>0</v>
      </c>
      <c r="G3261" s="75">
        <v>29.6</v>
      </c>
      <c r="H3261" s="77"/>
      <c r="I3261" s="77"/>
    </row>
    <row r="3262" spans="1:9" x14ac:dyDescent="0.25">
      <c r="A3262" s="75">
        <v>6037106403</v>
      </c>
      <c r="B3262" s="75">
        <v>3825</v>
      </c>
      <c r="C3262" s="75" t="s">
        <v>166</v>
      </c>
      <c r="D3262" s="75">
        <v>91342</v>
      </c>
      <c r="E3262" s="75">
        <v>28.681343900885</v>
      </c>
      <c r="F3262" s="75">
        <v>0</v>
      </c>
      <c r="G3262" s="75">
        <v>47.7</v>
      </c>
      <c r="H3262" s="77"/>
      <c r="I3262" s="77"/>
    </row>
    <row r="3263" spans="1:9" x14ac:dyDescent="0.25">
      <c r="A3263" s="75">
        <v>6037106020</v>
      </c>
      <c r="B3263" s="75">
        <v>5557</v>
      </c>
      <c r="C3263" s="75" t="s">
        <v>166</v>
      </c>
      <c r="D3263" s="75">
        <v>91342</v>
      </c>
      <c r="E3263" s="75">
        <v>26.246824974241299</v>
      </c>
      <c r="F3263" s="75">
        <v>0</v>
      </c>
      <c r="G3263" s="75">
        <v>42.7</v>
      </c>
      <c r="H3263" s="77"/>
      <c r="I3263" s="77"/>
    </row>
    <row r="3264" spans="1:9" x14ac:dyDescent="0.25">
      <c r="A3264" s="75">
        <v>6037930200</v>
      </c>
      <c r="B3264" s="75">
        <v>546</v>
      </c>
      <c r="C3264" s="75" t="s">
        <v>166</v>
      </c>
      <c r="D3264" s="75">
        <v>91342</v>
      </c>
      <c r="E3264" s="75">
        <v>26.044108405287901</v>
      </c>
      <c r="F3264" s="75">
        <v>0</v>
      </c>
      <c r="G3264" s="75">
        <v>29.5</v>
      </c>
      <c r="H3264" s="77"/>
      <c r="I3264" s="77"/>
    </row>
    <row r="3265" spans="1:9" x14ac:dyDescent="0.25">
      <c r="A3265" s="75">
        <v>6037106111</v>
      </c>
      <c r="B3265" s="75">
        <v>4334</v>
      </c>
      <c r="C3265" s="75" t="s">
        <v>166</v>
      </c>
      <c r="D3265" s="75">
        <v>91342</v>
      </c>
      <c r="E3265" s="75">
        <v>23.809308977564701</v>
      </c>
      <c r="F3265" s="75">
        <v>0</v>
      </c>
      <c r="G3265" s="75">
        <v>21.3</v>
      </c>
      <c r="H3265" s="77"/>
      <c r="I3265" s="77"/>
    </row>
    <row r="3266" spans="1:9" x14ac:dyDescent="0.25">
      <c r="A3266" s="75">
        <v>6037980021</v>
      </c>
      <c r="B3266" s="75">
        <v>33</v>
      </c>
      <c r="C3266" s="75" t="s">
        <v>166</v>
      </c>
      <c r="D3266" s="75">
        <v>91342</v>
      </c>
      <c r="E3266" s="75" t="s">
        <v>147</v>
      </c>
      <c r="F3266" s="75">
        <v>0</v>
      </c>
      <c r="G3266" s="75" t="s">
        <v>147</v>
      </c>
      <c r="H3266" s="77"/>
      <c r="I3266" s="77"/>
    </row>
    <row r="3267" spans="1:9" x14ac:dyDescent="0.25">
      <c r="A3267" s="75">
        <v>6037139303</v>
      </c>
      <c r="B3267" s="75">
        <v>4186</v>
      </c>
      <c r="C3267" s="75" t="s">
        <v>166</v>
      </c>
      <c r="D3267" s="75">
        <v>91356</v>
      </c>
      <c r="E3267" s="75">
        <v>44.168628915584897</v>
      </c>
      <c r="F3267" s="75">
        <v>4186</v>
      </c>
      <c r="G3267" s="75">
        <v>49.4</v>
      </c>
      <c r="H3267" s="77"/>
      <c r="I3267" s="77"/>
    </row>
    <row r="3268" spans="1:9" x14ac:dyDescent="0.25">
      <c r="A3268" s="75">
        <v>6037139302</v>
      </c>
      <c r="B3268" s="75">
        <v>4422</v>
      </c>
      <c r="C3268" s="75" t="s">
        <v>166</v>
      </c>
      <c r="D3268" s="75">
        <v>91356</v>
      </c>
      <c r="E3268" s="75">
        <v>38.805013469158297</v>
      </c>
      <c r="F3268" s="75">
        <v>0</v>
      </c>
      <c r="G3268" s="75">
        <v>48.6</v>
      </c>
      <c r="H3268" s="77"/>
      <c r="I3268" s="77"/>
    </row>
    <row r="3269" spans="1:9" x14ac:dyDescent="0.25">
      <c r="A3269" s="75">
        <v>6037139401</v>
      </c>
      <c r="B3269" s="75">
        <v>2645</v>
      </c>
      <c r="C3269" s="75" t="s">
        <v>166</v>
      </c>
      <c r="D3269" s="75">
        <v>91356</v>
      </c>
      <c r="E3269" s="75">
        <v>35.620648677217297</v>
      </c>
      <c r="F3269" s="75">
        <v>0</v>
      </c>
      <c r="G3269" s="75">
        <v>34.4</v>
      </c>
      <c r="H3269" s="77"/>
      <c r="I3269" s="77"/>
    </row>
    <row r="3270" spans="1:9" x14ac:dyDescent="0.25">
      <c r="A3270" s="75">
        <v>6037139301</v>
      </c>
      <c r="B3270" s="75">
        <v>4462</v>
      </c>
      <c r="C3270" s="75" t="s">
        <v>166</v>
      </c>
      <c r="D3270" s="75">
        <v>91356</v>
      </c>
      <c r="E3270" s="75">
        <v>35.579166109762099</v>
      </c>
      <c r="F3270" s="75">
        <v>0</v>
      </c>
      <c r="G3270" s="75">
        <v>28.8</v>
      </c>
      <c r="H3270" s="77"/>
      <c r="I3270" s="77"/>
    </row>
    <row r="3271" spans="1:9" x14ac:dyDescent="0.25">
      <c r="A3271" s="75">
        <v>6037139402</v>
      </c>
      <c r="B3271" s="75">
        <v>2851</v>
      </c>
      <c r="C3271" s="75" t="s">
        <v>166</v>
      </c>
      <c r="D3271" s="75">
        <v>91356</v>
      </c>
      <c r="E3271" s="75">
        <v>29.165077865535</v>
      </c>
      <c r="F3271" s="75">
        <v>0</v>
      </c>
      <c r="G3271" s="75">
        <v>18.600000000000001</v>
      </c>
      <c r="H3271" s="77"/>
      <c r="I3271" s="77"/>
    </row>
    <row r="3272" spans="1:9" x14ac:dyDescent="0.25">
      <c r="A3272" s="75">
        <v>6037139801</v>
      </c>
      <c r="B3272" s="75">
        <v>3539</v>
      </c>
      <c r="C3272" s="75" t="s">
        <v>166</v>
      </c>
      <c r="D3272" s="75">
        <v>91356</v>
      </c>
      <c r="E3272" s="75">
        <v>12.263433466559301</v>
      </c>
      <c r="F3272" s="75">
        <v>0</v>
      </c>
      <c r="G3272" s="75">
        <v>5.0999999999999996</v>
      </c>
      <c r="H3272" s="77"/>
      <c r="I3272" s="77"/>
    </row>
    <row r="3273" spans="1:9" x14ac:dyDescent="0.25">
      <c r="A3273" s="75">
        <v>6037139802</v>
      </c>
      <c r="B3273" s="75">
        <v>3865</v>
      </c>
      <c r="C3273" s="75" t="s">
        <v>166</v>
      </c>
      <c r="D3273" s="75">
        <v>91356</v>
      </c>
      <c r="E3273" s="75">
        <v>9.7285844489890696</v>
      </c>
      <c r="F3273" s="75">
        <v>0</v>
      </c>
      <c r="G3273" s="75">
        <v>7.8</v>
      </c>
      <c r="H3273" s="77"/>
      <c r="I3273" s="77"/>
    </row>
    <row r="3274" spans="1:9" x14ac:dyDescent="0.25">
      <c r="A3274" s="75">
        <v>6037139703</v>
      </c>
      <c r="B3274" s="75">
        <v>2943</v>
      </c>
      <c r="C3274" s="75" t="s">
        <v>166</v>
      </c>
      <c r="D3274" s="75">
        <v>91356</v>
      </c>
      <c r="E3274" s="75">
        <v>6.3945878800311</v>
      </c>
      <c r="F3274" s="75">
        <v>0</v>
      </c>
      <c r="G3274" s="75">
        <v>14.6</v>
      </c>
      <c r="H3274" s="77"/>
      <c r="I3274" s="77"/>
    </row>
    <row r="3275" spans="1:9" x14ac:dyDescent="0.25">
      <c r="A3275" s="75">
        <v>6037481201</v>
      </c>
      <c r="B3275" s="75">
        <v>3598</v>
      </c>
      <c r="C3275" s="75" t="s">
        <v>166</v>
      </c>
      <c r="D3275" s="75">
        <v>91780</v>
      </c>
      <c r="E3275" s="75">
        <v>34.565610288167498</v>
      </c>
      <c r="F3275" s="75">
        <v>0</v>
      </c>
      <c r="G3275" s="75">
        <v>33</v>
      </c>
      <c r="H3275" s="77"/>
      <c r="I3275" s="77"/>
    </row>
    <row r="3276" spans="1:9" x14ac:dyDescent="0.25">
      <c r="A3276" s="75">
        <v>6037432102</v>
      </c>
      <c r="B3276" s="75">
        <v>5633</v>
      </c>
      <c r="C3276" s="75" t="s">
        <v>166</v>
      </c>
      <c r="D3276" s="75">
        <v>91780</v>
      </c>
      <c r="E3276" s="75">
        <v>31.986424837667499</v>
      </c>
      <c r="F3276" s="75">
        <v>0</v>
      </c>
      <c r="G3276" s="75">
        <v>26.2</v>
      </c>
      <c r="H3276" s="77"/>
      <c r="I3276" s="77"/>
    </row>
    <row r="3277" spans="1:9" x14ac:dyDescent="0.25">
      <c r="A3277" s="75">
        <v>6037431501</v>
      </c>
      <c r="B3277" s="75">
        <v>4107</v>
      </c>
      <c r="C3277" s="75" t="s">
        <v>166</v>
      </c>
      <c r="D3277" s="75">
        <v>91780</v>
      </c>
      <c r="E3277" s="75">
        <v>31.750319835833299</v>
      </c>
      <c r="F3277" s="75">
        <v>0</v>
      </c>
      <c r="G3277" s="75">
        <v>43.9</v>
      </c>
      <c r="H3277" s="77"/>
      <c r="I3277" s="77"/>
    </row>
    <row r="3278" spans="1:9" x14ac:dyDescent="0.25">
      <c r="A3278" s="75">
        <v>6037432101</v>
      </c>
      <c r="B3278" s="75">
        <v>4179</v>
      </c>
      <c r="C3278" s="75" t="s">
        <v>166</v>
      </c>
      <c r="D3278" s="75">
        <v>91780</v>
      </c>
      <c r="E3278" s="75">
        <v>30.3766799367008</v>
      </c>
      <c r="F3278" s="75">
        <v>0</v>
      </c>
      <c r="G3278" s="75">
        <v>21.3</v>
      </c>
      <c r="H3278" s="77"/>
      <c r="I3278" s="77"/>
    </row>
    <row r="3279" spans="1:9" x14ac:dyDescent="0.25">
      <c r="A3279" s="75">
        <v>6037431900</v>
      </c>
      <c r="B3279" s="75">
        <v>3828</v>
      </c>
      <c r="C3279" s="75" t="s">
        <v>166</v>
      </c>
      <c r="D3279" s="75">
        <v>91780</v>
      </c>
      <c r="E3279" s="75">
        <v>27.425344428839001</v>
      </c>
      <c r="F3279" s="75">
        <v>0</v>
      </c>
      <c r="G3279" s="75">
        <v>35.1</v>
      </c>
      <c r="H3279" s="77"/>
      <c r="I3279" s="77"/>
    </row>
    <row r="3280" spans="1:9" x14ac:dyDescent="0.25">
      <c r="A3280" s="75">
        <v>6037480101</v>
      </c>
      <c r="B3280" s="75">
        <v>3908</v>
      </c>
      <c r="C3280" s="75" t="s">
        <v>166</v>
      </c>
      <c r="D3280" s="75">
        <v>91780</v>
      </c>
      <c r="E3280" s="75">
        <v>26.447874675930301</v>
      </c>
      <c r="F3280" s="75">
        <v>0</v>
      </c>
      <c r="G3280" s="75">
        <v>21.3</v>
      </c>
      <c r="H3280" s="77"/>
      <c r="I3280" s="77"/>
    </row>
    <row r="3281" spans="1:9" x14ac:dyDescent="0.25">
      <c r="A3281" s="75">
        <v>6037432000</v>
      </c>
      <c r="B3281" s="75">
        <v>8182</v>
      </c>
      <c r="C3281" s="75" t="s">
        <v>166</v>
      </c>
      <c r="D3281" s="75">
        <v>91780</v>
      </c>
      <c r="E3281" s="75">
        <v>21.0441959769378</v>
      </c>
      <c r="F3281" s="75">
        <v>0</v>
      </c>
      <c r="G3281" s="75">
        <v>19.7</v>
      </c>
      <c r="H3281" s="77"/>
      <c r="I3281" s="77"/>
    </row>
    <row r="3282" spans="1:9" x14ac:dyDescent="0.25">
      <c r="A3282" s="75">
        <v>6037800331</v>
      </c>
      <c r="B3282" s="75">
        <v>766</v>
      </c>
      <c r="C3282" s="75" t="s">
        <v>166</v>
      </c>
      <c r="D3282" s="75">
        <v>91362</v>
      </c>
      <c r="E3282" s="75">
        <v>10.4887520266313</v>
      </c>
      <c r="F3282" s="75">
        <v>0</v>
      </c>
      <c r="G3282" s="75">
        <v>10.3</v>
      </c>
      <c r="H3282" s="77"/>
      <c r="I3282" s="77"/>
    </row>
    <row r="3283" spans="1:9" x14ac:dyDescent="0.25">
      <c r="A3283" s="75">
        <v>6037800102</v>
      </c>
      <c r="B3283" s="75">
        <v>7078</v>
      </c>
      <c r="C3283" s="75" t="s">
        <v>166</v>
      </c>
      <c r="D3283" s="75">
        <v>90290</v>
      </c>
      <c r="E3283" s="75">
        <v>8.1524112326367106</v>
      </c>
      <c r="F3283" s="75">
        <v>0</v>
      </c>
      <c r="G3283" s="75">
        <v>17.100000000000001</v>
      </c>
      <c r="H3283" s="77"/>
      <c r="I3283" s="77"/>
    </row>
    <row r="3284" spans="1:9" x14ac:dyDescent="0.25">
      <c r="A3284" s="75">
        <v>6037292000</v>
      </c>
      <c r="B3284" s="75">
        <v>6543</v>
      </c>
      <c r="C3284" s="75" t="s">
        <v>166</v>
      </c>
      <c r="D3284" s="75">
        <v>90501</v>
      </c>
      <c r="E3284" s="75">
        <v>66.667218237101594</v>
      </c>
      <c r="F3284" s="75">
        <v>6543</v>
      </c>
      <c r="G3284" s="75">
        <v>56.7</v>
      </c>
      <c r="H3284" s="77"/>
      <c r="I3284" s="77"/>
    </row>
    <row r="3285" spans="1:9" x14ac:dyDescent="0.25">
      <c r="A3285" s="75">
        <v>6037603702</v>
      </c>
      <c r="B3285" s="75">
        <v>5087</v>
      </c>
      <c r="C3285" s="75" t="s">
        <v>166</v>
      </c>
      <c r="D3285" s="75">
        <v>90506</v>
      </c>
      <c r="E3285" s="75">
        <v>48.862357391482</v>
      </c>
      <c r="F3285" s="75">
        <v>5087</v>
      </c>
      <c r="G3285" s="75">
        <v>28.7</v>
      </c>
      <c r="H3285" s="77"/>
      <c r="I3285" s="77"/>
    </row>
    <row r="3286" spans="1:9" x14ac:dyDescent="0.25">
      <c r="A3286" s="75">
        <v>6037293202</v>
      </c>
      <c r="B3286" s="75">
        <v>6742</v>
      </c>
      <c r="C3286" s="75" t="s">
        <v>166</v>
      </c>
      <c r="D3286" s="75">
        <v>90501</v>
      </c>
      <c r="E3286" s="75">
        <v>43.570095097393498</v>
      </c>
      <c r="F3286" s="75">
        <v>6742</v>
      </c>
      <c r="G3286" s="75">
        <v>64.8</v>
      </c>
      <c r="H3286" s="77"/>
      <c r="I3286" s="77"/>
    </row>
    <row r="3287" spans="1:9" x14ac:dyDescent="0.25">
      <c r="A3287" s="75">
        <v>6037543502</v>
      </c>
      <c r="B3287" s="75">
        <v>4560</v>
      </c>
      <c r="C3287" s="75" t="s">
        <v>166</v>
      </c>
      <c r="D3287" s="75">
        <v>90502</v>
      </c>
      <c r="E3287" s="75">
        <v>43.265543541776204</v>
      </c>
      <c r="F3287" s="75">
        <v>4560</v>
      </c>
      <c r="G3287" s="75">
        <v>21</v>
      </c>
      <c r="H3287" s="77"/>
      <c r="I3287" s="77"/>
    </row>
    <row r="3288" spans="1:9" x14ac:dyDescent="0.25">
      <c r="A3288" s="75">
        <v>6037650901</v>
      </c>
      <c r="B3288" s="75">
        <v>5928</v>
      </c>
      <c r="C3288" s="75" t="s">
        <v>166</v>
      </c>
      <c r="D3288" s="75">
        <v>90501</v>
      </c>
      <c r="E3288" s="75">
        <v>39.416328435151001</v>
      </c>
      <c r="F3288" s="75">
        <v>5928</v>
      </c>
      <c r="G3288" s="75">
        <v>21.7</v>
      </c>
      <c r="H3288" s="77"/>
      <c r="I3288" s="77"/>
    </row>
    <row r="3289" spans="1:9" x14ac:dyDescent="0.25">
      <c r="A3289" s="75">
        <v>6037293201</v>
      </c>
      <c r="B3289" s="75">
        <v>6629</v>
      </c>
      <c r="C3289" s="75" t="s">
        <v>166</v>
      </c>
      <c r="D3289" s="75">
        <v>90501</v>
      </c>
      <c r="E3289" s="75">
        <v>36.9209724753389</v>
      </c>
      <c r="F3289" s="75">
        <v>0</v>
      </c>
      <c r="G3289" s="75">
        <v>34.299999999999997</v>
      </c>
      <c r="H3289" s="77"/>
      <c r="I3289" s="77"/>
    </row>
    <row r="3290" spans="1:9" x14ac:dyDescent="0.25">
      <c r="A3290" s="75">
        <v>6037650101</v>
      </c>
      <c r="B3290" s="75">
        <v>5831</v>
      </c>
      <c r="C3290" s="75" t="s">
        <v>166</v>
      </c>
      <c r="D3290" s="75">
        <v>90504</v>
      </c>
      <c r="E3290" s="75">
        <v>33.329056813588899</v>
      </c>
      <c r="F3290" s="75">
        <v>0</v>
      </c>
      <c r="G3290" s="75">
        <v>17.399999999999999</v>
      </c>
      <c r="H3290" s="77"/>
      <c r="I3290" s="77"/>
    </row>
    <row r="3291" spans="1:9" x14ac:dyDescent="0.25">
      <c r="A3291" s="75">
        <v>6037650200</v>
      </c>
      <c r="B3291" s="75">
        <v>5783</v>
      </c>
      <c r="C3291" s="75" t="s">
        <v>166</v>
      </c>
      <c r="D3291" s="75">
        <v>90504</v>
      </c>
      <c r="E3291" s="75">
        <v>32.872810270563697</v>
      </c>
      <c r="F3291" s="75">
        <v>0</v>
      </c>
      <c r="G3291" s="75">
        <v>16.3</v>
      </c>
      <c r="H3291" s="77"/>
      <c r="I3291" s="77"/>
    </row>
    <row r="3292" spans="1:9" x14ac:dyDescent="0.25">
      <c r="A3292" s="75">
        <v>6037650003</v>
      </c>
      <c r="B3292" s="75">
        <v>3158</v>
      </c>
      <c r="C3292" s="75" t="s">
        <v>166</v>
      </c>
      <c r="D3292" s="75">
        <v>90504</v>
      </c>
      <c r="E3292" s="75">
        <v>31.934779909996902</v>
      </c>
      <c r="F3292" s="75">
        <v>0</v>
      </c>
      <c r="G3292" s="75">
        <v>31.9</v>
      </c>
      <c r="H3292" s="77"/>
      <c r="I3292" s="77"/>
    </row>
    <row r="3293" spans="1:9" x14ac:dyDescent="0.25">
      <c r="A3293" s="75">
        <v>6037543602</v>
      </c>
      <c r="B3293" s="75">
        <v>7762</v>
      </c>
      <c r="C3293" s="75" t="s">
        <v>166</v>
      </c>
      <c r="D3293" s="75">
        <v>90502</v>
      </c>
      <c r="E3293" s="75">
        <v>31.775391613359002</v>
      </c>
      <c r="F3293" s="75">
        <v>0</v>
      </c>
      <c r="G3293" s="75">
        <v>31.4</v>
      </c>
      <c r="H3293" s="77"/>
      <c r="I3293" s="77"/>
    </row>
    <row r="3294" spans="1:9" x14ac:dyDescent="0.25">
      <c r="A3294" s="75">
        <v>6037650902</v>
      </c>
      <c r="B3294" s="75">
        <v>7103</v>
      </c>
      <c r="C3294" s="75" t="s">
        <v>166</v>
      </c>
      <c r="D3294" s="75">
        <v>90501</v>
      </c>
      <c r="E3294" s="75">
        <v>31.7128977609412</v>
      </c>
      <c r="F3294" s="75">
        <v>0</v>
      </c>
      <c r="G3294" s="75">
        <v>16.899999999999999</v>
      </c>
      <c r="H3294" s="77"/>
      <c r="I3294" s="77"/>
    </row>
    <row r="3295" spans="1:9" x14ac:dyDescent="0.25">
      <c r="A3295" s="75">
        <v>6037543503</v>
      </c>
      <c r="B3295" s="75">
        <v>5687</v>
      </c>
      <c r="C3295" s="75" t="s">
        <v>166</v>
      </c>
      <c r="D3295" s="75">
        <v>90502</v>
      </c>
      <c r="E3295" s="75">
        <v>31.611704287017702</v>
      </c>
      <c r="F3295" s="75">
        <v>0</v>
      </c>
      <c r="G3295" s="75">
        <v>17.7</v>
      </c>
      <c r="H3295" s="77"/>
      <c r="I3295" s="77"/>
    </row>
    <row r="3296" spans="1:9" x14ac:dyDescent="0.25">
      <c r="A3296" s="75">
        <v>6037650300</v>
      </c>
      <c r="B3296" s="75">
        <v>6704</v>
      </c>
      <c r="C3296" s="75" t="s">
        <v>166</v>
      </c>
      <c r="D3296" s="75">
        <v>90504</v>
      </c>
      <c r="E3296" s="75">
        <v>31.493860158139</v>
      </c>
      <c r="F3296" s="75">
        <v>0</v>
      </c>
      <c r="G3296" s="75">
        <v>32.200000000000003</v>
      </c>
      <c r="H3296" s="77"/>
      <c r="I3296" s="77"/>
    </row>
    <row r="3297" spans="1:9" x14ac:dyDescent="0.25">
      <c r="A3297" s="75">
        <v>6037650001</v>
      </c>
      <c r="B3297" s="75">
        <v>5853</v>
      </c>
      <c r="C3297" s="75" t="s">
        <v>166</v>
      </c>
      <c r="D3297" s="75">
        <v>90504</v>
      </c>
      <c r="E3297" s="75">
        <v>31.020771545158802</v>
      </c>
      <c r="F3297" s="75">
        <v>0</v>
      </c>
      <c r="G3297" s="75">
        <v>27.9</v>
      </c>
      <c r="H3297" s="77"/>
      <c r="I3297" s="77"/>
    </row>
    <row r="3298" spans="1:9" x14ac:dyDescent="0.25">
      <c r="A3298" s="75">
        <v>6037651001</v>
      </c>
      <c r="B3298" s="75">
        <v>5522</v>
      </c>
      <c r="C3298" s="75" t="s">
        <v>166</v>
      </c>
      <c r="D3298" s="75">
        <v>90501</v>
      </c>
      <c r="E3298" s="75">
        <v>28.587020307243002</v>
      </c>
      <c r="F3298" s="75">
        <v>0</v>
      </c>
      <c r="G3298" s="75">
        <v>26.1</v>
      </c>
      <c r="H3298" s="77"/>
      <c r="I3298" s="77"/>
    </row>
    <row r="3299" spans="1:9" x14ac:dyDescent="0.25">
      <c r="A3299" s="75">
        <v>6037650605</v>
      </c>
      <c r="B3299" s="75">
        <v>2763</v>
      </c>
      <c r="C3299" s="75" t="s">
        <v>166</v>
      </c>
      <c r="D3299" s="75">
        <v>90503</v>
      </c>
      <c r="E3299" s="75">
        <v>28.3742755466386</v>
      </c>
      <c r="F3299" s="75">
        <v>0</v>
      </c>
      <c r="G3299" s="75">
        <v>27.3</v>
      </c>
      <c r="H3299" s="77"/>
      <c r="I3299" s="77"/>
    </row>
    <row r="3300" spans="1:9" x14ac:dyDescent="0.25">
      <c r="A3300" s="75">
        <v>6037650004</v>
      </c>
      <c r="B3300" s="75">
        <v>4005</v>
      </c>
      <c r="C3300" s="75" t="s">
        <v>166</v>
      </c>
      <c r="D3300" s="75">
        <v>90504</v>
      </c>
      <c r="E3300" s="75">
        <v>26.269604847381402</v>
      </c>
      <c r="F3300" s="75">
        <v>0</v>
      </c>
      <c r="G3300" s="75">
        <v>33</v>
      </c>
      <c r="H3300" s="77"/>
      <c r="I3300" s="77"/>
    </row>
    <row r="3301" spans="1:9" x14ac:dyDescent="0.25">
      <c r="A3301" s="75">
        <v>6037650602</v>
      </c>
      <c r="B3301" s="75">
        <v>7161</v>
      </c>
      <c r="C3301" s="75" t="s">
        <v>166</v>
      </c>
      <c r="D3301" s="75">
        <v>90503</v>
      </c>
      <c r="E3301" s="75">
        <v>25.672280770303399</v>
      </c>
      <c r="F3301" s="75">
        <v>0</v>
      </c>
      <c r="G3301" s="75">
        <v>27.8</v>
      </c>
      <c r="H3301" s="77"/>
      <c r="I3301" s="77"/>
    </row>
    <row r="3302" spans="1:9" x14ac:dyDescent="0.25">
      <c r="A3302" s="75">
        <v>6037651102</v>
      </c>
      <c r="B3302" s="75">
        <v>3639</v>
      </c>
      <c r="C3302" s="75" t="s">
        <v>166</v>
      </c>
      <c r="D3302" s="75">
        <v>90505</v>
      </c>
      <c r="E3302" s="75">
        <v>24.981643125943201</v>
      </c>
      <c r="F3302" s="75">
        <v>0</v>
      </c>
      <c r="G3302" s="75">
        <v>28.4</v>
      </c>
      <c r="H3302" s="77"/>
      <c r="I3302" s="77"/>
    </row>
    <row r="3303" spans="1:9" x14ac:dyDescent="0.25">
      <c r="A3303" s="75">
        <v>6037650401</v>
      </c>
      <c r="B3303" s="75">
        <v>4472</v>
      </c>
      <c r="C3303" s="75" t="s">
        <v>166</v>
      </c>
      <c r="D3303" s="75">
        <v>90503</v>
      </c>
      <c r="E3303" s="75">
        <v>22.864812321363001</v>
      </c>
      <c r="F3303" s="75">
        <v>0</v>
      </c>
      <c r="G3303" s="75">
        <v>15.8</v>
      </c>
      <c r="H3303" s="77"/>
      <c r="I3303" s="77"/>
    </row>
    <row r="3304" spans="1:9" x14ac:dyDescent="0.25">
      <c r="A3304" s="75">
        <v>6037651002</v>
      </c>
      <c r="B3304" s="75">
        <v>4606</v>
      </c>
      <c r="C3304" s="75" t="s">
        <v>166</v>
      </c>
      <c r="D3304" s="75">
        <v>90501</v>
      </c>
      <c r="E3304" s="75">
        <v>21.915095543257799</v>
      </c>
      <c r="F3304" s="75">
        <v>0</v>
      </c>
      <c r="G3304" s="75">
        <v>14.5</v>
      </c>
      <c r="H3304" s="77"/>
      <c r="I3304" s="77"/>
    </row>
    <row r="3305" spans="1:9" x14ac:dyDescent="0.25">
      <c r="A3305" s="75">
        <v>6037651221</v>
      </c>
      <c r="B3305" s="75">
        <v>3291</v>
      </c>
      <c r="C3305" s="75" t="s">
        <v>166</v>
      </c>
      <c r="D3305" s="75">
        <v>90505</v>
      </c>
      <c r="E3305" s="75">
        <v>21.780631136182201</v>
      </c>
      <c r="F3305" s="75">
        <v>0</v>
      </c>
      <c r="G3305" s="75">
        <v>23.3</v>
      </c>
      <c r="H3305" s="77"/>
      <c r="I3305" s="77"/>
    </row>
    <row r="3306" spans="1:9" x14ac:dyDescent="0.25">
      <c r="A3306" s="75">
        <v>6037650603</v>
      </c>
      <c r="B3306" s="75">
        <v>3958</v>
      </c>
      <c r="C3306" s="75" t="s">
        <v>166</v>
      </c>
      <c r="D3306" s="75">
        <v>90503</v>
      </c>
      <c r="E3306" s="75">
        <v>20.708832575430499</v>
      </c>
      <c r="F3306" s="75">
        <v>0</v>
      </c>
      <c r="G3306" s="75">
        <v>23</v>
      </c>
      <c r="H3306" s="77"/>
      <c r="I3306" s="77"/>
    </row>
    <row r="3307" spans="1:9" x14ac:dyDescent="0.25">
      <c r="A3307" s="75">
        <v>6037650102</v>
      </c>
      <c r="B3307" s="75">
        <v>2248</v>
      </c>
      <c r="C3307" s="75" t="s">
        <v>166</v>
      </c>
      <c r="D3307" s="75">
        <v>90504</v>
      </c>
      <c r="E3307" s="75">
        <v>20.600750177881899</v>
      </c>
      <c r="F3307" s="75">
        <v>0</v>
      </c>
      <c r="G3307" s="75">
        <v>12.5</v>
      </c>
      <c r="H3307" s="77"/>
      <c r="I3307" s="77"/>
    </row>
    <row r="3308" spans="1:9" x14ac:dyDescent="0.25">
      <c r="A3308" s="75">
        <v>6037650604</v>
      </c>
      <c r="B3308" s="75">
        <v>5412</v>
      </c>
      <c r="C3308" s="75" t="s">
        <v>166</v>
      </c>
      <c r="D3308" s="75">
        <v>90503</v>
      </c>
      <c r="E3308" s="75">
        <v>19.971304625200201</v>
      </c>
      <c r="F3308" s="75">
        <v>0</v>
      </c>
      <c r="G3308" s="75">
        <v>38.200000000000003</v>
      </c>
      <c r="H3308" s="77"/>
      <c r="I3308" s="77"/>
    </row>
    <row r="3309" spans="1:9" x14ac:dyDescent="0.25">
      <c r="A3309" s="75">
        <v>6037650701</v>
      </c>
      <c r="B3309" s="75">
        <v>2521</v>
      </c>
      <c r="C3309" s="75" t="s">
        <v>166</v>
      </c>
      <c r="D3309" s="75">
        <v>90503</v>
      </c>
      <c r="E3309" s="75">
        <v>17.908157472032901</v>
      </c>
      <c r="F3309" s="75">
        <v>0</v>
      </c>
      <c r="G3309" s="75">
        <v>17.3</v>
      </c>
      <c r="H3309" s="77"/>
      <c r="I3309" s="77"/>
    </row>
    <row r="3310" spans="1:9" x14ac:dyDescent="0.25">
      <c r="A3310" s="75">
        <v>6037651101</v>
      </c>
      <c r="B3310" s="75">
        <v>5103</v>
      </c>
      <c r="C3310" s="75" t="s">
        <v>166</v>
      </c>
      <c r="D3310" s="75">
        <v>90505</v>
      </c>
      <c r="E3310" s="75">
        <v>17.623489439810001</v>
      </c>
      <c r="F3310" s="75">
        <v>0</v>
      </c>
      <c r="G3310" s="75">
        <v>14.2</v>
      </c>
      <c r="H3310" s="77"/>
      <c r="I3310" s="77"/>
    </row>
    <row r="3311" spans="1:9" x14ac:dyDescent="0.25">
      <c r="A3311" s="75">
        <v>6037650800</v>
      </c>
      <c r="B3311" s="75">
        <v>7074</v>
      </c>
      <c r="C3311" s="75" t="s">
        <v>166</v>
      </c>
      <c r="D3311" s="75">
        <v>90503</v>
      </c>
      <c r="E3311" s="75">
        <v>17.1231208164556</v>
      </c>
      <c r="F3311" s="75">
        <v>0</v>
      </c>
      <c r="G3311" s="75">
        <v>10.3</v>
      </c>
      <c r="H3311" s="77"/>
      <c r="I3311" s="77"/>
    </row>
    <row r="3312" spans="1:9" x14ac:dyDescent="0.25">
      <c r="A3312" s="75">
        <v>6037651402</v>
      </c>
      <c r="B3312" s="75">
        <v>6050</v>
      </c>
      <c r="C3312" s="75" t="s">
        <v>166</v>
      </c>
      <c r="D3312" s="75">
        <v>90505</v>
      </c>
      <c r="E3312" s="75">
        <v>13.7601935826951</v>
      </c>
      <c r="F3312" s="75">
        <v>0</v>
      </c>
      <c r="G3312" s="75">
        <v>16.2</v>
      </c>
      <c r="H3312" s="77"/>
      <c r="I3312" s="77"/>
    </row>
    <row r="3313" spans="1:9" x14ac:dyDescent="0.25">
      <c r="A3313" s="75">
        <v>6037651222</v>
      </c>
      <c r="B3313" s="75">
        <v>6211</v>
      </c>
      <c r="C3313" s="75" t="s">
        <v>166</v>
      </c>
      <c r="D3313" s="75">
        <v>90505</v>
      </c>
      <c r="E3313" s="75">
        <v>13.388584415799301</v>
      </c>
      <c r="F3313" s="75">
        <v>0</v>
      </c>
      <c r="G3313" s="75">
        <v>14.3</v>
      </c>
      <c r="H3313" s="77"/>
      <c r="I3313" s="77"/>
    </row>
    <row r="3314" spans="1:9" x14ac:dyDescent="0.25">
      <c r="A3314" s="75">
        <v>6037650501</v>
      </c>
      <c r="B3314" s="75">
        <v>3063</v>
      </c>
      <c r="C3314" s="75" t="s">
        <v>166</v>
      </c>
      <c r="D3314" s="75">
        <v>90503</v>
      </c>
      <c r="E3314" s="75">
        <v>11.0929086594012</v>
      </c>
      <c r="F3314" s="75">
        <v>0</v>
      </c>
      <c r="G3314" s="75">
        <v>13.7</v>
      </c>
      <c r="H3314" s="77"/>
      <c r="I3314" s="77"/>
    </row>
    <row r="3315" spans="1:9" x14ac:dyDescent="0.25">
      <c r="A3315" s="75">
        <v>6037650502</v>
      </c>
      <c r="B3315" s="75">
        <v>4294</v>
      </c>
      <c r="C3315" s="75" t="s">
        <v>166</v>
      </c>
      <c r="D3315" s="75">
        <v>90503</v>
      </c>
      <c r="E3315" s="75">
        <v>8.8677485579106392</v>
      </c>
      <c r="F3315" s="75">
        <v>0</v>
      </c>
      <c r="G3315" s="75">
        <v>12.8</v>
      </c>
      <c r="H3315" s="77"/>
      <c r="I3315" s="77"/>
    </row>
    <row r="3316" spans="1:9" x14ac:dyDescent="0.25">
      <c r="A3316" s="75">
        <v>6037651302</v>
      </c>
      <c r="B3316" s="75">
        <v>6311</v>
      </c>
      <c r="C3316" s="75" t="s">
        <v>166</v>
      </c>
      <c r="D3316" s="75">
        <v>90505</v>
      </c>
      <c r="E3316" s="75">
        <v>8.2605647595877301</v>
      </c>
      <c r="F3316" s="75">
        <v>0</v>
      </c>
      <c r="G3316" s="75">
        <v>8.3000000000000007</v>
      </c>
      <c r="H3316" s="77"/>
      <c r="I3316" s="77"/>
    </row>
    <row r="3317" spans="1:9" x14ac:dyDescent="0.25">
      <c r="A3317" s="75">
        <v>6037651401</v>
      </c>
      <c r="B3317" s="75">
        <v>2614</v>
      </c>
      <c r="C3317" s="75" t="s">
        <v>166</v>
      </c>
      <c r="D3317" s="75">
        <v>90505</v>
      </c>
      <c r="E3317" s="75">
        <v>7.8983809603664197</v>
      </c>
      <c r="F3317" s="75">
        <v>0</v>
      </c>
      <c r="G3317" s="75">
        <v>23.4</v>
      </c>
      <c r="H3317" s="77"/>
      <c r="I3317" s="77"/>
    </row>
    <row r="3318" spans="1:9" x14ac:dyDescent="0.25">
      <c r="A3318" s="75">
        <v>6037650702</v>
      </c>
      <c r="B3318" s="75">
        <v>4590</v>
      </c>
      <c r="C3318" s="75" t="s">
        <v>166</v>
      </c>
      <c r="D3318" s="75">
        <v>90503</v>
      </c>
      <c r="E3318" s="75">
        <v>7.3796495392754</v>
      </c>
      <c r="F3318" s="75">
        <v>0</v>
      </c>
      <c r="G3318" s="75">
        <v>7</v>
      </c>
      <c r="H3318" s="77"/>
      <c r="I3318" s="77"/>
    </row>
    <row r="3319" spans="1:9" x14ac:dyDescent="0.25">
      <c r="A3319" s="75">
        <v>6037651201</v>
      </c>
      <c r="B3319" s="75">
        <v>5056</v>
      </c>
      <c r="C3319" s="75" t="s">
        <v>166</v>
      </c>
      <c r="D3319" s="75">
        <v>90505</v>
      </c>
      <c r="E3319" s="75">
        <v>5.3381765285176099</v>
      </c>
      <c r="F3319" s="75">
        <v>0</v>
      </c>
      <c r="G3319" s="75">
        <v>5.6</v>
      </c>
      <c r="H3319" s="77"/>
      <c r="I3319" s="77"/>
    </row>
    <row r="3320" spans="1:9" x14ac:dyDescent="0.25">
      <c r="A3320" s="75">
        <v>6037980005</v>
      </c>
      <c r="B3320" s="75">
        <v>0</v>
      </c>
      <c r="C3320" s="75" t="s">
        <v>166</v>
      </c>
      <c r="D3320" s="75">
        <v>90501</v>
      </c>
      <c r="E3320" s="75" t="s">
        <v>147</v>
      </c>
      <c r="F3320" s="75">
        <v>0</v>
      </c>
      <c r="G3320" s="75" t="s">
        <v>147</v>
      </c>
      <c r="H3320" s="77"/>
      <c r="I3320" s="77"/>
    </row>
    <row r="3321" spans="1:9" x14ac:dyDescent="0.25">
      <c r="A3321" s="75">
        <v>6037101210</v>
      </c>
      <c r="B3321" s="75">
        <v>5990</v>
      </c>
      <c r="C3321" s="75" t="s">
        <v>166</v>
      </c>
      <c r="D3321" s="75">
        <v>91042</v>
      </c>
      <c r="E3321" s="75">
        <v>28.883657292952901</v>
      </c>
      <c r="F3321" s="75">
        <v>0</v>
      </c>
      <c r="G3321" s="75">
        <v>55.6</v>
      </c>
      <c r="H3321" s="77"/>
      <c r="I3321" s="77"/>
    </row>
    <row r="3322" spans="1:9" x14ac:dyDescent="0.25">
      <c r="A3322" s="75">
        <v>6037101220</v>
      </c>
      <c r="B3322" s="75">
        <v>3363</v>
      </c>
      <c r="C3322" s="75" t="s">
        <v>166</v>
      </c>
      <c r="D3322" s="75">
        <v>91042</v>
      </c>
      <c r="E3322" s="75">
        <v>27.119940644145299</v>
      </c>
      <c r="F3322" s="75">
        <v>0</v>
      </c>
      <c r="G3322" s="75">
        <v>37.6</v>
      </c>
      <c r="H3322" s="77"/>
      <c r="I3322" s="77"/>
    </row>
    <row r="3323" spans="1:9" x14ac:dyDescent="0.25">
      <c r="A3323" s="75">
        <v>6037101400</v>
      </c>
      <c r="B3323" s="75">
        <v>3903</v>
      </c>
      <c r="C3323" s="75" t="s">
        <v>166</v>
      </c>
      <c r="D3323" s="75">
        <v>91042</v>
      </c>
      <c r="E3323" s="75">
        <v>26.620960375354901</v>
      </c>
      <c r="F3323" s="75">
        <v>0</v>
      </c>
      <c r="G3323" s="75">
        <v>35.799999999999997</v>
      </c>
      <c r="H3323" s="77"/>
      <c r="I3323" s="77"/>
    </row>
    <row r="3324" spans="1:9" x14ac:dyDescent="0.25">
      <c r="A3324" s="75">
        <v>6037101110</v>
      </c>
      <c r="B3324" s="75">
        <v>4731</v>
      </c>
      <c r="C3324" s="75" t="s">
        <v>166</v>
      </c>
      <c r="D3324" s="75">
        <v>91042</v>
      </c>
      <c r="E3324" s="75">
        <v>22.670606572586301</v>
      </c>
      <c r="F3324" s="75">
        <v>0</v>
      </c>
      <c r="G3324" s="75">
        <v>41.6</v>
      </c>
      <c r="H3324" s="77"/>
      <c r="I3324" s="77"/>
    </row>
    <row r="3325" spans="1:9" x14ac:dyDescent="0.25">
      <c r="A3325" s="75">
        <v>6037101300</v>
      </c>
      <c r="B3325" s="75">
        <v>4199</v>
      </c>
      <c r="C3325" s="75" t="s">
        <v>166</v>
      </c>
      <c r="D3325" s="75">
        <v>91042</v>
      </c>
      <c r="E3325" s="75">
        <v>19.059881523391901</v>
      </c>
      <c r="F3325" s="75">
        <v>0</v>
      </c>
      <c r="G3325" s="75">
        <v>19.399999999999999</v>
      </c>
      <c r="H3325" s="77"/>
      <c r="I3325" s="77"/>
    </row>
    <row r="3326" spans="1:9" x14ac:dyDescent="0.25">
      <c r="A3326" s="75">
        <v>6037101122</v>
      </c>
      <c r="B3326" s="75">
        <v>3664</v>
      </c>
      <c r="C3326" s="75" t="s">
        <v>166</v>
      </c>
      <c r="D3326" s="75">
        <v>91042</v>
      </c>
      <c r="E3326" s="75">
        <v>11.8783055545876</v>
      </c>
      <c r="F3326" s="75">
        <v>0</v>
      </c>
      <c r="G3326" s="75">
        <v>7.5</v>
      </c>
      <c r="H3326" s="77"/>
      <c r="I3326" s="77"/>
    </row>
    <row r="3327" spans="1:9" x14ac:dyDescent="0.25">
      <c r="A3327" s="75">
        <v>6037980026</v>
      </c>
      <c r="B3327" s="75">
        <v>20</v>
      </c>
      <c r="C3327" s="75" t="s">
        <v>166</v>
      </c>
      <c r="D3327" s="75">
        <v>91042</v>
      </c>
      <c r="E3327" s="75" t="s">
        <v>147</v>
      </c>
      <c r="F3327" s="75">
        <v>0</v>
      </c>
      <c r="G3327" s="75" t="s">
        <v>147</v>
      </c>
      <c r="H3327" s="77"/>
      <c r="I3327" s="77"/>
    </row>
    <row r="3328" spans="1:9" x14ac:dyDescent="0.25">
      <c r="A3328" s="75">
        <v>6037320000</v>
      </c>
      <c r="B3328" s="75">
        <v>0</v>
      </c>
      <c r="C3328" s="75" t="s">
        <v>166</v>
      </c>
      <c r="D3328" s="75">
        <v>91608</v>
      </c>
      <c r="E3328" s="75" t="s">
        <v>147</v>
      </c>
      <c r="F3328" s="75">
        <v>0</v>
      </c>
      <c r="G3328" s="75" t="s">
        <v>147</v>
      </c>
      <c r="H3328" s="77"/>
      <c r="I3328" s="77"/>
    </row>
    <row r="3329" spans="1:9" x14ac:dyDescent="0.25">
      <c r="A3329" s="75">
        <v>6037920328</v>
      </c>
      <c r="B3329" s="75">
        <v>1990</v>
      </c>
      <c r="C3329" s="75" t="s">
        <v>166</v>
      </c>
      <c r="D3329" s="75">
        <v>91355</v>
      </c>
      <c r="E3329" s="75">
        <v>24.1752172455225</v>
      </c>
      <c r="F3329" s="75">
        <v>0</v>
      </c>
      <c r="G3329" s="75">
        <v>14.2</v>
      </c>
      <c r="H3329" s="77"/>
      <c r="I3329" s="77"/>
    </row>
    <row r="3330" spans="1:9" x14ac:dyDescent="0.25">
      <c r="A3330" s="75">
        <v>6037920115</v>
      </c>
      <c r="B3330" s="75">
        <v>4149</v>
      </c>
      <c r="C3330" s="75" t="s">
        <v>166</v>
      </c>
      <c r="D3330" s="75">
        <v>91355</v>
      </c>
      <c r="E3330" s="75">
        <v>23.941309501175098</v>
      </c>
      <c r="F3330" s="75">
        <v>0</v>
      </c>
      <c r="G3330" s="75">
        <v>11.8</v>
      </c>
      <c r="H3330" s="77"/>
      <c r="I3330" s="77"/>
    </row>
    <row r="3331" spans="1:9" x14ac:dyDescent="0.25">
      <c r="A3331" s="75">
        <v>6037920112</v>
      </c>
      <c r="B3331" s="75">
        <v>4287</v>
      </c>
      <c r="C3331" s="75" t="s">
        <v>166</v>
      </c>
      <c r="D3331" s="75">
        <v>91354</v>
      </c>
      <c r="E3331" s="75">
        <v>21.4150633144518</v>
      </c>
      <c r="F3331" s="75">
        <v>0</v>
      </c>
      <c r="G3331" s="75">
        <v>13.5</v>
      </c>
      <c r="H3331" s="77"/>
      <c r="I3331" s="77"/>
    </row>
    <row r="3332" spans="1:9" x14ac:dyDescent="0.25">
      <c r="A3332" s="75">
        <v>6037920330</v>
      </c>
      <c r="B3332" s="75">
        <v>5349</v>
      </c>
      <c r="C3332" s="75" t="s">
        <v>166</v>
      </c>
      <c r="D3332" s="75">
        <v>91355</v>
      </c>
      <c r="E3332" s="75">
        <v>17.026834644025399</v>
      </c>
      <c r="F3332" s="75">
        <v>0</v>
      </c>
      <c r="G3332" s="75">
        <v>8.1</v>
      </c>
      <c r="H3332" s="77"/>
      <c r="I3332" s="77"/>
    </row>
    <row r="3333" spans="1:9" x14ac:dyDescent="0.25">
      <c r="A3333" s="75">
        <v>6037920329</v>
      </c>
      <c r="B3333" s="75">
        <v>5460</v>
      </c>
      <c r="C3333" s="75" t="s">
        <v>166</v>
      </c>
      <c r="D3333" s="75">
        <v>91355</v>
      </c>
      <c r="E3333" s="75">
        <v>16.0023062363612</v>
      </c>
      <c r="F3333" s="75">
        <v>0</v>
      </c>
      <c r="G3333" s="75">
        <v>11.6</v>
      </c>
      <c r="H3333" s="77"/>
      <c r="I3333" s="77"/>
    </row>
    <row r="3334" spans="1:9" x14ac:dyDescent="0.25">
      <c r="A3334" s="75">
        <v>6037920334</v>
      </c>
      <c r="B3334" s="75">
        <v>6598</v>
      </c>
      <c r="C3334" s="75" t="s">
        <v>166</v>
      </c>
      <c r="D3334" s="75">
        <v>91355</v>
      </c>
      <c r="E3334" s="75">
        <v>15.6783373611085</v>
      </c>
      <c r="F3334" s="75">
        <v>0</v>
      </c>
      <c r="G3334" s="75">
        <v>22.7</v>
      </c>
      <c r="H3334" s="77"/>
      <c r="I3334" s="77"/>
    </row>
    <row r="3335" spans="1:9" x14ac:dyDescent="0.25">
      <c r="A3335" s="75">
        <v>6037920339</v>
      </c>
      <c r="B3335" s="75">
        <v>7377</v>
      </c>
      <c r="C3335" s="75" t="s">
        <v>166</v>
      </c>
      <c r="D3335" s="75">
        <v>91355</v>
      </c>
      <c r="E3335" s="75">
        <v>13.7254225672202</v>
      </c>
      <c r="F3335" s="75">
        <v>0</v>
      </c>
      <c r="G3335" s="75">
        <v>9.6</v>
      </c>
      <c r="H3335" s="77"/>
      <c r="I3335" s="77"/>
    </row>
    <row r="3336" spans="1:9" x14ac:dyDescent="0.25">
      <c r="A3336" s="75">
        <v>6037920331</v>
      </c>
      <c r="B3336" s="75">
        <v>4075</v>
      </c>
      <c r="C3336" s="75" t="s">
        <v>166</v>
      </c>
      <c r="D3336" s="75">
        <v>91355</v>
      </c>
      <c r="E3336" s="75">
        <v>13.6879637262731</v>
      </c>
      <c r="F3336" s="75">
        <v>0</v>
      </c>
      <c r="G3336" s="75">
        <v>18</v>
      </c>
      <c r="H3336" s="77"/>
      <c r="I3336" s="77"/>
    </row>
    <row r="3337" spans="1:9" x14ac:dyDescent="0.25">
      <c r="A3337" s="75">
        <v>6037920114</v>
      </c>
      <c r="B3337" s="75">
        <v>6490</v>
      </c>
      <c r="C3337" s="75" t="s">
        <v>166</v>
      </c>
      <c r="D3337" s="75">
        <v>91355</v>
      </c>
      <c r="E3337" s="75">
        <v>13.1657081092917</v>
      </c>
      <c r="F3337" s="75">
        <v>0</v>
      </c>
      <c r="G3337" s="75">
        <v>15.5</v>
      </c>
      <c r="H3337" s="77"/>
      <c r="I3337" s="77"/>
    </row>
    <row r="3338" spans="1:9" x14ac:dyDescent="0.25">
      <c r="A3338" s="75">
        <v>6037920322</v>
      </c>
      <c r="B3338" s="75">
        <v>2895</v>
      </c>
      <c r="C3338" s="75" t="s">
        <v>166</v>
      </c>
      <c r="D3338" s="75">
        <v>91355</v>
      </c>
      <c r="E3338" s="75">
        <v>12.145533665141199</v>
      </c>
      <c r="F3338" s="75">
        <v>0</v>
      </c>
      <c r="G3338" s="75">
        <v>6.9</v>
      </c>
      <c r="H3338" s="77"/>
      <c r="I3338" s="77"/>
    </row>
    <row r="3339" spans="1:9" x14ac:dyDescent="0.25">
      <c r="A3339" s="75">
        <v>6037920109</v>
      </c>
      <c r="B3339" s="75">
        <v>4493</v>
      </c>
      <c r="C3339" s="75" t="s">
        <v>166</v>
      </c>
      <c r="D3339" s="75">
        <v>91354</v>
      </c>
      <c r="E3339" s="75">
        <v>10.260736173467199</v>
      </c>
      <c r="F3339" s="75">
        <v>0</v>
      </c>
      <c r="G3339" s="75">
        <v>14.5</v>
      </c>
      <c r="H3339" s="77"/>
      <c r="I3339" s="77"/>
    </row>
    <row r="3340" spans="1:9" x14ac:dyDescent="0.25">
      <c r="A3340" s="75">
        <v>6037920110</v>
      </c>
      <c r="B3340" s="75">
        <v>5010</v>
      </c>
      <c r="C3340" s="75" t="s">
        <v>166</v>
      </c>
      <c r="D3340" s="75">
        <v>91354</v>
      </c>
      <c r="E3340" s="75">
        <v>10.035223869848901</v>
      </c>
      <c r="F3340" s="75">
        <v>0</v>
      </c>
      <c r="G3340" s="75">
        <v>11</v>
      </c>
      <c r="H3340" s="77"/>
      <c r="I3340" s="77"/>
    </row>
    <row r="3341" spans="1:9" x14ac:dyDescent="0.25">
      <c r="A3341" s="75">
        <v>6037920107</v>
      </c>
      <c r="B3341" s="75">
        <v>3954</v>
      </c>
      <c r="C3341" s="75" t="s">
        <v>166</v>
      </c>
      <c r="D3341" s="75">
        <v>91355</v>
      </c>
      <c r="E3341" s="75">
        <v>9.4063678819795697</v>
      </c>
      <c r="F3341" s="75">
        <v>0</v>
      </c>
      <c r="G3341" s="75">
        <v>8.9</v>
      </c>
      <c r="H3341" s="77"/>
      <c r="I3341" s="77"/>
    </row>
    <row r="3342" spans="1:9" x14ac:dyDescent="0.25">
      <c r="A3342" s="75">
        <v>6037920108</v>
      </c>
      <c r="B3342" s="75">
        <v>3439</v>
      </c>
      <c r="C3342" s="75" t="s">
        <v>166</v>
      </c>
      <c r="D3342" s="75">
        <v>91354</v>
      </c>
      <c r="E3342" s="75">
        <v>8.8946464031253392</v>
      </c>
      <c r="F3342" s="75">
        <v>0</v>
      </c>
      <c r="G3342" s="75">
        <v>8.3000000000000007</v>
      </c>
      <c r="H3342" s="77"/>
      <c r="I3342" s="77"/>
    </row>
    <row r="3343" spans="1:9" x14ac:dyDescent="0.25">
      <c r="A3343" s="75">
        <v>6037920111</v>
      </c>
      <c r="B3343" s="75">
        <v>3246</v>
      </c>
      <c r="C3343" s="75" t="s">
        <v>166</v>
      </c>
      <c r="D3343" s="75">
        <v>91354</v>
      </c>
      <c r="E3343" s="75">
        <v>4.7757450549499199</v>
      </c>
      <c r="F3343" s="75">
        <v>0</v>
      </c>
      <c r="G3343" s="75">
        <v>6.3</v>
      </c>
      <c r="H3343" s="77"/>
      <c r="I3343" s="77"/>
    </row>
    <row r="3344" spans="1:9" x14ac:dyDescent="0.25">
      <c r="A3344" s="75">
        <v>6037124903</v>
      </c>
      <c r="B3344" s="75">
        <v>3262</v>
      </c>
      <c r="C3344" s="75" t="s">
        <v>166</v>
      </c>
      <c r="D3344" s="75">
        <v>91607</v>
      </c>
      <c r="E3344" s="75">
        <v>32.707823248635997</v>
      </c>
      <c r="F3344" s="75">
        <v>0</v>
      </c>
      <c r="G3344" s="75">
        <v>39.299999999999997</v>
      </c>
      <c r="H3344" s="77"/>
      <c r="I3344" s="77"/>
    </row>
    <row r="3345" spans="1:9" x14ac:dyDescent="0.25">
      <c r="A3345" s="75">
        <v>6037125100</v>
      </c>
      <c r="B3345" s="75">
        <v>5431</v>
      </c>
      <c r="C3345" s="75" t="s">
        <v>166</v>
      </c>
      <c r="D3345" s="75">
        <v>91607</v>
      </c>
      <c r="E3345" s="75">
        <v>32.598064702532</v>
      </c>
      <c r="F3345" s="75">
        <v>0</v>
      </c>
      <c r="G3345" s="75">
        <v>34</v>
      </c>
      <c r="H3345" s="77"/>
      <c r="I3345" s="77"/>
    </row>
    <row r="3346" spans="1:9" x14ac:dyDescent="0.25">
      <c r="A3346" s="75">
        <v>6037124902</v>
      </c>
      <c r="B3346" s="75">
        <v>2766</v>
      </c>
      <c r="C3346" s="75" t="s">
        <v>166</v>
      </c>
      <c r="D3346" s="75">
        <v>91607</v>
      </c>
      <c r="E3346" s="75">
        <v>32.0168446557321</v>
      </c>
      <c r="F3346" s="75">
        <v>0</v>
      </c>
      <c r="G3346" s="75">
        <v>39.1</v>
      </c>
      <c r="H3346" s="77"/>
      <c r="I3346" s="77"/>
    </row>
    <row r="3347" spans="1:9" x14ac:dyDescent="0.25">
      <c r="A3347" s="75">
        <v>6037124400</v>
      </c>
      <c r="B3347" s="75">
        <v>4192</v>
      </c>
      <c r="C3347" s="75" t="s">
        <v>166</v>
      </c>
      <c r="D3347" s="75">
        <v>91607</v>
      </c>
      <c r="E3347" s="75">
        <v>28.8779356483107</v>
      </c>
      <c r="F3347" s="75">
        <v>0</v>
      </c>
      <c r="G3347" s="75">
        <v>29.8</v>
      </c>
      <c r="H3347" s="77"/>
      <c r="I3347" s="77"/>
    </row>
    <row r="3348" spans="1:9" x14ac:dyDescent="0.25">
      <c r="A3348" s="75">
        <v>6037124000</v>
      </c>
      <c r="B3348" s="75">
        <v>4550</v>
      </c>
      <c r="C3348" s="75" t="s">
        <v>166</v>
      </c>
      <c r="D3348" s="75">
        <v>91607</v>
      </c>
      <c r="E3348" s="75">
        <v>24.265903896886702</v>
      </c>
      <c r="F3348" s="75">
        <v>0</v>
      </c>
      <c r="G3348" s="75">
        <v>16.8</v>
      </c>
      <c r="H3348" s="77"/>
      <c r="I3348" s="77"/>
    </row>
    <row r="3349" spans="1:9" x14ac:dyDescent="0.25">
      <c r="A3349" s="75">
        <v>6037123902</v>
      </c>
      <c r="B3349" s="75">
        <v>2561</v>
      </c>
      <c r="C3349" s="75" t="s">
        <v>166</v>
      </c>
      <c r="D3349" s="75">
        <v>91607</v>
      </c>
      <c r="E3349" s="75">
        <v>22.455098603206299</v>
      </c>
      <c r="F3349" s="75">
        <v>0</v>
      </c>
      <c r="G3349" s="75">
        <v>25.5</v>
      </c>
      <c r="H3349" s="77"/>
      <c r="I3349" s="77"/>
    </row>
    <row r="3350" spans="1:9" x14ac:dyDescent="0.25">
      <c r="A3350" s="75">
        <v>6037930301</v>
      </c>
      <c r="B3350" s="75">
        <v>886</v>
      </c>
      <c r="C3350" s="75" t="s">
        <v>166</v>
      </c>
      <c r="D3350" s="75">
        <v>93563</v>
      </c>
      <c r="E3350" s="75">
        <v>15.1320197594313</v>
      </c>
      <c r="F3350" s="75">
        <v>0</v>
      </c>
      <c r="G3350" s="75">
        <v>34.5</v>
      </c>
      <c r="H3350" s="77"/>
      <c r="I3350" s="77"/>
    </row>
    <row r="3351" spans="1:9" x14ac:dyDescent="0.25">
      <c r="A3351" s="75">
        <v>6037128302</v>
      </c>
      <c r="B3351" s="75">
        <v>4688</v>
      </c>
      <c r="C3351" s="75" t="s">
        <v>166</v>
      </c>
      <c r="D3351" s="75">
        <v>91411</v>
      </c>
      <c r="E3351" s="75">
        <v>67.552864653190994</v>
      </c>
      <c r="F3351" s="75">
        <v>4688</v>
      </c>
      <c r="G3351" s="75">
        <v>71.599999999999994</v>
      </c>
      <c r="H3351" s="77"/>
      <c r="I3351" s="77"/>
    </row>
    <row r="3352" spans="1:9" x14ac:dyDescent="0.25">
      <c r="A3352" s="75">
        <v>6037127400</v>
      </c>
      <c r="B3352" s="75">
        <v>5818</v>
      </c>
      <c r="C3352" s="75" t="s">
        <v>166</v>
      </c>
      <c r="D3352" s="75">
        <v>91406</v>
      </c>
      <c r="E3352" s="75">
        <v>64.877631215013693</v>
      </c>
      <c r="F3352" s="75">
        <v>5818</v>
      </c>
      <c r="G3352" s="75">
        <v>70.2</v>
      </c>
      <c r="H3352" s="77"/>
      <c r="I3352" s="77"/>
    </row>
    <row r="3353" spans="1:9" x14ac:dyDescent="0.25">
      <c r="A3353" s="75">
        <v>6037127104</v>
      </c>
      <c r="B3353" s="75">
        <v>3573</v>
      </c>
      <c r="C3353" s="75" t="s">
        <v>166</v>
      </c>
      <c r="D3353" s="75">
        <v>91405</v>
      </c>
      <c r="E3353" s="75">
        <v>63.750155350521197</v>
      </c>
      <c r="F3353" s="75">
        <v>3573</v>
      </c>
      <c r="G3353" s="75">
        <v>54.3</v>
      </c>
      <c r="H3353" s="77"/>
      <c r="I3353" s="77"/>
    </row>
    <row r="3354" spans="1:9" x14ac:dyDescent="0.25">
      <c r="A3354" s="75">
        <v>6037127220</v>
      </c>
      <c r="B3354" s="75">
        <v>4931</v>
      </c>
      <c r="C3354" s="75" t="s">
        <v>166</v>
      </c>
      <c r="D3354" s="75">
        <v>91405</v>
      </c>
      <c r="E3354" s="75">
        <v>58.658279283640098</v>
      </c>
      <c r="F3354" s="75">
        <v>4931</v>
      </c>
      <c r="G3354" s="75">
        <v>66.8</v>
      </c>
      <c r="H3354" s="77"/>
      <c r="I3354" s="77"/>
    </row>
    <row r="3355" spans="1:9" x14ac:dyDescent="0.25">
      <c r="A3355" s="75">
        <v>6037128303</v>
      </c>
      <c r="B3355" s="75">
        <v>3982</v>
      </c>
      <c r="C3355" s="75" t="s">
        <v>166</v>
      </c>
      <c r="D3355" s="75">
        <v>91411</v>
      </c>
      <c r="E3355" s="75">
        <v>57.944836736794002</v>
      </c>
      <c r="F3355" s="75">
        <v>3982</v>
      </c>
      <c r="G3355" s="75">
        <v>81.2</v>
      </c>
      <c r="H3355" s="77"/>
      <c r="I3355" s="77"/>
    </row>
    <row r="3356" spans="1:9" x14ac:dyDescent="0.25">
      <c r="A3356" s="75">
        <v>6037127605</v>
      </c>
      <c r="B3356" s="75">
        <v>3549</v>
      </c>
      <c r="C3356" s="75" t="s">
        <v>166</v>
      </c>
      <c r="D3356" s="75">
        <v>91406</v>
      </c>
      <c r="E3356" s="75">
        <v>56.3877228384425</v>
      </c>
      <c r="F3356" s="75">
        <v>3549</v>
      </c>
      <c r="G3356" s="75">
        <v>62.3</v>
      </c>
      <c r="H3356" s="77"/>
      <c r="I3356" s="77"/>
    </row>
    <row r="3357" spans="1:9" x14ac:dyDescent="0.25">
      <c r="A3357" s="75">
        <v>6037132102</v>
      </c>
      <c r="B3357" s="75">
        <v>5310</v>
      </c>
      <c r="C3357" s="75" t="s">
        <v>166</v>
      </c>
      <c r="D3357" s="75">
        <v>91406</v>
      </c>
      <c r="E3357" s="75">
        <v>55.255194685446703</v>
      </c>
      <c r="F3357" s="75">
        <v>5310</v>
      </c>
      <c r="G3357" s="75">
        <v>36.1</v>
      </c>
      <c r="H3357" s="77"/>
      <c r="I3357" s="77"/>
    </row>
    <row r="3358" spans="1:9" x14ac:dyDescent="0.25">
      <c r="A3358" s="75">
        <v>6037127102</v>
      </c>
      <c r="B3358" s="75">
        <v>4726</v>
      </c>
      <c r="C3358" s="75" t="s">
        <v>166</v>
      </c>
      <c r="D3358" s="75">
        <v>91405</v>
      </c>
      <c r="E3358" s="75">
        <v>55.088724688301099</v>
      </c>
      <c r="F3358" s="75">
        <v>4726</v>
      </c>
      <c r="G3358" s="75">
        <v>51.6</v>
      </c>
      <c r="H3358" s="77"/>
      <c r="I3358" s="77"/>
    </row>
    <row r="3359" spans="1:9" x14ac:dyDescent="0.25">
      <c r="A3359" s="75">
        <v>6037127210</v>
      </c>
      <c r="B3359" s="75">
        <v>5531</v>
      </c>
      <c r="C3359" s="75" t="s">
        <v>166</v>
      </c>
      <c r="D3359" s="75">
        <v>91405</v>
      </c>
      <c r="E3359" s="75">
        <v>54.3391879339786</v>
      </c>
      <c r="F3359" s="75">
        <v>5531</v>
      </c>
      <c r="G3359" s="75">
        <v>47.3</v>
      </c>
      <c r="H3359" s="77"/>
      <c r="I3359" s="77"/>
    </row>
    <row r="3360" spans="1:9" x14ac:dyDescent="0.25">
      <c r="A3360" s="75">
        <v>6037132101</v>
      </c>
      <c r="B3360" s="75">
        <v>4259</v>
      </c>
      <c r="C3360" s="75" t="s">
        <v>166</v>
      </c>
      <c r="D3360" s="75">
        <v>91406</v>
      </c>
      <c r="E3360" s="75">
        <v>52.083757934118204</v>
      </c>
      <c r="F3360" s="75">
        <v>4259</v>
      </c>
      <c r="G3360" s="75">
        <v>29.9</v>
      </c>
      <c r="H3360" s="77"/>
      <c r="I3360" s="77"/>
    </row>
    <row r="3361" spans="1:9" x14ac:dyDescent="0.25">
      <c r="A3361" s="75">
        <v>6037127920</v>
      </c>
      <c r="B3361" s="75">
        <v>4100</v>
      </c>
      <c r="C3361" s="75" t="s">
        <v>166</v>
      </c>
      <c r="D3361" s="75">
        <v>91405</v>
      </c>
      <c r="E3361" s="75">
        <v>51.474214056716498</v>
      </c>
      <c r="F3361" s="75">
        <v>4100</v>
      </c>
      <c r="G3361" s="75">
        <v>42.6</v>
      </c>
      <c r="H3361" s="77"/>
      <c r="I3361" s="77"/>
    </row>
    <row r="3362" spans="1:9" x14ac:dyDescent="0.25">
      <c r="A3362" s="75">
        <v>6037127103</v>
      </c>
      <c r="B3362" s="75">
        <v>2939</v>
      </c>
      <c r="C3362" s="75" t="s">
        <v>166</v>
      </c>
      <c r="D3362" s="75">
        <v>91405</v>
      </c>
      <c r="E3362" s="75">
        <v>51.402710956389903</v>
      </c>
      <c r="F3362" s="75">
        <v>2939</v>
      </c>
      <c r="G3362" s="75">
        <v>62.7</v>
      </c>
      <c r="H3362" s="77"/>
      <c r="I3362" s="77"/>
    </row>
    <row r="3363" spans="1:9" x14ac:dyDescent="0.25">
      <c r="A3363" s="75">
        <v>6037128400</v>
      </c>
      <c r="B3363" s="75">
        <v>4114</v>
      </c>
      <c r="C3363" s="75" t="s">
        <v>166</v>
      </c>
      <c r="D3363" s="75">
        <v>91411</v>
      </c>
      <c r="E3363" s="75">
        <v>50.870028610813399</v>
      </c>
      <c r="F3363" s="75">
        <v>4114</v>
      </c>
      <c r="G3363" s="75">
        <v>27.3</v>
      </c>
      <c r="H3363" s="77"/>
      <c r="I3363" s="77"/>
    </row>
    <row r="3364" spans="1:9" x14ac:dyDescent="0.25">
      <c r="A3364" s="75">
        <v>6037123510</v>
      </c>
      <c r="B3364" s="75">
        <v>4753</v>
      </c>
      <c r="C3364" s="75" t="s">
        <v>166</v>
      </c>
      <c r="D3364" s="75">
        <v>91405</v>
      </c>
      <c r="E3364" s="75">
        <v>50.447796044309399</v>
      </c>
      <c r="F3364" s="75">
        <v>4753</v>
      </c>
      <c r="G3364" s="75">
        <v>49.4</v>
      </c>
      <c r="H3364" s="77"/>
      <c r="I3364" s="77"/>
    </row>
    <row r="3365" spans="1:9" x14ac:dyDescent="0.25">
      <c r="A3365" s="75">
        <v>6037128210</v>
      </c>
      <c r="B3365" s="75">
        <v>4822</v>
      </c>
      <c r="C3365" s="75" t="s">
        <v>166</v>
      </c>
      <c r="D3365" s="75">
        <v>91401</v>
      </c>
      <c r="E3365" s="75">
        <v>49.1813532460001</v>
      </c>
      <c r="F3365" s="75">
        <v>4822</v>
      </c>
      <c r="G3365" s="75">
        <v>72.7</v>
      </c>
      <c r="H3365" s="77"/>
      <c r="I3365" s="77"/>
    </row>
    <row r="3366" spans="1:9" x14ac:dyDescent="0.25">
      <c r="A3366" s="75">
        <v>6037127803</v>
      </c>
      <c r="B3366" s="75">
        <v>4037</v>
      </c>
      <c r="C3366" s="75" t="s">
        <v>166</v>
      </c>
      <c r="D3366" s="75">
        <v>91405</v>
      </c>
      <c r="E3366" s="75">
        <v>48.875884561373198</v>
      </c>
      <c r="F3366" s="75">
        <v>4037</v>
      </c>
      <c r="G3366" s="75">
        <v>57.5</v>
      </c>
      <c r="H3366" s="77"/>
      <c r="I3366" s="77"/>
    </row>
    <row r="3367" spans="1:9" x14ac:dyDescent="0.25">
      <c r="A3367" s="75">
        <v>6037127804</v>
      </c>
      <c r="B3367" s="75">
        <v>3933</v>
      </c>
      <c r="C3367" s="75" t="s">
        <v>166</v>
      </c>
      <c r="D3367" s="75">
        <v>91405</v>
      </c>
      <c r="E3367" s="75">
        <v>47.480534735234698</v>
      </c>
      <c r="F3367" s="75">
        <v>3933</v>
      </c>
      <c r="G3367" s="75">
        <v>50</v>
      </c>
      <c r="H3367" s="77"/>
      <c r="I3367" s="77"/>
    </row>
    <row r="3368" spans="1:9" x14ac:dyDescent="0.25">
      <c r="A3368" s="75">
        <v>6037128601</v>
      </c>
      <c r="B3368" s="75">
        <v>4288</v>
      </c>
      <c r="C3368" s="75" t="s">
        <v>166</v>
      </c>
      <c r="D3368" s="75">
        <v>91401</v>
      </c>
      <c r="E3368" s="75">
        <v>47.463352920090202</v>
      </c>
      <c r="F3368" s="75">
        <v>4288</v>
      </c>
      <c r="G3368" s="75">
        <v>51.1</v>
      </c>
      <c r="H3368" s="77"/>
      <c r="I3368" s="77"/>
    </row>
    <row r="3369" spans="1:9" x14ac:dyDescent="0.25">
      <c r="A3369" s="75">
        <v>6037127910</v>
      </c>
      <c r="B3369" s="75">
        <v>4769</v>
      </c>
      <c r="C3369" s="75" t="s">
        <v>166</v>
      </c>
      <c r="D3369" s="75">
        <v>91405</v>
      </c>
      <c r="E3369" s="75">
        <v>47.425827678724303</v>
      </c>
      <c r="F3369" s="75">
        <v>4769</v>
      </c>
      <c r="G3369" s="75">
        <v>61</v>
      </c>
      <c r="H3369" s="77"/>
      <c r="I3369" s="77"/>
    </row>
    <row r="3370" spans="1:9" x14ac:dyDescent="0.25">
      <c r="A3370" s="75">
        <v>6037127711</v>
      </c>
      <c r="B3370" s="75">
        <v>3356</v>
      </c>
      <c r="C3370" s="75" t="s">
        <v>166</v>
      </c>
      <c r="D3370" s="75">
        <v>91406</v>
      </c>
      <c r="E3370" s="75">
        <v>46.800820327559101</v>
      </c>
      <c r="F3370" s="75">
        <v>3356</v>
      </c>
      <c r="G3370" s="75">
        <v>35.9</v>
      </c>
      <c r="H3370" s="77"/>
      <c r="I3370" s="77"/>
    </row>
    <row r="3371" spans="1:9" x14ac:dyDescent="0.25">
      <c r="A3371" s="75">
        <v>6037132002</v>
      </c>
      <c r="B3371" s="75">
        <v>3299</v>
      </c>
      <c r="C3371" s="75" t="s">
        <v>166</v>
      </c>
      <c r="D3371" s="75">
        <v>91406</v>
      </c>
      <c r="E3371" s="75">
        <v>46.735692443300699</v>
      </c>
      <c r="F3371" s="75">
        <v>3299</v>
      </c>
      <c r="G3371" s="75">
        <v>35.200000000000003</v>
      </c>
      <c r="H3371" s="77"/>
      <c r="I3371" s="77"/>
    </row>
    <row r="3372" spans="1:9" x14ac:dyDescent="0.25">
      <c r="A3372" s="75">
        <v>6037127606</v>
      </c>
      <c r="B3372" s="75">
        <v>3164</v>
      </c>
      <c r="C3372" s="75" t="s">
        <v>166</v>
      </c>
      <c r="D3372" s="75">
        <v>91406</v>
      </c>
      <c r="E3372" s="75">
        <v>45.325259107585303</v>
      </c>
      <c r="F3372" s="75">
        <v>3164</v>
      </c>
      <c r="G3372" s="75">
        <v>47.7</v>
      </c>
      <c r="H3372" s="77"/>
      <c r="I3372" s="77"/>
    </row>
    <row r="3373" spans="1:9" x14ac:dyDescent="0.25">
      <c r="A3373" s="75">
        <v>6037127806</v>
      </c>
      <c r="B3373" s="75">
        <v>3447</v>
      </c>
      <c r="C3373" s="75" t="s">
        <v>166</v>
      </c>
      <c r="D3373" s="75">
        <v>91411</v>
      </c>
      <c r="E3373" s="75">
        <v>44.915278368078198</v>
      </c>
      <c r="F3373" s="75">
        <v>3447</v>
      </c>
      <c r="G3373" s="75">
        <v>65.2</v>
      </c>
      <c r="H3373" s="77"/>
      <c r="I3373" s="77"/>
    </row>
    <row r="3374" spans="1:9" x14ac:dyDescent="0.25">
      <c r="A3374" s="75">
        <v>6037128220</v>
      </c>
      <c r="B3374" s="75">
        <v>3011</v>
      </c>
      <c r="C3374" s="75" t="s">
        <v>166</v>
      </c>
      <c r="D3374" s="75">
        <v>91401</v>
      </c>
      <c r="E3374" s="75">
        <v>44.171578935415802</v>
      </c>
      <c r="F3374" s="75">
        <v>3011</v>
      </c>
      <c r="G3374" s="75">
        <v>47.2</v>
      </c>
      <c r="H3374" s="77"/>
      <c r="I3374" s="77"/>
    </row>
    <row r="3375" spans="1:9" x14ac:dyDescent="0.25">
      <c r="A3375" s="75">
        <v>6037127805</v>
      </c>
      <c r="B3375" s="75">
        <v>3768</v>
      </c>
      <c r="C3375" s="75" t="s">
        <v>166</v>
      </c>
      <c r="D3375" s="75">
        <v>91405</v>
      </c>
      <c r="E3375" s="75">
        <v>43.876328672669302</v>
      </c>
      <c r="F3375" s="75">
        <v>3768</v>
      </c>
      <c r="G3375" s="75">
        <v>61.3</v>
      </c>
      <c r="H3375" s="77"/>
      <c r="I3375" s="77"/>
    </row>
    <row r="3376" spans="1:9" x14ac:dyDescent="0.25">
      <c r="A3376" s="75">
        <v>6037128102</v>
      </c>
      <c r="B3376" s="75">
        <v>4795</v>
      </c>
      <c r="C3376" s="75" t="s">
        <v>166</v>
      </c>
      <c r="D3376" s="75">
        <v>91401</v>
      </c>
      <c r="E3376" s="75">
        <v>43.314961764205798</v>
      </c>
      <c r="F3376" s="75">
        <v>4795</v>
      </c>
      <c r="G3376" s="75">
        <v>55.2</v>
      </c>
      <c r="H3376" s="77"/>
      <c r="I3376" s="77"/>
    </row>
    <row r="3377" spans="1:9" x14ac:dyDescent="0.25">
      <c r="A3377" s="75">
        <v>6037127520</v>
      </c>
      <c r="B3377" s="75">
        <v>4045</v>
      </c>
      <c r="C3377" s="75" t="s">
        <v>166</v>
      </c>
      <c r="D3377" s="75">
        <v>91406</v>
      </c>
      <c r="E3377" s="75">
        <v>42.297253610234598</v>
      </c>
      <c r="F3377" s="75">
        <v>4045</v>
      </c>
      <c r="G3377" s="75">
        <v>72.3</v>
      </c>
      <c r="H3377" s="77"/>
      <c r="I3377" s="77"/>
    </row>
    <row r="3378" spans="1:9" x14ac:dyDescent="0.25">
      <c r="A3378" s="75">
        <v>6037127604</v>
      </c>
      <c r="B3378" s="75">
        <v>2939</v>
      </c>
      <c r="C3378" s="75" t="s">
        <v>166</v>
      </c>
      <c r="D3378" s="75">
        <v>91406</v>
      </c>
      <c r="E3378" s="75">
        <v>41.485389738902398</v>
      </c>
      <c r="F3378" s="75">
        <v>2939</v>
      </c>
      <c r="G3378" s="75">
        <v>63.9</v>
      </c>
      <c r="H3378" s="77"/>
      <c r="I3378" s="77"/>
    </row>
    <row r="3379" spans="1:9" x14ac:dyDescent="0.25">
      <c r="A3379" s="75">
        <v>6037127300</v>
      </c>
      <c r="B3379" s="75">
        <v>4460</v>
      </c>
      <c r="C3379" s="75" t="s">
        <v>166</v>
      </c>
      <c r="D3379" s="75">
        <v>91406</v>
      </c>
      <c r="E3379" s="75">
        <v>40.746482665334497</v>
      </c>
      <c r="F3379" s="75">
        <v>4460</v>
      </c>
      <c r="G3379" s="75">
        <v>45.1</v>
      </c>
      <c r="H3379" s="77"/>
      <c r="I3379" s="77"/>
    </row>
    <row r="3380" spans="1:9" x14ac:dyDescent="0.25">
      <c r="A3380" s="75">
        <v>6037127603</v>
      </c>
      <c r="B3380" s="75">
        <v>2938</v>
      </c>
      <c r="C3380" s="75" t="s">
        <v>166</v>
      </c>
      <c r="D3380" s="75">
        <v>91406</v>
      </c>
      <c r="E3380" s="75">
        <v>40.696227939735202</v>
      </c>
      <c r="F3380" s="75">
        <v>2938</v>
      </c>
      <c r="G3380" s="75">
        <v>60.5</v>
      </c>
      <c r="H3380" s="77"/>
      <c r="I3380" s="77"/>
    </row>
    <row r="3381" spans="1:9" x14ac:dyDescent="0.25">
      <c r="A3381" s="75">
        <v>6037131100</v>
      </c>
      <c r="B3381" s="75">
        <v>3252</v>
      </c>
      <c r="C3381" s="75" t="s">
        <v>166</v>
      </c>
      <c r="D3381" s="75">
        <v>91406</v>
      </c>
      <c r="E3381" s="75">
        <v>38.4469826896418</v>
      </c>
      <c r="F3381" s="75">
        <v>0</v>
      </c>
      <c r="G3381" s="75">
        <v>28.1</v>
      </c>
      <c r="H3381" s="77"/>
      <c r="I3381" s="77"/>
    </row>
    <row r="3382" spans="1:9" x14ac:dyDescent="0.25">
      <c r="A3382" s="75">
        <v>6037132001</v>
      </c>
      <c r="B3382" s="75">
        <v>3202</v>
      </c>
      <c r="C3382" s="75" t="s">
        <v>166</v>
      </c>
      <c r="D3382" s="75">
        <v>91406</v>
      </c>
      <c r="E3382" s="75">
        <v>37.1876529293787</v>
      </c>
      <c r="F3382" s="75">
        <v>0</v>
      </c>
      <c r="G3382" s="75">
        <v>31.5</v>
      </c>
      <c r="H3382" s="77"/>
      <c r="I3382" s="77"/>
    </row>
    <row r="3383" spans="1:9" x14ac:dyDescent="0.25">
      <c r="A3383" s="75">
        <v>6037123602</v>
      </c>
      <c r="B3383" s="75">
        <v>3332</v>
      </c>
      <c r="C3383" s="75" t="s">
        <v>166</v>
      </c>
      <c r="D3383" s="75">
        <v>91401</v>
      </c>
      <c r="E3383" s="75">
        <v>36.8675251755906</v>
      </c>
      <c r="F3383" s="75">
        <v>0</v>
      </c>
      <c r="G3383" s="75">
        <v>50.7</v>
      </c>
      <c r="H3383" s="77"/>
      <c r="I3383" s="77"/>
    </row>
    <row r="3384" spans="1:9" x14ac:dyDescent="0.25">
      <c r="A3384" s="75">
        <v>6037128101</v>
      </c>
      <c r="B3384" s="75">
        <v>3738</v>
      </c>
      <c r="C3384" s="75" t="s">
        <v>166</v>
      </c>
      <c r="D3384" s="75">
        <v>91405</v>
      </c>
      <c r="E3384" s="75">
        <v>36.492841993320397</v>
      </c>
      <c r="F3384" s="75">
        <v>0</v>
      </c>
      <c r="G3384" s="75">
        <v>40</v>
      </c>
      <c r="H3384" s="77"/>
      <c r="I3384" s="77"/>
    </row>
    <row r="3385" spans="1:9" x14ac:dyDescent="0.25">
      <c r="A3385" s="75">
        <v>6037127712</v>
      </c>
      <c r="B3385" s="75">
        <v>2991</v>
      </c>
      <c r="C3385" s="75" t="s">
        <v>166</v>
      </c>
      <c r="D3385" s="75">
        <v>91406</v>
      </c>
      <c r="E3385" s="75">
        <v>36.479228311081599</v>
      </c>
      <c r="F3385" s="75">
        <v>0</v>
      </c>
      <c r="G3385" s="75">
        <v>57.4</v>
      </c>
      <c r="H3385" s="77"/>
      <c r="I3385" s="77"/>
    </row>
    <row r="3386" spans="1:9" x14ac:dyDescent="0.25">
      <c r="A3386" s="75">
        <v>6037123520</v>
      </c>
      <c r="B3386" s="75">
        <v>2567</v>
      </c>
      <c r="C3386" s="75" t="s">
        <v>166</v>
      </c>
      <c r="D3386" s="75">
        <v>91401</v>
      </c>
      <c r="E3386" s="75">
        <v>36.333031095369499</v>
      </c>
      <c r="F3386" s="75">
        <v>0</v>
      </c>
      <c r="G3386" s="75">
        <v>52.4</v>
      </c>
      <c r="H3386" s="77"/>
      <c r="I3386" s="77"/>
    </row>
    <row r="3387" spans="1:9" x14ac:dyDescent="0.25">
      <c r="A3387" s="75">
        <v>6037128801</v>
      </c>
      <c r="B3387" s="75">
        <v>3307</v>
      </c>
      <c r="C3387" s="75" t="s">
        <v>166</v>
      </c>
      <c r="D3387" s="75">
        <v>91411</v>
      </c>
      <c r="E3387" s="75">
        <v>31.1273290858901</v>
      </c>
      <c r="F3387" s="75">
        <v>0</v>
      </c>
      <c r="G3387" s="75">
        <v>24.7</v>
      </c>
      <c r="H3387" s="77"/>
      <c r="I3387" s="77"/>
    </row>
    <row r="3388" spans="1:9" x14ac:dyDescent="0.25">
      <c r="A3388" s="75">
        <v>6037124500</v>
      </c>
      <c r="B3388" s="75">
        <v>2779</v>
      </c>
      <c r="C3388" s="75" t="s">
        <v>166</v>
      </c>
      <c r="D3388" s="75">
        <v>91401</v>
      </c>
      <c r="E3388" s="75">
        <v>29.0153190282096</v>
      </c>
      <c r="F3388" s="75">
        <v>0</v>
      </c>
      <c r="G3388" s="75">
        <v>25.5</v>
      </c>
      <c r="H3388" s="77"/>
      <c r="I3388" s="77"/>
    </row>
    <row r="3389" spans="1:9" x14ac:dyDescent="0.25">
      <c r="A3389" s="75">
        <v>6037123601</v>
      </c>
      <c r="B3389" s="75">
        <v>4995</v>
      </c>
      <c r="C3389" s="75" t="s">
        <v>166</v>
      </c>
      <c r="D3389" s="75">
        <v>91401</v>
      </c>
      <c r="E3389" s="75">
        <v>28.805375749178801</v>
      </c>
      <c r="F3389" s="75">
        <v>0</v>
      </c>
      <c r="G3389" s="75">
        <v>31.5</v>
      </c>
      <c r="H3389" s="77"/>
      <c r="I3389" s="77"/>
    </row>
    <row r="3390" spans="1:9" x14ac:dyDescent="0.25">
      <c r="A3390" s="75">
        <v>6037131900</v>
      </c>
      <c r="B3390" s="75">
        <v>4210</v>
      </c>
      <c r="C3390" s="75" t="s">
        <v>166</v>
      </c>
      <c r="D3390" s="75">
        <v>91406</v>
      </c>
      <c r="E3390" s="75">
        <v>28.67847065095</v>
      </c>
      <c r="F3390" s="75">
        <v>0</v>
      </c>
      <c r="G3390" s="75">
        <v>25.9</v>
      </c>
      <c r="H3390" s="77"/>
      <c r="I3390" s="77"/>
    </row>
    <row r="3391" spans="1:9" x14ac:dyDescent="0.25">
      <c r="A3391" s="75">
        <v>6037128802</v>
      </c>
      <c r="B3391" s="75">
        <v>4325</v>
      </c>
      <c r="C3391" s="75" t="s">
        <v>166</v>
      </c>
      <c r="D3391" s="75">
        <v>91411</v>
      </c>
      <c r="E3391" s="75">
        <v>27.067880858800201</v>
      </c>
      <c r="F3391" s="75">
        <v>0</v>
      </c>
      <c r="G3391" s="75">
        <v>23.7</v>
      </c>
      <c r="H3391" s="77"/>
      <c r="I3391" s="77"/>
    </row>
    <row r="3392" spans="1:9" x14ac:dyDescent="0.25">
      <c r="A3392" s="75">
        <v>6037128500</v>
      </c>
      <c r="B3392" s="75">
        <v>4015</v>
      </c>
      <c r="C3392" s="75" t="s">
        <v>166</v>
      </c>
      <c r="D3392" s="75">
        <v>91401</v>
      </c>
      <c r="E3392" s="75">
        <v>26.025137518699999</v>
      </c>
      <c r="F3392" s="75">
        <v>0</v>
      </c>
      <c r="G3392" s="75">
        <v>26.6</v>
      </c>
      <c r="H3392" s="77"/>
      <c r="I3392" s="77"/>
    </row>
    <row r="3393" spans="1:9" x14ac:dyDescent="0.25">
      <c r="A3393" s="75">
        <v>6037128602</v>
      </c>
      <c r="B3393" s="75">
        <v>3189</v>
      </c>
      <c r="C3393" s="75" t="s">
        <v>166</v>
      </c>
      <c r="D3393" s="75">
        <v>91401</v>
      </c>
      <c r="E3393" s="75">
        <v>23.355004293990699</v>
      </c>
      <c r="F3393" s="75">
        <v>0</v>
      </c>
      <c r="G3393" s="75">
        <v>18.899999999999999</v>
      </c>
      <c r="H3393" s="77"/>
      <c r="I3393" s="77"/>
    </row>
    <row r="3394" spans="1:9" x14ac:dyDescent="0.25">
      <c r="A3394" s="75">
        <v>6037980024</v>
      </c>
      <c r="B3394" s="75">
        <v>186</v>
      </c>
      <c r="C3394" s="75" t="s">
        <v>166</v>
      </c>
      <c r="D3394" s="75">
        <v>91406</v>
      </c>
      <c r="E3394" s="75" t="s">
        <v>147</v>
      </c>
      <c r="F3394" s="75">
        <v>0</v>
      </c>
      <c r="G3394" s="75" t="s">
        <v>147</v>
      </c>
      <c r="H3394" s="77"/>
      <c r="I3394" s="77"/>
    </row>
    <row r="3395" spans="1:9" x14ac:dyDescent="0.25">
      <c r="A3395" s="75">
        <v>6037980008</v>
      </c>
      <c r="B3395" s="75">
        <v>145</v>
      </c>
      <c r="C3395" s="75" t="s">
        <v>166</v>
      </c>
      <c r="D3395" s="75">
        <v>91406</v>
      </c>
      <c r="E3395" s="75" t="s">
        <v>147</v>
      </c>
      <c r="F3395" s="75">
        <v>0</v>
      </c>
      <c r="G3395" s="75" t="s">
        <v>147</v>
      </c>
      <c r="H3395" s="77"/>
      <c r="I3395" s="77"/>
    </row>
    <row r="3396" spans="1:9" x14ac:dyDescent="0.25">
      <c r="A3396" s="75">
        <v>6037273200</v>
      </c>
      <c r="B3396" s="75">
        <v>3711</v>
      </c>
      <c r="C3396" s="75" t="s">
        <v>166</v>
      </c>
      <c r="D3396" s="75">
        <v>90291</v>
      </c>
      <c r="E3396" s="75">
        <v>30.277194758300801</v>
      </c>
      <c r="F3396" s="75">
        <v>0</v>
      </c>
      <c r="G3396" s="75">
        <v>31.4</v>
      </c>
      <c r="H3396" s="77"/>
      <c r="I3396" s="77"/>
    </row>
    <row r="3397" spans="1:9" x14ac:dyDescent="0.25">
      <c r="A3397" s="75">
        <v>6037273902</v>
      </c>
      <c r="B3397" s="75">
        <v>4227</v>
      </c>
      <c r="C3397" s="75" t="s">
        <v>166</v>
      </c>
      <c r="D3397" s="75">
        <v>90291</v>
      </c>
      <c r="E3397" s="75">
        <v>22.666344765471798</v>
      </c>
      <c r="F3397" s="75">
        <v>0</v>
      </c>
      <c r="G3397" s="75">
        <v>17.7</v>
      </c>
      <c r="H3397" s="77"/>
      <c r="I3397" s="77"/>
    </row>
    <row r="3398" spans="1:9" x14ac:dyDescent="0.25">
      <c r="A3398" s="75">
        <v>6037273300</v>
      </c>
      <c r="B3398" s="75">
        <v>3695</v>
      </c>
      <c r="C3398" s="75" t="s">
        <v>166</v>
      </c>
      <c r="D3398" s="75">
        <v>90291</v>
      </c>
      <c r="E3398" s="75">
        <v>22.081913962238801</v>
      </c>
      <c r="F3398" s="75">
        <v>0</v>
      </c>
      <c r="G3398" s="75">
        <v>36.799999999999997</v>
      </c>
      <c r="H3398" s="77"/>
      <c r="I3398" s="77"/>
    </row>
    <row r="3399" spans="1:9" x14ac:dyDescent="0.25">
      <c r="A3399" s="75">
        <v>6037273502</v>
      </c>
      <c r="B3399" s="75">
        <v>2884</v>
      </c>
      <c r="C3399" s="75" t="s">
        <v>166</v>
      </c>
      <c r="D3399" s="75">
        <v>90291</v>
      </c>
      <c r="E3399" s="75">
        <v>21.901877108088701</v>
      </c>
      <c r="F3399" s="75">
        <v>0</v>
      </c>
      <c r="G3399" s="75">
        <v>24.7</v>
      </c>
      <c r="H3399" s="77"/>
      <c r="I3399" s="77"/>
    </row>
    <row r="3400" spans="1:9" x14ac:dyDescent="0.25">
      <c r="A3400" s="75">
        <v>6037273800</v>
      </c>
      <c r="B3400" s="75">
        <v>3107</v>
      </c>
      <c r="C3400" s="75" t="s">
        <v>166</v>
      </c>
      <c r="D3400" s="75">
        <v>90291</v>
      </c>
      <c r="E3400" s="75">
        <v>21.683999827846801</v>
      </c>
      <c r="F3400" s="75">
        <v>0</v>
      </c>
      <c r="G3400" s="75">
        <v>20</v>
      </c>
      <c r="H3400" s="77"/>
      <c r="I3400" s="77"/>
    </row>
    <row r="3401" spans="1:9" x14ac:dyDescent="0.25">
      <c r="A3401" s="75">
        <v>6037273100</v>
      </c>
      <c r="B3401" s="75">
        <v>2197</v>
      </c>
      <c r="C3401" s="75" t="s">
        <v>166</v>
      </c>
      <c r="D3401" s="75">
        <v>90291</v>
      </c>
      <c r="E3401" s="75">
        <v>20.913413282895501</v>
      </c>
      <c r="F3401" s="75">
        <v>0</v>
      </c>
      <c r="G3401" s="75">
        <v>10.7</v>
      </c>
      <c r="H3401" s="77"/>
      <c r="I3401" s="77"/>
    </row>
    <row r="3402" spans="1:9" x14ac:dyDescent="0.25">
      <c r="A3402" s="75">
        <v>6037273600</v>
      </c>
      <c r="B3402" s="75">
        <v>2413</v>
      </c>
      <c r="C3402" s="75" t="s">
        <v>166</v>
      </c>
      <c r="D3402" s="75">
        <v>90291</v>
      </c>
      <c r="E3402" s="75">
        <v>20.032991437147299</v>
      </c>
      <c r="F3402" s="75">
        <v>0</v>
      </c>
      <c r="G3402" s="75">
        <v>17.5</v>
      </c>
      <c r="H3402" s="77"/>
      <c r="I3402" s="77"/>
    </row>
    <row r="3403" spans="1:9" x14ac:dyDescent="0.25">
      <c r="A3403" s="75">
        <v>6037273700</v>
      </c>
      <c r="B3403" s="75">
        <v>2801</v>
      </c>
      <c r="C3403" s="75" t="s">
        <v>166</v>
      </c>
      <c r="D3403" s="75">
        <v>90291</v>
      </c>
      <c r="E3403" s="75">
        <v>18.766647675652901</v>
      </c>
      <c r="F3403" s="75">
        <v>0</v>
      </c>
      <c r="G3403" s="75">
        <v>15.5</v>
      </c>
      <c r="H3403" s="77"/>
      <c r="I3403" s="77"/>
    </row>
    <row r="3404" spans="1:9" x14ac:dyDescent="0.25">
      <c r="A3404" s="75">
        <v>6037273402</v>
      </c>
      <c r="B3404" s="75">
        <v>3172</v>
      </c>
      <c r="C3404" s="75" t="s">
        <v>166</v>
      </c>
      <c r="D3404" s="75">
        <v>90291</v>
      </c>
      <c r="E3404" s="75">
        <v>18.226970879731599</v>
      </c>
      <c r="F3404" s="75">
        <v>0</v>
      </c>
      <c r="G3404" s="75">
        <v>24.6</v>
      </c>
      <c r="H3404" s="77"/>
      <c r="I3404" s="77"/>
    </row>
    <row r="3405" spans="1:9" x14ac:dyDescent="0.25">
      <c r="A3405" s="75">
        <v>6037403312</v>
      </c>
      <c r="B3405" s="75">
        <v>5160</v>
      </c>
      <c r="C3405" s="75" t="s">
        <v>166</v>
      </c>
      <c r="D3405" s="75">
        <v>91789</v>
      </c>
      <c r="E3405" s="75">
        <v>31.0591180468098</v>
      </c>
      <c r="F3405" s="75">
        <v>0</v>
      </c>
      <c r="G3405" s="75">
        <v>20.3</v>
      </c>
      <c r="H3405" s="77"/>
      <c r="I3405" s="77"/>
    </row>
    <row r="3406" spans="1:9" x14ac:dyDescent="0.25">
      <c r="A3406" s="75">
        <v>6037403402</v>
      </c>
      <c r="B3406" s="75">
        <v>3322</v>
      </c>
      <c r="C3406" s="75" t="s">
        <v>166</v>
      </c>
      <c r="D3406" s="75">
        <v>91789</v>
      </c>
      <c r="E3406" s="75">
        <v>25.7741177332557</v>
      </c>
      <c r="F3406" s="75">
        <v>0</v>
      </c>
      <c r="G3406" s="75">
        <v>15.9</v>
      </c>
      <c r="H3406" s="77"/>
      <c r="I3406" s="77"/>
    </row>
    <row r="3407" spans="1:9" x14ac:dyDescent="0.25">
      <c r="A3407" s="75">
        <v>6037403408</v>
      </c>
      <c r="B3407" s="75">
        <v>6576</v>
      </c>
      <c r="C3407" s="75" t="s">
        <v>166</v>
      </c>
      <c r="D3407" s="75">
        <v>91789</v>
      </c>
      <c r="E3407" s="75">
        <v>23.236649830121099</v>
      </c>
      <c r="F3407" s="75">
        <v>0</v>
      </c>
      <c r="G3407" s="75">
        <v>12.3</v>
      </c>
      <c r="H3407" s="77"/>
      <c r="I3407" s="77"/>
    </row>
    <row r="3408" spans="1:9" x14ac:dyDescent="0.25">
      <c r="A3408" s="75">
        <v>6037403404</v>
      </c>
      <c r="B3408" s="75">
        <v>2521</v>
      </c>
      <c r="C3408" s="75" t="s">
        <v>166</v>
      </c>
      <c r="D3408" s="75">
        <v>91789</v>
      </c>
      <c r="E3408" s="75">
        <v>22.693452318332302</v>
      </c>
      <c r="F3408" s="75">
        <v>0</v>
      </c>
      <c r="G3408" s="75">
        <v>14.5</v>
      </c>
      <c r="H3408" s="77"/>
      <c r="I3408" s="77"/>
    </row>
    <row r="3409" spans="1:9" x14ac:dyDescent="0.25">
      <c r="A3409" s="75">
        <v>6037403406</v>
      </c>
      <c r="B3409" s="75">
        <v>2796</v>
      </c>
      <c r="C3409" s="75" t="s">
        <v>166</v>
      </c>
      <c r="D3409" s="75">
        <v>91789</v>
      </c>
      <c r="E3409" s="75">
        <v>21.002524711969301</v>
      </c>
      <c r="F3409" s="75">
        <v>0</v>
      </c>
      <c r="G3409" s="75">
        <v>28.8</v>
      </c>
      <c r="H3409" s="77"/>
      <c r="I3409" s="77"/>
    </row>
    <row r="3410" spans="1:9" x14ac:dyDescent="0.25">
      <c r="A3410" s="75">
        <v>6037403303</v>
      </c>
      <c r="B3410" s="75">
        <v>2523</v>
      </c>
      <c r="C3410" s="75" t="s">
        <v>166</v>
      </c>
      <c r="D3410" s="75">
        <v>91789</v>
      </c>
      <c r="E3410" s="75">
        <v>20.6259295415331</v>
      </c>
      <c r="F3410" s="75">
        <v>0</v>
      </c>
      <c r="G3410" s="75">
        <v>22.8</v>
      </c>
      <c r="H3410" s="77"/>
      <c r="I3410" s="77"/>
    </row>
    <row r="3411" spans="1:9" x14ac:dyDescent="0.25">
      <c r="A3411" s="75">
        <v>6037403403</v>
      </c>
      <c r="B3411" s="75">
        <v>5140</v>
      </c>
      <c r="C3411" s="75" t="s">
        <v>166</v>
      </c>
      <c r="D3411" s="75">
        <v>91789</v>
      </c>
      <c r="E3411" s="75">
        <v>18.668891615011699</v>
      </c>
      <c r="F3411" s="75">
        <v>0</v>
      </c>
      <c r="G3411" s="75">
        <v>9.6999999999999993</v>
      </c>
      <c r="H3411" s="77"/>
      <c r="I3411" s="77"/>
    </row>
    <row r="3412" spans="1:9" x14ac:dyDescent="0.25">
      <c r="A3412" s="75">
        <v>6037403304</v>
      </c>
      <c r="B3412" s="75">
        <v>5178</v>
      </c>
      <c r="C3412" s="75" t="s">
        <v>166</v>
      </c>
      <c r="D3412" s="75">
        <v>91789</v>
      </c>
      <c r="E3412" s="75">
        <v>18.307539725072001</v>
      </c>
      <c r="F3412" s="75">
        <v>0</v>
      </c>
      <c r="G3412" s="75">
        <v>18.399999999999999</v>
      </c>
      <c r="H3412" s="77"/>
      <c r="I3412" s="77"/>
    </row>
    <row r="3413" spans="1:9" x14ac:dyDescent="0.25">
      <c r="A3413" s="75">
        <v>6037403407</v>
      </c>
      <c r="B3413" s="75">
        <v>2132</v>
      </c>
      <c r="C3413" s="75" t="s">
        <v>166</v>
      </c>
      <c r="D3413" s="75">
        <v>91789</v>
      </c>
      <c r="E3413" s="75">
        <v>14.5939312680747</v>
      </c>
      <c r="F3413" s="75">
        <v>0</v>
      </c>
      <c r="G3413" s="75">
        <v>17.100000000000001</v>
      </c>
      <c r="H3413" s="77"/>
      <c r="I3413" s="77"/>
    </row>
    <row r="3414" spans="1:9" x14ac:dyDescent="0.25">
      <c r="A3414" s="75">
        <v>6037403405</v>
      </c>
      <c r="B3414" s="75">
        <v>1631</v>
      </c>
      <c r="C3414" s="75" t="s">
        <v>166</v>
      </c>
      <c r="D3414" s="75">
        <v>91789</v>
      </c>
      <c r="E3414" s="75">
        <v>13.5602797257805</v>
      </c>
      <c r="F3414" s="75">
        <v>0</v>
      </c>
      <c r="G3414" s="75">
        <v>8.6</v>
      </c>
      <c r="H3414" s="77"/>
      <c r="I3414" s="77"/>
    </row>
    <row r="3415" spans="1:9" x14ac:dyDescent="0.25">
      <c r="A3415" s="75">
        <v>6037406702</v>
      </c>
      <c r="B3415" s="75">
        <v>5823</v>
      </c>
      <c r="C3415" s="75" t="s">
        <v>166</v>
      </c>
      <c r="D3415" s="75">
        <v>91790</v>
      </c>
      <c r="E3415" s="75">
        <v>47.5610598289107</v>
      </c>
      <c r="F3415" s="75">
        <v>5823</v>
      </c>
      <c r="G3415" s="75">
        <v>37.1</v>
      </c>
      <c r="H3415" s="77"/>
      <c r="I3415" s="77"/>
    </row>
    <row r="3416" spans="1:9" x14ac:dyDescent="0.25">
      <c r="A3416" s="75">
        <v>6037406800</v>
      </c>
      <c r="B3416" s="75">
        <v>4926</v>
      </c>
      <c r="C3416" s="75" t="s">
        <v>166</v>
      </c>
      <c r="D3416" s="75">
        <v>91790</v>
      </c>
      <c r="E3416" s="75">
        <v>42.276084810089301</v>
      </c>
      <c r="F3416" s="75">
        <v>4926</v>
      </c>
      <c r="G3416" s="75">
        <v>30.1</v>
      </c>
      <c r="H3416" s="77"/>
      <c r="I3416" s="77"/>
    </row>
    <row r="3417" spans="1:9" x14ac:dyDescent="0.25">
      <c r="A3417" s="75">
        <v>6037405302</v>
      </c>
      <c r="B3417" s="75">
        <v>5351</v>
      </c>
      <c r="C3417" s="75" t="s">
        <v>166</v>
      </c>
      <c r="D3417" s="75">
        <v>91790</v>
      </c>
      <c r="E3417" s="75">
        <v>41.928950388349897</v>
      </c>
      <c r="F3417" s="75">
        <v>5351</v>
      </c>
      <c r="G3417" s="75">
        <v>30</v>
      </c>
      <c r="H3417" s="77"/>
      <c r="I3417" s="77"/>
    </row>
    <row r="3418" spans="1:9" x14ac:dyDescent="0.25">
      <c r="A3418" s="75">
        <v>6037408133</v>
      </c>
      <c r="B3418" s="75">
        <v>5739</v>
      </c>
      <c r="C3418" s="75" t="s">
        <v>166</v>
      </c>
      <c r="D3418" s="75">
        <v>91792</v>
      </c>
      <c r="E3418" s="75">
        <v>40.351462028912003</v>
      </c>
      <c r="F3418" s="75">
        <v>5739</v>
      </c>
      <c r="G3418" s="75">
        <v>42.6</v>
      </c>
      <c r="H3418" s="77"/>
      <c r="I3418" s="77"/>
    </row>
    <row r="3419" spans="1:9" x14ac:dyDescent="0.25">
      <c r="A3419" s="75">
        <v>6037408004</v>
      </c>
      <c r="B3419" s="75">
        <v>2246</v>
      </c>
      <c r="C3419" s="75" t="s">
        <v>166</v>
      </c>
      <c r="D3419" s="75">
        <v>91792</v>
      </c>
      <c r="E3419" s="75">
        <v>39.177912414485803</v>
      </c>
      <c r="F3419" s="75">
        <v>0</v>
      </c>
      <c r="G3419" s="75">
        <v>30.6</v>
      </c>
      <c r="H3419" s="77"/>
      <c r="I3419" s="77"/>
    </row>
    <row r="3420" spans="1:9" x14ac:dyDescent="0.25">
      <c r="A3420" s="75">
        <v>6037406701</v>
      </c>
      <c r="B3420" s="75">
        <v>3246</v>
      </c>
      <c r="C3420" s="75" t="s">
        <v>166</v>
      </c>
      <c r="D3420" s="75">
        <v>91790</v>
      </c>
      <c r="E3420" s="75">
        <v>38.6248512103531</v>
      </c>
      <c r="F3420" s="75">
        <v>0</v>
      </c>
      <c r="G3420" s="75">
        <v>26</v>
      </c>
      <c r="H3420" s="77"/>
      <c r="I3420" s="77"/>
    </row>
    <row r="3421" spans="1:9" x14ac:dyDescent="0.25">
      <c r="A3421" s="75">
        <v>6037408006</v>
      </c>
      <c r="B3421" s="75">
        <v>3863</v>
      </c>
      <c r="C3421" s="75" t="s">
        <v>166</v>
      </c>
      <c r="D3421" s="75">
        <v>91792</v>
      </c>
      <c r="E3421" s="75">
        <v>38.250390416376398</v>
      </c>
      <c r="F3421" s="75">
        <v>0</v>
      </c>
      <c r="G3421" s="75">
        <v>30.4</v>
      </c>
      <c r="H3421" s="77"/>
      <c r="I3421" s="77"/>
    </row>
    <row r="3422" spans="1:9" x14ac:dyDescent="0.25">
      <c r="A3422" s="75">
        <v>6037406411</v>
      </c>
      <c r="B3422" s="75">
        <v>2126</v>
      </c>
      <c r="C3422" s="75" t="s">
        <v>166</v>
      </c>
      <c r="D3422" s="75">
        <v>91791</v>
      </c>
      <c r="E3422" s="75">
        <v>35.698585368929102</v>
      </c>
      <c r="F3422" s="75">
        <v>0</v>
      </c>
      <c r="G3422" s="75">
        <v>24</v>
      </c>
      <c r="H3422" s="77"/>
      <c r="I3422" s="77"/>
    </row>
    <row r="3423" spans="1:9" x14ac:dyDescent="0.25">
      <c r="A3423" s="75">
        <v>6037406602</v>
      </c>
      <c r="B3423" s="75">
        <v>4973</v>
      </c>
      <c r="C3423" s="75" t="s">
        <v>166</v>
      </c>
      <c r="D3423" s="75">
        <v>91790</v>
      </c>
      <c r="E3423" s="75">
        <v>34.928021181310001</v>
      </c>
      <c r="F3423" s="75">
        <v>0</v>
      </c>
      <c r="G3423" s="75">
        <v>37.4</v>
      </c>
      <c r="H3423" s="77"/>
      <c r="I3423" s="77"/>
    </row>
    <row r="3424" spans="1:9" x14ac:dyDescent="0.25">
      <c r="A3424" s="75">
        <v>6037407400</v>
      </c>
      <c r="B3424" s="75">
        <v>2133</v>
      </c>
      <c r="C3424" s="75" t="s">
        <v>166</v>
      </c>
      <c r="D3424" s="75">
        <v>91790</v>
      </c>
      <c r="E3424" s="75">
        <v>34.830892642259499</v>
      </c>
      <c r="F3424" s="75">
        <v>0</v>
      </c>
      <c r="G3424" s="75">
        <v>28.4</v>
      </c>
      <c r="H3424" s="77"/>
      <c r="I3424" s="77"/>
    </row>
    <row r="3425" spans="1:9" x14ac:dyDescent="0.25">
      <c r="A3425" s="75">
        <v>6037408135</v>
      </c>
      <c r="B3425" s="75">
        <v>4159</v>
      </c>
      <c r="C3425" s="75" t="s">
        <v>166</v>
      </c>
      <c r="D3425" s="75">
        <v>91792</v>
      </c>
      <c r="E3425" s="75">
        <v>33.672950138558598</v>
      </c>
      <c r="F3425" s="75">
        <v>0</v>
      </c>
      <c r="G3425" s="75">
        <v>32.200000000000003</v>
      </c>
      <c r="H3425" s="77"/>
      <c r="I3425" s="77"/>
    </row>
    <row r="3426" spans="1:9" x14ac:dyDescent="0.25">
      <c r="A3426" s="75">
        <v>6037408134</v>
      </c>
      <c r="B3426" s="75">
        <v>2743</v>
      </c>
      <c r="C3426" s="75" t="s">
        <v>166</v>
      </c>
      <c r="D3426" s="75">
        <v>91792</v>
      </c>
      <c r="E3426" s="75">
        <v>32.236745053344897</v>
      </c>
      <c r="F3426" s="75">
        <v>0</v>
      </c>
      <c r="G3426" s="75">
        <v>20.9</v>
      </c>
      <c r="H3426" s="77"/>
      <c r="I3426" s="77"/>
    </row>
    <row r="3427" spans="1:9" x14ac:dyDescent="0.25">
      <c r="A3427" s="75">
        <v>6037408003</v>
      </c>
      <c r="B3427" s="75">
        <v>4992</v>
      </c>
      <c r="C3427" s="75" t="s">
        <v>166</v>
      </c>
      <c r="D3427" s="75">
        <v>91792</v>
      </c>
      <c r="E3427" s="75">
        <v>30.795751895691101</v>
      </c>
      <c r="F3427" s="75">
        <v>0</v>
      </c>
      <c r="G3427" s="75">
        <v>20.3</v>
      </c>
      <c r="H3427" s="77"/>
      <c r="I3427" s="77"/>
    </row>
    <row r="3428" spans="1:9" x14ac:dyDescent="0.25">
      <c r="A3428" s="75">
        <v>6037408137</v>
      </c>
      <c r="B3428" s="75">
        <v>4152</v>
      </c>
      <c r="C3428" s="75" t="s">
        <v>166</v>
      </c>
      <c r="D3428" s="75">
        <v>91792</v>
      </c>
      <c r="E3428" s="75">
        <v>30.4957660104917</v>
      </c>
      <c r="F3428" s="75">
        <v>0</v>
      </c>
      <c r="G3428" s="75">
        <v>33.6</v>
      </c>
      <c r="H3428" s="77"/>
      <c r="I3428" s="77"/>
    </row>
    <row r="3429" spans="1:9" x14ac:dyDescent="0.25">
      <c r="A3429" s="75">
        <v>6037405500</v>
      </c>
      <c r="B3429" s="75">
        <v>6808</v>
      </c>
      <c r="C3429" s="75" t="s">
        <v>166</v>
      </c>
      <c r="D3429" s="75">
        <v>91790</v>
      </c>
      <c r="E3429" s="75">
        <v>30.0723238858454</v>
      </c>
      <c r="F3429" s="75">
        <v>0</v>
      </c>
      <c r="G3429" s="75">
        <v>36.299999999999997</v>
      </c>
      <c r="H3429" s="77"/>
      <c r="I3429" s="77"/>
    </row>
    <row r="3430" spans="1:9" x14ac:dyDescent="0.25">
      <c r="A3430" s="75">
        <v>6037406500</v>
      </c>
      <c r="B3430" s="75">
        <v>6705</v>
      </c>
      <c r="C3430" s="75" t="s">
        <v>166</v>
      </c>
      <c r="D3430" s="75">
        <v>91790</v>
      </c>
      <c r="E3430" s="75">
        <v>30.0261289442048</v>
      </c>
      <c r="F3430" s="75">
        <v>0</v>
      </c>
      <c r="G3430" s="75">
        <v>18</v>
      </c>
      <c r="H3430" s="77"/>
      <c r="I3430" s="77"/>
    </row>
    <row r="3431" spans="1:9" x14ac:dyDescent="0.25">
      <c r="A3431" s="75">
        <v>6037406412</v>
      </c>
      <c r="B3431" s="75">
        <v>2482</v>
      </c>
      <c r="C3431" s="75" t="s">
        <v>166</v>
      </c>
      <c r="D3431" s="75">
        <v>91791</v>
      </c>
      <c r="E3431" s="75">
        <v>28.734225654843101</v>
      </c>
      <c r="F3431" s="75">
        <v>0</v>
      </c>
      <c r="G3431" s="75">
        <v>13.5</v>
      </c>
      <c r="H3431" s="77"/>
      <c r="I3431" s="77"/>
    </row>
    <row r="3432" spans="1:9" x14ac:dyDescent="0.25">
      <c r="A3432" s="75">
        <v>6037408005</v>
      </c>
      <c r="B3432" s="75">
        <v>5088</v>
      </c>
      <c r="C3432" s="75" t="s">
        <v>166</v>
      </c>
      <c r="D3432" s="75">
        <v>91791</v>
      </c>
      <c r="E3432" s="75">
        <v>28.588705941397201</v>
      </c>
      <c r="F3432" s="75">
        <v>0</v>
      </c>
      <c r="G3432" s="75">
        <v>18.100000000000001</v>
      </c>
      <c r="H3432" s="77"/>
      <c r="I3432" s="77"/>
    </row>
    <row r="3433" spans="1:9" x14ac:dyDescent="0.25">
      <c r="A3433" s="75">
        <v>6037406601</v>
      </c>
      <c r="B3433" s="75">
        <v>5269</v>
      </c>
      <c r="C3433" s="75" t="s">
        <v>166</v>
      </c>
      <c r="D3433" s="75">
        <v>91791</v>
      </c>
      <c r="E3433" s="75">
        <v>27.5461635451523</v>
      </c>
      <c r="F3433" s="75">
        <v>0</v>
      </c>
      <c r="G3433" s="75">
        <v>24.1</v>
      </c>
      <c r="H3433" s="77"/>
      <c r="I3433" s="77"/>
    </row>
    <row r="3434" spans="1:9" x14ac:dyDescent="0.25">
      <c r="A3434" s="75">
        <v>6037406402</v>
      </c>
      <c r="B3434" s="75">
        <v>2076</v>
      </c>
      <c r="C3434" s="75" t="s">
        <v>166</v>
      </c>
      <c r="D3434" s="75">
        <v>91791</v>
      </c>
      <c r="E3434" s="75">
        <v>26.641600464086601</v>
      </c>
      <c r="F3434" s="75">
        <v>0</v>
      </c>
      <c r="G3434" s="75">
        <v>17.8</v>
      </c>
      <c r="H3434" s="77"/>
      <c r="I3434" s="77"/>
    </row>
    <row r="3435" spans="1:9" x14ac:dyDescent="0.25">
      <c r="A3435" s="75">
        <v>6037406300</v>
      </c>
      <c r="B3435" s="75">
        <v>5532</v>
      </c>
      <c r="C3435" s="75" t="s">
        <v>166</v>
      </c>
      <c r="D3435" s="75">
        <v>91791</v>
      </c>
      <c r="E3435" s="75">
        <v>25.9522286953814</v>
      </c>
      <c r="F3435" s="75">
        <v>0</v>
      </c>
      <c r="G3435" s="75">
        <v>21.2</v>
      </c>
      <c r="H3435" s="77"/>
      <c r="I3435" s="77"/>
    </row>
    <row r="3436" spans="1:9" x14ac:dyDescent="0.25">
      <c r="A3436" s="75">
        <v>6037403401</v>
      </c>
      <c r="B3436" s="75">
        <v>5038</v>
      </c>
      <c r="C3436" s="75" t="s">
        <v>166</v>
      </c>
      <c r="D3436" s="75">
        <v>91792</v>
      </c>
      <c r="E3436" s="75">
        <v>25.7928730226763</v>
      </c>
      <c r="F3436" s="75">
        <v>0</v>
      </c>
      <c r="G3436" s="75">
        <v>33.299999999999997</v>
      </c>
      <c r="H3436" s="77"/>
      <c r="I3436" s="77"/>
    </row>
    <row r="3437" spans="1:9" x14ac:dyDescent="0.25">
      <c r="A3437" s="75">
        <v>6037408136</v>
      </c>
      <c r="B3437" s="75">
        <v>3849</v>
      </c>
      <c r="C3437" s="75" t="s">
        <v>166</v>
      </c>
      <c r="D3437" s="75">
        <v>91792</v>
      </c>
      <c r="E3437" s="75">
        <v>24.783970973840599</v>
      </c>
      <c r="F3437" s="75">
        <v>0</v>
      </c>
      <c r="G3437" s="75">
        <v>28.3</v>
      </c>
      <c r="H3437" s="77"/>
      <c r="I3437" s="77"/>
    </row>
    <row r="3438" spans="1:9" x14ac:dyDescent="0.25">
      <c r="A3438" s="75">
        <v>6037405600</v>
      </c>
      <c r="B3438" s="75">
        <v>5428</v>
      </c>
      <c r="C3438" s="75" t="s">
        <v>166</v>
      </c>
      <c r="D3438" s="75">
        <v>91791</v>
      </c>
      <c r="E3438" s="75">
        <v>24.527195146558</v>
      </c>
      <c r="F3438" s="75">
        <v>0</v>
      </c>
      <c r="G3438" s="75">
        <v>17.600000000000001</v>
      </c>
      <c r="H3438" s="77"/>
      <c r="I3438" s="77"/>
    </row>
    <row r="3439" spans="1:9" x14ac:dyDescent="0.25">
      <c r="A3439" s="75">
        <v>6037135102</v>
      </c>
      <c r="B3439" s="75">
        <v>3513</v>
      </c>
      <c r="C3439" s="75" t="s">
        <v>166</v>
      </c>
      <c r="D3439" s="75">
        <v>91307</v>
      </c>
      <c r="E3439" s="75">
        <v>28.309902501154099</v>
      </c>
      <c r="F3439" s="75">
        <v>0</v>
      </c>
      <c r="G3439" s="75">
        <v>23.8</v>
      </c>
      <c r="H3439" s="77"/>
      <c r="I3439" s="77"/>
    </row>
    <row r="3440" spans="1:9" x14ac:dyDescent="0.25">
      <c r="A3440" s="75">
        <v>6037134422</v>
      </c>
      <c r="B3440" s="75">
        <v>4684</v>
      </c>
      <c r="C3440" s="75" t="s">
        <v>166</v>
      </c>
      <c r="D3440" s="75">
        <v>91307</v>
      </c>
      <c r="E3440" s="75">
        <v>20.2675640988822</v>
      </c>
      <c r="F3440" s="75">
        <v>0</v>
      </c>
      <c r="G3440" s="75">
        <v>15.1</v>
      </c>
      <c r="H3440" s="77"/>
      <c r="I3440" s="77"/>
    </row>
    <row r="3441" spans="1:9" x14ac:dyDescent="0.25">
      <c r="A3441" s="75">
        <v>6037135202</v>
      </c>
      <c r="B3441" s="75">
        <v>4255</v>
      </c>
      <c r="C3441" s="75" t="s">
        <v>166</v>
      </c>
      <c r="D3441" s="75">
        <v>91307</v>
      </c>
      <c r="E3441" s="75">
        <v>19.010289691030501</v>
      </c>
      <c r="F3441" s="75">
        <v>0</v>
      </c>
      <c r="G3441" s="75">
        <v>14.1</v>
      </c>
      <c r="H3441" s="77"/>
      <c r="I3441" s="77"/>
    </row>
    <row r="3442" spans="1:9" x14ac:dyDescent="0.25">
      <c r="A3442" s="75">
        <v>6037135201</v>
      </c>
      <c r="B3442" s="75">
        <v>2620</v>
      </c>
      <c r="C3442" s="75" t="s">
        <v>166</v>
      </c>
      <c r="D3442" s="75">
        <v>91307</v>
      </c>
      <c r="E3442" s="75">
        <v>14.6930585342882</v>
      </c>
      <c r="F3442" s="75">
        <v>0</v>
      </c>
      <c r="G3442" s="75">
        <v>23.1</v>
      </c>
      <c r="H3442" s="77"/>
      <c r="I3442" s="77"/>
    </row>
    <row r="3443" spans="1:9" x14ac:dyDescent="0.25">
      <c r="A3443" s="75">
        <v>6037135203</v>
      </c>
      <c r="B3443" s="75">
        <v>7055</v>
      </c>
      <c r="C3443" s="75" t="s">
        <v>166</v>
      </c>
      <c r="D3443" s="75">
        <v>91307</v>
      </c>
      <c r="E3443" s="75">
        <v>10.1624091522306</v>
      </c>
      <c r="F3443" s="75">
        <v>0</v>
      </c>
      <c r="G3443" s="75">
        <v>20.3</v>
      </c>
      <c r="H3443" s="77"/>
      <c r="I3443" s="77"/>
    </row>
    <row r="3444" spans="1:9" x14ac:dyDescent="0.25">
      <c r="A3444" s="75">
        <v>6037134421</v>
      </c>
      <c r="B3444" s="75">
        <v>3941</v>
      </c>
      <c r="C3444" s="75" t="s">
        <v>166</v>
      </c>
      <c r="D3444" s="75">
        <v>91307</v>
      </c>
      <c r="E3444" s="75">
        <v>6.3757477224760404</v>
      </c>
      <c r="F3444" s="75">
        <v>0</v>
      </c>
      <c r="G3444" s="75">
        <v>10.1</v>
      </c>
      <c r="H3444" s="77"/>
      <c r="I3444" s="77"/>
    </row>
    <row r="3445" spans="1:9" x14ac:dyDescent="0.25">
      <c r="A3445" s="75">
        <v>6037700502</v>
      </c>
      <c r="B3445" s="75">
        <v>4246</v>
      </c>
      <c r="C3445" s="75" t="s">
        <v>166</v>
      </c>
      <c r="D3445" s="75">
        <v>90069</v>
      </c>
      <c r="E3445" s="75">
        <v>24.1860500381378</v>
      </c>
      <c r="F3445" s="75">
        <v>0</v>
      </c>
      <c r="G3445" s="75">
        <v>26.9</v>
      </c>
      <c r="H3445" s="77"/>
      <c r="I3445" s="77"/>
    </row>
    <row r="3446" spans="1:9" x14ac:dyDescent="0.25">
      <c r="A3446" s="75">
        <v>6037700501</v>
      </c>
      <c r="B3446" s="75">
        <v>3687</v>
      </c>
      <c r="C3446" s="75" t="s">
        <v>166</v>
      </c>
      <c r="D3446" s="75">
        <v>90069</v>
      </c>
      <c r="E3446" s="75">
        <v>20.622444115556899</v>
      </c>
      <c r="F3446" s="75">
        <v>0</v>
      </c>
      <c r="G3446" s="75">
        <v>24.9</v>
      </c>
      <c r="H3446" s="77"/>
      <c r="I3446" s="77"/>
    </row>
    <row r="3447" spans="1:9" x14ac:dyDescent="0.25">
      <c r="A3447" s="75">
        <v>6037700300</v>
      </c>
      <c r="B3447" s="75">
        <v>5623</v>
      </c>
      <c r="C3447" s="75" t="s">
        <v>166</v>
      </c>
      <c r="D3447" s="75">
        <v>90069</v>
      </c>
      <c r="E3447" s="75">
        <v>19.076481237188801</v>
      </c>
      <c r="F3447" s="75">
        <v>0</v>
      </c>
      <c r="G3447" s="75">
        <v>21.5</v>
      </c>
      <c r="H3447" s="77"/>
      <c r="I3447" s="77"/>
    </row>
    <row r="3448" spans="1:9" x14ac:dyDescent="0.25">
      <c r="A3448" s="75">
        <v>6037194402</v>
      </c>
      <c r="B3448" s="75">
        <v>3335</v>
      </c>
      <c r="C3448" s="75" t="s">
        <v>166</v>
      </c>
      <c r="D3448" s="75">
        <v>90069</v>
      </c>
      <c r="E3448" s="75">
        <v>16.5364657797384</v>
      </c>
      <c r="F3448" s="75">
        <v>0</v>
      </c>
      <c r="G3448" s="75">
        <v>30.9</v>
      </c>
      <c r="H3448" s="77"/>
      <c r="I3448" s="77"/>
    </row>
    <row r="3449" spans="1:9" x14ac:dyDescent="0.25">
      <c r="A3449" s="75">
        <v>6037194300</v>
      </c>
      <c r="B3449" s="75">
        <v>3029</v>
      </c>
      <c r="C3449" s="75" t="s">
        <v>166</v>
      </c>
      <c r="D3449" s="75">
        <v>90069</v>
      </c>
      <c r="E3449" s="75">
        <v>11.2017873611456</v>
      </c>
      <c r="F3449" s="75">
        <v>0</v>
      </c>
      <c r="G3449" s="75">
        <v>15.2</v>
      </c>
      <c r="H3449" s="77"/>
      <c r="I3449" s="77"/>
    </row>
    <row r="3450" spans="1:9" x14ac:dyDescent="0.25">
      <c r="A3450" s="75">
        <v>6037800325</v>
      </c>
      <c r="B3450" s="75">
        <v>3407</v>
      </c>
      <c r="C3450" s="75" t="s">
        <v>166</v>
      </c>
      <c r="D3450" s="75">
        <v>91361</v>
      </c>
      <c r="E3450" s="75">
        <v>10.966846926226999</v>
      </c>
      <c r="F3450" s="75">
        <v>0</v>
      </c>
      <c r="G3450" s="75">
        <v>15.5</v>
      </c>
      <c r="H3450" s="77"/>
      <c r="I3450" s="77"/>
    </row>
    <row r="3451" spans="1:9" x14ac:dyDescent="0.25">
      <c r="A3451" s="75">
        <v>6037502301</v>
      </c>
      <c r="B3451" s="75">
        <v>5461</v>
      </c>
      <c r="C3451" s="75" t="s">
        <v>166</v>
      </c>
      <c r="D3451" s="75">
        <v>90606</v>
      </c>
      <c r="E3451" s="75">
        <v>58.284198592392698</v>
      </c>
      <c r="F3451" s="75">
        <v>5461</v>
      </c>
      <c r="G3451" s="75">
        <v>37.299999999999997</v>
      </c>
      <c r="H3451" s="77"/>
      <c r="I3451" s="77"/>
    </row>
    <row r="3452" spans="1:9" x14ac:dyDescent="0.25">
      <c r="A3452" s="75">
        <v>6037503000</v>
      </c>
      <c r="B3452" s="75">
        <v>6057</v>
      </c>
      <c r="C3452" s="75" t="s">
        <v>166</v>
      </c>
      <c r="D3452" s="75">
        <v>90605</v>
      </c>
      <c r="E3452" s="75">
        <v>58.1571870525771</v>
      </c>
      <c r="F3452" s="75">
        <v>6057</v>
      </c>
      <c r="G3452" s="75">
        <v>59.5</v>
      </c>
      <c r="H3452" s="77"/>
      <c r="I3452" s="77"/>
    </row>
    <row r="3453" spans="1:9" x14ac:dyDescent="0.25">
      <c r="A3453" s="75">
        <v>6037502302</v>
      </c>
      <c r="B3453" s="75">
        <v>3000</v>
      </c>
      <c r="C3453" s="75" t="s">
        <v>166</v>
      </c>
      <c r="D3453" s="75">
        <v>90606</v>
      </c>
      <c r="E3453" s="75">
        <v>57.6025092198865</v>
      </c>
      <c r="F3453" s="75">
        <v>3000</v>
      </c>
      <c r="G3453" s="75">
        <v>58.8</v>
      </c>
      <c r="H3453" s="77"/>
      <c r="I3453" s="77"/>
    </row>
    <row r="3454" spans="1:9" x14ac:dyDescent="0.25">
      <c r="A3454" s="75">
        <v>6037502004</v>
      </c>
      <c r="B3454" s="75">
        <v>4359</v>
      </c>
      <c r="C3454" s="75" t="s">
        <v>166</v>
      </c>
      <c r="D3454" s="75">
        <v>90602</v>
      </c>
      <c r="E3454" s="75">
        <v>53.342365376144002</v>
      </c>
      <c r="F3454" s="75">
        <v>4359</v>
      </c>
      <c r="G3454" s="75">
        <v>44.8</v>
      </c>
      <c r="H3454" s="77"/>
      <c r="I3454" s="77"/>
    </row>
    <row r="3455" spans="1:9" x14ac:dyDescent="0.25">
      <c r="A3455" s="75">
        <v>6037502100</v>
      </c>
      <c r="B3455" s="75">
        <v>5110</v>
      </c>
      <c r="C3455" s="75" t="s">
        <v>166</v>
      </c>
      <c r="D3455" s="75">
        <v>90606</v>
      </c>
      <c r="E3455" s="75">
        <v>53.181874352918598</v>
      </c>
      <c r="F3455" s="75">
        <v>5110</v>
      </c>
      <c r="G3455" s="75">
        <v>28.9</v>
      </c>
      <c r="H3455" s="77"/>
      <c r="I3455" s="77"/>
    </row>
    <row r="3456" spans="1:9" x14ac:dyDescent="0.25">
      <c r="A3456" s="75">
        <v>6037502200</v>
      </c>
      <c r="B3456" s="75">
        <v>6585</v>
      </c>
      <c r="C3456" s="75" t="s">
        <v>166</v>
      </c>
      <c r="D3456" s="75">
        <v>90606</v>
      </c>
      <c r="E3456" s="75">
        <v>51.386752985220902</v>
      </c>
      <c r="F3456" s="75">
        <v>6585</v>
      </c>
      <c r="G3456" s="75">
        <v>33.799999999999997</v>
      </c>
      <c r="H3456" s="77"/>
      <c r="I3456" s="77"/>
    </row>
    <row r="3457" spans="1:9" x14ac:dyDescent="0.25">
      <c r="A3457" s="75">
        <v>6037501400</v>
      </c>
      <c r="B3457" s="75">
        <v>3978</v>
      </c>
      <c r="C3457" s="75" t="s">
        <v>166</v>
      </c>
      <c r="D3457" s="75">
        <v>90601</v>
      </c>
      <c r="E3457" s="75">
        <v>50.0747112459023</v>
      </c>
      <c r="F3457" s="75">
        <v>3978</v>
      </c>
      <c r="G3457" s="75">
        <v>52.2</v>
      </c>
      <c r="H3457" s="77"/>
      <c r="I3457" s="77"/>
    </row>
    <row r="3458" spans="1:9" x14ac:dyDescent="0.25">
      <c r="A3458" s="75">
        <v>6037501803</v>
      </c>
      <c r="B3458" s="75">
        <v>4705</v>
      </c>
      <c r="C3458" s="75" t="s">
        <v>166</v>
      </c>
      <c r="D3458" s="75">
        <v>90602</v>
      </c>
      <c r="E3458" s="75">
        <v>49.665648947133697</v>
      </c>
      <c r="F3458" s="75">
        <v>4705</v>
      </c>
      <c r="G3458" s="75">
        <v>61</v>
      </c>
      <c r="H3458" s="77"/>
      <c r="I3458" s="77"/>
    </row>
    <row r="3459" spans="1:9" x14ac:dyDescent="0.25">
      <c r="A3459" s="75">
        <v>6037501001</v>
      </c>
      <c r="B3459" s="75">
        <v>3248</v>
      </c>
      <c r="C3459" s="75" t="s">
        <v>166</v>
      </c>
      <c r="D3459" s="75">
        <v>90606</v>
      </c>
      <c r="E3459" s="75">
        <v>46.474154244777402</v>
      </c>
      <c r="F3459" s="75">
        <v>3248</v>
      </c>
      <c r="G3459" s="75">
        <v>43.1</v>
      </c>
      <c r="H3459" s="77"/>
      <c r="I3459" s="77"/>
    </row>
    <row r="3460" spans="1:9" x14ac:dyDescent="0.25">
      <c r="A3460" s="75">
        <v>6037501504</v>
      </c>
      <c r="B3460" s="75">
        <v>3592</v>
      </c>
      <c r="C3460" s="75" t="s">
        <v>166</v>
      </c>
      <c r="D3460" s="75">
        <v>90601</v>
      </c>
      <c r="E3460" s="75">
        <v>45.549228616709598</v>
      </c>
      <c r="F3460" s="75">
        <v>3592</v>
      </c>
      <c r="G3460" s="75">
        <v>55.5</v>
      </c>
      <c r="H3460" s="77"/>
      <c r="I3460" s="77"/>
    </row>
    <row r="3461" spans="1:9" x14ac:dyDescent="0.25">
      <c r="A3461" s="75">
        <v>6037501804</v>
      </c>
      <c r="B3461" s="75">
        <v>2131</v>
      </c>
      <c r="C3461" s="75" t="s">
        <v>166</v>
      </c>
      <c r="D3461" s="75">
        <v>90602</v>
      </c>
      <c r="E3461" s="75">
        <v>45.365886005618002</v>
      </c>
      <c r="F3461" s="75">
        <v>2131</v>
      </c>
      <c r="G3461" s="75">
        <v>52.4</v>
      </c>
      <c r="H3461" s="77"/>
      <c r="I3461" s="77"/>
    </row>
    <row r="3462" spans="1:9" x14ac:dyDescent="0.25">
      <c r="A3462" s="75">
        <v>6037503104</v>
      </c>
      <c r="B3462" s="75">
        <v>2719</v>
      </c>
      <c r="C3462" s="75" t="s">
        <v>166</v>
      </c>
      <c r="D3462" s="75">
        <v>90605</v>
      </c>
      <c r="E3462" s="75">
        <v>42.434299921466803</v>
      </c>
      <c r="F3462" s="75">
        <v>2719</v>
      </c>
      <c r="G3462" s="75">
        <v>44.2</v>
      </c>
      <c r="H3462" s="77"/>
      <c r="I3462" s="77"/>
    </row>
    <row r="3463" spans="1:9" x14ac:dyDescent="0.25">
      <c r="A3463" s="75">
        <v>6037501002</v>
      </c>
      <c r="B3463" s="75">
        <v>4861</v>
      </c>
      <c r="C3463" s="75" t="s">
        <v>166</v>
      </c>
      <c r="D3463" s="75">
        <v>90606</v>
      </c>
      <c r="E3463" s="75">
        <v>41.076570895934999</v>
      </c>
      <c r="F3463" s="75">
        <v>4861</v>
      </c>
      <c r="G3463" s="75">
        <v>21.5</v>
      </c>
      <c r="H3463" s="77"/>
      <c r="I3463" s="77"/>
    </row>
    <row r="3464" spans="1:9" x14ac:dyDescent="0.25">
      <c r="A3464" s="75">
        <v>6037500300</v>
      </c>
      <c r="B3464" s="75">
        <v>2903</v>
      </c>
      <c r="C3464" s="75" t="s">
        <v>166</v>
      </c>
      <c r="D3464" s="75">
        <v>90601</v>
      </c>
      <c r="E3464" s="75">
        <v>40.812475175445599</v>
      </c>
      <c r="F3464" s="75">
        <v>2903</v>
      </c>
      <c r="G3464" s="75">
        <v>18.399999999999999</v>
      </c>
      <c r="H3464" s="77"/>
      <c r="I3464" s="77"/>
    </row>
    <row r="3465" spans="1:9" x14ac:dyDescent="0.25">
      <c r="A3465" s="75">
        <v>6037503105</v>
      </c>
      <c r="B3465" s="75">
        <v>3634</v>
      </c>
      <c r="C3465" s="75" t="s">
        <v>166</v>
      </c>
      <c r="D3465" s="75">
        <v>90604</v>
      </c>
      <c r="E3465" s="75">
        <v>40.108143855809701</v>
      </c>
      <c r="F3465" s="75">
        <v>3634</v>
      </c>
      <c r="G3465" s="75">
        <v>31.3</v>
      </c>
      <c r="H3465" s="77"/>
      <c r="I3465" s="77"/>
    </row>
    <row r="3466" spans="1:9" x14ac:dyDescent="0.25">
      <c r="A3466" s="75">
        <v>6037502003</v>
      </c>
      <c r="B3466" s="75">
        <v>2693</v>
      </c>
      <c r="C3466" s="75" t="s">
        <v>166</v>
      </c>
      <c r="D3466" s="75">
        <v>90602</v>
      </c>
      <c r="E3466" s="75">
        <v>40.067778960781602</v>
      </c>
      <c r="F3466" s="75">
        <v>2693</v>
      </c>
      <c r="G3466" s="75">
        <v>45</v>
      </c>
      <c r="H3466" s="77"/>
      <c r="I3466" s="77"/>
    </row>
    <row r="3467" spans="1:9" x14ac:dyDescent="0.25">
      <c r="A3467" s="75">
        <v>6037408303</v>
      </c>
      <c r="B3467" s="75">
        <v>4029</v>
      </c>
      <c r="C3467" s="75" t="s">
        <v>166</v>
      </c>
      <c r="D3467" s="75">
        <v>90601</v>
      </c>
      <c r="E3467" s="75">
        <v>38.994189853319199</v>
      </c>
      <c r="F3467" s="75">
        <v>0</v>
      </c>
      <c r="G3467" s="75">
        <v>22.7</v>
      </c>
      <c r="H3467" s="77"/>
      <c r="I3467" s="77"/>
    </row>
    <row r="3468" spans="1:9" x14ac:dyDescent="0.25">
      <c r="A3468" s="75">
        <v>6037501200</v>
      </c>
      <c r="B3468" s="75">
        <v>5057</v>
      </c>
      <c r="C3468" s="75" t="s">
        <v>166</v>
      </c>
      <c r="D3468" s="75">
        <v>90601</v>
      </c>
      <c r="E3468" s="75">
        <v>38.007208768543798</v>
      </c>
      <c r="F3468" s="75">
        <v>0</v>
      </c>
      <c r="G3468" s="75">
        <v>19.600000000000001</v>
      </c>
      <c r="H3468" s="77"/>
      <c r="I3468" s="77"/>
    </row>
    <row r="3469" spans="1:9" x14ac:dyDescent="0.25">
      <c r="A3469" s="75">
        <v>6037503106</v>
      </c>
      <c r="B3469" s="75">
        <v>3795</v>
      </c>
      <c r="C3469" s="75" t="s">
        <v>166</v>
      </c>
      <c r="D3469" s="75">
        <v>90604</v>
      </c>
      <c r="E3469" s="75">
        <v>36.721197707254298</v>
      </c>
      <c r="F3469" s="75">
        <v>0</v>
      </c>
      <c r="G3469" s="75">
        <v>43.6</v>
      </c>
      <c r="H3469" s="77"/>
      <c r="I3469" s="77"/>
    </row>
    <row r="3470" spans="1:9" x14ac:dyDescent="0.25">
      <c r="A3470" s="75">
        <v>6037503202</v>
      </c>
      <c r="B3470" s="75">
        <v>4462</v>
      </c>
      <c r="C3470" s="75" t="s">
        <v>166</v>
      </c>
      <c r="D3470" s="75">
        <v>90604</v>
      </c>
      <c r="E3470" s="75">
        <v>36.643869380337598</v>
      </c>
      <c r="F3470" s="75">
        <v>0</v>
      </c>
      <c r="G3470" s="75">
        <v>36</v>
      </c>
      <c r="H3470" s="77"/>
      <c r="I3470" s="77"/>
    </row>
    <row r="3471" spans="1:9" x14ac:dyDescent="0.25">
      <c r="A3471" s="75">
        <v>6037503103</v>
      </c>
      <c r="B3471" s="75">
        <v>5004</v>
      </c>
      <c r="C3471" s="75" t="s">
        <v>166</v>
      </c>
      <c r="D3471" s="75">
        <v>90605</v>
      </c>
      <c r="E3471" s="75">
        <v>36.385750088685299</v>
      </c>
      <c r="F3471" s="75">
        <v>0</v>
      </c>
      <c r="G3471" s="75">
        <v>39.5</v>
      </c>
      <c r="H3471" s="77"/>
      <c r="I3471" s="77"/>
    </row>
    <row r="3472" spans="1:9" x14ac:dyDescent="0.25">
      <c r="A3472" s="75">
        <v>6037502901</v>
      </c>
      <c r="B3472" s="75">
        <v>5413</v>
      </c>
      <c r="C3472" s="75" t="s">
        <v>166</v>
      </c>
      <c r="D3472" s="75">
        <v>90605</v>
      </c>
      <c r="E3472" s="75">
        <v>35.080400756357903</v>
      </c>
      <c r="F3472" s="75">
        <v>0</v>
      </c>
      <c r="G3472" s="75">
        <v>20</v>
      </c>
      <c r="H3472" s="77"/>
      <c r="I3472" s="77"/>
    </row>
    <row r="3473" spans="1:9" x14ac:dyDescent="0.25">
      <c r="A3473" s="75">
        <v>6037501300</v>
      </c>
      <c r="B3473" s="75">
        <v>7238</v>
      </c>
      <c r="C3473" s="75" t="s">
        <v>166</v>
      </c>
      <c r="D3473" s="75">
        <v>90601</v>
      </c>
      <c r="E3473" s="75">
        <v>34.775441622732799</v>
      </c>
      <c r="F3473" s="75">
        <v>0</v>
      </c>
      <c r="G3473" s="75">
        <v>21.2</v>
      </c>
      <c r="H3473" s="77"/>
      <c r="I3473" s="77"/>
    </row>
    <row r="3474" spans="1:9" x14ac:dyDescent="0.25">
      <c r="A3474" s="75">
        <v>6037503501</v>
      </c>
      <c r="B3474" s="75">
        <v>6481</v>
      </c>
      <c r="C3474" s="75" t="s">
        <v>166</v>
      </c>
      <c r="D3474" s="75">
        <v>90604</v>
      </c>
      <c r="E3474" s="75">
        <v>29.962452874163301</v>
      </c>
      <c r="F3474" s="75">
        <v>0</v>
      </c>
      <c r="G3474" s="75">
        <v>36.5</v>
      </c>
      <c r="H3474" s="77"/>
      <c r="I3474" s="77"/>
    </row>
    <row r="3475" spans="1:9" x14ac:dyDescent="0.25">
      <c r="A3475" s="75">
        <v>6037503201</v>
      </c>
      <c r="B3475" s="75">
        <v>3912</v>
      </c>
      <c r="C3475" s="75" t="s">
        <v>166</v>
      </c>
      <c r="D3475" s="75">
        <v>90604</v>
      </c>
      <c r="E3475" s="75">
        <v>29.266478922525199</v>
      </c>
      <c r="F3475" s="75">
        <v>0</v>
      </c>
      <c r="G3475" s="75">
        <v>24.5</v>
      </c>
      <c r="H3475" s="77"/>
      <c r="I3475" s="77"/>
    </row>
    <row r="3476" spans="1:9" x14ac:dyDescent="0.25">
      <c r="A3476" s="75">
        <v>6037501802</v>
      </c>
      <c r="B3476" s="75">
        <v>3326</v>
      </c>
      <c r="C3476" s="75" t="s">
        <v>166</v>
      </c>
      <c r="D3476" s="75">
        <v>90602</v>
      </c>
      <c r="E3476" s="75">
        <v>27.809299636397</v>
      </c>
      <c r="F3476" s="75">
        <v>0</v>
      </c>
      <c r="G3476" s="75">
        <v>27.3</v>
      </c>
      <c r="H3476" s="77"/>
      <c r="I3476" s="77"/>
    </row>
    <row r="3477" spans="1:9" x14ac:dyDescent="0.25">
      <c r="A3477" s="75">
        <v>6037501503</v>
      </c>
      <c r="B3477" s="75">
        <v>5016</v>
      </c>
      <c r="C3477" s="75" t="s">
        <v>166</v>
      </c>
      <c r="D3477" s="75">
        <v>90601</v>
      </c>
      <c r="E3477" s="75">
        <v>27.6130841020614</v>
      </c>
      <c r="F3477" s="75">
        <v>0</v>
      </c>
      <c r="G3477" s="75">
        <v>41.5</v>
      </c>
      <c r="H3477" s="77"/>
      <c r="I3477" s="77"/>
    </row>
    <row r="3478" spans="1:9" x14ac:dyDescent="0.25">
      <c r="A3478" s="75">
        <v>6037501900</v>
      </c>
      <c r="B3478" s="75">
        <v>4213</v>
      </c>
      <c r="C3478" s="75" t="s">
        <v>166</v>
      </c>
      <c r="D3478" s="75">
        <v>90605</v>
      </c>
      <c r="E3478" s="75">
        <v>26.231700751580998</v>
      </c>
      <c r="F3478" s="75">
        <v>0</v>
      </c>
      <c r="G3478" s="75">
        <v>21.6</v>
      </c>
      <c r="H3478" s="77"/>
      <c r="I3478" s="77"/>
    </row>
    <row r="3479" spans="1:9" x14ac:dyDescent="0.25">
      <c r="A3479" s="75">
        <v>6037502005</v>
      </c>
      <c r="B3479" s="75">
        <v>4251</v>
      </c>
      <c r="C3479" s="75" t="s">
        <v>166</v>
      </c>
      <c r="D3479" s="75">
        <v>90605</v>
      </c>
      <c r="E3479" s="75">
        <v>25.358183776524498</v>
      </c>
      <c r="F3479" s="75">
        <v>0</v>
      </c>
      <c r="G3479" s="75">
        <v>44.3</v>
      </c>
      <c r="H3479" s="77"/>
      <c r="I3479" s="77"/>
    </row>
    <row r="3480" spans="1:9" x14ac:dyDescent="0.25">
      <c r="A3480" s="75">
        <v>6037503302</v>
      </c>
      <c r="B3480" s="75">
        <v>6271</v>
      </c>
      <c r="C3480" s="75" t="s">
        <v>166</v>
      </c>
      <c r="D3480" s="75">
        <v>90604</v>
      </c>
      <c r="E3480" s="75">
        <v>24.8106585769006</v>
      </c>
      <c r="F3480" s="75">
        <v>0</v>
      </c>
      <c r="G3480" s="75">
        <v>40.799999999999997</v>
      </c>
      <c r="H3480" s="77"/>
      <c r="I3480" s="77"/>
    </row>
    <row r="3481" spans="1:9" x14ac:dyDescent="0.25">
      <c r="A3481" s="75">
        <v>6037501600</v>
      </c>
      <c r="B3481" s="75">
        <v>7190</v>
      </c>
      <c r="C3481" s="75" t="s">
        <v>166</v>
      </c>
      <c r="D3481" s="75">
        <v>90601</v>
      </c>
      <c r="E3481" s="75">
        <v>23.793892689405901</v>
      </c>
      <c r="F3481" s="75">
        <v>0</v>
      </c>
      <c r="G3481" s="75">
        <v>24.4</v>
      </c>
      <c r="H3481" s="77"/>
      <c r="I3481" s="77"/>
    </row>
    <row r="3482" spans="1:9" x14ac:dyDescent="0.25">
      <c r="A3482" s="75">
        <v>6037503401</v>
      </c>
      <c r="B3482" s="75">
        <v>6529</v>
      </c>
      <c r="C3482" s="75" t="s">
        <v>166</v>
      </c>
      <c r="D3482" s="75">
        <v>90603</v>
      </c>
      <c r="E3482" s="75">
        <v>23.559616410232099</v>
      </c>
      <c r="F3482" s="75">
        <v>0</v>
      </c>
      <c r="G3482" s="75">
        <v>11.7</v>
      </c>
      <c r="H3482" s="77"/>
      <c r="I3482" s="77"/>
    </row>
    <row r="3483" spans="1:9" x14ac:dyDescent="0.25">
      <c r="A3483" s="75">
        <v>6037503502</v>
      </c>
      <c r="B3483" s="75">
        <v>4130</v>
      </c>
      <c r="C3483" s="75" t="s">
        <v>166</v>
      </c>
      <c r="D3483" s="75">
        <v>90604</v>
      </c>
      <c r="E3483" s="75">
        <v>23.3817259424765</v>
      </c>
      <c r="F3483" s="75">
        <v>0</v>
      </c>
      <c r="G3483" s="75">
        <v>29.8</v>
      </c>
      <c r="H3483" s="77"/>
      <c r="I3483" s="77"/>
    </row>
    <row r="3484" spans="1:9" x14ac:dyDescent="0.25">
      <c r="A3484" s="75">
        <v>6037501700</v>
      </c>
      <c r="B3484" s="75">
        <v>3695</v>
      </c>
      <c r="C3484" s="75" t="s">
        <v>166</v>
      </c>
      <c r="D3484" s="75">
        <v>90605</v>
      </c>
      <c r="E3484" s="75">
        <v>22.876717973386899</v>
      </c>
      <c r="F3484" s="75">
        <v>0</v>
      </c>
      <c r="G3484" s="75">
        <v>24.1</v>
      </c>
      <c r="H3484" s="77"/>
      <c r="I3484" s="77"/>
    </row>
    <row r="3485" spans="1:9" x14ac:dyDescent="0.25">
      <c r="A3485" s="75">
        <v>6037503701</v>
      </c>
      <c r="B3485" s="75">
        <v>4717</v>
      </c>
      <c r="C3485" s="75" t="s">
        <v>166</v>
      </c>
      <c r="D3485" s="75">
        <v>90604</v>
      </c>
      <c r="E3485" s="75">
        <v>22.439431044264001</v>
      </c>
      <c r="F3485" s="75">
        <v>0</v>
      </c>
      <c r="G3485" s="75">
        <v>25.7</v>
      </c>
      <c r="H3485" s="77"/>
      <c r="I3485" s="77"/>
    </row>
    <row r="3486" spans="1:9" x14ac:dyDescent="0.25">
      <c r="A3486" s="75">
        <v>6037503402</v>
      </c>
      <c r="B3486" s="75">
        <v>4273</v>
      </c>
      <c r="C3486" s="75" t="s">
        <v>166</v>
      </c>
      <c r="D3486" s="75">
        <v>90603</v>
      </c>
      <c r="E3486" s="75">
        <v>21.403732924739099</v>
      </c>
      <c r="F3486" s="75">
        <v>0</v>
      </c>
      <c r="G3486" s="75">
        <v>20.100000000000001</v>
      </c>
      <c r="H3486" s="77"/>
      <c r="I3486" s="77"/>
    </row>
    <row r="3487" spans="1:9" x14ac:dyDescent="0.25">
      <c r="A3487" s="75">
        <v>6037503301</v>
      </c>
      <c r="B3487" s="75">
        <v>3394</v>
      </c>
      <c r="C3487" s="75" t="s">
        <v>166</v>
      </c>
      <c r="D3487" s="75">
        <v>90603</v>
      </c>
      <c r="E3487" s="75">
        <v>21.130472328860002</v>
      </c>
      <c r="F3487" s="75">
        <v>0</v>
      </c>
      <c r="G3487" s="75">
        <v>18.5</v>
      </c>
      <c r="H3487" s="77"/>
      <c r="I3487" s="77"/>
    </row>
    <row r="3488" spans="1:9" x14ac:dyDescent="0.25">
      <c r="A3488" s="75">
        <v>6037503702</v>
      </c>
      <c r="B3488" s="75">
        <v>5040</v>
      </c>
      <c r="C3488" s="75" t="s">
        <v>166</v>
      </c>
      <c r="D3488" s="75">
        <v>90604</v>
      </c>
      <c r="E3488" s="75">
        <v>21.0471589531804</v>
      </c>
      <c r="F3488" s="75">
        <v>0</v>
      </c>
      <c r="G3488" s="75">
        <v>26.1</v>
      </c>
      <c r="H3488" s="77"/>
      <c r="I3488" s="77"/>
    </row>
    <row r="3489" spans="1:9" x14ac:dyDescent="0.25">
      <c r="A3489" s="75">
        <v>6037501501</v>
      </c>
      <c r="B3489" s="75">
        <v>2244</v>
      </c>
      <c r="C3489" s="75" t="s">
        <v>166</v>
      </c>
      <c r="D3489" s="75">
        <v>90601</v>
      </c>
      <c r="E3489" s="75">
        <v>20.054730654389299</v>
      </c>
      <c r="F3489" s="75">
        <v>0</v>
      </c>
      <c r="G3489" s="75">
        <v>13.8</v>
      </c>
      <c r="H3489" s="77"/>
      <c r="I3489" s="77"/>
    </row>
    <row r="3490" spans="1:9" x14ac:dyDescent="0.25">
      <c r="A3490" s="75">
        <v>6037500202</v>
      </c>
      <c r="B3490" s="75">
        <v>4935</v>
      </c>
      <c r="C3490" s="75" t="s">
        <v>166</v>
      </c>
      <c r="D3490" s="75">
        <v>90605</v>
      </c>
      <c r="E3490" s="75">
        <v>13.4208122168888</v>
      </c>
      <c r="F3490" s="75">
        <v>0</v>
      </c>
      <c r="G3490" s="75">
        <v>9.5</v>
      </c>
      <c r="H3490" s="77"/>
      <c r="I3490" s="77"/>
    </row>
    <row r="3491" spans="1:9" x14ac:dyDescent="0.25">
      <c r="A3491" s="75">
        <v>6037294620</v>
      </c>
      <c r="B3491" s="75">
        <v>4219</v>
      </c>
      <c r="C3491" s="75" t="s">
        <v>166</v>
      </c>
      <c r="D3491" s="75">
        <v>90744</v>
      </c>
      <c r="E3491" s="75">
        <v>62.111271204983503</v>
      </c>
      <c r="F3491" s="75">
        <v>4219</v>
      </c>
      <c r="G3491" s="75">
        <v>56.6</v>
      </c>
      <c r="H3491" s="77"/>
      <c r="I3491" s="77"/>
    </row>
    <row r="3492" spans="1:9" x14ac:dyDescent="0.25">
      <c r="A3492" s="75">
        <v>6037294900</v>
      </c>
      <c r="B3492" s="75">
        <v>3265</v>
      </c>
      <c r="C3492" s="75" t="s">
        <v>166</v>
      </c>
      <c r="D3492" s="75">
        <v>90744</v>
      </c>
      <c r="E3492" s="75">
        <v>62.075398646346699</v>
      </c>
      <c r="F3492" s="75">
        <v>3265</v>
      </c>
      <c r="G3492" s="75">
        <v>72.5</v>
      </c>
      <c r="H3492" s="77"/>
      <c r="I3492" s="77"/>
    </row>
    <row r="3493" spans="1:9" x14ac:dyDescent="0.25">
      <c r="A3493" s="75">
        <v>6037294830</v>
      </c>
      <c r="B3493" s="75">
        <v>3707</v>
      </c>
      <c r="C3493" s="75" t="s">
        <v>166</v>
      </c>
      <c r="D3493" s="75">
        <v>90744</v>
      </c>
      <c r="E3493" s="75">
        <v>61.943365235754001</v>
      </c>
      <c r="F3493" s="75">
        <v>3707</v>
      </c>
      <c r="G3493" s="75">
        <v>69.2</v>
      </c>
      <c r="H3493" s="77"/>
      <c r="I3493" s="77"/>
    </row>
    <row r="3494" spans="1:9" x14ac:dyDescent="0.25">
      <c r="A3494" s="75">
        <v>6037294701</v>
      </c>
      <c r="B3494" s="75">
        <v>3019</v>
      </c>
      <c r="C3494" s="75" t="s">
        <v>166</v>
      </c>
      <c r="D3494" s="75">
        <v>90744</v>
      </c>
      <c r="E3494" s="75">
        <v>58.932754339614497</v>
      </c>
      <c r="F3494" s="75">
        <v>3019</v>
      </c>
      <c r="G3494" s="75">
        <v>64.900000000000006</v>
      </c>
      <c r="H3494" s="77"/>
      <c r="I3494" s="77"/>
    </row>
    <row r="3495" spans="1:9" x14ac:dyDescent="0.25">
      <c r="A3495" s="75">
        <v>6037294120</v>
      </c>
      <c r="B3495" s="75">
        <v>2370</v>
      </c>
      <c r="C3495" s="75" t="s">
        <v>166</v>
      </c>
      <c r="D3495" s="75">
        <v>90744</v>
      </c>
      <c r="E3495" s="75">
        <v>57.540931119305398</v>
      </c>
      <c r="F3495" s="75">
        <v>2370</v>
      </c>
      <c r="G3495" s="75">
        <v>58</v>
      </c>
      <c r="H3495" s="77"/>
      <c r="I3495" s="77"/>
    </row>
    <row r="3496" spans="1:9" x14ac:dyDescent="0.25">
      <c r="A3496" s="75">
        <v>6037294810</v>
      </c>
      <c r="B3496" s="75">
        <v>3991</v>
      </c>
      <c r="C3496" s="75" t="s">
        <v>166</v>
      </c>
      <c r="D3496" s="75">
        <v>90744</v>
      </c>
      <c r="E3496" s="75">
        <v>54.6986091587342</v>
      </c>
      <c r="F3496" s="75">
        <v>3991</v>
      </c>
      <c r="G3496" s="75">
        <v>78.5</v>
      </c>
      <c r="H3496" s="77"/>
      <c r="I3496" s="77"/>
    </row>
    <row r="3497" spans="1:9" x14ac:dyDescent="0.25">
      <c r="A3497" s="75">
        <v>6037294820</v>
      </c>
      <c r="B3497" s="75">
        <v>3579</v>
      </c>
      <c r="C3497" s="75" t="s">
        <v>166</v>
      </c>
      <c r="D3497" s="75">
        <v>90744</v>
      </c>
      <c r="E3497" s="75">
        <v>54.377929180012003</v>
      </c>
      <c r="F3497" s="75">
        <v>3579</v>
      </c>
      <c r="G3497" s="75">
        <v>74.900000000000006</v>
      </c>
      <c r="H3497" s="77"/>
      <c r="I3497" s="77"/>
    </row>
    <row r="3498" spans="1:9" x14ac:dyDescent="0.25">
      <c r="A3498" s="75">
        <v>6037294610</v>
      </c>
      <c r="B3498" s="75">
        <v>4065</v>
      </c>
      <c r="C3498" s="75" t="s">
        <v>166</v>
      </c>
      <c r="D3498" s="75">
        <v>90744</v>
      </c>
      <c r="E3498" s="75">
        <v>51.0102733504838</v>
      </c>
      <c r="F3498" s="75">
        <v>4065</v>
      </c>
      <c r="G3498" s="75">
        <v>59.8</v>
      </c>
      <c r="H3498" s="77"/>
      <c r="I3498" s="77"/>
    </row>
    <row r="3499" spans="1:9" x14ac:dyDescent="0.25">
      <c r="A3499" s="75">
        <v>6037294510</v>
      </c>
      <c r="B3499" s="75">
        <v>4214</v>
      </c>
      <c r="C3499" s="75" t="s">
        <v>166</v>
      </c>
      <c r="D3499" s="75">
        <v>90744</v>
      </c>
      <c r="E3499" s="75">
        <v>47.490884726113102</v>
      </c>
      <c r="F3499" s="75">
        <v>4214</v>
      </c>
      <c r="G3499" s="75">
        <v>69.7</v>
      </c>
      <c r="H3499" s="77"/>
      <c r="I3499" s="77"/>
    </row>
    <row r="3500" spans="1:9" x14ac:dyDescent="0.25">
      <c r="A3500" s="75">
        <v>6037294302</v>
      </c>
      <c r="B3500" s="75">
        <v>4754</v>
      </c>
      <c r="C3500" s="75" t="s">
        <v>166</v>
      </c>
      <c r="D3500" s="75">
        <v>90744</v>
      </c>
      <c r="E3500" s="75">
        <v>45.880081455971101</v>
      </c>
      <c r="F3500" s="75">
        <v>4754</v>
      </c>
      <c r="G3500" s="75">
        <v>56.7</v>
      </c>
      <c r="H3500" s="77"/>
      <c r="I3500" s="77"/>
    </row>
    <row r="3501" spans="1:9" x14ac:dyDescent="0.25">
      <c r="A3501" s="75">
        <v>6037294520</v>
      </c>
      <c r="B3501" s="75">
        <v>3564</v>
      </c>
      <c r="C3501" s="75" t="s">
        <v>166</v>
      </c>
      <c r="D3501" s="75">
        <v>90744</v>
      </c>
      <c r="E3501" s="75">
        <v>43.306480150228701</v>
      </c>
      <c r="F3501" s="75">
        <v>3564</v>
      </c>
      <c r="G3501" s="75">
        <v>48.2</v>
      </c>
      <c r="H3501" s="77"/>
      <c r="I3501" s="77"/>
    </row>
    <row r="3502" spans="1:9" x14ac:dyDescent="0.25">
      <c r="A3502" s="75">
        <v>6037294301</v>
      </c>
      <c r="B3502" s="75">
        <v>2448</v>
      </c>
      <c r="C3502" s="75" t="s">
        <v>166</v>
      </c>
      <c r="D3502" s="75">
        <v>90744</v>
      </c>
      <c r="E3502" s="75">
        <v>41.1729761235664</v>
      </c>
      <c r="F3502" s="75">
        <v>2448</v>
      </c>
      <c r="G3502" s="75">
        <v>31.2</v>
      </c>
      <c r="H3502" s="77"/>
      <c r="I3502" s="77"/>
    </row>
    <row r="3503" spans="1:9" x14ac:dyDescent="0.25">
      <c r="A3503" s="75">
        <v>6037294200</v>
      </c>
      <c r="B3503" s="75">
        <v>4951</v>
      </c>
      <c r="C3503" s="75" t="s">
        <v>166</v>
      </c>
      <c r="D3503" s="75">
        <v>90744</v>
      </c>
      <c r="E3503" s="75">
        <v>40.307610785746498</v>
      </c>
      <c r="F3503" s="75">
        <v>4951</v>
      </c>
      <c r="G3503" s="75">
        <v>41.3</v>
      </c>
      <c r="H3503" s="77"/>
      <c r="I3503" s="77"/>
    </row>
    <row r="3504" spans="1:9" x14ac:dyDescent="0.25">
      <c r="A3504" s="75">
        <v>6037294110</v>
      </c>
      <c r="B3504" s="75">
        <v>4140</v>
      </c>
      <c r="C3504" s="75" t="s">
        <v>166</v>
      </c>
      <c r="D3504" s="75">
        <v>90744</v>
      </c>
      <c r="E3504" s="75">
        <v>40.1058996744448</v>
      </c>
      <c r="F3504" s="75">
        <v>4140</v>
      </c>
      <c r="G3504" s="75">
        <v>42.9</v>
      </c>
      <c r="H3504" s="77"/>
      <c r="I3504" s="77"/>
    </row>
    <row r="3505" spans="1:9" x14ac:dyDescent="0.25">
      <c r="A3505" s="75">
        <v>6037980014</v>
      </c>
      <c r="B3505" s="75">
        <v>239</v>
      </c>
      <c r="C3505" s="75" t="s">
        <v>166</v>
      </c>
      <c r="D3505" s="75">
        <v>90744</v>
      </c>
      <c r="E3505" s="75" t="s">
        <v>147</v>
      </c>
      <c r="F3505" s="75">
        <v>239</v>
      </c>
      <c r="G3505" s="75" t="s">
        <v>147</v>
      </c>
      <c r="H3505" s="77"/>
      <c r="I3505" s="77"/>
    </row>
    <row r="3506" spans="1:9" x14ac:dyDescent="0.25">
      <c r="A3506" s="75">
        <v>6037134720</v>
      </c>
      <c r="B3506" s="75">
        <v>4594</v>
      </c>
      <c r="C3506" s="75" t="s">
        <v>166</v>
      </c>
      <c r="D3506" s="75">
        <v>91306</v>
      </c>
      <c r="E3506" s="75">
        <v>42.679723303706098</v>
      </c>
      <c r="F3506" s="75">
        <v>4594</v>
      </c>
      <c r="G3506" s="75">
        <v>31.7</v>
      </c>
      <c r="H3506" s="77"/>
      <c r="I3506" s="77"/>
    </row>
    <row r="3507" spans="1:9" x14ac:dyDescent="0.25">
      <c r="A3507" s="75">
        <v>6037134904</v>
      </c>
      <c r="B3507" s="75">
        <v>4338</v>
      </c>
      <c r="C3507" s="75" t="s">
        <v>166</v>
      </c>
      <c r="D3507" s="75">
        <v>91306</v>
      </c>
      <c r="E3507" s="75">
        <v>42.349879311828197</v>
      </c>
      <c r="F3507" s="75">
        <v>4338</v>
      </c>
      <c r="G3507" s="75">
        <v>44.2</v>
      </c>
      <c r="H3507" s="77"/>
      <c r="I3507" s="77"/>
    </row>
    <row r="3508" spans="1:9" x14ac:dyDescent="0.25">
      <c r="A3508" s="75">
        <v>6037134800</v>
      </c>
      <c r="B3508" s="75">
        <v>5949</v>
      </c>
      <c r="C3508" s="75" t="s">
        <v>166</v>
      </c>
      <c r="D3508" s="75">
        <v>91306</v>
      </c>
      <c r="E3508" s="75">
        <v>40.938781529452001</v>
      </c>
      <c r="F3508" s="75">
        <v>5949</v>
      </c>
      <c r="G3508" s="75">
        <v>32</v>
      </c>
      <c r="H3508" s="77"/>
      <c r="I3508" s="77"/>
    </row>
    <row r="3509" spans="1:9" x14ac:dyDescent="0.25">
      <c r="A3509" s="75">
        <v>6037134710</v>
      </c>
      <c r="B3509" s="75">
        <v>5287</v>
      </c>
      <c r="C3509" s="75" t="s">
        <v>166</v>
      </c>
      <c r="D3509" s="75">
        <v>91306</v>
      </c>
      <c r="E3509" s="75">
        <v>40.616660769459699</v>
      </c>
      <c r="F3509" s="75">
        <v>5287</v>
      </c>
      <c r="G3509" s="75">
        <v>61.6</v>
      </c>
      <c r="H3509" s="77"/>
      <c r="I3509" s="77"/>
    </row>
    <row r="3510" spans="1:9" x14ac:dyDescent="0.25">
      <c r="A3510" s="75">
        <v>6037113422</v>
      </c>
      <c r="B3510" s="75">
        <v>6057</v>
      </c>
      <c r="C3510" s="75" t="s">
        <v>166</v>
      </c>
      <c r="D3510" s="75">
        <v>91306</v>
      </c>
      <c r="E3510" s="75">
        <v>39.901576341381698</v>
      </c>
      <c r="F3510" s="75">
        <v>6057</v>
      </c>
      <c r="G3510" s="75">
        <v>35</v>
      </c>
      <c r="H3510" s="77"/>
      <c r="I3510" s="77"/>
    </row>
    <row r="3511" spans="1:9" x14ac:dyDescent="0.25">
      <c r="A3511" s="75">
        <v>6037134104</v>
      </c>
      <c r="B3511" s="75">
        <v>4322</v>
      </c>
      <c r="C3511" s="75" t="s">
        <v>166</v>
      </c>
      <c r="D3511" s="75">
        <v>91306</v>
      </c>
      <c r="E3511" s="75">
        <v>37.8273202673778</v>
      </c>
      <c r="F3511" s="75">
        <v>0</v>
      </c>
      <c r="G3511" s="75">
        <v>32.1</v>
      </c>
      <c r="H3511" s="77"/>
      <c r="I3511" s="77"/>
    </row>
    <row r="3512" spans="1:9" x14ac:dyDescent="0.25">
      <c r="A3512" s="75">
        <v>6037134002</v>
      </c>
      <c r="B3512" s="75">
        <v>3372</v>
      </c>
      <c r="C3512" s="75" t="s">
        <v>166</v>
      </c>
      <c r="D3512" s="75">
        <v>91306</v>
      </c>
      <c r="E3512" s="75">
        <v>36.556997259548098</v>
      </c>
      <c r="F3512" s="75">
        <v>0</v>
      </c>
      <c r="G3512" s="75">
        <v>48.7</v>
      </c>
      <c r="H3512" s="77"/>
      <c r="I3512" s="77"/>
    </row>
    <row r="3513" spans="1:9" x14ac:dyDescent="0.25">
      <c r="A3513" s="75">
        <v>6037113401</v>
      </c>
      <c r="B3513" s="75">
        <v>5543</v>
      </c>
      <c r="C3513" s="75" t="s">
        <v>166</v>
      </c>
      <c r="D3513" s="75">
        <v>91306</v>
      </c>
      <c r="E3513" s="75">
        <v>35.985004353891298</v>
      </c>
      <c r="F3513" s="75">
        <v>0</v>
      </c>
      <c r="G3513" s="75">
        <v>23.8</v>
      </c>
      <c r="H3513" s="77"/>
      <c r="I3513" s="77"/>
    </row>
    <row r="3514" spans="1:9" x14ac:dyDescent="0.25">
      <c r="A3514" s="75">
        <v>6037134101</v>
      </c>
      <c r="B3514" s="75">
        <v>4922</v>
      </c>
      <c r="C3514" s="75" t="s">
        <v>166</v>
      </c>
      <c r="D3514" s="75">
        <v>91306</v>
      </c>
      <c r="E3514" s="75">
        <v>34.884772352571602</v>
      </c>
      <c r="F3514" s="75">
        <v>0</v>
      </c>
      <c r="G3514" s="75">
        <v>44.1</v>
      </c>
      <c r="H3514" s="77"/>
      <c r="I3514" s="77"/>
    </row>
    <row r="3515" spans="1:9" x14ac:dyDescent="0.25">
      <c r="A3515" s="75">
        <v>6037134103</v>
      </c>
      <c r="B3515" s="75">
        <v>4193</v>
      </c>
      <c r="C3515" s="75" t="s">
        <v>166</v>
      </c>
      <c r="D3515" s="75">
        <v>91306</v>
      </c>
      <c r="E3515" s="75">
        <v>34.713965313794603</v>
      </c>
      <c r="F3515" s="75">
        <v>0</v>
      </c>
      <c r="G3515" s="75">
        <v>35.1</v>
      </c>
      <c r="H3515" s="77"/>
      <c r="I3515" s="77"/>
    </row>
    <row r="3516" spans="1:9" x14ac:dyDescent="0.25">
      <c r="A3516" s="75">
        <v>6037137201</v>
      </c>
      <c r="B3516" s="75">
        <v>5270</v>
      </c>
      <c r="C3516" s="75" t="s">
        <v>166</v>
      </c>
      <c r="D3516" s="75">
        <v>91367</v>
      </c>
      <c r="E3516" s="75">
        <v>27.1341305473908</v>
      </c>
      <c r="F3516" s="75">
        <v>0</v>
      </c>
      <c r="G3516" s="75">
        <v>22.5</v>
      </c>
      <c r="H3516" s="77"/>
      <c r="I3516" s="77"/>
    </row>
    <row r="3517" spans="1:9" x14ac:dyDescent="0.25">
      <c r="A3517" s="75">
        <v>6037137104</v>
      </c>
      <c r="B3517" s="75">
        <v>2717</v>
      </c>
      <c r="C3517" s="75" t="s">
        <v>166</v>
      </c>
      <c r="D3517" s="75">
        <v>91367</v>
      </c>
      <c r="E3517" s="75">
        <v>26.171951215890498</v>
      </c>
      <c r="F3517" s="75">
        <v>0</v>
      </c>
      <c r="G3517" s="75">
        <v>17.399999999999999</v>
      </c>
      <c r="H3517" s="77"/>
      <c r="I3517" s="77"/>
    </row>
    <row r="3518" spans="1:9" x14ac:dyDescent="0.25">
      <c r="A3518" s="75">
        <v>6037137501</v>
      </c>
      <c r="B3518" s="75">
        <v>4124</v>
      </c>
      <c r="C3518" s="75" t="s">
        <v>166</v>
      </c>
      <c r="D3518" s="75">
        <v>91364</v>
      </c>
      <c r="E3518" s="75">
        <v>25.893311359162301</v>
      </c>
      <c r="F3518" s="75">
        <v>0</v>
      </c>
      <c r="G3518" s="75">
        <v>22.8</v>
      </c>
      <c r="H3518" s="77"/>
      <c r="I3518" s="77"/>
    </row>
    <row r="3519" spans="1:9" x14ac:dyDescent="0.25">
      <c r="A3519" s="75">
        <v>6037137402</v>
      </c>
      <c r="B3519" s="75">
        <v>5364</v>
      </c>
      <c r="C3519" s="75" t="s">
        <v>166</v>
      </c>
      <c r="D3519" s="75">
        <v>91364</v>
      </c>
      <c r="E3519" s="75">
        <v>24.450639699815799</v>
      </c>
      <c r="F3519" s="75">
        <v>0</v>
      </c>
      <c r="G3519" s="75">
        <v>27.5</v>
      </c>
      <c r="H3519" s="77"/>
      <c r="I3519" s="77"/>
    </row>
    <row r="3520" spans="1:9" x14ac:dyDescent="0.25">
      <c r="A3520" s="75">
        <v>6037137103</v>
      </c>
      <c r="B3520" s="75">
        <v>4199</v>
      </c>
      <c r="C3520" s="75" t="s">
        <v>166</v>
      </c>
      <c r="D3520" s="75">
        <v>91367</v>
      </c>
      <c r="E3520" s="75">
        <v>24.161762403501399</v>
      </c>
      <c r="F3520" s="75">
        <v>0</v>
      </c>
      <c r="G3520" s="75">
        <v>15.6</v>
      </c>
      <c r="H3520" s="77"/>
      <c r="I3520" s="77"/>
    </row>
    <row r="3521" spans="1:9" x14ac:dyDescent="0.25">
      <c r="A3521" s="75">
        <v>6037135113</v>
      </c>
      <c r="B3521" s="75">
        <v>2795</v>
      </c>
      <c r="C3521" s="75" t="s">
        <v>166</v>
      </c>
      <c r="D3521" s="75">
        <v>91367</v>
      </c>
      <c r="E3521" s="75">
        <v>22.392449031762901</v>
      </c>
      <c r="F3521" s="75">
        <v>0</v>
      </c>
      <c r="G3521" s="75">
        <v>14.8</v>
      </c>
      <c r="H3521" s="77"/>
      <c r="I3521" s="77"/>
    </row>
    <row r="3522" spans="1:9" x14ac:dyDescent="0.25">
      <c r="A3522" s="75">
        <v>6037137401</v>
      </c>
      <c r="B3522" s="75">
        <v>4157</v>
      </c>
      <c r="C3522" s="75" t="s">
        <v>166</v>
      </c>
      <c r="D3522" s="75">
        <v>91364</v>
      </c>
      <c r="E3522" s="75">
        <v>19.1589857443998</v>
      </c>
      <c r="F3522" s="75">
        <v>0</v>
      </c>
      <c r="G3522" s="75">
        <v>16.100000000000001</v>
      </c>
      <c r="H3522" s="77"/>
      <c r="I3522" s="77"/>
    </row>
    <row r="3523" spans="1:9" x14ac:dyDescent="0.25">
      <c r="A3523" s="75">
        <v>6037137502</v>
      </c>
      <c r="B3523" s="75">
        <v>4202</v>
      </c>
      <c r="C3523" s="75" t="s">
        <v>166</v>
      </c>
      <c r="D3523" s="75">
        <v>91364</v>
      </c>
      <c r="E3523" s="75">
        <v>19.072739428872399</v>
      </c>
      <c r="F3523" s="75">
        <v>0</v>
      </c>
      <c r="G3523" s="75">
        <v>16.2</v>
      </c>
      <c r="H3523" s="77"/>
      <c r="I3523" s="77"/>
    </row>
    <row r="3524" spans="1:9" x14ac:dyDescent="0.25">
      <c r="A3524" s="75">
        <v>6037930401</v>
      </c>
      <c r="B3524" s="75">
        <v>2471</v>
      </c>
      <c r="C3524" s="75" t="s">
        <v>166</v>
      </c>
      <c r="D3524" s="75">
        <v>91367</v>
      </c>
      <c r="E3524" s="75">
        <v>18.561232185831098</v>
      </c>
      <c r="F3524" s="75">
        <v>0</v>
      </c>
      <c r="G3524" s="75">
        <v>16.100000000000001</v>
      </c>
      <c r="H3524" s="77"/>
      <c r="I3524" s="77"/>
    </row>
    <row r="3525" spans="1:9" x14ac:dyDescent="0.25">
      <c r="A3525" s="75">
        <v>6037134905</v>
      </c>
      <c r="B3525" s="75">
        <v>2819</v>
      </c>
      <c r="C3525" s="75" t="s">
        <v>166</v>
      </c>
      <c r="D3525" s="75">
        <v>91371</v>
      </c>
      <c r="E3525" s="75">
        <v>18.359125854760801</v>
      </c>
      <c r="F3525" s="75">
        <v>0</v>
      </c>
      <c r="G3525" s="75">
        <v>17.399999999999999</v>
      </c>
      <c r="H3525" s="77"/>
      <c r="I3525" s="77"/>
    </row>
    <row r="3526" spans="1:9" x14ac:dyDescent="0.25">
      <c r="A3526" s="75">
        <v>6037137301</v>
      </c>
      <c r="B3526" s="75">
        <v>2264</v>
      </c>
      <c r="C3526" s="75" t="s">
        <v>166</v>
      </c>
      <c r="D3526" s="75">
        <v>91367</v>
      </c>
      <c r="E3526" s="75">
        <v>15.6172802205643</v>
      </c>
      <c r="F3526" s="75">
        <v>0</v>
      </c>
      <c r="G3526" s="75">
        <v>12</v>
      </c>
      <c r="H3526" s="77"/>
      <c r="I3526" s="77"/>
    </row>
    <row r="3527" spans="1:9" x14ac:dyDescent="0.25">
      <c r="A3527" s="75">
        <v>6037137302</v>
      </c>
      <c r="B3527" s="75">
        <v>4338</v>
      </c>
      <c r="C3527" s="75" t="s">
        <v>166</v>
      </c>
      <c r="D3527" s="75">
        <v>91367</v>
      </c>
      <c r="E3527" s="75">
        <v>11.1625384486525</v>
      </c>
      <c r="F3527" s="75">
        <v>0</v>
      </c>
      <c r="G3527" s="75">
        <v>11.2</v>
      </c>
      <c r="H3527" s="77"/>
      <c r="I3527" s="77"/>
    </row>
    <row r="3528" spans="1:9" x14ac:dyDescent="0.25">
      <c r="A3528" s="75">
        <v>6037138000</v>
      </c>
      <c r="B3528" s="75">
        <v>4484</v>
      </c>
      <c r="C3528" s="75" t="s">
        <v>166</v>
      </c>
      <c r="D3528" s="75">
        <v>91364</v>
      </c>
      <c r="E3528" s="75">
        <v>6.8681840161626102</v>
      </c>
      <c r="F3528" s="75">
        <v>0</v>
      </c>
      <c r="G3528" s="75">
        <v>15.7</v>
      </c>
      <c r="H3528" s="77"/>
      <c r="I3528" s="77"/>
    </row>
    <row r="3529" spans="1:9" x14ac:dyDescent="0.25">
      <c r="A3529" s="75">
        <v>6037137504</v>
      </c>
      <c r="B3529" s="75">
        <v>1939</v>
      </c>
      <c r="C3529" s="75" t="s">
        <v>166</v>
      </c>
      <c r="D3529" s="75">
        <v>91364</v>
      </c>
      <c r="E3529" s="75">
        <v>4.8539813034313797</v>
      </c>
      <c r="F3529" s="75">
        <v>0</v>
      </c>
      <c r="G3529" s="75">
        <v>7.2</v>
      </c>
      <c r="H3529" s="77"/>
      <c r="I3529" s="77"/>
    </row>
    <row r="3530" spans="1:9" x14ac:dyDescent="0.25">
      <c r="A3530" s="75">
        <v>6039000201</v>
      </c>
      <c r="B3530" s="75">
        <v>9049</v>
      </c>
      <c r="C3530" s="75" t="s">
        <v>170</v>
      </c>
      <c r="D3530" s="75">
        <v>93610</v>
      </c>
      <c r="E3530" s="75">
        <v>50.876465754269901</v>
      </c>
      <c r="F3530" s="75">
        <v>9049</v>
      </c>
      <c r="G3530" s="75">
        <v>49.7</v>
      </c>
      <c r="H3530" s="77"/>
      <c r="I3530" s="77"/>
    </row>
    <row r="3531" spans="1:9" x14ac:dyDescent="0.25">
      <c r="A3531" s="75">
        <v>6039000202</v>
      </c>
      <c r="B3531" s="75">
        <v>6109</v>
      </c>
      <c r="C3531" s="75" t="s">
        <v>170</v>
      </c>
      <c r="D3531" s="75">
        <v>93610</v>
      </c>
      <c r="E3531" s="75">
        <v>45.630000625898802</v>
      </c>
      <c r="F3531" s="75">
        <v>6109</v>
      </c>
      <c r="G3531" s="75">
        <v>48.1</v>
      </c>
      <c r="H3531" s="77"/>
      <c r="I3531" s="77"/>
    </row>
    <row r="3532" spans="1:9" x14ac:dyDescent="0.25">
      <c r="A3532" s="75">
        <v>6039000300</v>
      </c>
      <c r="B3532" s="75">
        <v>8213</v>
      </c>
      <c r="C3532" s="75" t="s">
        <v>170</v>
      </c>
      <c r="D3532" s="75">
        <v>93610</v>
      </c>
      <c r="E3532" s="75">
        <v>37.097737763380202</v>
      </c>
      <c r="F3532" s="75">
        <v>0</v>
      </c>
      <c r="G3532" s="75">
        <v>66.8</v>
      </c>
      <c r="H3532" s="77"/>
      <c r="I3532" s="77"/>
    </row>
    <row r="3533" spans="1:9" x14ac:dyDescent="0.25">
      <c r="A3533" s="75">
        <v>6039000108</v>
      </c>
      <c r="B3533" s="75">
        <v>7068</v>
      </c>
      <c r="C3533" s="75" t="s">
        <v>170</v>
      </c>
      <c r="D3533" s="75">
        <v>93614</v>
      </c>
      <c r="E3533" s="75">
        <v>14.107211714278799</v>
      </c>
      <c r="F3533" s="75">
        <v>0</v>
      </c>
      <c r="G3533" s="75">
        <v>44.9</v>
      </c>
      <c r="H3533" s="77"/>
      <c r="I3533" s="77"/>
    </row>
    <row r="3534" spans="1:9" x14ac:dyDescent="0.25">
      <c r="A3534" s="75">
        <v>6039000106</v>
      </c>
      <c r="B3534" s="75">
        <v>5021</v>
      </c>
      <c r="C3534" s="75" t="s">
        <v>170</v>
      </c>
      <c r="D3534" s="75">
        <v>93614</v>
      </c>
      <c r="E3534" s="75">
        <v>10.0819878061927</v>
      </c>
      <c r="F3534" s="75">
        <v>0</v>
      </c>
      <c r="G3534" s="75">
        <v>26.6</v>
      </c>
      <c r="H3534" s="77"/>
      <c r="I3534" s="77"/>
    </row>
    <row r="3535" spans="1:9" x14ac:dyDescent="0.25">
      <c r="A3535" s="75">
        <v>6039000400</v>
      </c>
      <c r="B3535" s="75">
        <v>1288</v>
      </c>
      <c r="C3535" s="75" t="s">
        <v>170</v>
      </c>
      <c r="D3535" s="75">
        <v>93622</v>
      </c>
      <c r="E3535" s="75">
        <v>39.788024022678499</v>
      </c>
      <c r="F3535" s="75">
        <v>1288</v>
      </c>
      <c r="G3535" s="75">
        <v>43.9</v>
      </c>
      <c r="H3535" s="77"/>
      <c r="I3535" s="77"/>
    </row>
    <row r="3536" spans="1:9" x14ac:dyDescent="0.25">
      <c r="A3536" s="75">
        <v>6039000502</v>
      </c>
      <c r="B3536" s="75">
        <v>10473</v>
      </c>
      <c r="C3536" s="75" t="s">
        <v>170</v>
      </c>
      <c r="D3536" s="75">
        <v>93637</v>
      </c>
      <c r="E3536" s="75">
        <v>57.575801368477002</v>
      </c>
      <c r="F3536" s="75">
        <v>10473</v>
      </c>
      <c r="G3536" s="75">
        <v>67.900000000000006</v>
      </c>
      <c r="H3536" s="77"/>
      <c r="I3536" s="77"/>
    </row>
    <row r="3537" spans="1:9" x14ac:dyDescent="0.25">
      <c r="A3537" s="75">
        <v>6039000900</v>
      </c>
      <c r="B3537" s="75">
        <v>9612</v>
      </c>
      <c r="C3537" s="75" t="s">
        <v>170</v>
      </c>
      <c r="D3537" s="75">
        <v>93638</v>
      </c>
      <c r="E3537" s="75">
        <v>54.565372051939299</v>
      </c>
      <c r="F3537" s="75">
        <v>9612</v>
      </c>
      <c r="G3537" s="75">
        <v>75.900000000000006</v>
      </c>
      <c r="H3537" s="77"/>
      <c r="I3537" s="77"/>
    </row>
    <row r="3538" spans="1:9" x14ac:dyDescent="0.25">
      <c r="A3538" s="75">
        <v>6039000800</v>
      </c>
      <c r="B3538" s="75">
        <v>7027</v>
      </c>
      <c r="C3538" s="75" t="s">
        <v>170</v>
      </c>
      <c r="D3538" s="75">
        <v>93637</v>
      </c>
      <c r="E3538" s="75">
        <v>47.654735111763401</v>
      </c>
      <c r="F3538" s="75">
        <v>7027</v>
      </c>
      <c r="G3538" s="75">
        <v>72.8</v>
      </c>
      <c r="H3538" s="77"/>
      <c r="I3538" s="77"/>
    </row>
    <row r="3539" spans="1:9" x14ac:dyDescent="0.25">
      <c r="A3539" s="75">
        <v>6039001000</v>
      </c>
      <c r="B3539" s="75">
        <v>5319</v>
      </c>
      <c r="C3539" s="75" t="s">
        <v>170</v>
      </c>
      <c r="D3539" s="75">
        <v>93637</v>
      </c>
      <c r="E3539" s="75">
        <v>46.937207818113102</v>
      </c>
      <c r="F3539" s="75">
        <v>5319</v>
      </c>
      <c r="G3539" s="75">
        <v>41.7</v>
      </c>
      <c r="H3539" s="77"/>
      <c r="I3539" s="77"/>
    </row>
    <row r="3540" spans="1:9" x14ac:dyDescent="0.25">
      <c r="A3540" s="75">
        <v>6039000503</v>
      </c>
      <c r="B3540" s="75">
        <v>8539</v>
      </c>
      <c r="C3540" s="75" t="s">
        <v>170</v>
      </c>
      <c r="D3540" s="75">
        <v>93637</v>
      </c>
      <c r="E3540" s="75">
        <v>44.677050947094799</v>
      </c>
      <c r="F3540" s="75">
        <v>8539</v>
      </c>
      <c r="G3540" s="75">
        <v>20.9</v>
      </c>
      <c r="H3540" s="77"/>
      <c r="I3540" s="77"/>
    </row>
    <row r="3541" spans="1:9" x14ac:dyDescent="0.25">
      <c r="A3541" s="75">
        <v>6039000506</v>
      </c>
      <c r="B3541" s="75">
        <v>6438</v>
      </c>
      <c r="C3541" s="75" t="s">
        <v>170</v>
      </c>
      <c r="D3541" s="75">
        <v>93638</v>
      </c>
      <c r="E3541" s="75">
        <v>42.157367461933397</v>
      </c>
      <c r="F3541" s="75">
        <v>6438</v>
      </c>
      <c r="G3541" s="75">
        <v>41.9</v>
      </c>
      <c r="H3541" s="77"/>
      <c r="I3541" s="77"/>
    </row>
    <row r="3542" spans="1:9" x14ac:dyDescent="0.25">
      <c r="A3542" s="75">
        <v>6039000602</v>
      </c>
      <c r="B3542" s="75">
        <v>5161</v>
      </c>
      <c r="C3542" s="75" t="s">
        <v>170</v>
      </c>
      <c r="D3542" s="75">
        <v>93638</v>
      </c>
      <c r="E3542" s="75">
        <v>41.835467821133498</v>
      </c>
      <c r="F3542" s="75">
        <v>5161</v>
      </c>
      <c r="G3542" s="75">
        <v>73.5</v>
      </c>
      <c r="H3542" s="77"/>
      <c r="I3542" s="77"/>
    </row>
    <row r="3543" spans="1:9" x14ac:dyDescent="0.25">
      <c r="A3543" s="75">
        <v>6039000603</v>
      </c>
      <c r="B3543" s="75">
        <v>5585</v>
      </c>
      <c r="C3543" s="75" t="s">
        <v>170</v>
      </c>
      <c r="D3543" s="75">
        <v>93638</v>
      </c>
      <c r="E3543" s="75">
        <v>41.624072013613997</v>
      </c>
      <c r="F3543" s="75">
        <v>5585</v>
      </c>
      <c r="G3543" s="75">
        <v>65.7</v>
      </c>
      <c r="H3543" s="77"/>
      <c r="I3543" s="77"/>
    </row>
    <row r="3544" spans="1:9" x14ac:dyDescent="0.25">
      <c r="A3544" s="75">
        <v>6039000507</v>
      </c>
      <c r="B3544" s="75">
        <v>10546</v>
      </c>
      <c r="C3544" s="75" t="s">
        <v>170</v>
      </c>
      <c r="D3544" s="75">
        <v>93638</v>
      </c>
      <c r="E3544" s="75">
        <v>39.178368610272997</v>
      </c>
      <c r="F3544" s="75">
        <v>0</v>
      </c>
      <c r="G3544" s="75">
        <v>52.8</v>
      </c>
      <c r="H3544" s="77"/>
      <c r="I3544" s="77"/>
    </row>
    <row r="3545" spans="1:9" x14ac:dyDescent="0.25">
      <c r="A3545" s="75">
        <v>6039000508</v>
      </c>
      <c r="B3545" s="75">
        <v>6878</v>
      </c>
      <c r="C3545" s="75" t="s">
        <v>170</v>
      </c>
      <c r="D3545" s="75">
        <v>93636</v>
      </c>
      <c r="E3545" s="75">
        <v>39.044756592712901</v>
      </c>
      <c r="F3545" s="75">
        <v>0</v>
      </c>
      <c r="G3545" s="75">
        <v>59.8</v>
      </c>
      <c r="H3545" s="77"/>
      <c r="I3545" s="77"/>
    </row>
    <row r="3546" spans="1:9" x14ac:dyDescent="0.25">
      <c r="A3546" s="75">
        <v>6039000604</v>
      </c>
      <c r="B3546" s="75">
        <v>5467</v>
      </c>
      <c r="C3546" s="75" t="s">
        <v>170</v>
      </c>
      <c r="D3546" s="75">
        <v>93638</v>
      </c>
      <c r="E3546" s="75">
        <v>34.969734943598603</v>
      </c>
      <c r="F3546" s="75">
        <v>0</v>
      </c>
      <c r="G3546" s="75">
        <v>73.7</v>
      </c>
      <c r="H3546" s="77"/>
      <c r="I3546" s="77"/>
    </row>
    <row r="3547" spans="1:9" x14ac:dyDescent="0.25">
      <c r="A3547" s="75">
        <v>6039000700</v>
      </c>
      <c r="B3547" s="75">
        <v>10776</v>
      </c>
      <c r="C3547" s="75" t="s">
        <v>170</v>
      </c>
      <c r="D3547" s="75">
        <v>93637</v>
      </c>
      <c r="E3547" s="75">
        <v>34.365534147346203</v>
      </c>
      <c r="F3547" s="75">
        <v>0</v>
      </c>
      <c r="G3547" s="75">
        <v>25.9</v>
      </c>
      <c r="H3547" s="77"/>
      <c r="I3547" s="77"/>
    </row>
    <row r="3548" spans="1:9" x14ac:dyDescent="0.25">
      <c r="A3548" s="75">
        <v>6039000509</v>
      </c>
      <c r="B3548" s="75">
        <v>5935</v>
      </c>
      <c r="C3548" s="75" t="s">
        <v>170</v>
      </c>
      <c r="D3548" s="75">
        <v>93636</v>
      </c>
      <c r="E3548" s="75">
        <v>22.671267254440501</v>
      </c>
      <c r="F3548" s="75">
        <v>0</v>
      </c>
      <c r="G3548" s="75">
        <v>27.9</v>
      </c>
      <c r="H3548" s="77"/>
      <c r="I3548" s="77"/>
    </row>
    <row r="3549" spans="1:9" x14ac:dyDescent="0.25">
      <c r="A3549" s="75">
        <v>6039000102</v>
      </c>
      <c r="B3549" s="75">
        <v>4163</v>
      </c>
      <c r="C3549" s="75" t="s">
        <v>170</v>
      </c>
      <c r="D3549" s="75">
        <v>93644</v>
      </c>
      <c r="E3549" s="75">
        <v>27.6433923848892</v>
      </c>
      <c r="F3549" s="75">
        <v>0</v>
      </c>
      <c r="G3549" s="75">
        <v>43.5</v>
      </c>
      <c r="H3549" s="77"/>
      <c r="I3549" s="77"/>
    </row>
    <row r="3550" spans="1:9" x14ac:dyDescent="0.25">
      <c r="A3550" s="75">
        <v>6039000103</v>
      </c>
      <c r="B3550" s="75">
        <v>5033</v>
      </c>
      <c r="C3550" s="75" t="s">
        <v>170</v>
      </c>
      <c r="D3550" s="75">
        <v>93644</v>
      </c>
      <c r="E3550" s="75">
        <v>14.890008968244</v>
      </c>
      <c r="F3550" s="75">
        <v>0</v>
      </c>
      <c r="G3550" s="75">
        <v>44.4</v>
      </c>
      <c r="H3550" s="77"/>
      <c r="I3550" s="77"/>
    </row>
    <row r="3551" spans="1:9" x14ac:dyDescent="0.25">
      <c r="A3551" s="75">
        <v>6039000104</v>
      </c>
      <c r="B3551" s="75">
        <v>4773</v>
      </c>
      <c r="C3551" s="75" t="s">
        <v>170</v>
      </c>
      <c r="D3551" s="75">
        <v>93644</v>
      </c>
      <c r="E3551" s="75">
        <v>8.0533991607783797</v>
      </c>
      <c r="F3551" s="75">
        <v>0</v>
      </c>
      <c r="G3551" s="75">
        <v>41.1</v>
      </c>
      <c r="H3551" s="77"/>
      <c r="I3551" s="77"/>
    </row>
    <row r="3552" spans="1:9" x14ac:dyDescent="0.25">
      <c r="A3552" s="75">
        <v>6039000109</v>
      </c>
      <c r="B3552" s="75">
        <v>2392</v>
      </c>
      <c r="C3552" s="75" t="s">
        <v>170</v>
      </c>
      <c r="D3552" s="75">
        <v>93653</v>
      </c>
      <c r="E3552" s="75">
        <v>12.849381889999099</v>
      </c>
      <c r="F3552" s="75">
        <v>0</v>
      </c>
      <c r="G3552" s="75">
        <v>20</v>
      </c>
      <c r="H3552" s="77"/>
      <c r="I3552" s="77"/>
    </row>
    <row r="3553" spans="1:9" x14ac:dyDescent="0.25">
      <c r="A3553" s="75">
        <v>6041123000</v>
      </c>
      <c r="B3553" s="75">
        <v>2074</v>
      </c>
      <c r="C3553" s="75" t="s">
        <v>171</v>
      </c>
      <c r="D3553" s="75">
        <v>94920</v>
      </c>
      <c r="E3553" s="75">
        <v>7.3590238080088097</v>
      </c>
      <c r="F3553" s="75">
        <v>0</v>
      </c>
      <c r="G3553" s="75">
        <v>8.1999999999999993</v>
      </c>
      <c r="H3553" s="77"/>
      <c r="I3553" s="77"/>
    </row>
    <row r="3554" spans="1:9" x14ac:dyDescent="0.25">
      <c r="A3554" s="75">
        <v>6041124200</v>
      </c>
      <c r="B3554" s="75">
        <v>5626</v>
      </c>
      <c r="C3554" s="75" t="s">
        <v>171</v>
      </c>
      <c r="D3554" s="75">
        <v>94920</v>
      </c>
      <c r="E3554" s="75">
        <v>4.9491834328571001</v>
      </c>
      <c r="F3554" s="75">
        <v>0</v>
      </c>
      <c r="G3554" s="75">
        <v>11</v>
      </c>
      <c r="H3554" s="77"/>
      <c r="I3554" s="77"/>
    </row>
    <row r="3555" spans="1:9" x14ac:dyDescent="0.25">
      <c r="A3555" s="75">
        <v>6041124100</v>
      </c>
      <c r="B3555" s="75">
        <v>5441</v>
      </c>
      <c r="C3555" s="75" t="s">
        <v>171</v>
      </c>
      <c r="D3555" s="75">
        <v>94920</v>
      </c>
      <c r="E3555" s="75">
        <v>2.8890778081737598</v>
      </c>
      <c r="F3555" s="75">
        <v>0</v>
      </c>
      <c r="G3555" s="75">
        <v>11.7</v>
      </c>
      <c r="H3555" s="77"/>
      <c r="I3555" s="77"/>
    </row>
    <row r="3556" spans="1:9" x14ac:dyDescent="0.25">
      <c r="A3556" s="75">
        <v>6041121100</v>
      </c>
      <c r="B3556" s="75">
        <v>5175</v>
      </c>
      <c r="C3556" s="75" t="s">
        <v>171</v>
      </c>
      <c r="D3556" s="75">
        <v>94925</v>
      </c>
      <c r="E3556" s="75">
        <v>8.8569815653273007</v>
      </c>
      <c r="F3556" s="75">
        <v>0</v>
      </c>
      <c r="G3556" s="75">
        <v>16.600000000000001</v>
      </c>
      <c r="H3556" s="77"/>
      <c r="I3556" s="77"/>
    </row>
    <row r="3557" spans="1:9" x14ac:dyDescent="0.25">
      <c r="A3557" s="75">
        <v>6041121200</v>
      </c>
      <c r="B3557" s="75">
        <v>5601</v>
      </c>
      <c r="C3557" s="75" t="s">
        <v>171</v>
      </c>
      <c r="D3557" s="75">
        <v>94925</v>
      </c>
      <c r="E3557" s="75">
        <v>7.5650381153525803</v>
      </c>
      <c r="F3557" s="75">
        <v>0</v>
      </c>
      <c r="G3557" s="75">
        <v>12</v>
      </c>
      <c r="H3557" s="77"/>
      <c r="I3557" s="77"/>
    </row>
    <row r="3558" spans="1:9" x14ac:dyDescent="0.25">
      <c r="A3558" s="75">
        <v>6041131100</v>
      </c>
      <c r="B3558" s="75">
        <v>1038</v>
      </c>
      <c r="C3558" s="75" t="s">
        <v>171</v>
      </c>
      <c r="D3558" s="75">
        <v>94930</v>
      </c>
      <c r="E3558" s="75">
        <v>7.5059121426639601</v>
      </c>
      <c r="F3558" s="75">
        <v>0</v>
      </c>
      <c r="G3558" s="75" t="s">
        <v>147</v>
      </c>
      <c r="H3558" s="77"/>
      <c r="I3558" s="77"/>
    </row>
    <row r="3559" spans="1:9" x14ac:dyDescent="0.25">
      <c r="A3559" s="75">
        <v>6041114100</v>
      </c>
      <c r="B3559" s="75">
        <v>5133</v>
      </c>
      <c r="C3559" s="75" t="s">
        <v>171</v>
      </c>
      <c r="D3559" s="75">
        <v>94930</v>
      </c>
      <c r="E3559" s="75">
        <v>3.8490728660206099</v>
      </c>
      <c r="F3559" s="75">
        <v>0</v>
      </c>
      <c r="G3559" s="75">
        <v>12.4</v>
      </c>
      <c r="H3559" s="77"/>
      <c r="I3559" s="77"/>
    </row>
    <row r="3560" spans="1:9" x14ac:dyDescent="0.25">
      <c r="A3560" s="75">
        <v>6041114200</v>
      </c>
      <c r="B3560" s="75">
        <v>3087</v>
      </c>
      <c r="C3560" s="75" t="s">
        <v>171</v>
      </c>
      <c r="D3560" s="75">
        <v>94930</v>
      </c>
      <c r="E3560" s="75">
        <v>2.8061783141447401</v>
      </c>
      <c r="F3560" s="75">
        <v>0</v>
      </c>
      <c r="G3560" s="75">
        <v>17.5</v>
      </c>
      <c r="H3560" s="77"/>
      <c r="I3560" s="77"/>
    </row>
    <row r="3561" spans="1:9" x14ac:dyDescent="0.25">
      <c r="A3561" s="75">
        <v>6041119201</v>
      </c>
      <c r="B3561" s="75">
        <v>3288</v>
      </c>
      <c r="C3561" s="75" t="s">
        <v>171</v>
      </c>
      <c r="D3561" s="75">
        <v>94904</v>
      </c>
      <c r="E3561" s="75">
        <v>10.234424322208699</v>
      </c>
      <c r="F3561" s="75">
        <v>0</v>
      </c>
      <c r="G3561" s="75">
        <v>14.4</v>
      </c>
      <c r="H3561" s="77"/>
      <c r="I3561" s="77"/>
    </row>
    <row r="3562" spans="1:9" x14ac:dyDescent="0.25">
      <c r="A3562" s="75">
        <v>6041119202</v>
      </c>
      <c r="B3562" s="75">
        <v>3361</v>
      </c>
      <c r="C3562" s="75" t="s">
        <v>171</v>
      </c>
      <c r="D3562" s="75">
        <v>94904</v>
      </c>
      <c r="E3562" s="75">
        <v>5.5881402530623703</v>
      </c>
      <c r="F3562" s="75">
        <v>0</v>
      </c>
      <c r="G3562" s="75">
        <v>8.5</v>
      </c>
      <c r="H3562" s="77"/>
      <c r="I3562" s="77"/>
    </row>
    <row r="3563" spans="1:9" x14ac:dyDescent="0.25">
      <c r="A3563" s="75">
        <v>6041119100</v>
      </c>
      <c r="B3563" s="75">
        <v>4609</v>
      </c>
      <c r="C3563" s="75" t="s">
        <v>171</v>
      </c>
      <c r="D3563" s="75">
        <v>94904</v>
      </c>
      <c r="E3563" s="75">
        <v>1.44799674571083</v>
      </c>
      <c r="F3563" s="75">
        <v>0</v>
      </c>
      <c r="G3563" s="75">
        <v>9.1</v>
      </c>
      <c r="H3563" s="77"/>
      <c r="I3563" s="77"/>
    </row>
    <row r="3564" spans="1:9" x14ac:dyDescent="0.25">
      <c r="A3564" s="75">
        <v>6041120000</v>
      </c>
      <c r="B3564" s="75">
        <v>6027</v>
      </c>
      <c r="C3564" s="75" t="s">
        <v>171</v>
      </c>
      <c r="D3564" s="75">
        <v>94939</v>
      </c>
      <c r="E3564" s="75">
        <v>5.4062545655844296</v>
      </c>
      <c r="F3564" s="75">
        <v>0</v>
      </c>
      <c r="G3564" s="75">
        <v>7.9</v>
      </c>
      <c r="H3564" s="77"/>
      <c r="I3564" s="77"/>
    </row>
    <row r="3565" spans="1:9" x14ac:dyDescent="0.25">
      <c r="A3565" s="75">
        <v>6041125000</v>
      </c>
      <c r="B3565" s="75">
        <v>4262</v>
      </c>
      <c r="C3565" s="75" t="s">
        <v>171</v>
      </c>
      <c r="D3565" s="75">
        <v>94941</v>
      </c>
      <c r="E3565" s="75">
        <v>6.8308051745967804</v>
      </c>
      <c r="F3565" s="75">
        <v>0</v>
      </c>
      <c r="G3565" s="75">
        <v>23.4</v>
      </c>
      <c r="H3565" s="77"/>
      <c r="I3565" s="77"/>
    </row>
    <row r="3566" spans="1:9" x14ac:dyDescent="0.25">
      <c r="A3566" s="75">
        <v>6041126200</v>
      </c>
      <c r="B3566" s="75">
        <v>4249</v>
      </c>
      <c r="C3566" s="75" t="s">
        <v>171</v>
      </c>
      <c r="D3566" s="75">
        <v>94941</v>
      </c>
      <c r="E3566" s="75">
        <v>6.0739006157915698</v>
      </c>
      <c r="F3566" s="75">
        <v>0</v>
      </c>
      <c r="G3566" s="75">
        <v>17.600000000000001</v>
      </c>
      <c r="H3566" s="77"/>
      <c r="I3566" s="77"/>
    </row>
    <row r="3567" spans="1:9" x14ac:dyDescent="0.25">
      <c r="A3567" s="75">
        <v>6041128200</v>
      </c>
      <c r="B3567" s="75">
        <v>4582</v>
      </c>
      <c r="C3567" s="75" t="s">
        <v>171</v>
      </c>
      <c r="D3567" s="75">
        <v>94941</v>
      </c>
      <c r="E3567" s="75">
        <v>4.7494508927635302</v>
      </c>
      <c r="F3567" s="75">
        <v>0</v>
      </c>
      <c r="G3567" s="75">
        <v>6.7</v>
      </c>
      <c r="H3567" s="77"/>
      <c r="I3567" s="77"/>
    </row>
    <row r="3568" spans="1:9" x14ac:dyDescent="0.25">
      <c r="A3568" s="75">
        <v>6041128100</v>
      </c>
      <c r="B3568" s="75">
        <v>6505</v>
      </c>
      <c r="C3568" s="75" t="s">
        <v>171</v>
      </c>
      <c r="D3568" s="75">
        <v>94941</v>
      </c>
      <c r="E3568" s="75">
        <v>4.5246996094593603</v>
      </c>
      <c r="F3568" s="75">
        <v>0</v>
      </c>
      <c r="G3568" s="75">
        <v>8.5</v>
      </c>
      <c r="H3568" s="77"/>
      <c r="I3568" s="77"/>
    </row>
    <row r="3569" spans="1:9" x14ac:dyDescent="0.25">
      <c r="A3569" s="75">
        <v>6041127000</v>
      </c>
      <c r="B3569" s="75">
        <v>4579</v>
      </c>
      <c r="C3569" s="75" t="s">
        <v>171</v>
      </c>
      <c r="D3569" s="75">
        <v>94941</v>
      </c>
      <c r="E3569" s="75">
        <v>2.33988037184676</v>
      </c>
      <c r="F3569" s="75">
        <v>0</v>
      </c>
      <c r="G3569" s="75">
        <v>7.7</v>
      </c>
      <c r="H3569" s="77"/>
      <c r="I3569" s="77"/>
    </row>
    <row r="3570" spans="1:9" x14ac:dyDescent="0.25">
      <c r="A3570" s="75">
        <v>6041126100</v>
      </c>
      <c r="B3570" s="75">
        <v>5808</v>
      </c>
      <c r="C3570" s="75" t="s">
        <v>171</v>
      </c>
      <c r="D3570" s="75">
        <v>94941</v>
      </c>
      <c r="E3570" s="75">
        <v>1.3870280494429299</v>
      </c>
      <c r="F3570" s="75">
        <v>0</v>
      </c>
      <c r="G3570" s="75">
        <v>5.7</v>
      </c>
      <c r="H3570" s="77"/>
      <c r="I3570" s="77"/>
    </row>
    <row r="3571" spans="1:9" x14ac:dyDescent="0.25">
      <c r="A3571" s="75">
        <v>6041105000</v>
      </c>
      <c r="B3571" s="75">
        <v>6590</v>
      </c>
      <c r="C3571" s="75" t="s">
        <v>171</v>
      </c>
      <c r="D3571" s="75">
        <v>94949</v>
      </c>
      <c r="E3571" s="75">
        <v>20.392586369520899</v>
      </c>
      <c r="F3571" s="75">
        <v>0</v>
      </c>
      <c r="G3571" s="75">
        <v>24.7</v>
      </c>
      <c r="H3571" s="77"/>
      <c r="I3571" s="77"/>
    </row>
    <row r="3572" spans="1:9" x14ac:dyDescent="0.25">
      <c r="A3572" s="75">
        <v>6041104200</v>
      </c>
      <c r="B3572" s="75">
        <v>5722</v>
      </c>
      <c r="C3572" s="75" t="s">
        <v>171</v>
      </c>
      <c r="D3572" s="75">
        <v>94949</v>
      </c>
      <c r="E3572" s="75">
        <v>17.6457994779907</v>
      </c>
      <c r="F3572" s="75">
        <v>0</v>
      </c>
      <c r="G3572" s="75">
        <v>20.9</v>
      </c>
      <c r="H3572" s="77"/>
      <c r="I3572" s="77"/>
    </row>
    <row r="3573" spans="1:9" x14ac:dyDescent="0.25">
      <c r="A3573" s="75">
        <v>6041104102</v>
      </c>
      <c r="B3573" s="75">
        <v>5135</v>
      </c>
      <c r="C3573" s="75" t="s">
        <v>171</v>
      </c>
      <c r="D3573" s="75">
        <v>94947</v>
      </c>
      <c r="E3573" s="75">
        <v>15.405755823580099</v>
      </c>
      <c r="F3573" s="75">
        <v>0</v>
      </c>
      <c r="G3573" s="75">
        <v>33.9</v>
      </c>
      <c r="H3573" s="77"/>
      <c r="I3573" s="77"/>
    </row>
    <row r="3574" spans="1:9" x14ac:dyDescent="0.25">
      <c r="A3574" s="75">
        <v>6041102203</v>
      </c>
      <c r="B3574" s="75">
        <v>4753</v>
      </c>
      <c r="C3574" s="75" t="s">
        <v>171</v>
      </c>
      <c r="D3574" s="75">
        <v>94945</v>
      </c>
      <c r="E3574" s="75">
        <v>14.8254661333724</v>
      </c>
      <c r="F3574" s="75">
        <v>0</v>
      </c>
      <c r="G3574" s="75">
        <v>36.9</v>
      </c>
      <c r="H3574" s="77"/>
      <c r="I3574" s="77"/>
    </row>
    <row r="3575" spans="1:9" x14ac:dyDescent="0.25">
      <c r="A3575" s="75">
        <v>6041101200</v>
      </c>
      <c r="B3575" s="75">
        <v>2682</v>
      </c>
      <c r="C3575" s="75" t="s">
        <v>171</v>
      </c>
      <c r="D3575" s="75">
        <v>94945</v>
      </c>
      <c r="E3575" s="75">
        <v>12.9315593929475</v>
      </c>
      <c r="F3575" s="75">
        <v>0</v>
      </c>
      <c r="G3575" s="75">
        <v>18.100000000000001</v>
      </c>
      <c r="H3575" s="77"/>
      <c r="I3575" s="77"/>
    </row>
    <row r="3576" spans="1:9" x14ac:dyDescent="0.25">
      <c r="A3576" s="75">
        <v>6041104101</v>
      </c>
      <c r="B3576" s="75">
        <v>7819</v>
      </c>
      <c r="C3576" s="75" t="s">
        <v>171</v>
      </c>
      <c r="D3576" s="75">
        <v>94947</v>
      </c>
      <c r="E3576" s="75">
        <v>10.453905801951599</v>
      </c>
      <c r="F3576" s="75">
        <v>0</v>
      </c>
      <c r="G3576" s="75">
        <v>24.1</v>
      </c>
      <c r="H3576" s="77"/>
      <c r="I3576" s="77"/>
    </row>
    <row r="3577" spans="1:9" x14ac:dyDescent="0.25">
      <c r="A3577" s="75">
        <v>6041103200</v>
      </c>
      <c r="B3577" s="75">
        <v>6504</v>
      </c>
      <c r="C3577" s="75" t="s">
        <v>171</v>
      </c>
      <c r="D3577" s="75">
        <v>94947</v>
      </c>
      <c r="E3577" s="75">
        <v>9.0879790055748106</v>
      </c>
      <c r="F3577" s="75">
        <v>0</v>
      </c>
      <c r="G3577" s="75">
        <v>19.600000000000001</v>
      </c>
      <c r="H3577" s="77"/>
      <c r="I3577" s="77"/>
    </row>
    <row r="3578" spans="1:9" x14ac:dyDescent="0.25">
      <c r="A3578" s="75">
        <v>6041101100</v>
      </c>
      <c r="B3578" s="75">
        <v>2569</v>
      </c>
      <c r="C3578" s="75" t="s">
        <v>171</v>
      </c>
      <c r="D3578" s="75">
        <v>94945</v>
      </c>
      <c r="E3578" s="75">
        <v>8.9729571851118592</v>
      </c>
      <c r="F3578" s="75">
        <v>0</v>
      </c>
      <c r="G3578" s="75">
        <v>8.4</v>
      </c>
      <c r="H3578" s="77"/>
      <c r="I3578" s="77"/>
    </row>
    <row r="3579" spans="1:9" x14ac:dyDescent="0.25">
      <c r="A3579" s="75">
        <v>6041102202</v>
      </c>
      <c r="B3579" s="75">
        <v>5885</v>
      </c>
      <c r="C3579" s="75" t="s">
        <v>171</v>
      </c>
      <c r="D3579" s="75">
        <v>94945</v>
      </c>
      <c r="E3579" s="75">
        <v>7.4727960836570402</v>
      </c>
      <c r="F3579" s="75">
        <v>0</v>
      </c>
      <c r="G3579" s="75">
        <v>18.600000000000001</v>
      </c>
      <c r="H3579" s="77"/>
      <c r="I3579" s="77"/>
    </row>
    <row r="3580" spans="1:9" x14ac:dyDescent="0.25">
      <c r="A3580" s="75">
        <v>6041104300</v>
      </c>
      <c r="B3580" s="75">
        <v>1530</v>
      </c>
      <c r="C3580" s="75" t="s">
        <v>171</v>
      </c>
      <c r="D3580" s="75">
        <v>94949</v>
      </c>
      <c r="E3580" s="75">
        <v>6.3186067416078604</v>
      </c>
      <c r="F3580" s="75">
        <v>0</v>
      </c>
      <c r="G3580" s="75">
        <v>12.5</v>
      </c>
      <c r="H3580" s="77"/>
      <c r="I3580" s="77"/>
    </row>
    <row r="3581" spans="1:9" x14ac:dyDescent="0.25">
      <c r="A3581" s="75">
        <v>6041103100</v>
      </c>
      <c r="B3581" s="75">
        <v>7168</v>
      </c>
      <c r="C3581" s="75" t="s">
        <v>171</v>
      </c>
      <c r="D3581" s="75">
        <v>94947</v>
      </c>
      <c r="E3581" s="75">
        <v>5.1189302278023296</v>
      </c>
      <c r="F3581" s="75">
        <v>0</v>
      </c>
      <c r="G3581" s="75">
        <v>15.6</v>
      </c>
      <c r="H3581" s="77"/>
      <c r="I3581" s="77"/>
    </row>
    <row r="3582" spans="1:9" x14ac:dyDescent="0.25">
      <c r="A3582" s="75">
        <v>6041102100</v>
      </c>
      <c r="B3582" s="75">
        <v>2295</v>
      </c>
      <c r="C3582" s="75" t="s">
        <v>171</v>
      </c>
      <c r="D3582" s="75">
        <v>94945</v>
      </c>
      <c r="E3582" s="75">
        <v>2.1193002601168098</v>
      </c>
      <c r="F3582" s="75">
        <v>0</v>
      </c>
      <c r="G3582" s="75">
        <v>14.2</v>
      </c>
      <c r="H3582" s="77"/>
      <c r="I3582" s="77"/>
    </row>
    <row r="3583" spans="1:9" x14ac:dyDescent="0.25">
      <c r="A3583" s="75">
        <v>6041133000</v>
      </c>
      <c r="B3583" s="75">
        <v>3226</v>
      </c>
      <c r="C3583" s="75" t="s">
        <v>171</v>
      </c>
      <c r="D3583" s="75">
        <v>94952</v>
      </c>
      <c r="E3583" s="75">
        <v>9.3435981841053</v>
      </c>
      <c r="F3583" s="75">
        <v>0</v>
      </c>
      <c r="G3583" s="75">
        <v>33.5</v>
      </c>
      <c r="H3583" s="77"/>
      <c r="I3583" s="77"/>
    </row>
    <row r="3584" spans="1:9" x14ac:dyDescent="0.25">
      <c r="A3584" s="75">
        <v>6041132200</v>
      </c>
      <c r="B3584" s="75">
        <v>1774</v>
      </c>
      <c r="C3584" s="75" t="s">
        <v>171</v>
      </c>
      <c r="D3584" s="75">
        <v>94956</v>
      </c>
      <c r="E3584" s="75">
        <v>4.8331267240533196</v>
      </c>
      <c r="F3584" s="75">
        <v>0</v>
      </c>
      <c r="G3584" s="75">
        <v>32.700000000000003</v>
      </c>
      <c r="H3584" s="77"/>
      <c r="I3584" s="77"/>
    </row>
    <row r="3585" spans="1:9" x14ac:dyDescent="0.25">
      <c r="A3585" s="75">
        <v>6041117000</v>
      </c>
      <c r="B3585" s="75">
        <v>4527</v>
      </c>
      <c r="C3585" s="75" t="s">
        <v>171</v>
      </c>
      <c r="D3585" s="75">
        <v>94960</v>
      </c>
      <c r="E3585" s="75">
        <v>4.5661794871701904</v>
      </c>
      <c r="F3585" s="75">
        <v>0</v>
      </c>
      <c r="G3585" s="75">
        <v>13.9</v>
      </c>
      <c r="H3585" s="77"/>
      <c r="I3585" s="77"/>
    </row>
    <row r="3586" spans="1:9" x14ac:dyDescent="0.25">
      <c r="A3586" s="75">
        <v>6041116000</v>
      </c>
      <c r="B3586" s="75">
        <v>3070</v>
      </c>
      <c r="C3586" s="75" t="s">
        <v>171</v>
      </c>
      <c r="D3586" s="75">
        <v>94960</v>
      </c>
      <c r="E3586" s="75">
        <v>4.0258082465586096</v>
      </c>
      <c r="F3586" s="75">
        <v>0</v>
      </c>
      <c r="G3586" s="75">
        <v>16.2</v>
      </c>
      <c r="H3586" s="77"/>
      <c r="I3586" s="77"/>
    </row>
    <row r="3587" spans="1:9" x14ac:dyDescent="0.25">
      <c r="A3587" s="75">
        <v>6041115000</v>
      </c>
      <c r="B3587" s="75">
        <v>7249</v>
      </c>
      <c r="C3587" s="75" t="s">
        <v>171</v>
      </c>
      <c r="D3587" s="75">
        <v>94960</v>
      </c>
      <c r="E3587" s="75">
        <v>3.9204562545060502</v>
      </c>
      <c r="F3587" s="75">
        <v>0</v>
      </c>
      <c r="G3587" s="75">
        <v>8.8000000000000007</v>
      </c>
      <c r="H3587" s="77"/>
      <c r="I3587" s="77"/>
    </row>
    <row r="3588" spans="1:9" x14ac:dyDescent="0.25">
      <c r="A3588" s="75">
        <v>6041118100</v>
      </c>
      <c r="B3588" s="75">
        <v>2407</v>
      </c>
      <c r="C3588" s="75" t="s">
        <v>171</v>
      </c>
      <c r="D3588" s="75">
        <v>94960</v>
      </c>
      <c r="E3588" s="75">
        <v>3.55241786644633</v>
      </c>
      <c r="F3588" s="75">
        <v>0</v>
      </c>
      <c r="G3588" s="75">
        <v>12</v>
      </c>
      <c r="H3588" s="77"/>
      <c r="I3588" s="77"/>
    </row>
    <row r="3589" spans="1:9" x14ac:dyDescent="0.25">
      <c r="A3589" s="75">
        <v>6041113000</v>
      </c>
      <c r="B3589" s="75">
        <v>3656</v>
      </c>
      <c r="C3589" s="75" t="s">
        <v>171</v>
      </c>
      <c r="D3589" s="75">
        <v>94963</v>
      </c>
      <c r="E3589" s="75">
        <v>1.84828906709922</v>
      </c>
      <c r="F3589" s="75">
        <v>0</v>
      </c>
      <c r="G3589" s="75">
        <v>16.7</v>
      </c>
      <c r="H3589" s="77"/>
      <c r="I3589" s="77"/>
    </row>
    <row r="3590" spans="1:9" x14ac:dyDescent="0.25">
      <c r="A3590" s="75">
        <v>6041122000</v>
      </c>
      <c r="B3590" s="75">
        <v>4854</v>
      </c>
      <c r="C3590" s="75" t="s">
        <v>171</v>
      </c>
      <c r="D3590" s="75">
        <v>94964</v>
      </c>
      <c r="E3590" s="75" t="s">
        <v>147</v>
      </c>
      <c r="F3590" s="75">
        <v>0</v>
      </c>
      <c r="G3590" s="75" t="s">
        <v>147</v>
      </c>
      <c r="H3590" s="77"/>
      <c r="I3590" s="77"/>
    </row>
    <row r="3591" spans="1:9" x14ac:dyDescent="0.25">
      <c r="A3591" s="75">
        <v>6041112202</v>
      </c>
      <c r="B3591" s="75">
        <v>4217</v>
      </c>
      <c r="C3591" s="75" t="s">
        <v>171</v>
      </c>
      <c r="D3591" s="75">
        <v>94901</v>
      </c>
      <c r="E3591" s="75">
        <v>35.559246851805803</v>
      </c>
      <c r="F3591" s="75">
        <v>0</v>
      </c>
      <c r="G3591" s="75">
        <v>59.2</v>
      </c>
      <c r="H3591" s="77"/>
      <c r="I3591" s="77"/>
    </row>
    <row r="3592" spans="1:9" x14ac:dyDescent="0.25">
      <c r="A3592" s="75">
        <v>6041112201</v>
      </c>
      <c r="B3592" s="75">
        <v>7809</v>
      </c>
      <c r="C3592" s="75" t="s">
        <v>171</v>
      </c>
      <c r="D3592" s="75">
        <v>94901</v>
      </c>
      <c r="E3592" s="75">
        <v>26.895561117923101</v>
      </c>
      <c r="F3592" s="75">
        <v>0</v>
      </c>
      <c r="G3592" s="75">
        <v>75.7</v>
      </c>
      <c r="H3592" s="77"/>
      <c r="I3592" s="77"/>
    </row>
    <row r="3593" spans="1:9" x14ac:dyDescent="0.25">
      <c r="A3593" s="75">
        <v>6041112100</v>
      </c>
      <c r="B3593" s="75">
        <v>4315</v>
      </c>
      <c r="C3593" s="75" t="s">
        <v>171</v>
      </c>
      <c r="D3593" s="75">
        <v>94901</v>
      </c>
      <c r="E3593" s="75">
        <v>24.234912155780702</v>
      </c>
      <c r="F3593" s="75">
        <v>0</v>
      </c>
      <c r="G3593" s="75">
        <v>36.700000000000003</v>
      </c>
      <c r="H3593" s="77"/>
      <c r="I3593" s="77"/>
    </row>
    <row r="3594" spans="1:9" x14ac:dyDescent="0.25">
      <c r="A3594" s="75">
        <v>6041106001</v>
      </c>
      <c r="B3594" s="75">
        <v>4048</v>
      </c>
      <c r="C3594" s="75" t="s">
        <v>171</v>
      </c>
      <c r="D3594" s="75">
        <v>94903</v>
      </c>
      <c r="E3594" s="75">
        <v>18.4274457401647</v>
      </c>
      <c r="F3594" s="75">
        <v>0</v>
      </c>
      <c r="G3594" s="75">
        <v>25.8</v>
      </c>
      <c r="H3594" s="77"/>
      <c r="I3594" s="77"/>
    </row>
    <row r="3595" spans="1:9" x14ac:dyDescent="0.25">
      <c r="A3595" s="75">
        <v>6041110100</v>
      </c>
      <c r="B3595" s="75">
        <v>5849</v>
      </c>
      <c r="C3595" s="75" t="s">
        <v>171</v>
      </c>
      <c r="D3595" s="75">
        <v>94901</v>
      </c>
      <c r="E3595" s="75">
        <v>11.864334049540499</v>
      </c>
      <c r="F3595" s="75">
        <v>0</v>
      </c>
      <c r="G3595" s="75">
        <v>17.100000000000001</v>
      </c>
      <c r="H3595" s="77"/>
      <c r="I3595" s="77"/>
    </row>
    <row r="3596" spans="1:9" x14ac:dyDescent="0.25">
      <c r="A3596" s="75">
        <v>6041106002</v>
      </c>
      <c r="B3596" s="75">
        <v>5625</v>
      </c>
      <c r="C3596" s="75" t="s">
        <v>171</v>
      </c>
      <c r="D3596" s="75">
        <v>94903</v>
      </c>
      <c r="E3596" s="75">
        <v>11.1623576721971</v>
      </c>
      <c r="F3596" s="75">
        <v>0</v>
      </c>
      <c r="G3596" s="75">
        <v>21.9</v>
      </c>
      <c r="H3596" s="77"/>
      <c r="I3596" s="77"/>
    </row>
    <row r="3597" spans="1:9" x14ac:dyDescent="0.25">
      <c r="A3597" s="75">
        <v>6041109001</v>
      </c>
      <c r="B3597" s="75">
        <v>3853</v>
      </c>
      <c r="C3597" s="75" t="s">
        <v>171</v>
      </c>
      <c r="D3597" s="75">
        <v>94901</v>
      </c>
      <c r="E3597" s="75">
        <v>10.7267688441787</v>
      </c>
      <c r="F3597" s="75">
        <v>0</v>
      </c>
      <c r="G3597" s="75">
        <v>23.2</v>
      </c>
      <c r="H3597" s="77"/>
      <c r="I3597" s="77"/>
    </row>
    <row r="3598" spans="1:9" x14ac:dyDescent="0.25">
      <c r="A3598" s="75">
        <v>6041111000</v>
      </c>
      <c r="B3598" s="75">
        <v>5852</v>
      </c>
      <c r="C3598" s="75" t="s">
        <v>171</v>
      </c>
      <c r="D3598" s="75">
        <v>94901</v>
      </c>
      <c r="E3598" s="75">
        <v>8.7771979545889192</v>
      </c>
      <c r="F3598" s="75">
        <v>0</v>
      </c>
      <c r="G3598" s="75">
        <v>29.8</v>
      </c>
      <c r="H3598" s="77"/>
      <c r="I3598" s="77"/>
    </row>
    <row r="3599" spans="1:9" x14ac:dyDescent="0.25">
      <c r="A3599" s="75">
        <v>6041108200</v>
      </c>
      <c r="B3599" s="75">
        <v>6836</v>
      </c>
      <c r="C3599" s="75" t="s">
        <v>171</v>
      </c>
      <c r="D3599" s="75">
        <v>94903</v>
      </c>
      <c r="E3599" s="75">
        <v>8.1928506310206206</v>
      </c>
      <c r="F3599" s="75">
        <v>0</v>
      </c>
      <c r="G3599" s="75">
        <v>18.600000000000001</v>
      </c>
      <c r="H3599" s="77"/>
      <c r="I3599" s="77"/>
    </row>
    <row r="3600" spans="1:9" x14ac:dyDescent="0.25">
      <c r="A3600" s="75">
        <v>6041110200</v>
      </c>
      <c r="B3600" s="75">
        <v>5327</v>
      </c>
      <c r="C3600" s="75" t="s">
        <v>171</v>
      </c>
      <c r="D3600" s="75">
        <v>94901</v>
      </c>
      <c r="E3600" s="75">
        <v>5.9410430457745296</v>
      </c>
      <c r="F3600" s="75">
        <v>0</v>
      </c>
      <c r="G3600" s="75">
        <v>5.4</v>
      </c>
      <c r="H3600" s="77"/>
      <c r="I3600" s="77"/>
    </row>
    <row r="3601" spans="1:9" x14ac:dyDescent="0.25">
      <c r="A3601" s="75">
        <v>6041108100</v>
      </c>
      <c r="B3601" s="75">
        <v>6406</v>
      </c>
      <c r="C3601" s="75" t="s">
        <v>171</v>
      </c>
      <c r="D3601" s="75">
        <v>94903</v>
      </c>
      <c r="E3601" s="75">
        <v>5.90474634862783</v>
      </c>
      <c r="F3601" s="75">
        <v>0</v>
      </c>
      <c r="G3601" s="75">
        <v>8.1</v>
      </c>
      <c r="H3601" s="77"/>
      <c r="I3601" s="77"/>
    </row>
    <row r="3602" spans="1:9" x14ac:dyDescent="0.25">
      <c r="A3602" s="75">
        <v>6041109002</v>
      </c>
      <c r="B3602" s="75">
        <v>3956</v>
      </c>
      <c r="C3602" s="75" t="s">
        <v>171</v>
      </c>
      <c r="D3602" s="75">
        <v>94901</v>
      </c>
      <c r="E3602" s="75">
        <v>5.5772411480543704</v>
      </c>
      <c r="F3602" s="75">
        <v>0</v>
      </c>
      <c r="G3602" s="75">
        <v>13.8</v>
      </c>
      <c r="H3602" s="77"/>
      <c r="I3602" s="77"/>
    </row>
    <row r="3603" spans="1:9" x14ac:dyDescent="0.25">
      <c r="A3603" s="75">
        <v>6041107000</v>
      </c>
      <c r="B3603" s="75">
        <v>6142</v>
      </c>
      <c r="C3603" s="75" t="s">
        <v>171</v>
      </c>
      <c r="D3603" s="75">
        <v>94903</v>
      </c>
      <c r="E3603" s="75">
        <v>4.7251272330026302</v>
      </c>
      <c r="F3603" s="75">
        <v>0</v>
      </c>
      <c r="G3603" s="75">
        <v>9.3000000000000007</v>
      </c>
      <c r="H3603" s="77"/>
      <c r="I3603" s="77"/>
    </row>
    <row r="3604" spans="1:9" x14ac:dyDescent="0.25">
      <c r="A3604" s="75">
        <v>6041129000</v>
      </c>
      <c r="B3604" s="75">
        <v>2359</v>
      </c>
      <c r="C3604" s="75" t="s">
        <v>171</v>
      </c>
      <c r="D3604" s="75">
        <v>94965</v>
      </c>
      <c r="E3604" s="75">
        <v>20.094218510983701</v>
      </c>
      <c r="F3604" s="75">
        <v>0</v>
      </c>
      <c r="G3604" s="75">
        <v>60.1</v>
      </c>
      <c r="H3604" s="77"/>
      <c r="I3604" s="77"/>
    </row>
    <row r="3605" spans="1:9" x14ac:dyDescent="0.25">
      <c r="A3605" s="75">
        <v>6041130202</v>
      </c>
      <c r="B3605" s="75">
        <v>4453</v>
      </c>
      <c r="C3605" s="75" t="s">
        <v>171</v>
      </c>
      <c r="D3605" s="75">
        <v>94965</v>
      </c>
      <c r="E3605" s="75">
        <v>9.6169159822166694</v>
      </c>
      <c r="F3605" s="75">
        <v>0</v>
      </c>
      <c r="G3605" s="75">
        <v>12</v>
      </c>
      <c r="H3605" s="77"/>
      <c r="I3605" s="77"/>
    </row>
    <row r="3606" spans="1:9" x14ac:dyDescent="0.25">
      <c r="A3606" s="75">
        <v>6041130201</v>
      </c>
      <c r="B3606" s="75">
        <v>3191</v>
      </c>
      <c r="C3606" s="75" t="s">
        <v>171</v>
      </c>
      <c r="D3606" s="75">
        <v>94965</v>
      </c>
      <c r="E3606" s="75">
        <v>6.7692372273337202</v>
      </c>
      <c r="F3606" s="75">
        <v>0</v>
      </c>
      <c r="G3606" s="75">
        <v>11.5</v>
      </c>
      <c r="H3606" s="77"/>
      <c r="I3606" s="77"/>
    </row>
    <row r="3607" spans="1:9" x14ac:dyDescent="0.25">
      <c r="A3607" s="75">
        <v>6041132100</v>
      </c>
      <c r="B3607" s="75">
        <v>2311</v>
      </c>
      <c r="C3607" s="75" t="s">
        <v>171</v>
      </c>
      <c r="D3607" s="75">
        <v>94970</v>
      </c>
      <c r="E3607" s="75">
        <v>4.1968271386133402</v>
      </c>
      <c r="F3607" s="75">
        <v>0</v>
      </c>
      <c r="G3607" s="75">
        <v>24.3</v>
      </c>
      <c r="H3607" s="77"/>
      <c r="I3607" s="77"/>
    </row>
    <row r="3608" spans="1:9" x14ac:dyDescent="0.25">
      <c r="A3608" s="75">
        <v>6043000102</v>
      </c>
      <c r="B3608" s="75">
        <v>2719</v>
      </c>
      <c r="C3608" s="75" t="s">
        <v>172</v>
      </c>
      <c r="D3608" s="75">
        <v>95306</v>
      </c>
      <c r="E3608" s="75">
        <v>18.2073485019549</v>
      </c>
      <c r="F3608" s="75">
        <v>0</v>
      </c>
      <c r="G3608" s="75">
        <v>30.4</v>
      </c>
      <c r="H3608" s="77"/>
      <c r="I3608" s="77"/>
    </row>
    <row r="3609" spans="1:9" x14ac:dyDescent="0.25">
      <c r="A3609" s="75">
        <v>6043000200</v>
      </c>
      <c r="B3609" s="75">
        <v>3352</v>
      </c>
      <c r="C3609" s="75" t="s">
        <v>172</v>
      </c>
      <c r="D3609" s="75">
        <v>95311</v>
      </c>
      <c r="E3609" s="75">
        <v>15.1202457965456</v>
      </c>
      <c r="F3609" s="75">
        <v>0</v>
      </c>
      <c r="G3609" s="75">
        <v>28.9</v>
      </c>
      <c r="H3609" s="77"/>
      <c r="I3609" s="77"/>
    </row>
    <row r="3610" spans="1:9" x14ac:dyDescent="0.25">
      <c r="A3610" s="75">
        <v>6043000101</v>
      </c>
      <c r="B3610" s="75">
        <v>3929</v>
      </c>
      <c r="C3610" s="75" t="s">
        <v>172</v>
      </c>
      <c r="D3610" s="75">
        <v>95338</v>
      </c>
      <c r="E3610" s="75">
        <v>19.5268895030311</v>
      </c>
      <c r="F3610" s="75">
        <v>0</v>
      </c>
      <c r="G3610" s="75">
        <v>41.1</v>
      </c>
      <c r="H3610" s="77"/>
      <c r="I3610" s="77"/>
    </row>
    <row r="3611" spans="1:9" x14ac:dyDescent="0.25">
      <c r="A3611" s="75">
        <v>6043000302</v>
      </c>
      <c r="B3611" s="75">
        <v>2706</v>
      </c>
      <c r="C3611" s="75" t="s">
        <v>172</v>
      </c>
      <c r="D3611" s="75">
        <v>95338</v>
      </c>
      <c r="E3611" s="75">
        <v>13.4660049796646</v>
      </c>
      <c r="F3611" s="75">
        <v>0</v>
      </c>
      <c r="G3611" s="75">
        <v>22.2</v>
      </c>
      <c r="H3611" s="77"/>
      <c r="I3611" s="77"/>
    </row>
    <row r="3612" spans="1:9" x14ac:dyDescent="0.25">
      <c r="A3612" s="75">
        <v>6043000301</v>
      </c>
      <c r="B3612" s="75">
        <v>3743</v>
      </c>
      <c r="C3612" s="75" t="s">
        <v>172</v>
      </c>
      <c r="D3612" s="75">
        <v>95338</v>
      </c>
      <c r="E3612" s="75">
        <v>8.7174781682052505</v>
      </c>
      <c r="F3612" s="75">
        <v>0</v>
      </c>
      <c r="G3612" s="75">
        <v>30.2</v>
      </c>
      <c r="H3612" s="77"/>
      <c r="I3612" s="77"/>
    </row>
    <row r="3613" spans="1:9" x14ac:dyDescent="0.25">
      <c r="A3613" s="75">
        <v>6043000400</v>
      </c>
      <c r="B3613" s="75">
        <v>1802</v>
      </c>
      <c r="C3613" s="75" t="s">
        <v>172</v>
      </c>
      <c r="D3613" s="75">
        <v>95389</v>
      </c>
      <c r="E3613" s="75" t="s">
        <v>147</v>
      </c>
      <c r="F3613" s="75">
        <v>0</v>
      </c>
      <c r="G3613" s="75">
        <v>38.4</v>
      </c>
      <c r="H3613" s="77"/>
      <c r="I3613" s="77"/>
    </row>
    <row r="3614" spans="1:9" x14ac:dyDescent="0.25">
      <c r="A3614" s="75">
        <v>6045011002</v>
      </c>
      <c r="B3614" s="75">
        <v>5364</v>
      </c>
      <c r="C3614" s="75" t="s">
        <v>173</v>
      </c>
      <c r="D3614" s="75">
        <v>95427</v>
      </c>
      <c r="E3614" s="75">
        <v>12.117741954108901</v>
      </c>
      <c r="F3614" s="75">
        <v>0</v>
      </c>
      <c r="G3614" s="75">
        <v>33.700000000000003</v>
      </c>
      <c r="H3614" s="77"/>
      <c r="I3614" s="77"/>
    </row>
    <row r="3615" spans="1:9" x14ac:dyDescent="0.25">
      <c r="A3615" s="75">
        <v>6045010100</v>
      </c>
      <c r="B3615" s="75">
        <v>2587</v>
      </c>
      <c r="C3615" s="75" t="s">
        <v>173</v>
      </c>
      <c r="D3615" s="75">
        <v>95428</v>
      </c>
      <c r="E3615" s="75">
        <v>14.043833528769699</v>
      </c>
      <c r="F3615" s="75">
        <v>0</v>
      </c>
      <c r="G3615" s="75">
        <v>62.7</v>
      </c>
      <c r="H3615" s="77"/>
      <c r="I3615" s="77"/>
    </row>
    <row r="3616" spans="1:9" x14ac:dyDescent="0.25">
      <c r="A3616" s="75">
        <v>6045011001</v>
      </c>
      <c r="B3616" s="75">
        <v>1952</v>
      </c>
      <c r="C3616" s="75" t="s">
        <v>173</v>
      </c>
      <c r="D3616" s="75">
        <v>95432</v>
      </c>
      <c r="E3616" s="75">
        <v>9.3474865226862196</v>
      </c>
      <c r="F3616" s="75">
        <v>0</v>
      </c>
      <c r="G3616" s="75">
        <v>36.6</v>
      </c>
      <c r="H3616" s="77"/>
      <c r="I3616" s="77"/>
    </row>
    <row r="3617" spans="1:9" x14ac:dyDescent="0.25">
      <c r="A3617" s="75">
        <v>6045010400</v>
      </c>
      <c r="B3617" s="75">
        <v>3467</v>
      </c>
      <c r="C3617" s="75" t="s">
        <v>173</v>
      </c>
      <c r="D3617" s="75">
        <v>95437</v>
      </c>
      <c r="E3617" s="75">
        <v>23.839328666594</v>
      </c>
      <c r="F3617" s="75">
        <v>0</v>
      </c>
      <c r="G3617" s="75">
        <v>48.8</v>
      </c>
      <c r="H3617" s="77"/>
      <c r="I3617" s="77"/>
    </row>
    <row r="3618" spans="1:9" x14ac:dyDescent="0.25">
      <c r="A3618" s="75">
        <v>6045010300</v>
      </c>
      <c r="B3618" s="75">
        <v>4272</v>
      </c>
      <c r="C3618" s="75" t="s">
        <v>173</v>
      </c>
      <c r="D3618" s="75">
        <v>95437</v>
      </c>
      <c r="E3618" s="75">
        <v>21.1912669703202</v>
      </c>
      <c r="F3618" s="75">
        <v>0</v>
      </c>
      <c r="G3618" s="75">
        <v>37.6</v>
      </c>
      <c r="H3618" s="77"/>
      <c r="I3618" s="77"/>
    </row>
    <row r="3619" spans="1:9" x14ac:dyDescent="0.25">
      <c r="A3619" s="75">
        <v>6045010500</v>
      </c>
      <c r="B3619" s="75">
        <v>4439</v>
      </c>
      <c r="C3619" s="75" t="s">
        <v>173</v>
      </c>
      <c r="D3619" s="75">
        <v>95437</v>
      </c>
      <c r="E3619" s="75">
        <v>20.954410024124702</v>
      </c>
      <c r="F3619" s="75">
        <v>0</v>
      </c>
      <c r="G3619" s="75">
        <v>52.9</v>
      </c>
      <c r="H3619" s="77"/>
      <c r="I3619" s="77"/>
    </row>
    <row r="3620" spans="1:9" x14ac:dyDescent="0.25">
      <c r="A3620" s="75">
        <v>6045011800</v>
      </c>
      <c r="B3620" s="75">
        <v>2082</v>
      </c>
      <c r="C3620" s="75" t="s">
        <v>173</v>
      </c>
      <c r="D3620" s="75">
        <v>95449</v>
      </c>
      <c r="E3620" s="75">
        <v>9.5679448937465601</v>
      </c>
      <c r="F3620" s="75">
        <v>0</v>
      </c>
      <c r="G3620" s="75">
        <v>43</v>
      </c>
      <c r="H3620" s="77"/>
      <c r="I3620" s="77"/>
    </row>
    <row r="3621" spans="1:9" x14ac:dyDescent="0.25">
      <c r="A3621" s="75">
        <v>6045010200</v>
      </c>
      <c r="B3621" s="75">
        <v>4155</v>
      </c>
      <c r="C3621" s="75" t="s">
        <v>173</v>
      </c>
      <c r="D3621" s="75">
        <v>95585</v>
      </c>
      <c r="E3621" s="75">
        <v>16.1775621012888</v>
      </c>
      <c r="F3621" s="75">
        <v>0</v>
      </c>
      <c r="G3621" s="75">
        <v>50.9</v>
      </c>
      <c r="H3621" s="77"/>
      <c r="I3621" s="77"/>
    </row>
    <row r="3622" spans="1:9" x14ac:dyDescent="0.25">
      <c r="A3622" s="75">
        <v>6045011200</v>
      </c>
      <c r="B3622" s="75">
        <v>3293</v>
      </c>
      <c r="C3622" s="75" t="s">
        <v>173</v>
      </c>
      <c r="D3622" s="75">
        <v>95466</v>
      </c>
      <c r="E3622" s="75">
        <v>14.2266878108219</v>
      </c>
      <c r="F3622" s="75">
        <v>0</v>
      </c>
      <c r="G3622" s="75">
        <v>50</v>
      </c>
      <c r="H3622" s="77"/>
      <c r="I3622" s="77"/>
    </row>
    <row r="3623" spans="1:9" x14ac:dyDescent="0.25">
      <c r="A3623" s="75">
        <v>6045011102</v>
      </c>
      <c r="B3623" s="75">
        <v>3915</v>
      </c>
      <c r="C3623" s="75" t="s">
        <v>173</v>
      </c>
      <c r="D3623" s="75">
        <v>95468</v>
      </c>
      <c r="E3623" s="75">
        <v>13.9090233685661</v>
      </c>
      <c r="F3623" s="75">
        <v>0</v>
      </c>
      <c r="G3623" s="75">
        <v>36.700000000000003</v>
      </c>
      <c r="H3623" s="77"/>
      <c r="I3623" s="77"/>
    </row>
    <row r="3624" spans="1:9" x14ac:dyDescent="0.25">
      <c r="A3624" s="75">
        <v>6045010802</v>
      </c>
      <c r="B3624" s="75">
        <v>1785</v>
      </c>
      <c r="C3624" s="75" t="s">
        <v>173</v>
      </c>
      <c r="D3624" s="75">
        <v>95469</v>
      </c>
      <c r="E3624" s="75">
        <v>16.427911554847299</v>
      </c>
      <c r="F3624" s="75">
        <v>0</v>
      </c>
      <c r="G3624" s="75">
        <v>30.2</v>
      </c>
      <c r="H3624" s="77"/>
      <c r="I3624" s="77"/>
    </row>
    <row r="3625" spans="1:9" x14ac:dyDescent="0.25">
      <c r="A3625" s="75">
        <v>6045010900</v>
      </c>
      <c r="B3625" s="75">
        <v>4332</v>
      </c>
      <c r="C3625" s="75" t="s">
        <v>173</v>
      </c>
      <c r="D3625" s="75">
        <v>95470</v>
      </c>
      <c r="E3625" s="75">
        <v>21.464881677676999</v>
      </c>
      <c r="F3625" s="75">
        <v>0</v>
      </c>
      <c r="G3625" s="75">
        <v>48</v>
      </c>
      <c r="H3625" s="77"/>
      <c r="I3625" s="77"/>
    </row>
    <row r="3626" spans="1:9" x14ac:dyDescent="0.25">
      <c r="A3626" s="75">
        <v>6045010801</v>
      </c>
      <c r="B3626" s="75">
        <v>5915</v>
      </c>
      <c r="C3626" s="75" t="s">
        <v>173</v>
      </c>
      <c r="D3626" s="75">
        <v>95470</v>
      </c>
      <c r="E3626" s="75">
        <v>9.1009018087217797</v>
      </c>
      <c r="F3626" s="75">
        <v>0</v>
      </c>
      <c r="G3626" s="75">
        <v>32.299999999999997</v>
      </c>
      <c r="H3626" s="77"/>
      <c r="I3626" s="77"/>
    </row>
    <row r="3627" spans="1:9" x14ac:dyDescent="0.25">
      <c r="A3627" s="75">
        <v>6045011600</v>
      </c>
      <c r="B3627" s="75">
        <v>5802</v>
      </c>
      <c r="C3627" s="75" t="s">
        <v>173</v>
      </c>
      <c r="D3627" s="75">
        <v>95482</v>
      </c>
      <c r="E3627" s="75">
        <v>33.114752137531703</v>
      </c>
      <c r="F3627" s="75">
        <v>0</v>
      </c>
      <c r="G3627" s="75">
        <v>61.6</v>
      </c>
      <c r="H3627" s="77"/>
      <c r="I3627" s="77"/>
    </row>
    <row r="3628" spans="1:9" x14ac:dyDescent="0.25">
      <c r="A3628" s="75">
        <v>6045011300</v>
      </c>
      <c r="B3628" s="75">
        <v>5972</v>
      </c>
      <c r="C3628" s="75" t="s">
        <v>173</v>
      </c>
      <c r="D3628" s="75">
        <v>95482</v>
      </c>
      <c r="E3628" s="75">
        <v>27.611164198571402</v>
      </c>
      <c r="F3628" s="75">
        <v>0</v>
      </c>
      <c r="G3628" s="75">
        <v>56.8</v>
      </c>
      <c r="H3628" s="77"/>
      <c r="I3628" s="77"/>
    </row>
    <row r="3629" spans="1:9" x14ac:dyDescent="0.25">
      <c r="A3629" s="75">
        <v>6045011500</v>
      </c>
      <c r="B3629" s="75">
        <v>6739</v>
      </c>
      <c r="C3629" s="75" t="s">
        <v>173</v>
      </c>
      <c r="D3629" s="75">
        <v>95482</v>
      </c>
      <c r="E3629" s="75">
        <v>24.6806319321324</v>
      </c>
      <c r="F3629" s="75">
        <v>0</v>
      </c>
      <c r="G3629" s="75">
        <v>45.9</v>
      </c>
      <c r="H3629" s="77"/>
      <c r="I3629" s="77"/>
    </row>
    <row r="3630" spans="1:9" x14ac:dyDescent="0.25">
      <c r="A3630" s="75">
        <v>6045011700</v>
      </c>
      <c r="B3630" s="75">
        <v>4181</v>
      </c>
      <c r="C3630" s="75" t="s">
        <v>173</v>
      </c>
      <c r="D3630" s="75">
        <v>95482</v>
      </c>
      <c r="E3630" s="75">
        <v>18.174508259356699</v>
      </c>
      <c r="F3630" s="75">
        <v>0</v>
      </c>
      <c r="G3630" s="75">
        <v>24.2</v>
      </c>
      <c r="H3630" s="77"/>
      <c r="I3630" s="77"/>
    </row>
    <row r="3631" spans="1:9" x14ac:dyDescent="0.25">
      <c r="A3631" s="75">
        <v>6045011400</v>
      </c>
      <c r="B3631" s="75">
        <v>4469</v>
      </c>
      <c r="C3631" s="75" t="s">
        <v>173</v>
      </c>
      <c r="D3631" s="75">
        <v>95482</v>
      </c>
      <c r="E3631" s="75">
        <v>11.094511860941999</v>
      </c>
      <c r="F3631" s="75">
        <v>0</v>
      </c>
      <c r="G3631" s="75">
        <v>26.2</v>
      </c>
      <c r="H3631" s="77"/>
      <c r="I3631" s="77"/>
    </row>
    <row r="3632" spans="1:9" x14ac:dyDescent="0.25">
      <c r="A3632" s="75">
        <v>6045010700</v>
      </c>
      <c r="B3632" s="75">
        <v>6203</v>
      </c>
      <c r="C3632" s="75" t="s">
        <v>173</v>
      </c>
      <c r="D3632" s="75">
        <v>95490</v>
      </c>
      <c r="E3632" s="75">
        <v>22.446672086008999</v>
      </c>
      <c r="F3632" s="75">
        <v>0</v>
      </c>
      <c r="G3632" s="75">
        <v>56.1</v>
      </c>
      <c r="H3632" s="77"/>
      <c r="I3632" s="77"/>
    </row>
    <row r="3633" spans="1:9" x14ac:dyDescent="0.25">
      <c r="A3633" s="75">
        <v>6045010600</v>
      </c>
      <c r="B3633" s="75">
        <v>6917</v>
      </c>
      <c r="C3633" s="75" t="s">
        <v>173</v>
      </c>
      <c r="D3633" s="75">
        <v>95490</v>
      </c>
      <c r="E3633" s="75">
        <v>17.406185248306301</v>
      </c>
      <c r="F3633" s="75">
        <v>0</v>
      </c>
      <c r="G3633" s="75">
        <v>43</v>
      </c>
      <c r="H3633" s="77"/>
      <c r="I3633" s="77"/>
    </row>
    <row r="3634" spans="1:9" x14ac:dyDescent="0.25">
      <c r="A3634" s="75">
        <v>6047000505</v>
      </c>
      <c r="B3634" s="75">
        <v>6156</v>
      </c>
      <c r="C3634" s="75" t="s">
        <v>174</v>
      </c>
      <c r="D3634" s="75">
        <v>95301</v>
      </c>
      <c r="E3634" s="75">
        <v>51.190977516937501</v>
      </c>
      <c r="F3634" s="75">
        <v>6156</v>
      </c>
      <c r="G3634" s="75">
        <v>56.9</v>
      </c>
      <c r="H3634" s="77"/>
      <c r="I3634" s="77"/>
    </row>
    <row r="3635" spans="1:9" x14ac:dyDescent="0.25">
      <c r="A3635" s="75">
        <v>6047000601</v>
      </c>
      <c r="B3635" s="75">
        <v>5438</v>
      </c>
      <c r="C3635" s="75" t="s">
        <v>174</v>
      </c>
      <c r="D3635" s="75">
        <v>95301</v>
      </c>
      <c r="E3635" s="75">
        <v>45.472398698954301</v>
      </c>
      <c r="F3635" s="75">
        <v>5438</v>
      </c>
      <c r="G3635" s="75">
        <v>61.8</v>
      </c>
      <c r="H3635" s="77"/>
      <c r="I3635" s="77"/>
    </row>
    <row r="3636" spans="1:9" x14ac:dyDescent="0.25">
      <c r="A3636" s="75">
        <v>6047000801</v>
      </c>
      <c r="B3636" s="75">
        <v>4444</v>
      </c>
      <c r="C3636" s="75" t="s">
        <v>174</v>
      </c>
      <c r="D3636" s="75">
        <v>95301</v>
      </c>
      <c r="E3636" s="75">
        <v>42.325407789490903</v>
      </c>
      <c r="F3636" s="75">
        <v>4444</v>
      </c>
      <c r="G3636" s="75">
        <v>40</v>
      </c>
      <c r="H3636" s="77"/>
      <c r="I3636" s="77"/>
    </row>
    <row r="3637" spans="1:9" x14ac:dyDescent="0.25">
      <c r="A3637" s="75">
        <v>6047000701</v>
      </c>
      <c r="B3637" s="75">
        <v>3191</v>
      </c>
      <c r="C3637" s="75" t="s">
        <v>174</v>
      </c>
      <c r="D3637" s="75">
        <v>95301</v>
      </c>
      <c r="E3637" s="75">
        <v>42.067003000708297</v>
      </c>
      <c r="F3637" s="75">
        <v>3191</v>
      </c>
      <c r="G3637" s="75">
        <v>73.900000000000006</v>
      </c>
      <c r="H3637" s="77"/>
      <c r="I3637" s="77"/>
    </row>
    <row r="3638" spans="1:9" x14ac:dyDescent="0.25">
      <c r="A3638" s="75">
        <v>6047000603</v>
      </c>
      <c r="B3638" s="75">
        <v>6143</v>
      </c>
      <c r="C3638" s="75" t="s">
        <v>174</v>
      </c>
      <c r="D3638" s="75">
        <v>95301</v>
      </c>
      <c r="E3638" s="75">
        <v>38.912680448344297</v>
      </c>
      <c r="F3638" s="75">
        <v>0</v>
      </c>
      <c r="G3638" s="75">
        <v>57</v>
      </c>
      <c r="H3638" s="77"/>
      <c r="I3638" s="77"/>
    </row>
    <row r="3639" spans="1:9" x14ac:dyDescent="0.25">
      <c r="A3639" s="75">
        <v>6047000602</v>
      </c>
      <c r="B3639" s="75">
        <v>3550</v>
      </c>
      <c r="C3639" s="75" t="s">
        <v>174</v>
      </c>
      <c r="D3639" s="75">
        <v>95301</v>
      </c>
      <c r="E3639" s="75">
        <v>32.727993182653897</v>
      </c>
      <c r="F3639" s="75">
        <v>0</v>
      </c>
      <c r="G3639" s="75">
        <v>67.599999999999994</v>
      </c>
      <c r="H3639" s="77"/>
      <c r="I3639" s="77"/>
    </row>
    <row r="3640" spans="1:9" x14ac:dyDescent="0.25">
      <c r="A3640" s="75">
        <v>6047000802</v>
      </c>
      <c r="B3640" s="75">
        <v>4296</v>
      </c>
      <c r="C3640" s="75" t="s">
        <v>174</v>
      </c>
      <c r="D3640" s="75">
        <v>95301</v>
      </c>
      <c r="E3640" s="75">
        <v>31.398696623406899</v>
      </c>
      <c r="F3640" s="75">
        <v>0</v>
      </c>
      <c r="G3640" s="75">
        <v>29.4</v>
      </c>
      <c r="H3640" s="77"/>
      <c r="I3640" s="77"/>
    </row>
    <row r="3641" spans="1:9" x14ac:dyDescent="0.25">
      <c r="A3641" s="75">
        <v>6047000702</v>
      </c>
      <c r="B3641" s="75">
        <v>4903</v>
      </c>
      <c r="C3641" s="75" t="s">
        <v>174</v>
      </c>
      <c r="D3641" s="75">
        <v>95301</v>
      </c>
      <c r="E3641" s="75">
        <v>30.564801016140599</v>
      </c>
      <c r="F3641" s="75">
        <v>0</v>
      </c>
      <c r="G3641" s="75">
        <v>18</v>
      </c>
      <c r="H3641" s="77"/>
      <c r="I3641" s="77"/>
    </row>
    <row r="3642" spans="1:9" x14ac:dyDescent="0.25">
      <c r="A3642" s="75">
        <v>6047000201</v>
      </c>
      <c r="B3642" s="75">
        <v>3626</v>
      </c>
      <c r="C3642" s="75" t="s">
        <v>174</v>
      </c>
      <c r="D3642" s="75">
        <v>95303</v>
      </c>
      <c r="E3642" s="75">
        <v>55.136808312229697</v>
      </c>
      <c r="F3642" s="75">
        <v>3626</v>
      </c>
      <c r="G3642" s="75">
        <v>54</v>
      </c>
      <c r="H3642" s="77"/>
      <c r="I3642" s="77"/>
    </row>
    <row r="3643" spans="1:9" x14ac:dyDescent="0.25">
      <c r="A3643" s="75">
        <v>6047000203</v>
      </c>
      <c r="B3643" s="75">
        <v>9272</v>
      </c>
      <c r="C3643" s="75" t="s">
        <v>174</v>
      </c>
      <c r="D3643" s="75">
        <v>95315</v>
      </c>
      <c r="E3643" s="75">
        <v>43.440850414978101</v>
      </c>
      <c r="F3643" s="75">
        <v>9272</v>
      </c>
      <c r="G3643" s="75">
        <v>49.5</v>
      </c>
      <c r="H3643" s="77"/>
      <c r="I3643" s="77"/>
    </row>
    <row r="3644" spans="1:9" x14ac:dyDescent="0.25">
      <c r="A3644" s="75">
        <v>6047000202</v>
      </c>
      <c r="B3644" s="75">
        <v>1841</v>
      </c>
      <c r="C3644" s="75" t="s">
        <v>174</v>
      </c>
      <c r="D3644" s="75">
        <v>95315</v>
      </c>
      <c r="E3644" s="75">
        <v>37.540663762819896</v>
      </c>
      <c r="F3644" s="75">
        <v>0</v>
      </c>
      <c r="G3644" s="75">
        <v>66.099999999999994</v>
      </c>
      <c r="H3644" s="77"/>
      <c r="I3644" s="77"/>
    </row>
    <row r="3645" spans="1:9" x14ac:dyDescent="0.25">
      <c r="A3645" s="75">
        <v>6047002401</v>
      </c>
      <c r="B3645" s="75">
        <v>1756</v>
      </c>
      <c r="C3645" s="75" t="s">
        <v>174</v>
      </c>
      <c r="D3645" s="75">
        <v>93620</v>
      </c>
      <c r="E3645" s="75">
        <v>53.438168827284002</v>
      </c>
      <c r="F3645" s="75">
        <v>1756</v>
      </c>
      <c r="G3645" s="75">
        <v>58.1</v>
      </c>
      <c r="H3645" s="77"/>
      <c r="I3645" s="77"/>
    </row>
    <row r="3646" spans="1:9" x14ac:dyDescent="0.25">
      <c r="A3646" s="75">
        <v>6047002402</v>
      </c>
      <c r="B3646" s="75">
        <v>7505</v>
      </c>
      <c r="C3646" s="75" t="s">
        <v>174</v>
      </c>
      <c r="D3646" s="75">
        <v>93620</v>
      </c>
      <c r="E3646" s="75">
        <v>50.242157067184102</v>
      </c>
      <c r="F3646" s="75">
        <v>7505</v>
      </c>
      <c r="G3646" s="75">
        <v>70.5</v>
      </c>
      <c r="H3646" s="77"/>
      <c r="I3646" s="77"/>
    </row>
    <row r="3647" spans="1:9" x14ac:dyDescent="0.25">
      <c r="A3647" s="75">
        <v>6047002000</v>
      </c>
      <c r="B3647" s="75">
        <v>7835</v>
      </c>
      <c r="C3647" s="75" t="s">
        <v>174</v>
      </c>
      <c r="D3647" s="75">
        <v>95322</v>
      </c>
      <c r="E3647" s="75">
        <v>52.133653398275797</v>
      </c>
      <c r="F3647" s="75">
        <v>7835</v>
      </c>
      <c r="G3647" s="75">
        <v>53</v>
      </c>
      <c r="H3647" s="77"/>
      <c r="I3647" s="77"/>
    </row>
    <row r="3648" spans="1:9" x14ac:dyDescent="0.25">
      <c r="A3648" s="75">
        <v>6047000402</v>
      </c>
      <c r="B3648" s="75">
        <v>8071</v>
      </c>
      <c r="C3648" s="75" t="s">
        <v>174</v>
      </c>
      <c r="D3648" s="75">
        <v>95324</v>
      </c>
      <c r="E3648" s="75">
        <v>35.31124864641</v>
      </c>
      <c r="F3648" s="75">
        <v>0</v>
      </c>
      <c r="G3648" s="75">
        <v>35.6</v>
      </c>
      <c r="H3648" s="77"/>
      <c r="I3648" s="77"/>
    </row>
    <row r="3649" spans="1:9" x14ac:dyDescent="0.25">
      <c r="A3649" s="75">
        <v>6047001902</v>
      </c>
      <c r="B3649" s="75">
        <v>2572</v>
      </c>
      <c r="C3649" s="75" t="s">
        <v>174</v>
      </c>
      <c r="D3649" s="75">
        <v>95333</v>
      </c>
      <c r="E3649" s="75">
        <v>39.483477140943997</v>
      </c>
      <c r="F3649" s="75">
        <v>2572</v>
      </c>
      <c r="G3649" s="75">
        <v>55.6</v>
      </c>
      <c r="H3649" s="77"/>
      <c r="I3649" s="77"/>
    </row>
    <row r="3650" spans="1:9" x14ac:dyDescent="0.25">
      <c r="A3650" s="75">
        <v>6047000301</v>
      </c>
      <c r="B3650" s="75">
        <v>4790</v>
      </c>
      <c r="C3650" s="75" t="s">
        <v>174</v>
      </c>
      <c r="D3650" s="75">
        <v>95334</v>
      </c>
      <c r="E3650" s="75">
        <v>45.026436235542903</v>
      </c>
      <c r="F3650" s="75">
        <v>4790</v>
      </c>
      <c r="G3650" s="75">
        <v>47.9</v>
      </c>
      <c r="H3650" s="77"/>
      <c r="I3650" s="77"/>
    </row>
    <row r="3651" spans="1:9" x14ac:dyDescent="0.25">
      <c r="A3651" s="75">
        <v>6047000304</v>
      </c>
      <c r="B3651" s="75">
        <v>9116</v>
      </c>
      <c r="C3651" s="75" t="s">
        <v>174</v>
      </c>
      <c r="D3651" s="75">
        <v>95334</v>
      </c>
      <c r="E3651" s="75">
        <v>44.472141596149598</v>
      </c>
      <c r="F3651" s="75">
        <v>9116</v>
      </c>
      <c r="G3651" s="75">
        <v>47.6</v>
      </c>
      <c r="H3651" s="77"/>
      <c r="I3651" s="77"/>
    </row>
    <row r="3652" spans="1:9" x14ac:dyDescent="0.25">
      <c r="A3652" s="75">
        <v>6047000303</v>
      </c>
      <c r="B3652" s="75">
        <v>2158</v>
      </c>
      <c r="C3652" s="75" t="s">
        <v>174</v>
      </c>
      <c r="D3652" s="75">
        <v>95334</v>
      </c>
      <c r="E3652" s="75">
        <v>40.396837532090103</v>
      </c>
      <c r="F3652" s="75">
        <v>2158</v>
      </c>
      <c r="G3652" s="75">
        <v>45.7</v>
      </c>
      <c r="H3652" s="77"/>
      <c r="I3652" s="77"/>
    </row>
    <row r="3653" spans="1:9" x14ac:dyDescent="0.25">
      <c r="A3653" s="75">
        <v>6047002201</v>
      </c>
      <c r="B3653" s="75">
        <v>6097</v>
      </c>
      <c r="C3653" s="75" t="s">
        <v>174</v>
      </c>
      <c r="D3653" s="75">
        <v>93635</v>
      </c>
      <c r="E3653" s="75">
        <v>58.980380820766001</v>
      </c>
      <c r="F3653" s="75">
        <v>6097</v>
      </c>
      <c r="G3653" s="75">
        <v>75.2</v>
      </c>
      <c r="H3653" s="77"/>
      <c r="I3653" s="77"/>
    </row>
    <row r="3654" spans="1:9" x14ac:dyDescent="0.25">
      <c r="A3654" s="75">
        <v>6047002100</v>
      </c>
      <c r="B3654" s="75">
        <v>3862</v>
      </c>
      <c r="C3654" s="75" t="s">
        <v>174</v>
      </c>
      <c r="D3654" s="75">
        <v>93635</v>
      </c>
      <c r="E3654" s="75">
        <v>55.122707045945397</v>
      </c>
      <c r="F3654" s="75">
        <v>3862</v>
      </c>
      <c r="G3654" s="75">
        <v>56.8</v>
      </c>
      <c r="H3654" s="77"/>
      <c r="I3654" s="77"/>
    </row>
    <row r="3655" spans="1:9" x14ac:dyDescent="0.25">
      <c r="A3655" s="75">
        <v>6047002302</v>
      </c>
      <c r="B3655" s="75">
        <v>13709</v>
      </c>
      <c r="C3655" s="75" t="s">
        <v>174</v>
      </c>
      <c r="D3655" s="75">
        <v>93635</v>
      </c>
      <c r="E3655" s="75">
        <v>50.534392598785402</v>
      </c>
      <c r="F3655" s="75">
        <v>13709</v>
      </c>
      <c r="G3655" s="75">
        <v>56.6</v>
      </c>
      <c r="H3655" s="77"/>
      <c r="I3655" s="77"/>
    </row>
    <row r="3656" spans="1:9" x14ac:dyDescent="0.25">
      <c r="A3656" s="75">
        <v>6047002202</v>
      </c>
      <c r="B3656" s="75">
        <v>9923</v>
      </c>
      <c r="C3656" s="75" t="s">
        <v>174</v>
      </c>
      <c r="D3656" s="75">
        <v>93635</v>
      </c>
      <c r="E3656" s="75">
        <v>49.079057131767897</v>
      </c>
      <c r="F3656" s="75">
        <v>9923</v>
      </c>
      <c r="G3656" s="75">
        <v>59.5</v>
      </c>
      <c r="H3656" s="77"/>
      <c r="I3656" s="77"/>
    </row>
    <row r="3657" spans="1:9" x14ac:dyDescent="0.25">
      <c r="A3657" s="75">
        <v>6047002301</v>
      </c>
      <c r="B3657" s="75">
        <v>6680</v>
      </c>
      <c r="C3657" s="75" t="s">
        <v>174</v>
      </c>
      <c r="D3657" s="75">
        <v>93635</v>
      </c>
      <c r="E3657" s="75">
        <v>35.977797430747998</v>
      </c>
      <c r="F3657" s="75">
        <v>0</v>
      </c>
      <c r="G3657" s="75">
        <v>33</v>
      </c>
      <c r="H3657" s="77"/>
      <c r="I3657" s="77"/>
    </row>
    <row r="3658" spans="1:9" x14ac:dyDescent="0.25">
      <c r="A3658" s="75">
        <v>6047001005</v>
      </c>
      <c r="B3658" s="75">
        <v>2406</v>
      </c>
      <c r="C3658" s="75" t="s">
        <v>174</v>
      </c>
      <c r="D3658" s="75">
        <v>95348</v>
      </c>
      <c r="E3658" s="75">
        <v>63.397782574273698</v>
      </c>
      <c r="F3658" s="75">
        <v>2406</v>
      </c>
      <c r="G3658" s="75">
        <v>67.7</v>
      </c>
      <c r="H3658" s="77"/>
      <c r="I3658" s="77"/>
    </row>
    <row r="3659" spans="1:9" x14ac:dyDescent="0.25">
      <c r="A3659" s="75">
        <v>6047001301</v>
      </c>
      <c r="B3659" s="75">
        <v>3213</v>
      </c>
      <c r="C3659" s="75" t="s">
        <v>174</v>
      </c>
      <c r="D3659" s="75">
        <v>95340</v>
      </c>
      <c r="E3659" s="75">
        <v>57.204053759361997</v>
      </c>
      <c r="F3659" s="75">
        <v>3213</v>
      </c>
      <c r="G3659" s="75">
        <v>59.8</v>
      </c>
      <c r="H3659" s="77"/>
      <c r="I3659" s="77"/>
    </row>
    <row r="3660" spans="1:9" x14ac:dyDescent="0.25">
      <c r="A3660" s="75">
        <v>6047001302</v>
      </c>
      <c r="B3660" s="75">
        <v>3264</v>
      </c>
      <c r="C3660" s="75" t="s">
        <v>174</v>
      </c>
      <c r="D3660" s="75">
        <v>95340</v>
      </c>
      <c r="E3660" s="75">
        <v>56.0019369673592</v>
      </c>
      <c r="F3660" s="75">
        <v>3264</v>
      </c>
      <c r="G3660" s="75">
        <v>72.7</v>
      </c>
      <c r="H3660" s="77"/>
      <c r="I3660" s="77"/>
    </row>
    <row r="3661" spans="1:9" x14ac:dyDescent="0.25">
      <c r="A3661" s="75">
        <v>6047000902</v>
      </c>
      <c r="B3661" s="75">
        <v>8419</v>
      </c>
      <c r="C3661" s="75" t="s">
        <v>174</v>
      </c>
      <c r="D3661" s="75">
        <v>95341</v>
      </c>
      <c r="E3661" s="75">
        <v>54.970066024017903</v>
      </c>
      <c r="F3661" s="75">
        <v>8419</v>
      </c>
      <c r="G3661" s="75">
        <v>56.2</v>
      </c>
      <c r="H3661" s="77"/>
      <c r="I3661" s="77"/>
    </row>
    <row r="3662" spans="1:9" x14ac:dyDescent="0.25">
      <c r="A3662" s="75">
        <v>6047001502</v>
      </c>
      <c r="B3662" s="75">
        <v>2822</v>
      </c>
      <c r="C3662" s="75" t="s">
        <v>174</v>
      </c>
      <c r="D3662" s="75">
        <v>95341</v>
      </c>
      <c r="E3662" s="75">
        <v>54.775935998030398</v>
      </c>
      <c r="F3662" s="75">
        <v>2822</v>
      </c>
      <c r="G3662" s="75">
        <v>79.8</v>
      </c>
      <c r="H3662" s="77"/>
      <c r="I3662" s="77"/>
    </row>
    <row r="3663" spans="1:9" x14ac:dyDescent="0.25">
      <c r="A3663" s="75">
        <v>6047001602</v>
      </c>
      <c r="B3663" s="75">
        <v>7243</v>
      </c>
      <c r="C3663" s="75" t="s">
        <v>174</v>
      </c>
      <c r="D3663" s="75">
        <v>95341</v>
      </c>
      <c r="E3663" s="75">
        <v>54.628102837851202</v>
      </c>
      <c r="F3663" s="75">
        <v>7243</v>
      </c>
      <c r="G3663" s="75">
        <v>71.400000000000006</v>
      </c>
      <c r="H3663" s="77"/>
      <c r="I3663" s="77"/>
    </row>
    <row r="3664" spans="1:9" x14ac:dyDescent="0.25">
      <c r="A3664" s="75">
        <v>6047001601</v>
      </c>
      <c r="B3664" s="75">
        <v>4498</v>
      </c>
      <c r="C3664" s="75" t="s">
        <v>174</v>
      </c>
      <c r="D3664" s="75">
        <v>95341</v>
      </c>
      <c r="E3664" s="75">
        <v>52.790285199176701</v>
      </c>
      <c r="F3664" s="75">
        <v>4498</v>
      </c>
      <c r="G3664" s="75">
        <v>94.8</v>
      </c>
      <c r="H3664" s="77"/>
      <c r="I3664" s="77"/>
    </row>
    <row r="3665" spans="1:9" x14ac:dyDescent="0.25">
      <c r="A3665" s="75">
        <v>6047001003</v>
      </c>
      <c r="B3665" s="75">
        <v>4061</v>
      </c>
      <c r="C3665" s="75" t="s">
        <v>174</v>
      </c>
      <c r="D3665" s="75">
        <v>95348</v>
      </c>
      <c r="E3665" s="75">
        <v>49.561780313040103</v>
      </c>
      <c r="F3665" s="75">
        <v>4061</v>
      </c>
      <c r="G3665" s="75">
        <v>73.8</v>
      </c>
      <c r="H3665" s="77"/>
      <c r="I3665" s="77"/>
    </row>
    <row r="3666" spans="1:9" x14ac:dyDescent="0.25">
      <c r="A3666" s="75">
        <v>6047001901</v>
      </c>
      <c r="B3666" s="75">
        <v>5739</v>
      </c>
      <c r="C3666" s="75" t="s">
        <v>174</v>
      </c>
      <c r="D3666" s="75">
        <v>95340</v>
      </c>
      <c r="E3666" s="75">
        <v>48.259026828483996</v>
      </c>
      <c r="F3666" s="75">
        <v>5739</v>
      </c>
      <c r="G3666" s="75">
        <v>69</v>
      </c>
      <c r="H3666" s="77"/>
      <c r="I3666" s="77"/>
    </row>
    <row r="3667" spans="1:9" x14ac:dyDescent="0.25">
      <c r="A3667" s="75">
        <v>6047001700</v>
      </c>
      <c r="B3667" s="75">
        <v>6335</v>
      </c>
      <c r="C3667" s="75" t="s">
        <v>174</v>
      </c>
      <c r="D3667" s="75">
        <v>95341</v>
      </c>
      <c r="E3667" s="75">
        <v>48.248356013298498</v>
      </c>
      <c r="F3667" s="75">
        <v>6335</v>
      </c>
      <c r="G3667" s="75">
        <v>68.599999999999994</v>
      </c>
      <c r="H3667" s="77"/>
      <c r="I3667" s="77"/>
    </row>
    <row r="3668" spans="1:9" x14ac:dyDescent="0.25">
      <c r="A3668" s="75">
        <v>6047001501</v>
      </c>
      <c r="B3668" s="75">
        <v>2693</v>
      </c>
      <c r="C3668" s="75" t="s">
        <v>174</v>
      </c>
      <c r="D3668" s="75">
        <v>95341</v>
      </c>
      <c r="E3668" s="75">
        <v>46.7636411369364</v>
      </c>
      <c r="F3668" s="75">
        <v>2693</v>
      </c>
      <c r="G3668" s="75">
        <v>63.3</v>
      </c>
      <c r="H3668" s="77"/>
      <c r="I3668" s="77"/>
    </row>
    <row r="3669" spans="1:9" x14ac:dyDescent="0.25">
      <c r="A3669" s="75">
        <v>6047001002</v>
      </c>
      <c r="B3669" s="75">
        <v>13467</v>
      </c>
      <c r="C3669" s="75" t="s">
        <v>174</v>
      </c>
      <c r="D3669" s="75">
        <v>95348</v>
      </c>
      <c r="E3669" s="75">
        <v>45.215522600672102</v>
      </c>
      <c r="F3669" s="75">
        <v>13467</v>
      </c>
      <c r="G3669" s="75">
        <v>40.6</v>
      </c>
      <c r="H3669" s="77"/>
      <c r="I3669" s="77"/>
    </row>
    <row r="3670" spans="1:9" x14ac:dyDescent="0.25">
      <c r="A3670" s="75">
        <v>6047001401</v>
      </c>
      <c r="B3670" s="75">
        <v>3953</v>
      </c>
      <c r="C3670" s="75" t="s">
        <v>174</v>
      </c>
      <c r="D3670" s="75">
        <v>95340</v>
      </c>
      <c r="E3670" s="75">
        <v>44.774065145517099</v>
      </c>
      <c r="F3670" s="75">
        <v>3953</v>
      </c>
      <c r="G3670" s="75">
        <v>69.7</v>
      </c>
      <c r="H3670" s="77"/>
      <c r="I3670" s="77"/>
    </row>
    <row r="3671" spans="1:9" x14ac:dyDescent="0.25">
      <c r="A3671" s="75">
        <v>6047001503</v>
      </c>
      <c r="B3671" s="75">
        <v>4438</v>
      </c>
      <c r="C3671" s="75" t="s">
        <v>174</v>
      </c>
      <c r="D3671" s="75">
        <v>95341</v>
      </c>
      <c r="E3671" s="75">
        <v>43.761444902607003</v>
      </c>
      <c r="F3671" s="75">
        <v>4438</v>
      </c>
      <c r="G3671" s="75">
        <v>78.400000000000006</v>
      </c>
      <c r="H3671" s="77"/>
      <c r="I3671" s="77"/>
    </row>
    <row r="3672" spans="1:9" x14ac:dyDescent="0.25">
      <c r="A3672" s="75">
        <v>6047000901</v>
      </c>
      <c r="B3672" s="75">
        <v>3970</v>
      </c>
      <c r="C3672" s="75" t="s">
        <v>174</v>
      </c>
      <c r="D3672" s="75">
        <v>95341</v>
      </c>
      <c r="E3672" s="75">
        <v>43.510281633056998</v>
      </c>
      <c r="F3672" s="75">
        <v>3970</v>
      </c>
      <c r="G3672" s="75">
        <v>45.2</v>
      </c>
      <c r="H3672" s="77"/>
      <c r="I3672" s="77"/>
    </row>
    <row r="3673" spans="1:9" x14ac:dyDescent="0.25">
      <c r="A3673" s="75">
        <v>6047002600</v>
      </c>
      <c r="B3673" s="75">
        <v>5319</v>
      </c>
      <c r="C3673" s="75" t="s">
        <v>174</v>
      </c>
      <c r="D3673" s="75">
        <v>95341</v>
      </c>
      <c r="E3673" s="75">
        <v>41.105988317298703</v>
      </c>
      <c r="F3673" s="75">
        <v>5319</v>
      </c>
      <c r="G3673" s="75">
        <v>35.299999999999997</v>
      </c>
      <c r="H3673" s="77"/>
      <c r="I3673" s="77"/>
    </row>
    <row r="3674" spans="1:9" x14ac:dyDescent="0.25">
      <c r="A3674" s="75">
        <v>6047001200</v>
      </c>
      <c r="B3674" s="75">
        <v>5023</v>
      </c>
      <c r="C3674" s="75" t="s">
        <v>174</v>
      </c>
      <c r="D3674" s="75">
        <v>95340</v>
      </c>
      <c r="E3674" s="75">
        <v>38.164484913379503</v>
      </c>
      <c r="F3674" s="75">
        <v>0</v>
      </c>
      <c r="G3674" s="75">
        <v>44.8</v>
      </c>
      <c r="H3674" s="77"/>
      <c r="I3674" s="77"/>
    </row>
    <row r="3675" spans="1:9" x14ac:dyDescent="0.25">
      <c r="A3675" s="75">
        <v>6047001402</v>
      </c>
      <c r="B3675" s="75">
        <v>4277</v>
      </c>
      <c r="C3675" s="75" t="s">
        <v>174</v>
      </c>
      <c r="D3675" s="75">
        <v>95340</v>
      </c>
      <c r="E3675" s="75">
        <v>38.1193146366533</v>
      </c>
      <c r="F3675" s="75">
        <v>0</v>
      </c>
      <c r="G3675" s="75">
        <v>54.7</v>
      </c>
      <c r="H3675" s="77"/>
      <c r="I3675" s="77"/>
    </row>
    <row r="3676" spans="1:9" x14ac:dyDescent="0.25">
      <c r="A3676" s="75">
        <v>6047001004</v>
      </c>
      <c r="B3676" s="75">
        <v>3968</v>
      </c>
      <c r="C3676" s="75" t="s">
        <v>174</v>
      </c>
      <c r="D3676" s="75">
        <v>95348</v>
      </c>
      <c r="E3676" s="75">
        <v>34.959302554806399</v>
      </c>
      <c r="F3676" s="75">
        <v>0</v>
      </c>
      <c r="G3676" s="75">
        <v>59.9</v>
      </c>
      <c r="H3676" s="77"/>
      <c r="I3676" s="77"/>
    </row>
    <row r="3677" spans="1:9" x14ac:dyDescent="0.25">
      <c r="A3677" s="75">
        <v>6047001101</v>
      </c>
      <c r="B3677" s="75">
        <v>5880</v>
      </c>
      <c r="C3677" s="75" t="s">
        <v>174</v>
      </c>
      <c r="D3677" s="75">
        <v>95340</v>
      </c>
      <c r="E3677" s="75">
        <v>28.654900168976599</v>
      </c>
      <c r="F3677" s="75">
        <v>0</v>
      </c>
      <c r="G3677" s="75">
        <v>37.299999999999997</v>
      </c>
      <c r="H3677" s="77"/>
      <c r="I3677" s="77"/>
    </row>
    <row r="3678" spans="1:9" x14ac:dyDescent="0.25">
      <c r="A3678" s="75">
        <v>6047001801</v>
      </c>
      <c r="B3678" s="75">
        <v>4288</v>
      </c>
      <c r="C3678" s="75" t="s">
        <v>174</v>
      </c>
      <c r="D3678" s="75">
        <v>95340</v>
      </c>
      <c r="E3678" s="75">
        <v>20.975801580685701</v>
      </c>
      <c r="F3678" s="75">
        <v>0</v>
      </c>
      <c r="G3678" s="75">
        <v>15.9</v>
      </c>
      <c r="H3678" s="77"/>
      <c r="I3678" s="77"/>
    </row>
    <row r="3679" spans="1:9" x14ac:dyDescent="0.25">
      <c r="A3679" s="75">
        <v>6047002500</v>
      </c>
      <c r="B3679" s="75">
        <v>2328</v>
      </c>
      <c r="C3679" s="75" t="s">
        <v>174</v>
      </c>
      <c r="D3679" s="75">
        <v>95369</v>
      </c>
      <c r="E3679" s="75">
        <v>43.948727311104598</v>
      </c>
      <c r="F3679" s="75">
        <v>2328</v>
      </c>
      <c r="G3679" s="75">
        <v>37.6</v>
      </c>
      <c r="H3679" s="77"/>
      <c r="I3679" s="77"/>
    </row>
    <row r="3680" spans="1:9" x14ac:dyDescent="0.25">
      <c r="A3680" s="75">
        <v>6047000401</v>
      </c>
      <c r="B3680" s="75">
        <v>1834</v>
      </c>
      <c r="C3680" s="75" t="s">
        <v>174</v>
      </c>
      <c r="D3680" s="75">
        <v>95374</v>
      </c>
      <c r="E3680" s="75">
        <v>41.174730933131798</v>
      </c>
      <c r="F3680" s="75">
        <v>1834</v>
      </c>
      <c r="G3680" s="75">
        <v>59.3</v>
      </c>
      <c r="H3680" s="77"/>
      <c r="I3680" s="77"/>
    </row>
    <row r="3681" spans="1:9" x14ac:dyDescent="0.25">
      <c r="A3681" s="75">
        <v>6047000504</v>
      </c>
      <c r="B3681" s="75">
        <v>6129</v>
      </c>
      <c r="C3681" s="75" t="s">
        <v>174</v>
      </c>
      <c r="D3681" s="75">
        <v>95388</v>
      </c>
      <c r="E3681" s="75">
        <v>44.243441510188099</v>
      </c>
      <c r="F3681" s="75">
        <v>6129</v>
      </c>
      <c r="G3681" s="75">
        <v>61</v>
      </c>
      <c r="H3681" s="77"/>
      <c r="I3681" s="77"/>
    </row>
    <row r="3682" spans="1:9" x14ac:dyDescent="0.25">
      <c r="A3682" s="75">
        <v>6047000503</v>
      </c>
      <c r="B3682" s="75">
        <v>3292</v>
      </c>
      <c r="C3682" s="75" t="s">
        <v>174</v>
      </c>
      <c r="D3682" s="75">
        <v>95388</v>
      </c>
      <c r="E3682" s="75">
        <v>41.429594799540197</v>
      </c>
      <c r="F3682" s="75">
        <v>3292</v>
      </c>
      <c r="G3682" s="75">
        <v>42.8</v>
      </c>
      <c r="H3682" s="77"/>
      <c r="I3682" s="77"/>
    </row>
    <row r="3683" spans="1:9" x14ac:dyDescent="0.25">
      <c r="A3683" s="75">
        <v>6049000100</v>
      </c>
      <c r="B3683" s="75">
        <v>3518</v>
      </c>
      <c r="C3683" s="75" t="s">
        <v>175</v>
      </c>
      <c r="D3683" s="75">
        <v>96101</v>
      </c>
      <c r="E3683" s="75">
        <v>22.217337601565902</v>
      </c>
      <c r="F3683" s="75">
        <v>0</v>
      </c>
      <c r="G3683" s="75">
        <v>45.3</v>
      </c>
      <c r="H3683" s="77"/>
      <c r="I3683" s="77"/>
    </row>
    <row r="3684" spans="1:9" x14ac:dyDescent="0.25">
      <c r="A3684" s="75">
        <v>6049000400</v>
      </c>
      <c r="B3684" s="75">
        <v>1265</v>
      </c>
      <c r="C3684" s="75" t="s">
        <v>175</v>
      </c>
      <c r="D3684" s="75">
        <v>96104</v>
      </c>
      <c r="E3684" s="75">
        <v>10.1092876350494</v>
      </c>
      <c r="F3684" s="75">
        <v>0</v>
      </c>
      <c r="G3684" s="75">
        <v>41</v>
      </c>
      <c r="H3684" s="77"/>
      <c r="I3684" s="77"/>
    </row>
    <row r="3685" spans="1:9" x14ac:dyDescent="0.25">
      <c r="A3685" s="75">
        <v>6049000300</v>
      </c>
      <c r="B3685" s="75">
        <v>2993</v>
      </c>
      <c r="C3685" s="75" t="s">
        <v>175</v>
      </c>
      <c r="D3685" s="75">
        <v>96108</v>
      </c>
      <c r="E3685" s="75">
        <v>19.985438060772299</v>
      </c>
      <c r="F3685" s="75">
        <v>0</v>
      </c>
      <c r="G3685" s="75">
        <v>41.7</v>
      </c>
      <c r="H3685" s="77"/>
      <c r="I3685" s="77"/>
    </row>
    <row r="3686" spans="1:9" x14ac:dyDescent="0.25">
      <c r="A3686" s="75">
        <v>6049000200</v>
      </c>
      <c r="B3686" s="75">
        <v>1910</v>
      </c>
      <c r="C3686" s="75" t="s">
        <v>175</v>
      </c>
      <c r="D3686" s="75">
        <v>96056</v>
      </c>
      <c r="E3686" s="75">
        <v>13.0653584313027</v>
      </c>
      <c r="F3686" s="75">
        <v>0</v>
      </c>
      <c r="G3686" s="75">
        <v>51.5</v>
      </c>
      <c r="H3686" s="77"/>
      <c r="I3686" s="77"/>
    </row>
    <row r="3687" spans="1:9" x14ac:dyDescent="0.25">
      <c r="A3687" s="75">
        <v>6051000101</v>
      </c>
      <c r="B3687" s="75">
        <v>3463</v>
      </c>
      <c r="C3687" s="75" t="s">
        <v>176</v>
      </c>
      <c r="D3687" s="75">
        <v>93514</v>
      </c>
      <c r="E3687" s="75">
        <v>11.5652539521056</v>
      </c>
      <c r="F3687" s="75">
        <v>0</v>
      </c>
      <c r="G3687" s="75">
        <v>32.1</v>
      </c>
      <c r="H3687" s="77"/>
      <c r="I3687" s="77"/>
    </row>
    <row r="3688" spans="1:9" x14ac:dyDescent="0.25">
      <c r="A3688" s="75">
        <v>6051000102</v>
      </c>
      <c r="B3688" s="75">
        <v>2502</v>
      </c>
      <c r="C3688" s="75" t="s">
        <v>176</v>
      </c>
      <c r="D3688" s="75">
        <v>93517</v>
      </c>
      <c r="E3688" s="75">
        <v>13.799024574918599</v>
      </c>
      <c r="F3688" s="75">
        <v>0</v>
      </c>
      <c r="G3688" s="75">
        <v>24.3</v>
      </c>
      <c r="H3688" s="77"/>
      <c r="I3688" s="77"/>
    </row>
    <row r="3689" spans="1:9" x14ac:dyDescent="0.25">
      <c r="A3689" s="75">
        <v>6051000200</v>
      </c>
      <c r="B3689" s="75">
        <v>8237</v>
      </c>
      <c r="C3689" s="75" t="s">
        <v>176</v>
      </c>
      <c r="D3689" s="75">
        <v>93546</v>
      </c>
      <c r="E3689" s="75">
        <v>13.8763929314831</v>
      </c>
      <c r="F3689" s="75">
        <v>0</v>
      </c>
      <c r="G3689" s="75">
        <v>37.9</v>
      </c>
      <c r="H3689" s="77"/>
      <c r="I3689" s="77"/>
    </row>
    <row r="3690" spans="1:9" x14ac:dyDescent="0.25">
      <c r="A3690" s="75">
        <v>6053011400</v>
      </c>
      <c r="B3690" s="75">
        <v>3778</v>
      </c>
      <c r="C3690" s="75" t="s">
        <v>177</v>
      </c>
      <c r="D3690" s="75">
        <v>93426</v>
      </c>
      <c r="E3690" s="75">
        <v>22.0029293165294</v>
      </c>
      <c r="F3690" s="75">
        <v>0</v>
      </c>
      <c r="G3690" s="75">
        <v>42.7</v>
      </c>
      <c r="H3690" s="77"/>
      <c r="I3690" s="77"/>
    </row>
    <row r="3691" spans="1:9" x14ac:dyDescent="0.25">
      <c r="A3691" s="75">
        <v>6053013200</v>
      </c>
      <c r="B3691" s="75">
        <v>4225</v>
      </c>
      <c r="C3691" s="75" t="s">
        <v>177</v>
      </c>
      <c r="D3691" s="75">
        <v>93923</v>
      </c>
      <c r="E3691" s="75">
        <v>4.2794516057613796</v>
      </c>
      <c r="F3691" s="75">
        <v>0</v>
      </c>
      <c r="G3691" s="75">
        <v>6.6</v>
      </c>
      <c r="H3691" s="77"/>
      <c r="I3691" s="77"/>
    </row>
    <row r="3692" spans="1:9" x14ac:dyDescent="0.25">
      <c r="A3692" s="75">
        <v>6053011700</v>
      </c>
      <c r="B3692" s="75">
        <v>3810</v>
      </c>
      <c r="C3692" s="75" t="s">
        <v>177</v>
      </c>
      <c r="D3692" s="75">
        <v>93923</v>
      </c>
      <c r="E3692" s="75">
        <v>3.0834673019430698</v>
      </c>
      <c r="F3692" s="75">
        <v>0</v>
      </c>
      <c r="G3692" s="75">
        <v>12.5</v>
      </c>
      <c r="H3692" s="77"/>
      <c r="I3692" s="77"/>
    </row>
    <row r="3693" spans="1:9" x14ac:dyDescent="0.25">
      <c r="A3693" s="75">
        <v>6053011802</v>
      </c>
      <c r="B3693" s="75">
        <v>1830</v>
      </c>
      <c r="C3693" s="75" t="s">
        <v>177</v>
      </c>
      <c r="D3693" s="75">
        <v>93923</v>
      </c>
      <c r="E3693" s="75">
        <v>2.44445859685871</v>
      </c>
      <c r="F3693" s="75">
        <v>0</v>
      </c>
      <c r="G3693" s="75">
        <v>26.5</v>
      </c>
      <c r="H3693" s="77"/>
      <c r="I3693" s="77"/>
    </row>
    <row r="3694" spans="1:9" x14ac:dyDescent="0.25">
      <c r="A3694" s="75">
        <v>6053011604</v>
      </c>
      <c r="B3694" s="75">
        <v>1913</v>
      </c>
      <c r="C3694" s="75" t="s">
        <v>177</v>
      </c>
      <c r="D3694" s="75">
        <v>93923</v>
      </c>
      <c r="E3694" s="75">
        <v>1.4201194318288599</v>
      </c>
      <c r="F3694" s="75">
        <v>0</v>
      </c>
      <c r="G3694" s="75">
        <v>14.4</v>
      </c>
      <c r="H3694" s="77"/>
      <c r="I3694" s="77"/>
    </row>
    <row r="3695" spans="1:9" x14ac:dyDescent="0.25">
      <c r="A3695" s="75">
        <v>6053011602</v>
      </c>
      <c r="B3695" s="75">
        <v>5266</v>
      </c>
      <c r="C3695" s="75" t="s">
        <v>177</v>
      </c>
      <c r="D3695" s="75">
        <v>93923</v>
      </c>
      <c r="E3695" s="75">
        <v>1.2600025322833901</v>
      </c>
      <c r="F3695" s="75">
        <v>0</v>
      </c>
      <c r="G3695" s="75">
        <v>14.7</v>
      </c>
      <c r="H3695" s="77"/>
      <c r="I3695" s="77"/>
    </row>
    <row r="3696" spans="1:9" x14ac:dyDescent="0.25">
      <c r="A3696" s="75">
        <v>6053011801</v>
      </c>
      <c r="B3696" s="75">
        <v>1885</v>
      </c>
      <c r="C3696" s="75" t="s">
        <v>177</v>
      </c>
      <c r="D3696" s="75">
        <v>93923</v>
      </c>
      <c r="E3696" s="75">
        <v>1.16277643407443</v>
      </c>
      <c r="F3696" s="75">
        <v>0</v>
      </c>
      <c r="G3696" s="75">
        <v>13.7</v>
      </c>
      <c r="H3696" s="77"/>
      <c r="I3696" s="77"/>
    </row>
    <row r="3697" spans="1:9" x14ac:dyDescent="0.25">
      <c r="A3697" s="75">
        <v>6053011502</v>
      </c>
      <c r="B3697" s="75">
        <v>1710</v>
      </c>
      <c r="C3697" s="75" t="s">
        <v>177</v>
      </c>
      <c r="D3697" s="75">
        <v>93923</v>
      </c>
      <c r="E3697" s="75" t="s">
        <v>147</v>
      </c>
      <c r="F3697" s="75">
        <v>0</v>
      </c>
      <c r="G3697" s="75">
        <v>29</v>
      </c>
      <c r="H3697" s="77"/>
      <c r="I3697" s="77"/>
    </row>
    <row r="3698" spans="1:9" x14ac:dyDescent="0.25">
      <c r="A3698" s="75">
        <v>6053011101</v>
      </c>
      <c r="B3698" s="75">
        <v>5188</v>
      </c>
      <c r="C3698" s="75" t="s">
        <v>177</v>
      </c>
      <c r="D3698" s="75">
        <v>93924</v>
      </c>
      <c r="E3698" s="75">
        <v>23.658453158748301</v>
      </c>
      <c r="F3698" s="75">
        <v>0</v>
      </c>
      <c r="G3698" s="75">
        <v>63.7</v>
      </c>
      <c r="H3698" s="77"/>
      <c r="I3698" s="77"/>
    </row>
    <row r="3699" spans="1:9" x14ac:dyDescent="0.25">
      <c r="A3699" s="75">
        <v>6053011000</v>
      </c>
      <c r="B3699" s="75">
        <v>5933</v>
      </c>
      <c r="C3699" s="75" t="s">
        <v>177</v>
      </c>
      <c r="D3699" s="75">
        <v>93924</v>
      </c>
      <c r="E3699" s="75">
        <v>5.06428236167097</v>
      </c>
      <c r="F3699" s="75">
        <v>0</v>
      </c>
      <c r="G3699" s="75">
        <v>18.100000000000001</v>
      </c>
      <c r="H3699" s="77"/>
      <c r="I3699" s="77"/>
    </row>
    <row r="3700" spans="1:9" x14ac:dyDescent="0.25">
      <c r="A3700" s="75">
        <v>6053010400</v>
      </c>
      <c r="B3700" s="75">
        <v>6481</v>
      </c>
      <c r="C3700" s="75" t="s">
        <v>177</v>
      </c>
      <c r="D3700" s="75">
        <v>95012</v>
      </c>
      <c r="E3700" s="75">
        <v>32.997042088497899</v>
      </c>
      <c r="F3700" s="75">
        <v>0</v>
      </c>
      <c r="G3700" s="75">
        <v>63</v>
      </c>
      <c r="H3700" s="77"/>
      <c r="I3700" s="77"/>
    </row>
    <row r="3701" spans="1:9" x14ac:dyDescent="0.25">
      <c r="A3701" s="75">
        <v>6053010306</v>
      </c>
      <c r="B3701" s="75">
        <v>1250</v>
      </c>
      <c r="C3701" s="75" t="s">
        <v>177</v>
      </c>
      <c r="D3701" s="75">
        <v>95012</v>
      </c>
      <c r="E3701" s="75">
        <v>31.328699738923401</v>
      </c>
      <c r="F3701" s="75">
        <v>0</v>
      </c>
      <c r="G3701" s="75">
        <v>41.4</v>
      </c>
      <c r="H3701" s="77"/>
      <c r="I3701" s="77"/>
    </row>
    <row r="3702" spans="1:9" x14ac:dyDescent="0.25">
      <c r="A3702" s="75">
        <v>6053014700</v>
      </c>
      <c r="B3702" s="75">
        <v>6620</v>
      </c>
      <c r="C3702" s="75" t="s">
        <v>177</v>
      </c>
      <c r="D3702" s="75">
        <v>95012</v>
      </c>
      <c r="E3702" s="75">
        <v>18.2711600110351</v>
      </c>
      <c r="F3702" s="75">
        <v>0</v>
      </c>
      <c r="G3702" s="75">
        <v>32.1</v>
      </c>
      <c r="H3702" s="77"/>
      <c r="I3702" s="77"/>
    </row>
    <row r="3703" spans="1:9" x14ac:dyDescent="0.25">
      <c r="A3703" s="75">
        <v>6053014800</v>
      </c>
      <c r="B3703" s="75">
        <v>6112</v>
      </c>
      <c r="C3703" s="75" t="s">
        <v>177</v>
      </c>
      <c r="D3703" s="75">
        <v>93925</v>
      </c>
      <c r="E3703" s="75">
        <v>23.894818885866901</v>
      </c>
      <c r="F3703" s="75">
        <v>0</v>
      </c>
      <c r="G3703" s="75">
        <v>46</v>
      </c>
      <c r="H3703" s="77"/>
      <c r="I3703" s="77"/>
    </row>
    <row r="3704" spans="1:9" x14ac:dyDescent="0.25">
      <c r="A3704" s="75">
        <v>6053010804</v>
      </c>
      <c r="B3704" s="75">
        <v>5029</v>
      </c>
      <c r="C3704" s="75" t="s">
        <v>177</v>
      </c>
      <c r="D3704" s="75">
        <v>93926</v>
      </c>
      <c r="E3704" s="75">
        <v>26.192328294311</v>
      </c>
      <c r="F3704" s="75">
        <v>0</v>
      </c>
      <c r="G3704" s="75">
        <v>61</v>
      </c>
      <c r="H3704" s="77"/>
      <c r="I3704" s="77"/>
    </row>
    <row r="3705" spans="1:9" x14ac:dyDescent="0.25">
      <c r="A3705" s="75">
        <v>6053011202</v>
      </c>
      <c r="B3705" s="75">
        <v>6868</v>
      </c>
      <c r="C3705" s="75" t="s">
        <v>177</v>
      </c>
      <c r="D3705" s="75">
        <v>93927</v>
      </c>
      <c r="E3705" s="75">
        <v>24.525433690691901</v>
      </c>
      <c r="F3705" s="75">
        <v>0</v>
      </c>
      <c r="G3705" s="75">
        <v>64.7</v>
      </c>
      <c r="H3705" s="77"/>
      <c r="I3705" s="77"/>
    </row>
    <row r="3706" spans="1:9" x14ac:dyDescent="0.25">
      <c r="A3706" s="75">
        <v>6053011203</v>
      </c>
      <c r="B3706" s="75">
        <v>7173</v>
      </c>
      <c r="C3706" s="75" t="s">
        <v>177</v>
      </c>
      <c r="D3706" s="75">
        <v>93927</v>
      </c>
      <c r="E3706" s="75">
        <v>22.196177757479699</v>
      </c>
      <c r="F3706" s="75">
        <v>0</v>
      </c>
      <c r="G3706" s="75">
        <v>59.7</v>
      </c>
      <c r="H3706" s="77"/>
      <c r="I3706" s="77"/>
    </row>
    <row r="3707" spans="1:9" x14ac:dyDescent="0.25">
      <c r="A3707" s="75">
        <v>6053011303</v>
      </c>
      <c r="B3707" s="75">
        <v>3775</v>
      </c>
      <c r="C3707" s="75" t="s">
        <v>177</v>
      </c>
      <c r="D3707" s="75">
        <v>93927</v>
      </c>
      <c r="E3707" s="75">
        <v>19.288698700008801</v>
      </c>
      <c r="F3707" s="75">
        <v>0</v>
      </c>
      <c r="G3707" s="75">
        <v>46.1</v>
      </c>
      <c r="H3707" s="77"/>
      <c r="I3707" s="77"/>
    </row>
    <row r="3708" spans="1:9" x14ac:dyDescent="0.25">
      <c r="A3708" s="75">
        <v>6053011304</v>
      </c>
      <c r="B3708" s="75">
        <v>6688</v>
      </c>
      <c r="C3708" s="75" t="s">
        <v>177</v>
      </c>
      <c r="D3708" s="75">
        <v>93930</v>
      </c>
      <c r="E3708" s="75">
        <v>26.530092754970401</v>
      </c>
      <c r="F3708" s="75">
        <v>0</v>
      </c>
      <c r="G3708" s="75">
        <v>51.1</v>
      </c>
      <c r="H3708" s="77"/>
      <c r="I3708" s="77"/>
    </row>
    <row r="3709" spans="1:9" x14ac:dyDescent="0.25">
      <c r="A3709" s="75">
        <v>6053011302</v>
      </c>
      <c r="B3709" s="75">
        <v>5813</v>
      </c>
      <c r="C3709" s="75" t="s">
        <v>177</v>
      </c>
      <c r="D3709" s="75">
        <v>93930</v>
      </c>
      <c r="E3709" s="75">
        <v>26.118592809968</v>
      </c>
      <c r="F3709" s="75">
        <v>0</v>
      </c>
      <c r="G3709" s="75">
        <v>69.2</v>
      </c>
      <c r="H3709" s="77"/>
      <c r="I3709" s="77"/>
    </row>
    <row r="3710" spans="1:9" x14ac:dyDescent="0.25">
      <c r="A3710" s="75">
        <v>6053014102</v>
      </c>
      <c r="B3710" s="75">
        <v>2259</v>
      </c>
      <c r="C3710" s="75" t="s">
        <v>177</v>
      </c>
      <c r="D3710" s="75">
        <v>93933</v>
      </c>
      <c r="E3710" s="75">
        <v>39.5358849954523</v>
      </c>
      <c r="F3710" s="75">
        <v>2259</v>
      </c>
      <c r="G3710" s="75">
        <v>50</v>
      </c>
      <c r="H3710" s="77"/>
      <c r="I3710" s="77"/>
    </row>
    <row r="3711" spans="1:9" x14ac:dyDescent="0.25">
      <c r="A3711" s="75">
        <v>6053014202</v>
      </c>
      <c r="B3711" s="75">
        <v>4075</v>
      </c>
      <c r="C3711" s="75" t="s">
        <v>177</v>
      </c>
      <c r="D3711" s="75">
        <v>93933</v>
      </c>
      <c r="E3711" s="75">
        <v>26.3688439781087</v>
      </c>
      <c r="F3711" s="75">
        <v>0</v>
      </c>
      <c r="G3711" s="75">
        <v>41.4</v>
      </c>
      <c r="H3711" s="77"/>
      <c r="I3711" s="77"/>
    </row>
    <row r="3712" spans="1:9" x14ac:dyDescent="0.25">
      <c r="A3712" s="75">
        <v>6053014201</v>
      </c>
      <c r="B3712" s="75">
        <v>5133</v>
      </c>
      <c r="C3712" s="75" t="s">
        <v>177</v>
      </c>
      <c r="D3712" s="75">
        <v>93933</v>
      </c>
      <c r="E3712" s="75">
        <v>24.881836443151698</v>
      </c>
      <c r="F3712" s="75">
        <v>0</v>
      </c>
      <c r="G3712" s="75">
        <v>44.2</v>
      </c>
      <c r="H3712" s="77"/>
      <c r="I3712" s="77"/>
    </row>
    <row r="3713" spans="1:9" x14ac:dyDescent="0.25">
      <c r="A3713" s="75">
        <v>6053014105</v>
      </c>
      <c r="B3713" s="75">
        <v>2688</v>
      </c>
      <c r="C3713" s="75" t="s">
        <v>177</v>
      </c>
      <c r="D3713" s="75">
        <v>93933</v>
      </c>
      <c r="E3713" s="75">
        <v>11.6272496351501</v>
      </c>
      <c r="F3713" s="75">
        <v>0</v>
      </c>
      <c r="G3713" s="75">
        <v>40.5</v>
      </c>
      <c r="H3713" s="77"/>
      <c r="I3713" s="77"/>
    </row>
    <row r="3714" spans="1:9" x14ac:dyDescent="0.25">
      <c r="A3714" s="75">
        <v>6053012700</v>
      </c>
      <c r="B3714" s="75">
        <v>3299</v>
      </c>
      <c r="C3714" s="75" t="s">
        <v>177</v>
      </c>
      <c r="D3714" s="75">
        <v>93940</v>
      </c>
      <c r="E3714" s="75">
        <v>14.7918901599104</v>
      </c>
      <c r="F3714" s="75">
        <v>0</v>
      </c>
      <c r="G3714" s="75">
        <v>24.3</v>
      </c>
      <c r="H3714" s="77"/>
      <c r="I3714" s="77"/>
    </row>
    <row r="3715" spans="1:9" x14ac:dyDescent="0.25">
      <c r="A3715" s="75">
        <v>6053013000</v>
      </c>
      <c r="B3715" s="75">
        <v>2968</v>
      </c>
      <c r="C3715" s="75" t="s">
        <v>177</v>
      </c>
      <c r="D3715" s="75">
        <v>93940</v>
      </c>
      <c r="E3715" s="75">
        <v>14.5538780839026</v>
      </c>
      <c r="F3715" s="75">
        <v>0</v>
      </c>
      <c r="G3715" s="75">
        <v>23.1</v>
      </c>
      <c r="H3715" s="77"/>
      <c r="I3715" s="77"/>
    </row>
    <row r="3716" spans="1:9" x14ac:dyDescent="0.25">
      <c r="A3716" s="75">
        <v>6053013300</v>
      </c>
      <c r="B3716" s="75">
        <v>5693</v>
      </c>
      <c r="C3716" s="75" t="s">
        <v>177</v>
      </c>
      <c r="D3716" s="75">
        <v>93940</v>
      </c>
      <c r="E3716" s="75">
        <v>9.6329638224179703</v>
      </c>
      <c r="F3716" s="75">
        <v>0</v>
      </c>
      <c r="G3716" s="75">
        <v>30.4</v>
      </c>
      <c r="H3716" s="77"/>
      <c r="I3716" s="77"/>
    </row>
    <row r="3717" spans="1:9" x14ac:dyDescent="0.25">
      <c r="A3717" s="75">
        <v>6053012502</v>
      </c>
      <c r="B3717" s="75">
        <v>5082</v>
      </c>
      <c r="C3717" s="75" t="s">
        <v>177</v>
      </c>
      <c r="D3717" s="75">
        <v>93940</v>
      </c>
      <c r="E3717" s="75">
        <v>5.9689526385685197</v>
      </c>
      <c r="F3717" s="75">
        <v>0</v>
      </c>
      <c r="G3717" s="75">
        <v>25.1</v>
      </c>
      <c r="H3717" s="77"/>
      <c r="I3717" s="77"/>
    </row>
    <row r="3718" spans="1:9" x14ac:dyDescent="0.25">
      <c r="A3718" s="75">
        <v>6053012800</v>
      </c>
      <c r="B3718" s="75">
        <v>5154</v>
      </c>
      <c r="C3718" s="75" t="s">
        <v>177</v>
      </c>
      <c r="D3718" s="75">
        <v>93940</v>
      </c>
      <c r="E3718" s="75">
        <v>3.84129595137497</v>
      </c>
      <c r="F3718" s="75">
        <v>0</v>
      </c>
      <c r="G3718" s="75">
        <v>13.1</v>
      </c>
      <c r="H3718" s="77"/>
      <c r="I3718" s="77"/>
    </row>
    <row r="3719" spans="1:9" x14ac:dyDescent="0.25">
      <c r="A3719" s="75">
        <v>6053013400</v>
      </c>
      <c r="B3719" s="75">
        <v>1624</v>
      </c>
      <c r="C3719" s="75" t="s">
        <v>177</v>
      </c>
      <c r="D3719" s="75">
        <v>93940</v>
      </c>
      <c r="E3719" s="75">
        <v>3.5639622736035599</v>
      </c>
      <c r="F3719" s="75">
        <v>0</v>
      </c>
      <c r="G3719" s="75">
        <v>14.2</v>
      </c>
      <c r="H3719" s="77"/>
      <c r="I3719" s="77"/>
    </row>
    <row r="3720" spans="1:9" x14ac:dyDescent="0.25">
      <c r="A3720" s="75">
        <v>6053013100</v>
      </c>
      <c r="B3720" s="75">
        <v>1930</v>
      </c>
      <c r="C3720" s="75" t="s">
        <v>177</v>
      </c>
      <c r="D3720" s="75">
        <v>93940</v>
      </c>
      <c r="E3720" s="75">
        <v>2.19977054096762</v>
      </c>
      <c r="F3720" s="75">
        <v>0</v>
      </c>
      <c r="G3720" s="75">
        <v>14.1</v>
      </c>
      <c r="H3720" s="77"/>
      <c r="I3720" s="77"/>
    </row>
    <row r="3721" spans="1:9" x14ac:dyDescent="0.25">
      <c r="A3721" s="75">
        <v>6053012600</v>
      </c>
      <c r="B3721" s="75">
        <v>2254</v>
      </c>
      <c r="C3721" s="75" t="s">
        <v>177</v>
      </c>
      <c r="D3721" s="75">
        <v>93944</v>
      </c>
      <c r="E3721" s="75" t="s">
        <v>147</v>
      </c>
      <c r="F3721" s="75">
        <v>0</v>
      </c>
      <c r="G3721" s="75">
        <v>16.399999999999999</v>
      </c>
      <c r="H3721" s="77"/>
      <c r="I3721" s="77"/>
    </row>
    <row r="3722" spans="1:9" x14ac:dyDescent="0.25">
      <c r="A3722" s="75">
        <v>6053010101</v>
      </c>
      <c r="B3722" s="75">
        <v>4518</v>
      </c>
      <c r="C3722" s="75" t="s">
        <v>177</v>
      </c>
      <c r="D3722" s="75">
        <v>95039</v>
      </c>
      <c r="E3722" s="75">
        <v>44.799538808374798</v>
      </c>
      <c r="F3722" s="75">
        <v>4518</v>
      </c>
      <c r="G3722" s="75">
        <v>70.5</v>
      </c>
      <c r="H3722" s="77"/>
      <c r="I3722" s="77"/>
    </row>
    <row r="3723" spans="1:9" x14ac:dyDescent="0.25">
      <c r="A3723" s="75">
        <v>6053014601</v>
      </c>
      <c r="B3723" s="75">
        <v>5232</v>
      </c>
      <c r="C3723" s="75" t="s">
        <v>177</v>
      </c>
      <c r="D3723" s="75">
        <v>95039</v>
      </c>
      <c r="E3723" s="75">
        <v>35.345252442470901</v>
      </c>
      <c r="F3723" s="75">
        <v>0</v>
      </c>
      <c r="G3723" s="75">
        <v>44.8</v>
      </c>
      <c r="H3723" s="77"/>
      <c r="I3723" s="77"/>
    </row>
    <row r="3724" spans="1:9" x14ac:dyDescent="0.25">
      <c r="A3724" s="75">
        <v>6053012401</v>
      </c>
      <c r="B3724" s="75">
        <v>1682</v>
      </c>
      <c r="C3724" s="75" t="s">
        <v>177</v>
      </c>
      <c r="D3724" s="75">
        <v>93950</v>
      </c>
      <c r="E3724" s="75">
        <v>4.0961026427560396</v>
      </c>
      <c r="F3724" s="75">
        <v>0</v>
      </c>
      <c r="G3724" s="75">
        <v>20.5</v>
      </c>
      <c r="H3724" s="77"/>
      <c r="I3724" s="77"/>
    </row>
    <row r="3725" spans="1:9" x14ac:dyDescent="0.25">
      <c r="A3725" s="75">
        <v>6053012000</v>
      </c>
      <c r="B3725" s="75">
        <v>3563</v>
      </c>
      <c r="C3725" s="75" t="s">
        <v>177</v>
      </c>
      <c r="D3725" s="75">
        <v>93950</v>
      </c>
      <c r="E3725" s="75">
        <v>3.4441671823464701</v>
      </c>
      <c r="F3725" s="75">
        <v>0</v>
      </c>
      <c r="G3725" s="75">
        <v>22.7</v>
      </c>
      <c r="H3725" s="77"/>
      <c r="I3725" s="77"/>
    </row>
    <row r="3726" spans="1:9" x14ac:dyDescent="0.25">
      <c r="A3726" s="75">
        <v>6053012402</v>
      </c>
      <c r="B3726" s="75">
        <v>2987</v>
      </c>
      <c r="C3726" s="75" t="s">
        <v>177</v>
      </c>
      <c r="D3726" s="75">
        <v>93950</v>
      </c>
      <c r="E3726" s="75">
        <v>3.2901060787957799</v>
      </c>
      <c r="F3726" s="75">
        <v>0</v>
      </c>
      <c r="G3726" s="75">
        <v>13.4</v>
      </c>
      <c r="H3726" s="77"/>
      <c r="I3726" s="77"/>
    </row>
    <row r="3727" spans="1:9" x14ac:dyDescent="0.25">
      <c r="A3727" s="75">
        <v>6053012200</v>
      </c>
      <c r="B3727" s="75">
        <v>2683</v>
      </c>
      <c r="C3727" s="75" t="s">
        <v>177</v>
      </c>
      <c r="D3727" s="75">
        <v>93950</v>
      </c>
      <c r="E3727" s="75">
        <v>3.1339440138347001</v>
      </c>
      <c r="F3727" s="75">
        <v>0</v>
      </c>
      <c r="G3727" s="75">
        <v>15.2</v>
      </c>
      <c r="H3727" s="77"/>
      <c r="I3727" s="77"/>
    </row>
    <row r="3728" spans="1:9" x14ac:dyDescent="0.25">
      <c r="A3728" s="75">
        <v>6053012302</v>
      </c>
      <c r="B3728" s="75">
        <v>1872</v>
      </c>
      <c r="C3728" s="75" t="s">
        <v>177</v>
      </c>
      <c r="D3728" s="75">
        <v>93950</v>
      </c>
      <c r="E3728" s="75">
        <v>2.7898691425459901</v>
      </c>
      <c r="F3728" s="75">
        <v>0</v>
      </c>
      <c r="G3728" s="75">
        <v>13.6</v>
      </c>
      <c r="H3728" s="77"/>
      <c r="I3728" s="77"/>
    </row>
    <row r="3729" spans="1:9" x14ac:dyDescent="0.25">
      <c r="A3729" s="75">
        <v>6053012100</v>
      </c>
      <c r="B3729" s="75">
        <v>2263</v>
      </c>
      <c r="C3729" s="75" t="s">
        <v>177</v>
      </c>
      <c r="D3729" s="75">
        <v>93950</v>
      </c>
      <c r="E3729" s="75">
        <v>2.4402056415335101</v>
      </c>
      <c r="F3729" s="75">
        <v>0</v>
      </c>
      <c r="G3729" s="75">
        <v>10.1</v>
      </c>
      <c r="H3729" s="77"/>
      <c r="I3729" s="77"/>
    </row>
    <row r="3730" spans="1:9" x14ac:dyDescent="0.25">
      <c r="A3730" s="75">
        <v>6053011900</v>
      </c>
      <c r="B3730" s="75">
        <v>4449</v>
      </c>
      <c r="C3730" s="75" t="s">
        <v>177</v>
      </c>
      <c r="D3730" s="75">
        <v>93953</v>
      </c>
      <c r="E3730" s="75">
        <v>6.1613464094651098</v>
      </c>
      <c r="F3730" s="75">
        <v>0</v>
      </c>
      <c r="G3730" s="75">
        <v>19.7</v>
      </c>
      <c r="H3730" s="77"/>
      <c r="I3730" s="77"/>
    </row>
    <row r="3731" spans="1:9" x14ac:dyDescent="0.25">
      <c r="A3731" s="75">
        <v>6053000900</v>
      </c>
      <c r="B3731" s="75">
        <v>5746</v>
      </c>
      <c r="C3731" s="75" t="s">
        <v>177</v>
      </c>
      <c r="D3731" s="75">
        <v>93905</v>
      </c>
      <c r="E3731" s="75">
        <v>43.5643894523417</v>
      </c>
      <c r="F3731" s="75">
        <v>5746</v>
      </c>
      <c r="G3731" s="75">
        <v>68.7</v>
      </c>
      <c r="H3731" s="77"/>
      <c r="I3731" s="77"/>
    </row>
    <row r="3732" spans="1:9" x14ac:dyDescent="0.25">
      <c r="A3732" s="75">
        <v>6053014500</v>
      </c>
      <c r="B3732" s="75">
        <v>4410</v>
      </c>
      <c r="C3732" s="75" t="s">
        <v>177</v>
      </c>
      <c r="D3732" s="75">
        <v>93901</v>
      </c>
      <c r="E3732" s="75">
        <v>41.524855993620903</v>
      </c>
      <c r="F3732" s="75">
        <v>4410</v>
      </c>
      <c r="G3732" s="75">
        <v>31.4</v>
      </c>
      <c r="H3732" s="77"/>
      <c r="I3732" s="77"/>
    </row>
    <row r="3733" spans="1:9" x14ac:dyDescent="0.25">
      <c r="A3733" s="75">
        <v>6053000502</v>
      </c>
      <c r="B3733" s="75">
        <v>4161</v>
      </c>
      <c r="C3733" s="75" t="s">
        <v>177</v>
      </c>
      <c r="D3733" s="75">
        <v>93905</v>
      </c>
      <c r="E3733" s="75">
        <v>38.854756410338403</v>
      </c>
      <c r="F3733" s="75">
        <v>0</v>
      </c>
      <c r="G3733" s="75">
        <v>52.7</v>
      </c>
      <c r="H3733" s="77"/>
      <c r="I3733" s="77"/>
    </row>
    <row r="3734" spans="1:9" x14ac:dyDescent="0.25">
      <c r="A3734" s="75">
        <v>6053001801</v>
      </c>
      <c r="B3734" s="75">
        <v>3957</v>
      </c>
      <c r="C3734" s="75" t="s">
        <v>177</v>
      </c>
      <c r="D3734" s="75">
        <v>93907</v>
      </c>
      <c r="E3734" s="75">
        <v>36.576885056438499</v>
      </c>
      <c r="F3734" s="75">
        <v>0</v>
      </c>
      <c r="G3734" s="75">
        <v>39.200000000000003</v>
      </c>
      <c r="H3734" s="77"/>
      <c r="I3734" s="77"/>
    </row>
    <row r="3735" spans="1:9" x14ac:dyDescent="0.25">
      <c r="A3735" s="75">
        <v>6053001700</v>
      </c>
      <c r="B3735" s="75">
        <v>3780</v>
      </c>
      <c r="C3735" s="75" t="s">
        <v>177</v>
      </c>
      <c r="D3735" s="75">
        <v>93901</v>
      </c>
      <c r="E3735" s="75">
        <v>36.515566005700897</v>
      </c>
      <c r="F3735" s="75">
        <v>0</v>
      </c>
      <c r="G3735" s="75">
        <v>53</v>
      </c>
      <c r="H3735" s="77"/>
      <c r="I3735" s="77"/>
    </row>
    <row r="3736" spans="1:9" x14ac:dyDescent="0.25">
      <c r="A3736" s="75">
        <v>6053010504</v>
      </c>
      <c r="B3736" s="75">
        <v>4732</v>
      </c>
      <c r="C3736" s="75" t="s">
        <v>177</v>
      </c>
      <c r="D3736" s="75">
        <v>93907</v>
      </c>
      <c r="E3736" s="75">
        <v>36.025457992040202</v>
      </c>
      <c r="F3736" s="75">
        <v>0</v>
      </c>
      <c r="G3736" s="75">
        <v>49.9</v>
      </c>
      <c r="H3736" s="77"/>
      <c r="I3736" s="77"/>
    </row>
    <row r="3737" spans="1:9" x14ac:dyDescent="0.25">
      <c r="A3737" s="75">
        <v>6053001300</v>
      </c>
      <c r="B3737" s="75">
        <v>2548</v>
      </c>
      <c r="C3737" s="75" t="s">
        <v>177</v>
      </c>
      <c r="D3737" s="75">
        <v>93901</v>
      </c>
      <c r="E3737" s="75">
        <v>34.849405767292197</v>
      </c>
      <c r="F3737" s="75">
        <v>0</v>
      </c>
      <c r="G3737" s="75">
        <v>86.3</v>
      </c>
      <c r="H3737" s="77"/>
      <c r="I3737" s="77"/>
    </row>
    <row r="3738" spans="1:9" x14ac:dyDescent="0.25">
      <c r="A3738" s="75">
        <v>6053001802</v>
      </c>
      <c r="B3738" s="75">
        <v>5078</v>
      </c>
      <c r="C3738" s="75" t="s">
        <v>177</v>
      </c>
      <c r="D3738" s="75">
        <v>93907</v>
      </c>
      <c r="E3738" s="75">
        <v>34.054778280562402</v>
      </c>
      <c r="F3738" s="75">
        <v>0</v>
      </c>
      <c r="G3738" s="75">
        <v>41.6</v>
      </c>
      <c r="H3738" s="77"/>
      <c r="I3738" s="77"/>
    </row>
    <row r="3739" spans="1:9" x14ac:dyDescent="0.25">
      <c r="A3739" s="75">
        <v>6053000800</v>
      </c>
      <c r="B3739" s="75">
        <v>5628</v>
      </c>
      <c r="C3739" s="75" t="s">
        <v>177</v>
      </c>
      <c r="D3739" s="75">
        <v>93905</v>
      </c>
      <c r="E3739" s="75">
        <v>32.325508282895399</v>
      </c>
      <c r="F3739" s="75">
        <v>0</v>
      </c>
      <c r="G3739" s="75">
        <v>59.9</v>
      </c>
      <c r="H3739" s="77"/>
      <c r="I3739" s="77"/>
    </row>
    <row r="3740" spans="1:9" x14ac:dyDescent="0.25">
      <c r="A3740" s="75">
        <v>6053010606</v>
      </c>
      <c r="B3740" s="75">
        <v>6299</v>
      </c>
      <c r="C3740" s="75" t="s">
        <v>177</v>
      </c>
      <c r="D3740" s="75">
        <v>93908</v>
      </c>
      <c r="E3740" s="75">
        <v>32.016128837822002</v>
      </c>
      <c r="F3740" s="75">
        <v>0</v>
      </c>
      <c r="G3740" s="75">
        <v>40.299999999999997</v>
      </c>
      <c r="H3740" s="77"/>
      <c r="I3740" s="77"/>
    </row>
    <row r="3741" spans="1:9" x14ac:dyDescent="0.25">
      <c r="A3741" s="75">
        <v>6053010506</v>
      </c>
      <c r="B3741" s="75">
        <v>4752</v>
      </c>
      <c r="C3741" s="75" t="s">
        <v>177</v>
      </c>
      <c r="D3741" s="75">
        <v>93906</v>
      </c>
      <c r="E3741" s="75">
        <v>31.449157622882002</v>
      </c>
      <c r="F3741" s="75">
        <v>0</v>
      </c>
      <c r="G3741" s="75">
        <v>72</v>
      </c>
      <c r="H3741" s="77"/>
      <c r="I3741" s="77"/>
    </row>
    <row r="3742" spans="1:9" x14ac:dyDescent="0.25">
      <c r="A3742" s="75">
        <v>6053000400</v>
      </c>
      <c r="B3742" s="75">
        <v>7161</v>
      </c>
      <c r="C3742" s="75" t="s">
        <v>177</v>
      </c>
      <c r="D3742" s="75">
        <v>93906</v>
      </c>
      <c r="E3742" s="75">
        <v>31.187650536858101</v>
      </c>
      <c r="F3742" s="75">
        <v>0</v>
      </c>
      <c r="G3742" s="75">
        <v>63.3</v>
      </c>
      <c r="H3742" s="77"/>
      <c r="I3742" s="77"/>
    </row>
    <row r="3743" spans="1:9" x14ac:dyDescent="0.25">
      <c r="A3743" s="75">
        <v>6053014302</v>
      </c>
      <c r="B3743" s="75">
        <v>4024</v>
      </c>
      <c r="C3743" s="75" t="s">
        <v>177</v>
      </c>
      <c r="D3743" s="75">
        <v>93908</v>
      </c>
      <c r="E3743" s="75">
        <v>30.8128580814328</v>
      </c>
      <c r="F3743" s="75">
        <v>0</v>
      </c>
      <c r="G3743" s="75">
        <v>40.799999999999997</v>
      </c>
      <c r="H3743" s="77"/>
      <c r="I3743" s="77"/>
    </row>
    <row r="3744" spans="1:9" x14ac:dyDescent="0.25">
      <c r="A3744" s="75">
        <v>6053001200</v>
      </c>
      <c r="B3744" s="75">
        <v>3178</v>
      </c>
      <c r="C3744" s="75" t="s">
        <v>177</v>
      </c>
      <c r="D3744" s="75">
        <v>93901</v>
      </c>
      <c r="E3744" s="75">
        <v>29.937019916330001</v>
      </c>
      <c r="F3744" s="75">
        <v>0</v>
      </c>
      <c r="G3744" s="75">
        <v>39.799999999999997</v>
      </c>
      <c r="H3744" s="77"/>
      <c r="I3744" s="77"/>
    </row>
    <row r="3745" spans="1:9" x14ac:dyDescent="0.25">
      <c r="A3745" s="75">
        <v>6053000600</v>
      </c>
      <c r="B3745" s="75">
        <v>7143</v>
      </c>
      <c r="C3745" s="75" t="s">
        <v>177</v>
      </c>
      <c r="D3745" s="75">
        <v>93905</v>
      </c>
      <c r="E3745" s="75">
        <v>29.829551981538799</v>
      </c>
      <c r="F3745" s="75">
        <v>0</v>
      </c>
      <c r="G3745" s="75">
        <v>67.3</v>
      </c>
      <c r="H3745" s="77"/>
      <c r="I3745" s="77"/>
    </row>
    <row r="3746" spans="1:9" x14ac:dyDescent="0.25">
      <c r="A3746" s="75">
        <v>6053014107</v>
      </c>
      <c r="B3746" s="75">
        <v>7088</v>
      </c>
      <c r="C3746" s="75" t="s">
        <v>177</v>
      </c>
      <c r="D3746" s="75">
        <v>93908</v>
      </c>
      <c r="E3746" s="75">
        <v>27.9000185341601</v>
      </c>
      <c r="F3746" s="75">
        <v>0</v>
      </c>
      <c r="G3746" s="75">
        <v>40.200000000000003</v>
      </c>
      <c r="H3746" s="77"/>
      <c r="I3746" s="77"/>
    </row>
    <row r="3747" spans="1:9" x14ac:dyDescent="0.25">
      <c r="A3747" s="75">
        <v>6053010505</v>
      </c>
      <c r="B3747" s="75">
        <v>4892</v>
      </c>
      <c r="C3747" s="75" t="s">
        <v>177</v>
      </c>
      <c r="D3747" s="75">
        <v>93906</v>
      </c>
      <c r="E3747" s="75">
        <v>27.280911757591301</v>
      </c>
      <c r="F3747" s="75">
        <v>0</v>
      </c>
      <c r="G3747" s="75">
        <v>49.7</v>
      </c>
      <c r="H3747" s="77"/>
      <c r="I3747" s="77"/>
    </row>
    <row r="3748" spans="1:9" x14ac:dyDescent="0.25">
      <c r="A3748" s="75">
        <v>6053000103</v>
      </c>
      <c r="B3748" s="75">
        <v>3894</v>
      </c>
      <c r="C3748" s="75" t="s">
        <v>177</v>
      </c>
      <c r="D3748" s="75">
        <v>93906</v>
      </c>
      <c r="E3748" s="75">
        <v>26.590750697812101</v>
      </c>
      <c r="F3748" s="75">
        <v>0</v>
      </c>
      <c r="G3748" s="75">
        <v>34.6</v>
      </c>
      <c r="H3748" s="77"/>
      <c r="I3748" s="77"/>
    </row>
    <row r="3749" spans="1:9" x14ac:dyDescent="0.25">
      <c r="A3749" s="75">
        <v>6053010501</v>
      </c>
      <c r="B3749" s="75">
        <v>6339</v>
      </c>
      <c r="C3749" s="75" t="s">
        <v>177</v>
      </c>
      <c r="D3749" s="75">
        <v>93907</v>
      </c>
      <c r="E3749" s="75">
        <v>26.436224326285402</v>
      </c>
      <c r="F3749" s="75">
        <v>0</v>
      </c>
      <c r="G3749" s="75">
        <v>26.8</v>
      </c>
      <c r="H3749" s="77"/>
      <c r="I3749" s="77"/>
    </row>
    <row r="3750" spans="1:9" x14ac:dyDescent="0.25">
      <c r="A3750" s="75">
        <v>6053010608</v>
      </c>
      <c r="B3750" s="75">
        <v>3646</v>
      </c>
      <c r="C3750" s="75" t="s">
        <v>177</v>
      </c>
      <c r="D3750" s="75">
        <v>93905</v>
      </c>
      <c r="E3750" s="75">
        <v>26.3347002734365</v>
      </c>
      <c r="F3750" s="75">
        <v>0</v>
      </c>
      <c r="G3750" s="75">
        <v>65.5</v>
      </c>
      <c r="H3750" s="77"/>
      <c r="I3750" s="77"/>
    </row>
    <row r="3751" spans="1:9" x14ac:dyDescent="0.25">
      <c r="A3751" s="75">
        <v>6053001400</v>
      </c>
      <c r="B3751" s="75">
        <v>2680</v>
      </c>
      <c r="C3751" s="75" t="s">
        <v>177</v>
      </c>
      <c r="D3751" s="75">
        <v>93901</v>
      </c>
      <c r="E3751" s="75">
        <v>26.050063175957099</v>
      </c>
      <c r="F3751" s="75">
        <v>0</v>
      </c>
      <c r="G3751" s="75">
        <v>30.8</v>
      </c>
      <c r="H3751" s="77"/>
      <c r="I3751" s="77"/>
    </row>
    <row r="3752" spans="1:9" x14ac:dyDescent="0.25">
      <c r="A3752" s="75">
        <v>6053000104</v>
      </c>
      <c r="B3752" s="75">
        <v>3478</v>
      </c>
      <c r="C3752" s="75" t="s">
        <v>177</v>
      </c>
      <c r="D3752" s="75">
        <v>93906</v>
      </c>
      <c r="E3752" s="75">
        <v>25.060225095356799</v>
      </c>
      <c r="F3752" s="75">
        <v>0</v>
      </c>
      <c r="G3752" s="75">
        <v>21.8</v>
      </c>
      <c r="H3752" s="77"/>
      <c r="I3752" s="77"/>
    </row>
    <row r="3753" spans="1:9" x14ac:dyDescent="0.25">
      <c r="A3753" s="75">
        <v>6053001500</v>
      </c>
      <c r="B3753" s="75">
        <v>5741</v>
      </c>
      <c r="C3753" s="75" t="s">
        <v>177</v>
      </c>
      <c r="D3753" s="75">
        <v>93901</v>
      </c>
      <c r="E3753" s="75">
        <v>23.674975514359001</v>
      </c>
      <c r="F3753" s="75">
        <v>0</v>
      </c>
      <c r="G3753" s="75">
        <v>29.9</v>
      </c>
      <c r="H3753" s="77"/>
      <c r="I3753" s="77"/>
    </row>
    <row r="3754" spans="1:9" x14ac:dyDescent="0.25">
      <c r="A3754" s="75">
        <v>6053014301</v>
      </c>
      <c r="B3754" s="75">
        <v>3602</v>
      </c>
      <c r="C3754" s="75" t="s">
        <v>177</v>
      </c>
      <c r="D3754" s="75">
        <v>93908</v>
      </c>
      <c r="E3754" s="75">
        <v>23.641418037085501</v>
      </c>
      <c r="F3754" s="75">
        <v>0</v>
      </c>
      <c r="G3754" s="75">
        <v>16.8</v>
      </c>
      <c r="H3754" s="77"/>
      <c r="I3754" s="77"/>
    </row>
    <row r="3755" spans="1:9" x14ac:dyDescent="0.25">
      <c r="A3755" s="75">
        <v>6053000101</v>
      </c>
      <c r="B3755" s="75">
        <v>2079</v>
      </c>
      <c r="C3755" s="75" t="s">
        <v>177</v>
      </c>
      <c r="D3755" s="75">
        <v>93906</v>
      </c>
      <c r="E3755" s="75">
        <v>23.633124819024399</v>
      </c>
      <c r="F3755" s="75">
        <v>0</v>
      </c>
      <c r="G3755" s="75">
        <v>37.4</v>
      </c>
      <c r="H3755" s="77"/>
      <c r="I3755" s="77"/>
    </row>
    <row r="3756" spans="1:9" x14ac:dyDescent="0.25">
      <c r="A3756" s="75">
        <v>6053000501</v>
      </c>
      <c r="B3756" s="75">
        <v>4842</v>
      </c>
      <c r="C3756" s="75" t="s">
        <v>177</v>
      </c>
      <c r="D3756" s="75">
        <v>93905</v>
      </c>
      <c r="E3756" s="75">
        <v>23.494699275052099</v>
      </c>
      <c r="F3756" s="75">
        <v>0</v>
      </c>
      <c r="G3756" s="75">
        <v>85.3</v>
      </c>
      <c r="H3756" s="77"/>
      <c r="I3756" s="77"/>
    </row>
    <row r="3757" spans="1:9" x14ac:dyDescent="0.25">
      <c r="A3757" s="75">
        <v>6053000102</v>
      </c>
      <c r="B3757" s="75">
        <v>9054</v>
      </c>
      <c r="C3757" s="75" t="s">
        <v>177</v>
      </c>
      <c r="D3757" s="75">
        <v>93906</v>
      </c>
      <c r="E3757" s="75">
        <v>23.3702242952177</v>
      </c>
      <c r="F3757" s="75">
        <v>0</v>
      </c>
      <c r="G3757" s="75">
        <v>36.200000000000003</v>
      </c>
      <c r="H3757" s="77"/>
      <c r="I3757" s="77"/>
    </row>
    <row r="3758" spans="1:9" x14ac:dyDescent="0.25">
      <c r="A3758" s="75">
        <v>6053000300</v>
      </c>
      <c r="B3758" s="75">
        <v>4177</v>
      </c>
      <c r="C3758" s="75" t="s">
        <v>177</v>
      </c>
      <c r="D3758" s="75">
        <v>93906</v>
      </c>
      <c r="E3758" s="75">
        <v>22.985672679328299</v>
      </c>
      <c r="F3758" s="75">
        <v>0</v>
      </c>
      <c r="G3758" s="75">
        <v>40.1</v>
      </c>
      <c r="H3758" s="77"/>
      <c r="I3758" s="77"/>
    </row>
    <row r="3759" spans="1:9" x14ac:dyDescent="0.25">
      <c r="A3759" s="75">
        <v>6053000701</v>
      </c>
      <c r="B3759" s="75">
        <v>6439</v>
      </c>
      <c r="C3759" s="75" t="s">
        <v>177</v>
      </c>
      <c r="D3759" s="75">
        <v>93905</v>
      </c>
      <c r="E3759" s="75">
        <v>22.913371185824801</v>
      </c>
      <c r="F3759" s="75">
        <v>0</v>
      </c>
      <c r="G3759" s="75">
        <v>86.1</v>
      </c>
      <c r="H3759" s="77"/>
      <c r="I3759" s="77"/>
    </row>
    <row r="3760" spans="1:9" x14ac:dyDescent="0.25">
      <c r="A3760" s="75">
        <v>6053010605</v>
      </c>
      <c r="B3760" s="75">
        <v>4219</v>
      </c>
      <c r="C3760" s="75" t="s">
        <v>177</v>
      </c>
      <c r="D3760" s="75">
        <v>93905</v>
      </c>
      <c r="E3760" s="75">
        <v>22.357005138065201</v>
      </c>
      <c r="F3760" s="75">
        <v>0</v>
      </c>
      <c r="G3760" s="75">
        <v>46.1</v>
      </c>
      <c r="H3760" s="77"/>
      <c r="I3760" s="77"/>
    </row>
    <row r="3761" spans="1:9" x14ac:dyDescent="0.25">
      <c r="A3761" s="75">
        <v>6053000702</v>
      </c>
      <c r="B3761" s="75">
        <v>6371</v>
      </c>
      <c r="C3761" s="75" t="s">
        <v>177</v>
      </c>
      <c r="D3761" s="75">
        <v>93905</v>
      </c>
      <c r="E3761" s="75">
        <v>21.248642812364299</v>
      </c>
      <c r="F3761" s="75">
        <v>0</v>
      </c>
      <c r="G3761" s="75">
        <v>77.3</v>
      </c>
      <c r="H3761" s="77"/>
      <c r="I3761" s="77"/>
    </row>
    <row r="3762" spans="1:9" x14ac:dyDescent="0.25">
      <c r="A3762" s="75">
        <v>6053001600</v>
      </c>
      <c r="B3762" s="75">
        <v>2642</v>
      </c>
      <c r="C3762" s="75" t="s">
        <v>177</v>
      </c>
      <c r="D3762" s="75">
        <v>93901</v>
      </c>
      <c r="E3762" s="75">
        <v>20.240762750280101</v>
      </c>
      <c r="F3762" s="75">
        <v>0</v>
      </c>
      <c r="G3762" s="75">
        <v>25.3</v>
      </c>
      <c r="H3762" s="77"/>
      <c r="I3762" s="77"/>
    </row>
    <row r="3763" spans="1:9" x14ac:dyDescent="0.25">
      <c r="A3763" s="75">
        <v>6053000200</v>
      </c>
      <c r="B3763" s="75">
        <v>6884</v>
      </c>
      <c r="C3763" s="75" t="s">
        <v>177</v>
      </c>
      <c r="D3763" s="75">
        <v>93906</v>
      </c>
      <c r="E3763" s="75">
        <v>19.8619710593977</v>
      </c>
      <c r="F3763" s="75">
        <v>0</v>
      </c>
      <c r="G3763" s="75">
        <v>44.3</v>
      </c>
      <c r="H3763" s="77"/>
      <c r="I3763" s="77"/>
    </row>
    <row r="3764" spans="1:9" x14ac:dyDescent="0.25">
      <c r="A3764" s="75">
        <v>6053010604</v>
      </c>
      <c r="B3764" s="75">
        <v>5512</v>
      </c>
      <c r="C3764" s="75" t="s">
        <v>177</v>
      </c>
      <c r="D3764" s="75">
        <v>93905</v>
      </c>
      <c r="E3764" s="75">
        <v>17.375984350386702</v>
      </c>
      <c r="F3764" s="75">
        <v>0</v>
      </c>
      <c r="G3764" s="75">
        <v>29.5</v>
      </c>
      <c r="H3764" s="77"/>
      <c r="I3764" s="77"/>
    </row>
    <row r="3765" spans="1:9" x14ac:dyDescent="0.25">
      <c r="A3765" s="75">
        <v>6053010607</v>
      </c>
      <c r="B3765" s="75">
        <v>4430</v>
      </c>
      <c r="C3765" s="75" t="s">
        <v>177</v>
      </c>
      <c r="D3765" s="75">
        <v>93905</v>
      </c>
      <c r="E3765" s="75">
        <v>16.811037949380001</v>
      </c>
      <c r="F3765" s="75">
        <v>0</v>
      </c>
      <c r="G3765" s="75">
        <v>72.400000000000006</v>
      </c>
      <c r="H3765" s="77"/>
      <c r="I3765" s="77"/>
    </row>
    <row r="3766" spans="1:9" x14ac:dyDescent="0.25">
      <c r="A3766" s="75">
        <v>6053010603</v>
      </c>
      <c r="B3766" s="75">
        <v>7304</v>
      </c>
      <c r="C3766" s="75" t="s">
        <v>177</v>
      </c>
      <c r="D3766" s="75">
        <v>93906</v>
      </c>
      <c r="E3766" s="75">
        <v>14.8099270663506</v>
      </c>
      <c r="F3766" s="75">
        <v>0</v>
      </c>
      <c r="G3766" s="75">
        <v>26.2</v>
      </c>
      <c r="H3766" s="77"/>
      <c r="I3766" s="77"/>
    </row>
    <row r="3767" spans="1:9" x14ac:dyDescent="0.25">
      <c r="A3767" s="75">
        <v>6053010305</v>
      </c>
      <c r="B3767" s="75">
        <v>4371</v>
      </c>
      <c r="C3767" s="75" t="s">
        <v>177</v>
      </c>
      <c r="D3767" s="75">
        <v>93907</v>
      </c>
      <c r="E3767" s="75">
        <v>14.477694803114099</v>
      </c>
      <c r="F3767" s="75">
        <v>0</v>
      </c>
      <c r="G3767" s="75">
        <v>24.7</v>
      </c>
      <c r="H3767" s="77"/>
      <c r="I3767" s="77"/>
    </row>
    <row r="3768" spans="1:9" x14ac:dyDescent="0.25">
      <c r="A3768" s="75">
        <v>6053010701</v>
      </c>
      <c r="B3768" s="75">
        <v>6769</v>
      </c>
      <c r="C3768" s="75" t="s">
        <v>177</v>
      </c>
      <c r="D3768" s="75">
        <v>93908</v>
      </c>
      <c r="E3768" s="75">
        <v>7.3023011421493802</v>
      </c>
      <c r="F3768" s="75">
        <v>0</v>
      </c>
      <c r="G3768" s="75">
        <v>7.1</v>
      </c>
      <c r="H3768" s="77"/>
      <c r="I3768" s="77"/>
    </row>
    <row r="3769" spans="1:9" x14ac:dyDescent="0.25">
      <c r="A3769" s="75">
        <v>6053010702</v>
      </c>
      <c r="B3769" s="75">
        <v>3911</v>
      </c>
      <c r="C3769" s="75" t="s">
        <v>177</v>
      </c>
      <c r="D3769" s="75">
        <v>93908</v>
      </c>
      <c r="E3769" s="75">
        <v>3.28929303783086</v>
      </c>
      <c r="F3769" s="75">
        <v>0</v>
      </c>
      <c r="G3769" s="75">
        <v>7.1</v>
      </c>
      <c r="H3769" s="77"/>
      <c r="I3769" s="77"/>
    </row>
    <row r="3770" spans="1:9" x14ac:dyDescent="0.25">
      <c r="A3770" s="75">
        <v>6053980000</v>
      </c>
      <c r="B3770" s="75">
        <v>7</v>
      </c>
      <c r="C3770" s="75" t="s">
        <v>177</v>
      </c>
      <c r="D3770" s="75">
        <v>93905</v>
      </c>
      <c r="E3770" s="75" t="s">
        <v>147</v>
      </c>
      <c r="F3770" s="75">
        <v>0</v>
      </c>
      <c r="G3770" s="75" t="s">
        <v>147</v>
      </c>
      <c r="H3770" s="77"/>
      <c r="I3770" s="77"/>
    </row>
    <row r="3771" spans="1:9" x14ac:dyDescent="0.25">
      <c r="A3771" s="75">
        <v>6053014000</v>
      </c>
      <c r="B3771" s="75">
        <v>2637</v>
      </c>
      <c r="C3771" s="75" t="s">
        <v>177</v>
      </c>
      <c r="D3771" s="75">
        <v>93955</v>
      </c>
      <c r="E3771" s="75">
        <v>27.4919231805215</v>
      </c>
      <c r="F3771" s="75">
        <v>0</v>
      </c>
      <c r="G3771" s="75">
        <v>46.2</v>
      </c>
      <c r="H3771" s="77"/>
      <c r="I3771" s="77"/>
    </row>
    <row r="3772" spans="1:9" x14ac:dyDescent="0.25">
      <c r="A3772" s="75">
        <v>6053013700</v>
      </c>
      <c r="B3772" s="75">
        <v>5131</v>
      </c>
      <c r="C3772" s="75" t="s">
        <v>177</v>
      </c>
      <c r="D3772" s="75">
        <v>93955</v>
      </c>
      <c r="E3772" s="75">
        <v>17.629535343007898</v>
      </c>
      <c r="F3772" s="75">
        <v>0</v>
      </c>
      <c r="G3772" s="75">
        <v>58.9</v>
      </c>
      <c r="H3772" s="77"/>
      <c r="I3772" s="77"/>
    </row>
    <row r="3773" spans="1:9" x14ac:dyDescent="0.25">
      <c r="A3773" s="75">
        <v>6053013900</v>
      </c>
      <c r="B3773" s="75">
        <v>2673</v>
      </c>
      <c r="C3773" s="75" t="s">
        <v>177</v>
      </c>
      <c r="D3773" s="75">
        <v>93955</v>
      </c>
      <c r="E3773" s="75">
        <v>17.412992170272801</v>
      </c>
      <c r="F3773" s="75">
        <v>0</v>
      </c>
      <c r="G3773" s="75">
        <v>43.7</v>
      </c>
      <c r="H3773" s="77"/>
      <c r="I3773" s="77"/>
    </row>
    <row r="3774" spans="1:9" x14ac:dyDescent="0.25">
      <c r="A3774" s="75">
        <v>6053013500</v>
      </c>
      <c r="B3774" s="75">
        <v>4920</v>
      </c>
      <c r="C3774" s="75" t="s">
        <v>177</v>
      </c>
      <c r="D3774" s="75">
        <v>93955</v>
      </c>
      <c r="E3774" s="75">
        <v>16.2355235185507</v>
      </c>
      <c r="F3774" s="75">
        <v>0</v>
      </c>
      <c r="G3774" s="75">
        <v>50.1</v>
      </c>
      <c r="H3774" s="77"/>
      <c r="I3774" s="77"/>
    </row>
    <row r="3775" spans="1:9" x14ac:dyDescent="0.25">
      <c r="A3775" s="75">
        <v>6053013800</v>
      </c>
      <c r="B3775" s="75">
        <v>5548</v>
      </c>
      <c r="C3775" s="75" t="s">
        <v>177</v>
      </c>
      <c r="D3775" s="75">
        <v>93955</v>
      </c>
      <c r="E3775" s="75">
        <v>13.987584428964899</v>
      </c>
      <c r="F3775" s="75">
        <v>0</v>
      </c>
      <c r="G3775" s="75">
        <v>30.7</v>
      </c>
      <c r="H3775" s="77"/>
      <c r="I3775" s="77"/>
    </row>
    <row r="3776" spans="1:9" x14ac:dyDescent="0.25">
      <c r="A3776" s="75">
        <v>6053013600</v>
      </c>
      <c r="B3776" s="75">
        <v>4396</v>
      </c>
      <c r="C3776" s="75" t="s">
        <v>177</v>
      </c>
      <c r="D3776" s="75">
        <v>93955</v>
      </c>
      <c r="E3776" s="75">
        <v>9.9625967507496291</v>
      </c>
      <c r="F3776" s="75">
        <v>0</v>
      </c>
      <c r="G3776" s="75">
        <v>52.2</v>
      </c>
      <c r="H3776" s="77"/>
      <c r="I3776" s="77"/>
    </row>
    <row r="3777" spans="1:9" x14ac:dyDescent="0.25">
      <c r="A3777" s="75">
        <v>6053014104</v>
      </c>
      <c r="B3777" s="75">
        <v>1611</v>
      </c>
      <c r="C3777" s="75" t="s">
        <v>177</v>
      </c>
      <c r="D3777" s="75">
        <v>93955</v>
      </c>
      <c r="E3777" s="75" t="s">
        <v>147</v>
      </c>
      <c r="F3777" s="75">
        <v>0</v>
      </c>
      <c r="G3777" s="75" t="s">
        <v>147</v>
      </c>
      <c r="H3777" s="77"/>
      <c r="I3777" s="77"/>
    </row>
    <row r="3778" spans="1:9" x14ac:dyDescent="0.25">
      <c r="A3778" s="75">
        <v>6053011204</v>
      </c>
      <c r="B3778" s="75">
        <v>3190</v>
      </c>
      <c r="C3778" s="75" t="s">
        <v>177</v>
      </c>
      <c r="D3778" s="75">
        <v>93960</v>
      </c>
      <c r="E3778" s="75">
        <v>27.407449029835199</v>
      </c>
      <c r="F3778" s="75">
        <v>0</v>
      </c>
      <c r="G3778" s="75">
        <v>51.8</v>
      </c>
      <c r="H3778" s="77"/>
      <c r="I3778" s="77"/>
    </row>
    <row r="3779" spans="1:9" x14ac:dyDescent="0.25">
      <c r="A3779" s="75">
        <v>6053011102</v>
      </c>
      <c r="B3779" s="75">
        <v>11454</v>
      </c>
      <c r="C3779" s="75" t="s">
        <v>177</v>
      </c>
      <c r="D3779" s="75">
        <v>93960</v>
      </c>
      <c r="E3779" s="75">
        <v>25.088809705574199</v>
      </c>
      <c r="F3779" s="75">
        <v>0</v>
      </c>
      <c r="G3779" s="75">
        <v>46.2</v>
      </c>
      <c r="H3779" s="77"/>
      <c r="I3779" s="77"/>
    </row>
    <row r="3780" spans="1:9" x14ac:dyDescent="0.25">
      <c r="A3780" s="75">
        <v>6053010900</v>
      </c>
      <c r="B3780" s="75">
        <v>10109</v>
      </c>
      <c r="C3780" s="75" t="s">
        <v>177</v>
      </c>
      <c r="D3780" s="75">
        <v>93960</v>
      </c>
      <c r="E3780" s="75" t="s">
        <v>147</v>
      </c>
      <c r="F3780" s="75">
        <v>0</v>
      </c>
      <c r="G3780" s="75" t="s">
        <v>147</v>
      </c>
      <c r="H3780" s="77"/>
      <c r="I3780" s="77"/>
    </row>
    <row r="3781" spans="1:9" x14ac:dyDescent="0.25">
      <c r="A3781" s="75">
        <v>6053010102</v>
      </c>
      <c r="B3781" s="75">
        <v>3279</v>
      </c>
      <c r="C3781" s="75" t="s">
        <v>177</v>
      </c>
      <c r="D3781" s="75">
        <v>95076</v>
      </c>
      <c r="E3781" s="75">
        <v>17.429406352278001</v>
      </c>
      <c r="F3781" s="75">
        <v>0</v>
      </c>
      <c r="G3781" s="75">
        <v>29.2</v>
      </c>
      <c r="H3781" s="77"/>
      <c r="I3781" s="77"/>
    </row>
    <row r="3782" spans="1:9" x14ac:dyDescent="0.25">
      <c r="A3782" s="75">
        <v>6053010202</v>
      </c>
      <c r="B3782" s="75">
        <v>4386</v>
      </c>
      <c r="C3782" s="75" t="s">
        <v>177</v>
      </c>
      <c r="D3782" s="75">
        <v>95076</v>
      </c>
      <c r="E3782" s="75">
        <v>14.134482338955699</v>
      </c>
      <c r="F3782" s="75">
        <v>0</v>
      </c>
      <c r="G3782" s="75">
        <v>36.9</v>
      </c>
      <c r="H3782" s="77"/>
      <c r="I3782" s="77"/>
    </row>
    <row r="3783" spans="1:9" x14ac:dyDescent="0.25">
      <c r="A3783" s="75">
        <v>6055201006</v>
      </c>
      <c r="B3783" s="75">
        <v>3283</v>
      </c>
      <c r="C3783" s="75" t="s">
        <v>178</v>
      </c>
      <c r="D3783" s="75">
        <v>94503</v>
      </c>
      <c r="E3783" s="75">
        <v>18.5510915762415</v>
      </c>
      <c r="F3783" s="75">
        <v>0</v>
      </c>
      <c r="G3783" s="75">
        <v>34.6</v>
      </c>
      <c r="H3783" s="77"/>
      <c r="I3783" s="77"/>
    </row>
    <row r="3784" spans="1:9" x14ac:dyDescent="0.25">
      <c r="A3784" s="75">
        <v>6055201004</v>
      </c>
      <c r="B3784" s="75">
        <v>6081</v>
      </c>
      <c r="C3784" s="75" t="s">
        <v>178</v>
      </c>
      <c r="D3784" s="75">
        <v>94503</v>
      </c>
      <c r="E3784" s="75">
        <v>14.5839985533791</v>
      </c>
      <c r="F3784" s="75">
        <v>0</v>
      </c>
      <c r="G3784" s="75">
        <v>25.5</v>
      </c>
      <c r="H3784" s="77"/>
      <c r="I3784" s="77"/>
    </row>
    <row r="3785" spans="1:9" x14ac:dyDescent="0.25">
      <c r="A3785" s="75">
        <v>6055201007</v>
      </c>
      <c r="B3785" s="75">
        <v>4089</v>
      </c>
      <c r="C3785" s="75" t="s">
        <v>178</v>
      </c>
      <c r="D3785" s="75">
        <v>94503</v>
      </c>
      <c r="E3785" s="75">
        <v>12.005842791371</v>
      </c>
      <c r="F3785" s="75">
        <v>0</v>
      </c>
      <c r="G3785" s="75">
        <v>26.2</v>
      </c>
      <c r="H3785" s="77"/>
      <c r="I3785" s="77"/>
    </row>
    <row r="3786" spans="1:9" x14ac:dyDescent="0.25">
      <c r="A3786" s="75">
        <v>6055201700</v>
      </c>
      <c r="B3786" s="75">
        <v>5373</v>
      </c>
      <c r="C3786" s="75" t="s">
        <v>178</v>
      </c>
      <c r="D3786" s="75">
        <v>94508</v>
      </c>
      <c r="E3786" s="75">
        <v>11.2127246079821</v>
      </c>
      <c r="F3786" s="75">
        <v>0</v>
      </c>
      <c r="G3786" s="75">
        <v>27.2</v>
      </c>
      <c r="H3786" s="77"/>
      <c r="I3786" s="77"/>
    </row>
    <row r="3787" spans="1:9" x14ac:dyDescent="0.25">
      <c r="A3787" s="75">
        <v>6055202000</v>
      </c>
      <c r="B3787" s="75">
        <v>5155</v>
      </c>
      <c r="C3787" s="75" t="s">
        <v>178</v>
      </c>
      <c r="D3787" s="75">
        <v>94515</v>
      </c>
      <c r="E3787" s="75">
        <v>11.9762761546941</v>
      </c>
      <c r="F3787" s="75">
        <v>0</v>
      </c>
      <c r="G3787" s="75">
        <v>40.1</v>
      </c>
      <c r="H3787" s="77"/>
      <c r="I3787" s="77"/>
    </row>
    <row r="3788" spans="1:9" x14ac:dyDescent="0.25">
      <c r="A3788" s="75">
        <v>6055201900</v>
      </c>
      <c r="B3788" s="75">
        <v>1293</v>
      </c>
      <c r="C3788" s="75" t="s">
        <v>178</v>
      </c>
      <c r="D3788" s="75">
        <v>94515</v>
      </c>
      <c r="E3788" s="75">
        <v>10.003280191257099</v>
      </c>
      <c r="F3788" s="75">
        <v>0</v>
      </c>
      <c r="G3788" s="75">
        <v>26.5</v>
      </c>
      <c r="H3788" s="77"/>
      <c r="I3788" s="77"/>
    </row>
    <row r="3789" spans="1:9" x14ac:dyDescent="0.25">
      <c r="A3789" s="75">
        <v>6055200301</v>
      </c>
      <c r="B3789" s="75">
        <v>5095</v>
      </c>
      <c r="C3789" s="75" t="s">
        <v>178</v>
      </c>
      <c r="D3789" s="75">
        <v>94559</v>
      </c>
      <c r="E3789" s="75">
        <v>38.022771069296397</v>
      </c>
      <c r="F3789" s="75">
        <v>0</v>
      </c>
      <c r="G3789" s="75">
        <v>46</v>
      </c>
      <c r="H3789" s="77"/>
      <c r="I3789" s="77"/>
    </row>
    <row r="3790" spans="1:9" x14ac:dyDescent="0.25">
      <c r="A3790" s="75">
        <v>6055200503</v>
      </c>
      <c r="B3790" s="75">
        <v>1769</v>
      </c>
      <c r="C3790" s="75" t="s">
        <v>178</v>
      </c>
      <c r="D3790" s="75">
        <v>94559</v>
      </c>
      <c r="E3790" s="75">
        <v>37.658919850931603</v>
      </c>
      <c r="F3790" s="75">
        <v>0</v>
      </c>
      <c r="G3790" s="75">
        <v>40.299999999999997</v>
      </c>
      <c r="H3790" s="77"/>
      <c r="I3790" s="77"/>
    </row>
    <row r="3791" spans="1:9" x14ac:dyDescent="0.25">
      <c r="A3791" s="75">
        <v>6055200203</v>
      </c>
      <c r="B3791" s="75">
        <v>2497</v>
      </c>
      <c r="C3791" s="75" t="s">
        <v>178</v>
      </c>
      <c r="D3791" s="75">
        <v>94559</v>
      </c>
      <c r="E3791" s="75">
        <v>32.990913588153198</v>
      </c>
      <c r="F3791" s="75">
        <v>0</v>
      </c>
      <c r="G3791" s="75">
        <v>31.7</v>
      </c>
      <c r="H3791" s="77"/>
      <c r="I3791" s="77"/>
    </row>
    <row r="3792" spans="1:9" x14ac:dyDescent="0.25">
      <c r="A3792" s="75">
        <v>6055200202</v>
      </c>
      <c r="B3792" s="75">
        <v>2856</v>
      </c>
      <c r="C3792" s="75" t="s">
        <v>178</v>
      </c>
      <c r="D3792" s="75">
        <v>94559</v>
      </c>
      <c r="E3792" s="75">
        <v>32.132007817353099</v>
      </c>
      <c r="F3792" s="75">
        <v>0</v>
      </c>
      <c r="G3792" s="75">
        <v>39.4</v>
      </c>
      <c r="H3792" s="77"/>
      <c r="I3792" s="77"/>
    </row>
    <row r="3793" spans="1:9" x14ac:dyDescent="0.25">
      <c r="A3793" s="75">
        <v>6055200201</v>
      </c>
      <c r="B3793" s="75">
        <v>3466</v>
      </c>
      <c r="C3793" s="75" t="s">
        <v>178</v>
      </c>
      <c r="D3793" s="75">
        <v>94559</v>
      </c>
      <c r="E3793" s="75">
        <v>27.1425306721986</v>
      </c>
      <c r="F3793" s="75">
        <v>0</v>
      </c>
      <c r="G3793" s="75">
        <v>33.9</v>
      </c>
      <c r="H3793" s="77"/>
      <c r="I3793" s="77"/>
    </row>
    <row r="3794" spans="1:9" x14ac:dyDescent="0.25">
      <c r="A3794" s="75">
        <v>6055200804</v>
      </c>
      <c r="B3794" s="75">
        <v>5566</v>
      </c>
      <c r="C3794" s="75" t="s">
        <v>178</v>
      </c>
      <c r="D3794" s="75">
        <v>94558</v>
      </c>
      <c r="E3794" s="75">
        <v>26.0399405952022</v>
      </c>
      <c r="F3794" s="75">
        <v>0</v>
      </c>
      <c r="G3794" s="75">
        <v>43.7</v>
      </c>
      <c r="H3794" s="77"/>
      <c r="I3794" s="77"/>
    </row>
    <row r="3795" spans="1:9" x14ac:dyDescent="0.25">
      <c r="A3795" s="75">
        <v>6055201003</v>
      </c>
      <c r="B3795" s="75">
        <v>4389</v>
      </c>
      <c r="C3795" s="75" t="s">
        <v>178</v>
      </c>
      <c r="D3795" s="75">
        <v>94558</v>
      </c>
      <c r="E3795" s="75">
        <v>23.339405242172798</v>
      </c>
      <c r="F3795" s="75">
        <v>0</v>
      </c>
      <c r="G3795" s="75">
        <v>20.6</v>
      </c>
      <c r="H3795" s="77"/>
      <c r="I3795" s="77"/>
    </row>
    <row r="3796" spans="1:9" x14ac:dyDescent="0.25">
      <c r="A3796" s="75">
        <v>6055200501</v>
      </c>
      <c r="B3796" s="75">
        <v>5013</v>
      </c>
      <c r="C3796" s="75" t="s">
        <v>178</v>
      </c>
      <c r="D3796" s="75">
        <v>94558</v>
      </c>
      <c r="E3796" s="75">
        <v>22.799949723963898</v>
      </c>
      <c r="F3796" s="75">
        <v>0</v>
      </c>
      <c r="G3796" s="75">
        <v>45.2</v>
      </c>
      <c r="H3796" s="77"/>
      <c r="I3796" s="77"/>
    </row>
    <row r="3797" spans="1:9" x14ac:dyDescent="0.25">
      <c r="A3797" s="75">
        <v>6055201005</v>
      </c>
      <c r="B3797" s="75">
        <v>2418</v>
      </c>
      <c r="C3797" s="75" t="s">
        <v>178</v>
      </c>
      <c r="D3797" s="75">
        <v>94558</v>
      </c>
      <c r="E3797" s="75">
        <v>21.135342556811398</v>
      </c>
      <c r="F3797" s="75">
        <v>0</v>
      </c>
      <c r="G3797" s="75">
        <v>16.399999999999999</v>
      </c>
      <c r="H3797" s="77"/>
      <c r="I3797" s="77"/>
    </row>
    <row r="3798" spans="1:9" x14ac:dyDescent="0.25">
      <c r="A3798" s="75">
        <v>6055200601</v>
      </c>
      <c r="B3798" s="75">
        <v>5016</v>
      </c>
      <c r="C3798" s="75" t="s">
        <v>178</v>
      </c>
      <c r="D3798" s="75">
        <v>94558</v>
      </c>
      <c r="E3798" s="75">
        <v>20.247216515421702</v>
      </c>
      <c r="F3798" s="75">
        <v>0</v>
      </c>
      <c r="G3798" s="75">
        <v>23.1</v>
      </c>
      <c r="H3798" s="77"/>
      <c r="I3798" s="77"/>
    </row>
    <row r="3799" spans="1:9" x14ac:dyDescent="0.25">
      <c r="A3799" s="75">
        <v>6055200302</v>
      </c>
      <c r="B3799" s="75">
        <v>2504</v>
      </c>
      <c r="C3799" s="75" t="s">
        <v>178</v>
      </c>
      <c r="D3799" s="75">
        <v>94559</v>
      </c>
      <c r="E3799" s="75">
        <v>20.118726727594002</v>
      </c>
      <c r="F3799" s="75">
        <v>0</v>
      </c>
      <c r="G3799" s="75">
        <v>27.7</v>
      </c>
      <c r="H3799" s="77"/>
      <c r="I3799" s="77"/>
    </row>
    <row r="3800" spans="1:9" x14ac:dyDescent="0.25">
      <c r="A3800" s="75">
        <v>6055200802</v>
      </c>
      <c r="B3800" s="75">
        <v>5481</v>
      </c>
      <c r="C3800" s="75" t="s">
        <v>178</v>
      </c>
      <c r="D3800" s="75">
        <v>94558</v>
      </c>
      <c r="E3800" s="75">
        <v>19.754132608070101</v>
      </c>
      <c r="F3800" s="75">
        <v>0</v>
      </c>
      <c r="G3800" s="75">
        <v>17.100000000000001</v>
      </c>
      <c r="H3800" s="77"/>
      <c r="I3800" s="77"/>
    </row>
    <row r="3801" spans="1:9" x14ac:dyDescent="0.25">
      <c r="A3801" s="75">
        <v>6055201200</v>
      </c>
      <c r="B3801" s="75">
        <v>4739</v>
      </c>
      <c r="C3801" s="75" t="s">
        <v>178</v>
      </c>
      <c r="D3801" s="75">
        <v>94558</v>
      </c>
      <c r="E3801" s="75">
        <v>18.0846963133157</v>
      </c>
      <c r="F3801" s="75">
        <v>0</v>
      </c>
      <c r="G3801" s="75">
        <v>24.9</v>
      </c>
      <c r="H3801" s="77"/>
      <c r="I3801" s="77"/>
    </row>
    <row r="3802" spans="1:9" x14ac:dyDescent="0.25">
      <c r="A3802" s="75">
        <v>6055200704</v>
      </c>
      <c r="B3802" s="75">
        <v>4514</v>
      </c>
      <c r="C3802" s="75" t="s">
        <v>178</v>
      </c>
      <c r="D3802" s="75">
        <v>94558</v>
      </c>
      <c r="E3802" s="75">
        <v>18.063448202219099</v>
      </c>
      <c r="F3802" s="75">
        <v>0</v>
      </c>
      <c r="G3802" s="75">
        <v>38.799999999999997</v>
      </c>
      <c r="H3802" s="77"/>
      <c r="I3802" s="77"/>
    </row>
    <row r="3803" spans="1:9" x14ac:dyDescent="0.25">
      <c r="A3803" s="75">
        <v>6055200505</v>
      </c>
      <c r="B3803" s="75">
        <v>2460</v>
      </c>
      <c r="C3803" s="75" t="s">
        <v>178</v>
      </c>
      <c r="D3803" s="75">
        <v>94558</v>
      </c>
      <c r="E3803" s="75">
        <v>16.769319484142201</v>
      </c>
      <c r="F3803" s="75">
        <v>0</v>
      </c>
      <c r="G3803" s="75">
        <v>37.1</v>
      </c>
      <c r="H3803" s="77"/>
      <c r="I3803" s="77"/>
    </row>
    <row r="3804" spans="1:9" x14ac:dyDescent="0.25">
      <c r="A3804" s="75">
        <v>6055200602</v>
      </c>
      <c r="B3804" s="75">
        <v>4468</v>
      </c>
      <c r="C3804" s="75" t="s">
        <v>178</v>
      </c>
      <c r="D3804" s="75">
        <v>94558</v>
      </c>
      <c r="E3804" s="75">
        <v>15.2421156038096</v>
      </c>
      <c r="F3804" s="75">
        <v>0</v>
      </c>
      <c r="G3804" s="75">
        <v>27</v>
      </c>
      <c r="H3804" s="77"/>
      <c r="I3804" s="77"/>
    </row>
    <row r="3805" spans="1:9" x14ac:dyDescent="0.25">
      <c r="A3805" s="75">
        <v>6055200803</v>
      </c>
      <c r="B3805" s="75">
        <v>2165</v>
      </c>
      <c r="C3805" s="75" t="s">
        <v>178</v>
      </c>
      <c r="D3805" s="75">
        <v>94558</v>
      </c>
      <c r="E3805" s="75">
        <v>14.9070912144168</v>
      </c>
      <c r="F3805" s="75">
        <v>0</v>
      </c>
      <c r="G3805" s="75">
        <v>33.6</v>
      </c>
      <c r="H3805" s="77"/>
      <c r="I3805" s="77"/>
    </row>
    <row r="3806" spans="1:9" x14ac:dyDescent="0.25">
      <c r="A3806" s="75">
        <v>6055200707</v>
      </c>
      <c r="B3806" s="75">
        <v>3152</v>
      </c>
      <c r="C3806" s="75" t="s">
        <v>178</v>
      </c>
      <c r="D3806" s="75">
        <v>94558</v>
      </c>
      <c r="E3806" s="75">
        <v>13.464504030546101</v>
      </c>
      <c r="F3806" s="75">
        <v>0</v>
      </c>
      <c r="G3806" s="75">
        <v>21</v>
      </c>
      <c r="H3806" s="77"/>
      <c r="I3806" s="77"/>
    </row>
    <row r="3807" spans="1:9" x14ac:dyDescent="0.25">
      <c r="A3807" s="75">
        <v>6055200705</v>
      </c>
      <c r="B3807" s="75">
        <v>2776</v>
      </c>
      <c r="C3807" s="75" t="s">
        <v>178</v>
      </c>
      <c r="D3807" s="75">
        <v>94558</v>
      </c>
      <c r="E3807" s="75">
        <v>13.084594153122699</v>
      </c>
      <c r="F3807" s="75">
        <v>0</v>
      </c>
      <c r="G3807" s="75">
        <v>39.9</v>
      </c>
      <c r="H3807" s="77"/>
      <c r="I3807" s="77"/>
    </row>
    <row r="3808" spans="1:9" x14ac:dyDescent="0.25">
      <c r="A3808" s="75">
        <v>6055200504</v>
      </c>
      <c r="B3808" s="75">
        <v>6431</v>
      </c>
      <c r="C3808" s="75" t="s">
        <v>178</v>
      </c>
      <c r="D3808" s="75">
        <v>94558</v>
      </c>
      <c r="E3808" s="75">
        <v>13.0651362867531</v>
      </c>
      <c r="F3808" s="75">
        <v>0</v>
      </c>
      <c r="G3808" s="75">
        <v>25.1</v>
      </c>
      <c r="H3808" s="77"/>
      <c r="I3808" s="77"/>
    </row>
    <row r="3809" spans="1:9" x14ac:dyDescent="0.25">
      <c r="A3809" s="75">
        <v>6055200400</v>
      </c>
      <c r="B3809" s="75">
        <v>3618</v>
      </c>
      <c r="C3809" s="75" t="s">
        <v>178</v>
      </c>
      <c r="D3809" s="75">
        <v>94558</v>
      </c>
      <c r="E3809" s="75">
        <v>12.839592861036399</v>
      </c>
      <c r="F3809" s="75">
        <v>0</v>
      </c>
      <c r="G3809" s="75">
        <v>18.600000000000001</v>
      </c>
      <c r="H3809" s="77"/>
      <c r="I3809" s="77"/>
    </row>
    <row r="3810" spans="1:9" x14ac:dyDescent="0.25">
      <c r="A3810" s="75">
        <v>6055201401</v>
      </c>
      <c r="B3810" s="75">
        <v>3114</v>
      </c>
      <c r="C3810" s="75" t="s">
        <v>178</v>
      </c>
      <c r="D3810" s="75">
        <v>94558</v>
      </c>
      <c r="E3810" s="75">
        <v>12.0431242120791</v>
      </c>
      <c r="F3810" s="75">
        <v>0</v>
      </c>
      <c r="G3810" s="75">
        <v>13.7</v>
      </c>
      <c r="H3810" s="77"/>
      <c r="I3810" s="77"/>
    </row>
    <row r="3811" spans="1:9" x14ac:dyDescent="0.25">
      <c r="A3811" s="75">
        <v>6055200706</v>
      </c>
      <c r="B3811" s="75">
        <v>3283</v>
      </c>
      <c r="C3811" s="75" t="s">
        <v>178</v>
      </c>
      <c r="D3811" s="75">
        <v>94558</v>
      </c>
      <c r="E3811" s="75">
        <v>11.225603343642099</v>
      </c>
      <c r="F3811" s="75">
        <v>0</v>
      </c>
      <c r="G3811" s="75">
        <v>15.3</v>
      </c>
      <c r="H3811" s="77"/>
      <c r="I3811" s="77"/>
    </row>
    <row r="3812" spans="1:9" x14ac:dyDescent="0.25">
      <c r="A3812" s="75">
        <v>6055201800</v>
      </c>
      <c r="B3812" s="75">
        <v>1806</v>
      </c>
      <c r="C3812" s="75" t="s">
        <v>178</v>
      </c>
      <c r="D3812" s="75">
        <v>94558</v>
      </c>
      <c r="E3812" s="75">
        <v>8.0652434695760196</v>
      </c>
      <c r="F3812" s="75">
        <v>0</v>
      </c>
      <c r="G3812" s="75">
        <v>20.7</v>
      </c>
      <c r="H3812" s="77"/>
      <c r="I3812" s="77"/>
    </row>
    <row r="3813" spans="1:9" x14ac:dyDescent="0.25">
      <c r="A3813" s="75">
        <v>6055201101</v>
      </c>
      <c r="B3813" s="75">
        <v>1996</v>
      </c>
      <c r="C3813" s="75" t="s">
        <v>178</v>
      </c>
      <c r="D3813" s="75">
        <v>94558</v>
      </c>
      <c r="E3813" s="75">
        <v>5.9328748869584498</v>
      </c>
      <c r="F3813" s="75">
        <v>0</v>
      </c>
      <c r="G3813" s="75">
        <v>6</v>
      </c>
      <c r="H3813" s="77"/>
      <c r="I3813" s="77"/>
    </row>
    <row r="3814" spans="1:9" x14ac:dyDescent="0.25">
      <c r="A3814" s="75">
        <v>6055200703</v>
      </c>
      <c r="B3814" s="75">
        <v>3047</v>
      </c>
      <c r="C3814" s="75" t="s">
        <v>178</v>
      </c>
      <c r="D3814" s="75">
        <v>94558</v>
      </c>
      <c r="E3814" s="75">
        <v>5.4973318410181298</v>
      </c>
      <c r="F3814" s="75">
        <v>0</v>
      </c>
      <c r="G3814" s="75">
        <v>6.4</v>
      </c>
      <c r="H3814" s="77"/>
      <c r="I3814" s="77"/>
    </row>
    <row r="3815" spans="1:9" x14ac:dyDescent="0.25">
      <c r="A3815" s="75">
        <v>6055201402</v>
      </c>
      <c r="B3815" s="75">
        <v>2871</v>
      </c>
      <c r="C3815" s="75" t="s">
        <v>178</v>
      </c>
      <c r="D3815" s="75">
        <v>94558</v>
      </c>
      <c r="E3815" s="75">
        <v>5.3551057762087</v>
      </c>
      <c r="F3815" s="75">
        <v>0</v>
      </c>
      <c r="G3815" s="75">
        <v>14.7</v>
      </c>
      <c r="H3815" s="77"/>
      <c r="I3815" s="77"/>
    </row>
    <row r="3816" spans="1:9" x14ac:dyDescent="0.25">
      <c r="A3816" s="75">
        <v>6055201102</v>
      </c>
      <c r="B3816" s="75">
        <v>2055</v>
      </c>
      <c r="C3816" s="75" t="s">
        <v>178</v>
      </c>
      <c r="D3816" s="75">
        <v>94559</v>
      </c>
      <c r="E3816" s="75">
        <v>4.6979639277966596</v>
      </c>
      <c r="F3816" s="75">
        <v>0</v>
      </c>
      <c r="G3816" s="75">
        <v>20.3</v>
      </c>
      <c r="H3816" s="77"/>
      <c r="I3816" s="77"/>
    </row>
    <row r="3817" spans="1:9" x14ac:dyDescent="0.25">
      <c r="A3817" s="75">
        <v>6055201403</v>
      </c>
      <c r="B3817" s="75">
        <v>800</v>
      </c>
      <c r="C3817" s="75" t="s">
        <v>178</v>
      </c>
      <c r="D3817" s="75">
        <v>94558</v>
      </c>
      <c r="E3817" s="75">
        <v>2.28881009876274</v>
      </c>
      <c r="F3817" s="75">
        <v>0</v>
      </c>
      <c r="G3817" s="75">
        <v>10.6</v>
      </c>
      <c r="H3817" s="77"/>
      <c r="I3817" s="77"/>
    </row>
    <row r="3818" spans="1:9" x14ac:dyDescent="0.25">
      <c r="A3818" s="75">
        <v>6055200900</v>
      </c>
      <c r="B3818" s="75">
        <v>1230</v>
      </c>
      <c r="C3818" s="75" t="s">
        <v>178</v>
      </c>
      <c r="D3818" s="75">
        <v>94558</v>
      </c>
      <c r="E3818" s="75" t="s">
        <v>147</v>
      </c>
      <c r="F3818" s="75">
        <v>0</v>
      </c>
      <c r="G3818" s="75">
        <v>91.3</v>
      </c>
      <c r="H3818" s="77"/>
      <c r="I3818" s="77"/>
    </row>
    <row r="3819" spans="1:9" x14ac:dyDescent="0.25">
      <c r="A3819" s="75">
        <v>6055201601</v>
      </c>
      <c r="B3819" s="75">
        <v>2287</v>
      </c>
      <c r="C3819" s="75" t="s">
        <v>178</v>
      </c>
      <c r="D3819" s="75">
        <v>94574</v>
      </c>
      <c r="E3819" s="75">
        <v>20.257493073618001</v>
      </c>
      <c r="F3819" s="75">
        <v>0</v>
      </c>
      <c r="G3819" s="75">
        <v>44.2</v>
      </c>
      <c r="H3819" s="77"/>
      <c r="I3819" s="77"/>
    </row>
    <row r="3820" spans="1:9" x14ac:dyDescent="0.25">
      <c r="A3820" s="75">
        <v>6055201602</v>
      </c>
      <c r="B3820" s="75">
        <v>3527</v>
      </c>
      <c r="C3820" s="75" t="s">
        <v>178</v>
      </c>
      <c r="D3820" s="75">
        <v>94574</v>
      </c>
      <c r="E3820" s="75">
        <v>15.801064353328</v>
      </c>
      <c r="F3820" s="75">
        <v>0</v>
      </c>
      <c r="G3820" s="75">
        <v>19.600000000000001</v>
      </c>
      <c r="H3820" s="77"/>
      <c r="I3820" s="77"/>
    </row>
    <row r="3821" spans="1:9" x14ac:dyDescent="0.25">
      <c r="A3821" s="75">
        <v>6055201500</v>
      </c>
      <c r="B3821" s="75">
        <v>1868</v>
      </c>
      <c r="C3821" s="75" t="s">
        <v>178</v>
      </c>
      <c r="D3821" s="75">
        <v>94574</v>
      </c>
      <c r="E3821" s="75">
        <v>14.5604127016425</v>
      </c>
      <c r="F3821" s="75">
        <v>0</v>
      </c>
      <c r="G3821" s="75">
        <v>19.5</v>
      </c>
      <c r="H3821" s="77"/>
      <c r="I3821" s="77"/>
    </row>
    <row r="3822" spans="1:9" x14ac:dyDescent="0.25">
      <c r="A3822" s="75">
        <v>6055201300</v>
      </c>
      <c r="B3822" s="75">
        <v>2933</v>
      </c>
      <c r="C3822" s="75" t="s">
        <v>178</v>
      </c>
      <c r="D3822" s="75">
        <v>94599</v>
      </c>
      <c r="E3822" s="75">
        <v>10.848487787828899</v>
      </c>
      <c r="F3822" s="75">
        <v>0</v>
      </c>
      <c r="G3822" s="75">
        <v>21.4</v>
      </c>
      <c r="H3822" s="77"/>
      <c r="I3822" s="77"/>
    </row>
    <row r="3823" spans="1:9" x14ac:dyDescent="0.25">
      <c r="A3823" s="75">
        <v>6057000501</v>
      </c>
      <c r="B3823" s="75">
        <v>6034</v>
      </c>
      <c r="C3823" s="75" t="s">
        <v>179</v>
      </c>
      <c r="D3823" s="75">
        <v>95945</v>
      </c>
      <c r="E3823" s="75">
        <v>36.089470369759098</v>
      </c>
      <c r="F3823" s="75">
        <v>0</v>
      </c>
      <c r="G3823" s="75">
        <v>47.2</v>
      </c>
      <c r="H3823" s="77"/>
      <c r="I3823" s="77"/>
    </row>
    <row r="3824" spans="1:9" x14ac:dyDescent="0.25">
      <c r="A3824" s="75">
        <v>6057000600</v>
      </c>
      <c r="B3824" s="75">
        <v>6237</v>
      </c>
      <c r="C3824" s="75" t="s">
        <v>179</v>
      </c>
      <c r="D3824" s="75">
        <v>95945</v>
      </c>
      <c r="E3824" s="75">
        <v>34.358859271709903</v>
      </c>
      <c r="F3824" s="75">
        <v>0</v>
      </c>
      <c r="G3824" s="75">
        <v>60.6</v>
      </c>
      <c r="H3824" s="77"/>
      <c r="I3824" s="77"/>
    </row>
    <row r="3825" spans="1:9" x14ac:dyDescent="0.25">
      <c r="A3825" s="75">
        <v>6057000502</v>
      </c>
      <c r="B3825" s="75">
        <v>4664</v>
      </c>
      <c r="C3825" s="75" t="s">
        <v>179</v>
      </c>
      <c r="D3825" s="75">
        <v>95945</v>
      </c>
      <c r="E3825" s="75">
        <v>27.842693659073198</v>
      </c>
      <c r="F3825" s="75">
        <v>0</v>
      </c>
      <c r="G3825" s="75">
        <v>45.2</v>
      </c>
      <c r="H3825" s="77"/>
      <c r="I3825" s="77"/>
    </row>
    <row r="3826" spans="1:9" x14ac:dyDescent="0.25">
      <c r="A3826" s="75">
        <v>6057000702</v>
      </c>
      <c r="B3826" s="75">
        <v>3968</v>
      </c>
      <c r="C3826" s="75" t="s">
        <v>179</v>
      </c>
      <c r="D3826" s="75">
        <v>95945</v>
      </c>
      <c r="E3826" s="75">
        <v>13.5650108201646</v>
      </c>
      <c r="F3826" s="75">
        <v>0</v>
      </c>
      <c r="G3826" s="75">
        <v>20.6</v>
      </c>
      <c r="H3826" s="77"/>
      <c r="I3826" s="77"/>
    </row>
    <row r="3827" spans="1:9" x14ac:dyDescent="0.25">
      <c r="A3827" s="75">
        <v>6057000105</v>
      </c>
      <c r="B3827" s="75">
        <v>2792</v>
      </c>
      <c r="C3827" s="75" t="s">
        <v>179</v>
      </c>
      <c r="D3827" s="75">
        <v>95949</v>
      </c>
      <c r="E3827" s="75">
        <v>13.3734164254635</v>
      </c>
      <c r="F3827" s="75">
        <v>0</v>
      </c>
      <c r="G3827" s="75">
        <v>30.1</v>
      </c>
      <c r="H3827" s="77"/>
      <c r="I3827" s="77"/>
    </row>
    <row r="3828" spans="1:9" x14ac:dyDescent="0.25">
      <c r="A3828" s="75">
        <v>6057000300</v>
      </c>
      <c r="B3828" s="75">
        <v>2353</v>
      </c>
      <c r="C3828" s="75" t="s">
        <v>179</v>
      </c>
      <c r="D3828" s="75">
        <v>95949</v>
      </c>
      <c r="E3828" s="75">
        <v>10.368842617575099</v>
      </c>
      <c r="F3828" s="75">
        <v>0</v>
      </c>
      <c r="G3828" s="75">
        <v>29</v>
      </c>
      <c r="H3828" s="77"/>
      <c r="I3828" s="77"/>
    </row>
    <row r="3829" spans="1:9" x14ac:dyDescent="0.25">
      <c r="A3829" s="75">
        <v>6057000200</v>
      </c>
      <c r="B3829" s="75">
        <v>2700</v>
      </c>
      <c r="C3829" s="75" t="s">
        <v>179</v>
      </c>
      <c r="D3829" s="75">
        <v>95949</v>
      </c>
      <c r="E3829" s="75">
        <v>10.091337727832601</v>
      </c>
      <c r="F3829" s="75">
        <v>0</v>
      </c>
      <c r="G3829" s="75">
        <v>30.8</v>
      </c>
      <c r="H3829" s="77"/>
      <c r="I3829" s="77"/>
    </row>
    <row r="3830" spans="1:9" x14ac:dyDescent="0.25">
      <c r="A3830" s="75">
        <v>6057000104</v>
      </c>
      <c r="B3830" s="75">
        <v>3190</v>
      </c>
      <c r="C3830" s="75" t="s">
        <v>179</v>
      </c>
      <c r="D3830" s="75">
        <v>95949</v>
      </c>
      <c r="E3830" s="75">
        <v>8.8318579755082407</v>
      </c>
      <c r="F3830" s="75">
        <v>0</v>
      </c>
      <c r="G3830" s="75">
        <v>27.4</v>
      </c>
      <c r="H3830" s="77"/>
      <c r="I3830" s="77"/>
    </row>
    <row r="3831" spans="1:9" x14ac:dyDescent="0.25">
      <c r="A3831" s="75">
        <v>6057000103</v>
      </c>
      <c r="B3831" s="75">
        <v>7893</v>
      </c>
      <c r="C3831" s="75" t="s">
        <v>179</v>
      </c>
      <c r="D3831" s="75">
        <v>95949</v>
      </c>
      <c r="E3831" s="75">
        <v>7.9434884634185696</v>
      </c>
      <c r="F3831" s="75">
        <v>0</v>
      </c>
      <c r="G3831" s="75">
        <v>20.3</v>
      </c>
      <c r="H3831" s="77"/>
      <c r="I3831" s="77"/>
    </row>
    <row r="3832" spans="1:9" x14ac:dyDescent="0.25">
      <c r="A3832" s="75">
        <v>6057000102</v>
      </c>
      <c r="B3832" s="75">
        <v>6677</v>
      </c>
      <c r="C3832" s="75" t="s">
        <v>179</v>
      </c>
      <c r="D3832" s="75">
        <v>95949</v>
      </c>
      <c r="E3832" s="75">
        <v>4.8953347286338698</v>
      </c>
      <c r="F3832" s="75">
        <v>0</v>
      </c>
      <c r="G3832" s="75">
        <v>14.4</v>
      </c>
      <c r="H3832" s="77"/>
      <c r="I3832" s="77"/>
    </row>
    <row r="3833" spans="1:9" x14ac:dyDescent="0.25">
      <c r="A3833" s="75">
        <v>6057000701</v>
      </c>
      <c r="B3833" s="75">
        <v>7436</v>
      </c>
      <c r="C3833" s="75" t="s">
        <v>179</v>
      </c>
      <c r="D3833" s="75">
        <v>95959</v>
      </c>
      <c r="E3833" s="75">
        <v>20.6863135056572</v>
      </c>
      <c r="F3833" s="75">
        <v>0</v>
      </c>
      <c r="G3833" s="75">
        <v>29.2</v>
      </c>
      <c r="H3833" s="77"/>
      <c r="I3833" s="77"/>
    </row>
    <row r="3834" spans="1:9" x14ac:dyDescent="0.25">
      <c r="A3834" s="75">
        <v>6057000801</v>
      </c>
      <c r="B3834" s="75">
        <v>4888</v>
      </c>
      <c r="C3834" s="75" t="s">
        <v>179</v>
      </c>
      <c r="D3834" s="75">
        <v>95959</v>
      </c>
      <c r="E3834" s="75">
        <v>17.619386775473</v>
      </c>
      <c r="F3834" s="75">
        <v>0</v>
      </c>
      <c r="G3834" s="75">
        <v>24.6</v>
      </c>
      <c r="H3834" s="77"/>
      <c r="I3834" s="77"/>
    </row>
    <row r="3835" spans="1:9" x14ac:dyDescent="0.25">
      <c r="A3835" s="75">
        <v>6057000802</v>
      </c>
      <c r="B3835" s="75">
        <v>6528</v>
      </c>
      <c r="C3835" s="75" t="s">
        <v>179</v>
      </c>
      <c r="D3835" s="75">
        <v>95959</v>
      </c>
      <c r="E3835" s="75">
        <v>14.331465121337301</v>
      </c>
      <c r="F3835" s="75">
        <v>0</v>
      </c>
      <c r="G3835" s="75">
        <v>28.7</v>
      </c>
      <c r="H3835" s="77"/>
      <c r="I3835" s="77"/>
    </row>
    <row r="3836" spans="1:9" x14ac:dyDescent="0.25">
      <c r="A3836" s="75">
        <v>6057000402</v>
      </c>
      <c r="B3836" s="75">
        <v>6926</v>
      </c>
      <c r="C3836" s="75" t="s">
        <v>179</v>
      </c>
      <c r="D3836" s="75">
        <v>95946</v>
      </c>
      <c r="E3836" s="75">
        <v>12.488528326304101</v>
      </c>
      <c r="F3836" s="75">
        <v>0</v>
      </c>
      <c r="G3836" s="75">
        <v>32.700000000000003</v>
      </c>
      <c r="H3836" s="77"/>
      <c r="I3836" s="77"/>
    </row>
    <row r="3837" spans="1:9" x14ac:dyDescent="0.25">
      <c r="A3837" s="75">
        <v>6057000401</v>
      </c>
      <c r="B3837" s="75">
        <v>5744</v>
      </c>
      <c r="C3837" s="75" t="s">
        <v>179</v>
      </c>
      <c r="D3837" s="75">
        <v>95975</v>
      </c>
      <c r="E3837" s="75">
        <v>6.6639917073822597</v>
      </c>
      <c r="F3837" s="75">
        <v>0</v>
      </c>
      <c r="G3837" s="75">
        <v>22.9</v>
      </c>
      <c r="H3837" s="77"/>
      <c r="I3837" s="77"/>
    </row>
    <row r="3838" spans="1:9" x14ac:dyDescent="0.25">
      <c r="A3838" s="75">
        <v>6057000900</v>
      </c>
      <c r="B3838" s="75">
        <v>4348</v>
      </c>
      <c r="C3838" s="75" t="s">
        <v>179</v>
      </c>
      <c r="D3838" s="75">
        <v>95728</v>
      </c>
      <c r="E3838" s="75">
        <v>17.091848258368501</v>
      </c>
      <c r="F3838" s="75">
        <v>0</v>
      </c>
      <c r="G3838" s="75">
        <v>45.2</v>
      </c>
      <c r="H3838" s="77"/>
      <c r="I3838" s="77"/>
    </row>
    <row r="3839" spans="1:9" x14ac:dyDescent="0.25">
      <c r="A3839" s="75">
        <v>6057001206</v>
      </c>
      <c r="B3839" s="75">
        <v>6090</v>
      </c>
      <c r="C3839" s="75" t="s">
        <v>179</v>
      </c>
      <c r="D3839" s="75">
        <v>96161</v>
      </c>
      <c r="E3839" s="75">
        <v>14.354562371784301</v>
      </c>
      <c r="F3839" s="75">
        <v>0</v>
      </c>
      <c r="G3839" s="75">
        <v>27</v>
      </c>
      <c r="H3839" s="77"/>
      <c r="I3839" s="77"/>
    </row>
    <row r="3840" spans="1:9" x14ac:dyDescent="0.25">
      <c r="A3840" s="75">
        <v>6057001204</v>
      </c>
      <c r="B3840" s="75">
        <v>2832</v>
      </c>
      <c r="C3840" s="75" t="s">
        <v>179</v>
      </c>
      <c r="D3840" s="75">
        <v>96161</v>
      </c>
      <c r="E3840" s="75">
        <v>7.7835607567786198</v>
      </c>
      <c r="F3840" s="75">
        <v>0</v>
      </c>
      <c r="G3840" s="75">
        <v>19.100000000000001</v>
      </c>
      <c r="H3840" s="77"/>
      <c r="I3840" s="77"/>
    </row>
    <row r="3841" spans="1:9" x14ac:dyDescent="0.25">
      <c r="A3841" s="75">
        <v>6057001203</v>
      </c>
      <c r="B3841" s="75">
        <v>2927</v>
      </c>
      <c r="C3841" s="75" t="s">
        <v>179</v>
      </c>
      <c r="D3841" s="75">
        <v>96161</v>
      </c>
      <c r="E3841" s="75">
        <v>6.4070402812335097</v>
      </c>
      <c r="F3841" s="75">
        <v>0</v>
      </c>
      <c r="G3841" s="75">
        <v>25.8</v>
      </c>
      <c r="H3841" s="77"/>
      <c r="I3841" s="77"/>
    </row>
    <row r="3842" spans="1:9" x14ac:dyDescent="0.25">
      <c r="A3842" s="75">
        <v>6057001205</v>
      </c>
      <c r="B3842" s="75">
        <v>4537</v>
      </c>
      <c r="C3842" s="75" t="s">
        <v>179</v>
      </c>
      <c r="D3842" s="75">
        <v>96161</v>
      </c>
      <c r="E3842" s="75">
        <v>3.4815135236462802</v>
      </c>
      <c r="F3842" s="75">
        <v>0</v>
      </c>
      <c r="G3842" s="75">
        <v>10.199999999999999</v>
      </c>
      <c r="H3842" s="77"/>
      <c r="I3842" s="77"/>
    </row>
    <row r="3843" spans="1:9" x14ac:dyDescent="0.25">
      <c r="A3843" s="75">
        <v>6059062636</v>
      </c>
      <c r="B3843" s="75">
        <v>3690</v>
      </c>
      <c r="C3843" s="75" t="s">
        <v>180</v>
      </c>
      <c r="D3843" s="75">
        <v>92656</v>
      </c>
      <c r="E3843" s="75">
        <v>11.0129713074269</v>
      </c>
      <c r="F3843" s="75">
        <v>0</v>
      </c>
      <c r="G3843" s="75">
        <v>13.5</v>
      </c>
      <c r="H3843" s="77"/>
      <c r="I3843" s="77"/>
    </row>
    <row r="3844" spans="1:9" x14ac:dyDescent="0.25">
      <c r="A3844" s="75">
        <v>6059042320</v>
      </c>
      <c r="B3844" s="75">
        <v>5665</v>
      </c>
      <c r="C3844" s="75" t="s">
        <v>180</v>
      </c>
      <c r="D3844" s="75">
        <v>92656</v>
      </c>
      <c r="E3844" s="75">
        <v>10.087540179840699</v>
      </c>
      <c r="F3844" s="75">
        <v>0</v>
      </c>
      <c r="G3844" s="75">
        <v>21</v>
      </c>
      <c r="H3844" s="77"/>
      <c r="I3844" s="77"/>
    </row>
    <row r="3845" spans="1:9" x14ac:dyDescent="0.25">
      <c r="A3845" s="75">
        <v>6059062640</v>
      </c>
      <c r="B3845" s="75">
        <v>3407</v>
      </c>
      <c r="C3845" s="75" t="s">
        <v>180</v>
      </c>
      <c r="D3845" s="75">
        <v>92656</v>
      </c>
      <c r="E3845" s="75">
        <v>9.0640484248381199</v>
      </c>
      <c r="F3845" s="75">
        <v>0</v>
      </c>
      <c r="G3845" s="75">
        <v>22.1</v>
      </c>
      <c r="H3845" s="77"/>
      <c r="I3845" s="77"/>
    </row>
    <row r="3846" spans="1:9" x14ac:dyDescent="0.25">
      <c r="A3846" s="75">
        <v>6059062638</v>
      </c>
      <c r="B3846" s="75">
        <v>6161</v>
      </c>
      <c r="C3846" s="75" t="s">
        <v>180</v>
      </c>
      <c r="D3846" s="75">
        <v>92656</v>
      </c>
      <c r="E3846" s="75">
        <v>8.2822584437984101</v>
      </c>
      <c r="F3846" s="75">
        <v>0</v>
      </c>
      <c r="G3846" s="75">
        <v>5.4</v>
      </c>
      <c r="H3846" s="77"/>
      <c r="I3846" s="77"/>
    </row>
    <row r="3847" spans="1:9" x14ac:dyDescent="0.25">
      <c r="A3847" s="75">
        <v>6059062634</v>
      </c>
      <c r="B3847" s="75">
        <v>5466</v>
      </c>
      <c r="C3847" s="75" t="s">
        <v>180</v>
      </c>
      <c r="D3847" s="75">
        <v>92656</v>
      </c>
      <c r="E3847" s="75">
        <v>8.2316576632369696</v>
      </c>
      <c r="F3847" s="75">
        <v>0</v>
      </c>
      <c r="G3847" s="75">
        <v>11.1</v>
      </c>
      <c r="H3847" s="77"/>
      <c r="I3847" s="77"/>
    </row>
    <row r="3848" spans="1:9" x14ac:dyDescent="0.25">
      <c r="A3848" s="75">
        <v>6059062639</v>
      </c>
      <c r="B3848" s="75">
        <v>6996</v>
      </c>
      <c r="C3848" s="75" t="s">
        <v>180</v>
      </c>
      <c r="D3848" s="75">
        <v>92656</v>
      </c>
      <c r="E3848" s="75">
        <v>6.8630271571227501</v>
      </c>
      <c r="F3848" s="75">
        <v>0</v>
      </c>
      <c r="G3848" s="75">
        <v>9.5</v>
      </c>
      <c r="H3848" s="77"/>
      <c r="I3848" s="77"/>
    </row>
    <row r="3849" spans="1:9" x14ac:dyDescent="0.25">
      <c r="A3849" s="75">
        <v>6059062633</v>
      </c>
      <c r="B3849" s="75">
        <v>6545</v>
      </c>
      <c r="C3849" s="75" t="s">
        <v>180</v>
      </c>
      <c r="D3849" s="75">
        <v>92656</v>
      </c>
      <c r="E3849" s="75">
        <v>6.6191452746116797</v>
      </c>
      <c r="F3849" s="75">
        <v>0</v>
      </c>
      <c r="G3849" s="75">
        <v>8.6999999999999993</v>
      </c>
      <c r="H3849" s="77"/>
      <c r="I3849" s="77"/>
    </row>
    <row r="3850" spans="1:9" x14ac:dyDescent="0.25">
      <c r="A3850" s="75">
        <v>6059062637</v>
      </c>
      <c r="B3850" s="75">
        <v>4525</v>
      </c>
      <c r="C3850" s="75" t="s">
        <v>180</v>
      </c>
      <c r="D3850" s="75">
        <v>92656</v>
      </c>
      <c r="E3850" s="75">
        <v>6.2961254555038701</v>
      </c>
      <c r="F3850" s="75">
        <v>0</v>
      </c>
      <c r="G3850" s="75">
        <v>12.8</v>
      </c>
      <c r="H3850" s="77"/>
      <c r="I3850" s="77"/>
    </row>
    <row r="3851" spans="1:9" x14ac:dyDescent="0.25">
      <c r="A3851" s="75">
        <v>6059062635</v>
      </c>
      <c r="B3851" s="75">
        <v>4039</v>
      </c>
      <c r="C3851" s="75" t="s">
        <v>180</v>
      </c>
      <c r="D3851" s="75">
        <v>92656</v>
      </c>
      <c r="E3851" s="75">
        <v>4.2077556042498196</v>
      </c>
      <c r="F3851" s="75">
        <v>0</v>
      </c>
      <c r="G3851" s="75">
        <v>5.7</v>
      </c>
      <c r="H3851" s="77"/>
      <c r="I3851" s="77"/>
    </row>
    <row r="3852" spans="1:9" x14ac:dyDescent="0.25">
      <c r="A3852" s="75">
        <v>6059086407</v>
      </c>
      <c r="B3852" s="75">
        <v>6488</v>
      </c>
      <c r="C3852" s="75" t="s">
        <v>180</v>
      </c>
      <c r="D3852" s="75">
        <v>92806</v>
      </c>
      <c r="E3852" s="75">
        <v>58.120324198456899</v>
      </c>
      <c r="F3852" s="75">
        <v>6488</v>
      </c>
      <c r="G3852" s="75">
        <v>35.200000000000003</v>
      </c>
      <c r="H3852" s="77"/>
      <c r="I3852" s="77"/>
    </row>
    <row r="3853" spans="1:9" x14ac:dyDescent="0.25">
      <c r="A3853" s="75">
        <v>6059086802</v>
      </c>
      <c r="B3853" s="75">
        <v>5913</v>
      </c>
      <c r="C3853" s="75" t="s">
        <v>180</v>
      </c>
      <c r="D3853" s="75">
        <v>92801</v>
      </c>
      <c r="E3853" s="75">
        <v>52.853628987426603</v>
      </c>
      <c r="F3853" s="75">
        <v>5913</v>
      </c>
      <c r="G3853" s="75">
        <v>50.6</v>
      </c>
      <c r="H3853" s="77"/>
      <c r="I3853" s="77"/>
    </row>
    <row r="3854" spans="1:9" x14ac:dyDescent="0.25">
      <c r="A3854" s="75">
        <v>6059087405</v>
      </c>
      <c r="B3854" s="75">
        <v>5912</v>
      </c>
      <c r="C3854" s="75" t="s">
        <v>180</v>
      </c>
      <c r="D3854" s="75">
        <v>92805</v>
      </c>
      <c r="E3854" s="75">
        <v>52.580697298714398</v>
      </c>
      <c r="F3854" s="75">
        <v>5912</v>
      </c>
      <c r="G3854" s="75">
        <v>70.099999999999994</v>
      </c>
      <c r="H3854" s="77"/>
      <c r="I3854" s="77"/>
    </row>
    <row r="3855" spans="1:9" x14ac:dyDescent="0.25">
      <c r="A3855" s="75">
        <v>6059086502</v>
      </c>
      <c r="B3855" s="75">
        <v>6551</v>
      </c>
      <c r="C3855" s="75" t="s">
        <v>180</v>
      </c>
      <c r="D3855" s="75">
        <v>92801</v>
      </c>
      <c r="E3855" s="75">
        <v>52.179290464888602</v>
      </c>
      <c r="F3855" s="75">
        <v>6551</v>
      </c>
      <c r="G3855" s="75">
        <v>68.5</v>
      </c>
      <c r="H3855" s="77"/>
      <c r="I3855" s="77"/>
    </row>
    <row r="3856" spans="1:9" x14ac:dyDescent="0.25">
      <c r="A3856" s="75">
        <v>6059086702</v>
      </c>
      <c r="B3856" s="75">
        <v>7094</v>
      </c>
      <c r="C3856" s="75" t="s">
        <v>180</v>
      </c>
      <c r="D3856" s="75">
        <v>92801</v>
      </c>
      <c r="E3856" s="75">
        <v>50.282748102392802</v>
      </c>
      <c r="F3856" s="75">
        <v>7094</v>
      </c>
      <c r="G3856" s="75">
        <v>49.7</v>
      </c>
      <c r="H3856" s="77"/>
      <c r="I3856" s="77"/>
    </row>
    <row r="3857" spans="1:9" x14ac:dyDescent="0.25">
      <c r="A3857" s="75">
        <v>6059086601</v>
      </c>
      <c r="B3857" s="75">
        <v>9584</v>
      </c>
      <c r="C3857" s="75" t="s">
        <v>180</v>
      </c>
      <c r="D3857" s="75">
        <v>92801</v>
      </c>
      <c r="E3857" s="75">
        <v>49.720829266127602</v>
      </c>
      <c r="F3857" s="75">
        <v>9584</v>
      </c>
      <c r="G3857" s="75">
        <v>66.599999999999994</v>
      </c>
      <c r="H3857" s="77"/>
      <c r="I3857" s="77"/>
    </row>
    <row r="3858" spans="1:9" x14ac:dyDescent="0.25">
      <c r="A3858" s="75">
        <v>6059087403</v>
      </c>
      <c r="B3858" s="75">
        <v>3186</v>
      </c>
      <c r="C3858" s="75" t="s">
        <v>180</v>
      </c>
      <c r="D3858" s="75">
        <v>92805</v>
      </c>
      <c r="E3858" s="75">
        <v>47.122443956608699</v>
      </c>
      <c r="F3858" s="75">
        <v>3186</v>
      </c>
      <c r="G3858" s="75">
        <v>71.599999999999994</v>
      </c>
      <c r="H3858" s="77"/>
      <c r="I3858" s="77"/>
    </row>
    <row r="3859" spans="1:9" x14ac:dyDescent="0.25">
      <c r="A3859" s="75">
        <v>6059087102</v>
      </c>
      <c r="B3859" s="75">
        <v>5816</v>
      </c>
      <c r="C3859" s="75" t="s">
        <v>180</v>
      </c>
      <c r="D3859" s="75">
        <v>92801</v>
      </c>
      <c r="E3859" s="75">
        <v>45.927928346885999</v>
      </c>
      <c r="F3859" s="75">
        <v>5816</v>
      </c>
      <c r="G3859" s="75">
        <v>53.1</v>
      </c>
      <c r="H3859" s="77"/>
      <c r="I3859" s="77"/>
    </row>
    <row r="3860" spans="1:9" x14ac:dyDescent="0.25">
      <c r="A3860" s="75">
        <v>6059086404</v>
      </c>
      <c r="B3860" s="75">
        <v>6546</v>
      </c>
      <c r="C3860" s="75" t="s">
        <v>180</v>
      </c>
      <c r="D3860" s="75">
        <v>92805</v>
      </c>
      <c r="E3860" s="75">
        <v>45.836520405022199</v>
      </c>
      <c r="F3860" s="75">
        <v>6546</v>
      </c>
      <c r="G3860" s="75">
        <v>53.4</v>
      </c>
      <c r="H3860" s="77"/>
      <c r="I3860" s="77"/>
    </row>
    <row r="3861" spans="1:9" x14ac:dyDescent="0.25">
      <c r="A3861" s="75">
        <v>6059086306</v>
      </c>
      <c r="B3861" s="75">
        <v>3658</v>
      </c>
      <c r="C3861" s="75" t="s">
        <v>180</v>
      </c>
      <c r="D3861" s="75">
        <v>92806</v>
      </c>
      <c r="E3861" s="75">
        <v>45.252277565012498</v>
      </c>
      <c r="F3861" s="75">
        <v>3658</v>
      </c>
      <c r="G3861" s="75">
        <v>23.7</v>
      </c>
      <c r="H3861" s="77"/>
      <c r="I3861" s="77"/>
    </row>
    <row r="3862" spans="1:9" x14ac:dyDescent="0.25">
      <c r="A3862" s="75">
        <v>6059086402</v>
      </c>
      <c r="B3862" s="75">
        <v>5651</v>
      </c>
      <c r="C3862" s="75" t="s">
        <v>180</v>
      </c>
      <c r="D3862" s="75">
        <v>92806</v>
      </c>
      <c r="E3862" s="75">
        <v>45.219672405020397</v>
      </c>
      <c r="F3862" s="75">
        <v>5651</v>
      </c>
      <c r="G3862" s="75">
        <v>40.700000000000003</v>
      </c>
      <c r="H3862" s="77"/>
      <c r="I3862" s="77"/>
    </row>
    <row r="3863" spans="1:9" x14ac:dyDescent="0.25">
      <c r="A3863" s="75">
        <v>6059087805</v>
      </c>
      <c r="B3863" s="75">
        <v>6952</v>
      </c>
      <c r="C3863" s="75" t="s">
        <v>180</v>
      </c>
      <c r="D3863" s="75">
        <v>92804</v>
      </c>
      <c r="E3863" s="75">
        <v>43.831982585285303</v>
      </c>
      <c r="F3863" s="75">
        <v>6952</v>
      </c>
      <c r="G3863" s="75">
        <v>47.4</v>
      </c>
      <c r="H3863" s="77"/>
      <c r="I3863" s="77"/>
    </row>
    <row r="3864" spans="1:9" x14ac:dyDescent="0.25">
      <c r="A3864" s="75">
        <v>6059086501</v>
      </c>
      <c r="B3864" s="75">
        <v>4848</v>
      </c>
      <c r="C3864" s="75" t="s">
        <v>180</v>
      </c>
      <c r="D3864" s="75">
        <v>92805</v>
      </c>
      <c r="E3864" s="75">
        <v>43.3155844414364</v>
      </c>
      <c r="F3864" s="75">
        <v>4848</v>
      </c>
      <c r="G3864" s="75">
        <v>45</v>
      </c>
      <c r="H3864" s="77"/>
      <c r="I3864" s="77"/>
    </row>
    <row r="3865" spans="1:9" x14ac:dyDescent="0.25">
      <c r="A3865" s="75">
        <v>6059086406</v>
      </c>
      <c r="B3865" s="75">
        <v>4330</v>
      </c>
      <c r="C3865" s="75" t="s">
        <v>180</v>
      </c>
      <c r="D3865" s="75">
        <v>92806</v>
      </c>
      <c r="E3865" s="75">
        <v>43.1621891576875</v>
      </c>
      <c r="F3865" s="75">
        <v>4330</v>
      </c>
      <c r="G3865" s="75">
        <v>38.1</v>
      </c>
      <c r="H3865" s="77"/>
      <c r="I3865" s="77"/>
    </row>
    <row r="3866" spans="1:9" x14ac:dyDescent="0.25">
      <c r="A3866" s="75">
        <v>6059087404</v>
      </c>
      <c r="B3866" s="75">
        <v>3591</v>
      </c>
      <c r="C3866" s="75" t="s">
        <v>180</v>
      </c>
      <c r="D3866" s="75">
        <v>92805</v>
      </c>
      <c r="E3866" s="75">
        <v>42.954809094494799</v>
      </c>
      <c r="F3866" s="75">
        <v>3591</v>
      </c>
      <c r="G3866" s="75">
        <v>66</v>
      </c>
      <c r="H3866" s="77"/>
      <c r="I3866" s="77"/>
    </row>
    <row r="3867" spans="1:9" x14ac:dyDescent="0.25">
      <c r="A3867" s="75">
        <v>6059086602</v>
      </c>
      <c r="B3867" s="75">
        <v>6131</v>
      </c>
      <c r="C3867" s="75" t="s">
        <v>180</v>
      </c>
      <c r="D3867" s="75">
        <v>92801</v>
      </c>
      <c r="E3867" s="75">
        <v>41.845749417841901</v>
      </c>
      <c r="F3867" s="75">
        <v>6131</v>
      </c>
      <c r="G3867" s="75">
        <v>51.6</v>
      </c>
      <c r="H3867" s="77"/>
      <c r="I3867" s="77"/>
    </row>
    <row r="3868" spans="1:9" x14ac:dyDescent="0.25">
      <c r="A3868" s="75">
        <v>6059087401</v>
      </c>
      <c r="B3868" s="75">
        <v>3954</v>
      </c>
      <c r="C3868" s="75" t="s">
        <v>180</v>
      </c>
      <c r="D3868" s="75">
        <v>92805</v>
      </c>
      <c r="E3868" s="75">
        <v>41.351208304641503</v>
      </c>
      <c r="F3868" s="75">
        <v>3954</v>
      </c>
      <c r="G3868" s="75">
        <v>22.7</v>
      </c>
      <c r="H3868" s="77"/>
      <c r="I3868" s="77"/>
    </row>
    <row r="3869" spans="1:9" x14ac:dyDescent="0.25">
      <c r="A3869" s="75">
        <v>6059086701</v>
      </c>
      <c r="B3869" s="75">
        <v>8876</v>
      </c>
      <c r="C3869" s="75" t="s">
        <v>180</v>
      </c>
      <c r="D3869" s="75">
        <v>92801</v>
      </c>
      <c r="E3869" s="75">
        <v>40.831776687081998</v>
      </c>
      <c r="F3869" s="75">
        <v>8876</v>
      </c>
      <c r="G3869" s="75">
        <v>36.4</v>
      </c>
      <c r="H3869" s="77"/>
      <c r="I3869" s="77"/>
    </row>
    <row r="3870" spans="1:9" x14ac:dyDescent="0.25">
      <c r="A3870" s="75">
        <v>6059087504</v>
      </c>
      <c r="B3870" s="75">
        <v>7141</v>
      </c>
      <c r="C3870" s="75" t="s">
        <v>180</v>
      </c>
      <c r="D3870" s="75">
        <v>92802</v>
      </c>
      <c r="E3870" s="75">
        <v>40.830694467971298</v>
      </c>
      <c r="F3870" s="75">
        <v>7141</v>
      </c>
      <c r="G3870" s="75">
        <v>63.7</v>
      </c>
      <c r="H3870" s="77"/>
      <c r="I3870" s="77"/>
    </row>
    <row r="3871" spans="1:9" x14ac:dyDescent="0.25">
      <c r="A3871" s="75">
        <v>6059087806</v>
      </c>
      <c r="B3871" s="75">
        <v>5702</v>
      </c>
      <c r="C3871" s="75" t="s">
        <v>180</v>
      </c>
      <c r="D3871" s="75">
        <v>92804</v>
      </c>
      <c r="E3871" s="75">
        <v>40.056704584344999</v>
      </c>
      <c r="F3871" s="75">
        <v>5702</v>
      </c>
      <c r="G3871" s="75">
        <v>59</v>
      </c>
      <c r="H3871" s="77"/>
      <c r="I3871" s="77"/>
    </row>
    <row r="3872" spans="1:9" x14ac:dyDescent="0.25">
      <c r="A3872" s="75">
        <v>6059011714</v>
      </c>
      <c r="B3872" s="75">
        <v>499</v>
      </c>
      <c r="C3872" s="75" t="s">
        <v>180</v>
      </c>
      <c r="D3872" s="75">
        <v>92806</v>
      </c>
      <c r="E3872" s="75">
        <v>39.884378001609797</v>
      </c>
      <c r="F3872" s="75">
        <v>499</v>
      </c>
      <c r="G3872" s="75">
        <v>35.9</v>
      </c>
      <c r="H3872" s="77"/>
      <c r="I3872" s="77"/>
    </row>
    <row r="3873" spans="1:9" x14ac:dyDescent="0.25">
      <c r="A3873" s="75">
        <v>6059087505</v>
      </c>
      <c r="B3873" s="75">
        <v>5222</v>
      </c>
      <c r="C3873" s="75" t="s">
        <v>180</v>
      </c>
      <c r="D3873" s="75">
        <v>92802</v>
      </c>
      <c r="E3873" s="75">
        <v>39.206373693954497</v>
      </c>
      <c r="F3873" s="75">
        <v>0</v>
      </c>
      <c r="G3873" s="75">
        <v>50.3</v>
      </c>
      <c r="H3873" s="77"/>
      <c r="I3873" s="77"/>
    </row>
    <row r="3874" spans="1:9" x14ac:dyDescent="0.25">
      <c r="A3874" s="75">
        <v>6059087200</v>
      </c>
      <c r="B3874" s="75">
        <v>7643</v>
      </c>
      <c r="C3874" s="75" t="s">
        <v>180</v>
      </c>
      <c r="D3874" s="75">
        <v>92801</v>
      </c>
      <c r="E3874" s="75">
        <v>38.819310801848502</v>
      </c>
      <c r="F3874" s="75">
        <v>0</v>
      </c>
      <c r="G3874" s="75">
        <v>44.9</v>
      </c>
      <c r="H3874" s="77"/>
      <c r="I3874" s="77"/>
    </row>
    <row r="3875" spans="1:9" x14ac:dyDescent="0.25">
      <c r="A3875" s="75">
        <v>6059086301</v>
      </c>
      <c r="B3875" s="75">
        <v>7474</v>
      </c>
      <c r="C3875" s="75" t="s">
        <v>180</v>
      </c>
      <c r="D3875" s="75">
        <v>92805</v>
      </c>
      <c r="E3875" s="75">
        <v>38.467844549422999</v>
      </c>
      <c r="F3875" s="75">
        <v>0</v>
      </c>
      <c r="G3875" s="75">
        <v>35.4</v>
      </c>
      <c r="H3875" s="77"/>
      <c r="I3875" s="77"/>
    </row>
    <row r="3876" spans="1:9" x14ac:dyDescent="0.25">
      <c r="A3876" s="75">
        <v>6059086903</v>
      </c>
      <c r="B3876" s="75">
        <v>6861</v>
      </c>
      <c r="C3876" s="75" t="s">
        <v>180</v>
      </c>
      <c r="D3876" s="75">
        <v>92804</v>
      </c>
      <c r="E3876" s="75">
        <v>37.757329517667301</v>
      </c>
      <c r="F3876" s="75">
        <v>0</v>
      </c>
      <c r="G3876" s="75">
        <v>37.200000000000003</v>
      </c>
      <c r="H3876" s="77"/>
      <c r="I3876" s="77"/>
    </row>
    <row r="3877" spans="1:9" x14ac:dyDescent="0.25">
      <c r="A3877" s="75">
        <v>6059087300</v>
      </c>
      <c r="B3877" s="75">
        <v>10413</v>
      </c>
      <c r="C3877" s="75" t="s">
        <v>180</v>
      </c>
      <c r="D3877" s="75">
        <v>92805</v>
      </c>
      <c r="E3877" s="75">
        <v>37.1074331104099</v>
      </c>
      <c r="F3877" s="75">
        <v>0</v>
      </c>
      <c r="G3877" s="75">
        <v>50.8</v>
      </c>
      <c r="H3877" s="77"/>
      <c r="I3877" s="77"/>
    </row>
    <row r="3878" spans="1:9" x14ac:dyDescent="0.25">
      <c r="A3878" s="75">
        <v>6059086304</v>
      </c>
      <c r="B3878" s="75">
        <v>4847</v>
      </c>
      <c r="C3878" s="75" t="s">
        <v>180</v>
      </c>
      <c r="D3878" s="75">
        <v>92806</v>
      </c>
      <c r="E3878" s="75">
        <v>37.095695049640902</v>
      </c>
      <c r="F3878" s="75">
        <v>0</v>
      </c>
      <c r="G3878" s="75">
        <v>34.1</v>
      </c>
      <c r="H3878" s="77"/>
      <c r="I3878" s="77"/>
    </row>
    <row r="3879" spans="1:9" x14ac:dyDescent="0.25">
      <c r="A3879" s="75">
        <v>6059086803</v>
      </c>
      <c r="B3879" s="75">
        <v>7478</v>
      </c>
      <c r="C3879" s="75" t="s">
        <v>180</v>
      </c>
      <c r="D3879" s="75">
        <v>92801</v>
      </c>
      <c r="E3879" s="75">
        <v>36.480656778773799</v>
      </c>
      <c r="F3879" s="75">
        <v>0</v>
      </c>
      <c r="G3879" s="75">
        <v>34.5</v>
      </c>
      <c r="H3879" s="77"/>
      <c r="I3879" s="77"/>
    </row>
    <row r="3880" spans="1:9" x14ac:dyDescent="0.25">
      <c r="A3880" s="75">
        <v>6059087703</v>
      </c>
      <c r="B3880" s="75">
        <v>6246</v>
      </c>
      <c r="C3880" s="75" t="s">
        <v>180</v>
      </c>
      <c r="D3880" s="75">
        <v>92804</v>
      </c>
      <c r="E3880" s="75">
        <v>35.055507949641502</v>
      </c>
      <c r="F3880" s="75">
        <v>0</v>
      </c>
      <c r="G3880" s="75">
        <v>43.1</v>
      </c>
      <c r="H3880" s="77"/>
      <c r="I3880" s="77"/>
    </row>
    <row r="3881" spans="1:9" x14ac:dyDescent="0.25">
      <c r="A3881" s="75">
        <v>6059086901</v>
      </c>
      <c r="B3881" s="75">
        <v>8725</v>
      </c>
      <c r="C3881" s="75" t="s">
        <v>180</v>
      </c>
      <c r="D3881" s="75">
        <v>92804</v>
      </c>
      <c r="E3881" s="75">
        <v>34.870715702542398</v>
      </c>
      <c r="F3881" s="75">
        <v>0</v>
      </c>
      <c r="G3881" s="75">
        <v>59.5</v>
      </c>
      <c r="H3881" s="77"/>
      <c r="I3881" s="77"/>
    </row>
    <row r="3882" spans="1:9" x14ac:dyDescent="0.25">
      <c r="A3882" s="75">
        <v>6059087103</v>
      </c>
      <c r="B3882" s="75">
        <v>8470</v>
      </c>
      <c r="C3882" s="75" t="s">
        <v>180</v>
      </c>
      <c r="D3882" s="75">
        <v>92804</v>
      </c>
      <c r="E3882" s="75">
        <v>34.777259542882099</v>
      </c>
      <c r="F3882" s="75">
        <v>0</v>
      </c>
      <c r="G3882" s="75">
        <v>31</v>
      </c>
      <c r="H3882" s="77"/>
      <c r="I3882" s="77"/>
    </row>
    <row r="3883" spans="1:9" x14ac:dyDescent="0.25">
      <c r="A3883" s="75">
        <v>6059086305</v>
      </c>
      <c r="B3883" s="75">
        <v>4006</v>
      </c>
      <c r="C3883" s="75" t="s">
        <v>180</v>
      </c>
      <c r="D3883" s="75">
        <v>92806</v>
      </c>
      <c r="E3883" s="75">
        <v>34.683151344896302</v>
      </c>
      <c r="F3883" s="75">
        <v>0</v>
      </c>
      <c r="G3883" s="75">
        <v>18.899999999999999</v>
      </c>
      <c r="H3883" s="77"/>
      <c r="I3883" s="77"/>
    </row>
    <row r="3884" spans="1:9" x14ac:dyDescent="0.25">
      <c r="A3884" s="75">
        <v>6059087106</v>
      </c>
      <c r="B3884" s="75">
        <v>5097</v>
      </c>
      <c r="C3884" s="75" t="s">
        <v>180</v>
      </c>
      <c r="D3884" s="75">
        <v>92802</v>
      </c>
      <c r="E3884" s="75">
        <v>33.881095288564303</v>
      </c>
      <c r="F3884" s="75">
        <v>0</v>
      </c>
      <c r="G3884" s="75">
        <v>41.8</v>
      </c>
      <c r="H3884" s="77"/>
      <c r="I3884" s="77"/>
    </row>
    <row r="3885" spans="1:9" x14ac:dyDescent="0.25">
      <c r="A3885" s="75">
        <v>6059087601</v>
      </c>
      <c r="B3885" s="75">
        <v>4808</v>
      </c>
      <c r="C3885" s="75" t="s">
        <v>180</v>
      </c>
      <c r="D3885" s="75">
        <v>92802</v>
      </c>
      <c r="E3885" s="75">
        <v>32.5706889929345</v>
      </c>
      <c r="F3885" s="75">
        <v>0</v>
      </c>
      <c r="G3885" s="75">
        <v>42.7</v>
      </c>
      <c r="H3885" s="77"/>
      <c r="I3885" s="77"/>
    </row>
    <row r="3886" spans="1:9" x14ac:dyDescent="0.25">
      <c r="A3886" s="75">
        <v>6059087602</v>
      </c>
      <c r="B3886" s="75">
        <v>7722</v>
      </c>
      <c r="C3886" s="75" t="s">
        <v>180</v>
      </c>
      <c r="D3886" s="75">
        <v>92802</v>
      </c>
      <c r="E3886" s="75">
        <v>32.287228788213604</v>
      </c>
      <c r="F3886" s="75">
        <v>0</v>
      </c>
      <c r="G3886" s="75">
        <v>44.1</v>
      </c>
      <c r="H3886" s="77"/>
      <c r="I3886" s="77"/>
    </row>
    <row r="3887" spans="1:9" x14ac:dyDescent="0.25">
      <c r="A3887" s="75">
        <v>6059087701</v>
      </c>
      <c r="B3887" s="75">
        <v>5323</v>
      </c>
      <c r="C3887" s="75" t="s">
        <v>180</v>
      </c>
      <c r="D3887" s="75">
        <v>92804</v>
      </c>
      <c r="E3887" s="75">
        <v>31.900469381033499</v>
      </c>
      <c r="F3887" s="75">
        <v>0</v>
      </c>
      <c r="G3887" s="75">
        <v>44.3</v>
      </c>
      <c r="H3887" s="77"/>
      <c r="I3887" s="77"/>
    </row>
    <row r="3888" spans="1:9" x14ac:dyDescent="0.25">
      <c r="A3888" s="75">
        <v>6059087001</v>
      </c>
      <c r="B3888" s="75">
        <v>5537</v>
      </c>
      <c r="C3888" s="75" t="s">
        <v>180</v>
      </c>
      <c r="D3888" s="75">
        <v>92804</v>
      </c>
      <c r="E3888" s="75">
        <v>31.882471955300801</v>
      </c>
      <c r="F3888" s="75">
        <v>0</v>
      </c>
      <c r="G3888" s="75">
        <v>52.1</v>
      </c>
      <c r="H3888" s="77"/>
      <c r="I3888" s="77"/>
    </row>
    <row r="3889" spans="1:9" x14ac:dyDescent="0.25">
      <c r="A3889" s="75">
        <v>6059087503</v>
      </c>
      <c r="B3889" s="75">
        <v>6808</v>
      </c>
      <c r="C3889" s="75" t="s">
        <v>180</v>
      </c>
      <c r="D3889" s="75">
        <v>92802</v>
      </c>
      <c r="E3889" s="75">
        <v>31.7210809811078</v>
      </c>
      <c r="F3889" s="75">
        <v>0</v>
      </c>
      <c r="G3889" s="75">
        <v>50.3</v>
      </c>
      <c r="H3889" s="77"/>
      <c r="I3889" s="77"/>
    </row>
    <row r="3890" spans="1:9" x14ac:dyDescent="0.25">
      <c r="A3890" s="75">
        <v>6059087101</v>
      </c>
      <c r="B3890" s="75">
        <v>4635</v>
      </c>
      <c r="C3890" s="75" t="s">
        <v>180</v>
      </c>
      <c r="D3890" s="75">
        <v>92804</v>
      </c>
      <c r="E3890" s="75">
        <v>31.5193353079543</v>
      </c>
      <c r="F3890" s="75">
        <v>0</v>
      </c>
      <c r="G3890" s="75">
        <v>30.8</v>
      </c>
      <c r="H3890" s="77"/>
      <c r="I3890" s="77"/>
    </row>
    <row r="3891" spans="1:9" x14ac:dyDescent="0.25">
      <c r="A3891" s="75">
        <v>6059086902</v>
      </c>
      <c r="B3891" s="75">
        <v>5614</v>
      </c>
      <c r="C3891" s="75" t="s">
        <v>180</v>
      </c>
      <c r="D3891" s="75">
        <v>92804</v>
      </c>
      <c r="E3891" s="75">
        <v>31.496330301602502</v>
      </c>
      <c r="F3891" s="75">
        <v>0</v>
      </c>
      <c r="G3891" s="75">
        <v>33.9</v>
      </c>
      <c r="H3891" s="77"/>
      <c r="I3891" s="77"/>
    </row>
    <row r="3892" spans="1:9" x14ac:dyDescent="0.25">
      <c r="A3892" s="75">
        <v>6059086303</v>
      </c>
      <c r="B3892" s="75">
        <v>6212</v>
      </c>
      <c r="C3892" s="75" t="s">
        <v>180</v>
      </c>
      <c r="D3892" s="75">
        <v>92805</v>
      </c>
      <c r="E3892" s="75">
        <v>29.755609352772399</v>
      </c>
      <c r="F3892" s="75">
        <v>0</v>
      </c>
      <c r="G3892" s="75">
        <v>25.6</v>
      </c>
      <c r="H3892" s="77"/>
      <c r="I3892" s="77"/>
    </row>
    <row r="3893" spans="1:9" x14ac:dyDescent="0.25">
      <c r="A3893" s="75">
        <v>6059021903</v>
      </c>
      <c r="B3893" s="75">
        <v>4034</v>
      </c>
      <c r="C3893" s="75" t="s">
        <v>180</v>
      </c>
      <c r="D3893" s="75">
        <v>92807</v>
      </c>
      <c r="E3893" s="75">
        <v>29.691084064204201</v>
      </c>
      <c r="F3893" s="75">
        <v>0</v>
      </c>
      <c r="G3893" s="75">
        <v>14.1</v>
      </c>
      <c r="H3893" s="77"/>
      <c r="I3893" s="77"/>
    </row>
    <row r="3894" spans="1:9" x14ac:dyDescent="0.25">
      <c r="A3894" s="75">
        <v>6059087002</v>
      </c>
      <c r="B3894" s="75">
        <v>6922</v>
      </c>
      <c r="C3894" s="75" t="s">
        <v>180</v>
      </c>
      <c r="D3894" s="75">
        <v>92804</v>
      </c>
      <c r="E3894" s="75">
        <v>29.681870773512401</v>
      </c>
      <c r="F3894" s="75">
        <v>0</v>
      </c>
      <c r="G3894" s="75">
        <v>35</v>
      </c>
      <c r="H3894" s="77"/>
      <c r="I3894" s="77"/>
    </row>
    <row r="3895" spans="1:9" x14ac:dyDescent="0.25">
      <c r="A3895" s="75">
        <v>6059086405</v>
      </c>
      <c r="B3895" s="75">
        <v>6578</v>
      </c>
      <c r="C3895" s="75" t="s">
        <v>180</v>
      </c>
      <c r="D3895" s="75">
        <v>92805</v>
      </c>
      <c r="E3895" s="75">
        <v>29.185725980190899</v>
      </c>
      <c r="F3895" s="75">
        <v>0</v>
      </c>
      <c r="G3895" s="75">
        <v>53.5</v>
      </c>
      <c r="H3895" s="77"/>
      <c r="I3895" s="77"/>
    </row>
    <row r="3896" spans="1:9" x14ac:dyDescent="0.25">
      <c r="A3896" s="75">
        <v>6059087105</v>
      </c>
      <c r="B3896" s="75">
        <v>4635</v>
      </c>
      <c r="C3896" s="75" t="s">
        <v>180</v>
      </c>
      <c r="D3896" s="75">
        <v>92802</v>
      </c>
      <c r="E3896" s="75">
        <v>28.231639742771499</v>
      </c>
      <c r="F3896" s="75">
        <v>0</v>
      </c>
      <c r="G3896" s="75">
        <v>32.4</v>
      </c>
      <c r="H3896" s="77"/>
      <c r="I3896" s="77"/>
    </row>
    <row r="3897" spans="1:9" x14ac:dyDescent="0.25">
      <c r="A3897" s="75">
        <v>6059087704</v>
      </c>
      <c r="B3897" s="75">
        <v>5061</v>
      </c>
      <c r="C3897" s="75" t="s">
        <v>180</v>
      </c>
      <c r="D3897" s="75">
        <v>92804</v>
      </c>
      <c r="E3897" s="75">
        <v>26.123058331632201</v>
      </c>
      <c r="F3897" s="75">
        <v>0</v>
      </c>
      <c r="G3897" s="75">
        <v>23.5</v>
      </c>
      <c r="H3897" s="77"/>
      <c r="I3897" s="77"/>
    </row>
    <row r="3898" spans="1:9" x14ac:dyDescent="0.25">
      <c r="A3898" s="75">
        <v>6059086801</v>
      </c>
      <c r="B3898" s="75">
        <v>3267</v>
      </c>
      <c r="C3898" s="75" t="s">
        <v>180</v>
      </c>
      <c r="D3898" s="75">
        <v>92801</v>
      </c>
      <c r="E3898" s="75">
        <v>23.623429293102401</v>
      </c>
      <c r="F3898" s="75">
        <v>0</v>
      </c>
      <c r="G3898" s="75">
        <v>30.6</v>
      </c>
      <c r="H3898" s="77"/>
      <c r="I3898" s="77"/>
    </row>
    <row r="3899" spans="1:9" x14ac:dyDescent="0.25">
      <c r="A3899" s="75">
        <v>6059021915</v>
      </c>
      <c r="B3899" s="75">
        <v>3985</v>
      </c>
      <c r="C3899" s="75" t="s">
        <v>180</v>
      </c>
      <c r="D3899" s="75">
        <v>92807</v>
      </c>
      <c r="E3899" s="75">
        <v>23.074931225856599</v>
      </c>
      <c r="F3899" s="75">
        <v>0</v>
      </c>
      <c r="G3899" s="75">
        <v>8.5</v>
      </c>
      <c r="H3899" s="77"/>
      <c r="I3899" s="77"/>
    </row>
    <row r="3900" spans="1:9" x14ac:dyDescent="0.25">
      <c r="A3900" s="75">
        <v>6059021812</v>
      </c>
      <c r="B3900" s="75">
        <v>6339</v>
      </c>
      <c r="C3900" s="75" t="s">
        <v>180</v>
      </c>
      <c r="D3900" s="75">
        <v>92807</v>
      </c>
      <c r="E3900" s="75">
        <v>17.5707052138374</v>
      </c>
      <c r="F3900" s="75">
        <v>0</v>
      </c>
      <c r="G3900" s="75">
        <v>11.2</v>
      </c>
      <c r="H3900" s="77"/>
      <c r="I3900" s="77"/>
    </row>
    <row r="3901" spans="1:9" x14ac:dyDescent="0.25">
      <c r="A3901" s="75">
        <v>6059110202</v>
      </c>
      <c r="B3901" s="75">
        <v>7762</v>
      </c>
      <c r="C3901" s="75" t="s">
        <v>180</v>
      </c>
      <c r="D3901" s="75">
        <v>92804</v>
      </c>
      <c r="E3901" s="75">
        <v>17.469688144502101</v>
      </c>
      <c r="F3901" s="75">
        <v>0</v>
      </c>
      <c r="G3901" s="75">
        <v>33.4</v>
      </c>
      <c r="H3901" s="77"/>
      <c r="I3901" s="77"/>
    </row>
    <row r="3902" spans="1:9" x14ac:dyDescent="0.25">
      <c r="A3902" s="75">
        <v>6059021807</v>
      </c>
      <c r="B3902" s="75">
        <v>4131</v>
      </c>
      <c r="C3902" s="75" t="s">
        <v>180</v>
      </c>
      <c r="D3902" s="75">
        <v>92807</v>
      </c>
      <c r="E3902" s="75">
        <v>16.178270439357402</v>
      </c>
      <c r="F3902" s="75">
        <v>0</v>
      </c>
      <c r="G3902" s="75">
        <v>18.8</v>
      </c>
      <c r="H3902" s="77"/>
      <c r="I3902" s="77"/>
    </row>
    <row r="3903" spans="1:9" x14ac:dyDescent="0.25">
      <c r="A3903" s="75">
        <v>6059021922</v>
      </c>
      <c r="B3903" s="75">
        <v>4834</v>
      </c>
      <c r="C3903" s="75" t="s">
        <v>180</v>
      </c>
      <c r="D3903" s="75">
        <v>92808</v>
      </c>
      <c r="E3903" s="75">
        <v>15.525861984340199</v>
      </c>
      <c r="F3903" s="75">
        <v>0</v>
      </c>
      <c r="G3903" s="75">
        <v>13.1</v>
      </c>
      <c r="H3903" s="77"/>
      <c r="I3903" s="77"/>
    </row>
    <row r="3904" spans="1:9" x14ac:dyDescent="0.25">
      <c r="A3904" s="75">
        <v>6059021919</v>
      </c>
      <c r="B3904" s="75">
        <v>2662</v>
      </c>
      <c r="C3904" s="75" t="s">
        <v>180</v>
      </c>
      <c r="D3904" s="75">
        <v>92807</v>
      </c>
      <c r="E3904" s="75">
        <v>13.8571030243726</v>
      </c>
      <c r="F3904" s="75">
        <v>0</v>
      </c>
      <c r="G3904" s="75">
        <v>18.899999999999999</v>
      </c>
      <c r="H3904" s="77"/>
      <c r="I3904" s="77"/>
    </row>
    <row r="3905" spans="1:9" x14ac:dyDescent="0.25">
      <c r="A3905" s="75">
        <v>6059021905</v>
      </c>
      <c r="B3905" s="75">
        <v>5485</v>
      </c>
      <c r="C3905" s="75" t="s">
        <v>180</v>
      </c>
      <c r="D3905" s="75">
        <v>92807</v>
      </c>
      <c r="E3905" s="75">
        <v>13.0121209694579</v>
      </c>
      <c r="F3905" s="75">
        <v>0</v>
      </c>
      <c r="G3905" s="75">
        <v>12.6</v>
      </c>
      <c r="H3905" s="77"/>
      <c r="I3905" s="77"/>
    </row>
    <row r="3906" spans="1:9" x14ac:dyDescent="0.25">
      <c r="A3906" s="75">
        <v>6059021923</v>
      </c>
      <c r="B3906" s="75">
        <v>6643</v>
      </c>
      <c r="C3906" s="75" t="s">
        <v>180</v>
      </c>
      <c r="D3906" s="75">
        <v>92808</v>
      </c>
      <c r="E3906" s="75">
        <v>11.792414408786801</v>
      </c>
      <c r="F3906" s="75">
        <v>0</v>
      </c>
      <c r="G3906" s="75">
        <v>8.8000000000000007</v>
      </c>
      <c r="H3906" s="77"/>
      <c r="I3906" s="77"/>
    </row>
    <row r="3907" spans="1:9" x14ac:dyDescent="0.25">
      <c r="A3907" s="75">
        <v>6059021916</v>
      </c>
      <c r="B3907" s="75">
        <v>3529</v>
      </c>
      <c r="C3907" s="75" t="s">
        <v>180</v>
      </c>
      <c r="D3907" s="75">
        <v>92807</v>
      </c>
      <c r="E3907" s="75">
        <v>11.522732609015099</v>
      </c>
      <c r="F3907" s="75">
        <v>0</v>
      </c>
      <c r="G3907" s="75">
        <v>11.7</v>
      </c>
      <c r="H3907" s="77"/>
      <c r="I3907" s="77"/>
    </row>
    <row r="3908" spans="1:9" x14ac:dyDescent="0.25">
      <c r="A3908" s="75">
        <v>6059021921</v>
      </c>
      <c r="B3908" s="75">
        <v>4496</v>
      </c>
      <c r="C3908" s="75" t="s">
        <v>180</v>
      </c>
      <c r="D3908" s="75">
        <v>92808</v>
      </c>
      <c r="E3908" s="75">
        <v>11.203975687343</v>
      </c>
      <c r="F3908" s="75">
        <v>0</v>
      </c>
      <c r="G3908" s="75">
        <v>6.7</v>
      </c>
      <c r="H3908" s="77"/>
      <c r="I3908" s="77"/>
    </row>
    <row r="3909" spans="1:9" x14ac:dyDescent="0.25">
      <c r="A3909" s="75">
        <v>6059021920</v>
      </c>
      <c r="B3909" s="75">
        <v>6892</v>
      </c>
      <c r="C3909" s="75" t="s">
        <v>180</v>
      </c>
      <c r="D3909" s="75">
        <v>92807</v>
      </c>
      <c r="E3909" s="75">
        <v>4.6708187901168499</v>
      </c>
      <c r="F3909" s="75">
        <v>0</v>
      </c>
      <c r="G3909" s="75">
        <v>6.5</v>
      </c>
      <c r="H3909" s="77"/>
      <c r="I3909" s="77"/>
    </row>
    <row r="3910" spans="1:9" x14ac:dyDescent="0.25">
      <c r="A3910" s="75">
        <v>6059021813</v>
      </c>
      <c r="B3910" s="75">
        <v>25</v>
      </c>
      <c r="C3910" s="75" t="s">
        <v>180</v>
      </c>
      <c r="D3910" s="75">
        <v>92807</v>
      </c>
      <c r="E3910" s="75" t="s">
        <v>147</v>
      </c>
      <c r="F3910" s="75">
        <v>25</v>
      </c>
      <c r="G3910" s="75" t="s">
        <v>147</v>
      </c>
      <c r="H3910" s="77"/>
      <c r="I3910" s="77"/>
    </row>
    <row r="3911" spans="1:9" x14ac:dyDescent="0.25">
      <c r="A3911" s="75">
        <v>6059980000</v>
      </c>
      <c r="B3911" s="75">
        <v>19</v>
      </c>
      <c r="C3911" s="75" t="s">
        <v>180</v>
      </c>
      <c r="D3911" s="75">
        <v>92802</v>
      </c>
      <c r="E3911" s="75" t="s">
        <v>147</v>
      </c>
      <c r="F3911" s="75">
        <v>0</v>
      </c>
      <c r="G3911" s="75" t="s">
        <v>147</v>
      </c>
      <c r="H3911" s="77"/>
      <c r="I3911" s="77"/>
    </row>
    <row r="3912" spans="1:9" x14ac:dyDescent="0.25">
      <c r="A3912" s="75">
        <v>6059001506</v>
      </c>
      <c r="B3912" s="75">
        <v>4109</v>
      </c>
      <c r="C3912" s="75" t="s">
        <v>180</v>
      </c>
      <c r="D3912" s="75">
        <v>92821</v>
      </c>
      <c r="E3912" s="75">
        <v>33.269992485356099</v>
      </c>
      <c r="F3912" s="75">
        <v>0</v>
      </c>
      <c r="G3912" s="75">
        <v>21.3</v>
      </c>
      <c r="H3912" s="77"/>
      <c r="I3912" s="77"/>
    </row>
    <row r="3913" spans="1:9" x14ac:dyDescent="0.25">
      <c r="A3913" s="75">
        <v>6059001507</v>
      </c>
      <c r="B3913" s="75">
        <v>4665</v>
      </c>
      <c r="C3913" s="75" t="s">
        <v>180</v>
      </c>
      <c r="D3913" s="75">
        <v>92821</v>
      </c>
      <c r="E3913" s="75">
        <v>30.884123972323799</v>
      </c>
      <c r="F3913" s="75">
        <v>0</v>
      </c>
      <c r="G3913" s="75">
        <v>19.8</v>
      </c>
      <c r="H3913" s="77"/>
      <c r="I3913" s="77"/>
    </row>
    <row r="3914" spans="1:9" x14ac:dyDescent="0.25">
      <c r="A3914" s="75">
        <v>6059021814</v>
      </c>
      <c r="B3914" s="75">
        <v>6816</v>
      </c>
      <c r="C3914" s="75" t="s">
        <v>180</v>
      </c>
      <c r="D3914" s="75">
        <v>92821</v>
      </c>
      <c r="E3914" s="75">
        <v>26.282452891095598</v>
      </c>
      <c r="F3914" s="75">
        <v>0</v>
      </c>
      <c r="G3914" s="75">
        <v>11.1</v>
      </c>
      <c r="H3914" s="77"/>
      <c r="I3914" s="77"/>
    </row>
    <row r="3915" spans="1:9" x14ac:dyDescent="0.25">
      <c r="A3915" s="75">
        <v>6059001501</v>
      </c>
      <c r="B3915" s="75">
        <v>6373</v>
      </c>
      <c r="C3915" s="75" t="s">
        <v>180</v>
      </c>
      <c r="D3915" s="75">
        <v>92821</v>
      </c>
      <c r="E3915" s="75">
        <v>24.730334914596501</v>
      </c>
      <c r="F3915" s="75">
        <v>0</v>
      </c>
      <c r="G3915" s="75">
        <v>21.6</v>
      </c>
      <c r="H3915" s="77"/>
      <c r="I3915" s="77"/>
    </row>
    <row r="3916" spans="1:9" x14ac:dyDescent="0.25">
      <c r="A3916" s="75">
        <v>6059001504</v>
      </c>
      <c r="B3916" s="75">
        <v>4605</v>
      </c>
      <c r="C3916" s="75" t="s">
        <v>180</v>
      </c>
      <c r="D3916" s="75">
        <v>92821</v>
      </c>
      <c r="E3916" s="75">
        <v>22.888836864615801</v>
      </c>
      <c r="F3916" s="75">
        <v>0</v>
      </c>
      <c r="G3916" s="75">
        <v>19.2</v>
      </c>
      <c r="H3916" s="77"/>
      <c r="I3916" s="77"/>
    </row>
    <row r="3917" spans="1:9" x14ac:dyDescent="0.25">
      <c r="A3917" s="75">
        <v>6059021815</v>
      </c>
      <c r="B3917" s="75">
        <v>7751</v>
      </c>
      <c r="C3917" s="75" t="s">
        <v>180</v>
      </c>
      <c r="D3917" s="75">
        <v>92823</v>
      </c>
      <c r="E3917" s="75">
        <v>21.348413656178899</v>
      </c>
      <c r="F3917" s="75">
        <v>0</v>
      </c>
      <c r="G3917" s="75">
        <v>12.8</v>
      </c>
      <c r="H3917" s="77"/>
      <c r="I3917" s="77"/>
    </row>
    <row r="3918" spans="1:9" x14ac:dyDescent="0.25">
      <c r="A3918" s="75">
        <v>6059001503</v>
      </c>
      <c r="B3918" s="75">
        <v>5099</v>
      </c>
      <c r="C3918" s="75" t="s">
        <v>180</v>
      </c>
      <c r="D3918" s="75">
        <v>92821</v>
      </c>
      <c r="E3918" s="75">
        <v>21.1143281524404</v>
      </c>
      <c r="F3918" s="75">
        <v>0</v>
      </c>
      <c r="G3918" s="75">
        <v>26.6</v>
      </c>
      <c r="H3918" s="77"/>
      <c r="I3918" s="77"/>
    </row>
    <row r="3919" spans="1:9" x14ac:dyDescent="0.25">
      <c r="A3919" s="75">
        <v>6059001403</v>
      </c>
      <c r="B3919" s="75">
        <v>3239</v>
      </c>
      <c r="C3919" s="75" t="s">
        <v>180</v>
      </c>
      <c r="D3919" s="75">
        <v>92821</v>
      </c>
      <c r="E3919" s="75">
        <v>18.2391454898859</v>
      </c>
      <c r="F3919" s="75">
        <v>0</v>
      </c>
      <c r="G3919" s="75">
        <v>16.2</v>
      </c>
      <c r="H3919" s="77"/>
      <c r="I3919" s="77"/>
    </row>
    <row r="3920" spans="1:9" x14ac:dyDescent="0.25">
      <c r="A3920" s="75">
        <v>6059110500</v>
      </c>
      <c r="B3920" s="75">
        <v>8631</v>
      </c>
      <c r="C3920" s="75" t="s">
        <v>180</v>
      </c>
      <c r="D3920" s="75">
        <v>90620</v>
      </c>
      <c r="E3920" s="75">
        <v>55.881119961792301</v>
      </c>
      <c r="F3920" s="75">
        <v>8631</v>
      </c>
      <c r="G3920" s="75">
        <v>61.6</v>
      </c>
      <c r="H3920" s="77"/>
      <c r="I3920" s="77"/>
    </row>
    <row r="3921" spans="1:9" x14ac:dyDescent="0.25">
      <c r="A3921" s="75">
        <v>6059110606</v>
      </c>
      <c r="B3921" s="75">
        <v>4590</v>
      </c>
      <c r="C3921" s="75" t="s">
        <v>180</v>
      </c>
      <c r="D3921" s="75">
        <v>90621</v>
      </c>
      <c r="E3921" s="75">
        <v>47.902989483740598</v>
      </c>
      <c r="F3921" s="75">
        <v>4590</v>
      </c>
      <c r="G3921" s="75">
        <v>49.6</v>
      </c>
      <c r="H3921" s="77"/>
      <c r="I3921" s="77"/>
    </row>
    <row r="3922" spans="1:9" x14ac:dyDescent="0.25">
      <c r="A3922" s="75">
        <v>6059110603</v>
      </c>
      <c r="B3922" s="75">
        <v>8540</v>
      </c>
      <c r="C3922" s="75" t="s">
        <v>180</v>
      </c>
      <c r="D3922" s="75">
        <v>90621</v>
      </c>
      <c r="E3922" s="75">
        <v>43.389520069954699</v>
      </c>
      <c r="F3922" s="75">
        <v>8540</v>
      </c>
      <c r="G3922" s="75">
        <v>39.299999999999997</v>
      </c>
      <c r="H3922" s="77"/>
      <c r="I3922" s="77"/>
    </row>
    <row r="3923" spans="1:9" x14ac:dyDescent="0.25">
      <c r="A3923" s="75">
        <v>6059110302</v>
      </c>
      <c r="B3923" s="75">
        <v>6033</v>
      </c>
      <c r="C3923" s="75" t="s">
        <v>180</v>
      </c>
      <c r="D3923" s="75">
        <v>90620</v>
      </c>
      <c r="E3923" s="75">
        <v>39.968319129708902</v>
      </c>
      <c r="F3923" s="75">
        <v>6033</v>
      </c>
      <c r="G3923" s="75">
        <v>30.3</v>
      </c>
      <c r="H3923" s="77"/>
      <c r="I3923" s="77"/>
    </row>
    <row r="3924" spans="1:9" x14ac:dyDescent="0.25">
      <c r="A3924" s="75">
        <v>6059110604</v>
      </c>
      <c r="B3924" s="75">
        <v>8117</v>
      </c>
      <c r="C3924" s="75" t="s">
        <v>180</v>
      </c>
      <c r="D3924" s="75">
        <v>90621</v>
      </c>
      <c r="E3924" s="75">
        <v>29.955235991059901</v>
      </c>
      <c r="F3924" s="75">
        <v>0</v>
      </c>
      <c r="G3924" s="75">
        <v>22.8</v>
      </c>
      <c r="H3924" s="77"/>
      <c r="I3924" s="77"/>
    </row>
    <row r="3925" spans="1:9" x14ac:dyDescent="0.25">
      <c r="A3925" s="75">
        <v>6059110402</v>
      </c>
      <c r="B3925" s="75">
        <v>5459</v>
      </c>
      <c r="C3925" s="75" t="s">
        <v>180</v>
      </c>
      <c r="D3925" s="75">
        <v>90620</v>
      </c>
      <c r="E3925" s="75">
        <v>29.645932277326601</v>
      </c>
      <c r="F3925" s="75">
        <v>0</v>
      </c>
      <c r="G3925" s="75">
        <v>43.2</v>
      </c>
      <c r="H3925" s="77"/>
      <c r="I3925" s="77"/>
    </row>
    <row r="3926" spans="1:9" x14ac:dyDescent="0.25">
      <c r="A3926" s="75">
        <v>6059110607</v>
      </c>
      <c r="B3926" s="75">
        <v>3845</v>
      </c>
      <c r="C3926" s="75" t="s">
        <v>180</v>
      </c>
      <c r="D3926" s="75">
        <v>90621</v>
      </c>
      <c r="E3926" s="75">
        <v>26.667915347709702</v>
      </c>
      <c r="F3926" s="75">
        <v>0</v>
      </c>
      <c r="G3926" s="75">
        <v>24.5</v>
      </c>
      <c r="H3926" s="77"/>
      <c r="I3926" s="77"/>
    </row>
    <row r="3927" spans="1:9" x14ac:dyDescent="0.25">
      <c r="A3927" s="75">
        <v>6059110401</v>
      </c>
      <c r="B3927" s="75">
        <v>4953</v>
      </c>
      <c r="C3927" s="75" t="s">
        <v>180</v>
      </c>
      <c r="D3927" s="75">
        <v>90620</v>
      </c>
      <c r="E3927" s="75">
        <v>25.724666394937199</v>
      </c>
      <c r="F3927" s="75">
        <v>0</v>
      </c>
      <c r="G3927" s="75">
        <v>13.3</v>
      </c>
      <c r="H3927" s="77"/>
      <c r="I3927" s="77"/>
    </row>
    <row r="3928" spans="1:9" x14ac:dyDescent="0.25">
      <c r="A3928" s="75">
        <v>6059110301</v>
      </c>
      <c r="B3928" s="75">
        <v>6729</v>
      </c>
      <c r="C3928" s="75" t="s">
        <v>180</v>
      </c>
      <c r="D3928" s="75">
        <v>90620</v>
      </c>
      <c r="E3928" s="75">
        <v>24.1055396498226</v>
      </c>
      <c r="F3928" s="75">
        <v>0</v>
      </c>
      <c r="G3928" s="75">
        <v>25.7</v>
      </c>
      <c r="H3928" s="77"/>
      <c r="I3928" s="77"/>
    </row>
    <row r="3929" spans="1:9" x14ac:dyDescent="0.25">
      <c r="A3929" s="75">
        <v>6059110201</v>
      </c>
      <c r="B3929" s="75">
        <v>7483</v>
      </c>
      <c r="C3929" s="75" t="s">
        <v>180</v>
      </c>
      <c r="D3929" s="75">
        <v>90620</v>
      </c>
      <c r="E3929" s="75">
        <v>22.1647095799079</v>
      </c>
      <c r="F3929" s="75">
        <v>0</v>
      </c>
      <c r="G3929" s="75">
        <v>36.200000000000003</v>
      </c>
      <c r="H3929" s="77"/>
      <c r="I3929" s="77"/>
    </row>
    <row r="3930" spans="1:9" x14ac:dyDescent="0.25">
      <c r="A3930" s="75">
        <v>6059110303</v>
      </c>
      <c r="B3930" s="75">
        <v>4986</v>
      </c>
      <c r="C3930" s="75" t="s">
        <v>180</v>
      </c>
      <c r="D3930" s="75">
        <v>90620</v>
      </c>
      <c r="E3930" s="75">
        <v>20.6072389893489</v>
      </c>
      <c r="F3930" s="75">
        <v>0</v>
      </c>
      <c r="G3930" s="75">
        <v>15.3</v>
      </c>
      <c r="H3930" s="77"/>
      <c r="I3930" s="77"/>
    </row>
    <row r="3931" spans="1:9" x14ac:dyDescent="0.25">
      <c r="A3931" s="75">
        <v>6059110304</v>
      </c>
      <c r="B3931" s="75">
        <v>4612</v>
      </c>
      <c r="C3931" s="75" t="s">
        <v>180</v>
      </c>
      <c r="D3931" s="75">
        <v>90620</v>
      </c>
      <c r="E3931" s="75">
        <v>17.012174993607399</v>
      </c>
      <c r="F3931" s="75">
        <v>0</v>
      </c>
      <c r="G3931" s="75">
        <v>15.5</v>
      </c>
      <c r="H3931" s="77"/>
      <c r="I3931" s="77"/>
    </row>
    <row r="3932" spans="1:9" x14ac:dyDescent="0.25">
      <c r="A3932" s="75">
        <v>6059110203</v>
      </c>
      <c r="B3932" s="75">
        <v>5393</v>
      </c>
      <c r="C3932" s="75" t="s">
        <v>180</v>
      </c>
      <c r="D3932" s="75">
        <v>90620</v>
      </c>
      <c r="E3932" s="75">
        <v>12.5538831397597</v>
      </c>
      <c r="F3932" s="75">
        <v>0</v>
      </c>
      <c r="G3932" s="75">
        <v>21.8</v>
      </c>
      <c r="H3932" s="77"/>
      <c r="I3932" s="77"/>
    </row>
    <row r="3933" spans="1:9" x14ac:dyDescent="0.25">
      <c r="A3933" s="75">
        <v>6059042201</v>
      </c>
      <c r="B3933" s="75">
        <v>5639</v>
      </c>
      <c r="C3933" s="75" t="s">
        <v>180</v>
      </c>
      <c r="D3933" s="75">
        <v>92624</v>
      </c>
      <c r="E3933" s="75">
        <v>29.6253834202532</v>
      </c>
      <c r="F3933" s="75">
        <v>0</v>
      </c>
      <c r="G3933" s="75">
        <v>31.5</v>
      </c>
      <c r="H3933" s="77"/>
      <c r="I3933" s="77"/>
    </row>
    <row r="3934" spans="1:9" x14ac:dyDescent="0.25">
      <c r="A3934" s="75">
        <v>6059062701</v>
      </c>
      <c r="B3934" s="75">
        <v>2800</v>
      </c>
      <c r="C3934" s="75" t="s">
        <v>180</v>
      </c>
      <c r="D3934" s="75">
        <v>92625</v>
      </c>
      <c r="E3934" s="75">
        <v>5.3540300298777401</v>
      </c>
      <c r="F3934" s="75">
        <v>0</v>
      </c>
      <c r="G3934" s="75">
        <v>15.3</v>
      </c>
      <c r="H3934" s="77"/>
      <c r="I3934" s="77"/>
    </row>
    <row r="3935" spans="1:9" x14ac:dyDescent="0.25">
      <c r="A3935" s="75">
        <v>6059062702</v>
      </c>
      <c r="B3935" s="75">
        <v>4713</v>
      </c>
      <c r="C3935" s="75" t="s">
        <v>180</v>
      </c>
      <c r="D3935" s="75">
        <v>92625</v>
      </c>
      <c r="E3935" s="75">
        <v>4.8532065521564496</v>
      </c>
      <c r="F3935" s="75">
        <v>0</v>
      </c>
      <c r="G3935" s="75">
        <v>10.3</v>
      </c>
      <c r="H3935" s="77"/>
      <c r="I3935" s="77"/>
    </row>
    <row r="3936" spans="1:9" x14ac:dyDescent="0.25">
      <c r="A3936" s="75">
        <v>6059062642</v>
      </c>
      <c r="B3936" s="75">
        <v>2832</v>
      </c>
      <c r="C3936" s="75" t="s">
        <v>180</v>
      </c>
      <c r="D3936" s="75">
        <v>92625</v>
      </c>
      <c r="E3936" s="75">
        <v>2.18378406965153</v>
      </c>
      <c r="F3936" s="75">
        <v>0</v>
      </c>
      <c r="G3936" s="75">
        <v>9.6</v>
      </c>
      <c r="H3936" s="77"/>
      <c r="I3936" s="77"/>
    </row>
    <row r="3937" spans="1:9" x14ac:dyDescent="0.25">
      <c r="A3937" s="75">
        <v>6059063605</v>
      </c>
      <c r="B3937" s="75">
        <v>5672</v>
      </c>
      <c r="C3937" s="75" t="s">
        <v>180</v>
      </c>
      <c r="D3937" s="75">
        <v>92627</v>
      </c>
      <c r="E3937" s="75">
        <v>43.300680648101697</v>
      </c>
      <c r="F3937" s="75">
        <v>5672</v>
      </c>
      <c r="G3937" s="75">
        <v>64.099999999999994</v>
      </c>
      <c r="H3937" s="77"/>
      <c r="I3937" s="77"/>
    </row>
    <row r="3938" spans="1:9" x14ac:dyDescent="0.25">
      <c r="A3938" s="75">
        <v>6059063604</v>
      </c>
      <c r="B3938" s="75">
        <v>3835</v>
      </c>
      <c r="C3938" s="75" t="s">
        <v>180</v>
      </c>
      <c r="D3938" s="75">
        <v>92627</v>
      </c>
      <c r="E3938" s="75">
        <v>39.410090403384601</v>
      </c>
      <c r="F3938" s="75">
        <v>3835</v>
      </c>
      <c r="G3938" s="75">
        <v>48.8</v>
      </c>
      <c r="H3938" s="77"/>
      <c r="I3938" s="77"/>
    </row>
    <row r="3939" spans="1:9" x14ac:dyDescent="0.25">
      <c r="A3939" s="75">
        <v>6059063701</v>
      </c>
      <c r="B3939" s="75">
        <v>6266</v>
      </c>
      <c r="C3939" s="75" t="s">
        <v>180</v>
      </c>
      <c r="D3939" s="75">
        <v>92627</v>
      </c>
      <c r="E3939" s="75">
        <v>35.319490679749002</v>
      </c>
      <c r="F3939" s="75">
        <v>0</v>
      </c>
      <c r="G3939" s="75">
        <v>68.7</v>
      </c>
      <c r="H3939" s="77"/>
      <c r="I3939" s="77"/>
    </row>
    <row r="3940" spans="1:9" x14ac:dyDescent="0.25">
      <c r="A3940" s="75">
        <v>6059063702</v>
      </c>
      <c r="B3940" s="75">
        <v>5767</v>
      </c>
      <c r="C3940" s="75" t="s">
        <v>180</v>
      </c>
      <c r="D3940" s="75">
        <v>92627</v>
      </c>
      <c r="E3940" s="75">
        <v>30.082082277780501</v>
      </c>
      <c r="F3940" s="75">
        <v>0</v>
      </c>
      <c r="G3940" s="75">
        <v>50.6</v>
      </c>
      <c r="H3940" s="77"/>
      <c r="I3940" s="77"/>
    </row>
    <row r="3941" spans="1:9" x14ac:dyDescent="0.25">
      <c r="A3941" s="75">
        <v>6059063904</v>
      </c>
      <c r="B3941" s="75">
        <v>4658</v>
      </c>
      <c r="C3941" s="75" t="s">
        <v>180</v>
      </c>
      <c r="D3941" s="75">
        <v>92626</v>
      </c>
      <c r="E3941" s="75">
        <v>27.951677631595199</v>
      </c>
      <c r="F3941" s="75">
        <v>0</v>
      </c>
      <c r="G3941" s="75">
        <v>34.6</v>
      </c>
      <c r="H3941" s="77"/>
      <c r="I3941" s="77"/>
    </row>
    <row r="3942" spans="1:9" x14ac:dyDescent="0.25">
      <c r="A3942" s="75">
        <v>6059063908</v>
      </c>
      <c r="B3942" s="75">
        <v>5430</v>
      </c>
      <c r="C3942" s="75" t="s">
        <v>180</v>
      </c>
      <c r="D3942" s="75">
        <v>92626</v>
      </c>
      <c r="E3942" s="75">
        <v>26.656526966669901</v>
      </c>
      <c r="F3942" s="75">
        <v>0</v>
      </c>
      <c r="G3942" s="75">
        <v>17</v>
      </c>
      <c r="H3942" s="77"/>
      <c r="I3942" s="77"/>
    </row>
    <row r="3943" spans="1:9" x14ac:dyDescent="0.25">
      <c r="A3943" s="75">
        <v>6059063808</v>
      </c>
      <c r="B3943" s="75">
        <v>6393</v>
      </c>
      <c r="C3943" s="75" t="s">
        <v>180</v>
      </c>
      <c r="D3943" s="75">
        <v>92627</v>
      </c>
      <c r="E3943" s="75">
        <v>25.3506470468134</v>
      </c>
      <c r="F3943" s="75">
        <v>0</v>
      </c>
      <c r="G3943" s="75">
        <v>54.1</v>
      </c>
      <c r="H3943" s="77"/>
      <c r="I3943" s="77"/>
    </row>
    <row r="3944" spans="1:9" x14ac:dyDescent="0.25">
      <c r="A3944" s="75">
        <v>6059063902</v>
      </c>
      <c r="B3944" s="75">
        <v>6670</v>
      </c>
      <c r="C3944" s="75" t="s">
        <v>180</v>
      </c>
      <c r="D3944" s="75">
        <v>92626</v>
      </c>
      <c r="E3944" s="75">
        <v>24.418202071091802</v>
      </c>
      <c r="F3944" s="75">
        <v>0</v>
      </c>
      <c r="G3944" s="75">
        <v>33.299999999999997</v>
      </c>
      <c r="H3944" s="77"/>
      <c r="I3944" s="77"/>
    </row>
    <row r="3945" spans="1:9" x14ac:dyDescent="0.25">
      <c r="A3945" s="75">
        <v>6059063903</v>
      </c>
      <c r="B3945" s="75">
        <v>3957</v>
      </c>
      <c r="C3945" s="75" t="s">
        <v>180</v>
      </c>
      <c r="D3945" s="75">
        <v>92626</v>
      </c>
      <c r="E3945" s="75">
        <v>23.208772317820902</v>
      </c>
      <c r="F3945" s="75">
        <v>0</v>
      </c>
      <c r="G3945" s="75">
        <v>32.700000000000003</v>
      </c>
      <c r="H3945" s="77"/>
      <c r="I3945" s="77"/>
    </row>
    <row r="3946" spans="1:9" x14ac:dyDescent="0.25">
      <c r="A3946" s="75">
        <v>6059063803</v>
      </c>
      <c r="B3946" s="75">
        <v>4437</v>
      </c>
      <c r="C3946" s="75" t="s">
        <v>180</v>
      </c>
      <c r="D3946" s="75">
        <v>92627</v>
      </c>
      <c r="E3946" s="75">
        <v>21.677860319597499</v>
      </c>
      <c r="F3946" s="75">
        <v>0</v>
      </c>
      <c r="G3946" s="75">
        <v>29.6</v>
      </c>
      <c r="H3946" s="77"/>
      <c r="I3946" s="77"/>
    </row>
    <row r="3947" spans="1:9" x14ac:dyDescent="0.25">
      <c r="A3947" s="75">
        <v>6059063906</v>
      </c>
      <c r="B3947" s="75">
        <v>6591</v>
      </c>
      <c r="C3947" s="75" t="s">
        <v>180</v>
      </c>
      <c r="D3947" s="75">
        <v>92626</v>
      </c>
      <c r="E3947" s="75">
        <v>21.4908854745476</v>
      </c>
      <c r="F3947" s="75">
        <v>0</v>
      </c>
      <c r="G3947" s="75">
        <v>47.8</v>
      </c>
      <c r="H3947" s="77"/>
      <c r="I3947" s="77"/>
    </row>
    <row r="3948" spans="1:9" x14ac:dyDescent="0.25">
      <c r="A3948" s="75">
        <v>6059063807</v>
      </c>
      <c r="B3948" s="75">
        <v>4957</v>
      </c>
      <c r="C3948" s="75" t="s">
        <v>180</v>
      </c>
      <c r="D3948" s="75">
        <v>92626</v>
      </c>
      <c r="E3948" s="75">
        <v>20.682952954431901</v>
      </c>
      <c r="F3948" s="75">
        <v>0</v>
      </c>
      <c r="G3948" s="75">
        <v>32</v>
      </c>
      <c r="H3948" s="77"/>
      <c r="I3948" s="77"/>
    </row>
    <row r="3949" spans="1:9" x14ac:dyDescent="0.25">
      <c r="A3949" s="75">
        <v>6059063202</v>
      </c>
      <c r="B3949" s="75">
        <v>3556</v>
      </c>
      <c r="C3949" s="75" t="s">
        <v>180</v>
      </c>
      <c r="D3949" s="75">
        <v>92627</v>
      </c>
      <c r="E3949" s="75">
        <v>20.620188581482601</v>
      </c>
      <c r="F3949" s="75">
        <v>0</v>
      </c>
      <c r="G3949" s="75">
        <v>23.1</v>
      </c>
      <c r="H3949" s="77"/>
      <c r="I3949" s="77"/>
    </row>
    <row r="3950" spans="1:9" x14ac:dyDescent="0.25">
      <c r="A3950" s="75">
        <v>6059063805</v>
      </c>
      <c r="B3950" s="75">
        <v>2415</v>
      </c>
      <c r="C3950" s="75" t="s">
        <v>180</v>
      </c>
      <c r="D3950" s="75">
        <v>92626</v>
      </c>
      <c r="E3950" s="75">
        <v>20.5986157742588</v>
      </c>
      <c r="F3950" s="75">
        <v>0</v>
      </c>
      <c r="G3950" s="75">
        <v>20.8</v>
      </c>
      <c r="H3950" s="77"/>
      <c r="I3950" s="77"/>
    </row>
    <row r="3951" spans="1:9" x14ac:dyDescent="0.25">
      <c r="A3951" s="75">
        <v>6059063301</v>
      </c>
      <c r="B3951" s="75">
        <v>2941</v>
      </c>
      <c r="C3951" s="75" t="s">
        <v>180</v>
      </c>
      <c r="D3951" s="75">
        <v>92627</v>
      </c>
      <c r="E3951" s="75">
        <v>19.538719176416301</v>
      </c>
      <c r="F3951" s="75">
        <v>0</v>
      </c>
      <c r="G3951" s="75">
        <v>29.5</v>
      </c>
      <c r="H3951" s="77"/>
      <c r="I3951" s="77"/>
    </row>
    <row r="3952" spans="1:9" x14ac:dyDescent="0.25">
      <c r="A3952" s="75">
        <v>6059063907</v>
      </c>
      <c r="B3952" s="75">
        <v>6994</v>
      </c>
      <c r="C3952" s="75" t="s">
        <v>180</v>
      </c>
      <c r="D3952" s="75">
        <v>92626</v>
      </c>
      <c r="E3952" s="75">
        <v>17.842193948713799</v>
      </c>
      <c r="F3952" s="75">
        <v>0</v>
      </c>
      <c r="G3952" s="75">
        <v>14.9</v>
      </c>
      <c r="H3952" s="77"/>
      <c r="I3952" s="77"/>
    </row>
    <row r="3953" spans="1:9" x14ac:dyDescent="0.25">
      <c r="A3953" s="75">
        <v>6059063102</v>
      </c>
      <c r="B3953" s="75">
        <v>6257</v>
      </c>
      <c r="C3953" s="75" t="s">
        <v>180</v>
      </c>
      <c r="D3953" s="75">
        <v>92627</v>
      </c>
      <c r="E3953" s="75">
        <v>17.448456311005899</v>
      </c>
      <c r="F3953" s="75">
        <v>0</v>
      </c>
      <c r="G3953" s="75">
        <v>23.6</v>
      </c>
      <c r="H3953" s="77"/>
      <c r="I3953" s="77"/>
    </row>
    <row r="3954" spans="1:9" x14ac:dyDescent="0.25">
      <c r="A3954" s="75">
        <v>6059063802</v>
      </c>
      <c r="B3954" s="75">
        <v>2914</v>
      </c>
      <c r="C3954" s="75" t="s">
        <v>180</v>
      </c>
      <c r="D3954" s="75">
        <v>92626</v>
      </c>
      <c r="E3954" s="75">
        <v>16.1311655344117</v>
      </c>
      <c r="F3954" s="75">
        <v>0</v>
      </c>
      <c r="G3954" s="75">
        <v>33.4</v>
      </c>
      <c r="H3954" s="77"/>
      <c r="I3954" s="77"/>
    </row>
    <row r="3955" spans="1:9" x14ac:dyDescent="0.25">
      <c r="A3955" s="75">
        <v>6059063201</v>
      </c>
      <c r="B3955" s="75">
        <v>3801</v>
      </c>
      <c r="C3955" s="75" t="s">
        <v>180</v>
      </c>
      <c r="D3955" s="75">
        <v>92627</v>
      </c>
      <c r="E3955" s="75">
        <v>15.0859957729608</v>
      </c>
      <c r="F3955" s="75">
        <v>0</v>
      </c>
      <c r="G3955" s="75">
        <v>24.2</v>
      </c>
      <c r="H3955" s="77"/>
      <c r="I3955" s="77"/>
    </row>
    <row r="3956" spans="1:9" x14ac:dyDescent="0.25">
      <c r="A3956" s="75">
        <v>6059063103</v>
      </c>
      <c r="B3956" s="75">
        <v>2643</v>
      </c>
      <c r="C3956" s="75" t="s">
        <v>180</v>
      </c>
      <c r="D3956" s="75">
        <v>92627</v>
      </c>
      <c r="E3956" s="75">
        <v>15.0116610726368</v>
      </c>
      <c r="F3956" s="75">
        <v>0</v>
      </c>
      <c r="G3956" s="75">
        <v>28.6</v>
      </c>
      <c r="H3956" s="77"/>
      <c r="I3956" s="77"/>
    </row>
    <row r="3957" spans="1:9" x14ac:dyDescent="0.25">
      <c r="A3957" s="75">
        <v>6059063806</v>
      </c>
      <c r="B3957" s="75">
        <v>3790</v>
      </c>
      <c r="C3957" s="75" t="s">
        <v>180</v>
      </c>
      <c r="D3957" s="75">
        <v>92626</v>
      </c>
      <c r="E3957" s="75">
        <v>12.995471811272999</v>
      </c>
      <c r="F3957" s="75">
        <v>0</v>
      </c>
      <c r="G3957" s="75">
        <v>14.6</v>
      </c>
      <c r="H3957" s="77"/>
      <c r="I3957" s="77"/>
    </row>
    <row r="3958" spans="1:9" x14ac:dyDescent="0.25">
      <c r="A3958" s="75">
        <v>6059063302</v>
      </c>
      <c r="B3958" s="75">
        <v>4165</v>
      </c>
      <c r="C3958" s="75" t="s">
        <v>180</v>
      </c>
      <c r="D3958" s="75">
        <v>92627</v>
      </c>
      <c r="E3958" s="75">
        <v>12.4353830739951</v>
      </c>
      <c r="F3958" s="75">
        <v>0</v>
      </c>
      <c r="G3958" s="75">
        <v>17.600000000000001</v>
      </c>
      <c r="H3958" s="77"/>
      <c r="I3958" s="77"/>
    </row>
    <row r="3959" spans="1:9" x14ac:dyDescent="0.25">
      <c r="A3959" s="75">
        <v>6059063905</v>
      </c>
      <c r="B3959" s="75">
        <v>4375</v>
      </c>
      <c r="C3959" s="75" t="s">
        <v>180</v>
      </c>
      <c r="D3959" s="75">
        <v>92626</v>
      </c>
      <c r="E3959" s="75">
        <v>12.219397043167399</v>
      </c>
      <c r="F3959" s="75">
        <v>0</v>
      </c>
      <c r="G3959" s="75">
        <v>23.7</v>
      </c>
      <c r="H3959" s="77"/>
      <c r="I3959" s="77"/>
    </row>
    <row r="3960" spans="1:9" x14ac:dyDescent="0.25">
      <c r="A3960" s="75">
        <v>6059110011</v>
      </c>
      <c r="B3960" s="75">
        <v>2832</v>
      </c>
      <c r="C3960" s="75" t="s">
        <v>180</v>
      </c>
      <c r="D3960" s="75">
        <v>90630</v>
      </c>
      <c r="E3960" s="75">
        <v>26.311861109561399</v>
      </c>
      <c r="F3960" s="75">
        <v>0</v>
      </c>
      <c r="G3960" s="75">
        <v>15.6</v>
      </c>
      <c r="H3960" s="77"/>
      <c r="I3960" s="77"/>
    </row>
    <row r="3961" spans="1:9" x14ac:dyDescent="0.25">
      <c r="A3961" s="75">
        <v>6059110106</v>
      </c>
      <c r="B3961" s="75">
        <v>3577</v>
      </c>
      <c r="C3961" s="75" t="s">
        <v>180</v>
      </c>
      <c r="D3961" s="75">
        <v>90630</v>
      </c>
      <c r="E3961" s="75">
        <v>23.8340983073277</v>
      </c>
      <c r="F3961" s="75">
        <v>0</v>
      </c>
      <c r="G3961" s="75">
        <v>17.899999999999999</v>
      </c>
      <c r="H3961" s="77"/>
      <c r="I3961" s="77"/>
    </row>
    <row r="3962" spans="1:9" x14ac:dyDescent="0.25">
      <c r="A3962" s="75">
        <v>6059110110</v>
      </c>
      <c r="B3962" s="75">
        <v>5706</v>
      </c>
      <c r="C3962" s="75" t="s">
        <v>180</v>
      </c>
      <c r="D3962" s="75">
        <v>90630</v>
      </c>
      <c r="E3962" s="75">
        <v>22.971694235768801</v>
      </c>
      <c r="F3962" s="75">
        <v>0</v>
      </c>
      <c r="G3962" s="75">
        <v>27.5</v>
      </c>
      <c r="H3962" s="77"/>
      <c r="I3962" s="77"/>
    </row>
    <row r="3963" spans="1:9" x14ac:dyDescent="0.25">
      <c r="A3963" s="75">
        <v>6059110111</v>
      </c>
      <c r="B3963" s="75">
        <v>5736</v>
      </c>
      <c r="C3963" s="75" t="s">
        <v>180</v>
      </c>
      <c r="D3963" s="75">
        <v>90630</v>
      </c>
      <c r="E3963" s="75">
        <v>22.2233064333732</v>
      </c>
      <c r="F3963" s="75">
        <v>0</v>
      </c>
      <c r="G3963" s="75">
        <v>18.600000000000001</v>
      </c>
      <c r="H3963" s="77"/>
      <c r="I3963" s="77"/>
    </row>
    <row r="3964" spans="1:9" x14ac:dyDescent="0.25">
      <c r="A3964" s="75">
        <v>6059110104</v>
      </c>
      <c r="B3964" s="75">
        <v>6024</v>
      </c>
      <c r="C3964" s="75" t="s">
        <v>180</v>
      </c>
      <c r="D3964" s="75">
        <v>90630</v>
      </c>
      <c r="E3964" s="75">
        <v>22.044063117069001</v>
      </c>
      <c r="F3964" s="75">
        <v>0</v>
      </c>
      <c r="G3964" s="75">
        <v>29.8</v>
      </c>
      <c r="H3964" s="77"/>
      <c r="I3964" s="77"/>
    </row>
    <row r="3965" spans="1:9" x14ac:dyDescent="0.25">
      <c r="A3965" s="75">
        <v>6059110117</v>
      </c>
      <c r="B3965" s="75">
        <v>5920</v>
      </c>
      <c r="C3965" s="75" t="s">
        <v>180</v>
      </c>
      <c r="D3965" s="75">
        <v>90630</v>
      </c>
      <c r="E3965" s="75">
        <v>19.6362411239312</v>
      </c>
      <c r="F3965" s="75">
        <v>0</v>
      </c>
      <c r="G3965" s="75">
        <v>19.600000000000001</v>
      </c>
      <c r="H3965" s="77"/>
      <c r="I3965" s="77"/>
    </row>
    <row r="3966" spans="1:9" x14ac:dyDescent="0.25">
      <c r="A3966" s="75">
        <v>6059110118</v>
      </c>
      <c r="B3966" s="75">
        <v>2668</v>
      </c>
      <c r="C3966" s="75" t="s">
        <v>180</v>
      </c>
      <c r="D3966" s="75">
        <v>90630</v>
      </c>
      <c r="E3966" s="75">
        <v>17.5612776548552</v>
      </c>
      <c r="F3966" s="75">
        <v>0</v>
      </c>
      <c r="G3966" s="75">
        <v>6.3</v>
      </c>
      <c r="H3966" s="77"/>
      <c r="I3966" s="77"/>
    </row>
    <row r="3967" spans="1:9" x14ac:dyDescent="0.25">
      <c r="A3967" s="75">
        <v>6059110109</v>
      </c>
      <c r="B3967" s="75">
        <v>5045</v>
      </c>
      <c r="C3967" s="75" t="s">
        <v>180</v>
      </c>
      <c r="D3967" s="75">
        <v>90630</v>
      </c>
      <c r="E3967" s="75">
        <v>16.306502593592501</v>
      </c>
      <c r="F3967" s="75">
        <v>0</v>
      </c>
      <c r="G3967" s="75">
        <v>23</v>
      </c>
      <c r="H3967" s="77"/>
      <c r="I3967" s="77"/>
    </row>
    <row r="3968" spans="1:9" x14ac:dyDescent="0.25">
      <c r="A3968" s="75">
        <v>6059110114</v>
      </c>
      <c r="B3968" s="75">
        <v>4828</v>
      </c>
      <c r="C3968" s="75" t="s">
        <v>180</v>
      </c>
      <c r="D3968" s="75">
        <v>90630</v>
      </c>
      <c r="E3968" s="75">
        <v>15.347566426111801</v>
      </c>
      <c r="F3968" s="75">
        <v>0</v>
      </c>
      <c r="G3968" s="75">
        <v>20.2</v>
      </c>
      <c r="H3968" s="77"/>
      <c r="I3968" s="77"/>
    </row>
    <row r="3969" spans="1:9" x14ac:dyDescent="0.25">
      <c r="A3969" s="75">
        <v>6059042313</v>
      </c>
      <c r="B3969" s="75">
        <v>6471</v>
      </c>
      <c r="C3969" s="75" t="s">
        <v>180</v>
      </c>
      <c r="D3969" s="75">
        <v>92629</v>
      </c>
      <c r="E3969" s="75">
        <v>18.808521682206202</v>
      </c>
      <c r="F3969" s="75">
        <v>0</v>
      </c>
      <c r="G3969" s="75">
        <v>29.7</v>
      </c>
      <c r="H3969" s="77"/>
      <c r="I3969" s="77"/>
    </row>
    <row r="3970" spans="1:9" x14ac:dyDescent="0.25">
      <c r="A3970" s="75">
        <v>6059042339</v>
      </c>
      <c r="B3970" s="75">
        <v>3208</v>
      </c>
      <c r="C3970" s="75" t="s">
        <v>180</v>
      </c>
      <c r="D3970" s="75">
        <v>92629</v>
      </c>
      <c r="E3970" s="75">
        <v>9.3531014136324906</v>
      </c>
      <c r="F3970" s="75">
        <v>0</v>
      </c>
      <c r="G3970" s="75">
        <v>17.600000000000001</v>
      </c>
      <c r="H3970" s="77"/>
      <c r="I3970" s="77"/>
    </row>
    <row r="3971" spans="1:9" x14ac:dyDescent="0.25">
      <c r="A3971" s="75">
        <v>6059042338</v>
      </c>
      <c r="B3971" s="75">
        <v>4580</v>
      </c>
      <c r="C3971" s="75" t="s">
        <v>180</v>
      </c>
      <c r="D3971" s="75">
        <v>92629</v>
      </c>
      <c r="E3971" s="75">
        <v>6.7285808662703301</v>
      </c>
      <c r="F3971" s="75">
        <v>0</v>
      </c>
      <c r="G3971" s="75">
        <v>12.6</v>
      </c>
      <c r="H3971" s="77"/>
      <c r="I3971" s="77"/>
    </row>
    <row r="3972" spans="1:9" x14ac:dyDescent="0.25">
      <c r="A3972" s="75">
        <v>6059042323</v>
      </c>
      <c r="B3972" s="75">
        <v>4512</v>
      </c>
      <c r="C3972" s="75" t="s">
        <v>180</v>
      </c>
      <c r="D3972" s="75">
        <v>92629</v>
      </c>
      <c r="E3972" s="75">
        <v>6.3500942993515803</v>
      </c>
      <c r="F3972" s="75">
        <v>0</v>
      </c>
      <c r="G3972" s="75">
        <v>9.1</v>
      </c>
      <c r="H3972" s="77"/>
      <c r="I3972" s="77"/>
    </row>
    <row r="3973" spans="1:9" x14ac:dyDescent="0.25">
      <c r="A3973" s="75">
        <v>6059052427</v>
      </c>
      <c r="B3973" s="75">
        <v>5119</v>
      </c>
      <c r="C3973" s="75" t="s">
        <v>180</v>
      </c>
      <c r="D3973" s="75">
        <v>92610</v>
      </c>
      <c r="E3973" s="75">
        <v>10.0010362901563</v>
      </c>
      <c r="F3973" s="75">
        <v>0</v>
      </c>
      <c r="G3973" s="75">
        <v>7.8</v>
      </c>
      <c r="H3973" s="77"/>
      <c r="I3973" s="77"/>
    </row>
    <row r="3974" spans="1:9" x14ac:dyDescent="0.25">
      <c r="A3974" s="75">
        <v>6059099227</v>
      </c>
      <c r="B3974" s="75">
        <v>5922</v>
      </c>
      <c r="C3974" s="75" t="s">
        <v>180</v>
      </c>
      <c r="D3974" s="75">
        <v>92708</v>
      </c>
      <c r="E3974" s="75">
        <v>29.32582681305</v>
      </c>
      <c r="F3974" s="75">
        <v>0</v>
      </c>
      <c r="G3974" s="75">
        <v>28.4</v>
      </c>
      <c r="H3974" s="77"/>
      <c r="I3974" s="77"/>
    </row>
    <row r="3975" spans="1:9" x14ac:dyDescent="0.25">
      <c r="A3975" s="75">
        <v>6059099229</v>
      </c>
      <c r="B3975" s="75">
        <v>6312</v>
      </c>
      <c r="C3975" s="75" t="s">
        <v>180</v>
      </c>
      <c r="D3975" s="75">
        <v>92708</v>
      </c>
      <c r="E3975" s="75">
        <v>27.3515041705753</v>
      </c>
      <c r="F3975" s="75">
        <v>0</v>
      </c>
      <c r="G3975" s="75">
        <v>20.7</v>
      </c>
      <c r="H3975" s="77"/>
      <c r="I3975" s="77"/>
    </row>
    <row r="3976" spans="1:9" x14ac:dyDescent="0.25">
      <c r="A3976" s="75">
        <v>6059099234</v>
      </c>
      <c r="B3976" s="75">
        <v>3466</v>
      </c>
      <c r="C3976" s="75" t="s">
        <v>180</v>
      </c>
      <c r="D3976" s="75">
        <v>92708</v>
      </c>
      <c r="E3976" s="75">
        <v>25.764242724552101</v>
      </c>
      <c r="F3976" s="75">
        <v>0</v>
      </c>
      <c r="G3976" s="75">
        <v>17.600000000000001</v>
      </c>
      <c r="H3976" s="77"/>
      <c r="I3976" s="77"/>
    </row>
    <row r="3977" spans="1:9" x14ac:dyDescent="0.25">
      <c r="A3977" s="75">
        <v>6059099250</v>
      </c>
      <c r="B3977" s="75">
        <v>3062</v>
      </c>
      <c r="C3977" s="75" t="s">
        <v>180</v>
      </c>
      <c r="D3977" s="75">
        <v>92708</v>
      </c>
      <c r="E3977" s="75">
        <v>25.692226658885101</v>
      </c>
      <c r="F3977" s="75">
        <v>0</v>
      </c>
      <c r="G3977" s="75">
        <v>24.3</v>
      </c>
      <c r="H3977" s="77"/>
      <c r="I3977" s="77"/>
    </row>
    <row r="3978" spans="1:9" x14ac:dyDescent="0.25">
      <c r="A3978" s="75">
        <v>6059099224</v>
      </c>
      <c r="B3978" s="75">
        <v>3521</v>
      </c>
      <c r="C3978" s="75" t="s">
        <v>180</v>
      </c>
      <c r="D3978" s="75">
        <v>92708</v>
      </c>
      <c r="E3978" s="75">
        <v>24.738070449185699</v>
      </c>
      <c r="F3978" s="75">
        <v>0</v>
      </c>
      <c r="G3978" s="75">
        <v>17</v>
      </c>
      <c r="H3978" s="77"/>
      <c r="I3978" s="77"/>
    </row>
    <row r="3979" spans="1:9" x14ac:dyDescent="0.25">
      <c r="A3979" s="75">
        <v>6059099226</v>
      </c>
      <c r="B3979" s="75">
        <v>3889</v>
      </c>
      <c r="C3979" s="75" t="s">
        <v>180</v>
      </c>
      <c r="D3979" s="75">
        <v>92708</v>
      </c>
      <c r="E3979" s="75">
        <v>24.519072062848402</v>
      </c>
      <c r="F3979" s="75">
        <v>0</v>
      </c>
      <c r="G3979" s="75">
        <v>21.6</v>
      </c>
      <c r="H3979" s="77"/>
      <c r="I3979" s="77"/>
    </row>
    <row r="3980" spans="1:9" x14ac:dyDescent="0.25">
      <c r="A3980" s="75">
        <v>6059099230</v>
      </c>
      <c r="B3980" s="75">
        <v>4358</v>
      </c>
      <c r="C3980" s="75" t="s">
        <v>180</v>
      </c>
      <c r="D3980" s="75">
        <v>92708</v>
      </c>
      <c r="E3980" s="75">
        <v>22.400269723226099</v>
      </c>
      <c r="F3980" s="75">
        <v>0</v>
      </c>
      <c r="G3980" s="75">
        <v>14.7</v>
      </c>
      <c r="H3980" s="77"/>
      <c r="I3980" s="77"/>
    </row>
    <row r="3981" spans="1:9" x14ac:dyDescent="0.25">
      <c r="A3981" s="75">
        <v>6059099232</v>
      </c>
      <c r="B3981" s="75">
        <v>5325</v>
      </c>
      <c r="C3981" s="75" t="s">
        <v>180</v>
      </c>
      <c r="D3981" s="75">
        <v>92708</v>
      </c>
      <c r="E3981" s="75">
        <v>20.553959188767699</v>
      </c>
      <c r="F3981" s="75">
        <v>0</v>
      </c>
      <c r="G3981" s="75">
        <v>19.5</v>
      </c>
      <c r="H3981" s="77"/>
      <c r="I3981" s="77"/>
    </row>
    <row r="3982" spans="1:9" x14ac:dyDescent="0.25">
      <c r="A3982" s="75">
        <v>6059099225</v>
      </c>
      <c r="B3982" s="75">
        <v>3348</v>
      </c>
      <c r="C3982" s="75" t="s">
        <v>180</v>
      </c>
      <c r="D3982" s="75">
        <v>92708</v>
      </c>
      <c r="E3982" s="75">
        <v>19.343279229722299</v>
      </c>
      <c r="F3982" s="75">
        <v>0</v>
      </c>
      <c r="G3982" s="75">
        <v>20.2</v>
      </c>
      <c r="H3982" s="77"/>
      <c r="I3982" s="77"/>
    </row>
    <row r="3983" spans="1:9" x14ac:dyDescent="0.25">
      <c r="A3983" s="75">
        <v>6059099233</v>
      </c>
      <c r="B3983" s="75">
        <v>3419</v>
      </c>
      <c r="C3983" s="75" t="s">
        <v>180</v>
      </c>
      <c r="D3983" s="75">
        <v>92708</v>
      </c>
      <c r="E3983" s="75">
        <v>18.6696369719422</v>
      </c>
      <c r="F3983" s="75">
        <v>0</v>
      </c>
      <c r="G3983" s="75">
        <v>23.3</v>
      </c>
      <c r="H3983" s="77"/>
      <c r="I3983" s="77"/>
    </row>
    <row r="3984" spans="1:9" x14ac:dyDescent="0.25">
      <c r="A3984" s="75">
        <v>6059099231</v>
      </c>
      <c r="B3984" s="75">
        <v>5488</v>
      </c>
      <c r="C3984" s="75" t="s">
        <v>180</v>
      </c>
      <c r="D3984" s="75">
        <v>92708</v>
      </c>
      <c r="E3984" s="75">
        <v>15.129026228069501</v>
      </c>
      <c r="F3984" s="75">
        <v>0</v>
      </c>
      <c r="G3984" s="75">
        <v>9</v>
      </c>
      <c r="H3984" s="77"/>
      <c r="I3984" s="77"/>
    </row>
    <row r="3985" spans="1:9" x14ac:dyDescent="0.25">
      <c r="A3985" s="75">
        <v>6059099251</v>
      </c>
      <c r="B3985" s="75">
        <v>5218</v>
      </c>
      <c r="C3985" s="75" t="s">
        <v>180</v>
      </c>
      <c r="D3985" s="75">
        <v>92708</v>
      </c>
      <c r="E3985" s="75">
        <v>15.121074195409699</v>
      </c>
      <c r="F3985" s="75">
        <v>0</v>
      </c>
      <c r="G3985" s="75">
        <v>29.1</v>
      </c>
      <c r="H3985" s="77"/>
      <c r="I3985" s="77"/>
    </row>
    <row r="3986" spans="1:9" x14ac:dyDescent="0.25">
      <c r="A3986" s="75">
        <v>6059011601</v>
      </c>
      <c r="B3986" s="75">
        <v>7955</v>
      </c>
      <c r="C3986" s="75" t="s">
        <v>180</v>
      </c>
      <c r="D3986" s="75">
        <v>92832</v>
      </c>
      <c r="E3986" s="75">
        <v>55.693764457632902</v>
      </c>
      <c r="F3986" s="75">
        <v>7955</v>
      </c>
      <c r="G3986" s="75">
        <v>58.4</v>
      </c>
      <c r="H3986" s="77"/>
      <c r="I3986" s="77"/>
    </row>
    <row r="3987" spans="1:9" x14ac:dyDescent="0.25">
      <c r="A3987" s="75">
        <v>6059011602</v>
      </c>
      <c r="B3987" s="75">
        <v>5237</v>
      </c>
      <c r="C3987" s="75" t="s">
        <v>180</v>
      </c>
      <c r="D3987" s="75">
        <v>92831</v>
      </c>
      <c r="E3987" s="75">
        <v>48.185140630166302</v>
      </c>
      <c r="F3987" s="75">
        <v>5237</v>
      </c>
      <c r="G3987" s="75">
        <v>48.7</v>
      </c>
      <c r="H3987" s="77"/>
      <c r="I3987" s="77"/>
    </row>
    <row r="3988" spans="1:9" x14ac:dyDescent="0.25">
      <c r="A3988" s="75">
        <v>6059011403</v>
      </c>
      <c r="B3988" s="75">
        <v>5565</v>
      </c>
      <c r="C3988" s="75" t="s">
        <v>180</v>
      </c>
      <c r="D3988" s="75">
        <v>92831</v>
      </c>
      <c r="E3988" s="75">
        <v>44.164674827669003</v>
      </c>
      <c r="F3988" s="75">
        <v>5565</v>
      </c>
      <c r="G3988" s="75">
        <v>47.6</v>
      </c>
      <c r="H3988" s="77"/>
      <c r="I3988" s="77"/>
    </row>
    <row r="3989" spans="1:9" x14ac:dyDescent="0.25">
      <c r="A3989" s="75">
        <v>6059011502</v>
      </c>
      <c r="B3989" s="75">
        <v>4101</v>
      </c>
      <c r="C3989" s="75" t="s">
        <v>180</v>
      </c>
      <c r="D3989" s="75">
        <v>92831</v>
      </c>
      <c r="E3989" s="75">
        <v>43.401828361769702</v>
      </c>
      <c r="F3989" s="75">
        <v>4101</v>
      </c>
      <c r="G3989" s="75">
        <v>42</v>
      </c>
      <c r="H3989" s="77"/>
      <c r="I3989" s="77"/>
    </row>
    <row r="3990" spans="1:9" x14ac:dyDescent="0.25">
      <c r="A3990" s="75">
        <v>6059001801</v>
      </c>
      <c r="B3990" s="75">
        <v>5544</v>
      </c>
      <c r="C3990" s="75" t="s">
        <v>180</v>
      </c>
      <c r="D3990" s="75">
        <v>92833</v>
      </c>
      <c r="E3990" s="75">
        <v>42.927588896846302</v>
      </c>
      <c r="F3990" s="75">
        <v>5544</v>
      </c>
      <c r="G3990" s="75">
        <v>54</v>
      </c>
      <c r="H3990" s="77"/>
      <c r="I3990" s="77"/>
    </row>
    <row r="3991" spans="1:9" x14ac:dyDescent="0.25">
      <c r="A3991" s="75">
        <v>6059001802</v>
      </c>
      <c r="B3991" s="75">
        <v>7154</v>
      </c>
      <c r="C3991" s="75" t="s">
        <v>180</v>
      </c>
      <c r="D3991" s="75">
        <v>92833</v>
      </c>
      <c r="E3991" s="75">
        <v>40.738117666612197</v>
      </c>
      <c r="F3991" s="75">
        <v>7154</v>
      </c>
      <c r="G3991" s="75">
        <v>61.6</v>
      </c>
      <c r="H3991" s="77"/>
      <c r="I3991" s="77"/>
    </row>
    <row r="3992" spans="1:9" x14ac:dyDescent="0.25">
      <c r="A3992" s="75">
        <v>6059001903</v>
      </c>
      <c r="B3992" s="75">
        <v>3418</v>
      </c>
      <c r="C3992" s="75" t="s">
        <v>180</v>
      </c>
      <c r="D3992" s="75">
        <v>92833</v>
      </c>
      <c r="E3992" s="75">
        <v>36.5032596131975</v>
      </c>
      <c r="F3992" s="75">
        <v>0</v>
      </c>
      <c r="G3992" s="75">
        <v>37.6</v>
      </c>
      <c r="H3992" s="77"/>
      <c r="I3992" s="77"/>
    </row>
    <row r="3993" spans="1:9" x14ac:dyDescent="0.25">
      <c r="A3993" s="75">
        <v>6059011504</v>
      </c>
      <c r="B3993" s="75">
        <v>5473</v>
      </c>
      <c r="C3993" s="75" t="s">
        <v>180</v>
      </c>
      <c r="D3993" s="75">
        <v>92831</v>
      </c>
      <c r="E3993" s="75">
        <v>34.146899067132203</v>
      </c>
      <c r="F3993" s="75">
        <v>0</v>
      </c>
      <c r="G3993" s="75">
        <v>55.1</v>
      </c>
      <c r="H3993" s="77"/>
      <c r="I3993" s="77"/>
    </row>
    <row r="3994" spans="1:9" x14ac:dyDescent="0.25">
      <c r="A3994" s="75">
        <v>6059001901</v>
      </c>
      <c r="B3994" s="75">
        <v>2810</v>
      </c>
      <c r="C3994" s="75" t="s">
        <v>180</v>
      </c>
      <c r="D3994" s="75">
        <v>92833</v>
      </c>
      <c r="E3994" s="75">
        <v>32.706657895296999</v>
      </c>
      <c r="F3994" s="75">
        <v>0</v>
      </c>
      <c r="G3994" s="75">
        <v>18.600000000000001</v>
      </c>
      <c r="H3994" s="77"/>
      <c r="I3994" s="77"/>
    </row>
    <row r="3995" spans="1:9" x14ac:dyDescent="0.25">
      <c r="A3995" s="75">
        <v>6059011102</v>
      </c>
      <c r="B3995" s="75">
        <v>4356</v>
      </c>
      <c r="C3995" s="75" t="s">
        <v>180</v>
      </c>
      <c r="D3995" s="75">
        <v>92832</v>
      </c>
      <c r="E3995" s="75">
        <v>32.156968204592602</v>
      </c>
      <c r="F3995" s="75">
        <v>0</v>
      </c>
      <c r="G3995" s="75">
        <v>39.5</v>
      </c>
      <c r="H3995" s="77"/>
      <c r="I3995" s="77"/>
    </row>
    <row r="3996" spans="1:9" x14ac:dyDescent="0.25">
      <c r="A3996" s="75">
        <v>6059011000</v>
      </c>
      <c r="B3996" s="75">
        <v>6626</v>
      </c>
      <c r="C3996" s="75" t="s">
        <v>180</v>
      </c>
      <c r="D3996" s="75">
        <v>92833</v>
      </c>
      <c r="E3996" s="75">
        <v>31.877176330731899</v>
      </c>
      <c r="F3996" s="75">
        <v>0</v>
      </c>
      <c r="G3996" s="75">
        <v>25.6</v>
      </c>
      <c r="H3996" s="77"/>
      <c r="I3996" s="77"/>
    </row>
    <row r="3997" spans="1:9" x14ac:dyDescent="0.25">
      <c r="A3997" s="75">
        <v>6059011200</v>
      </c>
      <c r="B3997" s="75">
        <v>3916</v>
      </c>
      <c r="C3997" s="75" t="s">
        <v>180</v>
      </c>
      <c r="D3997" s="75">
        <v>92832</v>
      </c>
      <c r="E3997" s="75">
        <v>29.8519626243578</v>
      </c>
      <c r="F3997" s="75">
        <v>0</v>
      </c>
      <c r="G3997" s="75">
        <v>32.1</v>
      </c>
      <c r="H3997" s="77"/>
      <c r="I3997" s="77"/>
    </row>
    <row r="3998" spans="1:9" x14ac:dyDescent="0.25">
      <c r="A3998" s="75">
        <v>6059011300</v>
      </c>
      <c r="B3998" s="75">
        <v>4379</v>
      </c>
      <c r="C3998" s="75" t="s">
        <v>180</v>
      </c>
      <c r="D3998" s="75">
        <v>92832</v>
      </c>
      <c r="E3998" s="75">
        <v>29.350185608059</v>
      </c>
      <c r="F3998" s="75">
        <v>0</v>
      </c>
      <c r="G3998" s="75">
        <v>21.5</v>
      </c>
      <c r="H3998" s="77"/>
      <c r="I3998" s="77"/>
    </row>
    <row r="3999" spans="1:9" x14ac:dyDescent="0.25">
      <c r="A3999" s="75">
        <v>6059011101</v>
      </c>
      <c r="B3999" s="75">
        <v>4140</v>
      </c>
      <c r="C3999" s="75" t="s">
        <v>180</v>
      </c>
      <c r="D3999" s="75">
        <v>92833</v>
      </c>
      <c r="E3999" s="75">
        <v>28.925885891151701</v>
      </c>
      <c r="F3999" s="75">
        <v>0</v>
      </c>
      <c r="G3999" s="75">
        <v>44.4</v>
      </c>
      <c r="H3999" s="77"/>
      <c r="I3999" s="77"/>
    </row>
    <row r="4000" spans="1:9" x14ac:dyDescent="0.25">
      <c r="A4000" s="75">
        <v>6059001902</v>
      </c>
      <c r="B4000" s="75">
        <v>2967</v>
      </c>
      <c r="C4000" s="75" t="s">
        <v>180</v>
      </c>
      <c r="D4000" s="75">
        <v>92833</v>
      </c>
      <c r="E4000" s="75">
        <v>27.861976498363401</v>
      </c>
      <c r="F4000" s="75">
        <v>0</v>
      </c>
      <c r="G4000" s="75">
        <v>33.1</v>
      </c>
      <c r="H4000" s="77"/>
      <c r="I4000" s="77"/>
    </row>
    <row r="4001" spans="1:9" x14ac:dyDescent="0.25">
      <c r="A4001" s="75">
        <v>6059011401</v>
      </c>
      <c r="B4001" s="75">
        <v>1982</v>
      </c>
      <c r="C4001" s="75" t="s">
        <v>180</v>
      </c>
      <c r="D4001" s="75">
        <v>92831</v>
      </c>
      <c r="E4001" s="75">
        <v>26.361018671500201</v>
      </c>
      <c r="F4001" s="75">
        <v>0</v>
      </c>
      <c r="G4001" s="75">
        <v>18.2</v>
      </c>
      <c r="H4001" s="77"/>
      <c r="I4001" s="77"/>
    </row>
    <row r="4002" spans="1:9" x14ac:dyDescent="0.25">
      <c r="A4002" s="75">
        <v>6059110605</v>
      </c>
      <c r="B4002" s="75">
        <v>6638</v>
      </c>
      <c r="C4002" s="75" t="s">
        <v>180</v>
      </c>
      <c r="D4002" s="75">
        <v>92833</v>
      </c>
      <c r="E4002" s="75">
        <v>25.074557751487198</v>
      </c>
      <c r="F4002" s="75">
        <v>0</v>
      </c>
      <c r="G4002" s="75">
        <v>27.7</v>
      </c>
      <c r="H4002" s="77"/>
      <c r="I4002" s="77"/>
    </row>
    <row r="4003" spans="1:9" x14ac:dyDescent="0.25">
      <c r="A4003" s="75">
        <v>6059011711</v>
      </c>
      <c r="B4003" s="75">
        <v>7305</v>
      </c>
      <c r="C4003" s="75" t="s">
        <v>180</v>
      </c>
      <c r="D4003" s="75">
        <v>92831</v>
      </c>
      <c r="E4003" s="75">
        <v>24.003569698703799</v>
      </c>
      <c r="F4003" s="75">
        <v>0</v>
      </c>
      <c r="G4003" s="75">
        <v>43.9</v>
      </c>
      <c r="H4003" s="77"/>
      <c r="I4003" s="77"/>
    </row>
    <row r="4004" spans="1:9" x14ac:dyDescent="0.25">
      <c r="A4004" s="75">
        <v>6059001704</v>
      </c>
      <c r="B4004" s="75">
        <v>7451</v>
      </c>
      <c r="C4004" s="75" t="s">
        <v>180</v>
      </c>
      <c r="D4004" s="75">
        <v>92833</v>
      </c>
      <c r="E4004" s="75">
        <v>23.571256768768901</v>
      </c>
      <c r="F4004" s="75">
        <v>0</v>
      </c>
      <c r="G4004" s="75">
        <v>16.600000000000001</v>
      </c>
      <c r="H4004" s="77"/>
      <c r="I4004" s="77"/>
    </row>
    <row r="4005" spans="1:9" x14ac:dyDescent="0.25">
      <c r="A4005" s="75">
        <v>6059001705</v>
      </c>
      <c r="B4005" s="75">
        <v>4343</v>
      </c>
      <c r="C4005" s="75" t="s">
        <v>180</v>
      </c>
      <c r="D4005" s="75">
        <v>92835</v>
      </c>
      <c r="E4005" s="75">
        <v>23.1465628867935</v>
      </c>
      <c r="F4005" s="75">
        <v>0</v>
      </c>
      <c r="G4005" s="75">
        <v>32.9</v>
      </c>
      <c r="H4005" s="77"/>
      <c r="I4005" s="77"/>
    </row>
    <row r="4006" spans="1:9" x14ac:dyDescent="0.25">
      <c r="A4006" s="75">
        <v>6059001707</v>
      </c>
      <c r="B4006" s="75">
        <v>7482</v>
      </c>
      <c r="C4006" s="75" t="s">
        <v>180</v>
      </c>
      <c r="D4006" s="75">
        <v>92833</v>
      </c>
      <c r="E4006" s="75">
        <v>22.1475532021283</v>
      </c>
      <c r="F4006" s="75">
        <v>0</v>
      </c>
      <c r="G4006" s="75">
        <v>16.7</v>
      </c>
      <c r="H4006" s="77"/>
      <c r="I4006" s="77"/>
    </row>
    <row r="4007" spans="1:9" x14ac:dyDescent="0.25">
      <c r="A4007" s="75">
        <v>6059011503</v>
      </c>
      <c r="B4007" s="75">
        <v>1727</v>
      </c>
      <c r="C4007" s="75" t="s">
        <v>180</v>
      </c>
      <c r="D4007" s="75">
        <v>92831</v>
      </c>
      <c r="E4007" s="75">
        <v>20.228654461828999</v>
      </c>
      <c r="F4007" s="75">
        <v>0</v>
      </c>
      <c r="G4007" s="75">
        <v>14.3</v>
      </c>
      <c r="H4007" s="77"/>
      <c r="I4007" s="77"/>
    </row>
    <row r="4008" spans="1:9" x14ac:dyDescent="0.25">
      <c r="A4008" s="75">
        <v>6059011707</v>
      </c>
      <c r="B4008" s="75">
        <v>6045</v>
      </c>
      <c r="C4008" s="75" t="s">
        <v>180</v>
      </c>
      <c r="D4008" s="75">
        <v>92835</v>
      </c>
      <c r="E4008" s="75">
        <v>19.3247578845349</v>
      </c>
      <c r="F4008" s="75">
        <v>0</v>
      </c>
      <c r="G4008" s="75">
        <v>19.399999999999999</v>
      </c>
      <c r="H4008" s="77"/>
      <c r="I4008" s="77"/>
    </row>
    <row r="4009" spans="1:9" x14ac:dyDescent="0.25">
      <c r="A4009" s="75">
        <v>6059011402</v>
      </c>
      <c r="B4009" s="75">
        <v>2325</v>
      </c>
      <c r="C4009" s="75" t="s">
        <v>180</v>
      </c>
      <c r="D4009" s="75">
        <v>92831</v>
      </c>
      <c r="E4009" s="75">
        <v>19.110652088160698</v>
      </c>
      <c r="F4009" s="75">
        <v>0</v>
      </c>
      <c r="G4009" s="75">
        <v>16.600000000000001</v>
      </c>
      <c r="H4009" s="77"/>
      <c r="I4009" s="77"/>
    </row>
    <row r="4010" spans="1:9" x14ac:dyDescent="0.25">
      <c r="A4010" s="75">
        <v>6059001601</v>
      </c>
      <c r="B4010" s="75">
        <v>7989</v>
      </c>
      <c r="C4010" s="75" t="s">
        <v>180</v>
      </c>
      <c r="D4010" s="75">
        <v>92835</v>
      </c>
      <c r="E4010" s="75">
        <v>18.2971106130341</v>
      </c>
      <c r="F4010" s="75">
        <v>0</v>
      </c>
      <c r="G4010" s="75">
        <v>17.600000000000001</v>
      </c>
      <c r="H4010" s="77"/>
      <c r="I4010" s="77"/>
    </row>
    <row r="4011" spans="1:9" x14ac:dyDescent="0.25">
      <c r="A4011" s="75">
        <v>6059011708</v>
      </c>
      <c r="B4011" s="75">
        <v>4317</v>
      </c>
      <c r="C4011" s="75" t="s">
        <v>180</v>
      </c>
      <c r="D4011" s="75">
        <v>92831</v>
      </c>
      <c r="E4011" s="75">
        <v>17.9828460780992</v>
      </c>
      <c r="F4011" s="75">
        <v>0</v>
      </c>
      <c r="G4011" s="75">
        <v>39.1</v>
      </c>
      <c r="H4011" s="77"/>
      <c r="I4011" s="77"/>
    </row>
    <row r="4012" spans="1:9" x14ac:dyDescent="0.25">
      <c r="A4012" s="75">
        <v>6059001708</v>
      </c>
      <c r="B4012" s="75">
        <v>3786</v>
      </c>
      <c r="C4012" s="75" t="s">
        <v>180</v>
      </c>
      <c r="D4012" s="75">
        <v>92833</v>
      </c>
      <c r="E4012" s="75">
        <v>17.7311953534245</v>
      </c>
      <c r="F4012" s="75">
        <v>0</v>
      </c>
      <c r="G4012" s="75">
        <v>14</v>
      </c>
      <c r="H4012" s="77"/>
      <c r="I4012" s="77"/>
    </row>
    <row r="4013" spans="1:9" x14ac:dyDescent="0.25">
      <c r="A4013" s="75">
        <v>6059001505</v>
      </c>
      <c r="B4013" s="75">
        <v>6876</v>
      </c>
      <c r="C4013" s="75" t="s">
        <v>180</v>
      </c>
      <c r="D4013" s="75">
        <v>92835</v>
      </c>
      <c r="E4013" s="75">
        <v>15.8991657678203</v>
      </c>
      <c r="F4013" s="75">
        <v>0</v>
      </c>
      <c r="G4013" s="75">
        <v>18</v>
      </c>
      <c r="H4013" s="77"/>
      <c r="I4013" s="77"/>
    </row>
    <row r="4014" spans="1:9" x14ac:dyDescent="0.25">
      <c r="A4014" s="75">
        <v>6059001706</v>
      </c>
      <c r="B4014" s="75">
        <v>3869</v>
      </c>
      <c r="C4014" s="75" t="s">
        <v>180</v>
      </c>
      <c r="D4014" s="75">
        <v>92835</v>
      </c>
      <c r="E4014" s="75">
        <v>14.2732523029446</v>
      </c>
      <c r="F4014" s="75">
        <v>0</v>
      </c>
      <c r="G4014" s="75">
        <v>13.9</v>
      </c>
      <c r="H4014" s="77"/>
      <c r="I4014" s="77"/>
    </row>
    <row r="4015" spans="1:9" x14ac:dyDescent="0.25">
      <c r="A4015" s="75">
        <v>6059001602</v>
      </c>
      <c r="B4015" s="75">
        <v>4687</v>
      </c>
      <c r="C4015" s="75" t="s">
        <v>180</v>
      </c>
      <c r="D4015" s="75">
        <v>92831</v>
      </c>
      <c r="E4015" s="75">
        <v>8.6486559491140902</v>
      </c>
      <c r="F4015" s="75">
        <v>0</v>
      </c>
      <c r="G4015" s="75">
        <v>8.4</v>
      </c>
      <c r="H4015" s="77"/>
      <c r="I4015" s="77"/>
    </row>
    <row r="4016" spans="1:9" x14ac:dyDescent="0.25">
      <c r="A4016" s="75">
        <v>6059089003</v>
      </c>
      <c r="B4016" s="75">
        <v>4012</v>
      </c>
      <c r="C4016" s="75" t="s">
        <v>180</v>
      </c>
      <c r="D4016" s="75">
        <v>92843</v>
      </c>
      <c r="E4016" s="75">
        <v>54.463948950849499</v>
      </c>
      <c r="F4016" s="75">
        <v>4012</v>
      </c>
      <c r="G4016" s="75">
        <v>52.6</v>
      </c>
      <c r="H4016" s="77"/>
      <c r="I4016" s="77"/>
    </row>
    <row r="4017" spans="1:9" x14ac:dyDescent="0.25">
      <c r="A4017" s="75">
        <v>6059088101</v>
      </c>
      <c r="B4017" s="75">
        <v>2078</v>
      </c>
      <c r="C4017" s="75" t="s">
        <v>180</v>
      </c>
      <c r="D4017" s="75">
        <v>92841</v>
      </c>
      <c r="E4017" s="75">
        <v>44.069394705363997</v>
      </c>
      <c r="F4017" s="75">
        <v>2078</v>
      </c>
      <c r="G4017" s="75">
        <v>33.200000000000003</v>
      </c>
      <c r="H4017" s="77"/>
      <c r="I4017" s="77"/>
    </row>
    <row r="4018" spans="1:9" x14ac:dyDescent="0.25">
      <c r="A4018" s="75">
        <v>6059089106</v>
      </c>
      <c r="B4018" s="75">
        <v>3973</v>
      </c>
      <c r="C4018" s="75" t="s">
        <v>180</v>
      </c>
      <c r="D4018" s="75">
        <v>92843</v>
      </c>
      <c r="E4018" s="75">
        <v>42.920015009577199</v>
      </c>
      <c r="F4018" s="75">
        <v>3973</v>
      </c>
      <c r="G4018" s="75">
        <v>59.4</v>
      </c>
      <c r="H4018" s="77"/>
      <c r="I4018" s="77"/>
    </row>
    <row r="4019" spans="1:9" x14ac:dyDescent="0.25">
      <c r="A4019" s="75">
        <v>6059088501</v>
      </c>
      <c r="B4019" s="75">
        <v>6785</v>
      </c>
      <c r="C4019" s="75" t="s">
        <v>180</v>
      </c>
      <c r="D4019" s="75">
        <v>92843</v>
      </c>
      <c r="E4019" s="75">
        <v>39.668497211074602</v>
      </c>
      <c r="F4019" s="75">
        <v>6785</v>
      </c>
      <c r="G4019" s="75">
        <v>48</v>
      </c>
      <c r="H4019" s="77"/>
      <c r="I4019" s="77"/>
    </row>
    <row r="4020" spans="1:9" x14ac:dyDescent="0.25">
      <c r="A4020" s="75">
        <v>6059088802</v>
      </c>
      <c r="B4020" s="75">
        <v>5551</v>
      </c>
      <c r="C4020" s="75" t="s">
        <v>180</v>
      </c>
      <c r="D4020" s="75">
        <v>92844</v>
      </c>
      <c r="E4020" s="75">
        <v>39.573242678330999</v>
      </c>
      <c r="F4020" s="75">
        <v>5551</v>
      </c>
      <c r="G4020" s="75">
        <v>48.2</v>
      </c>
      <c r="H4020" s="77"/>
      <c r="I4020" s="77"/>
    </row>
    <row r="4021" spans="1:9" x14ac:dyDescent="0.25">
      <c r="A4021" s="75">
        <v>6059088902</v>
      </c>
      <c r="B4021" s="75">
        <v>5143</v>
      </c>
      <c r="C4021" s="75" t="s">
        <v>180</v>
      </c>
      <c r="D4021" s="75">
        <v>92843</v>
      </c>
      <c r="E4021" s="75">
        <v>38.002039194000503</v>
      </c>
      <c r="F4021" s="75">
        <v>0</v>
      </c>
      <c r="G4021" s="75">
        <v>46.9</v>
      </c>
      <c r="H4021" s="77"/>
      <c r="I4021" s="77"/>
    </row>
    <row r="4022" spans="1:9" x14ac:dyDescent="0.25">
      <c r="A4022" s="75">
        <v>6059088602</v>
      </c>
      <c r="B4022" s="75">
        <v>4433</v>
      </c>
      <c r="C4022" s="75" t="s">
        <v>180</v>
      </c>
      <c r="D4022" s="75">
        <v>92843</v>
      </c>
      <c r="E4022" s="75">
        <v>37.720107359957296</v>
      </c>
      <c r="F4022" s="75">
        <v>0</v>
      </c>
      <c r="G4022" s="75">
        <v>28.9</v>
      </c>
      <c r="H4022" s="77"/>
      <c r="I4022" s="77"/>
    </row>
    <row r="4023" spans="1:9" x14ac:dyDescent="0.25">
      <c r="A4023" s="75">
        <v>6059088001</v>
      </c>
      <c r="B4023" s="75">
        <v>5004</v>
      </c>
      <c r="C4023" s="75" t="s">
        <v>180</v>
      </c>
      <c r="D4023" s="75">
        <v>92841</v>
      </c>
      <c r="E4023" s="75">
        <v>35.253084133130798</v>
      </c>
      <c r="F4023" s="75">
        <v>0</v>
      </c>
      <c r="G4023" s="75">
        <v>39.6</v>
      </c>
      <c r="H4023" s="77"/>
      <c r="I4023" s="77"/>
    </row>
    <row r="4024" spans="1:9" x14ac:dyDescent="0.25">
      <c r="A4024" s="75">
        <v>6059088402</v>
      </c>
      <c r="B4024" s="75">
        <v>4854</v>
      </c>
      <c r="C4024" s="75" t="s">
        <v>180</v>
      </c>
      <c r="D4024" s="75">
        <v>92840</v>
      </c>
      <c r="E4024" s="75">
        <v>34.451806462621803</v>
      </c>
      <c r="F4024" s="75">
        <v>0</v>
      </c>
      <c r="G4024" s="75">
        <v>58.9</v>
      </c>
      <c r="H4024" s="77"/>
      <c r="I4024" s="77"/>
    </row>
    <row r="4025" spans="1:9" x14ac:dyDescent="0.25">
      <c r="A4025" s="75">
        <v>6059089104</v>
      </c>
      <c r="B4025" s="75">
        <v>5376</v>
      </c>
      <c r="C4025" s="75" t="s">
        <v>180</v>
      </c>
      <c r="D4025" s="75">
        <v>92843</v>
      </c>
      <c r="E4025" s="75">
        <v>34.178246938291799</v>
      </c>
      <c r="F4025" s="75">
        <v>0</v>
      </c>
      <c r="G4025" s="75">
        <v>64.5</v>
      </c>
      <c r="H4025" s="77"/>
      <c r="I4025" s="77"/>
    </row>
    <row r="4026" spans="1:9" x14ac:dyDescent="0.25">
      <c r="A4026" s="75">
        <v>6059088601</v>
      </c>
      <c r="B4026" s="75">
        <v>6305</v>
      </c>
      <c r="C4026" s="75" t="s">
        <v>180</v>
      </c>
      <c r="D4026" s="75">
        <v>92843</v>
      </c>
      <c r="E4026" s="75">
        <v>34.080091083750098</v>
      </c>
      <c r="F4026" s="75">
        <v>0</v>
      </c>
      <c r="G4026" s="75">
        <v>37.5</v>
      </c>
      <c r="H4026" s="77"/>
      <c r="I4026" s="77"/>
    </row>
    <row r="4027" spans="1:9" x14ac:dyDescent="0.25">
      <c r="A4027" s="75">
        <v>6059088801</v>
      </c>
      <c r="B4027" s="75">
        <v>8343</v>
      </c>
      <c r="C4027" s="75" t="s">
        <v>180</v>
      </c>
      <c r="D4027" s="75">
        <v>92844</v>
      </c>
      <c r="E4027" s="75">
        <v>33.4235809487746</v>
      </c>
      <c r="F4027" s="75">
        <v>0</v>
      </c>
      <c r="G4027" s="75">
        <v>46.5</v>
      </c>
      <c r="H4027" s="77"/>
      <c r="I4027" s="77"/>
    </row>
    <row r="4028" spans="1:9" x14ac:dyDescent="0.25">
      <c r="A4028" s="75">
        <v>6059088502</v>
      </c>
      <c r="B4028" s="75">
        <v>5249</v>
      </c>
      <c r="C4028" s="75" t="s">
        <v>180</v>
      </c>
      <c r="D4028" s="75">
        <v>92840</v>
      </c>
      <c r="E4028" s="75">
        <v>32.986041008620603</v>
      </c>
      <c r="F4028" s="75">
        <v>0</v>
      </c>
      <c r="G4028" s="75">
        <v>45.2</v>
      </c>
      <c r="H4028" s="77"/>
      <c r="I4028" s="77"/>
    </row>
    <row r="4029" spans="1:9" x14ac:dyDescent="0.25">
      <c r="A4029" s="75">
        <v>6059088903</v>
      </c>
      <c r="B4029" s="75">
        <v>8585</v>
      </c>
      <c r="C4029" s="75" t="s">
        <v>180</v>
      </c>
      <c r="D4029" s="75">
        <v>92843</v>
      </c>
      <c r="E4029" s="75">
        <v>32.5237680620845</v>
      </c>
      <c r="F4029" s="75">
        <v>0</v>
      </c>
      <c r="G4029" s="75">
        <v>44.5</v>
      </c>
      <c r="H4029" s="77"/>
      <c r="I4029" s="77"/>
    </row>
    <row r="4030" spans="1:9" x14ac:dyDescent="0.25">
      <c r="A4030" s="75">
        <v>6059089102</v>
      </c>
      <c r="B4030" s="75">
        <v>7217</v>
      </c>
      <c r="C4030" s="75" t="s">
        <v>180</v>
      </c>
      <c r="D4030" s="75">
        <v>92843</v>
      </c>
      <c r="E4030" s="75">
        <v>31.411448785101399</v>
      </c>
      <c r="F4030" s="75">
        <v>0</v>
      </c>
      <c r="G4030" s="75">
        <v>41</v>
      </c>
      <c r="H4030" s="77"/>
      <c r="I4030" s="77"/>
    </row>
    <row r="4031" spans="1:9" x14ac:dyDescent="0.25">
      <c r="A4031" s="75">
        <v>6059076103</v>
      </c>
      <c r="B4031" s="75">
        <v>9137</v>
      </c>
      <c r="C4031" s="75" t="s">
        <v>180</v>
      </c>
      <c r="D4031" s="75">
        <v>92840</v>
      </c>
      <c r="E4031" s="75">
        <v>31.100140425788801</v>
      </c>
      <c r="F4031" s="75">
        <v>0</v>
      </c>
      <c r="G4031" s="75">
        <v>48</v>
      </c>
      <c r="H4031" s="77"/>
      <c r="I4031" s="77"/>
    </row>
    <row r="4032" spans="1:9" x14ac:dyDescent="0.25">
      <c r="A4032" s="75">
        <v>6059088106</v>
      </c>
      <c r="B4032" s="75">
        <v>4638</v>
      </c>
      <c r="C4032" s="75" t="s">
        <v>180</v>
      </c>
      <c r="D4032" s="75">
        <v>92841</v>
      </c>
      <c r="E4032" s="75">
        <v>29.950980878545099</v>
      </c>
      <c r="F4032" s="75">
        <v>0</v>
      </c>
      <c r="G4032" s="75">
        <v>44.4</v>
      </c>
      <c r="H4032" s="77"/>
      <c r="I4032" s="77"/>
    </row>
    <row r="4033" spans="1:9" x14ac:dyDescent="0.25">
      <c r="A4033" s="75">
        <v>6059088401</v>
      </c>
      <c r="B4033" s="75">
        <v>5317</v>
      </c>
      <c r="C4033" s="75" t="s">
        <v>180</v>
      </c>
      <c r="D4033" s="75">
        <v>92840</v>
      </c>
      <c r="E4033" s="75">
        <v>29.691373592289999</v>
      </c>
      <c r="F4033" s="75">
        <v>0</v>
      </c>
      <c r="G4033" s="75">
        <v>32.4</v>
      </c>
      <c r="H4033" s="77"/>
      <c r="I4033" s="77"/>
    </row>
    <row r="4034" spans="1:9" x14ac:dyDescent="0.25">
      <c r="A4034" s="75">
        <v>6059088702</v>
      </c>
      <c r="B4034" s="75">
        <v>6107</v>
      </c>
      <c r="C4034" s="75" t="s">
        <v>180</v>
      </c>
      <c r="D4034" s="75">
        <v>92844</v>
      </c>
      <c r="E4034" s="75">
        <v>28.7510893521256</v>
      </c>
      <c r="F4034" s="75">
        <v>0</v>
      </c>
      <c r="G4034" s="75">
        <v>54.3</v>
      </c>
      <c r="H4034" s="77"/>
      <c r="I4034" s="77"/>
    </row>
    <row r="4035" spans="1:9" x14ac:dyDescent="0.25">
      <c r="A4035" s="75">
        <v>6059088701</v>
      </c>
      <c r="B4035" s="75">
        <v>6067</v>
      </c>
      <c r="C4035" s="75" t="s">
        <v>180</v>
      </c>
      <c r="D4035" s="75">
        <v>92841</v>
      </c>
      <c r="E4035" s="75">
        <v>28.462539702869901</v>
      </c>
      <c r="F4035" s="75">
        <v>0</v>
      </c>
      <c r="G4035" s="75">
        <v>49.3</v>
      </c>
      <c r="H4035" s="77"/>
      <c r="I4035" s="77"/>
    </row>
    <row r="4036" spans="1:9" x14ac:dyDescent="0.25">
      <c r="A4036" s="75">
        <v>6059110003</v>
      </c>
      <c r="B4036" s="75">
        <v>3194</v>
      </c>
      <c r="C4036" s="75" t="s">
        <v>180</v>
      </c>
      <c r="D4036" s="75">
        <v>92845</v>
      </c>
      <c r="E4036" s="75">
        <v>28.0177409356345</v>
      </c>
      <c r="F4036" s="75">
        <v>0</v>
      </c>
      <c r="G4036" s="75">
        <v>19.600000000000001</v>
      </c>
      <c r="H4036" s="77"/>
      <c r="I4036" s="77"/>
    </row>
    <row r="4037" spans="1:9" x14ac:dyDescent="0.25">
      <c r="A4037" s="75">
        <v>6059110010</v>
      </c>
      <c r="B4037" s="75">
        <v>4526</v>
      </c>
      <c r="C4037" s="75" t="s">
        <v>180</v>
      </c>
      <c r="D4037" s="75">
        <v>92845</v>
      </c>
      <c r="E4037" s="75">
        <v>27.958860379586898</v>
      </c>
      <c r="F4037" s="75">
        <v>0</v>
      </c>
      <c r="G4037" s="75">
        <v>10.6</v>
      </c>
      <c r="H4037" s="77"/>
      <c r="I4037" s="77"/>
    </row>
    <row r="4038" spans="1:9" x14ac:dyDescent="0.25">
      <c r="A4038" s="75">
        <v>6059088107</v>
      </c>
      <c r="B4038" s="75">
        <v>5866</v>
      </c>
      <c r="C4038" s="75" t="s">
        <v>180</v>
      </c>
      <c r="D4038" s="75">
        <v>92841</v>
      </c>
      <c r="E4038" s="75">
        <v>27.7609725770319</v>
      </c>
      <c r="F4038" s="75">
        <v>0</v>
      </c>
      <c r="G4038" s="75">
        <v>45</v>
      </c>
      <c r="H4038" s="77"/>
      <c r="I4038" s="77"/>
    </row>
    <row r="4039" spans="1:9" x14ac:dyDescent="0.25">
      <c r="A4039" s="75">
        <v>6059088201</v>
      </c>
      <c r="B4039" s="75">
        <v>4022</v>
      </c>
      <c r="C4039" s="75" t="s">
        <v>180</v>
      </c>
      <c r="D4039" s="75">
        <v>92841</v>
      </c>
      <c r="E4039" s="75">
        <v>27.615198023346501</v>
      </c>
      <c r="F4039" s="75">
        <v>0</v>
      </c>
      <c r="G4039" s="75">
        <v>59.3</v>
      </c>
      <c r="H4039" s="77"/>
      <c r="I4039" s="77"/>
    </row>
    <row r="4040" spans="1:9" x14ac:dyDescent="0.25">
      <c r="A4040" s="75">
        <v>6059088403</v>
      </c>
      <c r="B4040" s="75">
        <v>6896</v>
      </c>
      <c r="C4040" s="75" t="s">
        <v>180</v>
      </c>
      <c r="D4040" s="75">
        <v>92840</v>
      </c>
      <c r="E4040" s="75">
        <v>27.254452209808399</v>
      </c>
      <c r="F4040" s="75">
        <v>0</v>
      </c>
      <c r="G4040" s="75">
        <v>37</v>
      </c>
      <c r="H4040" s="77"/>
      <c r="I4040" s="77"/>
    </row>
    <row r="4041" spans="1:9" x14ac:dyDescent="0.25">
      <c r="A4041" s="75">
        <v>6059088302</v>
      </c>
      <c r="B4041" s="75">
        <v>6029</v>
      </c>
      <c r="C4041" s="75" t="s">
        <v>180</v>
      </c>
      <c r="D4041" s="75">
        <v>92840</v>
      </c>
      <c r="E4041" s="75">
        <v>25.9545472761294</v>
      </c>
      <c r="F4041" s="75">
        <v>0</v>
      </c>
      <c r="G4041" s="75">
        <v>28.8</v>
      </c>
      <c r="H4041" s="77"/>
      <c r="I4041" s="77"/>
    </row>
    <row r="4042" spans="1:9" x14ac:dyDescent="0.25">
      <c r="A4042" s="75">
        <v>6059088301</v>
      </c>
      <c r="B4042" s="75">
        <v>6430</v>
      </c>
      <c r="C4042" s="75" t="s">
        <v>180</v>
      </c>
      <c r="D4042" s="75">
        <v>92840</v>
      </c>
      <c r="E4042" s="75">
        <v>25.620024998195699</v>
      </c>
      <c r="F4042" s="75">
        <v>0</v>
      </c>
      <c r="G4042" s="75">
        <v>35.299999999999997</v>
      </c>
      <c r="H4042" s="77"/>
      <c r="I4042" s="77"/>
    </row>
    <row r="4043" spans="1:9" x14ac:dyDescent="0.25">
      <c r="A4043" s="75">
        <v>6059088105</v>
      </c>
      <c r="B4043" s="75">
        <v>4133</v>
      </c>
      <c r="C4043" s="75" t="s">
        <v>180</v>
      </c>
      <c r="D4043" s="75">
        <v>92841</v>
      </c>
      <c r="E4043" s="75">
        <v>25.427864117728902</v>
      </c>
      <c r="F4043" s="75">
        <v>0</v>
      </c>
      <c r="G4043" s="75">
        <v>25.9</v>
      </c>
      <c r="H4043" s="77"/>
      <c r="I4043" s="77"/>
    </row>
    <row r="4044" spans="1:9" x14ac:dyDescent="0.25">
      <c r="A4044" s="75">
        <v>6059088901</v>
      </c>
      <c r="B4044" s="75">
        <v>6725</v>
      </c>
      <c r="C4044" s="75" t="s">
        <v>180</v>
      </c>
      <c r="D4044" s="75">
        <v>92844</v>
      </c>
      <c r="E4044" s="75">
        <v>24.1469201629845</v>
      </c>
      <c r="F4044" s="75">
        <v>0</v>
      </c>
      <c r="G4044" s="75">
        <v>49.4</v>
      </c>
      <c r="H4044" s="77"/>
      <c r="I4044" s="77"/>
    </row>
    <row r="4045" spans="1:9" x14ac:dyDescent="0.25">
      <c r="A4045" s="75">
        <v>6059088203</v>
      </c>
      <c r="B4045" s="75">
        <v>4819</v>
      </c>
      <c r="C4045" s="75" t="s">
        <v>180</v>
      </c>
      <c r="D4045" s="75">
        <v>92840</v>
      </c>
      <c r="E4045" s="75">
        <v>23.6314332888977</v>
      </c>
      <c r="F4045" s="75">
        <v>0</v>
      </c>
      <c r="G4045" s="75">
        <v>48.7</v>
      </c>
      <c r="H4045" s="77"/>
      <c r="I4045" s="77"/>
    </row>
    <row r="4046" spans="1:9" x14ac:dyDescent="0.25">
      <c r="A4046" s="75">
        <v>6059088002</v>
      </c>
      <c r="B4046" s="75">
        <v>3936</v>
      </c>
      <c r="C4046" s="75" t="s">
        <v>180</v>
      </c>
      <c r="D4046" s="75">
        <v>92841</v>
      </c>
      <c r="E4046" s="75">
        <v>22.6678846235592</v>
      </c>
      <c r="F4046" s="75">
        <v>0</v>
      </c>
      <c r="G4046" s="75">
        <v>27</v>
      </c>
      <c r="H4046" s="77"/>
      <c r="I4046" s="77"/>
    </row>
    <row r="4047" spans="1:9" x14ac:dyDescent="0.25">
      <c r="A4047" s="75">
        <v>6059088202</v>
      </c>
      <c r="B4047" s="75">
        <v>3005</v>
      </c>
      <c r="C4047" s="75" t="s">
        <v>180</v>
      </c>
      <c r="D4047" s="75">
        <v>92840</v>
      </c>
      <c r="E4047" s="75">
        <v>21.064728266504599</v>
      </c>
      <c r="F4047" s="75">
        <v>0</v>
      </c>
      <c r="G4047" s="75">
        <v>28</v>
      </c>
      <c r="H4047" s="77"/>
      <c r="I4047" s="77"/>
    </row>
    <row r="4048" spans="1:9" x14ac:dyDescent="0.25">
      <c r="A4048" s="75">
        <v>6059110005</v>
      </c>
      <c r="B4048" s="75">
        <v>3124</v>
      </c>
      <c r="C4048" s="75" t="s">
        <v>180</v>
      </c>
      <c r="D4048" s="75">
        <v>92845</v>
      </c>
      <c r="E4048" s="75">
        <v>16.5699899958143</v>
      </c>
      <c r="F4048" s="75">
        <v>0</v>
      </c>
      <c r="G4048" s="75">
        <v>12.5</v>
      </c>
      <c r="H4048" s="77"/>
      <c r="I4048" s="77"/>
    </row>
    <row r="4049" spans="1:9" x14ac:dyDescent="0.25">
      <c r="A4049" s="75">
        <v>6059110001</v>
      </c>
      <c r="B4049" s="75">
        <v>4467</v>
      </c>
      <c r="C4049" s="75" t="s">
        <v>180</v>
      </c>
      <c r="D4049" s="75">
        <v>92845</v>
      </c>
      <c r="E4049" s="75">
        <v>14.983756780794399</v>
      </c>
      <c r="F4049" s="75">
        <v>0</v>
      </c>
      <c r="G4049" s="75">
        <v>16</v>
      </c>
      <c r="H4049" s="77"/>
      <c r="I4049" s="77"/>
    </row>
    <row r="4050" spans="1:9" x14ac:dyDescent="0.25">
      <c r="A4050" s="75">
        <v>6059110004</v>
      </c>
      <c r="B4050" s="75">
        <v>4703</v>
      </c>
      <c r="C4050" s="75" t="s">
        <v>180</v>
      </c>
      <c r="D4050" s="75">
        <v>92845</v>
      </c>
      <c r="E4050" s="75">
        <v>14.3084837987117</v>
      </c>
      <c r="F4050" s="75">
        <v>0</v>
      </c>
      <c r="G4050" s="75">
        <v>7.7</v>
      </c>
      <c r="H4050" s="77"/>
      <c r="I4050" s="77"/>
    </row>
    <row r="4051" spans="1:9" x14ac:dyDescent="0.25">
      <c r="A4051" s="75">
        <v>6059099402</v>
      </c>
      <c r="B4051" s="75">
        <v>8090</v>
      </c>
      <c r="C4051" s="75" t="s">
        <v>180</v>
      </c>
      <c r="D4051" s="75">
        <v>92647</v>
      </c>
      <c r="E4051" s="75">
        <v>40.316838889737497</v>
      </c>
      <c r="F4051" s="75">
        <v>8090</v>
      </c>
      <c r="G4051" s="75">
        <v>73.8</v>
      </c>
      <c r="H4051" s="77"/>
      <c r="I4051" s="77"/>
    </row>
    <row r="4052" spans="1:9" x14ac:dyDescent="0.25">
      <c r="A4052" s="75">
        <v>6059099410</v>
      </c>
      <c r="B4052" s="75">
        <v>4101</v>
      </c>
      <c r="C4052" s="75" t="s">
        <v>180</v>
      </c>
      <c r="D4052" s="75">
        <v>92647</v>
      </c>
      <c r="E4052" s="75">
        <v>28.493588609743099</v>
      </c>
      <c r="F4052" s="75">
        <v>0</v>
      </c>
      <c r="G4052" s="75">
        <v>39.4</v>
      </c>
      <c r="H4052" s="77"/>
      <c r="I4052" s="77"/>
    </row>
    <row r="4053" spans="1:9" x14ac:dyDescent="0.25">
      <c r="A4053" s="75">
        <v>6059099242</v>
      </c>
      <c r="B4053" s="75">
        <v>3584</v>
      </c>
      <c r="C4053" s="75" t="s">
        <v>180</v>
      </c>
      <c r="D4053" s="75">
        <v>92647</v>
      </c>
      <c r="E4053" s="75">
        <v>28.2550342967997</v>
      </c>
      <c r="F4053" s="75">
        <v>0</v>
      </c>
      <c r="G4053" s="75">
        <v>25.6</v>
      </c>
      <c r="H4053" s="77"/>
      <c r="I4053" s="77"/>
    </row>
    <row r="4054" spans="1:9" x14ac:dyDescent="0.25">
      <c r="A4054" s="75">
        <v>6059099212</v>
      </c>
      <c r="B4054" s="75">
        <v>4914</v>
      </c>
      <c r="C4054" s="75" t="s">
        <v>180</v>
      </c>
      <c r="D4054" s="75">
        <v>92647</v>
      </c>
      <c r="E4054" s="75">
        <v>26.617800118632001</v>
      </c>
      <c r="F4054" s="75">
        <v>0</v>
      </c>
      <c r="G4054" s="75">
        <v>39.5</v>
      </c>
      <c r="H4054" s="77"/>
      <c r="I4054" s="77"/>
    </row>
    <row r="4055" spans="1:9" x14ac:dyDescent="0.25">
      <c r="A4055" s="75">
        <v>6059099411</v>
      </c>
      <c r="B4055" s="75">
        <v>5500</v>
      </c>
      <c r="C4055" s="75" t="s">
        <v>180</v>
      </c>
      <c r="D4055" s="75">
        <v>92647</v>
      </c>
      <c r="E4055" s="75">
        <v>24.066293572623799</v>
      </c>
      <c r="F4055" s="75">
        <v>0</v>
      </c>
      <c r="G4055" s="75">
        <v>29.3</v>
      </c>
      <c r="H4055" s="77"/>
      <c r="I4055" s="77"/>
    </row>
    <row r="4056" spans="1:9" x14ac:dyDescent="0.25">
      <c r="A4056" s="75">
        <v>6059099603</v>
      </c>
      <c r="B4056" s="75">
        <v>6126</v>
      </c>
      <c r="C4056" s="75" t="s">
        <v>180</v>
      </c>
      <c r="D4056" s="75">
        <v>92647</v>
      </c>
      <c r="E4056" s="75">
        <v>23.743463630451402</v>
      </c>
      <c r="F4056" s="75">
        <v>0</v>
      </c>
      <c r="G4056" s="75">
        <v>19.2</v>
      </c>
      <c r="H4056" s="77"/>
      <c r="I4056" s="77"/>
    </row>
    <row r="4057" spans="1:9" x14ac:dyDescent="0.25">
      <c r="A4057" s="75">
        <v>6059099413</v>
      </c>
      <c r="B4057" s="75">
        <v>8230</v>
      </c>
      <c r="C4057" s="75" t="s">
        <v>180</v>
      </c>
      <c r="D4057" s="75">
        <v>92648</v>
      </c>
      <c r="E4057" s="75">
        <v>23.3541225788342</v>
      </c>
      <c r="F4057" s="75">
        <v>0</v>
      </c>
      <c r="G4057" s="75">
        <v>25.5</v>
      </c>
      <c r="H4057" s="77"/>
      <c r="I4057" s="77"/>
    </row>
    <row r="4058" spans="1:9" x14ac:dyDescent="0.25">
      <c r="A4058" s="75">
        <v>6059099605</v>
      </c>
      <c r="B4058" s="75">
        <v>3690</v>
      </c>
      <c r="C4058" s="75" t="s">
        <v>180</v>
      </c>
      <c r="D4058" s="75">
        <v>92647</v>
      </c>
      <c r="E4058" s="75">
        <v>21.509167503795901</v>
      </c>
      <c r="F4058" s="75">
        <v>0</v>
      </c>
      <c r="G4058" s="75">
        <v>15.2</v>
      </c>
      <c r="H4058" s="77"/>
      <c r="I4058" s="77"/>
    </row>
    <row r="4059" spans="1:9" x14ac:dyDescent="0.25">
      <c r="A4059" s="75">
        <v>6059099508</v>
      </c>
      <c r="B4059" s="75">
        <v>4500</v>
      </c>
      <c r="C4059" s="75" t="s">
        <v>180</v>
      </c>
      <c r="D4059" s="75">
        <v>92649</v>
      </c>
      <c r="E4059" s="75">
        <v>20.946551063128201</v>
      </c>
      <c r="F4059" s="75">
        <v>0</v>
      </c>
      <c r="G4059" s="75">
        <v>29.5</v>
      </c>
      <c r="H4059" s="77"/>
      <c r="I4059" s="77"/>
    </row>
    <row r="4060" spans="1:9" x14ac:dyDescent="0.25">
      <c r="A4060" s="75">
        <v>6059099417</v>
      </c>
      <c r="B4060" s="75">
        <v>4031</v>
      </c>
      <c r="C4060" s="75" t="s">
        <v>180</v>
      </c>
      <c r="D4060" s="75">
        <v>92649</v>
      </c>
      <c r="E4060" s="75">
        <v>19.365237908215299</v>
      </c>
      <c r="F4060" s="75">
        <v>0</v>
      </c>
      <c r="G4060" s="75">
        <v>12.6</v>
      </c>
      <c r="H4060" s="77"/>
      <c r="I4060" s="77"/>
    </row>
    <row r="4061" spans="1:9" x14ac:dyDescent="0.25">
      <c r="A4061" s="75">
        <v>6059099604</v>
      </c>
      <c r="B4061" s="75">
        <v>3606</v>
      </c>
      <c r="C4061" s="75" t="s">
        <v>180</v>
      </c>
      <c r="D4061" s="75">
        <v>92647</v>
      </c>
      <c r="E4061" s="75">
        <v>19.069787258993799</v>
      </c>
      <c r="F4061" s="75">
        <v>0</v>
      </c>
      <c r="G4061" s="75">
        <v>21.8</v>
      </c>
      <c r="H4061" s="77"/>
      <c r="I4061" s="77"/>
    </row>
    <row r="4062" spans="1:9" x14ac:dyDescent="0.25">
      <c r="A4062" s="75">
        <v>6059099305</v>
      </c>
      <c r="B4062" s="75">
        <v>7143</v>
      </c>
      <c r="C4062" s="75" t="s">
        <v>180</v>
      </c>
      <c r="D4062" s="75">
        <v>92648</v>
      </c>
      <c r="E4062" s="75">
        <v>18.788787334566301</v>
      </c>
      <c r="F4062" s="75">
        <v>0</v>
      </c>
      <c r="G4062" s="75">
        <v>31.9</v>
      </c>
      <c r="H4062" s="77"/>
      <c r="I4062" s="77"/>
    </row>
    <row r="4063" spans="1:9" x14ac:dyDescent="0.25">
      <c r="A4063" s="75">
        <v>6059099407</v>
      </c>
      <c r="B4063" s="75">
        <v>2480</v>
      </c>
      <c r="C4063" s="75" t="s">
        <v>180</v>
      </c>
      <c r="D4063" s="75">
        <v>92649</v>
      </c>
      <c r="E4063" s="75">
        <v>17.994742421308199</v>
      </c>
      <c r="F4063" s="75">
        <v>0</v>
      </c>
      <c r="G4063" s="75">
        <v>23.5</v>
      </c>
      <c r="H4063" s="77"/>
      <c r="I4063" s="77"/>
    </row>
    <row r="4064" spans="1:9" x14ac:dyDescent="0.25">
      <c r="A4064" s="75">
        <v>6059099412</v>
      </c>
      <c r="B4064" s="75">
        <v>4630</v>
      </c>
      <c r="C4064" s="75" t="s">
        <v>180</v>
      </c>
      <c r="D4064" s="75">
        <v>92647</v>
      </c>
      <c r="E4064" s="75">
        <v>17.3601989345782</v>
      </c>
      <c r="F4064" s="75">
        <v>0</v>
      </c>
      <c r="G4064" s="75">
        <v>18.8</v>
      </c>
      <c r="H4064" s="77"/>
      <c r="I4064" s="77"/>
    </row>
    <row r="4065" spans="1:9" x14ac:dyDescent="0.25">
      <c r="A4065" s="75">
        <v>6059099405</v>
      </c>
      <c r="B4065" s="75">
        <v>4468</v>
      </c>
      <c r="C4065" s="75" t="s">
        <v>180</v>
      </c>
      <c r="D4065" s="75">
        <v>92647</v>
      </c>
      <c r="E4065" s="75">
        <v>17.356627064661001</v>
      </c>
      <c r="F4065" s="75">
        <v>0</v>
      </c>
      <c r="G4065" s="75">
        <v>22.4</v>
      </c>
      <c r="H4065" s="77"/>
      <c r="I4065" s="77"/>
    </row>
    <row r="4066" spans="1:9" x14ac:dyDescent="0.25">
      <c r="A4066" s="75">
        <v>6059099406</v>
      </c>
      <c r="B4066" s="75">
        <v>4468</v>
      </c>
      <c r="C4066" s="75" t="s">
        <v>180</v>
      </c>
      <c r="D4066" s="75">
        <v>92647</v>
      </c>
      <c r="E4066" s="75">
        <v>15.255688135363901</v>
      </c>
      <c r="F4066" s="75">
        <v>0</v>
      </c>
      <c r="G4066" s="75">
        <v>16.8</v>
      </c>
      <c r="H4066" s="77"/>
      <c r="I4066" s="77"/>
    </row>
    <row r="4067" spans="1:9" x14ac:dyDescent="0.25">
      <c r="A4067" s="75">
        <v>6059099306</v>
      </c>
      <c r="B4067" s="75">
        <v>6028</v>
      </c>
      <c r="C4067" s="75" t="s">
        <v>180</v>
      </c>
      <c r="D4067" s="75">
        <v>92648</v>
      </c>
      <c r="E4067" s="75">
        <v>13.743516622132599</v>
      </c>
      <c r="F4067" s="75">
        <v>0</v>
      </c>
      <c r="G4067" s="75">
        <v>16.600000000000001</v>
      </c>
      <c r="H4067" s="77"/>
      <c r="I4067" s="77"/>
    </row>
    <row r="4068" spans="1:9" x14ac:dyDescent="0.25">
      <c r="A4068" s="75">
        <v>6059099310</v>
      </c>
      <c r="B4068" s="75">
        <v>4482</v>
      </c>
      <c r="C4068" s="75" t="s">
        <v>180</v>
      </c>
      <c r="D4068" s="75">
        <v>92648</v>
      </c>
      <c r="E4068" s="75">
        <v>13.6481941542161</v>
      </c>
      <c r="F4068" s="75">
        <v>0</v>
      </c>
      <c r="G4068" s="75">
        <v>24.8</v>
      </c>
      <c r="H4068" s="77"/>
      <c r="I4068" s="77"/>
    </row>
    <row r="4069" spans="1:9" x14ac:dyDescent="0.25">
      <c r="A4069" s="75">
        <v>6059099513</v>
      </c>
      <c r="B4069" s="75">
        <v>2141</v>
      </c>
      <c r="C4069" s="75" t="s">
        <v>180</v>
      </c>
      <c r="D4069" s="75">
        <v>92649</v>
      </c>
      <c r="E4069" s="75">
        <v>13.533470370595801</v>
      </c>
      <c r="F4069" s="75">
        <v>0</v>
      </c>
      <c r="G4069" s="75">
        <v>12.8</v>
      </c>
      <c r="H4069" s="77"/>
      <c r="I4069" s="77"/>
    </row>
    <row r="4070" spans="1:9" x14ac:dyDescent="0.25">
      <c r="A4070" s="75">
        <v>6059099240</v>
      </c>
      <c r="B4070" s="75">
        <v>5183</v>
      </c>
      <c r="C4070" s="75" t="s">
        <v>180</v>
      </c>
      <c r="D4070" s="75">
        <v>92646</v>
      </c>
      <c r="E4070" s="75">
        <v>12.5531641671132</v>
      </c>
      <c r="F4070" s="75">
        <v>0</v>
      </c>
      <c r="G4070" s="75">
        <v>14.4</v>
      </c>
      <c r="H4070" s="77"/>
      <c r="I4070" s="77"/>
    </row>
    <row r="4071" spans="1:9" x14ac:dyDescent="0.25">
      <c r="A4071" s="75">
        <v>6059099246</v>
      </c>
      <c r="B4071" s="75">
        <v>3614</v>
      </c>
      <c r="C4071" s="75" t="s">
        <v>180</v>
      </c>
      <c r="D4071" s="75">
        <v>92646</v>
      </c>
      <c r="E4071" s="75">
        <v>12.5507412662012</v>
      </c>
      <c r="F4071" s="75">
        <v>0</v>
      </c>
      <c r="G4071" s="75">
        <v>17.7</v>
      </c>
      <c r="H4071" s="77"/>
      <c r="I4071" s="77"/>
    </row>
    <row r="4072" spans="1:9" x14ac:dyDescent="0.25">
      <c r="A4072" s="75">
        <v>6059099239</v>
      </c>
      <c r="B4072" s="75">
        <v>3924</v>
      </c>
      <c r="C4072" s="75" t="s">
        <v>180</v>
      </c>
      <c r="D4072" s="75">
        <v>92646</v>
      </c>
      <c r="E4072" s="75">
        <v>12.4086168270786</v>
      </c>
      <c r="F4072" s="75">
        <v>0</v>
      </c>
      <c r="G4072" s="75">
        <v>13.6</v>
      </c>
      <c r="H4072" s="77"/>
      <c r="I4072" s="77"/>
    </row>
    <row r="4073" spans="1:9" x14ac:dyDescent="0.25">
      <c r="A4073" s="75">
        <v>6059099214</v>
      </c>
      <c r="B4073" s="75">
        <v>3498</v>
      </c>
      <c r="C4073" s="75" t="s">
        <v>180</v>
      </c>
      <c r="D4073" s="75">
        <v>92646</v>
      </c>
      <c r="E4073" s="75">
        <v>12.0815315091864</v>
      </c>
      <c r="F4073" s="75">
        <v>0</v>
      </c>
      <c r="G4073" s="75">
        <v>18.3</v>
      </c>
      <c r="H4073" s="77"/>
      <c r="I4073" s="77"/>
    </row>
    <row r="4074" spans="1:9" x14ac:dyDescent="0.25">
      <c r="A4074" s="75">
        <v>6059099311</v>
      </c>
      <c r="B4074" s="75">
        <v>3598</v>
      </c>
      <c r="C4074" s="75" t="s">
        <v>180</v>
      </c>
      <c r="D4074" s="75">
        <v>92648</v>
      </c>
      <c r="E4074" s="75">
        <v>12.0433075326265</v>
      </c>
      <c r="F4074" s="75">
        <v>0</v>
      </c>
      <c r="G4074" s="75">
        <v>17.2</v>
      </c>
      <c r="H4074" s="77"/>
      <c r="I4074" s="77"/>
    </row>
    <row r="4075" spans="1:9" x14ac:dyDescent="0.25">
      <c r="A4075" s="75">
        <v>6059099408</v>
      </c>
      <c r="B4075" s="75">
        <v>4332</v>
      </c>
      <c r="C4075" s="75" t="s">
        <v>180</v>
      </c>
      <c r="D4075" s="75">
        <v>92649</v>
      </c>
      <c r="E4075" s="75">
        <v>11.620687121294299</v>
      </c>
      <c r="F4075" s="75">
        <v>0</v>
      </c>
      <c r="G4075" s="75">
        <v>17.7</v>
      </c>
      <c r="H4075" s="77"/>
      <c r="I4075" s="77"/>
    </row>
    <row r="4076" spans="1:9" x14ac:dyDescent="0.25">
      <c r="A4076" s="75">
        <v>6059099235</v>
      </c>
      <c r="B4076" s="75">
        <v>4619</v>
      </c>
      <c r="C4076" s="75" t="s">
        <v>180</v>
      </c>
      <c r="D4076" s="75">
        <v>92646</v>
      </c>
      <c r="E4076" s="75">
        <v>11.499831172236799</v>
      </c>
      <c r="F4076" s="75">
        <v>0</v>
      </c>
      <c r="G4076" s="75">
        <v>28.7</v>
      </c>
      <c r="H4076" s="77"/>
      <c r="I4076" s="77"/>
    </row>
    <row r="4077" spans="1:9" x14ac:dyDescent="0.25">
      <c r="A4077" s="75">
        <v>6059099416</v>
      </c>
      <c r="B4077" s="75">
        <v>4444</v>
      </c>
      <c r="C4077" s="75" t="s">
        <v>180</v>
      </c>
      <c r="D4077" s="75">
        <v>92649</v>
      </c>
      <c r="E4077" s="75">
        <v>11.4584511093099</v>
      </c>
      <c r="F4077" s="75">
        <v>0</v>
      </c>
      <c r="G4077" s="75">
        <v>16</v>
      </c>
      <c r="H4077" s="77"/>
      <c r="I4077" s="77"/>
    </row>
    <row r="4078" spans="1:9" x14ac:dyDescent="0.25">
      <c r="A4078" s="75">
        <v>6059099244</v>
      </c>
      <c r="B4078" s="75">
        <v>3730</v>
      </c>
      <c r="C4078" s="75" t="s">
        <v>180</v>
      </c>
      <c r="D4078" s="75">
        <v>92646</v>
      </c>
      <c r="E4078" s="75">
        <v>11.2457770598871</v>
      </c>
      <c r="F4078" s="75">
        <v>0</v>
      </c>
      <c r="G4078" s="75">
        <v>14.4</v>
      </c>
      <c r="H4078" s="77"/>
      <c r="I4078" s="77"/>
    </row>
    <row r="4079" spans="1:9" x14ac:dyDescent="0.25">
      <c r="A4079" s="75">
        <v>6059099404</v>
      </c>
      <c r="B4079" s="75">
        <v>4505</v>
      </c>
      <c r="C4079" s="75" t="s">
        <v>180</v>
      </c>
      <c r="D4079" s="75">
        <v>92647</v>
      </c>
      <c r="E4079" s="75">
        <v>10.7924151383789</v>
      </c>
      <c r="F4079" s="75">
        <v>0</v>
      </c>
      <c r="G4079" s="75">
        <v>15.2</v>
      </c>
      <c r="H4079" s="77"/>
      <c r="I4079" s="77"/>
    </row>
    <row r="4080" spans="1:9" x14ac:dyDescent="0.25">
      <c r="A4080" s="75">
        <v>6059099309</v>
      </c>
      <c r="B4080" s="75">
        <v>4547</v>
      </c>
      <c r="C4080" s="75" t="s">
        <v>180</v>
      </c>
      <c r="D4080" s="75">
        <v>92648</v>
      </c>
      <c r="E4080" s="75">
        <v>10.051100572362399</v>
      </c>
      <c r="F4080" s="75">
        <v>0</v>
      </c>
      <c r="G4080" s="75">
        <v>14.5</v>
      </c>
      <c r="H4080" s="77"/>
      <c r="I4080" s="77"/>
    </row>
    <row r="4081" spans="1:9" x14ac:dyDescent="0.25">
      <c r="A4081" s="75">
        <v>6059099243</v>
      </c>
      <c r="B4081" s="75">
        <v>4287</v>
      </c>
      <c r="C4081" s="75" t="s">
        <v>180</v>
      </c>
      <c r="D4081" s="75">
        <v>92646</v>
      </c>
      <c r="E4081" s="75">
        <v>9.7461690788166493</v>
      </c>
      <c r="F4081" s="75">
        <v>0</v>
      </c>
      <c r="G4081" s="75">
        <v>12.7</v>
      </c>
      <c r="H4081" s="77"/>
      <c r="I4081" s="77"/>
    </row>
    <row r="4082" spans="1:9" x14ac:dyDescent="0.25">
      <c r="A4082" s="75">
        <v>6059099307</v>
      </c>
      <c r="B4082" s="75">
        <v>2502</v>
      </c>
      <c r="C4082" s="75" t="s">
        <v>180</v>
      </c>
      <c r="D4082" s="75">
        <v>92648</v>
      </c>
      <c r="E4082" s="75">
        <v>9.6343771553569209</v>
      </c>
      <c r="F4082" s="75">
        <v>0</v>
      </c>
      <c r="G4082" s="75">
        <v>16.3</v>
      </c>
      <c r="H4082" s="77"/>
      <c r="I4082" s="77"/>
    </row>
    <row r="4083" spans="1:9" x14ac:dyDescent="0.25">
      <c r="A4083" s="75">
        <v>6059099215</v>
      </c>
      <c r="B4083" s="75">
        <v>5203</v>
      </c>
      <c r="C4083" s="75" t="s">
        <v>180</v>
      </c>
      <c r="D4083" s="75">
        <v>92646</v>
      </c>
      <c r="E4083" s="75">
        <v>9.5287154687536209</v>
      </c>
      <c r="F4083" s="75">
        <v>0</v>
      </c>
      <c r="G4083" s="75">
        <v>8.1999999999999993</v>
      </c>
      <c r="H4083" s="77"/>
      <c r="I4083" s="77"/>
    </row>
    <row r="4084" spans="1:9" x14ac:dyDescent="0.25">
      <c r="A4084" s="75">
        <v>6059099216</v>
      </c>
      <c r="B4084" s="75">
        <v>4000</v>
      </c>
      <c r="C4084" s="75" t="s">
        <v>180</v>
      </c>
      <c r="D4084" s="75">
        <v>92646</v>
      </c>
      <c r="E4084" s="75">
        <v>9.2042461060877798</v>
      </c>
      <c r="F4084" s="75">
        <v>0</v>
      </c>
      <c r="G4084" s="75">
        <v>13.3</v>
      </c>
      <c r="H4084" s="77"/>
      <c r="I4084" s="77"/>
    </row>
    <row r="4085" spans="1:9" x14ac:dyDescent="0.25">
      <c r="A4085" s="75">
        <v>6059099245</v>
      </c>
      <c r="B4085" s="75">
        <v>3035</v>
      </c>
      <c r="C4085" s="75" t="s">
        <v>180</v>
      </c>
      <c r="D4085" s="75">
        <v>92646</v>
      </c>
      <c r="E4085" s="75">
        <v>8.7496068204497508</v>
      </c>
      <c r="F4085" s="75">
        <v>0</v>
      </c>
      <c r="G4085" s="75">
        <v>13.7</v>
      </c>
      <c r="H4085" s="77"/>
      <c r="I4085" s="77"/>
    </row>
    <row r="4086" spans="1:9" x14ac:dyDescent="0.25">
      <c r="A4086" s="75">
        <v>6059099238</v>
      </c>
      <c r="B4086" s="75">
        <v>4031</v>
      </c>
      <c r="C4086" s="75" t="s">
        <v>180</v>
      </c>
      <c r="D4086" s="75">
        <v>92646</v>
      </c>
      <c r="E4086" s="75">
        <v>8.3347216040040006</v>
      </c>
      <c r="F4086" s="75">
        <v>0</v>
      </c>
      <c r="G4086" s="75">
        <v>15</v>
      </c>
      <c r="H4086" s="77"/>
      <c r="I4086" s="77"/>
    </row>
    <row r="4087" spans="1:9" x14ac:dyDescent="0.25">
      <c r="A4087" s="75">
        <v>6059099514</v>
      </c>
      <c r="B4087" s="75">
        <v>5453</v>
      </c>
      <c r="C4087" s="75" t="s">
        <v>180</v>
      </c>
      <c r="D4087" s="75">
        <v>92649</v>
      </c>
      <c r="E4087" s="75">
        <v>8.1492341389585299</v>
      </c>
      <c r="F4087" s="75">
        <v>0</v>
      </c>
      <c r="G4087" s="75">
        <v>13</v>
      </c>
      <c r="H4087" s="77"/>
      <c r="I4087" s="77"/>
    </row>
    <row r="4088" spans="1:9" x14ac:dyDescent="0.25">
      <c r="A4088" s="75">
        <v>6059099217</v>
      </c>
      <c r="B4088" s="75">
        <v>2354</v>
      </c>
      <c r="C4088" s="75" t="s">
        <v>180</v>
      </c>
      <c r="D4088" s="75">
        <v>92646</v>
      </c>
      <c r="E4088" s="75">
        <v>7.73702827951705</v>
      </c>
      <c r="F4088" s="75">
        <v>0</v>
      </c>
      <c r="G4088" s="75">
        <v>10.7</v>
      </c>
      <c r="H4088" s="77"/>
      <c r="I4088" s="77"/>
    </row>
    <row r="4089" spans="1:9" x14ac:dyDescent="0.25">
      <c r="A4089" s="75">
        <v>6059099237</v>
      </c>
      <c r="B4089" s="75">
        <v>3583</v>
      </c>
      <c r="C4089" s="75" t="s">
        <v>180</v>
      </c>
      <c r="D4089" s="75">
        <v>92646</v>
      </c>
      <c r="E4089" s="75">
        <v>7.1370269665961503</v>
      </c>
      <c r="F4089" s="75">
        <v>0</v>
      </c>
      <c r="G4089" s="75">
        <v>13.7</v>
      </c>
      <c r="H4089" s="77"/>
      <c r="I4089" s="77"/>
    </row>
    <row r="4090" spans="1:9" x14ac:dyDescent="0.25">
      <c r="A4090" s="75">
        <v>6059099308</v>
      </c>
      <c r="B4090" s="75">
        <v>5847</v>
      </c>
      <c r="C4090" s="75" t="s">
        <v>180</v>
      </c>
      <c r="D4090" s="75">
        <v>92648</v>
      </c>
      <c r="E4090" s="75">
        <v>6.8713228229442196</v>
      </c>
      <c r="F4090" s="75">
        <v>0</v>
      </c>
      <c r="G4090" s="75">
        <v>4.3</v>
      </c>
      <c r="H4090" s="77"/>
      <c r="I4090" s="77"/>
    </row>
    <row r="4091" spans="1:9" x14ac:dyDescent="0.25">
      <c r="A4091" s="75">
        <v>6059099415</v>
      </c>
      <c r="B4091" s="75">
        <v>5374</v>
      </c>
      <c r="C4091" s="75" t="s">
        <v>180</v>
      </c>
      <c r="D4091" s="75">
        <v>92648</v>
      </c>
      <c r="E4091" s="75">
        <v>6.0823173286592898</v>
      </c>
      <c r="F4091" s="75">
        <v>0</v>
      </c>
      <c r="G4091" s="75">
        <v>5.8</v>
      </c>
      <c r="H4091" s="77"/>
      <c r="I4091" s="77"/>
    </row>
    <row r="4092" spans="1:9" x14ac:dyDescent="0.25">
      <c r="A4092" s="75">
        <v>6059099220</v>
      </c>
      <c r="B4092" s="75">
        <v>5115</v>
      </c>
      <c r="C4092" s="75" t="s">
        <v>180</v>
      </c>
      <c r="D4092" s="75">
        <v>92646</v>
      </c>
      <c r="E4092" s="75">
        <v>5.8746899950201303</v>
      </c>
      <c r="F4092" s="75">
        <v>0</v>
      </c>
      <c r="G4092" s="75">
        <v>9.9</v>
      </c>
      <c r="H4092" s="77"/>
      <c r="I4092" s="77"/>
    </row>
    <row r="4093" spans="1:9" x14ac:dyDescent="0.25">
      <c r="A4093" s="75">
        <v>6059052410</v>
      </c>
      <c r="B4093" s="75">
        <v>5403</v>
      </c>
      <c r="C4093" s="75" t="s">
        <v>180</v>
      </c>
      <c r="D4093" s="75">
        <v>92618</v>
      </c>
      <c r="E4093" s="75">
        <v>34.680687516750602</v>
      </c>
      <c r="F4093" s="75">
        <v>0</v>
      </c>
      <c r="G4093" s="75">
        <v>25.4</v>
      </c>
      <c r="H4093" s="77"/>
      <c r="I4093" s="77"/>
    </row>
    <row r="4094" spans="1:9" x14ac:dyDescent="0.25">
      <c r="A4094" s="75">
        <v>6059062611</v>
      </c>
      <c r="B4094" s="75">
        <v>4105</v>
      </c>
      <c r="C4094" s="75" t="s">
        <v>180</v>
      </c>
      <c r="D4094" s="75">
        <v>92612</v>
      </c>
      <c r="E4094" s="75">
        <v>31.1678135924397</v>
      </c>
      <c r="F4094" s="75">
        <v>0</v>
      </c>
      <c r="G4094" s="75">
        <v>46</v>
      </c>
      <c r="H4094" s="77"/>
      <c r="I4094" s="77"/>
    </row>
    <row r="4095" spans="1:9" x14ac:dyDescent="0.25">
      <c r="A4095" s="75">
        <v>6059062627</v>
      </c>
      <c r="B4095" s="75">
        <v>3308</v>
      </c>
      <c r="C4095" s="75" t="s">
        <v>180</v>
      </c>
      <c r="D4095" s="75">
        <v>92612</v>
      </c>
      <c r="E4095" s="75">
        <v>23.776704572184901</v>
      </c>
      <c r="F4095" s="75">
        <v>0</v>
      </c>
      <c r="G4095" s="75">
        <v>55.1</v>
      </c>
      <c r="H4095" s="77"/>
      <c r="I4095" s="77"/>
    </row>
    <row r="4096" spans="1:9" x14ac:dyDescent="0.25">
      <c r="A4096" s="75">
        <v>6059062612</v>
      </c>
      <c r="B4096" s="75">
        <v>8186</v>
      </c>
      <c r="C4096" s="75" t="s">
        <v>180</v>
      </c>
      <c r="D4096" s="75">
        <v>92612</v>
      </c>
      <c r="E4096" s="75">
        <v>23.5789963596931</v>
      </c>
      <c r="F4096" s="75">
        <v>0</v>
      </c>
      <c r="G4096" s="75">
        <v>22.8</v>
      </c>
      <c r="H4096" s="77"/>
      <c r="I4096" s="77"/>
    </row>
    <row r="4097" spans="1:9" x14ac:dyDescent="0.25">
      <c r="A4097" s="75">
        <v>6059062626</v>
      </c>
      <c r="B4097" s="75">
        <v>2773</v>
      </c>
      <c r="C4097" s="75" t="s">
        <v>180</v>
      </c>
      <c r="D4097" s="75">
        <v>92612</v>
      </c>
      <c r="E4097" s="75">
        <v>23.254053343906499</v>
      </c>
      <c r="F4097" s="75">
        <v>0</v>
      </c>
      <c r="G4097" s="75">
        <v>65.8</v>
      </c>
      <c r="H4097" s="77"/>
      <c r="I4097" s="77"/>
    </row>
    <row r="4098" spans="1:9" x14ac:dyDescent="0.25">
      <c r="A4098" s="75">
        <v>6059052517</v>
      </c>
      <c r="B4098" s="75">
        <v>10096</v>
      </c>
      <c r="C4098" s="75" t="s">
        <v>180</v>
      </c>
      <c r="D4098" s="75">
        <v>92618</v>
      </c>
      <c r="E4098" s="75">
        <v>21.664179879129399</v>
      </c>
      <c r="F4098" s="75">
        <v>0</v>
      </c>
      <c r="G4098" s="75">
        <v>11.7</v>
      </c>
      <c r="H4098" s="77"/>
      <c r="I4098" s="77"/>
    </row>
    <row r="4099" spans="1:9" x14ac:dyDescent="0.25">
      <c r="A4099" s="75">
        <v>6059052418</v>
      </c>
      <c r="B4099" s="75">
        <v>12096</v>
      </c>
      <c r="C4099" s="75" t="s">
        <v>180</v>
      </c>
      <c r="D4099" s="75">
        <v>92620</v>
      </c>
      <c r="E4099" s="75">
        <v>21.049381811228901</v>
      </c>
      <c r="F4099" s="75">
        <v>0</v>
      </c>
      <c r="G4099" s="75">
        <v>23.8</v>
      </c>
      <c r="H4099" s="77"/>
      <c r="I4099" s="77"/>
    </row>
    <row r="4100" spans="1:9" x14ac:dyDescent="0.25">
      <c r="A4100" s="75">
        <v>6059052525</v>
      </c>
      <c r="B4100" s="75">
        <v>15473</v>
      </c>
      <c r="C4100" s="75" t="s">
        <v>180</v>
      </c>
      <c r="D4100" s="75">
        <v>92602</v>
      </c>
      <c r="E4100" s="75">
        <v>19.8920379360714</v>
      </c>
      <c r="F4100" s="75">
        <v>0</v>
      </c>
      <c r="G4100" s="75">
        <v>18.8</v>
      </c>
      <c r="H4100" s="77"/>
      <c r="I4100" s="77"/>
    </row>
    <row r="4101" spans="1:9" x14ac:dyDescent="0.25">
      <c r="A4101" s="75">
        <v>6059052518</v>
      </c>
      <c r="B4101" s="75">
        <v>2688</v>
      </c>
      <c r="C4101" s="75" t="s">
        <v>180</v>
      </c>
      <c r="D4101" s="75">
        <v>92618</v>
      </c>
      <c r="E4101" s="75">
        <v>18.1958300136418</v>
      </c>
      <c r="F4101" s="75">
        <v>0</v>
      </c>
      <c r="G4101" s="75">
        <v>18.600000000000001</v>
      </c>
      <c r="H4101" s="77"/>
      <c r="I4101" s="77"/>
    </row>
    <row r="4102" spans="1:9" x14ac:dyDescent="0.25">
      <c r="A4102" s="75">
        <v>6059052421</v>
      </c>
      <c r="B4102" s="75">
        <v>5111</v>
      </c>
      <c r="C4102" s="75" t="s">
        <v>180</v>
      </c>
      <c r="D4102" s="75">
        <v>92620</v>
      </c>
      <c r="E4102" s="75">
        <v>17.649765512646798</v>
      </c>
      <c r="F4102" s="75">
        <v>0</v>
      </c>
      <c r="G4102" s="75">
        <v>18</v>
      </c>
      <c r="H4102" s="77"/>
      <c r="I4102" s="77"/>
    </row>
    <row r="4103" spans="1:9" x14ac:dyDescent="0.25">
      <c r="A4103" s="75">
        <v>6059062621</v>
      </c>
      <c r="B4103" s="75">
        <v>4800</v>
      </c>
      <c r="C4103" s="75" t="s">
        <v>180</v>
      </c>
      <c r="D4103" s="75">
        <v>92618</v>
      </c>
      <c r="E4103" s="75">
        <v>16.510814751182401</v>
      </c>
      <c r="F4103" s="75">
        <v>0</v>
      </c>
      <c r="G4103" s="75">
        <v>13.2</v>
      </c>
      <c r="H4103" s="77"/>
      <c r="I4103" s="77"/>
    </row>
    <row r="4104" spans="1:9" x14ac:dyDescent="0.25">
      <c r="A4104" s="75">
        <v>6059052527</v>
      </c>
      <c r="B4104" s="75">
        <v>8391</v>
      </c>
      <c r="C4104" s="75" t="s">
        <v>180</v>
      </c>
      <c r="D4104" s="75">
        <v>92606</v>
      </c>
      <c r="E4104" s="75">
        <v>16.4454163271566</v>
      </c>
      <c r="F4104" s="75">
        <v>0</v>
      </c>
      <c r="G4104" s="75">
        <v>25.7</v>
      </c>
      <c r="H4104" s="77"/>
      <c r="I4104" s="77"/>
    </row>
    <row r="4105" spans="1:9" x14ac:dyDescent="0.25">
      <c r="A4105" s="75">
        <v>6059052521</v>
      </c>
      <c r="B4105" s="75">
        <v>5391</v>
      </c>
      <c r="C4105" s="75" t="s">
        <v>180</v>
      </c>
      <c r="D4105" s="75">
        <v>92606</v>
      </c>
      <c r="E4105" s="75">
        <v>16.4234249440184</v>
      </c>
      <c r="F4105" s="75">
        <v>0</v>
      </c>
      <c r="G4105" s="75">
        <v>27.2</v>
      </c>
      <c r="H4105" s="77"/>
      <c r="I4105" s="77"/>
    </row>
    <row r="4106" spans="1:9" x14ac:dyDescent="0.25">
      <c r="A4106" s="75">
        <v>6059052511</v>
      </c>
      <c r="B4106" s="75">
        <v>5672</v>
      </c>
      <c r="C4106" s="75" t="s">
        <v>180</v>
      </c>
      <c r="D4106" s="75">
        <v>92604</v>
      </c>
      <c r="E4106" s="75">
        <v>16.241751142444201</v>
      </c>
      <c r="F4106" s="75">
        <v>0</v>
      </c>
      <c r="G4106" s="75">
        <v>15.2</v>
      </c>
      <c r="H4106" s="77"/>
      <c r="I4106" s="77"/>
    </row>
    <row r="4107" spans="1:9" x14ac:dyDescent="0.25">
      <c r="A4107" s="75">
        <v>6059062614</v>
      </c>
      <c r="B4107" s="75">
        <v>14044</v>
      </c>
      <c r="C4107" s="75" t="s">
        <v>180</v>
      </c>
      <c r="D4107" s="75">
        <v>92617</v>
      </c>
      <c r="E4107" s="75">
        <v>15.879219961585701</v>
      </c>
      <c r="F4107" s="75">
        <v>0</v>
      </c>
      <c r="G4107" s="75">
        <v>53.4</v>
      </c>
      <c r="H4107" s="77"/>
      <c r="I4107" s="77"/>
    </row>
    <row r="4108" spans="1:9" x14ac:dyDescent="0.25">
      <c r="A4108" s="75">
        <v>6059052523</v>
      </c>
      <c r="B4108" s="75">
        <v>4175</v>
      </c>
      <c r="C4108" s="75" t="s">
        <v>180</v>
      </c>
      <c r="D4108" s="75">
        <v>92614</v>
      </c>
      <c r="E4108" s="75">
        <v>15.631214967421901</v>
      </c>
      <c r="F4108" s="75">
        <v>0</v>
      </c>
      <c r="G4108" s="75">
        <v>14.6</v>
      </c>
      <c r="H4108" s="77"/>
      <c r="I4108" s="77"/>
    </row>
    <row r="4109" spans="1:9" x14ac:dyDescent="0.25">
      <c r="A4109" s="75">
        <v>6059052515</v>
      </c>
      <c r="B4109" s="75">
        <v>8833</v>
      </c>
      <c r="C4109" s="75" t="s">
        <v>180</v>
      </c>
      <c r="D4109" s="75">
        <v>92606</v>
      </c>
      <c r="E4109" s="75">
        <v>15.572820325087999</v>
      </c>
      <c r="F4109" s="75">
        <v>0</v>
      </c>
      <c r="G4109" s="75">
        <v>20.8</v>
      </c>
      <c r="H4109" s="77"/>
      <c r="I4109" s="77"/>
    </row>
    <row r="4110" spans="1:9" x14ac:dyDescent="0.25">
      <c r="A4110" s="75">
        <v>6059052519</v>
      </c>
      <c r="B4110" s="75">
        <v>4212</v>
      </c>
      <c r="C4110" s="75" t="s">
        <v>180</v>
      </c>
      <c r="D4110" s="75">
        <v>92614</v>
      </c>
      <c r="E4110" s="75">
        <v>15.163232128839001</v>
      </c>
      <c r="F4110" s="75">
        <v>0</v>
      </c>
      <c r="G4110" s="75">
        <v>16.2</v>
      </c>
      <c r="H4110" s="77"/>
      <c r="I4110" s="77"/>
    </row>
    <row r="4111" spans="1:9" x14ac:dyDescent="0.25">
      <c r="A4111" s="75">
        <v>6059052514</v>
      </c>
      <c r="B4111" s="75">
        <v>5327</v>
      </c>
      <c r="C4111" s="75" t="s">
        <v>180</v>
      </c>
      <c r="D4111" s="75">
        <v>92614</v>
      </c>
      <c r="E4111" s="75">
        <v>14.962150327823</v>
      </c>
      <c r="F4111" s="75">
        <v>0</v>
      </c>
      <c r="G4111" s="75">
        <v>21.6</v>
      </c>
      <c r="H4111" s="77"/>
      <c r="I4111" s="77"/>
    </row>
    <row r="4112" spans="1:9" x14ac:dyDescent="0.25">
      <c r="A4112" s="75">
        <v>6059052505</v>
      </c>
      <c r="B4112" s="75">
        <v>4916</v>
      </c>
      <c r="C4112" s="75" t="s">
        <v>180</v>
      </c>
      <c r="D4112" s="75">
        <v>92604</v>
      </c>
      <c r="E4112" s="75">
        <v>13.3539888083807</v>
      </c>
      <c r="F4112" s="75">
        <v>0</v>
      </c>
      <c r="G4112" s="75">
        <v>23.2</v>
      </c>
      <c r="H4112" s="77"/>
      <c r="I4112" s="77"/>
    </row>
    <row r="4113" spans="1:9" x14ac:dyDescent="0.25">
      <c r="A4113" s="75">
        <v>6059052426</v>
      </c>
      <c r="B4113" s="75">
        <v>7957</v>
      </c>
      <c r="C4113" s="75" t="s">
        <v>180</v>
      </c>
      <c r="D4113" s="75">
        <v>92618</v>
      </c>
      <c r="E4113" s="75">
        <v>13.328644730948</v>
      </c>
      <c r="F4113" s="75">
        <v>0</v>
      </c>
      <c r="G4113" s="75">
        <v>17.899999999999999</v>
      </c>
      <c r="H4113" s="77"/>
      <c r="I4113" s="77"/>
    </row>
    <row r="4114" spans="1:9" x14ac:dyDescent="0.25">
      <c r="A4114" s="75">
        <v>6059052420</v>
      </c>
      <c r="B4114" s="75">
        <v>21098</v>
      </c>
      <c r="C4114" s="75" t="s">
        <v>180</v>
      </c>
      <c r="D4114" s="75">
        <v>92602</v>
      </c>
      <c r="E4114" s="75">
        <v>12.696146766536501</v>
      </c>
      <c r="F4114" s="75">
        <v>0</v>
      </c>
      <c r="G4114" s="75">
        <v>9.4</v>
      </c>
      <c r="H4114" s="77"/>
      <c r="I4114" s="77"/>
    </row>
    <row r="4115" spans="1:9" x14ac:dyDescent="0.25">
      <c r="A4115" s="75">
        <v>6059052526</v>
      </c>
      <c r="B4115" s="75">
        <v>4355</v>
      </c>
      <c r="C4115" s="75" t="s">
        <v>180</v>
      </c>
      <c r="D4115" s="75">
        <v>92604</v>
      </c>
      <c r="E4115" s="75">
        <v>11.196274522276999</v>
      </c>
      <c r="F4115" s="75">
        <v>0</v>
      </c>
      <c r="G4115" s="75">
        <v>13.2</v>
      </c>
      <c r="H4115" s="77"/>
      <c r="I4115" s="77"/>
    </row>
    <row r="4116" spans="1:9" x14ac:dyDescent="0.25">
      <c r="A4116" s="75">
        <v>6059052506</v>
      </c>
      <c r="B4116" s="75">
        <v>2490</v>
      </c>
      <c r="C4116" s="75" t="s">
        <v>180</v>
      </c>
      <c r="D4116" s="75">
        <v>92604</v>
      </c>
      <c r="E4116" s="75">
        <v>10.527721355256199</v>
      </c>
      <c r="F4116" s="75">
        <v>0</v>
      </c>
      <c r="G4116" s="75">
        <v>12.9</v>
      </c>
      <c r="H4116" s="77"/>
      <c r="I4116" s="77"/>
    </row>
    <row r="4117" spans="1:9" x14ac:dyDescent="0.25">
      <c r="A4117" s="75">
        <v>6059052522</v>
      </c>
      <c r="B4117" s="75">
        <v>4123</v>
      </c>
      <c r="C4117" s="75" t="s">
        <v>180</v>
      </c>
      <c r="D4117" s="75">
        <v>92614</v>
      </c>
      <c r="E4117" s="75">
        <v>10.3779142506216</v>
      </c>
      <c r="F4117" s="75">
        <v>0</v>
      </c>
      <c r="G4117" s="75">
        <v>19</v>
      </c>
      <c r="H4117" s="77"/>
      <c r="I4117" s="77"/>
    </row>
    <row r="4118" spans="1:9" x14ac:dyDescent="0.25">
      <c r="A4118" s="75">
        <v>6059052417</v>
      </c>
      <c r="B4118" s="75">
        <v>6771</v>
      </c>
      <c r="C4118" s="75" t="s">
        <v>180</v>
      </c>
      <c r="D4118" s="75">
        <v>92620</v>
      </c>
      <c r="E4118" s="75">
        <v>10.0336323112465</v>
      </c>
      <c r="F4118" s="75">
        <v>0</v>
      </c>
      <c r="G4118" s="75">
        <v>12.1</v>
      </c>
      <c r="H4118" s="77"/>
      <c r="I4118" s="77"/>
    </row>
    <row r="4119" spans="1:9" x14ac:dyDescent="0.25">
      <c r="A4119" s="75">
        <v>6059052528</v>
      </c>
      <c r="B4119" s="75">
        <v>3469</v>
      </c>
      <c r="C4119" s="75" t="s">
        <v>180</v>
      </c>
      <c r="D4119" s="75">
        <v>92604</v>
      </c>
      <c r="E4119" s="75">
        <v>10.0029292864472</v>
      </c>
      <c r="F4119" s="75">
        <v>0</v>
      </c>
      <c r="G4119" s="75">
        <v>17.2</v>
      </c>
      <c r="H4119" s="77"/>
      <c r="I4119" s="77"/>
    </row>
    <row r="4120" spans="1:9" x14ac:dyDescent="0.25">
      <c r="A4120" s="75">
        <v>6059062628</v>
      </c>
      <c r="B4120" s="75">
        <v>3581</v>
      </c>
      <c r="C4120" s="75" t="s">
        <v>180</v>
      </c>
      <c r="D4120" s="75">
        <v>92612</v>
      </c>
      <c r="E4120" s="75">
        <v>9.7863101793390808</v>
      </c>
      <c r="F4120" s="75">
        <v>0</v>
      </c>
      <c r="G4120" s="75">
        <v>23.2</v>
      </c>
      <c r="H4120" s="77"/>
      <c r="I4120" s="77"/>
    </row>
    <row r="4121" spans="1:9" x14ac:dyDescent="0.25">
      <c r="A4121" s="75">
        <v>6059052520</v>
      </c>
      <c r="B4121" s="75">
        <v>3460</v>
      </c>
      <c r="C4121" s="75" t="s">
        <v>180</v>
      </c>
      <c r="D4121" s="75">
        <v>92614</v>
      </c>
      <c r="E4121" s="75">
        <v>9.2945691142415292</v>
      </c>
      <c r="F4121" s="75">
        <v>0</v>
      </c>
      <c r="G4121" s="75">
        <v>24.2</v>
      </c>
      <c r="H4121" s="77"/>
      <c r="I4121" s="77"/>
    </row>
    <row r="4122" spans="1:9" x14ac:dyDescent="0.25">
      <c r="A4122" s="75">
        <v>6059052513</v>
      </c>
      <c r="B4122" s="75">
        <v>5675</v>
      </c>
      <c r="C4122" s="75" t="s">
        <v>180</v>
      </c>
      <c r="D4122" s="75">
        <v>92604</v>
      </c>
      <c r="E4122" s="75">
        <v>6.6904081270279798</v>
      </c>
      <c r="F4122" s="75">
        <v>0</v>
      </c>
      <c r="G4122" s="75">
        <v>16.7</v>
      </c>
      <c r="H4122" s="77"/>
      <c r="I4122" s="77"/>
    </row>
    <row r="4123" spans="1:9" x14ac:dyDescent="0.25">
      <c r="A4123" s="75">
        <v>6059062630</v>
      </c>
      <c r="B4123" s="75">
        <v>1722</v>
      </c>
      <c r="C4123" s="75" t="s">
        <v>180</v>
      </c>
      <c r="D4123" s="75">
        <v>92612</v>
      </c>
      <c r="E4123" s="75">
        <v>6.4907685676894804</v>
      </c>
      <c r="F4123" s="75">
        <v>0</v>
      </c>
      <c r="G4123" s="75">
        <v>8.1</v>
      </c>
      <c r="H4123" s="77"/>
      <c r="I4123" s="77"/>
    </row>
    <row r="4124" spans="1:9" x14ac:dyDescent="0.25">
      <c r="A4124" s="75">
        <v>6059062629</v>
      </c>
      <c r="B4124" s="75">
        <v>2660</v>
      </c>
      <c r="C4124" s="75" t="s">
        <v>180</v>
      </c>
      <c r="D4124" s="75">
        <v>92603</v>
      </c>
      <c r="E4124" s="75">
        <v>5.81836901614464</v>
      </c>
      <c r="F4124" s="75">
        <v>0</v>
      </c>
      <c r="G4124" s="75">
        <v>10</v>
      </c>
      <c r="H4124" s="77"/>
      <c r="I4124" s="77"/>
    </row>
    <row r="4125" spans="1:9" x14ac:dyDescent="0.25">
      <c r="A4125" s="75">
        <v>6059062631</v>
      </c>
      <c r="B4125" s="75">
        <v>3303</v>
      </c>
      <c r="C4125" s="75" t="s">
        <v>180</v>
      </c>
      <c r="D4125" s="75">
        <v>92603</v>
      </c>
      <c r="E4125" s="75">
        <v>3.9834696637432101</v>
      </c>
      <c r="F4125" s="75">
        <v>0</v>
      </c>
      <c r="G4125" s="75">
        <v>8.4</v>
      </c>
      <c r="H4125" s="77"/>
      <c r="I4125" s="77"/>
    </row>
    <row r="4126" spans="1:9" x14ac:dyDescent="0.25">
      <c r="A4126" s="75">
        <v>6059052404</v>
      </c>
      <c r="B4126" s="75">
        <v>549</v>
      </c>
      <c r="C4126" s="75" t="s">
        <v>180</v>
      </c>
      <c r="D4126" s="75">
        <v>92618</v>
      </c>
      <c r="E4126" s="75" t="s">
        <v>147</v>
      </c>
      <c r="F4126" s="75">
        <v>549</v>
      </c>
      <c r="G4126" s="75">
        <v>4.7</v>
      </c>
      <c r="H4126" s="77"/>
      <c r="I4126" s="77"/>
    </row>
    <row r="4127" spans="1:9" x14ac:dyDescent="0.25">
      <c r="A4127" s="75">
        <v>6059001202</v>
      </c>
      <c r="B4127" s="75">
        <v>3586</v>
      </c>
      <c r="C4127" s="75" t="s">
        <v>180</v>
      </c>
      <c r="D4127" s="75">
        <v>90631</v>
      </c>
      <c r="E4127" s="75">
        <v>52.524420396947299</v>
      </c>
      <c r="F4127" s="75">
        <v>3586</v>
      </c>
      <c r="G4127" s="75">
        <v>48.2</v>
      </c>
      <c r="H4127" s="77"/>
      <c r="I4127" s="77"/>
    </row>
    <row r="4128" spans="1:9" x14ac:dyDescent="0.25">
      <c r="A4128" s="75">
        <v>6059001304</v>
      </c>
      <c r="B4128" s="75">
        <v>3803</v>
      </c>
      <c r="C4128" s="75" t="s">
        <v>180</v>
      </c>
      <c r="D4128" s="75">
        <v>90631</v>
      </c>
      <c r="E4128" s="75">
        <v>50.858860950493501</v>
      </c>
      <c r="F4128" s="75">
        <v>3803</v>
      </c>
      <c r="G4128" s="75">
        <v>51.2</v>
      </c>
      <c r="H4128" s="77"/>
      <c r="I4128" s="77"/>
    </row>
    <row r="4129" spans="1:9" x14ac:dyDescent="0.25">
      <c r="A4129" s="75">
        <v>6059001404</v>
      </c>
      <c r="B4129" s="75">
        <v>3972</v>
      </c>
      <c r="C4129" s="75" t="s">
        <v>180</v>
      </c>
      <c r="D4129" s="75">
        <v>90631</v>
      </c>
      <c r="E4129" s="75">
        <v>45.506625527793602</v>
      </c>
      <c r="F4129" s="75">
        <v>3972</v>
      </c>
      <c r="G4129" s="75">
        <v>46</v>
      </c>
      <c r="H4129" s="77"/>
      <c r="I4129" s="77"/>
    </row>
    <row r="4130" spans="1:9" x14ac:dyDescent="0.25">
      <c r="A4130" s="75">
        <v>6059001402</v>
      </c>
      <c r="B4130" s="75">
        <v>5185</v>
      </c>
      <c r="C4130" s="75" t="s">
        <v>180</v>
      </c>
      <c r="D4130" s="75">
        <v>90631</v>
      </c>
      <c r="E4130" s="75">
        <v>41.820315265812702</v>
      </c>
      <c r="F4130" s="75">
        <v>5185</v>
      </c>
      <c r="G4130" s="75">
        <v>36.700000000000003</v>
      </c>
      <c r="H4130" s="77"/>
      <c r="I4130" s="77"/>
    </row>
    <row r="4131" spans="1:9" x14ac:dyDescent="0.25">
      <c r="A4131" s="75">
        <v>6059001201</v>
      </c>
      <c r="B4131" s="75">
        <v>5505</v>
      </c>
      <c r="C4131" s="75" t="s">
        <v>180</v>
      </c>
      <c r="D4131" s="75">
        <v>90631</v>
      </c>
      <c r="E4131" s="75">
        <v>39.648346808028798</v>
      </c>
      <c r="F4131" s="75">
        <v>5505</v>
      </c>
      <c r="G4131" s="75">
        <v>52.1</v>
      </c>
      <c r="H4131" s="77"/>
      <c r="I4131" s="77"/>
    </row>
    <row r="4132" spans="1:9" x14ac:dyDescent="0.25">
      <c r="A4132" s="75">
        <v>6059001303</v>
      </c>
      <c r="B4132" s="75">
        <v>5752</v>
      </c>
      <c r="C4132" s="75" t="s">
        <v>180</v>
      </c>
      <c r="D4132" s="75">
        <v>90631</v>
      </c>
      <c r="E4132" s="75">
        <v>38.384776416374699</v>
      </c>
      <c r="F4132" s="75">
        <v>0</v>
      </c>
      <c r="G4132" s="75">
        <v>36.6</v>
      </c>
      <c r="H4132" s="77"/>
      <c r="I4132" s="77"/>
    </row>
    <row r="4133" spans="1:9" x14ac:dyDescent="0.25">
      <c r="A4133" s="75">
        <v>6059001103</v>
      </c>
      <c r="B4133" s="75">
        <v>4489</v>
      </c>
      <c r="C4133" s="75" t="s">
        <v>180</v>
      </c>
      <c r="D4133" s="75">
        <v>90631</v>
      </c>
      <c r="E4133" s="75">
        <v>36.4733213500283</v>
      </c>
      <c r="F4133" s="75">
        <v>0</v>
      </c>
      <c r="G4133" s="75">
        <v>48</v>
      </c>
      <c r="H4133" s="77"/>
      <c r="I4133" s="77"/>
    </row>
    <row r="4134" spans="1:9" x14ac:dyDescent="0.25">
      <c r="A4134" s="75">
        <v>6059001401</v>
      </c>
      <c r="B4134" s="75">
        <v>5013</v>
      </c>
      <c r="C4134" s="75" t="s">
        <v>180</v>
      </c>
      <c r="D4134" s="75">
        <v>90631</v>
      </c>
      <c r="E4134" s="75">
        <v>29.184119679939698</v>
      </c>
      <c r="F4134" s="75">
        <v>0</v>
      </c>
      <c r="G4134" s="75">
        <v>36.299999999999997</v>
      </c>
      <c r="H4134" s="77"/>
      <c r="I4134" s="77"/>
    </row>
    <row r="4135" spans="1:9" x14ac:dyDescent="0.25">
      <c r="A4135" s="75">
        <v>6059001101</v>
      </c>
      <c r="B4135" s="75">
        <v>4523</v>
      </c>
      <c r="C4135" s="75" t="s">
        <v>180</v>
      </c>
      <c r="D4135" s="75">
        <v>90631</v>
      </c>
      <c r="E4135" s="75">
        <v>25.040531465548501</v>
      </c>
      <c r="F4135" s="75">
        <v>0</v>
      </c>
      <c r="G4135" s="75">
        <v>22.3</v>
      </c>
      <c r="H4135" s="77"/>
      <c r="I4135" s="77"/>
    </row>
    <row r="4136" spans="1:9" x14ac:dyDescent="0.25">
      <c r="A4136" s="75">
        <v>6059001301</v>
      </c>
      <c r="B4136" s="75">
        <v>6423</v>
      </c>
      <c r="C4136" s="75" t="s">
        <v>180</v>
      </c>
      <c r="D4136" s="75">
        <v>90631</v>
      </c>
      <c r="E4136" s="75">
        <v>23.503065525682501</v>
      </c>
      <c r="F4136" s="75">
        <v>0</v>
      </c>
      <c r="G4136" s="75">
        <v>21.7</v>
      </c>
      <c r="H4136" s="77"/>
      <c r="I4136" s="77"/>
    </row>
    <row r="4137" spans="1:9" x14ac:dyDescent="0.25">
      <c r="A4137" s="75">
        <v>6059001102</v>
      </c>
      <c r="B4137" s="75">
        <v>3144</v>
      </c>
      <c r="C4137" s="75" t="s">
        <v>180</v>
      </c>
      <c r="D4137" s="75">
        <v>90631</v>
      </c>
      <c r="E4137" s="75">
        <v>18.936110086146201</v>
      </c>
      <c r="F4137" s="75">
        <v>0</v>
      </c>
      <c r="G4137" s="75">
        <v>24.5</v>
      </c>
      <c r="H4137" s="77"/>
      <c r="I4137" s="77"/>
    </row>
    <row r="4138" spans="1:9" x14ac:dyDescent="0.25">
      <c r="A4138" s="75">
        <v>6059110102</v>
      </c>
      <c r="B4138" s="75">
        <v>5780</v>
      </c>
      <c r="C4138" s="75" t="s">
        <v>180</v>
      </c>
      <c r="D4138" s="75">
        <v>90623</v>
      </c>
      <c r="E4138" s="75">
        <v>18.723457600379799</v>
      </c>
      <c r="F4138" s="75">
        <v>0</v>
      </c>
      <c r="G4138" s="75">
        <v>18.5</v>
      </c>
      <c r="H4138" s="77"/>
      <c r="I4138" s="77"/>
    </row>
    <row r="4139" spans="1:9" x14ac:dyDescent="0.25">
      <c r="A4139" s="75">
        <v>6059110115</v>
      </c>
      <c r="B4139" s="75">
        <v>3613</v>
      </c>
      <c r="C4139" s="75" t="s">
        <v>180</v>
      </c>
      <c r="D4139" s="75">
        <v>90623</v>
      </c>
      <c r="E4139" s="75">
        <v>17.288661766632899</v>
      </c>
      <c r="F4139" s="75">
        <v>0</v>
      </c>
      <c r="G4139" s="75">
        <v>8.5</v>
      </c>
      <c r="H4139" s="77"/>
      <c r="I4139" s="77"/>
    </row>
    <row r="4140" spans="1:9" x14ac:dyDescent="0.25">
      <c r="A4140" s="75">
        <v>6059110116</v>
      </c>
      <c r="B4140" s="75">
        <v>4761</v>
      </c>
      <c r="C4140" s="75" t="s">
        <v>180</v>
      </c>
      <c r="D4140" s="75">
        <v>90623</v>
      </c>
      <c r="E4140" s="75">
        <v>17.140154179055699</v>
      </c>
      <c r="F4140" s="75">
        <v>0</v>
      </c>
      <c r="G4140" s="75">
        <v>26.9</v>
      </c>
      <c r="H4140" s="77"/>
      <c r="I4140" s="77"/>
    </row>
    <row r="4141" spans="1:9" x14ac:dyDescent="0.25">
      <c r="A4141" s="75">
        <v>6059032057</v>
      </c>
      <c r="B4141" s="75">
        <v>7218</v>
      </c>
      <c r="C4141" s="75" t="s">
        <v>180</v>
      </c>
      <c r="D4141" s="75">
        <v>92694</v>
      </c>
      <c r="E4141" s="75">
        <v>6.1373705943325296</v>
      </c>
      <c r="F4141" s="75">
        <v>0</v>
      </c>
      <c r="G4141" s="75">
        <v>7.6</v>
      </c>
      <c r="H4141" s="77"/>
      <c r="I4141" s="77"/>
    </row>
    <row r="4142" spans="1:9" x14ac:dyDescent="0.25">
      <c r="A4142" s="75">
        <v>6059032059</v>
      </c>
      <c r="B4142" s="75">
        <v>7975</v>
      </c>
      <c r="C4142" s="75" t="s">
        <v>180</v>
      </c>
      <c r="D4142" s="75">
        <v>92694</v>
      </c>
      <c r="E4142" s="75">
        <v>3.8417848996541299</v>
      </c>
      <c r="F4142" s="75">
        <v>0</v>
      </c>
      <c r="G4142" s="75">
        <v>6.4</v>
      </c>
      <c r="H4142" s="77"/>
      <c r="I4142" s="77"/>
    </row>
    <row r="4143" spans="1:9" x14ac:dyDescent="0.25">
      <c r="A4143" s="75">
        <v>6059032058</v>
      </c>
      <c r="B4143" s="75">
        <v>7312</v>
      </c>
      <c r="C4143" s="75" t="s">
        <v>180</v>
      </c>
      <c r="D4143" s="75">
        <v>92694</v>
      </c>
      <c r="E4143" s="75">
        <v>2.7480546176573402</v>
      </c>
      <c r="F4143" s="75">
        <v>0</v>
      </c>
      <c r="G4143" s="75">
        <v>5.0999999999999996</v>
      </c>
      <c r="H4143" s="77"/>
      <c r="I4143" s="77"/>
    </row>
    <row r="4144" spans="1:9" x14ac:dyDescent="0.25">
      <c r="A4144" s="75">
        <v>6059062604</v>
      </c>
      <c r="B4144" s="75">
        <v>15174</v>
      </c>
      <c r="C4144" s="75" t="s">
        <v>180</v>
      </c>
      <c r="D4144" s="75">
        <v>92651</v>
      </c>
      <c r="E4144" s="75">
        <v>11.7862811001824</v>
      </c>
      <c r="F4144" s="75">
        <v>0</v>
      </c>
      <c r="G4144" s="75">
        <v>12.2</v>
      </c>
      <c r="H4144" s="77"/>
      <c r="I4144" s="77"/>
    </row>
    <row r="4145" spans="1:9" x14ac:dyDescent="0.25">
      <c r="A4145" s="75">
        <v>6059062649</v>
      </c>
      <c r="B4145" s="75">
        <v>3257</v>
      </c>
      <c r="C4145" s="75" t="s">
        <v>180</v>
      </c>
      <c r="D4145" s="75">
        <v>92651</v>
      </c>
      <c r="E4145" s="75">
        <v>11.746858890547401</v>
      </c>
      <c r="F4145" s="75">
        <v>0</v>
      </c>
      <c r="G4145" s="75">
        <v>23</v>
      </c>
      <c r="H4145" s="77"/>
      <c r="I4145" s="77"/>
    </row>
    <row r="4146" spans="1:9" x14ac:dyDescent="0.25">
      <c r="A4146" s="75">
        <v>6059062605</v>
      </c>
      <c r="B4146" s="75">
        <v>3094</v>
      </c>
      <c r="C4146" s="75" t="s">
        <v>180</v>
      </c>
      <c r="D4146" s="75">
        <v>92651</v>
      </c>
      <c r="E4146" s="75">
        <v>9.3953545498935895</v>
      </c>
      <c r="F4146" s="75">
        <v>0</v>
      </c>
      <c r="G4146" s="75">
        <v>17.899999999999999</v>
      </c>
      <c r="H4146" s="77"/>
      <c r="I4146" s="77"/>
    </row>
    <row r="4147" spans="1:9" x14ac:dyDescent="0.25">
      <c r="A4147" s="75">
        <v>6059062619</v>
      </c>
      <c r="B4147" s="75">
        <v>3885</v>
      </c>
      <c r="C4147" s="75" t="s">
        <v>180</v>
      </c>
      <c r="D4147" s="75">
        <v>92651</v>
      </c>
      <c r="E4147" s="75">
        <v>6.7503619974965501</v>
      </c>
      <c r="F4147" s="75">
        <v>0</v>
      </c>
      <c r="G4147" s="75">
        <v>13.2</v>
      </c>
      <c r="H4147" s="77"/>
      <c r="I4147" s="77"/>
    </row>
    <row r="4148" spans="1:9" x14ac:dyDescent="0.25">
      <c r="A4148" s="75">
        <v>6059062632</v>
      </c>
      <c r="B4148" s="75">
        <v>3979</v>
      </c>
      <c r="C4148" s="75" t="s">
        <v>180</v>
      </c>
      <c r="D4148" s="75">
        <v>92651</v>
      </c>
      <c r="E4148" s="75">
        <v>5.9624636359990797</v>
      </c>
      <c r="F4148" s="75">
        <v>0</v>
      </c>
      <c r="G4148" s="75">
        <v>11.4</v>
      </c>
      <c r="H4148" s="77"/>
      <c r="I4148" s="77"/>
    </row>
    <row r="4149" spans="1:9" x14ac:dyDescent="0.25">
      <c r="A4149" s="75">
        <v>6059042305</v>
      </c>
      <c r="B4149" s="75">
        <v>3432</v>
      </c>
      <c r="C4149" s="75" t="s">
        <v>180</v>
      </c>
      <c r="D4149" s="75">
        <v>92651</v>
      </c>
      <c r="E4149" s="75">
        <v>5.3362928651993604</v>
      </c>
      <c r="F4149" s="75">
        <v>0</v>
      </c>
      <c r="G4149" s="75">
        <v>12.5</v>
      </c>
      <c r="H4149" s="77"/>
      <c r="I4149" s="77"/>
    </row>
    <row r="4150" spans="1:9" x14ac:dyDescent="0.25">
      <c r="A4150" s="75">
        <v>6059062620</v>
      </c>
      <c r="B4150" s="75">
        <v>5065</v>
      </c>
      <c r="C4150" s="75" t="s">
        <v>180</v>
      </c>
      <c r="D4150" s="75">
        <v>92651</v>
      </c>
      <c r="E4150" s="75">
        <v>4.84203934721587</v>
      </c>
      <c r="F4150" s="75">
        <v>0</v>
      </c>
      <c r="G4150" s="75">
        <v>9.5</v>
      </c>
      <c r="H4150" s="77"/>
      <c r="I4150" s="77"/>
    </row>
    <row r="4151" spans="1:9" x14ac:dyDescent="0.25">
      <c r="A4151" s="75">
        <v>6059042307</v>
      </c>
      <c r="B4151" s="75">
        <v>6900</v>
      </c>
      <c r="C4151" s="75" t="s">
        <v>180</v>
      </c>
      <c r="D4151" s="75">
        <v>92653</v>
      </c>
      <c r="E4151" s="75">
        <v>21.249687066471299</v>
      </c>
      <c r="F4151" s="75">
        <v>0</v>
      </c>
      <c r="G4151" s="75">
        <v>27</v>
      </c>
      <c r="H4151" s="77"/>
      <c r="I4151" s="77"/>
    </row>
    <row r="4152" spans="1:9" x14ac:dyDescent="0.25">
      <c r="A4152" s="75">
        <v>6059062625</v>
      </c>
      <c r="B4152" s="75">
        <v>4381</v>
      </c>
      <c r="C4152" s="75" t="s">
        <v>180</v>
      </c>
      <c r="D4152" s="75">
        <v>92653</v>
      </c>
      <c r="E4152" s="75">
        <v>20.334154863394499</v>
      </c>
      <c r="F4152" s="75">
        <v>0</v>
      </c>
      <c r="G4152" s="75">
        <v>37.6</v>
      </c>
      <c r="H4152" s="77"/>
      <c r="I4152" s="77"/>
    </row>
    <row r="4153" spans="1:9" x14ac:dyDescent="0.25">
      <c r="A4153" s="75">
        <v>6059042327</v>
      </c>
      <c r="B4153" s="75">
        <v>4814</v>
      </c>
      <c r="C4153" s="75" t="s">
        <v>180</v>
      </c>
      <c r="D4153" s="75">
        <v>92653</v>
      </c>
      <c r="E4153" s="75">
        <v>13.0031126652112</v>
      </c>
      <c r="F4153" s="75">
        <v>0</v>
      </c>
      <c r="G4153" s="75">
        <v>10.1</v>
      </c>
      <c r="H4153" s="77"/>
      <c r="I4153" s="77"/>
    </row>
    <row r="4154" spans="1:9" x14ac:dyDescent="0.25">
      <c r="A4154" s="75">
        <v>6059042328</v>
      </c>
      <c r="B4154" s="75">
        <v>2524</v>
      </c>
      <c r="C4154" s="75" t="s">
        <v>180</v>
      </c>
      <c r="D4154" s="75">
        <v>92653</v>
      </c>
      <c r="E4154" s="75">
        <v>10.107446004600099</v>
      </c>
      <c r="F4154" s="75">
        <v>0</v>
      </c>
      <c r="G4154" s="75">
        <v>15.7</v>
      </c>
      <c r="H4154" s="77"/>
      <c r="I4154" s="77"/>
    </row>
    <row r="4155" spans="1:9" x14ac:dyDescent="0.25">
      <c r="A4155" s="75">
        <v>6059042333</v>
      </c>
      <c r="B4155" s="75">
        <v>4014</v>
      </c>
      <c r="C4155" s="75" t="s">
        <v>180</v>
      </c>
      <c r="D4155" s="75">
        <v>92653</v>
      </c>
      <c r="E4155" s="75">
        <v>9.4166044325588896</v>
      </c>
      <c r="F4155" s="75">
        <v>0</v>
      </c>
      <c r="G4155" s="75">
        <v>5.0999999999999996</v>
      </c>
      <c r="H4155" s="77"/>
      <c r="I4155" s="77"/>
    </row>
    <row r="4156" spans="1:9" x14ac:dyDescent="0.25">
      <c r="A4156" s="75">
        <v>6059042315</v>
      </c>
      <c r="B4156" s="75">
        <v>5900</v>
      </c>
      <c r="C4156" s="75" t="s">
        <v>180</v>
      </c>
      <c r="D4156" s="75">
        <v>92677</v>
      </c>
      <c r="E4156" s="75">
        <v>13.7193167638942</v>
      </c>
      <c r="F4156" s="75">
        <v>0</v>
      </c>
      <c r="G4156" s="75">
        <v>15.6</v>
      </c>
      <c r="H4156" s="77"/>
      <c r="I4156" s="77"/>
    </row>
    <row r="4157" spans="1:9" x14ac:dyDescent="0.25">
      <c r="A4157" s="75">
        <v>6059042335</v>
      </c>
      <c r="B4157" s="75">
        <v>5829</v>
      </c>
      <c r="C4157" s="75" t="s">
        <v>180</v>
      </c>
      <c r="D4157" s="75">
        <v>92677</v>
      </c>
      <c r="E4157" s="75">
        <v>12.346038394951499</v>
      </c>
      <c r="F4157" s="75">
        <v>0</v>
      </c>
      <c r="G4157" s="75">
        <v>23.5</v>
      </c>
      <c r="H4157" s="77"/>
      <c r="I4157" s="77"/>
    </row>
    <row r="4158" spans="1:9" x14ac:dyDescent="0.25">
      <c r="A4158" s="75">
        <v>6059042334</v>
      </c>
      <c r="B4158" s="75">
        <v>5300</v>
      </c>
      <c r="C4158" s="75" t="s">
        <v>180</v>
      </c>
      <c r="D4158" s="75">
        <v>92677</v>
      </c>
      <c r="E4158" s="75">
        <v>9.1012407409326599</v>
      </c>
      <c r="F4158" s="75">
        <v>0</v>
      </c>
      <c r="G4158" s="75">
        <v>20.7</v>
      </c>
      <c r="H4158" s="77"/>
      <c r="I4158" s="77"/>
    </row>
    <row r="4159" spans="1:9" x14ac:dyDescent="0.25">
      <c r="A4159" s="75">
        <v>6059042324</v>
      </c>
      <c r="B4159" s="75">
        <v>4241</v>
      </c>
      <c r="C4159" s="75" t="s">
        <v>180</v>
      </c>
      <c r="D4159" s="75">
        <v>92677</v>
      </c>
      <c r="E4159" s="75">
        <v>7.8818656773509703</v>
      </c>
      <c r="F4159" s="75">
        <v>0</v>
      </c>
      <c r="G4159" s="75">
        <v>26.5</v>
      </c>
      <c r="H4159" s="77"/>
      <c r="I4159" s="77"/>
    </row>
    <row r="4160" spans="1:9" x14ac:dyDescent="0.25">
      <c r="A4160" s="75">
        <v>6059042331</v>
      </c>
      <c r="B4160" s="75">
        <v>5215</v>
      </c>
      <c r="C4160" s="75" t="s">
        <v>180</v>
      </c>
      <c r="D4160" s="75">
        <v>92677</v>
      </c>
      <c r="E4160" s="75">
        <v>7.2419909867685899</v>
      </c>
      <c r="F4160" s="75">
        <v>0</v>
      </c>
      <c r="G4160" s="75">
        <v>11.2</v>
      </c>
      <c r="H4160" s="77"/>
      <c r="I4160" s="77"/>
    </row>
    <row r="4161" spans="1:9" x14ac:dyDescent="0.25">
      <c r="A4161" s="75">
        <v>6059042317</v>
      </c>
      <c r="B4161" s="75">
        <v>3331</v>
      </c>
      <c r="C4161" s="75" t="s">
        <v>180</v>
      </c>
      <c r="D4161" s="75">
        <v>92677</v>
      </c>
      <c r="E4161" s="75">
        <v>7.1522527916729404</v>
      </c>
      <c r="F4161" s="75">
        <v>0</v>
      </c>
      <c r="G4161" s="75">
        <v>9</v>
      </c>
      <c r="H4161" s="77"/>
      <c r="I4161" s="77"/>
    </row>
    <row r="4162" spans="1:9" x14ac:dyDescent="0.25">
      <c r="A4162" s="75">
        <v>6059042337</v>
      </c>
      <c r="B4162" s="75">
        <v>3639</v>
      </c>
      <c r="C4162" s="75" t="s">
        <v>180</v>
      </c>
      <c r="D4162" s="75">
        <v>92677</v>
      </c>
      <c r="E4162" s="75">
        <v>7.1450271729382004</v>
      </c>
      <c r="F4162" s="75">
        <v>0</v>
      </c>
      <c r="G4162" s="75">
        <v>17.399999999999999</v>
      </c>
      <c r="H4162" s="77"/>
      <c r="I4162" s="77"/>
    </row>
    <row r="4163" spans="1:9" x14ac:dyDescent="0.25">
      <c r="A4163" s="75">
        <v>6059042326</v>
      </c>
      <c r="B4163" s="75">
        <v>4608</v>
      </c>
      <c r="C4163" s="75" t="s">
        <v>180</v>
      </c>
      <c r="D4163" s="75">
        <v>92677</v>
      </c>
      <c r="E4163" s="75">
        <v>6.9710828850318203</v>
      </c>
      <c r="F4163" s="75">
        <v>0</v>
      </c>
      <c r="G4163" s="75">
        <v>17.100000000000001</v>
      </c>
      <c r="H4163" s="77"/>
      <c r="I4163" s="77"/>
    </row>
    <row r="4164" spans="1:9" x14ac:dyDescent="0.25">
      <c r="A4164" s="75">
        <v>6059042325</v>
      </c>
      <c r="B4164" s="75">
        <v>3375</v>
      </c>
      <c r="C4164" s="75" t="s">
        <v>180</v>
      </c>
      <c r="D4164" s="75">
        <v>92677</v>
      </c>
      <c r="E4164" s="75">
        <v>6.6583038648194401</v>
      </c>
      <c r="F4164" s="75">
        <v>0</v>
      </c>
      <c r="G4164" s="75">
        <v>11.5</v>
      </c>
      <c r="H4164" s="77"/>
      <c r="I4164" s="77"/>
    </row>
    <row r="4165" spans="1:9" x14ac:dyDescent="0.25">
      <c r="A4165" s="75">
        <v>6059042329</v>
      </c>
      <c r="B4165" s="75">
        <v>3772</v>
      </c>
      <c r="C4165" s="75" t="s">
        <v>180</v>
      </c>
      <c r="D4165" s="75">
        <v>92677</v>
      </c>
      <c r="E4165" s="75">
        <v>6.2871153847723296</v>
      </c>
      <c r="F4165" s="75">
        <v>0</v>
      </c>
      <c r="G4165" s="75">
        <v>12.6</v>
      </c>
      <c r="H4165" s="77"/>
      <c r="I4165" s="77"/>
    </row>
    <row r="4166" spans="1:9" x14ac:dyDescent="0.25">
      <c r="A4166" s="75">
        <v>6059042330</v>
      </c>
      <c r="B4166" s="75">
        <v>6378</v>
      </c>
      <c r="C4166" s="75" t="s">
        <v>180</v>
      </c>
      <c r="D4166" s="75">
        <v>92677</v>
      </c>
      <c r="E4166" s="75">
        <v>6.0674520169184696</v>
      </c>
      <c r="F4166" s="75">
        <v>0</v>
      </c>
      <c r="G4166" s="75">
        <v>21.7</v>
      </c>
      <c r="H4166" s="77"/>
      <c r="I4166" s="77"/>
    </row>
    <row r="4167" spans="1:9" x14ac:dyDescent="0.25">
      <c r="A4167" s="75">
        <v>6059042336</v>
      </c>
      <c r="B4167" s="75">
        <v>4430</v>
      </c>
      <c r="C4167" s="75" t="s">
        <v>180</v>
      </c>
      <c r="D4167" s="75">
        <v>92677</v>
      </c>
      <c r="E4167" s="75">
        <v>4.1653152566757798</v>
      </c>
      <c r="F4167" s="75">
        <v>0</v>
      </c>
      <c r="G4167" s="75">
        <v>5.6</v>
      </c>
      <c r="H4167" s="77"/>
      <c r="I4167" s="77"/>
    </row>
    <row r="4168" spans="1:9" x14ac:dyDescent="0.25">
      <c r="A4168" s="75">
        <v>6059042319</v>
      </c>
      <c r="B4168" s="75">
        <v>3334</v>
      </c>
      <c r="C4168" s="75" t="s">
        <v>180</v>
      </c>
      <c r="D4168" s="75">
        <v>92677</v>
      </c>
      <c r="E4168" s="75">
        <v>4.0961780100686704</v>
      </c>
      <c r="F4168" s="75">
        <v>0</v>
      </c>
      <c r="G4168" s="75">
        <v>4.8</v>
      </c>
      <c r="H4168" s="77"/>
      <c r="I4168" s="77"/>
    </row>
    <row r="4169" spans="1:9" x14ac:dyDescent="0.25">
      <c r="A4169" s="75">
        <v>6059042332</v>
      </c>
      <c r="B4169" s="75">
        <v>5399</v>
      </c>
      <c r="C4169" s="75" t="s">
        <v>180</v>
      </c>
      <c r="D4169" s="75">
        <v>92677</v>
      </c>
      <c r="E4169" s="75">
        <v>1.65828014811477</v>
      </c>
      <c r="F4169" s="75">
        <v>0</v>
      </c>
      <c r="G4169" s="75">
        <v>12.3</v>
      </c>
      <c r="H4169" s="77"/>
      <c r="I4169" s="77"/>
    </row>
    <row r="4170" spans="1:9" x14ac:dyDescent="0.25">
      <c r="A4170" s="75">
        <v>6059062647</v>
      </c>
      <c r="B4170" s="75">
        <v>4123</v>
      </c>
      <c r="C4170" s="75" t="s">
        <v>180</v>
      </c>
      <c r="D4170" s="75">
        <v>92637</v>
      </c>
      <c r="E4170" s="75">
        <v>25.436162340113999</v>
      </c>
      <c r="F4170" s="75">
        <v>0</v>
      </c>
      <c r="G4170" s="75">
        <v>33.299999999999997</v>
      </c>
      <c r="H4170" s="77"/>
      <c r="I4170" s="77"/>
    </row>
    <row r="4171" spans="1:9" x14ac:dyDescent="0.25">
      <c r="A4171" s="75">
        <v>6059062646</v>
      </c>
      <c r="B4171" s="75">
        <v>3257</v>
      </c>
      <c r="C4171" s="75" t="s">
        <v>180</v>
      </c>
      <c r="D4171" s="75">
        <v>92637</v>
      </c>
      <c r="E4171" s="75">
        <v>19.8819694923667</v>
      </c>
      <c r="F4171" s="75">
        <v>0</v>
      </c>
      <c r="G4171" s="75">
        <v>32.700000000000003</v>
      </c>
      <c r="H4171" s="77"/>
      <c r="I4171" s="77"/>
    </row>
    <row r="4172" spans="1:9" x14ac:dyDescent="0.25">
      <c r="A4172" s="75">
        <v>6059062622</v>
      </c>
      <c r="B4172" s="75">
        <v>4072</v>
      </c>
      <c r="C4172" s="75" t="s">
        <v>180</v>
      </c>
      <c r="D4172" s="75">
        <v>92637</v>
      </c>
      <c r="E4172" s="75">
        <v>19.866797347421901</v>
      </c>
      <c r="F4172" s="75">
        <v>0</v>
      </c>
      <c r="G4172" s="75">
        <v>29.1</v>
      </c>
      <c r="H4172" s="77"/>
      <c r="I4172" s="77"/>
    </row>
    <row r="4173" spans="1:9" x14ac:dyDescent="0.25">
      <c r="A4173" s="75">
        <v>6059062648</v>
      </c>
      <c r="B4173" s="75">
        <v>2774</v>
      </c>
      <c r="C4173" s="75" t="s">
        <v>180</v>
      </c>
      <c r="D4173" s="75">
        <v>92637</v>
      </c>
      <c r="E4173" s="75">
        <v>11.571974234942999</v>
      </c>
      <c r="F4173" s="75">
        <v>0</v>
      </c>
      <c r="G4173" s="75">
        <v>23.6</v>
      </c>
      <c r="H4173" s="77"/>
      <c r="I4173" s="77"/>
    </row>
    <row r="4174" spans="1:9" x14ac:dyDescent="0.25">
      <c r="A4174" s="75">
        <v>6059062641</v>
      </c>
      <c r="B4174" s="75">
        <v>4249</v>
      </c>
      <c r="C4174" s="75" t="s">
        <v>180</v>
      </c>
      <c r="D4174" s="75">
        <v>92637</v>
      </c>
      <c r="E4174" s="75">
        <v>10.4497488612721</v>
      </c>
      <c r="F4174" s="75">
        <v>0</v>
      </c>
      <c r="G4174" s="75">
        <v>16.899999999999999</v>
      </c>
      <c r="H4174" s="77"/>
      <c r="I4174" s="77"/>
    </row>
    <row r="4175" spans="1:9" x14ac:dyDescent="0.25">
      <c r="A4175" s="75">
        <v>6059032014</v>
      </c>
      <c r="B4175" s="75">
        <v>6323</v>
      </c>
      <c r="C4175" s="75" t="s">
        <v>180</v>
      </c>
      <c r="D4175" s="75">
        <v>92630</v>
      </c>
      <c r="E4175" s="75">
        <v>30.898531742452899</v>
      </c>
      <c r="F4175" s="75">
        <v>0</v>
      </c>
      <c r="G4175" s="75">
        <v>40.6</v>
      </c>
      <c r="H4175" s="77"/>
      <c r="I4175" s="77"/>
    </row>
    <row r="4176" spans="1:9" x14ac:dyDescent="0.25">
      <c r="A4176" s="75">
        <v>6059052411</v>
      </c>
      <c r="B4176" s="75">
        <v>5182</v>
      </c>
      <c r="C4176" s="75" t="s">
        <v>180</v>
      </c>
      <c r="D4176" s="75">
        <v>92630</v>
      </c>
      <c r="E4176" s="75">
        <v>26.216371586919301</v>
      </c>
      <c r="F4176" s="75">
        <v>0</v>
      </c>
      <c r="G4176" s="75">
        <v>31.1</v>
      </c>
      <c r="H4176" s="77"/>
      <c r="I4176" s="77"/>
    </row>
    <row r="4177" spans="1:9" x14ac:dyDescent="0.25">
      <c r="A4177" s="75">
        <v>6059052408</v>
      </c>
      <c r="B4177" s="75">
        <v>6154</v>
      </c>
      <c r="C4177" s="75" t="s">
        <v>180</v>
      </c>
      <c r="D4177" s="75">
        <v>92630</v>
      </c>
      <c r="E4177" s="75">
        <v>24.622547655382601</v>
      </c>
      <c r="F4177" s="75">
        <v>0</v>
      </c>
      <c r="G4177" s="75">
        <v>15.6</v>
      </c>
      <c r="H4177" s="77"/>
      <c r="I4177" s="77"/>
    </row>
    <row r="4178" spans="1:9" x14ac:dyDescent="0.25">
      <c r="A4178" s="75">
        <v>6059032027</v>
      </c>
      <c r="B4178" s="75">
        <v>6328</v>
      </c>
      <c r="C4178" s="75" t="s">
        <v>180</v>
      </c>
      <c r="D4178" s="75">
        <v>92630</v>
      </c>
      <c r="E4178" s="75">
        <v>22.272162475769601</v>
      </c>
      <c r="F4178" s="75">
        <v>0</v>
      </c>
      <c r="G4178" s="75">
        <v>29.6</v>
      </c>
      <c r="H4178" s="77"/>
      <c r="I4178" s="77"/>
    </row>
    <row r="4179" spans="1:9" x14ac:dyDescent="0.25">
      <c r="A4179" s="75">
        <v>6059052416</v>
      </c>
      <c r="B4179" s="75">
        <v>4006</v>
      </c>
      <c r="C4179" s="75" t="s">
        <v>180</v>
      </c>
      <c r="D4179" s="75">
        <v>92630</v>
      </c>
      <c r="E4179" s="75">
        <v>20.6492937875834</v>
      </c>
      <c r="F4179" s="75">
        <v>0</v>
      </c>
      <c r="G4179" s="75">
        <v>24.2</v>
      </c>
      <c r="H4179" s="77"/>
      <c r="I4179" s="77"/>
    </row>
    <row r="4180" spans="1:9" x14ac:dyDescent="0.25">
      <c r="A4180" s="75">
        <v>6059052423</v>
      </c>
      <c r="B4180" s="75">
        <v>5545</v>
      </c>
      <c r="C4180" s="75" t="s">
        <v>180</v>
      </c>
      <c r="D4180" s="75">
        <v>92630</v>
      </c>
      <c r="E4180" s="75">
        <v>20.197660500610599</v>
      </c>
      <c r="F4180" s="75">
        <v>0</v>
      </c>
      <c r="G4180" s="75">
        <v>28.9</v>
      </c>
      <c r="H4180" s="77"/>
      <c r="I4180" s="77"/>
    </row>
    <row r="4181" spans="1:9" x14ac:dyDescent="0.25">
      <c r="A4181" s="75">
        <v>6059052415</v>
      </c>
      <c r="B4181" s="75">
        <v>3944</v>
      </c>
      <c r="C4181" s="75" t="s">
        <v>180</v>
      </c>
      <c r="D4181" s="75">
        <v>92630</v>
      </c>
      <c r="E4181" s="75">
        <v>18.369344149441002</v>
      </c>
      <c r="F4181" s="75">
        <v>0</v>
      </c>
      <c r="G4181" s="75">
        <v>9.1</v>
      </c>
      <c r="H4181" s="77"/>
      <c r="I4181" s="77"/>
    </row>
    <row r="4182" spans="1:9" x14ac:dyDescent="0.25">
      <c r="A4182" s="75">
        <v>6059052425</v>
      </c>
      <c r="B4182" s="75">
        <v>5865</v>
      </c>
      <c r="C4182" s="75" t="s">
        <v>180</v>
      </c>
      <c r="D4182" s="75">
        <v>92630</v>
      </c>
      <c r="E4182" s="75">
        <v>16.5631984097624</v>
      </c>
      <c r="F4182" s="75">
        <v>0</v>
      </c>
      <c r="G4182" s="75">
        <v>15.2</v>
      </c>
      <c r="H4182" s="77"/>
      <c r="I4182" s="77"/>
    </row>
    <row r="4183" spans="1:9" x14ac:dyDescent="0.25">
      <c r="A4183" s="75">
        <v>6059052424</v>
      </c>
      <c r="B4183" s="75">
        <v>5015</v>
      </c>
      <c r="C4183" s="75" t="s">
        <v>180</v>
      </c>
      <c r="D4183" s="75">
        <v>92630</v>
      </c>
      <c r="E4183" s="75">
        <v>16.5235469825904</v>
      </c>
      <c r="F4183" s="75">
        <v>0</v>
      </c>
      <c r="G4183" s="75">
        <v>21.5</v>
      </c>
      <c r="H4183" s="77"/>
      <c r="I4183" s="77"/>
    </row>
    <row r="4184" spans="1:9" x14ac:dyDescent="0.25">
      <c r="A4184" s="75">
        <v>6059052422</v>
      </c>
      <c r="B4184" s="75">
        <v>4165</v>
      </c>
      <c r="C4184" s="75" t="s">
        <v>180</v>
      </c>
      <c r="D4184" s="75">
        <v>92630</v>
      </c>
      <c r="E4184" s="75">
        <v>15.9644580571664</v>
      </c>
      <c r="F4184" s="75">
        <v>0</v>
      </c>
      <c r="G4184" s="75">
        <v>6.6</v>
      </c>
      <c r="H4184" s="77"/>
      <c r="I4184" s="77"/>
    </row>
    <row r="4185" spans="1:9" x14ac:dyDescent="0.25">
      <c r="A4185" s="75">
        <v>6059032029</v>
      </c>
      <c r="B4185" s="75">
        <v>4328</v>
      </c>
      <c r="C4185" s="75" t="s">
        <v>180</v>
      </c>
      <c r="D4185" s="75">
        <v>92630</v>
      </c>
      <c r="E4185" s="75">
        <v>9.7493462590709807</v>
      </c>
      <c r="F4185" s="75">
        <v>0</v>
      </c>
      <c r="G4185" s="75">
        <v>15</v>
      </c>
      <c r="H4185" s="77"/>
      <c r="I4185" s="77"/>
    </row>
    <row r="4186" spans="1:9" x14ac:dyDescent="0.25">
      <c r="A4186" s="75">
        <v>6059110014</v>
      </c>
      <c r="B4186" s="75">
        <v>4905</v>
      </c>
      <c r="C4186" s="75" t="s">
        <v>180</v>
      </c>
      <c r="D4186" s="75">
        <v>90720</v>
      </c>
      <c r="E4186" s="75">
        <v>25.437003687201202</v>
      </c>
      <c r="F4186" s="75">
        <v>0</v>
      </c>
      <c r="G4186" s="75">
        <v>30.4</v>
      </c>
      <c r="H4186" s="77"/>
      <c r="I4186" s="77"/>
    </row>
    <row r="4187" spans="1:9" x14ac:dyDescent="0.25">
      <c r="A4187" s="75">
        <v>6059110108</v>
      </c>
      <c r="B4187" s="75">
        <v>2733</v>
      </c>
      <c r="C4187" s="75" t="s">
        <v>180</v>
      </c>
      <c r="D4187" s="75">
        <v>90720</v>
      </c>
      <c r="E4187" s="75">
        <v>20.5764901112525</v>
      </c>
      <c r="F4187" s="75">
        <v>0</v>
      </c>
      <c r="G4187" s="75">
        <v>21.7</v>
      </c>
      <c r="H4187" s="77"/>
      <c r="I4187" s="77"/>
    </row>
    <row r="4188" spans="1:9" x14ac:dyDescent="0.25">
      <c r="A4188" s="75">
        <v>6059110008</v>
      </c>
      <c r="B4188" s="75">
        <v>4374</v>
      </c>
      <c r="C4188" s="75" t="s">
        <v>180</v>
      </c>
      <c r="D4188" s="75">
        <v>90720</v>
      </c>
      <c r="E4188" s="75">
        <v>19.334571310212201</v>
      </c>
      <c r="F4188" s="75">
        <v>0</v>
      </c>
      <c r="G4188" s="75">
        <v>8</v>
      </c>
      <c r="H4188" s="77"/>
      <c r="I4188" s="77"/>
    </row>
    <row r="4189" spans="1:9" x14ac:dyDescent="0.25">
      <c r="A4189" s="75">
        <v>6059110007</v>
      </c>
      <c r="B4189" s="75">
        <v>4799</v>
      </c>
      <c r="C4189" s="75" t="s">
        <v>180</v>
      </c>
      <c r="D4189" s="75">
        <v>90720</v>
      </c>
      <c r="E4189" s="75">
        <v>19.149663936757602</v>
      </c>
      <c r="F4189" s="75">
        <v>0</v>
      </c>
      <c r="G4189" s="75">
        <v>6.3</v>
      </c>
      <c r="H4189" s="77"/>
      <c r="I4189" s="77"/>
    </row>
    <row r="4190" spans="1:9" x14ac:dyDescent="0.25">
      <c r="A4190" s="75">
        <v>6059110113</v>
      </c>
      <c r="B4190" s="75">
        <v>2276</v>
      </c>
      <c r="C4190" s="75" t="s">
        <v>180</v>
      </c>
      <c r="D4190" s="75">
        <v>90720</v>
      </c>
      <c r="E4190" s="75">
        <v>17.394270656200899</v>
      </c>
      <c r="F4190" s="75">
        <v>0</v>
      </c>
      <c r="G4190" s="75">
        <v>22.3</v>
      </c>
      <c r="H4190" s="77"/>
      <c r="I4190" s="77"/>
    </row>
    <row r="4191" spans="1:9" x14ac:dyDescent="0.25">
      <c r="A4191" s="75">
        <v>6059110015</v>
      </c>
      <c r="B4191" s="75">
        <v>3548</v>
      </c>
      <c r="C4191" s="75" t="s">
        <v>180</v>
      </c>
      <c r="D4191" s="75">
        <v>90720</v>
      </c>
      <c r="E4191" s="75">
        <v>15.7398456363681</v>
      </c>
      <c r="F4191" s="75">
        <v>0</v>
      </c>
      <c r="G4191" s="75">
        <v>10.1</v>
      </c>
      <c r="H4191" s="77"/>
      <c r="I4191" s="77"/>
    </row>
    <row r="4192" spans="1:9" x14ac:dyDescent="0.25">
      <c r="A4192" s="75">
        <v>6059110006</v>
      </c>
      <c r="B4192" s="75">
        <v>2885</v>
      </c>
      <c r="C4192" s="75" t="s">
        <v>180</v>
      </c>
      <c r="D4192" s="75">
        <v>90720</v>
      </c>
      <c r="E4192" s="75">
        <v>14.952287598781499</v>
      </c>
      <c r="F4192" s="75">
        <v>0</v>
      </c>
      <c r="G4192" s="75">
        <v>10.1</v>
      </c>
      <c r="H4192" s="77"/>
      <c r="I4192" s="77"/>
    </row>
    <row r="4193" spans="1:9" x14ac:dyDescent="0.25">
      <c r="A4193" s="75">
        <v>6059099702</v>
      </c>
      <c r="B4193" s="75">
        <v>8182</v>
      </c>
      <c r="C4193" s="75" t="s">
        <v>180</v>
      </c>
      <c r="D4193" s="75">
        <v>92655</v>
      </c>
      <c r="E4193" s="75">
        <v>37.7364157722754</v>
      </c>
      <c r="F4193" s="75">
        <v>0</v>
      </c>
      <c r="G4193" s="75">
        <v>44.9</v>
      </c>
      <c r="H4193" s="77"/>
      <c r="I4193" s="77"/>
    </row>
    <row r="4194" spans="1:9" x14ac:dyDescent="0.25">
      <c r="A4194" s="75">
        <v>6059099701</v>
      </c>
      <c r="B4194" s="75">
        <v>6171</v>
      </c>
      <c r="C4194" s="75" t="s">
        <v>180</v>
      </c>
      <c r="D4194" s="75">
        <v>92655</v>
      </c>
      <c r="E4194" s="75">
        <v>36.6729361082377</v>
      </c>
      <c r="F4194" s="75">
        <v>0</v>
      </c>
      <c r="G4194" s="75">
        <v>47.2</v>
      </c>
      <c r="H4194" s="77"/>
      <c r="I4194" s="77"/>
    </row>
    <row r="4195" spans="1:9" x14ac:dyDescent="0.25">
      <c r="A4195" s="75">
        <v>6059032022</v>
      </c>
      <c r="B4195" s="75">
        <v>6833</v>
      </c>
      <c r="C4195" s="75" t="s">
        <v>180</v>
      </c>
      <c r="D4195" s="75">
        <v>92692</v>
      </c>
      <c r="E4195" s="75">
        <v>24.247105833138399</v>
      </c>
      <c r="F4195" s="75">
        <v>0</v>
      </c>
      <c r="G4195" s="75">
        <v>35.6</v>
      </c>
      <c r="H4195" s="77"/>
      <c r="I4195" s="77"/>
    </row>
    <row r="4196" spans="1:9" x14ac:dyDescent="0.25">
      <c r="A4196" s="75">
        <v>6059032028</v>
      </c>
      <c r="B4196" s="75">
        <v>3102</v>
      </c>
      <c r="C4196" s="75" t="s">
        <v>180</v>
      </c>
      <c r="D4196" s="75">
        <v>92691</v>
      </c>
      <c r="E4196" s="75">
        <v>20.619626941599702</v>
      </c>
      <c r="F4196" s="75">
        <v>0</v>
      </c>
      <c r="G4196" s="75">
        <v>16.899999999999999</v>
      </c>
      <c r="H4196" s="77"/>
      <c r="I4196" s="77"/>
    </row>
    <row r="4197" spans="1:9" x14ac:dyDescent="0.25">
      <c r="A4197" s="75">
        <v>6059032015</v>
      </c>
      <c r="B4197" s="75">
        <v>6548</v>
      </c>
      <c r="C4197" s="75" t="s">
        <v>180</v>
      </c>
      <c r="D4197" s="75">
        <v>92691</v>
      </c>
      <c r="E4197" s="75">
        <v>18.051787759375301</v>
      </c>
      <c r="F4197" s="75">
        <v>0</v>
      </c>
      <c r="G4197" s="75">
        <v>20.3</v>
      </c>
      <c r="H4197" s="77"/>
      <c r="I4197" s="77"/>
    </row>
    <row r="4198" spans="1:9" x14ac:dyDescent="0.25">
      <c r="A4198" s="75">
        <v>6059032012</v>
      </c>
      <c r="B4198" s="75">
        <v>3626</v>
      </c>
      <c r="C4198" s="75" t="s">
        <v>180</v>
      </c>
      <c r="D4198" s="75">
        <v>92691</v>
      </c>
      <c r="E4198" s="75">
        <v>15.3455960164248</v>
      </c>
      <c r="F4198" s="75">
        <v>0</v>
      </c>
      <c r="G4198" s="75">
        <v>10.9</v>
      </c>
      <c r="H4198" s="77"/>
      <c r="I4198" s="77"/>
    </row>
    <row r="4199" spans="1:9" x14ac:dyDescent="0.25">
      <c r="A4199" s="75">
        <v>6059032013</v>
      </c>
      <c r="B4199" s="75">
        <v>4984</v>
      </c>
      <c r="C4199" s="75" t="s">
        <v>180</v>
      </c>
      <c r="D4199" s="75">
        <v>92691</v>
      </c>
      <c r="E4199" s="75">
        <v>13.1065789282718</v>
      </c>
      <c r="F4199" s="75">
        <v>0</v>
      </c>
      <c r="G4199" s="75">
        <v>15.9</v>
      </c>
      <c r="H4199" s="77"/>
      <c r="I4199" s="77"/>
    </row>
    <row r="4200" spans="1:9" x14ac:dyDescent="0.25">
      <c r="A4200" s="75">
        <v>6059032003</v>
      </c>
      <c r="B4200" s="75">
        <v>4852</v>
      </c>
      <c r="C4200" s="75" t="s">
        <v>180</v>
      </c>
      <c r="D4200" s="75">
        <v>92691</v>
      </c>
      <c r="E4200" s="75">
        <v>11.557143411846299</v>
      </c>
      <c r="F4200" s="75">
        <v>0</v>
      </c>
      <c r="G4200" s="75">
        <v>12.4</v>
      </c>
      <c r="H4200" s="77"/>
      <c r="I4200" s="77"/>
    </row>
    <row r="4201" spans="1:9" x14ac:dyDescent="0.25">
      <c r="A4201" s="75">
        <v>6059032047</v>
      </c>
      <c r="B4201" s="75">
        <v>3652</v>
      </c>
      <c r="C4201" s="75" t="s">
        <v>180</v>
      </c>
      <c r="D4201" s="75">
        <v>92691</v>
      </c>
      <c r="E4201" s="75">
        <v>11.3374448069449</v>
      </c>
      <c r="F4201" s="75">
        <v>0</v>
      </c>
      <c r="G4201" s="75">
        <v>15.4</v>
      </c>
      <c r="H4201" s="77"/>
      <c r="I4201" s="77"/>
    </row>
    <row r="4202" spans="1:9" x14ac:dyDescent="0.25">
      <c r="A4202" s="75">
        <v>6059032035</v>
      </c>
      <c r="B4202" s="75">
        <v>2373</v>
      </c>
      <c r="C4202" s="75" t="s">
        <v>180</v>
      </c>
      <c r="D4202" s="75">
        <v>92692</v>
      </c>
      <c r="E4202" s="75">
        <v>11.0464008488368</v>
      </c>
      <c r="F4202" s="75">
        <v>0</v>
      </c>
      <c r="G4202" s="75">
        <v>11.2</v>
      </c>
      <c r="H4202" s="77"/>
      <c r="I4202" s="77"/>
    </row>
    <row r="4203" spans="1:9" x14ac:dyDescent="0.25">
      <c r="A4203" s="75">
        <v>6059032039</v>
      </c>
      <c r="B4203" s="75">
        <v>6696</v>
      </c>
      <c r="C4203" s="75" t="s">
        <v>180</v>
      </c>
      <c r="D4203" s="75">
        <v>92692</v>
      </c>
      <c r="E4203" s="75">
        <v>9.9855498731448993</v>
      </c>
      <c r="F4203" s="75">
        <v>0</v>
      </c>
      <c r="G4203" s="75">
        <v>14.3</v>
      </c>
      <c r="H4203" s="77"/>
      <c r="I4203" s="77"/>
    </row>
    <row r="4204" spans="1:9" x14ac:dyDescent="0.25">
      <c r="A4204" s="75">
        <v>6059032002</v>
      </c>
      <c r="B4204" s="75">
        <v>6210</v>
      </c>
      <c r="C4204" s="75" t="s">
        <v>180</v>
      </c>
      <c r="D4204" s="75">
        <v>92691</v>
      </c>
      <c r="E4204" s="75">
        <v>9.4007767080652602</v>
      </c>
      <c r="F4204" s="75">
        <v>0</v>
      </c>
      <c r="G4204" s="75">
        <v>14.5</v>
      </c>
      <c r="H4204" s="77"/>
      <c r="I4204" s="77"/>
    </row>
    <row r="4205" spans="1:9" x14ac:dyDescent="0.25">
      <c r="A4205" s="75">
        <v>6059032036</v>
      </c>
      <c r="B4205" s="75">
        <v>3539</v>
      </c>
      <c r="C4205" s="75" t="s">
        <v>180</v>
      </c>
      <c r="D4205" s="75">
        <v>92691</v>
      </c>
      <c r="E4205" s="75">
        <v>9.2078989705301897</v>
      </c>
      <c r="F4205" s="75">
        <v>0</v>
      </c>
      <c r="G4205" s="75">
        <v>18.7</v>
      </c>
      <c r="H4205" s="77"/>
      <c r="I4205" s="77"/>
    </row>
    <row r="4206" spans="1:9" x14ac:dyDescent="0.25">
      <c r="A4206" s="75">
        <v>6059032033</v>
      </c>
      <c r="B4206" s="75">
        <v>3624</v>
      </c>
      <c r="C4206" s="75" t="s">
        <v>180</v>
      </c>
      <c r="D4206" s="75">
        <v>92692</v>
      </c>
      <c r="E4206" s="75">
        <v>8.8487161507057497</v>
      </c>
      <c r="F4206" s="75">
        <v>0</v>
      </c>
      <c r="G4206" s="75">
        <v>14.5</v>
      </c>
      <c r="H4206" s="77"/>
      <c r="I4206" s="77"/>
    </row>
    <row r="4207" spans="1:9" x14ac:dyDescent="0.25">
      <c r="A4207" s="75">
        <v>6059032040</v>
      </c>
      <c r="B4207" s="75">
        <v>2612</v>
      </c>
      <c r="C4207" s="75" t="s">
        <v>180</v>
      </c>
      <c r="D4207" s="75">
        <v>92692</v>
      </c>
      <c r="E4207" s="75">
        <v>8.7233238057755003</v>
      </c>
      <c r="F4207" s="75">
        <v>0</v>
      </c>
      <c r="G4207" s="75">
        <v>4.8</v>
      </c>
      <c r="H4207" s="77"/>
      <c r="I4207" s="77"/>
    </row>
    <row r="4208" spans="1:9" x14ac:dyDescent="0.25">
      <c r="A4208" s="75">
        <v>6059032030</v>
      </c>
      <c r="B4208" s="75">
        <v>3819</v>
      </c>
      <c r="C4208" s="75" t="s">
        <v>180</v>
      </c>
      <c r="D4208" s="75">
        <v>92691</v>
      </c>
      <c r="E4208" s="75">
        <v>7.6489253402570299</v>
      </c>
      <c r="F4208" s="75">
        <v>0</v>
      </c>
      <c r="G4208" s="75">
        <v>14.5</v>
      </c>
      <c r="H4208" s="77"/>
      <c r="I4208" s="77"/>
    </row>
    <row r="4209" spans="1:9" x14ac:dyDescent="0.25">
      <c r="A4209" s="75">
        <v>6059032034</v>
      </c>
      <c r="B4209" s="75">
        <v>5898</v>
      </c>
      <c r="C4209" s="75" t="s">
        <v>180</v>
      </c>
      <c r="D4209" s="75">
        <v>92692</v>
      </c>
      <c r="E4209" s="75">
        <v>7.5236802349491301</v>
      </c>
      <c r="F4209" s="75">
        <v>0</v>
      </c>
      <c r="G4209" s="75">
        <v>5.2</v>
      </c>
      <c r="H4209" s="77"/>
      <c r="I4209" s="77"/>
    </row>
    <row r="4210" spans="1:9" x14ac:dyDescent="0.25">
      <c r="A4210" s="75">
        <v>6059032037</v>
      </c>
      <c r="B4210" s="75">
        <v>4929</v>
      </c>
      <c r="C4210" s="75" t="s">
        <v>180</v>
      </c>
      <c r="D4210" s="75">
        <v>92692</v>
      </c>
      <c r="E4210" s="75">
        <v>6.4866732441678803</v>
      </c>
      <c r="F4210" s="75">
        <v>0</v>
      </c>
      <c r="G4210" s="75">
        <v>11.4</v>
      </c>
      <c r="H4210" s="77"/>
      <c r="I4210" s="77"/>
    </row>
    <row r="4211" spans="1:9" x14ac:dyDescent="0.25">
      <c r="A4211" s="75">
        <v>6059032020</v>
      </c>
      <c r="B4211" s="75">
        <v>5715</v>
      </c>
      <c r="C4211" s="75" t="s">
        <v>180</v>
      </c>
      <c r="D4211" s="75">
        <v>92692</v>
      </c>
      <c r="E4211" s="75">
        <v>6.2155916691562201</v>
      </c>
      <c r="F4211" s="75">
        <v>0</v>
      </c>
      <c r="G4211" s="75">
        <v>8.8000000000000007</v>
      </c>
      <c r="H4211" s="77"/>
      <c r="I4211" s="77"/>
    </row>
    <row r="4212" spans="1:9" x14ac:dyDescent="0.25">
      <c r="A4212" s="75">
        <v>6059032032</v>
      </c>
      <c r="B4212" s="75">
        <v>3075</v>
      </c>
      <c r="C4212" s="75" t="s">
        <v>180</v>
      </c>
      <c r="D4212" s="75">
        <v>92691</v>
      </c>
      <c r="E4212" s="75">
        <v>5.4810629193285996</v>
      </c>
      <c r="F4212" s="75">
        <v>0</v>
      </c>
      <c r="G4212" s="75">
        <v>10</v>
      </c>
      <c r="H4212" s="77"/>
      <c r="I4212" s="77"/>
    </row>
    <row r="4213" spans="1:9" x14ac:dyDescent="0.25">
      <c r="A4213" s="75">
        <v>6059032031</v>
      </c>
      <c r="B4213" s="75">
        <v>3654</v>
      </c>
      <c r="C4213" s="75" t="s">
        <v>180</v>
      </c>
      <c r="D4213" s="75">
        <v>92691</v>
      </c>
      <c r="E4213" s="75">
        <v>5.2215074633284502</v>
      </c>
      <c r="F4213" s="75">
        <v>0</v>
      </c>
      <c r="G4213" s="75">
        <v>15.1</v>
      </c>
      <c r="H4213" s="77"/>
      <c r="I4213" s="77"/>
    </row>
    <row r="4214" spans="1:9" x14ac:dyDescent="0.25">
      <c r="A4214" s="75">
        <v>6059032048</v>
      </c>
      <c r="B4214" s="75">
        <v>5590</v>
      </c>
      <c r="C4214" s="75" t="s">
        <v>180</v>
      </c>
      <c r="D4214" s="75">
        <v>92692</v>
      </c>
      <c r="E4214" s="75">
        <v>5.1456097707988002</v>
      </c>
      <c r="F4214" s="75">
        <v>0</v>
      </c>
      <c r="G4214" s="75">
        <v>13.8</v>
      </c>
      <c r="H4214" s="77"/>
      <c r="I4214" s="77"/>
    </row>
    <row r="4215" spans="1:9" x14ac:dyDescent="0.25">
      <c r="A4215" s="75">
        <v>6059032038</v>
      </c>
      <c r="B4215" s="75">
        <v>6602</v>
      </c>
      <c r="C4215" s="75" t="s">
        <v>180</v>
      </c>
      <c r="D4215" s="75">
        <v>92692</v>
      </c>
      <c r="E4215" s="75">
        <v>4.8909226044012399</v>
      </c>
      <c r="F4215" s="75">
        <v>0</v>
      </c>
      <c r="G4215" s="75">
        <v>6.6</v>
      </c>
      <c r="H4215" s="77"/>
      <c r="I4215" s="77"/>
    </row>
    <row r="4216" spans="1:9" x14ac:dyDescent="0.25">
      <c r="A4216" s="75">
        <v>6059062610</v>
      </c>
      <c r="B4216" s="75">
        <v>6393</v>
      </c>
      <c r="C4216" s="75" t="s">
        <v>180</v>
      </c>
      <c r="D4216" s="75">
        <v>92660</v>
      </c>
      <c r="E4216" s="75">
        <v>27.029977806945901</v>
      </c>
      <c r="F4216" s="75">
        <v>0</v>
      </c>
      <c r="G4216" s="75">
        <v>20.3</v>
      </c>
      <c r="H4216" s="77"/>
      <c r="I4216" s="77"/>
    </row>
    <row r="4217" spans="1:9" x14ac:dyDescent="0.25">
      <c r="A4217" s="75">
        <v>6059063603</v>
      </c>
      <c r="B4217" s="75">
        <v>6223</v>
      </c>
      <c r="C4217" s="75" t="s">
        <v>180</v>
      </c>
      <c r="D4217" s="75">
        <v>92663</v>
      </c>
      <c r="E4217" s="75">
        <v>23.715693776125299</v>
      </c>
      <c r="F4217" s="75">
        <v>0</v>
      </c>
      <c r="G4217" s="75">
        <v>19.7</v>
      </c>
      <c r="H4217" s="77"/>
      <c r="I4217" s="77"/>
    </row>
    <row r="4218" spans="1:9" x14ac:dyDescent="0.25">
      <c r="A4218" s="75">
        <v>6059062800</v>
      </c>
      <c r="B4218" s="75">
        <v>4220</v>
      </c>
      <c r="C4218" s="75" t="s">
        <v>180</v>
      </c>
      <c r="D4218" s="75">
        <v>92661</v>
      </c>
      <c r="E4218" s="75">
        <v>18.759340454117499</v>
      </c>
      <c r="F4218" s="75">
        <v>0</v>
      </c>
      <c r="G4218" s="75">
        <v>26.5</v>
      </c>
      <c r="H4218" s="77"/>
      <c r="I4218" s="77"/>
    </row>
    <row r="4219" spans="1:9" x14ac:dyDescent="0.25">
      <c r="A4219" s="75">
        <v>6059063601</v>
      </c>
      <c r="B4219" s="75">
        <v>3647</v>
      </c>
      <c r="C4219" s="75" t="s">
        <v>180</v>
      </c>
      <c r="D4219" s="75">
        <v>92663</v>
      </c>
      <c r="E4219" s="75">
        <v>16.609489966214799</v>
      </c>
      <c r="F4219" s="75">
        <v>0</v>
      </c>
      <c r="G4219" s="75">
        <v>29.5</v>
      </c>
      <c r="H4219" s="77"/>
      <c r="I4219" s="77"/>
    </row>
    <row r="4220" spans="1:9" x14ac:dyDescent="0.25">
      <c r="A4220" s="75">
        <v>6059063004</v>
      </c>
      <c r="B4220" s="75">
        <v>5917</v>
      </c>
      <c r="C4220" s="75" t="s">
        <v>180</v>
      </c>
      <c r="D4220" s="75">
        <v>92660</v>
      </c>
      <c r="E4220" s="75">
        <v>14.5844099432577</v>
      </c>
      <c r="F4220" s="75">
        <v>0</v>
      </c>
      <c r="G4220" s="75">
        <v>16.600000000000001</v>
      </c>
      <c r="H4220" s="77"/>
      <c r="I4220" s="77"/>
    </row>
    <row r="4221" spans="1:9" x14ac:dyDescent="0.25">
      <c r="A4221" s="75">
        <v>6059063007</v>
      </c>
      <c r="B4221" s="75">
        <v>6958</v>
      </c>
      <c r="C4221" s="75" t="s">
        <v>180</v>
      </c>
      <c r="D4221" s="75">
        <v>92660</v>
      </c>
      <c r="E4221" s="75">
        <v>13.4632586129571</v>
      </c>
      <c r="F4221" s="75">
        <v>0</v>
      </c>
      <c r="G4221" s="75">
        <v>10</v>
      </c>
      <c r="H4221" s="77"/>
      <c r="I4221" s="77"/>
    </row>
    <row r="4222" spans="1:9" x14ac:dyDescent="0.25">
      <c r="A4222" s="75">
        <v>6059063400</v>
      </c>
      <c r="B4222" s="75">
        <v>4795</v>
      </c>
      <c r="C4222" s="75" t="s">
        <v>180</v>
      </c>
      <c r="D4222" s="75">
        <v>92663</v>
      </c>
      <c r="E4222" s="75">
        <v>12.802644425414501</v>
      </c>
      <c r="F4222" s="75">
        <v>0</v>
      </c>
      <c r="G4222" s="75">
        <v>11.5</v>
      </c>
      <c r="H4222" s="77"/>
      <c r="I4222" s="77"/>
    </row>
    <row r="4223" spans="1:9" x14ac:dyDescent="0.25">
      <c r="A4223" s="75">
        <v>6059063500</v>
      </c>
      <c r="B4223" s="75">
        <v>5775</v>
      </c>
      <c r="C4223" s="75" t="s">
        <v>180</v>
      </c>
      <c r="D4223" s="75">
        <v>92663</v>
      </c>
      <c r="E4223" s="75">
        <v>11.3283348883845</v>
      </c>
      <c r="F4223" s="75">
        <v>0</v>
      </c>
      <c r="G4223" s="75">
        <v>16.899999999999999</v>
      </c>
      <c r="H4223" s="77"/>
      <c r="I4223" s="77"/>
    </row>
    <row r="4224" spans="1:9" x14ac:dyDescent="0.25">
      <c r="A4224" s="75">
        <v>6059063010</v>
      </c>
      <c r="B4224" s="75">
        <v>7096</v>
      </c>
      <c r="C4224" s="75" t="s">
        <v>180</v>
      </c>
      <c r="D4224" s="75">
        <v>92660</v>
      </c>
      <c r="E4224" s="75">
        <v>9.3651507565251393</v>
      </c>
      <c r="F4224" s="75">
        <v>0</v>
      </c>
      <c r="G4224" s="75">
        <v>12.4</v>
      </c>
      <c r="H4224" s="77"/>
      <c r="I4224" s="77"/>
    </row>
    <row r="4225" spans="1:9" x14ac:dyDescent="0.25">
      <c r="A4225" s="75">
        <v>6059062900</v>
      </c>
      <c r="B4225" s="75">
        <v>1626</v>
      </c>
      <c r="C4225" s="75" t="s">
        <v>180</v>
      </c>
      <c r="D4225" s="75">
        <v>92663</v>
      </c>
      <c r="E4225" s="75">
        <v>9.1021002847801107</v>
      </c>
      <c r="F4225" s="75">
        <v>0</v>
      </c>
      <c r="G4225" s="75">
        <v>13.6</v>
      </c>
      <c r="H4225" s="77"/>
      <c r="I4225" s="77"/>
    </row>
    <row r="4226" spans="1:9" x14ac:dyDescent="0.25">
      <c r="A4226" s="75">
        <v>6059062644</v>
      </c>
      <c r="B4226" s="75">
        <v>8249</v>
      </c>
      <c r="C4226" s="75" t="s">
        <v>180</v>
      </c>
      <c r="D4226" s="75">
        <v>92660</v>
      </c>
      <c r="E4226" s="75">
        <v>7.9099608673659398</v>
      </c>
      <c r="F4226" s="75">
        <v>0</v>
      </c>
      <c r="G4226" s="75">
        <v>17.600000000000001</v>
      </c>
      <c r="H4226" s="77"/>
      <c r="I4226" s="77"/>
    </row>
    <row r="4227" spans="1:9" x14ac:dyDescent="0.25">
      <c r="A4227" s="75">
        <v>6059063009</v>
      </c>
      <c r="B4227" s="75">
        <v>1674</v>
      </c>
      <c r="C4227" s="75" t="s">
        <v>180</v>
      </c>
      <c r="D4227" s="75">
        <v>92660</v>
      </c>
      <c r="E4227" s="75">
        <v>7.7687506238089199</v>
      </c>
      <c r="F4227" s="75">
        <v>0</v>
      </c>
      <c r="G4227" s="75">
        <v>11.3</v>
      </c>
      <c r="H4227" s="77"/>
      <c r="I4227" s="77"/>
    </row>
    <row r="4228" spans="1:9" x14ac:dyDescent="0.25">
      <c r="A4228" s="75">
        <v>6059063005</v>
      </c>
      <c r="B4228" s="75">
        <v>1365</v>
      </c>
      <c r="C4228" s="75" t="s">
        <v>180</v>
      </c>
      <c r="D4228" s="75">
        <v>92660</v>
      </c>
      <c r="E4228" s="75">
        <v>6.9052552530689102</v>
      </c>
      <c r="F4228" s="75">
        <v>0</v>
      </c>
      <c r="G4228" s="75">
        <v>8.1</v>
      </c>
      <c r="H4228" s="77"/>
      <c r="I4228" s="77"/>
    </row>
    <row r="4229" spans="1:9" x14ac:dyDescent="0.25">
      <c r="A4229" s="75">
        <v>6059063006</v>
      </c>
      <c r="B4229" s="75">
        <v>2756</v>
      </c>
      <c r="C4229" s="75" t="s">
        <v>180</v>
      </c>
      <c r="D4229" s="75">
        <v>92662</v>
      </c>
      <c r="E4229" s="75">
        <v>6.3403677106492404</v>
      </c>
      <c r="F4229" s="75">
        <v>0</v>
      </c>
      <c r="G4229" s="75">
        <v>13.5</v>
      </c>
      <c r="H4229" s="77"/>
      <c r="I4229" s="77"/>
    </row>
    <row r="4230" spans="1:9" x14ac:dyDescent="0.25">
      <c r="A4230" s="75">
        <v>6059063008</v>
      </c>
      <c r="B4230" s="75">
        <v>857</v>
      </c>
      <c r="C4230" s="75" t="s">
        <v>180</v>
      </c>
      <c r="D4230" s="75">
        <v>92660</v>
      </c>
      <c r="E4230" s="75">
        <v>3.31425375375923</v>
      </c>
      <c r="F4230" s="75">
        <v>0</v>
      </c>
      <c r="G4230" s="75">
        <v>15.1</v>
      </c>
      <c r="H4230" s="77"/>
      <c r="I4230" s="77"/>
    </row>
    <row r="4231" spans="1:9" x14ac:dyDescent="0.25">
      <c r="A4231" s="75">
        <v>6059062645</v>
      </c>
      <c r="B4231" s="75">
        <v>6084</v>
      </c>
      <c r="C4231" s="75" t="s">
        <v>180</v>
      </c>
      <c r="D4231" s="75">
        <v>92657</v>
      </c>
      <c r="E4231" s="75">
        <v>7.3233608129286996</v>
      </c>
      <c r="F4231" s="75">
        <v>0</v>
      </c>
      <c r="G4231" s="75">
        <v>6.8</v>
      </c>
      <c r="H4231" s="77"/>
      <c r="I4231" s="77"/>
    </row>
    <row r="4232" spans="1:9" x14ac:dyDescent="0.25">
      <c r="A4232" s="75">
        <v>6059062643</v>
      </c>
      <c r="B4232" s="75">
        <v>7246</v>
      </c>
      <c r="C4232" s="75" t="s">
        <v>180</v>
      </c>
      <c r="D4232" s="75">
        <v>92657</v>
      </c>
      <c r="E4232" s="75">
        <v>6.0911601585522197</v>
      </c>
      <c r="F4232" s="75">
        <v>0</v>
      </c>
      <c r="G4232" s="75">
        <v>8.5</v>
      </c>
      <c r="H4232" s="77"/>
      <c r="I4232" s="77"/>
    </row>
    <row r="4233" spans="1:9" x14ac:dyDescent="0.25">
      <c r="A4233" s="75">
        <v>6059076204</v>
      </c>
      <c r="B4233" s="75">
        <v>4492</v>
      </c>
      <c r="C4233" s="75" t="s">
        <v>180</v>
      </c>
      <c r="D4233" s="75">
        <v>92867</v>
      </c>
      <c r="E4233" s="75">
        <v>40.564762765353699</v>
      </c>
      <c r="F4233" s="75">
        <v>4492</v>
      </c>
      <c r="G4233" s="75">
        <v>54.2</v>
      </c>
      <c r="H4233" s="77"/>
      <c r="I4233" s="77"/>
    </row>
    <row r="4234" spans="1:9" x14ac:dyDescent="0.25">
      <c r="A4234" s="75">
        <v>6059076208</v>
      </c>
      <c r="B4234" s="75">
        <v>4999</v>
      </c>
      <c r="C4234" s="75" t="s">
        <v>180</v>
      </c>
      <c r="D4234" s="75">
        <v>92865</v>
      </c>
      <c r="E4234" s="75">
        <v>36.3208577296448</v>
      </c>
      <c r="F4234" s="75">
        <v>0</v>
      </c>
      <c r="G4234" s="75">
        <v>29.2</v>
      </c>
      <c r="H4234" s="77"/>
      <c r="I4234" s="77"/>
    </row>
    <row r="4235" spans="1:9" x14ac:dyDescent="0.25">
      <c r="A4235" s="75">
        <v>6059075812</v>
      </c>
      <c r="B4235" s="75">
        <v>6573</v>
      </c>
      <c r="C4235" s="75" t="s">
        <v>180</v>
      </c>
      <c r="D4235" s="75">
        <v>92867</v>
      </c>
      <c r="E4235" s="75">
        <v>33.519460825430798</v>
      </c>
      <c r="F4235" s="75">
        <v>0</v>
      </c>
      <c r="G4235" s="75">
        <v>34.4</v>
      </c>
      <c r="H4235" s="77"/>
      <c r="I4235" s="77"/>
    </row>
    <row r="4236" spans="1:9" x14ac:dyDescent="0.25">
      <c r="A4236" s="75">
        <v>6059075811</v>
      </c>
      <c r="B4236" s="75">
        <v>3332</v>
      </c>
      <c r="C4236" s="75" t="s">
        <v>180</v>
      </c>
      <c r="D4236" s="75">
        <v>92867</v>
      </c>
      <c r="E4236" s="75">
        <v>33.162085566227297</v>
      </c>
      <c r="F4236" s="75">
        <v>0</v>
      </c>
      <c r="G4236" s="75">
        <v>48.8</v>
      </c>
      <c r="H4236" s="77"/>
      <c r="I4236" s="77"/>
    </row>
    <row r="4237" spans="1:9" x14ac:dyDescent="0.25">
      <c r="A4237" s="75">
        <v>6059076101</v>
      </c>
      <c r="B4237" s="75">
        <v>8933</v>
      </c>
      <c r="C4237" s="75" t="s">
        <v>180</v>
      </c>
      <c r="D4237" s="75">
        <v>92868</v>
      </c>
      <c r="E4237" s="75">
        <v>32.998898502875903</v>
      </c>
      <c r="F4237" s="75">
        <v>0</v>
      </c>
      <c r="G4237" s="75">
        <v>24.3</v>
      </c>
      <c r="H4237" s="77"/>
      <c r="I4237" s="77"/>
    </row>
    <row r="4238" spans="1:9" x14ac:dyDescent="0.25">
      <c r="A4238" s="75">
        <v>6059076206</v>
      </c>
      <c r="B4238" s="75">
        <v>4517</v>
      </c>
      <c r="C4238" s="75" t="s">
        <v>180</v>
      </c>
      <c r="D4238" s="75">
        <v>92867</v>
      </c>
      <c r="E4238" s="75">
        <v>30.398631866670499</v>
      </c>
      <c r="F4238" s="75">
        <v>0</v>
      </c>
      <c r="G4238" s="75">
        <v>26.8</v>
      </c>
      <c r="H4238" s="77"/>
      <c r="I4238" s="77"/>
    </row>
    <row r="4239" spans="1:9" x14ac:dyDescent="0.25">
      <c r="A4239" s="75">
        <v>6059076000</v>
      </c>
      <c r="B4239" s="75">
        <v>8371</v>
      </c>
      <c r="C4239" s="75" t="s">
        <v>180</v>
      </c>
      <c r="D4239" s="75">
        <v>92868</v>
      </c>
      <c r="E4239" s="75">
        <v>30.2713998956749</v>
      </c>
      <c r="F4239" s="75">
        <v>0</v>
      </c>
      <c r="G4239" s="75">
        <v>24.9</v>
      </c>
      <c r="H4239" s="77"/>
      <c r="I4239" s="77"/>
    </row>
    <row r="4240" spans="1:9" x14ac:dyDescent="0.25">
      <c r="A4240" s="75">
        <v>6059076202</v>
      </c>
      <c r="B4240" s="75">
        <v>5812</v>
      </c>
      <c r="C4240" s="75" t="s">
        <v>180</v>
      </c>
      <c r="D4240" s="75">
        <v>92865</v>
      </c>
      <c r="E4240" s="75">
        <v>29.700043736765799</v>
      </c>
      <c r="F4240" s="75">
        <v>0</v>
      </c>
      <c r="G4240" s="75">
        <v>23.3</v>
      </c>
      <c r="H4240" s="77"/>
      <c r="I4240" s="77"/>
    </row>
    <row r="4241" spans="1:9" x14ac:dyDescent="0.25">
      <c r="A4241" s="75">
        <v>6059075806</v>
      </c>
      <c r="B4241" s="75">
        <v>6121</v>
      </c>
      <c r="C4241" s="75" t="s">
        <v>180</v>
      </c>
      <c r="D4241" s="75">
        <v>92866</v>
      </c>
      <c r="E4241" s="75">
        <v>29.559321299718501</v>
      </c>
      <c r="F4241" s="75">
        <v>0</v>
      </c>
      <c r="G4241" s="75">
        <v>39.9</v>
      </c>
      <c r="H4241" s="77"/>
      <c r="I4241" s="77"/>
    </row>
    <row r="4242" spans="1:9" x14ac:dyDescent="0.25">
      <c r="A4242" s="75">
        <v>6059075805</v>
      </c>
      <c r="B4242" s="75">
        <v>4213</v>
      </c>
      <c r="C4242" s="75" t="s">
        <v>180</v>
      </c>
      <c r="D4242" s="75">
        <v>92866</v>
      </c>
      <c r="E4242" s="75">
        <v>28.456028787211199</v>
      </c>
      <c r="F4242" s="75">
        <v>0</v>
      </c>
      <c r="G4242" s="75">
        <v>42.8</v>
      </c>
      <c r="H4242" s="77"/>
      <c r="I4242" s="77"/>
    </row>
    <row r="4243" spans="1:9" x14ac:dyDescent="0.25">
      <c r="A4243" s="75">
        <v>6059076205</v>
      </c>
      <c r="B4243" s="75">
        <v>6847</v>
      </c>
      <c r="C4243" s="75" t="s">
        <v>180</v>
      </c>
      <c r="D4243" s="75">
        <v>92867</v>
      </c>
      <c r="E4243" s="75">
        <v>28.132339906985901</v>
      </c>
      <c r="F4243" s="75">
        <v>0</v>
      </c>
      <c r="G4243" s="75">
        <v>33.799999999999997</v>
      </c>
      <c r="H4243" s="77"/>
      <c r="I4243" s="77"/>
    </row>
    <row r="4244" spans="1:9" x14ac:dyDescent="0.25">
      <c r="A4244" s="75">
        <v>6059076102</v>
      </c>
      <c r="B4244" s="75">
        <v>7487</v>
      </c>
      <c r="C4244" s="75" t="s">
        <v>180</v>
      </c>
      <c r="D4244" s="75">
        <v>92868</v>
      </c>
      <c r="E4244" s="75">
        <v>28.021553794416999</v>
      </c>
      <c r="F4244" s="75">
        <v>0</v>
      </c>
      <c r="G4244" s="75">
        <v>42.8</v>
      </c>
      <c r="H4244" s="77"/>
      <c r="I4244" s="77"/>
    </row>
    <row r="4245" spans="1:9" x14ac:dyDescent="0.25">
      <c r="A4245" s="75">
        <v>6059075816</v>
      </c>
      <c r="B4245" s="75">
        <v>3709</v>
      </c>
      <c r="C4245" s="75" t="s">
        <v>180</v>
      </c>
      <c r="D4245" s="75">
        <v>92869</v>
      </c>
      <c r="E4245" s="75">
        <v>25.7760382549809</v>
      </c>
      <c r="F4245" s="75">
        <v>0</v>
      </c>
      <c r="G4245" s="75">
        <v>40</v>
      </c>
      <c r="H4245" s="77"/>
      <c r="I4245" s="77"/>
    </row>
    <row r="4246" spans="1:9" x14ac:dyDescent="0.25">
      <c r="A4246" s="75">
        <v>6059075807</v>
      </c>
      <c r="B4246" s="75">
        <v>4324</v>
      </c>
      <c r="C4246" s="75" t="s">
        <v>180</v>
      </c>
      <c r="D4246" s="75">
        <v>92869</v>
      </c>
      <c r="E4246" s="75">
        <v>25.483808969255001</v>
      </c>
      <c r="F4246" s="75">
        <v>0</v>
      </c>
      <c r="G4246" s="75">
        <v>28.8</v>
      </c>
      <c r="H4246" s="77"/>
      <c r="I4246" s="77"/>
    </row>
    <row r="4247" spans="1:9" x14ac:dyDescent="0.25">
      <c r="A4247" s="75">
        <v>6059075901</v>
      </c>
      <c r="B4247" s="75">
        <v>4126</v>
      </c>
      <c r="C4247" s="75" t="s">
        <v>180</v>
      </c>
      <c r="D4247" s="75">
        <v>92866</v>
      </c>
      <c r="E4247" s="75">
        <v>25.1502239316304</v>
      </c>
      <c r="F4247" s="75">
        <v>0</v>
      </c>
      <c r="G4247" s="75">
        <v>41.3</v>
      </c>
      <c r="H4247" s="77"/>
      <c r="I4247" s="77"/>
    </row>
    <row r="4248" spans="1:9" x14ac:dyDescent="0.25">
      <c r="A4248" s="75">
        <v>6059075902</v>
      </c>
      <c r="B4248" s="75">
        <v>6548</v>
      </c>
      <c r="C4248" s="75" t="s">
        <v>180</v>
      </c>
      <c r="D4248" s="75">
        <v>92866</v>
      </c>
      <c r="E4248" s="75">
        <v>24.5942362146648</v>
      </c>
      <c r="F4248" s="75">
        <v>0</v>
      </c>
      <c r="G4248" s="75">
        <v>31.9</v>
      </c>
      <c r="H4248" s="77"/>
      <c r="I4248" s="77"/>
    </row>
    <row r="4249" spans="1:9" x14ac:dyDescent="0.25">
      <c r="A4249" s="75">
        <v>6059076201</v>
      </c>
      <c r="B4249" s="75">
        <v>6772</v>
      </c>
      <c r="C4249" s="75" t="s">
        <v>180</v>
      </c>
      <c r="D4249" s="75">
        <v>92865</v>
      </c>
      <c r="E4249" s="75">
        <v>24.284572943446701</v>
      </c>
      <c r="F4249" s="75">
        <v>0</v>
      </c>
      <c r="G4249" s="75">
        <v>19.100000000000001</v>
      </c>
      <c r="H4249" s="77"/>
      <c r="I4249" s="77"/>
    </row>
    <row r="4250" spans="1:9" x14ac:dyDescent="0.25">
      <c r="A4250" s="75">
        <v>6059075815</v>
      </c>
      <c r="B4250" s="75">
        <v>5176</v>
      </c>
      <c r="C4250" s="75" t="s">
        <v>180</v>
      </c>
      <c r="D4250" s="75">
        <v>92867</v>
      </c>
      <c r="E4250" s="75">
        <v>22.453044267954201</v>
      </c>
      <c r="F4250" s="75">
        <v>0</v>
      </c>
      <c r="G4250" s="75">
        <v>38.6</v>
      </c>
      <c r="H4250" s="77"/>
      <c r="I4250" s="77"/>
    </row>
    <row r="4251" spans="1:9" x14ac:dyDescent="0.25">
      <c r="A4251" s="75">
        <v>6059021913</v>
      </c>
      <c r="B4251" s="75">
        <v>8140</v>
      </c>
      <c r="C4251" s="75" t="s">
        <v>180</v>
      </c>
      <c r="D4251" s="75">
        <v>92869</v>
      </c>
      <c r="E4251" s="75">
        <v>21.6400073128755</v>
      </c>
      <c r="F4251" s="75">
        <v>0</v>
      </c>
      <c r="G4251" s="75">
        <v>43</v>
      </c>
      <c r="H4251" s="77"/>
      <c r="I4251" s="77"/>
    </row>
    <row r="4252" spans="1:9" x14ac:dyDescent="0.25">
      <c r="A4252" s="75">
        <v>6059021918</v>
      </c>
      <c r="B4252" s="75">
        <v>5067</v>
      </c>
      <c r="C4252" s="75" t="s">
        <v>180</v>
      </c>
      <c r="D4252" s="75">
        <v>92869</v>
      </c>
      <c r="E4252" s="75">
        <v>16.701240709929699</v>
      </c>
      <c r="F4252" s="75">
        <v>0</v>
      </c>
      <c r="G4252" s="75">
        <v>20.8</v>
      </c>
      <c r="H4252" s="77"/>
      <c r="I4252" s="77"/>
    </row>
    <row r="4253" spans="1:9" x14ac:dyDescent="0.25">
      <c r="A4253" s="75">
        <v>6059021917</v>
      </c>
      <c r="B4253" s="75">
        <v>3435</v>
      </c>
      <c r="C4253" s="75" t="s">
        <v>180</v>
      </c>
      <c r="D4253" s="75">
        <v>92869</v>
      </c>
      <c r="E4253" s="75">
        <v>15.101389402025401</v>
      </c>
      <c r="F4253" s="75">
        <v>0</v>
      </c>
      <c r="G4253" s="75">
        <v>6.5</v>
      </c>
      <c r="H4253" s="77"/>
      <c r="I4253" s="77"/>
    </row>
    <row r="4254" spans="1:9" x14ac:dyDescent="0.25">
      <c r="A4254" s="75">
        <v>6059075813</v>
      </c>
      <c r="B4254" s="75">
        <v>5069</v>
      </c>
      <c r="C4254" s="75" t="s">
        <v>180</v>
      </c>
      <c r="D4254" s="75">
        <v>92867</v>
      </c>
      <c r="E4254" s="75">
        <v>14.1423147494466</v>
      </c>
      <c r="F4254" s="75">
        <v>0</v>
      </c>
      <c r="G4254" s="75">
        <v>15.4</v>
      </c>
      <c r="H4254" s="77"/>
      <c r="I4254" s="77"/>
    </row>
    <row r="4255" spans="1:9" x14ac:dyDescent="0.25">
      <c r="A4255" s="75">
        <v>6059021924</v>
      </c>
      <c r="B4255" s="75">
        <v>4192</v>
      </c>
      <c r="C4255" s="75" t="s">
        <v>180</v>
      </c>
      <c r="D4255" s="75">
        <v>92862</v>
      </c>
      <c r="E4255" s="75">
        <v>12.5935708083938</v>
      </c>
      <c r="F4255" s="75">
        <v>0</v>
      </c>
      <c r="G4255" s="75">
        <v>12.1</v>
      </c>
      <c r="H4255" s="77"/>
      <c r="I4255" s="77"/>
    </row>
    <row r="4256" spans="1:9" x14ac:dyDescent="0.25">
      <c r="A4256" s="75">
        <v>6059075814</v>
      </c>
      <c r="B4256" s="75">
        <v>3327</v>
      </c>
      <c r="C4256" s="75" t="s">
        <v>180</v>
      </c>
      <c r="D4256" s="75">
        <v>92867</v>
      </c>
      <c r="E4256" s="75">
        <v>10.8097912153897</v>
      </c>
      <c r="F4256" s="75">
        <v>0</v>
      </c>
      <c r="G4256" s="75">
        <v>13.6</v>
      </c>
      <c r="H4256" s="77"/>
      <c r="I4256" s="77"/>
    </row>
    <row r="4257" spans="1:9" x14ac:dyDescent="0.25">
      <c r="A4257" s="75">
        <v>6059075808</v>
      </c>
      <c r="B4257" s="75">
        <v>3404</v>
      </c>
      <c r="C4257" s="75" t="s">
        <v>180</v>
      </c>
      <c r="D4257" s="75">
        <v>92869</v>
      </c>
      <c r="E4257" s="75">
        <v>10.543184528196001</v>
      </c>
      <c r="F4257" s="75">
        <v>0</v>
      </c>
      <c r="G4257" s="75">
        <v>19.8</v>
      </c>
      <c r="H4257" s="77"/>
      <c r="I4257" s="77"/>
    </row>
    <row r="4258" spans="1:9" x14ac:dyDescent="0.25">
      <c r="A4258" s="75">
        <v>6059021912</v>
      </c>
      <c r="B4258" s="75">
        <v>4828</v>
      </c>
      <c r="C4258" s="75" t="s">
        <v>180</v>
      </c>
      <c r="D4258" s="75">
        <v>92869</v>
      </c>
      <c r="E4258" s="75">
        <v>6.5078619881017898</v>
      </c>
      <c r="F4258" s="75">
        <v>0</v>
      </c>
      <c r="G4258" s="75">
        <v>5.7</v>
      </c>
      <c r="H4258" s="77"/>
      <c r="I4258" s="77"/>
    </row>
    <row r="4259" spans="1:9" x14ac:dyDescent="0.25">
      <c r="A4259" s="75">
        <v>6059011720</v>
      </c>
      <c r="B4259" s="75">
        <v>7329</v>
      </c>
      <c r="C4259" s="75" t="s">
        <v>180</v>
      </c>
      <c r="D4259" s="75">
        <v>92870</v>
      </c>
      <c r="E4259" s="75">
        <v>45.890953127636699</v>
      </c>
      <c r="F4259" s="75">
        <v>7329</v>
      </c>
      <c r="G4259" s="75">
        <v>76.3</v>
      </c>
      <c r="H4259" s="77"/>
      <c r="I4259" s="77"/>
    </row>
    <row r="4260" spans="1:9" x14ac:dyDescent="0.25">
      <c r="A4260" s="75">
        <v>6059011721</v>
      </c>
      <c r="B4260" s="75">
        <v>5023</v>
      </c>
      <c r="C4260" s="75" t="s">
        <v>180</v>
      </c>
      <c r="D4260" s="75">
        <v>92870</v>
      </c>
      <c r="E4260" s="75">
        <v>45.264164832636503</v>
      </c>
      <c r="F4260" s="75">
        <v>5023</v>
      </c>
      <c r="G4260" s="75">
        <v>55.8</v>
      </c>
      <c r="H4260" s="77"/>
      <c r="I4260" s="77"/>
    </row>
    <row r="4261" spans="1:9" x14ac:dyDescent="0.25">
      <c r="A4261" s="75">
        <v>6059011722</v>
      </c>
      <c r="B4261" s="75">
        <v>2363</v>
      </c>
      <c r="C4261" s="75" t="s">
        <v>180</v>
      </c>
      <c r="D4261" s="75">
        <v>92870</v>
      </c>
      <c r="E4261" s="75">
        <v>34.9342017648286</v>
      </c>
      <c r="F4261" s="75">
        <v>0</v>
      </c>
      <c r="G4261" s="75">
        <v>16.100000000000001</v>
      </c>
      <c r="H4261" s="77"/>
      <c r="I4261" s="77"/>
    </row>
    <row r="4262" spans="1:9" x14ac:dyDescent="0.25">
      <c r="A4262" s="75">
        <v>6059021821</v>
      </c>
      <c r="B4262" s="75">
        <v>6582</v>
      </c>
      <c r="C4262" s="75" t="s">
        <v>180</v>
      </c>
      <c r="D4262" s="75">
        <v>92870</v>
      </c>
      <c r="E4262" s="75">
        <v>33.929584308962497</v>
      </c>
      <c r="F4262" s="75">
        <v>0</v>
      </c>
      <c r="G4262" s="75">
        <v>20.2</v>
      </c>
      <c r="H4262" s="77"/>
      <c r="I4262" s="77"/>
    </row>
    <row r="4263" spans="1:9" x14ac:dyDescent="0.25">
      <c r="A4263" s="75">
        <v>6059011712</v>
      </c>
      <c r="B4263" s="75">
        <v>4865</v>
      </c>
      <c r="C4263" s="75" t="s">
        <v>180</v>
      </c>
      <c r="D4263" s="75">
        <v>92870</v>
      </c>
      <c r="E4263" s="75">
        <v>30.859065457261099</v>
      </c>
      <c r="F4263" s="75">
        <v>0</v>
      </c>
      <c r="G4263" s="75">
        <v>21.5</v>
      </c>
      <c r="H4263" s="77"/>
      <c r="I4263" s="77"/>
    </row>
    <row r="4264" spans="1:9" x14ac:dyDescent="0.25">
      <c r="A4264" s="75">
        <v>6059011716</v>
      </c>
      <c r="B4264" s="75">
        <v>5410</v>
      </c>
      <c r="C4264" s="75" t="s">
        <v>180</v>
      </c>
      <c r="D4264" s="75">
        <v>92870</v>
      </c>
      <c r="E4264" s="75">
        <v>23.585388664293099</v>
      </c>
      <c r="F4264" s="75">
        <v>0</v>
      </c>
      <c r="G4264" s="75">
        <v>17.2</v>
      </c>
      <c r="H4264" s="77"/>
      <c r="I4264" s="77"/>
    </row>
    <row r="4265" spans="1:9" x14ac:dyDescent="0.25">
      <c r="A4265" s="75">
        <v>6059011715</v>
      </c>
      <c r="B4265" s="75">
        <v>6369</v>
      </c>
      <c r="C4265" s="75" t="s">
        <v>180</v>
      </c>
      <c r="D4265" s="75">
        <v>92870</v>
      </c>
      <c r="E4265" s="75">
        <v>19.293020527608501</v>
      </c>
      <c r="F4265" s="75">
        <v>0</v>
      </c>
      <c r="G4265" s="75">
        <v>22.2</v>
      </c>
      <c r="H4265" s="77"/>
      <c r="I4265" s="77"/>
    </row>
    <row r="4266" spans="1:9" x14ac:dyDescent="0.25">
      <c r="A4266" s="75">
        <v>6059011709</v>
      </c>
      <c r="B4266" s="75">
        <v>4355</v>
      </c>
      <c r="C4266" s="75" t="s">
        <v>180</v>
      </c>
      <c r="D4266" s="75">
        <v>92870</v>
      </c>
      <c r="E4266" s="75">
        <v>18.229179697919601</v>
      </c>
      <c r="F4266" s="75">
        <v>0</v>
      </c>
      <c r="G4266" s="75">
        <v>6.7</v>
      </c>
      <c r="H4266" s="77"/>
      <c r="I4266" s="77"/>
    </row>
    <row r="4267" spans="1:9" x14ac:dyDescent="0.25">
      <c r="A4267" s="75">
        <v>6059011718</v>
      </c>
      <c r="B4267" s="75">
        <v>3263</v>
      </c>
      <c r="C4267" s="75" t="s">
        <v>180</v>
      </c>
      <c r="D4267" s="75">
        <v>92870</v>
      </c>
      <c r="E4267" s="75">
        <v>17.348906217156198</v>
      </c>
      <c r="F4267" s="75">
        <v>0</v>
      </c>
      <c r="G4267" s="75">
        <v>14.5</v>
      </c>
      <c r="H4267" s="77"/>
      <c r="I4267" s="77"/>
    </row>
    <row r="4268" spans="1:9" x14ac:dyDescent="0.25">
      <c r="A4268" s="75">
        <v>6059011710</v>
      </c>
      <c r="B4268" s="75">
        <v>3442</v>
      </c>
      <c r="C4268" s="75" t="s">
        <v>180</v>
      </c>
      <c r="D4268" s="75">
        <v>92870</v>
      </c>
      <c r="E4268" s="75">
        <v>14.700972267819401</v>
      </c>
      <c r="F4268" s="75">
        <v>0</v>
      </c>
      <c r="G4268" s="75">
        <v>10.9</v>
      </c>
      <c r="H4268" s="77"/>
      <c r="I4268" s="77"/>
    </row>
    <row r="4269" spans="1:9" x14ac:dyDescent="0.25">
      <c r="A4269" s="75">
        <v>6059021810</v>
      </c>
      <c r="B4269" s="75">
        <v>3627</v>
      </c>
      <c r="C4269" s="75" t="s">
        <v>180</v>
      </c>
      <c r="D4269" s="75">
        <v>92870</v>
      </c>
      <c r="E4269" s="75">
        <v>13.406811132978101</v>
      </c>
      <c r="F4269" s="75">
        <v>0</v>
      </c>
      <c r="G4269" s="75">
        <v>15.2</v>
      </c>
      <c r="H4269" s="77"/>
      <c r="I4269" s="77"/>
    </row>
    <row r="4270" spans="1:9" x14ac:dyDescent="0.25">
      <c r="A4270" s="75">
        <v>6059011717</v>
      </c>
      <c r="B4270" s="75">
        <v>2746</v>
      </c>
      <c r="C4270" s="75" t="s">
        <v>180</v>
      </c>
      <c r="D4270" s="75">
        <v>92870</v>
      </c>
      <c r="E4270" s="75">
        <v>11.8898449372995</v>
      </c>
      <c r="F4270" s="75">
        <v>0</v>
      </c>
      <c r="G4270" s="75">
        <v>10.6</v>
      </c>
      <c r="H4270" s="77"/>
      <c r="I4270" s="77"/>
    </row>
    <row r="4271" spans="1:9" x14ac:dyDescent="0.25">
      <c r="A4271" s="75">
        <v>6059032054</v>
      </c>
      <c r="B4271" s="75">
        <v>5288</v>
      </c>
      <c r="C4271" s="75" t="s">
        <v>180</v>
      </c>
      <c r="D4271" s="75">
        <v>92688</v>
      </c>
      <c r="E4271" s="75">
        <v>13.4091607691213</v>
      </c>
      <c r="F4271" s="75">
        <v>0</v>
      </c>
      <c r="G4271" s="75">
        <v>20.3</v>
      </c>
      <c r="H4271" s="77"/>
      <c r="I4271" s="77"/>
    </row>
    <row r="4272" spans="1:9" x14ac:dyDescent="0.25">
      <c r="A4272" s="75">
        <v>6059032051</v>
      </c>
      <c r="B4272" s="75">
        <v>4580</v>
      </c>
      <c r="C4272" s="75" t="s">
        <v>180</v>
      </c>
      <c r="D4272" s="75">
        <v>92688</v>
      </c>
      <c r="E4272" s="75">
        <v>12.0720852546782</v>
      </c>
      <c r="F4272" s="75">
        <v>0</v>
      </c>
      <c r="G4272" s="75">
        <v>29.4</v>
      </c>
      <c r="H4272" s="77"/>
      <c r="I4272" s="77"/>
    </row>
    <row r="4273" spans="1:9" x14ac:dyDescent="0.25">
      <c r="A4273" s="75">
        <v>6059032053</v>
      </c>
      <c r="B4273" s="75">
        <v>7976</v>
      </c>
      <c r="C4273" s="75" t="s">
        <v>180</v>
      </c>
      <c r="D4273" s="75">
        <v>92688</v>
      </c>
      <c r="E4273" s="75">
        <v>10.318108739869301</v>
      </c>
      <c r="F4273" s="75">
        <v>0</v>
      </c>
      <c r="G4273" s="75">
        <v>13.9</v>
      </c>
      <c r="H4273" s="77"/>
      <c r="I4273" s="77"/>
    </row>
    <row r="4274" spans="1:9" x14ac:dyDescent="0.25">
      <c r="A4274" s="75">
        <v>6059032055</v>
      </c>
      <c r="B4274" s="75">
        <v>3884</v>
      </c>
      <c r="C4274" s="75" t="s">
        <v>180</v>
      </c>
      <c r="D4274" s="75">
        <v>92688</v>
      </c>
      <c r="E4274" s="75">
        <v>8.4815075357998708</v>
      </c>
      <c r="F4274" s="75">
        <v>0</v>
      </c>
      <c r="G4274" s="75">
        <v>38.299999999999997</v>
      </c>
      <c r="H4274" s="77"/>
      <c r="I4274" s="77"/>
    </row>
    <row r="4275" spans="1:9" x14ac:dyDescent="0.25">
      <c r="A4275" s="75">
        <v>6059032049</v>
      </c>
      <c r="B4275" s="75">
        <v>9368</v>
      </c>
      <c r="C4275" s="75" t="s">
        <v>180</v>
      </c>
      <c r="D4275" s="75">
        <v>92688</v>
      </c>
      <c r="E4275" s="75">
        <v>8.1770209093022608</v>
      </c>
      <c r="F4275" s="75">
        <v>0</v>
      </c>
      <c r="G4275" s="75">
        <v>13.8</v>
      </c>
      <c r="H4275" s="77"/>
      <c r="I4275" s="77"/>
    </row>
    <row r="4276" spans="1:9" x14ac:dyDescent="0.25">
      <c r="A4276" s="75">
        <v>6059032050</v>
      </c>
      <c r="B4276" s="75">
        <v>4906</v>
      </c>
      <c r="C4276" s="75" t="s">
        <v>180</v>
      </c>
      <c r="D4276" s="75">
        <v>92688</v>
      </c>
      <c r="E4276" s="75">
        <v>4.0490176655123502</v>
      </c>
      <c r="F4276" s="75">
        <v>0</v>
      </c>
      <c r="G4276" s="75">
        <v>3.9</v>
      </c>
      <c r="H4276" s="77"/>
      <c r="I4276" s="77"/>
    </row>
    <row r="4277" spans="1:9" x14ac:dyDescent="0.25">
      <c r="A4277" s="75">
        <v>6059042107</v>
      </c>
      <c r="B4277" s="75">
        <v>4254</v>
      </c>
      <c r="C4277" s="75" t="s">
        <v>180</v>
      </c>
      <c r="D4277" s="75">
        <v>92672</v>
      </c>
      <c r="E4277" s="75">
        <v>19.677584970825599</v>
      </c>
      <c r="F4277" s="75">
        <v>0</v>
      </c>
      <c r="G4277" s="75">
        <v>49.6</v>
      </c>
      <c r="H4277" s="77"/>
      <c r="I4277" s="77"/>
    </row>
    <row r="4278" spans="1:9" x14ac:dyDescent="0.25">
      <c r="A4278" s="75">
        <v>6059042108</v>
      </c>
      <c r="B4278" s="75">
        <v>5697</v>
      </c>
      <c r="C4278" s="75" t="s">
        <v>180</v>
      </c>
      <c r="D4278" s="75">
        <v>92672</v>
      </c>
      <c r="E4278" s="75">
        <v>16.558986242281801</v>
      </c>
      <c r="F4278" s="75">
        <v>0</v>
      </c>
      <c r="G4278" s="75">
        <v>35.1</v>
      </c>
      <c r="H4278" s="77"/>
      <c r="I4278" s="77"/>
    </row>
    <row r="4279" spans="1:9" x14ac:dyDescent="0.25">
      <c r="A4279" s="75">
        <v>6059042103</v>
      </c>
      <c r="B4279" s="75">
        <v>7418</v>
      </c>
      <c r="C4279" s="75" t="s">
        <v>180</v>
      </c>
      <c r="D4279" s="75">
        <v>92672</v>
      </c>
      <c r="E4279" s="75">
        <v>14.4339241700673</v>
      </c>
      <c r="F4279" s="75">
        <v>0</v>
      </c>
      <c r="G4279" s="75">
        <v>26.3</v>
      </c>
      <c r="H4279" s="77"/>
      <c r="I4279" s="77"/>
    </row>
    <row r="4280" spans="1:9" x14ac:dyDescent="0.25">
      <c r="A4280" s="75">
        <v>6059042106</v>
      </c>
      <c r="B4280" s="75">
        <v>1377</v>
      </c>
      <c r="C4280" s="75" t="s">
        <v>180</v>
      </c>
      <c r="D4280" s="75">
        <v>92672</v>
      </c>
      <c r="E4280" s="75">
        <v>12.898720499842099</v>
      </c>
      <c r="F4280" s="75">
        <v>0</v>
      </c>
      <c r="G4280" s="75">
        <v>20.8</v>
      </c>
      <c r="H4280" s="77"/>
      <c r="I4280" s="77"/>
    </row>
    <row r="4281" spans="1:9" x14ac:dyDescent="0.25">
      <c r="A4281" s="75">
        <v>6059042113</v>
      </c>
      <c r="B4281" s="75">
        <v>4364</v>
      </c>
      <c r="C4281" s="75" t="s">
        <v>180</v>
      </c>
      <c r="D4281" s="75">
        <v>92672</v>
      </c>
      <c r="E4281" s="75">
        <v>11.969392804717801</v>
      </c>
      <c r="F4281" s="75">
        <v>0</v>
      </c>
      <c r="G4281" s="75">
        <v>21.1</v>
      </c>
      <c r="H4281" s="77"/>
      <c r="I4281" s="77"/>
    </row>
    <row r="4282" spans="1:9" x14ac:dyDescent="0.25">
      <c r="A4282" s="75">
        <v>6059042205</v>
      </c>
      <c r="B4282" s="75">
        <v>6780</v>
      </c>
      <c r="C4282" s="75" t="s">
        <v>180</v>
      </c>
      <c r="D4282" s="75">
        <v>92673</v>
      </c>
      <c r="E4282" s="75">
        <v>9.6007146659534897</v>
      </c>
      <c r="F4282" s="75">
        <v>0</v>
      </c>
      <c r="G4282" s="75">
        <v>13.1</v>
      </c>
      <c r="H4282" s="77"/>
      <c r="I4282" s="77"/>
    </row>
    <row r="4283" spans="1:9" x14ac:dyDescent="0.25">
      <c r="A4283" s="75">
        <v>6059042114</v>
      </c>
      <c r="B4283" s="75">
        <v>3718</v>
      </c>
      <c r="C4283" s="75" t="s">
        <v>180</v>
      </c>
      <c r="D4283" s="75">
        <v>92672</v>
      </c>
      <c r="E4283" s="75">
        <v>9.2478327701588299</v>
      </c>
      <c r="F4283" s="75">
        <v>0</v>
      </c>
      <c r="G4283" s="75">
        <v>14.5</v>
      </c>
      <c r="H4283" s="77"/>
      <c r="I4283" s="77"/>
    </row>
    <row r="4284" spans="1:9" x14ac:dyDescent="0.25">
      <c r="A4284" s="75">
        <v>6059042206</v>
      </c>
      <c r="B4284" s="75">
        <v>3287</v>
      </c>
      <c r="C4284" s="75" t="s">
        <v>180</v>
      </c>
      <c r="D4284" s="75">
        <v>92672</v>
      </c>
      <c r="E4284" s="75">
        <v>9.0710369292718696</v>
      </c>
      <c r="F4284" s="75">
        <v>0</v>
      </c>
      <c r="G4284" s="75">
        <v>21.2</v>
      </c>
      <c r="H4284" s="77"/>
      <c r="I4284" s="77"/>
    </row>
    <row r="4285" spans="1:9" x14ac:dyDescent="0.25">
      <c r="A4285" s="75">
        <v>6059042109</v>
      </c>
      <c r="B4285" s="75">
        <v>4865</v>
      </c>
      <c r="C4285" s="75" t="s">
        <v>180</v>
      </c>
      <c r="D4285" s="75">
        <v>92672</v>
      </c>
      <c r="E4285" s="75">
        <v>8.7303424377392993</v>
      </c>
      <c r="F4285" s="75">
        <v>0</v>
      </c>
      <c r="G4285" s="75">
        <v>21.2</v>
      </c>
      <c r="H4285" s="77"/>
      <c r="I4285" s="77"/>
    </row>
    <row r="4286" spans="1:9" x14ac:dyDescent="0.25">
      <c r="A4286" s="75">
        <v>6059042112</v>
      </c>
      <c r="B4286" s="75">
        <v>6858</v>
      </c>
      <c r="C4286" s="75" t="s">
        <v>180</v>
      </c>
      <c r="D4286" s="75">
        <v>92673</v>
      </c>
      <c r="E4286" s="75">
        <v>7.6890341405850302</v>
      </c>
      <c r="F4286" s="75">
        <v>0</v>
      </c>
      <c r="G4286" s="75">
        <v>7.5</v>
      </c>
      <c r="H4286" s="77"/>
      <c r="I4286" s="77"/>
    </row>
    <row r="4287" spans="1:9" x14ac:dyDescent="0.25">
      <c r="A4287" s="75">
        <v>6059042111</v>
      </c>
      <c r="B4287" s="75">
        <v>5994</v>
      </c>
      <c r="C4287" s="75" t="s">
        <v>180</v>
      </c>
      <c r="D4287" s="75">
        <v>92673</v>
      </c>
      <c r="E4287" s="75">
        <v>4.5612108227278503</v>
      </c>
      <c r="F4287" s="75">
        <v>0</v>
      </c>
      <c r="G4287" s="75">
        <v>12.8</v>
      </c>
      <c r="H4287" s="77"/>
      <c r="I4287" s="77"/>
    </row>
    <row r="4288" spans="1:9" x14ac:dyDescent="0.25">
      <c r="A4288" s="75">
        <v>6059042312</v>
      </c>
      <c r="B4288" s="75">
        <v>9085</v>
      </c>
      <c r="C4288" s="75" t="s">
        <v>180</v>
      </c>
      <c r="D4288" s="75">
        <v>92675</v>
      </c>
      <c r="E4288" s="75">
        <v>33.767662605072502</v>
      </c>
      <c r="F4288" s="75">
        <v>0</v>
      </c>
      <c r="G4288" s="75">
        <v>59.9</v>
      </c>
      <c r="H4288" s="77"/>
      <c r="I4288" s="77"/>
    </row>
    <row r="4289" spans="1:9" x14ac:dyDescent="0.25">
      <c r="A4289" s="75">
        <v>6059042310</v>
      </c>
      <c r="B4289" s="75">
        <v>8391</v>
      </c>
      <c r="C4289" s="75" t="s">
        <v>180</v>
      </c>
      <c r="D4289" s="75">
        <v>92675</v>
      </c>
      <c r="E4289" s="75">
        <v>23.1509308239436</v>
      </c>
      <c r="F4289" s="75">
        <v>0</v>
      </c>
      <c r="G4289" s="75">
        <v>36.799999999999997</v>
      </c>
      <c r="H4289" s="77"/>
      <c r="I4289" s="77"/>
    </row>
    <row r="4290" spans="1:9" x14ac:dyDescent="0.25">
      <c r="A4290" s="75">
        <v>6059032061</v>
      </c>
      <c r="B4290" s="75">
        <v>3349</v>
      </c>
      <c r="C4290" s="75" t="s">
        <v>180</v>
      </c>
      <c r="D4290" s="75">
        <v>92675</v>
      </c>
      <c r="E4290" s="75">
        <v>18.840849691197899</v>
      </c>
      <c r="F4290" s="75">
        <v>0</v>
      </c>
      <c r="G4290" s="75">
        <v>5.3</v>
      </c>
      <c r="H4290" s="77"/>
      <c r="I4290" s="77"/>
    </row>
    <row r="4291" spans="1:9" x14ac:dyDescent="0.25">
      <c r="A4291" s="75">
        <v>6059042203</v>
      </c>
      <c r="B4291" s="75">
        <v>7015</v>
      </c>
      <c r="C4291" s="75" t="s">
        <v>180</v>
      </c>
      <c r="D4291" s="75">
        <v>92675</v>
      </c>
      <c r="E4291" s="75">
        <v>16.806514744545598</v>
      </c>
      <c r="F4291" s="75">
        <v>0</v>
      </c>
      <c r="G4291" s="75">
        <v>19.100000000000001</v>
      </c>
      <c r="H4291" s="77"/>
      <c r="I4291" s="77"/>
    </row>
    <row r="4292" spans="1:9" x14ac:dyDescent="0.25">
      <c r="A4292" s="75">
        <v>6059042311</v>
      </c>
      <c r="B4292" s="75">
        <v>5996</v>
      </c>
      <c r="C4292" s="75" t="s">
        <v>180</v>
      </c>
      <c r="D4292" s="75">
        <v>92675</v>
      </c>
      <c r="E4292" s="75">
        <v>11.7721443127987</v>
      </c>
      <c r="F4292" s="75">
        <v>0</v>
      </c>
      <c r="G4292" s="75">
        <v>17</v>
      </c>
      <c r="H4292" s="77"/>
      <c r="I4292" s="77"/>
    </row>
    <row r="4293" spans="1:9" x14ac:dyDescent="0.25">
      <c r="A4293" s="75">
        <v>6059032041</v>
      </c>
      <c r="B4293" s="75">
        <v>1022</v>
      </c>
      <c r="C4293" s="75" t="s">
        <v>180</v>
      </c>
      <c r="D4293" s="75">
        <v>92675</v>
      </c>
      <c r="E4293" s="75">
        <v>9.2220025502112595</v>
      </c>
      <c r="F4293" s="75">
        <v>0</v>
      </c>
      <c r="G4293" s="75">
        <v>21.1</v>
      </c>
      <c r="H4293" s="77"/>
      <c r="I4293" s="77"/>
    </row>
    <row r="4294" spans="1:9" x14ac:dyDescent="0.25">
      <c r="A4294" s="75">
        <v>6059032056</v>
      </c>
      <c r="B4294" s="75">
        <v>7072</v>
      </c>
      <c r="C4294" s="75" t="s">
        <v>180</v>
      </c>
      <c r="D4294" s="75">
        <v>92675</v>
      </c>
      <c r="E4294" s="75">
        <v>8.5700997767285507</v>
      </c>
      <c r="F4294" s="75">
        <v>0</v>
      </c>
      <c r="G4294" s="75">
        <v>7.8</v>
      </c>
      <c r="H4294" s="77"/>
      <c r="I4294" s="77"/>
    </row>
    <row r="4295" spans="1:9" x14ac:dyDescent="0.25">
      <c r="A4295" s="75">
        <v>6059032023</v>
      </c>
      <c r="B4295" s="75">
        <v>13544</v>
      </c>
      <c r="C4295" s="75" t="s">
        <v>180</v>
      </c>
      <c r="D4295" s="75">
        <v>92675</v>
      </c>
      <c r="E4295" s="75">
        <v>8.0015032736586402</v>
      </c>
      <c r="F4295" s="75">
        <v>0</v>
      </c>
      <c r="G4295" s="75">
        <v>9.3000000000000007</v>
      </c>
      <c r="H4295" s="77"/>
      <c r="I4295" s="77"/>
    </row>
    <row r="4296" spans="1:9" x14ac:dyDescent="0.25">
      <c r="A4296" s="75">
        <v>6059032043</v>
      </c>
      <c r="B4296" s="75">
        <v>3987</v>
      </c>
      <c r="C4296" s="75" t="s">
        <v>180</v>
      </c>
      <c r="D4296" s="75">
        <v>92675</v>
      </c>
      <c r="E4296" s="75">
        <v>3.7010686211996902</v>
      </c>
      <c r="F4296" s="75">
        <v>0</v>
      </c>
      <c r="G4296" s="75">
        <v>4.5999999999999996</v>
      </c>
      <c r="H4296" s="77"/>
      <c r="I4296" s="77"/>
    </row>
    <row r="4297" spans="1:9" x14ac:dyDescent="0.25">
      <c r="A4297" s="75">
        <v>6059074003</v>
      </c>
      <c r="B4297" s="75">
        <v>3137</v>
      </c>
      <c r="C4297" s="75" t="s">
        <v>180</v>
      </c>
      <c r="D4297" s="75">
        <v>92707</v>
      </c>
      <c r="E4297" s="75">
        <v>52.3748287439957</v>
      </c>
      <c r="F4297" s="75">
        <v>3137</v>
      </c>
      <c r="G4297" s="75">
        <v>39.9</v>
      </c>
      <c r="H4297" s="77"/>
      <c r="I4297" s="77"/>
    </row>
    <row r="4298" spans="1:9" x14ac:dyDescent="0.25">
      <c r="A4298" s="75">
        <v>6059074405</v>
      </c>
      <c r="B4298" s="75">
        <v>5820</v>
      </c>
      <c r="C4298" s="75" t="s">
        <v>180</v>
      </c>
      <c r="D4298" s="75">
        <v>92701</v>
      </c>
      <c r="E4298" s="75">
        <v>50.232538126024302</v>
      </c>
      <c r="F4298" s="75">
        <v>5820</v>
      </c>
      <c r="G4298" s="75">
        <v>67.3</v>
      </c>
      <c r="H4298" s="77"/>
      <c r="I4298" s="77"/>
    </row>
    <row r="4299" spans="1:9" x14ac:dyDescent="0.25">
      <c r="A4299" s="75">
        <v>6059074300</v>
      </c>
      <c r="B4299" s="75">
        <v>4392</v>
      </c>
      <c r="C4299" s="75" t="s">
        <v>180</v>
      </c>
      <c r="D4299" s="75">
        <v>92707</v>
      </c>
      <c r="E4299" s="75">
        <v>47.709014805498001</v>
      </c>
      <c r="F4299" s="75">
        <v>4392</v>
      </c>
      <c r="G4299" s="75">
        <v>49.2</v>
      </c>
      <c r="H4299" s="77"/>
      <c r="I4299" s="77"/>
    </row>
    <row r="4300" spans="1:9" x14ac:dyDescent="0.25">
      <c r="A4300" s="75">
        <v>6059089004</v>
      </c>
      <c r="B4300" s="75">
        <v>7011</v>
      </c>
      <c r="C4300" s="75" t="s">
        <v>180</v>
      </c>
      <c r="D4300" s="75">
        <v>92703</v>
      </c>
      <c r="E4300" s="75">
        <v>47.6334005150865</v>
      </c>
      <c r="F4300" s="75">
        <v>7011</v>
      </c>
      <c r="G4300" s="75">
        <v>57.8</v>
      </c>
      <c r="H4300" s="77"/>
      <c r="I4300" s="77"/>
    </row>
    <row r="4301" spans="1:9" x14ac:dyDescent="0.25">
      <c r="A4301" s="75">
        <v>6059074403</v>
      </c>
      <c r="B4301" s="75">
        <v>5688</v>
      </c>
      <c r="C4301" s="75" t="s">
        <v>180</v>
      </c>
      <c r="D4301" s="75">
        <v>92705</v>
      </c>
      <c r="E4301" s="75">
        <v>47.037880153946297</v>
      </c>
      <c r="F4301" s="75">
        <v>5688</v>
      </c>
      <c r="G4301" s="75">
        <v>80.5</v>
      </c>
      <c r="H4301" s="77"/>
      <c r="I4301" s="77"/>
    </row>
    <row r="4302" spans="1:9" x14ac:dyDescent="0.25">
      <c r="A4302" s="75">
        <v>6059074406</v>
      </c>
      <c r="B4302" s="75">
        <v>3797</v>
      </c>
      <c r="C4302" s="75" t="s">
        <v>180</v>
      </c>
      <c r="D4302" s="75">
        <v>92701</v>
      </c>
      <c r="E4302" s="75">
        <v>46.035885112037903</v>
      </c>
      <c r="F4302" s="75">
        <v>3797</v>
      </c>
      <c r="G4302" s="75">
        <v>63</v>
      </c>
      <c r="H4302" s="77"/>
      <c r="I4302" s="77"/>
    </row>
    <row r="4303" spans="1:9" x14ac:dyDescent="0.25">
      <c r="A4303" s="75">
        <v>6059074602</v>
      </c>
      <c r="B4303" s="75">
        <v>9156</v>
      </c>
      <c r="C4303" s="75" t="s">
        <v>180</v>
      </c>
      <c r="D4303" s="75">
        <v>92701</v>
      </c>
      <c r="E4303" s="75">
        <v>45.2197082024407</v>
      </c>
      <c r="F4303" s="75">
        <v>9156</v>
      </c>
      <c r="G4303" s="75">
        <v>55.6</v>
      </c>
      <c r="H4303" s="77"/>
      <c r="I4303" s="77"/>
    </row>
    <row r="4304" spans="1:9" x14ac:dyDescent="0.25">
      <c r="A4304" s="75">
        <v>6059089001</v>
      </c>
      <c r="B4304" s="75">
        <v>7154</v>
      </c>
      <c r="C4304" s="75" t="s">
        <v>180</v>
      </c>
      <c r="D4304" s="75">
        <v>92703</v>
      </c>
      <c r="E4304" s="75">
        <v>45.207763240649399</v>
      </c>
      <c r="F4304" s="75">
        <v>7154</v>
      </c>
      <c r="G4304" s="75">
        <v>58.3</v>
      </c>
      <c r="H4304" s="77"/>
      <c r="I4304" s="77"/>
    </row>
    <row r="4305" spans="1:9" x14ac:dyDescent="0.25">
      <c r="A4305" s="75">
        <v>6059074502</v>
      </c>
      <c r="B4305" s="75">
        <v>5674</v>
      </c>
      <c r="C4305" s="75" t="s">
        <v>180</v>
      </c>
      <c r="D4305" s="75">
        <v>92707</v>
      </c>
      <c r="E4305" s="75">
        <v>44.3299234502798</v>
      </c>
      <c r="F4305" s="75">
        <v>5674</v>
      </c>
      <c r="G4305" s="75">
        <v>55.8</v>
      </c>
      <c r="H4305" s="77"/>
      <c r="I4305" s="77"/>
    </row>
    <row r="4306" spans="1:9" x14ac:dyDescent="0.25">
      <c r="A4306" s="75">
        <v>6059074004</v>
      </c>
      <c r="B4306" s="75">
        <v>7444</v>
      </c>
      <c r="C4306" s="75" t="s">
        <v>180</v>
      </c>
      <c r="D4306" s="75">
        <v>92707</v>
      </c>
      <c r="E4306" s="75">
        <v>43.796518155971498</v>
      </c>
      <c r="F4306" s="75">
        <v>7444</v>
      </c>
      <c r="G4306" s="75">
        <v>33.6</v>
      </c>
      <c r="H4306" s="77"/>
      <c r="I4306" s="77"/>
    </row>
    <row r="4307" spans="1:9" x14ac:dyDescent="0.25">
      <c r="A4307" s="75">
        <v>6059074200</v>
      </c>
      <c r="B4307" s="75">
        <v>9450</v>
      </c>
      <c r="C4307" s="75" t="s">
        <v>180</v>
      </c>
      <c r="D4307" s="75">
        <v>92707</v>
      </c>
      <c r="E4307" s="75">
        <v>42.882521164815699</v>
      </c>
      <c r="F4307" s="75">
        <v>9450</v>
      </c>
      <c r="G4307" s="75">
        <v>56.1</v>
      </c>
      <c r="H4307" s="77"/>
      <c r="I4307" s="77"/>
    </row>
    <row r="4308" spans="1:9" x14ac:dyDescent="0.25">
      <c r="A4308" s="75">
        <v>6059075002</v>
      </c>
      <c r="B4308" s="75">
        <v>8605</v>
      </c>
      <c r="C4308" s="75" t="s">
        <v>180</v>
      </c>
      <c r="D4308" s="75">
        <v>92701</v>
      </c>
      <c r="E4308" s="75">
        <v>42.540378776669598</v>
      </c>
      <c r="F4308" s="75">
        <v>8605</v>
      </c>
      <c r="G4308" s="75">
        <v>72.099999999999994</v>
      </c>
      <c r="H4308" s="77"/>
      <c r="I4308" s="77"/>
    </row>
    <row r="4309" spans="1:9" x14ac:dyDescent="0.25">
      <c r="A4309" s="75">
        <v>6059074108</v>
      </c>
      <c r="B4309" s="75">
        <v>5226</v>
      </c>
      <c r="C4309" s="75" t="s">
        <v>180</v>
      </c>
      <c r="D4309" s="75">
        <v>92704</v>
      </c>
      <c r="E4309" s="75">
        <v>42.483644658541103</v>
      </c>
      <c r="F4309" s="75">
        <v>5226</v>
      </c>
      <c r="G4309" s="75">
        <v>49.7</v>
      </c>
      <c r="H4309" s="77"/>
      <c r="I4309" s="77"/>
    </row>
    <row r="4310" spans="1:9" x14ac:dyDescent="0.25">
      <c r="A4310" s="75">
        <v>6059074801</v>
      </c>
      <c r="B4310" s="75">
        <v>5499</v>
      </c>
      <c r="C4310" s="75" t="s">
        <v>180</v>
      </c>
      <c r="D4310" s="75">
        <v>92703</v>
      </c>
      <c r="E4310" s="75">
        <v>42.010994364584803</v>
      </c>
      <c r="F4310" s="75">
        <v>5499</v>
      </c>
      <c r="G4310" s="75">
        <v>47.9</v>
      </c>
      <c r="H4310" s="77"/>
      <c r="I4310" s="77"/>
    </row>
    <row r="4311" spans="1:9" x14ac:dyDescent="0.25">
      <c r="A4311" s="75">
        <v>6059074501</v>
      </c>
      <c r="B4311" s="75">
        <v>6880</v>
      </c>
      <c r="C4311" s="75" t="s">
        <v>180</v>
      </c>
      <c r="D4311" s="75">
        <v>92701</v>
      </c>
      <c r="E4311" s="75">
        <v>40.724660809159801</v>
      </c>
      <c r="F4311" s="75">
        <v>6880</v>
      </c>
      <c r="G4311" s="75">
        <v>78.7</v>
      </c>
      <c r="H4311" s="77"/>
      <c r="I4311" s="77"/>
    </row>
    <row r="4312" spans="1:9" x14ac:dyDescent="0.25">
      <c r="A4312" s="75">
        <v>6059074901</v>
      </c>
      <c r="B4312" s="75">
        <v>9170</v>
      </c>
      <c r="C4312" s="75" t="s">
        <v>180</v>
      </c>
      <c r="D4312" s="75">
        <v>92703</v>
      </c>
      <c r="E4312" s="75">
        <v>40.535759592800297</v>
      </c>
      <c r="F4312" s="75">
        <v>9170</v>
      </c>
      <c r="G4312" s="75">
        <v>69.7</v>
      </c>
      <c r="H4312" s="77"/>
      <c r="I4312" s="77"/>
    </row>
    <row r="4313" spans="1:9" x14ac:dyDescent="0.25">
      <c r="A4313" s="75">
        <v>6059075201</v>
      </c>
      <c r="B4313" s="75">
        <v>5822</v>
      </c>
      <c r="C4313" s="75" t="s">
        <v>180</v>
      </c>
      <c r="D4313" s="75">
        <v>92703</v>
      </c>
      <c r="E4313" s="75">
        <v>40.530616510827898</v>
      </c>
      <c r="F4313" s="75">
        <v>5822</v>
      </c>
      <c r="G4313" s="75">
        <v>64.099999999999994</v>
      </c>
      <c r="H4313" s="77"/>
      <c r="I4313" s="77"/>
    </row>
    <row r="4314" spans="1:9" x14ac:dyDescent="0.25">
      <c r="A4314" s="75">
        <v>6059075004</v>
      </c>
      <c r="B4314" s="75">
        <v>5245</v>
      </c>
      <c r="C4314" s="75" t="s">
        <v>180</v>
      </c>
      <c r="D4314" s="75">
        <v>92701</v>
      </c>
      <c r="E4314" s="75">
        <v>38.433190714034403</v>
      </c>
      <c r="F4314" s="75">
        <v>0</v>
      </c>
      <c r="G4314" s="75">
        <v>78.599999999999994</v>
      </c>
      <c r="H4314" s="77"/>
      <c r="I4314" s="77"/>
    </row>
    <row r="4315" spans="1:9" x14ac:dyDescent="0.25">
      <c r="A4315" s="75">
        <v>6059074802</v>
      </c>
      <c r="B4315" s="75">
        <v>5845</v>
      </c>
      <c r="C4315" s="75" t="s">
        <v>180</v>
      </c>
      <c r="D4315" s="75">
        <v>92704</v>
      </c>
      <c r="E4315" s="75">
        <v>38.0721487813165</v>
      </c>
      <c r="F4315" s="75">
        <v>0</v>
      </c>
      <c r="G4315" s="75">
        <v>65.3</v>
      </c>
      <c r="H4315" s="77"/>
      <c r="I4315" s="77"/>
    </row>
    <row r="4316" spans="1:9" x14ac:dyDescent="0.25">
      <c r="A4316" s="75">
        <v>6059074601</v>
      </c>
      <c r="B4316" s="75">
        <v>8286</v>
      </c>
      <c r="C4316" s="75" t="s">
        <v>180</v>
      </c>
      <c r="D4316" s="75">
        <v>92707</v>
      </c>
      <c r="E4316" s="75">
        <v>38.018924519044504</v>
      </c>
      <c r="F4316" s="75">
        <v>0</v>
      </c>
      <c r="G4316" s="75">
        <v>55.6</v>
      </c>
      <c r="H4316" s="77"/>
      <c r="I4316" s="77"/>
    </row>
    <row r="4317" spans="1:9" x14ac:dyDescent="0.25">
      <c r="A4317" s="75">
        <v>6059075403</v>
      </c>
      <c r="B4317" s="75">
        <v>7081</v>
      </c>
      <c r="C4317" s="75" t="s">
        <v>180</v>
      </c>
      <c r="D4317" s="75">
        <v>92701</v>
      </c>
      <c r="E4317" s="75">
        <v>37.910838316528903</v>
      </c>
      <c r="F4317" s="75">
        <v>0</v>
      </c>
      <c r="G4317" s="75">
        <v>29.8</v>
      </c>
      <c r="H4317" s="77"/>
      <c r="I4317" s="77"/>
    </row>
    <row r="4318" spans="1:9" x14ac:dyDescent="0.25">
      <c r="A4318" s="75">
        <v>6059074109</v>
      </c>
      <c r="B4318" s="75">
        <v>3801</v>
      </c>
      <c r="C4318" s="75" t="s">
        <v>180</v>
      </c>
      <c r="D4318" s="75">
        <v>92704</v>
      </c>
      <c r="E4318" s="75">
        <v>37.0772158443962</v>
      </c>
      <c r="F4318" s="75">
        <v>0</v>
      </c>
      <c r="G4318" s="75">
        <v>53.3</v>
      </c>
      <c r="H4318" s="77"/>
      <c r="I4318" s="77"/>
    </row>
    <row r="4319" spans="1:9" x14ac:dyDescent="0.25">
      <c r="A4319" s="75">
        <v>6059074005</v>
      </c>
      <c r="B4319" s="75">
        <v>7432</v>
      </c>
      <c r="C4319" s="75" t="s">
        <v>180</v>
      </c>
      <c r="D4319" s="75">
        <v>92707</v>
      </c>
      <c r="E4319" s="75">
        <v>36.618806124206003</v>
      </c>
      <c r="F4319" s="75">
        <v>0</v>
      </c>
      <c r="G4319" s="75">
        <v>50.4</v>
      </c>
      <c r="H4319" s="77"/>
      <c r="I4319" s="77"/>
    </row>
    <row r="4320" spans="1:9" x14ac:dyDescent="0.25">
      <c r="A4320" s="75">
        <v>6059074701</v>
      </c>
      <c r="B4320" s="75">
        <v>8346</v>
      </c>
      <c r="C4320" s="75" t="s">
        <v>180</v>
      </c>
      <c r="D4320" s="75">
        <v>92704</v>
      </c>
      <c r="E4320" s="75">
        <v>35.770233454161399</v>
      </c>
      <c r="F4320" s="75">
        <v>0</v>
      </c>
      <c r="G4320" s="75">
        <v>61.1</v>
      </c>
      <c r="H4320" s="77"/>
      <c r="I4320" s="77"/>
    </row>
    <row r="4321" spans="1:9" x14ac:dyDescent="0.25">
      <c r="A4321" s="75">
        <v>6059074106</v>
      </c>
      <c r="B4321" s="75">
        <v>6015</v>
      </c>
      <c r="C4321" s="75" t="s">
        <v>180</v>
      </c>
      <c r="D4321" s="75">
        <v>92704</v>
      </c>
      <c r="E4321" s="75">
        <v>35.649616095840301</v>
      </c>
      <c r="F4321" s="75">
        <v>0</v>
      </c>
      <c r="G4321" s="75">
        <v>37</v>
      </c>
      <c r="H4321" s="77"/>
      <c r="I4321" s="77"/>
    </row>
    <row r="4322" spans="1:9" x14ac:dyDescent="0.25">
      <c r="A4322" s="75">
        <v>6059074803</v>
      </c>
      <c r="B4322" s="75">
        <v>9053</v>
      </c>
      <c r="C4322" s="75" t="s">
        <v>180</v>
      </c>
      <c r="D4322" s="75">
        <v>92704</v>
      </c>
      <c r="E4322" s="75">
        <v>35.423604620255801</v>
      </c>
      <c r="F4322" s="75">
        <v>0</v>
      </c>
      <c r="G4322" s="75">
        <v>43.8</v>
      </c>
      <c r="H4322" s="77"/>
      <c r="I4322" s="77"/>
    </row>
    <row r="4323" spans="1:9" x14ac:dyDescent="0.25">
      <c r="A4323" s="75">
        <v>6059074102</v>
      </c>
      <c r="B4323" s="75">
        <v>6819</v>
      </c>
      <c r="C4323" s="75" t="s">
        <v>180</v>
      </c>
      <c r="D4323" s="75">
        <v>92704</v>
      </c>
      <c r="E4323" s="75">
        <v>35.172393009185001</v>
      </c>
      <c r="F4323" s="75">
        <v>0</v>
      </c>
      <c r="G4323" s="75">
        <v>53.2</v>
      </c>
      <c r="H4323" s="77"/>
      <c r="I4323" s="77"/>
    </row>
    <row r="4324" spans="1:9" x14ac:dyDescent="0.25">
      <c r="A4324" s="75">
        <v>6059089105</v>
      </c>
      <c r="B4324" s="75">
        <v>6387</v>
      </c>
      <c r="C4324" s="75" t="s">
        <v>180</v>
      </c>
      <c r="D4324" s="75">
        <v>92703</v>
      </c>
      <c r="E4324" s="75">
        <v>34.926015877806499</v>
      </c>
      <c r="F4324" s="75">
        <v>0</v>
      </c>
      <c r="G4324" s="75">
        <v>62.8</v>
      </c>
      <c r="H4324" s="77"/>
      <c r="I4324" s="77"/>
    </row>
    <row r="4325" spans="1:9" x14ac:dyDescent="0.25">
      <c r="A4325" s="75">
        <v>6059074806</v>
      </c>
      <c r="B4325" s="75">
        <v>5057</v>
      </c>
      <c r="C4325" s="75" t="s">
        <v>180</v>
      </c>
      <c r="D4325" s="75">
        <v>92703</v>
      </c>
      <c r="E4325" s="75">
        <v>34.745978435055697</v>
      </c>
      <c r="F4325" s="75">
        <v>0</v>
      </c>
      <c r="G4325" s="75">
        <v>67.900000000000006</v>
      </c>
      <c r="H4325" s="77"/>
      <c r="I4325" s="77"/>
    </row>
    <row r="4326" spans="1:9" x14ac:dyDescent="0.25">
      <c r="A4326" s="75">
        <v>6059075202</v>
      </c>
      <c r="B4326" s="75">
        <v>5753</v>
      </c>
      <c r="C4326" s="75" t="s">
        <v>180</v>
      </c>
      <c r="D4326" s="75">
        <v>92703</v>
      </c>
      <c r="E4326" s="75">
        <v>34.358343671514397</v>
      </c>
      <c r="F4326" s="75">
        <v>0</v>
      </c>
      <c r="G4326" s="75">
        <v>40.200000000000003</v>
      </c>
      <c r="H4326" s="77"/>
      <c r="I4326" s="77"/>
    </row>
    <row r="4327" spans="1:9" x14ac:dyDescent="0.25">
      <c r="A4327" s="75">
        <v>6059075302</v>
      </c>
      <c r="B4327" s="75">
        <v>4481</v>
      </c>
      <c r="C4327" s="75" t="s">
        <v>180</v>
      </c>
      <c r="D4327" s="75">
        <v>92706</v>
      </c>
      <c r="E4327" s="75">
        <v>34.250273614745097</v>
      </c>
      <c r="F4327" s="75">
        <v>0</v>
      </c>
      <c r="G4327" s="75">
        <v>40.4</v>
      </c>
      <c r="H4327" s="77"/>
      <c r="I4327" s="77"/>
    </row>
    <row r="4328" spans="1:9" x14ac:dyDescent="0.25">
      <c r="A4328" s="75">
        <v>6059075100</v>
      </c>
      <c r="B4328" s="75">
        <v>9983</v>
      </c>
      <c r="C4328" s="75" t="s">
        <v>180</v>
      </c>
      <c r="D4328" s="75">
        <v>92703</v>
      </c>
      <c r="E4328" s="75">
        <v>33.784693919123399</v>
      </c>
      <c r="F4328" s="75">
        <v>0</v>
      </c>
      <c r="G4328" s="75">
        <v>52.4</v>
      </c>
      <c r="H4328" s="77"/>
      <c r="I4328" s="77"/>
    </row>
    <row r="4329" spans="1:9" x14ac:dyDescent="0.25">
      <c r="A4329" s="75">
        <v>6059074805</v>
      </c>
      <c r="B4329" s="75">
        <v>5962</v>
      </c>
      <c r="C4329" s="75" t="s">
        <v>180</v>
      </c>
      <c r="D4329" s="75">
        <v>92704</v>
      </c>
      <c r="E4329" s="75">
        <v>33.393485573262801</v>
      </c>
      <c r="F4329" s="75">
        <v>0</v>
      </c>
      <c r="G4329" s="75">
        <v>70.400000000000006</v>
      </c>
      <c r="H4329" s="77"/>
      <c r="I4329" s="77"/>
    </row>
    <row r="4330" spans="1:9" x14ac:dyDescent="0.25">
      <c r="A4330" s="75">
        <v>6059074111</v>
      </c>
      <c r="B4330" s="75">
        <v>5568</v>
      </c>
      <c r="C4330" s="75" t="s">
        <v>180</v>
      </c>
      <c r="D4330" s="75">
        <v>92704</v>
      </c>
      <c r="E4330" s="75">
        <v>33.316829780655098</v>
      </c>
      <c r="F4330" s="75">
        <v>0</v>
      </c>
      <c r="G4330" s="75">
        <v>31.3</v>
      </c>
      <c r="H4330" s="77"/>
      <c r="I4330" s="77"/>
    </row>
    <row r="4331" spans="1:9" x14ac:dyDescent="0.25">
      <c r="A4331" s="75">
        <v>6059074702</v>
      </c>
      <c r="B4331" s="75">
        <v>6316</v>
      </c>
      <c r="C4331" s="75" t="s">
        <v>180</v>
      </c>
      <c r="D4331" s="75">
        <v>92707</v>
      </c>
      <c r="E4331" s="75">
        <v>33.020087949894801</v>
      </c>
      <c r="F4331" s="75">
        <v>0</v>
      </c>
      <c r="G4331" s="75">
        <v>56.1</v>
      </c>
      <c r="H4331" s="77"/>
      <c r="I4331" s="77"/>
    </row>
    <row r="4332" spans="1:9" x14ac:dyDescent="0.25">
      <c r="A4332" s="75">
        <v>6059074103</v>
      </c>
      <c r="B4332" s="75">
        <v>5026</v>
      </c>
      <c r="C4332" s="75" t="s">
        <v>180</v>
      </c>
      <c r="D4332" s="75">
        <v>92707</v>
      </c>
      <c r="E4332" s="75">
        <v>32.471688626999402</v>
      </c>
      <c r="F4332" s="75">
        <v>0</v>
      </c>
      <c r="G4332" s="75">
        <v>45.1</v>
      </c>
      <c r="H4332" s="77"/>
      <c r="I4332" s="77"/>
    </row>
    <row r="4333" spans="1:9" x14ac:dyDescent="0.25">
      <c r="A4333" s="75">
        <v>6059074407</v>
      </c>
      <c r="B4333" s="75">
        <v>6700</v>
      </c>
      <c r="C4333" s="75" t="s">
        <v>180</v>
      </c>
      <c r="D4333" s="75">
        <v>92705</v>
      </c>
      <c r="E4333" s="75">
        <v>32.385347728313498</v>
      </c>
      <c r="F4333" s="75">
        <v>0</v>
      </c>
      <c r="G4333" s="75">
        <v>70.099999999999994</v>
      </c>
      <c r="H4333" s="77"/>
      <c r="I4333" s="77"/>
    </row>
    <row r="4334" spans="1:9" x14ac:dyDescent="0.25">
      <c r="A4334" s="75">
        <v>6059099248</v>
      </c>
      <c r="B4334" s="75">
        <v>5290</v>
      </c>
      <c r="C4334" s="75" t="s">
        <v>180</v>
      </c>
      <c r="D4334" s="75">
        <v>92704</v>
      </c>
      <c r="E4334" s="75">
        <v>31.573820102860399</v>
      </c>
      <c r="F4334" s="75">
        <v>0</v>
      </c>
      <c r="G4334" s="75">
        <v>71.900000000000006</v>
      </c>
      <c r="H4334" s="77"/>
      <c r="I4334" s="77"/>
    </row>
    <row r="4335" spans="1:9" x14ac:dyDescent="0.25">
      <c r="A4335" s="75">
        <v>6059074902</v>
      </c>
      <c r="B4335" s="75">
        <v>6627</v>
      </c>
      <c r="C4335" s="75" t="s">
        <v>180</v>
      </c>
      <c r="D4335" s="75">
        <v>92703</v>
      </c>
      <c r="E4335" s="75">
        <v>30.881745113217701</v>
      </c>
      <c r="F4335" s="75">
        <v>0</v>
      </c>
      <c r="G4335" s="75">
        <v>74.400000000000006</v>
      </c>
      <c r="H4335" s="77"/>
      <c r="I4335" s="77"/>
    </row>
    <row r="4336" spans="1:9" x14ac:dyDescent="0.25">
      <c r="A4336" s="75">
        <v>6059099247</v>
      </c>
      <c r="B4336" s="75">
        <v>3287</v>
      </c>
      <c r="C4336" s="75" t="s">
        <v>180</v>
      </c>
      <c r="D4336" s="75">
        <v>92704</v>
      </c>
      <c r="E4336" s="75">
        <v>30.685130070125901</v>
      </c>
      <c r="F4336" s="75">
        <v>0</v>
      </c>
      <c r="G4336" s="75">
        <v>49.3</v>
      </c>
      <c r="H4336" s="77"/>
      <c r="I4336" s="77"/>
    </row>
    <row r="4337" spans="1:9" x14ac:dyDescent="0.25">
      <c r="A4337" s="75">
        <v>6059099249</v>
      </c>
      <c r="B4337" s="75">
        <v>4449</v>
      </c>
      <c r="C4337" s="75" t="s">
        <v>180</v>
      </c>
      <c r="D4337" s="75">
        <v>92704</v>
      </c>
      <c r="E4337" s="75">
        <v>30.121943197063299</v>
      </c>
      <c r="F4337" s="75">
        <v>0</v>
      </c>
      <c r="G4337" s="75">
        <v>66.3</v>
      </c>
      <c r="H4337" s="77"/>
      <c r="I4337" s="77"/>
    </row>
    <row r="4338" spans="1:9" x14ac:dyDescent="0.25">
      <c r="A4338" s="75">
        <v>6059074006</v>
      </c>
      <c r="B4338" s="75">
        <v>5555</v>
      </c>
      <c r="C4338" s="75" t="s">
        <v>180</v>
      </c>
      <c r="D4338" s="75">
        <v>92707</v>
      </c>
      <c r="E4338" s="75">
        <v>28.0812838611565</v>
      </c>
      <c r="F4338" s="75">
        <v>0</v>
      </c>
      <c r="G4338" s="75">
        <v>47.1</v>
      </c>
      <c r="H4338" s="77"/>
      <c r="I4338" s="77"/>
    </row>
    <row r="4339" spans="1:9" x14ac:dyDescent="0.25">
      <c r="A4339" s="75">
        <v>6059075003</v>
      </c>
      <c r="B4339" s="75">
        <v>7408</v>
      </c>
      <c r="C4339" s="75" t="s">
        <v>180</v>
      </c>
      <c r="D4339" s="75">
        <v>92706</v>
      </c>
      <c r="E4339" s="75">
        <v>28.078139579381201</v>
      </c>
      <c r="F4339" s="75">
        <v>0</v>
      </c>
      <c r="G4339" s="75">
        <v>83.2</v>
      </c>
      <c r="H4339" s="77"/>
      <c r="I4339" s="77"/>
    </row>
    <row r="4340" spans="1:9" x14ac:dyDescent="0.25">
      <c r="A4340" s="75">
        <v>6059075404</v>
      </c>
      <c r="B4340" s="75">
        <v>6347</v>
      </c>
      <c r="C4340" s="75" t="s">
        <v>180</v>
      </c>
      <c r="D4340" s="75">
        <v>92705</v>
      </c>
      <c r="E4340" s="75">
        <v>27.204462464111401</v>
      </c>
      <c r="F4340" s="75">
        <v>0</v>
      </c>
      <c r="G4340" s="75">
        <v>39.799999999999997</v>
      </c>
      <c r="H4340" s="77"/>
      <c r="I4340" s="77"/>
    </row>
    <row r="4341" spans="1:9" x14ac:dyDescent="0.25">
      <c r="A4341" s="75">
        <v>6059089107</v>
      </c>
      <c r="B4341" s="75">
        <v>5944</v>
      </c>
      <c r="C4341" s="75" t="s">
        <v>180</v>
      </c>
      <c r="D4341" s="75">
        <v>92706</v>
      </c>
      <c r="E4341" s="75">
        <v>26.779189081437998</v>
      </c>
      <c r="F4341" s="75">
        <v>0</v>
      </c>
      <c r="G4341" s="75">
        <v>28.1</v>
      </c>
      <c r="H4341" s="77"/>
      <c r="I4341" s="77"/>
    </row>
    <row r="4342" spans="1:9" x14ac:dyDescent="0.25">
      <c r="A4342" s="75">
        <v>6059074110</v>
      </c>
      <c r="B4342" s="75">
        <v>3843</v>
      </c>
      <c r="C4342" s="75" t="s">
        <v>180</v>
      </c>
      <c r="D4342" s="75">
        <v>92704</v>
      </c>
      <c r="E4342" s="75">
        <v>26.5044098241619</v>
      </c>
      <c r="F4342" s="75">
        <v>0</v>
      </c>
      <c r="G4342" s="75">
        <v>23.6</v>
      </c>
      <c r="H4342" s="77"/>
      <c r="I4342" s="77"/>
    </row>
    <row r="4343" spans="1:9" x14ac:dyDescent="0.25">
      <c r="A4343" s="75">
        <v>6059075301</v>
      </c>
      <c r="B4343" s="75">
        <v>5712</v>
      </c>
      <c r="C4343" s="75" t="s">
        <v>180</v>
      </c>
      <c r="D4343" s="75">
        <v>92706</v>
      </c>
      <c r="E4343" s="75">
        <v>25.564015230618899</v>
      </c>
      <c r="F4343" s="75">
        <v>0</v>
      </c>
      <c r="G4343" s="75">
        <v>35.299999999999997</v>
      </c>
      <c r="H4343" s="77"/>
      <c r="I4343" s="77"/>
    </row>
    <row r="4344" spans="1:9" x14ac:dyDescent="0.25">
      <c r="A4344" s="75">
        <v>6059075303</v>
      </c>
      <c r="B4344" s="75">
        <v>3412</v>
      </c>
      <c r="C4344" s="75" t="s">
        <v>180</v>
      </c>
      <c r="D4344" s="75">
        <v>92706</v>
      </c>
      <c r="E4344" s="75">
        <v>24.711764952283101</v>
      </c>
      <c r="F4344" s="75">
        <v>0</v>
      </c>
      <c r="G4344" s="75">
        <v>29.5</v>
      </c>
      <c r="H4344" s="77"/>
      <c r="I4344" s="77"/>
    </row>
    <row r="4345" spans="1:9" x14ac:dyDescent="0.25">
      <c r="A4345" s="75">
        <v>6059099202</v>
      </c>
      <c r="B4345" s="75">
        <v>8323</v>
      </c>
      <c r="C4345" s="75" t="s">
        <v>180</v>
      </c>
      <c r="D4345" s="75">
        <v>92704</v>
      </c>
      <c r="E4345" s="75">
        <v>24.196338822357301</v>
      </c>
      <c r="F4345" s="75">
        <v>0</v>
      </c>
      <c r="G4345" s="75">
        <v>44</v>
      </c>
      <c r="H4345" s="77"/>
      <c r="I4345" s="77"/>
    </row>
    <row r="4346" spans="1:9" x14ac:dyDescent="0.25">
      <c r="A4346" s="75">
        <v>6059075401</v>
      </c>
      <c r="B4346" s="75">
        <v>3895</v>
      </c>
      <c r="C4346" s="75" t="s">
        <v>180</v>
      </c>
      <c r="D4346" s="75">
        <v>92706</v>
      </c>
      <c r="E4346" s="75">
        <v>23.733033714660898</v>
      </c>
      <c r="F4346" s="75">
        <v>0</v>
      </c>
      <c r="G4346" s="75">
        <v>30.5</v>
      </c>
      <c r="H4346" s="77"/>
      <c r="I4346" s="77"/>
    </row>
    <row r="4347" spans="1:9" x14ac:dyDescent="0.25">
      <c r="A4347" s="75">
        <v>6059075701</v>
      </c>
      <c r="B4347" s="75">
        <v>6879</v>
      </c>
      <c r="C4347" s="75" t="s">
        <v>180</v>
      </c>
      <c r="D4347" s="75">
        <v>92705</v>
      </c>
      <c r="E4347" s="75">
        <v>21.7689838197557</v>
      </c>
      <c r="F4347" s="75">
        <v>0</v>
      </c>
      <c r="G4347" s="75">
        <v>37.799999999999997</v>
      </c>
      <c r="H4347" s="77"/>
      <c r="I4347" s="77"/>
    </row>
    <row r="4348" spans="1:9" x14ac:dyDescent="0.25">
      <c r="A4348" s="75">
        <v>6059099203</v>
      </c>
      <c r="B4348" s="75">
        <v>6029</v>
      </c>
      <c r="C4348" s="75" t="s">
        <v>180</v>
      </c>
      <c r="D4348" s="75">
        <v>92704</v>
      </c>
      <c r="E4348" s="75">
        <v>21.7447132402101</v>
      </c>
      <c r="F4348" s="75">
        <v>0</v>
      </c>
      <c r="G4348" s="75">
        <v>31.3</v>
      </c>
      <c r="H4348" s="77"/>
      <c r="I4348" s="77"/>
    </row>
    <row r="4349" spans="1:9" x14ac:dyDescent="0.25">
      <c r="A4349" s="75">
        <v>6059075405</v>
      </c>
      <c r="B4349" s="75">
        <v>2980</v>
      </c>
      <c r="C4349" s="75" t="s">
        <v>180</v>
      </c>
      <c r="D4349" s="75">
        <v>92705</v>
      </c>
      <c r="E4349" s="75">
        <v>20.1075405098963</v>
      </c>
      <c r="F4349" s="75">
        <v>0</v>
      </c>
      <c r="G4349" s="75">
        <v>36.9</v>
      </c>
      <c r="H4349" s="77"/>
      <c r="I4349" s="77"/>
    </row>
    <row r="4350" spans="1:9" x14ac:dyDescent="0.25">
      <c r="A4350" s="75">
        <v>6059074107</v>
      </c>
      <c r="B4350" s="75">
        <v>5512</v>
      </c>
      <c r="C4350" s="75" t="s">
        <v>180</v>
      </c>
      <c r="D4350" s="75">
        <v>92704</v>
      </c>
      <c r="E4350" s="75">
        <v>19.128101449415599</v>
      </c>
      <c r="F4350" s="75">
        <v>0</v>
      </c>
      <c r="G4350" s="75">
        <v>27.6</v>
      </c>
      <c r="H4350" s="77"/>
      <c r="I4350" s="77"/>
    </row>
    <row r="4351" spans="1:9" x14ac:dyDescent="0.25">
      <c r="A4351" s="75">
        <v>6059075604</v>
      </c>
      <c r="B4351" s="75">
        <v>7487</v>
      </c>
      <c r="C4351" s="75" t="s">
        <v>180</v>
      </c>
      <c r="D4351" s="75">
        <v>92705</v>
      </c>
      <c r="E4351" s="75">
        <v>13.201435918534999</v>
      </c>
      <c r="F4351" s="75">
        <v>0</v>
      </c>
      <c r="G4351" s="75">
        <v>10.4</v>
      </c>
      <c r="H4351" s="77"/>
      <c r="I4351" s="77"/>
    </row>
    <row r="4352" spans="1:9" x14ac:dyDescent="0.25">
      <c r="A4352" s="75">
        <v>6059021914</v>
      </c>
      <c r="B4352" s="75">
        <v>4218</v>
      </c>
      <c r="C4352" s="75" t="s">
        <v>180</v>
      </c>
      <c r="D4352" s="75">
        <v>92705</v>
      </c>
      <c r="E4352" s="75">
        <v>12.428240280425101</v>
      </c>
      <c r="F4352" s="75">
        <v>0</v>
      </c>
      <c r="G4352" s="75">
        <v>25.7</v>
      </c>
      <c r="H4352" s="77"/>
      <c r="I4352" s="77"/>
    </row>
    <row r="4353" spans="1:9" x14ac:dyDescent="0.25">
      <c r="A4353" s="75">
        <v>6059063101</v>
      </c>
      <c r="B4353" s="75">
        <v>2733</v>
      </c>
      <c r="C4353" s="75" t="s">
        <v>180</v>
      </c>
      <c r="D4353" s="75">
        <v>92707</v>
      </c>
      <c r="E4353" s="75">
        <v>11.9458783431139</v>
      </c>
      <c r="F4353" s="75">
        <v>0</v>
      </c>
      <c r="G4353" s="75">
        <v>25.9</v>
      </c>
      <c r="H4353" s="77"/>
      <c r="I4353" s="77"/>
    </row>
    <row r="4354" spans="1:9" x14ac:dyDescent="0.25">
      <c r="A4354" s="75">
        <v>6059075605</v>
      </c>
      <c r="B4354" s="75">
        <v>5776</v>
      </c>
      <c r="C4354" s="75" t="s">
        <v>180</v>
      </c>
      <c r="D4354" s="75">
        <v>92705</v>
      </c>
      <c r="E4354" s="75">
        <v>7.83925554771234</v>
      </c>
      <c r="F4354" s="75">
        <v>0</v>
      </c>
      <c r="G4354" s="75">
        <v>7.2</v>
      </c>
      <c r="H4354" s="77"/>
      <c r="I4354" s="77"/>
    </row>
    <row r="4355" spans="1:9" x14ac:dyDescent="0.25">
      <c r="A4355" s="75">
        <v>6059075703</v>
      </c>
      <c r="B4355" s="75">
        <v>4069</v>
      </c>
      <c r="C4355" s="75" t="s">
        <v>180</v>
      </c>
      <c r="D4355" s="75">
        <v>92705</v>
      </c>
      <c r="E4355" s="75">
        <v>7.1407662509610104</v>
      </c>
      <c r="F4355" s="75">
        <v>0</v>
      </c>
      <c r="G4355" s="75">
        <v>7.9</v>
      </c>
      <c r="H4355" s="77"/>
      <c r="I4355" s="77"/>
    </row>
    <row r="4356" spans="1:9" x14ac:dyDescent="0.25">
      <c r="A4356" s="75">
        <v>6059075606</v>
      </c>
      <c r="B4356" s="75">
        <v>6941</v>
      </c>
      <c r="C4356" s="75" t="s">
        <v>180</v>
      </c>
      <c r="D4356" s="75">
        <v>92705</v>
      </c>
      <c r="E4356" s="75">
        <v>5.5823278761633102</v>
      </c>
      <c r="F4356" s="75">
        <v>0</v>
      </c>
      <c r="G4356" s="75">
        <v>3.3</v>
      </c>
      <c r="H4356" s="77"/>
      <c r="I4356" s="77"/>
    </row>
    <row r="4357" spans="1:9" x14ac:dyDescent="0.25">
      <c r="A4357" s="75">
        <v>6059099510</v>
      </c>
      <c r="B4357" s="75">
        <v>4058</v>
      </c>
      <c r="C4357" s="75" t="s">
        <v>180</v>
      </c>
      <c r="D4357" s="75">
        <v>90740</v>
      </c>
      <c r="E4357" s="75">
        <v>31.3472403449015</v>
      </c>
      <c r="F4357" s="75">
        <v>0</v>
      </c>
      <c r="G4357" s="75">
        <v>39.9</v>
      </c>
      <c r="H4357" s="77"/>
      <c r="I4357" s="77"/>
    </row>
    <row r="4358" spans="1:9" x14ac:dyDescent="0.25">
      <c r="A4358" s="75">
        <v>6059099509</v>
      </c>
      <c r="B4358" s="75">
        <v>3491</v>
      </c>
      <c r="C4358" s="75" t="s">
        <v>180</v>
      </c>
      <c r="D4358" s="75">
        <v>90740</v>
      </c>
      <c r="E4358" s="75">
        <v>27.897331804503601</v>
      </c>
      <c r="F4358" s="75">
        <v>0</v>
      </c>
      <c r="G4358" s="75">
        <v>38.200000000000003</v>
      </c>
      <c r="H4358" s="77"/>
      <c r="I4358" s="77"/>
    </row>
    <row r="4359" spans="1:9" x14ac:dyDescent="0.25">
      <c r="A4359" s="75">
        <v>6059099502</v>
      </c>
      <c r="B4359" s="75">
        <v>598</v>
      </c>
      <c r="C4359" s="75" t="s">
        <v>180</v>
      </c>
      <c r="D4359" s="75">
        <v>90740</v>
      </c>
      <c r="E4359" s="75">
        <v>19.5550566221883</v>
      </c>
      <c r="F4359" s="75">
        <v>0</v>
      </c>
      <c r="G4359" s="75">
        <v>33.200000000000003</v>
      </c>
      <c r="H4359" s="77"/>
      <c r="I4359" s="77"/>
    </row>
    <row r="4360" spans="1:9" x14ac:dyDescent="0.25">
      <c r="A4360" s="75">
        <v>6059110012</v>
      </c>
      <c r="B4360" s="75">
        <v>5012</v>
      </c>
      <c r="C4360" s="75" t="s">
        <v>180</v>
      </c>
      <c r="D4360" s="75">
        <v>90740</v>
      </c>
      <c r="E4360" s="75">
        <v>17.3844201097106</v>
      </c>
      <c r="F4360" s="75">
        <v>0</v>
      </c>
      <c r="G4360" s="75">
        <v>9.1999999999999993</v>
      </c>
      <c r="H4360" s="77"/>
      <c r="I4360" s="77"/>
    </row>
    <row r="4361" spans="1:9" x14ac:dyDescent="0.25">
      <c r="A4361" s="75">
        <v>6059099512</v>
      </c>
      <c r="B4361" s="75">
        <v>2868</v>
      </c>
      <c r="C4361" s="75" t="s">
        <v>180</v>
      </c>
      <c r="D4361" s="75">
        <v>90740</v>
      </c>
      <c r="E4361" s="75">
        <v>14.724667761423101</v>
      </c>
      <c r="F4361" s="75">
        <v>0</v>
      </c>
      <c r="G4361" s="75">
        <v>21.4</v>
      </c>
      <c r="H4361" s="77"/>
      <c r="I4361" s="77"/>
    </row>
    <row r="4362" spans="1:9" x14ac:dyDescent="0.25">
      <c r="A4362" s="75">
        <v>6059099504</v>
      </c>
      <c r="B4362" s="75">
        <v>2746</v>
      </c>
      <c r="C4362" s="75" t="s">
        <v>180</v>
      </c>
      <c r="D4362" s="75">
        <v>90740</v>
      </c>
      <c r="E4362" s="75">
        <v>13.072357963241901</v>
      </c>
      <c r="F4362" s="75">
        <v>0</v>
      </c>
      <c r="G4362" s="75">
        <v>6.5</v>
      </c>
      <c r="H4362" s="77"/>
      <c r="I4362" s="77"/>
    </row>
    <row r="4363" spans="1:9" x14ac:dyDescent="0.25">
      <c r="A4363" s="75">
        <v>6059099511</v>
      </c>
      <c r="B4363" s="75">
        <v>3182</v>
      </c>
      <c r="C4363" s="75" t="s">
        <v>180</v>
      </c>
      <c r="D4363" s="75">
        <v>90740</v>
      </c>
      <c r="E4363" s="75">
        <v>10.480475179853199</v>
      </c>
      <c r="F4363" s="75">
        <v>0</v>
      </c>
      <c r="G4363" s="75">
        <v>14.3</v>
      </c>
      <c r="H4363" s="77"/>
      <c r="I4363" s="77"/>
    </row>
    <row r="4364" spans="1:9" x14ac:dyDescent="0.25">
      <c r="A4364" s="75">
        <v>6059032011</v>
      </c>
      <c r="B4364" s="75">
        <v>1606</v>
      </c>
      <c r="C4364" s="75" t="s">
        <v>180</v>
      </c>
      <c r="D4364" s="75">
        <v>92676</v>
      </c>
      <c r="E4364" s="75">
        <v>12.5224388317824</v>
      </c>
      <c r="F4364" s="75">
        <v>0</v>
      </c>
      <c r="G4364" s="75">
        <v>16.399999999999999</v>
      </c>
      <c r="H4364" s="77"/>
      <c r="I4364" s="77"/>
    </row>
    <row r="4365" spans="1:9" x14ac:dyDescent="0.25">
      <c r="A4365" s="75">
        <v>6059087803</v>
      </c>
      <c r="B4365" s="75">
        <v>5658</v>
      </c>
      <c r="C4365" s="75" t="s">
        <v>180</v>
      </c>
      <c r="D4365" s="75">
        <v>90680</v>
      </c>
      <c r="E4365" s="75">
        <v>48.776019427829198</v>
      </c>
      <c r="F4365" s="75">
        <v>5658</v>
      </c>
      <c r="G4365" s="75">
        <v>62.3</v>
      </c>
      <c r="H4365" s="77"/>
      <c r="I4365" s="77"/>
    </row>
    <row r="4366" spans="1:9" x14ac:dyDescent="0.25">
      <c r="A4366" s="75">
        <v>6059087901</v>
      </c>
      <c r="B4366" s="75">
        <v>3638</v>
      </c>
      <c r="C4366" s="75" t="s">
        <v>180</v>
      </c>
      <c r="D4366" s="75">
        <v>90680</v>
      </c>
      <c r="E4366" s="75">
        <v>40.055569931234501</v>
      </c>
      <c r="F4366" s="75">
        <v>3638</v>
      </c>
      <c r="G4366" s="75">
        <v>48.1</v>
      </c>
      <c r="H4366" s="77"/>
      <c r="I4366" s="77"/>
    </row>
    <row r="4367" spans="1:9" x14ac:dyDescent="0.25">
      <c r="A4367" s="75">
        <v>6059087902</v>
      </c>
      <c r="B4367" s="75">
        <v>6039</v>
      </c>
      <c r="C4367" s="75" t="s">
        <v>180</v>
      </c>
      <c r="D4367" s="75">
        <v>90680</v>
      </c>
      <c r="E4367" s="75">
        <v>39.055702098428497</v>
      </c>
      <c r="F4367" s="75">
        <v>0</v>
      </c>
      <c r="G4367" s="75">
        <v>54</v>
      </c>
      <c r="H4367" s="77"/>
      <c r="I4367" s="77"/>
    </row>
    <row r="4368" spans="1:9" x14ac:dyDescent="0.25">
      <c r="A4368" s="75">
        <v>6059087801</v>
      </c>
      <c r="B4368" s="75">
        <v>5337</v>
      </c>
      <c r="C4368" s="75" t="s">
        <v>180</v>
      </c>
      <c r="D4368" s="75">
        <v>90680</v>
      </c>
      <c r="E4368" s="75">
        <v>31.266195914743101</v>
      </c>
      <c r="F4368" s="75">
        <v>0</v>
      </c>
      <c r="G4368" s="75">
        <v>42.1</v>
      </c>
      <c r="H4368" s="77"/>
      <c r="I4368" s="77"/>
    </row>
    <row r="4369" spans="1:9" x14ac:dyDescent="0.25">
      <c r="A4369" s="75">
        <v>6059087802</v>
      </c>
      <c r="B4369" s="75">
        <v>7146</v>
      </c>
      <c r="C4369" s="75" t="s">
        <v>180</v>
      </c>
      <c r="D4369" s="75">
        <v>90680</v>
      </c>
      <c r="E4369" s="75">
        <v>30.8526834089595</v>
      </c>
      <c r="F4369" s="75">
        <v>0</v>
      </c>
      <c r="G4369" s="75">
        <v>42.5</v>
      </c>
      <c r="H4369" s="77"/>
      <c r="I4369" s="77"/>
    </row>
    <row r="4370" spans="1:9" x14ac:dyDescent="0.25">
      <c r="A4370" s="75">
        <v>6059088104</v>
      </c>
      <c r="B4370" s="75">
        <v>4780</v>
      </c>
      <c r="C4370" s="75" t="s">
        <v>180</v>
      </c>
      <c r="D4370" s="75">
        <v>90680</v>
      </c>
      <c r="E4370" s="75">
        <v>30.532437680698902</v>
      </c>
      <c r="F4370" s="75">
        <v>0</v>
      </c>
      <c r="G4370" s="75">
        <v>35.200000000000003</v>
      </c>
      <c r="H4370" s="77"/>
      <c r="I4370" s="77"/>
    </row>
    <row r="4371" spans="1:9" x14ac:dyDescent="0.25">
      <c r="A4371" s="75">
        <v>6059099506</v>
      </c>
      <c r="B4371" s="75">
        <v>1253</v>
      </c>
      <c r="C4371" s="75" t="s">
        <v>180</v>
      </c>
      <c r="D4371" s="75">
        <v>90742</v>
      </c>
      <c r="E4371" s="75">
        <v>5.8651347819071198</v>
      </c>
      <c r="F4371" s="75">
        <v>0</v>
      </c>
      <c r="G4371" s="75">
        <v>11.8</v>
      </c>
      <c r="H4371" s="77"/>
      <c r="I4371" s="77"/>
    </row>
    <row r="4372" spans="1:9" x14ac:dyDescent="0.25">
      <c r="A4372" s="75">
        <v>6059052428</v>
      </c>
      <c r="B4372" s="75">
        <v>6217</v>
      </c>
      <c r="C4372" s="75" t="s">
        <v>180</v>
      </c>
      <c r="D4372" s="75">
        <v>92679</v>
      </c>
      <c r="E4372" s="75">
        <v>8.4081064565323391</v>
      </c>
      <c r="F4372" s="75">
        <v>0</v>
      </c>
      <c r="G4372" s="75">
        <v>6.1</v>
      </c>
      <c r="H4372" s="77"/>
      <c r="I4372" s="77"/>
    </row>
    <row r="4373" spans="1:9" x14ac:dyDescent="0.25">
      <c r="A4373" s="75">
        <v>6059032044</v>
      </c>
      <c r="B4373" s="75">
        <v>5760</v>
      </c>
      <c r="C4373" s="75" t="s">
        <v>180</v>
      </c>
      <c r="D4373" s="75">
        <v>92679</v>
      </c>
      <c r="E4373" s="75">
        <v>5.8336040299030696</v>
      </c>
      <c r="F4373" s="75">
        <v>0</v>
      </c>
      <c r="G4373" s="75">
        <v>9.1</v>
      </c>
      <c r="H4373" s="77"/>
      <c r="I4373" s="77"/>
    </row>
    <row r="4374" spans="1:9" x14ac:dyDescent="0.25">
      <c r="A4374" s="75">
        <v>6059032046</v>
      </c>
      <c r="B4374" s="75">
        <v>6005</v>
      </c>
      <c r="C4374" s="75" t="s">
        <v>180</v>
      </c>
      <c r="D4374" s="75">
        <v>92679</v>
      </c>
      <c r="E4374" s="75">
        <v>4.51023622126388</v>
      </c>
      <c r="F4374" s="75">
        <v>0</v>
      </c>
      <c r="G4374" s="75">
        <v>6.2</v>
      </c>
      <c r="H4374" s="77"/>
      <c r="I4374" s="77"/>
    </row>
    <row r="4375" spans="1:9" x14ac:dyDescent="0.25">
      <c r="A4375" s="75">
        <v>6059032045</v>
      </c>
      <c r="B4375" s="75">
        <v>2978</v>
      </c>
      <c r="C4375" s="75" t="s">
        <v>180</v>
      </c>
      <c r="D4375" s="75">
        <v>92679</v>
      </c>
      <c r="E4375" s="75">
        <v>4.0079761652205104</v>
      </c>
      <c r="F4375" s="75">
        <v>0</v>
      </c>
      <c r="G4375" s="75">
        <v>8</v>
      </c>
      <c r="H4375" s="77"/>
      <c r="I4375" s="77"/>
    </row>
    <row r="4376" spans="1:9" x14ac:dyDescent="0.25">
      <c r="A4376" s="75">
        <v>6059032042</v>
      </c>
      <c r="B4376" s="75">
        <v>5796</v>
      </c>
      <c r="C4376" s="75" t="s">
        <v>180</v>
      </c>
      <c r="D4376" s="75">
        <v>92679</v>
      </c>
      <c r="E4376" s="75">
        <v>2.69609246705489</v>
      </c>
      <c r="F4376" s="75">
        <v>0</v>
      </c>
      <c r="G4376" s="75">
        <v>5.8</v>
      </c>
      <c r="H4376" s="77"/>
      <c r="I4376" s="77"/>
    </row>
    <row r="4377" spans="1:9" x14ac:dyDescent="0.25">
      <c r="A4377" s="75">
        <v>6059075515</v>
      </c>
      <c r="B4377" s="75">
        <v>15295</v>
      </c>
      <c r="C4377" s="75" t="s">
        <v>180</v>
      </c>
      <c r="D4377" s="75">
        <v>92782</v>
      </c>
      <c r="E4377" s="75">
        <v>36.624893265994501</v>
      </c>
      <c r="F4377" s="75">
        <v>0</v>
      </c>
      <c r="G4377" s="75">
        <v>35</v>
      </c>
      <c r="H4377" s="77"/>
      <c r="I4377" s="77"/>
    </row>
    <row r="4378" spans="1:9" x14ac:dyDescent="0.25">
      <c r="A4378" s="75">
        <v>6059075514</v>
      </c>
      <c r="B4378" s="75">
        <v>3703</v>
      </c>
      <c r="C4378" s="75" t="s">
        <v>180</v>
      </c>
      <c r="D4378" s="75">
        <v>92780</v>
      </c>
      <c r="E4378" s="75">
        <v>33.998368301240397</v>
      </c>
      <c r="F4378" s="75">
        <v>0</v>
      </c>
      <c r="G4378" s="75">
        <v>53.9</v>
      </c>
      <c r="H4378" s="77"/>
      <c r="I4378" s="77"/>
    </row>
    <row r="4379" spans="1:9" x14ac:dyDescent="0.25">
      <c r="A4379" s="75">
        <v>6059074408</v>
      </c>
      <c r="B4379" s="75">
        <v>5399</v>
      </c>
      <c r="C4379" s="75" t="s">
        <v>180</v>
      </c>
      <c r="D4379" s="75">
        <v>92780</v>
      </c>
      <c r="E4379" s="75">
        <v>32.7526345996693</v>
      </c>
      <c r="F4379" s="75">
        <v>0</v>
      </c>
      <c r="G4379" s="75">
        <v>56.9</v>
      </c>
      <c r="H4379" s="77"/>
      <c r="I4379" s="77"/>
    </row>
    <row r="4380" spans="1:9" x14ac:dyDescent="0.25">
      <c r="A4380" s="75">
        <v>6059075512</v>
      </c>
      <c r="B4380" s="75">
        <v>3548</v>
      </c>
      <c r="C4380" s="75" t="s">
        <v>180</v>
      </c>
      <c r="D4380" s="75">
        <v>92780</v>
      </c>
      <c r="E4380" s="75">
        <v>28.0360508986113</v>
      </c>
      <c r="F4380" s="75">
        <v>0</v>
      </c>
      <c r="G4380" s="75">
        <v>42.8</v>
      </c>
      <c r="H4380" s="77"/>
      <c r="I4380" s="77"/>
    </row>
    <row r="4381" spans="1:9" x14ac:dyDescent="0.25">
      <c r="A4381" s="75">
        <v>6059075504</v>
      </c>
      <c r="B4381" s="75">
        <v>4041</v>
      </c>
      <c r="C4381" s="75" t="s">
        <v>180</v>
      </c>
      <c r="D4381" s="75">
        <v>92780</v>
      </c>
      <c r="E4381" s="75">
        <v>27.083230335671299</v>
      </c>
      <c r="F4381" s="75">
        <v>0</v>
      </c>
      <c r="G4381" s="75">
        <v>20.8</v>
      </c>
      <c r="H4381" s="77"/>
      <c r="I4381" s="77"/>
    </row>
    <row r="4382" spans="1:9" x14ac:dyDescent="0.25">
      <c r="A4382" s="75">
        <v>6059075513</v>
      </c>
      <c r="B4382" s="75">
        <v>5074</v>
      </c>
      <c r="C4382" s="75" t="s">
        <v>180</v>
      </c>
      <c r="D4382" s="75">
        <v>92780</v>
      </c>
      <c r="E4382" s="75">
        <v>27.0623739830048</v>
      </c>
      <c r="F4382" s="75">
        <v>0</v>
      </c>
      <c r="G4382" s="75">
        <v>34.200000000000003</v>
      </c>
      <c r="H4382" s="77"/>
      <c r="I4382" s="77"/>
    </row>
    <row r="4383" spans="1:9" x14ac:dyDescent="0.25">
      <c r="A4383" s="75">
        <v>6059052502</v>
      </c>
      <c r="B4383" s="75">
        <v>5913</v>
      </c>
      <c r="C4383" s="75" t="s">
        <v>180</v>
      </c>
      <c r="D4383" s="75">
        <v>92780</v>
      </c>
      <c r="E4383" s="75">
        <v>22.752063384247201</v>
      </c>
      <c r="F4383" s="75">
        <v>0</v>
      </c>
      <c r="G4383" s="75">
        <v>9.6</v>
      </c>
      <c r="H4383" s="77"/>
      <c r="I4383" s="77"/>
    </row>
    <row r="4384" spans="1:9" x14ac:dyDescent="0.25">
      <c r="A4384" s="75">
        <v>6059075507</v>
      </c>
      <c r="B4384" s="75">
        <v>5187</v>
      </c>
      <c r="C4384" s="75" t="s">
        <v>180</v>
      </c>
      <c r="D4384" s="75">
        <v>92780</v>
      </c>
      <c r="E4384" s="75">
        <v>22.628340308664399</v>
      </c>
      <c r="F4384" s="75">
        <v>0</v>
      </c>
      <c r="G4384" s="75">
        <v>36.299999999999997</v>
      </c>
      <c r="H4384" s="77"/>
      <c r="I4384" s="77"/>
    </row>
    <row r="4385" spans="1:9" x14ac:dyDescent="0.25">
      <c r="A4385" s="75">
        <v>6059075505</v>
      </c>
      <c r="B4385" s="75">
        <v>3599</v>
      </c>
      <c r="C4385" s="75" t="s">
        <v>180</v>
      </c>
      <c r="D4385" s="75">
        <v>92780</v>
      </c>
      <c r="E4385" s="75">
        <v>21.686389932381999</v>
      </c>
      <c r="F4385" s="75">
        <v>0</v>
      </c>
      <c r="G4385" s="75">
        <v>35.299999999999997</v>
      </c>
      <c r="H4385" s="77"/>
      <c r="I4385" s="77"/>
    </row>
    <row r="4386" spans="1:9" x14ac:dyDescent="0.25">
      <c r="A4386" s="75">
        <v>6059075506</v>
      </c>
      <c r="B4386" s="75">
        <v>3437</v>
      </c>
      <c r="C4386" s="75" t="s">
        <v>180</v>
      </c>
      <c r="D4386" s="75">
        <v>92780</v>
      </c>
      <c r="E4386" s="75">
        <v>20.985056550088199</v>
      </c>
      <c r="F4386" s="75">
        <v>0</v>
      </c>
      <c r="G4386" s="75">
        <v>17.7</v>
      </c>
      <c r="H4386" s="77"/>
      <c r="I4386" s="77"/>
    </row>
    <row r="4387" spans="1:9" x14ac:dyDescent="0.25">
      <c r="A4387" s="75">
        <v>6059052524</v>
      </c>
      <c r="B4387" s="75">
        <v>7952</v>
      </c>
      <c r="C4387" s="75" t="s">
        <v>180</v>
      </c>
      <c r="D4387" s="75">
        <v>92782</v>
      </c>
      <c r="E4387" s="75">
        <v>19.3471283313302</v>
      </c>
      <c r="F4387" s="75">
        <v>0</v>
      </c>
      <c r="G4387" s="75">
        <v>30.3</v>
      </c>
      <c r="H4387" s="77"/>
      <c r="I4387" s="77"/>
    </row>
    <row r="4388" spans="1:9" x14ac:dyDescent="0.25">
      <c r="A4388" s="75">
        <v>6059052419</v>
      </c>
      <c r="B4388" s="75">
        <v>3456</v>
      </c>
      <c r="C4388" s="75" t="s">
        <v>180</v>
      </c>
      <c r="D4388" s="75">
        <v>92782</v>
      </c>
      <c r="E4388" s="75">
        <v>16.656703849040401</v>
      </c>
      <c r="F4388" s="75">
        <v>0</v>
      </c>
      <c r="G4388" s="75">
        <v>10</v>
      </c>
      <c r="H4388" s="77"/>
      <c r="I4388" s="77"/>
    </row>
    <row r="4389" spans="1:9" x14ac:dyDescent="0.25">
      <c r="A4389" s="75">
        <v>6059075702</v>
      </c>
      <c r="B4389" s="75">
        <v>3343</v>
      </c>
      <c r="C4389" s="75" t="s">
        <v>180</v>
      </c>
      <c r="D4389" s="75">
        <v>92780</v>
      </c>
      <c r="E4389" s="75">
        <v>9.7431544177469807</v>
      </c>
      <c r="F4389" s="75">
        <v>0</v>
      </c>
      <c r="G4389" s="75">
        <v>18.2</v>
      </c>
      <c r="H4389" s="77"/>
      <c r="I4389" s="77"/>
    </row>
    <row r="4390" spans="1:9" x14ac:dyDescent="0.25">
      <c r="A4390" s="75">
        <v>6059075603</v>
      </c>
      <c r="B4390" s="75">
        <v>3790</v>
      </c>
      <c r="C4390" s="75" t="s">
        <v>180</v>
      </c>
      <c r="D4390" s="75">
        <v>92780</v>
      </c>
      <c r="E4390" s="75">
        <v>8.3852796257434399</v>
      </c>
      <c r="F4390" s="75">
        <v>0</v>
      </c>
      <c r="G4390" s="75">
        <v>9.5</v>
      </c>
      <c r="H4390" s="77"/>
      <c r="I4390" s="77"/>
    </row>
    <row r="4391" spans="1:9" x14ac:dyDescent="0.25">
      <c r="A4391" s="75">
        <v>6059075607</v>
      </c>
      <c r="B4391" s="75">
        <v>6065</v>
      </c>
      <c r="C4391" s="75" t="s">
        <v>180</v>
      </c>
      <c r="D4391" s="75">
        <v>92782</v>
      </c>
      <c r="E4391" s="75">
        <v>8.3003149210939497</v>
      </c>
      <c r="F4391" s="75">
        <v>0</v>
      </c>
      <c r="G4391" s="75">
        <v>16.5</v>
      </c>
      <c r="H4391" s="77"/>
      <c r="I4391" s="77"/>
    </row>
    <row r="4392" spans="1:9" x14ac:dyDescent="0.25">
      <c r="A4392" s="75">
        <v>6059075810</v>
      </c>
      <c r="B4392" s="75">
        <v>3046</v>
      </c>
      <c r="C4392" s="75" t="s">
        <v>180</v>
      </c>
      <c r="D4392" s="75">
        <v>92861</v>
      </c>
      <c r="E4392" s="75">
        <v>5.5624900138767801</v>
      </c>
      <c r="F4392" s="75">
        <v>0</v>
      </c>
      <c r="G4392" s="75">
        <v>11.1</v>
      </c>
      <c r="H4392" s="77"/>
      <c r="I4392" s="77"/>
    </row>
    <row r="4393" spans="1:9" x14ac:dyDescent="0.25">
      <c r="A4393" s="75">
        <v>6059075809</v>
      </c>
      <c r="B4393" s="75">
        <v>3023</v>
      </c>
      <c r="C4393" s="75" t="s">
        <v>180</v>
      </c>
      <c r="D4393" s="75">
        <v>92861</v>
      </c>
      <c r="E4393" s="75">
        <v>5.2391076388740698</v>
      </c>
      <c r="F4393" s="75">
        <v>0</v>
      </c>
      <c r="G4393" s="75">
        <v>9.8000000000000007</v>
      </c>
      <c r="H4393" s="77"/>
      <c r="I4393" s="77"/>
    </row>
    <row r="4394" spans="1:9" x14ac:dyDescent="0.25">
      <c r="A4394" s="75">
        <v>6059099601</v>
      </c>
      <c r="B4394" s="75">
        <v>7016</v>
      </c>
      <c r="C4394" s="75" t="s">
        <v>180</v>
      </c>
      <c r="D4394" s="75">
        <v>92683</v>
      </c>
      <c r="E4394" s="75">
        <v>46.160705591701301</v>
      </c>
      <c r="F4394" s="75">
        <v>7016</v>
      </c>
      <c r="G4394" s="75">
        <v>53.6</v>
      </c>
      <c r="H4394" s="77"/>
      <c r="I4394" s="77"/>
    </row>
    <row r="4395" spans="1:9" x14ac:dyDescent="0.25">
      <c r="A4395" s="75">
        <v>6059099802</v>
      </c>
      <c r="B4395" s="75">
        <v>5111</v>
      </c>
      <c r="C4395" s="75" t="s">
        <v>180</v>
      </c>
      <c r="D4395" s="75">
        <v>92683</v>
      </c>
      <c r="E4395" s="75">
        <v>42.203071379922498</v>
      </c>
      <c r="F4395" s="75">
        <v>5111</v>
      </c>
      <c r="G4395" s="75">
        <v>66.5</v>
      </c>
      <c r="H4395" s="77"/>
      <c r="I4395" s="77"/>
    </row>
    <row r="4396" spans="1:9" x14ac:dyDescent="0.25">
      <c r="A4396" s="75">
        <v>6059099904</v>
      </c>
      <c r="B4396" s="75">
        <v>6352</v>
      </c>
      <c r="C4396" s="75" t="s">
        <v>180</v>
      </c>
      <c r="D4396" s="75">
        <v>92683</v>
      </c>
      <c r="E4396" s="75">
        <v>41.222957937156302</v>
      </c>
      <c r="F4396" s="75">
        <v>6352</v>
      </c>
      <c r="G4396" s="75">
        <v>55.5</v>
      </c>
      <c r="H4396" s="77"/>
      <c r="I4396" s="77"/>
    </row>
    <row r="4397" spans="1:9" x14ac:dyDescent="0.25">
      <c r="A4397" s="75">
        <v>6059099801</v>
      </c>
      <c r="B4397" s="75">
        <v>5816</v>
      </c>
      <c r="C4397" s="75" t="s">
        <v>180</v>
      </c>
      <c r="D4397" s="75">
        <v>92683</v>
      </c>
      <c r="E4397" s="75">
        <v>36.568823823112901</v>
      </c>
      <c r="F4397" s="75">
        <v>0</v>
      </c>
      <c r="G4397" s="75">
        <v>51.6</v>
      </c>
      <c r="H4397" s="77"/>
      <c r="I4397" s="77"/>
    </row>
    <row r="4398" spans="1:9" x14ac:dyDescent="0.25">
      <c r="A4398" s="75">
        <v>6059099223</v>
      </c>
      <c r="B4398" s="75">
        <v>5102</v>
      </c>
      <c r="C4398" s="75" t="s">
        <v>180</v>
      </c>
      <c r="D4398" s="75">
        <v>92683</v>
      </c>
      <c r="E4398" s="75">
        <v>34.571448981928498</v>
      </c>
      <c r="F4398" s="75">
        <v>0</v>
      </c>
      <c r="G4398" s="75">
        <v>47.5</v>
      </c>
      <c r="H4398" s="77"/>
      <c r="I4398" s="77"/>
    </row>
    <row r="4399" spans="1:9" x14ac:dyDescent="0.25">
      <c r="A4399" s="75">
        <v>6059099903</v>
      </c>
      <c r="B4399" s="75">
        <v>5749</v>
      </c>
      <c r="C4399" s="75" t="s">
        <v>180</v>
      </c>
      <c r="D4399" s="75">
        <v>92683</v>
      </c>
      <c r="E4399" s="75">
        <v>33.842639079897999</v>
      </c>
      <c r="F4399" s="75">
        <v>0</v>
      </c>
      <c r="G4399" s="75">
        <v>49.6</v>
      </c>
      <c r="H4399" s="77"/>
      <c r="I4399" s="77"/>
    </row>
    <row r="4400" spans="1:9" x14ac:dyDescent="0.25">
      <c r="A4400" s="75">
        <v>6059099803</v>
      </c>
      <c r="B4400" s="75">
        <v>5762</v>
      </c>
      <c r="C4400" s="75" t="s">
        <v>180</v>
      </c>
      <c r="D4400" s="75">
        <v>92683</v>
      </c>
      <c r="E4400" s="75">
        <v>33.199022378872002</v>
      </c>
      <c r="F4400" s="75">
        <v>0</v>
      </c>
      <c r="G4400" s="75">
        <v>53</v>
      </c>
      <c r="H4400" s="77"/>
      <c r="I4400" s="77"/>
    </row>
    <row r="4401" spans="1:9" x14ac:dyDescent="0.25">
      <c r="A4401" s="75">
        <v>6059099222</v>
      </c>
      <c r="B4401" s="75">
        <v>4733</v>
      </c>
      <c r="C4401" s="75" t="s">
        <v>180</v>
      </c>
      <c r="D4401" s="75">
        <v>92683</v>
      </c>
      <c r="E4401" s="75">
        <v>31.7235980000846</v>
      </c>
      <c r="F4401" s="75">
        <v>0</v>
      </c>
      <c r="G4401" s="75">
        <v>37</v>
      </c>
      <c r="H4401" s="77"/>
      <c r="I4401" s="77"/>
    </row>
    <row r="4402" spans="1:9" x14ac:dyDescent="0.25">
      <c r="A4402" s="75">
        <v>6059088905</v>
      </c>
      <c r="B4402" s="75">
        <v>5282</v>
      </c>
      <c r="C4402" s="75" t="s">
        <v>180</v>
      </c>
      <c r="D4402" s="75">
        <v>92683</v>
      </c>
      <c r="E4402" s="75">
        <v>30.199388892704199</v>
      </c>
      <c r="F4402" s="75">
        <v>0</v>
      </c>
      <c r="G4402" s="75">
        <v>41.9</v>
      </c>
      <c r="H4402" s="77"/>
      <c r="I4402" s="77"/>
    </row>
    <row r="4403" spans="1:9" x14ac:dyDescent="0.25">
      <c r="A4403" s="75">
        <v>6059099906</v>
      </c>
      <c r="B4403" s="75">
        <v>4866</v>
      </c>
      <c r="C4403" s="75" t="s">
        <v>180</v>
      </c>
      <c r="D4403" s="75">
        <v>92683</v>
      </c>
      <c r="E4403" s="75">
        <v>26.581852203268799</v>
      </c>
      <c r="F4403" s="75">
        <v>0</v>
      </c>
      <c r="G4403" s="75">
        <v>18.5</v>
      </c>
      <c r="H4403" s="77"/>
      <c r="I4403" s="77"/>
    </row>
    <row r="4404" spans="1:9" x14ac:dyDescent="0.25">
      <c r="A4404" s="75">
        <v>6059099703</v>
      </c>
      <c r="B4404" s="75">
        <v>4979</v>
      </c>
      <c r="C4404" s="75" t="s">
        <v>180</v>
      </c>
      <c r="D4404" s="75">
        <v>92683</v>
      </c>
      <c r="E4404" s="75">
        <v>25.839532832900201</v>
      </c>
      <c r="F4404" s="75">
        <v>0</v>
      </c>
      <c r="G4404" s="75">
        <v>22.1</v>
      </c>
      <c r="H4404" s="77"/>
      <c r="I4404" s="77"/>
    </row>
    <row r="4405" spans="1:9" x14ac:dyDescent="0.25">
      <c r="A4405" s="75">
        <v>6059099902</v>
      </c>
      <c r="B4405" s="75">
        <v>4486</v>
      </c>
      <c r="C4405" s="75" t="s">
        <v>180</v>
      </c>
      <c r="D4405" s="75">
        <v>92683</v>
      </c>
      <c r="E4405" s="75">
        <v>24.9504322898356</v>
      </c>
      <c r="F4405" s="75">
        <v>0</v>
      </c>
      <c r="G4405" s="75">
        <v>31.4</v>
      </c>
      <c r="H4405" s="77"/>
      <c r="I4405" s="77"/>
    </row>
    <row r="4406" spans="1:9" x14ac:dyDescent="0.25">
      <c r="A4406" s="75">
        <v>6059099204</v>
      </c>
      <c r="B4406" s="75">
        <v>4729</v>
      </c>
      <c r="C4406" s="75" t="s">
        <v>180</v>
      </c>
      <c r="D4406" s="75">
        <v>92683</v>
      </c>
      <c r="E4406" s="75">
        <v>24.5346478655403</v>
      </c>
      <c r="F4406" s="75">
        <v>0</v>
      </c>
      <c r="G4406" s="75">
        <v>34.4</v>
      </c>
      <c r="H4406" s="77"/>
      <c r="I4406" s="77"/>
    </row>
    <row r="4407" spans="1:9" x14ac:dyDescent="0.25">
      <c r="A4407" s="75">
        <v>6059099905</v>
      </c>
      <c r="B4407" s="75">
        <v>3053</v>
      </c>
      <c r="C4407" s="75" t="s">
        <v>180</v>
      </c>
      <c r="D4407" s="75">
        <v>92683</v>
      </c>
      <c r="E4407" s="75">
        <v>23.290697863717501</v>
      </c>
      <c r="F4407" s="75">
        <v>0</v>
      </c>
      <c r="G4407" s="75">
        <v>32.299999999999997</v>
      </c>
      <c r="H4407" s="77"/>
      <c r="I4407" s="77"/>
    </row>
    <row r="4408" spans="1:9" x14ac:dyDescent="0.25">
      <c r="A4408" s="75">
        <v>6059088904</v>
      </c>
      <c r="B4408" s="75">
        <v>5766</v>
      </c>
      <c r="C4408" s="75" t="s">
        <v>180</v>
      </c>
      <c r="D4408" s="75">
        <v>92683</v>
      </c>
      <c r="E4408" s="75">
        <v>22.9852661201089</v>
      </c>
      <c r="F4408" s="75">
        <v>0</v>
      </c>
      <c r="G4408" s="75">
        <v>45.7</v>
      </c>
      <c r="H4408" s="77"/>
      <c r="I4408" s="77"/>
    </row>
    <row r="4409" spans="1:9" x14ac:dyDescent="0.25">
      <c r="A4409" s="75">
        <v>6059099241</v>
      </c>
      <c r="B4409" s="75">
        <v>4274</v>
      </c>
      <c r="C4409" s="75" t="s">
        <v>180</v>
      </c>
      <c r="D4409" s="75">
        <v>92683</v>
      </c>
      <c r="E4409" s="75">
        <v>21.497356264604601</v>
      </c>
      <c r="F4409" s="75">
        <v>0</v>
      </c>
      <c r="G4409" s="75">
        <v>30.9</v>
      </c>
      <c r="H4409" s="77"/>
      <c r="I4409" s="77"/>
    </row>
    <row r="4410" spans="1:9" x14ac:dyDescent="0.25">
      <c r="A4410" s="75">
        <v>6059099602</v>
      </c>
      <c r="B4410" s="75">
        <v>3196</v>
      </c>
      <c r="C4410" s="75" t="s">
        <v>180</v>
      </c>
      <c r="D4410" s="75">
        <v>92683</v>
      </c>
      <c r="E4410" s="75">
        <v>18.633252887982898</v>
      </c>
      <c r="F4410" s="75">
        <v>0</v>
      </c>
      <c r="G4410" s="75">
        <v>21.8</v>
      </c>
      <c r="H4410" s="77"/>
      <c r="I4410" s="77"/>
    </row>
    <row r="4411" spans="1:9" x14ac:dyDescent="0.25">
      <c r="A4411" s="75">
        <v>6059021802</v>
      </c>
      <c r="B4411" s="75">
        <v>7091</v>
      </c>
      <c r="C4411" s="75" t="s">
        <v>180</v>
      </c>
      <c r="D4411" s="75">
        <v>92886</v>
      </c>
      <c r="E4411" s="75">
        <v>26.648451640522602</v>
      </c>
      <c r="F4411" s="75">
        <v>0</v>
      </c>
      <c r="G4411" s="75">
        <v>21.6</v>
      </c>
      <c r="H4411" s="77"/>
      <c r="I4411" s="77"/>
    </row>
    <row r="4412" spans="1:9" x14ac:dyDescent="0.25">
      <c r="A4412" s="75">
        <v>6059021820</v>
      </c>
      <c r="B4412" s="75">
        <v>4258</v>
      </c>
      <c r="C4412" s="75" t="s">
        <v>180</v>
      </c>
      <c r="D4412" s="75">
        <v>92886</v>
      </c>
      <c r="E4412" s="75">
        <v>16.178036625025001</v>
      </c>
      <c r="F4412" s="75">
        <v>0</v>
      </c>
      <c r="G4412" s="75">
        <v>12.1</v>
      </c>
      <c r="H4412" s="77"/>
      <c r="I4412" s="77"/>
    </row>
    <row r="4413" spans="1:9" x14ac:dyDescent="0.25">
      <c r="A4413" s="75">
        <v>6059021826</v>
      </c>
      <c r="B4413" s="75">
        <v>2682</v>
      </c>
      <c r="C4413" s="75" t="s">
        <v>180</v>
      </c>
      <c r="D4413" s="75">
        <v>92887</v>
      </c>
      <c r="E4413" s="75">
        <v>15.932911170555199</v>
      </c>
      <c r="F4413" s="75">
        <v>0</v>
      </c>
      <c r="G4413" s="75">
        <v>18.7</v>
      </c>
      <c r="H4413" s="77"/>
      <c r="I4413" s="77"/>
    </row>
    <row r="4414" spans="1:9" x14ac:dyDescent="0.25">
      <c r="A4414" s="75">
        <v>6059021809</v>
      </c>
      <c r="B4414" s="75">
        <v>2902</v>
      </c>
      <c r="C4414" s="75" t="s">
        <v>180</v>
      </c>
      <c r="D4414" s="75">
        <v>92886</v>
      </c>
      <c r="E4414" s="75">
        <v>15.2006479092692</v>
      </c>
      <c r="F4414" s="75">
        <v>0</v>
      </c>
      <c r="G4414" s="75">
        <v>8.1999999999999993</v>
      </c>
      <c r="H4414" s="77"/>
      <c r="I4414" s="77"/>
    </row>
    <row r="4415" spans="1:9" x14ac:dyDescent="0.25">
      <c r="A4415" s="75">
        <v>6059021825</v>
      </c>
      <c r="B4415" s="75">
        <v>3107</v>
      </c>
      <c r="C4415" s="75" t="s">
        <v>180</v>
      </c>
      <c r="D4415" s="75">
        <v>92886</v>
      </c>
      <c r="E4415" s="75">
        <v>15.0586223943838</v>
      </c>
      <c r="F4415" s="75">
        <v>0</v>
      </c>
      <c r="G4415" s="75">
        <v>4.8</v>
      </c>
      <c r="H4415" s="77"/>
      <c r="I4415" s="77"/>
    </row>
    <row r="4416" spans="1:9" x14ac:dyDescent="0.25">
      <c r="A4416" s="75">
        <v>6059021827</v>
      </c>
      <c r="B4416" s="75">
        <v>3028</v>
      </c>
      <c r="C4416" s="75" t="s">
        <v>180</v>
      </c>
      <c r="D4416" s="75">
        <v>92887</v>
      </c>
      <c r="E4416" s="75">
        <v>14.6075502988966</v>
      </c>
      <c r="F4416" s="75">
        <v>0</v>
      </c>
      <c r="G4416" s="75">
        <v>15.5</v>
      </c>
      <c r="H4416" s="77"/>
      <c r="I4416" s="77"/>
    </row>
    <row r="4417" spans="1:9" x14ac:dyDescent="0.25">
      <c r="A4417" s="75">
        <v>6059021822</v>
      </c>
      <c r="B4417" s="75">
        <v>7488</v>
      </c>
      <c r="C4417" s="75" t="s">
        <v>180</v>
      </c>
      <c r="D4417" s="75">
        <v>92886</v>
      </c>
      <c r="E4417" s="75">
        <v>14.5818186262241</v>
      </c>
      <c r="F4417" s="75">
        <v>0</v>
      </c>
      <c r="G4417" s="75">
        <v>9.8000000000000007</v>
      </c>
      <c r="H4417" s="77"/>
      <c r="I4417" s="77"/>
    </row>
    <row r="4418" spans="1:9" x14ac:dyDescent="0.25">
      <c r="A4418" s="75">
        <v>6059021828</v>
      </c>
      <c r="B4418" s="75">
        <v>4362</v>
      </c>
      <c r="C4418" s="75" t="s">
        <v>180</v>
      </c>
      <c r="D4418" s="75">
        <v>92887</v>
      </c>
      <c r="E4418" s="75">
        <v>14.1767860511768</v>
      </c>
      <c r="F4418" s="75">
        <v>0</v>
      </c>
      <c r="G4418" s="75">
        <v>4.7</v>
      </c>
      <c r="H4418" s="77"/>
      <c r="I4418" s="77"/>
    </row>
    <row r="4419" spans="1:9" x14ac:dyDescent="0.25">
      <c r="A4419" s="75">
        <v>6059021816</v>
      </c>
      <c r="B4419" s="75">
        <v>4833</v>
      </c>
      <c r="C4419" s="75" t="s">
        <v>180</v>
      </c>
      <c r="D4419" s="75">
        <v>92886</v>
      </c>
      <c r="E4419" s="75">
        <v>10.7769630049214</v>
      </c>
      <c r="F4419" s="75">
        <v>0</v>
      </c>
      <c r="G4419" s="75">
        <v>13.8</v>
      </c>
      <c r="H4419" s="77"/>
      <c r="I4419" s="77"/>
    </row>
    <row r="4420" spans="1:9" x14ac:dyDescent="0.25">
      <c r="A4420" s="75">
        <v>6059021824</v>
      </c>
      <c r="B4420" s="75">
        <v>2678</v>
      </c>
      <c r="C4420" s="75" t="s">
        <v>180</v>
      </c>
      <c r="D4420" s="75">
        <v>92886</v>
      </c>
      <c r="E4420" s="75">
        <v>10.517719792096299</v>
      </c>
      <c r="F4420" s="75">
        <v>0</v>
      </c>
      <c r="G4420" s="75">
        <v>5.6</v>
      </c>
      <c r="H4420" s="77"/>
      <c r="I4420" s="77"/>
    </row>
    <row r="4421" spans="1:9" x14ac:dyDescent="0.25">
      <c r="A4421" s="75">
        <v>6059021817</v>
      </c>
      <c r="B4421" s="75">
        <v>3479</v>
      </c>
      <c r="C4421" s="75" t="s">
        <v>180</v>
      </c>
      <c r="D4421" s="75">
        <v>92886</v>
      </c>
      <c r="E4421" s="75">
        <v>9.8283222599378703</v>
      </c>
      <c r="F4421" s="75">
        <v>0</v>
      </c>
      <c r="G4421" s="75">
        <v>18.5</v>
      </c>
      <c r="H4421" s="77"/>
      <c r="I4421" s="77"/>
    </row>
    <row r="4422" spans="1:9" x14ac:dyDescent="0.25">
      <c r="A4422" s="75">
        <v>6059021823</v>
      </c>
      <c r="B4422" s="75">
        <v>3299</v>
      </c>
      <c r="C4422" s="75" t="s">
        <v>180</v>
      </c>
      <c r="D4422" s="75">
        <v>92886</v>
      </c>
      <c r="E4422" s="75">
        <v>8.5024242826150598</v>
      </c>
      <c r="F4422" s="75">
        <v>0</v>
      </c>
      <c r="G4422" s="75">
        <v>5</v>
      </c>
      <c r="H4422" s="77"/>
      <c r="I4422" s="77"/>
    </row>
    <row r="4423" spans="1:9" x14ac:dyDescent="0.25">
      <c r="A4423" s="75">
        <v>6059021829</v>
      </c>
      <c r="B4423" s="75">
        <v>5329</v>
      </c>
      <c r="C4423" s="75" t="s">
        <v>180</v>
      </c>
      <c r="D4423" s="75">
        <v>92886</v>
      </c>
      <c r="E4423" s="75">
        <v>8.4668977372612897</v>
      </c>
      <c r="F4423" s="75">
        <v>0</v>
      </c>
      <c r="G4423" s="75">
        <v>6.6</v>
      </c>
      <c r="H4423" s="77"/>
      <c r="I4423" s="77"/>
    </row>
    <row r="4424" spans="1:9" x14ac:dyDescent="0.25">
      <c r="A4424" s="75">
        <v>6059021830</v>
      </c>
      <c r="B4424" s="75">
        <v>5862</v>
      </c>
      <c r="C4424" s="75" t="s">
        <v>180</v>
      </c>
      <c r="D4424" s="75">
        <v>92887</v>
      </c>
      <c r="E4424" s="75">
        <v>7.4472358827621097</v>
      </c>
      <c r="F4424" s="75">
        <v>0</v>
      </c>
      <c r="G4424" s="75">
        <v>10.6</v>
      </c>
      <c r="H4424" s="77"/>
      <c r="I4424" s="77"/>
    </row>
    <row r="4425" spans="1:9" x14ac:dyDescent="0.25">
      <c r="A4425" s="75">
        <v>6061022013</v>
      </c>
      <c r="B4425" s="75">
        <v>2934</v>
      </c>
      <c r="C4425" s="75" t="s">
        <v>182</v>
      </c>
      <c r="D4425" s="75">
        <v>95701</v>
      </c>
      <c r="E4425" s="75">
        <v>11.7696208617841</v>
      </c>
      <c r="F4425" s="75">
        <v>0</v>
      </c>
      <c r="G4425" s="75">
        <v>26.5</v>
      </c>
      <c r="H4425" s="77"/>
      <c r="I4425" s="77"/>
    </row>
    <row r="4426" spans="1:9" x14ac:dyDescent="0.25">
      <c r="A4426" s="75">
        <v>6061021901</v>
      </c>
      <c r="B4426" s="75">
        <v>3060</v>
      </c>
      <c r="C4426" s="75" t="s">
        <v>182</v>
      </c>
      <c r="D4426" s="75">
        <v>95703</v>
      </c>
      <c r="E4426" s="75">
        <v>6.5857775633830604</v>
      </c>
      <c r="F4426" s="75">
        <v>0</v>
      </c>
      <c r="G4426" s="75">
        <v>27.5</v>
      </c>
      <c r="H4426" s="77"/>
      <c r="I4426" s="77"/>
    </row>
    <row r="4427" spans="1:9" x14ac:dyDescent="0.25">
      <c r="A4427" s="75">
        <v>6061020300</v>
      </c>
      <c r="B4427" s="75">
        <v>4520</v>
      </c>
      <c r="C4427" s="75" t="s">
        <v>182</v>
      </c>
      <c r="D4427" s="75">
        <v>95603</v>
      </c>
      <c r="E4427" s="75">
        <v>20.8953086849036</v>
      </c>
      <c r="F4427" s="75">
        <v>0</v>
      </c>
      <c r="G4427" s="75">
        <v>26.9</v>
      </c>
      <c r="H4427" s="77"/>
      <c r="I4427" s="77"/>
    </row>
    <row r="4428" spans="1:9" x14ac:dyDescent="0.25">
      <c r="A4428" s="75">
        <v>6061021802</v>
      </c>
      <c r="B4428" s="75">
        <v>5676</v>
      </c>
      <c r="C4428" s="75" t="s">
        <v>182</v>
      </c>
      <c r="D4428" s="75">
        <v>95602</v>
      </c>
      <c r="E4428" s="75">
        <v>18.6676170791612</v>
      </c>
      <c r="F4428" s="75">
        <v>0</v>
      </c>
      <c r="G4428" s="75">
        <v>38.200000000000003</v>
      </c>
      <c r="H4428" s="77"/>
      <c r="I4428" s="77"/>
    </row>
    <row r="4429" spans="1:9" x14ac:dyDescent="0.25">
      <c r="A4429" s="75">
        <v>6061020401</v>
      </c>
      <c r="B4429" s="75">
        <v>2129</v>
      </c>
      <c r="C4429" s="75" t="s">
        <v>182</v>
      </c>
      <c r="D4429" s="75">
        <v>95603</v>
      </c>
      <c r="E4429" s="75">
        <v>18.406133672625899</v>
      </c>
      <c r="F4429" s="75">
        <v>0</v>
      </c>
      <c r="G4429" s="75">
        <v>45.1</v>
      </c>
      <c r="H4429" s="77"/>
      <c r="I4429" s="77"/>
    </row>
    <row r="4430" spans="1:9" x14ac:dyDescent="0.25">
      <c r="A4430" s="75">
        <v>6061021501</v>
      </c>
      <c r="B4430" s="75">
        <v>5979</v>
      </c>
      <c r="C4430" s="75" t="s">
        <v>182</v>
      </c>
      <c r="D4430" s="75">
        <v>95603</v>
      </c>
      <c r="E4430" s="75">
        <v>14.3809216608024</v>
      </c>
      <c r="F4430" s="75">
        <v>0</v>
      </c>
      <c r="G4430" s="75">
        <v>22.9</v>
      </c>
      <c r="H4430" s="77"/>
      <c r="I4430" s="77"/>
    </row>
    <row r="4431" spans="1:9" x14ac:dyDescent="0.25">
      <c r="A4431" s="75">
        <v>6061021502</v>
      </c>
      <c r="B4431" s="75">
        <v>3554</v>
      </c>
      <c r="C4431" s="75" t="s">
        <v>182</v>
      </c>
      <c r="D4431" s="75">
        <v>95603</v>
      </c>
      <c r="E4431" s="75">
        <v>13.3154025289163</v>
      </c>
      <c r="F4431" s="75">
        <v>0</v>
      </c>
      <c r="G4431" s="75">
        <v>21.9</v>
      </c>
      <c r="H4431" s="77"/>
      <c r="I4431" s="77"/>
    </row>
    <row r="4432" spans="1:9" x14ac:dyDescent="0.25">
      <c r="A4432" s="75">
        <v>6061021603</v>
      </c>
      <c r="B4432" s="75">
        <v>4549</v>
      </c>
      <c r="C4432" s="75" t="s">
        <v>182</v>
      </c>
      <c r="D4432" s="75">
        <v>95602</v>
      </c>
      <c r="E4432" s="75">
        <v>13.252963617741299</v>
      </c>
      <c r="F4432" s="75">
        <v>0</v>
      </c>
      <c r="G4432" s="75">
        <v>55.6</v>
      </c>
      <c r="H4432" s="77"/>
      <c r="I4432" s="77"/>
    </row>
    <row r="4433" spans="1:9" x14ac:dyDescent="0.25">
      <c r="A4433" s="75">
        <v>6061021801</v>
      </c>
      <c r="B4433" s="75">
        <v>4522</v>
      </c>
      <c r="C4433" s="75" t="s">
        <v>182</v>
      </c>
      <c r="D4433" s="75">
        <v>95602</v>
      </c>
      <c r="E4433" s="75">
        <v>12.9029959429788</v>
      </c>
      <c r="F4433" s="75">
        <v>0</v>
      </c>
      <c r="G4433" s="75">
        <v>19.5</v>
      </c>
      <c r="H4433" s="77"/>
      <c r="I4433" s="77"/>
    </row>
    <row r="4434" spans="1:9" x14ac:dyDescent="0.25">
      <c r="A4434" s="75">
        <v>6061020402</v>
      </c>
      <c r="B4434" s="75">
        <v>3396</v>
      </c>
      <c r="C4434" s="75" t="s">
        <v>182</v>
      </c>
      <c r="D4434" s="75">
        <v>95603</v>
      </c>
      <c r="E4434" s="75">
        <v>8.1334424557393294</v>
      </c>
      <c r="F4434" s="75">
        <v>0</v>
      </c>
      <c r="G4434" s="75">
        <v>28.4</v>
      </c>
      <c r="H4434" s="77"/>
      <c r="I4434" s="77"/>
    </row>
    <row r="4435" spans="1:9" x14ac:dyDescent="0.25">
      <c r="A4435" s="75">
        <v>6061020502</v>
      </c>
      <c r="B4435" s="75">
        <v>4103</v>
      </c>
      <c r="C4435" s="75" t="s">
        <v>182</v>
      </c>
      <c r="D4435" s="75">
        <v>95603</v>
      </c>
      <c r="E4435" s="75">
        <v>6.9166431216366702</v>
      </c>
      <c r="F4435" s="75">
        <v>0</v>
      </c>
      <c r="G4435" s="75">
        <v>20.100000000000001</v>
      </c>
      <c r="H4435" s="77"/>
      <c r="I4435" s="77"/>
    </row>
    <row r="4436" spans="1:9" x14ac:dyDescent="0.25">
      <c r="A4436" s="75">
        <v>6061021604</v>
      </c>
      <c r="B4436" s="75">
        <v>3161</v>
      </c>
      <c r="C4436" s="75" t="s">
        <v>182</v>
      </c>
      <c r="D4436" s="75">
        <v>95602</v>
      </c>
      <c r="E4436" s="75">
        <v>3.0597219731468801</v>
      </c>
      <c r="F4436" s="75">
        <v>0</v>
      </c>
      <c r="G4436" s="75">
        <v>16.8</v>
      </c>
      <c r="H4436" s="77"/>
      <c r="I4436" s="77"/>
    </row>
    <row r="4437" spans="1:9" x14ac:dyDescent="0.25">
      <c r="A4437" s="75">
        <v>6061020105</v>
      </c>
      <c r="B4437" s="75">
        <v>1352</v>
      </c>
      <c r="C4437" s="75" t="s">
        <v>182</v>
      </c>
      <c r="D4437" s="75">
        <v>96140</v>
      </c>
      <c r="E4437" s="75">
        <v>1.71642145140719</v>
      </c>
      <c r="F4437" s="75">
        <v>0</v>
      </c>
      <c r="G4437" s="75">
        <v>10.4</v>
      </c>
      <c r="H4437" s="77"/>
      <c r="I4437" s="77"/>
    </row>
    <row r="4438" spans="1:9" x14ac:dyDescent="0.25">
      <c r="A4438" s="75">
        <v>6061022002</v>
      </c>
      <c r="B4438" s="75">
        <v>6481</v>
      </c>
      <c r="C4438" s="75" t="s">
        <v>182</v>
      </c>
      <c r="D4438" s="75">
        <v>95713</v>
      </c>
      <c r="E4438" s="75">
        <v>8.6596170389475393</v>
      </c>
      <c r="F4438" s="75">
        <v>0</v>
      </c>
      <c r="G4438" s="75">
        <v>32.9</v>
      </c>
      <c r="H4438" s="77"/>
      <c r="I4438" s="77"/>
    </row>
    <row r="4439" spans="1:9" x14ac:dyDescent="0.25">
      <c r="A4439" s="75">
        <v>6061020200</v>
      </c>
      <c r="B4439" s="75">
        <v>6146</v>
      </c>
      <c r="C4439" s="75" t="s">
        <v>182</v>
      </c>
      <c r="D4439" s="75">
        <v>95631</v>
      </c>
      <c r="E4439" s="75">
        <v>11.5830352804143</v>
      </c>
      <c r="F4439" s="75">
        <v>0</v>
      </c>
      <c r="G4439" s="75">
        <v>25.9</v>
      </c>
      <c r="H4439" s="77"/>
      <c r="I4439" s="77"/>
    </row>
    <row r="4440" spans="1:9" x14ac:dyDescent="0.25">
      <c r="A4440" s="75">
        <v>6061020605</v>
      </c>
      <c r="B4440" s="75">
        <v>5826</v>
      </c>
      <c r="C4440" s="75" t="s">
        <v>182</v>
      </c>
      <c r="D4440" s="75">
        <v>95746</v>
      </c>
      <c r="E4440" s="75">
        <v>7.7816133171626296</v>
      </c>
      <c r="F4440" s="75">
        <v>0</v>
      </c>
      <c r="G4440" s="75">
        <v>7.8</v>
      </c>
      <c r="H4440" s="77"/>
      <c r="I4440" s="77"/>
    </row>
    <row r="4441" spans="1:9" x14ac:dyDescent="0.25">
      <c r="A4441" s="75">
        <v>6061020604</v>
      </c>
      <c r="B4441" s="75">
        <v>5589</v>
      </c>
      <c r="C4441" s="75" t="s">
        <v>182</v>
      </c>
      <c r="D4441" s="75">
        <v>95746</v>
      </c>
      <c r="E4441" s="75">
        <v>5.4829712621610902</v>
      </c>
      <c r="F4441" s="75">
        <v>0</v>
      </c>
      <c r="G4441" s="75">
        <v>11.3</v>
      </c>
      <c r="H4441" s="77"/>
      <c r="I4441" s="77"/>
    </row>
    <row r="4442" spans="1:9" x14ac:dyDescent="0.25">
      <c r="A4442" s="75">
        <v>6061020601</v>
      </c>
      <c r="B4442" s="75">
        <v>6911</v>
      </c>
      <c r="C4442" s="75" t="s">
        <v>182</v>
      </c>
      <c r="D4442" s="75">
        <v>95746</v>
      </c>
      <c r="E4442" s="75">
        <v>4.9790500549946897</v>
      </c>
      <c r="F4442" s="75">
        <v>0</v>
      </c>
      <c r="G4442" s="75">
        <v>10.5</v>
      </c>
      <c r="H4442" s="77"/>
      <c r="I4442" s="77"/>
    </row>
    <row r="4443" spans="1:9" x14ac:dyDescent="0.25">
      <c r="A4443" s="75">
        <v>6061020606</v>
      </c>
      <c r="B4443" s="75">
        <v>4303</v>
      </c>
      <c r="C4443" s="75" t="s">
        <v>182</v>
      </c>
      <c r="D4443" s="75">
        <v>95746</v>
      </c>
      <c r="E4443" s="75">
        <v>2.5589038346017099</v>
      </c>
      <c r="F4443" s="75">
        <v>0</v>
      </c>
      <c r="G4443" s="75">
        <v>10.5</v>
      </c>
      <c r="H4443" s="77"/>
      <c r="I4443" s="77"/>
    </row>
    <row r="4444" spans="1:9" x14ac:dyDescent="0.25">
      <c r="A4444" s="75">
        <v>6061020107</v>
      </c>
      <c r="B4444" s="75">
        <v>3510</v>
      </c>
      <c r="C4444" s="75" t="s">
        <v>182</v>
      </c>
      <c r="D4444" s="75">
        <v>96143</v>
      </c>
      <c r="E4444" s="75">
        <v>12.542188276176701</v>
      </c>
      <c r="F4444" s="75">
        <v>0</v>
      </c>
      <c r="G4444" s="75">
        <v>57.7</v>
      </c>
      <c r="H4444" s="77"/>
      <c r="I4444" s="77"/>
    </row>
    <row r="4445" spans="1:9" x14ac:dyDescent="0.25">
      <c r="A4445" s="75">
        <v>6061020106</v>
      </c>
      <c r="B4445" s="75">
        <v>1719</v>
      </c>
      <c r="C4445" s="75" t="s">
        <v>182</v>
      </c>
      <c r="D4445" s="75">
        <v>96143</v>
      </c>
      <c r="E4445" s="75">
        <v>6.2808556073935797</v>
      </c>
      <c r="F4445" s="75">
        <v>0</v>
      </c>
      <c r="G4445" s="75">
        <v>31.5</v>
      </c>
      <c r="H4445" s="77"/>
      <c r="I4445" s="77"/>
    </row>
    <row r="4446" spans="1:9" x14ac:dyDescent="0.25">
      <c r="A4446" s="75">
        <v>6061021304</v>
      </c>
      <c r="B4446" s="75">
        <v>5307</v>
      </c>
      <c r="C4446" s="75" t="s">
        <v>182</v>
      </c>
      <c r="D4446" s="75">
        <v>95648</v>
      </c>
      <c r="E4446" s="75">
        <v>21.478380385699499</v>
      </c>
      <c r="F4446" s="75">
        <v>0</v>
      </c>
      <c r="G4446" s="75">
        <v>28</v>
      </c>
      <c r="H4446" s="77"/>
      <c r="I4446" s="77"/>
    </row>
    <row r="4447" spans="1:9" x14ac:dyDescent="0.25">
      <c r="A4447" s="75">
        <v>6061021401</v>
      </c>
      <c r="B4447" s="75">
        <v>2569</v>
      </c>
      <c r="C4447" s="75" t="s">
        <v>182</v>
      </c>
      <c r="D4447" s="75">
        <v>95648</v>
      </c>
      <c r="E4447" s="75">
        <v>18.8855058770583</v>
      </c>
      <c r="F4447" s="75">
        <v>0</v>
      </c>
      <c r="G4447" s="75">
        <v>37.200000000000003</v>
      </c>
      <c r="H4447" s="77"/>
      <c r="I4447" s="77"/>
    </row>
    <row r="4448" spans="1:9" x14ac:dyDescent="0.25">
      <c r="A4448" s="75">
        <v>6061021403</v>
      </c>
      <c r="B4448" s="75">
        <v>7000</v>
      </c>
      <c r="C4448" s="75" t="s">
        <v>182</v>
      </c>
      <c r="D4448" s="75">
        <v>95648</v>
      </c>
      <c r="E4448" s="75">
        <v>16.786205882400001</v>
      </c>
      <c r="F4448" s="75">
        <v>0</v>
      </c>
      <c r="G4448" s="75">
        <v>55.1</v>
      </c>
      <c r="H4448" s="77"/>
      <c r="I4448" s="77"/>
    </row>
    <row r="4449" spans="1:9" x14ac:dyDescent="0.25">
      <c r="A4449" s="75">
        <v>6061023800</v>
      </c>
      <c r="B4449" s="75">
        <v>3257</v>
      </c>
      <c r="C4449" s="75" t="s">
        <v>182</v>
      </c>
      <c r="D4449" s="75">
        <v>95648</v>
      </c>
      <c r="E4449" s="75">
        <v>12.5627973910752</v>
      </c>
      <c r="F4449" s="75">
        <v>0</v>
      </c>
      <c r="G4449" s="75">
        <v>13.6</v>
      </c>
      <c r="H4449" s="77"/>
      <c r="I4449" s="77"/>
    </row>
    <row r="4450" spans="1:9" x14ac:dyDescent="0.25">
      <c r="A4450" s="75">
        <v>6061023700</v>
      </c>
      <c r="B4450" s="75">
        <v>3347</v>
      </c>
      <c r="C4450" s="75" t="s">
        <v>182</v>
      </c>
      <c r="D4450" s="75">
        <v>95648</v>
      </c>
      <c r="E4450" s="75">
        <v>11.9340531240878</v>
      </c>
      <c r="F4450" s="75">
        <v>0</v>
      </c>
      <c r="G4450" s="75">
        <v>14.5</v>
      </c>
      <c r="H4450" s="77"/>
      <c r="I4450" s="77"/>
    </row>
    <row r="4451" spans="1:9" x14ac:dyDescent="0.25">
      <c r="A4451" s="75">
        <v>6061023400</v>
      </c>
      <c r="B4451" s="75">
        <v>4479</v>
      </c>
      <c r="C4451" s="75" t="s">
        <v>182</v>
      </c>
      <c r="D4451" s="75">
        <v>95648</v>
      </c>
      <c r="E4451" s="75">
        <v>8.7191050008973896</v>
      </c>
      <c r="F4451" s="75">
        <v>0</v>
      </c>
      <c r="G4451" s="75">
        <v>19.100000000000001</v>
      </c>
      <c r="H4451" s="77"/>
      <c r="I4451" s="77"/>
    </row>
    <row r="4452" spans="1:9" x14ac:dyDescent="0.25">
      <c r="A4452" s="75">
        <v>6061023900</v>
      </c>
      <c r="B4452" s="75">
        <v>3100</v>
      </c>
      <c r="C4452" s="75" t="s">
        <v>182</v>
      </c>
      <c r="D4452" s="75">
        <v>95648</v>
      </c>
      <c r="E4452" s="75">
        <v>8.5280576102365302</v>
      </c>
      <c r="F4452" s="75">
        <v>0</v>
      </c>
      <c r="G4452" s="75">
        <v>17</v>
      </c>
      <c r="H4452" s="77"/>
      <c r="I4452" s="77"/>
    </row>
    <row r="4453" spans="1:9" x14ac:dyDescent="0.25">
      <c r="A4453" s="75">
        <v>6061023300</v>
      </c>
      <c r="B4453" s="75">
        <v>4365</v>
      </c>
      <c r="C4453" s="75" t="s">
        <v>182</v>
      </c>
      <c r="D4453" s="75">
        <v>95648</v>
      </c>
      <c r="E4453" s="75">
        <v>8.3591142301026498</v>
      </c>
      <c r="F4453" s="75">
        <v>0</v>
      </c>
      <c r="G4453" s="75">
        <v>11.8</v>
      </c>
      <c r="H4453" s="77"/>
      <c r="I4453" s="77"/>
    </row>
    <row r="4454" spans="1:9" x14ac:dyDescent="0.25">
      <c r="A4454" s="75">
        <v>6061023200</v>
      </c>
      <c r="B4454" s="75">
        <v>4960</v>
      </c>
      <c r="C4454" s="75" t="s">
        <v>182</v>
      </c>
      <c r="D4454" s="75">
        <v>95648</v>
      </c>
      <c r="E4454" s="75">
        <v>7.9700818914632396</v>
      </c>
      <c r="F4454" s="75">
        <v>0</v>
      </c>
      <c r="G4454" s="75">
        <v>16.7</v>
      </c>
      <c r="H4454" s="77"/>
      <c r="I4454" s="77"/>
    </row>
    <row r="4455" spans="1:9" x14ac:dyDescent="0.25">
      <c r="A4455" s="75">
        <v>6061023600</v>
      </c>
      <c r="B4455" s="75">
        <v>4565</v>
      </c>
      <c r="C4455" s="75" t="s">
        <v>182</v>
      </c>
      <c r="D4455" s="75">
        <v>95648</v>
      </c>
      <c r="E4455" s="75">
        <v>7.0132467518353696</v>
      </c>
      <c r="F4455" s="75">
        <v>0</v>
      </c>
      <c r="G4455" s="75">
        <v>16.600000000000001</v>
      </c>
      <c r="H4455" s="77"/>
      <c r="I4455" s="77"/>
    </row>
    <row r="4456" spans="1:9" x14ac:dyDescent="0.25">
      <c r="A4456" s="75">
        <v>6061023500</v>
      </c>
      <c r="B4456" s="75">
        <v>5159</v>
      </c>
      <c r="C4456" s="75" t="s">
        <v>182</v>
      </c>
      <c r="D4456" s="75">
        <v>95648</v>
      </c>
      <c r="E4456" s="75">
        <v>4.7463563077795996</v>
      </c>
      <c r="F4456" s="75">
        <v>0</v>
      </c>
      <c r="G4456" s="75">
        <v>10.8</v>
      </c>
      <c r="H4456" s="77"/>
      <c r="I4456" s="77"/>
    </row>
    <row r="4457" spans="1:9" x14ac:dyDescent="0.25">
      <c r="A4457" s="75">
        <v>6061021203</v>
      </c>
      <c r="B4457" s="75">
        <v>6536</v>
      </c>
      <c r="C4457" s="75" t="s">
        <v>182</v>
      </c>
      <c r="D4457" s="75">
        <v>95650</v>
      </c>
      <c r="E4457" s="75">
        <v>11.5891732044667</v>
      </c>
      <c r="F4457" s="75">
        <v>0</v>
      </c>
      <c r="G4457" s="75">
        <v>12.9</v>
      </c>
      <c r="H4457" s="77"/>
      <c r="I4457" s="77"/>
    </row>
    <row r="4458" spans="1:9" x14ac:dyDescent="0.25">
      <c r="A4458" s="75">
        <v>6061020602</v>
      </c>
      <c r="B4458" s="75">
        <v>6970</v>
      </c>
      <c r="C4458" s="75" t="s">
        <v>182</v>
      </c>
      <c r="D4458" s="75">
        <v>95650</v>
      </c>
      <c r="E4458" s="75">
        <v>7.2677162899122498</v>
      </c>
      <c r="F4458" s="75">
        <v>0</v>
      </c>
      <c r="G4458" s="75">
        <v>14.8</v>
      </c>
      <c r="H4458" s="77"/>
      <c r="I4458" s="77"/>
    </row>
    <row r="4459" spans="1:9" x14ac:dyDescent="0.25">
      <c r="A4459" s="75">
        <v>6061021902</v>
      </c>
      <c r="B4459" s="75">
        <v>4454</v>
      </c>
      <c r="C4459" s="75" t="s">
        <v>182</v>
      </c>
      <c r="D4459" s="75">
        <v>95722</v>
      </c>
      <c r="E4459" s="75">
        <v>8.4850400801546098</v>
      </c>
      <c r="F4459" s="75">
        <v>0</v>
      </c>
      <c r="G4459" s="75">
        <v>19.600000000000001</v>
      </c>
      <c r="H4459" s="77"/>
      <c r="I4459" s="77"/>
    </row>
    <row r="4460" spans="1:9" x14ac:dyDescent="0.25">
      <c r="A4460" s="75">
        <v>6061020501</v>
      </c>
      <c r="B4460" s="75">
        <v>2879</v>
      </c>
      <c r="C4460" s="75" t="s">
        <v>182</v>
      </c>
      <c r="D4460" s="75">
        <v>95658</v>
      </c>
      <c r="E4460" s="75">
        <v>8.6814620136484599</v>
      </c>
      <c r="F4460" s="75">
        <v>0</v>
      </c>
      <c r="G4460" s="75">
        <v>21</v>
      </c>
      <c r="H4460" s="77"/>
      <c r="I4460" s="77"/>
    </row>
    <row r="4461" spans="1:9" x14ac:dyDescent="0.25">
      <c r="A4461" s="75">
        <v>6061022014</v>
      </c>
      <c r="B4461" s="75">
        <v>1736</v>
      </c>
      <c r="C4461" s="75" t="s">
        <v>182</v>
      </c>
      <c r="D4461" s="75">
        <v>95724</v>
      </c>
      <c r="E4461" s="75">
        <v>5.0702330161844902</v>
      </c>
      <c r="F4461" s="75">
        <v>0</v>
      </c>
      <c r="G4461" s="75">
        <v>19.8</v>
      </c>
      <c r="H4461" s="77"/>
      <c r="I4461" s="77"/>
    </row>
    <row r="4462" spans="1:9" x14ac:dyDescent="0.25">
      <c r="A4462" s="75">
        <v>6061021204</v>
      </c>
      <c r="B4462" s="75">
        <v>2482</v>
      </c>
      <c r="C4462" s="75" t="s">
        <v>182</v>
      </c>
      <c r="D4462" s="75">
        <v>95663</v>
      </c>
      <c r="E4462" s="75">
        <v>3.36204285608392</v>
      </c>
      <c r="F4462" s="75">
        <v>0</v>
      </c>
      <c r="G4462" s="75">
        <v>19.100000000000001</v>
      </c>
      <c r="H4462" s="77"/>
      <c r="I4462" s="77"/>
    </row>
    <row r="4463" spans="1:9" x14ac:dyDescent="0.25">
      <c r="A4463" s="75">
        <v>6061021129</v>
      </c>
      <c r="B4463" s="75">
        <v>3204</v>
      </c>
      <c r="C4463" s="75" t="s">
        <v>182</v>
      </c>
      <c r="D4463" s="75">
        <v>95677</v>
      </c>
      <c r="E4463" s="75">
        <v>15.220785502244899</v>
      </c>
      <c r="F4463" s="75">
        <v>0</v>
      </c>
      <c r="G4463" s="75">
        <v>25.7</v>
      </c>
      <c r="H4463" s="77"/>
      <c r="I4463" s="77"/>
    </row>
    <row r="4464" spans="1:9" x14ac:dyDescent="0.25">
      <c r="A4464" s="75">
        <v>6061021108</v>
      </c>
      <c r="B4464" s="75">
        <v>2668</v>
      </c>
      <c r="C4464" s="75" t="s">
        <v>182</v>
      </c>
      <c r="D4464" s="75">
        <v>95677</v>
      </c>
      <c r="E4464" s="75">
        <v>14.3901183635467</v>
      </c>
      <c r="F4464" s="75">
        <v>0</v>
      </c>
      <c r="G4464" s="75">
        <v>36.5</v>
      </c>
      <c r="H4464" s="77"/>
      <c r="I4464" s="77"/>
    </row>
    <row r="4465" spans="1:9" x14ac:dyDescent="0.25">
      <c r="A4465" s="75">
        <v>6061021103</v>
      </c>
      <c r="B4465" s="75">
        <v>3797</v>
      </c>
      <c r="C4465" s="75" t="s">
        <v>182</v>
      </c>
      <c r="D4465" s="75">
        <v>95677</v>
      </c>
      <c r="E4465" s="75">
        <v>13.580711867273299</v>
      </c>
      <c r="F4465" s="75">
        <v>0</v>
      </c>
      <c r="G4465" s="75">
        <v>39.5</v>
      </c>
      <c r="H4465" s="77"/>
      <c r="I4465" s="77"/>
    </row>
    <row r="4466" spans="1:9" x14ac:dyDescent="0.25">
      <c r="A4466" s="75">
        <v>6061021130</v>
      </c>
      <c r="B4466" s="75">
        <v>2641</v>
      </c>
      <c r="C4466" s="75" t="s">
        <v>182</v>
      </c>
      <c r="D4466" s="75">
        <v>95765</v>
      </c>
      <c r="E4466" s="75">
        <v>11.5692324238127</v>
      </c>
      <c r="F4466" s="75">
        <v>0</v>
      </c>
      <c r="G4466" s="75">
        <v>39.799999999999997</v>
      </c>
      <c r="H4466" s="77"/>
      <c r="I4466" s="77"/>
    </row>
    <row r="4467" spans="1:9" x14ac:dyDescent="0.25">
      <c r="A4467" s="75">
        <v>6061021109</v>
      </c>
      <c r="B4467" s="75">
        <v>5012</v>
      </c>
      <c r="C4467" s="75" t="s">
        <v>182</v>
      </c>
      <c r="D4467" s="75">
        <v>95677</v>
      </c>
      <c r="E4467" s="75">
        <v>11.2558095450199</v>
      </c>
      <c r="F4467" s="75">
        <v>0</v>
      </c>
      <c r="G4467" s="75">
        <v>12.4</v>
      </c>
      <c r="H4467" s="77"/>
      <c r="I4467" s="77"/>
    </row>
    <row r="4468" spans="1:9" x14ac:dyDescent="0.25">
      <c r="A4468" s="75">
        <v>6061022900</v>
      </c>
      <c r="B4468" s="75">
        <v>5175</v>
      </c>
      <c r="C4468" s="75" t="s">
        <v>182</v>
      </c>
      <c r="D4468" s="75">
        <v>95765</v>
      </c>
      <c r="E4468" s="75">
        <v>8.3966494934833893</v>
      </c>
      <c r="F4468" s="75">
        <v>0</v>
      </c>
      <c r="G4468" s="75">
        <v>19.5</v>
      </c>
      <c r="H4468" s="77"/>
      <c r="I4468" s="77"/>
    </row>
    <row r="4469" spans="1:9" x14ac:dyDescent="0.25">
      <c r="A4469" s="75">
        <v>6061023000</v>
      </c>
      <c r="B4469" s="75">
        <v>3191</v>
      </c>
      <c r="C4469" s="75" t="s">
        <v>182</v>
      </c>
      <c r="D4469" s="75">
        <v>95765</v>
      </c>
      <c r="E4469" s="75">
        <v>7.6169035056739203</v>
      </c>
      <c r="F4469" s="75">
        <v>0</v>
      </c>
      <c r="G4469" s="75">
        <v>11.6</v>
      </c>
      <c r="H4469" s="77"/>
      <c r="I4469" s="77"/>
    </row>
    <row r="4470" spans="1:9" x14ac:dyDescent="0.25">
      <c r="A4470" s="75">
        <v>6061021128</v>
      </c>
      <c r="B4470" s="75">
        <v>2686</v>
      </c>
      <c r="C4470" s="75" t="s">
        <v>182</v>
      </c>
      <c r="D4470" s="75">
        <v>95677</v>
      </c>
      <c r="E4470" s="75">
        <v>6.4845182525198499</v>
      </c>
      <c r="F4470" s="75">
        <v>0</v>
      </c>
      <c r="G4470" s="75">
        <v>15.7</v>
      </c>
      <c r="H4470" s="77"/>
      <c r="I4470" s="77"/>
    </row>
    <row r="4471" spans="1:9" x14ac:dyDescent="0.25">
      <c r="A4471" s="75">
        <v>6061021131</v>
      </c>
      <c r="B4471" s="75">
        <v>5142</v>
      </c>
      <c r="C4471" s="75" t="s">
        <v>182</v>
      </c>
      <c r="D4471" s="75">
        <v>95765</v>
      </c>
      <c r="E4471" s="75">
        <v>5.9949365565002504</v>
      </c>
      <c r="F4471" s="75">
        <v>0</v>
      </c>
      <c r="G4471" s="75">
        <v>16.5</v>
      </c>
      <c r="H4471" s="77"/>
      <c r="I4471" s="77"/>
    </row>
    <row r="4472" spans="1:9" x14ac:dyDescent="0.25">
      <c r="A4472" s="75">
        <v>6061021309</v>
      </c>
      <c r="B4472" s="75">
        <v>9552</v>
      </c>
      <c r="C4472" s="75" t="s">
        <v>182</v>
      </c>
      <c r="D4472" s="75">
        <v>95765</v>
      </c>
      <c r="E4472" s="75">
        <v>4.6547433849019297</v>
      </c>
      <c r="F4472" s="75">
        <v>0</v>
      </c>
      <c r="G4472" s="75">
        <v>15.7</v>
      </c>
      <c r="H4472" s="77"/>
      <c r="I4472" s="77"/>
    </row>
    <row r="4473" spans="1:9" x14ac:dyDescent="0.25">
      <c r="A4473" s="75">
        <v>6061021123</v>
      </c>
      <c r="B4473" s="75">
        <v>7397</v>
      </c>
      <c r="C4473" s="75" t="s">
        <v>182</v>
      </c>
      <c r="D4473" s="75">
        <v>95765</v>
      </c>
      <c r="E4473" s="75">
        <v>4.2875942690569504</v>
      </c>
      <c r="F4473" s="75">
        <v>0</v>
      </c>
      <c r="G4473" s="75">
        <v>8.4</v>
      </c>
      <c r="H4473" s="77"/>
      <c r="I4473" s="77"/>
    </row>
    <row r="4474" spans="1:9" x14ac:dyDescent="0.25">
      <c r="A4474" s="75">
        <v>6061021106</v>
      </c>
      <c r="B4474" s="75">
        <v>2230</v>
      </c>
      <c r="C4474" s="75" t="s">
        <v>182</v>
      </c>
      <c r="D4474" s="75">
        <v>95677</v>
      </c>
      <c r="E4474" s="75">
        <v>4.1467886863253698</v>
      </c>
      <c r="F4474" s="75">
        <v>0</v>
      </c>
      <c r="G4474" s="75">
        <v>18.600000000000001</v>
      </c>
      <c r="H4474" s="77"/>
      <c r="I4474" s="77"/>
    </row>
    <row r="4475" spans="1:9" x14ac:dyDescent="0.25">
      <c r="A4475" s="75">
        <v>6061021122</v>
      </c>
      <c r="B4475" s="75">
        <v>3463</v>
      </c>
      <c r="C4475" s="75" t="s">
        <v>182</v>
      </c>
      <c r="D4475" s="75">
        <v>95765</v>
      </c>
      <c r="E4475" s="75">
        <v>3.0403574134691298</v>
      </c>
      <c r="F4475" s="75">
        <v>0</v>
      </c>
      <c r="G4475" s="75">
        <v>9.4</v>
      </c>
      <c r="H4475" s="77"/>
      <c r="I4475" s="77"/>
    </row>
    <row r="4476" spans="1:9" x14ac:dyDescent="0.25">
      <c r="A4476" s="75">
        <v>6061020901</v>
      </c>
      <c r="B4476" s="75">
        <v>2605</v>
      </c>
      <c r="C4476" s="75" t="s">
        <v>182</v>
      </c>
      <c r="D4476" s="75">
        <v>95678</v>
      </c>
      <c r="E4476" s="75">
        <v>32.7945310203174</v>
      </c>
      <c r="F4476" s="75">
        <v>0</v>
      </c>
      <c r="G4476" s="75">
        <v>50</v>
      </c>
      <c r="H4476" s="77"/>
      <c r="I4476" s="77"/>
    </row>
    <row r="4477" spans="1:9" x14ac:dyDescent="0.25">
      <c r="A4477" s="75">
        <v>6061020908</v>
      </c>
      <c r="B4477" s="75">
        <v>6706</v>
      </c>
      <c r="C4477" s="75" t="s">
        <v>182</v>
      </c>
      <c r="D4477" s="75">
        <v>95747</v>
      </c>
      <c r="E4477" s="75">
        <v>27.8991396204514</v>
      </c>
      <c r="F4477" s="75">
        <v>0</v>
      </c>
      <c r="G4477" s="75">
        <v>45.6</v>
      </c>
      <c r="H4477" s="77"/>
      <c r="I4477" s="77"/>
    </row>
    <row r="4478" spans="1:9" x14ac:dyDescent="0.25">
      <c r="A4478" s="75">
        <v>6061021003</v>
      </c>
      <c r="B4478" s="75">
        <v>6210</v>
      </c>
      <c r="C4478" s="75" t="s">
        <v>182</v>
      </c>
      <c r="D4478" s="75">
        <v>95678</v>
      </c>
      <c r="E4478" s="75">
        <v>23.5394928736726</v>
      </c>
      <c r="F4478" s="75">
        <v>0</v>
      </c>
      <c r="G4478" s="75">
        <v>29.5</v>
      </c>
      <c r="H4478" s="77"/>
      <c r="I4478" s="77"/>
    </row>
    <row r="4479" spans="1:9" x14ac:dyDescent="0.25">
      <c r="A4479" s="75">
        <v>6061020806</v>
      </c>
      <c r="B4479" s="75">
        <v>3494</v>
      </c>
      <c r="C4479" s="75" t="s">
        <v>182</v>
      </c>
      <c r="D4479" s="75">
        <v>95678</v>
      </c>
      <c r="E4479" s="75">
        <v>23.051853290916501</v>
      </c>
      <c r="F4479" s="75">
        <v>0</v>
      </c>
      <c r="G4479" s="75">
        <v>32</v>
      </c>
      <c r="H4479" s="77"/>
      <c r="I4479" s="77"/>
    </row>
    <row r="4480" spans="1:9" x14ac:dyDescent="0.25">
      <c r="A4480" s="75">
        <v>6061020805</v>
      </c>
      <c r="B4480" s="75">
        <v>3902</v>
      </c>
      <c r="C4480" s="75" t="s">
        <v>182</v>
      </c>
      <c r="D4480" s="75">
        <v>95678</v>
      </c>
      <c r="E4480" s="75">
        <v>20.153283429913099</v>
      </c>
      <c r="F4480" s="75">
        <v>0</v>
      </c>
      <c r="G4480" s="75">
        <v>29.1</v>
      </c>
      <c r="H4480" s="77"/>
      <c r="I4480" s="77"/>
    </row>
    <row r="4481" spans="1:9" x14ac:dyDescent="0.25">
      <c r="A4481" s="75">
        <v>6061021034</v>
      </c>
      <c r="B4481" s="75">
        <v>3901</v>
      </c>
      <c r="C4481" s="75" t="s">
        <v>182</v>
      </c>
      <c r="D4481" s="75">
        <v>95678</v>
      </c>
      <c r="E4481" s="75">
        <v>17.289921677041299</v>
      </c>
      <c r="F4481" s="75">
        <v>0</v>
      </c>
      <c r="G4481" s="75">
        <v>9.4</v>
      </c>
      <c r="H4481" s="77"/>
      <c r="I4481" s="77"/>
    </row>
    <row r="4482" spans="1:9" x14ac:dyDescent="0.25">
      <c r="A4482" s="75">
        <v>6061020712</v>
      </c>
      <c r="B4482" s="75">
        <v>3560</v>
      </c>
      <c r="C4482" s="75" t="s">
        <v>182</v>
      </c>
      <c r="D4482" s="75">
        <v>95661</v>
      </c>
      <c r="E4482" s="75">
        <v>17.221766464971399</v>
      </c>
      <c r="F4482" s="75">
        <v>0</v>
      </c>
      <c r="G4482" s="75">
        <v>35.200000000000003</v>
      </c>
      <c r="H4482" s="77"/>
      <c r="I4482" s="77"/>
    </row>
    <row r="4483" spans="1:9" x14ac:dyDescent="0.25">
      <c r="A4483" s="75">
        <v>6061020714</v>
      </c>
      <c r="B4483" s="75">
        <v>3660</v>
      </c>
      <c r="C4483" s="75" t="s">
        <v>182</v>
      </c>
      <c r="D4483" s="75">
        <v>95661</v>
      </c>
      <c r="E4483" s="75">
        <v>17.022641332564501</v>
      </c>
      <c r="F4483" s="75">
        <v>0</v>
      </c>
      <c r="G4483" s="75">
        <v>14.3</v>
      </c>
      <c r="H4483" s="77"/>
      <c r="I4483" s="77"/>
    </row>
    <row r="4484" spans="1:9" x14ac:dyDescent="0.25">
      <c r="A4484" s="75">
        <v>6061021045</v>
      </c>
      <c r="B4484" s="75">
        <v>2962</v>
      </c>
      <c r="C4484" s="75" t="s">
        <v>182</v>
      </c>
      <c r="D4484" s="75">
        <v>95678</v>
      </c>
      <c r="E4484" s="75">
        <v>16.9385206274276</v>
      </c>
      <c r="F4484" s="75">
        <v>0</v>
      </c>
      <c r="G4484" s="75">
        <v>29.1</v>
      </c>
      <c r="H4484" s="77"/>
      <c r="I4484" s="77"/>
    </row>
    <row r="4485" spans="1:9" x14ac:dyDescent="0.25">
      <c r="A4485" s="75">
        <v>6061022600</v>
      </c>
      <c r="B4485" s="75">
        <v>4840</v>
      </c>
      <c r="C4485" s="75" t="s">
        <v>182</v>
      </c>
      <c r="D4485" s="75">
        <v>95678</v>
      </c>
      <c r="E4485" s="75">
        <v>16.784402083844199</v>
      </c>
      <c r="F4485" s="75">
        <v>0</v>
      </c>
      <c r="G4485" s="75">
        <v>27.2</v>
      </c>
      <c r="H4485" s="77"/>
      <c r="I4485" s="77"/>
    </row>
    <row r="4486" spans="1:9" x14ac:dyDescent="0.25">
      <c r="A4486" s="75">
        <v>6061020717</v>
      </c>
      <c r="B4486" s="75">
        <v>3118</v>
      </c>
      <c r="C4486" s="75" t="s">
        <v>182</v>
      </c>
      <c r="D4486" s="75">
        <v>95661</v>
      </c>
      <c r="E4486" s="75">
        <v>14.559583821133501</v>
      </c>
      <c r="F4486" s="75">
        <v>0</v>
      </c>
      <c r="G4486" s="75">
        <v>13.2</v>
      </c>
      <c r="H4486" s="77"/>
      <c r="I4486" s="77"/>
    </row>
    <row r="4487" spans="1:9" x14ac:dyDescent="0.25">
      <c r="A4487" s="75">
        <v>6061020713</v>
      </c>
      <c r="B4487" s="75">
        <v>3222</v>
      </c>
      <c r="C4487" s="75" t="s">
        <v>182</v>
      </c>
      <c r="D4487" s="75">
        <v>95661</v>
      </c>
      <c r="E4487" s="75">
        <v>14.336318139007201</v>
      </c>
      <c r="F4487" s="75">
        <v>0</v>
      </c>
      <c r="G4487" s="75">
        <v>31.6</v>
      </c>
      <c r="H4487" s="77"/>
      <c r="I4487" s="77"/>
    </row>
    <row r="4488" spans="1:9" x14ac:dyDescent="0.25">
      <c r="A4488" s="75">
        <v>6061021046</v>
      </c>
      <c r="B4488" s="75">
        <v>4754</v>
      </c>
      <c r="C4488" s="75" t="s">
        <v>182</v>
      </c>
      <c r="D4488" s="75">
        <v>95678</v>
      </c>
      <c r="E4488" s="75">
        <v>13.919991130451599</v>
      </c>
      <c r="F4488" s="75">
        <v>0</v>
      </c>
      <c r="G4488" s="75">
        <v>27.9</v>
      </c>
      <c r="H4488" s="77"/>
      <c r="I4488" s="77"/>
    </row>
    <row r="4489" spans="1:9" x14ac:dyDescent="0.25">
      <c r="A4489" s="75">
        <v>6061021322</v>
      </c>
      <c r="B4489" s="75">
        <v>8762</v>
      </c>
      <c r="C4489" s="75" t="s">
        <v>182</v>
      </c>
      <c r="D4489" s="75">
        <v>95747</v>
      </c>
      <c r="E4489" s="75">
        <v>13.646458595956201</v>
      </c>
      <c r="F4489" s="75">
        <v>0</v>
      </c>
      <c r="G4489" s="75">
        <v>19.8</v>
      </c>
      <c r="H4489" s="77"/>
      <c r="I4489" s="77"/>
    </row>
    <row r="4490" spans="1:9" x14ac:dyDescent="0.25">
      <c r="A4490" s="75">
        <v>6061022500</v>
      </c>
      <c r="B4490" s="75">
        <v>3879</v>
      </c>
      <c r="C4490" s="75" t="s">
        <v>182</v>
      </c>
      <c r="D4490" s="75">
        <v>95747</v>
      </c>
      <c r="E4490" s="75">
        <v>12.4283046211666</v>
      </c>
      <c r="F4490" s="75">
        <v>0</v>
      </c>
      <c r="G4490" s="75">
        <v>10.199999999999999</v>
      </c>
      <c r="H4490" s="77"/>
      <c r="I4490" s="77"/>
    </row>
    <row r="4491" spans="1:9" x14ac:dyDescent="0.25">
      <c r="A4491" s="75">
        <v>6061022400</v>
      </c>
      <c r="B4491" s="75">
        <v>4396</v>
      </c>
      <c r="C4491" s="75" t="s">
        <v>182</v>
      </c>
      <c r="D4491" s="75">
        <v>95661</v>
      </c>
      <c r="E4491" s="75">
        <v>12.189517814077799</v>
      </c>
      <c r="F4491" s="75">
        <v>0</v>
      </c>
      <c r="G4491" s="75">
        <v>23.5</v>
      </c>
      <c r="H4491" s="77"/>
      <c r="I4491" s="77"/>
    </row>
    <row r="4492" spans="1:9" x14ac:dyDescent="0.25">
      <c r="A4492" s="75">
        <v>6061022800</v>
      </c>
      <c r="B4492" s="75">
        <v>4320</v>
      </c>
      <c r="C4492" s="75" t="s">
        <v>182</v>
      </c>
      <c r="D4492" s="75">
        <v>95678</v>
      </c>
      <c r="E4492" s="75">
        <v>10.5548584547305</v>
      </c>
      <c r="F4492" s="75">
        <v>0</v>
      </c>
      <c r="G4492" s="75">
        <v>12.2</v>
      </c>
      <c r="H4492" s="77"/>
      <c r="I4492" s="77"/>
    </row>
    <row r="4493" spans="1:9" x14ac:dyDescent="0.25">
      <c r="A4493" s="75">
        <v>6061020715</v>
      </c>
      <c r="B4493" s="75">
        <v>3059</v>
      </c>
      <c r="C4493" s="75" t="s">
        <v>182</v>
      </c>
      <c r="D4493" s="75">
        <v>95661</v>
      </c>
      <c r="E4493" s="75">
        <v>10.1936920511464</v>
      </c>
      <c r="F4493" s="75">
        <v>0</v>
      </c>
      <c r="G4493" s="75">
        <v>21.9</v>
      </c>
      <c r="H4493" s="77"/>
      <c r="I4493" s="77"/>
    </row>
    <row r="4494" spans="1:9" x14ac:dyDescent="0.25">
      <c r="A4494" s="75">
        <v>6061020711</v>
      </c>
      <c r="B4494" s="75">
        <v>4372</v>
      </c>
      <c r="C4494" s="75" t="s">
        <v>182</v>
      </c>
      <c r="D4494" s="75">
        <v>95661</v>
      </c>
      <c r="E4494" s="75">
        <v>9.7341299975984992</v>
      </c>
      <c r="F4494" s="75">
        <v>0</v>
      </c>
      <c r="G4494" s="75">
        <v>27.9</v>
      </c>
      <c r="H4494" s="77"/>
      <c r="I4494" s="77"/>
    </row>
    <row r="4495" spans="1:9" x14ac:dyDescent="0.25">
      <c r="A4495" s="75">
        <v>6061021043</v>
      </c>
      <c r="B4495" s="75">
        <v>3355</v>
      </c>
      <c r="C4495" s="75" t="s">
        <v>182</v>
      </c>
      <c r="D4495" s="75">
        <v>95747</v>
      </c>
      <c r="E4495" s="75">
        <v>8.3158545290349295</v>
      </c>
      <c r="F4495" s="75">
        <v>0</v>
      </c>
      <c r="G4495" s="75">
        <v>8.1</v>
      </c>
      <c r="H4495" s="77"/>
      <c r="I4495" s="77"/>
    </row>
    <row r="4496" spans="1:9" x14ac:dyDescent="0.25">
      <c r="A4496" s="75">
        <v>6061021037</v>
      </c>
      <c r="B4496" s="75">
        <v>2135</v>
      </c>
      <c r="C4496" s="75" t="s">
        <v>182</v>
      </c>
      <c r="D4496" s="75">
        <v>95747</v>
      </c>
      <c r="E4496" s="75">
        <v>8.1425090477212407</v>
      </c>
      <c r="F4496" s="75">
        <v>0</v>
      </c>
      <c r="G4496" s="75">
        <v>29.1</v>
      </c>
      <c r="H4496" s="77"/>
      <c r="I4496" s="77"/>
    </row>
    <row r="4497" spans="1:9" x14ac:dyDescent="0.25">
      <c r="A4497" s="75">
        <v>6061020710</v>
      </c>
      <c r="B4497" s="75">
        <v>4387</v>
      </c>
      <c r="C4497" s="75" t="s">
        <v>182</v>
      </c>
      <c r="D4497" s="75">
        <v>95661</v>
      </c>
      <c r="E4497" s="75">
        <v>8.0906482359344807</v>
      </c>
      <c r="F4497" s="75">
        <v>0</v>
      </c>
      <c r="G4497" s="75">
        <v>15.8</v>
      </c>
      <c r="H4497" s="77"/>
      <c r="I4497" s="77"/>
    </row>
    <row r="4498" spans="1:9" x14ac:dyDescent="0.25">
      <c r="A4498" s="75">
        <v>6061021038</v>
      </c>
      <c r="B4498" s="75">
        <v>7632</v>
      </c>
      <c r="C4498" s="75" t="s">
        <v>182</v>
      </c>
      <c r="D4498" s="75">
        <v>95747</v>
      </c>
      <c r="E4498" s="75">
        <v>6.9344346966590802</v>
      </c>
      <c r="F4498" s="75">
        <v>0</v>
      </c>
      <c r="G4498" s="75">
        <v>18.8</v>
      </c>
      <c r="H4498" s="77"/>
      <c r="I4498" s="77"/>
    </row>
    <row r="4499" spans="1:9" x14ac:dyDescent="0.25">
      <c r="A4499" s="75">
        <v>6061021040</v>
      </c>
      <c r="B4499" s="75">
        <v>3493</v>
      </c>
      <c r="C4499" s="75" t="s">
        <v>182</v>
      </c>
      <c r="D4499" s="75">
        <v>95747</v>
      </c>
      <c r="E4499" s="75">
        <v>6.8884269610258499</v>
      </c>
      <c r="F4499" s="75">
        <v>0</v>
      </c>
      <c r="G4499" s="75">
        <v>24</v>
      </c>
      <c r="H4499" s="77"/>
      <c r="I4499" s="77"/>
    </row>
    <row r="4500" spans="1:9" x14ac:dyDescent="0.25">
      <c r="A4500" s="75">
        <v>6061021039</v>
      </c>
      <c r="B4500" s="75">
        <v>1771</v>
      </c>
      <c r="C4500" s="75" t="s">
        <v>182</v>
      </c>
      <c r="D4500" s="75">
        <v>95747</v>
      </c>
      <c r="E4500" s="75">
        <v>6.7626407474976302</v>
      </c>
      <c r="F4500" s="75">
        <v>0</v>
      </c>
      <c r="G4500" s="75">
        <v>10.199999999999999</v>
      </c>
      <c r="H4500" s="77"/>
      <c r="I4500" s="77"/>
    </row>
    <row r="4501" spans="1:9" x14ac:dyDescent="0.25">
      <c r="A4501" s="75">
        <v>6061021044</v>
      </c>
      <c r="B4501" s="75">
        <v>5719</v>
      </c>
      <c r="C4501" s="75" t="s">
        <v>182</v>
      </c>
      <c r="D4501" s="75">
        <v>95747</v>
      </c>
      <c r="E4501" s="75">
        <v>6.50414487794046</v>
      </c>
      <c r="F4501" s="75">
        <v>0</v>
      </c>
      <c r="G4501" s="75">
        <v>14.6</v>
      </c>
      <c r="H4501" s="77"/>
      <c r="I4501" s="77"/>
    </row>
    <row r="4502" spans="1:9" x14ac:dyDescent="0.25">
      <c r="A4502" s="75">
        <v>6061023100</v>
      </c>
      <c r="B4502" s="75">
        <v>6491</v>
      </c>
      <c r="C4502" s="75" t="s">
        <v>182</v>
      </c>
      <c r="D4502" s="75">
        <v>95747</v>
      </c>
      <c r="E4502" s="75">
        <v>5.5474941053267699</v>
      </c>
      <c r="F4502" s="75">
        <v>0</v>
      </c>
      <c r="G4502" s="75">
        <v>6.6</v>
      </c>
      <c r="H4502" s="77"/>
      <c r="I4502" s="77"/>
    </row>
    <row r="4503" spans="1:9" x14ac:dyDescent="0.25">
      <c r="A4503" s="75">
        <v>6061021035</v>
      </c>
      <c r="B4503" s="75">
        <v>7431</v>
      </c>
      <c r="C4503" s="75" t="s">
        <v>182</v>
      </c>
      <c r="D4503" s="75">
        <v>95747</v>
      </c>
      <c r="E4503" s="75">
        <v>5.2600803733212897</v>
      </c>
      <c r="F4503" s="75">
        <v>0</v>
      </c>
      <c r="G4503" s="75">
        <v>9.6999999999999993</v>
      </c>
      <c r="H4503" s="77"/>
      <c r="I4503" s="77"/>
    </row>
    <row r="4504" spans="1:9" x14ac:dyDescent="0.25">
      <c r="A4504" s="75">
        <v>6061022100</v>
      </c>
      <c r="B4504" s="75">
        <v>961</v>
      </c>
      <c r="C4504" s="75" t="s">
        <v>182</v>
      </c>
      <c r="D4504" s="75">
        <v>96145</v>
      </c>
      <c r="E4504" s="75">
        <v>6.6484480448557699</v>
      </c>
      <c r="F4504" s="75">
        <v>0</v>
      </c>
      <c r="G4504" s="75">
        <v>30.4</v>
      </c>
      <c r="H4504" s="77"/>
      <c r="I4504" s="77"/>
    </row>
    <row r="4505" spans="1:9" x14ac:dyDescent="0.25">
      <c r="A4505" s="75">
        <v>6061020104</v>
      </c>
      <c r="B4505" s="75">
        <v>1288</v>
      </c>
      <c r="C4505" s="75" t="s">
        <v>182</v>
      </c>
      <c r="D4505" s="75">
        <v>96145</v>
      </c>
      <c r="E4505" s="75">
        <v>6.3229719473241301</v>
      </c>
      <c r="F4505" s="75">
        <v>0</v>
      </c>
      <c r="G4505" s="75">
        <v>29</v>
      </c>
      <c r="H4505" s="77"/>
      <c r="I4505" s="77"/>
    </row>
    <row r="4506" spans="1:9" x14ac:dyDescent="0.25">
      <c r="A4506" s="75">
        <v>6061022200</v>
      </c>
      <c r="B4506" s="75">
        <v>909</v>
      </c>
      <c r="C4506" s="75" t="s">
        <v>182</v>
      </c>
      <c r="D4506" s="75">
        <v>96145</v>
      </c>
      <c r="E4506" s="75" t="s">
        <v>147</v>
      </c>
      <c r="F4506" s="75">
        <v>0</v>
      </c>
      <c r="G4506" s="75">
        <v>37.200000000000003</v>
      </c>
      <c r="H4506" s="77"/>
      <c r="I4506" s="77"/>
    </row>
    <row r="4507" spans="1:9" x14ac:dyDescent="0.25">
      <c r="A4507" s="75">
        <v>6061022300</v>
      </c>
      <c r="B4507" s="75">
        <v>709</v>
      </c>
      <c r="C4507" s="75" t="s">
        <v>182</v>
      </c>
      <c r="D4507" s="75">
        <v>96142</v>
      </c>
      <c r="E4507" s="75">
        <v>6.7380907686652201</v>
      </c>
      <c r="F4507" s="75">
        <v>0</v>
      </c>
      <c r="G4507" s="75">
        <v>19.399999999999999</v>
      </c>
      <c r="H4507" s="77"/>
      <c r="I4507" s="77"/>
    </row>
    <row r="4508" spans="1:9" x14ac:dyDescent="0.25">
      <c r="A4508" s="75">
        <v>6061022011</v>
      </c>
      <c r="B4508" s="75">
        <v>1686</v>
      </c>
      <c r="C4508" s="75" t="s">
        <v>182</v>
      </c>
      <c r="D4508" s="75">
        <v>96161</v>
      </c>
      <c r="E4508" s="75">
        <v>3.2796746234806302</v>
      </c>
      <c r="F4508" s="75">
        <v>0</v>
      </c>
      <c r="G4508" s="75">
        <v>15.2</v>
      </c>
      <c r="H4508" s="77"/>
      <c r="I4508" s="77"/>
    </row>
    <row r="4509" spans="1:9" x14ac:dyDescent="0.25">
      <c r="A4509" s="75">
        <v>6063000201</v>
      </c>
      <c r="B4509" s="75">
        <v>1844</v>
      </c>
      <c r="C4509" s="75" t="s">
        <v>184</v>
      </c>
      <c r="D4509" s="75">
        <v>96103</v>
      </c>
      <c r="E4509" s="75">
        <v>9.2676180917899895</v>
      </c>
      <c r="F4509" s="75">
        <v>0</v>
      </c>
      <c r="G4509" s="75">
        <v>17.2</v>
      </c>
      <c r="H4509" s="77"/>
      <c r="I4509" s="77"/>
    </row>
    <row r="4510" spans="1:9" x14ac:dyDescent="0.25">
      <c r="A4510" s="75">
        <v>6063000502</v>
      </c>
      <c r="B4510" s="75">
        <v>1811</v>
      </c>
      <c r="C4510" s="75" t="s">
        <v>184</v>
      </c>
      <c r="D4510" s="75">
        <v>96020</v>
      </c>
      <c r="E4510" s="75">
        <v>16.617126796043902</v>
      </c>
      <c r="F4510" s="75">
        <v>0</v>
      </c>
      <c r="G4510" s="75">
        <v>17.3</v>
      </c>
      <c r="H4510" s="77"/>
      <c r="I4510" s="77"/>
    </row>
    <row r="4511" spans="1:9" x14ac:dyDescent="0.25">
      <c r="A4511" s="75">
        <v>6063000501</v>
      </c>
      <c r="B4511" s="75">
        <v>2146</v>
      </c>
      <c r="C4511" s="75" t="s">
        <v>184</v>
      </c>
      <c r="D4511" s="75">
        <v>96020</v>
      </c>
      <c r="E4511" s="75">
        <v>14.603200628023</v>
      </c>
      <c r="F4511" s="75">
        <v>0</v>
      </c>
      <c r="G4511" s="75">
        <v>31.4</v>
      </c>
      <c r="H4511" s="77"/>
      <c r="I4511" s="77"/>
    </row>
    <row r="4512" spans="1:9" x14ac:dyDescent="0.25">
      <c r="A4512" s="75">
        <v>6063000400</v>
      </c>
      <c r="B4512" s="75">
        <v>2785</v>
      </c>
      <c r="C4512" s="75" t="s">
        <v>184</v>
      </c>
      <c r="D4512" s="75">
        <v>95934</v>
      </c>
      <c r="E4512" s="75">
        <v>10.2731378903562</v>
      </c>
      <c r="F4512" s="75">
        <v>0</v>
      </c>
      <c r="G4512" s="75">
        <v>42.4</v>
      </c>
      <c r="H4512" s="77"/>
      <c r="I4512" s="77"/>
    </row>
    <row r="4513" spans="1:9" x14ac:dyDescent="0.25">
      <c r="A4513" s="75">
        <v>6063000300</v>
      </c>
      <c r="B4513" s="75">
        <v>4760</v>
      </c>
      <c r="C4513" s="75" t="s">
        <v>184</v>
      </c>
      <c r="D4513" s="75">
        <v>96122</v>
      </c>
      <c r="E4513" s="75">
        <v>20.007909809827002</v>
      </c>
      <c r="F4513" s="75">
        <v>0</v>
      </c>
      <c r="G4513" s="75">
        <v>44.8</v>
      </c>
      <c r="H4513" s="77"/>
      <c r="I4513" s="77"/>
    </row>
    <row r="4514" spans="1:9" x14ac:dyDescent="0.25">
      <c r="A4514" s="75">
        <v>6063000100</v>
      </c>
      <c r="B4514" s="75">
        <v>5500</v>
      </c>
      <c r="C4514" s="75" t="s">
        <v>184</v>
      </c>
      <c r="D4514" s="75">
        <v>95971</v>
      </c>
      <c r="E4514" s="75">
        <v>16.816334116103199</v>
      </c>
      <c r="F4514" s="75">
        <v>0</v>
      </c>
      <c r="G4514" s="75">
        <v>39.9</v>
      </c>
      <c r="H4514" s="77"/>
      <c r="I4514" s="77"/>
    </row>
    <row r="4515" spans="1:9" x14ac:dyDescent="0.25">
      <c r="A4515" s="75">
        <v>6063000202</v>
      </c>
      <c r="B4515" s="75">
        <v>1161</v>
      </c>
      <c r="C4515" s="75" t="s">
        <v>184</v>
      </c>
      <c r="D4515" s="75">
        <v>95981</v>
      </c>
      <c r="E4515" s="75">
        <v>15.060347486655999</v>
      </c>
      <c r="F4515" s="75">
        <v>0</v>
      </c>
      <c r="G4515" s="75">
        <v>31.6</v>
      </c>
      <c r="H4515" s="77"/>
      <c r="I4515" s="77"/>
    </row>
    <row r="4516" spans="1:9" x14ac:dyDescent="0.25">
      <c r="A4516" s="75">
        <v>6065044402</v>
      </c>
      <c r="B4516" s="75">
        <v>6218</v>
      </c>
      <c r="C4516" s="75" t="s">
        <v>185</v>
      </c>
      <c r="D4516" s="75">
        <v>92539</v>
      </c>
      <c r="E4516" s="75">
        <v>16.252370633965899</v>
      </c>
      <c r="F4516" s="75">
        <v>0</v>
      </c>
      <c r="G4516" s="75">
        <v>29.5</v>
      </c>
      <c r="H4516" s="77"/>
      <c r="I4516" s="77"/>
    </row>
    <row r="4517" spans="1:9" x14ac:dyDescent="0.25">
      <c r="A4517" s="75">
        <v>6065043813</v>
      </c>
      <c r="B4517" s="75">
        <v>4340</v>
      </c>
      <c r="C4517" s="75" t="s">
        <v>185</v>
      </c>
      <c r="D4517" s="75">
        <v>92220</v>
      </c>
      <c r="E4517" s="75">
        <v>38.306880323865997</v>
      </c>
      <c r="F4517" s="75">
        <v>0</v>
      </c>
      <c r="G4517" s="75">
        <v>56.2</v>
      </c>
      <c r="H4517" s="77"/>
      <c r="I4517" s="77"/>
    </row>
    <row r="4518" spans="1:9" x14ac:dyDescent="0.25">
      <c r="A4518" s="75">
        <v>6065044200</v>
      </c>
      <c r="B4518" s="75">
        <v>5701</v>
      </c>
      <c r="C4518" s="75" t="s">
        <v>185</v>
      </c>
      <c r="D4518" s="75">
        <v>92220</v>
      </c>
      <c r="E4518" s="75">
        <v>34.330523565719197</v>
      </c>
      <c r="F4518" s="75">
        <v>0</v>
      </c>
      <c r="G4518" s="75">
        <v>63.7</v>
      </c>
      <c r="H4518" s="77"/>
      <c r="I4518" s="77"/>
    </row>
    <row r="4519" spans="1:9" x14ac:dyDescent="0.25">
      <c r="A4519" s="75">
        <v>6065044101</v>
      </c>
      <c r="B4519" s="75">
        <v>2973</v>
      </c>
      <c r="C4519" s="75" t="s">
        <v>185</v>
      </c>
      <c r="D4519" s="75">
        <v>92220</v>
      </c>
      <c r="E4519" s="75">
        <v>31.7311959787096</v>
      </c>
      <c r="F4519" s="75">
        <v>0</v>
      </c>
      <c r="G4519" s="75">
        <v>62.7</v>
      </c>
      <c r="H4519" s="77"/>
      <c r="I4519" s="77"/>
    </row>
    <row r="4520" spans="1:9" x14ac:dyDescent="0.25">
      <c r="A4520" s="75">
        <v>6065044103</v>
      </c>
      <c r="B4520" s="75">
        <v>5669</v>
      </c>
      <c r="C4520" s="75" t="s">
        <v>185</v>
      </c>
      <c r="D4520" s="75">
        <v>92220</v>
      </c>
      <c r="E4520" s="75">
        <v>27.921377456568202</v>
      </c>
      <c r="F4520" s="75">
        <v>0</v>
      </c>
      <c r="G4520" s="75">
        <v>35.1</v>
      </c>
      <c r="H4520" s="77"/>
      <c r="I4520" s="77"/>
    </row>
    <row r="4521" spans="1:9" x14ac:dyDescent="0.25">
      <c r="A4521" s="75">
        <v>6065044300</v>
      </c>
      <c r="B4521" s="75">
        <v>4774</v>
      </c>
      <c r="C4521" s="75" t="s">
        <v>185</v>
      </c>
      <c r="D4521" s="75">
        <v>92220</v>
      </c>
      <c r="E4521" s="75">
        <v>25.676191035445701</v>
      </c>
      <c r="F4521" s="75">
        <v>0</v>
      </c>
      <c r="G4521" s="75">
        <v>50.7</v>
      </c>
      <c r="H4521" s="77"/>
      <c r="I4521" s="77"/>
    </row>
    <row r="4522" spans="1:9" x14ac:dyDescent="0.25">
      <c r="A4522" s="75">
        <v>6065044104</v>
      </c>
      <c r="B4522" s="75">
        <v>2647</v>
      </c>
      <c r="C4522" s="75" t="s">
        <v>185</v>
      </c>
      <c r="D4522" s="75">
        <v>92220</v>
      </c>
      <c r="E4522" s="75">
        <v>23.8356687858819</v>
      </c>
      <c r="F4522" s="75">
        <v>0</v>
      </c>
      <c r="G4522" s="75">
        <v>38.6</v>
      </c>
      <c r="H4522" s="77"/>
      <c r="I4522" s="77"/>
    </row>
    <row r="4523" spans="1:9" x14ac:dyDescent="0.25">
      <c r="A4523" s="75">
        <v>6065044102</v>
      </c>
      <c r="B4523" s="75">
        <v>2841</v>
      </c>
      <c r="C4523" s="75" t="s">
        <v>185</v>
      </c>
      <c r="D4523" s="75">
        <v>92220</v>
      </c>
      <c r="E4523" s="75">
        <v>23.355363607773999</v>
      </c>
      <c r="F4523" s="75">
        <v>0</v>
      </c>
      <c r="G4523" s="75">
        <v>56.4</v>
      </c>
      <c r="H4523" s="77"/>
      <c r="I4523" s="77"/>
    </row>
    <row r="4524" spans="1:9" x14ac:dyDescent="0.25">
      <c r="A4524" s="75">
        <v>6065044000</v>
      </c>
      <c r="B4524" s="75">
        <v>2109</v>
      </c>
      <c r="C4524" s="75" t="s">
        <v>185</v>
      </c>
      <c r="D4524" s="75">
        <v>92223</v>
      </c>
      <c r="E4524" s="75">
        <v>44.726733785375899</v>
      </c>
      <c r="F4524" s="75">
        <v>2109</v>
      </c>
      <c r="G4524" s="75">
        <v>50.7</v>
      </c>
      <c r="H4524" s="77"/>
      <c r="I4524" s="77"/>
    </row>
    <row r="4525" spans="1:9" x14ac:dyDescent="0.25">
      <c r="A4525" s="75">
        <v>6065043812</v>
      </c>
      <c r="B4525" s="75">
        <v>5409</v>
      </c>
      <c r="C4525" s="75" t="s">
        <v>185</v>
      </c>
      <c r="D4525" s="75">
        <v>92223</v>
      </c>
      <c r="E4525" s="75">
        <v>33.948658115465904</v>
      </c>
      <c r="F4525" s="75">
        <v>0</v>
      </c>
      <c r="G4525" s="75">
        <v>18.7</v>
      </c>
      <c r="H4525" s="77"/>
      <c r="I4525" s="77"/>
    </row>
    <row r="4526" spans="1:9" x14ac:dyDescent="0.25">
      <c r="A4526" s="75">
        <v>6065043900</v>
      </c>
      <c r="B4526" s="75">
        <v>6405</v>
      </c>
      <c r="C4526" s="75" t="s">
        <v>185</v>
      </c>
      <c r="D4526" s="75">
        <v>92223</v>
      </c>
      <c r="E4526" s="75">
        <v>32.644795792328999</v>
      </c>
      <c r="F4526" s="75">
        <v>0</v>
      </c>
      <c r="G4526" s="75">
        <v>50</v>
      </c>
      <c r="H4526" s="77"/>
      <c r="I4526" s="77"/>
    </row>
    <row r="4527" spans="1:9" x14ac:dyDescent="0.25">
      <c r="A4527" s="75">
        <v>6065043821</v>
      </c>
      <c r="B4527" s="75">
        <v>2707</v>
      </c>
      <c r="C4527" s="75" t="s">
        <v>185</v>
      </c>
      <c r="D4527" s="75">
        <v>92223</v>
      </c>
      <c r="E4527" s="75">
        <v>30.895636312048001</v>
      </c>
      <c r="F4527" s="75">
        <v>0</v>
      </c>
      <c r="G4527" s="75">
        <v>36.4</v>
      </c>
      <c r="H4527" s="77"/>
      <c r="I4527" s="77"/>
    </row>
    <row r="4528" spans="1:9" x14ac:dyDescent="0.25">
      <c r="A4528" s="75">
        <v>6065043820</v>
      </c>
      <c r="B4528" s="75">
        <v>3895</v>
      </c>
      <c r="C4528" s="75" t="s">
        <v>185</v>
      </c>
      <c r="D4528" s="75">
        <v>92223</v>
      </c>
      <c r="E4528" s="75">
        <v>26.883818030975402</v>
      </c>
      <c r="F4528" s="75">
        <v>0</v>
      </c>
      <c r="G4528" s="75">
        <v>24</v>
      </c>
      <c r="H4528" s="77"/>
      <c r="I4528" s="77"/>
    </row>
    <row r="4529" spans="1:9" x14ac:dyDescent="0.25">
      <c r="A4529" s="75">
        <v>6065043810</v>
      </c>
      <c r="B4529" s="75">
        <v>4933</v>
      </c>
      <c r="C4529" s="75" t="s">
        <v>185</v>
      </c>
      <c r="D4529" s="75">
        <v>92223</v>
      </c>
      <c r="E4529" s="75">
        <v>26.3472065712172</v>
      </c>
      <c r="F4529" s="75">
        <v>0</v>
      </c>
      <c r="G4529" s="75">
        <v>26.5</v>
      </c>
      <c r="H4529" s="77"/>
      <c r="I4529" s="77"/>
    </row>
    <row r="4530" spans="1:9" x14ac:dyDescent="0.25">
      <c r="A4530" s="75">
        <v>6065043807</v>
      </c>
      <c r="B4530" s="75">
        <v>5743</v>
      </c>
      <c r="C4530" s="75" t="s">
        <v>185</v>
      </c>
      <c r="D4530" s="75">
        <v>92223</v>
      </c>
      <c r="E4530" s="75">
        <v>21.191713455014401</v>
      </c>
      <c r="F4530" s="75">
        <v>0</v>
      </c>
      <c r="G4530" s="75">
        <v>40.299999999999997</v>
      </c>
      <c r="H4530" s="77"/>
      <c r="I4530" s="77"/>
    </row>
    <row r="4531" spans="1:9" x14ac:dyDescent="0.25">
      <c r="A4531" s="75">
        <v>6065043818</v>
      </c>
      <c r="B4531" s="75">
        <v>3832</v>
      </c>
      <c r="C4531" s="75" t="s">
        <v>185</v>
      </c>
      <c r="D4531" s="75">
        <v>92223</v>
      </c>
      <c r="E4531" s="75">
        <v>20.275218894757899</v>
      </c>
      <c r="F4531" s="75">
        <v>0</v>
      </c>
      <c r="G4531" s="75">
        <v>22.2</v>
      </c>
      <c r="H4531" s="77"/>
      <c r="I4531" s="77"/>
    </row>
    <row r="4532" spans="1:9" x14ac:dyDescent="0.25">
      <c r="A4532" s="75">
        <v>6065043809</v>
      </c>
      <c r="B4532" s="75">
        <v>3015</v>
      </c>
      <c r="C4532" s="75" t="s">
        <v>185</v>
      </c>
      <c r="D4532" s="75">
        <v>92223</v>
      </c>
      <c r="E4532" s="75">
        <v>17.6268571300552</v>
      </c>
      <c r="F4532" s="75">
        <v>0</v>
      </c>
      <c r="G4532" s="75">
        <v>31.2</v>
      </c>
      <c r="H4532" s="77"/>
      <c r="I4532" s="77"/>
    </row>
    <row r="4533" spans="1:9" x14ac:dyDescent="0.25">
      <c r="A4533" s="75">
        <v>6065046200</v>
      </c>
      <c r="B4533" s="75">
        <v>3341</v>
      </c>
      <c r="C4533" s="75" t="s">
        <v>185</v>
      </c>
      <c r="D4533" s="75">
        <v>92225</v>
      </c>
      <c r="E4533" s="75">
        <v>41.828289116215998</v>
      </c>
      <c r="F4533" s="75">
        <v>3341</v>
      </c>
      <c r="G4533" s="75">
        <v>65.099999999999994</v>
      </c>
      <c r="H4533" s="77"/>
      <c r="I4533" s="77"/>
    </row>
    <row r="4534" spans="1:9" x14ac:dyDescent="0.25">
      <c r="A4534" s="75">
        <v>6065046102</v>
      </c>
      <c r="B4534" s="75">
        <v>2027</v>
      </c>
      <c r="C4534" s="75" t="s">
        <v>185</v>
      </c>
      <c r="D4534" s="75">
        <v>92225</v>
      </c>
      <c r="E4534" s="75">
        <v>35.397247351473901</v>
      </c>
      <c r="F4534" s="75">
        <v>0</v>
      </c>
      <c r="G4534" s="75">
        <v>69.7</v>
      </c>
      <c r="H4534" s="77"/>
      <c r="I4534" s="77"/>
    </row>
    <row r="4535" spans="1:9" x14ac:dyDescent="0.25">
      <c r="A4535" s="75">
        <v>6065046101</v>
      </c>
      <c r="B4535" s="75">
        <v>3060</v>
      </c>
      <c r="C4535" s="75" t="s">
        <v>185</v>
      </c>
      <c r="D4535" s="75">
        <v>92225</v>
      </c>
      <c r="E4535" s="75">
        <v>32.690390586091901</v>
      </c>
      <c r="F4535" s="75">
        <v>0</v>
      </c>
      <c r="G4535" s="75">
        <v>46.6</v>
      </c>
      <c r="H4535" s="77"/>
      <c r="I4535" s="77"/>
    </row>
    <row r="4536" spans="1:9" x14ac:dyDescent="0.25">
      <c r="A4536" s="75">
        <v>6065045900</v>
      </c>
      <c r="B4536" s="75">
        <v>1838</v>
      </c>
      <c r="C4536" s="75" t="s">
        <v>185</v>
      </c>
      <c r="D4536" s="75">
        <v>92225</v>
      </c>
      <c r="E4536" s="75">
        <v>32.577766769460297</v>
      </c>
      <c r="F4536" s="75">
        <v>0</v>
      </c>
      <c r="G4536" s="75">
        <v>59.8</v>
      </c>
      <c r="H4536" s="77"/>
      <c r="I4536" s="77"/>
    </row>
    <row r="4537" spans="1:9" x14ac:dyDescent="0.25">
      <c r="A4537" s="75">
        <v>6065047000</v>
      </c>
      <c r="B4537" s="75">
        <v>1749</v>
      </c>
      <c r="C4537" s="75" t="s">
        <v>185</v>
      </c>
      <c r="D4537" s="75">
        <v>92225</v>
      </c>
      <c r="E4537" s="75">
        <v>20.701289774685002</v>
      </c>
      <c r="F4537" s="75">
        <v>0</v>
      </c>
      <c r="G4537" s="75">
        <v>36</v>
      </c>
      <c r="H4537" s="77"/>
      <c r="I4537" s="77"/>
    </row>
    <row r="4538" spans="1:9" x14ac:dyDescent="0.25">
      <c r="A4538" s="75">
        <v>6065046103</v>
      </c>
      <c r="B4538" s="75">
        <v>3030</v>
      </c>
      <c r="C4538" s="75" t="s">
        <v>185</v>
      </c>
      <c r="D4538" s="75">
        <v>92225</v>
      </c>
      <c r="E4538" s="75">
        <v>15.6940658814859</v>
      </c>
      <c r="F4538" s="75">
        <v>0</v>
      </c>
      <c r="G4538" s="75">
        <v>23</v>
      </c>
      <c r="H4538" s="77"/>
      <c r="I4538" s="77"/>
    </row>
    <row r="4539" spans="1:9" x14ac:dyDescent="0.25">
      <c r="A4539" s="75">
        <v>6065043802</v>
      </c>
      <c r="B4539" s="75">
        <v>5116</v>
      </c>
      <c r="C4539" s="75" t="s">
        <v>185</v>
      </c>
      <c r="D4539" s="75">
        <v>92320</v>
      </c>
      <c r="E4539" s="75">
        <v>22.138557936270999</v>
      </c>
      <c r="F4539" s="75">
        <v>0</v>
      </c>
      <c r="G4539" s="75">
        <v>33.9</v>
      </c>
      <c r="H4539" s="77"/>
      <c r="I4539" s="77"/>
    </row>
    <row r="4540" spans="1:9" x14ac:dyDescent="0.25">
      <c r="A4540" s="75">
        <v>6065043823</v>
      </c>
      <c r="B4540" s="75">
        <v>7023</v>
      </c>
      <c r="C4540" s="75" t="s">
        <v>185</v>
      </c>
      <c r="D4540" s="75">
        <v>92320</v>
      </c>
      <c r="E4540" s="75">
        <v>16.394662701403998</v>
      </c>
      <c r="F4540" s="75">
        <v>0</v>
      </c>
      <c r="G4540" s="75">
        <v>20.5</v>
      </c>
      <c r="H4540" s="77"/>
      <c r="I4540" s="77"/>
    </row>
    <row r="4541" spans="1:9" x14ac:dyDescent="0.25">
      <c r="A4541" s="75">
        <v>6065043811</v>
      </c>
      <c r="B4541" s="75">
        <v>3877</v>
      </c>
      <c r="C4541" s="75" t="s">
        <v>185</v>
      </c>
      <c r="D4541" s="75">
        <v>92320</v>
      </c>
      <c r="E4541" s="75">
        <v>15.8144426298933</v>
      </c>
      <c r="F4541" s="75">
        <v>0</v>
      </c>
      <c r="G4541" s="75">
        <v>28.9</v>
      </c>
      <c r="H4541" s="77"/>
      <c r="I4541" s="77"/>
    </row>
    <row r="4542" spans="1:9" x14ac:dyDescent="0.25">
      <c r="A4542" s="75">
        <v>6065043814</v>
      </c>
      <c r="B4542" s="75">
        <v>905</v>
      </c>
      <c r="C4542" s="75" t="s">
        <v>185</v>
      </c>
      <c r="D4542" s="75">
        <v>92320</v>
      </c>
      <c r="E4542" s="75" t="s">
        <v>147</v>
      </c>
      <c r="F4542" s="75">
        <v>0</v>
      </c>
      <c r="G4542" s="75">
        <v>33.1</v>
      </c>
      <c r="H4542" s="77"/>
      <c r="I4542" s="77"/>
    </row>
    <row r="4543" spans="1:9" x14ac:dyDescent="0.25">
      <c r="A4543" s="75">
        <v>6065044702</v>
      </c>
      <c r="B4543" s="75">
        <v>2295</v>
      </c>
      <c r="C4543" s="75" t="s">
        <v>185</v>
      </c>
      <c r="D4543" s="75">
        <v>92234</v>
      </c>
      <c r="E4543" s="75">
        <v>24.7713313210138</v>
      </c>
      <c r="F4543" s="75">
        <v>0</v>
      </c>
      <c r="G4543" s="75">
        <v>80.8</v>
      </c>
      <c r="H4543" s="77"/>
      <c r="I4543" s="77"/>
    </row>
    <row r="4544" spans="1:9" x14ac:dyDescent="0.25">
      <c r="A4544" s="75">
        <v>6065045000</v>
      </c>
      <c r="B4544" s="75">
        <v>3424</v>
      </c>
      <c r="C4544" s="75" t="s">
        <v>185</v>
      </c>
      <c r="D4544" s="75">
        <v>92234</v>
      </c>
      <c r="E4544" s="75">
        <v>23.3034059800191</v>
      </c>
      <c r="F4544" s="75">
        <v>0</v>
      </c>
      <c r="G4544" s="75">
        <v>56.6</v>
      </c>
      <c r="H4544" s="77"/>
      <c r="I4544" s="77"/>
    </row>
    <row r="4545" spans="1:9" x14ac:dyDescent="0.25">
      <c r="A4545" s="75">
        <v>6065941100</v>
      </c>
      <c r="B4545" s="75">
        <v>2051</v>
      </c>
      <c r="C4545" s="75" t="s">
        <v>185</v>
      </c>
      <c r="D4545" s="75">
        <v>92234</v>
      </c>
      <c r="E4545" s="75">
        <v>19.943219499786299</v>
      </c>
      <c r="F4545" s="75">
        <v>0</v>
      </c>
      <c r="G4545" s="75">
        <v>30.8</v>
      </c>
      <c r="H4545" s="77"/>
      <c r="I4545" s="77"/>
    </row>
    <row r="4546" spans="1:9" x14ac:dyDescent="0.25">
      <c r="A4546" s="75">
        <v>6065044915</v>
      </c>
      <c r="B4546" s="75">
        <v>6489</v>
      </c>
      <c r="C4546" s="75" t="s">
        <v>185</v>
      </c>
      <c r="D4546" s="75">
        <v>92234</v>
      </c>
      <c r="E4546" s="75">
        <v>19.605165456887999</v>
      </c>
      <c r="F4546" s="75">
        <v>0</v>
      </c>
      <c r="G4546" s="75">
        <v>76.400000000000006</v>
      </c>
      <c r="H4546" s="77"/>
      <c r="I4546" s="77"/>
    </row>
    <row r="4547" spans="1:9" x14ac:dyDescent="0.25">
      <c r="A4547" s="75">
        <v>6065044907</v>
      </c>
      <c r="B4547" s="75">
        <v>4989</v>
      </c>
      <c r="C4547" s="75" t="s">
        <v>185</v>
      </c>
      <c r="D4547" s="75">
        <v>92234</v>
      </c>
      <c r="E4547" s="75">
        <v>19.481240533124101</v>
      </c>
      <c r="F4547" s="75">
        <v>0</v>
      </c>
      <c r="G4547" s="75">
        <v>67.400000000000006</v>
      </c>
      <c r="H4547" s="77"/>
      <c r="I4547" s="77"/>
    </row>
    <row r="4548" spans="1:9" x14ac:dyDescent="0.25">
      <c r="A4548" s="75">
        <v>6065044931</v>
      </c>
      <c r="B4548" s="75">
        <v>2327</v>
      </c>
      <c r="C4548" s="75" t="s">
        <v>185</v>
      </c>
      <c r="D4548" s="75">
        <v>92234</v>
      </c>
      <c r="E4548" s="75">
        <v>18.6044559449135</v>
      </c>
      <c r="F4548" s="75">
        <v>0</v>
      </c>
      <c r="G4548" s="75">
        <v>56.2</v>
      </c>
      <c r="H4548" s="77"/>
      <c r="I4548" s="77"/>
    </row>
    <row r="4549" spans="1:9" x14ac:dyDescent="0.25">
      <c r="A4549" s="75">
        <v>6065044926</v>
      </c>
      <c r="B4549" s="75">
        <v>4665</v>
      </c>
      <c r="C4549" s="75" t="s">
        <v>185</v>
      </c>
      <c r="D4549" s="75">
        <v>92234</v>
      </c>
      <c r="E4549" s="75">
        <v>17.850215903046202</v>
      </c>
      <c r="F4549" s="75">
        <v>0</v>
      </c>
      <c r="G4549" s="75">
        <v>61.9</v>
      </c>
      <c r="H4549" s="77"/>
      <c r="I4549" s="77"/>
    </row>
    <row r="4550" spans="1:9" x14ac:dyDescent="0.25">
      <c r="A4550" s="75">
        <v>6065044925</v>
      </c>
      <c r="B4550" s="75">
        <v>3477</v>
      </c>
      <c r="C4550" s="75" t="s">
        <v>185</v>
      </c>
      <c r="D4550" s="75">
        <v>92234</v>
      </c>
      <c r="E4550" s="75">
        <v>14.299060145873</v>
      </c>
      <c r="F4550" s="75">
        <v>0</v>
      </c>
      <c r="G4550" s="75">
        <v>37.200000000000003</v>
      </c>
      <c r="H4550" s="77"/>
      <c r="I4550" s="77"/>
    </row>
    <row r="4551" spans="1:9" x14ac:dyDescent="0.25">
      <c r="A4551" s="75">
        <v>6065044924</v>
      </c>
      <c r="B4551" s="75">
        <v>3984</v>
      </c>
      <c r="C4551" s="75" t="s">
        <v>185</v>
      </c>
      <c r="D4551" s="75">
        <v>92234</v>
      </c>
      <c r="E4551" s="75">
        <v>13.948830436374299</v>
      </c>
      <c r="F4551" s="75">
        <v>0</v>
      </c>
      <c r="G4551" s="75">
        <v>32.799999999999997</v>
      </c>
      <c r="H4551" s="77"/>
      <c r="I4551" s="77"/>
    </row>
    <row r="4552" spans="1:9" x14ac:dyDescent="0.25">
      <c r="A4552" s="75">
        <v>6065044923</v>
      </c>
      <c r="B4552" s="75">
        <v>3615</v>
      </c>
      <c r="C4552" s="75" t="s">
        <v>185</v>
      </c>
      <c r="D4552" s="75">
        <v>92234</v>
      </c>
      <c r="E4552" s="75">
        <v>13.8840713676365</v>
      </c>
      <c r="F4552" s="75">
        <v>0</v>
      </c>
      <c r="G4552" s="75">
        <v>39.6</v>
      </c>
      <c r="H4552" s="77"/>
      <c r="I4552" s="77"/>
    </row>
    <row r="4553" spans="1:9" x14ac:dyDescent="0.25">
      <c r="A4553" s="75">
        <v>6065044916</v>
      </c>
      <c r="B4553" s="75">
        <v>4650</v>
      </c>
      <c r="C4553" s="75" t="s">
        <v>185</v>
      </c>
      <c r="D4553" s="75">
        <v>92234</v>
      </c>
      <c r="E4553" s="75">
        <v>13.775439633225099</v>
      </c>
      <c r="F4553" s="75">
        <v>0</v>
      </c>
      <c r="G4553" s="75">
        <v>55.4</v>
      </c>
      <c r="H4553" s="77"/>
      <c r="I4553" s="77"/>
    </row>
    <row r="4554" spans="1:9" x14ac:dyDescent="0.25">
      <c r="A4554" s="75">
        <v>6065044932</v>
      </c>
      <c r="B4554" s="75">
        <v>3067</v>
      </c>
      <c r="C4554" s="75" t="s">
        <v>185</v>
      </c>
      <c r="D4554" s="75">
        <v>92234</v>
      </c>
      <c r="E4554" s="75">
        <v>13.1409933297309</v>
      </c>
      <c r="F4554" s="75">
        <v>0</v>
      </c>
      <c r="G4554" s="75">
        <v>27.5</v>
      </c>
      <c r="H4554" s="77"/>
      <c r="I4554" s="77"/>
    </row>
    <row r="4555" spans="1:9" x14ac:dyDescent="0.25">
      <c r="A4555" s="75">
        <v>6065940900</v>
      </c>
      <c r="B4555" s="75">
        <v>1916</v>
      </c>
      <c r="C4555" s="75" t="s">
        <v>185</v>
      </c>
      <c r="D4555" s="75">
        <v>92234</v>
      </c>
      <c r="E4555" s="75">
        <v>12.249229010292099</v>
      </c>
      <c r="F4555" s="75">
        <v>0</v>
      </c>
      <c r="G4555" s="75">
        <v>34.6</v>
      </c>
      <c r="H4555" s="77"/>
      <c r="I4555" s="77"/>
    </row>
    <row r="4556" spans="1:9" x14ac:dyDescent="0.25">
      <c r="A4556" s="75">
        <v>6065940400</v>
      </c>
      <c r="B4556" s="75">
        <v>6504</v>
      </c>
      <c r="C4556" s="75" t="s">
        <v>185</v>
      </c>
      <c r="D4556" s="75">
        <v>92236</v>
      </c>
      <c r="E4556" s="75">
        <v>47.097541900221998</v>
      </c>
      <c r="F4556" s="75">
        <v>6504</v>
      </c>
      <c r="G4556" s="75">
        <v>57</v>
      </c>
      <c r="H4556" s="77"/>
      <c r="I4556" s="77"/>
    </row>
    <row r="4557" spans="1:9" x14ac:dyDescent="0.25">
      <c r="A4557" s="75">
        <v>6065045706</v>
      </c>
      <c r="B4557" s="75">
        <v>4821</v>
      </c>
      <c r="C4557" s="75" t="s">
        <v>185</v>
      </c>
      <c r="D4557" s="75">
        <v>92236</v>
      </c>
      <c r="E4557" s="75">
        <v>44.075593524792403</v>
      </c>
      <c r="F4557" s="75">
        <v>4821</v>
      </c>
      <c r="G4557" s="75">
        <v>71.7</v>
      </c>
      <c r="H4557" s="77"/>
      <c r="I4557" s="77"/>
    </row>
    <row r="4558" spans="1:9" x14ac:dyDescent="0.25">
      <c r="A4558" s="75">
        <v>6065045707</v>
      </c>
      <c r="B4558" s="75">
        <v>6397</v>
      </c>
      <c r="C4558" s="75" t="s">
        <v>185</v>
      </c>
      <c r="D4558" s="75">
        <v>92236</v>
      </c>
      <c r="E4558" s="75">
        <v>40.442798397689302</v>
      </c>
      <c r="F4558" s="75">
        <v>6397</v>
      </c>
      <c r="G4558" s="75">
        <v>59.6</v>
      </c>
      <c r="H4558" s="77"/>
      <c r="I4558" s="77"/>
    </row>
    <row r="4559" spans="1:9" x14ac:dyDescent="0.25">
      <c r="A4559" s="75">
        <v>6065045703</v>
      </c>
      <c r="B4559" s="75">
        <v>5708</v>
      </c>
      <c r="C4559" s="75" t="s">
        <v>185</v>
      </c>
      <c r="D4559" s="75">
        <v>92236</v>
      </c>
      <c r="E4559" s="75">
        <v>34.245119918392597</v>
      </c>
      <c r="F4559" s="75">
        <v>0</v>
      </c>
      <c r="G4559" s="75">
        <v>65.8</v>
      </c>
      <c r="H4559" s="77"/>
      <c r="I4559" s="77"/>
    </row>
    <row r="4560" spans="1:9" x14ac:dyDescent="0.25">
      <c r="A4560" s="75">
        <v>6065045704</v>
      </c>
      <c r="B4560" s="75">
        <v>2804</v>
      </c>
      <c r="C4560" s="75" t="s">
        <v>185</v>
      </c>
      <c r="D4560" s="75">
        <v>92236</v>
      </c>
      <c r="E4560" s="75">
        <v>28.158883357403599</v>
      </c>
      <c r="F4560" s="75">
        <v>0</v>
      </c>
      <c r="G4560" s="75">
        <v>64.2</v>
      </c>
      <c r="H4560" s="77"/>
      <c r="I4560" s="77"/>
    </row>
    <row r="4561" spans="1:9" x14ac:dyDescent="0.25">
      <c r="A4561" s="75">
        <v>6065045705</v>
      </c>
      <c r="B4561" s="75">
        <v>7522</v>
      </c>
      <c r="C4561" s="75" t="s">
        <v>185</v>
      </c>
      <c r="D4561" s="75">
        <v>92236</v>
      </c>
      <c r="E4561" s="75">
        <v>25.936745901706999</v>
      </c>
      <c r="F4561" s="75">
        <v>0</v>
      </c>
      <c r="G4561" s="75">
        <v>80.599999999999994</v>
      </c>
      <c r="H4561" s="77"/>
      <c r="I4561" s="77"/>
    </row>
    <row r="4562" spans="1:9" x14ac:dyDescent="0.25">
      <c r="A4562" s="75">
        <v>6065045222</v>
      </c>
      <c r="B4562" s="75">
        <v>1595</v>
      </c>
      <c r="C4562" s="75" t="s">
        <v>185</v>
      </c>
      <c r="D4562" s="75">
        <v>92236</v>
      </c>
      <c r="E4562" s="75">
        <v>17.732059415898199</v>
      </c>
      <c r="F4562" s="75">
        <v>0</v>
      </c>
      <c r="G4562" s="75">
        <v>28.4</v>
      </c>
      <c r="H4562" s="77"/>
      <c r="I4562" s="77"/>
    </row>
    <row r="4563" spans="1:9" x14ac:dyDescent="0.25">
      <c r="A4563" s="75">
        <v>6065045226</v>
      </c>
      <c r="B4563" s="75">
        <v>6810</v>
      </c>
      <c r="C4563" s="75" t="s">
        <v>185</v>
      </c>
      <c r="D4563" s="75">
        <v>92236</v>
      </c>
      <c r="E4563" s="75">
        <v>15.597188599936</v>
      </c>
      <c r="F4563" s="75">
        <v>0</v>
      </c>
      <c r="G4563" s="75">
        <v>32.9</v>
      </c>
      <c r="H4563" s="77"/>
      <c r="I4563" s="77"/>
    </row>
    <row r="4564" spans="1:9" x14ac:dyDescent="0.25">
      <c r="A4564" s="75">
        <v>6065041410</v>
      </c>
      <c r="B4564" s="75">
        <v>3288</v>
      </c>
      <c r="C4564" s="75" t="s">
        <v>185</v>
      </c>
      <c r="D4564" s="75">
        <v>92879</v>
      </c>
      <c r="E4564" s="75">
        <v>59.813295427976001</v>
      </c>
      <c r="F4564" s="75">
        <v>3288</v>
      </c>
      <c r="G4564" s="75">
        <v>67.400000000000006</v>
      </c>
      <c r="H4564" s="77"/>
      <c r="I4564" s="77"/>
    </row>
    <row r="4565" spans="1:9" x14ac:dyDescent="0.25">
      <c r="A4565" s="75">
        <v>6065041600</v>
      </c>
      <c r="B4565" s="75">
        <v>6230</v>
      </c>
      <c r="C4565" s="75" t="s">
        <v>185</v>
      </c>
      <c r="D4565" s="75">
        <v>92879</v>
      </c>
      <c r="E4565" s="75">
        <v>56.625277466712703</v>
      </c>
      <c r="F4565" s="75">
        <v>6230</v>
      </c>
      <c r="G4565" s="75">
        <v>65.5</v>
      </c>
      <c r="H4565" s="77"/>
      <c r="I4565" s="77"/>
    </row>
    <row r="4566" spans="1:9" x14ac:dyDescent="0.25">
      <c r="A4566" s="75">
        <v>6065041704</v>
      </c>
      <c r="B4566" s="75">
        <v>3908</v>
      </c>
      <c r="C4566" s="75" t="s">
        <v>185</v>
      </c>
      <c r="D4566" s="75">
        <v>92882</v>
      </c>
      <c r="E4566" s="75">
        <v>51.645945355714503</v>
      </c>
      <c r="F4566" s="75">
        <v>3908</v>
      </c>
      <c r="G4566" s="75">
        <v>69.099999999999994</v>
      </c>
      <c r="H4566" s="77"/>
      <c r="I4566" s="77"/>
    </row>
    <row r="4567" spans="1:9" x14ac:dyDescent="0.25">
      <c r="A4567" s="75">
        <v>6065041703</v>
      </c>
      <c r="B4567" s="75">
        <v>5695</v>
      </c>
      <c r="C4567" s="75" t="s">
        <v>185</v>
      </c>
      <c r="D4567" s="75">
        <v>92882</v>
      </c>
      <c r="E4567" s="75">
        <v>48.728079189256199</v>
      </c>
      <c r="F4567" s="75">
        <v>5695</v>
      </c>
      <c r="G4567" s="75">
        <v>75.8</v>
      </c>
      <c r="H4567" s="77"/>
      <c r="I4567" s="77"/>
    </row>
    <row r="4568" spans="1:9" x14ac:dyDescent="0.25">
      <c r="A4568" s="75">
        <v>6065041813</v>
      </c>
      <c r="B4568" s="75">
        <v>6698</v>
      </c>
      <c r="C4568" s="75" t="s">
        <v>185</v>
      </c>
      <c r="D4568" s="75">
        <v>92879</v>
      </c>
      <c r="E4568" s="75">
        <v>45.758076596962901</v>
      </c>
      <c r="F4568" s="75">
        <v>6698</v>
      </c>
      <c r="G4568" s="75">
        <v>57.9</v>
      </c>
      <c r="H4568" s="77"/>
      <c r="I4568" s="77"/>
    </row>
    <row r="4569" spans="1:9" x14ac:dyDescent="0.25">
      <c r="A4569" s="75">
        <v>6065041500</v>
      </c>
      <c r="B4569" s="75">
        <v>2053</v>
      </c>
      <c r="C4569" s="75" t="s">
        <v>185</v>
      </c>
      <c r="D4569" s="75">
        <v>92880</v>
      </c>
      <c r="E4569" s="75">
        <v>45.435604443060299</v>
      </c>
      <c r="F4569" s="75">
        <v>2053</v>
      </c>
      <c r="G4569" s="75">
        <v>72.3</v>
      </c>
      <c r="H4569" s="77"/>
      <c r="I4569" s="77"/>
    </row>
    <row r="4570" spans="1:9" x14ac:dyDescent="0.25">
      <c r="A4570" s="75">
        <v>6065041411</v>
      </c>
      <c r="B4570" s="75">
        <v>3187</v>
      </c>
      <c r="C4570" s="75" t="s">
        <v>185</v>
      </c>
      <c r="D4570" s="75">
        <v>92879</v>
      </c>
      <c r="E4570" s="75">
        <v>41.4337299296919</v>
      </c>
      <c r="F4570" s="75">
        <v>3187</v>
      </c>
      <c r="G4570" s="75">
        <v>53.1</v>
      </c>
      <c r="H4570" s="77"/>
      <c r="I4570" s="77"/>
    </row>
    <row r="4571" spans="1:9" x14ac:dyDescent="0.25">
      <c r="A4571" s="75">
        <v>6065048200</v>
      </c>
      <c r="B4571" s="75">
        <v>4301</v>
      </c>
      <c r="C4571" s="75" t="s">
        <v>185</v>
      </c>
      <c r="D4571" s="75">
        <v>92879</v>
      </c>
      <c r="E4571" s="75">
        <v>39.164413642593999</v>
      </c>
      <c r="F4571" s="75">
        <v>0</v>
      </c>
      <c r="G4571" s="75">
        <v>21.7</v>
      </c>
      <c r="H4571" s="77"/>
      <c r="I4571" s="77"/>
    </row>
    <row r="4572" spans="1:9" x14ac:dyDescent="0.25">
      <c r="A4572" s="75">
        <v>6065040815</v>
      </c>
      <c r="B4572" s="75">
        <v>3586</v>
      </c>
      <c r="C4572" s="75" t="s">
        <v>185</v>
      </c>
      <c r="D4572" s="75">
        <v>92879</v>
      </c>
      <c r="E4572" s="75">
        <v>37.786136074944899</v>
      </c>
      <c r="F4572" s="75">
        <v>0</v>
      </c>
      <c r="G4572" s="75">
        <v>21.6</v>
      </c>
      <c r="H4572" s="77"/>
      <c r="I4572" s="77"/>
    </row>
    <row r="4573" spans="1:9" x14ac:dyDescent="0.25">
      <c r="A4573" s="75">
        <v>6065040821</v>
      </c>
      <c r="B4573" s="75">
        <v>5691</v>
      </c>
      <c r="C4573" s="75" t="s">
        <v>185</v>
      </c>
      <c r="D4573" s="75">
        <v>92879</v>
      </c>
      <c r="E4573" s="75">
        <v>37.278467892413801</v>
      </c>
      <c r="F4573" s="75">
        <v>0</v>
      </c>
      <c r="G4573" s="75">
        <v>24.4</v>
      </c>
      <c r="H4573" s="77"/>
      <c r="I4573" s="77"/>
    </row>
    <row r="4574" spans="1:9" x14ac:dyDescent="0.25">
      <c r="A4574" s="75">
        <v>6065040809</v>
      </c>
      <c r="B4574" s="75">
        <v>3353</v>
      </c>
      <c r="C4574" s="75" t="s">
        <v>185</v>
      </c>
      <c r="D4574" s="75">
        <v>92879</v>
      </c>
      <c r="E4574" s="75">
        <v>36.138269609531001</v>
      </c>
      <c r="F4574" s="75">
        <v>0</v>
      </c>
      <c r="G4574" s="75">
        <v>31.7</v>
      </c>
      <c r="H4574" s="77"/>
      <c r="I4574" s="77"/>
    </row>
    <row r="4575" spans="1:9" x14ac:dyDescent="0.25">
      <c r="A4575" s="75">
        <v>6065041904</v>
      </c>
      <c r="B4575" s="75">
        <v>4786</v>
      </c>
      <c r="C4575" s="75" t="s">
        <v>185</v>
      </c>
      <c r="D4575" s="75">
        <v>92882</v>
      </c>
      <c r="E4575" s="75">
        <v>34.7036683627679</v>
      </c>
      <c r="F4575" s="75">
        <v>0</v>
      </c>
      <c r="G4575" s="75">
        <v>24</v>
      </c>
      <c r="H4575" s="77"/>
      <c r="I4575" s="77"/>
    </row>
    <row r="4576" spans="1:9" x14ac:dyDescent="0.25">
      <c r="A4576" s="75">
        <v>6065041909</v>
      </c>
      <c r="B4576" s="75">
        <v>4990</v>
      </c>
      <c r="C4576" s="75" t="s">
        <v>185</v>
      </c>
      <c r="D4576" s="75">
        <v>92881</v>
      </c>
      <c r="E4576" s="75">
        <v>33.278357856536203</v>
      </c>
      <c r="F4576" s="75">
        <v>0</v>
      </c>
      <c r="G4576" s="75">
        <v>31.7</v>
      </c>
      <c r="H4576" s="77"/>
      <c r="I4576" s="77"/>
    </row>
    <row r="4577" spans="1:9" x14ac:dyDescent="0.25">
      <c r="A4577" s="75">
        <v>6065040808</v>
      </c>
      <c r="B4577" s="75">
        <v>7008</v>
      </c>
      <c r="C4577" s="75" t="s">
        <v>185</v>
      </c>
      <c r="D4577" s="75">
        <v>92880</v>
      </c>
      <c r="E4577" s="75">
        <v>33.198257474228399</v>
      </c>
      <c r="F4577" s="75">
        <v>0</v>
      </c>
      <c r="G4577" s="75">
        <v>40.700000000000003</v>
      </c>
      <c r="H4577" s="77"/>
      <c r="I4577" s="77"/>
    </row>
    <row r="4578" spans="1:9" x14ac:dyDescent="0.25">
      <c r="A4578" s="75">
        <v>6065041906</v>
      </c>
      <c r="B4578" s="75">
        <v>6360</v>
      </c>
      <c r="C4578" s="75" t="s">
        <v>185</v>
      </c>
      <c r="D4578" s="75">
        <v>92882</v>
      </c>
      <c r="E4578" s="75">
        <v>32.772682879727597</v>
      </c>
      <c r="F4578" s="75">
        <v>0</v>
      </c>
      <c r="G4578" s="75">
        <v>46.2</v>
      </c>
      <c r="H4578" s="77"/>
      <c r="I4578" s="77"/>
    </row>
    <row r="4579" spans="1:9" x14ac:dyDescent="0.25">
      <c r="A4579" s="75">
        <v>6065040609</v>
      </c>
      <c r="B4579" s="75">
        <v>8422</v>
      </c>
      <c r="C4579" s="75" t="s">
        <v>185</v>
      </c>
      <c r="D4579" s="75">
        <v>92880</v>
      </c>
      <c r="E4579" s="75">
        <v>32.376838572594203</v>
      </c>
      <c r="F4579" s="75">
        <v>0</v>
      </c>
      <c r="G4579" s="75">
        <v>17.600000000000001</v>
      </c>
      <c r="H4579" s="77"/>
      <c r="I4579" s="77"/>
    </row>
    <row r="4580" spans="1:9" x14ac:dyDescent="0.25">
      <c r="A4580" s="75">
        <v>6065041809</v>
      </c>
      <c r="B4580" s="75">
        <v>5834</v>
      </c>
      <c r="C4580" s="75" t="s">
        <v>185</v>
      </c>
      <c r="D4580" s="75">
        <v>92881</v>
      </c>
      <c r="E4580" s="75">
        <v>30.330869945069399</v>
      </c>
      <c r="F4580" s="75">
        <v>0</v>
      </c>
      <c r="G4580" s="75">
        <v>39.200000000000003</v>
      </c>
      <c r="H4580" s="77"/>
      <c r="I4580" s="77"/>
    </row>
    <row r="4581" spans="1:9" x14ac:dyDescent="0.25">
      <c r="A4581" s="75">
        <v>6065040616</v>
      </c>
      <c r="B4581" s="75">
        <v>7610</v>
      </c>
      <c r="C4581" s="75" t="s">
        <v>185</v>
      </c>
      <c r="D4581" s="75">
        <v>92880</v>
      </c>
      <c r="E4581" s="75">
        <v>29.961144782365899</v>
      </c>
      <c r="F4581" s="75">
        <v>0</v>
      </c>
      <c r="G4581" s="75">
        <v>19.899999999999999</v>
      </c>
      <c r="H4581" s="77"/>
      <c r="I4581" s="77"/>
    </row>
    <row r="4582" spans="1:9" x14ac:dyDescent="0.25">
      <c r="A4582" s="75">
        <v>6065041702</v>
      </c>
      <c r="B4582" s="75">
        <v>4572</v>
      </c>
      <c r="C4582" s="75" t="s">
        <v>185</v>
      </c>
      <c r="D4582" s="75">
        <v>92882</v>
      </c>
      <c r="E4582" s="75">
        <v>28.925017364975499</v>
      </c>
      <c r="F4582" s="75">
        <v>0</v>
      </c>
      <c r="G4582" s="75">
        <v>38.799999999999997</v>
      </c>
      <c r="H4582" s="77"/>
      <c r="I4582" s="77"/>
    </row>
    <row r="4583" spans="1:9" x14ac:dyDescent="0.25">
      <c r="A4583" s="75">
        <v>6065040611</v>
      </c>
      <c r="B4583" s="75">
        <v>7640</v>
      </c>
      <c r="C4583" s="75" t="s">
        <v>185</v>
      </c>
      <c r="D4583" s="75">
        <v>92880</v>
      </c>
      <c r="E4583" s="75">
        <v>28.1179228423944</v>
      </c>
      <c r="F4583" s="75">
        <v>0</v>
      </c>
      <c r="G4583" s="75">
        <v>16</v>
      </c>
      <c r="H4583" s="77"/>
      <c r="I4583" s="77"/>
    </row>
    <row r="4584" spans="1:9" x14ac:dyDescent="0.25">
      <c r="A4584" s="75">
        <v>6065040807</v>
      </c>
      <c r="B4584" s="75">
        <v>3391</v>
      </c>
      <c r="C4584" s="75" t="s">
        <v>185</v>
      </c>
      <c r="D4584" s="75">
        <v>92880</v>
      </c>
      <c r="E4584" s="75">
        <v>27.082345227432501</v>
      </c>
      <c r="F4584" s="75">
        <v>0</v>
      </c>
      <c r="G4584" s="75">
        <v>17.399999999999999</v>
      </c>
      <c r="H4584" s="77"/>
      <c r="I4584" s="77"/>
    </row>
    <row r="4585" spans="1:9" x14ac:dyDescent="0.25">
      <c r="A4585" s="75">
        <v>6065040613</v>
      </c>
      <c r="B4585" s="75">
        <v>12842</v>
      </c>
      <c r="C4585" s="75" t="s">
        <v>185</v>
      </c>
      <c r="D4585" s="75">
        <v>92880</v>
      </c>
      <c r="E4585" s="75">
        <v>25.884846876478701</v>
      </c>
      <c r="F4585" s="75">
        <v>0</v>
      </c>
      <c r="G4585" s="75">
        <v>12.3</v>
      </c>
      <c r="H4585" s="77"/>
      <c r="I4585" s="77"/>
    </row>
    <row r="4586" spans="1:9" x14ac:dyDescent="0.25">
      <c r="A4586" s="75">
        <v>6065041910</v>
      </c>
      <c r="B4586" s="75">
        <v>6342</v>
      </c>
      <c r="C4586" s="75" t="s">
        <v>185</v>
      </c>
      <c r="D4586" s="75">
        <v>92883</v>
      </c>
      <c r="E4586" s="75">
        <v>25.6434598049917</v>
      </c>
      <c r="F4586" s="75">
        <v>0</v>
      </c>
      <c r="G4586" s="75">
        <v>23.1</v>
      </c>
      <c r="H4586" s="77"/>
      <c r="I4586" s="77"/>
    </row>
    <row r="4587" spans="1:9" x14ac:dyDescent="0.25">
      <c r="A4587" s="75">
        <v>6065041812</v>
      </c>
      <c r="B4587" s="75">
        <v>3319</v>
      </c>
      <c r="C4587" s="75" t="s">
        <v>185</v>
      </c>
      <c r="D4587" s="75">
        <v>92879</v>
      </c>
      <c r="E4587" s="75">
        <v>24.980076859536801</v>
      </c>
      <c r="F4587" s="75">
        <v>0</v>
      </c>
      <c r="G4587" s="75">
        <v>18.5</v>
      </c>
      <c r="H4587" s="77"/>
      <c r="I4587" s="77"/>
    </row>
    <row r="4588" spans="1:9" x14ac:dyDescent="0.25">
      <c r="A4588" s="75">
        <v>6065040814</v>
      </c>
      <c r="B4588" s="75">
        <v>4782</v>
      </c>
      <c r="C4588" s="75" t="s">
        <v>185</v>
      </c>
      <c r="D4588" s="75">
        <v>92879</v>
      </c>
      <c r="E4588" s="75">
        <v>24.970855709036101</v>
      </c>
      <c r="F4588" s="75">
        <v>0</v>
      </c>
      <c r="G4588" s="75">
        <v>22.2</v>
      </c>
      <c r="H4588" s="77"/>
      <c r="I4588" s="77"/>
    </row>
    <row r="4589" spans="1:9" x14ac:dyDescent="0.25">
      <c r="A4589" s="75">
        <v>6065041911</v>
      </c>
      <c r="B4589" s="75">
        <v>10258</v>
      </c>
      <c r="C4589" s="75" t="s">
        <v>185</v>
      </c>
      <c r="D4589" s="75">
        <v>92883</v>
      </c>
      <c r="E4589" s="75">
        <v>24.603976824374801</v>
      </c>
      <c r="F4589" s="75">
        <v>0</v>
      </c>
      <c r="G4589" s="75">
        <v>10</v>
      </c>
      <c r="H4589" s="77"/>
      <c r="I4589" s="77"/>
    </row>
    <row r="4590" spans="1:9" x14ac:dyDescent="0.25">
      <c r="A4590" s="75">
        <v>6065041805</v>
      </c>
      <c r="B4590" s="75">
        <v>5799</v>
      </c>
      <c r="C4590" s="75" t="s">
        <v>185</v>
      </c>
      <c r="D4590" s="75">
        <v>92882</v>
      </c>
      <c r="E4590" s="75">
        <v>24.390162995287</v>
      </c>
      <c r="F4590" s="75">
        <v>0</v>
      </c>
      <c r="G4590" s="75">
        <v>30.1</v>
      </c>
      <c r="H4590" s="77"/>
      <c r="I4590" s="77"/>
    </row>
    <row r="4591" spans="1:9" x14ac:dyDescent="0.25">
      <c r="A4591" s="75">
        <v>6065041807</v>
      </c>
      <c r="B4591" s="75">
        <v>2400</v>
      </c>
      <c r="C4591" s="75" t="s">
        <v>185</v>
      </c>
      <c r="D4591" s="75">
        <v>92882</v>
      </c>
      <c r="E4591" s="75">
        <v>23.027676118256601</v>
      </c>
      <c r="F4591" s="75">
        <v>0</v>
      </c>
      <c r="G4591" s="75">
        <v>28.4</v>
      </c>
      <c r="H4591" s="77"/>
      <c r="I4591" s="77"/>
    </row>
    <row r="4592" spans="1:9" x14ac:dyDescent="0.25">
      <c r="A4592" s="75">
        <v>6065041905</v>
      </c>
      <c r="B4592" s="75">
        <v>2935</v>
      </c>
      <c r="C4592" s="75" t="s">
        <v>185</v>
      </c>
      <c r="D4592" s="75">
        <v>92882</v>
      </c>
      <c r="E4592" s="75">
        <v>20.394966557577099</v>
      </c>
      <c r="F4592" s="75">
        <v>0</v>
      </c>
      <c r="G4592" s="75">
        <v>36.799999999999997</v>
      </c>
      <c r="H4592" s="77"/>
      <c r="I4592" s="77"/>
    </row>
    <row r="4593" spans="1:9" x14ac:dyDescent="0.25">
      <c r="A4593" s="75">
        <v>6065041912</v>
      </c>
      <c r="B4593" s="75">
        <v>5776</v>
      </c>
      <c r="C4593" s="75" t="s">
        <v>185</v>
      </c>
      <c r="D4593" s="75">
        <v>92882</v>
      </c>
      <c r="E4593" s="75">
        <v>19.306067402834898</v>
      </c>
      <c r="F4593" s="75">
        <v>0</v>
      </c>
      <c r="G4593" s="75">
        <v>13.1</v>
      </c>
      <c r="H4593" s="77"/>
      <c r="I4593" s="77"/>
    </row>
    <row r="4594" spans="1:9" x14ac:dyDescent="0.25">
      <c r="A4594" s="75">
        <v>6065043007</v>
      </c>
      <c r="B4594" s="75">
        <v>6811</v>
      </c>
      <c r="C4594" s="75" t="s">
        <v>185</v>
      </c>
      <c r="D4594" s="75">
        <v>92883</v>
      </c>
      <c r="E4594" s="75">
        <v>18.1318401745601</v>
      </c>
      <c r="F4594" s="75">
        <v>0</v>
      </c>
      <c r="G4594" s="75">
        <v>13.3</v>
      </c>
      <c r="H4594" s="77"/>
      <c r="I4594" s="77"/>
    </row>
    <row r="4595" spans="1:9" x14ac:dyDescent="0.25">
      <c r="A4595" s="75">
        <v>6065041913</v>
      </c>
      <c r="B4595" s="75">
        <v>5478</v>
      </c>
      <c r="C4595" s="75" t="s">
        <v>185</v>
      </c>
      <c r="D4595" s="75">
        <v>92882</v>
      </c>
      <c r="E4595" s="75">
        <v>18.001231818748099</v>
      </c>
      <c r="F4595" s="75">
        <v>0</v>
      </c>
      <c r="G4595" s="75">
        <v>14.1</v>
      </c>
      <c r="H4595" s="77"/>
      <c r="I4595" s="77"/>
    </row>
    <row r="4596" spans="1:9" x14ac:dyDescent="0.25">
      <c r="A4596" s="75">
        <v>6065041808</v>
      </c>
      <c r="B4596" s="75">
        <v>6852</v>
      </c>
      <c r="C4596" s="75" t="s">
        <v>185</v>
      </c>
      <c r="D4596" s="75">
        <v>92882</v>
      </c>
      <c r="E4596" s="75">
        <v>17.923839183273198</v>
      </c>
      <c r="F4596" s="75">
        <v>0</v>
      </c>
      <c r="G4596" s="75">
        <v>13.8</v>
      </c>
      <c r="H4596" s="77"/>
      <c r="I4596" s="77"/>
    </row>
    <row r="4597" spans="1:9" x14ac:dyDescent="0.25">
      <c r="A4597" s="75">
        <v>6065041810</v>
      </c>
      <c r="B4597" s="75">
        <v>5665</v>
      </c>
      <c r="C4597" s="75" t="s">
        <v>185</v>
      </c>
      <c r="D4597" s="75">
        <v>92881</v>
      </c>
      <c r="E4597" s="75">
        <v>17.852813156164199</v>
      </c>
      <c r="F4597" s="75">
        <v>0</v>
      </c>
      <c r="G4597" s="75">
        <v>9.8000000000000007</v>
      </c>
      <c r="H4597" s="77"/>
      <c r="I4597" s="77"/>
    </row>
    <row r="4598" spans="1:9" x14ac:dyDescent="0.25">
      <c r="A4598" s="75">
        <v>6065041806</v>
      </c>
      <c r="B4598" s="75">
        <v>4255</v>
      </c>
      <c r="C4598" s="75" t="s">
        <v>185</v>
      </c>
      <c r="D4598" s="75">
        <v>92882</v>
      </c>
      <c r="E4598" s="75">
        <v>17.797845362927799</v>
      </c>
      <c r="F4598" s="75">
        <v>0</v>
      </c>
      <c r="G4598" s="75">
        <v>11.8</v>
      </c>
      <c r="H4598" s="77"/>
      <c r="I4598" s="77"/>
    </row>
    <row r="4599" spans="1:9" x14ac:dyDescent="0.25">
      <c r="A4599" s="75">
        <v>6065040816</v>
      </c>
      <c r="B4599" s="75">
        <v>2594</v>
      </c>
      <c r="C4599" s="75" t="s">
        <v>185</v>
      </c>
      <c r="D4599" s="75">
        <v>92879</v>
      </c>
      <c r="E4599" s="75">
        <v>17.5041988292705</v>
      </c>
      <c r="F4599" s="75">
        <v>0</v>
      </c>
      <c r="G4599" s="75">
        <v>20.399999999999999</v>
      </c>
      <c r="H4599" s="77"/>
      <c r="I4599" s="77"/>
    </row>
    <row r="4600" spans="1:9" x14ac:dyDescent="0.25">
      <c r="A4600" s="75">
        <v>6065041804</v>
      </c>
      <c r="B4600" s="75">
        <v>3989</v>
      </c>
      <c r="C4600" s="75" t="s">
        <v>185</v>
      </c>
      <c r="D4600" s="75">
        <v>92882</v>
      </c>
      <c r="E4600" s="75">
        <v>16.7234431727715</v>
      </c>
      <c r="F4600" s="75">
        <v>0</v>
      </c>
      <c r="G4600" s="75">
        <v>10.3</v>
      </c>
      <c r="H4600" s="77"/>
      <c r="I4600" s="77"/>
    </row>
    <row r="4601" spans="1:9" x14ac:dyDescent="0.25">
      <c r="A4601" s="75">
        <v>6065041803</v>
      </c>
      <c r="B4601" s="75">
        <v>6475</v>
      </c>
      <c r="C4601" s="75" t="s">
        <v>185</v>
      </c>
      <c r="D4601" s="75">
        <v>92882</v>
      </c>
      <c r="E4601" s="75">
        <v>15.2137671163219</v>
      </c>
      <c r="F4601" s="75">
        <v>0</v>
      </c>
      <c r="G4601" s="75">
        <v>5.5</v>
      </c>
      <c r="H4601" s="77"/>
      <c r="I4601" s="77"/>
    </row>
    <row r="4602" spans="1:9" x14ac:dyDescent="0.25">
      <c r="A4602" s="75">
        <v>6065048100</v>
      </c>
      <c r="B4602" s="75">
        <v>6404</v>
      </c>
      <c r="C4602" s="75" t="s">
        <v>185</v>
      </c>
      <c r="D4602" s="75">
        <v>92882</v>
      </c>
      <c r="E4602" s="75">
        <v>14.477943711212999</v>
      </c>
      <c r="F4602" s="75">
        <v>0</v>
      </c>
      <c r="G4602" s="75">
        <v>14.1</v>
      </c>
      <c r="H4602" s="77"/>
      <c r="I4602" s="77"/>
    </row>
    <row r="4603" spans="1:9" x14ac:dyDescent="0.25">
      <c r="A4603" s="75">
        <v>6065047900</v>
      </c>
      <c r="B4603" s="75">
        <v>11611</v>
      </c>
      <c r="C4603" s="75" t="s">
        <v>185</v>
      </c>
      <c r="D4603" s="75">
        <v>92881</v>
      </c>
      <c r="E4603" s="75">
        <v>12.2288243278214</v>
      </c>
      <c r="F4603" s="75">
        <v>0</v>
      </c>
      <c r="G4603" s="75">
        <v>6</v>
      </c>
      <c r="H4603" s="77"/>
      <c r="I4603" s="77"/>
    </row>
    <row r="4604" spans="1:9" x14ac:dyDescent="0.25">
      <c r="A4604" s="75">
        <v>6065046900</v>
      </c>
      <c r="B4604" s="75">
        <v>2043</v>
      </c>
      <c r="C4604" s="75" t="s">
        <v>185</v>
      </c>
      <c r="D4604" s="75">
        <v>92239</v>
      </c>
      <c r="E4604" s="75">
        <v>32.493707255606303</v>
      </c>
      <c r="F4604" s="75">
        <v>0</v>
      </c>
      <c r="G4604" s="75">
        <v>60.2</v>
      </c>
      <c r="H4604" s="77"/>
      <c r="I4604" s="77"/>
    </row>
    <row r="4605" spans="1:9" x14ac:dyDescent="0.25">
      <c r="A4605" s="75">
        <v>6065981000</v>
      </c>
      <c r="B4605" s="75">
        <v>7634</v>
      </c>
      <c r="C4605" s="75" t="s">
        <v>185</v>
      </c>
      <c r="D4605" s="75">
        <v>92239</v>
      </c>
      <c r="E4605" s="75" t="s">
        <v>147</v>
      </c>
      <c r="F4605" s="75">
        <v>0</v>
      </c>
      <c r="G4605" s="75" t="s">
        <v>147</v>
      </c>
      <c r="H4605" s="77"/>
      <c r="I4605" s="77"/>
    </row>
    <row r="4606" spans="1:9" x14ac:dyDescent="0.25">
      <c r="A4606" s="75">
        <v>6065940100</v>
      </c>
      <c r="B4606" s="75">
        <v>166</v>
      </c>
      <c r="C4606" s="75" t="s">
        <v>185</v>
      </c>
      <c r="D4606" s="75">
        <v>92239</v>
      </c>
      <c r="E4606" s="75" t="s">
        <v>147</v>
      </c>
      <c r="F4606" s="75">
        <v>0</v>
      </c>
      <c r="G4606" s="75">
        <v>21</v>
      </c>
      <c r="H4606" s="77"/>
      <c r="I4606" s="77"/>
    </row>
    <row r="4607" spans="1:9" x14ac:dyDescent="0.25">
      <c r="A4607" s="75">
        <v>6065044515</v>
      </c>
      <c r="B4607" s="75">
        <v>3618</v>
      </c>
      <c r="C4607" s="75" t="s">
        <v>185</v>
      </c>
      <c r="D4607" s="75">
        <v>92240</v>
      </c>
      <c r="E4607" s="75">
        <v>18.863232576691502</v>
      </c>
      <c r="F4607" s="75">
        <v>0</v>
      </c>
      <c r="G4607" s="75">
        <v>59.5</v>
      </c>
      <c r="H4607" s="77"/>
      <c r="I4607" s="77"/>
    </row>
    <row r="4608" spans="1:9" x14ac:dyDescent="0.25">
      <c r="A4608" s="75">
        <v>6065044516</v>
      </c>
      <c r="B4608" s="75">
        <v>6606</v>
      </c>
      <c r="C4608" s="75" t="s">
        <v>185</v>
      </c>
      <c r="D4608" s="75">
        <v>92240</v>
      </c>
      <c r="E4608" s="75">
        <v>17.934530473746399</v>
      </c>
      <c r="F4608" s="75">
        <v>0</v>
      </c>
      <c r="G4608" s="75">
        <v>60.2</v>
      </c>
      <c r="H4608" s="77"/>
      <c r="I4608" s="77"/>
    </row>
    <row r="4609" spans="1:9" x14ac:dyDescent="0.25">
      <c r="A4609" s="75">
        <v>6065044522</v>
      </c>
      <c r="B4609" s="75">
        <v>4876</v>
      </c>
      <c r="C4609" s="75" t="s">
        <v>185</v>
      </c>
      <c r="D4609" s="75">
        <v>92240</v>
      </c>
      <c r="E4609" s="75">
        <v>17.660845017681801</v>
      </c>
      <c r="F4609" s="75">
        <v>0</v>
      </c>
      <c r="G4609" s="75">
        <v>50.8</v>
      </c>
      <c r="H4609" s="77"/>
      <c r="I4609" s="77"/>
    </row>
    <row r="4610" spans="1:9" x14ac:dyDescent="0.25">
      <c r="A4610" s="75">
        <v>6065044509</v>
      </c>
      <c r="B4610" s="75">
        <v>3939</v>
      </c>
      <c r="C4610" s="75" t="s">
        <v>185</v>
      </c>
      <c r="D4610" s="75">
        <v>92240</v>
      </c>
      <c r="E4610" s="75">
        <v>15.850573700069599</v>
      </c>
      <c r="F4610" s="75">
        <v>0</v>
      </c>
      <c r="G4610" s="75">
        <v>77.900000000000006</v>
      </c>
      <c r="H4610" s="77"/>
      <c r="I4610" s="77"/>
    </row>
    <row r="4611" spans="1:9" x14ac:dyDescent="0.25">
      <c r="A4611" s="75">
        <v>6065044507</v>
      </c>
      <c r="B4611" s="75">
        <v>6565</v>
      </c>
      <c r="C4611" s="75" t="s">
        <v>185</v>
      </c>
      <c r="D4611" s="75">
        <v>92240</v>
      </c>
      <c r="E4611" s="75">
        <v>15.484550482404501</v>
      </c>
      <c r="F4611" s="75">
        <v>0</v>
      </c>
      <c r="G4611" s="75">
        <v>71</v>
      </c>
      <c r="H4611" s="77"/>
      <c r="I4611" s="77"/>
    </row>
    <row r="4612" spans="1:9" x14ac:dyDescent="0.25">
      <c r="A4612" s="75">
        <v>6065044510</v>
      </c>
      <c r="B4612" s="75">
        <v>5808</v>
      </c>
      <c r="C4612" s="75" t="s">
        <v>185</v>
      </c>
      <c r="D4612" s="75">
        <v>92240</v>
      </c>
      <c r="E4612" s="75">
        <v>15.0691409706667</v>
      </c>
      <c r="F4612" s="75">
        <v>0</v>
      </c>
      <c r="G4612" s="75">
        <v>75.8</v>
      </c>
      <c r="H4612" s="77"/>
      <c r="I4612" s="77"/>
    </row>
    <row r="4613" spans="1:9" x14ac:dyDescent="0.25">
      <c r="A4613" s="75">
        <v>6065047202</v>
      </c>
      <c r="B4613" s="75">
        <v>1929</v>
      </c>
      <c r="C4613" s="75" t="s">
        <v>185</v>
      </c>
      <c r="D4613" s="75">
        <v>92241</v>
      </c>
      <c r="E4613" s="75">
        <v>13.195609154030899</v>
      </c>
      <c r="F4613" s="75">
        <v>0</v>
      </c>
      <c r="G4613" s="75">
        <v>53.4</v>
      </c>
      <c r="H4613" s="77"/>
      <c r="I4613" s="77"/>
    </row>
    <row r="4614" spans="1:9" x14ac:dyDescent="0.25">
      <c r="A4614" s="75">
        <v>6065044518</v>
      </c>
      <c r="B4614" s="75">
        <v>5232</v>
      </c>
      <c r="C4614" s="75" t="s">
        <v>185</v>
      </c>
      <c r="D4614" s="75">
        <v>92240</v>
      </c>
      <c r="E4614" s="75">
        <v>13.081801153839301</v>
      </c>
      <c r="F4614" s="75">
        <v>0</v>
      </c>
      <c r="G4614" s="75">
        <v>58.8</v>
      </c>
      <c r="H4614" s="77"/>
      <c r="I4614" s="77"/>
    </row>
    <row r="4615" spans="1:9" x14ac:dyDescent="0.25">
      <c r="A4615" s="75">
        <v>6065044517</v>
      </c>
      <c r="B4615" s="75">
        <v>2377</v>
      </c>
      <c r="C4615" s="75" t="s">
        <v>185</v>
      </c>
      <c r="D4615" s="75">
        <v>92240</v>
      </c>
      <c r="E4615" s="75">
        <v>8.6964415902498597</v>
      </c>
      <c r="F4615" s="75">
        <v>0</v>
      </c>
      <c r="G4615" s="75">
        <v>30.2</v>
      </c>
      <c r="H4615" s="77"/>
      <c r="I4615" s="77"/>
    </row>
    <row r="4616" spans="1:9" x14ac:dyDescent="0.25">
      <c r="A4616" s="75">
        <v>6065045228</v>
      </c>
      <c r="B4616" s="75">
        <v>3936</v>
      </c>
      <c r="C4616" s="75" t="s">
        <v>185</v>
      </c>
      <c r="D4616" s="75">
        <v>92241</v>
      </c>
      <c r="E4616" s="75">
        <v>8.6673134585446405</v>
      </c>
      <c r="F4616" s="75">
        <v>0</v>
      </c>
      <c r="G4616" s="75">
        <v>19.899999999999999</v>
      </c>
      <c r="H4616" s="77"/>
      <c r="I4616" s="77"/>
    </row>
    <row r="4617" spans="1:9" x14ac:dyDescent="0.25">
      <c r="A4617" s="75">
        <v>6065047201</v>
      </c>
      <c r="B4617" s="75">
        <v>1958</v>
      </c>
      <c r="C4617" s="75" t="s">
        <v>185</v>
      </c>
      <c r="D4617" s="75">
        <v>92241</v>
      </c>
      <c r="E4617" s="75">
        <v>8.6099909825057406</v>
      </c>
      <c r="F4617" s="75">
        <v>0</v>
      </c>
      <c r="G4617" s="75">
        <v>57.1</v>
      </c>
      <c r="H4617" s="77"/>
      <c r="I4617" s="77"/>
    </row>
    <row r="4618" spans="1:9" x14ac:dyDescent="0.25">
      <c r="A4618" s="75">
        <v>6065043401</v>
      </c>
      <c r="B4618" s="75">
        <v>5791</v>
      </c>
      <c r="C4618" s="75" t="s">
        <v>185</v>
      </c>
      <c r="D4618" s="75">
        <v>92543</v>
      </c>
      <c r="E4618" s="75">
        <v>46.745581327018101</v>
      </c>
      <c r="F4618" s="75">
        <v>5791</v>
      </c>
      <c r="G4618" s="75">
        <v>79.900000000000006</v>
      </c>
      <c r="H4618" s="77"/>
      <c r="I4618" s="77"/>
    </row>
    <row r="4619" spans="1:9" x14ac:dyDescent="0.25">
      <c r="A4619" s="75">
        <v>6065043405</v>
      </c>
      <c r="B4619" s="75">
        <v>4217</v>
      </c>
      <c r="C4619" s="75" t="s">
        <v>185</v>
      </c>
      <c r="D4619" s="75">
        <v>92543</v>
      </c>
      <c r="E4619" s="75">
        <v>43.556870904017401</v>
      </c>
      <c r="F4619" s="75">
        <v>4217</v>
      </c>
      <c r="G4619" s="75">
        <v>77</v>
      </c>
      <c r="H4619" s="77"/>
      <c r="I4619" s="77"/>
    </row>
    <row r="4620" spans="1:9" x14ac:dyDescent="0.25">
      <c r="A4620" s="75">
        <v>6065043507</v>
      </c>
      <c r="B4620" s="75">
        <v>6700</v>
      </c>
      <c r="C4620" s="75" t="s">
        <v>185</v>
      </c>
      <c r="D4620" s="75">
        <v>92543</v>
      </c>
      <c r="E4620" s="75">
        <v>40.946768305996699</v>
      </c>
      <c r="F4620" s="75">
        <v>6700</v>
      </c>
      <c r="G4620" s="75">
        <v>75.8</v>
      </c>
      <c r="H4620" s="77"/>
      <c r="I4620" s="77"/>
    </row>
    <row r="4621" spans="1:9" x14ac:dyDescent="0.25">
      <c r="A4621" s="75">
        <v>6065043317</v>
      </c>
      <c r="B4621" s="75">
        <v>8526</v>
      </c>
      <c r="C4621" s="75" t="s">
        <v>185</v>
      </c>
      <c r="D4621" s="75">
        <v>92545</v>
      </c>
      <c r="E4621" s="75">
        <v>38.254432522234502</v>
      </c>
      <c r="F4621" s="75">
        <v>0</v>
      </c>
      <c r="G4621" s="75">
        <v>47.9</v>
      </c>
      <c r="H4621" s="77"/>
      <c r="I4621" s="77"/>
    </row>
    <row r="4622" spans="1:9" x14ac:dyDescent="0.25">
      <c r="A4622" s="75">
        <v>6065043310</v>
      </c>
      <c r="B4622" s="75">
        <v>3120</v>
      </c>
      <c r="C4622" s="75" t="s">
        <v>185</v>
      </c>
      <c r="D4622" s="75">
        <v>92544</v>
      </c>
      <c r="E4622" s="75">
        <v>36.879061092574702</v>
      </c>
      <c r="F4622" s="75">
        <v>0</v>
      </c>
      <c r="G4622" s="75">
        <v>58.4</v>
      </c>
      <c r="H4622" s="77"/>
      <c r="I4622" s="77"/>
    </row>
    <row r="4623" spans="1:9" x14ac:dyDescent="0.25">
      <c r="A4623" s="75">
        <v>6065043505</v>
      </c>
      <c r="B4623" s="75">
        <v>2911</v>
      </c>
      <c r="C4623" s="75" t="s">
        <v>185</v>
      </c>
      <c r="D4623" s="75">
        <v>92545</v>
      </c>
      <c r="E4623" s="75">
        <v>36.279205078579103</v>
      </c>
      <c r="F4623" s="75">
        <v>0</v>
      </c>
      <c r="G4623" s="75">
        <v>48.8</v>
      </c>
      <c r="H4623" s="77"/>
      <c r="I4623" s="77"/>
    </row>
    <row r="4624" spans="1:9" x14ac:dyDescent="0.25">
      <c r="A4624" s="75">
        <v>6065043504</v>
      </c>
      <c r="B4624" s="75">
        <v>7743</v>
      </c>
      <c r="C4624" s="75" t="s">
        <v>185</v>
      </c>
      <c r="D4624" s="75">
        <v>92545</v>
      </c>
      <c r="E4624" s="75">
        <v>36.2585016305868</v>
      </c>
      <c r="F4624" s="75">
        <v>0</v>
      </c>
      <c r="G4624" s="75">
        <v>42</v>
      </c>
      <c r="H4624" s="77"/>
      <c r="I4624" s="77"/>
    </row>
    <row r="4625" spans="1:9" x14ac:dyDescent="0.25">
      <c r="A4625" s="75">
        <v>6065043309</v>
      </c>
      <c r="B4625" s="75">
        <v>2890</v>
      </c>
      <c r="C4625" s="75" t="s">
        <v>185</v>
      </c>
      <c r="D4625" s="75">
        <v>92544</v>
      </c>
      <c r="E4625" s="75">
        <v>35.870840603995198</v>
      </c>
      <c r="F4625" s="75">
        <v>0</v>
      </c>
      <c r="G4625" s="75">
        <v>65.599999999999994</v>
      </c>
      <c r="H4625" s="77"/>
      <c r="I4625" s="77"/>
    </row>
    <row r="4626" spans="1:9" x14ac:dyDescent="0.25">
      <c r="A4626" s="75">
        <v>6065043503</v>
      </c>
      <c r="B4626" s="75">
        <v>4112</v>
      </c>
      <c r="C4626" s="75" t="s">
        <v>185</v>
      </c>
      <c r="D4626" s="75">
        <v>92545</v>
      </c>
      <c r="E4626" s="75">
        <v>33.014480210014597</v>
      </c>
      <c r="F4626" s="75">
        <v>0</v>
      </c>
      <c r="G4626" s="75">
        <v>66.7</v>
      </c>
      <c r="H4626" s="77"/>
      <c r="I4626" s="77"/>
    </row>
    <row r="4627" spans="1:9" x14ac:dyDescent="0.25">
      <c r="A4627" s="75">
        <v>6065043307</v>
      </c>
      <c r="B4627" s="75">
        <v>5872</v>
      </c>
      <c r="C4627" s="75" t="s">
        <v>185</v>
      </c>
      <c r="D4627" s="75">
        <v>92543</v>
      </c>
      <c r="E4627" s="75">
        <v>32.446798769811501</v>
      </c>
      <c r="F4627" s="75">
        <v>0</v>
      </c>
      <c r="G4627" s="75">
        <v>71.099999999999994</v>
      </c>
      <c r="H4627" s="77"/>
      <c r="I4627" s="77"/>
    </row>
    <row r="4628" spans="1:9" x14ac:dyDescent="0.25">
      <c r="A4628" s="75">
        <v>6065043308</v>
      </c>
      <c r="B4628" s="75">
        <v>2770</v>
      </c>
      <c r="C4628" s="75" t="s">
        <v>185</v>
      </c>
      <c r="D4628" s="75">
        <v>92544</v>
      </c>
      <c r="E4628" s="75">
        <v>32.352823841789899</v>
      </c>
      <c r="F4628" s="75">
        <v>0</v>
      </c>
      <c r="G4628" s="75">
        <v>55.5</v>
      </c>
      <c r="H4628" s="77"/>
      <c r="I4628" s="77"/>
    </row>
    <row r="4629" spans="1:9" x14ac:dyDescent="0.25">
      <c r="A4629" s="75">
        <v>6065042723</v>
      </c>
      <c r="B4629" s="75">
        <v>5506</v>
      </c>
      <c r="C4629" s="75" t="s">
        <v>185</v>
      </c>
      <c r="D4629" s="75">
        <v>92545</v>
      </c>
      <c r="E4629" s="75">
        <v>32.304507931464698</v>
      </c>
      <c r="F4629" s="75">
        <v>0</v>
      </c>
      <c r="G4629" s="75">
        <v>64</v>
      </c>
      <c r="H4629" s="77"/>
      <c r="I4629" s="77"/>
    </row>
    <row r="4630" spans="1:9" x14ac:dyDescent="0.25">
      <c r="A4630" s="75">
        <v>6065043403</v>
      </c>
      <c r="B4630" s="75">
        <v>2847</v>
      </c>
      <c r="C4630" s="75" t="s">
        <v>185</v>
      </c>
      <c r="D4630" s="75">
        <v>92543</v>
      </c>
      <c r="E4630" s="75">
        <v>31.218981466779301</v>
      </c>
      <c r="F4630" s="75">
        <v>0</v>
      </c>
      <c r="G4630" s="75">
        <v>75.8</v>
      </c>
      <c r="H4630" s="77"/>
      <c r="I4630" s="77"/>
    </row>
    <row r="4631" spans="1:9" x14ac:dyDescent="0.25">
      <c r="A4631" s="75">
        <v>6065043701</v>
      </c>
      <c r="B4631" s="75">
        <v>3512</v>
      </c>
      <c r="C4631" s="75" t="s">
        <v>185</v>
      </c>
      <c r="D4631" s="75">
        <v>92544</v>
      </c>
      <c r="E4631" s="75">
        <v>30.933653661868799</v>
      </c>
      <c r="F4631" s="75">
        <v>0</v>
      </c>
      <c r="G4631" s="75">
        <v>57.1</v>
      </c>
      <c r="H4631" s="77"/>
      <c r="I4631" s="77"/>
    </row>
    <row r="4632" spans="1:9" x14ac:dyDescent="0.25">
      <c r="A4632" s="75">
        <v>6065043312</v>
      </c>
      <c r="B4632" s="75">
        <v>3862</v>
      </c>
      <c r="C4632" s="75" t="s">
        <v>185</v>
      </c>
      <c r="D4632" s="75">
        <v>92543</v>
      </c>
      <c r="E4632" s="75">
        <v>30.8586188486602</v>
      </c>
      <c r="F4632" s="75">
        <v>0</v>
      </c>
      <c r="G4632" s="75">
        <v>56.3</v>
      </c>
      <c r="H4632" s="77"/>
      <c r="I4632" s="77"/>
    </row>
    <row r="4633" spans="1:9" x14ac:dyDescent="0.25">
      <c r="A4633" s="75">
        <v>6065043404</v>
      </c>
      <c r="B4633" s="75">
        <v>2544</v>
      </c>
      <c r="C4633" s="75" t="s">
        <v>185</v>
      </c>
      <c r="D4633" s="75">
        <v>92543</v>
      </c>
      <c r="E4633" s="75">
        <v>30.7068181652531</v>
      </c>
      <c r="F4633" s="75">
        <v>0</v>
      </c>
      <c r="G4633" s="75">
        <v>62.5</v>
      </c>
      <c r="H4633" s="77"/>
      <c r="I4633" s="77"/>
    </row>
    <row r="4634" spans="1:9" x14ac:dyDescent="0.25">
      <c r="A4634" s="75">
        <v>6065043313</v>
      </c>
      <c r="B4634" s="75">
        <v>3504</v>
      </c>
      <c r="C4634" s="75" t="s">
        <v>185</v>
      </c>
      <c r="D4634" s="75">
        <v>92544</v>
      </c>
      <c r="E4634" s="75">
        <v>29.712722551575901</v>
      </c>
      <c r="F4634" s="75">
        <v>0</v>
      </c>
      <c r="G4634" s="75">
        <v>61.8</v>
      </c>
      <c r="H4634" s="77"/>
      <c r="I4634" s="77"/>
    </row>
    <row r="4635" spans="1:9" x14ac:dyDescent="0.25">
      <c r="A4635" s="75">
        <v>6065043316</v>
      </c>
      <c r="B4635" s="75">
        <v>3713</v>
      </c>
      <c r="C4635" s="75" t="s">
        <v>185</v>
      </c>
      <c r="D4635" s="75">
        <v>92545</v>
      </c>
      <c r="E4635" s="75">
        <v>29.673096187017901</v>
      </c>
      <c r="F4635" s="75">
        <v>0</v>
      </c>
      <c r="G4635" s="75">
        <v>30.1</v>
      </c>
      <c r="H4635" s="77"/>
      <c r="I4635" s="77"/>
    </row>
    <row r="4636" spans="1:9" x14ac:dyDescent="0.25">
      <c r="A4636" s="75">
        <v>6065043703</v>
      </c>
      <c r="B4636" s="75">
        <v>2585</v>
      </c>
      <c r="C4636" s="75" t="s">
        <v>185</v>
      </c>
      <c r="D4636" s="75">
        <v>92544</v>
      </c>
      <c r="E4636" s="75">
        <v>29.3572842513484</v>
      </c>
      <c r="F4636" s="75">
        <v>0</v>
      </c>
      <c r="G4636" s="75">
        <v>49.1</v>
      </c>
      <c r="H4636" s="77"/>
      <c r="I4636" s="77"/>
    </row>
    <row r="4637" spans="1:9" x14ac:dyDescent="0.25">
      <c r="A4637" s="75">
        <v>6065043702</v>
      </c>
      <c r="B4637" s="75">
        <v>4235</v>
      </c>
      <c r="C4637" s="75" t="s">
        <v>185</v>
      </c>
      <c r="D4637" s="75">
        <v>92544</v>
      </c>
      <c r="E4637" s="75">
        <v>28.614583995316998</v>
      </c>
      <c r="F4637" s="75">
        <v>0</v>
      </c>
      <c r="G4637" s="75">
        <v>53.7</v>
      </c>
      <c r="H4637" s="77"/>
      <c r="I4637" s="77"/>
    </row>
    <row r="4638" spans="1:9" x14ac:dyDescent="0.25">
      <c r="A4638" s="75">
        <v>6065043306</v>
      </c>
      <c r="B4638" s="75">
        <v>4538</v>
      </c>
      <c r="C4638" s="75" t="s">
        <v>185</v>
      </c>
      <c r="D4638" s="75">
        <v>92545</v>
      </c>
      <c r="E4638" s="75">
        <v>26.581774907909299</v>
      </c>
      <c r="F4638" s="75">
        <v>0</v>
      </c>
      <c r="G4638" s="75">
        <v>39.9</v>
      </c>
      <c r="H4638" s="77"/>
      <c r="I4638" s="77"/>
    </row>
    <row r="4639" spans="1:9" x14ac:dyDescent="0.25">
      <c r="A4639" s="75">
        <v>6065043311</v>
      </c>
      <c r="B4639" s="75">
        <v>2265</v>
      </c>
      <c r="C4639" s="75" t="s">
        <v>185</v>
      </c>
      <c r="D4639" s="75">
        <v>92544</v>
      </c>
      <c r="E4639" s="75">
        <v>26.3436469475322</v>
      </c>
      <c r="F4639" s="75">
        <v>0</v>
      </c>
      <c r="G4639" s="75">
        <v>45.2</v>
      </c>
      <c r="H4639" s="77"/>
      <c r="I4639" s="77"/>
    </row>
    <row r="4640" spans="1:9" x14ac:dyDescent="0.25">
      <c r="A4640" s="75">
        <v>6065043314</v>
      </c>
      <c r="B4640" s="75">
        <v>3631</v>
      </c>
      <c r="C4640" s="75" t="s">
        <v>185</v>
      </c>
      <c r="D4640" s="75">
        <v>92544</v>
      </c>
      <c r="E4640" s="75">
        <v>22.908936765707299</v>
      </c>
      <c r="F4640" s="75">
        <v>0</v>
      </c>
      <c r="G4640" s="75">
        <v>40.1</v>
      </c>
      <c r="H4640" s="77"/>
      <c r="I4640" s="77"/>
    </row>
    <row r="4641" spans="1:9" x14ac:dyDescent="0.25">
      <c r="A4641" s="75">
        <v>6065043304</v>
      </c>
      <c r="B4641" s="75">
        <v>6816</v>
      </c>
      <c r="C4641" s="75" t="s">
        <v>185</v>
      </c>
      <c r="D4641" s="75">
        <v>92544</v>
      </c>
      <c r="E4641" s="75">
        <v>22.829285378805899</v>
      </c>
      <c r="F4641" s="75">
        <v>0</v>
      </c>
      <c r="G4641" s="75">
        <v>37.1</v>
      </c>
      <c r="H4641" s="77"/>
      <c r="I4641" s="77"/>
    </row>
    <row r="4642" spans="1:9" x14ac:dyDescent="0.25">
      <c r="A4642" s="75">
        <v>6065043315</v>
      </c>
      <c r="B4642" s="75">
        <v>2073</v>
      </c>
      <c r="C4642" s="75" t="s">
        <v>185</v>
      </c>
      <c r="D4642" s="75">
        <v>92544</v>
      </c>
      <c r="E4642" s="75">
        <v>20.994900017554201</v>
      </c>
      <c r="F4642" s="75">
        <v>0</v>
      </c>
      <c r="G4642" s="75">
        <v>31.7</v>
      </c>
      <c r="H4642" s="77"/>
      <c r="I4642" s="77"/>
    </row>
    <row r="4643" spans="1:9" x14ac:dyDescent="0.25">
      <c r="A4643" s="75">
        <v>6065042720</v>
      </c>
      <c r="B4643" s="75">
        <v>4434</v>
      </c>
      <c r="C4643" s="75" t="s">
        <v>185</v>
      </c>
      <c r="D4643" s="75">
        <v>92548</v>
      </c>
      <c r="E4643" s="75">
        <v>31.622601861694299</v>
      </c>
      <c r="F4643" s="75">
        <v>0</v>
      </c>
      <c r="G4643" s="75">
        <v>47.8</v>
      </c>
      <c r="H4643" s="77"/>
      <c r="I4643" s="77"/>
    </row>
    <row r="4644" spans="1:9" x14ac:dyDescent="0.25">
      <c r="A4644" s="75">
        <v>6065044404</v>
      </c>
      <c r="B4644" s="75">
        <v>1860</v>
      </c>
      <c r="C4644" s="75" t="s">
        <v>185</v>
      </c>
      <c r="D4644" s="75">
        <v>92549</v>
      </c>
      <c r="E4644" s="75">
        <v>27.594699566172899</v>
      </c>
      <c r="F4644" s="75">
        <v>0</v>
      </c>
      <c r="G4644" s="75">
        <v>47.2</v>
      </c>
      <c r="H4644" s="77"/>
      <c r="I4644" s="77"/>
    </row>
    <row r="4645" spans="1:9" x14ac:dyDescent="0.25">
      <c r="A4645" s="75">
        <v>6065045122</v>
      </c>
      <c r="B4645" s="75">
        <v>1427</v>
      </c>
      <c r="C4645" s="75" t="s">
        <v>185</v>
      </c>
      <c r="D4645" s="75">
        <v>92210</v>
      </c>
      <c r="E4645" s="75">
        <v>11.8223440250657</v>
      </c>
      <c r="F4645" s="75">
        <v>0</v>
      </c>
      <c r="G4645" s="75">
        <v>22.2</v>
      </c>
      <c r="H4645" s="77"/>
      <c r="I4645" s="77"/>
    </row>
    <row r="4646" spans="1:9" x14ac:dyDescent="0.25">
      <c r="A4646" s="75">
        <v>6065045123</v>
      </c>
      <c r="B4646" s="75">
        <v>2356</v>
      </c>
      <c r="C4646" s="75" t="s">
        <v>185</v>
      </c>
      <c r="D4646" s="75">
        <v>92210</v>
      </c>
      <c r="E4646" s="75">
        <v>4.0366740170957103</v>
      </c>
      <c r="F4646" s="75">
        <v>0</v>
      </c>
      <c r="G4646" s="75">
        <v>26.3</v>
      </c>
      <c r="H4646" s="77"/>
      <c r="I4646" s="77"/>
    </row>
    <row r="4647" spans="1:9" x14ac:dyDescent="0.25">
      <c r="A4647" s="75">
        <v>6065045303</v>
      </c>
      <c r="B4647" s="75">
        <v>3035</v>
      </c>
      <c r="C4647" s="75" t="s">
        <v>185</v>
      </c>
      <c r="D4647" s="75">
        <v>92201</v>
      </c>
      <c r="E4647" s="75">
        <v>52.072071696133001</v>
      </c>
      <c r="F4647" s="75">
        <v>3035</v>
      </c>
      <c r="G4647" s="75">
        <v>79.5</v>
      </c>
      <c r="H4647" s="77"/>
      <c r="I4647" s="77"/>
    </row>
    <row r="4648" spans="1:9" x14ac:dyDescent="0.25">
      <c r="A4648" s="75">
        <v>6065045502</v>
      </c>
      <c r="B4648" s="75">
        <v>3744</v>
      </c>
      <c r="C4648" s="75" t="s">
        <v>185</v>
      </c>
      <c r="D4648" s="75">
        <v>92201</v>
      </c>
      <c r="E4648" s="75">
        <v>39.976841829180501</v>
      </c>
      <c r="F4648" s="75">
        <v>3744</v>
      </c>
      <c r="G4648" s="75">
        <v>55</v>
      </c>
      <c r="H4648" s="77"/>
      <c r="I4648" s="77"/>
    </row>
    <row r="4649" spans="1:9" x14ac:dyDescent="0.25">
      <c r="A4649" s="75">
        <v>6065049500</v>
      </c>
      <c r="B4649" s="75">
        <v>8421</v>
      </c>
      <c r="C4649" s="75" t="s">
        <v>185</v>
      </c>
      <c r="D4649" s="75">
        <v>92201</v>
      </c>
      <c r="E4649" s="75">
        <v>39.457536610966997</v>
      </c>
      <c r="F4649" s="75">
        <v>8421</v>
      </c>
      <c r="G4649" s="75">
        <v>55.5</v>
      </c>
      <c r="H4649" s="77"/>
      <c r="I4649" s="77"/>
    </row>
    <row r="4650" spans="1:9" x14ac:dyDescent="0.25">
      <c r="A4650" s="75">
        <v>6065045209</v>
      </c>
      <c r="B4650" s="75">
        <v>5441</v>
      </c>
      <c r="C4650" s="75" t="s">
        <v>185</v>
      </c>
      <c r="D4650" s="75">
        <v>92201</v>
      </c>
      <c r="E4650" s="75">
        <v>32.0578097827919</v>
      </c>
      <c r="F4650" s="75">
        <v>0</v>
      </c>
      <c r="G4650" s="75">
        <v>58.3</v>
      </c>
      <c r="H4650" s="77"/>
      <c r="I4650" s="77"/>
    </row>
    <row r="4651" spans="1:9" x14ac:dyDescent="0.25">
      <c r="A4651" s="75">
        <v>6065045302</v>
      </c>
      <c r="B4651" s="75">
        <v>4459</v>
      </c>
      <c r="C4651" s="75" t="s">
        <v>185</v>
      </c>
      <c r="D4651" s="75">
        <v>92201</v>
      </c>
      <c r="E4651" s="75">
        <v>32.000667850724497</v>
      </c>
      <c r="F4651" s="75">
        <v>0</v>
      </c>
      <c r="G4651" s="75">
        <v>56.1</v>
      </c>
      <c r="H4651" s="77"/>
      <c r="I4651" s="77"/>
    </row>
    <row r="4652" spans="1:9" x14ac:dyDescent="0.25">
      <c r="A4652" s="75">
        <v>6065045207</v>
      </c>
      <c r="B4652" s="75">
        <v>5014</v>
      </c>
      <c r="C4652" s="75" t="s">
        <v>185</v>
      </c>
      <c r="D4652" s="75">
        <v>92201</v>
      </c>
      <c r="E4652" s="75">
        <v>31.809956589443399</v>
      </c>
      <c r="F4652" s="75">
        <v>0</v>
      </c>
      <c r="G4652" s="75">
        <v>68.8</v>
      </c>
      <c r="H4652" s="77"/>
      <c r="I4652" s="77"/>
    </row>
    <row r="4653" spans="1:9" x14ac:dyDescent="0.25">
      <c r="A4653" s="75">
        <v>6065045213</v>
      </c>
      <c r="B4653" s="75">
        <v>5216</v>
      </c>
      <c r="C4653" s="75" t="s">
        <v>185</v>
      </c>
      <c r="D4653" s="75">
        <v>92201</v>
      </c>
      <c r="E4653" s="75">
        <v>27.037082918039701</v>
      </c>
      <c r="F4653" s="75">
        <v>0</v>
      </c>
      <c r="G4653" s="75">
        <v>40.200000000000003</v>
      </c>
      <c r="H4653" s="77"/>
      <c r="I4653" s="77"/>
    </row>
    <row r="4654" spans="1:9" x14ac:dyDescent="0.25">
      <c r="A4654" s="75">
        <v>6065045501</v>
      </c>
      <c r="B4654" s="75">
        <v>5518</v>
      </c>
      <c r="C4654" s="75" t="s">
        <v>185</v>
      </c>
      <c r="D4654" s="75">
        <v>92201</v>
      </c>
      <c r="E4654" s="75">
        <v>26.728427538530401</v>
      </c>
      <c r="F4654" s="75">
        <v>0</v>
      </c>
      <c r="G4654" s="75">
        <v>57.3</v>
      </c>
      <c r="H4654" s="77"/>
      <c r="I4654" s="77"/>
    </row>
    <row r="4655" spans="1:9" x14ac:dyDescent="0.25">
      <c r="A4655" s="75">
        <v>6065045217</v>
      </c>
      <c r="B4655" s="75">
        <v>6225</v>
      </c>
      <c r="C4655" s="75" t="s">
        <v>185</v>
      </c>
      <c r="D4655" s="75">
        <v>92201</v>
      </c>
      <c r="E4655" s="75">
        <v>26.367632696583801</v>
      </c>
      <c r="F4655" s="75">
        <v>0</v>
      </c>
      <c r="G4655" s="75">
        <v>49.7</v>
      </c>
      <c r="H4655" s="77"/>
      <c r="I4655" s="77"/>
    </row>
    <row r="4656" spans="1:9" x14ac:dyDescent="0.25">
      <c r="A4656" s="75">
        <v>6065045224</v>
      </c>
      <c r="B4656" s="75">
        <v>5471</v>
      </c>
      <c r="C4656" s="75" t="s">
        <v>185</v>
      </c>
      <c r="D4656" s="75">
        <v>92201</v>
      </c>
      <c r="E4656" s="75">
        <v>24.083218381347201</v>
      </c>
      <c r="F4656" s="75">
        <v>0</v>
      </c>
      <c r="G4656" s="75">
        <v>34.299999999999997</v>
      </c>
      <c r="H4656" s="77"/>
      <c r="I4656" s="77"/>
    </row>
    <row r="4657" spans="1:9" x14ac:dyDescent="0.25">
      <c r="A4657" s="75">
        <v>6065049400</v>
      </c>
      <c r="B4657" s="75">
        <v>2978</v>
      </c>
      <c r="C4657" s="75" t="s">
        <v>185</v>
      </c>
      <c r="D4657" s="75">
        <v>92203</v>
      </c>
      <c r="E4657" s="75">
        <v>21.852632864347999</v>
      </c>
      <c r="F4657" s="75">
        <v>0</v>
      </c>
      <c r="G4657" s="75">
        <v>43.9</v>
      </c>
      <c r="H4657" s="77"/>
      <c r="I4657" s="77"/>
    </row>
    <row r="4658" spans="1:9" x14ac:dyDescent="0.25">
      <c r="A4658" s="75">
        <v>6065045233</v>
      </c>
      <c r="B4658" s="75">
        <v>4244</v>
      </c>
      <c r="C4658" s="75" t="s">
        <v>185</v>
      </c>
      <c r="D4658" s="75">
        <v>92203</v>
      </c>
      <c r="E4658" s="75">
        <v>19.948798862833101</v>
      </c>
      <c r="F4658" s="75">
        <v>0</v>
      </c>
      <c r="G4658" s="75">
        <v>43.5</v>
      </c>
      <c r="H4658" s="77"/>
      <c r="I4658" s="77"/>
    </row>
    <row r="4659" spans="1:9" x14ac:dyDescent="0.25">
      <c r="A4659" s="75">
        <v>6065049100</v>
      </c>
      <c r="B4659" s="75">
        <v>5264</v>
      </c>
      <c r="C4659" s="75" t="s">
        <v>185</v>
      </c>
      <c r="D4659" s="75">
        <v>92201</v>
      </c>
      <c r="E4659" s="75">
        <v>18.577294031228</v>
      </c>
      <c r="F4659" s="75">
        <v>0</v>
      </c>
      <c r="G4659" s="75">
        <v>24.5</v>
      </c>
      <c r="H4659" s="77"/>
      <c r="I4659" s="77"/>
    </row>
    <row r="4660" spans="1:9" x14ac:dyDescent="0.25">
      <c r="A4660" s="75">
        <v>6065045212</v>
      </c>
      <c r="B4660" s="75">
        <v>2293</v>
      </c>
      <c r="C4660" s="75" t="s">
        <v>185</v>
      </c>
      <c r="D4660" s="75">
        <v>92201</v>
      </c>
      <c r="E4660" s="75">
        <v>17.688447506852899</v>
      </c>
      <c r="F4660" s="75">
        <v>0</v>
      </c>
      <c r="G4660" s="75">
        <v>33.4</v>
      </c>
      <c r="H4660" s="77"/>
      <c r="I4660" s="77"/>
    </row>
    <row r="4661" spans="1:9" x14ac:dyDescent="0.25">
      <c r="A4661" s="75">
        <v>6065045216</v>
      </c>
      <c r="B4661" s="75">
        <v>1804</v>
      </c>
      <c r="C4661" s="75" t="s">
        <v>185</v>
      </c>
      <c r="D4661" s="75">
        <v>92203</v>
      </c>
      <c r="E4661" s="75">
        <v>16.849629176665399</v>
      </c>
      <c r="F4661" s="75">
        <v>0</v>
      </c>
      <c r="G4661" s="75">
        <v>21</v>
      </c>
      <c r="H4661" s="77"/>
      <c r="I4661" s="77"/>
    </row>
    <row r="4662" spans="1:9" x14ac:dyDescent="0.25">
      <c r="A4662" s="75">
        <v>6065045304</v>
      </c>
      <c r="B4662" s="75">
        <v>8675</v>
      </c>
      <c r="C4662" s="75" t="s">
        <v>185</v>
      </c>
      <c r="D4662" s="75">
        <v>92203</v>
      </c>
      <c r="E4662" s="75">
        <v>13.9960564980663</v>
      </c>
      <c r="F4662" s="75">
        <v>0</v>
      </c>
      <c r="G4662" s="75">
        <v>25.1</v>
      </c>
      <c r="H4662" s="77"/>
      <c r="I4662" s="77"/>
    </row>
    <row r="4663" spans="1:9" x14ac:dyDescent="0.25">
      <c r="A4663" s="75">
        <v>6065045606</v>
      </c>
      <c r="B4663" s="75">
        <v>2680</v>
      </c>
      <c r="C4663" s="75" t="s">
        <v>185</v>
      </c>
      <c r="D4663" s="75">
        <v>92201</v>
      </c>
      <c r="E4663" s="75">
        <v>12.2392652174982</v>
      </c>
      <c r="F4663" s="75">
        <v>0</v>
      </c>
      <c r="G4663" s="75">
        <v>31.7</v>
      </c>
      <c r="H4663" s="77"/>
      <c r="I4663" s="77"/>
    </row>
    <row r="4664" spans="1:9" x14ac:dyDescent="0.25">
      <c r="A4664" s="75">
        <v>6065045214</v>
      </c>
      <c r="B4664" s="75">
        <v>5648</v>
      </c>
      <c r="C4664" s="75" t="s">
        <v>185</v>
      </c>
      <c r="D4664" s="75">
        <v>92203</v>
      </c>
      <c r="E4664" s="75">
        <v>9.9210598806492296</v>
      </c>
      <c r="F4664" s="75">
        <v>0</v>
      </c>
      <c r="G4664" s="75">
        <v>19</v>
      </c>
      <c r="H4664" s="77"/>
      <c r="I4664" s="77"/>
    </row>
    <row r="4665" spans="1:9" x14ac:dyDescent="0.25">
      <c r="A4665" s="75">
        <v>6065045121</v>
      </c>
      <c r="B4665" s="75">
        <v>5457</v>
      </c>
      <c r="C4665" s="75" t="s">
        <v>185</v>
      </c>
      <c r="D4665" s="75">
        <v>92253</v>
      </c>
      <c r="E4665" s="75">
        <v>13.872613589673399</v>
      </c>
      <c r="F4665" s="75">
        <v>0</v>
      </c>
      <c r="G4665" s="75">
        <v>32.9</v>
      </c>
      <c r="H4665" s="77"/>
      <c r="I4665" s="77"/>
    </row>
    <row r="4666" spans="1:9" x14ac:dyDescent="0.25">
      <c r="A4666" s="75">
        <v>6065045120</v>
      </c>
      <c r="B4666" s="75">
        <v>4580</v>
      </c>
      <c r="C4666" s="75" t="s">
        <v>185</v>
      </c>
      <c r="D4666" s="75">
        <v>92253</v>
      </c>
      <c r="E4666" s="75">
        <v>11.7662461762825</v>
      </c>
      <c r="F4666" s="75">
        <v>0</v>
      </c>
      <c r="G4666" s="75">
        <v>52.9</v>
      </c>
      <c r="H4666" s="77"/>
      <c r="I4666" s="77"/>
    </row>
    <row r="4667" spans="1:9" x14ac:dyDescent="0.25">
      <c r="A4667" s="75">
        <v>6065045110</v>
      </c>
      <c r="B4667" s="75">
        <v>5401</v>
      </c>
      <c r="C4667" s="75" t="s">
        <v>185</v>
      </c>
      <c r="D4667" s="75">
        <v>92253</v>
      </c>
      <c r="E4667" s="75">
        <v>9.6472851798401997</v>
      </c>
      <c r="F4667" s="75">
        <v>0</v>
      </c>
      <c r="G4667" s="75">
        <v>36.299999999999997</v>
      </c>
      <c r="H4667" s="77"/>
      <c r="I4667" s="77"/>
    </row>
    <row r="4668" spans="1:9" x14ac:dyDescent="0.25">
      <c r="A4668" s="75">
        <v>6065045215</v>
      </c>
      <c r="B4668" s="75">
        <v>8515</v>
      </c>
      <c r="C4668" s="75" t="s">
        <v>185</v>
      </c>
      <c r="D4668" s="75">
        <v>92253</v>
      </c>
      <c r="E4668" s="75">
        <v>9.4312036829170598</v>
      </c>
      <c r="F4668" s="75">
        <v>0</v>
      </c>
      <c r="G4668" s="75">
        <v>18.100000000000001</v>
      </c>
      <c r="H4668" s="77"/>
      <c r="I4668" s="77"/>
    </row>
    <row r="4669" spans="1:9" x14ac:dyDescent="0.25">
      <c r="A4669" s="75">
        <v>6065045109</v>
      </c>
      <c r="B4669" s="75">
        <v>3831</v>
      </c>
      <c r="C4669" s="75" t="s">
        <v>185</v>
      </c>
      <c r="D4669" s="75">
        <v>92253</v>
      </c>
      <c r="E4669" s="75">
        <v>8.4471657256996906</v>
      </c>
      <c r="F4669" s="75">
        <v>0</v>
      </c>
      <c r="G4669" s="75">
        <v>36.200000000000003</v>
      </c>
      <c r="H4669" s="77"/>
      <c r="I4669" s="77"/>
    </row>
    <row r="4670" spans="1:9" x14ac:dyDescent="0.25">
      <c r="A4670" s="75">
        <v>6065045608</v>
      </c>
      <c r="B4670" s="75">
        <v>2878</v>
      </c>
      <c r="C4670" s="75" t="s">
        <v>185</v>
      </c>
      <c r="D4670" s="75">
        <v>92253</v>
      </c>
      <c r="E4670" s="75">
        <v>5.81416858431996</v>
      </c>
      <c r="F4670" s="75">
        <v>0</v>
      </c>
      <c r="G4670" s="75">
        <v>8.1999999999999993</v>
      </c>
      <c r="H4670" s="77"/>
      <c r="I4670" s="77"/>
    </row>
    <row r="4671" spans="1:9" x14ac:dyDescent="0.25">
      <c r="A4671" s="75">
        <v>6065043006</v>
      </c>
      <c r="B4671" s="75">
        <v>4703</v>
      </c>
      <c r="C4671" s="75" t="s">
        <v>185</v>
      </c>
      <c r="D4671" s="75">
        <v>92530</v>
      </c>
      <c r="E4671" s="75">
        <v>43.1053485276489</v>
      </c>
      <c r="F4671" s="75">
        <v>4703</v>
      </c>
      <c r="G4671" s="75">
        <v>59.3</v>
      </c>
      <c r="H4671" s="77"/>
      <c r="I4671" s="77"/>
    </row>
    <row r="4672" spans="1:9" x14ac:dyDescent="0.25">
      <c r="A4672" s="75">
        <v>6065043005</v>
      </c>
      <c r="B4672" s="75">
        <v>5049</v>
      </c>
      <c r="C4672" s="75" t="s">
        <v>185</v>
      </c>
      <c r="D4672" s="75">
        <v>92530</v>
      </c>
      <c r="E4672" s="75">
        <v>39.928932910446001</v>
      </c>
      <c r="F4672" s="75">
        <v>5049</v>
      </c>
      <c r="G4672" s="75">
        <v>50.4</v>
      </c>
      <c r="H4672" s="77"/>
      <c r="I4672" s="77"/>
    </row>
    <row r="4673" spans="1:9" x14ac:dyDescent="0.25">
      <c r="A4673" s="75">
        <v>6065043001</v>
      </c>
      <c r="B4673" s="75">
        <v>5593</v>
      </c>
      <c r="C4673" s="75" t="s">
        <v>185</v>
      </c>
      <c r="D4673" s="75">
        <v>92530</v>
      </c>
      <c r="E4673" s="75">
        <v>39.320660771419099</v>
      </c>
      <c r="F4673" s="75">
        <v>0</v>
      </c>
      <c r="G4673" s="75">
        <v>55.5</v>
      </c>
      <c r="H4673" s="77"/>
      <c r="I4673" s="77"/>
    </row>
    <row r="4674" spans="1:9" x14ac:dyDescent="0.25">
      <c r="A4674" s="75">
        <v>6065043008</v>
      </c>
      <c r="B4674" s="75">
        <v>5394</v>
      </c>
      <c r="C4674" s="75" t="s">
        <v>185</v>
      </c>
      <c r="D4674" s="75">
        <v>92530</v>
      </c>
      <c r="E4674" s="75">
        <v>33.004150917102699</v>
      </c>
      <c r="F4674" s="75">
        <v>0</v>
      </c>
      <c r="G4674" s="75">
        <v>41.9</v>
      </c>
      <c r="H4674" s="77"/>
      <c r="I4674" s="77"/>
    </row>
    <row r="4675" spans="1:9" x14ac:dyDescent="0.25">
      <c r="A4675" s="75">
        <v>6065043003</v>
      </c>
      <c r="B4675" s="75">
        <v>6600</v>
      </c>
      <c r="C4675" s="75" t="s">
        <v>185</v>
      </c>
      <c r="D4675" s="75">
        <v>92530</v>
      </c>
      <c r="E4675" s="75">
        <v>31.710473467882899</v>
      </c>
      <c r="F4675" s="75">
        <v>0</v>
      </c>
      <c r="G4675" s="75">
        <v>65</v>
      </c>
      <c r="H4675" s="77"/>
      <c r="I4675" s="77"/>
    </row>
    <row r="4676" spans="1:9" x14ac:dyDescent="0.25">
      <c r="A4676" s="75">
        <v>6065042715</v>
      </c>
      <c r="B4676" s="75">
        <v>12805</v>
      </c>
      <c r="C4676" s="75" t="s">
        <v>185</v>
      </c>
      <c r="D4676" s="75">
        <v>92532</v>
      </c>
      <c r="E4676" s="75">
        <v>26.750617338610699</v>
      </c>
      <c r="F4676" s="75">
        <v>0</v>
      </c>
      <c r="G4676" s="75">
        <v>22</v>
      </c>
      <c r="H4676" s="77"/>
      <c r="I4676" s="77"/>
    </row>
    <row r="4677" spans="1:9" x14ac:dyDescent="0.25">
      <c r="A4677" s="75">
        <v>6065046401</v>
      </c>
      <c r="B4677" s="75">
        <v>3768</v>
      </c>
      <c r="C4677" s="75" t="s">
        <v>185</v>
      </c>
      <c r="D4677" s="75">
        <v>92530</v>
      </c>
      <c r="E4677" s="75">
        <v>26.164835509880401</v>
      </c>
      <c r="F4677" s="75">
        <v>0</v>
      </c>
      <c r="G4677" s="75">
        <v>37.799999999999997</v>
      </c>
      <c r="H4677" s="77"/>
      <c r="I4677" s="77"/>
    </row>
    <row r="4678" spans="1:9" x14ac:dyDescent="0.25">
      <c r="A4678" s="75">
        <v>6065046402</v>
      </c>
      <c r="B4678" s="75">
        <v>4684</v>
      </c>
      <c r="C4678" s="75" t="s">
        <v>185</v>
      </c>
      <c r="D4678" s="75">
        <v>92530</v>
      </c>
      <c r="E4678" s="75">
        <v>25.765909787985599</v>
      </c>
      <c r="F4678" s="75">
        <v>0</v>
      </c>
      <c r="G4678" s="75">
        <v>58.5</v>
      </c>
      <c r="H4678" s="77"/>
      <c r="I4678" s="77"/>
    </row>
    <row r="4679" spans="1:9" x14ac:dyDescent="0.25">
      <c r="A4679" s="75">
        <v>6065043010</v>
      </c>
      <c r="B4679" s="75">
        <v>5687</v>
      </c>
      <c r="C4679" s="75" t="s">
        <v>185</v>
      </c>
      <c r="D4679" s="75">
        <v>92530</v>
      </c>
      <c r="E4679" s="75">
        <v>23.0774377097014</v>
      </c>
      <c r="F4679" s="75">
        <v>0</v>
      </c>
      <c r="G4679" s="75">
        <v>22.8</v>
      </c>
      <c r="H4679" s="77"/>
      <c r="I4679" s="77"/>
    </row>
    <row r="4680" spans="1:9" x14ac:dyDescent="0.25">
      <c r="A4680" s="75">
        <v>6065043009</v>
      </c>
      <c r="B4680" s="75">
        <v>4736</v>
      </c>
      <c r="C4680" s="75" t="s">
        <v>185</v>
      </c>
      <c r="D4680" s="75">
        <v>92530</v>
      </c>
      <c r="E4680" s="75">
        <v>22.7360029205704</v>
      </c>
      <c r="F4680" s="75">
        <v>0</v>
      </c>
      <c r="G4680" s="75">
        <v>22.6</v>
      </c>
      <c r="H4680" s="77"/>
      <c r="I4680" s="77"/>
    </row>
    <row r="4681" spans="1:9" x14ac:dyDescent="0.25">
      <c r="A4681" s="75">
        <v>6065046403</v>
      </c>
      <c r="B4681" s="75">
        <v>7156</v>
      </c>
      <c r="C4681" s="75" t="s">
        <v>185</v>
      </c>
      <c r="D4681" s="75">
        <v>92530</v>
      </c>
      <c r="E4681" s="75">
        <v>15.738244374872499</v>
      </c>
      <c r="F4681" s="75">
        <v>0</v>
      </c>
      <c r="G4681" s="75">
        <v>30.1</v>
      </c>
      <c r="H4681" s="77"/>
      <c r="I4681" s="77"/>
    </row>
    <row r="4682" spans="1:9" x14ac:dyDescent="0.25">
      <c r="A4682" s="75">
        <v>6065046700</v>
      </c>
      <c r="B4682" s="75">
        <v>4442</v>
      </c>
      <c r="C4682" s="75" t="s">
        <v>185</v>
      </c>
      <c r="D4682" s="75">
        <v>92518</v>
      </c>
      <c r="E4682" s="75">
        <v>69.150347374724106</v>
      </c>
      <c r="F4682" s="75">
        <v>4442</v>
      </c>
      <c r="G4682" s="75">
        <v>67.8</v>
      </c>
      <c r="H4682" s="77"/>
      <c r="I4682" s="77"/>
    </row>
    <row r="4683" spans="1:9" x14ac:dyDescent="0.25">
      <c r="A4683" s="75">
        <v>6065045604</v>
      </c>
      <c r="B4683" s="75">
        <v>13694</v>
      </c>
      <c r="C4683" s="75" t="s">
        <v>185</v>
      </c>
      <c r="D4683" s="75">
        <v>92254</v>
      </c>
      <c r="E4683" s="75">
        <v>45.658828637015603</v>
      </c>
      <c r="F4683" s="75">
        <v>13694</v>
      </c>
      <c r="G4683" s="75">
        <v>75.099999999999994</v>
      </c>
      <c r="H4683" s="77"/>
      <c r="I4683" s="77"/>
    </row>
    <row r="4684" spans="1:9" x14ac:dyDescent="0.25">
      <c r="A4684" s="75">
        <v>6065043279</v>
      </c>
      <c r="B4684" s="75">
        <v>5093</v>
      </c>
      <c r="C4684" s="75" t="s">
        <v>185</v>
      </c>
      <c r="D4684" s="75">
        <v>92584</v>
      </c>
      <c r="E4684" s="75">
        <v>25.224541560957402</v>
      </c>
      <c r="F4684" s="75">
        <v>0</v>
      </c>
      <c r="G4684" s="75">
        <v>30.4</v>
      </c>
      <c r="H4684" s="77"/>
      <c r="I4684" s="77"/>
    </row>
    <row r="4685" spans="1:9" x14ac:dyDescent="0.25">
      <c r="A4685" s="75">
        <v>6065042729</v>
      </c>
      <c r="B4685" s="75">
        <v>9184</v>
      </c>
      <c r="C4685" s="75" t="s">
        <v>185</v>
      </c>
      <c r="D4685" s="75">
        <v>92584</v>
      </c>
      <c r="E4685" s="75">
        <v>21.190390077553001</v>
      </c>
      <c r="F4685" s="75">
        <v>0</v>
      </c>
      <c r="G4685" s="75">
        <v>29.5</v>
      </c>
      <c r="H4685" s="77"/>
      <c r="I4685" s="77"/>
    </row>
    <row r="4686" spans="1:9" x14ac:dyDescent="0.25">
      <c r="A4686" s="75">
        <v>6065042739</v>
      </c>
      <c r="B4686" s="75">
        <v>7097</v>
      </c>
      <c r="C4686" s="75" t="s">
        <v>185</v>
      </c>
      <c r="D4686" s="75">
        <v>92584</v>
      </c>
      <c r="E4686" s="75">
        <v>21.130379758971198</v>
      </c>
      <c r="F4686" s="75">
        <v>0</v>
      </c>
      <c r="G4686" s="75">
        <v>24</v>
      </c>
      <c r="H4686" s="77"/>
      <c r="I4686" s="77"/>
    </row>
    <row r="4687" spans="1:9" x14ac:dyDescent="0.25">
      <c r="A4687" s="75">
        <v>6065042724</v>
      </c>
      <c r="B4687" s="75">
        <v>3182</v>
      </c>
      <c r="C4687" s="75" t="s">
        <v>185</v>
      </c>
      <c r="D4687" s="75">
        <v>92584</v>
      </c>
      <c r="E4687" s="75">
        <v>20.969242711784599</v>
      </c>
      <c r="F4687" s="75">
        <v>0</v>
      </c>
      <c r="G4687" s="75">
        <v>24.1</v>
      </c>
      <c r="H4687" s="77"/>
      <c r="I4687" s="77"/>
    </row>
    <row r="4688" spans="1:9" x14ac:dyDescent="0.25">
      <c r="A4688" s="75">
        <v>6065042738</v>
      </c>
      <c r="B4688" s="75">
        <v>5729</v>
      </c>
      <c r="C4688" s="75" t="s">
        <v>185</v>
      </c>
      <c r="D4688" s="75">
        <v>92584</v>
      </c>
      <c r="E4688" s="75">
        <v>20.313728580789402</v>
      </c>
      <c r="F4688" s="75">
        <v>0</v>
      </c>
      <c r="G4688" s="75">
        <v>26.4</v>
      </c>
      <c r="H4688" s="77"/>
      <c r="I4688" s="77"/>
    </row>
    <row r="4689" spans="1:9" x14ac:dyDescent="0.25">
      <c r="A4689" s="75">
        <v>6065042742</v>
      </c>
      <c r="B4689" s="75">
        <v>4232</v>
      </c>
      <c r="C4689" s="75" t="s">
        <v>185</v>
      </c>
      <c r="D4689" s="75">
        <v>92584</v>
      </c>
      <c r="E4689" s="75">
        <v>19.685879372037501</v>
      </c>
      <c r="F4689" s="75">
        <v>0</v>
      </c>
      <c r="G4689" s="75">
        <v>14.3</v>
      </c>
      <c r="H4689" s="77"/>
      <c r="I4689" s="77"/>
    </row>
    <row r="4690" spans="1:9" x14ac:dyDescent="0.25">
      <c r="A4690" s="75">
        <v>6065042743</v>
      </c>
      <c r="B4690" s="75">
        <v>1907</v>
      </c>
      <c r="C4690" s="75" t="s">
        <v>185</v>
      </c>
      <c r="D4690" s="75">
        <v>92584</v>
      </c>
      <c r="E4690" s="75">
        <v>19.625529886615301</v>
      </c>
      <c r="F4690" s="75">
        <v>0</v>
      </c>
      <c r="G4690" s="75">
        <v>19.5</v>
      </c>
      <c r="H4690" s="77"/>
      <c r="I4690" s="77"/>
    </row>
    <row r="4691" spans="1:9" x14ac:dyDescent="0.25">
      <c r="A4691" s="75">
        <v>6065042733</v>
      </c>
      <c r="B4691" s="75">
        <v>4234</v>
      </c>
      <c r="C4691" s="75" t="s">
        <v>185</v>
      </c>
      <c r="D4691" s="75">
        <v>92584</v>
      </c>
      <c r="E4691" s="75">
        <v>13.151480035587699</v>
      </c>
      <c r="F4691" s="75">
        <v>0</v>
      </c>
      <c r="G4691" s="75">
        <v>16.8</v>
      </c>
      <c r="H4691" s="77"/>
      <c r="I4691" s="77"/>
    </row>
    <row r="4692" spans="1:9" x14ac:dyDescent="0.25">
      <c r="A4692" s="75">
        <v>6065040503</v>
      </c>
      <c r="B4692" s="75">
        <v>3876</v>
      </c>
      <c r="C4692" s="75" t="s">
        <v>185</v>
      </c>
      <c r="D4692" s="75">
        <v>91752</v>
      </c>
      <c r="E4692" s="75">
        <v>48.2896696596992</v>
      </c>
      <c r="F4692" s="75">
        <v>3876</v>
      </c>
      <c r="G4692" s="75">
        <v>50</v>
      </c>
      <c r="H4692" s="77"/>
      <c r="I4692" s="77"/>
    </row>
    <row r="4693" spans="1:9" x14ac:dyDescent="0.25">
      <c r="A4693" s="75">
        <v>6065040607</v>
      </c>
      <c r="B4693" s="75">
        <v>9317</v>
      </c>
      <c r="C4693" s="75" t="s">
        <v>185</v>
      </c>
      <c r="D4693" s="75">
        <v>91752</v>
      </c>
      <c r="E4693" s="75">
        <v>42.040250907224603</v>
      </c>
      <c r="F4693" s="75">
        <v>9317</v>
      </c>
      <c r="G4693" s="75">
        <v>20.2</v>
      </c>
      <c r="H4693" s="77"/>
      <c r="I4693" s="77"/>
    </row>
    <row r="4694" spans="1:9" x14ac:dyDescent="0.25">
      <c r="A4694" s="75">
        <v>6065040605</v>
      </c>
      <c r="B4694" s="75">
        <v>3543</v>
      </c>
      <c r="C4694" s="75" t="s">
        <v>185</v>
      </c>
      <c r="D4694" s="75">
        <v>91752</v>
      </c>
      <c r="E4694" s="75">
        <v>38.182113269536003</v>
      </c>
      <c r="F4694" s="75">
        <v>0</v>
      </c>
      <c r="G4694" s="75">
        <v>50.6</v>
      </c>
      <c r="H4694" s="77"/>
      <c r="I4694" s="77"/>
    </row>
    <row r="4695" spans="1:9" x14ac:dyDescent="0.25">
      <c r="A4695" s="75">
        <v>6065040603</v>
      </c>
      <c r="B4695" s="75">
        <v>2376</v>
      </c>
      <c r="C4695" s="75" t="s">
        <v>185</v>
      </c>
      <c r="D4695" s="75">
        <v>91752</v>
      </c>
      <c r="E4695" s="75">
        <v>36.427538246904803</v>
      </c>
      <c r="F4695" s="75">
        <v>0</v>
      </c>
      <c r="G4695" s="75">
        <v>51.7</v>
      </c>
      <c r="H4695" s="77"/>
      <c r="I4695" s="77"/>
    </row>
    <row r="4696" spans="1:9" x14ac:dyDescent="0.25">
      <c r="A4696" s="75">
        <v>6065040606</v>
      </c>
      <c r="B4696" s="75">
        <v>3329</v>
      </c>
      <c r="C4696" s="75" t="s">
        <v>185</v>
      </c>
      <c r="D4696" s="75">
        <v>91752</v>
      </c>
      <c r="E4696" s="75">
        <v>34.873116169313199</v>
      </c>
      <c r="F4696" s="75">
        <v>0</v>
      </c>
      <c r="G4696" s="75">
        <v>52.8</v>
      </c>
      <c r="H4696" s="77"/>
      <c r="I4696" s="77"/>
    </row>
    <row r="4697" spans="1:9" x14ac:dyDescent="0.25">
      <c r="A4697" s="75">
        <v>6065040615</v>
      </c>
      <c r="B4697" s="75">
        <v>9024</v>
      </c>
      <c r="C4697" s="75" t="s">
        <v>185</v>
      </c>
      <c r="D4697" s="75">
        <v>91752</v>
      </c>
      <c r="E4697" s="75">
        <v>33.364790375574998</v>
      </c>
      <c r="F4697" s="75">
        <v>0</v>
      </c>
      <c r="G4697" s="75">
        <v>22.9</v>
      </c>
      <c r="H4697" s="77"/>
      <c r="I4697" s="77"/>
    </row>
    <row r="4698" spans="1:9" x14ac:dyDescent="0.25">
      <c r="A4698" s="75">
        <v>6065040604</v>
      </c>
      <c r="B4698" s="75">
        <v>5541</v>
      </c>
      <c r="C4698" s="75" t="s">
        <v>185</v>
      </c>
      <c r="D4698" s="75">
        <v>91752</v>
      </c>
      <c r="E4698" s="75">
        <v>28.100520507076801</v>
      </c>
      <c r="F4698" s="75">
        <v>0</v>
      </c>
      <c r="G4698" s="75">
        <v>33.4</v>
      </c>
      <c r="H4698" s="77"/>
      <c r="I4698" s="77"/>
    </row>
    <row r="4699" spans="1:9" x14ac:dyDescent="0.25">
      <c r="A4699" s="75">
        <v>6065042505</v>
      </c>
      <c r="B4699" s="75">
        <v>3639</v>
      </c>
      <c r="C4699" s="75" t="s">
        <v>185</v>
      </c>
      <c r="D4699" s="75">
        <v>92553</v>
      </c>
      <c r="E4699" s="75">
        <v>65.645125559701199</v>
      </c>
      <c r="F4699" s="75">
        <v>3639</v>
      </c>
      <c r="G4699" s="75">
        <v>74.2</v>
      </c>
      <c r="H4699" s="77"/>
      <c r="I4699" s="77"/>
    </row>
    <row r="4700" spans="1:9" x14ac:dyDescent="0.25">
      <c r="A4700" s="75">
        <v>6065042508</v>
      </c>
      <c r="B4700" s="75">
        <v>4888</v>
      </c>
      <c r="C4700" s="75" t="s">
        <v>185</v>
      </c>
      <c r="D4700" s="75">
        <v>92551</v>
      </c>
      <c r="E4700" s="75">
        <v>59.675171923785101</v>
      </c>
      <c r="F4700" s="75">
        <v>4888</v>
      </c>
      <c r="G4700" s="75">
        <v>61.8</v>
      </c>
      <c r="H4700" s="77"/>
      <c r="I4700" s="77"/>
    </row>
    <row r="4701" spans="1:9" x14ac:dyDescent="0.25">
      <c r="A4701" s="75">
        <v>6065042507</v>
      </c>
      <c r="B4701" s="75">
        <v>5011</v>
      </c>
      <c r="C4701" s="75" t="s">
        <v>185</v>
      </c>
      <c r="D4701" s="75">
        <v>92551</v>
      </c>
      <c r="E4701" s="75">
        <v>54.885000772161</v>
      </c>
      <c r="F4701" s="75">
        <v>5011</v>
      </c>
      <c r="G4701" s="75">
        <v>43.5</v>
      </c>
      <c r="H4701" s="77"/>
      <c r="I4701" s="77"/>
    </row>
    <row r="4702" spans="1:9" x14ac:dyDescent="0.25">
      <c r="A4702" s="75">
        <v>6065048800</v>
      </c>
      <c r="B4702" s="75">
        <v>4512</v>
      </c>
      <c r="C4702" s="75" t="s">
        <v>185</v>
      </c>
      <c r="D4702" s="75">
        <v>92551</v>
      </c>
      <c r="E4702" s="75">
        <v>51.2407261498495</v>
      </c>
      <c r="F4702" s="75">
        <v>4512</v>
      </c>
      <c r="G4702" s="75">
        <v>51.7</v>
      </c>
      <c r="H4702" s="77"/>
      <c r="I4702" s="77"/>
    </row>
    <row r="4703" spans="1:9" x14ac:dyDescent="0.25">
      <c r="A4703" s="75">
        <v>6065042510</v>
      </c>
      <c r="B4703" s="75">
        <v>5048</v>
      </c>
      <c r="C4703" s="75" t="s">
        <v>185</v>
      </c>
      <c r="D4703" s="75">
        <v>92553</v>
      </c>
      <c r="E4703" s="75">
        <v>50.556237291125498</v>
      </c>
      <c r="F4703" s="75">
        <v>5048</v>
      </c>
      <c r="G4703" s="75">
        <v>65.2</v>
      </c>
      <c r="H4703" s="77"/>
      <c r="I4703" s="77"/>
    </row>
    <row r="4704" spans="1:9" x14ac:dyDescent="0.25">
      <c r="A4704" s="75">
        <v>6065042511</v>
      </c>
      <c r="B4704" s="75">
        <v>3308</v>
      </c>
      <c r="C4704" s="75" t="s">
        <v>185</v>
      </c>
      <c r="D4704" s="75">
        <v>92553</v>
      </c>
      <c r="E4704" s="75">
        <v>50.025603170140798</v>
      </c>
      <c r="F4704" s="75">
        <v>3308</v>
      </c>
      <c r="G4704" s="75">
        <v>68.2</v>
      </c>
      <c r="H4704" s="77"/>
      <c r="I4704" s="77"/>
    </row>
    <row r="4705" spans="1:9" x14ac:dyDescent="0.25">
      <c r="A4705" s="75">
        <v>6065042512</v>
      </c>
      <c r="B4705" s="75">
        <v>3200</v>
      </c>
      <c r="C4705" s="75" t="s">
        <v>185</v>
      </c>
      <c r="D4705" s="75">
        <v>92553</v>
      </c>
      <c r="E4705" s="75">
        <v>49.742194445932803</v>
      </c>
      <c r="F4705" s="75">
        <v>3200</v>
      </c>
      <c r="G4705" s="75">
        <v>63.7</v>
      </c>
      <c r="H4705" s="77"/>
      <c r="I4705" s="77"/>
    </row>
    <row r="4706" spans="1:9" x14ac:dyDescent="0.25">
      <c r="A4706" s="75">
        <v>6065042506</v>
      </c>
      <c r="B4706" s="75">
        <v>9483</v>
      </c>
      <c r="C4706" s="75" t="s">
        <v>185</v>
      </c>
      <c r="D4706" s="75">
        <v>92553</v>
      </c>
      <c r="E4706" s="75">
        <v>49.653868306285197</v>
      </c>
      <c r="F4706" s="75">
        <v>9483</v>
      </c>
      <c r="G4706" s="75">
        <v>39.5</v>
      </c>
      <c r="H4706" s="77"/>
      <c r="I4706" s="77"/>
    </row>
    <row r="4707" spans="1:9" x14ac:dyDescent="0.25">
      <c r="A4707" s="75">
        <v>6065042515</v>
      </c>
      <c r="B4707" s="75">
        <v>3803</v>
      </c>
      <c r="C4707" s="75" t="s">
        <v>185</v>
      </c>
      <c r="D4707" s="75">
        <v>92553</v>
      </c>
      <c r="E4707" s="75">
        <v>49.268594192812898</v>
      </c>
      <c r="F4707" s="75">
        <v>3803</v>
      </c>
      <c r="G4707" s="75">
        <v>76.2</v>
      </c>
      <c r="H4707" s="77"/>
      <c r="I4707" s="77"/>
    </row>
    <row r="4708" spans="1:9" x14ac:dyDescent="0.25">
      <c r="A4708" s="75">
        <v>6065042513</v>
      </c>
      <c r="B4708" s="75">
        <v>3379</v>
      </c>
      <c r="C4708" s="75" t="s">
        <v>185</v>
      </c>
      <c r="D4708" s="75">
        <v>92553</v>
      </c>
      <c r="E4708" s="75">
        <v>47.622717902236602</v>
      </c>
      <c r="F4708" s="75">
        <v>3379</v>
      </c>
      <c r="G4708" s="75">
        <v>51.2</v>
      </c>
      <c r="H4708" s="77"/>
      <c r="I4708" s="77"/>
    </row>
    <row r="4709" spans="1:9" x14ac:dyDescent="0.25">
      <c r="A4709" s="75">
        <v>6065042405</v>
      </c>
      <c r="B4709" s="75">
        <v>4997</v>
      </c>
      <c r="C4709" s="75" t="s">
        <v>185</v>
      </c>
      <c r="D4709" s="75">
        <v>92557</v>
      </c>
      <c r="E4709" s="75">
        <v>46.693616296580203</v>
      </c>
      <c r="F4709" s="75">
        <v>4997</v>
      </c>
      <c r="G4709" s="75">
        <v>70.5</v>
      </c>
      <c r="H4709" s="77"/>
      <c r="I4709" s="77"/>
    </row>
    <row r="4710" spans="1:9" x14ac:dyDescent="0.25">
      <c r="A4710" s="75">
        <v>6065042516</v>
      </c>
      <c r="B4710" s="75">
        <v>4177</v>
      </c>
      <c r="C4710" s="75" t="s">
        <v>185</v>
      </c>
      <c r="D4710" s="75">
        <v>92553</v>
      </c>
      <c r="E4710" s="75">
        <v>46.648623588734999</v>
      </c>
      <c r="F4710" s="75">
        <v>4177</v>
      </c>
      <c r="G4710" s="75">
        <v>65.099999999999994</v>
      </c>
      <c r="H4710" s="77"/>
      <c r="I4710" s="77"/>
    </row>
    <row r="4711" spans="1:9" x14ac:dyDescent="0.25">
      <c r="A4711" s="75">
        <v>6065042514</v>
      </c>
      <c r="B4711" s="75">
        <v>3165</v>
      </c>
      <c r="C4711" s="75" t="s">
        <v>185</v>
      </c>
      <c r="D4711" s="75">
        <v>92553</v>
      </c>
      <c r="E4711" s="75">
        <v>46.619698271102997</v>
      </c>
      <c r="F4711" s="75">
        <v>3165</v>
      </c>
      <c r="G4711" s="75">
        <v>62</v>
      </c>
      <c r="H4711" s="77"/>
      <c r="I4711" s="77"/>
    </row>
    <row r="4712" spans="1:9" x14ac:dyDescent="0.25">
      <c r="A4712" s="75">
        <v>6065042519</v>
      </c>
      <c r="B4712" s="75">
        <v>1706</v>
      </c>
      <c r="C4712" s="75" t="s">
        <v>185</v>
      </c>
      <c r="D4712" s="75">
        <v>92553</v>
      </c>
      <c r="E4712" s="75">
        <v>43.853153270252903</v>
      </c>
      <c r="F4712" s="75">
        <v>1706</v>
      </c>
      <c r="G4712" s="75">
        <v>78.900000000000006</v>
      </c>
      <c r="H4712" s="77"/>
      <c r="I4712" s="77"/>
    </row>
    <row r="4713" spans="1:9" x14ac:dyDescent="0.25">
      <c r="A4713" s="75">
        <v>6065042404</v>
      </c>
      <c r="B4713" s="75">
        <v>2038</v>
      </c>
      <c r="C4713" s="75" t="s">
        <v>185</v>
      </c>
      <c r="D4713" s="75">
        <v>92557</v>
      </c>
      <c r="E4713" s="75">
        <v>43.178083709391501</v>
      </c>
      <c r="F4713" s="75">
        <v>2038</v>
      </c>
      <c r="G4713" s="75">
        <v>67.2</v>
      </c>
      <c r="H4713" s="77"/>
      <c r="I4713" s="77"/>
    </row>
    <row r="4714" spans="1:9" x14ac:dyDescent="0.25">
      <c r="A4714" s="75">
        <v>6065042520</v>
      </c>
      <c r="B4714" s="75">
        <v>4669</v>
      </c>
      <c r="C4714" s="75" t="s">
        <v>185</v>
      </c>
      <c r="D4714" s="75">
        <v>92553</v>
      </c>
      <c r="E4714" s="75">
        <v>41.567178031534901</v>
      </c>
      <c r="F4714" s="75">
        <v>4669</v>
      </c>
      <c r="G4714" s="75">
        <v>70.3</v>
      </c>
      <c r="H4714" s="77"/>
      <c r="I4714" s="77"/>
    </row>
    <row r="4715" spans="1:9" x14ac:dyDescent="0.25">
      <c r="A4715" s="75">
        <v>6065042624</v>
      </c>
      <c r="B4715" s="75">
        <v>3784</v>
      </c>
      <c r="C4715" s="75" t="s">
        <v>185</v>
      </c>
      <c r="D4715" s="75">
        <v>92555</v>
      </c>
      <c r="E4715" s="75">
        <v>41.475137951882097</v>
      </c>
      <c r="F4715" s="75">
        <v>3784</v>
      </c>
      <c r="G4715" s="75">
        <v>25.3</v>
      </c>
      <c r="H4715" s="77"/>
      <c r="I4715" s="77"/>
    </row>
    <row r="4716" spans="1:9" x14ac:dyDescent="0.25">
      <c r="A4716" s="75">
        <v>6065042518</v>
      </c>
      <c r="B4716" s="75">
        <v>3670</v>
      </c>
      <c r="C4716" s="75" t="s">
        <v>185</v>
      </c>
      <c r="D4716" s="75">
        <v>92553</v>
      </c>
      <c r="E4716" s="75">
        <v>41.244766101382901</v>
      </c>
      <c r="F4716" s="75">
        <v>3670</v>
      </c>
      <c r="G4716" s="75">
        <v>46.7</v>
      </c>
      <c r="H4716" s="77"/>
      <c r="I4716" s="77"/>
    </row>
    <row r="4717" spans="1:9" x14ac:dyDescent="0.25">
      <c r="A4717" s="75">
        <v>6065048902</v>
      </c>
      <c r="B4717" s="75">
        <v>5957</v>
      </c>
      <c r="C4717" s="75" t="s">
        <v>185</v>
      </c>
      <c r="D4717" s="75">
        <v>92551</v>
      </c>
      <c r="E4717" s="75">
        <v>40.741574328147898</v>
      </c>
      <c r="F4717" s="75">
        <v>5957</v>
      </c>
      <c r="G4717" s="75">
        <v>69.400000000000006</v>
      </c>
      <c r="H4717" s="77"/>
      <c r="I4717" s="77"/>
    </row>
    <row r="4718" spans="1:9" x14ac:dyDescent="0.25">
      <c r="A4718" s="75">
        <v>6065042521</v>
      </c>
      <c r="B4718" s="75">
        <v>4922</v>
      </c>
      <c r="C4718" s="75" t="s">
        <v>185</v>
      </c>
      <c r="D4718" s="75">
        <v>92553</v>
      </c>
      <c r="E4718" s="75">
        <v>39.922096231004197</v>
      </c>
      <c r="F4718" s="75">
        <v>4922</v>
      </c>
      <c r="G4718" s="75">
        <v>50.4</v>
      </c>
      <c r="H4718" s="77"/>
      <c r="I4718" s="77"/>
    </row>
    <row r="4719" spans="1:9" x14ac:dyDescent="0.25">
      <c r="A4719" s="75">
        <v>6065042517</v>
      </c>
      <c r="B4719" s="75">
        <v>3278</v>
      </c>
      <c r="C4719" s="75" t="s">
        <v>185</v>
      </c>
      <c r="D4719" s="75">
        <v>92553</v>
      </c>
      <c r="E4719" s="75">
        <v>39.597421157630897</v>
      </c>
      <c r="F4719" s="75">
        <v>3278</v>
      </c>
      <c r="G4719" s="75">
        <v>50.6</v>
      </c>
      <c r="H4719" s="77"/>
      <c r="I4719" s="77"/>
    </row>
    <row r="4720" spans="1:9" x14ac:dyDescent="0.25">
      <c r="A4720" s="75">
        <v>6065042409</v>
      </c>
      <c r="B4720" s="75">
        <v>3299</v>
      </c>
      <c r="C4720" s="75" t="s">
        <v>185</v>
      </c>
      <c r="D4720" s="75">
        <v>92557</v>
      </c>
      <c r="E4720" s="75">
        <v>39.378344985280798</v>
      </c>
      <c r="F4720" s="75">
        <v>3299</v>
      </c>
      <c r="G4720" s="75">
        <v>42.9</v>
      </c>
      <c r="H4720" s="77"/>
      <c r="I4720" s="77"/>
    </row>
    <row r="4721" spans="1:9" x14ac:dyDescent="0.25">
      <c r="A4721" s="75">
        <v>6065042621</v>
      </c>
      <c r="B4721" s="75">
        <v>6556</v>
      </c>
      <c r="C4721" s="75" t="s">
        <v>185</v>
      </c>
      <c r="D4721" s="75">
        <v>92555</v>
      </c>
      <c r="E4721" s="75">
        <v>38.443576221811199</v>
      </c>
      <c r="F4721" s="75">
        <v>0</v>
      </c>
      <c r="G4721" s="75">
        <v>42.1</v>
      </c>
      <c r="H4721" s="77"/>
      <c r="I4721" s="77"/>
    </row>
    <row r="4722" spans="1:9" x14ac:dyDescent="0.25">
      <c r="A4722" s="75">
        <v>6065042212</v>
      </c>
      <c r="B4722" s="75">
        <v>6727</v>
      </c>
      <c r="C4722" s="75" t="s">
        <v>185</v>
      </c>
      <c r="D4722" s="75">
        <v>92557</v>
      </c>
      <c r="E4722" s="75">
        <v>37.399600277374503</v>
      </c>
      <c r="F4722" s="75">
        <v>0</v>
      </c>
      <c r="G4722" s="75">
        <v>34.4</v>
      </c>
      <c r="H4722" s="77"/>
      <c r="I4722" s="77"/>
    </row>
    <row r="4723" spans="1:9" x14ac:dyDescent="0.25">
      <c r="A4723" s="75">
        <v>6065046800</v>
      </c>
      <c r="B4723" s="75">
        <v>6365</v>
      </c>
      <c r="C4723" s="75" t="s">
        <v>185</v>
      </c>
      <c r="D4723" s="75">
        <v>92553</v>
      </c>
      <c r="E4723" s="75">
        <v>36.387211923417901</v>
      </c>
      <c r="F4723" s="75">
        <v>0</v>
      </c>
      <c r="G4723" s="75">
        <v>50.4</v>
      </c>
      <c r="H4723" s="77"/>
      <c r="I4723" s="77"/>
    </row>
    <row r="4724" spans="1:9" x14ac:dyDescent="0.25">
      <c r="A4724" s="75">
        <v>6065042406</v>
      </c>
      <c r="B4724" s="75">
        <v>4150</v>
      </c>
      <c r="C4724" s="75" t="s">
        <v>185</v>
      </c>
      <c r="D4724" s="75">
        <v>92557</v>
      </c>
      <c r="E4724" s="75">
        <v>35.313013781249097</v>
      </c>
      <c r="F4724" s="75">
        <v>0</v>
      </c>
      <c r="G4724" s="75">
        <v>34.299999999999997</v>
      </c>
      <c r="H4724" s="77"/>
      <c r="I4724" s="77"/>
    </row>
    <row r="4725" spans="1:9" x14ac:dyDescent="0.25">
      <c r="A4725" s="75">
        <v>6065042509</v>
      </c>
      <c r="B4725" s="75">
        <v>3193</v>
      </c>
      <c r="C4725" s="75" t="s">
        <v>185</v>
      </c>
      <c r="D4725" s="75">
        <v>92553</v>
      </c>
      <c r="E4725" s="75">
        <v>34.845525291316399</v>
      </c>
      <c r="F4725" s="75">
        <v>0</v>
      </c>
      <c r="G4725" s="75">
        <v>51.6</v>
      </c>
      <c r="H4725" s="77"/>
      <c r="I4725" s="77"/>
    </row>
    <row r="4726" spans="1:9" x14ac:dyDescent="0.25">
      <c r="A4726" s="75">
        <v>6065042403</v>
      </c>
      <c r="B4726" s="75">
        <v>4071</v>
      </c>
      <c r="C4726" s="75" t="s">
        <v>185</v>
      </c>
      <c r="D4726" s="75">
        <v>92557</v>
      </c>
      <c r="E4726" s="75">
        <v>33.272157857105597</v>
      </c>
      <c r="F4726" s="75">
        <v>0</v>
      </c>
      <c r="G4726" s="75">
        <v>35.9</v>
      </c>
      <c r="H4726" s="77"/>
      <c r="I4726" s="77"/>
    </row>
    <row r="4727" spans="1:9" x14ac:dyDescent="0.25">
      <c r="A4727" s="75">
        <v>6065042401</v>
      </c>
      <c r="B4727" s="75">
        <v>2082</v>
      </c>
      <c r="C4727" s="75" t="s">
        <v>185</v>
      </c>
      <c r="D4727" s="75">
        <v>92555</v>
      </c>
      <c r="E4727" s="75">
        <v>33.239677047607799</v>
      </c>
      <c r="F4727" s="75">
        <v>0</v>
      </c>
      <c r="G4727" s="75">
        <v>39.5</v>
      </c>
      <c r="H4727" s="77"/>
      <c r="I4727" s="77"/>
    </row>
    <row r="4728" spans="1:9" x14ac:dyDescent="0.25">
      <c r="A4728" s="75">
        <v>6065042407</v>
      </c>
      <c r="B4728" s="75">
        <v>3262</v>
      </c>
      <c r="C4728" s="75" t="s">
        <v>185</v>
      </c>
      <c r="D4728" s="75">
        <v>92557</v>
      </c>
      <c r="E4728" s="75">
        <v>32.592424640018002</v>
      </c>
      <c r="F4728" s="75">
        <v>0</v>
      </c>
      <c r="G4728" s="75">
        <v>39.799999999999997</v>
      </c>
      <c r="H4728" s="77"/>
      <c r="I4728" s="77"/>
    </row>
    <row r="4729" spans="1:9" x14ac:dyDescent="0.25">
      <c r="A4729" s="75">
        <v>6065043822</v>
      </c>
      <c r="B4729" s="75">
        <v>2689</v>
      </c>
      <c r="C4729" s="75" t="s">
        <v>185</v>
      </c>
      <c r="D4729" s="75">
        <v>92555</v>
      </c>
      <c r="E4729" s="75">
        <v>32.477549528569703</v>
      </c>
      <c r="F4729" s="75">
        <v>0</v>
      </c>
      <c r="G4729" s="75">
        <v>30.3</v>
      </c>
      <c r="H4729" s="77"/>
      <c r="I4729" s="77"/>
    </row>
    <row r="4730" spans="1:9" x14ac:dyDescent="0.25">
      <c r="A4730" s="75">
        <v>6065048300</v>
      </c>
      <c r="B4730" s="75">
        <v>6649</v>
      </c>
      <c r="C4730" s="75" t="s">
        <v>185</v>
      </c>
      <c r="D4730" s="75">
        <v>92551</v>
      </c>
      <c r="E4730" s="75">
        <v>31.832127078314102</v>
      </c>
      <c r="F4730" s="75">
        <v>0</v>
      </c>
      <c r="G4730" s="75">
        <v>37.200000000000003</v>
      </c>
      <c r="H4730" s="77"/>
      <c r="I4730" s="77"/>
    </row>
    <row r="4731" spans="1:9" x14ac:dyDescent="0.25">
      <c r="A4731" s="75">
        <v>6065048700</v>
      </c>
      <c r="B4731" s="75">
        <v>4489</v>
      </c>
      <c r="C4731" s="75" t="s">
        <v>185</v>
      </c>
      <c r="D4731" s="75">
        <v>92555</v>
      </c>
      <c r="E4731" s="75">
        <v>31.6881367225464</v>
      </c>
      <c r="F4731" s="75">
        <v>0</v>
      </c>
      <c r="G4731" s="75">
        <v>11.3</v>
      </c>
      <c r="H4731" s="77"/>
      <c r="I4731" s="77"/>
    </row>
    <row r="4732" spans="1:9" x14ac:dyDescent="0.25">
      <c r="A4732" s="75">
        <v>6065051100</v>
      </c>
      <c r="B4732" s="75">
        <v>6188</v>
      </c>
      <c r="C4732" s="75" t="s">
        <v>185</v>
      </c>
      <c r="D4732" s="75">
        <v>92555</v>
      </c>
      <c r="E4732" s="75">
        <v>30.888806164343901</v>
      </c>
      <c r="F4732" s="75">
        <v>0</v>
      </c>
      <c r="G4732" s="75">
        <v>41.1</v>
      </c>
      <c r="H4732" s="77"/>
      <c r="I4732" s="77"/>
    </row>
    <row r="4733" spans="1:9" x14ac:dyDescent="0.25">
      <c r="A4733" s="75">
        <v>6065042402</v>
      </c>
      <c r="B4733" s="75">
        <v>4780</v>
      </c>
      <c r="C4733" s="75" t="s">
        <v>185</v>
      </c>
      <c r="D4733" s="75">
        <v>92555</v>
      </c>
      <c r="E4733" s="75">
        <v>30.662420531587902</v>
      </c>
      <c r="F4733" s="75">
        <v>0</v>
      </c>
      <c r="G4733" s="75">
        <v>37.299999999999997</v>
      </c>
      <c r="H4733" s="77"/>
      <c r="I4733" s="77"/>
    </row>
    <row r="4734" spans="1:9" x14ac:dyDescent="0.25">
      <c r="A4734" s="75">
        <v>6065048901</v>
      </c>
      <c r="B4734" s="75">
        <v>3805</v>
      </c>
      <c r="C4734" s="75" t="s">
        <v>185</v>
      </c>
      <c r="D4734" s="75">
        <v>92551</v>
      </c>
      <c r="E4734" s="75">
        <v>30.456042593871899</v>
      </c>
      <c r="F4734" s="75">
        <v>0</v>
      </c>
      <c r="G4734" s="75">
        <v>49.3</v>
      </c>
      <c r="H4734" s="77"/>
      <c r="I4734" s="77"/>
    </row>
    <row r="4735" spans="1:9" x14ac:dyDescent="0.25">
      <c r="A4735" s="75">
        <v>6065042622</v>
      </c>
      <c r="B4735" s="75">
        <v>4107</v>
      </c>
      <c r="C4735" s="75" t="s">
        <v>185</v>
      </c>
      <c r="D4735" s="75">
        <v>92555</v>
      </c>
      <c r="E4735" s="75">
        <v>30.4199291994539</v>
      </c>
      <c r="F4735" s="75">
        <v>0</v>
      </c>
      <c r="G4735" s="75">
        <v>35.700000000000003</v>
      </c>
      <c r="H4735" s="77"/>
      <c r="I4735" s="77"/>
    </row>
    <row r="4736" spans="1:9" x14ac:dyDescent="0.25">
      <c r="A4736" s="75">
        <v>6065042410</v>
      </c>
      <c r="B4736" s="75">
        <v>4882</v>
      </c>
      <c r="C4736" s="75" t="s">
        <v>185</v>
      </c>
      <c r="D4736" s="75">
        <v>92557</v>
      </c>
      <c r="E4736" s="75">
        <v>30.224884697553399</v>
      </c>
      <c r="F4736" s="75">
        <v>0</v>
      </c>
      <c r="G4736" s="75">
        <v>34.299999999999997</v>
      </c>
      <c r="H4736" s="77"/>
      <c r="I4736" s="77"/>
    </row>
    <row r="4737" spans="1:9" x14ac:dyDescent="0.25">
      <c r="A4737" s="75">
        <v>6065049000</v>
      </c>
      <c r="B4737" s="75">
        <v>8249</v>
      </c>
      <c r="C4737" s="75" t="s">
        <v>185</v>
      </c>
      <c r="D4737" s="75">
        <v>92555</v>
      </c>
      <c r="E4737" s="75">
        <v>29.7894037397873</v>
      </c>
      <c r="F4737" s="75">
        <v>0</v>
      </c>
      <c r="G4737" s="75">
        <v>33.4</v>
      </c>
      <c r="H4737" s="77"/>
      <c r="I4737" s="77"/>
    </row>
    <row r="4738" spans="1:9" x14ac:dyDescent="0.25">
      <c r="A4738" s="75">
        <v>6065042408</v>
      </c>
      <c r="B4738" s="75">
        <v>3152</v>
      </c>
      <c r="C4738" s="75" t="s">
        <v>185</v>
      </c>
      <c r="D4738" s="75">
        <v>92557</v>
      </c>
      <c r="E4738" s="75">
        <v>28.984334103716002</v>
      </c>
      <c r="F4738" s="75">
        <v>0</v>
      </c>
      <c r="G4738" s="75">
        <v>41.8</v>
      </c>
      <c r="H4738" s="77"/>
      <c r="I4738" s="77"/>
    </row>
    <row r="4739" spans="1:9" x14ac:dyDescent="0.25">
      <c r="A4739" s="75">
        <v>6065042412</v>
      </c>
      <c r="B4739" s="75">
        <v>5129</v>
      </c>
      <c r="C4739" s="75" t="s">
        <v>185</v>
      </c>
      <c r="D4739" s="75">
        <v>92557</v>
      </c>
      <c r="E4739" s="75">
        <v>25.667953743564301</v>
      </c>
      <c r="F4739" s="75">
        <v>0</v>
      </c>
      <c r="G4739" s="75">
        <v>22.1</v>
      </c>
      <c r="H4739" s="77"/>
      <c r="I4739" s="77"/>
    </row>
    <row r="4740" spans="1:9" x14ac:dyDescent="0.25">
      <c r="A4740" s="75">
        <v>6065042214</v>
      </c>
      <c r="B4740" s="75">
        <v>6316</v>
      </c>
      <c r="C4740" s="75" t="s">
        <v>185</v>
      </c>
      <c r="D4740" s="75">
        <v>92557</v>
      </c>
      <c r="E4740" s="75">
        <v>22.3922983802942</v>
      </c>
      <c r="F4740" s="75">
        <v>0</v>
      </c>
      <c r="G4740" s="75">
        <v>29</v>
      </c>
      <c r="H4740" s="77"/>
      <c r="I4740" s="77"/>
    </row>
    <row r="4741" spans="1:9" x14ac:dyDescent="0.25">
      <c r="A4741" s="75">
        <v>6065042411</v>
      </c>
      <c r="B4741" s="75">
        <v>2540</v>
      </c>
      <c r="C4741" s="75" t="s">
        <v>185</v>
      </c>
      <c r="D4741" s="75">
        <v>92557</v>
      </c>
      <c r="E4741" s="75">
        <v>21.547722552790699</v>
      </c>
      <c r="F4741" s="75">
        <v>0</v>
      </c>
      <c r="G4741" s="75">
        <v>30.4</v>
      </c>
      <c r="H4741" s="77"/>
      <c r="I4741" s="77"/>
    </row>
    <row r="4742" spans="1:9" x14ac:dyDescent="0.25">
      <c r="A4742" s="75">
        <v>6065044403</v>
      </c>
      <c r="B4742" s="75">
        <v>4402</v>
      </c>
      <c r="C4742" s="75" t="s">
        <v>185</v>
      </c>
      <c r="D4742" s="75">
        <v>92561</v>
      </c>
      <c r="E4742" s="75">
        <v>24.303220388644299</v>
      </c>
      <c r="F4742" s="75">
        <v>0</v>
      </c>
      <c r="G4742" s="75">
        <v>61.9</v>
      </c>
      <c r="H4742" s="77"/>
      <c r="I4742" s="77"/>
    </row>
    <row r="4743" spans="1:9" x14ac:dyDescent="0.25">
      <c r="A4743" s="75">
        <v>6065044405</v>
      </c>
      <c r="B4743" s="75">
        <v>2366</v>
      </c>
      <c r="C4743" s="75" t="s">
        <v>185</v>
      </c>
      <c r="D4743" s="75">
        <v>92561</v>
      </c>
      <c r="E4743" s="75">
        <v>15.6007438404587</v>
      </c>
      <c r="F4743" s="75">
        <v>0</v>
      </c>
      <c r="G4743" s="75">
        <v>17.899999999999999</v>
      </c>
      <c r="H4743" s="77"/>
      <c r="I4743" s="77"/>
    </row>
    <row r="4744" spans="1:9" x14ac:dyDescent="0.25">
      <c r="A4744" s="75">
        <v>6065043206</v>
      </c>
      <c r="B4744" s="75">
        <v>7606</v>
      </c>
      <c r="C4744" s="75" t="s">
        <v>185</v>
      </c>
      <c r="D4744" s="75">
        <v>92562</v>
      </c>
      <c r="E4744" s="75">
        <v>30.933082048817202</v>
      </c>
      <c r="F4744" s="75">
        <v>0</v>
      </c>
      <c r="G4744" s="75">
        <v>34.1</v>
      </c>
      <c r="H4744" s="77"/>
      <c r="I4744" s="77"/>
    </row>
    <row r="4745" spans="1:9" x14ac:dyDescent="0.25">
      <c r="A4745" s="75">
        <v>6065049800</v>
      </c>
      <c r="B4745" s="75">
        <v>3771</v>
      </c>
      <c r="C4745" s="75" t="s">
        <v>185</v>
      </c>
      <c r="D4745" s="75">
        <v>92562</v>
      </c>
      <c r="E4745" s="75">
        <v>29.932432925470799</v>
      </c>
      <c r="F4745" s="75">
        <v>0</v>
      </c>
      <c r="G4745" s="75">
        <v>45.4</v>
      </c>
      <c r="H4745" s="77"/>
      <c r="I4745" s="77"/>
    </row>
    <row r="4746" spans="1:9" x14ac:dyDescent="0.25">
      <c r="A4746" s="75">
        <v>6065050600</v>
      </c>
      <c r="B4746" s="75">
        <v>6850</v>
      </c>
      <c r="C4746" s="75" t="s">
        <v>185</v>
      </c>
      <c r="D4746" s="75">
        <v>92562</v>
      </c>
      <c r="E4746" s="75">
        <v>24.236003058137499</v>
      </c>
      <c r="F4746" s="75">
        <v>0</v>
      </c>
      <c r="G4746" s="75">
        <v>24.1</v>
      </c>
      <c r="H4746" s="77"/>
      <c r="I4746" s="77"/>
    </row>
    <row r="4747" spans="1:9" x14ac:dyDescent="0.25">
      <c r="A4747" s="75">
        <v>6065050500</v>
      </c>
      <c r="B4747" s="75">
        <v>13261</v>
      </c>
      <c r="C4747" s="75" t="s">
        <v>185</v>
      </c>
      <c r="D4747" s="75">
        <v>92563</v>
      </c>
      <c r="E4747" s="75">
        <v>23.998894949563802</v>
      </c>
      <c r="F4747" s="75">
        <v>0</v>
      </c>
      <c r="G4747" s="75">
        <v>23.6</v>
      </c>
      <c r="H4747" s="77"/>
      <c r="I4747" s="77"/>
    </row>
    <row r="4748" spans="1:9" x14ac:dyDescent="0.25">
      <c r="A4748" s="75">
        <v>6065043211</v>
      </c>
      <c r="B4748" s="75">
        <v>5486</v>
      </c>
      <c r="C4748" s="75" t="s">
        <v>185</v>
      </c>
      <c r="D4748" s="75">
        <v>92563</v>
      </c>
      <c r="E4748" s="75">
        <v>21.939762624234699</v>
      </c>
      <c r="F4748" s="75">
        <v>0</v>
      </c>
      <c r="G4748" s="75">
        <v>25.5</v>
      </c>
      <c r="H4748" s="77"/>
      <c r="I4748" s="77"/>
    </row>
    <row r="4749" spans="1:9" x14ac:dyDescent="0.25">
      <c r="A4749" s="75">
        <v>6065050400</v>
      </c>
      <c r="B4749" s="75">
        <v>10378</v>
      </c>
      <c r="C4749" s="75" t="s">
        <v>185</v>
      </c>
      <c r="D4749" s="75">
        <v>92562</v>
      </c>
      <c r="E4749" s="75">
        <v>20.593524030389599</v>
      </c>
      <c r="F4749" s="75">
        <v>0</v>
      </c>
      <c r="G4749" s="75">
        <v>27.8</v>
      </c>
      <c r="H4749" s="77"/>
      <c r="I4749" s="77"/>
    </row>
    <row r="4750" spans="1:9" x14ac:dyDescent="0.25">
      <c r="A4750" s="75">
        <v>6065050300</v>
      </c>
      <c r="B4750" s="75">
        <v>11161</v>
      </c>
      <c r="C4750" s="75" t="s">
        <v>185</v>
      </c>
      <c r="D4750" s="75">
        <v>92563</v>
      </c>
      <c r="E4750" s="75">
        <v>20.140652476915999</v>
      </c>
      <c r="F4750" s="75">
        <v>0</v>
      </c>
      <c r="G4750" s="75">
        <v>15.6</v>
      </c>
      <c r="H4750" s="77"/>
      <c r="I4750" s="77"/>
    </row>
    <row r="4751" spans="1:9" x14ac:dyDescent="0.25">
      <c r="A4751" s="75">
        <v>6065043228</v>
      </c>
      <c r="B4751" s="75">
        <v>4108</v>
      </c>
      <c r="C4751" s="75" t="s">
        <v>185</v>
      </c>
      <c r="D4751" s="75">
        <v>92562</v>
      </c>
      <c r="E4751" s="75">
        <v>19.8981073043946</v>
      </c>
      <c r="F4751" s="75">
        <v>0</v>
      </c>
      <c r="G4751" s="75">
        <v>30.9</v>
      </c>
      <c r="H4751" s="77"/>
      <c r="I4751" s="77"/>
    </row>
    <row r="4752" spans="1:9" x14ac:dyDescent="0.25">
      <c r="A4752" s="75">
        <v>6065043291</v>
      </c>
      <c r="B4752" s="75">
        <v>8224</v>
      </c>
      <c r="C4752" s="75" t="s">
        <v>185</v>
      </c>
      <c r="D4752" s="75">
        <v>92563</v>
      </c>
      <c r="E4752" s="75">
        <v>19.851721946168599</v>
      </c>
      <c r="F4752" s="75">
        <v>0</v>
      </c>
      <c r="G4752" s="75">
        <v>24.1</v>
      </c>
      <c r="H4752" s="77"/>
      <c r="I4752" s="77"/>
    </row>
    <row r="4753" spans="1:9" x14ac:dyDescent="0.25">
      <c r="A4753" s="75">
        <v>6065050700</v>
      </c>
      <c r="B4753" s="75">
        <v>9969</v>
      </c>
      <c r="C4753" s="75" t="s">
        <v>185</v>
      </c>
      <c r="D4753" s="75">
        <v>92563</v>
      </c>
      <c r="E4753" s="75">
        <v>17.685070493043899</v>
      </c>
      <c r="F4753" s="75">
        <v>0</v>
      </c>
      <c r="G4753" s="75">
        <v>21.6</v>
      </c>
      <c r="H4753" s="77"/>
      <c r="I4753" s="77"/>
    </row>
    <row r="4754" spans="1:9" x14ac:dyDescent="0.25">
      <c r="A4754" s="75">
        <v>6065043278</v>
      </c>
      <c r="B4754" s="75">
        <v>5946</v>
      </c>
      <c r="C4754" s="75" t="s">
        <v>185</v>
      </c>
      <c r="D4754" s="75">
        <v>92562</v>
      </c>
      <c r="E4754" s="75">
        <v>16.0851157577018</v>
      </c>
      <c r="F4754" s="75">
        <v>0</v>
      </c>
      <c r="G4754" s="75">
        <v>18.2</v>
      </c>
      <c r="H4754" s="77"/>
      <c r="I4754" s="77"/>
    </row>
    <row r="4755" spans="1:9" x14ac:dyDescent="0.25">
      <c r="A4755" s="75">
        <v>6065043229</v>
      </c>
      <c r="B4755" s="75">
        <v>5127</v>
      </c>
      <c r="C4755" s="75" t="s">
        <v>185</v>
      </c>
      <c r="D4755" s="75">
        <v>92562</v>
      </c>
      <c r="E4755" s="75">
        <v>14.337667729456101</v>
      </c>
      <c r="F4755" s="75">
        <v>0</v>
      </c>
      <c r="G4755" s="75">
        <v>19.100000000000001</v>
      </c>
      <c r="H4755" s="77"/>
      <c r="I4755" s="77"/>
    </row>
    <row r="4756" spans="1:9" x14ac:dyDescent="0.25">
      <c r="A4756" s="75">
        <v>6065043272</v>
      </c>
      <c r="B4756" s="75">
        <v>4976</v>
      </c>
      <c r="C4756" s="75" t="s">
        <v>185</v>
      </c>
      <c r="D4756" s="75">
        <v>92562</v>
      </c>
      <c r="E4756" s="75">
        <v>14.1514353259291</v>
      </c>
      <c r="F4756" s="75">
        <v>0</v>
      </c>
      <c r="G4756" s="75">
        <v>19.3</v>
      </c>
      <c r="H4756" s="77"/>
      <c r="I4756" s="77"/>
    </row>
    <row r="4757" spans="1:9" x14ac:dyDescent="0.25">
      <c r="A4757" s="75">
        <v>6065043244</v>
      </c>
      <c r="B4757" s="75">
        <v>7220</v>
      </c>
      <c r="C4757" s="75" t="s">
        <v>185</v>
      </c>
      <c r="D4757" s="75">
        <v>92563</v>
      </c>
      <c r="E4757" s="75">
        <v>11.524182020283799</v>
      </c>
      <c r="F4757" s="75">
        <v>0</v>
      </c>
      <c r="G4757" s="75">
        <v>14</v>
      </c>
      <c r="H4757" s="77"/>
      <c r="I4757" s="77"/>
    </row>
    <row r="4758" spans="1:9" x14ac:dyDescent="0.25">
      <c r="A4758" s="75">
        <v>6065049700</v>
      </c>
      <c r="B4758" s="75">
        <v>9511</v>
      </c>
      <c r="C4758" s="75" t="s">
        <v>185</v>
      </c>
      <c r="D4758" s="75">
        <v>92562</v>
      </c>
      <c r="E4758" s="75">
        <v>10.131263193373499</v>
      </c>
      <c r="F4758" s="75">
        <v>0</v>
      </c>
      <c r="G4758" s="75">
        <v>12.9</v>
      </c>
      <c r="H4758" s="77"/>
      <c r="I4758" s="77"/>
    </row>
    <row r="4759" spans="1:9" x14ac:dyDescent="0.25">
      <c r="A4759" s="75">
        <v>6065040812</v>
      </c>
      <c r="B4759" s="75">
        <v>3480</v>
      </c>
      <c r="C4759" s="75" t="s">
        <v>185</v>
      </c>
      <c r="D4759" s="75">
        <v>92860</v>
      </c>
      <c r="E4759" s="75">
        <v>35.234215789643301</v>
      </c>
      <c r="F4759" s="75">
        <v>0</v>
      </c>
      <c r="G4759" s="75">
        <v>25.1</v>
      </c>
      <c r="H4759" s="77"/>
      <c r="I4759" s="77"/>
    </row>
    <row r="4760" spans="1:9" x14ac:dyDescent="0.25">
      <c r="A4760" s="75">
        <v>6065040702</v>
      </c>
      <c r="B4760" s="75">
        <v>2746</v>
      </c>
      <c r="C4760" s="75" t="s">
        <v>185</v>
      </c>
      <c r="D4760" s="75">
        <v>92860</v>
      </c>
      <c r="E4760" s="75">
        <v>32.0568920035414</v>
      </c>
      <c r="F4760" s="75">
        <v>0</v>
      </c>
      <c r="G4760" s="75">
        <v>22.8</v>
      </c>
      <c r="H4760" s="77"/>
      <c r="I4760" s="77"/>
    </row>
    <row r="4761" spans="1:9" x14ac:dyDescent="0.25">
      <c r="A4761" s="75">
        <v>6065040813</v>
      </c>
      <c r="B4761" s="75">
        <v>6080</v>
      </c>
      <c r="C4761" s="75" t="s">
        <v>185</v>
      </c>
      <c r="D4761" s="75">
        <v>92860</v>
      </c>
      <c r="E4761" s="75">
        <v>28.8059154823687</v>
      </c>
      <c r="F4761" s="75">
        <v>0</v>
      </c>
      <c r="G4761" s="75">
        <v>20.9</v>
      </c>
      <c r="H4761" s="77"/>
      <c r="I4761" s="77"/>
    </row>
    <row r="4762" spans="1:9" x14ac:dyDescent="0.25">
      <c r="A4762" s="75">
        <v>6065046602</v>
      </c>
      <c r="B4762" s="75">
        <v>3712</v>
      </c>
      <c r="C4762" s="75" t="s">
        <v>185</v>
      </c>
      <c r="D4762" s="75">
        <v>92860</v>
      </c>
      <c r="E4762" s="75">
        <v>27.430547123060499</v>
      </c>
      <c r="F4762" s="75">
        <v>0</v>
      </c>
      <c r="G4762" s="75">
        <v>22.3</v>
      </c>
      <c r="H4762" s="77"/>
      <c r="I4762" s="77"/>
    </row>
    <row r="4763" spans="1:9" x14ac:dyDescent="0.25">
      <c r="A4763" s="75">
        <v>6065040701</v>
      </c>
      <c r="B4763" s="75">
        <v>2248</v>
      </c>
      <c r="C4763" s="75" t="s">
        <v>185</v>
      </c>
      <c r="D4763" s="75">
        <v>92860</v>
      </c>
      <c r="E4763" s="75">
        <v>26.310198007767699</v>
      </c>
      <c r="F4763" s="75">
        <v>0</v>
      </c>
      <c r="G4763" s="75">
        <v>14.1</v>
      </c>
      <c r="H4763" s="77"/>
      <c r="I4763" s="77"/>
    </row>
    <row r="4764" spans="1:9" x14ac:dyDescent="0.25">
      <c r="A4764" s="75">
        <v>6065040703</v>
      </c>
      <c r="B4764" s="75">
        <v>2780</v>
      </c>
      <c r="C4764" s="75" t="s">
        <v>185</v>
      </c>
      <c r="D4764" s="75">
        <v>92860</v>
      </c>
      <c r="E4764" s="75">
        <v>23.256112204878399</v>
      </c>
      <c r="F4764" s="75">
        <v>0</v>
      </c>
      <c r="G4764" s="75">
        <v>19.100000000000001</v>
      </c>
      <c r="H4764" s="77"/>
      <c r="I4764" s="77"/>
    </row>
    <row r="4765" spans="1:9" x14ac:dyDescent="0.25">
      <c r="A4765" s="75">
        <v>6065040806</v>
      </c>
      <c r="B4765" s="75">
        <v>2995</v>
      </c>
      <c r="C4765" s="75" t="s">
        <v>185</v>
      </c>
      <c r="D4765" s="75">
        <v>92860</v>
      </c>
      <c r="E4765" s="75">
        <v>16.130358962278599</v>
      </c>
      <c r="F4765" s="75">
        <v>0</v>
      </c>
      <c r="G4765" s="75">
        <v>12</v>
      </c>
      <c r="H4765" s="77"/>
      <c r="I4765" s="77"/>
    </row>
    <row r="4766" spans="1:9" x14ac:dyDescent="0.25">
      <c r="A4766" s="75">
        <v>6065046601</v>
      </c>
      <c r="B4766" s="75">
        <v>4888</v>
      </c>
      <c r="C4766" s="75" t="s">
        <v>185</v>
      </c>
      <c r="D4766" s="75">
        <v>92860</v>
      </c>
      <c r="E4766" s="75" t="s">
        <v>147</v>
      </c>
      <c r="F4766" s="75">
        <v>0</v>
      </c>
      <c r="G4766" s="75">
        <v>30.3</v>
      </c>
      <c r="H4766" s="77"/>
      <c r="I4766" s="77"/>
    </row>
    <row r="4767" spans="1:9" x14ac:dyDescent="0.25">
      <c r="A4767" s="75">
        <v>6065042719</v>
      </c>
      <c r="B4767" s="75">
        <v>5025</v>
      </c>
      <c r="C4767" s="75" t="s">
        <v>185</v>
      </c>
      <c r="D4767" s="75">
        <v>92567</v>
      </c>
      <c r="E4767" s="75">
        <v>41.517894858133197</v>
      </c>
      <c r="F4767" s="75">
        <v>5025</v>
      </c>
      <c r="G4767" s="75">
        <v>59.8</v>
      </c>
      <c r="H4767" s="77"/>
      <c r="I4767" s="77"/>
    </row>
    <row r="4768" spans="1:9" x14ac:dyDescent="0.25">
      <c r="A4768" s="75">
        <v>6065042744</v>
      </c>
      <c r="B4768" s="75">
        <v>3726</v>
      </c>
      <c r="C4768" s="75" t="s">
        <v>185</v>
      </c>
      <c r="D4768" s="75">
        <v>92567</v>
      </c>
      <c r="E4768" s="75">
        <v>34.938273255941098</v>
      </c>
      <c r="F4768" s="75">
        <v>0</v>
      </c>
      <c r="G4768" s="75">
        <v>33.799999999999997</v>
      </c>
      <c r="H4768" s="77"/>
      <c r="I4768" s="77"/>
    </row>
    <row r="4769" spans="1:9" x14ac:dyDescent="0.25">
      <c r="A4769" s="75">
        <v>6065042745</v>
      </c>
      <c r="B4769" s="75">
        <v>4614</v>
      </c>
      <c r="C4769" s="75" t="s">
        <v>185</v>
      </c>
      <c r="D4769" s="75">
        <v>92567</v>
      </c>
      <c r="E4769" s="75">
        <v>21.372600020655899</v>
      </c>
      <c r="F4769" s="75">
        <v>0</v>
      </c>
      <c r="G4769" s="75">
        <v>28.1</v>
      </c>
      <c r="H4769" s="77"/>
      <c r="I4769" s="77"/>
    </row>
    <row r="4770" spans="1:9" x14ac:dyDescent="0.25">
      <c r="A4770" s="75">
        <v>6065045108</v>
      </c>
      <c r="B4770" s="75">
        <v>5726</v>
      </c>
      <c r="C4770" s="75" t="s">
        <v>185</v>
      </c>
      <c r="D4770" s="75">
        <v>92260</v>
      </c>
      <c r="E4770" s="75">
        <v>16.905548454900401</v>
      </c>
      <c r="F4770" s="75">
        <v>0</v>
      </c>
      <c r="G4770" s="75">
        <v>44.9</v>
      </c>
      <c r="H4770" s="77"/>
      <c r="I4770" s="77"/>
    </row>
    <row r="4771" spans="1:9" x14ac:dyDescent="0.25">
      <c r="A4771" s="75">
        <v>6065045118</v>
      </c>
      <c r="B4771" s="75">
        <v>2762</v>
      </c>
      <c r="C4771" s="75" t="s">
        <v>185</v>
      </c>
      <c r="D4771" s="75">
        <v>92260</v>
      </c>
      <c r="E4771" s="75">
        <v>16.730811544602599</v>
      </c>
      <c r="F4771" s="75">
        <v>0</v>
      </c>
      <c r="G4771" s="75">
        <v>56.7</v>
      </c>
      <c r="H4771" s="77"/>
      <c r="I4771" s="77"/>
    </row>
    <row r="4772" spans="1:9" x14ac:dyDescent="0.25">
      <c r="A4772" s="75">
        <v>6065044911</v>
      </c>
      <c r="B4772" s="75">
        <v>4617</v>
      </c>
      <c r="C4772" s="75" t="s">
        <v>185</v>
      </c>
      <c r="D4772" s="75">
        <v>92211</v>
      </c>
      <c r="E4772" s="75">
        <v>12.742407811002</v>
      </c>
      <c r="F4772" s="75">
        <v>0</v>
      </c>
      <c r="G4772" s="75">
        <v>34.200000000000003</v>
      </c>
      <c r="H4772" s="77"/>
      <c r="I4772" s="77"/>
    </row>
    <row r="4773" spans="1:9" x14ac:dyDescent="0.25">
      <c r="A4773" s="75">
        <v>6065044927</v>
      </c>
      <c r="B4773" s="75">
        <v>3801</v>
      </c>
      <c r="C4773" s="75" t="s">
        <v>185</v>
      </c>
      <c r="D4773" s="75">
        <v>92211</v>
      </c>
      <c r="E4773" s="75">
        <v>12.135152941915001</v>
      </c>
      <c r="F4773" s="75">
        <v>0</v>
      </c>
      <c r="G4773" s="75">
        <v>35.299999999999997</v>
      </c>
      <c r="H4773" s="77"/>
      <c r="I4773" s="77"/>
    </row>
    <row r="4774" spans="1:9" x14ac:dyDescent="0.25">
      <c r="A4774" s="75">
        <v>6065045117</v>
      </c>
      <c r="B4774" s="75">
        <v>3969</v>
      </c>
      <c r="C4774" s="75" t="s">
        <v>185</v>
      </c>
      <c r="D4774" s="75">
        <v>92260</v>
      </c>
      <c r="E4774" s="75">
        <v>11.3507384311909</v>
      </c>
      <c r="F4774" s="75">
        <v>0</v>
      </c>
      <c r="G4774" s="75">
        <v>33.1</v>
      </c>
      <c r="H4774" s="77"/>
      <c r="I4774" s="77"/>
    </row>
    <row r="4775" spans="1:9" x14ac:dyDescent="0.25">
      <c r="A4775" s="75">
        <v>6065044929</v>
      </c>
      <c r="B4775" s="75">
        <v>3908</v>
      </c>
      <c r="C4775" s="75" t="s">
        <v>185</v>
      </c>
      <c r="D4775" s="75">
        <v>92260</v>
      </c>
      <c r="E4775" s="75">
        <v>10.547141356254199</v>
      </c>
      <c r="F4775" s="75">
        <v>0</v>
      </c>
      <c r="G4775" s="75">
        <v>30.3</v>
      </c>
      <c r="H4775" s="77"/>
      <c r="I4775" s="77"/>
    </row>
    <row r="4776" spans="1:9" x14ac:dyDescent="0.25">
      <c r="A4776" s="75">
        <v>6065051400</v>
      </c>
      <c r="B4776" s="75">
        <v>6956</v>
      </c>
      <c r="C4776" s="75" t="s">
        <v>185</v>
      </c>
      <c r="D4776" s="75">
        <v>92211</v>
      </c>
      <c r="E4776" s="75">
        <v>9.4369262936017595</v>
      </c>
      <c r="F4776" s="75">
        <v>0</v>
      </c>
      <c r="G4776" s="75">
        <v>16.3</v>
      </c>
      <c r="H4776" s="77"/>
      <c r="I4776" s="77"/>
    </row>
    <row r="4777" spans="1:9" x14ac:dyDescent="0.25">
      <c r="A4777" s="75">
        <v>6065044930</v>
      </c>
      <c r="B4777" s="75">
        <v>3213</v>
      </c>
      <c r="C4777" s="75" t="s">
        <v>185</v>
      </c>
      <c r="D4777" s="75">
        <v>92260</v>
      </c>
      <c r="E4777" s="75">
        <v>9.2884228308002807</v>
      </c>
      <c r="F4777" s="75">
        <v>0</v>
      </c>
      <c r="G4777" s="75">
        <v>38.4</v>
      </c>
      <c r="H4777" s="77"/>
      <c r="I4777" s="77"/>
    </row>
    <row r="4778" spans="1:9" x14ac:dyDescent="0.25">
      <c r="A4778" s="75">
        <v>6065045116</v>
      </c>
      <c r="B4778" s="75">
        <v>1492</v>
      </c>
      <c r="C4778" s="75" t="s">
        <v>185</v>
      </c>
      <c r="D4778" s="75">
        <v>92260</v>
      </c>
      <c r="E4778" s="75">
        <v>8.3839907920744707</v>
      </c>
      <c r="F4778" s="75">
        <v>0</v>
      </c>
      <c r="G4778" s="75">
        <v>33.1</v>
      </c>
      <c r="H4778" s="77"/>
      <c r="I4778" s="77"/>
    </row>
    <row r="4779" spans="1:9" x14ac:dyDescent="0.25">
      <c r="A4779" s="75">
        <v>6065045119</v>
      </c>
      <c r="B4779" s="75">
        <v>2811</v>
      </c>
      <c r="C4779" s="75" t="s">
        <v>185</v>
      </c>
      <c r="D4779" s="75">
        <v>92260</v>
      </c>
      <c r="E4779" s="75">
        <v>8.0182157196796098</v>
      </c>
      <c r="F4779" s="75">
        <v>0</v>
      </c>
      <c r="G4779" s="75">
        <v>23.9</v>
      </c>
      <c r="H4779" s="77"/>
      <c r="I4779" s="77"/>
    </row>
    <row r="4780" spans="1:9" x14ac:dyDescent="0.25">
      <c r="A4780" s="75">
        <v>6065044928</v>
      </c>
      <c r="B4780" s="75">
        <v>3443</v>
      </c>
      <c r="C4780" s="75" t="s">
        <v>185</v>
      </c>
      <c r="D4780" s="75">
        <v>92211</v>
      </c>
      <c r="E4780" s="75">
        <v>7.7925923061647699</v>
      </c>
      <c r="F4780" s="75">
        <v>0</v>
      </c>
      <c r="G4780" s="75">
        <v>12.2</v>
      </c>
      <c r="H4780" s="77"/>
      <c r="I4780" s="77"/>
    </row>
    <row r="4781" spans="1:9" x14ac:dyDescent="0.25">
      <c r="A4781" s="75">
        <v>6065045125</v>
      </c>
      <c r="B4781" s="75">
        <v>3017</v>
      </c>
      <c r="C4781" s="75" t="s">
        <v>185</v>
      </c>
      <c r="D4781" s="75">
        <v>92260</v>
      </c>
      <c r="E4781" s="75">
        <v>7.6108073654071298</v>
      </c>
      <c r="F4781" s="75">
        <v>0</v>
      </c>
      <c r="G4781" s="75">
        <v>13.6</v>
      </c>
      <c r="H4781" s="77"/>
      <c r="I4781" s="77"/>
    </row>
    <row r="4782" spans="1:9" x14ac:dyDescent="0.25">
      <c r="A4782" s="75">
        <v>6065044919</v>
      </c>
      <c r="B4782" s="75">
        <v>4243</v>
      </c>
      <c r="C4782" s="75" t="s">
        <v>185</v>
      </c>
      <c r="D4782" s="75">
        <v>92260</v>
      </c>
      <c r="E4782" s="75">
        <v>7.1671787569962797</v>
      </c>
      <c r="F4782" s="75">
        <v>0</v>
      </c>
      <c r="G4782" s="75">
        <v>25.4</v>
      </c>
      <c r="H4782" s="77"/>
      <c r="I4782" s="77"/>
    </row>
    <row r="4783" spans="1:9" x14ac:dyDescent="0.25">
      <c r="A4783" s="75">
        <v>6065045124</v>
      </c>
      <c r="B4783" s="75">
        <v>1505</v>
      </c>
      <c r="C4783" s="75" t="s">
        <v>185</v>
      </c>
      <c r="D4783" s="75">
        <v>92260</v>
      </c>
      <c r="E4783" s="75">
        <v>5.66593641398073</v>
      </c>
      <c r="F4783" s="75">
        <v>0</v>
      </c>
      <c r="G4783" s="75">
        <v>27.5</v>
      </c>
      <c r="H4783" s="77"/>
      <c r="I4783" s="77"/>
    </row>
    <row r="4784" spans="1:9" x14ac:dyDescent="0.25">
      <c r="A4784" s="75">
        <v>6065045114</v>
      </c>
      <c r="B4784" s="75">
        <v>1939</v>
      </c>
      <c r="C4784" s="75" t="s">
        <v>185</v>
      </c>
      <c r="D4784" s="75">
        <v>92260</v>
      </c>
      <c r="E4784" s="75">
        <v>5.2616718747711104</v>
      </c>
      <c r="F4784" s="75">
        <v>0</v>
      </c>
      <c r="G4784" s="75">
        <v>18.3</v>
      </c>
      <c r="H4784" s="77"/>
      <c r="I4784" s="77"/>
    </row>
    <row r="4785" spans="1:9" x14ac:dyDescent="0.25">
      <c r="A4785" s="75">
        <v>6065044922</v>
      </c>
      <c r="B4785" s="75">
        <v>3494</v>
      </c>
      <c r="C4785" s="75" t="s">
        <v>185</v>
      </c>
      <c r="D4785" s="75">
        <v>92211</v>
      </c>
      <c r="E4785" s="75">
        <v>4.8835181311328704</v>
      </c>
      <c r="F4785" s="75">
        <v>0</v>
      </c>
      <c r="G4785" s="75">
        <v>19.5</v>
      </c>
      <c r="H4785" s="77"/>
      <c r="I4785" s="77"/>
    </row>
    <row r="4786" spans="1:9" x14ac:dyDescent="0.25">
      <c r="A4786" s="75">
        <v>6065045115</v>
      </c>
      <c r="B4786" s="75">
        <v>2026</v>
      </c>
      <c r="C4786" s="75" t="s">
        <v>185</v>
      </c>
      <c r="D4786" s="75">
        <v>92260</v>
      </c>
      <c r="E4786" s="75">
        <v>4.5148248056031104</v>
      </c>
      <c r="F4786" s="75">
        <v>0</v>
      </c>
      <c r="G4786" s="75">
        <v>16.8</v>
      </c>
      <c r="H4786" s="77"/>
      <c r="I4786" s="77"/>
    </row>
    <row r="4787" spans="1:9" x14ac:dyDescent="0.25">
      <c r="A4787" s="75">
        <v>6065044602</v>
      </c>
      <c r="B4787" s="75">
        <v>2907</v>
      </c>
      <c r="C4787" s="75" t="s">
        <v>185</v>
      </c>
      <c r="D4787" s="75">
        <v>92262</v>
      </c>
      <c r="E4787" s="75">
        <v>23.736086510437001</v>
      </c>
      <c r="F4787" s="75">
        <v>0</v>
      </c>
      <c r="G4787" s="75">
        <v>43.1</v>
      </c>
      <c r="H4787" s="77"/>
      <c r="I4787" s="77"/>
    </row>
    <row r="4788" spans="1:9" x14ac:dyDescent="0.25">
      <c r="A4788" s="75">
        <v>6065044606</v>
      </c>
      <c r="B4788" s="75">
        <v>2852</v>
      </c>
      <c r="C4788" s="75" t="s">
        <v>185</v>
      </c>
      <c r="D4788" s="75">
        <v>92262</v>
      </c>
      <c r="E4788" s="75">
        <v>23.6160339300069</v>
      </c>
      <c r="F4788" s="75">
        <v>0</v>
      </c>
      <c r="G4788" s="75">
        <v>45.5</v>
      </c>
      <c r="H4788" s="77"/>
      <c r="I4788" s="77"/>
    </row>
    <row r="4789" spans="1:9" x14ac:dyDescent="0.25">
      <c r="A4789" s="75">
        <v>6065044701</v>
      </c>
      <c r="B4789" s="75">
        <v>3555</v>
      </c>
      <c r="C4789" s="75" t="s">
        <v>185</v>
      </c>
      <c r="D4789" s="75">
        <v>92262</v>
      </c>
      <c r="E4789" s="75">
        <v>21.575157281260299</v>
      </c>
      <c r="F4789" s="75">
        <v>0</v>
      </c>
      <c r="G4789" s="75">
        <v>45.3</v>
      </c>
      <c r="H4789" s="77"/>
      <c r="I4789" s="77"/>
    </row>
    <row r="4790" spans="1:9" x14ac:dyDescent="0.25">
      <c r="A4790" s="75">
        <v>6065044605</v>
      </c>
      <c r="B4790" s="75">
        <v>4803</v>
      </c>
      <c r="C4790" s="75" t="s">
        <v>185</v>
      </c>
      <c r="D4790" s="75">
        <v>92262</v>
      </c>
      <c r="E4790" s="75">
        <v>20.893010964860999</v>
      </c>
      <c r="F4790" s="75">
        <v>0</v>
      </c>
      <c r="G4790" s="75">
        <v>49.2</v>
      </c>
      <c r="H4790" s="77"/>
      <c r="I4790" s="77"/>
    </row>
    <row r="4791" spans="1:9" x14ac:dyDescent="0.25">
      <c r="A4791" s="75">
        <v>6065941200</v>
      </c>
      <c r="B4791" s="75">
        <v>2205</v>
      </c>
      <c r="C4791" s="75" t="s">
        <v>185</v>
      </c>
      <c r="D4791" s="75">
        <v>92262</v>
      </c>
      <c r="E4791" s="75">
        <v>18.522182742312999</v>
      </c>
      <c r="F4791" s="75">
        <v>0</v>
      </c>
      <c r="G4791" s="75">
        <v>25.2</v>
      </c>
      <c r="H4791" s="77"/>
      <c r="I4791" s="77"/>
    </row>
    <row r="4792" spans="1:9" x14ac:dyDescent="0.25">
      <c r="A4792" s="75">
        <v>6065941400</v>
      </c>
      <c r="B4792" s="75">
        <v>3179</v>
      </c>
      <c r="C4792" s="75" t="s">
        <v>185</v>
      </c>
      <c r="D4792" s="75">
        <v>92262</v>
      </c>
      <c r="E4792" s="75">
        <v>18.220403103748399</v>
      </c>
      <c r="F4792" s="75">
        <v>0</v>
      </c>
      <c r="G4792" s="75">
        <v>58</v>
      </c>
      <c r="H4792" s="77"/>
      <c r="I4792" s="77"/>
    </row>
    <row r="4793" spans="1:9" x14ac:dyDescent="0.25">
      <c r="A4793" s="75">
        <v>6065044804</v>
      </c>
      <c r="B4793" s="75">
        <v>2850</v>
      </c>
      <c r="C4793" s="75" t="s">
        <v>185</v>
      </c>
      <c r="D4793" s="75">
        <v>92264</v>
      </c>
      <c r="E4793" s="75">
        <v>17.950426920836101</v>
      </c>
      <c r="F4793" s="75">
        <v>0</v>
      </c>
      <c r="G4793" s="75">
        <v>61.4</v>
      </c>
      <c r="H4793" s="77"/>
      <c r="I4793" s="77"/>
    </row>
    <row r="4794" spans="1:9" x14ac:dyDescent="0.25">
      <c r="A4794" s="75">
        <v>6065044904</v>
      </c>
      <c r="B4794" s="75">
        <v>4543</v>
      </c>
      <c r="C4794" s="75" t="s">
        <v>185</v>
      </c>
      <c r="D4794" s="75">
        <v>92262</v>
      </c>
      <c r="E4794" s="75">
        <v>15.656507526958</v>
      </c>
      <c r="F4794" s="75">
        <v>0</v>
      </c>
      <c r="G4794" s="75">
        <v>35.700000000000003</v>
      </c>
      <c r="H4794" s="77"/>
      <c r="I4794" s="77"/>
    </row>
    <row r="4795" spans="1:9" x14ac:dyDescent="0.25">
      <c r="A4795" s="75">
        <v>6065044806</v>
      </c>
      <c r="B4795" s="75">
        <v>1982</v>
      </c>
      <c r="C4795" s="75" t="s">
        <v>185</v>
      </c>
      <c r="D4795" s="75">
        <v>92264</v>
      </c>
      <c r="E4795" s="75">
        <v>15.604166841451001</v>
      </c>
      <c r="F4795" s="75">
        <v>0</v>
      </c>
      <c r="G4795" s="75">
        <v>50.8</v>
      </c>
      <c r="H4795" s="77"/>
      <c r="I4795" s="77"/>
    </row>
    <row r="4796" spans="1:9" x14ac:dyDescent="0.25">
      <c r="A4796" s="75">
        <v>6065044604</v>
      </c>
      <c r="B4796" s="75">
        <v>4320</v>
      </c>
      <c r="C4796" s="75" t="s">
        <v>185</v>
      </c>
      <c r="D4796" s="75">
        <v>92262</v>
      </c>
      <c r="E4796" s="75">
        <v>15.004048335796799</v>
      </c>
      <c r="F4796" s="75">
        <v>0</v>
      </c>
      <c r="G4796" s="75">
        <v>51.2</v>
      </c>
      <c r="H4796" s="77"/>
      <c r="I4796" s="77"/>
    </row>
    <row r="4797" spans="1:9" x14ac:dyDescent="0.25">
      <c r="A4797" s="75">
        <v>6065044805</v>
      </c>
      <c r="B4797" s="75">
        <v>1701</v>
      </c>
      <c r="C4797" s="75" t="s">
        <v>185</v>
      </c>
      <c r="D4797" s="75">
        <v>92264</v>
      </c>
      <c r="E4797" s="75">
        <v>14.833423468619401</v>
      </c>
      <c r="F4797" s="75">
        <v>0</v>
      </c>
      <c r="G4797" s="75">
        <v>36.1</v>
      </c>
      <c r="H4797" s="77"/>
      <c r="I4797" s="77"/>
    </row>
    <row r="4798" spans="1:9" x14ac:dyDescent="0.25">
      <c r="A4798" s="75">
        <v>6065044807</v>
      </c>
      <c r="B4798" s="75">
        <v>1281</v>
      </c>
      <c r="C4798" s="75" t="s">
        <v>185</v>
      </c>
      <c r="D4798" s="75">
        <v>92264</v>
      </c>
      <c r="E4798" s="75">
        <v>14.400593751226801</v>
      </c>
      <c r="F4798" s="75">
        <v>0</v>
      </c>
      <c r="G4798" s="75">
        <v>34.200000000000003</v>
      </c>
      <c r="H4798" s="77"/>
      <c r="I4798" s="77"/>
    </row>
    <row r="4799" spans="1:9" x14ac:dyDescent="0.25">
      <c r="A4799" s="75">
        <v>6065941300</v>
      </c>
      <c r="B4799" s="75">
        <v>3300</v>
      </c>
      <c r="C4799" s="75" t="s">
        <v>185</v>
      </c>
      <c r="D4799" s="75">
        <v>92262</v>
      </c>
      <c r="E4799" s="75">
        <v>14.193872559809099</v>
      </c>
      <c r="F4799" s="75">
        <v>0</v>
      </c>
      <c r="G4799" s="75">
        <v>34.9</v>
      </c>
      <c r="H4799" s="77"/>
      <c r="I4799" s="77"/>
    </row>
    <row r="4800" spans="1:9" x14ac:dyDescent="0.25">
      <c r="A4800" s="75">
        <v>6065941000</v>
      </c>
      <c r="B4800" s="75">
        <v>3812</v>
      </c>
      <c r="C4800" s="75" t="s">
        <v>185</v>
      </c>
      <c r="D4800" s="75">
        <v>92264</v>
      </c>
      <c r="E4800" s="75">
        <v>13.996701488219999</v>
      </c>
      <c r="F4800" s="75">
        <v>0</v>
      </c>
      <c r="G4800" s="75">
        <v>45.9</v>
      </c>
      <c r="H4800" s="77"/>
      <c r="I4800" s="77"/>
    </row>
    <row r="4801" spans="1:9" x14ac:dyDescent="0.25">
      <c r="A4801" s="75">
        <v>6065940700</v>
      </c>
      <c r="B4801" s="75">
        <v>2613</v>
      </c>
      <c r="C4801" s="75" t="s">
        <v>185</v>
      </c>
      <c r="D4801" s="75">
        <v>92264</v>
      </c>
      <c r="E4801" s="75">
        <v>13.916942478018999</v>
      </c>
      <c r="F4801" s="75">
        <v>0</v>
      </c>
      <c r="G4801" s="75">
        <v>33</v>
      </c>
      <c r="H4801" s="77"/>
      <c r="I4801" s="77"/>
    </row>
    <row r="4802" spans="1:9" x14ac:dyDescent="0.25">
      <c r="A4802" s="75">
        <v>6065940500</v>
      </c>
      <c r="B4802" s="75">
        <v>2208</v>
      </c>
      <c r="C4802" s="75" t="s">
        <v>185</v>
      </c>
      <c r="D4802" s="75">
        <v>92264</v>
      </c>
      <c r="E4802" s="75">
        <v>12.284879887100701</v>
      </c>
      <c r="F4802" s="75">
        <v>0</v>
      </c>
      <c r="G4802" s="75">
        <v>23.5</v>
      </c>
      <c r="H4802" s="77"/>
      <c r="I4802" s="77"/>
    </row>
    <row r="4803" spans="1:9" x14ac:dyDescent="0.25">
      <c r="A4803" s="75">
        <v>6065940800</v>
      </c>
      <c r="B4803" s="75">
        <v>2613</v>
      </c>
      <c r="C4803" s="75" t="s">
        <v>185</v>
      </c>
      <c r="D4803" s="75">
        <v>92264</v>
      </c>
      <c r="E4803" s="75">
        <v>9.6102326823107997</v>
      </c>
      <c r="F4803" s="75">
        <v>0</v>
      </c>
      <c r="G4803" s="75">
        <v>30</v>
      </c>
      <c r="H4803" s="77"/>
      <c r="I4803" s="77"/>
    </row>
    <row r="4804" spans="1:9" x14ac:dyDescent="0.25">
      <c r="A4804" s="75">
        <v>6065042904</v>
      </c>
      <c r="B4804" s="75">
        <v>9352</v>
      </c>
      <c r="C4804" s="75" t="s">
        <v>185</v>
      </c>
      <c r="D4804" s="75">
        <v>92570</v>
      </c>
      <c r="E4804" s="75">
        <v>57.150349699767602</v>
      </c>
      <c r="F4804" s="75">
        <v>9352</v>
      </c>
      <c r="G4804" s="75">
        <v>67.400000000000006</v>
      </c>
      <c r="H4804" s="77"/>
      <c r="I4804" s="77"/>
    </row>
    <row r="4805" spans="1:9" x14ac:dyDescent="0.25">
      <c r="A4805" s="75">
        <v>6065042010</v>
      </c>
      <c r="B4805" s="75">
        <v>5887</v>
      </c>
      <c r="C4805" s="75" t="s">
        <v>185</v>
      </c>
      <c r="D4805" s="75">
        <v>92570</v>
      </c>
      <c r="E4805" s="75">
        <v>55.981757349574401</v>
      </c>
      <c r="F4805" s="75">
        <v>5887</v>
      </c>
      <c r="G4805" s="75">
        <v>70.599999999999994</v>
      </c>
      <c r="H4805" s="77"/>
      <c r="I4805" s="77"/>
    </row>
    <row r="4806" spans="1:9" x14ac:dyDescent="0.25">
      <c r="A4806" s="75">
        <v>6065042902</v>
      </c>
      <c r="B4806" s="75">
        <v>4930</v>
      </c>
      <c r="C4806" s="75" t="s">
        <v>185</v>
      </c>
      <c r="D4806" s="75">
        <v>92570</v>
      </c>
      <c r="E4806" s="75">
        <v>53.271950764996497</v>
      </c>
      <c r="F4806" s="75">
        <v>4930</v>
      </c>
      <c r="G4806" s="75">
        <v>56.2</v>
      </c>
      <c r="H4806" s="77"/>
      <c r="I4806" s="77"/>
    </row>
    <row r="4807" spans="1:9" x14ac:dyDescent="0.25">
      <c r="A4807" s="75">
        <v>6065042901</v>
      </c>
      <c r="B4807" s="75">
        <v>7385</v>
      </c>
      <c r="C4807" s="75" t="s">
        <v>185</v>
      </c>
      <c r="D4807" s="75">
        <v>92570</v>
      </c>
      <c r="E4807" s="75">
        <v>53.038772784386303</v>
      </c>
      <c r="F4807" s="75">
        <v>7385</v>
      </c>
      <c r="G4807" s="75">
        <v>60.9</v>
      </c>
      <c r="H4807" s="77"/>
      <c r="I4807" s="77"/>
    </row>
    <row r="4808" spans="1:9" x14ac:dyDescent="0.25">
      <c r="A4808" s="75">
        <v>6065042620</v>
      </c>
      <c r="B4808" s="75">
        <v>10463</v>
      </c>
      <c r="C4808" s="75" t="s">
        <v>185</v>
      </c>
      <c r="D4808" s="75">
        <v>92571</v>
      </c>
      <c r="E4808" s="75">
        <v>52.046766518460402</v>
      </c>
      <c r="F4808" s="75">
        <v>10463</v>
      </c>
      <c r="G4808" s="75">
        <v>42.9</v>
      </c>
      <c r="H4808" s="77"/>
      <c r="I4808" s="77"/>
    </row>
    <row r="4809" spans="1:9" x14ac:dyDescent="0.25">
      <c r="A4809" s="75">
        <v>6065042800</v>
      </c>
      <c r="B4809" s="75">
        <v>9260</v>
      </c>
      <c r="C4809" s="75" t="s">
        <v>185</v>
      </c>
      <c r="D4809" s="75">
        <v>92570</v>
      </c>
      <c r="E4809" s="75">
        <v>48.804388058469101</v>
      </c>
      <c r="F4809" s="75">
        <v>9260</v>
      </c>
      <c r="G4809" s="75">
        <v>69.8</v>
      </c>
      <c r="H4809" s="77"/>
      <c r="I4809" s="77"/>
    </row>
    <row r="4810" spans="1:9" x14ac:dyDescent="0.25">
      <c r="A4810" s="75">
        <v>6065042706</v>
      </c>
      <c r="B4810" s="75">
        <v>8393</v>
      </c>
      <c r="C4810" s="75" t="s">
        <v>185</v>
      </c>
      <c r="D4810" s="75">
        <v>92571</v>
      </c>
      <c r="E4810" s="75">
        <v>42.770963675270103</v>
      </c>
      <c r="F4810" s="75">
        <v>8393</v>
      </c>
      <c r="G4810" s="75">
        <v>62.5</v>
      </c>
      <c r="H4810" s="77"/>
      <c r="I4810" s="77"/>
    </row>
    <row r="4811" spans="1:9" x14ac:dyDescent="0.25">
      <c r="A4811" s="75">
        <v>6065042007</v>
      </c>
      <c r="B4811" s="75">
        <v>4339</v>
      </c>
      <c r="C4811" s="75" t="s">
        <v>185</v>
      </c>
      <c r="D4811" s="75">
        <v>92570</v>
      </c>
      <c r="E4811" s="75">
        <v>41.1661928690717</v>
      </c>
      <c r="F4811" s="75">
        <v>4339</v>
      </c>
      <c r="G4811" s="75">
        <v>29.2</v>
      </c>
      <c r="H4811" s="77"/>
      <c r="I4811" s="77"/>
    </row>
    <row r="4812" spans="1:9" x14ac:dyDescent="0.25">
      <c r="A4812" s="75">
        <v>6065042903</v>
      </c>
      <c r="B4812" s="75">
        <v>5738</v>
      </c>
      <c r="C4812" s="75" t="s">
        <v>185</v>
      </c>
      <c r="D4812" s="75">
        <v>92570</v>
      </c>
      <c r="E4812" s="75">
        <v>38.213578167817502</v>
      </c>
      <c r="F4812" s="75">
        <v>0</v>
      </c>
      <c r="G4812" s="75">
        <v>56.1</v>
      </c>
      <c r="H4812" s="77"/>
      <c r="I4812" s="77"/>
    </row>
    <row r="4813" spans="1:9" x14ac:dyDescent="0.25">
      <c r="A4813" s="75">
        <v>6065042617</v>
      </c>
      <c r="B4813" s="75">
        <v>11436</v>
      </c>
      <c r="C4813" s="75" t="s">
        <v>185</v>
      </c>
      <c r="D4813" s="75">
        <v>92571</v>
      </c>
      <c r="E4813" s="75">
        <v>37.302990971178403</v>
      </c>
      <c r="F4813" s="75">
        <v>0</v>
      </c>
      <c r="G4813" s="75">
        <v>64.5</v>
      </c>
      <c r="H4813" s="77"/>
      <c r="I4813" s="77"/>
    </row>
    <row r="4814" spans="1:9" x14ac:dyDescent="0.25">
      <c r="A4814" s="75">
        <v>6065042618</v>
      </c>
      <c r="B4814" s="75">
        <v>8283</v>
      </c>
      <c r="C4814" s="75" t="s">
        <v>185</v>
      </c>
      <c r="D4814" s="75">
        <v>92571</v>
      </c>
      <c r="E4814" s="75">
        <v>36.819870716141502</v>
      </c>
      <c r="F4814" s="75">
        <v>0</v>
      </c>
      <c r="G4814" s="75">
        <v>64.099999999999994</v>
      </c>
      <c r="H4814" s="77"/>
      <c r="I4814" s="77"/>
    </row>
    <row r="4815" spans="1:9" x14ac:dyDescent="0.25">
      <c r="A4815" s="75">
        <v>6065042623</v>
      </c>
      <c r="B4815" s="75">
        <v>3682</v>
      </c>
      <c r="C4815" s="75" t="s">
        <v>185</v>
      </c>
      <c r="D4815" s="75">
        <v>92571</v>
      </c>
      <c r="E4815" s="75">
        <v>31.5029570479402</v>
      </c>
      <c r="F4815" s="75">
        <v>0</v>
      </c>
      <c r="G4815" s="75">
        <v>27</v>
      </c>
      <c r="H4815" s="77"/>
      <c r="I4815" s="77"/>
    </row>
    <row r="4816" spans="1:9" x14ac:dyDescent="0.25">
      <c r="A4816" s="75">
        <v>6065042619</v>
      </c>
      <c r="B4816" s="75">
        <v>11267</v>
      </c>
      <c r="C4816" s="75" t="s">
        <v>185</v>
      </c>
      <c r="D4816" s="75">
        <v>92571</v>
      </c>
      <c r="E4816" s="75">
        <v>25.825997911623201</v>
      </c>
      <c r="F4816" s="75">
        <v>0</v>
      </c>
      <c r="G4816" s="75">
        <v>35.700000000000003</v>
      </c>
      <c r="H4816" s="77"/>
      <c r="I4816" s="77"/>
    </row>
    <row r="4817" spans="1:9" x14ac:dyDescent="0.25">
      <c r="A4817" s="75">
        <v>6065044918</v>
      </c>
      <c r="B4817" s="75">
        <v>3030</v>
      </c>
      <c r="C4817" s="75" t="s">
        <v>185</v>
      </c>
      <c r="D4817" s="75">
        <v>92270</v>
      </c>
      <c r="E4817" s="75">
        <v>10.473902875436799</v>
      </c>
      <c r="F4817" s="75">
        <v>0</v>
      </c>
      <c r="G4817" s="75">
        <v>24.3</v>
      </c>
      <c r="H4817" s="77"/>
      <c r="I4817" s="77"/>
    </row>
    <row r="4818" spans="1:9" x14ac:dyDescent="0.25">
      <c r="A4818" s="75">
        <v>6065044921</v>
      </c>
      <c r="B4818" s="75">
        <v>2355</v>
      </c>
      <c r="C4818" s="75" t="s">
        <v>185</v>
      </c>
      <c r="D4818" s="75">
        <v>92270</v>
      </c>
      <c r="E4818" s="75">
        <v>9.2451332129290194</v>
      </c>
      <c r="F4818" s="75">
        <v>0</v>
      </c>
      <c r="G4818" s="75">
        <v>34.9</v>
      </c>
      <c r="H4818" s="77"/>
      <c r="I4818" s="77"/>
    </row>
    <row r="4819" spans="1:9" x14ac:dyDescent="0.25">
      <c r="A4819" s="75">
        <v>6065045103</v>
      </c>
      <c r="B4819" s="75">
        <v>3623</v>
      </c>
      <c r="C4819" s="75" t="s">
        <v>185</v>
      </c>
      <c r="D4819" s="75">
        <v>92270</v>
      </c>
      <c r="E4819" s="75">
        <v>8.9190094698504794</v>
      </c>
      <c r="F4819" s="75">
        <v>0</v>
      </c>
      <c r="G4819" s="75">
        <v>34.799999999999997</v>
      </c>
      <c r="H4819" s="77"/>
      <c r="I4819" s="77"/>
    </row>
    <row r="4820" spans="1:9" x14ac:dyDescent="0.25">
      <c r="A4820" s="75">
        <v>6065940600</v>
      </c>
      <c r="B4820" s="75">
        <v>3026</v>
      </c>
      <c r="C4820" s="75" t="s">
        <v>185</v>
      </c>
      <c r="D4820" s="75">
        <v>92270</v>
      </c>
      <c r="E4820" s="75">
        <v>7.5749551535186201</v>
      </c>
      <c r="F4820" s="75">
        <v>0</v>
      </c>
      <c r="G4820" s="75">
        <v>21.8</v>
      </c>
      <c r="H4820" s="77"/>
      <c r="I4820" s="77"/>
    </row>
    <row r="4821" spans="1:9" x14ac:dyDescent="0.25">
      <c r="A4821" s="75">
        <v>6065044917</v>
      </c>
      <c r="B4821" s="75">
        <v>3911</v>
      </c>
      <c r="C4821" s="75" t="s">
        <v>185</v>
      </c>
      <c r="D4821" s="75">
        <v>92270</v>
      </c>
      <c r="E4821" s="75">
        <v>6.6091369088470397</v>
      </c>
      <c r="F4821" s="75">
        <v>0</v>
      </c>
      <c r="G4821" s="75">
        <v>23.4</v>
      </c>
      <c r="H4821" s="77"/>
      <c r="I4821" s="77"/>
    </row>
    <row r="4822" spans="1:9" x14ac:dyDescent="0.25">
      <c r="A4822" s="75">
        <v>6065030300</v>
      </c>
      <c r="B4822" s="75">
        <v>4497</v>
      </c>
      <c r="C4822" s="75" t="s">
        <v>185</v>
      </c>
      <c r="D4822" s="75">
        <v>92501</v>
      </c>
      <c r="E4822" s="75">
        <v>74.061493959054005</v>
      </c>
      <c r="F4822" s="75">
        <v>4497</v>
      </c>
      <c r="G4822" s="75">
        <v>56.2</v>
      </c>
      <c r="H4822" s="77"/>
      <c r="I4822" s="77"/>
    </row>
    <row r="4823" spans="1:9" x14ac:dyDescent="0.25">
      <c r="A4823" s="75">
        <v>6065030502</v>
      </c>
      <c r="B4823" s="75">
        <v>2220</v>
      </c>
      <c r="C4823" s="75" t="s">
        <v>185</v>
      </c>
      <c r="D4823" s="75">
        <v>92507</v>
      </c>
      <c r="E4823" s="75">
        <v>70.627372838877406</v>
      </c>
      <c r="F4823" s="75">
        <v>2220</v>
      </c>
      <c r="G4823" s="75">
        <v>64.8</v>
      </c>
      <c r="H4823" s="77"/>
      <c r="I4823" s="77"/>
    </row>
    <row r="4824" spans="1:9" x14ac:dyDescent="0.25">
      <c r="A4824" s="75">
        <v>6065031300</v>
      </c>
      <c r="B4824" s="75">
        <v>2651</v>
      </c>
      <c r="C4824" s="75" t="s">
        <v>185</v>
      </c>
      <c r="D4824" s="75">
        <v>92504</v>
      </c>
      <c r="E4824" s="75">
        <v>67.444096691176597</v>
      </c>
      <c r="F4824" s="75">
        <v>2651</v>
      </c>
      <c r="G4824" s="75">
        <v>63.4</v>
      </c>
      <c r="H4824" s="77"/>
      <c r="I4824" s="77"/>
    </row>
    <row r="4825" spans="1:9" x14ac:dyDescent="0.25">
      <c r="A4825" s="75">
        <v>6065030104</v>
      </c>
      <c r="B4825" s="75">
        <v>6922</v>
      </c>
      <c r="C4825" s="75" t="s">
        <v>185</v>
      </c>
      <c r="D4825" s="75">
        <v>92501</v>
      </c>
      <c r="E4825" s="75">
        <v>65.806237785494403</v>
      </c>
      <c r="F4825" s="75">
        <v>6922</v>
      </c>
      <c r="G4825" s="75">
        <v>44.9</v>
      </c>
      <c r="H4825" s="77"/>
      <c r="I4825" s="77"/>
    </row>
    <row r="4826" spans="1:9" x14ac:dyDescent="0.25">
      <c r="A4826" s="75">
        <v>6065030400</v>
      </c>
      <c r="B4826" s="75">
        <v>6414</v>
      </c>
      <c r="C4826" s="75" t="s">
        <v>185</v>
      </c>
      <c r="D4826" s="75">
        <v>92507</v>
      </c>
      <c r="E4826" s="75">
        <v>63.8019421581511</v>
      </c>
      <c r="F4826" s="75">
        <v>6414</v>
      </c>
      <c r="G4826" s="75">
        <v>59.7</v>
      </c>
      <c r="H4826" s="77"/>
      <c r="I4826" s="77"/>
    </row>
    <row r="4827" spans="1:9" x14ac:dyDescent="0.25">
      <c r="A4827" s="75">
        <v>6065040204</v>
      </c>
      <c r="B4827" s="75">
        <v>3716</v>
      </c>
      <c r="C4827" s="75" t="s">
        <v>185</v>
      </c>
      <c r="D4827" s="75">
        <v>92509</v>
      </c>
      <c r="E4827" s="75">
        <v>63.488682522025499</v>
      </c>
      <c r="F4827" s="75">
        <v>3716</v>
      </c>
      <c r="G4827" s="75">
        <v>67.3</v>
      </c>
      <c r="H4827" s="77"/>
      <c r="I4827" s="77"/>
    </row>
    <row r="4828" spans="1:9" x14ac:dyDescent="0.25">
      <c r="A4828" s="75">
        <v>6065042209</v>
      </c>
      <c r="B4828" s="75">
        <v>4579</v>
      </c>
      <c r="C4828" s="75" t="s">
        <v>185</v>
      </c>
      <c r="D4828" s="75">
        <v>92507</v>
      </c>
      <c r="E4828" s="75">
        <v>63.046771011112597</v>
      </c>
      <c r="F4828" s="75">
        <v>4579</v>
      </c>
      <c r="G4828" s="75">
        <v>63.2</v>
      </c>
      <c r="H4828" s="77"/>
      <c r="I4828" s="77"/>
    </row>
    <row r="4829" spans="1:9" x14ac:dyDescent="0.25">
      <c r="A4829" s="75">
        <v>6065030103</v>
      </c>
      <c r="B4829" s="75">
        <v>2105</v>
      </c>
      <c r="C4829" s="75" t="s">
        <v>185</v>
      </c>
      <c r="D4829" s="75">
        <v>92501</v>
      </c>
      <c r="E4829" s="75">
        <v>59.828703418233601</v>
      </c>
      <c r="F4829" s="75">
        <v>2105</v>
      </c>
      <c r="G4829" s="75">
        <v>63</v>
      </c>
      <c r="H4829" s="77"/>
      <c r="I4829" s="77"/>
    </row>
    <row r="4830" spans="1:9" x14ac:dyDescent="0.25">
      <c r="A4830" s="75">
        <v>6065030503</v>
      </c>
      <c r="B4830" s="75">
        <v>3812</v>
      </c>
      <c r="C4830" s="75" t="s">
        <v>185</v>
      </c>
      <c r="D4830" s="75">
        <v>92507</v>
      </c>
      <c r="E4830" s="75">
        <v>59.225153265315399</v>
      </c>
      <c r="F4830" s="75">
        <v>3812</v>
      </c>
      <c r="G4830" s="75">
        <v>79.599999999999994</v>
      </c>
      <c r="H4830" s="77"/>
      <c r="I4830" s="77"/>
    </row>
    <row r="4831" spans="1:9" x14ac:dyDescent="0.25">
      <c r="A4831" s="75">
        <v>6065040102</v>
      </c>
      <c r="B4831" s="75">
        <v>4630</v>
      </c>
      <c r="C4831" s="75" t="s">
        <v>185</v>
      </c>
      <c r="D4831" s="75">
        <v>92509</v>
      </c>
      <c r="E4831" s="75">
        <v>59.131602550358799</v>
      </c>
      <c r="F4831" s="75">
        <v>4630</v>
      </c>
      <c r="G4831" s="75">
        <v>45.4</v>
      </c>
      <c r="H4831" s="77"/>
      <c r="I4831" s="77"/>
    </row>
    <row r="4832" spans="1:9" x14ac:dyDescent="0.25">
      <c r="A4832" s="75">
        <v>6065040101</v>
      </c>
      <c r="B4832" s="75">
        <v>4287</v>
      </c>
      <c r="C4832" s="75" t="s">
        <v>185</v>
      </c>
      <c r="D4832" s="75">
        <v>92509</v>
      </c>
      <c r="E4832" s="75">
        <v>56.777349866814099</v>
      </c>
      <c r="F4832" s="75">
        <v>4287</v>
      </c>
      <c r="G4832" s="75">
        <v>53.6</v>
      </c>
      <c r="H4832" s="77"/>
      <c r="I4832" s="77"/>
    </row>
    <row r="4833" spans="1:9" x14ac:dyDescent="0.25">
      <c r="A4833" s="75">
        <v>6065041203</v>
      </c>
      <c r="B4833" s="75">
        <v>3545</v>
      </c>
      <c r="C4833" s="75" t="s">
        <v>185</v>
      </c>
      <c r="D4833" s="75">
        <v>92503</v>
      </c>
      <c r="E4833" s="75">
        <v>56.109987940891997</v>
      </c>
      <c r="F4833" s="75">
        <v>3545</v>
      </c>
      <c r="G4833" s="75">
        <v>51.1</v>
      </c>
      <c r="H4833" s="77"/>
      <c r="I4833" s="77"/>
    </row>
    <row r="4834" spans="1:9" x14ac:dyDescent="0.25">
      <c r="A4834" s="75">
        <v>6065040201</v>
      </c>
      <c r="B4834" s="75">
        <v>5897</v>
      </c>
      <c r="C4834" s="75" t="s">
        <v>185</v>
      </c>
      <c r="D4834" s="75">
        <v>92509</v>
      </c>
      <c r="E4834" s="75">
        <v>55.921802450073898</v>
      </c>
      <c r="F4834" s="75">
        <v>5897</v>
      </c>
      <c r="G4834" s="75">
        <v>26.2</v>
      </c>
      <c r="H4834" s="77"/>
      <c r="I4834" s="77"/>
    </row>
    <row r="4835" spans="1:9" x14ac:dyDescent="0.25">
      <c r="A4835" s="75">
        <v>6065041101</v>
      </c>
      <c r="B4835" s="75">
        <v>5139</v>
      </c>
      <c r="C4835" s="75" t="s">
        <v>185</v>
      </c>
      <c r="D4835" s="75">
        <v>92503</v>
      </c>
      <c r="E4835" s="75">
        <v>55.838192825206697</v>
      </c>
      <c r="F4835" s="75">
        <v>5139</v>
      </c>
      <c r="G4835" s="75">
        <v>76.599999999999994</v>
      </c>
      <c r="H4835" s="77"/>
      <c r="I4835" s="77"/>
    </row>
    <row r="4836" spans="1:9" x14ac:dyDescent="0.25">
      <c r="A4836" s="75">
        <v>6065041001</v>
      </c>
      <c r="B4836" s="75">
        <v>2832</v>
      </c>
      <c r="C4836" s="75" t="s">
        <v>185</v>
      </c>
      <c r="D4836" s="75">
        <v>92503</v>
      </c>
      <c r="E4836" s="75">
        <v>54.188427474473798</v>
      </c>
      <c r="F4836" s="75">
        <v>2832</v>
      </c>
      <c r="G4836" s="75">
        <v>55.8</v>
      </c>
      <c r="H4836" s="77"/>
      <c r="I4836" s="77"/>
    </row>
    <row r="4837" spans="1:9" x14ac:dyDescent="0.25">
      <c r="A4837" s="75">
        <v>6065046500</v>
      </c>
      <c r="B4837" s="75">
        <v>9277</v>
      </c>
      <c r="C4837" s="75" t="s">
        <v>185</v>
      </c>
      <c r="D4837" s="75">
        <v>92521</v>
      </c>
      <c r="E4837" s="75">
        <v>53.412269128041103</v>
      </c>
      <c r="F4837" s="75">
        <v>9277</v>
      </c>
      <c r="G4837" s="75">
        <v>78.2</v>
      </c>
      <c r="H4837" s="77"/>
      <c r="I4837" s="77"/>
    </row>
    <row r="4838" spans="1:9" x14ac:dyDescent="0.25">
      <c r="A4838" s="75">
        <v>6065031601</v>
      </c>
      <c r="B4838" s="75">
        <v>4390</v>
      </c>
      <c r="C4838" s="75" t="s">
        <v>185</v>
      </c>
      <c r="D4838" s="75">
        <v>92503</v>
      </c>
      <c r="E4838" s="75">
        <v>51.223854054142002</v>
      </c>
      <c r="F4838" s="75">
        <v>4390</v>
      </c>
      <c r="G4838" s="75">
        <v>45.5</v>
      </c>
      <c r="H4838" s="77"/>
      <c r="I4838" s="77"/>
    </row>
    <row r="4839" spans="1:9" x14ac:dyDescent="0.25">
      <c r="A4839" s="75">
        <v>6065040501</v>
      </c>
      <c r="B4839" s="75">
        <v>6878</v>
      </c>
      <c r="C4839" s="75" t="s">
        <v>185</v>
      </c>
      <c r="D4839" s="75">
        <v>92509</v>
      </c>
      <c r="E4839" s="75">
        <v>51.1112030707841</v>
      </c>
      <c r="F4839" s="75">
        <v>6878</v>
      </c>
      <c r="G4839" s="75">
        <v>50.4</v>
      </c>
      <c r="H4839" s="77"/>
      <c r="I4839" s="77"/>
    </row>
    <row r="4840" spans="1:9" x14ac:dyDescent="0.25">
      <c r="A4840" s="75">
        <v>6065042300</v>
      </c>
      <c r="B4840" s="75">
        <v>6782</v>
      </c>
      <c r="C4840" s="75" t="s">
        <v>185</v>
      </c>
      <c r="D4840" s="75">
        <v>92507</v>
      </c>
      <c r="E4840" s="75">
        <v>50.578839697785398</v>
      </c>
      <c r="F4840" s="75">
        <v>6782</v>
      </c>
      <c r="G4840" s="75">
        <v>48.3</v>
      </c>
      <c r="H4840" s="77"/>
      <c r="I4840" s="77"/>
    </row>
    <row r="4841" spans="1:9" x14ac:dyDescent="0.25">
      <c r="A4841" s="75">
        <v>6065040502</v>
      </c>
      <c r="B4841" s="75">
        <v>6202</v>
      </c>
      <c r="C4841" s="75" t="s">
        <v>185</v>
      </c>
      <c r="D4841" s="75">
        <v>92509</v>
      </c>
      <c r="E4841" s="75">
        <v>50.459530065735699</v>
      </c>
      <c r="F4841" s="75">
        <v>6202</v>
      </c>
      <c r="G4841" s="75">
        <v>52.9</v>
      </c>
      <c r="H4841" s="77"/>
      <c r="I4841" s="77"/>
    </row>
    <row r="4842" spans="1:9" x14ac:dyDescent="0.25">
      <c r="A4842" s="75">
        <v>6065030501</v>
      </c>
      <c r="B4842" s="75">
        <v>5095</v>
      </c>
      <c r="C4842" s="75" t="s">
        <v>185</v>
      </c>
      <c r="D4842" s="75">
        <v>92507</v>
      </c>
      <c r="E4842" s="75">
        <v>50.1828417718176</v>
      </c>
      <c r="F4842" s="75">
        <v>5095</v>
      </c>
      <c r="G4842" s="75">
        <v>66.599999999999994</v>
      </c>
      <c r="H4842" s="77"/>
      <c r="I4842" s="77"/>
    </row>
    <row r="4843" spans="1:9" x14ac:dyDescent="0.25">
      <c r="A4843" s="75">
        <v>6065040203</v>
      </c>
      <c r="B4843" s="75">
        <v>3626</v>
      </c>
      <c r="C4843" s="75" t="s">
        <v>185</v>
      </c>
      <c r="D4843" s="75">
        <v>92509</v>
      </c>
      <c r="E4843" s="75">
        <v>49.747714834078401</v>
      </c>
      <c r="F4843" s="75">
        <v>3626</v>
      </c>
      <c r="G4843" s="75">
        <v>59.9</v>
      </c>
      <c r="H4843" s="77"/>
      <c r="I4843" s="77"/>
    </row>
    <row r="4844" spans="1:9" x14ac:dyDescent="0.25">
      <c r="A4844" s="75">
        <v>6065041002</v>
      </c>
      <c r="B4844" s="75">
        <v>3312</v>
      </c>
      <c r="C4844" s="75" t="s">
        <v>185</v>
      </c>
      <c r="D4844" s="75">
        <v>92503</v>
      </c>
      <c r="E4844" s="75">
        <v>49.410663854771499</v>
      </c>
      <c r="F4844" s="75">
        <v>3312</v>
      </c>
      <c r="G4844" s="75">
        <v>50.5</v>
      </c>
      <c r="H4844" s="77"/>
      <c r="I4844" s="77"/>
    </row>
    <row r="4845" spans="1:9" x14ac:dyDescent="0.25">
      <c r="A4845" s="75">
        <v>6065031401</v>
      </c>
      <c r="B4845" s="75">
        <v>6702</v>
      </c>
      <c r="C4845" s="75" t="s">
        <v>185</v>
      </c>
      <c r="D4845" s="75">
        <v>92504</v>
      </c>
      <c r="E4845" s="75">
        <v>49.383427697568898</v>
      </c>
      <c r="F4845" s="75">
        <v>6702</v>
      </c>
      <c r="G4845" s="75">
        <v>57.1</v>
      </c>
      <c r="H4845" s="77"/>
      <c r="I4845" s="77"/>
    </row>
    <row r="4846" spans="1:9" x14ac:dyDescent="0.25">
      <c r="A4846" s="75">
        <v>6065030101</v>
      </c>
      <c r="B4846" s="75">
        <v>1226</v>
      </c>
      <c r="C4846" s="75" t="s">
        <v>185</v>
      </c>
      <c r="D4846" s="75">
        <v>92507</v>
      </c>
      <c r="E4846" s="75">
        <v>48.891196804337298</v>
      </c>
      <c r="F4846" s="75">
        <v>1226</v>
      </c>
      <c r="G4846" s="75">
        <v>53.1</v>
      </c>
      <c r="H4846" s="77"/>
      <c r="I4846" s="77"/>
    </row>
    <row r="4847" spans="1:9" x14ac:dyDescent="0.25">
      <c r="A4847" s="75">
        <v>6065041408</v>
      </c>
      <c r="B4847" s="75">
        <v>4017</v>
      </c>
      <c r="C4847" s="75" t="s">
        <v>185</v>
      </c>
      <c r="D4847" s="75">
        <v>92505</v>
      </c>
      <c r="E4847" s="75">
        <v>48.213651485141497</v>
      </c>
      <c r="F4847" s="75">
        <v>4017</v>
      </c>
      <c r="G4847" s="75">
        <v>47.7</v>
      </c>
      <c r="H4847" s="77"/>
      <c r="I4847" s="77"/>
    </row>
    <row r="4848" spans="1:9" x14ac:dyDescent="0.25">
      <c r="A4848" s="75">
        <v>6065040402</v>
      </c>
      <c r="B4848" s="75">
        <v>4224</v>
      </c>
      <c r="C4848" s="75" t="s">
        <v>185</v>
      </c>
      <c r="D4848" s="75">
        <v>92509</v>
      </c>
      <c r="E4848" s="75">
        <v>47.4480758283472</v>
      </c>
      <c r="F4848" s="75">
        <v>4224</v>
      </c>
      <c r="G4848" s="75">
        <v>42.3</v>
      </c>
      <c r="H4848" s="77"/>
      <c r="I4848" s="77"/>
    </row>
    <row r="4849" spans="1:9" x14ac:dyDescent="0.25">
      <c r="A4849" s="75">
        <v>6065031704</v>
      </c>
      <c r="B4849" s="75">
        <v>5284</v>
      </c>
      <c r="C4849" s="75" t="s">
        <v>185</v>
      </c>
      <c r="D4849" s="75">
        <v>92504</v>
      </c>
      <c r="E4849" s="75">
        <v>46.867367783920201</v>
      </c>
      <c r="F4849" s="75">
        <v>5284</v>
      </c>
      <c r="G4849" s="75">
        <v>26.4</v>
      </c>
      <c r="H4849" s="77"/>
      <c r="I4849" s="77"/>
    </row>
    <row r="4850" spans="1:9" x14ac:dyDescent="0.25">
      <c r="A4850" s="75">
        <v>6065030900</v>
      </c>
      <c r="B4850" s="75">
        <v>3308</v>
      </c>
      <c r="C4850" s="75" t="s">
        <v>185</v>
      </c>
      <c r="D4850" s="75">
        <v>92504</v>
      </c>
      <c r="E4850" s="75">
        <v>46.456812105515198</v>
      </c>
      <c r="F4850" s="75">
        <v>3308</v>
      </c>
      <c r="G4850" s="75">
        <v>41.7</v>
      </c>
      <c r="H4850" s="77"/>
      <c r="I4850" s="77"/>
    </row>
    <row r="4851" spans="1:9" x14ac:dyDescent="0.25">
      <c r="A4851" s="75">
        <v>6065041412</v>
      </c>
      <c r="B4851" s="75">
        <v>4415</v>
      </c>
      <c r="C4851" s="75" t="s">
        <v>185</v>
      </c>
      <c r="D4851" s="75">
        <v>92503</v>
      </c>
      <c r="E4851" s="75">
        <v>45.714877580208601</v>
      </c>
      <c r="F4851" s="75">
        <v>4415</v>
      </c>
      <c r="G4851" s="75">
        <v>36.9</v>
      </c>
      <c r="H4851" s="77"/>
      <c r="I4851" s="77"/>
    </row>
    <row r="4852" spans="1:9" x14ac:dyDescent="0.25">
      <c r="A4852" s="75">
        <v>6065041201</v>
      </c>
      <c r="B4852" s="75">
        <v>4299</v>
      </c>
      <c r="C4852" s="75" t="s">
        <v>185</v>
      </c>
      <c r="D4852" s="75">
        <v>92503</v>
      </c>
      <c r="E4852" s="75">
        <v>45.418449969692801</v>
      </c>
      <c r="F4852" s="75">
        <v>4299</v>
      </c>
      <c r="G4852" s="75">
        <v>52.4</v>
      </c>
      <c r="H4852" s="77"/>
      <c r="I4852" s="77"/>
    </row>
    <row r="4853" spans="1:9" x14ac:dyDescent="0.25">
      <c r="A4853" s="75">
        <v>6065041409</v>
      </c>
      <c r="B4853" s="75">
        <v>14898</v>
      </c>
      <c r="C4853" s="75" t="s">
        <v>185</v>
      </c>
      <c r="D4853" s="75">
        <v>92503</v>
      </c>
      <c r="E4853" s="75">
        <v>45.382003816954203</v>
      </c>
      <c r="F4853" s="75">
        <v>14898</v>
      </c>
      <c r="G4853" s="75">
        <v>19.2</v>
      </c>
      <c r="H4853" s="77"/>
      <c r="I4853" s="77"/>
    </row>
    <row r="4854" spans="1:9" x14ac:dyDescent="0.25">
      <c r="A4854" s="75">
        <v>6065040403</v>
      </c>
      <c r="B4854" s="75">
        <v>5801</v>
      </c>
      <c r="C4854" s="75" t="s">
        <v>185</v>
      </c>
      <c r="D4854" s="75">
        <v>92509</v>
      </c>
      <c r="E4854" s="75">
        <v>45.361315497609802</v>
      </c>
      <c r="F4854" s="75">
        <v>5801</v>
      </c>
      <c r="G4854" s="75">
        <v>37.299999999999997</v>
      </c>
      <c r="H4854" s="77"/>
      <c r="I4854" s="77"/>
    </row>
    <row r="4855" spans="1:9" x14ac:dyDescent="0.25">
      <c r="A4855" s="75">
        <v>6065031602</v>
      </c>
      <c r="B4855" s="75">
        <v>5314</v>
      </c>
      <c r="C4855" s="75" t="s">
        <v>185</v>
      </c>
      <c r="D4855" s="75">
        <v>92503</v>
      </c>
      <c r="E4855" s="75">
        <v>45.293654917421499</v>
      </c>
      <c r="F4855" s="75">
        <v>5314</v>
      </c>
      <c r="G4855" s="75">
        <v>46.1</v>
      </c>
      <c r="H4855" s="77"/>
      <c r="I4855" s="77"/>
    </row>
    <row r="4856" spans="1:9" x14ac:dyDescent="0.25">
      <c r="A4856" s="75">
        <v>6065030200</v>
      </c>
      <c r="B4856" s="75">
        <v>4633</v>
      </c>
      <c r="C4856" s="75" t="s">
        <v>185</v>
      </c>
      <c r="D4856" s="75">
        <v>92501</v>
      </c>
      <c r="E4856" s="75">
        <v>44.825245015096201</v>
      </c>
      <c r="F4856" s="75">
        <v>4633</v>
      </c>
      <c r="G4856" s="75">
        <v>34.700000000000003</v>
      </c>
      <c r="H4856" s="77"/>
      <c r="I4856" s="77"/>
    </row>
    <row r="4857" spans="1:9" x14ac:dyDescent="0.25">
      <c r="A4857" s="75">
        <v>6065031502</v>
      </c>
      <c r="B4857" s="75">
        <v>8020</v>
      </c>
      <c r="C4857" s="75" t="s">
        <v>185</v>
      </c>
      <c r="D4857" s="75">
        <v>92503</v>
      </c>
      <c r="E4857" s="75">
        <v>44.544889595460099</v>
      </c>
      <c r="F4857" s="75">
        <v>8020</v>
      </c>
      <c r="G4857" s="75">
        <v>41.9</v>
      </c>
      <c r="H4857" s="77"/>
      <c r="I4857" s="77"/>
    </row>
    <row r="4858" spans="1:9" x14ac:dyDescent="0.25">
      <c r="A4858" s="75">
        <v>6065040303</v>
      </c>
      <c r="B4858" s="75">
        <v>3243</v>
      </c>
      <c r="C4858" s="75" t="s">
        <v>185</v>
      </c>
      <c r="D4858" s="75">
        <v>92509</v>
      </c>
      <c r="E4858" s="75">
        <v>44.357929266831903</v>
      </c>
      <c r="F4858" s="75">
        <v>3243</v>
      </c>
      <c r="G4858" s="75">
        <v>38.6</v>
      </c>
      <c r="H4858" s="77"/>
      <c r="I4858" s="77"/>
    </row>
    <row r="4859" spans="1:9" x14ac:dyDescent="0.25">
      <c r="A4859" s="75">
        <v>6065040301</v>
      </c>
      <c r="B4859" s="75">
        <v>7857</v>
      </c>
      <c r="C4859" s="75" t="s">
        <v>185</v>
      </c>
      <c r="D4859" s="75">
        <v>92509</v>
      </c>
      <c r="E4859" s="75">
        <v>43.762012246426401</v>
      </c>
      <c r="F4859" s="75">
        <v>7857</v>
      </c>
      <c r="G4859" s="75">
        <v>58.6</v>
      </c>
      <c r="H4859" s="77"/>
      <c r="I4859" s="77"/>
    </row>
    <row r="4860" spans="1:9" x14ac:dyDescent="0.25">
      <c r="A4860" s="75">
        <v>6065031701</v>
      </c>
      <c r="B4860" s="75">
        <v>2943</v>
      </c>
      <c r="C4860" s="75" t="s">
        <v>185</v>
      </c>
      <c r="D4860" s="75">
        <v>92504</v>
      </c>
      <c r="E4860" s="75">
        <v>43.165819759304</v>
      </c>
      <c r="F4860" s="75">
        <v>2943</v>
      </c>
      <c r="G4860" s="75">
        <v>43.2</v>
      </c>
      <c r="H4860" s="77"/>
      <c r="I4860" s="77"/>
    </row>
    <row r="4861" spans="1:9" x14ac:dyDescent="0.25">
      <c r="A4861" s="75">
        <v>6065031002</v>
      </c>
      <c r="B4861" s="75">
        <v>4559</v>
      </c>
      <c r="C4861" s="75" t="s">
        <v>185</v>
      </c>
      <c r="D4861" s="75">
        <v>92504</v>
      </c>
      <c r="E4861" s="75">
        <v>42.856384720184401</v>
      </c>
      <c r="F4861" s="75">
        <v>4559</v>
      </c>
      <c r="G4861" s="75">
        <v>58.7</v>
      </c>
      <c r="H4861" s="77"/>
      <c r="I4861" s="77"/>
    </row>
    <row r="4862" spans="1:9" x14ac:dyDescent="0.25">
      <c r="A4862" s="75">
        <v>6065041004</v>
      </c>
      <c r="B4862" s="75">
        <v>4590</v>
      </c>
      <c r="C4862" s="75" t="s">
        <v>185</v>
      </c>
      <c r="D4862" s="75">
        <v>92505</v>
      </c>
      <c r="E4862" s="75">
        <v>41.040345912367599</v>
      </c>
      <c r="F4862" s="75">
        <v>4590</v>
      </c>
      <c r="G4862" s="75">
        <v>52.2</v>
      </c>
      <c r="H4862" s="77"/>
      <c r="I4862" s="77"/>
    </row>
    <row r="4863" spans="1:9" x14ac:dyDescent="0.25">
      <c r="A4863" s="75">
        <v>6065041102</v>
      </c>
      <c r="B4863" s="75">
        <v>4185</v>
      </c>
      <c r="C4863" s="75" t="s">
        <v>185</v>
      </c>
      <c r="D4863" s="75">
        <v>92505</v>
      </c>
      <c r="E4863" s="75">
        <v>40.742324167696502</v>
      </c>
      <c r="F4863" s="75">
        <v>4185</v>
      </c>
      <c r="G4863" s="75">
        <v>52.1</v>
      </c>
      <c r="H4863" s="77"/>
      <c r="I4863" s="77"/>
    </row>
    <row r="4864" spans="1:9" x14ac:dyDescent="0.25">
      <c r="A4864" s="75">
        <v>6065041407</v>
      </c>
      <c r="B4864" s="75">
        <v>5830</v>
      </c>
      <c r="C4864" s="75" t="s">
        <v>185</v>
      </c>
      <c r="D4864" s="75">
        <v>92505</v>
      </c>
      <c r="E4864" s="75">
        <v>40.508264435581403</v>
      </c>
      <c r="F4864" s="75">
        <v>5830</v>
      </c>
      <c r="G4864" s="75">
        <v>42.1</v>
      </c>
      <c r="H4864" s="77"/>
      <c r="I4864" s="77"/>
    </row>
    <row r="4865" spans="1:9" x14ac:dyDescent="0.25">
      <c r="A4865" s="75">
        <v>6065040405</v>
      </c>
      <c r="B4865" s="75">
        <v>5353</v>
      </c>
      <c r="C4865" s="75" t="s">
        <v>185</v>
      </c>
      <c r="D4865" s="75">
        <v>92509</v>
      </c>
      <c r="E4865" s="75">
        <v>40.292145185758201</v>
      </c>
      <c r="F4865" s="75">
        <v>5353</v>
      </c>
      <c r="G4865" s="75">
        <v>19.7</v>
      </c>
      <c r="H4865" s="77"/>
      <c r="I4865" s="77"/>
    </row>
    <row r="4866" spans="1:9" x14ac:dyDescent="0.25">
      <c r="A4866" s="75">
        <v>6065041302</v>
      </c>
      <c r="B4866" s="75">
        <v>4303</v>
      </c>
      <c r="C4866" s="75" t="s">
        <v>185</v>
      </c>
      <c r="D4866" s="75">
        <v>92505</v>
      </c>
      <c r="E4866" s="75">
        <v>39.989510593425699</v>
      </c>
      <c r="F4866" s="75">
        <v>4303</v>
      </c>
      <c r="G4866" s="75">
        <v>63.8</v>
      </c>
      <c r="H4866" s="77"/>
      <c r="I4866" s="77"/>
    </row>
    <row r="4867" spans="1:9" x14ac:dyDescent="0.25">
      <c r="A4867" s="75">
        <v>6065041405</v>
      </c>
      <c r="B4867" s="75">
        <v>4096</v>
      </c>
      <c r="C4867" s="75" t="s">
        <v>185</v>
      </c>
      <c r="D4867" s="75">
        <v>92503</v>
      </c>
      <c r="E4867" s="75">
        <v>39.316930584201899</v>
      </c>
      <c r="F4867" s="75">
        <v>0</v>
      </c>
      <c r="G4867" s="75">
        <v>40.1</v>
      </c>
      <c r="H4867" s="77"/>
      <c r="I4867" s="77"/>
    </row>
    <row r="4868" spans="1:9" x14ac:dyDescent="0.25">
      <c r="A4868" s="75">
        <v>6065041202</v>
      </c>
      <c r="B4868" s="75">
        <v>4458</v>
      </c>
      <c r="C4868" s="75" t="s">
        <v>185</v>
      </c>
      <c r="D4868" s="75">
        <v>92503</v>
      </c>
      <c r="E4868" s="75">
        <v>39.0034461552344</v>
      </c>
      <c r="F4868" s="75">
        <v>0</v>
      </c>
      <c r="G4868" s="75">
        <v>64.8</v>
      </c>
      <c r="H4868" s="77"/>
      <c r="I4868" s="77"/>
    </row>
    <row r="4869" spans="1:9" x14ac:dyDescent="0.25">
      <c r="A4869" s="75">
        <v>6065041404</v>
      </c>
      <c r="B4869" s="75">
        <v>3725</v>
      </c>
      <c r="C4869" s="75" t="s">
        <v>185</v>
      </c>
      <c r="D4869" s="75">
        <v>92503</v>
      </c>
      <c r="E4869" s="75">
        <v>38.821395337859798</v>
      </c>
      <c r="F4869" s="75">
        <v>0</v>
      </c>
      <c r="G4869" s="75">
        <v>39.299999999999997</v>
      </c>
      <c r="H4869" s="77"/>
      <c r="I4869" s="77"/>
    </row>
    <row r="4870" spans="1:9" x14ac:dyDescent="0.25">
      <c r="A4870" s="75">
        <v>6065042210</v>
      </c>
      <c r="B4870" s="75">
        <v>4761</v>
      </c>
      <c r="C4870" s="75" t="s">
        <v>185</v>
      </c>
      <c r="D4870" s="75">
        <v>92507</v>
      </c>
      <c r="E4870" s="75">
        <v>37.955583342066902</v>
      </c>
      <c r="F4870" s="75">
        <v>0</v>
      </c>
      <c r="G4870" s="75">
        <v>52.8</v>
      </c>
      <c r="H4870" s="77"/>
      <c r="I4870" s="77"/>
    </row>
    <row r="4871" spans="1:9" x14ac:dyDescent="0.25">
      <c r="A4871" s="75">
        <v>6065031402</v>
      </c>
      <c r="B4871" s="75">
        <v>6518</v>
      </c>
      <c r="C4871" s="75" t="s">
        <v>185</v>
      </c>
      <c r="D4871" s="75">
        <v>92504</v>
      </c>
      <c r="E4871" s="75">
        <v>37.934764268036801</v>
      </c>
      <c r="F4871" s="75">
        <v>0</v>
      </c>
      <c r="G4871" s="75">
        <v>32.1</v>
      </c>
      <c r="H4871" s="77"/>
      <c r="I4871" s="77"/>
    </row>
    <row r="4872" spans="1:9" x14ac:dyDescent="0.25">
      <c r="A4872" s="75">
        <v>6065031703</v>
      </c>
      <c r="B4872" s="75">
        <v>3611</v>
      </c>
      <c r="C4872" s="75" t="s">
        <v>185</v>
      </c>
      <c r="D4872" s="75">
        <v>92503</v>
      </c>
      <c r="E4872" s="75">
        <v>37.824037093872398</v>
      </c>
      <c r="F4872" s="75">
        <v>0</v>
      </c>
      <c r="G4872" s="75">
        <v>34.5</v>
      </c>
      <c r="H4872" s="77"/>
      <c r="I4872" s="77"/>
    </row>
    <row r="4873" spans="1:9" x14ac:dyDescent="0.25">
      <c r="A4873" s="75">
        <v>6065042009</v>
      </c>
      <c r="B4873" s="75">
        <v>7119</v>
      </c>
      <c r="C4873" s="75" t="s">
        <v>185</v>
      </c>
      <c r="D4873" s="75">
        <v>92508</v>
      </c>
      <c r="E4873" s="75">
        <v>37.371028382496903</v>
      </c>
      <c r="F4873" s="75">
        <v>0</v>
      </c>
      <c r="G4873" s="75">
        <v>41.6</v>
      </c>
      <c r="H4873" s="77"/>
      <c r="I4873" s="77"/>
    </row>
    <row r="4874" spans="1:9" x14ac:dyDescent="0.25">
      <c r="A4874" s="75">
        <v>6065030800</v>
      </c>
      <c r="B4874" s="75">
        <v>6973</v>
      </c>
      <c r="C4874" s="75" t="s">
        <v>185</v>
      </c>
      <c r="D4874" s="75">
        <v>92504</v>
      </c>
      <c r="E4874" s="75">
        <v>36.604039801666602</v>
      </c>
      <c r="F4874" s="75">
        <v>0</v>
      </c>
      <c r="G4874" s="75">
        <v>34.9</v>
      </c>
      <c r="H4874" s="77"/>
      <c r="I4874" s="77"/>
    </row>
    <row r="4875" spans="1:9" x14ac:dyDescent="0.25">
      <c r="A4875" s="75">
        <v>6065031100</v>
      </c>
      <c r="B4875" s="75">
        <v>4584</v>
      </c>
      <c r="C4875" s="75" t="s">
        <v>185</v>
      </c>
      <c r="D4875" s="75">
        <v>92506</v>
      </c>
      <c r="E4875" s="75">
        <v>36.288329530405697</v>
      </c>
      <c r="F4875" s="75">
        <v>0</v>
      </c>
      <c r="G4875" s="75">
        <v>42.7</v>
      </c>
      <c r="H4875" s="77"/>
      <c r="I4875" s="77"/>
    </row>
    <row r="4876" spans="1:9" x14ac:dyDescent="0.25">
      <c r="A4876" s="75">
        <v>6065042206</v>
      </c>
      <c r="B4876" s="75">
        <v>5620</v>
      </c>
      <c r="C4876" s="75" t="s">
        <v>185</v>
      </c>
      <c r="D4876" s="75">
        <v>92507</v>
      </c>
      <c r="E4876" s="75">
        <v>36.184121411437602</v>
      </c>
      <c r="F4876" s="75">
        <v>0</v>
      </c>
      <c r="G4876" s="75">
        <v>42.4</v>
      </c>
      <c r="H4876" s="77"/>
      <c r="I4876" s="77"/>
    </row>
    <row r="4877" spans="1:9" x14ac:dyDescent="0.25">
      <c r="A4877" s="75">
        <v>6065040901</v>
      </c>
      <c r="B4877" s="75">
        <v>6516</v>
      </c>
      <c r="C4877" s="75" t="s">
        <v>185</v>
      </c>
      <c r="D4877" s="75">
        <v>92505</v>
      </c>
      <c r="E4877" s="75">
        <v>35.172707443606697</v>
      </c>
      <c r="F4877" s="75">
        <v>0</v>
      </c>
      <c r="G4877" s="75">
        <v>23.9</v>
      </c>
      <c r="H4877" s="77"/>
      <c r="I4877" s="77"/>
    </row>
    <row r="4878" spans="1:9" x14ac:dyDescent="0.25">
      <c r="A4878" s="75">
        <v>6065040904</v>
      </c>
      <c r="B4878" s="75">
        <v>3655</v>
      </c>
      <c r="C4878" s="75" t="s">
        <v>185</v>
      </c>
      <c r="D4878" s="75">
        <v>92505</v>
      </c>
      <c r="E4878" s="75">
        <v>34.9347659282694</v>
      </c>
      <c r="F4878" s="75">
        <v>0</v>
      </c>
      <c r="G4878" s="75">
        <v>48.8</v>
      </c>
      <c r="H4878" s="77"/>
      <c r="I4878" s="77"/>
    </row>
    <row r="4879" spans="1:9" x14ac:dyDescent="0.25">
      <c r="A4879" s="75">
        <v>6065040202</v>
      </c>
      <c r="B4879" s="75">
        <v>2821</v>
      </c>
      <c r="C4879" s="75" t="s">
        <v>185</v>
      </c>
      <c r="D4879" s="75">
        <v>92509</v>
      </c>
      <c r="E4879" s="75">
        <v>34.828634775440598</v>
      </c>
      <c r="F4879" s="75">
        <v>0</v>
      </c>
      <c r="G4879" s="75">
        <v>41.8</v>
      </c>
      <c r="H4879" s="77"/>
      <c r="I4879" s="77"/>
    </row>
    <row r="4880" spans="1:9" x14ac:dyDescent="0.25">
      <c r="A4880" s="75">
        <v>6065031501</v>
      </c>
      <c r="B4880" s="75">
        <v>7387</v>
      </c>
      <c r="C4880" s="75" t="s">
        <v>185</v>
      </c>
      <c r="D4880" s="75">
        <v>92504</v>
      </c>
      <c r="E4880" s="75">
        <v>34.6167281674349</v>
      </c>
      <c r="F4880" s="75">
        <v>0</v>
      </c>
      <c r="G4880" s="75">
        <v>39.700000000000003</v>
      </c>
      <c r="H4880" s="77"/>
      <c r="I4880" s="77"/>
    </row>
    <row r="4881" spans="1:9" x14ac:dyDescent="0.25">
      <c r="A4881" s="75">
        <v>6065040902</v>
      </c>
      <c r="B4881" s="75">
        <v>5040</v>
      </c>
      <c r="C4881" s="75" t="s">
        <v>185</v>
      </c>
      <c r="D4881" s="75">
        <v>92505</v>
      </c>
      <c r="E4881" s="75">
        <v>34.452374636976003</v>
      </c>
      <c r="F4881" s="75">
        <v>0</v>
      </c>
      <c r="G4881" s="75">
        <v>39.799999999999997</v>
      </c>
      <c r="H4881" s="77"/>
      <c r="I4881" s="77"/>
    </row>
    <row r="4882" spans="1:9" x14ac:dyDescent="0.25">
      <c r="A4882" s="75">
        <v>6065050900</v>
      </c>
      <c r="B4882" s="75">
        <v>4340</v>
      </c>
      <c r="C4882" s="75" t="s">
        <v>185</v>
      </c>
      <c r="D4882" s="75">
        <v>92507</v>
      </c>
      <c r="E4882" s="75">
        <v>34.414274820433903</v>
      </c>
      <c r="F4882" s="75">
        <v>0</v>
      </c>
      <c r="G4882" s="75">
        <v>31.9</v>
      </c>
      <c r="H4882" s="77"/>
      <c r="I4882" s="77"/>
    </row>
    <row r="4883" spans="1:9" x14ac:dyDescent="0.25">
      <c r="A4883" s="75">
        <v>6065041406</v>
      </c>
      <c r="B4883" s="75">
        <v>5968</v>
      </c>
      <c r="C4883" s="75" t="s">
        <v>185</v>
      </c>
      <c r="D4883" s="75">
        <v>92505</v>
      </c>
      <c r="E4883" s="75">
        <v>34.238306756364302</v>
      </c>
      <c r="F4883" s="75">
        <v>0</v>
      </c>
      <c r="G4883" s="75">
        <v>36</v>
      </c>
      <c r="H4883" s="77"/>
      <c r="I4883" s="77"/>
    </row>
    <row r="4884" spans="1:9" x14ac:dyDescent="0.25">
      <c r="A4884" s="75">
        <v>6065040404</v>
      </c>
      <c r="B4884" s="75">
        <v>3309</v>
      </c>
      <c r="C4884" s="75" t="s">
        <v>185</v>
      </c>
      <c r="D4884" s="75">
        <v>92509</v>
      </c>
      <c r="E4884" s="75">
        <v>33.387613201862798</v>
      </c>
      <c r="F4884" s="75">
        <v>0</v>
      </c>
      <c r="G4884" s="75">
        <v>25.9</v>
      </c>
      <c r="H4884" s="77"/>
      <c r="I4884" s="77"/>
    </row>
    <row r="4885" spans="1:9" x14ac:dyDescent="0.25">
      <c r="A4885" s="75">
        <v>6065041301</v>
      </c>
      <c r="B4885" s="75">
        <v>3473</v>
      </c>
      <c r="C4885" s="75" t="s">
        <v>185</v>
      </c>
      <c r="D4885" s="75">
        <v>92505</v>
      </c>
      <c r="E4885" s="75">
        <v>32.797116631501602</v>
      </c>
      <c r="F4885" s="75">
        <v>0</v>
      </c>
      <c r="G4885" s="75">
        <v>47.6</v>
      </c>
      <c r="H4885" s="77"/>
      <c r="I4885" s="77"/>
    </row>
    <row r="4886" spans="1:9" x14ac:dyDescent="0.25">
      <c r="A4886" s="75">
        <v>6065041403</v>
      </c>
      <c r="B4886" s="75">
        <v>2763</v>
      </c>
      <c r="C4886" s="75" t="s">
        <v>185</v>
      </c>
      <c r="D4886" s="75">
        <v>92503</v>
      </c>
      <c r="E4886" s="75">
        <v>32.546846624894002</v>
      </c>
      <c r="F4886" s="75">
        <v>0</v>
      </c>
      <c r="G4886" s="75">
        <v>23</v>
      </c>
      <c r="H4886" s="77"/>
      <c r="I4886" s="77"/>
    </row>
    <row r="4887" spans="1:9" x14ac:dyDescent="0.25">
      <c r="A4887" s="75">
        <v>6065030700</v>
      </c>
      <c r="B4887" s="75">
        <v>5598</v>
      </c>
      <c r="C4887" s="75" t="s">
        <v>185</v>
      </c>
      <c r="D4887" s="75">
        <v>92506</v>
      </c>
      <c r="E4887" s="75">
        <v>32.197349356338599</v>
      </c>
      <c r="F4887" s="75">
        <v>0</v>
      </c>
      <c r="G4887" s="75">
        <v>44</v>
      </c>
      <c r="H4887" s="77"/>
      <c r="I4887" s="77"/>
    </row>
    <row r="4888" spans="1:9" x14ac:dyDescent="0.25">
      <c r="A4888" s="75">
        <v>6065040903</v>
      </c>
      <c r="B4888" s="75">
        <v>2626</v>
      </c>
      <c r="C4888" s="75" t="s">
        <v>185</v>
      </c>
      <c r="D4888" s="75">
        <v>92505</v>
      </c>
      <c r="E4888" s="75">
        <v>31.8788210219912</v>
      </c>
      <c r="F4888" s="75">
        <v>0</v>
      </c>
      <c r="G4888" s="75">
        <v>47.3</v>
      </c>
      <c r="H4888" s="77"/>
      <c r="I4888" s="77"/>
    </row>
    <row r="4889" spans="1:9" x14ac:dyDescent="0.25">
      <c r="A4889" s="75">
        <v>6065031702</v>
      </c>
      <c r="B4889" s="75">
        <v>2387</v>
      </c>
      <c r="C4889" s="75" t="s">
        <v>185</v>
      </c>
      <c r="D4889" s="75">
        <v>92503</v>
      </c>
      <c r="E4889" s="75">
        <v>31.765709158748599</v>
      </c>
      <c r="F4889" s="75">
        <v>0</v>
      </c>
      <c r="G4889" s="75">
        <v>20.7</v>
      </c>
      <c r="H4889" s="77"/>
      <c r="I4889" s="77"/>
    </row>
    <row r="4890" spans="1:9" x14ac:dyDescent="0.25">
      <c r="A4890" s="75">
        <v>6065042213</v>
      </c>
      <c r="B4890" s="75">
        <v>4194</v>
      </c>
      <c r="C4890" s="75" t="s">
        <v>185</v>
      </c>
      <c r="D4890" s="75">
        <v>92507</v>
      </c>
      <c r="E4890" s="75">
        <v>31.281121336692799</v>
      </c>
      <c r="F4890" s="75">
        <v>0</v>
      </c>
      <c r="G4890" s="75">
        <v>37.6</v>
      </c>
      <c r="H4890" s="77"/>
      <c r="I4890" s="77"/>
    </row>
    <row r="4891" spans="1:9" x14ac:dyDescent="0.25">
      <c r="A4891" s="75">
        <v>6065042012</v>
      </c>
      <c r="B4891" s="75">
        <v>6242</v>
      </c>
      <c r="C4891" s="75" t="s">
        <v>185</v>
      </c>
      <c r="D4891" s="75">
        <v>92508</v>
      </c>
      <c r="E4891" s="75">
        <v>29.895513981873901</v>
      </c>
      <c r="F4891" s="75">
        <v>0</v>
      </c>
      <c r="G4891" s="75">
        <v>38</v>
      </c>
      <c r="H4891" s="77"/>
      <c r="I4891" s="77"/>
    </row>
    <row r="4892" spans="1:9" x14ac:dyDescent="0.25">
      <c r="A4892" s="75">
        <v>6065040302</v>
      </c>
      <c r="B4892" s="75">
        <v>7308</v>
      </c>
      <c r="C4892" s="75" t="s">
        <v>185</v>
      </c>
      <c r="D4892" s="75">
        <v>92509</v>
      </c>
      <c r="E4892" s="75">
        <v>28.087162495494798</v>
      </c>
      <c r="F4892" s="75">
        <v>0</v>
      </c>
      <c r="G4892" s="75">
        <v>13.4</v>
      </c>
      <c r="H4892" s="77"/>
      <c r="I4892" s="77"/>
    </row>
    <row r="4893" spans="1:9" x14ac:dyDescent="0.25">
      <c r="A4893" s="75">
        <v>6065041003</v>
      </c>
      <c r="B4893" s="75">
        <v>2521</v>
      </c>
      <c r="C4893" s="75" t="s">
        <v>185</v>
      </c>
      <c r="D4893" s="75">
        <v>92505</v>
      </c>
      <c r="E4893" s="75">
        <v>27.087564734778301</v>
      </c>
      <c r="F4893" s="75">
        <v>0</v>
      </c>
      <c r="G4893" s="75">
        <v>32.6</v>
      </c>
      <c r="H4893" s="77"/>
      <c r="I4893" s="77"/>
    </row>
    <row r="4894" spans="1:9" x14ac:dyDescent="0.25">
      <c r="A4894" s="75">
        <v>6065031200</v>
      </c>
      <c r="B4894" s="75">
        <v>6878</v>
      </c>
      <c r="C4894" s="75" t="s">
        <v>185</v>
      </c>
      <c r="D4894" s="75">
        <v>92506</v>
      </c>
      <c r="E4894" s="75">
        <v>26.469998565631901</v>
      </c>
      <c r="F4894" s="75">
        <v>0</v>
      </c>
      <c r="G4894" s="75">
        <v>20.2</v>
      </c>
      <c r="H4894" s="77"/>
      <c r="I4894" s="77"/>
    </row>
    <row r="4895" spans="1:9" x14ac:dyDescent="0.25">
      <c r="A4895" s="75">
        <v>6065031001</v>
      </c>
      <c r="B4895" s="75">
        <v>5622</v>
      </c>
      <c r="C4895" s="75" t="s">
        <v>185</v>
      </c>
      <c r="D4895" s="75">
        <v>92504</v>
      </c>
      <c r="E4895" s="75">
        <v>25.155023608282399</v>
      </c>
      <c r="F4895" s="75">
        <v>0</v>
      </c>
      <c r="G4895" s="75">
        <v>37.200000000000003</v>
      </c>
      <c r="H4895" s="77"/>
      <c r="I4895" s="77"/>
    </row>
    <row r="4896" spans="1:9" x14ac:dyDescent="0.25">
      <c r="A4896" s="75">
        <v>6065042003</v>
      </c>
      <c r="B4896" s="75">
        <v>5525</v>
      </c>
      <c r="C4896" s="75" t="s">
        <v>185</v>
      </c>
      <c r="D4896" s="75">
        <v>92504</v>
      </c>
      <c r="E4896" s="75">
        <v>22.349719987543502</v>
      </c>
      <c r="F4896" s="75">
        <v>0</v>
      </c>
      <c r="G4896" s="75">
        <v>23.6</v>
      </c>
      <c r="H4896" s="77"/>
      <c r="I4896" s="77"/>
    </row>
    <row r="4897" spans="1:9" x14ac:dyDescent="0.25">
      <c r="A4897" s="75">
        <v>6065042008</v>
      </c>
      <c r="B4897" s="75">
        <v>7082</v>
      </c>
      <c r="C4897" s="75" t="s">
        <v>185</v>
      </c>
      <c r="D4897" s="75">
        <v>92503</v>
      </c>
      <c r="E4897" s="75">
        <v>22.121783430460599</v>
      </c>
      <c r="F4897" s="75">
        <v>0</v>
      </c>
      <c r="G4897" s="75">
        <v>17.899999999999999</v>
      </c>
      <c r="H4897" s="77"/>
      <c r="I4897" s="77"/>
    </row>
    <row r="4898" spans="1:9" x14ac:dyDescent="0.25">
      <c r="A4898" s="75">
        <v>6065042013</v>
      </c>
      <c r="B4898" s="75">
        <v>8333</v>
      </c>
      <c r="C4898" s="75" t="s">
        <v>185</v>
      </c>
      <c r="D4898" s="75">
        <v>92508</v>
      </c>
      <c r="E4898" s="75">
        <v>21.302354494859799</v>
      </c>
      <c r="F4898" s="75">
        <v>0</v>
      </c>
      <c r="G4898" s="75">
        <v>15</v>
      </c>
      <c r="H4898" s="77"/>
      <c r="I4898" s="77"/>
    </row>
    <row r="4899" spans="1:9" x14ac:dyDescent="0.25">
      <c r="A4899" s="75">
        <v>6065042014</v>
      </c>
      <c r="B4899" s="75">
        <v>10516</v>
      </c>
      <c r="C4899" s="75" t="s">
        <v>185</v>
      </c>
      <c r="D4899" s="75">
        <v>92508</v>
      </c>
      <c r="E4899" s="75">
        <v>20.091074362764498</v>
      </c>
      <c r="F4899" s="75">
        <v>0</v>
      </c>
      <c r="G4899" s="75">
        <v>10.1</v>
      </c>
      <c r="H4899" s="77"/>
      <c r="I4899" s="77"/>
    </row>
    <row r="4900" spans="1:9" x14ac:dyDescent="0.25">
      <c r="A4900" s="75">
        <v>6065042207</v>
      </c>
      <c r="B4900" s="75">
        <v>3017</v>
      </c>
      <c r="C4900" s="75" t="s">
        <v>185</v>
      </c>
      <c r="D4900" s="75">
        <v>92506</v>
      </c>
      <c r="E4900" s="75">
        <v>19.923897259184901</v>
      </c>
      <c r="F4900" s="75">
        <v>0</v>
      </c>
      <c r="G4900" s="75">
        <v>14.2</v>
      </c>
      <c r="H4900" s="77"/>
      <c r="I4900" s="77"/>
    </row>
    <row r="4901" spans="1:9" x14ac:dyDescent="0.25">
      <c r="A4901" s="75">
        <v>6065042005</v>
      </c>
      <c r="B4901" s="75">
        <v>5102</v>
      </c>
      <c r="C4901" s="75" t="s">
        <v>185</v>
      </c>
      <c r="D4901" s="75">
        <v>92508</v>
      </c>
      <c r="E4901" s="75">
        <v>19.708817445345598</v>
      </c>
      <c r="F4901" s="75">
        <v>0</v>
      </c>
      <c r="G4901" s="75">
        <v>14.6</v>
      </c>
      <c r="H4901" s="77"/>
      <c r="I4901" s="77"/>
    </row>
    <row r="4902" spans="1:9" x14ac:dyDescent="0.25">
      <c r="A4902" s="75">
        <v>6065042004</v>
      </c>
      <c r="B4902" s="75">
        <v>3165</v>
      </c>
      <c r="C4902" s="75" t="s">
        <v>185</v>
      </c>
      <c r="D4902" s="75">
        <v>92506</v>
      </c>
      <c r="E4902" s="75">
        <v>19.535975955194498</v>
      </c>
      <c r="F4902" s="75">
        <v>0</v>
      </c>
      <c r="G4902" s="75">
        <v>15.1</v>
      </c>
      <c r="H4902" s="77"/>
      <c r="I4902" s="77"/>
    </row>
    <row r="4903" spans="1:9" x14ac:dyDescent="0.25">
      <c r="A4903" s="75">
        <v>6065042217</v>
      </c>
      <c r="B4903" s="75">
        <v>5461</v>
      </c>
      <c r="C4903" s="75" t="s">
        <v>185</v>
      </c>
      <c r="D4903" s="75">
        <v>92506</v>
      </c>
      <c r="E4903" s="75">
        <v>17.738070688105001</v>
      </c>
      <c r="F4903" s="75">
        <v>0</v>
      </c>
      <c r="G4903" s="75">
        <v>17.399999999999999</v>
      </c>
      <c r="H4903" s="77"/>
      <c r="I4903" s="77"/>
    </row>
    <row r="4904" spans="1:9" x14ac:dyDescent="0.25">
      <c r="A4904" s="75">
        <v>6065030602</v>
      </c>
      <c r="B4904" s="75">
        <v>3285</v>
      </c>
      <c r="C4904" s="75" t="s">
        <v>185</v>
      </c>
      <c r="D4904" s="75">
        <v>92506</v>
      </c>
      <c r="E4904" s="75">
        <v>16.780498276731901</v>
      </c>
      <c r="F4904" s="75">
        <v>0</v>
      </c>
      <c r="G4904" s="75">
        <v>10.8</v>
      </c>
      <c r="H4904" s="77"/>
      <c r="I4904" s="77"/>
    </row>
    <row r="4905" spans="1:9" x14ac:dyDescent="0.25">
      <c r="A4905" s="75">
        <v>6065030601</v>
      </c>
      <c r="B4905" s="75">
        <v>5249</v>
      </c>
      <c r="C4905" s="75" t="s">
        <v>185</v>
      </c>
      <c r="D4905" s="75">
        <v>92506</v>
      </c>
      <c r="E4905" s="75">
        <v>14.603481397981099</v>
      </c>
      <c r="F4905" s="75">
        <v>0</v>
      </c>
      <c r="G4905" s="75">
        <v>7.1</v>
      </c>
      <c r="H4905" s="77"/>
      <c r="I4905" s="77"/>
    </row>
    <row r="4906" spans="1:9" x14ac:dyDescent="0.25">
      <c r="A4906" s="75">
        <v>6065030603</v>
      </c>
      <c r="B4906" s="75">
        <v>2978</v>
      </c>
      <c r="C4906" s="75" t="s">
        <v>185</v>
      </c>
      <c r="D4906" s="75">
        <v>92506</v>
      </c>
      <c r="E4906" s="75">
        <v>14.030985753322399</v>
      </c>
      <c r="F4906" s="75">
        <v>0</v>
      </c>
      <c r="G4906" s="75">
        <v>15.1</v>
      </c>
      <c r="H4906" s="77"/>
      <c r="I4906" s="77"/>
    </row>
    <row r="4907" spans="1:9" x14ac:dyDescent="0.25">
      <c r="A4907" s="75">
        <v>6065042208</v>
      </c>
      <c r="B4907" s="75">
        <v>2378</v>
      </c>
      <c r="C4907" s="75" t="s">
        <v>185</v>
      </c>
      <c r="D4907" s="75">
        <v>92506</v>
      </c>
      <c r="E4907" s="75">
        <v>11.834413463006801</v>
      </c>
      <c r="F4907" s="75">
        <v>0</v>
      </c>
      <c r="G4907" s="75">
        <v>6.8</v>
      </c>
      <c r="H4907" s="77"/>
      <c r="I4907" s="77"/>
    </row>
    <row r="4908" spans="1:9" x14ac:dyDescent="0.25">
      <c r="A4908" s="75">
        <v>6065980004</v>
      </c>
      <c r="B4908" s="75">
        <v>9</v>
      </c>
      <c r="C4908" s="75" t="s">
        <v>185</v>
      </c>
      <c r="D4908" s="75">
        <v>92507</v>
      </c>
      <c r="E4908" s="75" t="s">
        <v>147</v>
      </c>
      <c r="F4908" s="75">
        <v>0</v>
      </c>
      <c r="G4908" s="75" t="s">
        <v>147</v>
      </c>
      <c r="H4908" s="77"/>
      <c r="I4908" s="77"/>
    </row>
    <row r="4909" spans="1:9" x14ac:dyDescent="0.25">
      <c r="A4909" s="75">
        <v>6065043517</v>
      </c>
      <c r="B4909" s="75">
        <v>6815</v>
      </c>
      <c r="C4909" s="75" t="s">
        <v>185</v>
      </c>
      <c r="D4909" s="75">
        <v>92582</v>
      </c>
      <c r="E4909" s="75">
        <v>41.926666229877199</v>
      </c>
      <c r="F4909" s="75">
        <v>6815</v>
      </c>
      <c r="G4909" s="75">
        <v>42.7</v>
      </c>
      <c r="H4909" s="77"/>
      <c r="I4909" s="77"/>
    </row>
    <row r="4910" spans="1:9" x14ac:dyDescent="0.25">
      <c r="A4910" s="75">
        <v>6065043602</v>
      </c>
      <c r="B4910" s="75">
        <v>3953</v>
      </c>
      <c r="C4910" s="75" t="s">
        <v>185</v>
      </c>
      <c r="D4910" s="75">
        <v>92583</v>
      </c>
      <c r="E4910" s="75">
        <v>30.473317408111701</v>
      </c>
      <c r="F4910" s="75">
        <v>0</v>
      </c>
      <c r="G4910" s="75">
        <v>70.599999999999994</v>
      </c>
      <c r="H4910" s="77"/>
      <c r="I4910" s="77"/>
    </row>
    <row r="4911" spans="1:9" x14ac:dyDescent="0.25">
      <c r="A4911" s="75">
        <v>6065941500</v>
      </c>
      <c r="B4911" s="75">
        <v>4291</v>
      </c>
      <c r="C4911" s="75" t="s">
        <v>185</v>
      </c>
      <c r="D4911" s="75">
        <v>92583</v>
      </c>
      <c r="E4911" s="75">
        <v>28.9819542213456</v>
      </c>
      <c r="F4911" s="75">
        <v>0</v>
      </c>
      <c r="G4911" s="75">
        <v>34.5</v>
      </c>
      <c r="H4911" s="77"/>
      <c r="I4911" s="77"/>
    </row>
    <row r="4912" spans="1:9" x14ac:dyDescent="0.25">
      <c r="A4912" s="75">
        <v>6065043509</v>
      </c>
      <c r="B4912" s="75">
        <v>5117</v>
      </c>
      <c r="C4912" s="75" t="s">
        <v>185</v>
      </c>
      <c r="D4912" s="75">
        <v>92583</v>
      </c>
      <c r="E4912" s="75">
        <v>28.543368211679201</v>
      </c>
      <c r="F4912" s="75">
        <v>0</v>
      </c>
      <c r="G4912" s="75">
        <v>45.1</v>
      </c>
      <c r="H4912" s="77"/>
      <c r="I4912" s="77"/>
    </row>
    <row r="4913" spans="1:9" x14ac:dyDescent="0.25">
      <c r="A4913" s="75">
        <v>6065051300</v>
      </c>
      <c r="B4913" s="75">
        <v>8371</v>
      </c>
      <c r="C4913" s="75" t="s">
        <v>185</v>
      </c>
      <c r="D4913" s="75">
        <v>92583</v>
      </c>
      <c r="E4913" s="75">
        <v>28.504862826091301</v>
      </c>
      <c r="F4913" s="75">
        <v>0</v>
      </c>
      <c r="G4913" s="75">
        <v>43</v>
      </c>
      <c r="H4913" s="77"/>
      <c r="I4913" s="77"/>
    </row>
    <row r="4914" spans="1:9" x14ac:dyDescent="0.25">
      <c r="A4914" s="75">
        <v>6065043508</v>
      </c>
      <c r="B4914" s="75">
        <v>7014</v>
      </c>
      <c r="C4914" s="75" t="s">
        <v>185</v>
      </c>
      <c r="D4914" s="75">
        <v>92583</v>
      </c>
      <c r="E4914" s="75">
        <v>27.858110886082098</v>
      </c>
      <c r="F4914" s="75">
        <v>0</v>
      </c>
      <c r="G4914" s="75">
        <v>45.6</v>
      </c>
      <c r="H4914" s="77"/>
      <c r="I4914" s="77"/>
    </row>
    <row r="4915" spans="1:9" x14ac:dyDescent="0.25">
      <c r="A4915" s="75">
        <v>6065043601</v>
      </c>
      <c r="B4915" s="75">
        <v>4505</v>
      </c>
      <c r="C4915" s="75" t="s">
        <v>185</v>
      </c>
      <c r="D4915" s="75">
        <v>92583</v>
      </c>
      <c r="E4915" s="75">
        <v>27.835346112279399</v>
      </c>
      <c r="F4915" s="75">
        <v>0</v>
      </c>
      <c r="G4915" s="75">
        <v>81.099999999999994</v>
      </c>
      <c r="H4915" s="77"/>
      <c r="I4915" s="77"/>
    </row>
    <row r="4916" spans="1:9" x14ac:dyDescent="0.25">
      <c r="A4916" s="75">
        <v>6065043513</v>
      </c>
      <c r="B4916" s="75">
        <v>2456</v>
      </c>
      <c r="C4916" s="75" t="s">
        <v>185</v>
      </c>
      <c r="D4916" s="75">
        <v>92583</v>
      </c>
      <c r="E4916" s="75">
        <v>27.6755374113378</v>
      </c>
      <c r="F4916" s="75">
        <v>0</v>
      </c>
      <c r="G4916" s="75">
        <v>52.2</v>
      </c>
      <c r="H4916" s="77"/>
      <c r="I4916" s="77"/>
    </row>
    <row r="4917" spans="1:9" x14ac:dyDescent="0.25">
      <c r="A4917" s="75">
        <v>6065043506</v>
      </c>
      <c r="B4917" s="75">
        <v>6386</v>
      </c>
      <c r="C4917" s="75" t="s">
        <v>185</v>
      </c>
      <c r="D4917" s="75">
        <v>92582</v>
      </c>
      <c r="E4917" s="75">
        <v>26.973140941270898</v>
      </c>
      <c r="F4917" s="75">
        <v>0</v>
      </c>
      <c r="G4917" s="75">
        <v>40.799999999999997</v>
      </c>
      <c r="H4917" s="77"/>
      <c r="I4917" s="77"/>
    </row>
    <row r="4918" spans="1:9" x14ac:dyDescent="0.25">
      <c r="A4918" s="75">
        <v>6065043512</v>
      </c>
      <c r="B4918" s="75">
        <v>6580</v>
      </c>
      <c r="C4918" s="75" t="s">
        <v>185</v>
      </c>
      <c r="D4918" s="75">
        <v>92583</v>
      </c>
      <c r="E4918" s="75">
        <v>26.911345469822201</v>
      </c>
      <c r="F4918" s="75">
        <v>0</v>
      </c>
      <c r="G4918" s="75">
        <v>41.1</v>
      </c>
      <c r="H4918" s="77"/>
      <c r="I4918" s="77"/>
    </row>
    <row r="4919" spans="1:9" x14ac:dyDescent="0.25">
      <c r="A4919" s="75">
        <v>6065042730</v>
      </c>
      <c r="B4919" s="75">
        <v>5338</v>
      </c>
      <c r="C4919" s="75" t="s">
        <v>185</v>
      </c>
      <c r="D4919" s="75">
        <v>92585</v>
      </c>
      <c r="E4919" s="75">
        <v>35.648063173086797</v>
      </c>
      <c r="F4919" s="75">
        <v>0</v>
      </c>
      <c r="G4919" s="75">
        <v>54.3</v>
      </c>
      <c r="H4919" s="77"/>
      <c r="I4919" s="77"/>
    </row>
    <row r="4920" spans="1:9" x14ac:dyDescent="0.25">
      <c r="A4920" s="75">
        <v>6065042728</v>
      </c>
      <c r="B4920" s="75">
        <v>2266</v>
      </c>
      <c r="C4920" s="75" t="s">
        <v>185</v>
      </c>
      <c r="D4920" s="75">
        <v>92585</v>
      </c>
      <c r="E4920" s="75">
        <v>31.594392949601499</v>
      </c>
      <c r="F4920" s="75">
        <v>0</v>
      </c>
      <c r="G4920" s="75">
        <v>45.8</v>
      </c>
      <c r="H4920" s="77"/>
      <c r="I4920" s="77"/>
    </row>
    <row r="4921" spans="1:9" x14ac:dyDescent="0.25">
      <c r="A4921" s="75">
        <v>6065042731</v>
      </c>
      <c r="B4921" s="75">
        <v>5768</v>
      </c>
      <c r="C4921" s="75" t="s">
        <v>185</v>
      </c>
      <c r="D4921" s="75">
        <v>92585</v>
      </c>
      <c r="E4921" s="75">
        <v>27.870396915639901</v>
      </c>
      <c r="F4921" s="75">
        <v>0</v>
      </c>
      <c r="G4921" s="75">
        <v>27</v>
      </c>
      <c r="H4921" s="77"/>
      <c r="I4921" s="77"/>
    </row>
    <row r="4922" spans="1:9" x14ac:dyDescent="0.25">
      <c r="A4922" s="75">
        <v>6065042741</v>
      </c>
      <c r="B4922" s="75">
        <v>2142</v>
      </c>
      <c r="C4922" s="75" t="s">
        <v>185</v>
      </c>
      <c r="D4922" s="75">
        <v>92586</v>
      </c>
      <c r="E4922" s="75">
        <v>27.770426097139499</v>
      </c>
      <c r="F4922" s="75">
        <v>0</v>
      </c>
      <c r="G4922" s="75">
        <v>43.2</v>
      </c>
      <c r="H4922" s="77"/>
      <c r="I4922" s="77"/>
    </row>
    <row r="4923" spans="1:9" x14ac:dyDescent="0.25">
      <c r="A4923" s="75">
        <v>6065042726</v>
      </c>
      <c r="B4923" s="75">
        <v>5357</v>
      </c>
      <c r="C4923" s="75" t="s">
        <v>185</v>
      </c>
      <c r="D4923" s="75">
        <v>92585</v>
      </c>
      <c r="E4923" s="75">
        <v>24.8362757511503</v>
      </c>
      <c r="F4923" s="75">
        <v>0</v>
      </c>
      <c r="G4923" s="75">
        <v>14.6</v>
      </c>
      <c r="H4923" s="77"/>
      <c r="I4923" s="77"/>
    </row>
    <row r="4924" spans="1:9" x14ac:dyDescent="0.25">
      <c r="A4924" s="75">
        <v>6065042711</v>
      </c>
      <c r="B4924" s="75">
        <v>4543</v>
      </c>
      <c r="C4924" s="75" t="s">
        <v>185</v>
      </c>
      <c r="D4924" s="75">
        <v>92586</v>
      </c>
      <c r="E4924" s="75">
        <v>23.755561700507101</v>
      </c>
      <c r="F4924" s="75">
        <v>0</v>
      </c>
      <c r="G4924" s="75">
        <v>34.700000000000003</v>
      </c>
      <c r="H4924" s="77"/>
      <c r="I4924" s="77"/>
    </row>
    <row r="4925" spans="1:9" x14ac:dyDescent="0.25">
      <c r="A4925" s="75">
        <v>6065042717</v>
      </c>
      <c r="B4925" s="75">
        <v>5079</v>
      </c>
      <c r="C4925" s="75" t="s">
        <v>185</v>
      </c>
      <c r="D4925" s="75">
        <v>92587</v>
      </c>
      <c r="E4925" s="75">
        <v>23.0403390114244</v>
      </c>
      <c r="F4925" s="75">
        <v>0</v>
      </c>
      <c r="G4925" s="75">
        <v>46</v>
      </c>
      <c r="H4925" s="77"/>
      <c r="I4925" s="77"/>
    </row>
    <row r="4926" spans="1:9" x14ac:dyDescent="0.25">
      <c r="A4926" s="75">
        <v>6065042740</v>
      </c>
      <c r="B4926" s="75">
        <v>2017</v>
      </c>
      <c r="C4926" s="75" t="s">
        <v>185</v>
      </c>
      <c r="D4926" s="75">
        <v>92586</v>
      </c>
      <c r="E4926" s="75">
        <v>21.5507582253049</v>
      </c>
      <c r="F4926" s="75">
        <v>0</v>
      </c>
      <c r="G4926" s="75">
        <v>37.1</v>
      </c>
      <c r="H4926" s="77"/>
      <c r="I4926" s="77"/>
    </row>
    <row r="4927" spans="1:9" x14ac:dyDescent="0.25">
      <c r="A4927" s="75">
        <v>6065042708</v>
      </c>
      <c r="B4927" s="75">
        <v>5171</v>
      </c>
      <c r="C4927" s="75" t="s">
        <v>185</v>
      </c>
      <c r="D4927" s="75">
        <v>92586</v>
      </c>
      <c r="E4927" s="75">
        <v>20.428358422556901</v>
      </c>
      <c r="F4927" s="75">
        <v>0</v>
      </c>
      <c r="G4927" s="75">
        <v>28.5</v>
      </c>
      <c r="H4927" s="77"/>
      <c r="I4927" s="77"/>
    </row>
    <row r="4928" spans="1:9" x14ac:dyDescent="0.25">
      <c r="A4928" s="75">
        <v>6065042716</v>
      </c>
      <c r="B4928" s="75">
        <v>5033</v>
      </c>
      <c r="C4928" s="75" t="s">
        <v>185</v>
      </c>
      <c r="D4928" s="75">
        <v>92587</v>
      </c>
      <c r="E4928" s="75">
        <v>19.1052682262047</v>
      </c>
      <c r="F4928" s="75">
        <v>0</v>
      </c>
      <c r="G4928" s="75">
        <v>21.6</v>
      </c>
      <c r="H4928" s="77"/>
      <c r="I4928" s="77"/>
    </row>
    <row r="4929" spans="1:9" x14ac:dyDescent="0.25">
      <c r="A4929" s="75">
        <v>6065042732</v>
      </c>
      <c r="B4929" s="75">
        <v>5993</v>
      </c>
      <c r="C4929" s="75" t="s">
        <v>185</v>
      </c>
      <c r="D4929" s="75">
        <v>92587</v>
      </c>
      <c r="E4929" s="75">
        <v>15.932393106629499</v>
      </c>
      <c r="F4929" s="75">
        <v>0</v>
      </c>
      <c r="G4929" s="75">
        <v>24.2</v>
      </c>
      <c r="H4929" s="77"/>
      <c r="I4929" s="77"/>
    </row>
    <row r="4930" spans="1:9" x14ac:dyDescent="0.25">
      <c r="A4930" s="75">
        <v>6065042709</v>
      </c>
      <c r="B4930" s="75">
        <v>4905</v>
      </c>
      <c r="C4930" s="75" t="s">
        <v>185</v>
      </c>
      <c r="D4930" s="75">
        <v>92586</v>
      </c>
      <c r="E4930" s="75">
        <v>15.6233522753045</v>
      </c>
      <c r="F4930" s="75">
        <v>0</v>
      </c>
      <c r="G4930" s="75">
        <v>34.299999999999997</v>
      </c>
      <c r="H4930" s="77"/>
      <c r="I4930" s="77"/>
    </row>
    <row r="4931" spans="1:9" x14ac:dyDescent="0.25">
      <c r="A4931" s="75">
        <v>6065042714</v>
      </c>
      <c r="B4931" s="75">
        <v>3230</v>
      </c>
      <c r="C4931" s="75" t="s">
        <v>185</v>
      </c>
      <c r="D4931" s="75">
        <v>92587</v>
      </c>
      <c r="E4931" s="75">
        <v>14.8252961134695</v>
      </c>
      <c r="F4931" s="75">
        <v>0</v>
      </c>
      <c r="G4931" s="75">
        <v>22.7</v>
      </c>
      <c r="H4931" s="77"/>
      <c r="I4931" s="77"/>
    </row>
    <row r="4932" spans="1:9" x14ac:dyDescent="0.25">
      <c r="A4932" s="75">
        <v>6065051200</v>
      </c>
      <c r="B4932" s="75">
        <v>3403</v>
      </c>
      <c r="C4932" s="75" t="s">
        <v>185</v>
      </c>
      <c r="D4932" s="75">
        <v>92590</v>
      </c>
      <c r="E4932" s="75">
        <v>35.6831875447022</v>
      </c>
      <c r="F4932" s="75">
        <v>0</v>
      </c>
      <c r="G4932" s="75">
        <v>33.200000000000003</v>
      </c>
      <c r="H4932" s="77"/>
      <c r="I4932" s="77"/>
    </row>
    <row r="4933" spans="1:9" x14ac:dyDescent="0.25">
      <c r="A4933" s="75">
        <v>6065043216</v>
      </c>
      <c r="B4933" s="75">
        <v>6495</v>
      </c>
      <c r="C4933" s="75" t="s">
        <v>185</v>
      </c>
      <c r="D4933" s="75">
        <v>92591</v>
      </c>
      <c r="E4933" s="75">
        <v>33.657286412992498</v>
      </c>
      <c r="F4933" s="75">
        <v>0</v>
      </c>
      <c r="G4933" s="75">
        <v>43.1</v>
      </c>
      <c r="H4933" s="77"/>
      <c r="I4933" s="77"/>
    </row>
    <row r="4934" spans="1:9" x14ac:dyDescent="0.25">
      <c r="A4934" s="75">
        <v>6065043222</v>
      </c>
      <c r="B4934" s="75">
        <v>3842</v>
      </c>
      <c r="C4934" s="75" t="s">
        <v>185</v>
      </c>
      <c r="D4934" s="75">
        <v>92592</v>
      </c>
      <c r="E4934" s="75">
        <v>23.930717847447902</v>
      </c>
      <c r="F4934" s="75">
        <v>0</v>
      </c>
      <c r="G4934" s="75">
        <v>22.2</v>
      </c>
      <c r="H4934" s="77"/>
      <c r="I4934" s="77"/>
    </row>
    <row r="4935" spans="1:9" x14ac:dyDescent="0.25">
      <c r="A4935" s="75">
        <v>6065049600</v>
      </c>
      <c r="B4935" s="75">
        <v>7176</v>
      </c>
      <c r="C4935" s="75" t="s">
        <v>185</v>
      </c>
      <c r="D4935" s="75">
        <v>92591</v>
      </c>
      <c r="E4935" s="75">
        <v>23.638801782372798</v>
      </c>
      <c r="F4935" s="75">
        <v>0</v>
      </c>
      <c r="G4935" s="75">
        <v>24.9</v>
      </c>
      <c r="H4935" s="77"/>
      <c r="I4935" s="77"/>
    </row>
    <row r="4936" spans="1:9" x14ac:dyDescent="0.25">
      <c r="A4936" s="75">
        <v>6065043239</v>
      </c>
      <c r="B4936" s="75">
        <v>6792</v>
      </c>
      <c r="C4936" s="75" t="s">
        <v>185</v>
      </c>
      <c r="D4936" s="75">
        <v>92592</v>
      </c>
      <c r="E4936" s="75">
        <v>23.020881656174499</v>
      </c>
      <c r="F4936" s="75">
        <v>0</v>
      </c>
      <c r="G4936" s="75">
        <v>29.1</v>
      </c>
      <c r="H4936" s="77"/>
      <c r="I4936" s="77"/>
    </row>
    <row r="4937" spans="1:9" x14ac:dyDescent="0.25">
      <c r="A4937" s="75">
        <v>6065043254</v>
      </c>
      <c r="B4937" s="75">
        <v>5011</v>
      </c>
      <c r="C4937" s="75" t="s">
        <v>185</v>
      </c>
      <c r="D4937" s="75">
        <v>92590</v>
      </c>
      <c r="E4937" s="75">
        <v>21.835703939572198</v>
      </c>
      <c r="F4937" s="75">
        <v>0</v>
      </c>
      <c r="G4937" s="75">
        <v>18.8</v>
      </c>
      <c r="H4937" s="77"/>
      <c r="I4937" s="77"/>
    </row>
    <row r="4938" spans="1:9" x14ac:dyDescent="0.25">
      <c r="A4938" s="75">
        <v>6065043220</v>
      </c>
      <c r="B4938" s="75">
        <v>4594</v>
      </c>
      <c r="C4938" s="75" t="s">
        <v>185</v>
      </c>
      <c r="D4938" s="75">
        <v>92592</v>
      </c>
      <c r="E4938" s="75">
        <v>20.8337432540931</v>
      </c>
      <c r="F4938" s="75">
        <v>0</v>
      </c>
      <c r="G4938" s="75">
        <v>36.799999999999997</v>
      </c>
      <c r="H4938" s="77"/>
      <c r="I4938" s="77"/>
    </row>
    <row r="4939" spans="1:9" x14ac:dyDescent="0.25">
      <c r="A4939" s="75">
        <v>6065043256</v>
      </c>
      <c r="B4939" s="75">
        <v>3478</v>
      </c>
      <c r="C4939" s="75" t="s">
        <v>185</v>
      </c>
      <c r="D4939" s="75">
        <v>92592</v>
      </c>
      <c r="E4939" s="75">
        <v>17.036117874098402</v>
      </c>
      <c r="F4939" s="75">
        <v>0</v>
      </c>
      <c r="G4939" s="75">
        <v>27.3</v>
      </c>
      <c r="H4939" s="77"/>
      <c r="I4939" s="77"/>
    </row>
    <row r="4940" spans="1:9" x14ac:dyDescent="0.25">
      <c r="A4940" s="75">
        <v>6065043217</v>
      </c>
      <c r="B4940" s="75">
        <v>3263</v>
      </c>
      <c r="C4940" s="75" t="s">
        <v>185</v>
      </c>
      <c r="D4940" s="75">
        <v>92591</v>
      </c>
      <c r="E4940" s="75">
        <v>15.555159936411901</v>
      </c>
      <c r="F4940" s="75">
        <v>0</v>
      </c>
      <c r="G4940" s="75">
        <v>21.8</v>
      </c>
      <c r="H4940" s="77"/>
      <c r="I4940" s="77"/>
    </row>
    <row r="4941" spans="1:9" x14ac:dyDescent="0.25">
      <c r="A4941" s="75">
        <v>6065043250</v>
      </c>
      <c r="B4941" s="75">
        <v>8339</v>
      </c>
      <c r="C4941" s="75" t="s">
        <v>185</v>
      </c>
      <c r="D4941" s="75">
        <v>92592</v>
      </c>
      <c r="E4941" s="75">
        <v>15.4590786785341</v>
      </c>
      <c r="F4941" s="75">
        <v>0</v>
      </c>
      <c r="G4941" s="75">
        <v>23.1</v>
      </c>
      <c r="H4941" s="77"/>
      <c r="I4941" s="77"/>
    </row>
    <row r="4942" spans="1:9" x14ac:dyDescent="0.25">
      <c r="A4942" s="75">
        <v>6065043248</v>
      </c>
      <c r="B4942" s="75">
        <v>4214</v>
      </c>
      <c r="C4942" s="75" t="s">
        <v>185</v>
      </c>
      <c r="D4942" s="75">
        <v>92592</v>
      </c>
      <c r="E4942" s="75">
        <v>14.968321087756999</v>
      </c>
      <c r="F4942" s="75">
        <v>0</v>
      </c>
      <c r="G4942" s="75">
        <v>13.5</v>
      </c>
      <c r="H4942" s="77"/>
      <c r="I4942" s="77"/>
    </row>
    <row r="4943" spans="1:9" x14ac:dyDescent="0.25">
      <c r="A4943" s="75">
        <v>6065043266</v>
      </c>
      <c r="B4943" s="75">
        <v>5215</v>
      </c>
      <c r="C4943" s="75" t="s">
        <v>185</v>
      </c>
      <c r="D4943" s="75">
        <v>92591</v>
      </c>
      <c r="E4943" s="75">
        <v>14.332414732202</v>
      </c>
      <c r="F4943" s="75">
        <v>0</v>
      </c>
      <c r="G4943" s="75">
        <v>49.8</v>
      </c>
      <c r="H4943" s="77"/>
      <c r="I4943" s="77"/>
    </row>
    <row r="4944" spans="1:9" x14ac:dyDescent="0.25">
      <c r="A4944" s="75">
        <v>6065043262</v>
      </c>
      <c r="B4944" s="75">
        <v>5122</v>
      </c>
      <c r="C4944" s="75" t="s">
        <v>185</v>
      </c>
      <c r="D4944" s="75">
        <v>92592</v>
      </c>
      <c r="E4944" s="75">
        <v>13.996184628412401</v>
      </c>
      <c r="F4944" s="75">
        <v>0</v>
      </c>
      <c r="G4944" s="75">
        <v>16.899999999999999</v>
      </c>
      <c r="H4944" s="77"/>
      <c r="I4944" s="77"/>
    </row>
    <row r="4945" spans="1:9" x14ac:dyDescent="0.25">
      <c r="A4945" s="75">
        <v>6065043246</v>
      </c>
      <c r="B4945" s="75">
        <v>5906</v>
      </c>
      <c r="C4945" s="75" t="s">
        <v>185</v>
      </c>
      <c r="D4945" s="75">
        <v>92592</v>
      </c>
      <c r="E4945" s="75">
        <v>13.7510841294398</v>
      </c>
      <c r="F4945" s="75">
        <v>0</v>
      </c>
      <c r="G4945" s="75">
        <v>17.600000000000001</v>
      </c>
      <c r="H4945" s="77"/>
      <c r="I4945" s="77"/>
    </row>
    <row r="4946" spans="1:9" x14ac:dyDescent="0.25">
      <c r="A4946" s="75">
        <v>6065043218</v>
      </c>
      <c r="B4946" s="75">
        <v>5597</v>
      </c>
      <c r="C4946" s="75" t="s">
        <v>185</v>
      </c>
      <c r="D4946" s="75">
        <v>92591</v>
      </c>
      <c r="E4946" s="75">
        <v>13.305370440614899</v>
      </c>
      <c r="F4946" s="75">
        <v>0</v>
      </c>
      <c r="G4946" s="75">
        <v>15</v>
      </c>
      <c r="H4946" s="77"/>
      <c r="I4946" s="77"/>
    </row>
    <row r="4947" spans="1:9" x14ac:dyDescent="0.25">
      <c r="A4947" s="75">
        <v>6065043252</v>
      </c>
      <c r="B4947" s="75">
        <v>6574</v>
      </c>
      <c r="C4947" s="75" t="s">
        <v>185</v>
      </c>
      <c r="D4947" s="75">
        <v>92592</v>
      </c>
      <c r="E4947" s="75">
        <v>12.2094414197507</v>
      </c>
      <c r="F4947" s="75">
        <v>0</v>
      </c>
      <c r="G4947" s="75">
        <v>9</v>
      </c>
      <c r="H4947" s="77"/>
      <c r="I4947" s="77"/>
    </row>
    <row r="4948" spans="1:9" x14ac:dyDescent="0.25">
      <c r="A4948" s="75">
        <v>6065043265</v>
      </c>
      <c r="B4948" s="75">
        <v>6142</v>
      </c>
      <c r="C4948" s="75" t="s">
        <v>185</v>
      </c>
      <c r="D4948" s="75">
        <v>92592</v>
      </c>
      <c r="E4948" s="75">
        <v>11.158424970069399</v>
      </c>
      <c r="F4948" s="75">
        <v>0</v>
      </c>
      <c r="G4948" s="75">
        <v>12.8</v>
      </c>
      <c r="H4948" s="77"/>
      <c r="I4948" s="77"/>
    </row>
    <row r="4949" spans="1:9" x14ac:dyDescent="0.25">
      <c r="A4949" s="75">
        <v>6065043257</v>
      </c>
      <c r="B4949" s="75">
        <v>7034</v>
      </c>
      <c r="C4949" s="75" t="s">
        <v>185</v>
      </c>
      <c r="D4949" s="75">
        <v>92592</v>
      </c>
      <c r="E4949" s="75">
        <v>11.041092358470101</v>
      </c>
      <c r="F4949" s="75">
        <v>0</v>
      </c>
      <c r="G4949" s="75">
        <v>9.6</v>
      </c>
      <c r="H4949" s="77"/>
      <c r="I4949" s="77"/>
    </row>
    <row r="4950" spans="1:9" x14ac:dyDescent="0.25">
      <c r="A4950" s="75">
        <v>6065043267</v>
      </c>
      <c r="B4950" s="75">
        <v>6705</v>
      </c>
      <c r="C4950" s="75" t="s">
        <v>185</v>
      </c>
      <c r="D4950" s="75">
        <v>92591</v>
      </c>
      <c r="E4950" s="75">
        <v>10.651970642283599</v>
      </c>
      <c r="F4950" s="75">
        <v>0</v>
      </c>
      <c r="G4950" s="75">
        <v>12.8</v>
      </c>
      <c r="H4950" s="77"/>
      <c r="I4950" s="77"/>
    </row>
    <row r="4951" spans="1:9" x14ac:dyDescent="0.25">
      <c r="A4951" s="75">
        <v>6065043264</v>
      </c>
      <c r="B4951" s="75">
        <v>7683</v>
      </c>
      <c r="C4951" s="75" t="s">
        <v>185</v>
      </c>
      <c r="D4951" s="75">
        <v>92592</v>
      </c>
      <c r="E4951" s="75">
        <v>9.9656746776656409</v>
      </c>
      <c r="F4951" s="75">
        <v>0</v>
      </c>
      <c r="G4951" s="75">
        <v>10.8</v>
      </c>
      <c r="H4951" s="77"/>
      <c r="I4951" s="77"/>
    </row>
    <row r="4952" spans="1:9" x14ac:dyDescent="0.25">
      <c r="A4952" s="75">
        <v>6065045605</v>
      </c>
      <c r="B4952" s="75">
        <v>10543</v>
      </c>
      <c r="C4952" s="75" t="s">
        <v>185</v>
      </c>
      <c r="D4952" s="75">
        <v>92274</v>
      </c>
      <c r="E4952" s="75">
        <v>36.822970919596798</v>
      </c>
      <c r="F4952" s="75">
        <v>0</v>
      </c>
      <c r="G4952" s="75">
        <v>76.900000000000006</v>
      </c>
      <c r="H4952" s="77"/>
      <c r="I4952" s="77"/>
    </row>
    <row r="4953" spans="1:9" x14ac:dyDescent="0.25">
      <c r="A4953" s="75">
        <v>6065045609</v>
      </c>
      <c r="B4953" s="75">
        <v>5880</v>
      </c>
      <c r="C4953" s="75" t="s">
        <v>185</v>
      </c>
      <c r="D4953" s="75">
        <v>92274</v>
      </c>
      <c r="E4953" s="75">
        <v>36.081837295123201</v>
      </c>
      <c r="F4953" s="75">
        <v>0</v>
      </c>
      <c r="G4953" s="75">
        <v>64.3</v>
      </c>
      <c r="H4953" s="77"/>
      <c r="I4953" s="77"/>
    </row>
    <row r="4954" spans="1:9" x14ac:dyDescent="0.25">
      <c r="A4954" s="75">
        <v>6065044505</v>
      </c>
      <c r="B4954" s="75">
        <v>6479</v>
      </c>
      <c r="C4954" s="75" t="s">
        <v>185</v>
      </c>
      <c r="D4954" s="75">
        <v>92276</v>
      </c>
      <c r="E4954" s="75">
        <v>21.492414850499902</v>
      </c>
      <c r="F4954" s="75">
        <v>0</v>
      </c>
      <c r="G4954" s="75">
        <v>60</v>
      </c>
      <c r="H4954" s="77"/>
      <c r="I4954" s="77"/>
    </row>
    <row r="4955" spans="1:9" x14ac:dyDescent="0.25">
      <c r="A4955" s="75">
        <v>6065044520</v>
      </c>
      <c r="B4955" s="75">
        <v>1704</v>
      </c>
      <c r="C4955" s="75" t="s">
        <v>185</v>
      </c>
      <c r="D4955" s="75">
        <v>92276</v>
      </c>
      <c r="E4955" s="75">
        <v>11.5039705779496</v>
      </c>
      <c r="F4955" s="75">
        <v>0</v>
      </c>
      <c r="G4955" s="75">
        <v>38.700000000000003</v>
      </c>
      <c r="H4955" s="77"/>
      <c r="I4955" s="77"/>
    </row>
    <row r="4956" spans="1:9" x14ac:dyDescent="0.25">
      <c r="A4956" s="75">
        <v>6065044521</v>
      </c>
      <c r="B4956" s="75">
        <v>1196</v>
      </c>
      <c r="C4956" s="75" t="s">
        <v>185</v>
      </c>
      <c r="D4956" s="75">
        <v>92282</v>
      </c>
      <c r="E4956" s="75">
        <v>20.1037121712213</v>
      </c>
      <c r="F4956" s="75">
        <v>0</v>
      </c>
      <c r="G4956" s="75">
        <v>68.7</v>
      </c>
      <c r="H4956" s="77"/>
      <c r="I4956" s="77"/>
    </row>
    <row r="4957" spans="1:9" x14ac:dyDescent="0.25">
      <c r="A4957" s="75">
        <v>6065046404</v>
      </c>
      <c r="B4957" s="75">
        <v>5590</v>
      </c>
      <c r="C4957" s="75" t="s">
        <v>185</v>
      </c>
      <c r="D4957" s="75">
        <v>92595</v>
      </c>
      <c r="E4957" s="75">
        <v>28.294807871384901</v>
      </c>
      <c r="F4957" s="75">
        <v>0</v>
      </c>
      <c r="G4957" s="75">
        <v>45.5</v>
      </c>
      <c r="H4957" s="77"/>
      <c r="I4957" s="77"/>
    </row>
    <row r="4958" spans="1:9" x14ac:dyDescent="0.25">
      <c r="A4958" s="75">
        <v>6065043270</v>
      </c>
      <c r="B4958" s="75">
        <v>4991</v>
      </c>
      <c r="C4958" s="75" t="s">
        <v>185</v>
      </c>
      <c r="D4958" s="75">
        <v>92595</v>
      </c>
      <c r="E4958" s="75">
        <v>24.831827851337099</v>
      </c>
      <c r="F4958" s="75">
        <v>0</v>
      </c>
      <c r="G4958" s="75">
        <v>31.2</v>
      </c>
      <c r="H4958" s="77"/>
      <c r="I4958" s="77"/>
    </row>
    <row r="4959" spans="1:9" x14ac:dyDescent="0.25">
      <c r="A4959" s="75">
        <v>6065046405</v>
      </c>
      <c r="B4959" s="75">
        <v>3974</v>
      </c>
      <c r="C4959" s="75" t="s">
        <v>185</v>
      </c>
      <c r="D4959" s="75">
        <v>92595</v>
      </c>
      <c r="E4959" s="75">
        <v>23.294066085735299</v>
      </c>
      <c r="F4959" s="75">
        <v>0</v>
      </c>
      <c r="G4959" s="75">
        <v>38.9</v>
      </c>
      <c r="H4959" s="77"/>
      <c r="I4959" s="77"/>
    </row>
    <row r="4960" spans="1:9" x14ac:dyDescent="0.25">
      <c r="A4960" s="75">
        <v>6065043271</v>
      </c>
      <c r="B4960" s="75">
        <v>3930</v>
      </c>
      <c r="C4960" s="75" t="s">
        <v>185</v>
      </c>
      <c r="D4960" s="75">
        <v>92595</v>
      </c>
      <c r="E4960" s="75">
        <v>22.919263281156098</v>
      </c>
      <c r="F4960" s="75">
        <v>0</v>
      </c>
      <c r="G4960" s="75">
        <v>30.1</v>
      </c>
      <c r="H4960" s="77"/>
      <c r="I4960" s="77"/>
    </row>
    <row r="4961" spans="1:9" x14ac:dyDescent="0.25">
      <c r="A4961" s="75">
        <v>6065043227</v>
      </c>
      <c r="B4961" s="75">
        <v>7051</v>
      </c>
      <c r="C4961" s="75" t="s">
        <v>185</v>
      </c>
      <c r="D4961" s="75">
        <v>92595</v>
      </c>
      <c r="E4961" s="75">
        <v>22.290658903201599</v>
      </c>
      <c r="F4961" s="75">
        <v>0</v>
      </c>
      <c r="G4961" s="75">
        <v>27.5</v>
      </c>
      <c r="H4961" s="77"/>
      <c r="I4961" s="77"/>
    </row>
    <row r="4962" spans="1:9" x14ac:dyDescent="0.25">
      <c r="A4962" s="75">
        <v>6065043276</v>
      </c>
      <c r="B4962" s="75">
        <v>3620</v>
      </c>
      <c r="C4962" s="75" t="s">
        <v>185</v>
      </c>
      <c r="D4962" s="75">
        <v>92595</v>
      </c>
      <c r="E4962" s="75">
        <v>21.9126255159949</v>
      </c>
      <c r="F4962" s="75">
        <v>0</v>
      </c>
      <c r="G4962" s="75">
        <v>27</v>
      </c>
      <c r="H4962" s="77"/>
      <c r="I4962" s="77"/>
    </row>
    <row r="4963" spans="1:9" x14ac:dyDescent="0.25">
      <c r="A4963" s="75">
        <v>6065043274</v>
      </c>
      <c r="B4963" s="75">
        <v>2545</v>
      </c>
      <c r="C4963" s="75" t="s">
        <v>185</v>
      </c>
      <c r="D4963" s="75">
        <v>92595</v>
      </c>
      <c r="E4963" s="75">
        <v>17.338503047818701</v>
      </c>
      <c r="F4963" s="75">
        <v>0</v>
      </c>
      <c r="G4963" s="75">
        <v>24.8</v>
      </c>
      <c r="H4963" s="77"/>
      <c r="I4963" s="77"/>
    </row>
    <row r="4964" spans="1:9" x14ac:dyDescent="0.25">
      <c r="A4964" s="75">
        <v>6065042737</v>
      </c>
      <c r="B4964" s="75">
        <v>2401</v>
      </c>
      <c r="C4964" s="75" t="s">
        <v>185</v>
      </c>
      <c r="D4964" s="75">
        <v>92596</v>
      </c>
      <c r="E4964" s="75">
        <v>20.464135714177999</v>
      </c>
      <c r="F4964" s="75">
        <v>0</v>
      </c>
      <c r="G4964" s="75">
        <v>22</v>
      </c>
      <c r="H4964" s="77"/>
      <c r="I4964" s="77"/>
    </row>
    <row r="4965" spans="1:9" x14ac:dyDescent="0.25">
      <c r="A4965" s="75">
        <v>6065043242</v>
      </c>
      <c r="B4965" s="75">
        <v>8148</v>
      </c>
      <c r="C4965" s="75" t="s">
        <v>185</v>
      </c>
      <c r="D4965" s="75">
        <v>92596</v>
      </c>
      <c r="E4965" s="75">
        <v>20.395310854718598</v>
      </c>
      <c r="F4965" s="75">
        <v>0</v>
      </c>
      <c r="G4965" s="75">
        <v>16.3</v>
      </c>
      <c r="H4965" s="77"/>
      <c r="I4965" s="77"/>
    </row>
    <row r="4966" spans="1:9" x14ac:dyDescent="0.25">
      <c r="A4966" s="75">
        <v>6065043247</v>
      </c>
      <c r="B4966" s="75">
        <v>8838</v>
      </c>
      <c r="C4966" s="75" t="s">
        <v>185</v>
      </c>
      <c r="D4966" s="75">
        <v>92596</v>
      </c>
      <c r="E4966" s="75">
        <v>18.826420612584901</v>
      </c>
      <c r="F4966" s="75">
        <v>0</v>
      </c>
      <c r="G4966" s="75">
        <v>11.7</v>
      </c>
      <c r="H4966" s="77"/>
      <c r="I4966" s="77"/>
    </row>
    <row r="4967" spans="1:9" x14ac:dyDescent="0.25">
      <c r="A4967" s="75">
        <v>6065043240</v>
      </c>
      <c r="B4967" s="75">
        <v>8802</v>
      </c>
      <c r="C4967" s="75" t="s">
        <v>185</v>
      </c>
      <c r="D4967" s="75">
        <v>92596</v>
      </c>
      <c r="E4967" s="75">
        <v>17.305567637915001</v>
      </c>
      <c r="F4967" s="75">
        <v>0</v>
      </c>
      <c r="G4967" s="75">
        <v>16.8</v>
      </c>
      <c r="H4967" s="77"/>
      <c r="I4967" s="77"/>
    </row>
    <row r="4968" spans="1:9" x14ac:dyDescent="0.25">
      <c r="A4968" s="75">
        <v>6065043235</v>
      </c>
      <c r="B4968" s="75">
        <v>3742</v>
      </c>
      <c r="C4968" s="75" t="s">
        <v>185</v>
      </c>
      <c r="D4968" s="75">
        <v>92596</v>
      </c>
      <c r="E4968" s="75">
        <v>15.743111508018201</v>
      </c>
      <c r="F4968" s="75">
        <v>0</v>
      </c>
      <c r="G4968" s="75">
        <v>20</v>
      </c>
      <c r="H4968" s="77"/>
      <c r="I4968" s="77"/>
    </row>
    <row r="4969" spans="1:9" x14ac:dyDescent="0.25">
      <c r="A4969" s="75">
        <v>6067007427</v>
      </c>
      <c r="B4969" s="75">
        <v>6840</v>
      </c>
      <c r="C4969" s="75" t="s">
        <v>187</v>
      </c>
      <c r="D4969" s="75">
        <v>95843</v>
      </c>
      <c r="E4969" s="75">
        <v>21.512209528175401</v>
      </c>
      <c r="F4969" s="75">
        <v>0</v>
      </c>
      <c r="G4969" s="75">
        <v>43.5</v>
      </c>
      <c r="H4969" s="77"/>
      <c r="I4969" s="77"/>
    </row>
    <row r="4970" spans="1:9" x14ac:dyDescent="0.25">
      <c r="A4970" s="75">
        <v>6067007433</v>
      </c>
      <c r="B4970" s="75">
        <v>7656</v>
      </c>
      <c r="C4970" s="75" t="s">
        <v>187</v>
      </c>
      <c r="D4970" s="75">
        <v>95843</v>
      </c>
      <c r="E4970" s="75">
        <v>21.2786614564308</v>
      </c>
      <c r="F4970" s="75">
        <v>0</v>
      </c>
      <c r="G4970" s="75">
        <v>33.6</v>
      </c>
      <c r="H4970" s="77"/>
      <c r="I4970" s="77"/>
    </row>
    <row r="4971" spans="1:9" x14ac:dyDescent="0.25">
      <c r="A4971" s="75">
        <v>6067007421</v>
      </c>
      <c r="B4971" s="75">
        <v>9003</v>
      </c>
      <c r="C4971" s="75" t="s">
        <v>187</v>
      </c>
      <c r="D4971" s="75">
        <v>95843</v>
      </c>
      <c r="E4971" s="75">
        <v>18.445498297330399</v>
      </c>
      <c r="F4971" s="75">
        <v>0</v>
      </c>
      <c r="G4971" s="75">
        <v>21.5</v>
      </c>
      <c r="H4971" s="77"/>
      <c r="I4971" s="77"/>
    </row>
    <row r="4972" spans="1:9" x14ac:dyDescent="0.25">
      <c r="A4972" s="75">
        <v>6067007430</v>
      </c>
      <c r="B4972" s="75">
        <v>7805</v>
      </c>
      <c r="C4972" s="75" t="s">
        <v>187</v>
      </c>
      <c r="D4972" s="75">
        <v>95843</v>
      </c>
      <c r="E4972" s="75">
        <v>18.115039143968499</v>
      </c>
      <c r="F4972" s="75">
        <v>0</v>
      </c>
      <c r="G4972" s="75">
        <v>47</v>
      </c>
      <c r="H4972" s="77"/>
      <c r="I4972" s="77"/>
    </row>
    <row r="4973" spans="1:9" x14ac:dyDescent="0.25">
      <c r="A4973" s="75">
        <v>6067007426</v>
      </c>
      <c r="B4973" s="75">
        <v>2234</v>
      </c>
      <c r="C4973" s="75" t="s">
        <v>187</v>
      </c>
      <c r="D4973" s="75">
        <v>95843</v>
      </c>
      <c r="E4973" s="75">
        <v>15.405456779944201</v>
      </c>
      <c r="F4973" s="75">
        <v>0</v>
      </c>
      <c r="G4973" s="75">
        <v>35</v>
      </c>
      <c r="H4973" s="77"/>
      <c r="I4973" s="77"/>
    </row>
    <row r="4974" spans="1:9" x14ac:dyDescent="0.25">
      <c r="A4974" s="75">
        <v>6067007431</v>
      </c>
      <c r="B4974" s="75">
        <v>3355</v>
      </c>
      <c r="C4974" s="75" t="s">
        <v>187</v>
      </c>
      <c r="D4974" s="75">
        <v>95843</v>
      </c>
      <c r="E4974" s="75">
        <v>13.568779055986401</v>
      </c>
      <c r="F4974" s="75">
        <v>0</v>
      </c>
      <c r="G4974" s="75">
        <v>31.7</v>
      </c>
      <c r="H4974" s="77"/>
      <c r="I4974" s="77"/>
    </row>
    <row r="4975" spans="1:9" x14ac:dyDescent="0.25">
      <c r="A4975" s="75">
        <v>6067007417</v>
      </c>
      <c r="B4975" s="75">
        <v>3012</v>
      </c>
      <c r="C4975" s="75" t="s">
        <v>187</v>
      </c>
      <c r="D4975" s="75">
        <v>95843</v>
      </c>
      <c r="E4975" s="75">
        <v>13.389373069728499</v>
      </c>
      <c r="F4975" s="75">
        <v>0</v>
      </c>
      <c r="G4975" s="75">
        <v>36.9</v>
      </c>
      <c r="H4975" s="77"/>
      <c r="I4975" s="77"/>
    </row>
    <row r="4976" spans="1:9" x14ac:dyDescent="0.25">
      <c r="A4976" s="75">
        <v>6067007432</v>
      </c>
      <c r="B4976" s="75">
        <v>5040</v>
      </c>
      <c r="C4976" s="75" t="s">
        <v>187</v>
      </c>
      <c r="D4976" s="75">
        <v>95843</v>
      </c>
      <c r="E4976" s="75">
        <v>10.7467166512807</v>
      </c>
      <c r="F4976" s="75">
        <v>0</v>
      </c>
      <c r="G4976" s="75">
        <v>23.8</v>
      </c>
      <c r="H4976" s="77"/>
      <c r="I4976" s="77"/>
    </row>
    <row r="4977" spans="1:9" x14ac:dyDescent="0.25">
      <c r="A4977" s="75">
        <v>6067007601</v>
      </c>
      <c r="B4977" s="75">
        <v>6416</v>
      </c>
      <c r="C4977" s="75" t="s">
        <v>187</v>
      </c>
      <c r="D4977" s="75">
        <v>95608</v>
      </c>
      <c r="E4977" s="75">
        <v>28.726638883885101</v>
      </c>
      <c r="F4977" s="75">
        <v>0</v>
      </c>
      <c r="G4977" s="75">
        <v>30.5</v>
      </c>
      <c r="H4977" s="77"/>
      <c r="I4977" s="77"/>
    </row>
    <row r="4978" spans="1:9" x14ac:dyDescent="0.25">
      <c r="A4978" s="75">
        <v>6067007602</v>
      </c>
      <c r="B4978" s="75">
        <v>4619</v>
      </c>
      <c r="C4978" s="75" t="s">
        <v>187</v>
      </c>
      <c r="D4978" s="75">
        <v>95608</v>
      </c>
      <c r="E4978" s="75">
        <v>26.9710158047893</v>
      </c>
      <c r="F4978" s="75">
        <v>0</v>
      </c>
      <c r="G4978" s="75">
        <v>42.2</v>
      </c>
      <c r="H4978" s="77"/>
      <c r="I4978" s="77"/>
    </row>
    <row r="4979" spans="1:9" x14ac:dyDescent="0.25">
      <c r="A4979" s="75">
        <v>6067007802</v>
      </c>
      <c r="B4979" s="75">
        <v>4808</v>
      </c>
      <c r="C4979" s="75" t="s">
        <v>187</v>
      </c>
      <c r="D4979" s="75">
        <v>95608</v>
      </c>
      <c r="E4979" s="75">
        <v>26.755739424204901</v>
      </c>
      <c r="F4979" s="75">
        <v>0</v>
      </c>
      <c r="G4979" s="75">
        <v>35</v>
      </c>
      <c r="H4979" s="77"/>
      <c r="I4979" s="77"/>
    </row>
    <row r="4980" spans="1:9" x14ac:dyDescent="0.25">
      <c r="A4980" s="75">
        <v>6067007801</v>
      </c>
      <c r="B4980" s="75">
        <v>5481</v>
      </c>
      <c r="C4980" s="75" t="s">
        <v>187</v>
      </c>
      <c r="D4980" s="75">
        <v>95608</v>
      </c>
      <c r="E4980" s="75">
        <v>26.452952519712401</v>
      </c>
      <c r="F4980" s="75">
        <v>0</v>
      </c>
      <c r="G4980" s="75">
        <v>42.3</v>
      </c>
      <c r="H4980" s="77"/>
      <c r="I4980" s="77"/>
    </row>
    <row r="4981" spans="1:9" x14ac:dyDescent="0.25">
      <c r="A4981" s="75">
        <v>6067005903</v>
      </c>
      <c r="B4981" s="75">
        <v>2277</v>
      </c>
      <c r="C4981" s="75" t="s">
        <v>187</v>
      </c>
      <c r="D4981" s="75">
        <v>95608</v>
      </c>
      <c r="E4981" s="75">
        <v>24.2456936535674</v>
      </c>
      <c r="F4981" s="75">
        <v>0</v>
      </c>
      <c r="G4981" s="75">
        <v>46.9</v>
      </c>
      <c r="H4981" s="77"/>
      <c r="I4981" s="77"/>
    </row>
    <row r="4982" spans="1:9" x14ac:dyDescent="0.25">
      <c r="A4982" s="75">
        <v>6067007903</v>
      </c>
      <c r="B4982" s="75">
        <v>4576</v>
      </c>
      <c r="C4982" s="75" t="s">
        <v>187</v>
      </c>
      <c r="D4982" s="75">
        <v>95608</v>
      </c>
      <c r="E4982" s="75">
        <v>24.113943999790799</v>
      </c>
      <c r="F4982" s="75">
        <v>0</v>
      </c>
      <c r="G4982" s="75">
        <v>30.7</v>
      </c>
      <c r="H4982" s="77"/>
      <c r="I4982" s="77"/>
    </row>
    <row r="4983" spans="1:9" x14ac:dyDescent="0.25">
      <c r="A4983" s="75">
        <v>6067007701</v>
      </c>
      <c r="B4983" s="75">
        <v>6126</v>
      </c>
      <c r="C4983" s="75" t="s">
        <v>187</v>
      </c>
      <c r="D4983" s="75">
        <v>95608</v>
      </c>
      <c r="E4983" s="75">
        <v>23.043764367844499</v>
      </c>
      <c r="F4983" s="75">
        <v>0</v>
      </c>
      <c r="G4983" s="75">
        <v>42.8</v>
      </c>
      <c r="H4983" s="77"/>
      <c r="I4983" s="77"/>
    </row>
    <row r="4984" spans="1:9" x14ac:dyDescent="0.25">
      <c r="A4984" s="75">
        <v>6067008117</v>
      </c>
      <c r="B4984" s="75">
        <v>2084</v>
      </c>
      <c r="C4984" s="75" t="s">
        <v>187</v>
      </c>
      <c r="D4984" s="75">
        <v>95608</v>
      </c>
      <c r="E4984" s="75">
        <v>21.649243706926701</v>
      </c>
      <c r="F4984" s="75">
        <v>0</v>
      </c>
      <c r="G4984" s="75">
        <v>25</v>
      </c>
      <c r="H4984" s="77"/>
      <c r="I4984" s="77"/>
    </row>
    <row r="4985" spans="1:9" x14ac:dyDescent="0.25">
      <c r="A4985" s="75">
        <v>6067007906</v>
      </c>
      <c r="B4985" s="75">
        <v>3525</v>
      </c>
      <c r="C4985" s="75" t="s">
        <v>187</v>
      </c>
      <c r="D4985" s="75">
        <v>95608</v>
      </c>
      <c r="E4985" s="75">
        <v>18.297214245301902</v>
      </c>
      <c r="F4985" s="75">
        <v>0</v>
      </c>
      <c r="G4985" s="75">
        <v>32.299999999999997</v>
      </c>
      <c r="H4985" s="77"/>
      <c r="I4985" s="77"/>
    </row>
    <row r="4986" spans="1:9" x14ac:dyDescent="0.25">
      <c r="A4986" s="75">
        <v>6067008134</v>
      </c>
      <c r="B4986" s="75">
        <v>4647</v>
      </c>
      <c r="C4986" s="75" t="s">
        <v>187</v>
      </c>
      <c r="D4986" s="75">
        <v>95608</v>
      </c>
      <c r="E4986" s="75">
        <v>17.444299449551298</v>
      </c>
      <c r="F4986" s="75">
        <v>0</v>
      </c>
      <c r="G4986" s="75">
        <v>37.299999999999997</v>
      </c>
      <c r="H4986" s="77"/>
      <c r="I4986" s="77"/>
    </row>
    <row r="4987" spans="1:9" x14ac:dyDescent="0.25">
      <c r="A4987" s="75">
        <v>6067007702</v>
      </c>
      <c r="B4987" s="75">
        <v>4306</v>
      </c>
      <c r="C4987" s="75" t="s">
        <v>187</v>
      </c>
      <c r="D4987" s="75">
        <v>95608</v>
      </c>
      <c r="E4987" s="75">
        <v>16.1984563538633</v>
      </c>
      <c r="F4987" s="75">
        <v>0</v>
      </c>
      <c r="G4987" s="75">
        <v>21.9</v>
      </c>
      <c r="H4987" s="77"/>
      <c r="I4987" s="77"/>
    </row>
    <row r="4988" spans="1:9" x14ac:dyDescent="0.25">
      <c r="A4988" s="75">
        <v>6067007905</v>
      </c>
      <c r="B4988" s="75">
        <v>4225</v>
      </c>
      <c r="C4988" s="75" t="s">
        <v>187</v>
      </c>
      <c r="D4988" s="75">
        <v>95608</v>
      </c>
      <c r="E4988" s="75">
        <v>14.3167899908143</v>
      </c>
      <c r="F4988" s="75">
        <v>0</v>
      </c>
      <c r="G4988" s="75">
        <v>22.4</v>
      </c>
      <c r="H4988" s="77"/>
      <c r="I4988" s="77"/>
    </row>
    <row r="4989" spans="1:9" x14ac:dyDescent="0.25">
      <c r="A4989" s="75">
        <v>6067005804</v>
      </c>
      <c r="B4989" s="75">
        <v>2585</v>
      </c>
      <c r="C4989" s="75" t="s">
        <v>187</v>
      </c>
      <c r="D4989" s="75">
        <v>95608</v>
      </c>
      <c r="E4989" s="75">
        <v>9.9144727731481908</v>
      </c>
      <c r="F4989" s="75">
        <v>0</v>
      </c>
      <c r="G4989" s="75">
        <v>5.6</v>
      </c>
      <c r="H4989" s="77"/>
      <c r="I4989" s="77"/>
    </row>
    <row r="4990" spans="1:9" x14ac:dyDescent="0.25">
      <c r="A4990" s="75">
        <v>6067008129</v>
      </c>
      <c r="B4990" s="75">
        <v>3358</v>
      </c>
      <c r="C4990" s="75" t="s">
        <v>187</v>
      </c>
      <c r="D4990" s="75">
        <v>95621</v>
      </c>
      <c r="E4990" s="75">
        <v>28.517915556011001</v>
      </c>
      <c r="F4990" s="75">
        <v>0</v>
      </c>
      <c r="G4990" s="75">
        <v>48.7</v>
      </c>
      <c r="H4990" s="77"/>
      <c r="I4990" s="77"/>
    </row>
    <row r="4991" spans="1:9" x14ac:dyDescent="0.25">
      <c r="A4991" s="75">
        <v>6067008131</v>
      </c>
      <c r="B4991" s="75">
        <v>4922</v>
      </c>
      <c r="C4991" s="75" t="s">
        <v>187</v>
      </c>
      <c r="D4991" s="75">
        <v>95621</v>
      </c>
      <c r="E4991" s="75">
        <v>26.722379307778201</v>
      </c>
      <c r="F4991" s="75">
        <v>0</v>
      </c>
      <c r="G4991" s="75">
        <v>39.6</v>
      </c>
      <c r="H4991" s="77"/>
      <c r="I4991" s="77"/>
    </row>
    <row r="4992" spans="1:9" x14ac:dyDescent="0.25">
      <c r="A4992" s="75">
        <v>6067008135</v>
      </c>
      <c r="B4992" s="75">
        <v>4000</v>
      </c>
      <c r="C4992" s="75" t="s">
        <v>187</v>
      </c>
      <c r="D4992" s="75">
        <v>95621</v>
      </c>
      <c r="E4992" s="75">
        <v>25.784332675027699</v>
      </c>
      <c r="F4992" s="75">
        <v>0</v>
      </c>
      <c r="G4992" s="75">
        <v>48.8</v>
      </c>
      <c r="H4992" s="77"/>
      <c r="I4992" s="77"/>
    </row>
    <row r="4993" spans="1:9" x14ac:dyDescent="0.25">
      <c r="A4993" s="75">
        <v>6067008128</v>
      </c>
      <c r="B4993" s="75">
        <v>2462</v>
      </c>
      <c r="C4993" s="75" t="s">
        <v>187</v>
      </c>
      <c r="D4993" s="75">
        <v>95621</v>
      </c>
      <c r="E4993" s="75">
        <v>22.5117345614794</v>
      </c>
      <c r="F4993" s="75">
        <v>0</v>
      </c>
      <c r="G4993" s="75">
        <v>31.6</v>
      </c>
      <c r="H4993" s="77"/>
      <c r="I4993" s="77"/>
    </row>
    <row r="4994" spans="1:9" x14ac:dyDescent="0.25">
      <c r="A4994" s="75">
        <v>6067008111</v>
      </c>
      <c r="B4994" s="75">
        <v>6153</v>
      </c>
      <c r="C4994" s="75" t="s">
        <v>187</v>
      </c>
      <c r="D4994" s="75">
        <v>95621</v>
      </c>
      <c r="E4994" s="75">
        <v>22.126240687299401</v>
      </c>
      <c r="F4994" s="75">
        <v>0</v>
      </c>
      <c r="G4994" s="75">
        <v>30.9</v>
      </c>
      <c r="H4994" s="77"/>
      <c r="I4994" s="77"/>
    </row>
    <row r="4995" spans="1:9" x14ac:dyDescent="0.25">
      <c r="A4995" s="75">
        <v>6067008138</v>
      </c>
      <c r="B4995" s="75">
        <v>3568</v>
      </c>
      <c r="C4995" s="75" t="s">
        <v>187</v>
      </c>
      <c r="D4995" s="75">
        <v>95610</v>
      </c>
      <c r="E4995" s="75">
        <v>21.776235125509</v>
      </c>
      <c r="F4995" s="75">
        <v>0</v>
      </c>
      <c r="G4995" s="75">
        <v>34.4</v>
      </c>
      <c r="H4995" s="77"/>
      <c r="I4995" s="77"/>
    </row>
    <row r="4996" spans="1:9" x14ac:dyDescent="0.25">
      <c r="A4996" s="75">
        <v>6067008141</v>
      </c>
      <c r="B4996" s="75">
        <v>6799</v>
      </c>
      <c r="C4996" s="75" t="s">
        <v>187</v>
      </c>
      <c r="D4996" s="75">
        <v>95610</v>
      </c>
      <c r="E4996" s="75">
        <v>21.077880373579202</v>
      </c>
      <c r="F4996" s="75">
        <v>0</v>
      </c>
      <c r="G4996" s="75">
        <v>51.9</v>
      </c>
      <c r="H4996" s="77"/>
      <c r="I4996" s="77"/>
    </row>
    <row r="4997" spans="1:9" x14ac:dyDescent="0.25">
      <c r="A4997" s="75">
        <v>6067008127</v>
      </c>
      <c r="B4997" s="75">
        <v>4792</v>
      </c>
      <c r="C4997" s="75" t="s">
        <v>187</v>
      </c>
      <c r="D4997" s="75">
        <v>95621</v>
      </c>
      <c r="E4997" s="75">
        <v>18.990173075864099</v>
      </c>
      <c r="F4997" s="75">
        <v>0</v>
      </c>
      <c r="G4997" s="75">
        <v>38</v>
      </c>
      <c r="H4997" s="77"/>
      <c r="I4997" s="77"/>
    </row>
    <row r="4998" spans="1:9" x14ac:dyDescent="0.25">
      <c r="A4998" s="75">
        <v>6067008113</v>
      </c>
      <c r="B4998" s="75">
        <v>3752</v>
      </c>
      <c r="C4998" s="75" t="s">
        <v>187</v>
      </c>
      <c r="D4998" s="75">
        <v>95621</v>
      </c>
      <c r="E4998" s="75">
        <v>18.0081246476459</v>
      </c>
      <c r="F4998" s="75">
        <v>0</v>
      </c>
      <c r="G4998" s="75">
        <v>37.700000000000003</v>
      </c>
      <c r="H4998" s="77"/>
      <c r="I4998" s="77"/>
    </row>
    <row r="4999" spans="1:9" x14ac:dyDescent="0.25">
      <c r="A4999" s="75">
        <v>6067008137</v>
      </c>
      <c r="B4999" s="75">
        <v>2432</v>
      </c>
      <c r="C4999" s="75" t="s">
        <v>187</v>
      </c>
      <c r="D4999" s="75">
        <v>95610</v>
      </c>
      <c r="E4999" s="75">
        <v>17.643410187658802</v>
      </c>
      <c r="F4999" s="75">
        <v>0</v>
      </c>
      <c r="G4999" s="75">
        <v>34.6</v>
      </c>
      <c r="H4999" s="77"/>
      <c r="I4999" s="77"/>
    </row>
    <row r="5000" spans="1:9" x14ac:dyDescent="0.25">
      <c r="A5000" s="75">
        <v>6067008132</v>
      </c>
      <c r="B5000" s="75">
        <v>3710</v>
      </c>
      <c r="C5000" s="75" t="s">
        <v>187</v>
      </c>
      <c r="D5000" s="75">
        <v>95621</v>
      </c>
      <c r="E5000" s="75">
        <v>17.598355849264198</v>
      </c>
      <c r="F5000" s="75">
        <v>0</v>
      </c>
      <c r="G5000" s="75">
        <v>27.5</v>
      </c>
      <c r="H5000" s="77"/>
      <c r="I5000" s="77"/>
    </row>
    <row r="5001" spans="1:9" x14ac:dyDescent="0.25">
      <c r="A5001" s="75">
        <v>6067008139</v>
      </c>
      <c r="B5001" s="75">
        <v>3360</v>
      </c>
      <c r="C5001" s="75" t="s">
        <v>187</v>
      </c>
      <c r="D5001" s="75">
        <v>95610</v>
      </c>
      <c r="E5001" s="75">
        <v>17.429175326107</v>
      </c>
      <c r="F5001" s="75">
        <v>0</v>
      </c>
      <c r="G5001" s="75">
        <v>49.5</v>
      </c>
      <c r="H5001" s="77"/>
      <c r="I5001" s="77"/>
    </row>
    <row r="5002" spans="1:9" x14ac:dyDescent="0.25">
      <c r="A5002" s="75">
        <v>6067008140</v>
      </c>
      <c r="B5002" s="75">
        <v>2894</v>
      </c>
      <c r="C5002" s="75" t="s">
        <v>187</v>
      </c>
      <c r="D5002" s="75">
        <v>95610</v>
      </c>
      <c r="E5002" s="75">
        <v>15.6053099279472</v>
      </c>
      <c r="F5002" s="75">
        <v>0</v>
      </c>
      <c r="G5002" s="75">
        <v>22.6</v>
      </c>
      <c r="H5002" s="77"/>
      <c r="I5002" s="77"/>
    </row>
    <row r="5003" spans="1:9" x14ac:dyDescent="0.25">
      <c r="A5003" s="75">
        <v>6067008143</v>
      </c>
      <c r="B5003" s="75">
        <v>4248</v>
      </c>
      <c r="C5003" s="75" t="s">
        <v>187</v>
      </c>
      <c r="D5003" s="75">
        <v>95610</v>
      </c>
      <c r="E5003" s="75">
        <v>15.306900706151101</v>
      </c>
      <c r="F5003" s="75">
        <v>0</v>
      </c>
      <c r="G5003" s="75">
        <v>33.700000000000003</v>
      </c>
      <c r="H5003" s="77"/>
      <c r="I5003" s="77"/>
    </row>
    <row r="5004" spans="1:9" x14ac:dyDescent="0.25">
      <c r="A5004" s="75">
        <v>6067008136</v>
      </c>
      <c r="B5004" s="75">
        <v>2339</v>
      </c>
      <c r="C5004" s="75" t="s">
        <v>187</v>
      </c>
      <c r="D5004" s="75">
        <v>95621</v>
      </c>
      <c r="E5004" s="75">
        <v>14.7266039340814</v>
      </c>
      <c r="F5004" s="75">
        <v>0</v>
      </c>
      <c r="G5004" s="75">
        <v>31.9</v>
      </c>
      <c r="H5004" s="77"/>
      <c r="I5004" s="77"/>
    </row>
    <row r="5005" spans="1:9" x14ac:dyDescent="0.25">
      <c r="A5005" s="75">
        <v>6067008142</v>
      </c>
      <c r="B5005" s="75">
        <v>3353</v>
      </c>
      <c r="C5005" s="75" t="s">
        <v>187</v>
      </c>
      <c r="D5005" s="75">
        <v>95610</v>
      </c>
      <c r="E5005" s="75">
        <v>14.417416791303699</v>
      </c>
      <c r="F5005" s="75">
        <v>0</v>
      </c>
      <c r="G5005" s="75">
        <v>45.3</v>
      </c>
      <c r="H5005" s="77"/>
      <c r="I5005" s="77"/>
    </row>
    <row r="5006" spans="1:9" x14ac:dyDescent="0.25">
      <c r="A5006" s="75">
        <v>6067008124</v>
      </c>
      <c r="B5006" s="75">
        <v>4478</v>
      </c>
      <c r="C5006" s="75" t="s">
        <v>187</v>
      </c>
      <c r="D5006" s="75">
        <v>95610</v>
      </c>
      <c r="E5006" s="75">
        <v>14.2526616184237</v>
      </c>
      <c r="F5006" s="75">
        <v>0</v>
      </c>
      <c r="G5006" s="75">
        <v>22.7</v>
      </c>
      <c r="H5006" s="77"/>
      <c r="I5006" s="77"/>
    </row>
    <row r="5007" spans="1:9" x14ac:dyDescent="0.25">
      <c r="A5007" s="75">
        <v>6067008120</v>
      </c>
      <c r="B5007" s="75">
        <v>4873</v>
      </c>
      <c r="C5007" s="75" t="s">
        <v>187</v>
      </c>
      <c r="D5007" s="75">
        <v>95610</v>
      </c>
      <c r="E5007" s="75">
        <v>14.204599021605</v>
      </c>
      <c r="F5007" s="75">
        <v>0</v>
      </c>
      <c r="G5007" s="75">
        <v>34</v>
      </c>
      <c r="H5007" s="77"/>
      <c r="I5007" s="77"/>
    </row>
    <row r="5008" spans="1:9" x14ac:dyDescent="0.25">
      <c r="A5008" s="75">
        <v>6067008125</v>
      </c>
      <c r="B5008" s="75">
        <v>5265</v>
      </c>
      <c r="C5008" s="75" t="s">
        <v>187</v>
      </c>
      <c r="D5008" s="75">
        <v>95610</v>
      </c>
      <c r="E5008" s="75">
        <v>11.150939502066599</v>
      </c>
      <c r="F5008" s="75">
        <v>0</v>
      </c>
      <c r="G5008" s="75">
        <v>32.4</v>
      </c>
      <c r="H5008" s="77"/>
      <c r="I5008" s="77"/>
    </row>
    <row r="5009" spans="1:9" x14ac:dyDescent="0.25">
      <c r="A5009" s="75">
        <v>6067009639</v>
      </c>
      <c r="B5009" s="75">
        <v>3554</v>
      </c>
      <c r="C5009" s="75" t="s">
        <v>187</v>
      </c>
      <c r="D5009" s="75">
        <v>95758</v>
      </c>
      <c r="E5009" s="75">
        <v>35.473701406131298</v>
      </c>
      <c r="F5009" s="75">
        <v>0</v>
      </c>
      <c r="G5009" s="75">
        <v>45.4</v>
      </c>
      <c r="H5009" s="77"/>
      <c r="I5009" s="77"/>
    </row>
    <row r="5010" spans="1:9" x14ac:dyDescent="0.25">
      <c r="A5010" s="75">
        <v>6067009608</v>
      </c>
      <c r="B5010" s="75">
        <v>7597</v>
      </c>
      <c r="C5010" s="75" t="s">
        <v>187</v>
      </c>
      <c r="D5010" s="75">
        <v>95758</v>
      </c>
      <c r="E5010" s="75">
        <v>31.401999487742799</v>
      </c>
      <c r="F5010" s="75">
        <v>0</v>
      </c>
      <c r="G5010" s="75">
        <v>44.4</v>
      </c>
      <c r="H5010" s="77"/>
      <c r="I5010" s="77"/>
    </row>
    <row r="5011" spans="1:9" x14ac:dyDescent="0.25">
      <c r="A5011" s="75">
        <v>6067009638</v>
      </c>
      <c r="B5011" s="75">
        <v>4330</v>
      </c>
      <c r="C5011" s="75" t="s">
        <v>187</v>
      </c>
      <c r="D5011" s="75">
        <v>95757</v>
      </c>
      <c r="E5011" s="75">
        <v>31.384912492868299</v>
      </c>
      <c r="F5011" s="75">
        <v>0</v>
      </c>
      <c r="G5011" s="75">
        <v>27</v>
      </c>
      <c r="H5011" s="77"/>
      <c r="I5011" s="77"/>
    </row>
    <row r="5012" spans="1:9" x14ac:dyDescent="0.25">
      <c r="A5012" s="75">
        <v>6067009618</v>
      </c>
      <c r="B5012" s="75">
        <v>4642</v>
      </c>
      <c r="C5012" s="75" t="s">
        <v>187</v>
      </c>
      <c r="D5012" s="75">
        <v>95758</v>
      </c>
      <c r="E5012" s="75">
        <v>28.470708634645099</v>
      </c>
      <c r="F5012" s="75">
        <v>0</v>
      </c>
      <c r="G5012" s="75">
        <v>30.5</v>
      </c>
      <c r="H5012" s="77"/>
      <c r="I5012" s="77"/>
    </row>
    <row r="5013" spans="1:9" x14ac:dyDescent="0.25">
      <c r="A5013" s="75">
        <v>6067009322</v>
      </c>
      <c r="B5013" s="75">
        <v>13206</v>
      </c>
      <c r="C5013" s="75" t="s">
        <v>187</v>
      </c>
      <c r="D5013" s="75">
        <v>95624</v>
      </c>
      <c r="E5013" s="75">
        <v>26.918696944568701</v>
      </c>
      <c r="F5013" s="75">
        <v>0</v>
      </c>
      <c r="G5013" s="75">
        <v>30.3</v>
      </c>
      <c r="H5013" s="77"/>
      <c r="I5013" s="77"/>
    </row>
    <row r="5014" spans="1:9" x14ac:dyDescent="0.25">
      <c r="A5014" s="75">
        <v>6067009611</v>
      </c>
      <c r="B5014" s="75">
        <v>3165</v>
      </c>
      <c r="C5014" s="75" t="s">
        <v>187</v>
      </c>
      <c r="D5014" s="75">
        <v>95758</v>
      </c>
      <c r="E5014" s="75">
        <v>24.4407162980261</v>
      </c>
      <c r="F5014" s="75">
        <v>0</v>
      </c>
      <c r="G5014" s="75">
        <v>30.5</v>
      </c>
      <c r="H5014" s="77"/>
      <c r="I5014" s="77"/>
    </row>
    <row r="5015" spans="1:9" x14ac:dyDescent="0.25">
      <c r="A5015" s="75">
        <v>6067009314</v>
      </c>
      <c r="B5015" s="75">
        <v>5922</v>
      </c>
      <c r="C5015" s="75" t="s">
        <v>187</v>
      </c>
      <c r="D5015" s="75">
        <v>95624</v>
      </c>
      <c r="E5015" s="75">
        <v>24.282764556079901</v>
      </c>
      <c r="F5015" s="75">
        <v>0</v>
      </c>
      <c r="G5015" s="75">
        <v>36.200000000000003</v>
      </c>
      <c r="H5015" s="77"/>
      <c r="I5015" s="77"/>
    </row>
    <row r="5016" spans="1:9" x14ac:dyDescent="0.25">
      <c r="A5016" s="75">
        <v>6067009614</v>
      </c>
      <c r="B5016" s="75">
        <v>6658</v>
      </c>
      <c r="C5016" s="75" t="s">
        <v>187</v>
      </c>
      <c r="D5016" s="75">
        <v>95758</v>
      </c>
      <c r="E5016" s="75">
        <v>20.571755781211799</v>
      </c>
      <c r="F5016" s="75">
        <v>0</v>
      </c>
      <c r="G5016" s="75">
        <v>36.299999999999997</v>
      </c>
      <c r="H5016" s="77"/>
      <c r="I5016" s="77"/>
    </row>
    <row r="5017" spans="1:9" x14ac:dyDescent="0.25">
      <c r="A5017" s="75">
        <v>6067009310</v>
      </c>
      <c r="B5017" s="75">
        <v>7000</v>
      </c>
      <c r="C5017" s="75" t="s">
        <v>187</v>
      </c>
      <c r="D5017" s="75">
        <v>95624</v>
      </c>
      <c r="E5017" s="75">
        <v>20.373166534279299</v>
      </c>
      <c r="F5017" s="75">
        <v>0</v>
      </c>
      <c r="G5017" s="75">
        <v>24.1</v>
      </c>
      <c r="H5017" s="77"/>
      <c r="I5017" s="77"/>
    </row>
    <row r="5018" spans="1:9" x14ac:dyDescent="0.25">
      <c r="A5018" s="75">
        <v>6067009616</v>
      </c>
      <c r="B5018" s="75">
        <v>5814</v>
      </c>
      <c r="C5018" s="75" t="s">
        <v>187</v>
      </c>
      <c r="D5018" s="75">
        <v>95758</v>
      </c>
      <c r="E5018" s="75">
        <v>19.716913909401999</v>
      </c>
      <c r="F5018" s="75">
        <v>0</v>
      </c>
      <c r="G5018" s="75">
        <v>28.1</v>
      </c>
      <c r="H5018" s="77"/>
      <c r="I5018" s="77"/>
    </row>
    <row r="5019" spans="1:9" x14ac:dyDescent="0.25">
      <c r="A5019" s="75">
        <v>6067009308</v>
      </c>
      <c r="B5019" s="75">
        <v>6032</v>
      </c>
      <c r="C5019" s="75" t="s">
        <v>187</v>
      </c>
      <c r="D5019" s="75">
        <v>95624</v>
      </c>
      <c r="E5019" s="75">
        <v>18.823347019512699</v>
      </c>
      <c r="F5019" s="75">
        <v>0</v>
      </c>
      <c r="G5019" s="75">
        <v>34.5</v>
      </c>
      <c r="H5019" s="77"/>
      <c r="I5019" s="77"/>
    </row>
    <row r="5020" spans="1:9" x14ac:dyDescent="0.25">
      <c r="A5020" s="75">
        <v>6067009325</v>
      </c>
      <c r="B5020" s="75">
        <v>836</v>
      </c>
      <c r="C5020" s="75" t="s">
        <v>187</v>
      </c>
      <c r="D5020" s="75">
        <v>95624</v>
      </c>
      <c r="E5020" s="75">
        <v>17.638418326085102</v>
      </c>
      <c r="F5020" s="75">
        <v>0</v>
      </c>
      <c r="G5020" s="75">
        <v>21.6</v>
      </c>
      <c r="H5020" s="77"/>
      <c r="I5020" s="77"/>
    </row>
    <row r="5021" spans="1:9" x14ac:dyDescent="0.25">
      <c r="A5021" s="75">
        <v>6067009617</v>
      </c>
      <c r="B5021" s="75">
        <v>3545</v>
      </c>
      <c r="C5021" s="75" t="s">
        <v>187</v>
      </c>
      <c r="D5021" s="75">
        <v>95758</v>
      </c>
      <c r="E5021" s="75">
        <v>17.632583877308299</v>
      </c>
      <c r="F5021" s="75">
        <v>0</v>
      </c>
      <c r="G5021" s="75">
        <v>13</v>
      </c>
      <c r="H5021" s="77"/>
      <c r="I5021" s="77"/>
    </row>
    <row r="5022" spans="1:9" x14ac:dyDescent="0.25">
      <c r="A5022" s="75">
        <v>6067009309</v>
      </c>
      <c r="B5022" s="75">
        <v>2282</v>
      </c>
      <c r="C5022" s="75" t="s">
        <v>187</v>
      </c>
      <c r="D5022" s="75">
        <v>95624</v>
      </c>
      <c r="E5022" s="75">
        <v>17.189111871662799</v>
      </c>
      <c r="F5022" s="75">
        <v>0</v>
      </c>
      <c r="G5022" s="75">
        <v>20.5</v>
      </c>
      <c r="H5022" s="77"/>
      <c r="I5022" s="77"/>
    </row>
    <row r="5023" spans="1:9" x14ac:dyDescent="0.25">
      <c r="A5023" s="75">
        <v>6067009328</v>
      </c>
      <c r="B5023" s="75">
        <v>5245</v>
      </c>
      <c r="C5023" s="75" t="s">
        <v>187</v>
      </c>
      <c r="D5023" s="75">
        <v>95624</v>
      </c>
      <c r="E5023" s="75">
        <v>16.762379148683799</v>
      </c>
      <c r="F5023" s="75">
        <v>0</v>
      </c>
      <c r="G5023" s="75">
        <v>21.2</v>
      </c>
      <c r="H5023" s="77"/>
      <c r="I5023" s="77"/>
    </row>
    <row r="5024" spans="1:9" x14ac:dyDescent="0.25">
      <c r="A5024" s="75">
        <v>6067009323</v>
      </c>
      <c r="B5024" s="75">
        <v>5321</v>
      </c>
      <c r="C5024" s="75" t="s">
        <v>187</v>
      </c>
      <c r="D5024" s="75">
        <v>95624</v>
      </c>
      <c r="E5024" s="75">
        <v>16.652127070597199</v>
      </c>
      <c r="F5024" s="75">
        <v>0</v>
      </c>
      <c r="G5024" s="75">
        <v>16.8</v>
      </c>
      <c r="H5024" s="77"/>
      <c r="I5024" s="77"/>
    </row>
    <row r="5025" spans="1:9" x14ac:dyDescent="0.25">
      <c r="A5025" s="75">
        <v>6067009307</v>
      </c>
      <c r="B5025" s="75">
        <v>5241</v>
      </c>
      <c r="C5025" s="75" t="s">
        <v>187</v>
      </c>
      <c r="D5025" s="75">
        <v>95624</v>
      </c>
      <c r="E5025" s="75">
        <v>16.432564897156102</v>
      </c>
      <c r="F5025" s="75">
        <v>0</v>
      </c>
      <c r="G5025" s="75">
        <v>22.2</v>
      </c>
      <c r="H5025" s="77"/>
      <c r="I5025" s="77"/>
    </row>
    <row r="5026" spans="1:9" x14ac:dyDescent="0.25">
      <c r="A5026" s="75">
        <v>6067009612</v>
      </c>
      <c r="B5026" s="75">
        <v>5073</v>
      </c>
      <c r="C5026" s="75" t="s">
        <v>187</v>
      </c>
      <c r="D5026" s="75">
        <v>95758</v>
      </c>
      <c r="E5026" s="75">
        <v>16.136197708020099</v>
      </c>
      <c r="F5026" s="75">
        <v>0</v>
      </c>
      <c r="G5026" s="75">
        <v>24.2</v>
      </c>
      <c r="H5026" s="77"/>
      <c r="I5026" s="77"/>
    </row>
    <row r="5027" spans="1:9" x14ac:dyDescent="0.25">
      <c r="A5027" s="75">
        <v>6067009635</v>
      </c>
      <c r="B5027" s="75">
        <v>5941</v>
      </c>
      <c r="C5027" s="75" t="s">
        <v>187</v>
      </c>
      <c r="D5027" s="75">
        <v>95757</v>
      </c>
      <c r="E5027" s="75">
        <v>16.014455145900801</v>
      </c>
      <c r="F5027" s="75">
        <v>0</v>
      </c>
      <c r="G5027" s="75">
        <v>14.4</v>
      </c>
      <c r="H5027" s="77"/>
      <c r="I5027" s="77"/>
    </row>
    <row r="5028" spans="1:9" x14ac:dyDescent="0.25">
      <c r="A5028" s="75">
        <v>6067009619</v>
      </c>
      <c r="B5028" s="75">
        <v>7824</v>
      </c>
      <c r="C5028" s="75" t="s">
        <v>187</v>
      </c>
      <c r="D5028" s="75">
        <v>95758</v>
      </c>
      <c r="E5028" s="75">
        <v>15.331939657249899</v>
      </c>
      <c r="F5028" s="75">
        <v>0</v>
      </c>
      <c r="G5028" s="75">
        <v>22.3</v>
      </c>
      <c r="H5028" s="77"/>
      <c r="I5028" s="77"/>
    </row>
    <row r="5029" spans="1:9" x14ac:dyDescent="0.25">
      <c r="A5029" s="75">
        <v>6067009331</v>
      </c>
      <c r="B5029" s="75">
        <v>7049</v>
      </c>
      <c r="C5029" s="75" t="s">
        <v>187</v>
      </c>
      <c r="D5029" s="75">
        <v>95624</v>
      </c>
      <c r="E5029" s="75">
        <v>14.975848129440999</v>
      </c>
      <c r="F5029" s="75">
        <v>0</v>
      </c>
      <c r="G5029" s="75">
        <v>12.1</v>
      </c>
      <c r="H5029" s="77"/>
      <c r="I5029" s="77"/>
    </row>
    <row r="5030" spans="1:9" x14ac:dyDescent="0.25">
      <c r="A5030" s="75">
        <v>6067009324</v>
      </c>
      <c r="B5030" s="75">
        <v>2742</v>
      </c>
      <c r="C5030" s="75" t="s">
        <v>187</v>
      </c>
      <c r="D5030" s="75">
        <v>95624</v>
      </c>
      <c r="E5030" s="75">
        <v>14.827010738842899</v>
      </c>
      <c r="F5030" s="75">
        <v>0</v>
      </c>
      <c r="G5030" s="75">
        <v>19.3</v>
      </c>
      <c r="H5030" s="77"/>
      <c r="I5030" s="77"/>
    </row>
    <row r="5031" spans="1:9" x14ac:dyDescent="0.25">
      <c r="A5031" s="75">
        <v>6067009636</v>
      </c>
      <c r="B5031" s="75">
        <v>7672</v>
      </c>
      <c r="C5031" s="75" t="s">
        <v>187</v>
      </c>
      <c r="D5031" s="75">
        <v>95757</v>
      </c>
      <c r="E5031" s="75">
        <v>14.673262447278301</v>
      </c>
      <c r="F5031" s="75">
        <v>0</v>
      </c>
      <c r="G5031" s="75">
        <v>19</v>
      </c>
      <c r="H5031" s="77"/>
      <c r="I5031" s="77"/>
    </row>
    <row r="5032" spans="1:9" x14ac:dyDescent="0.25">
      <c r="A5032" s="75">
        <v>6067009332</v>
      </c>
      <c r="B5032" s="75">
        <v>1425</v>
      </c>
      <c r="C5032" s="75" t="s">
        <v>187</v>
      </c>
      <c r="D5032" s="75">
        <v>95624</v>
      </c>
      <c r="E5032" s="75">
        <v>14.645459113008499</v>
      </c>
      <c r="F5032" s="75">
        <v>0</v>
      </c>
      <c r="G5032" s="75">
        <v>18</v>
      </c>
      <c r="H5032" s="77"/>
      <c r="I5032" s="77"/>
    </row>
    <row r="5033" spans="1:9" x14ac:dyDescent="0.25">
      <c r="A5033" s="75">
        <v>6067009615</v>
      </c>
      <c r="B5033" s="75">
        <v>7864</v>
      </c>
      <c r="C5033" s="75" t="s">
        <v>187</v>
      </c>
      <c r="D5033" s="75">
        <v>95758</v>
      </c>
      <c r="E5033" s="75">
        <v>14.5013942577098</v>
      </c>
      <c r="F5033" s="75">
        <v>0</v>
      </c>
      <c r="G5033" s="75">
        <v>24.5</v>
      </c>
      <c r="H5033" s="77"/>
      <c r="I5033" s="77"/>
    </row>
    <row r="5034" spans="1:9" x14ac:dyDescent="0.25">
      <c r="A5034" s="75">
        <v>6067009632</v>
      </c>
      <c r="B5034" s="75">
        <v>6811</v>
      </c>
      <c r="C5034" s="75" t="s">
        <v>187</v>
      </c>
      <c r="D5034" s="75">
        <v>95757</v>
      </c>
      <c r="E5034" s="75">
        <v>13.583834876079999</v>
      </c>
      <c r="F5034" s="75">
        <v>0</v>
      </c>
      <c r="G5034" s="75">
        <v>18.8</v>
      </c>
      <c r="H5034" s="77"/>
      <c r="I5034" s="77"/>
    </row>
    <row r="5035" spans="1:9" x14ac:dyDescent="0.25">
      <c r="A5035" s="75">
        <v>6067009622</v>
      </c>
      <c r="B5035" s="75">
        <v>7222</v>
      </c>
      <c r="C5035" s="75" t="s">
        <v>187</v>
      </c>
      <c r="D5035" s="75">
        <v>95758</v>
      </c>
      <c r="E5035" s="75">
        <v>13.3601406679134</v>
      </c>
      <c r="F5035" s="75">
        <v>0</v>
      </c>
      <c r="G5035" s="75">
        <v>14.6</v>
      </c>
      <c r="H5035" s="77"/>
      <c r="I5035" s="77"/>
    </row>
    <row r="5036" spans="1:9" x14ac:dyDescent="0.25">
      <c r="A5036" s="75">
        <v>6067009630</v>
      </c>
      <c r="B5036" s="75">
        <v>9389</v>
      </c>
      <c r="C5036" s="75" t="s">
        <v>187</v>
      </c>
      <c r="D5036" s="75">
        <v>95757</v>
      </c>
      <c r="E5036" s="75">
        <v>12.191121487220499</v>
      </c>
      <c r="F5036" s="75">
        <v>0</v>
      </c>
      <c r="G5036" s="75">
        <v>22.9</v>
      </c>
      <c r="H5036" s="77"/>
      <c r="I5036" s="77"/>
    </row>
    <row r="5037" spans="1:9" x14ac:dyDescent="0.25">
      <c r="A5037" s="75">
        <v>6067009637</v>
      </c>
      <c r="B5037" s="75">
        <v>6003</v>
      </c>
      <c r="C5037" s="75" t="s">
        <v>187</v>
      </c>
      <c r="D5037" s="75">
        <v>95757</v>
      </c>
      <c r="E5037" s="75">
        <v>10.433377171898499</v>
      </c>
      <c r="F5037" s="75">
        <v>0</v>
      </c>
      <c r="G5037" s="75">
        <v>22.1</v>
      </c>
      <c r="H5037" s="77"/>
      <c r="I5037" s="77"/>
    </row>
    <row r="5038" spans="1:9" x14ac:dyDescent="0.25">
      <c r="A5038" s="75">
        <v>6067007206</v>
      </c>
      <c r="B5038" s="75">
        <v>4131</v>
      </c>
      <c r="C5038" s="75" t="s">
        <v>187</v>
      </c>
      <c r="D5038" s="75">
        <v>95626</v>
      </c>
      <c r="E5038" s="75">
        <v>16.617718407140401</v>
      </c>
      <c r="F5038" s="75">
        <v>0</v>
      </c>
      <c r="G5038" s="75">
        <v>30.2</v>
      </c>
      <c r="H5038" s="77"/>
      <c r="I5038" s="77"/>
    </row>
    <row r="5039" spans="1:9" x14ac:dyDescent="0.25">
      <c r="A5039" s="75">
        <v>6067007207</v>
      </c>
      <c r="B5039" s="75">
        <v>4212</v>
      </c>
      <c r="C5039" s="75" t="s">
        <v>187</v>
      </c>
      <c r="D5039" s="75">
        <v>95626</v>
      </c>
      <c r="E5039" s="75">
        <v>14.6222027914754</v>
      </c>
      <c r="F5039" s="75">
        <v>0</v>
      </c>
      <c r="G5039" s="75">
        <v>33.799999999999997</v>
      </c>
      <c r="H5039" s="77"/>
      <c r="I5039" s="77"/>
    </row>
    <row r="5040" spans="1:9" x14ac:dyDescent="0.25">
      <c r="A5040" s="75">
        <v>6067008010</v>
      </c>
      <c r="B5040" s="75">
        <v>4890</v>
      </c>
      <c r="C5040" s="75" t="s">
        <v>187</v>
      </c>
      <c r="D5040" s="75">
        <v>95628</v>
      </c>
      <c r="E5040" s="75">
        <v>20.616523448111099</v>
      </c>
      <c r="F5040" s="75">
        <v>0</v>
      </c>
      <c r="G5040" s="75">
        <v>26.7</v>
      </c>
      <c r="H5040" s="77"/>
      <c r="I5040" s="77"/>
    </row>
    <row r="5041" spans="1:9" x14ac:dyDescent="0.25">
      <c r="A5041" s="75">
        <v>6067008009</v>
      </c>
      <c r="B5041" s="75">
        <v>4407</v>
      </c>
      <c r="C5041" s="75" t="s">
        <v>187</v>
      </c>
      <c r="D5041" s="75">
        <v>95628</v>
      </c>
      <c r="E5041" s="75">
        <v>19.7786246528517</v>
      </c>
      <c r="F5041" s="75">
        <v>0</v>
      </c>
      <c r="G5041" s="75">
        <v>27.2</v>
      </c>
      <c r="H5041" s="77"/>
      <c r="I5041" s="77"/>
    </row>
    <row r="5042" spans="1:9" x14ac:dyDescent="0.25">
      <c r="A5042" s="75">
        <v>6067008007</v>
      </c>
      <c r="B5042" s="75">
        <v>3151</v>
      </c>
      <c r="C5042" s="75" t="s">
        <v>187</v>
      </c>
      <c r="D5042" s="75">
        <v>95628</v>
      </c>
      <c r="E5042" s="75">
        <v>18.558216781807801</v>
      </c>
      <c r="F5042" s="75">
        <v>0</v>
      </c>
      <c r="G5042" s="75">
        <v>33.700000000000003</v>
      </c>
      <c r="H5042" s="77"/>
      <c r="I5042" s="77"/>
    </row>
    <row r="5043" spans="1:9" x14ac:dyDescent="0.25">
      <c r="A5043" s="75">
        <v>6067008006</v>
      </c>
      <c r="B5043" s="75">
        <v>5718</v>
      </c>
      <c r="C5043" s="75" t="s">
        <v>187</v>
      </c>
      <c r="D5043" s="75">
        <v>95628</v>
      </c>
      <c r="E5043" s="75">
        <v>17.5553805083239</v>
      </c>
      <c r="F5043" s="75">
        <v>0</v>
      </c>
      <c r="G5043" s="75">
        <v>15.1</v>
      </c>
      <c r="H5043" s="77"/>
      <c r="I5043" s="77"/>
    </row>
    <row r="5044" spans="1:9" x14ac:dyDescent="0.25">
      <c r="A5044" s="75">
        <v>6067008119</v>
      </c>
      <c r="B5044" s="75">
        <v>5668</v>
      </c>
      <c r="C5044" s="75" t="s">
        <v>187</v>
      </c>
      <c r="D5044" s="75">
        <v>95628</v>
      </c>
      <c r="E5044" s="75">
        <v>16.681623006927602</v>
      </c>
      <c r="F5044" s="75">
        <v>0</v>
      </c>
      <c r="G5044" s="75">
        <v>29.7</v>
      </c>
      <c r="H5044" s="77"/>
      <c r="I5044" s="77"/>
    </row>
    <row r="5045" spans="1:9" x14ac:dyDescent="0.25">
      <c r="A5045" s="75">
        <v>6067008122</v>
      </c>
      <c r="B5045" s="75">
        <v>3384</v>
      </c>
      <c r="C5045" s="75" t="s">
        <v>187</v>
      </c>
      <c r="D5045" s="75">
        <v>95628</v>
      </c>
      <c r="E5045" s="75">
        <v>15.3144750204596</v>
      </c>
      <c r="F5045" s="75">
        <v>0</v>
      </c>
      <c r="G5045" s="75">
        <v>26</v>
      </c>
      <c r="H5045" s="77"/>
      <c r="I5045" s="77"/>
    </row>
    <row r="5046" spans="1:9" x14ac:dyDescent="0.25">
      <c r="A5046" s="75">
        <v>6067008005</v>
      </c>
      <c r="B5046" s="75">
        <v>4715</v>
      </c>
      <c r="C5046" s="75" t="s">
        <v>187</v>
      </c>
      <c r="D5046" s="75">
        <v>95628</v>
      </c>
      <c r="E5046" s="75">
        <v>14.0265200171995</v>
      </c>
      <c r="F5046" s="75">
        <v>0</v>
      </c>
      <c r="G5046" s="75">
        <v>12.9</v>
      </c>
      <c r="H5046" s="77"/>
      <c r="I5046" s="77"/>
    </row>
    <row r="5047" spans="1:9" x14ac:dyDescent="0.25">
      <c r="A5047" s="75">
        <v>6067008008</v>
      </c>
      <c r="B5047" s="75">
        <v>4610</v>
      </c>
      <c r="C5047" s="75" t="s">
        <v>187</v>
      </c>
      <c r="D5047" s="75">
        <v>95628</v>
      </c>
      <c r="E5047" s="75">
        <v>13.1706248269442</v>
      </c>
      <c r="F5047" s="75">
        <v>0</v>
      </c>
      <c r="G5047" s="75">
        <v>20.399999999999999</v>
      </c>
      <c r="H5047" s="77"/>
      <c r="I5047" s="77"/>
    </row>
    <row r="5048" spans="1:9" x14ac:dyDescent="0.25">
      <c r="A5048" s="75">
        <v>6067007904</v>
      </c>
      <c r="B5048" s="75">
        <v>4797</v>
      </c>
      <c r="C5048" s="75" t="s">
        <v>187</v>
      </c>
      <c r="D5048" s="75">
        <v>95628</v>
      </c>
      <c r="E5048" s="75">
        <v>10.782867462195499</v>
      </c>
      <c r="F5048" s="75">
        <v>0</v>
      </c>
      <c r="G5048" s="75">
        <v>19.100000000000001</v>
      </c>
      <c r="H5048" s="77"/>
      <c r="I5048" s="77"/>
    </row>
    <row r="5049" spans="1:9" x14ac:dyDescent="0.25">
      <c r="A5049" s="75">
        <v>6067008404</v>
      </c>
      <c r="B5049" s="75">
        <v>3275</v>
      </c>
      <c r="C5049" s="75" t="s">
        <v>187</v>
      </c>
      <c r="D5049" s="75">
        <v>95630</v>
      </c>
      <c r="E5049" s="75">
        <v>14.443069553075</v>
      </c>
      <c r="F5049" s="75">
        <v>0</v>
      </c>
      <c r="G5049" s="75">
        <v>28.1</v>
      </c>
      <c r="H5049" s="77"/>
      <c r="I5049" s="77"/>
    </row>
    <row r="5050" spans="1:9" x14ac:dyDescent="0.25">
      <c r="A5050" s="75">
        <v>6067008402</v>
      </c>
      <c r="B5050" s="75">
        <v>5505</v>
      </c>
      <c r="C5050" s="75" t="s">
        <v>187</v>
      </c>
      <c r="D5050" s="75">
        <v>95630</v>
      </c>
      <c r="E5050" s="75">
        <v>14.060156398105301</v>
      </c>
      <c r="F5050" s="75">
        <v>0</v>
      </c>
      <c r="G5050" s="75">
        <v>21.8</v>
      </c>
      <c r="H5050" s="77"/>
      <c r="I5050" s="77"/>
    </row>
    <row r="5051" spans="1:9" x14ac:dyDescent="0.25">
      <c r="A5051" s="75">
        <v>6067008508</v>
      </c>
      <c r="B5051" s="75">
        <v>6825</v>
      </c>
      <c r="C5051" s="75" t="s">
        <v>187</v>
      </c>
      <c r="D5051" s="75">
        <v>95630</v>
      </c>
      <c r="E5051" s="75">
        <v>12.893826875481601</v>
      </c>
      <c r="F5051" s="75">
        <v>0</v>
      </c>
      <c r="G5051" s="75">
        <v>9.3000000000000007</v>
      </c>
      <c r="H5051" s="77"/>
      <c r="I5051" s="77"/>
    </row>
    <row r="5052" spans="1:9" x14ac:dyDescent="0.25">
      <c r="A5052" s="75">
        <v>6067008504</v>
      </c>
      <c r="B5052" s="75">
        <v>4320</v>
      </c>
      <c r="C5052" s="75" t="s">
        <v>187</v>
      </c>
      <c r="D5052" s="75">
        <v>95630</v>
      </c>
      <c r="E5052" s="75">
        <v>12.602746170443901</v>
      </c>
      <c r="F5052" s="75">
        <v>0</v>
      </c>
      <c r="G5052" s="75">
        <v>9.8000000000000007</v>
      </c>
      <c r="H5052" s="77"/>
      <c r="I5052" s="77"/>
    </row>
    <row r="5053" spans="1:9" x14ac:dyDescent="0.25">
      <c r="A5053" s="75">
        <v>6067008210</v>
      </c>
      <c r="B5053" s="75">
        <v>5472</v>
      </c>
      <c r="C5053" s="75" t="s">
        <v>187</v>
      </c>
      <c r="D5053" s="75">
        <v>95630</v>
      </c>
      <c r="E5053" s="75">
        <v>10.1864198488711</v>
      </c>
      <c r="F5053" s="75">
        <v>0</v>
      </c>
      <c r="G5053" s="75">
        <v>16.2</v>
      </c>
      <c r="H5053" s="77"/>
      <c r="I5053" s="77"/>
    </row>
    <row r="5054" spans="1:9" x14ac:dyDescent="0.25">
      <c r="A5054" s="75">
        <v>6067008506</v>
      </c>
      <c r="B5054" s="75">
        <v>2520</v>
      </c>
      <c r="C5054" s="75" t="s">
        <v>187</v>
      </c>
      <c r="D5054" s="75">
        <v>95630</v>
      </c>
      <c r="E5054" s="75">
        <v>8.4778561426372807</v>
      </c>
      <c r="F5054" s="75">
        <v>0</v>
      </c>
      <c r="G5054" s="75">
        <v>26.5</v>
      </c>
      <c r="H5054" s="77"/>
      <c r="I5054" s="77"/>
    </row>
    <row r="5055" spans="1:9" x14ac:dyDescent="0.25">
      <c r="A5055" s="75">
        <v>6067008513</v>
      </c>
      <c r="B5055" s="75">
        <v>2793</v>
      </c>
      <c r="C5055" s="75" t="s">
        <v>187</v>
      </c>
      <c r="D5055" s="75">
        <v>95630</v>
      </c>
      <c r="E5055" s="75">
        <v>8.1942143697669199</v>
      </c>
      <c r="F5055" s="75">
        <v>0</v>
      </c>
      <c r="G5055" s="75">
        <v>7.3</v>
      </c>
      <c r="H5055" s="77"/>
      <c r="I5055" s="77"/>
    </row>
    <row r="5056" spans="1:9" x14ac:dyDescent="0.25">
      <c r="A5056" s="75">
        <v>6067008403</v>
      </c>
      <c r="B5056" s="75">
        <v>5246</v>
      </c>
      <c r="C5056" s="75" t="s">
        <v>187</v>
      </c>
      <c r="D5056" s="75">
        <v>95630</v>
      </c>
      <c r="E5056" s="75">
        <v>5.6976768095758201</v>
      </c>
      <c r="F5056" s="75">
        <v>0</v>
      </c>
      <c r="G5056" s="75">
        <v>11.6</v>
      </c>
      <c r="H5056" s="77"/>
      <c r="I5056" s="77"/>
    </row>
    <row r="5057" spans="1:9" x14ac:dyDescent="0.25">
      <c r="A5057" s="75">
        <v>6067008507</v>
      </c>
      <c r="B5057" s="75">
        <v>3687</v>
      </c>
      <c r="C5057" s="75" t="s">
        <v>187</v>
      </c>
      <c r="D5057" s="75">
        <v>95630</v>
      </c>
      <c r="E5057" s="75">
        <v>5.6339194212130703</v>
      </c>
      <c r="F5057" s="75">
        <v>0</v>
      </c>
      <c r="G5057" s="75">
        <v>14.3</v>
      </c>
      <c r="H5057" s="77"/>
      <c r="I5057" s="77"/>
    </row>
    <row r="5058" spans="1:9" x14ac:dyDescent="0.25">
      <c r="A5058" s="75">
        <v>6067008209</v>
      </c>
      <c r="B5058" s="75">
        <v>4085</v>
      </c>
      <c r="C5058" s="75" t="s">
        <v>187</v>
      </c>
      <c r="D5058" s="75">
        <v>95630</v>
      </c>
      <c r="E5058" s="75">
        <v>5.2142253978341904</v>
      </c>
      <c r="F5058" s="75">
        <v>0</v>
      </c>
      <c r="G5058" s="75">
        <v>13.2</v>
      </c>
      <c r="H5058" s="77"/>
      <c r="I5058" s="77"/>
    </row>
    <row r="5059" spans="1:9" x14ac:dyDescent="0.25">
      <c r="A5059" s="75">
        <v>6067008510</v>
      </c>
      <c r="B5059" s="75">
        <v>4744</v>
      </c>
      <c r="C5059" s="75" t="s">
        <v>187</v>
      </c>
      <c r="D5059" s="75">
        <v>95630</v>
      </c>
      <c r="E5059" s="75">
        <v>5.0537543527946198</v>
      </c>
      <c r="F5059" s="75">
        <v>0</v>
      </c>
      <c r="G5059" s="75">
        <v>7.1</v>
      </c>
      <c r="H5059" s="77"/>
      <c r="I5059" s="77"/>
    </row>
    <row r="5060" spans="1:9" x14ac:dyDescent="0.25">
      <c r="A5060" s="75">
        <v>6067008509</v>
      </c>
      <c r="B5060" s="75">
        <v>4711</v>
      </c>
      <c r="C5060" s="75" t="s">
        <v>187</v>
      </c>
      <c r="D5060" s="75">
        <v>95630</v>
      </c>
      <c r="E5060" s="75">
        <v>4.04841361937416</v>
      </c>
      <c r="F5060" s="75">
        <v>0</v>
      </c>
      <c r="G5060" s="75">
        <v>11</v>
      </c>
      <c r="H5060" s="77"/>
      <c r="I5060" s="77"/>
    </row>
    <row r="5061" spans="1:9" x14ac:dyDescent="0.25">
      <c r="A5061" s="75">
        <v>6067008501</v>
      </c>
      <c r="B5061" s="75">
        <v>6228</v>
      </c>
      <c r="C5061" s="75" t="s">
        <v>187</v>
      </c>
      <c r="D5061" s="75">
        <v>95630</v>
      </c>
      <c r="E5061" s="75">
        <v>4.0416062180277397</v>
      </c>
      <c r="F5061" s="75">
        <v>0</v>
      </c>
      <c r="G5061" s="75">
        <v>6.1</v>
      </c>
      <c r="H5061" s="77"/>
      <c r="I5061" s="77"/>
    </row>
    <row r="5062" spans="1:9" x14ac:dyDescent="0.25">
      <c r="A5062" s="75">
        <v>6067008505</v>
      </c>
      <c r="B5062" s="75">
        <v>2186</v>
      </c>
      <c r="C5062" s="75" t="s">
        <v>187</v>
      </c>
      <c r="D5062" s="75">
        <v>95630</v>
      </c>
      <c r="E5062" s="75">
        <v>3.8238691604561499</v>
      </c>
      <c r="F5062" s="75">
        <v>0</v>
      </c>
      <c r="G5062" s="75">
        <v>11.5</v>
      </c>
      <c r="H5062" s="77"/>
      <c r="I5062" s="77"/>
    </row>
    <row r="5063" spans="1:9" x14ac:dyDescent="0.25">
      <c r="A5063" s="75">
        <v>6067008512</v>
      </c>
      <c r="B5063" s="75">
        <v>3819</v>
      </c>
      <c r="C5063" s="75" t="s">
        <v>187</v>
      </c>
      <c r="D5063" s="75">
        <v>95630</v>
      </c>
      <c r="E5063" s="75">
        <v>3.5722478910355902</v>
      </c>
      <c r="F5063" s="75">
        <v>0</v>
      </c>
      <c r="G5063" s="75">
        <v>1</v>
      </c>
      <c r="H5063" s="77"/>
      <c r="I5063" s="77"/>
    </row>
    <row r="5064" spans="1:9" x14ac:dyDescent="0.25">
      <c r="A5064" s="75">
        <v>6067988300</v>
      </c>
      <c r="B5064" s="75">
        <v>6747</v>
      </c>
      <c r="C5064" s="75" t="s">
        <v>187</v>
      </c>
      <c r="D5064" s="75">
        <v>95630</v>
      </c>
      <c r="E5064" s="75" t="s">
        <v>147</v>
      </c>
      <c r="F5064" s="75">
        <v>0</v>
      </c>
      <c r="G5064" s="75" t="s">
        <v>147</v>
      </c>
      <c r="H5064" s="77"/>
      <c r="I5064" s="77"/>
    </row>
    <row r="5065" spans="1:9" x14ac:dyDescent="0.25">
      <c r="A5065" s="75">
        <v>6067009503</v>
      </c>
      <c r="B5065" s="75">
        <v>3067</v>
      </c>
      <c r="C5065" s="75" t="s">
        <v>187</v>
      </c>
      <c r="D5065" s="75">
        <v>95632</v>
      </c>
      <c r="E5065" s="75">
        <v>28.8568507085891</v>
      </c>
      <c r="F5065" s="75">
        <v>0</v>
      </c>
      <c r="G5065" s="75">
        <v>51</v>
      </c>
      <c r="H5065" s="77"/>
      <c r="I5065" s="77"/>
    </row>
    <row r="5066" spans="1:9" x14ac:dyDescent="0.25">
      <c r="A5066" s="75">
        <v>6067009408</v>
      </c>
      <c r="B5066" s="75">
        <v>1783</v>
      </c>
      <c r="C5066" s="75" t="s">
        <v>187</v>
      </c>
      <c r="D5066" s="75">
        <v>95632</v>
      </c>
      <c r="E5066" s="75">
        <v>26.218648271546201</v>
      </c>
      <c r="F5066" s="75">
        <v>0</v>
      </c>
      <c r="G5066" s="75">
        <v>27.9</v>
      </c>
      <c r="H5066" s="77"/>
      <c r="I5066" s="77"/>
    </row>
    <row r="5067" spans="1:9" x14ac:dyDescent="0.25">
      <c r="A5067" s="75">
        <v>6067009501</v>
      </c>
      <c r="B5067" s="75">
        <v>2772</v>
      </c>
      <c r="C5067" s="75" t="s">
        <v>187</v>
      </c>
      <c r="D5067" s="75">
        <v>95632</v>
      </c>
      <c r="E5067" s="75">
        <v>25.379694452881999</v>
      </c>
      <c r="F5067" s="75">
        <v>0</v>
      </c>
      <c r="G5067" s="75">
        <v>61</v>
      </c>
      <c r="H5067" s="77"/>
      <c r="I5067" s="77"/>
    </row>
    <row r="5068" spans="1:9" x14ac:dyDescent="0.25">
      <c r="A5068" s="75">
        <v>6067009504</v>
      </c>
      <c r="B5068" s="75">
        <v>2059</v>
      </c>
      <c r="C5068" s="75" t="s">
        <v>187</v>
      </c>
      <c r="D5068" s="75">
        <v>95632</v>
      </c>
      <c r="E5068" s="75">
        <v>20.775640790119301</v>
      </c>
      <c r="F5068" s="75">
        <v>0</v>
      </c>
      <c r="G5068" s="75">
        <v>46</v>
      </c>
      <c r="H5068" s="77"/>
      <c r="I5068" s="77"/>
    </row>
    <row r="5069" spans="1:9" x14ac:dyDescent="0.25">
      <c r="A5069" s="75">
        <v>6067009407</v>
      </c>
      <c r="B5069" s="75">
        <v>9944</v>
      </c>
      <c r="C5069" s="75" t="s">
        <v>187</v>
      </c>
      <c r="D5069" s="75">
        <v>95632</v>
      </c>
      <c r="E5069" s="75">
        <v>20.494958467542698</v>
      </c>
      <c r="F5069" s="75">
        <v>0</v>
      </c>
      <c r="G5069" s="75">
        <v>27.4</v>
      </c>
      <c r="H5069" s="77"/>
      <c r="I5069" s="77"/>
    </row>
    <row r="5070" spans="1:9" x14ac:dyDescent="0.25">
      <c r="A5070" s="75">
        <v>6067009502</v>
      </c>
      <c r="B5070" s="75">
        <v>7055</v>
      </c>
      <c r="C5070" s="75" t="s">
        <v>187</v>
      </c>
      <c r="D5070" s="75">
        <v>95632</v>
      </c>
      <c r="E5070" s="75">
        <v>17.857459243367799</v>
      </c>
      <c r="F5070" s="75">
        <v>0</v>
      </c>
      <c r="G5070" s="75">
        <v>27.4</v>
      </c>
      <c r="H5070" s="77"/>
      <c r="I5070" s="77"/>
    </row>
    <row r="5071" spans="1:9" x14ac:dyDescent="0.25">
      <c r="A5071" s="75">
        <v>6067009406</v>
      </c>
      <c r="B5071" s="75">
        <v>2390</v>
      </c>
      <c r="C5071" s="75" t="s">
        <v>187</v>
      </c>
      <c r="D5071" s="75">
        <v>95638</v>
      </c>
      <c r="E5071" s="75">
        <v>6.9495888982776401</v>
      </c>
      <c r="F5071" s="75">
        <v>0</v>
      </c>
      <c r="G5071" s="75">
        <v>21.4</v>
      </c>
      <c r="H5071" s="77"/>
      <c r="I5071" s="77"/>
    </row>
    <row r="5072" spans="1:9" x14ac:dyDescent="0.25">
      <c r="A5072" s="75">
        <v>6067009800</v>
      </c>
      <c r="B5072" s="75">
        <v>1984</v>
      </c>
      <c r="C5072" s="75" t="s">
        <v>187</v>
      </c>
      <c r="D5072" s="75">
        <v>95641</v>
      </c>
      <c r="E5072" s="75">
        <v>31.0173162136422</v>
      </c>
      <c r="F5072" s="75">
        <v>0</v>
      </c>
      <c r="G5072" s="75">
        <v>48.7</v>
      </c>
      <c r="H5072" s="77"/>
      <c r="I5072" s="77"/>
    </row>
    <row r="5073" spans="1:9" x14ac:dyDescent="0.25">
      <c r="A5073" s="75">
        <v>6067008801</v>
      </c>
      <c r="B5073" s="75">
        <v>4436</v>
      </c>
      <c r="C5073" s="75" t="s">
        <v>187</v>
      </c>
      <c r="D5073" s="75">
        <v>95655</v>
      </c>
      <c r="E5073" s="75">
        <v>37.3831897440486</v>
      </c>
      <c r="F5073" s="75">
        <v>0</v>
      </c>
      <c r="G5073" s="75">
        <v>26.7</v>
      </c>
      <c r="H5073" s="77"/>
      <c r="I5073" s="77"/>
    </row>
    <row r="5074" spans="1:9" x14ac:dyDescent="0.25">
      <c r="A5074" s="75">
        <v>6067007301</v>
      </c>
      <c r="B5074" s="75">
        <v>4644</v>
      </c>
      <c r="C5074" s="75" t="s">
        <v>187</v>
      </c>
      <c r="D5074" s="75">
        <v>95652</v>
      </c>
      <c r="E5074" s="75">
        <v>52.068349925805002</v>
      </c>
      <c r="F5074" s="75">
        <v>4644</v>
      </c>
      <c r="G5074" s="75">
        <v>65.7</v>
      </c>
      <c r="H5074" s="77"/>
      <c r="I5074" s="77"/>
    </row>
    <row r="5075" spans="1:9" x14ac:dyDescent="0.25">
      <c r="A5075" s="75">
        <v>6067007424</v>
      </c>
      <c r="B5075" s="75">
        <v>3508</v>
      </c>
      <c r="C5075" s="75" t="s">
        <v>187</v>
      </c>
      <c r="D5075" s="75">
        <v>95660</v>
      </c>
      <c r="E5075" s="75">
        <v>38.065275585007697</v>
      </c>
      <c r="F5075" s="75">
        <v>0</v>
      </c>
      <c r="G5075" s="75">
        <v>67.2</v>
      </c>
      <c r="H5075" s="77"/>
      <c r="I5075" s="77"/>
    </row>
    <row r="5076" spans="1:9" x14ac:dyDescent="0.25">
      <c r="A5076" s="75">
        <v>6067007403</v>
      </c>
      <c r="B5076" s="75">
        <v>4537</v>
      </c>
      <c r="C5076" s="75" t="s">
        <v>187</v>
      </c>
      <c r="D5076" s="75">
        <v>95660</v>
      </c>
      <c r="E5076" s="75">
        <v>34.589273530341501</v>
      </c>
      <c r="F5076" s="75">
        <v>0</v>
      </c>
      <c r="G5076" s="75">
        <v>53.3</v>
      </c>
      <c r="H5076" s="77"/>
      <c r="I5076" s="77"/>
    </row>
    <row r="5077" spans="1:9" x14ac:dyDescent="0.25">
      <c r="A5077" s="75">
        <v>6067007406</v>
      </c>
      <c r="B5077" s="75">
        <v>7626</v>
      </c>
      <c r="C5077" s="75" t="s">
        <v>187</v>
      </c>
      <c r="D5077" s="75">
        <v>95660</v>
      </c>
      <c r="E5077" s="75">
        <v>31.819544246194699</v>
      </c>
      <c r="F5077" s="75">
        <v>0</v>
      </c>
      <c r="G5077" s="75">
        <v>57.2</v>
      </c>
      <c r="H5077" s="77"/>
      <c r="I5077" s="77"/>
    </row>
    <row r="5078" spans="1:9" x14ac:dyDescent="0.25">
      <c r="A5078" s="75">
        <v>6067007402</v>
      </c>
      <c r="B5078" s="75">
        <v>6180</v>
      </c>
      <c r="C5078" s="75" t="s">
        <v>187</v>
      </c>
      <c r="D5078" s="75">
        <v>95660</v>
      </c>
      <c r="E5078" s="75">
        <v>27.732959933271701</v>
      </c>
      <c r="F5078" s="75">
        <v>0</v>
      </c>
      <c r="G5078" s="75">
        <v>53.1</v>
      </c>
      <c r="H5078" s="77"/>
      <c r="I5078" s="77"/>
    </row>
    <row r="5079" spans="1:9" x14ac:dyDescent="0.25">
      <c r="A5079" s="75">
        <v>6067007414</v>
      </c>
      <c r="B5079" s="75">
        <v>4317</v>
      </c>
      <c r="C5079" s="75" t="s">
        <v>187</v>
      </c>
      <c r="D5079" s="75">
        <v>95660</v>
      </c>
      <c r="E5079" s="75">
        <v>18.509175780572299</v>
      </c>
      <c r="F5079" s="75">
        <v>0</v>
      </c>
      <c r="G5079" s="75">
        <v>45.2</v>
      </c>
      <c r="H5079" s="77"/>
      <c r="I5079" s="77"/>
    </row>
    <row r="5080" spans="1:9" x14ac:dyDescent="0.25">
      <c r="A5080" s="75">
        <v>6067008208</v>
      </c>
      <c r="B5080" s="75">
        <v>4598</v>
      </c>
      <c r="C5080" s="75" t="s">
        <v>187</v>
      </c>
      <c r="D5080" s="75">
        <v>95662</v>
      </c>
      <c r="E5080" s="75">
        <v>16.131331321420099</v>
      </c>
      <c r="F5080" s="75">
        <v>0</v>
      </c>
      <c r="G5080" s="75">
        <v>34.5</v>
      </c>
      <c r="H5080" s="77"/>
      <c r="I5080" s="77"/>
    </row>
    <row r="5081" spans="1:9" x14ac:dyDescent="0.25">
      <c r="A5081" s="75">
        <v>6067008203</v>
      </c>
      <c r="B5081" s="75">
        <v>4760</v>
      </c>
      <c r="C5081" s="75" t="s">
        <v>187</v>
      </c>
      <c r="D5081" s="75">
        <v>95662</v>
      </c>
      <c r="E5081" s="75">
        <v>13.4667555070434</v>
      </c>
      <c r="F5081" s="75">
        <v>0</v>
      </c>
      <c r="G5081" s="75">
        <v>30</v>
      </c>
      <c r="H5081" s="77"/>
      <c r="I5081" s="77"/>
    </row>
    <row r="5082" spans="1:9" x14ac:dyDescent="0.25">
      <c r="A5082" s="75">
        <v>6067008206</v>
      </c>
      <c r="B5082" s="75">
        <v>5638</v>
      </c>
      <c r="C5082" s="75" t="s">
        <v>187</v>
      </c>
      <c r="D5082" s="75">
        <v>95662</v>
      </c>
      <c r="E5082" s="75">
        <v>12.789678876352401</v>
      </c>
      <c r="F5082" s="75">
        <v>0</v>
      </c>
      <c r="G5082" s="75">
        <v>24.1</v>
      </c>
      <c r="H5082" s="77"/>
      <c r="I5082" s="77"/>
    </row>
    <row r="5083" spans="1:9" x14ac:dyDescent="0.25">
      <c r="A5083" s="75">
        <v>6067008207</v>
      </c>
      <c r="B5083" s="75">
        <v>4212</v>
      </c>
      <c r="C5083" s="75" t="s">
        <v>187</v>
      </c>
      <c r="D5083" s="75">
        <v>95662</v>
      </c>
      <c r="E5083" s="75">
        <v>12.254236812981301</v>
      </c>
      <c r="F5083" s="75">
        <v>0</v>
      </c>
      <c r="G5083" s="75">
        <v>26.2</v>
      </c>
      <c r="H5083" s="77"/>
      <c r="I5083" s="77"/>
    </row>
    <row r="5084" spans="1:9" x14ac:dyDescent="0.25">
      <c r="A5084" s="75">
        <v>6067008204</v>
      </c>
      <c r="B5084" s="75">
        <v>4495</v>
      </c>
      <c r="C5084" s="75" t="s">
        <v>187</v>
      </c>
      <c r="D5084" s="75">
        <v>95662</v>
      </c>
      <c r="E5084" s="75">
        <v>11.579077268737199</v>
      </c>
      <c r="F5084" s="75">
        <v>0</v>
      </c>
      <c r="G5084" s="75">
        <v>20.9</v>
      </c>
      <c r="H5084" s="77"/>
      <c r="I5084" s="77"/>
    </row>
    <row r="5085" spans="1:9" x14ac:dyDescent="0.25">
      <c r="A5085" s="75">
        <v>6067008211</v>
      </c>
      <c r="B5085" s="75">
        <v>2871</v>
      </c>
      <c r="C5085" s="75" t="s">
        <v>187</v>
      </c>
      <c r="D5085" s="75">
        <v>95662</v>
      </c>
      <c r="E5085" s="75">
        <v>10.028785419586001</v>
      </c>
      <c r="F5085" s="75">
        <v>0</v>
      </c>
      <c r="G5085" s="75">
        <v>19.399999999999999</v>
      </c>
      <c r="H5085" s="77"/>
      <c r="I5085" s="77"/>
    </row>
    <row r="5086" spans="1:9" x14ac:dyDescent="0.25">
      <c r="A5086" s="75">
        <v>6067008144</v>
      </c>
      <c r="B5086" s="75">
        <v>2541</v>
      </c>
      <c r="C5086" s="75" t="s">
        <v>187</v>
      </c>
      <c r="D5086" s="75">
        <v>95662</v>
      </c>
      <c r="E5086" s="75">
        <v>9.55678430760506</v>
      </c>
      <c r="F5086" s="75">
        <v>0</v>
      </c>
      <c r="G5086" s="75">
        <v>21</v>
      </c>
      <c r="H5086" s="77"/>
      <c r="I5086" s="77"/>
    </row>
    <row r="5087" spans="1:9" x14ac:dyDescent="0.25">
      <c r="A5087" s="75">
        <v>6067008145</v>
      </c>
      <c r="B5087" s="75">
        <v>7345</v>
      </c>
      <c r="C5087" s="75" t="s">
        <v>187</v>
      </c>
      <c r="D5087" s="75">
        <v>95662</v>
      </c>
      <c r="E5087" s="75">
        <v>9.3165081240012597</v>
      </c>
      <c r="F5087" s="75">
        <v>0</v>
      </c>
      <c r="G5087" s="75">
        <v>23.7</v>
      </c>
      <c r="H5087" s="77"/>
      <c r="I5087" s="77"/>
    </row>
    <row r="5088" spans="1:9" x14ac:dyDescent="0.25">
      <c r="A5088" s="75">
        <v>6067009007</v>
      </c>
      <c r="B5088" s="75">
        <v>2818</v>
      </c>
      <c r="C5088" s="75" t="s">
        <v>187</v>
      </c>
      <c r="D5088" s="75">
        <v>95670</v>
      </c>
      <c r="E5088" s="75">
        <v>45.6849055721326</v>
      </c>
      <c r="F5088" s="75">
        <v>2818</v>
      </c>
      <c r="G5088" s="75">
        <v>60.1</v>
      </c>
      <c r="H5088" s="77"/>
      <c r="I5088" s="77"/>
    </row>
    <row r="5089" spans="1:9" x14ac:dyDescent="0.25">
      <c r="A5089" s="75">
        <v>6067009008</v>
      </c>
      <c r="B5089" s="75">
        <v>4928</v>
      </c>
      <c r="C5089" s="75" t="s">
        <v>187</v>
      </c>
      <c r="D5089" s="75">
        <v>95670</v>
      </c>
      <c r="E5089" s="75">
        <v>43.135742342901999</v>
      </c>
      <c r="F5089" s="75">
        <v>4928</v>
      </c>
      <c r="G5089" s="75">
        <v>50.2</v>
      </c>
      <c r="H5089" s="77"/>
      <c r="I5089" s="77"/>
    </row>
    <row r="5090" spans="1:9" x14ac:dyDescent="0.25">
      <c r="A5090" s="75">
        <v>6067008908</v>
      </c>
      <c r="B5090" s="75">
        <v>4835</v>
      </c>
      <c r="C5090" s="75" t="s">
        <v>187</v>
      </c>
      <c r="D5090" s="75">
        <v>95670</v>
      </c>
      <c r="E5090" s="75">
        <v>34.240680869109397</v>
      </c>
      <c r="F5090" s="75">
        <v>0</v>
      </c>
      <c r="G5090" s="75">
        <v>43.2</v>
      </c>
      <c r="H5090" s="77"/>
      <c r="I5090" s="77"/>
    </row>
    <row r="5091" spans="1:9" x14ac:dyDescent="0.25">
      <c r="A5091" s="75">
        <v>6067008910</v>
      </c>
      <c r="B5091" s="75">
        <v>3486</v>
      </c>
      <c r="C5091" s="75" t="s">
        <v>187</v>
      </c>
      <c r="D5091" s="75">
        <v>95670</v>
      </c>
      <c r="E5091" s="75">
        <v>33.9274495588203</v>
      </c>
      <c r="F5091" s="75">
        <v>0</v>
      </c>
      <c r="G5091" s="75">
        <v>42.4</v>
      </c>
      <c r="H5091" s="77"/>
      <c r="I5091" s="77"/>
    </row>
    <row r="5092" spans="1:9" x14ac:dyDescent="0.25">
      <c r="A5092" s="75">
        <v>6067008907</v>
      </c>
      <c r="B5092" s="75">
        <v>4835</v>
      </c>
      <c r="C5092" s="75" t="s">
        <v>187</v>
      </c>
      <c r="D5092" s="75">
        <v>95670</v>
      </c>
      <c r="E5092" s="75">
        <v>31.790717110489499</v>
      </c>
      <c r="F5092" s="75">
        <v>0</v>
      </c>
      <c r="G5092" s="75">
        <v>52</v>
      </c>
      <c r="H5092" s="77"/>
      <c r="I5092" s="77"/>
    </row>
    <row r="5093" spans="1:9" x14ac:dyDescent="0.25">
      <c r="A5093" s="75">
        <v>6067008913</v>
      </c>
      <c r="B5093" s="75">
        <v>4145</v>
      </c>
      <c r="C5093" s="75" t="s">
        <v>187</v>
      </c>
      <c r="D5093" s="75">
        <v>95670</v>
      </c>
      <c r="E5093" s="75">
        <v>29.4800353788922</v>
      </c>
      <c r="F5093" s="75">
        <v>0</v>
      </c>
      <c r="G5093" s="75">
        <v>44.1</v>
      </c>
      <c r="H5093" s="77"/>
      <c r="I5093" s="77"/>
    </row>
    <row r="5094" spans="1:9" x14ac:dyDescent="0.25">
      <c r="A5094" s="75">
        <v>6067008905</v>
      </c>
      <c r="B5094" s="75">
        <v>4451</v>
      </c>
      <c r="C5094" s="75" t="s">
        <v>187</v>
      </c>
      <c r="D5094" s="75">
        <v>95670</v>
      </c>
      <c r="E5094" s="75">
        <v>29.434392425894899</v>
      </c>
      <c r="F5094" s="75">
        <v>0</v>
      </c>
      <c r="G5094" s="75">
        <v>39.1</v>
      </c>
      <c r="H5094" s="77"/>
      <c r="I5094" s="77"/>
    </row>
    <row r="5095" spans="1:9" x14ac:dyDescent="0.25">
      <c r="A5095" s="75">
        <v>6067008909</v>
      </c>
      <c r="B5095" s="75">
        <v>2358</v>
      </c>
      <c r="C5095" s="75" t="s">
        <v>187</v>
      </c>
      <c r="D5095" s="75">
        <v>95670</v>
      </c>
      <c r="E5095" s="75">
        <v>29.346436626260498</v>
      </c>
      <c r="F5095" s="75">
        <v>0</v>
      </c>
      <c r="G5095" s="75">
        <v>47.7</v>
      </c>
      <c r="H5095" s="77"/>
      <c r="I5095" s="77"/>
    </row>
    <row r="5096" spans="1:9" x14ac:dyDescent="0.25">
      <c r="A5096" s="75">
        <v>6067008703</v>
      </c>
      <c r="B5096" s="75">
        <v>4912</v>
      </c>
      <c r="C5096" s="75" t="s">
        <v>187</v>
      </c>
      <c r="D5096" s="75">
        <v>95670</v>
      </c>
      <c r="E5096" s="75">
        <v>29.282329935434301</v>
      </c>
      <c r="F5096" s="75">
        <v>0</v>
      </c>
      <c r="G5096" s="75">
        <v>8.1999999999999993</v>
      </c>
      <c r="H5096" s="77"/>
      <c r="I5096" s="77"/>
    </row>
    <row r="5097" spans="1:9" x14ac:dyDescent="0.25">
      <c r="A5097" s="75">
        <v>6067009010</v>
      </c>
      <c r="B5097" s="75">
        <v>4866</v>
      </c>
      <c r="C5097" s="75" t="s">
        <v>187</v>
      </c>
      <c r="D5097" s="75">
        <v>95670</v>
      </c>
      <c r="E5097" s="75">
        <v>29.201271635673301</v>
      </c>
      <c r="F5097" s="75">
        <v>0</v>
      </c>
      <c r="G5097" s="75">
        <v>26.3</v>
      </c>
      <c r="H5097" s="77"/>
      <c r="I5097" s="77"/>
    </row>
    <row r="5098" spans="1:9" x14ac:dyDescent="0.25">
      <c r="A5098" s="75">
        <v>6067008911</v>
      </c>
      <c r="B5098" s="75">
        <v>2295</v>
      </c>
      <c r="C5098" s="75" t="s">
        <v>187</v>
      </c>
      <c r="D5098" s="75">
        <v>95670</v>
      </c>
      <c r="E5098" s="75">
        <v>28.317035922353099</v>
      </c>
      <c r="F5098" s="75">
        <v>0</v>
      </c>
      <c r="G5098" s="75">
        <v>63.9</v>
      </c>
      <c r="H5098" s="77"/>
      <c r="I5098" s="77"/>
    </row>
    <row r="5099" spans="1:9" x14ac:dyDescent="0.25">
      <c r="A5099" s="75">
        <v>6067008705</v>
      </c>
      <c r="B5099" s="75">
        <v>4397</v>
      </c>
      <c r="C5099" s="75" t="s">
        <v>187</v>
      </c>
      <c r="D5099" s="75">
        <v>95742</v>
      </c>
      <c r="E5099" s="75">
        <v>24.433237483398901</v>
      </c>
      <c r="F5099" s="75">
        <v>0</v>
      </c>
      <c r="G5099" s="75">
        <v>12.6</v>
      </c>
      <c r="H5099" s="77"/>
      <c r="I5099" s="77"/>
    </row>
    <row r="5100" spans="1:9" x14ac:dyDescent="0.25">
      <c r="A5100" s="75">
        <v>6067008912</v>
      </c>
      <c r="B5100" s="75">
        <v>3100</v>
      </c>
      <c r="C5100" s="75" t="s">
        <v>187</v>
      </c>
      <c r="D5100" s="75">
        <v>95670</v>
      </c>
      <c r="E5100" s="75">
        <v>22.099093252908599</v>
      </c>
      <c r="F5100" s="75">
        <v>0</v>
      </c>
      <c r="G5100" s="75">
        <v>34.9</v>
      </c>
      <c r="H5100" s="77"/>
      <c r="I5100" s="77"/>
    </row>
    <row r="5101" spans="1:9" x14ac:dyDescent="0.25">
      <c r="A5101" s="75">
        <v>6067009011</v>
      </c>
      <c r="B5101" s="75">
        <v>3964</v>
      </c>
      <c r="C5101" s="75" t="s">
        <v>187</v>
      </c>
      <c r="D5101" s="75">
        <v>95670</v>
      </c>
      <c r="E5101" s="75">
        <v>19.9500226001906</v>
      </c>
      <c r="F5101" s="75">
        <v>0</v>
      </c>
      <c r="G5101" s="75">
        <v>17.5</v>
      </c>
      <c r="H5101" s="77"/>
      <c r="I5101" s="77"/>
    </row>
    <row r="5102" spans="1:9" x14ac:dyDescent="0.25">
      <c r="A5102" s="75">
        <v>6067008702</v>
      </c>
      <c r="B5102" s="75">
        <v>3082</v>
      </c>
      <c r="C5102" s="75" t="s">
        <v>187</v>
      </c>
      <c r="D5102" s="75">
        <v>95670</v>
      </c>
      <c r="E5102" s="75">
        <v>16.678577496763999</v>
      </c>
      <c r="F5102" s="75">
        <v>0</v>
      </c>
      <c r="G5102" s="75">
        <v>3.7</v>
      </c>
      <c r="H5102" s="77"/>
      <c r="I5102" s="77"/>
    </row>
    <row r="5103" spans="1:9" x14ac:dyDescent="0.25">
      <c r="A5103" s="75">
        <v>6067008704</v>
      </c>
      <c r="B5103" s="75">
        <v>3231</v>
      </c>
      <c r="C5103" s="75" t="s">
        <v>187</v>
      </c>
      <c r="D5103" s="75">
        <v>95742</v>
      </c>
      <c r="E5103" s="75">
        <v>14.5191220443107</v>
      </c>
      <c r="F5103" s="75">
        <v>0</v>
      </c>
      <c r="G5103" s="75">
        <v>21.1</v>
      </c>
      <c r="H5103" s="77"/>
      <c r="I5103" s="77"/>
    </row>
    <row r="5104" spans="1:9" x14ac:dyDescent="0.25">
      <c r="A5104" s="75">
        <v>6067007202</v>
      </c>
      <c r="B5104" s="75">
        <v>4065</v>
      </c>
      <c r="C5104" s="75" t="s">
        <v>187</v>
      </c>
      <c r="D5104" s="75">
        <v>95673</v>
      </c>
      <c r="E5104" s="75">
        <v>34.441198729975397</v>
      </c>
      <c r="F5104" s="75">
        <v>0</v>
      </c>
      <c r="G5104" s="75">
        <v>44.8</v>
      </c>
      <c r="H5104" s="77"/>
      <c r="I5104" s="77"/>
    </row>
    <row r="5105" spans="1:9" x14ac:dyDescent="0.25">
      <c r="A5105" s="75">
        <v>6067007208</v>
      </c>
      <c r="B5105" s="75">
        <v>4495</v>
      </c>
      <c r="C5105" s="75" t="s">
        <v>187</v>
      </c>
      <c r="D5105" s="75">
        <v>95673</v>
      </c>
      <c r="E5105" s="75">
        <v>22.0190841074355</v>
      </c>
      <c r="F5105" s="75">
        <v>0</v>
      </c>
      <c r="G5105" s="75">
        <v>36.700000000000003</v>
      </c>
      <c r="H5105" s="77"/>
      <c r="I5105" s="77"/>
    </row>
    <row r="5106" spans="1:9" x14ac:dyDescent="0.25">
      <c r="A5106" s="75">
        <v>6067007209</v>
      </c>
      <c r="B5106" s="75">
        <v>3695</v>
      </c>
      <c r="C5106" s="75" t="s">
        <v>187</v>
      </c>
      <c r="D5106" s="75">
        <v>95673</v>
      </c>
      <c r="E5106" s="75">
        <v>18.863921178902199</v>
      </c>
      <c r="F5106" s="75">
        <v>0</v>
      </c>
      <c r="G5106" s="75">
        <v>49.9</v>
      </c>
      <c r="H5106" s="77"/>
      <c r="I5106" s="77"/>
    </row>
    <row r="5107" spans="1:9" x14ac:dyDescent="0.25">
      <c r="A5107" s="75">
        <v>6067005301</v>
      </c>
      <c r="B5107" s="75">
        <v>1823</v>
      </c>
      <c r="C5107" s="75" t="s">
        <v>187</v>
      </c>
      <c r="D5107" s="75">
        <v>95811</v>
      </c>
      <c r="E5107" s="75">
        <v>68.638369573389895</v>
      </c>
      <c r="F5107" s="75">
        <v>1823</v>
      </c>
      <c r="G5107" s="75">
        <v>90.8</v>
      </c>
      <c r="H5107" s="77"/>
      <c r="I5107" s="77"/>
    </row>
    <row r="5108" spans="1:9" x14ac:dyDescent="0.25">
      <c r="A5108" s="75">
        <v>6067000700</v>
      </c>
      <c r="B5108" s="75">
        <v>2806</v>
      </c>
      <c r="C5108" s="75" t="s">
        <v>187</v>
      </c>
      <c r="D5108" s="75">
        <v>95814</v>
      </c>
      <c r="E5108" s="75">
        <v>62.369337381121099</v>
      </c>
      <c r="F5108" s="75">
        <v>2806</v>
      </c>
      <c r="G5108" s="75">
        <v>82.1</v>
      </c>
      <c r="H5108" s="77"/>
      <c r="I5108" s="77"/>
    </row>
    <row r="5109" spans="1:9" x14ac:dyDescent="0.25">
      <c r="A5109" s="75">
        <v>6067005205</v>
      </c>
      <c r="B5109" s="75">
        <v>2109</v>
      </c>
      <c r="C5109" s="75" t="s">
        <v>187</v>
      </c>
      <c r="D5109" s="75">
        <v>95826</v>
      </c>
      <c r="E5109" s="75">
        <v>57.392670398395403</v>
      </c>
      <c r="F5109" s="75">
        <v>2109</v>
      </c>
      <c r="G5109" s="75">
        <v>63.8</v>
      </c>
      <c r="H5109" s="77"/>
      <c r="I5109" s="77"/>
    </row>
    <row r="5110" spans="1:9" x14ac:dyDescent="0.25">
      <c r="A5110" s="75">
        <v>6067002200</v>
      </c>
      <c r="B5110" s="75">
        <v>4004</v>
      </c>
      <c r="C5110" s="75" t="s">
        <v>187</v>
      </c>
      <c r="D5110" s="75">
        <v>95818</v>
      </c>
      <c r="E5110" s="75">
        <v>56.6013808790197</v>
      </c>
      <c r="F5110" s="75">
        <v>4004</v>
      </c>
      <c r="G5110" s="75">
        <v>59.4</v>
      </c>
      <c r="H5110" s="77"/>
      <c r="I5110" s="77"/>
    </row>
    <row r="5111" spans="1:9" x14ac:dyDescent="0.25">
      <c r="A5111" s="75">
        <v>6067004502</v>
      </c>
      <c r="B5111" s="75">
        <v>4795</v>
      </c>
      <c r="C5111" s="75" t="s">
        <v>187</v>
      </c>
      <c r="D5111" s="75">
        <v>95823</v>
      </c>
      <c r="E5111" s="75">
        <v>54.936673904812103</v>
      </c>
      <c r="F5111" s="75">
        <v>4795</v>
      </c>
      <c r="G5111" s="75">
        <v>72.400000000000006</v>
      </c>
      <c r="H5111" s="77"/>
      <c r="I5111" s="77"/>
    </row>
    <row r="5112" spans="1:9" x14ac:dyDescent="0.25">
      <c r="A5112" s="75">
        <v>6067006900</v>
      </c>
      <c r="B5112" s="75">
        <v>4763</v>
      </c>
      <c r="C5112" s="75" t="s">
        <v>187</v>
      </c>
      <c r="D5112" s="75">
        <v>95815</v>
      </c>
      <c r="E5112" s="75">
        <v>53.841122521761498</v>
      </c>
      <c r="F5112" s="75">
        <v>4763</v>
      </c>
      <c r="G5112" s="75">
        <v>64.2</v>
      </c>
      <c r="H5112" s="77"/>
      <c r="I5112" s="77"/>
    </row>
    <row r="5113" spans="1:9" x14ac:dyDescent="0.25">
      <c r="A5113" s="75">
        <v>6067004501</v>
      </c>
      <c r="B5113" s="75">
        <v>3529</v>
      </c>
      <c r="C5113" s="75" t="s">
        <v>187</v>
      </c>
      <c r="D5113" s="75">
        <v>95824</v>
      </c>
      <c r="E5113" s="75">
        <v>52.466842528485003</v>
      </c>
      <c r="F5113" s="75">
        <v>3529</v>
      </c>
      <c r="G5113" s="75">
        <v>73</v>
      </c>
      <c r="H5113" s="77"/>
      <c r="I5113" s="77"/>
    </row>
    <row r="5114" spans="1:9" x14ac:dyDescent="0.25">
      <c r="A5114" s="75">
        <v>6067005002</v>
      </c>
      <c r="B5114" s="75">
        <v>6284</v>
      </c>
      <c r="C5114" s="75" t="s">
        <v>187</v>
      </c>
      <c r="D5114" s="75">
        <v>95823</v>
      </c>
      <c r="E5114" s="75">
        <v>52.267881085724099</v>
      </c>
      <c r="F5114" s="75">
        <v>6284</v>
      </c>
      <c r="G5114" s="75">
        <v>64.099999999999994</v>
      </c>
      <c r="H5114" s="77"/>
      <c r="I5114" s="77"/>
    </row>
    <row r="5115" spans="1:9" x14ac:dyDescent="0.25">
      <c r="A5115" s="75">
        <v>6067004702</v>
      </c>
      <c r="B5115" s="75">
        <v>4945</v>
      </c>
      <c r="C5115" s="75" t="s">
        <v>187</v>
      </c>
      <c r="D5115" s="75">
        <v>95823</v>
      </c>
      <c r="E5115" s="75">
        <v>52.014041376864</v>
      </c>
      <c r="F5115" s="75">
        <v>4945</v>
      </c>
      <c r="G5115" s="75">
        <v>78.400000000000006</v>
      </c>
      <c r="H5115" s="77"/>
      <c r="I5115" s="77"/>
    </row>
    <row r="5116" spans="1:9" x14ac:dyDescent="0.25">
      <c r="A5116" s="75">
        <v>6067006400</v>
      </c>
      <c r="B5116" s="75">
        <v>5347</v>
      </c>
      <c r="C5116" s="75" t="s">
        <v>187</v>
      </c>
      <c r="D5116" s="75">
        <v>95838</v>
      </c>
      <c r="E5116" s="75">
        <v>51.584407171719498</v>
      </c>
      <c r="F5116" s="75">
        <v>5347</v>
      </c>
      <c r="G5116" s="75">
        <v>64.400000000000006</v>
      </c>
      <c r="H5116" s="77"/>
      <c r="I5116" s="77"/>
    </row>
    <row r="5117" spans="1:9" x14ac:dyDescent="0.25">
      <c r="A5117" s="75">
        <v>6067007413</v>
      </c>
      <c r="B5117" s="75">
        <v>5932</v>
      </c>
      <c r="C5117" s="75" t="s">
        <v>187</v>
      </c>
      <c r="D5117" s="75">
        <v>95821</v>
      </c>
      <c r="E5117" s="75">
        <v>51.1040893912554</v>
      </c>
      <c r="F5117" s="75">
        <v>5932</v>
      </c>
      <c r="G5117" s="75">
        <v>53.8</v>
      </c>
      <c r="H5117" s="77"/>
      <c r="I5117" s="77"/>
    </row>
    <row r="5118" spans="1:9" x14ac:dyDescent="0.25">
      <c r="A5118" s="75">
        <v>6067001101</v>
      </c>
      <c r="B5118" s="75">
        <v>2047</v>
      </c>
      <c r="C5118" s="75" t="s">
        <v>187</v>
      </c>
      <c r="D5118" s="75">
        <v>95814</v>
      </c>
      <c r="E5118" s="75">
        <v>50.979379680003397</v>
      </c>
      <c r="F5118" s="75">
        <v>2047</v>
      </c>
      <c r="G5118" s="75">
        <v>51.3</v>
      </c>
      <c r="H5118" s="77"/>
      <c r="I5118" s="77"/>
    </row>
    <row r="5119" spans="1:9" x14ac:dyDescent="0.25">
      <c r="A5119" s="75">
        <v>6067000600</v>
      </c>
      <c r="B5119" s="75">
        <v>1122</v>
      </c>
      <c r="C5119" s="75" t="s">
        <v>187</v>
      </c>
      <c r="D5119" s="75">
        <v>95814</v>
      </c>
      <c r="E5119" s="75">
        <v>50.462193306413504</v>
      </c>
      <c r="F5119" s="75">
        <v>1122</v>
      </c>
      <c r="G5119" s="75">
        <v>62.5</v>
      </c>
      <c r="H5119" s="77"/>
      <c r="I5119" s="77"/>
    </row>
    <row r="5120" spans="1:9" x14ac:dyDescent="0.25">
      <c r="A5120" s="75">
        <v>6067005001</v>
      </c>
      <c r="B5120" s="75">
        <v>8107</v>
      </c>
      <c r="C5120" s="75" t="s">
        <v>187</v>
      </c>
      <c r="D5120" s="75">
        <v>95828</v>
      </c>
      <c r="E5120" s="75">
        <v>50.438047225562599</v>
      </c>
      <c r="F5120" s="75">
        <v>8107</v>
      </c>
      <c r="G5120" s="75">
        <v>54.3</v>
      </c>
      <c r="H5120" s="77"/>
      <c r="I5120" s="77"/>
    </row>
    <row r="5121" spans="1:9" x14ac:dyDescent="0.25">
      <c r="A5121" s="75">
        <v>6067004802</v>
      </c>
      <c r="B5121" s="75">
        <v>4485</v>
      </c>
      <c r="C5121" s="75" t="s">
        <v>187</v>
      </c>
      <c r="D5121" s="75">
        <v>95828</v>
      </c>
      <c r="E5121" s="75">
        <v>50.154633419054697</v>
      </c>
      <c r="F5121" s="75">
        <v>4485</v>
      </c>
      <c r="G5121" s="75">
        <v>67.099999999999994</v>
      </c>
      <c r="H5121" s="77"/>
      <c r="I5121" s="77"/>
    </row>
    <row r="5122" spans="1:9" x14ac:dyDescent="0.25">
      <c r="A5122" s="75">
        <v>6067004602</v>
      </c>
      <c r="B5122" s="75">
        <v>5067</v>
      </c>
      <c r="C5122" s="75" t="s">
        <v>187</v>
      </c>
      <c r="D5122" s="75">
        <v>95824</v>
      </c>
      <c r="E5122" s="75">
        <v>49.860877975055303</v>
      </c>
      <c r="F5122" s="75">
        <v>5067</v>
      </c>
      <c r="G5122" s="75">
        <v>63.4</v>
      </c>
      <c r="H5122" s="77"/>
      <c r="I5122" s="77"/>
    </row>
    <row r="5123" spans="1:9" x14ac:dyDescent="0.25">
      <c r="A5123" s="75">
        <v>6067004701</v>
      </c>
      <c r="B5123" s="75">
        <v>3303</v>
      </c>
      <c r="C5123" s="75" t="s">
        <v>187</v>
      </c>
      <c r="D5123" s="75">
        <v>95823</v>
      </c>
      <c r="E5123" s="75">
        <v>48.891625723209998</v>
      </c>
      <c r="F5123" s="75">
        <v>3303</v>
      </c>
      <c r="G5123" s="75">
        <v>60.6</v>
      </c>
      <c r="H5123" s="77"/>
      <c r="I5123" s="77"/>
    </row>
    <row r="5124" spans="1:9" x14ac:dyDescent="0.25">
      <c r="A5124" s="75">
        <v>6067000500</v>
      </c>
      <c r="B5124" s="75">
        <v>3159</v>
      </c>
      <c r="C5124" s="75" t="s">
        <v>187</v>
      </c>
      <c r="D5124" s="75">
        <v>95814</v>
      </c>
      <c r="E5124" s="75">
        <v>48.643641463389898</v>
      </c>
      <c r="F5124" s="75">
        <v>3159</v>
      </c>
      <c r="G5124" s="75">
        <v>52.1</v>
      </c>
      <c r="H5124" s="77"/>
      <c r="I5124" s="77"/>
    </row>
    <row r="5125" spans="1:9" x14ac:dyDescent="0.25">
      <c r="A5125" s="75">
        <v>6067009201</v>
      </c>
      <c r="B5125" s="75">
        <v>2293</v>
      </c>
      <c r="C5125" s="75" t="s">
        <v>187</v>
      </c>
      <c r="D5125" s="75">
        <v>95829</v>
      </c>
      <c r="E5125" s="75">
        <v>48.643575140747899</v>
      </c>
      <c r="F5125" s="75">
        <v>2293</v>
      </c>
      <c r="G5125" s="75">
        <v>42.4</v>
      </c>
      <c r="H5125" s="77"/>
      <c r="I5125" s="77"/>
    </row>
    <row r="5126" spans="1:9" x14ac:dyDescent="0.25">
      <c r="A5126" s="75">
        <v>6067005502</v>
      </c>
      <c r="B5126" s="75">
        <v>5477</v>
      </c>
      <c r="C5126" s="75" t="s">
        <v>187</v>
      </c>
      <c r="D5126" s="75">
        <v>95815</v>
      </c>
      <c r="E5126" s="75">
        <v>48.476862802607101</v>
      </c>
      <c r="F5126" s="75">
        <v>5477</v>
      </c>
      <c r="G5126" s="75">
        <v>67.5</v>
      </c>
      <c r="H5126" s="77"/>
      <c r="I5126" s="77"/>
    </row>
    <row r="5127" spans="1:9" x14ac:dyDescent="0.25">
      <c r="A5127" s="75">
        <v>6067002100</v>
      </c>
      <c r="B5127" s="75">
        <v>2377</v>
      </c>
      <c r="C5127" s="75" t="s">
        <v>187</v>
      </c>
      <c r="D5127" s="75">
        <v>95818</v>
      </c>
      <c r="E5127" s="75">
        <v>48.466614199974103</v>
      </c>
      <c r="F5127" s="75">
        <v>2377</v>
      </c>
      <c r="G5127" s="75">
        <v>42.1</v>
      </c>
      <c r="H5127" s="77"/>
      <c r="I5127" s="77"/>
    </row>
    <row r="5128" spans="1:9" x14ac:dyDescent="0.25">
      <c r="A5128" s="75">
        <v>6067002000</v>
      </c>
      <c r="B5128" s="75">
        <v>2376</v>
      </c>
      <c r="C5128" s="75" t="s">
        <v>187</v>
      </c>
      <c r="D5128" s="75">
        <v>95818</v>
      </c>
      <c r="E5128" s="75">
        <v>48.124555296641198</v>
      </c>
      <c r="F5128" s="75">
        <v>2376</v>
      </c>
      <c r="G5128" s="75">
        <v>54</v>
      </c>
      <c r="H5128" s="77"/>
      <c r="I5128" s="77"/>
    </row>
    <row r="5129" spans="1:9" x14ac:dyDescent="0.25">
      <c r="A5129" s="75">
        <v>6067006702</v>
      </c>
      <c r="B5129" s="75">
        <v>7560</v>
      </c>
      <c r="C5129" s="75" t="s">
        <v>187</v>
      </c>
      <c r="D5129" s="75">
        <v>95838</v>
      </c>
      <c r="E5129" s="75">
        <v>46.493767549458298</v>
      </c>
      <c r="F5129" s="75">
        <v>7560</v>
      </c>
      <c r="G5129" s="75">
        <v>71.8</v>
      </c>
      <c r="H5129" s="77"/>
      <c r="I5129" s="77"/>
    </row>
    <row r="5130" spans="1:9" x14ac:dyDescent="0.25">
      <c r="A5130" s="75">
        <v>6067005101</v>
      </c>
      <c r="B5130" s="75">
        <v>4454</v>
      </c>
      <c r="C5130" s="75" t="s">
        <v>187</v>
      </c>
      <c r="D5130" s="75">
        <v>95828</v>
      </c>
      <c r="E5130" s="75">
        <v>45.5436411669968</v>
      </c>
      <c r="F5130" s="75">
        <v>4454</v>
      </c>
      <c r="G5130" s="75">
        <v>67.5</v>
      </c>
      <c r="H5130" s="77"/>
      <c r="I5130" s="77"/>
    </row>
    <row r="5131" spans="1:9" x14ac:dyDescent="0.25">
      <c r="A5131" s="75">
        <v>6067009318</v>
      </c>
      <c r="B5131" s="75">
        <v>2620</v>
      </c>
      <c r="C5131" s="75" t="s">
        <v>187</v>
      </c>
      <c r="D5131" s="75">
        <v>95828</v>
      </c>
      <c r="E5131" s="75">
        <v>45.143930169067097</v>
      </c>
      <c r="F5131" s="75">
        <v>2620</v>
      </c>
      <c r="G5131" s="75">
        <v>44.2</v>
      </c>
      <c r="H5131" s="77"/>
      <c r="I5131" s="77"/>
    </row>
    <row r="5132" spans="1:9" x14ac:dyDescent="0.25">
      <c r="A5132" s="75">
        <v>6067004801</v>
      </c>
      <c r="B5132" s="75">
        <v>5899</v>
      </c>
      <c r="C5132" s="75" t="s">
        <v>187</v>
      </c>
      <c r="D5132" s="75">
        <v>95828</v>
      </c>
      <c r="E5132" s="75">
        <v>45.026443942427498</v>
      </c>
      <c r="F5132" s="75">
        <v>5899</v>
      </c>
      <c r="G5132" s="75">
        <v>58.7</v>
      </c>
      <c r="H5132" s="77"/>
      <c r="I5132" s="77"/>
    </row>
    <row r="5133" spans="1:9" x14ac:dyDescent="0.25">
      <c r="A5133" s="75">
        <v>6067003204</v>
      </c>
      <c r="B5133" s="75">
        <v>5456</v>
      </c>
      <c r="C5133" s="75" t="s">
        <v>187</v>
      </c>
      <c r="D5133" s="75">
        <v>95824</v>
      </c>
      <c r="E5133" s="75">
        <v>44.5889172901705</v>
      </c>
      <c r="F5133" s="75">
        <v>5456</v>
      </c>
      <c r="G5133" s="75">
        <v>71.3</v>
      </c>
      <c r="H5133" s="77"/>
      <c r="I5133" s="77"/>
    </row>
    <row r="5134" spans="1:9" x14ac:dyDescent="0.25">
      <c r="A5134" s="75">
        <v>6067007001</v>
      </c>
      <c r="B5134" s="75">
        <v>3842</v>
      </c>
      <c r="C5134" s="75" t="s">
        <v>187</v>
      </c>
      <c r="D5134" s="75">
        <v>95833</v>
      </c>
      <c r="E5134" s="75">
        <v>44.2691647502105</v>
      </c>
      <c r="F5134" s="75">
        <v>3842</v>
      </c>
      <c r="G5134" s="75">
        <v>62.2</v>
      </c>
      <c r="H5134" s="77"/>
      <c r="I5134" s="77"/>
    </row>
    <row r="5135" spans="1:9" x14ac:dyDescent="0.25">
      <c r="A5135" s="75">
        <v>6067006201</v>
      </c>
      <c r="B5135" s="75">
        <v>6290</v>
      </c>
      <c r="C5135" s="75" t="s">
        <v>187</v>
      </c>
      <c r="D5135" s="75">
        <v>95821</v>
      </c>
      <c r="E5135" s="75">
        <v>43.919157827286398</v>
      </c>
      <c r="F5135" s="75">
        <v>6290</v>
      </c>
      <c r="G5135" s="75">
        <v>75.599999999999994</v>
      </c>
      <c r="H5135" s="77"/>
      <c r="I5135" s="77"/>
    </row>
    <row r="5136" spans="1:9" x14ac:dyDescent="0.25">
      <c r="A5136" s="75">
        <v>6067006202</v>
      </c>
      <c r="B5136" s="75">
        <v>3599</v>
      </c>
      <c r="C5136" s="75" t="s">
        <v>187</v>
      </c>
      <c r="D5136" s="75">
        <v>95815</v>
      </c>
      <c r="E5136" s="75">
        <v>43.843197688942702</v>
      </c>
      <c r="F5136" s="75">
        <v>3599</v>
      </c>
      <c r="G5136" s="75">
        <v>65.900000000000006</v>
      </c>
      <c r="H5136" s="77"/>
      <c r="I5136" s="77"/>
    </row>
    <row r="5137" spans="1:9" x14ac:dyDescent="0.25">
      <c r="A5137" s="75">
        <v>6067009316</v>
      </c>
      <c r="B5137" s="75">
        <v>4605</v>
      </c>
      <c r="C5137" s="75" t="s">
        <v>187</v>
      </c>
      <c r="D5137" s="75">
        <v>95828</v>
      </c>
      <c r="E5137" s="75">
        <v>43.3573171198842</v>
      </c>
      <c r="F5137" s="75">
        <v>4605</v>
      </c>
      <c r="G5137" s="75">
        <v>42.3</v>
      </c>
      <c r="H5137" s="77"/>
      <c r="I5137" s="77"/>
    </row>
    <row r="5138" spans="1:9" x14ac:dyDescent="0.25">
      <c r="A5138" s="75">
        <v>6067006300</v>
      </c>
      <c r="B5138" s="75">
        <v>4592</v>
      </c>
      <c r="C5138" s="75" t="s">
        <v>187</v>
      </c>
      <c r="D5138" s="75">
        <v>95815</v>
      </c>
      <c r="E5138" s="75">
        <v>42.679461295215503</v>
      </c>
      <c r="F5138" s="75">
        <v>4592</v>
      </c>
      <c r="G5138" s="75">
        <v>65.400000000000006</v>
      </c>
      <c r="H5138" s="77"/>
      <c r="I5138" s="77"/>
    </row>
    <row r="5139" spans="1:9" x14ac:dyDescent="0.25">
      <c r="A5139" s="75">
        <v>6067006101</v>
      </c>
      <c r="B5139" s="75">
        <v>4608</v>
      </c>
      <c r="C5139" s="75" t="s">
        <v>187</v>
      </c>
      <c r="D5139" s="75">
        <v>95821</v>
      </c>
      <c r="E5139" s="75">
        <v>42.286689433351498</v>
      </c>
      <c r="F5139" s="75">
        <v>4608</v>
      </c>
      <c r="G5139" s="75">
        <v>52.8</v>
      </c>
      <c r="H5139" s="77"/>
      <c r="I5139" s="77"/>
    </row>
    <row r="5140" spans="1:9" x14ac:dyDescent="0.25">
      <c r="A5140" s="75">
        <v>6067007007</v>
      </c>
      <c r="B5140" s="75">
        <v>5356</v>
      </c>
      <c r="C5140" s="75" t="s">
        <v>187</v>
      </c>
      <c r="D5140" s="75">
        <v>95833</v>
      </c>
      <c r="E5140" s="75">
        <v>42.273092472054799</v>
      </c>
      <c r="F5140" s="75">
        <v>5356</v>
      </c>
      <c r="G5140" s="75">
        <v>51.5</v>
      </c>
      <c r="H5140" s="77"/>
      <c r="I5140" s="77"/>
    </row>
    <row r="5141" spans="1:9" x14ac:dyDescent="0.25">
      <c r="A5141" s="75">
        <v>6067004601</v>
      </c>
      <c r="B5141" s="75">
        <v>7614</v>
      </c>
      <c r="C5141" s="75" t="s">
        <v>187</v>
      </c>
      <c r="D5141" s="75">
        <v>95824</v>
      </c>
      <c r="E5141" s="75">
        <v>42.156210634044299</v>
      </c>
      <c r="F5141" s="75">
        <v>7614</v>
      </c>
      <c r="G5141" s="75">
        <v>73.8</v>
      </c>
      <c r="H5141" s="77"/>
      <c r="I5141" s="77"/>
    </row>
    <row r="5142" spans="1:9" x14ac:dyDescent="0.25">
      <c r="A5142" s="75">
        <v>6067003700</v>
      </c>
      <c r="B5142" s="75">
        <v>4219</v>
      </c>
      <c r="C5142" s="75" t="s">
        <v>187</v>
      </c>
      <c r="D5142" s="75">
        <v>95820</v>
      </c>
      <c r="E5142" s="75">
        <v>41.7328981600551</v>
      </c>
      <c r="F5142" s="75">
        <v>4219</v>
      </c>
      <c r="G5142" s="75">
        <v>71.900000000000006</v>
      </c>
      <c r="H5142" s="77"/>
      <c r="I5142" s="77"/>
    </row>
    <row r="5143" spans="1:9" x14ac:dyDescent="0.25">
      <c r="A5143" s="75">
        <v>6067009006</v>
      </c>
      <c r="B5143" s="75">
        <v>4940</v>
      </c>
      <c r="C5143" s="75" t="s">
        <v>187</v>
      </c>
      <c r="D5143" s="75">
        <v>95827</v>
      </c>
      <c r="E5143" s="75">
        <v>41.3376246298753</v>
      </c>
      <c r="F5143" s="75">
        <v>4940</v>
      </c>
      <c r="G5143" s="75">
        <v>52</v>
      </c>
      <c r="H5143" s="77"/>
      <c r="I5143" s="77"/>
    </row>
    <row r="5144" spans="1:9" x14ac:dyDescent="0.25">
      <c r="A5144" s="75">
        <v>6067005102</v>
      </c>
      <c r="B5144" s="75">
        <v>4481</v>
      </c>
      <c r="C5144" s="75" t="s">
        <v>187</v>
      </c>
      <c r="D5144" s="75">
        <v>95828</v>
      </c>
      <c r="E5144" s="75">
        <v>41.304504321031203</v>
      </c>
      <c r="F5144" s="75">
        <v>4481</v>
      </c>
      <c r="G5144" s="75">
        <v>56.6</v>
      </c>
      <c r="H5144" s="77"/>
      <c r="I5144" s="77"/>
    </row>
    <row r="5145" spans="1:9" x14ac:dyDescent="0.25">
      <c r="A5145" s="75">
        <v>6067000800</v>
      </c>
      <c r="B5145" s="75">
        <v>1425</v>
      </c>
      <c r="C5145" s="75" t="s">
        <v>187</v>
      </c>
      <c r="D5145" s="75">
        <v>95814</v>
      </c>
      <c r="E5145" s="75">
        <v>40.660330277669097</v>
      </c>
      <c r="F5145" s="75">
        <v>1425</v>
      </c>
      <c r="G5145" s="75">
        <v>28.8</v>
      </c>
      <c r="H5145" s="77"/>
      <c r="I5145" s="77"/>
    </row>
    <row r="5146" spans="1:9" x14ac:dyDescent="0.25">
      <c r="A5146" s="75">
        <v>6067009601</v>
      </c>
      <c r="B5146" s="75">
        <v>6621</v>
      </c>
      <c r="C5146" s="75" t="s">
        <v>187</v>
      </c>
      <c r="D5146" s="75">
        <v>95832</v>
      </c>
      <c r="E5146" s="75">
        <v>40.230245692490001</v>
      </c>
      <c r="F5146" s="75">
        <v>6621</v>
      </c>
      <c r="G5146" s="75">
        <v>51.4</v>
      </c>
      <c r="H5146" s="77"/>
      <c r="I5146" s="77"/>
    </row>
    <row r="5147" spans="1:9" x14ac:dyDescent="0.25">
      <c r="A5147" s="75">
        <v>6067004401</v>
      </c>
      <c r="B5147" s="75">
        <v>4122</v>
      </c>
      <c r="C5147" s="75" t="s">
        <v>187</v>
      </c>
      <c r="D5147" s="75">
        <v>95820</v>
      </c>
      <c r="E5147" s="75">
        <v>39.966957335472998</v>
      </c>
      <c r="F5147" s="75">
        <v>4122</v>
      </c>
      <c r="G5147" s="75">
        <v>60.8</v>
      </c>
      <c r="H5147" s="77"/>
      <c r="I5147" s="77"/>
    </row>
    <row r="5148" spans="1:9" x14ac:dyDescent="0.25">
      <c r="A5148" s="75">
        <v>6067006800</v>
      </c>
      <c r="B5148" s="75">
        <v>7455</v>
      </c>
      <c r="C5148" s="75" t="s">
        <v>187</v>
      </c>
      <c r="D5148" s="75">
        <v>95815</v>
      </c>
      <c r="E5148" s="75">
        <v>39.151121883521398</v>
      </c>
      <c r="F5148" s="75">
        <v>0</v>
      </c>
      <c r="G5148" s="75">
        <v>76.8</v>
      </c>
      <c r="H5148" s="77"/>
      <c r="I5148" s="77"/>
    </row>
    <row r="5149" spans="1:9" x14ac:dyDescent="0.25">
      <c r="A5149" s="75">
        <v>6067001800</v>
      </c>
      <c r="B5149" s="75">
        <v>4686</v>
      </c>
      <c r="C5149" s="75" t="s">
        <v>187</v>
      </c>
      <c r="D5149" s="75">
        <v>95817</v>
      </c>
      <c r="E5149" s="75">
        <v>39.080521499903099</v>
      </c>
      <c r="F5149" s="75">
        <v>0</v>
      </c>
      <c r="G5149" s="75">
        <v>43.3</v>
      </c>
      <c r="H5149" s="77"/>
      <c r="I5149" s="77"/>
    </row>
    <row r="5150" spans="1:9" x14ac:dyDescent="0.25">
      <c r="A5150" s="75">
        <v>6067007501</v>
      </c>
      <c r="B5150" s="75">
        <v>6067</v>
      </c>
      <c r="C5150" s="75" t="s">
        <v>187</v>
      </c>
      <c r="D5150" s="75">
        <v>95841</v>
      </c>
      <c r="E5150" s="75">
        <v>39.006121104300803</v>
      </c>
      <c r="F5150" s="75">
        <v>0</v>
      </c>
      <c r="G5150" s="75">
        <v>57.3</v>
      </c>
      <c r="H5150" s="77"/>
      <c r="I5150" s="77"/>
    </row>
    <row r="5151" spans="1:9" x14ac:dyDescent="0.25">
      <c r="A5151" s="75">
        <v>6067009005</v>
      </c>
      <c r="B5151" s="75">
        <v>3165</v>
      </c>
      <c r="C5151" s="75" t="s">
        <v>187</v>
      </c>
      <c r="D5151" s="75">
        <v>95827</v>
      </c>
      <c r="E5151" s="75">
        <v>38.827098686529098</v>
      </c>
      <c r="F5151" s="75">
        <v>0</v>
      </c>
      <c r="G5151" s="75">
        <v>56.3</v>
      </c>
      <c r="H5151" s="77"/>
      <c r="I5151" s="77"/>
    </row>
    <row r="5152" spans="1:9" x14ac:dyDescent="0.25">
      <c r="A5152" s="75">
        <v>6067007503</v>
      </c>
      <c r="B5152" s="75">
        <v>4912</v>
      </c>
      <c r="C5152" s="75" t="s">
        <v>187</v>
      </c>
      <c r="D5152" s="75">
        <v>95841</v>
      </c>
      <c r="E5152" s="75">
        <v>38.464416424260499</v>
      </c>
      <c r="F5152" s="75">
        <v>0</v>
      </c>
      <c r="G5152" s="75">
        <v>41.5</v>
      </c>
      <c r="H5152" s="77"/>
      <c r="I5152" s="77"/>
    </row>
    <row r="5153" spans="1:9" x14ac:dyDescent="0.25">
      <c r="A5153" s="75">
        <v>6067004300</v>
      </c>
      <c r="B5153" s="75">
        <v>9553</v>
      </c>
      <c r="C5153" s="75" t="s">
        <v>187</v>
      </c>
      <c r="D5153" s="75">
        <v>95832</v>
      </c>
      <c r="E5153" s="75">
        <v>37.934614414439899</v>
      </c>
      <c r="F5153" s="75">
        <v>0</v>
      </c>
      <c r="G5153" s="75">
        <v>58.6</v>
      </c>
      <c r="H5153" s="77"/>
      <c r="I5153" s="77"/>
    </row>
    <row r="5154" spans="1:9" x14ac:dyDescent="0.25">
      <c r="A5154" s="75">
        <v>6067006102</v>
      </c>
      <c r="B5154" s="75">
        <v>3114</v>
      </c>
      <c r="C5154" s="75" t="s">
        <v>187</v>
      </c>
      <c r="D5154" s="75">
        <v>95821</v>
      </c>
      <c r="E5154" s="75">
        <v>37.475362601806701</v>
      </c>
      <c r="F5154" s="75">
        <v>0</v>
      </c>
      <c r="G5154" s="75">
        <v>60.2</v>
      </c>
      <c r="H5154" s="77"/>
      <c r="I5154" s="77"/>
    </row>
    <row r="5155" spans="1:9" x14ac:dyDescent="0.25">
      <c r="A5155" s="75">
        <v>6067004903</v>
      </c>
      <c r="B5155" s="75">
        <v>6740</v>
      </c>
      <c r="C5155" s="75" t="s">
        <v>187</v>
      </c>
      <c r="D5155" s="75">
        <v>95823</v>
      </c>
      <c r="E5155" s="75">
        <v>37.246814296315897</v>
      </c>
      <c r="F5155" s="75">
        <v>0</v>
      </c>
      <c r="G5155" s="75">
        <v>70</v>
      </c>
      <c r="H5155" s="77"/>
      <c r="I5155" s="77"/>
    </row>
    <row r="5156" spans="1:9" x14ac:dyDescent="0.25">
      <c r="A5156" s="75">
        <v>6067003101</v>
      </c>
      <c r="B5156" s="75">
        <v>3568</v>
      </c>
      <c r="C5156" s="75" t="s">
        <v>187</v>
      </c>
      <c r="D5156" s="75">
        <v>95820</v>
      </c>
      <c r="E5156" s="75">
        <v>37.208637857573898</v>
      </c>
      <c r="F5156" s="75">
        <v>0</v>
      </c>
      <c r="G5156" s="75">
        <v>46.5</v>
      </c>
      <c r="H5156" s="77"/>
      <c r="I5156" s="77"/>
    </row>
    <row r="5157" spans="1:9" x14ac:dyDescent="0.25">
      <c r="A5157" s="75">
        <v>6067005601</v>
      </c>
      <c r="B5157" s="75">
        <v>4822</v>
      </c>
      <c r="C5157" s="75" t="s">
        <v>187</v>
      </c>
      <c r="D5157" s="75">
        <v>95825</v>
      </c>
      <c r="E5157" s="75">
        <v>37.197617778411598</v>
      </c>
      <c r="F5157" s="75">
        <v>0</v>
      </c>
      <c r="G5157" s="75">
        <v>42.3</v>
      </c>
      <c r="H5157" s="77"/>
      <c r="I5157" s="77"/>
    </row>
    <row r="5158" spans="1:9" x14ac:dyDescent="0.25">
      <c r="A5158" s="75">
        <v>6067005509</v>
      </c>
      <c r="B5158" s="75">
        <v>1910</v>
      </c>
      <c r="C5158" s="75" t="s">
        <v>187</v>
      </c>
      <c r="D5158" s="75">
        <v>95825</v>
      </c>
      <c r="E5158" s="75">
        <v>36.937648354676298</v>
      </c>
      <c r="F5158" s="75">
        <v>0</v>
      </c>
      <c r="G5158" s="75">
        <v>61.3</v>
      </c>
      <c r="H5158" s="77"/>
      <c r="I5158" s="77"/>
    </row>
    <row r="5159" spans="1:9" x14ac:dyDescent="0.25">
      <c r="A5159" s="75">
        <v>6067004905</v>
      </c>
      <c r="B5159" s="75">
        <v>6649</v>
      </c>
      <c r="C5159" s="75" t="s">
        <v>187</v>
      </c>
      <c r="D5159" s="75">
        <v>95823</v>
      </c>
      <c r="E5159" s="75">
        <v>36.861401262521099</v>
      </c>
      <c r="F5159" s="75">
        <v>0</v>
      </c>
      <c r="G5159" s="75">
        <v>61.5</v>
      </c>
      <c r="H5159" s="77"/>
      <c r="I5159" s="77"/>
    </row>
    <row r="5160" spans="1:9" x14ac:dyDescent="0.25">
      <c r="A5160" s="75">
        <v>6067004904</v>
      </c>
      <c r="B5160" s="75">
        <v>5675</v>
      </c>
      <c r="C5160" s="75" t="s">
        <v>187</v>
      </c>
      <c r="D5160" s="75">
        <v>95823</v>
      </c>
      <c r="E5160" s="75">
        <v>36.794703801667403</v>
      </c>
      <c r="F5160" s="75">
        <v>0</v>
      </c>
      <c r="G5160" s="75">
        <v>54.3</v>
      </c>
      <c r="H5160" s="77"/>
      <c r="I5160" s="77"/>
    </row>
    <row r="5161" spans="1:9" x14ac:dyDescent="0.25">
      <c r="A5161" s="75">
        <v>6067004402</v>
      </c>
      <c r="B5161" s="75">
        <v>4252</v>
      </c>
      <c r="C5161" s="75" t="s">
        <v>187</v>
      </c>
      <c r="D5161" s="75">
        <v>95820</v>
      </c>
      <c r="E5161" s="75">
        <v>36.762335108823798</v>
      </c>
      <c r="F5161" s="75">
        <v>0</v>
      </c>
      <c r="G5161" s="75">
        <v>75.2</v>
      </c>
      <c r="H5161" s="77"/>
      <c r="I5161" s="77"/>
    </row>
    <row r="5162" spans="1:9" x14ac:dyDescent="0.25">
      <c r="A5162" s="75">
        <v>6067006500</v>
      </c>
      <c r="B5162" s="75">
        <v>6637</v>
      </c>
      <c r="C5162" s="75" t="s">
        <v>187</v>
      </c>
      <c r="D5162" s="75">
        <v>95838</v>
      </c>
      <c r="E5162" s="75">
        <v>36.669483047240597</v>
      </c>
      <c r="F5162" s="75">
        <v>0</v>
      </c>
      <c r="G5162" s="75">
        <v>67.5</v>
      </c>
      <c r="H5162" s="77"/>
      <c r="I5162" s="77"/>
    </row>
    <row r="5163" spans="1:9" x14ac:dyDescent="0.25">
      <c r="A5163" s="75">
        <v>6067005402</v>
      </c>
      <c r="B5163" s="75">
        <v>2641</v>
      </c>
      <c r="C5163" s="75" t="s">
        <v>187</v>
      </c>
      <c r="D5163" s="75">
        <v>95815</v>
      </c>
      <c r="E5163" s="75">
        <v>36.649563799294697</v>
      </c>
      <c r="F5163" s="75">
        <v>0</v>
      </c>
      <c r="G5163" s="75">
        <v>56.3</v>
      </c>
      <c r="H5163" s="77"/>
      <c r="I5163" s="77"/>
    </row>
    <row r="5164" spans="1:9" x14ac:dyDescent="0.25">
      <c r="A5164" s="75">
        <v>6067007504</v>
      </c>
      <c r="B5164" s="75">
        <v>2054</v>
      </c>
      <c r="C5164" s="75" t="s">
        <v>187</v>
      </c>
      <c r="D5164" s="75">
        <v>95841</v>
      </c>
      <c r="E5164" s="75">
        <v>36.5744766922491</v>
      </c>
      <c r="F5164" s="75">
        <v>0</v>
      </c>
      <c r="G5164" s="75">
        <v>46.1</v>
      </c>
      <c r="H5164" s="77"/>
      <c r="I5164" s="77"/>
    </row>
    <row r="5165" spans="1:9" x14ac:dyDescent="0.25">
      <c r="A5165" s="75">
        <v>6067006003</v>
      </c>
      <c r="B5165" s="75">
        <v>4461</v>
      </c>
      <c r="C5165" s="75" t="s">
        <v>187</v>
      </c>
      <c r="D5165" s="75">
        <v>95821</v>
      </c>
      <c r="E5165" s="75">
        <v>36.489577554925397</v>
      </c>
      <c r="F5165" s="75">
        <v>0</v>
      </c>
      <c r="G5165" s="75">
        <v>51.6</v>
      </c>
      <c r="H5165" s="77"/>
      <c r="I5165" s="77"/>
    </row>
    <row r="5166" spans="1:9" x14ac:dyDescent="0.25">
      <c r="A5166" s="75">
        <v>6067005506</v>
      </c>
      <c r="B5166" s="75">
        <v>3066</v>
      </c>
      <c r="C5166" s="75" t="s">
        <v>187</v>
      </c>
      <c r="D5166" s="75">
        <v>95825</v>
      </c>
      <c r="E5166" s="75">
        <v>36.369458460987303</v>
      </c>
      <c r="F5166" s="75">
        <v>0</v>
      </c>
      <c r="G5166" s="75">
        <v>65.099999999999994</v>
      </c>
      <c r="H5166" s="77"/>
      <c r="I5166" s="77"/>
    </row>
    <row r="5167" spans="1:9" x14ac:dyDescent="0.25">
      <c r="A5167" s="75">
        <v>6067006701</v>
      </c>
      <c r="B5167" s="75">
        <v>8370</v>
      </c>
      <c r="C5167" s="75" t="s">
        <v>187</v>
      </c>
      <c r="D5167" s="75">
        <v>95838</v>
      </c>
      <c r="E5167" s="75">
        <v>36.169946453573999</v>
      </c>
      <c r="F5167" s="75">
        <v>0</v>
      </c>
      <c r="G5167" s="75">
        <v>50.7</v>
      </c>
      <c r="H5167" s="77"/>
      <c r="I5167" s="77"/>
    </row>
    <row r="5168" spans="1:9" x14ac:dyDescent="0.25">
      <c r="A5168" s="75">
        <v>6067005505</v>
      </c>
      <c r="B5168" s="75">
        <v>4550</v>
      </c>
      <c r="C5168" s="75" t="s">
        <v>187</v>
      </c>
      <c r="D5168" s="75">
        <v>95825</v>
      </c>
      <c r="E5168" s="75">
        <v>35.809538287648301</v>
      </c>
      <c r="F5168" s="75">
        <v>0</v>
      </c>
      <c r="G5168" s="75">
        <v>67.7</v>
      </c>
      <c r="H5168" s="77"/>
      <c r="I5168" s="77"/>
    </row>
    <row r="5169" spans="1:9" x14ac:dyDescent="0.25">
      <c r="A5169" s="75">
        <v>6067006600</v>
      </c>
      <c r="B5169" s="75">
        <v>6166</v>
      </c>
      <c r="C5169" s="75" t="s">
        <v>187</v>
      </c>
      <c r="D5169" s="75">
        <v>95815</v>
      </c>
      <c r="E5169" s="75">
        <v>35.633031043330902</v>
      </c>
      <c r="F5169" s="75">
        <v>0</v>
      </c>
      <c r="G5169" s="75">
        <v>74.3</v>
      </c>
      <c r="H5169" s="77"/>
      <c r="I5169" s="77"/>
    </row>
    <row r="5170" spans="1:9" x14ac:dyDescent="0.25">
      <c r="A5170" s="75">
        <v>6067001300</v>
      </c>
      <c r="B5170" s="75">
        <v>3005</v>
      </c>
      <c r="C5170" s="75" t="s">
        <v>187</v>
      </c>
      <c r="D5170" s="75">
        <v>95816</v>
      </c>
      <c r="E5170" s="75">
        <v>35.422961146434801</v>
      </c>
      <c r="F5170" s="75">
        <v>0</v>
      </c>
      <c r="G5170" s="75">
        <v>39.9</v>
      </c>
      <c r="H5170" s="77"/>
      <c r="I5170" s="77"/>
    </row>
    <row r="5171" spans="1:9" x14ac:dyDescent="0.25">
      <c r="A5171" s="75">
        <v>6067002700</v>
      </c>
      <c r="B5171" s="75">
        <v>3383</v>
      </c>
      <c r="C5171" s="75" t="s">
        <v>187</v>
      </c>
      <c r="D5171" s="75">
        <v>95817</v>
      </c>
      <c r="E5171" s="75">
        <v>35.3972125032384</v>
      </c>
      <c r="F5171" s="75">
        <v>0</v>
      </c>
      <c r="G5171" s="75">
        <v>55.8</v>
      </c>
      <c r="H5171" s="77"/>
      <c r="I5171" s="77"/>
    </row>
    <row r="5172" spans="1:9" x14ac:dyDescent="0.25">
      <c r="A5172" s="75">
        <v>6067004100</v>
      </c>
      <c r="B5172" s="75">
        <v>5015</v>
      </c>
      <c r="C5172" s="75" t="s">
        <v>187</v>
      </c>
      <c r="D5172" s="75">
        <v>95822</v>
      </c>
      <c r="E5172" s="75">
        <v>35.102346706453602</v>
      </c>
      <c r="F5172" s="75">
        <v>0</v>
      </c>
      <c r="G5172" s="75">
        <v>70.599999999999994</v>
      </c>
      <c r="H5172" s="77"/>
      <c r="I5172" s="77"/>
    </row>
    <row r="5173" spans="1:9" x14ac:dyDescent="0.25">
      <c r="A5173" s="75">
        <v>6067007004</v>
      </c>
      <c r="B5173" s="75">
        <v>7533</v>
      </c>
      <c r="C5173" s="75" t="s">
        <v>187</v>
      </c>
      <c r="D5173" s="75">
        <v>95834</v>
      </c>
      <c r="E5173" s="75">
        <v>34.948842747916501</v>
      </c>
      <c r="F5173" s="75">
        <v>0</v>
      </c>
      <c r="G5173" s="75">
        <v>56.4</v>
      </c>
      <c r="H5173" s="77"/>
      <c r="I5173" s="77"/>
    </row>
    <row r="5174" spans="1:9" x14ac:dyDescent="0.25">
      <c r="A5174" s="75">
        <v>6067009110</v>
      </c>
      <c r="B5174" s="75">
        <v>1482</v>
      </c>
      <c r="C5174" s="75" t="s">
        <v>187</v>
      </c>
      <c r="D5174" s="75">
        <v>95826</v>
      </c>
      <c r="E5174" s="75">
        <v>33.8606596130467</v>
      </c>
      <c r="F5174" s="75">
        <v>0</v>
      </c>
      <c r="G5174" s="75">
        <v>77.8</v>
      </c>
      <c r="H5174" s="77"/>
      <c r="I5174" s="77"/>
    </row>
    <row r="5175" spans="1:9" x14ac:dyDescent="0.25">
      <c r="A5175" s="75">
        <v>6067001200</v>
      </c>
      <c r="B5175" s="75">
        <v>3323</v>
      </c>
      <c r="C5175" s="75" t="s">
        <v>187</v>
      </c>
      <c r="D5175" s="75">
        <v>95814</v>
      </c>
      <c r="E5175" s="75">
        <v>33.751903201440697</v>
      </c>
      <c r="F5175" s="75">
        <v>0</v>
      </c>
      <c r="G5175" s="75">
        <v>42.8</v>
      </c>
      <c r="H5175" s="77"/>
      <c r="I5175" s="77"/>
    </row>
    <row r="5176" spans="1:9" x14ac:dyDescent="0.25">
      <c r="A5176" s="75">
        <v>6067003000</v>
      </c>
      <c r="B5176" s="75">
        <v>6563</v>
      </c>
      <c r="C5176" s="75" t="s">
        <v>187</v>
      </c>
      <c r="D5176" s="75">
        <v>95820</v>
      </c>
      <c r="E5176" s="75">
        <v>33.689759831113101</v>
      </c>
      <c r="F5176" s="75">
        <v>0</v>
      </c>
      <c r="G5176" s="75">
        <v>38</v>
      </c>
      <c r="H5176" s="77"/>
      <c r="I5176" s="77"/>
    </row>
    <row r="5177" spans="1:9" x14ac:dyDescent="0.25">
      <c r="A5177" s="75">
        <v>6067006002</v>
      </c>
      <c r="B5177" s="75">
        <v>4624</v>
      </c>
      <c r="C5177" s="75" t="s">
        <v>187</v>
      </c>
      <c r="D5177" s="75">
        <v>95821</v>
      </c>
      <c r="E5177" s="75">
        <v>33.442216012754301</v>
      </c>
      <c r="F5177" s="75">
        <v>0</v>
      </c>
      <c r="G5177" s="75">
        <v>36.200000000000003</v>
      </c>
      <c r="H5177" s="77"/>
      <c r="I5177" s="77"/>
    </row>
    <row r="5178" spans="1:9" x14ac:dyDescent="0.25">
      <c r="A5178" s="75">
        <v>6067003600</v>
      </c>
      <c r="B5178" s="75">
        <v>2826</v>
      </c>
      <c r="C5178" s="75" t="s">
        <v>187</v>
      </c>
      <c r="D5178" s="75">
        <v>95820</v>
      </c>
      <c r="E5178" s="75">
        <v>33.3622755306058</v>
      </c>
      <c r="F5178" s="75">
        <v>0</v>
      </c>
      <c r="G5178" s="75">
        <v>63.9</v>
      </c>
      <c r="H5178" s="77"/>
      <c r="I5178" s="77"/>
    </row>
    <row r="5179" spans="1:9" x14ac:dyDescent="0.25">
      <c r="A5179" s="75">
        <v>6067004202</v>
      </c>
      <c r="B5179" s="75">
        <v>5538</v>
      </c>
      <c r="C5179" s="75" t="s">
        <v>187</v>
      </c>
      <c r="D5179" s="75">
        <v>95822</v>
      </c>
      <c r="E5179" s="75">
        <v>33.261806054986103</v>
      </c>
      <c r="F5179" s="75">
        <v>0</v>
      </c>
      <c r="G5179" s="75">
        <v>52.6</v>
      </c>
      <c r="H5179" s="77"/>
      <c r="I5179" s="77"/>
    </row>
    <row r="5180" spans="1:9" x14ac:dyDescent="0.25">
      <c r="A5180" s="75">
        <v>6067003202</v>
      </c>
      <c r="B5180" s="75">
        <v>5052</v>
      </c>
      <c r="C5180" s="75" t="s">
        <v>187</v>
      </c>
      <c r="D5180" s="75">
        <v>95824</v>
      </c>
      <c r="E5180" s="75">
        <v>32.494464285326302</v>
      </c>
      <c r="F5180" s="75">
        <v>0</v>
      </c>
      <c r="G5180" s="75">
        <v>55.9</v>
      </c>
      <c r="H5180" s="77"/>
      <c r="I5180" s="77"/>
    </row>
    <row r="5181" spans="1:9" x14ac:dyDescent="0.25">
      <c r="A5181" s="75">
        <v>6067009319</v>
      </c>
      <c r="B5181" s="75">
        <v>4864</v>
      </c>
      <c r="C5181" s="75" t="s">
        <v>187</v>
      </c>
      <c r="D5181" s="75">
        <v>95828</v>
      </c>
      <c r="E5181" s="75">
        <v>32.411218380223801</v>
      </c>
      <c r="F5181" s="75">
        <v>0</v>
      </c>
      <c r="G5181" s="75">
        <v>49.7</v>
      </c>
      <c r="H5181" s="77"/>
      <c r="I5181" s="77"/>
    </row>
    <row r="5182" spans="1:9" x14ac:dyDescent="0.25">
      <c r="A5182" s="75">
        <v>6067009004</v>
      </c>
      <c r="B5182" s="75">
        <v>3878</v>
      </c>
      <c r="C5182" s="75" t="s">
        <v>187</v>
      </c>
      <c r="D5182" s="75">
        <v>95827</v>
      </c>
      <c r="E5182" s="75">
        <v>32.319697305821201</v>
      </c>
      <c r="F5182" s="75">
        <v>0</v>
      </c>
      <c r="G5182" s="75">
        <v>37.4</v>
      </c>
      <c r="H5182" s="77"/>
      <c r="I5182" s="77"/>
    </row>
    <row r="5183" spans="1:9" x14ac:dyDescent="0.25">
      <c r="A5183" s="75">
        <v>6067007011</v>
      </c>
      <c r="B5183" s="75">
        <v>5788</v>
      </c>
      <c r="C5183" s="75" t="s">
        <v>187</v>
      </c>
      <c r="D5183" s="75">
        <v>95833</v>
      </c>
      <c r="E5183" s="75">
        <v>31.869680798994999</v>
      </c>
      <c r="F5183" s="75">
        <v>0</v>
      </c>
      <c r="G5183" s="75">
        <v>43.6</v>
      </c>
      <c r="H5183" s="77"/>
      <c r="I5183" s="77"/>
    </row>
    <row r="5184" spans="1:9" x14ac:dyDescent="0.25">
      <c r="A5184" s="75">
        <v>6067009606</v>
      </c>
      <c r="B5184" s="75">
        <v>7159</v>
      </c>
      <c r="C5184" s="75" t="s">
        <v>187</v>
      </c>
      <c r="D5184" s="75">
        <v>95823</v>
      </c>
      <c r="E5184" s="75">
        <v>31.344712408417099</v>
      </c>
      <c r="F5184" s="75">
        <v>0</v>
      </c>
      <c r="G5184" s="75">
        <v>57.5</v>
      </c>
      <c r="H5184" s="77"/>
      <c r="I5184" s="77"/>
    </row>
    <row r="5185" spans="1:9" x14ac:dyDescent="0.25">
      <c r="A5185" s="75">
        <v>6067004203</v>
      </c>
      <c r="B5185" s="75">
        <v>5112</v>
      </c>
      <c r="C5185" s="75" t="s">
        <v>187</v>
      </c>
      <c r="D5185" s="75">
        <v>95822</v>
      </c>
      <c r="E5185" s="75">
        <v>31.3357546840788</v>
      </c>
      <c r="F5185" s="75">
        <v>0</v>
      </c>
      <c r="G5185" s="75">
        <v>72</v>
      </c>
      <c r="H5185" s="77"/>
      <c r="I5185" s="77"/>
    </row>
    <row r="5186" spans="1:9" x14ac:dyDescent="0.25">
      <c r="A5186" s="75">
        <v>6067007014</v>
      </c>
      <c r="B5186" s="75">
        <v>7342</v>
      </c>
      <c r="C5186" s="75" t="s">
        <v>187</v>
      </c>
      <c r="D5186" s="75">
        <v>95833</v>
      </c>
      <c r="E5186" s="75">
        <v>31.303635592479399</v>
      </c>
      <c r="F5186" s="75">
        <v>0</v>
      </c>
      <c r="G5186" s="75">
        <v>43.1</v>
      </c>
      <c r="H5186" s="77"/>
      <c r="I5186" s="77"/>
    </row>
    <row r="5187" spans="1:9" x14ac:dyDescent="0.25">
      <c r="A5187" s="75">
        <v>6067007010</v>
      </c>
      <c r="B5187" s="75">
        <v>3626</v>
      </c>
      <c r="C5187" s="75" t="s">
        <v>187</v>
      </c>
      <c r="D5187" s="75">
        <v>95833</v>
      </c>
      <c r="E5187" s="75">
        <v>31.077678001537901</v>
      </c>
      <c r="F5187" s="75">
        <v>0</v>
      </c>
      <c r="G5187" s="75">
        <v>34.9</v>
      </c>
      <c r="H5187" s="77"/>
      <c r="I5187" s="77"/>
    </row>
    <row r="5188" spans="1:9" x14ac:dyDescent="0.25">
      <c r="A5188" s="75">
        <v>6067001900</v>
      </c>
      <c r="B5188" s="75">
        <v>2771</v>
      </c>
      <c r="C5188" s="75" t="s">
        <v>187</v>
      </c>
      <c r="D5188" s="75">
        <v>95818</v>
      </c>
      <c r="E5188" s="75">
        <v>30.546317756877102</v>
      </c>
      <c r="F5188" s="75">
        <v>0</v>
      </c>
      <c r="G5188" s="75">
        <v>45.5</v>
      </c>
      <c r="H5188" s="77"/>
      <c r="I5188" s="77"/>
    </row>
    <row r="5189" spans="1:9" x14ac:dyDescent="0.25">
      <c r="A5189" s="75">
        <v>6067003203</v>
      </c>
      <c r="B5189" s="75">
        <v>3200</v>
      </c>
      <c r="C5189" s="75" t="s">
        <v>187</v>
      </c>
      <c r="D5189" s="75">
        <v>95824</v>
      </c>
      <c r="E5189" s="75">
        <v>30.543604768966699</v>
      </c>
      <c r="F5189" s="75">
        <v>0</v>
      </c>
      <c r="G5189" s="75">
        <v>62.5</v>
      </c>
      <c r="H5189" s="77"/>
      <c r="I5189" s="77"/>
    </row>
    <row r="5190" spans="1:9" x14ac:dyDescent="0.25">
      <c r="A5190" s="75">
        <v>6067007422</v>
      </c>
      <c r="B5190" s="75">
        <v>2692</v>
      </c>
      <c r="C5190" s="75" t="s">
        <v>187</v>
      </c>
      <c r="D5190" s="75">
        <v>95842</v>
      </c>
      <c r="E5190" s="75">
        <v>30.320142545710102</v>
      </c>
      <c r="F5190" s="75">
        <v>0</v>
      </c>
      <c r="G5190" s="75">
        <v>57.9</v>
      </c>
      <c r="H5190" s="77"/>
      <c r="I5190" s="77"/>
    </row>
    <row r="5191" spans="1:9" x14ac:dyDescent="0.25">
      <c r="A5191" s="75">
        <v>6067003800</v>
      </c>
      <c r="B5191" s="75">
        <v>5083</v>
      </c>
      <c r="C5191" s="75" t="s">
        <v>187</v>
      </c>
      <c r="D5191" s="75">
        <v>95822</v>
      </c>
      <c r="E5191" s="75">
        <v>29.9475440738278</v>
      </c>
      <c r="F5191" s="75">
        <v>0</v>
      </c>
      <c r="G5191" s="75">
        <v>47</v>
      </c>
      <c r="H5191" s="77"/>
      <c r="I5191" s="77"/>
    </row>
    <row r="5192" spans="1:9" x14ac:dyDescent="0.25">
      <c r="A5192" s="75">
        <v>6067009105</v>
      </c>
      <c r="B5192" s="75">
        <v>2709</v>
      </c>
      <c r="C5192" s="75" t="s">
        <v>187</v>
      </c>
      <c r="D5192" s="75">
        <v>95826</v>
      </c>
      <c r="E5192" s="75">
        <v>29.3359835081963</v>
      </c>
      <c r="F5192" s="75">
        <v>0</v>
      </c>
      <c r="G5192" s="75">
        <v>45.1</v>
      </c>
      <c r="H5192" s="77"/>
      <c r="I5192" s="77"/>
    </row>
    <row r="5193" spans="1:9" x14ac:dyDescent="0.25">
      <c r="A5193" s="75">
        <v>6067004201</v>
      </c>
      <c r="B5193" s="75">
        <v>5290</v>
      </c>
      <c r="C5193" s="75" t="s">
        <v>187</v>
      </c>
      <c r="D5193" s="75">
        <v>95822</v>
      </c>
      <c r="E5193" s="75">
        <v>29.2166478961183</v>
      </c>
      <c r="F5193" s="75">
        <v>0</v>
      </c>
      <c r="G5193" s="75">
        <v>52.6</v>
      </c>
      <c r="H5193" s="77"/>
      <c r="I5193" s="77"/>
    </row>
    <row r="5194" spans="1:9" x14ac:dyDescent="0.25">
      <c r="A5194" s="75">
        <v>6067007423</v>
      </c>
      <c r="B5194" s="75">
        <v>5313</v>
      </c>
      <c r="C5194" s="75" t="s">
        <v>187</v>
      </c>
      <c r="D5194" s="75">
        <v>95842</v>
      </c>
      <c r="E5194" s="75">
        <v>28.9644356357474</v>
      </c>
      <c r="F5194" s="75">
        <v>0</v>
      </c>
      <c r="G5194" s="75">
        <v>64.5</v>
      </c>
      <c r="H5194" s="77"/>
      <c r="I5194" s="77"/>
    </row>
    <row r="5195" spans="1:9" x14ac:dyDescent="0.25">
      <c r="A5195" s="75">
        <v>6067001700</v>
      </c>
      <c r="B5195" s="75">
        <v>4794</v>
      </c>
      <c r="C5195" s="75" t="s">
        <v>187</v>
      </c>
      <c r="D5195" s="75">
        <v>95817</v>
      </c>
      <c r="E5195" s="75">
        <v>28.621728698034101</v>
      </c>
      <c r="F5195" s="75">
        <v>0</v>
      </c>
      <c r="G5195" s="75">
        <v>37.200000000000003</v>
      </c>
      <c r="H5195" s="77"/>
      <c r="I5195" s="77"/>
    </row>
    <row r="5196" spans="1:9" x14ac:dyDescent="0.25">
      <c r="A5196" s="75">
        <v>6067002900</v>
      </c>
      <c r="B5196" s="75">
        <v>4499</v>
      </c>
      <c r="C5196" s="75" t="s">
        <v>187</v>
      </c>
      <c r="D5196" s="75">
        <v>95820</v>
      </c>
      <c r="E5196" s="75">
        <v>28.113757337584101</v>
      </c>
      <c r="F5196" s="75">
        <v>0</v>
      </c>
      <c r="G5196" s="75">
        <v>44.3</v>
      </c>
      <c r="H5196" s="77"/>
      <c r="I5196" s="77"/>
    </row>
    <row r="5197" spans="1:9" x14ac:dyDescent="0.25">
      <c r="A5197" s="75">
        <v>6067009320</v>
      </c>
      <c r="B5197" s="75">
        <v>4336</v>
      </c>
      <c r="C5197" s="75" t="s">
        <v>187</v>
      </c>
      <c r="D5197" s="75">
        <v>95828</v>
      </c>
      <c r="E5197" s="75">
        <v>28.111502368649202</v>
      </c>
      <c r="F5197" s="75">
        <v>0</v>
      </c>
      <c r="G5197" s="75">
        <v>48.2</v>
      </c>
      <c r="H5197" s="77"/>
      <c r="I5197" s="77"/>
    </row>
    <row r="5198" spans="1:9" x14ac:dyDescent="0.25">
      <c r="A5198" s="75">
        <v>6067009103</v>
      </c>
      <c r="B5198" s="75">
        <v>3495</v>
      </c>
      <c r="C5198" s="75" t="s">
        <v>187</v>
      </c>
      <c r="D5198" s="75">
        <v>95827</v>
      </c>
      <c r="E5198" s="75">
        <v>27.9368177184624</v>
      </c>
      <c r="F5198" s="75">
        <v>0</v>
      </c>
      <c r="G5198" s="75">
        <v>43.8</v>
      </c>
      <c r="H5198" s="77"/>
      <c r="I5198" s="77"/>
    </row>
    <row r="5199" spans="1:9" x14ac:dyDescent="0.25">
      <c r="A5199" s="75">
        <v>6067000400</v>
      </c>
      <c r="B5199" s="75">
        <v>3667</v>
      </c>
      <c r="C5199" s="75" t="s">
        <v>187</v>
      </c>
      <c r="D5199" s="75">
        <v>95816</v>
      </c>
      <c r="E5199" s="75">
        <v>27.6829219778244</v>
      </c>
      <c r="F5199" s="75">
        <v>0</v>
      </c>
      <c r="G5199" s="75">
        <v>28.2</v>
      </c>
      <c r="H5199" s="77"/>
      <c r="I5199" s="77"/>
    </row>
    <row r="5200" spans="1:9" x14ac:dyDescent="0.25">
      <c r="A5200" s="75">
        <v>6067001400</v>
      </c>
      <c r="B5200" s="75">
        <v>2466</v>
      </c>
      <c r="C5200" s="75" t="s">
        <v>187</v>
      </c>
      <c r="D5200" s="75">
        <v>95816</v>
      </c>
      <c r="E5200" s="75">
        <v>27.601778167422999</v>
      </c>
      <c r="F5200" s="75">
        <v>0</v>
      </c>
      <c r="G5200" s="75">
        <v>39.299999999999997</v>
      </c>
      <c r="H5200" s="77"/>
      <c r="I5200" s="77"/>
    </row>
    <row r="5201" spans="1:9" x14ac:dyDescent="0.25">
      <c r="A5201" s="75">
        <v>6067006004</v>
      </c>
      <c r="B5201" s="75">
        <v>2319</v>
      </c>
      <c r="C5201" s="75" t="s">
        <v>187</v>
      </c>
      <c r="D5201" s="75">
        <v>95821</v>
      </c>
      <c r="E5201" s="75">
        <v>27.484151517034402</v>
      </c>
      <c r="F5201" s="75">
        <v>0</v>
      </c>
      <c r="G5201" s="75">
        <v>25.5</v>
      </c>
      <c r="H5201" s="77"/>
      <c r="I5201" s="77"/>
    </row>
    <row r="5202" spans="1:9" x14ac:dyDescent="0.25">
      <c r="A5202" s="75">
        <v>6067009111</v>
      </c>
      <c r="B5202" s="75">
        <v>5539</v>
      </c>
      <c r="C5202" s="75" t="s">
        <v>187</v>
      </c>
      <c r="D5202" s="75">
        <v>95826</v>
      </c>
      <c r="E5202" s="75">
        <v>27.450404214198901</v>
      </c>
      <c r="F5202" s="75">
        <v>0</v>
      </c>
      <c r="G5202" s="75">
        <v>34.5</v>
      </c>
      <c r="H5202" s="77"/>
      <c r="I5202" s="77"/>
    </row>
    <row r="5203" spans="1:9" x14ac:dyDescent="0.25">
      <c r="A5203" s="75">
        <v>6067008133</v>
      </c>
      <c r="B5203" s="75">
        <v>2652</v>
      </c>
      <c r="C5203" s="75" t="s">
        <v>187</v>
      </c>
      <c r="D5203" s="75">
        <v>95841</v>
      </c>
      <c r="E5203" s="75">
        <v>27.355661507788302</v>
      </c>
      <c r="F5203" s="75">
        <v>0</v>
      </c>
      <c r="G5203" s="75">
        <v>56.3</v>
      </c>
      <c r="H5203" s="77"/>
      <c r="I5203" s="77"/>
    </row>
    <row r="5204" spans="1:9" x14ac:dyDescent="0.25">
      <c r="A5204" s="75">
        <v>6067007415</v>
      </c>
      <c r="B5204" s="75">
        <v>3039</v>
      </c>
      <c r="C5204" s="75" t="s">
        <v>187</v>
      </c>
      <c r="D5204" s="75">
        <v>95842</v>
      </c>
      <c r="E5204" s="75">
        <v>27.329575773424398</v>
      </c>
      <c r="F5204" s="75">
        <v>0</v>
      </c>
      <c r="G5204" s="75">
        <v>35.6</v>
      </c>
      <c r="H5204" s="77"/>
      <c r="I5204" s="77"/>
    </row>
    <row r="5205" spans="1:9" x14ac:dyDescent="0.25">
      <c r="A5205" s="75">
        <v>6067005201</v>
      </c>
      <c r="B5205" s="75">
        <v>3040</v>
      </c>
      <c r="C5205" s="75" t="s">
        <v>187</v>
      </c>
      <c r="D5205" s="75">
        <v>95826</v>
      </c>
      <c r="E5205" s="75">
        <v>27.1110204820652</v>
      </c>
      <c r="F5205" s="75">
        <v>0</v>
      </c>
      <c r="G5205" s="75">
        <v>59.4</v>
      </c>
      <c r="H5205" s="77"/>
      <c r="I5205" s="77"/>
    </row>
    <row r="5206" spans="1:9" x14ac:dyDescent="0.25">
      <c r="A5206" s="75">
        <v>6067005904</v>
      </c>
      <c r="B5206" s="75">
        <v>4825</v>
      </c>
      <c r="C5206" s="75" t="s">
        <v>187</v>
      </c>
      <c r="D5206" s="75">
        <v>95821</v>
      </c>
      <c r="E5206" s="75">
        <v>27.100729591343601</v>
      </c>
      <c r="F5206" s="75">
        <v>0</v>
      </c>
      <c r="G5206" s="75">
        <v>35.4</v>
      </c>
      <c r="H5206" s="77"/>
      <c r="I5206" s="77"/>
    </row>
    <row r="5207" spans="1:9" x14ac:dyDescent="0.25">
      <c r="A5207" s="75">
        <v>6067002800</v>
      </c>
      <c r="B5207" s="75">
        <v>3291</v>
      </c>
      <c r="C5207" s="75" t="s">
        <v>187</v>
      </c>
      <c r="D5207" s="75">
        <v>95817</v>
      </c>
      <c r="E5207" s="75">
        <v>27.0503880168453</v>
      </c>
      <c r="F5207" s="75">
        <v>0</v>
      </c>
      <c r="G5207" s="75">
        <v>74.8</v>
      </c>
      <c r="H5207" s="77"/>
      <c r="I5207" s="77"/>
    </row>
    <row r="5208" spans="1:9" x14ac:dyDescent="0.25">
      <c r="A5208" s="75">
        <v>6067003501</v>
      </c>
      <c r="B5208" s="75">
        <v>2629</v>
      </c>
      <c r="C5208" s="75" t="s">
        <v>187</v>
      </c>
      <c r="D5208" s="75">
        <v>95822</v>
      </c>
      <c r="E5208" s="75">
        <v>26.327617266599201</v>
      </c>
      <c r="F5208" s="75">
        <v>0</v>
      </c>
      <c r="G5208" s="75">
        <v>40.5</v>
      </c>
      <c r="H5208" s="77"/>
      <c r="I5208" s="77"/>
    </row>
    <row r="5209" spans="1:9" x14ac:dyDescent="0.25">
      <c r="A5209" s="75">
        <v>6067007204</v>
      </c>
      <c r="B5209" s="75">
        <v>4965</v>
      </c>
      <c r="C5209" s="75" t="s">
        <v>187</v>
      </c>
      <c r="D5209" s="75">
        <v>95838</v>
      </c>
      <c r="E5209" s="75">
        <v>26.319195629086199</v>
      </c>
      <c r="F5209" s="75">
        <v>0</v>
      </c>
      <c r="G5209" s="75">
        <v>37.200000000000003</v>
      </c>
      <c r="H5209" s="77"/>
      <c r="I5209" s="77"/>
    </row>
    <row r="5210" spans="1:9" x14ac:dyDescent="0.25">
      <c r="A5210" s="75">
        <v>6067005510</v>
      </c>
      <c r="B5210" s="75">
        <v>4291</v>
      </c>
      <c r="C5210" s="75" t="s">
        <v>187</v>
      </c>
      <c r="D5210" s="75">
        <v>95825</v>
      </c>
      <c r="E5210" s="75">
        <v>26.208155546940802</v>
      </c>
      <c r="F5210" s="75">
        <v>0</v>
      </c>
      <c r="G5210" s="75">
        <v>40.799999999999997</v>
      </c>
      <c r="H5210" s="77"/>
      <c r="I5210" s="77"/>
    </row>
    <row r="5211" spans="1:9" x14ac:dyDescent="0.25">
      <c r="A5211" s="75">
        <v>6067009112</v>
      </c>
      <c r="B5211" s="75">
        <v>3630</v>
      </c>
      <c r="C5211" s="75" t="s">
        <v>187</v>
      </c>
      <c r="D5211" s="75">
        <v>95826</v>
      </c>
      <c r="E5211" s="75">
        <v>26.119285277332899</v>
      </c>
      <c r="F5211" s="75">
        <v>0</v>
      </c>
      <c r="G5211" s="75">
        <v>37.4</v>
      </c>
      <c r="H5211" s="77"/>
      <c r="I5211" s="77"/>
    </row>
    <row r="5212" spans="1:9" x14ac:dyDescent="0.25">
      <c r="A5212" s="75">
        <v>6067007020</v>
      </c>
      <c r="B5212" s="75">
        <v>4034</v>
      </c>
      <c r="C5212" s="75" t="s">
        <v>187</v>
      </c>
      <c r="D5212" s="75">
        <v>95833</v>
      </c>
      <c r="E5212" s="75">
        <v>26.111286400686399</v>
      </c>
      <c r="F5212" s="75">
        <v>0</v>
      </c>
      <c r="G5212" s="75">
        <v>20.100000000000001</v>
      </c>
      <c r="H5212" s="77"/>
      <c r="I5212" s="77"/>
    </row>
    <row r="5213" spans="1:9" x14ac:dyDescent="0.25">
      <c r="A5213" s="75">
        <v>6067005202</v>
      </c>
      <c r="B5213" s="75">
        <v>3154</v>
      </c>
      <c r="C5213" s="75" t="s">
        <v>187</v>
      </c>
      <c r="D5213" s="75">
        <v>95826</v>
      </c>
      <c r="E5213" s="75">
        <v>26.106127657284599</v>
      </c>
      <c r="F5213" s="75">
        <v>0</v>
      </c>
      <c r="G5213" s="75">
        <v>33.6</v>
      </c>
      <c r="H5213" s="77"/>
      <c r="I5213" s="77"/>
    </row>
    <row r="5214" spans="1:9" x14ac:dyDescent="0.25">
      <c r="A5214" s="75">
        <v>6067009107</v>
      </c>
      <c r="B5214" s="75">
        <v>3213</v>
      </c>
      <c r="C5214" s="75" t="s">
        <v>187</v>
      </c>
      <c r="D5214" s="75">
        <v>95827</v>
      </c>
      <c r="E5214" s="75">
        <v>25.950498456345599</v>
      </c>
      <c r="F5214" s="75">
        <v>0</v>
      </c>
      <c r="G5214" s="75">
        <v>30.3</v>
      </c>
      <c r="H5214" s="77"/>
      <c r="I5214" s="77"/>
    </row>
    <row r="5215" spans="1:9" x14ac:dyDescent="0.25">
      <c r="A5215" s="75">
        <v>6067003102</v>
      </c>
      <c r="B5215" s="75">
        <v>2933</v>
      </c>
      <c r="C5215" s="75" t="s">
        <v>187</v>
      </c>
      <c r="D5215" s="75">
        <v>95820</v>
      </c>
      <c r="E5215" s="75">
        <v>25.759310529676799</v>
      </c>
      <c r="F5215" s="75">
        <v>0</v>
      </c>
      <c r="G5215" s="75">
        <v>47.9</v>
      </c>
      <c r="H5215" s="77"/>
      <c r="I5215" s="77"/>
    </row>
    <row r="5216" spans="1:9" x14ac:dyDescent="0.25">
      <c r="A5216" s="75">
        <v>6067007416</v>
      </c>
      <c r="B5216" s="75">
        <v>3866</v>
      </c>
      <c r="C5216" s="75" t="s">
        <v>187</v>
      </c>
      <c r="D5216" s="75">
        <v>95842</v>
      </c>
      <c r="E5216" s="75">
        <v>25.652032561966401</v>
      </c>
      <c r="F5216" s="75">
        <v>0</v>
      </c>
      <c r="G5216" s="75">
        <v>36.5</v>
      </c>
      <c r="H5216" s="77"/>
      <c r="I5216" s="77"/>
    </row>
    <row r="5217" spans="1:9" x14ac:dyDescent="0.25">
      <c r="A5217" s="75">
        <v>6067007019</v>
      </c>
      <c r="B5217" s="75">
        <v>1203</v>
      </c>
      <c r="C5217" s="75" t="s">
        <v>187</v>
      </c>
      <c r="D5217" s="75">
        <v>95834</v>
      </c>
      <c r="E5217" s="75">
        <v>25.642065539613402</v>
      </c>
      <c r="F5217" s="75">
        <v>0</v>
      </c>
      <c r="G5217" s="75">
        <v>68.2</v>
      </c>
      <c r="H5217" s="77"/>
      <c r="I5217" s="77"/>
    </row>
    <row r="5218" spans="1:9" x14ac:dyDescent="0.25">
      <c r="A5218" s="75">
        <v>6067003502</v>
      </c>
      <c r="B5218" s="75">
        <v>2916</v>
      </c>
      <c r="C5218" s="75" t="s">
        <v>187</v>
      </c>
      <c r="D5218" s="75">
        <v>95822</v>
      </c>
      <c r="E5218" s="75">
        <v>25.638315969467399</v>
      </c>
      <c r="F5218" s="75">
        <v>0</v>
      </c>
      <c r="G5218" s="75">
        <v>34.299999999999997</v>
      </c>
      <c r="H5218" s="77"/>
      <c r="I5218" s="77"/>
    </row>
    <row r="5219" spans="1:9" x14ac:dyDescent="0.25">
      <c r="A5219" s="75">
        <v>6067007012</v>
      </c>
      <c r="B5219" s="75">
        <v>3345</v>
      </c>
      <c r="C5219" s="75" t="s">
        <v>187</v>
      </c>
      <c r="D5219" s="75">
        <v>95833</v>
      </c>
      <c r="E5219" s="75">
        <v>25.5373084018021</v>
      </c>
      <c r="F5219" s="75">
        <v>0</v>
      </c>
      <c r="G5219" s="75">
        <v>37.6</v>
      </c>
      <c r="H5219" s="77"/>
      <c r="I5219" s="77"/>
    </row>
    <row r="5220" spans="1:9" x14ac:dyDescent="0.25">
      <c r="A5220" s="75">
        <v>6067007018</v>
      </c>
      <c r="B5220" s="75">
        <v>5083</v>
      </c>
      <c r="C5220" s="75" t="s">
        <v>187</v>
      </c>
      <c r="D5220" s="75">
        <v>95834</v>
      </c>
      <c r="E5220" s="75">
        <v>25.488756120107801</v>
      </c>
      <c r="F5220" s="75">
        <v>0</v>
      </c>
      <c r="G5220" s="75">
        <v>23.1</v>
      </c>
      <c r="H5220" s="77"/>
      <c r="I5220" s="77"/>
    </row>
    <row r="5221" spans="1:9" x14ac:dyDescent="0.25">
      <c r="A5221" s="75">
        <v>6067009634</v>
      </c>
      <c r="B5221" s="75">
        <v>4913</v>
      </c>
      <c r="C5221" s="75" t="s">
        <v>187</v>
      </c>
      <c r="D5221" s="75">
        <v>95823</v>
      </c>
      <c r="E5221" s="75">
        <v>25.430516602018699</v>
      </c>
      <c r="F5221" s="75">
        <v>0</v>
      </c>
      <c r="G5221" s="75">
        <v>64.8</v>
      </c>
      <c r="H5221" s="77"/>
      <c r="I5221" s="77"/>
    </row>
    <row r="5222" spans="1:9" x14ac:dyDescent="0.25">
      <c r="A5222" s="75">
        <v>6067003400</v>
      </c>
      <c r="B5222" s="75">
        <v>4085</v>
      </c>
      <c r="C5222" s="75" t="s">
        <v>187</v>
      </c>
      <c r="D5222" s="75">
        <v>95831</v>
      </c>
      <c r="E5222" s="75">
        <v>25.259208656839402</v>
      </c>
      <c r="F5222" s="75">
        <v>0</v>
      </c>
      <c r="G5222" s="75">
        <v>30.9</v>
      </c>
      <c r="H5222" s="77"/>
      <c r="I5222" s="77"/>
    </row>
    <row r="5223" spans="1:9" x14ac:dyDescent="0.25">
      <c r="A5223" s="75">
        <v>6067009109</v>
      </c>
      <c r="B5223" s="75">
        <v>4842</v>
      </c>
      <c r="C5223" s="75" t="s">
        <v>187</v>
      </c>
      <c r="D5223" s="75">
        <v>95826</v>
      </c>
      <c r="E5223" s="75">
        <v>24.971716535027099</v>
      </c>
      <c r="F5223" s="75">
        <v>0</v>
      </c>
      <c r="G5223" s="75">
        <v>31.5</v>
      </c>
      <c r="H5223" s="77"/>
      <c r="I5223" s="77"/>
    </row>
    <row r="5224" spans="1:9" x14ac:dyDescent="0.25">
      <c r="A5224" s="75">
        <v>6067009610</v>
      </c>
      <c r="B5224" s="75">
        <v>6072</v>
      </c>
      <c r="C5224" s="75" t="s">
        <v>187</v>
      </c>
      <c r="D5224" s="75">
        <v>95823</v>
      </c>
      <c r="E5224" s="75">
        <v>24.966579045116202</v>
      </c>
      <c r="F5224" s="75">
        <v>0</v>
      </c>
      <c r="G5224" s="75">
        <v>50.4</v>
      </c>
      <c r="H5224" s="77"/>
      <c r="I5224" s="77"/>
    </row>
    <row r="5225" spans="1:9" x14ac:dyDescent="0.25">
      <c r="A5225" s="75">
        <v>6067005508</v>
      </c>
      <c r="B5225" s="75">
        <v>3106</v>
      </c>
      <c r="C5225" s="75" t="s">
        <v>187</v>
      </c>
      <c r="D5225" s="75">
        <v>95825</v>
      </c>
      <c r="E5225" s="75">
        <v>24.905216390103298</v>
      </c>
      <c r="F5225" s="75">
        <v>0</v>
      </c>
      <c r="G5225" s="75">
        <v>42.4</v>
      </c>
      <c r="H5225" s="77"/>
      <c r="I5225" s="77"/>
    </row>
    <row r="5226" spans="1:9" x14ac:dyDescent="0.25">
      <c r="A5226" s="75">
        <v>6067003900</v>
      </c>
      <c r="B5226" s="75">
        <v>3374</v>
      </c>
      <c r="C5226" s="75" t="s">
        <v>187</v>
      </c>
      <c r="D5226" s="75">
        <v>95822</v>
      </c>
      <c r="E5226" s="75">
        <v>24.827708322963499</v>
      </c>
      <c r="F5226" s="75">
        <v>0</v>
      </c>
      <c r="G5226" s="75">
        <v>18.100000000000001</v>
      </c>
      <c r="H5226" s="77"/>
      <c r="I5226" s="77"/>
    </row>
    <row r="5227" spans="1:9" x14ac:dyDescent="0.25">
      <c r="A5227" s="75">
        <v>6067007016</v>
      </c>
      <c r="B5227" s="75">
        <v>5537</v>
      </c>
      <c r="C5227" s="75" t="s">
        <v>187</v>
      </c>
      <c r="D5227" s="75">
        <v>95834</v>
      </c>
      <c r="E5227" s="75">
        <v>24.417371860926298</v>
      </c>
      <c r="F5227" s="75">
        <v>0</v>
      </c>
      <c r="G5227" s="75">
        <v>31.2</v>
      </c>
      <c r="H5227" s="77"/>
      <c r="I5227" s="77"/>
    </row>
    <row r="5228" spans="1:9" x14ac:dyDescent="0.25">
      <c r="A5228" s="75">
        <v>6067004001</v>
      </c>
      <c r="B5228" s="75">
        <v>5755</v>
      </c>
      <c r="C5228" s="75" t="s">
        <v>187</v>
      </c>
      <c r="D5228" s="75">
        <v>95831</v>
      </c>
      <c r="E5228" s="75">
        <v>24.382781029847301</v>
      </c>
      <c r="F5228" s="75">
        <v>0</v>
      </c>
      <c r="G5228" s="75">
        <v>25</v>
      </c>
      <c r="H5228" s="77"/>
      <c r="I5228" s="77"/>
    </row>
    <row r="5229" spans="1:9" x14ac:dyDescent="0.25">
      <c r="A5229" s="75">
        <v>6067009633</v>
      </c>
      <c r="B5229" s="75">
        <v>3309</v>
      </c>
      <c r="C5229" s="75" t="s">
        <v>187</v>
      </c>
      <c r="D5229" s="75">
        <v>95823</v>
      </c>
      <c r="E5229" s="75">
        <v>23.967869687334201</v>
      </c>
      <c r="F5229" s="75">
        <v>0</v>
      </c>
      <c r="G5229" s="75">
        <v>52.3</v>
      </c>
      <c r="H5229" s="77"/>
      <c r="I5229" s="77"/>
    </row>
    <row r="5230" spans="1:9" x14ac:dyDescent="0.25">
      <c r="A5230" s="75">
        <v>6067004906</v>
      </c>
      <c r="B5230" s="75">
        <v>2797</v>
      </c>
      <c r="C5230" s="75" t="s">
        <v>187</v>
      </c>
      <c r="D5230" s="75">
        <v>95823</v>
      </c>
      <c r="E5230" s="75">
        <v>23.852971025691801</v>
      </c>
      <c r="F5230" s="75">
        <v>0</v>
      </c>
      <c r="G5230" s="75">
        <v>52.5</v>
      </c>
      <c r="H5230" s="77"/>
      <c r="I5230" s="77"/>
    </row>
    <row r="5231" spans="1:9" x14ac:dyDescent="0.25">
      <c r="A5231" s="75">
        <v>6067005204</v>
      </c>
      <c r="B5231" s="75">
        <v>4220</v>
      </c>
      <c r="C5231" s="75" t="s">
        <v>187</v>
      </c>
      <c r="D5231" s="75">
        <v>95826</v>
      </c>
      <c r="E5231" s="75">
        <v>23.5479450568304</v>
      </c>
      <c r="F5231" s="75">
        <v>0</v>
      </c>
      <c r="G5231" s="75">
        <v>23.9</v>
      </c>
      <c r="H5231" s="77"/>
      <c r="I5231" s="77"/>
    </row>
    <row r="5232" spans="1:9" x14ac:dyDescent="0.25">
      <c r="A5232" s="75">
        <v>6067005404</v>
      </c>
      <c r="B5232" s="75">
        <v>5611</v>
      </c>
      <c r="C5232" s="75" t="s">
        <v>187</v>
      </c>
      <c r="D5232" s="75">
        <v>95864</v>
      </c>
      <c r="E5232" s="75">
        <v>22.546606751449801</v>
      </c>
      <c r="F5232" s="75">
        <v>0</v>
      </c>
      <c r="G5232" s="75">
        <v>26.9</v>
      </c>
      <c r="H5232" s="77"/>
      <c r="I5232" s="77"/>
    </row>
    <row r="5233" spans="1:9" x14ac:dyDescent="0.25">
      <c r="A5233" s="75">
        <v>6067009321</v>
      </c>
      <c r="B5233" s="75">
        <v>5573</v>
      </c>
      <c r="C5233" s="75" t="s">
        <v>187</v>
      </c>
      <c r="D5233" s="75">
        <v>95828</v>
      </c>
      <c r="E5233" s="75">
        <v>21.877044657870101</v>
      </c>
      <c r="F5233" s="75">
        <v>0</v>
      </c>
      <c r="G5233" s="75">
        <v>33.700000000000003</v>
      </c>
      <c r="H5233" s="77"/>
      <c r="I5233" s="77"/>
    </row>
    <row r="5234" spans="1:9" x14ac:dyDescent="0.25">
      <c r="A5234" s="75">
        <v>6067007015</v>
      </c>
      <c r="B5234" s="75">
        <v>4997</v>
      </c>
      <c r="C5234" s="75" t="s">
        <v>187</v>
      </c>
      <c r="D5234" s="75">
        <v>95834</v>
      </c>
      <c r="E5234" s="75">
        <v>21.7432784661661</v>
      </c>
      <c r="F5234" s="75">
        <v>0</v>
      </c>
      <c r="G5234" s="75">
        <v>28</v>
      </c>
      <c r="H5234" s="77"/>
      <c r="I5234" s="77"/>
    </row>
    <row r="5235" spans="1:9" x14ac:dyDescent="0.25">
      <c r="A5235" s="75">
        <v>6067005901</v>
      </c>
      <c r="B5235" s="75">
        <v>5892</v>
      </c>
      <c r="C5235" s="75" t="s">
        <v>187</v>
      </c>
      <c r="D5235" s="75">
        <v>95821</v>
      </c>
      <c r="E5235" s="75">
        <v>20.408842584701599</v>
      </c>
      <c r="F5235" s="75">
        <v>0</v>
      </c>
      <c r="G5235" s="75">
        <v>13.2</v>
      </c>
      <c r="H5235" s="77"/>
      <c r="I5235" s="77"/>
    </row>
    <row r="5236" spans="1:9" x14ac:dyDescent="0.25">
      <c r="A5236" s="75">
        <v>6067005605</v>
      </c>
      <c r="B5236" s="75">
        <v>3124</v>
      </c>
      <c r="C5236" s="75" t="s">
        <v>187</v>
      </c>
      <c r="D5236" s="75">
        <v>95864</v>
      </c>
      <c r="E5236" s="75">
        <v>20.3839226687737</v>
      </c>
      <c r="F5236" s="75">
        <v>0</v>
      </c>
      <c r="G5236" s="75">
        <v>46.5</v>
      </c>
      <c r="H5236" s="77"/>
      <c r="I5236" s="77"/>
    </row>
    <row r="5237" spans="1:9" x14ac:dyDescent="0.25">
      <c r="A5237" s="75">
        <v>6067002600</v>
      </c>
      <c r="B5237" s="75">
        <v>2505</v>
      </c>
      <c r="C5237" s="75" t="s">
        <v>187</v>
      </c>
      <c r="D5237" s="75">
        <v>95818</v>
      </c>
      <c r="E5237" s="75">
        <v>20.263326234107399</v>
      </c>
      <c r="F5237" s="75">
        <v>0</v>
      </c>
      <c r="G5237" s="75">
        <v>29.2</v>
      </c>
      <c r="H5237" s="77"/>
      <c r="I5237" s="77"/>
    </row>
    <row r="5238" spans="1:9" x14ac:dyDescent="0.25">
      <c r="A5238" s="75">
        <v>6067004010</v>
      </c>
      <c r="B5238" s="75">
        <v>5131</v>
      </c>
      <c r="C5238" s="75" t="s">
        <v>187</v>
      </c>
      <c r="D5238" s="75">
        <v>95831</v>
      </c>
      <c r="E5238" s="75">
        <v>19.1960941616653</v>
      </c>
      <c r="F5238" s="75">
        <v>0</v>
      </c>
      <c r="G5238" s="75">
        <v>31.4</v>
      </c>
      <c r="H5238" s="77"/>
      <c r="I5238" s="77"/>
    </row>
    <row r="5239" spans="1:9" x14ac:dyDescent="0.25">
      <c r="A5239" s="75">
        <v>6067007013</v>
      </c>
      <c r="B5239" s="75">
        <v>2779</v>
      </c>
      <c r="C5239" s="75" t="s">
        <v>187</v>
      </c>
      <c r="D5239" s="75">
        <v>95833</v>
      </c>
      <c r="E5239" s="75">
        <v>19.1606575045307</v>
      </c>
      <c r="F5239" s="75">
        <v>0</v>
      </c>
      <c r="G5239" s="75">
        <v>42.7</v>
      </c>
      <c r="H5239" s="77"/>
      <c r="I5239" s="77"/>
    </row>
    <row r="5240" spans="1:9" x14ac:dyDescent="0.25">
      <c r="A5240" s="75">
        <v>6067007428</v>
      </c>
      <c r="B5240" s="75">
        <v>3451</v>
      </c>
      <c r="C5240" s="75" t="s">
        <v>187</v>
      </c>
      <c r="D5240" s="75">
        <v>95842</v>
      </c>
      <c r="E5240" s="75">
        <v>19.153530338506101</v>
      </c>
      <c r="F5240" s="75">
        <v>0</v>
      </c>
      <c r="G5240" s="75">
        <v>34.4</v>
      </c>
      <c r="H5240" s="77"/>
      <c r="I5240" s="77"/>
    </row>
    <row r="5241" spans="1:9" x14ac:dyDescent="0.25">
      <c r="A5241" s="75">
        <v>6067009311</v>
      </c>
      <c r="B5241" s="75">
        <v>6407</v>
      </c>
      <c r="C5241" s="75" t="s">
        <v>187</v>
      </c>
      <c r="D5241" s="75">
        <v>95829</v>
      </c>
      <c r="E5241" s="75">
        <v>18.933735897397401</v>
      </c>
      <c r="F5241" s="75">
        <v>0</v>
      </c>
      <c r="G5241" s="75">
        <v>36.5</v>
      </c>
      <c r="H5241" s="77"/>
      <c r="I5241" s="77"/>
    </row>
    <row r="5242" spans="1:9" x14ac:dyDescent="0.25">
      <c r="A5242" s="75">
        <v>6067002300</v>
      </c>
      <c r="B5242" s="75">
        <v>3156</v>
      </c>
      <c r="C5242" s="75" t="s">
        <v>187</v>
      </c>
      <c r="D5242" s="75">
        <v>95818</v>
      </c>
      <c r="E5242" s="75">
        <v>18.891462414055901</v>
      </c>
      <c r="F5242" s="75">
        <v>0</v>
      </c>
      <c r="G5242" s="75">
        <v>11.7</v>
      </c>
      <c r="H5242" s="77"/>
      <c r="I5242" s="77"/>
    </row>
    <row r="5243" spans="1:9" x14ac:dyDescent="0.25">
      <c r="A5243" s="75">
        <v>6067009317</v>
      </c>
      <c r="B5243" s="75">
        <v>5700</v>
      </c>
      <c r="C5243" s="75" t="s">
        <v>187</v>
      </c>
      <c r="D5243" s="75">
        <v>95828</v>
      </c>
      <c r="E5243" s="75">
        <v>18.887297278816401</v>
      </c>
      <c r="F5243" s="75">
        <v>0</v>
      </c>
      <c r="G5243" s="75">
        <v>27.4</v>
      </c>
      <c r="H5243" s="77"/>
      <c r="I5243" s="77"/>
    </row>
    <row r="5244" spans="1:9" x14ac:dyDescent="0.25">
      <c r="A5244" s="75">
        <v>6067008130</v>
      </c>
      <c r="B5244" s="75">
        <v>3761</v>
      </c>
      <c r="C5244" s="75" t="s">
        <v>187</v>
      </c>
      <c r="D5244" s="75">
        <v>95842</v>
      </c>
      <c r="E5244" s="75">
        <v>18.848013582024301</v>
      </c>
      <c r="F5244" s="75">
        <v>0</v>
      </c>
      <c r="G5244" s="75">
        <v>40.700000000000003</v>
      </c>
      <c r="H5244" s="77"/>
      <c r="I5244" s="77"/>
    </row>
    <row r="5245" spans="1:9" x14ac:dyDescent="0.25">
      <c r="A5245" s="75">
        <v>6067005403</v>
      </c>
      <c r="B5245" s="75">
        <v>2224</v>
      </c>
      <c r="C5245" s="75" t="s">
        <v>187</v>
      </c>
      <c r="D5245" s="75">
        <v>95825</v>
      </c>
      <c r="E5245" s="75">
        <v>18.377761867209902</v>
      </c>
      <c r="F5245" s="75">
        <v>0</v>
      </c>
      <c r="G5245" s="75">
        <v>28.2</v>
      </c>
      <c r="H5245" s="77"/>
      <c r="I5245" s="77"/>
    </row>
    <row r="5246" spans="1:9" x14ac:dyDescent="0.25">
      <c r="A5246" s="75">
        <v>6067003300</v>
      </c>
      <c r="B5246" s="75">
        <v>4073</v>
      </c>
      <c r="C5246" s="75" t="s">
        <v>187</v>
      </c>
      <c r="D5246" s="75">
        <v>95822</v>
      </c>
      <c r="E5246" s="75">
        <v>18.3772011103922</v>
      </c>
      <c r="F5246" s="75">
        <v>0</v>
      </c>
      <c r="G5246" s="75">
        <v>22.9</v>
      </c>
      <c r="H5246" s="77"/>
      <c r="I5246" s="77"/>
    </row>
    <row r="5247" spans="1:9" x14ac:dyDescent="0.25">
      <c r="A5247" s="75">
        <v>6067005606</v>
      </c>
      <c r="B5247" s="75">
        <v>4029</v>
      </c>
      <c r="C5247" s="75" t="s">
        <v>187</v>
      </c>
      <c r="D5247" s="75">
        <v>95864</v>
      </c>
      <c r="E5247" s="75">
        <v>18.372564283319399</v>
      </c>
      <c r="F5247" s="75">
        <v>0</v>
      </c>
      <c r="G5247" s="75">
        <v>24.9</v>
      </c>
      <c r="H5247" s="77"/>
      <c r="I5247" s="77"/>
    </row>
    <row r="5248" spans="1:9" x14ac:dyDescent="0.25">
      <c r="A5248" s="75">
        <v>6067002400</v>
      </c>
      <c r="B5248" s="75">
        <v>4387</v>
      </c>
      <c r="C5248" s="75" t="s">
        <v>187</v>
      </c>
      <c r="D5248" s="75">
        <v>95818</v>
      </c>
      <c r="E5248" s="75">
        <v>18.017609345379999</v>
      </c>
      <c r="F5248" s="75">
        <v>0</v>
      </c>
      <c r="G5248" s="75">
        <v>13.6</v>
      </c>
      <c r="H5248" s="77"/>
      <c r="I5248" s="77"/>
    </row>
    <row r="5249" spans="1:9" x14ac:dyDescent="0.25">
      <c r="A5249" s="75">
        <v>6067004006</v>
      </c>
      <c r="B5249" s="75">
        <v>4843</v>
      </c>
      <c r="C5249" s="75" t="s">
        <v>187</v>
      </c>
      <c r="D5249" s="75">
        <v>95831</v>
      </c>
      <c r="E5249" s="75">
        <v>17.995054120950002</v>
      </c>
      <c r="F5249" s="75">
        <v>0</v>
      </c>
      <c r="G5249" s="75">
        <v>23.1</v>
      </c>
      <c r="H5249" s="77"/>
      <c r="I5249" s="77"/>
    </row>
    <row r="5250" spans="1:9" x14ac:dyDescent="0.25">
      <c r="A5250" s="75">
        <v>6067001500</v>
      </c>
      <c r="B5250" s="75">
        <v>4329</v>
      </c>
      <c r="C5250" s="75" t="s">
        <v>187</v>
      </c>
      <c r="D5250" s="75">
        <v>95816</v>
      </c>
      <c r="E5250" s="75">
        <v>17.710328099080002</v>
      </c>
      <c r="F5250" s="75">
        <v>0</v>
      </c>
      <c r="G5250" s="75">
        <v>20</v>
      </c>
      <c r="H5250" s="77"/>
      <c r="I5250" s="77"/>
    </row>
    <row r="5251" spans="1:9" x14ac:dyDescent="0.25">
      <c r="A5251" s="75">
        <v>6067007429</v>
      </c>
      <c r="B5251" s="75">
        <v>4889</v>
      </c>
      <c r="C5251" s="75" t="s">
        <v>187</v>
      </c>
      <c r="D5251" s="75">
        <v>95842</v>
      </c>
      <c r="E5251" s="75">
        <v>17.642581561959201</v>
      </c>
      <c r="F5251" s="75">
        <v>0</v>
      </c>
      <c r="G5251" s="75">
        <v>59</v>
      </c>
      <c r="H5251" s="77"/>
      <c r="I5251" s="77"/>
    </row>
    <row r="5252" spans="1:9" x14ac:dyDescent="0.25">
      <c r="A5252" s="75">
        <v>6067009106</v>
      </c>
      <c r="B5252" s="75">
        <v>4143</v>
      </c>
      <c r="C5252" s="75" t="s">
        <v>187</v>
      </c>
      <c r="D5252" s="75">
        <v>95826</v>
      </c>
      <c r="E5252" s="75">
        <v>17.6221691015235</v>
      </c>
      <c r="F5252" s="75">
        <v>0</v>
      </c>
      <c r="G5252" s="75">
        <v>39.9</v>
      </c>
      <c r="H5252" s="77"/>
      <c r="I5252" s="77"/>
    </row>
    <row r="5253" spans="1:9" x14ac:dyDescent="0.25">
      <c r="A5253" s="75">
        <v>6067004012</v>
      </c>
      <c r="B5253" s="75">
        <v>3267</v>
      </c>
      <c r="C5253" s="75" t="s">
        <v>187</v>
      </c>
      <c r="D5253" s="75">
        <v>95831</v>
      </c>
      <c r="E5253" s="75">
        <v>17.399805071407901</v>
      </c>
      <c r="F5253" s="75">
        <v>0</v>
      </c>
      <c r="G5253" s="75">
        <v>11.8</v>
      </c>
      <c r="H5253" s="77"/>
      <c r="I5253" s="77"/>
    </row>
    <row r="5254" spans="1:9" x14ac:dyDescent="0.25">
      <c r="A5254" s="75">
        <v>6067007017</v>
      </c>
      <c r="B5254" s="75">
        <v>2770</v>
      </c>
      <c r="C5254" s="75" t="s">
        <v>187</v>
      </c>
      <c r="D5254" s="75">
        <v>95833</v>
      </c>
      <c r="E5254" s="75">
        <v>17.3979867911846</v>
      </c>
      <c r="F5254" s="75">
        <v>0</v>
      </c>
      <c r="G5254" s="75">
        <v>10.3</v>
      </c>
      <c r="H5254" s="77"/>
      <c r="I5254" s="77"/>
    </row>
    <row r="5255" spans="1:9" x14ac:dyDescent="0.25">
      <c r="A5255" s="75">
        <v>6067009108</v>
      </c>
      <c r="B5255" s="75">
        <v>3693</v>
      </c>
      <c r="C5255" s="75" t="s">
        <v>187</v>
      </c>
      <c r="D5255" s="75">
        <v>95826</v>
      </c>
      <c r="E5255" s="75">
        <v>16.987612997790801</v>
      </c>
      <c r="F5255" s="75">
        <v>0</v>
      </c>
      <c r="G5255" s="75">
        <v>30.5</v>
      </c>
      <c r="H5255" s="77"/>
      <c r="I5255" s="77"/>
    </row>
    <row r="5256" spans="1:9" x14ac:dyDescent="0.25">
      <c r="A5256" s="75">
        <v>6067009609</v>
      </c>
      <c r="B5256" s="75">
        <v>5215</v>
      </c>
      <c r="C5256" s="75" t="s">
        <v>187</v>
      </c>
      <c r="D5256" s="75">
        <v>95823</v>
      </c>
      <c r="E5256" s="75">
        <v>16.812103295667601</v>
      </c>
      <c r="F5256" s="75">
        <v>0</v>
      </c>
      <c r="G5256" s="75">
        <v>39.9</v>
      </c>
      <c r="H5256" s="77"/>
      <c r="I5256" s="77"/>
    </row>
    <row r="5257" spans="1:9" x14ac:dyDescent="0.25">
      <c r="A5257" s="75">
        <v>6067007107</v>
      </c>
      <c r="B5257" s="75">
        <v>3372</v>
      </c>
      <c r="C5257" s="75" t="s">
        <v>187</v>
      </c>
      <c r="D5257" s="75">
        <v>95837</v>
      </c>
      <c r="E5257" s="75">
        <v>16.145195256262301</v>
      </c>
      <c r="F5257" s="75">
        <v>0</v>
      </c>
      <c r="G5257" s="75">
        <v>13.8</v>
      </c>
      <c r="H5257" s="77"/>
      <c r="I5257" s="77"/>
    </row>
    <row r="5258" spans="1:9" x14ac:dyDescent="0.25">
      <c r="A5258" s="75">
        <v>6067000300</v>
      </c>
      <c r="B5258" s="75">
        <v>3103</v>
      </c>
      <c r="C5258" s="75" t="s">
        <v>187</v>
      </c>
      <c r="D5258" s="75">
        <v>95816</v>
      </c>
      <c r="E5258" s="75">
        <v>15.995770253465899</v>
      </c>
      <c r="F5258" s="75">
        <v>0</v>
      </c>
      <c r="G5258" s="75">
        <v>13</v>
      </c>
      <c r="H5258" s="77"/>
      <c r="I5258" s="77"/>
    </row>
    <row r="5259" spans="1:9" x14ac:dyDescent="0.25">
      <c r="A5259" s="75">
        <v>6067005803</v>
      </c>
      <c r="B5259" s="75">
        <v>3545</v>
      </c>
      <c r="C5259" s="75" t="s">
        <v>187</v>
      </c>
      <c r="D5259" s="75">
        <v>95864</v>
      </c>
      <c r="E5259" s="75">
        <v>15.7809013300045</v>
      </c>
      <c r="F5259" s="75">
        <v>0</v>
      </c>
      <c r="G5259" s="75">
        <v>10.3</v>
      </c>
      <c r="H5259" s="77"/>
      <c r="I5259" s="77"/>
    </row>
    <row r="5260" spans="1:9" x14ac:dyDescent="0.25">
      <c r="A5260" s="75">
        <v>6067009329</v>
      </c>
      <c r="B5260" s="75">
        <v>2300</v>
      </c>
      <c r="C5260" s="75" t="s">
        <v>187</v>
      </c>
      <c r="D5260" s="75">
        <v>95829</v>
      </c>
      <c r="E5260" s="75">
        <v>15.539189531956399</v>
      </c>
      <c r="F5260" s="75">
        <v>0</v>
      </c>
      <c r="G5260" s="75">
        <v>44</v>
      </c>
      <c r="H5260" s="77"/>
      <c r="I5260" s="77"/>
    </row>
    <row r="5261" spans="1:9" x14ac:dyDescent="0.25">
      <c r="A5261" s="75">
        <v>6067009330</v>
      </c>
      <c r="B5261" s="75">
        <v>3818</v>
      </c>
      <c r="C5261" s="75" t="s">
        <v>187</v>
      </c>
      <c r="D5261" s="75">
        <v>95829</v>
      </c>
      <c r="E5261" s="75">
        <v>15.3116514328651</v>
      </c>
      <c r="F5261" s="75">
        <v>0</v>
      </c>
      <c r="G5261" s="75">
        <v>24.9</v>
      </c>
      <c r="H5261" s="77"/>
      <c r="I5261" s="77"/>
    </row>
    <row r="5262" spans="1:9" x14ac:dyDescent="0.25">
      <c r="A5262" s="75">
        <v>6067004005</v>
      </c>
      <c r="B5262" s="75">
        <v>4185</v>
      </c>
      <c r="C5262" s="75" t="s">
        <v>187</v>
      </c>
      <c r="D5262" s="75">
        <v>95831</v>
      </c>
      <c r="E5262" s="75">
        <v>15.1271717154084</v>
      </c>
      <c r="F5262" s="75">
        <v>0</v>
      </c>
      <c r="G5262" s="75">
        <v>21.7</v>
      </c>
      <c r="H5262" s="77"/>
      <c r="I5262" s="77"/>
    </row>
    <row r="5263" spans="1:9" x14ac:dyDescent="0.25">
      <c r="A5263" s="75">
        <v>6067009312</v>
      </c>
      <c r="B5263" s="75">
        <v>6535</v>
      </c>
      <c r="C5263" s="75" t="s">
        <v>187</v>
      </c>
      <c r="D5263" s="75">
        <v>95829</v>
      </c>
      <c r="E5263" s="75">
        <v>14.591093807640499</v>
      </c>
      <c r="F5263" s="75">
        <v>0</v>
      </c>
      <c r="G5263" s="75">
        <v>33.9</v>
      </c>
      <c r="H5263" s="77"/>
      <c r="I5263" s="77"/>
    </row>
    <row r="5264" spans="1:9" x14ac:dyDescent="0.25">
      <c r="A5264" s="75">
        <v>6067007106</v>
      </c>
      <c r="B5264" s="75">
        <v>7161</v>
      </c>
      <c r="C5264" s="75" t="s">
        <v>187</v>
      </c>
      <c r="D5264" s="75">
        <v>95835</v>
      </c>
      <c r="E5264" s="75">
        <v>14.488563805183</v>
      </c>
      <c r="F5264" s="75">
        <v>0</v>
      </c>
      <c r="G5264" s="75">
        <v>20.2</v>
      </c>
      <c r="H5264" s="77"/>
      <c r="I5264" s="77"/>
    </row>
    <row r="5265" spans="1:9" x14ac:dyDescent="0.25">
      <c r="A5265" s="75">
        <v>6067005801</v>
      </c>
      <c r="B5265" s="75">
        <v>5050</v>
      </c>
      <c r="C5265" s="75" t="s">
        <v>187</v>
      </c>
      <c r="D5265" s="75">
        <v>95864</v>
      </c>
      <c r="E5265" s="75">
        <v>14.377182684873301</v>
      </c>
      <c r="F5265" s="75">
        <v>0</v>
      </c>
      <c r="G5265" s="75">
        <v>20.399999999999999</v>
      </c>
      <c r="H5265" s="77"/>
      <c r="I5265" s="77"/>
    </row>
    <row r="5266" spans="1:9" x14ac:dyDescent="0.25">
      <c r="A5266" s="75">
        <v>6067001600</v>
      </c>
      <c r="B5266" s="75">
        <v>5421</v>
      </c>
      <c r="C5266" s="75" t="s">
        <v>187</v>
      </c>
      <c r="D5266" s="75">
        <v>95819</v>
      </c>
      <c r="E5266" s="75">
        <v>14.30121594149</v>
      </c>
      <c r="F5266" s="75">
        <v>0</v>
      </c>
      <c r="G5266" s="75">
        <v>14</v>
      </c>
      <c r="H5266" s="77"/>
      <c r="I5266" s="77"/>
    </row>
    <row r="5267" spans="1:9" x14ac:dyDescent="0.25">
      <c r="A5267" s="75">
        <v>6067007105</v>
      </c>
      <c r="B5267" s="75">
        <v>6725</v>
      </c>
      <c r="C5267" s="75" t="s">
        <v>187</v>
      </c>
      <c r="D5267" s="75">
        <v>95835</v>
      </c>
      <c r="E5267" s="75">
        <v>14.2344869541789</v>
      </c>
      <c r="F5267" s="75">
        <v>0</v>
      </c>
      <c r="G5267" s="75">
        <v>33.6</v>
      </c>
      <c r="H5267" s="77"/>
      <c r="I5267" s="77"/>
    </row>
    <row r="5268" spans="1:9" x14ac:dyDescent="0.25">
      <c r="A5268" s="75">
        <v>6067005701</v>
      </c>
      <c r="B5268" s="75">
        <v>3060</v>
      </c>
      <c r="C5268" s="75" t="s">
        <v>187</v>
      </c>
      <c r="D5268" s="75">
        <v>95864</v>
      </c>
      <c r="E5268" s="75">
        <v>13.167424965825701</v>
      </c>
      <c r="F5268" s="75">
        <v>0</v>
      </c>
      <c r="G5268" s="75">
        <v>26.9</v>
      </c>
      <c r="H5268" s="77"/>
      <c r="I5268" s="77"/>
    </row>
    <row r="5269" spans="1:9" x14ac:dyDescent="0.25">
      <c r="A5269" s="75">
        <v>6067007103</v>
      </c>
      <c r="B5269" s="75">
        <v>3850</v>
      </c>
      <c r="C5269" s="75" t="s">
        <v>187</v>
      </c>
      <c r="D5269" s="75">
        <v>95835</v>
      </c>
      <c r="E5269" s="75">
        <v>12.3779657747135</v>
      </c>
      <c r="F5269" s="75">
        <v>0</v>
      </c>
      <c r="G5269" s="75">
        <v>21.9</v>
      </c>
      <c r="H5269" s="77"/>
      <c r="I5269" s="77"/>
    </row>
    <row r="5270" spans="1:9" x14ac:dyDescent="0.25">
      <c r="A5270" s="75">
        <v>6067009326</v>
      </c>
      <c r="B5270" s="75">
        <v>4804</v>
      </c>
      <c r="C5270" s="75" t="s">
        <v>187</v>
      </c>
      <c r="D5270" s="75">
        <v>95830</v>
      </c>
      <c r="E5270" s="75">
        <v>12.365212591297199</v>
      </c>
      <c r="F5270" s="75">
        <v>0</v>
      </c>
      <c r="G5270" s="75">
        <v>17.2</v>
      </c>
      <c r="H5270" s="77"/>
      <c r="I5270" s="77"/>
    </row>
    <row r="5271" spans="1:9" x14ac:dyDescent="0.25">
      <c r="A5271" s="75">
        <v>6067004004</v>
      </c>
      <c r="B5271" s="75">
        <v>6086</v>
      </c>
      <c r="C5271" s="75" t="s">
        <v>187</v>
      </c>
      <c r="D5271" s="75">
        <v>95831</v>
      </c>
      <c r="E5271" s="75">
        <v>12.1118690800789</v>
      </c>
      <c r="F5271" s="75">
        <v>0</v>
      </c>
      <c r="G5271" s="75">
        <v>14.1</v>
      </c>
      <c r="H5271" s="77"/>
      <c r="I5271" s="77"/>
    </row>
    <row r="5272" spans="1:9" x14ac:dyDescent="0.25">
      <c r="A5272" s="75">
        <v>6067005702</v>
      </c>
      <c r="B5272" s="75">
        <v>4795</v>
      </c>
      <c r="C5272" s="75" t="s">
        <v>187</v>
      </c>
      <c r="D5272" s="75">
        <v>95864</v>
      </c>
      <c r="E5272" s="75">
        <v>11.671787505451899</v>
      </c>
      <c r="F5272" s="75">
        <v>0</v>
      </c>
      <c r="G5272" s="75">
        <v>10.5</v>
      </c>
      <c r="H5272" s="77"/>
      <c r="I5272" s="77"/>
    </row>
    <row r="5273" spans="1:9" x14ac:dyDescent="0.25">
      <c r="A5273" s="75">
        <v>6067004011</v>
      </c>
      <c r="B5273" s="75">
        <v>3086</v>
      </c>
      <c r="C5273" s="75" t="s">
        <v>187</v>
      </c>
      <c r="D5273" s="75">
        <v>95831</v>
      </c>
      <c r="E5273" s="75">
        <v>11.0594898372162</v>
      </c>
      <c r="F5273" s="75">
        <v>0</v>
      </c>
      <c r="G5273" s="75">
        <v>8.9</v>
      </c>
      <c r="H5273" s="77"/>
      <c r="I5273" s="77"/>
    </row>
    <row r="5274" spans="1:9" x14ac:dyDescent="0.25">
      <c r="A5274" s="75">
        <v>6067007104</v>
      </c>
      <c r="B5274" s="75">
        <v>7689</v>
      </c>
      <c r="C5274" s="75" t="s">
        <v>187</v>
      </c>
      <c r="D5274" s="75">
        <v>95835</v>
      </c>
      <c r="E5274" s="75">
        <v>10.7212528629197</v>
      </c>
      <c r="F5274" s="75">
        <v>0</v>
      </c>
      <c r="G5274" s="75">
        <v>24.9</v>
      </c>
      <c r="H5274" s="77"/>
      <c r="I5274" s="77"/>
    </row>
    <row r="5275" spans="1:9" x14ac:dyDescent="0.25">
      <c r="A5275" s="75">
        <v>6067004008</v>
      </c>
      <c r="B5275" s="75">
        <v>3596</v>
      </c>
      <c r="C5275" s="75" t="s">
        <v>187</v>
      </c>
      <c r="D5275" s="75">
        <v>95831</v>
      </c>
      <c r="E5275" s="75">
        <v>10.5130701698568</v>
      </c>
      <c r="F5275" s="75">
        <v>0</v>
      </c>
      <c r="G5275" s="75">
        <v>22.8</v>
      </c>
      <c r="H5275" s="77"/>
      <c r="I5275" s="77"/>
    </row>
    <row r="5276" spans="1:9" x14ac:dyDescent="0.25">
      <c r="A5276" s="75">
        <v>6067007102</v>
      </c>
      <c r="B5276" s="75">
        <v>7195</v>
      </c>
      <c r="C5276" s="75" t="s">
        <v>187</v>
      </c>
      <c r="D5276" s="75">
        <v>95835</v>
      </c>
      <c r="E5276" s="75">
        <v>10.4019468409818</v>
      </c>
      <c r="F5276" s="75">
        <v>0</v>
      </c>
      <c r="G5276" s="75">
        <v>12.9</v>
      </c>
      <c r="H5276" s="77"/>
      <c r="I5276" s="77"/>
    </row>
    <row r="5277" spans="1:9" x14ac:dyDescent="0.25">
      <c r="A5277" s="75">
        <v>6067004009</v>
      </c>
      <c r="B5277" s="75">
        <v>5129</v>
      </c>
      <c r="C5277" s="75" t="s">
        <v>187</v>
      </c>
      <c r="D5277" s="75">
        <v>95831</v>
      </c>
      <c r="E5277" s="75">
        <v>10.147821402914101</v>
      </c>
      <c r="F5277" s="75">
        <v>0</v>
      </c>
      <c r="G5277" s="75">
        <v>14.4</v>
      </c>
      <c r="H5277" s="77"/>
      <c r="I5277" s="77"/>
    </row>
    <row r="5278" spans="1:9" x14ac:dyDescent="0.25">
      <c r="A5278" s="75">
        <v>6067000200</v>
      </c>
      <c r="B5278" s="75">
        <v>3497</v>
      </c>
      <c r="C5278" s="75" t="s">
        <v>187</v>
      </c>
      <c r="D5278" s="75">
        <v>95819</v>
      </c>
      <c r="E5278" s="75">
        <v>9.5334380032742896</v>
      </c>
      <c r="F5278" s="75">
        <v>0</v>
      </c>
      <c r="G5278" s="75">
        <v>13.2</v>
      </c>
      <c r="H5278" s="77"/>
      <c r="I5278" s="77"/>
    </row>
    <row r="5279" spans="1:9" x14ac:dyDescent="0.25">
      <c r="A5279" s="75">
        <v>6067000100</v>
      </c>
      <c r="B5279" s="75">
        <v>3558</v>
      </c>
      <c r="C5279" s="75" t="s">
        <v>187</v>
      </c>
      <c r="D5279" s="75">
        <v>95819</v>
      </c>
      <c r="E5279" s="75">
        <v>9.4160219905101208</v>
      </c>
      <c r="F5279" s="75">
        <v>0</v>
      </c>
      <c r="G5279" s="75">
        <v>12.4</v>
      </c>
      <c r="H5279" s="77"/>
      <c r="I5279" s="77"/>
    </row>
    <row r="5280" spans="1:9" x14ac:dyDescent="0.25">
      <c r="A5280" s="75">
        <v>6067002500</v>
      </c>
      <c r="B5280" s="75">
        <v>1587</v>
      </c>
      <c r="C5280" s="75" t="s">
        <v>187</v>
      </c>
      <c r="D5280" s="75">
        <v>95818</v>
      </c>
      <c r="E5280" s="75">
        <v>8.7714915006489491</v>
      </c>
      <c r="F5280" s="75">
        <v>0</v>
      </c>
      <c r="G5280" s="75">
        <v>11.2</v>
      </c>
      <c r="H5280" s="77"/>
      <c r="I5280" s="77"/>
    </row>
    <row r="5281" spans="1:9" x14ac:dyDescent="0.25">
      <c r="A5281" s="75">
        <v>6067007101</v>
      </c>
      <c r="B5281" s="75">
        <v>253</v>
      </c>
      <c r="C5281" s="75" t="s">
        <v>187</v>
      </c>
      <c r="D5281" s="75">
        <v>95836</v>
      </c>
      <c r="E5281" s="75" t="s">
        <v>147</v>
      </c>
      <c r="F5281" s="75">
        <v>0</v>
      </c>
      <c r="G5281" s="75" t="s">
        <v>147</v>
      </c>
      <c r="H5281" s="77"/>
      <c r="I5281" s="77"/>
    </row>
    <row r="5282" spans="1:9" x14ac:dyDescent="0.25">
      <c r="A5282" s="75">
        <v>6067008600</v>
      </c>
      <c r="B5282" s="75">
        <v>6784</v>
      </c>
      <c r="C5282" s="75" t="s">
        <v>187</v>
      </c>
      <c r="D5282" s="75">
        <v>95683</v>
      </c>
      <c r="E5282" s="75">
        <v>14.3841489797019</v>
      </c>
      <c r="F5282" s="75">
        <v>0</v>
      </c>
      <c r="G5282" s="75">
        <v>11.7</v>
      </c>
      <c r="H5282" s="77"/>
      <c r="I5282" s="77"/>
    </row>
    <row r="5283" spans="1:9" x14ac:dyDescent="0.25">
      <c r="A5283" s="75">
        <v>6067009900</v>
      </c>
      <c r="B5283" s="75">
        <v>3976</v>
      </c>
      <c r="C5283" s="75" t="s">
        <v>187</v>
      </c>
      <c r="D5283" s="75">
        <v>95690</v>
      </c>
      <c r="E5283" s="75">
        <v>27.5318573009543</v>
      </c>
      <c r="F5283" s="75">
        <v>0</v>
      </c>
      <c r="G5283" s="75">
        <v>37.4</v>
      </c>
      <c r="H5283" s="77"/>
      <c r="I5283" s="77"/>
    </row>
    <row r="5284" spans="1:9" x14ac:dyDescent="0.25">
      <c r="A5284" s="75">
        <v>6067009403</v>
      </c>
      <c r="B5284" s="75">
        <v>2038</v>
      </c>
      <c r="C5284" s="75" t="s">
        <v>187</v>
      </c>
      <c r="D5284" s="75">
        <v>95693</v>
      </c>
      <c r="E5284" s="75">
        <v>21.3900686510651</v>
      </c>
      <c r="F5284" s="75">
        <v>0</v>
      </c>
      <c r="G5284" s="75">
        <v>24.2</v>
      </c>
      <c r="H5284" s="77"/>
      <c r="I5284" s="77"/>
    </row>
    <row r="5285" spans="1:9" x14ac:dyDescent="0.25">
      <c r="A5285" s="75">
        <v>6067009404</v>
      </c>
      <c r="B5285" s="75">
        <v>5921</v>
      </c>
      <c r="C5285" s="75" t="s">
        <v>187</v>
      </c>
      <c r="D5285" s="75">
        <v>95693</v>
      </c>
      <c r="E5285" s="75">
        <v>14.6152885403633</v>
      </c>
      <c r="F5285" s="75">
        <v>0</v>
      </c>
      <c r="G5285" s="75">
        <v>16.3</v>
      </c>
      <c r="H5285" s="77"/>
      <c r="I5285" s="77"/>
    </row>
    <row r="5286" spans="1:9" x14ac:dyDescent="0.25">
      <c r="A5286" s="75">
        <v>6069000400</v>
      </c>
      <c r="B5286" s="75">
        <v>5975</v>
      </c>
      <c r="C5286" s="75" t="s">
        <v>188</v>
      </c>
      <c r="D5286" s="75">
        <v>95023</v>
      </c>
      <c r="E5286" s="75">
        <v>37.811067910342601</v>
      </c>
      <c r="F5286" s="75">
        <v>0</v>
      </c>
      <c r="G5286" s="75">
        <v>52.4</v>
      </c>
      <c r="H5286" s="77"/>
      <c r="I5286" s="77"/>
    </row>
    <row r="5287" spans="1:9" x14ac:dyDescent="0.25">
      <c r="A5287" s="75">
        <v>6069000300</v>
      </c>
      <c r="B5287" s="75">
        <v>4217</v>
      </c>
      <c r="C5287" s="75" t="s">
        <v>188</v>
      </c>
      <c r="D5287" s="75">
        <v>95023</v>
      </c>
      <c r="E5287" s="75">
        <v>36.146328715074503</v>
      </c>
      <c r="F5287" s="75">
        <v>0</v>
      </c>
      <c r="G5287" s="75">
        <v>33.799999999999997</v>
      </c>
      <c r="H5287" s="77"/>
      <c r="I5287" s="77"/>
    </row>
    <row r="5288" spans="1:9" x14ac:dyDescent="0.25">
      <c r="A5288" s="75">
        <v>6069000502</v>
      </c>
      <c r="B5288" s="75">
        <v>6099</v>
      </c>
      <c r="C5288" s="75" t="s">
        <v>188</v>
      </c>
      <c r="D5288" s="75">
        <v>95023</v>
      </c>
      <c r="E5288" s="75">
        <v>32.858117172587399</v>
      </c>
      <c r="F5288" s="75">
        <v>0</v>
      </c>
      <c r="G5288" s="75">
        <v>26</v>
      </c>
      <c r="H5288" s="77"/>
      <c r="I5288" s="77"/>
    </row>
    <row r="5289" spans="1:9" x14ac:dyDescent="0.25">
      <c r="A5289" s="75">
        <v>6069000701</v>
      </c>
      <c r="B5289" s="75">
        <v>3644</v>
      </c>
      <c r="C5289" s="75" t="s">
        <v>188</v>
      </c>
      <c r="D5289" s="75">
        <v>95023</v>
      </c>
      <c r="E5289" s="75">
        <v>32.622358142091997</v>
      </c>
      <c r="F5289" s="75">
        <v>0</v>
      </c>
      <c r="G5289" s="75">
        <v>50.3</v>
      </c>
      <c r="H5289" s="77"/>
      <c r="I5289" s="77"/>
    </row>
    <row r="5290" spans="1:9" x14ac:dyDescent="0.25">
      <c r="A5290" s="75">
        <v>6069000100</v>
      </c>
      <c r="B5290" s="75">
        <v>5007</v>
      </c>
      <c r="C5290" s="75" t="s">
        <v>188</v>
      </c>
      <c r="D5290" s="75">
        <v>95023</v>
      </c>
      <c r="E5290" s="75">
        <v>31.8790873258475</v>
      </c>
      <c r="F5290" s="75">
        <v>0</v>
      </c>
      <c r="G5290" s="75">
        <v>24.9</v>
      </c>
      <c r="H5290" s="77"/>
      <c r="I5290" s="77"/>
    </row>
    <row r="5291" spans="1:9" x14ac:dyDescent="0.25">
      <c r="A5291" s="75">
        <v>6069000702</v>
      </c>
      <c r="B5291" s="75">
        <v>4948</v>
      </c>
      <c r="C5291" s="75" t="s">
        <v>188</v>
      </c>
      <c r="D5291" s="75">
        <v>95023</v>
      </c>
      <c r="E5291" s="75">
        <v>31.2885660497912</v>
      </c>
      <c r="F5291" s="75">
        <v>0</v>
      </c>
      <c r="G5291" s="75">
        <v>24.9</v>
      </c>
      <c r="H5291" s="77"/>
      <c r="I5291" s="77"/>
    </row>
    <row r="5292" spans="1:9" x14ac:dyDescent="0.25">
      <c r="A5292" s="75">
        <v>6069000501</v>
      </c>
      <c r="B5292" s="75">
        <v>5395</v>
      </c>
      <c r="C5292" s="75" t="s">
        <v>188</v>
      </c>
      <c r="D5292" s="75">
        <v>95023</v>
      </c>
      <c r="E5292" s="75">
        <v>25.595704776676701</v>
      </c>
      <c r="F5292" s="75">
        <v>0</v>
      </c>
      <c r="G5292" s="75">
        <v>18.8</v>
      </c>
      <c r="H5292" s="77"/>
      <c r="I5292" s="77"/>
    </row>
    <row r="5293" spans="1:9" x14ac:dyDescent="0.25">
      <c r="A5293" s="75">
        <v>6069000600</v>
      </c>
      <c r="B5293" s="75">
        <v>8317</v>
      </c>
      <c r="C5293" s="75" t="s">
        <v>188</v>
      </c>
      <c r="D5293" s="75">
        <v>95023</v>
      </c>
      <c r="E5293" s="75">
        <v>22.468152174288701</v>
      </c>
      <c r="F5293" s="75">
        <v>0</v>
      </c>
      <c r="G5293" s="75">
        <v>30.3</v>
      </c>
      <c r="H5293" s="77"/>
      <c r="I5293" s="77"/>
    </row>
    <row r="5294" spans="1:9" x14ac:dyDescent="0.25">
      <c r="A5294" s="75">
        <v>6069000801</v>
      </c>
      <c r="B5294" s="75">
        <v>3082</v>
      </c>
      <c r="C5294" s="75" t="s">
        <v>188</v>
      </c>
      <c r="D5294" s="75">
        <v>95023</v>
      </c>
      <c r="E5294" s="75">
        <v>9.6545830710636906</v>
      </c>
      <c r="F5294" s="75">
        <v>0</v>
      </c>
      <c r="G5294" s="75">
        <v>8.1999999999999993</v>
      </c>
      <c r="H5294" s="77"/>
      <c r="I5294" s="77"/>
    </row>
    <row r="5295" spans="1:9" x14ac:dyDescent="0.25">
      <c r="A5295" s="75">
        <v>6069000802</v>
      </c>
      <c r="B5295" s="75">
        <v>2534</v>
      </c>
      <c r="C5295" s="75" t="s">
        <v>188</v>
      </c>
      <c r="D5295" s="75">
        <v>95043</v>
      </c>
      <c r="E5295" s="75">
        <v>29.284335068081901</v>
      </c>
      <c r="F5295" s="75">
        <v>0</v>
      </c>
      <c r="G5295" s="75">
        <v>22.9</v>
      </c>
      <c r="H5295" s="77"/>
      <c r="I5295" s="77"/>
    </row>
    <row r="5296" spans="1:9" x14ac:dyDescent="0.25">
      <c r="A5296" s="75">
        <v>6069000200</v>
      </c>
      <c r="B5296" s="75">
        <v>6051</v>
      </c>
      <c r="C5296" s="75" t="s">
        <v>188</v>
      </c>
      <c r="D5296" s="75">
        <v>95045</v>
      </c>
      <c r="E5296" s="75">
        <v>27.235030816833</v>
      </c>
      <c r="F5296" s="75">
        <v>0</v>
      </c>
      <c r="G5296" s="75">
        <v>38.5</v>
      </c>
      <c r="H5296" s="77"/>
      <c r="I5296" s="77"/>
    </row>
    <row r="5297" spans="1:9" x14ac:dyDescent="0.25">
      <c r="A5297" s="75">
        <v>6071009117</v>
      </c>
      <c r="B5297" s="75">
        <v>8267</v>
      </c>
      <c r="C5297" s="75" t="s">
        <v>189</v>
      </c>
      <c r="D5297" s="75">
        <v>92301</v>
      </c>
      <c r="E5297" s="75">
        <v>53.496070818737998</v>
      </c>
      <c r="F5297" s="75">
        <v>8267</v>
      </c>
      <c r="G5297" s="75">
        <v>71.5</v>
      </c>
      <c r="H5297" s="77"/>
      <c r="I5297" s="77"/>
    </row>
    <row r="5298" spans="1:9" x14ac:dyDescent="0.25">
      <c r="A5298" s="75">
        <v>6071009116</v>
      </c>
      <c r="B5298" s="75">
        <v>6717</v>
      </c>
      <c r="C5298" s="75" t="s">
        <v>189</v>
      </c>
      <c r="D5298" s="75">
        <v>92301</v>
      </c>
      <c r="E5298" s="75">
        <v>44.2836299408809</v>
      </c>
      <c r="F5298" s="75">
        <v>6717</v>
      </c>
      <c r="G5298" s="75">
        <v>86.8</v>
      </c>
      <c r="H5298" s="77"/>
      <c r="I5298" s="77"/>
    </row>
    <row r="5299" spans="1:9" x14ac:dyDescent="0.25">
      <c r="A5299" s="75">
        <v>6071009112</v>
      </c>
      <c r="B5299" s="75">
        <v>8744</v>
      </c>
      <c r="C5299" s="75" t="s">
        <v>189</v>
      </c>
      <c r="D5299" s="75">
        <v>92301</v>
      </c>
      <c r="E5299" s="75">
        <v>27.5339674049048</v>
      </c>
      <c r="F5299" s="75">
        <v>0</v>
      </c>
      <c r="G5299" s="75">
        <v>70.900000000000006</v>
      </c>
      <c r="H5299" s="77"/>
      <c r="I5299" s="77"/>
    </row>
    <row r="5300" spans="1:9" x14ac:dyDescent="0.25">
      <c r="A5300" s="75">
        <v>6071009114</v>
      </c>
      <c r="B5300" s="75">
        <v>10232</v>
      </c>
      <c r="C5300" s="75" t="s">
        <v>189</v>
      </c>
      <c r="D5300" s="75">
        <v>92301</v>
      </c>
      <c r="E5300" s="75">
        <v>26.105596316866698</v>
      </c>
      <c r="F5300" s="75">
        <v>0</v>
      </c>
      <c r="G5300" s="75">
        <v>55.6</v>
      </c>
      <c r="H5300" s="77"/>
      <c r="I5300" s="77"/>
    </row>
    <row r="5301" spans="1:9" x14ac:dyDescent="0.25">
      <c r="A5301" s="75">
        <v>6071011500</v>
      </c>
      <c r="B5301" s="75">
        <v>1890</v>
      </c>
      <c r="C5301" s="75" t="s">
        <v>189</v>
      </c>
      <c r="D5301" s="75">
        <v>92305</v>
      </c>
      <c r="E5301" s="75">
        <v>23.933769138268701</v>
      </c>
      <c r="F5301" s="75">
        <v>0</v>
      </c>
      <c r="G5301" s="75">
        <v>30.9</v>
      </c>
      <c r="H5301" s="77"/>
      <c r="I5301" s="77"/>
    </row>
    <row r="5302" spans="1:9" x14ac:dyDescent="0.25">
      <c r="A5302" s="75">
        <v>6071011700</v>
      </c>
      <c r="B5302" s="75">
        <v>1768</v>
      </c>
      <c r="C5302" s="75" t="s">
        <v>189</v>
      </c>
      <c r="D5302" s="75">
        <v>92307</v>
      </c>
      <c r="E5302" s="75">
        <v>37.6232193243358</v>
      </c>
      <c r="F5302" s="75">
        <v>0</v>
      </c>
      <c r="G5302" s="75">
        <v>56.8</v>
      </c>
      <c r="H5302" s="77"/>
      <c r="I5302" s="77"/>
    </row>
    <row r="5303" spans="1:9" x14ac:dyDescent="0.25">
      <c r="A5303" s="75">
        <v>6071012101</v>
      </c>
      <c r="B5303" s="75">
        <v>5565</v>
      </c>
      <c r="C5303" s="75" t="s">
        <v>189</v>
      </c>
      <c r="D5303" s="75">
        <v>92307</v>
      </c>
      <c r="E5303" s="75">
        <v>34.514463037815801</v>
      </c>
      <c r="F5303" s="75">
        <v>0</v>
      </c>
      <c r="G5303" s="75">
        <v>36.9</v>
      </c>
      <c r="H5303" s="77"/>
      <c r="I5303" s="77"/>
    </row>
    <row r="5304" spans="1:9" x14ac:dyDescent="0.25">
      <c r="A5304" s="75">
        <v>6071009708</v>
      </c>
      <c r="B5304" s="75">
        <v>5221</v>
      </c>
      <c r="C5304" s="75" t="s">
        <v>189</v>
      </c>
      <c r="D5304" s="75">
        <v>92308</v>
      </c>
      <c r="E5304" s="75">
        <v>23.811447274065099</v>
      </c>
      <c r="F5304" s="75">
        <v>0</v>
      </c>
      <c r="G5304" s="75">
        <v>51.6</v>
      </c>
      <c r="H5304" s="77"/>
      <c r="I5304" s="77"/>
    </row>
    <row r="5305" spans="1:9" x14ac:dyDescent="0.25">
      <c r="A5305" s="75">
        <v>6071009707</v>
      </c>
      <c r="B5305" s="75">
        <v>5920</v>
      </c>
      <c r="C5305" s="75" t="s">
        <v>189</v>
      </c>
      <c r="D5305" s="75">
        <v>92308</v>
      </c>
      <c r="E5305" s="75">
        <v>23.316569154627299</v>
      </c>
      <c r="F5305" s="75">
        <v>0</v>
      </c>
      <c r="G5305" s="75">
        <v>26.8</v>
      </c>
      <c r="H5305" s="77"/>
      <c r="I5305" s="77"/>
    </row>
    <row r="5306" spans="1:9" x14ac:dyDescent="0.25">
      <c r="A5306" s="75">
        <v>6071009714</v>
      </c>
      <c r="B5306" s="75">
        <v>3606</v>
      </c>
      <c r="C5306" s="75" t="s">
        <v>189</v>
      </c>
      <c r="D5306" s="75">
        <v>92307</v>
      </c>
      <c r="E5306" s="75">
        <v>20.4749997482918</v>
      </c>
      <c r="F5306" s="75">
        <v>0</v>
      </c>
      <c r="G5306" s="75">
        <v>39.5</v>
      </c>
      <c r="H5306" s="77"/>
      <c r="I5306" s="77"/>
    </row>
    <row r="5307" spans="1:9" x14ac:dyDescent="0.25">
      <c r="A5307" s="75">
        <v>6071009712</v>
      </c>
      <c r="B5307" s="75">
        <v>5978</v>
      </c>
      <c r="C5307" s="75" t="s">
        <v>189</v>
      </c>
      <c r="D5307" s="75">
        <v>92308</v>
      </c>
      <c r="E5307" s="75">
        <v>20.3909341561539</v>
      </c>
      <c r="F5307" s="75">
        <v>0</v>
      </c>
      <c r="G5307" s="75">
        <v>67.2</v>
      </c>
      <c r="H5307" s="77"/>
      <c r="I5307" s="77"/>
    </row>
    <row r="5308" spans="1:9" x14ac:dyDescent="0.25">
      <c r="A5308" s="75">
        <v>6071009716</v>
      </c>
      <c r="B5308" s="75">
        <v>6974</v>
      </c>
      <c r="C5308" s="75" t="s">
        <v>189</v>
      </c>
      <c r="D5308" s="75">
        <v>92307</v>
      </c>
      <c r="E5308" s="75">
        <v>19.9265316182275</v>
      </c>
      <c r="F5308" s="75">
        <v>0</v>
      </c>
      <c r="G5308" s="75">
        <v>62.1</v>
      </c>
      <c r="H5308" s="77"/>
      <c r="I5308" s="77"/>
    </row>
    <row r="5309" spans="1:9" x14ac:dyDescent="0.25">
      <c r="A5309" s="75">
        <v>6071009717</v>
      </c>
      <c r="B5309" s="75">
        <v>4018</v>
      </c>
      <c r="C5309" s="75" t="s">
        <v>189</v>
      </c>
      <c r="D5309" s="75">
        <v>92307</v>
      </c>
      <c r="E5309" s="75">
        <v>19.050129687001601</v>
      </c>
      <c r="F5309" s="75">
        <v>0</v>
      </c>
      <c r="G5309" s="75">
        <v>25.2</v>
      </c>
      <c r="H5309" s="77"/>
      <c r="I5309" s="77"/>
    </row>
    <row r="5310" spans="1:9" x14ac:dyDescent="0.25">
      <c r="A5310" s="75">
        <v>6071009713</v>
      </c>
      <c r="B5310" s="75">
        <v>7063</v>
      </c>
      <c r="C5310" s="75" t="s">
        <v>189</v>
      </c>
      <c r="D5310" s="75">
        <v>92307</v>
      </c>
      <c r="E5310" s="75">
        <v>18.9855143030987</v>
      </c>
      <c r="F5310" s="75">
        <v>0</v>
      </c>
      <c r="G5310" s="75">
        <v>33.799999999999997</v>
      </c>
      <c r="H5310" s="77"/>
      <c r="I5310" s="77"/>
    </row>
    <row r="5311" spans="1:9" x14ac:dyDescent="0.25">
      <c r="A5311" s="75">
        <v>6071009710</v>
      </c>
      <c r="B5311" s="75">
        <v>7120</v>
      </c>
      <c r="C5311" s="75" t="s">
        <v>189</v>
      </c>
      <c r="D5311" s="75">
        <v>92308</v>
      </c>
      <c r="E5311" s="75">
        <v>18.9344165566289</v>
      </c>
      <c r="F5311" s="75">
        <v>0</v>
      </c>
      <c r="G5311" s="75">
        <v>59.5</v>
      </c>
      <c r="H5311" s="77"/>
      <c r="I5311" s="77"/>
    </row>
    <row r="5312" spans="1:9" x14ac:dyDescent="0.25">
      <c r="A5312" s="75">
        <v>6071009711</v>
      </c>
      <c r="B5312" s="75">
        <v>9401</v>
      </c>
      <c r="C5312" s="75" t="s">
        <v>189</v>
      </c>
      <c r="D5312" s="75">
        <v>92308</v>
      </c>
      <c r="E5312" s="75">
        <v>18.397259156494499</v>
      </c>
      <c r="F5312" s="75">
        <v>0</v>
      </c>
      <c r="G5312" s="75">
        <v>26.7</v>
      </c>
      <c r="H5312" s="77"/>
      <c r="I5312" s="77"/>
    </row>
    <row r="5313" spans="1:9" x14ac:dyDescent="0.25">
      <c r="A5313" s="75">
        <v>6071009709</v>
      </c>
      <c r="B5313" s="75">
        <v>6356</v>
      </c>
      <c r="C5313" s="75" t="s">
        <v>189</v>
      </c>
      <c r="D5313" s="75">
        <v>92308</v>
      </c>
      <c r="E5313" s="75">
        <v>17.017637258938901</v>
      </c>
      <c r="F5313" s="75">
        <v>0</v>
      </c>
      <c r="G5313" s="75">
        <v>47.8</v>
      </c>
      <c r="H5313" s="77"/>
      <c r="I5313" s="77"/>
    </row>
    <row r="5314" spans="1:9" x14ac:dyDescent="0.25">
      <c r="A5314" s="75">
        <v>6071009715</v>
      </c>
      <c r="B5314" s="75">
        <v>8260</v>
      </c>
      <c r="C5314" s="75" t="s">
        <v>189</v>
      </c>
      <c r="D5314" s="75">
        <v>92307</v>
      </c>
      <c r="E5314" s="75">
        <v>16.518441832916398</v>
      </c>
      <c r="F5314" s="75">
        <v>0</v>
      </c>
      <c r="G5314" s="75">
        <v>32.1</v>
      </c>
      <c r="H5314" s="77"/>
      <c r="I5314" s="77"/>
    </row>
    <row r="5315" spans="1:9" x14ac:dyDescent="0.25">
      <c r="A5315" s="75">
        <v>6071010300</v>
      </c>
      <c r="B5315" s="75">
        <v>3846</v>
      </c>
      <c r="C5315" s="75" t="s">
        <v>189</v>
      </c>
      <c r="D5315" s="75">
        <v>92309</v>
      </c>
      <c r="E5315" s="75">
        <v>40.784867072752903</v>
      </c>
      <c r="F5315" s="75">
        <v>3846</v>
      </c>
      <c r="G5315" s="75">
        <v>44.4</v>
      </c>
      <c r="H5315" s="77"/>
      <c r="I5315" s="77"/>
    </row>
    <row r="5316" spans="1:9" x14ac:dyDescent="0.25">
      <c r="A5316" s="75">
        <v>6071009400</v>
      </c>
      <c r="B5316" s="75">
        <v>3493</v>
      </c>
      <c r="C5316" s="75" t="s">
        <v>189</v>
      </c>
      <c r="D5316" s="75">
        <v>92311</v>
      </c>
      <c r="E5316" s="75">
        <v>54.511014433244803</v>
      </c>
      <c r="F5316" s="75">
        <v>3493</v>
      </c>
      <c r="G5316" s="75">
        <v>75.900000000000006</v>
      </c>
      <c r="H5316" s="77"/>
      <c r="I5316" s="77"/>
    </row>
    <row r="5317" spans="1:9" x14ac:dyDescent="0.25">
      <c r="A5317" s="75">
        <v>6071009500</v>
      </c>
      <c r="B5317" s="75">
        <v>7094</v>
      </c>
      <c r="C5317" s="75" t="s">
        <v>189</v>
      </c>
      <c r="D5317" s="75">
        <v>92311</v>
      </c>
      <c r="E5317" s="75">
        <v>51.277530500118601</v>
      </c>
      <c r="F5317" s="75">
        <v>7094</v>
      </c>
      <c r="G5317" s="75">
        <v>66.400000000000006</v>
      </c>
      <c r="H5317" s="77"/>
      <c r="I5317" s="77"/>
    </row>
    <row r="5318" spans="1:9" x14ac:dyDescent="0.25">
      <c r="A5318" s="75">
        <v>6071009300</v>
      </c>
      <c r="B5318" s="75">
        <v>1257</v>
      </c>
      <c r="C5318" s="75" t="s">
        <v>189</v>
      </c>
      <c r="D5318" s="75">
        <v>92311</v>
      </c>
      <c r="E5318" s="75">
        <v>48.722118758229897</v>
      </c>
      <c r="F5318" s="75">
        <v>1257</v>
      </c>
      <c r="G5318" s="75">
        <v>61.2</v>
      </c>
      <c r="H5318" s="77"/>
      <c r="I5318" s="77"/>
    </row>
    <row r="5319" spans="1:9" x14ac:dyDescent="0.25">
      <c r="A5319" s="75">
        <v>6071012002</v>
      </c>
      <c r="B5319" s="75">
        <v>5366</v>
      </c>
      <c r="C5319" s="75" t="s">
        <v>189</v>
      </c>
      <c r="D5319" s="75">
        <v>92311</v>
      </c>
      <c r="E5319" s="75">
        <v>43.383804780530703</v>
      </c>
      <c r="F5319" s="75">
        <v>5366</v>
      </c>
      <c r="G5319" s="75">
        <v>42.9</v>
      </c>
      <c r="H5319" s="77"/>
      <c r="I5319" s="77"/>
    </row>
    <row r="5320" spans="1:9" x14ac:dyDescent="0.25">
      <c r="A5320" s="75">
        <v>6071011800</v>
      </c>
      <c r="B5320" s="75">
        <v>7000</v>
      </c>
      <c r="C5320" s="75" t="s">
        <v>189</v>
      </c>
      <c r="D5320" s="75">
        <v>92311</v>
      </c>
      <c r="E5320" s="75">
        <v>37.081979606506998</v>
      </c>
      <c r="F5320" s="75">
        <v>0</v>
      </c>
      <c r="G5320" s="75">
        <v>39.5</v>
      </c>
      <c r="H5320" s="77"/>
      <c r="I5320" s="77"/>
    </row>
    <row r="5321" spans="1:9" x14ac:dyDescent="0.25">
      <c r="A5321" s="75">
        <v>6071012001</v>
      </c>
      <c r="B5321" s="75">
        <v>5612</v>
      </c>
      <c r="C5321" s="75" t="s">
        <v>189</v>
      </c>
      <c r="D5321" s="75">
        <v>92311</v>
      </c>
      <c r="E5321" s="75">
        <v>27.9516517952684</v>
      </c>
      <c r="F5321" s="75">
        <v>0</v>
      </c>
      <c r="G5321" s="75">
        <v>33.200000000000003</v>
      </c>
      <c r="H5321" s="77"/>
      <c r="I5321" s="77"/>
    </row>
    <row r="5322" spans="1:9" x14ac:dyDescent="0.25">
      <c r="A5322" s="75">
        <v>6071011300</v>
      </c>
      <c r="B5322" s="75">
        <v>1408</v>
      </c>
      <c r="C5322" s="75" t="s">
        <v>189</v>
      </c>
      <c r="D5322" s="75">
        <v>92314</v>
      </c>
      <c r="E5322" s="75">
        <v>29.237805511503801</v>
      </c>
      <c r="F5322" s="75">
        <v>0</v>
      </c>
      <c r="G5322" s="75">
        <v>31.9</v>
      </c>
      <c r="H5322" s="77"/>
      <c r="I5322" s="77"/>
    </row>
    <row r="5323" spans="1:9" x14ac:dyDescent="0.25">
      <c r="A5323" s="75">
        <v>6071011401</v>
      </c>
      <c r="B5323" s="75">
        <v>4394</v>
      </c>
      <c r="C5323" s="75" t="s">
        <v>189</v>
      </c>
      <c r="D5323" s="75">
        <v>92314</v>
      </c>
      <c r="E5323" s="75">
        <v>27.967609754698401</v>
      </c>
      <c r="F5323" s="75">
        <v>0</v>
      </c>
      <c r="G5323" s="75">
        <v>48.8</v>
      </c>
      <c r="H5323" s="77"/>
      <c r="I5323" s="77"/>
    </row>
    <row r="5324" spans="1:9" x14ac:dyDescent="0.25">
      <c r="A5324" s="75">
        <v>6071011404</v>
      </c>
      <c r="B5324" s="75">
        <v>3692</v>
      </c>
      <c r="C5324" s="75" t="s">
        <v>189</v>
      </c>
      <c r="D5324" s="75">
        <v>92314</v>
      </c>
      <c r="E5324" s="75">
        <v>15.565079904422401</v>
      </c>
      <c r="F5324" s="75">
        <v>0</v>
      </c>
      <c r="G5324" s="75">
        <v>30.6</v>
      </c>
      <c r="H5324" s="77"/>
      <c r="I5324" s="77"/>
    </row>
    <row r="5325" spans="1:9" x14ac:dyDescent="0.25">
      <c r="A5325" s="75">
        <v>6071011403</v>
      </c>
      <c r="B5325" s="75">
        <v>3350</v>
      </c>
      <c r="C5325" s="75" t="s">
        <v>189</v>
      </c>
      <c r="D5325" s="75">
        <v>92314</v>
      </c>
      <c r="E5325" s="75">
        <v>13.675351821474299</v>
      </c>
      <c r="F5325" s="75">
        <v>0</v>
      </c>
      <c r="G5325" s="75">
        <v>50.3</v>
      </c>
      <c r="H5325" s="77"/>
      <c r="I5325" s="77"/>
    </row>
    <row r="5326" spans="1:9" x14ac:dyDescent="0.25">
      <c r="A5326" s="75">
        <v>6071011102</v>
      </c>
      <c r="B5326" s="75">
        <v>2031</v>
      </c>
      <c r="C5326" s="75" t="s">
        <v>189</v>
      </c>
      <c r="D5326" s="75">
        <v>92314</v>
      </c>
      <c r="E5326" s="75">
        <v>13.0339484189162</v>
      </c>
      <c r="F5326" s="75">
        <v>0</v>
      </c>
      <c r="G5326" s="75">
        <v>38.6</v>
      </c>
      <c r="H5326" s="77"/>
      <c r="I5326" s="77"/>
    </row>
    <row r="5327" spans="1:9" x14ac:dyDescent="0.25">
      <c r="A5327" s="75">
        <v>6071011204</v>
      </c>
      <c r="B5327" s="75">
        <v>1271</v>
      </c>
      <c r="C5327" s="75" t="s">
        <v>189</v>
      </c>
      <c r="D5327" s="75">
        <v>92314</v>
      </c>
      <c r="E5327" s="75">
        <v>11.7386595084634</v>
      </c>
      <c r="F5327" s="75">
        <v>0</v>
      </c>
      <c r="G5327" s="75">
        <v>31.8</v>
      </c>
      <c r="H5327" s="77"/>
      <c r="I5327" s="77"/>
    </row>
    <row r="5328" spans="1:9" x14ac:dyDescent="0.25">
      <c r="A5328" s="75">
        <v>6071011203</v>
      </c>
      <c r="B5328" s="75">
        <v>1593</v>
      </c>
      <c r="C5328" s="75" t="s">
        <v>189</v>
      </c>
      <c r="D5328" s="75">
        <v>92315</v>
      </c>
      <c r="E5328" s="75">
        <v>30.4792801084972</v>
      </c>
      <c r="F5328" s="75">
        <v>0</v>
      </c>
      <c r="G5328" s="75">
        <v>26.6</v>
      </c>
      <c r="H5328" s="77"/>
      <c r="I5328" s="77"/>
    </row>
    <row r="5329" spans="1:9" x14ac:dyDescent="0.25">
      <c r="A5329" s="75">
        <v>6071011205</v>
      </c>
      <c r="B5329" s="75">
        <v>1239</v>
      </c>
      <c r="C5329" s="75" t="s">
        <v>189</v>
      </c>
      <c r="D5329" s="75">
        <v>92315</v>
      </c>
      <c r="E5329" s="75">
        <v>30.315974090993599</v>
      </c>
      <c r="F5329" s="75">
        <v>0</v>
      </c>
      <c r="G5329" s="75">
        <v>62</v>
      </c>
      <c r="H5329" s="77"/>
      <c r="I5329" s="77"/>
    </row>
    <row r="5330" spans="1:9" x14ac:dyDescent="0.25">
      <c r="A5330" s="75">
        <v>6071011206</v>
      </c>
      <c r="B5330" s="75">
        <v>995</v>
      </c>
      <c r="C5330" s="75" t="s">
        <v>189</v>
      </c>
      <c r="D5330" s="75">
        <v>92315</v>
      </c>
      <c r="E5330" s="75">
        <v>21.440175834794601</v>
      </c>
      <c r="F5330" s="75">
        <v>0</v>
      </c>
      <c r="G5330" s="75">
        <v>34.700000000000003</v>
      </c>
      <c r="H5330" s="77"/>
      <c r="I5330" s="77"/>
    </row>
    <row r="5331" spans="1:9" x14ac:dyDescent="0.25">
      <c r="A5331" s="75">
        <v>6071004003</v>
      </c>
      <c r="B5331" s="75">
        <v>6178</v>
      </c>
      <c r="C5331" s="75" t="s">
        <v>189</v>
      </c>
      <c r="D5331" s="75">
        <v>92316</v>
      </c>
      <c r="E5331" s="75">
        <v>63.543129332585103</v>
      </c>
      <c r="F5331" s="75">
        <v>6178</v>
      </c>
      <c r="G5331" s="75">
        <v>52.3</v>
      </c>
      <c r="H5331" s="77"/>
      <c r="I5331" s="77"/>
    </row>
    <row r="5332" spans="1:9" x14ac:dyDescent="0.25">
      <c r="A5332" s="75">
        <v>6071003609</v>
      </c>
      <c r="B5332" s="75">
        <v>4871</v>
      </c>
      <c r="C5332" s="75" t="s">
        <v>189</v>
      </c>
      <c r="D5332" s="75">
        <v>92316</v>
      </c>
      <c r="E5332" s="75">
        <v>48.936551029352501</v>
      </c>
      <c r="F5332" s="75">
        <v>4871</v>
      </c>
      <c r="G5332" s="75">
        <v>43.9</v>
      </c>
      <c r="H5332" s="77"/>
      <c r="I5332" s="77"/>
    </row>
    <row r="5333" spans="1:9" x14ac:dyDescent="0.25">
      <c r="A5333" s="75">
        <v>6071004001</v>
      </c>
      <c r="B5333" s="75">
        <v>4763</v>
      </c>
      <c r="C5333" s="75" t="s">
        <v>189</v>
      </c>
      <c r="D5333" s="75">
        <v>92316</v>
      </c>
      <c r="E5333" s="75">
        <v>47.2642720817719</v>
      </c>
      <c r="F5333" s="75">
        <v>4763</v>
      </c>
      <c r="G5333" s="75">
        <v>47.6</v>
      </c>
      <c r="H5333" s="77"/>
      <c r="I5333" s="77"/>
    </row>
    <row r="5334" spans="1:9" x14ac:dyDescent="0.25">
      <c r="A5334" s="75">
        <v>6071003302</v>
      </c>
      <c r="B5334" s="75">
        <v>6037</v>
      </c>
      <c r="C5334" s="75" t="s">
        <v>189</v>
      </c>
      <c r="D5334" s="75">
        <v>92316</v>
      </c>
      <c r="E5334" s="75">
        <v>46.889390907239999</v>
      </c>
      <c r="F5334" s="75">
        <v>6037</v>
      </c>
      <c r="G5334" s="75">
        <v>55.7</v>
      </c>
      <c r="H5334" s="77"/>
      <c r="I5334" s="77"/>
    </row>
    <row r="5335" spans="1:9" x14ac:dyDescent="0.25">
      <c r="A5335" s="75">
        <v>6071003606</v>
      </c>
      <c r="B5335" s="75">
        <v>5109</v>
      </c>
      <c r="C5335" s="75" t="s">
        <v>189</v>
      </c>
      <c r="D5335" s="75">
        <v>92316</v>
      </c>
      <c r="E5335" s="75">
        <v>45.367565619008303</v>
      </c>
      <c r="F5335" s="75">
        <v>5109</v>
      </c>
      <c r="G5335" s="75">
        <v>65.8</v>
      </c>
      <c r="H5335" s="77"/>
      <c r="I5335" s="77"/>
    </row>
    <row r="5336" spans="1:9" x14ac:dyDescent="0.25">
      <c r="A5336" s="75">
        <v>6071003403</v>
      </c>
      <c r="B5336" s="75">
        <v>4524</v>
      </c>
      <c r="C5336" s="75" t="s">
        <v>189</v>
      </c>
      <c r="D5336" s="75">
        <v>92316</v>
      </c>
      <c r="E5336" s="75">
        <v>37.149962534588298</v>
      </c>
      <c r="F5336" s="75">
        <v>0</v>
      </c>
      <c r="G5336" s="75">
        <v>51.3</v>
      </c>
      <c r="H5336" s="77"/>
      <c r="I5336" s="77"/>
    </row>
    <row r="5337" spans="1:9" x14ac:dyDescent="0.25">
      <c r="A5337" s="75">
        <v>6071003605</v>
      </c>
      <c r="B5337" s="75">
        <v>4223</v>
      </c>
      <c r="C5337" s="75" t="s">
        <v>189</v>
      </c>
      <c r="D5337" s="75">
        <v>92316</v>
      </c>
      <c r="E5337" s="75">
        <v>34.560402659552203</v>
      </c>
      <c r="F5337" s="75">
        <v>0</v>
      </c>
      <c r="G5337" s="75">
        <v>47.4</v>
      </c>
      <c r="H5337" s="77"/>
      <c r="I5337" s="77"/>
    </row>
    <row r="5338" spans="1:9" x14ac:dyDescent="0.25">
      <c r="A5338" s="75">
        <v>6071000605</v>
      </c>
      <c r="B5338" s="75">
        <v>5274</v>
      </c>
      <c r="C5338" s="75" t="s">
        <v>189</v>
      </c>
      <c r="D5338" s="75">
        <v>91710</v>
      </c>
      <c r="E5338" s="75">
        <v>44.757141503661501</v>
      </c>
      <c r="F5338" s="75">
        <v>5274</v>
      </c>
      <c r="G5338" s="75">
        <v>48.3</v>
      </c>
      <c r="H5338" s="77"/>
      <c r="I5338" s="77"/>
    </row>
    <row r="5339" spans="1:9" x14ac:dyDescent="0.25">
      <c r="A5339" s="75">
        <v>6071000603</v>
      </c>
      <c r="B5339" s="75">
        <v>5576</v>
      </c>
      <c r="C5339" s="75" t="s">
        <v>189</v>
      </c>
      <c r="D5339" s="75">
        <v>91710</v>
      </c>
      <c r="E5339" s="75">
        <v>42.495430374631702</v>
      </c>
      <c r="F5339" s="75">
        <v>5576</v>
      </c>
      <c r="G5339" s="75">
        <v>33.799999999999997</v>
      </c>
      <c r="H5339" s="77"/>
      <c r="I5339" s="77"/>
    </row>
    <row r="5340" spans="1:9" x14ac:dyDescent="0.25">
      <c r="A5340" s="75">
        <v>6071000403</v>
      </c>
      <c r="B5340" s="75">
        <v>4678</v>
      </c>
      <c r="C5340" s="75" t="s">
        <v>189</v>
      </c>
      <c r="D5340" s="75">
        <v>91710</v>
      </c>
      <c r="E5340" s="75">
        <v>41.154681590364603</v>
      </c>
      <c r="F5340" s="75">
        <v>4678</v>
      </c>
      <c r="G5340" s="75">
        <v>33.4</v>
      </c>
      <c r="H5340" s="77"/>
      <c r="I5340" s="77"/>
    </row>
    <row r="5341" spans="1:9" x14ac:dyDescent="0.25">
      <c r="A5341" s="75">
        <v>6071000606</v>
      </c>
      <c r="B5341" s="75">
        <v>4374</v>
      </c>
      <c r="C5341" s="75" t="s">
        <v>189</v>
      </c>
      <c r="D5341" s="75">
        <v>91710</v>
      </c>
      <c r="E5341" s="75">
        <v>40.1701752541479</v>
      </c>
      <c r="F5341" s="75">
        <v>4374</v>
      </c>
      <c r="G5341" s="75">
        <v>24.4</v>
      </c>
      <c r="H5341" s="77"/>
      <c r="I5341" s="77"/>
    </row>
    <row r="5342" spans="1:9" x14ac:dyDescent="0.25">
      <c r="A5342" s="75">
        <v>6071000504</v>
      </c>
      <c r="B5342" s="75">
        <v>5450</v>
      </c>
      <c r="C5342" s="75" t="s">
        <v>189</v>
      </c>
      <c r="D5342" s="75">
        <v>91710</v>
      </c>
      <c r="E5342" s="75">
        <v>38.826401918648202</v>
      </c>
      <c r="F5342" s="75">
        <v>0</v>
      </c>
      <c r="G5342" s="75">
        <v>21.7</v>
      </c>
      <c r="H5342" s="77"/>
      <c r="I5342" s="77"/>
    </row>
    <row r="5343" spans="1:9" x14ac:dyDescent="0.25">
      <c r="A5343" s="75">
        <v>6071001903</v>
      </c>
      <c r="B5343" s="75">
        <v>8028</v>
      </c>
      <c r="C5343" s="75" t="s">
        <v>189</v>
      </c>
      <c r="D5343" s="75">
        <v>91708</v>
      </c>
      <c r="E5343" s="75">
        <v>38.495222982603003</v>
      </c>
      <c r="F5343" s="75">
        <v>0</v>
      </c>
      <c r="G5343" s="75">
        <v>19.899999999999999</v>
      </c>
      <c r="H5343" s="77"/>
      <c r="I5343" s="77"/>
    </row>
    <row r="5344" spans="1:9" x14ac:dyDescent="0.25">
      <c r="A5344" s="75">
        <v>6071001703</v>
      </c>
      <c r="B5344" s="75">
        <v>5979</v>
      </c>
      <c r="C5344" s="75" t="s">
        <v>189</v>
      </c>
      <c r="D5344" s="75">
        <v>91710</v>
      </c>
      <c r="E5344" s="75">
        <v>37.467599293563701</v>
      </c>
      <c r="F5344" s="75">
        <v>0</v>
      </c>
      <c r="G5344" s="75">
        <v>31.9</v>
      </c>
      <c r="H5344" s="77"/>
      <c r="I5344" s="77"/>
    </row>
    <row r="5345" spans="1:9" x14ac:dyDescent="0.25">
      <c r="A5345" s="75">
        <v>6071000604</v>
      </c>
      <c r="B5345" s="75">
        <v>5682</v>
      </c>
      <c r="C5345" s="75" t="s">
        <v>189</v>
      </c>
      <c r="D5345" s="75">
        <v>91710</v>
      </c>
      <c r="E5345" s="75">
        <v>37.073581391990999</v>
      </c>
      <c r="F5345" s="75">
        <v>0</v>
      </c>
      <c r="G5345" s="75">
        <v>40.700000000000003</v>
      </c>
      <c r="H5345" s="77"/>
      <c r="I5345" s="77"/>
    </row>
    <row r="5346" spans="1:9" x14ac:dyDescent="0.25">
      <c r="A5346" s="75">
        <v>6071000401</v>
      </c>
      <c r="B5346" s="75">
        <v>6387</v>
      </c>
      <c r="C5346" s="75" t="s">
        <v>189</v>
      </c>
      <c r="D5346" s="75">
        <v>91710</v>
      </c>
      <c r="E5346" s="75">
        <v>36.908684419593797</v>
      </c>
      <c r="F5346" s="75">
        <v>0</v>
      </c>
      <c r="G5346" s="75">
        <v>21.3</v>
      </c>
      <c r="H5346" s="77"/>
      <c r="I5346" s="77"/>
    </row>
    <row r="5347" spans="1:9" x14ac:dyDescent="0.25">
      <c r="A5347" s="75">
        <v>6071000404</v>
      </c>
      <c r="B5347" s="75">
        <v>4419</v>
      </c>
      <c r="C5347" s="75" t="s">
        <v>189</v>
      </c>
      <c r="D5347" s="75">
        <v>91710</v>
      </c>
      <c r="E5347" s="75">
        <v>36.710113427341597</v>
      </c>
      <c r="F5347" s="75">
        <v>0</v>
      </c>
      <c r="G5347" s="75">
        <v>29.1</v>
      </c>
      <c r="H5347" s="77"/>
      <c r="I5347" s="77"/>
    </row>
    <row r="5348" spans="1:9" x14ac:dyDescent="0.25">
      <c r="A5348" s="75">
        <v>6071000501</v>
      </c>
      <c r="B5348" s="75">
        <v>6785</v>
      </c>
      <c r="C5348" s="75" t="s">
        <v>189</v>
      </c>
      <c r="D5348" s="75">
        <v>91710</v>
      </c>
      <c r="E5348" s="75">
        <v>35.238121717629497</v>
      </c>
      <c r="F5348" s="75">
        <v>0</v>
      </c>
      <c r="G5348" s="75">
        <v>31.9</v>
      </c>
      <c r="H5348" s="77"/>
      <c r="I5348" s="77"/>
    </row>
    <row r="5349" spans="1:9" x14ac:dyDescent="0.25">
      <c r="A5349" s="75">
        <v>6071000503</v>
      </c>
      <c r="B5349" s="75">
        <v>5270</v>
      </c>
      <c r="C5349" s="75" t="s">
        <v>189</v>
      </c>
      <c r="D5349" s="75">
        <v>91710</v>
      </c>
      <c r="E5349" s="75">
        <v>33.378024373515601</v>
      </c>
      <c r="F5349" s="75">
        <v>0</v>
      </c>
      <c r="G5349" s="75">
        <v>34.4</v>
      </c>
      <c r="H5349" s="77"/>
      <c r="I5349" s="77"/>
    </row>
    <row r="5350" spans="1:9" x14ac:dyDescent="0.25">
      <c r="A5350" s="75">
        <v>6071001901</v>
      </c>
      <c r="B5350" s="75">
        <v>5753</v>
      </c>
      <c r="C5350" s="75" t="s">
        <v>189</v>
      </c>
      <c r="D5350" s="75">
        <v>91710</v>
      </c>
      <c r="E5350" s="75">
        <v>33.121945017227603</v>
      </c>
      <c r="F5350" s="75">
        <v>0</v>
      </c>
      <c r="G5350" s="75">
        <v>17.100000000000001</v>
      </c>
      <c r="H5350" s="77"/>
      <c r="I5350" s="77"/>
    </row>
    <row r="5351" spans="1:9" x14ac:dyDescent="0.25">
      <c r="A5351" s="75">
        <v>6071012200</v>
      </c>
      <c r="B5351" s="75">
        <v>6076</v>
      </c>
      <c r="C5351" s="75" t="s">
        <v>189</v>
      </c>
      <c r="D5351" s="75">
        <v>91710</v>
      </c>
      <c r="E5351" s="75">
        <v>25.588691997256898</v>
      </c>
      <c r="F5351" s="75">
        <v>0</v>
      </c>
      <c r="G5351" s="75">
        <v>15.9</v>
      </c>
      <c r="H5351" s="77"/>
      <c r="I5351" s="77"/>
    </row>
    <row r="5352" spans="1:9" x14ac:dyDescent="0.25">
      <c r="A5352" s="75">
        <v>6071000115</v>
      </c>
      <c r="B5352" s="75">
        <v>7114</v>
      </c>
      <c r="C5352" s="75" t="s">
        <v>189</v>
      </c>
      <c r="D5352" s="75">
        <v>91708</v>
      </c>
      <c r="E5352" s="75">
        <v>18.495353086267698</v>
      </c>
      <c r="F5352" s="75">
        <v>0</v>
      </c>
      <c r="G5352" s="75">
        <v>16.5</v>
      </c>
      <c r="H5352" s="77"/>
      <c r="I5352" s="77"/>
    </row>
    <row r="5353" spans="1:9" x14ac:dyDescent="0.25">
      <c r="A5353" s="75">
        <v>6071000113</v>
      </c>
      <c r="B5353" s="75">
        <v>11112</v>
      </c>
      <c r="C5353" s="75" t="s">
        <v>189</v>
      </c>
      <c r="D5353" s="75">
        <v>91709</v>
      </c>
      <c r="E5353" s="75">
        <v>34.804415146009198</v>
      </c>
      <c r="F5353" s="75">
        <v>0</v>
      </c>
      <c r="G5353" s="75">
        <v>34.5</v>
      </c>
      <c r="H5353" s="77"/>
      <c r="I5353" s="77"/>
    </row>
    <row r="5354" spans="1:9" x14ac:dyDescent="0.25">
      <c r="A5354" s="75">
        <v>6071000103</v>
      </c>
      <c r="B5354" s="75">
        <v>4740</v>
      </c>
      <c r="C5354" s="75" t="s">
        <v>189</v>
      </c>
      <c r="D5354" s="75">
        <v>91709</v>
      </c>
      <c r="E5354" s="75">
        <v>28.930279217121601</v>
      </c>
      <c r="F5354" s="75">
        <v>0</v>
      </c>
      <c r="G5354" s="75">
        <v>18.3</v>
      </c>
      <c r="H5354" s="77"/>
      <c r="I5354" s="77"/>
    </row>
    <row r="5355" spans="1:9" x14ac:dyDescent="0.25">
      <c r="A5355" s="75">
        <v>6071000105</v>
      </c>
      <c r="B5355" s="75">
        <v>6676</v>
      </c>
      <c r="C5355" s="75" t="s">
        <v>189</v>
      </c>
      <c r="D5355" s="75">
        <v>91709</v>
      </c>
      <c r="E5355" s="75">
        <v>25.448945811634399</v>
      </c>
      <c r="F5355" s="75">
        <v>0</v>
      </c>
      <c r="G5355" s="75">
        <v>10.9</v>
      </c>
      <c r="H5355" s="77"/>
      <c r="I5355" s="77"/>
    </row>
    <row r="5356" spans="1:9" x14ac:dyDescent="0.25">
      <c r="A5356" s="75">
        <v>6071000109</v>
      </c>
      <c r="B5356" s="75">
        <v>6752</v>
      </c>
      <c r="C5356" s="75" t="s">
        <v>189</v>
      </c>
      <c r="D5356" s="75">
        <v>91709</v>
      </c>
      <c r="E5356" s="75">
        <v>24.897821067373702</v>
      </c>
      <c r="F5356" s="75">
        <v>0</v>
      </c>
      <c r="G5356" s="75">
        <v>20.2</v>
      </c>
      <c r="H5356" s="77"/>
      <c r="I5356" s="77"/>
    </row>
    <row r="5357" spans="1:9" x14ac:dyDescent="0.25">
      <c r="A5357" s="75">
        <v>6071000117</v>
      </c>
      <c r="B5357" s="75">
        <v>6959</v>
      </c>
      <c r="C5357" s="75" t="s">
        <v>189</v>
      </c>
      <c r="D5357" s="75">
        <v>91709</v>
      </c>
      <c r="E5357" s="75">
        <v>22.223928064525602</v>
      </c>
      <c r="F5357" s="75">
        <v>0</v>
      </c>
      <c r="G5357" s="75">
        <v>9.8000000000000007</v>
      </c>
      <c r="H5357" s="77"/>
      <c r="I5357" s="77"/>
    </row>
    <row r="5358" spans="1:9" x14ac:dyDescent="0.25">
      <c r="A5358" s="75">
        <v>6071000108</v>
      </c>
      <c r="B5358" s="75">
        <v>5077</v>
      </c>
      <c r="C5358" s="75" t="s">
        <v>189</v>
      </c>
      <c r="D5358" s="75">
        <v>91709</v>
      </c>
      <c r="E5358" s="75">
        <v>19.138733692383401</v>
      </c>
      <c r="F5358" s="75">
        <v>0</v>
      </c>
      <c r="G5358" s="75">
        <v>13.8</v>
      </c>
      <c r="H5358" s="77"/>
      <c r="I5358" s="77"/>
    </row>
    <row r="5359" spans="1:9" x14ac:dyDescent="0.25">
      <c r="A5359" s="75">
        <v>6071000118</v>
      </c>
      <c r="B5359" s="75">
        <v>4541</v>
      </c>
      <c r="C5359" s="75" t="s">
        <v>189</v>
      </c>
      <c r="D5359" s="75">
        <v>91709</v>
      </c>
      <c r="E5359" s="75">
        <v>18.993001387286601</v>
      </c>
      <c r="F5359" s="75">
        <v>0</v>
      </c>
      <c r="G5359" s="75">
        <v>17.100000000000001</v>
      </c>
      <c r="H5359" s="77"/>
      <c r="I5359" s="77"/>
    </row>
    <row r="5360" spans="1:9" x14ac:dyDescent="0.25">
      <c r="A5360" s="75">
        <v>6071000104</v>
      </c>
      <c r="B5360" s="75">
        <v>6117</v>
      </c>
      <c r="C5360" s="75" t="s">
        <v>189</v>
      </c>
      <c r="D5360" s="75">
        <v>91709</v>
      </c>
      <c r="E5360" s="75">
        <v>17.313916902487499</v>
      </c>
      <c r="F5360" s="75">
        <v>0</v>
      </c>
      <c r="G5360" s="75">
        <v>16.100000000000001</v>
      </c>
      <c r="H5360" s="77"/>
      <c r="I5360" s="77"/>
    </row>
    <row r="5361" spans="1:9" x14ac:dyDescent="0.25">
      <c r="A5361" s="75">
        <v>6071000107</v>
      </c>
      <c r="B5361" s="75">
        <v>2957</v>
      </c>
      <c r="C5361" s="75" t="s">
        <v>189</v>
      </c>
      <c r="D5361" s="75">
        <v>91709</v>
      </c>
      <c r="E5361" s="75">
        <v>15.3701235341019</v>
      </c>
      <c r="F5361" s="75">
        <v>0</v>
      </c>
      <c r="G5361" s="75">
        <v>8.8000000000000007</v>
      </c>
      <c r="H5361" s="77"/>
      <c r="I5361" s="77"/>
    </row>
    <row r="5362" spans="1:9" x14ac:dyDescent="0.25">
      <c r="A5362" s="75">
        <v>6071000116</v>
      </c>
      <c r="B5362" s="75">
        <v>10856</v>
      </c>
      <c r="C5362" s="75" t="s">
        <v>189</v>
      </c>
      <c r="D5362" s="75">
        <v>91709</v>
      </c>
      <c r="E5362" s="75">
        <v>14.8780214982005</v>
      </c>
      <c r="F5362" s="75">
        <v>0</v>
      </c>
      <c r="G5362" s="75">
        <v>12.9</v>
      </c>
      <c r="H5362" s="77"/>
      <c r="I5362" s="77"/>
    </row>
    <row r="5363" spans="1:9" x14ac:dyDescent="0.25">
      <c r="A5363" s="75">
        <v>6071000111</v>
      </c>
      <c r="B5363" s="75">
        <v>2580</v>
      </c>
      <c r="C5363" s="75" t="s">
        <v>189</v>
      </c>
      <c r="D5363" s="75">
        <v>91709</v>
      </c>
      <c r="E5363" s="75">
        <v>14.356539707535701</v>
      </c>
      <c r="F5363" s="75">
        <v>0</v>
      </c>
      <c r="G5363" s="75">
        <v>10.199999999999999</v>
      </c>
      <c r="H5363" s="77"/>
      <c r="I5363" s="77"/>
    </row>
    <row r="5364" spans="1:9" x14ac:dyDescent="0.25">
      <c r="A5364" s="75">
        <v>6071012500</v>
      </c>
      <c r="B5364" s="75">
        <v>4268</v>
      </c>
      <c r="C5364" s="75" t="s">
        <v>189</v>
      </c>
      <c r="D5364" s="75">
        <v>92324</v>
      </c>
      <c r="E5364" s="75">
        <v>70.608146884736897</v>
      </c>
      <c r="F5364" s="75">
        <v>4268</v>
      </c>
      <c r="G5364" s="75">
        <v>70</v>
      </c>
      <c r="H5364" s="77"/>
      <c r="I5364" s="77"/>
    </row>
    <row r="5365" spans="1:9" x14ac:dyDescent="0.25">
      <c r="A5365" s="75">
        <v>6071007000</v>
      </c>
      <c r="B5365" s="75">
        <v>7898</v>
      </c>
      <c r="C5365" s="75" t="s">
        <v>189</v>
      </c>
      <c r="D5365" s="75">
        <v>92324</v>
      </c>
      <c r="E5365" s="75">
        <v>67.443482097881599</v>
      </c>
      <c r="F5365" s="75">
        <v>7898</v>
      </c>
      <c r="G5365" s="75">
        <v>66.900000000000006</v>
      </c>
      <c r="H5365" s="77"/>
      <c r="I5365" s="77"/>
    </row>
    <row r="5366" spans="1:9" x14ac:dyDescent="0.25">
      <c r="A5366" s="75">
        <v>6071004004</v>
      </c>
      <c r="B5366" s="75">
        <v>5076</v>
      </c>
      <c r="C5366" s="75" t="s">
        <v>189</v>
      </c>
      <c r="D5366" s="75">
        <v>92324</v>
      </c>
      <c r="E5366" s="75">
        <v>65.794887154405501</v>
      </c>
      <c r="F5366" s="75">
        <v>5076</v>
      </c>
      <c r="G5366" s="75">
        <v>54.9</v>
      </c>
      <c r="H5366" s="77"/>
      <c r="I5366" s="77"/>
    </row>
    <row r="5367" spans="1:9" x14ac:dyDescent="0.25">
      <c r="A5367" s="75">
        <v>6071007108</v>
      </c>
      <c r="B5367" s="75">
        <v>2202</v>
      </c>
      <c r="C5367" s="75" t="s">
        <v>189</v>
      </c>
      <c r="D5367" s="75">
        <v>92324</v>
      </c>
      <c r="E5367" s="75">
        <v>58.790107701208498</v>
      </c>
      <c r="F5367" s="75">
        <v>2202</v>
      </c>
      <c r="G5367" s="75">
        <v>54.7</v>
      </c>
      <c r="H5367" s="77"/>
      <c r="I5367" s="77"/>
    </row>
    <row r="5368" spans="1:9" x14ac:dyDescent="0.25">
      <c r="A5368" s="75">
        <v>6071006601</v>
      </c>
      <c r="B5368" s="75">
        <v>4564</v>
      </c>
      <c r="C5368" s="75" t="s">
        <v>189</v>
      </c>
      <c r="D5368" s="75">
        <v>92324</v>
      </c>
      <c r="E5368" s="75">
        <v>57.779063790549102</v>
      </c>
      <c r="F5368" s="75">
        <v>4564</v>
      </c>
      <c r="G5368" s="75">
        <v>55.1</v>
      </c>
      <c r="H5368" s="77"/>
      <c r="I5368" s="77"/>
    </row>
    <row r="5369" spans="1:9" x14ac:dyDescent="0.25">
      <c r="A5369" s="75">
        <v>6071006700</v>
      </c>
      <c r="B5369" s="75">
        <v>4486</v>
      </c>
      <c r="C5369" s="75" t="s">
        <v>189</v>
      </c>
      <c r="D5369" s="75">
        <v>92324</v>
      </c>
      <c r="E5369" s="75">
        <v>47.603907394149303</v>
      </c>
      <c r="F5369" s="75">
        <v>4486</v>
      </c>
      <c r="G5369" s="75">
        <v>67.900000000000006</v>
      </c>
      <c r="H5369" s="77"/>
      <c r="I5369" s="77"/>
    </row>
    <row r="5370" spans="1:9" x14ac:dyDescent="0.25">
      <c r="A5370" s="75">
        <v>6071007110</v>
      </c>
      <c r="B5370" s="75">
        <v>4831</v>
      </c>
      <c r="C5370" s="75" t="s">
        <v>189</v>
      </c>
      <c r="D5370" s="75">
        <v>92324</v>
      </c>
      <c r="E5370" s="75">
        <v>46.269548550830997</v>
      </c>
      <c r="F5370" s="75">
        <v>4831</v>
      </c>
      <c r="G5370" s="75">
        <v>24.6</v>
      </c>
      <c r="H5370" s="77"/>
      <c r="I5370" s="77"/>
    </row>
    <row r="5371" spans="1:9" x14ac:dyDescent="0.25">
      <c r="A5371" s="75">
        <v>6071003612</v>
      </c>
      <c r="B5371" s="75">
        <v>4256</v>
      </c>
      <c r="C5371" s="75" t="s">
        <v>189</v>
      </c>
      <c r="D5371" s="75">
        <v>92324</v>
      </c>
      <c r="E5371" s="75">
        <v>44.482978760926301</v>
      </c>
      <c r="F5371" s="75">
        <v>4256</v>
      </c>
      <c r="G5371" s="75">
        <v>61.6</v>
      </c>
      <c r="H5371" s="77"/>
      <c r="I5371" s="77"/>
    </row>
    <row r="5372" spans="1:9" x14ac:dyDescent="0.25">
      <c r="A5372" s="75">
        <v>6071006604</v>
      </c>
      <c r="B5372" s="75">
        <v>4278</v>
      </c>
      <c r="C5372" s="75" t="s">
        <v>189</v>
      </c>
      <c r="D5372" s="75">
        <v>92324</v>
      </c>
      <c r="E5372" s="75">
        <v>43.604599403582696</v>
      </c>
      <c r="F5372" s="75">
        <v>4278</v>
      </c>
      <c r="G5372" s="75">
        <v>68.599999999999994</v>
      </c>
      <c r="H5372" s="77"/>
      <c r="I5372" s="77"/>
    </row>
    <row r="5373" spans="1:9" x14ac:dyDescent="0.25">
      <c r="A5373" s="75">
        <v>6071006603</v>
      </c>
      <c r="B5373" s="75">
        <v>4958</v>
      </c>
      <c r="C5373" s="75" t="s">
        <v>189</v>
      </c>
      <c r="D5373" s="75">
        <v>92324</v>
      </c>
      <c r="E5373" s="75">
        <v>40.499635881406299</v>
      </c>
      <c r="F5373" s="75">
        <v>4958</v>
      </c>
      <c r="G5373" s="75">
        <v>37.700000000000003</v>
      </c>
      <c r="H5373" s="77"/>
      <c r="I5373" s="77"/>
    </row>
    <row r="5374" spans="1:9" x14ac:dyDescent="0.25">
      <c r="A5374" s="75">
        <v>6071003611</v>
      </c>
      <c r="B5374" s="75">
        <v>4575</v>
      </c>
      <c r="C5374" s="75" t="s">
        <v>189</v>
      </c>
      <c r="D5374" s="75">
        <v>92324</v>
      </c>
      <c r="E5374" s="75">
        <v>35.558922982325399</v>
      </c>
      <c r="F5374" s="75">
        <v>0</v>
      </c>
      <c r="G5374" s="75">
        <v>45.2</v>
      </c>
      <c r="H5374" s="77"/>
      <c r="I5374" s="77"/>
    </row>
    <row r="5375" spans="1:9" x14ac:dyDescent="0.25">
      <c r="A5375" s="75">
        <v>6071007105</v>
      </c>
      <c r="B5375" s="75">
        <v>2715</v>
      </c>
      <c r="C5375" s="75" t="s">
        <v>189</v>
      </c>
      <c r="D5375" s="75">
        <v>92324</v>
      </c>
      <c r="E5375" s="75">
        <v>29.446914040025199</v>
      </c>
      <c r="F5375" s="75">
        <v>0</v>
      </c>
      <c r="G5375" s="75">
        <v>32</v>
      </c>
      <c r="H5375" s="77"/>
      <c r="I5375" s="77"/>
    </row>
    <row r="5376" spans="1:9" x14ac:dyDescent="0.25">
      <c r="A5376" s="75">
        <v>6071010803</v>
      </c>
      <c r="B5376" s="75">
        <v>3375</v>
      </c>
      <c r="C5376" s="75" t="s">
        <v>189</v>
      </c>
      <c r="D5376" s="75">
        <v>92325</v>
      </c>
      <c r="E5376" s="75">
        <v>30.350859352305399</v>
      </c>
      <c r="F5376" s="75">
        <v>0</v>
      </c>
      <c r="G5376" s="75">
        <v>34.299999999999997</v>
      </c>
      <c r="H5376" s="77"/>
      <c r="I5376" s="77"/>
    </row>
    <row r="5377" spans="1:9" x14ac:dyDescent="0.25">
      <c r="A5377" s="75">
        <v>6071940100</v>
      </c>
      <c r="B5377" s="75">
        <v>1520</v>
      </c>
      <c r="C5377" s="75" t="s">
        <v>189</v>
      </c>
      <c r="D5377" s="75">
        <v>92242</v>
      </c>
      <c r="E5377" s="75">
        <v>7.9889107352596902</v>
      </c>
      <c r="F5377" s="75">
        <v>0</v>
      </c>
      <c r="G5377" s="75">
        <v>50.2</v>
      </c>
      <c r="H5377" s="77"/>
      <c r="I5377" s="77"/>
    </row>
    <row r="5378" spans="1:9" x14ac:dyDescent="0.25">
      <c r="A5378" s="75">
        <v>6071025100</v>
      </c>
      <c r="B5378" s="75">
        <v>1688</v>
      </c>
      <c r="C5378" s="75" t="s">
        <v>189</v>
      </c>
      <c r="D5378" s="75">
        <v>92332</v>
      </c>
      <c r="E5378" s="75">
        <v>35.262994729476503</v>
      </c>
      <c r="F5378" s="75">
        <v>0</v>
      </c>
      <c r="G5378" s="75">
        <v>57.5</v>
      </c>
      <c r="H5378" s="77"/>
      <c r="I5378" s="77"/>
    </row>
    <row r="5379" spans="1:9" x14ac:dyDescent="0.25">
      <c r="A5379" s="75">
        <v>6071002501</v>
      </c>
      <c r="B5379" s="75">
        <v>5840</v>
      </c>
      <c r="C5379" s="75" t="s">
        <v>189</v>
      </c>
      <c r="D5379" s="75">
        <v>92335</v>
      </c>
      <c r="E5379" s="75">
        <v>68.994564258153105</v>
      </c>
      <c r="F5379" s="75">
        <v>5840</v>
      </c>
      <c r="G5379" s="75">
        <v>50</v>
      </c>
      <c r="H5379" s="77"/>
      <c r="I5379" s="77"/>
    </row>
    <row r="5380" spans="1:9" x14ac:dyDescent="0.25">
      <c r="A5380" s="75">
        <v>6071002204</v>
      </c>
      <c r="B5380" s="75">
        <v>6139</v>
      </c>
      <c r="C5380" s="75" t="s">
        <v>189</v>
      </c>
      <c r="D5380" s="75">
        <v>92335</v>
      </c>
      <c r="E5380" s="75">
        <v>65.528353393048903</v>
      </c>
      <c r="F5380" s="75">
        <v>6139</v>
      </c>
      <c r="G5380" s="75">
        <v>56</v>
      </c>
      <c r="H5380" s="77"/>
      <c r="I5380" s="77"/>
    </row>
    <row r="5381" spans="1:9" x14ac:dyDescent="0.25">
      <c r="A5381" s="75">
        <v>6071003301</v>
      </c>
      <c r="B5381" s="75">
        <v>4841</v>
      </c>
      <c r="C5381" s="75" t="s">
        <v>189</v>
      </c>
      <c r="D5381" s="75">
        <v>92335</v>
      </c>
      <c r="E5381" s="75">
        <v>57.638595838996899</v>
      </c>
      <c r="F5381" s="75">
        <v>4841</v>
      </c>
      <c r="G5381" s="75">
        <v>57.5</v>
      </c>
      <c r="H5381" s="77"/>
      <c r="I5381" s="77"/>
    </row>
    <row r="5382" spans="1:9" x14ac:dyDescent="0.25">
      <c r="A5382" s="75">
        <v>6071002401</v>
      </c>
      <c r="B5382" s="75">
        <v>8946</v>
      </c>
      <c r="C5382" s="75" t="s">
        <v>189</v>
      </c>
      <c r="D5382" s="75">
        <v>92335</v>
      </c>
      <c r="E5382" s="75">
        <v>55.880826206936803</v>
      </c>
      <c r="F5382" s="75">
        <v>8946</v>
      </c>
      <c r="G5382" s="75">
        <v>48.6</v>
      </c>
      <c r="H5382" s="77"/>
      <c r="I5382" s="77"/>
    </row>
    <row r="5383" spans="1:9" x14ac:dyDescent="0.25">
      <c r="A5383" s="75">
        <v>6071002402</v>
      </c>
      <c r="B5383" s="75">
        <v>8434</v>
      </c>
      <c r="C5383" s="75" t="s">
        <v>189</v>
      </c>
      <c r="D5383" s="75">
        <v>92335</v>
      </c>
      <c r="E5383" s="75">
        <v>53.112601996194698</v>
      </c>
      <c r="F5383" s="75">
        <v>8434</v>
      </c>
      <c r="G5383" s="75">
        <v>62</v>
      </c>
      <c r="H5383" s="77"/>
      <c r="I5383" s="77"/>
    </row>
    <row r="5384" spans="1:9" x14ac:dyDescent="0.25">
      <c r="A5384" s="75">
        <v>6071003102</v>
      </c>
      <c r="B5384" s="75">
        <v>5466</v>
      </c>
      <c r="C5384" s="75" t="s">
        <v>189</v>
      </c>
      <c r="D5384" s="75">
        <v>92335</v>
      </c>
      <c r="E5384" s="75">
        <v>48.287713582758499</v>
      </c>
      <c r="F5384" s="75">
        <v>5466</v>
      </c>
      <c r="G5384" s="75">
        <v>67.2</v>
      </c>
      <c r="H5384" s="77"/>
      <c r="I5384" s="77"/>
    </row>
    <row r="5385" spans="1:9" x14ac:dyDescent="0.25">
      <c r="A5385" s="75">
        <v>6071003200</v>
      </c>
      <c r="B5385" s="75">
        <v>8005</v>
      </c>
      <c r="C5385" s="75" t="s">
        <v>189</v>
      </c>
      <c r="D5385" s="75">
        <v>92335</v>
      </c>
      <c r="E5385" s="75">
        <v>47.447947758863599</v>
      </c>
      <c r="F5385" s="75">
        <v>8005</v>
      </c>
      <c r="G5385" s="75">
        <v>56.6</v>
      </c>
      <c r="H5385" s="77"/>
      <c r="I5385" s="77"/>
    </row>
    <row r="5386" spans="1:9" x14ac:dyDescent="0.25">
      <c r="A5386" s="75">
        <v>6071002502</v>
      </c>
      <c r="B5386" s="75">
        <v>8051</v>
      </c>
      <c r="C5386" s="75" t="s">
        <v>189</v>
      </c>
      <c r="D5386" s="75">
        <v>92335</v>
      </c>
      <c r="E5386" s="75">
        <v>47.440635657348402</v>
      </c>
      <c r="F5386" s="75">
        <v>8051</v>
      </c>
      <c r="G5386" s="75">
        <v>49.2</v>
      </c>
      <c r="H5386" s="77"/>
      <c r="I5386" s="77"/>
    </row>
    <row r="5387" spans="1:9" x14ac:dyDescent="0.25">
      <c r="A5387" s="75">
        <v>6071002301</v>
      </c>
      <c r="B5387" s="75">
        <v>9721</v>
      </c>
      <c r="C5387" s="75" t="s">
        <v>189</v>
      </c>
      <c r="D5387" s="75">
        <v>92336</v>
      </c>
      <c r="E5387" s="75">
        <v>47.139930448315901</v>
      </c>
      <c r="F5387" s="75">
        <v>9721</v>
      </c>
      <c r="G5387" s="75">
        <v>36.700000000000003</v>
      </c>
      <c r="H5387" s="77"/>
      <c r="I5387" s="77"/>
    </row>
    <row r="5388" spans="1:9" x14ac:dyDescent="0.25">
      <c r="A5388" s="75">
        <v>6071003000</v>
      </c>
      <c r="B5388" s="75">
        <v>3120</v>
      </c>
      <c r="C5388" s="75" t="s">
        <v>189</v>
      </c>
      <c r="D5388" s="75">
        <v>92335</v>
      </c>
      <c r="E5388" s="75">
        <v>46.620944076480498</v>
      </c>
      <c r="F5388" s="75">
        <v>3120</v>
      </c>
      <c r="G5388" s="75">
        <v>77.3</v>
      </c>
      <c r="H5388" s="77"/>
      <c r="I5388" s="77"/>
    </row>
    <row r="5389" spans="1:9" x14ac:dyDescent="0.25">
      <c r="A5389" s="75">
        <v>6071002803</v>
      </c>
      <c r="B5389" s="75">
        <v>3982</v>
      </c>
      <c r="C5389" s="75" t="s">
        <v>189</v>
      </c>
      <c r="D5389" s="75">
        <v>92335</v>
      </c>
      <c r="E5389" s="75">
        <v>44.186459696237598</v>
      </c>
      <c r="F5389" s="75">
        <v>3982</v>
      </c>
      <c r="G5389" s="75">
        <v>63.2</v>
      </c>
      <c r="H5389" s="77"/>
      <c r="I5389" s="77"/>
    </row>
    <row r="5390" spans="1:9" x14ac:dyDescent="0.25">
      <c r="A5390" s="75">
        <v>6071002804</v>
      </c>
      <c r="B5390" s="75">
        <v>5417</v>
      </c>
      <c r="C5390" s="75" t="s">
        <v>189</v>
      </c>
      <c r="D5390" s="75">
        <v>92335</v>
      </c>
      <c r="E5390" s="75">
        <v>43.396885760170498</v>
      </c>
      <c r="F5390" s="75">
        <v>5417</v>
      </c>
      <c r="G5390" s="75">
        <v>85.2</v>
      </c>
      <c r="H5390" s="77"/>
      <c r="I5390" s="77"/>
    </row>
    <row r="5391" spans="1:9" x14ac:dyDescent="0.25">
      <c r="A5391" s="75">
        <v>6071002602</v>
      </c>
      <c r="B5391" s="75">
        <v>7639</v>
      </c>
      <c r="C5391" s="75" t="s">
        <v>189</v>
      </c>
      <c r="D5391" s="75">
        <v>92337</v>
      </c>
      <c r="E5391" s="75">
        <v>42.7107587285318</v>
      </c>
      <c r="F5391" s="75">
        <v>7639</v>
      </c>
      <c r="G5391" s="75">
        <v>34.799999999999997</v>
      </c>
      <c r="H5391" s="77"/>
      <c r="I5391" s="77"/>
    </row>
    <row r="5392" spans="1:9" x14ac:dyDescent="0.25">
      <c r="A5392" s="75">
        <v>6071003101</v>
      </c>
      <c r="B5392" s="75">
        <v>5040</v>
      </c>
      <c r="C5392" s="75" t="s">
        <v>189</v>
      </c>
      <c r="D5392" s="75">
        <v>92335</v>
      </c>
      <c r="E5392" s="75">
        <v>42.619898682173599</v>
      </c>
      <c r="F5392" s="75">
        <v>5040</v>
      </c>
      <c r="G5392" s="75">
        <v>63.8</v>
      </c>
      <c r="H5392" s="77"/>
      <c r="I5392" s="77"/>
    </row>
    <row r="5393" spans="1:9" x14ac:dyDescent="0.25">
      <c r="A5393" s="75">
        <v>6071002902</v>
      </c>
      <c r="B5393" s="75">
        <v>6584</v>
      </c>
      <c r="C5393" s="75" t="s">
        <v>189</v>
      </c>
      <c r="D5393" s="75">
        <v>92335</v>
      </c>
      <c r="E5393" s="75">
        <v>41.594323473936797</v>
      </c>
      <c r="F5393" s="75">
        <v>6584</v>
      </c>
      <c r="G5393" s="75">
        <v>60.8</v>
      </c>
      <c r="H5393" s="77"/>
      <c r="I5393" s="77"/>
    </row>
    <row r="5394" spans="1:9" x14ac:dyDescent="0.25">
      <c r="A5394" s="75">
        <v>6071002901</v>
      </c>
      <c r="B5394" s="75">
        <v>4446</v>
      </c>
      <c r="C5394" s="75" t="s">
        <v>189</v>
      </c>
      <c r="D5394" s="75">
        <v>92335</v>
      </c>
      <c r="E5394" s="75">
        <v>40.457940138018202</v>
      </c>
      <c r="F5394" s="75">
        <v>4446</v>
      </c>
      <c r="G5394" s="75">
        <v>56.7</v>
      </c>
      <c r="H5394" s="77"/>
      <c r="I5394" s="77"/>
    </row>
    <row r="5395" spans="1:9" x14ac:dyDescent="0.25">
      <c r="A5395" s="75">
        <v>6071003401</v>
      </c>
      <c r="B5395" s="75">
        <v>7502</v>
      </c>
      <c r="C5395" s="75" t="s">
        <v>189</v>
      </c>
      <c r="D5395" s="75">
        <v>92335</v>
      </c>
      <c r="E5395" s="75">
        <v>39.931510576760502</v>
      </c>
      <c r="F5395" s="75">
        <v>7502</v>
      </c>
      <c r="G5395" s="75">
        <v>51.5</v>
      </c>
      <c r="H5395" s="77"/>
      <c r="I5395" s="77"/>
    </row>
    <row r="5396" spans="1:9" x14ac:dyDescent="0.25">
      <c r="A5396" s="75">
        <v>6071002606</v>
      </c>
      <c r="B5396" s="75">
        <v>7089</v>
      </c>
      <c r="C5396" s="75" t="s">
        <v>189</v>
      </c>
      <c r="D5396" s="75">
        <v>92337</v>
      </c>
      <c r="E5396" s="75">
        <v>39.8841683194211</v>
      </c>
      <c r="F5396" s="75">
        <v>7089</v>
      </c>
      <c r="G5396" s="75">
        <v>39.9</v>
      </c>
      <c r="H5396" s="77"/>
      <c r="I5396" s="77"/>
    </row>
    <row r="5397" spans="1:9" x14ac:dyDescent="0.25">
      <c r="A5397" s="75">
        <v>6071002604</v>
      </c>
      <c r="B5397" s="75">
        <v>5723</v>
      </c>
      <c r="C5397" s="75" t="s">
        <v>189</v>
      </c>
      <c r="D5397" s="75">
        <v>92337</v>
      </c>
      <c r="E5397" s="75">
        <v>37.261171074307299</v>
      </c>
      <c r="F5397" s="75">
        <v>0</v>
      </c>
      <c r="G5397" s="75">
        <v>35.200000000000003</v>
      </c>
      <c r="H5397" s="77"/>
      <c r="I5397" s="77"/>
    </row>
    <row r="5398" spans="1:9" x14ac:dyDescent="0.25">
      <c r="A5398" s="75">
        <v>6071002601</v>
      </c>
      <c r="B5398" s="75">
        <v>10799</v>
      </c>
      <c r="C5398" s="75" t="s">
        <v>189</v>
      </c>
      <c r="D5398" s="75">
        <v>92337</v>
      </c>
      <c r="E5398" s="75">
        <v>36.560066855976402</v>
      </c>
      <c r="F5398" s="75">
        <v>0</v>
      </c>
      <c r="G5398" s="75">
        <v>35.9</v>
      </c>
      <c r="H5398" s="77"/>
      <c r="I5398" s="77"/>
    </row>
    <row r="5399" spans="1:9" x14ac:dyDescent="0.25">
      <c r="A5399" s="75">
        <v>6071002037</v>
      </c>
      <c r="B5399" s="75">
        <v>7739</v>
      </c>
      <c r="C5399" s="75" t="s">
        <v>189</v>
      </c>
      <c r="D5399" s="75">
        <v>92336</v>
      </c>
      <c r="E5399" s="75">
        <v>36.082088738472798</v>
      </c>
      <c r="F5399" s="75">
        <v>0</v>
      </c>
      <c r="G5399" s="75">
        <v>15.5</v>
      </c>
      <c r="H5399" s="77"/>
      <c r="I5399" s="77"/>
    </row>
    <row r="5400" spans="1:9" x14ac:dyDescent="0.25">
      <c r="A5400" s="75">
        <v>6071003405</v>
      </c>
      <c r="B5400" s="75">
        <v>5109</v>
      </c>
      <c r="C5400" s="75" t="s">
        <v>189</v>
      </c>
      <c r="D5400" s="75">
        <v>92335</v>
      </c>
      <c r="E5400" s="75">
        <v>36.073134845619499</v>
      </c>
      <c r="F5400" s="75">
        <v>0</v>
      </c>
      <c r="G5400" s="75">
        <v>51.1</v>
      </c>
      <c r="H5400" s="77"/>
      <c r="I5400" s="77"/>
    </row>
    <row r="5401" spans="1:9" x14ac:dyDescent="0.25">
      <c r="A5401" s="75">
        <v>6071002305</v>
      </c>
      <c r="B5401" s="75">
        <v>10725</v>
      </c>
      <c r="C5401" s="75" t="s">
        <v>189</v>
      </c>
      <c r="D5401" s="75">
        <v>92336</v>
      </c>
      <c r="E5401" s="75">
        <v>35.069577645680098</v>
      </c>
      <c r="F5401" s="75">
        <v>0</v>
      </c>
      <c r="G5401" s="75">
        <v>19.600000000000001</v>
      </c>
      <c r="H5401" s="77"/>
      <c r="I5401" s="77"/>
    </row>
    <row r="5402" spans="1:9" x14ac:dyDescent="0.25">
      <c r="A5402" s="75">
        <v>6071002607</v>
      </c>
      <c r="B5402" s="75">
        <v>7826</v>
      </c>
      <c r="C5402" s="75" t="s">
        <v>189</v>
      </c>
      <c r="D5402" s="75">
        <v>92337</v>
      </c>
      <c r="E5402" s="75">
        <v>32.425331427151598</v>
      </c>
      <c r="F5402" s="75">
        <v>0</v>
      </c>
      <c r="G5402" s="75">
        <v>20.100000000000001</v>
      </c>
      <c r="H5402" s="77"/>
      <c r="I5402" s="77"/>
    </row>
    <row r="5403" spans="1:9" x14ac:dyDescent="0.25">
      <c r="A5403" s="75">
        <v>6071002038</v>
      </c>
      <c r="B5403" s="75">
        <v>5366</v>
      </c>
      <c r="C5403" s="75" t="s">
        <v>189</v>
      </c>
      <c r="D5403" s="75">
        <v>92336</v>
      </c>
      <c r="E5403" s="75">
        <v>32.082908726895099</v>
      </c>
      <c r="F5403" s="75">
        <v>0</v>
      </c>
      <c r="G5403" s="75">
        <v>23.1</v>
      </c>
      <c r="H5403" s="77"/>
      <c r="I5403" s="77"/>
    </row>
    <row r="5404" spans="1:9" x14ac:dyDescent="0.25">
      <c r="A5404" s="75">
        <v>6071002801</v>
      </c>
      <c r="B5404" s="75">
        <v>5508</v>
      </c>
      <c r="C5404" s="75" t="s">
        <v>189</v>
      </c>
      <c r="D5404" s="75">
        <v>92336</v>
      </c>
      <c r="E5404" s="75">
        <v>31.2949239662872</v>
      </c>
      <c r="F5404" s="75">
        <v>0</v>
      </c>
      <c r="G5404" s="75">
        <v>57.1</v>
      </c>
      <c r="H5404" s="77"/>
      <c r="I5404" s="77"/>
    </row>
    <row r="5405" spans="1:9" x14ac:dyDescent="0.25">
      <c r="A5405" s="75">
        <v>6071002304</v>
      </c>
      <c r="B5405" s="75">
        <v>18904</v>
      </c>
      <c r="C5405" s="75" t="s">
        <v>189</v>
      </c>
      <c r="D5405" s="75">
        <v>92336</v>
      </c>
      <c r="E5405" s="75">
        <v>30.499351039064202</v>
      </c>
      <c r="F5405" s="75">
        <v>0</v>
      </c>
      <c r="G5405" s="75">
        <v>18.3</v>
      </c>
      <c r="H5405" s="77"/>
      <c r="I5405" s="77"/>
    </row>
    <row r="5406" spans="1:9" x14ac:dyDescent="0.25">
      <c r="A5406" s="75">
        <v>6071002307</v>
      </c>
      <c r="B5406" s="75">
        <v>5085</v>
      </c>
      <c r="C5406" s="75" t="s">
        <v>189</v>
      </c>
      <c r="D5406" s="75">
        <v>92336</v>
      </c>
      <c r="E5406" s="75">
        <v>28.778744500687299</v>
      </c>
      <c r="F5406" s="75">
        <v>0</v>
      </c>
      <c r="G5406" s="75">
        <v>43.1</v>
      </c>
      <c r="H5406" s="77"/>
      <c r="I5406" s="77"/>
    </row>
    <row r="5407" spans="1:9" x14ac:dyDescent="0.25">
      <c r="A5407" s="75">
        <v>6071002010</v>
      </c>
      <c r="B5407" s="75">
        <v>9013</v>
      </c>
      <c r="C5407" s="75" t="s">
        <v>189</v>
      </c>
      <c r="D5407" s="75">
        <v>92336</v>
      </c>
      <c r="E5407" s="75">
        <v>18.289376980724999</v>
      </c>
      <c r="F5407" s="75">
        <v>0</v>
      </c>
      <c r="G5407" s="75">
        <v>13.3</v>
      </c>
      <c r="H5407" s="77"/>
      <c r="I5407" s="77"/>
    </row>
    <row r="5408" spans="1:9" x14ac:dyDescent="0.25">
      <c r="A5408" s="75">
        <v>6071025000</v>
      </c>
      <c r="B5408" s="75">
        <v>8850</v>
      </c>
      <c r="C5408" s="75" t="s">
        <v>189</v>
      </c>
      <c r="D5408" s="75">
        <v>92310</v>
      </c>
      <c r="E5408" s="75">
        <v>22.490787345885899</v>
      </c>
      <c r="F5408" s="75">
        <v>0</v>
      </c>
      <c r="G5408" s="75">
        <v>34.799999999999997</v>
      </c>
      <c r="H5408" s="77"/>
      <c r="I5408" s="77"/>
    </row>
    <row r="5409" spans="1:9" x14ac:dyDescent="0.25">
      <c r="A5409" s="75">
        <v>6071007107</v>
      </c>
      <c r="B5409" s="75">
        <v>3302</v>
      </c>
      <c r="C5409" s="75" t="s">
        <v>189</v>
      </c>
      <c r="D5409" s="75">
        <v>92313</v>
      </c>
      <c r="E5409" s="75">
        <v>54.878401957208197</v>
      </c>
      <c r="F5409" s="75">
        <v>3302</v>
      </c>
      <c r="G5409" s="75">
        <v>71.7</v>
      </c>
      <c r="H5409" s="77"/>
      <c r="I5409" s="77"/>
    </row>
    <row r="5410" spans="1:9" x14ac:dyDescent="0.25">
      <c r="A5410" s="75">
        <v>6071007109</v>
      </c>
      <c r="B5410" s="75">
        <v>6064</v>
      </c>
      <c r="C5410" s="75" t="s">
        <v>189</v>
      </c>
      <c r="D5410" s="75">
        <v>92313</v>
      </c>
      <c r="E5410" s="75">
        <v>47.324761179228197</v>
      </c>
      <c r="F5410" s="75">
        <v>6064</v>
      </c>
      <c r="G5410" s="75">
        <v>39.4</v>
      </c>
      <c r="H5410" s="77"/>
      <c r="I5410" s="77"/>
    </row>
    <row r="5411" spans="1:9" x14ac:dyDescent="0.25">
      <c r="A5411" s="75">
        <v>6071007106</v>
      </c>
      <c r="B5411" s="75">
        <v>3943</v>
      </c>
      <c r="C5411" s="75" t="s">
        <v>189</v>
      </c>
      <c r="D5411" s="75">
        <v>92313</v>
      </c>
      <c r="E5411" s="75">
        <v>31.539178151892798</v>
      </c>
      <c r="F5411" s="75">
        <v>0</v>
      </c>
      <c r="G5411" s="75">
        <v>31.7</v>
      </c>
      <c r="H5411" s="77"/>
      <c r="I5411" s="77"/>
    </row>
    <row r="5412" spans="1:9" x14ac:dyDescent="0.25">
      <c r="A5412" s="75">
        <v>6071007104</v>
      </c>
      <c r="B5412" s="75">
        <v>4093</v>
      </c>
      <c r="C5412" s="75" t="s">
        <v>189</v>
      </c>
      <c r="D5412" s="75">
        <v>92313</v>
      </c>
      <c r="E5412" s="75">
        <v>17.562870128422599</v>
      </c>
      <c r="F5412" s="75">
        <v>0</v>
      </c>
      <c r="G5412" s="75">
        <v>8.6</v>
      </c>
      <c r="H5412" s="77"/>
      <c r="I5412" s="77"/>
    </row>
    <row r="5413" spans="1:9" x14ac:dyDescent="0.25">
      <c r="A5413" s="75">
        <v>6071010011</v>
      </c>
      <c r="B5413" s="75">
        <v>5221</v>
      </c>
      <c r="C5413" s="75" t="s">
        <v>189</v>
      </c>
      <c r="D5413" s="75">
        <v>92345</v>
      </c>
      <c r="E5413" s="75">
        <v>41.4434774532726</v>
      </c>
      <c r="F5413" s="75">
        <v>5221</v>
      </c>
      <c r="G5413" s="75">
        <v>64.099999999999994</v>
      </c>
      <c r="H5413" s="77"/>
      <c r="I5413" s="77"/>
    </row>
    <row r="5414" spans="1:9" x14ac:dyDescent="0.25">
      <c r="A5414" s="75">
        <v>6071010013</v>
      </c>
      <c r="B5414" s="75">
        <v>8022</v>
      </c>
      <c r="C5414" s="75" t="s">
        <v>189</v>
      </c>
      <c r="D5414" s="75">
        <v>92345</v>
      </c>
      <c r="E5414" s="75">
        <v>36.634136459790099</v>
      </c>
      <c r="F5414" s="75">
        <v>0</v>
      </c>
      <c r="G5414" s="75">
        <v>59.9</v>
      </c>
      <c r="H5414" s="77"/>
      <c r="I5414" s="77"/>
    </row>
    <row r="5415" spans="1:9" x14ac:dyDescent="0.25">
      <c r="A5415" s="75">
        <v>6071010012</v>
      </c>
      <c r="B5415" s="75">
        <v>4877</v>
      </c>
      <c r="C5415" s="75" t="s">
        <v>189</v>
      </c>
      <c r="D5415" s="75">
        <v>92345</v>
      </c>
      <c r="E5415" s="75">
        <v>36.311420561892398</v>
      </c>
      <c r="F5415" s="75">
        <v>0</v>
      </c>
      <c r="G5415" s="75">
        <v>47.6</v>
      </c>
      <c r="H5415" s="77"/>
      <c r="I5415" s="77"/>
    </row>
    <row r="5416" spans="1:9" x14ac:dyDescent="0.25">
      <c r="A5416" s="75">
        <v>6071010014</v>
      </c>
      <c r="B5416" s="75">
        <v>4800</v>
      </c>
      <c r="C5416" s="75" t="s">
        <v>189</v>
      </c>
      <c r="D5416" s="75">
        <v>92345</v>
      </c>
      <c r="E5416" s="75">
        <v>34.591080376535402</v>
      </c>
      <c r="F5416" s="75">
        <v>0</v>
      </c>
      <c r="G5416" s="75">
        <v>73.900000000000006</v>
      </c>
      <c r="H5416" s="77"/>
      <c r="I5416" s="77"/>
    </row>
    <row r="5417" spans="1:9" x14ac:dyDescent="0.25">
      <c r="A5417" s="75">
        <v>6071010010</v>
      </c>
      <c r="B5417" s="75">
        <v>6446</v>
      </c>
      <c r="C5417" s="75" t="s">
        <v>189</v>
      </c>
      <c r="D5417" s="75">
        <v>92345</v>
      </c>
      <c r="E5417" s="75">
        <v>32.076914483270002</v>
      </c>
      <c r="F5417" s="75">
        <v>0</v>
      </c>
      <c r="G5417" s="75">
        <v>61.8</v>
      </c>
      <c r="H5417" s="77"/>
      <c r="I5417" s="77"/>
    </row>
    <row r="5418" spans="1:9" x14ac:dyDescent="0.25">
      <c r="A5418" s="75">
        <v>6071010015</v>
      </c>
      <c r="B5418" s="75">
        <v>5434</v>
      </c>
      <c r="C5418" s="75" t="s">
        <v>189</v>
      </c>
      <c r="D5418" s="75">
        <v>92345</v>
      </c>
      <c r="E5418" s="75">
        <v>28.588975063875601</v>
      </c>
      <c r="F5418" s="75">
        <v>0</v>
      </c>
      <c r="G5418" s="75">
        <v>56.7</v>
      </c>
      <c r="H5418" s="77"/>
      <c r="I5418" s="77"/>
    </row>
    <row r="5419" spans="1:9" x14ac:dyDescent="0.25">
      <c r="A5419" s="75">
        <v>6071010017</v>
      </c>
      <c r="B5419" s="75">
        <v>14798</v>
      </c>
      <c r="C5419" s="75" t="s">
        <v>189</v>
      </c>
      <c r="D5419" s="75">
        <v>92344</v>
      </c>
      <c r="E5419" s="75">
        <v>28.2232547145776</v>
      </c>
      <c r="F5419" s="75">
        <v>0</v>
      </c>
      <c r="G5419" s="75">
        <v>30.7</v>
      </c>
      <c r="H5419" s="77"/>
      <c r="I5419" s="77"/>
    </row>
    <row r="5420" spans="1:9" x14ac:dyDescent="0.25">
      <c r="A5420" s="75">
        <v>6071010016</v>
      </c>
      <c r="B5420" s="75">
        <v>5584</v>
      </c>
      <c r="C5420" s="75" t="s">
        <v>189</v>
      </c>
      <c r="D5420" s="75">
        <v>92345</v>
      </c>
      <c r="E5420" s="75">
        <v>27.633565458122899</v>
      </c>
      <c r="F5420" s="75">
        <v>0</v>
      </c>
      <c r="G5420" s="75">
        <v>56.2</v>
      </c>
      <c r="H5420" s="77"/>
      <c r="I5420" s="77"/>
    </row>
    <row r="5421" spans="1:9" x14ac:dyDescent="0.25">
      <c r="A5421" s="75">
        <v>6071010022</v>
      </c>
      <c r="B5421" s="75">
        <v>4084</v>
      </c>
      <c r="C5421" s="75" t="s">
        <v>189</v>
      </c>
      <c r="D5421" s="75">
        <v>92345</v>
      </c>
      <c r="E5421" s="75">
        <v>27.132976045959701</v>
      </c>
      <c r="F5421" s="75">
        <v>0</v>
      </c>
      <c r="G5421" s="75">
        <v>42.7</v>
      </c>
      <c r="H5421" s="77"/>
      <c r="I5421" s="77"/>
    </row>
    <row r="5422" spans="1:9" x14ac:dyDescent="0.25">
      <c r="A5422" s="75">
        <v>6071010020</v>
      </c>
      <c r="B5422" s="75">
        <v>7471</v>
      </c>
      <c r="C5422" s="75" t="s">
        <v>189</v>
      </c>
      <c r="D5422" s="75">
        <v>92345</v>
      </c>
      <c r="E5422" s="75">
        <v>26.3695205817403</v>
      </c>
      <c r="F5422" s="75">
        <v>0</v>
      </c>
      <c r="G5422" s="75">
        <v>73.599999999999994</v>
      </c>
      <c r="H5422" s="77"/>
      <c r="I5422" s="77"/>
    </row>
    <row r="5423" spans="1:9" x14ac:dyDescent="0.25">
      <c r="A5423" s="75">
        <v>6071010019</v>
      </c>
      <c r="B5423" s="75">
        <v>5235</v>
      </c>
      <c r="C5423" s="75" t="s">
        <v>189</v>
      </c>
      <c r="D5423" s="75">
        <v>92345</v>
      </c>
      <c r="E5423" s="75">
        <v>24.275369510119599</v>
      </c>
      <c r="F5423" s="75">
        <v>0</v>
      </c>
      <c r="G5423" s="75">
        <v>61.3</v>
      </c>
      <c r="H5423" s="77"/>
      <c r="I5423" s="77"/>
    </row>
    <row r="5424" spans="1:9" x14ac:dyDescent="0.25">
      <c r="A5424" s="75">
        <v>6071010018</v>
      </c>
      <c r="B5424" s="75">
        <v>7068</v>
      </c>
      <c r="C5424" s="75" t="s">
        <v>189</v>
      </c>
      <c r="D5424" s="75">
        <v>92345</v>
      </c>
      <c r="E5424" s="75">
        <v>22.879034108648298</v>
      </c>
      <c r="F5424" s="75">
        <v>0</v>
      </c>
      <c r="G5424" s="75">
        <v>45.8</v>
      </c>
      <c r="H5424" s="77"/>
      <c r="I5424" s="77"/>
    </row>
    <row r="5425" spans="1:9" x14ac:dyDescent="0.25">
      <c r="A5425" s="75">
        <v>6071010024</v>
      </c>
      <c r="B5425" s="75">
        <v>5359</v>
      </c>
      <c r="C5425" s="75" t="s">
        <v>189</v>
      </c>
      <c r="D5425" s="75">
        <v>92345</v>
      </c>
      <c r="E5425" s="75">
        <v>22.6524263748355</v>
      </c>
      <c r="F5425" s="75">
        <v>0</v>
      </c>
      <c r="G5425" s="75">
        <v>33</v>
      </c>
      <c r="H5425" s="77"/>
      <c r="I5425" s="77"/>
    </row>
    <row r="5426" spans="1:9" x14ac:dyDescent="0.25">
      <c r="A5426" s="75">
        <v>6071010021</v>
      </c>
      <c r="B5426" s="75">
        <v>6437</v>
      </c>
      <c r="C5426" s="75" t="s">
        <v>189</v>
      </c>
      <c r="D5426" s="75">
        <v>92345</v>
      </c>
      <c r="E5426" s="75">
        <v>19.204470560756199</v>
      </c>
      <c r="F5426" s="75">
        <v>0</v>
      </c>
      <c r="G5426" s="75">
        <v>38</v>
      </c>
      <c r="H5426" s="77"/>
      <c r="I5426" s="77"/>
    </row>
    <row r="5427" spans="1:9" x14ac:dyDescent="0.25">
      <c r="A5427" s="75">
        <v>6071010023</v>
      </c>
      <c r="B5427" s="75">
        <v>5949</v>
      </c>
      <c r="C5427" s="75" t="s">
        <v>189</v>
      </c>
      <c r="D5427" s="75">
        <v>92345</v>
      </c>
      <c r="E5427" s="75">
        <v>18.654309580316099</v>
      </c>
      <c r="F5427" s="75">
        <v>0</v>
      </c>
      <c r="G5427" s="75">
        <v>37.799999999999997</v>
      </c>
      <c r="H5427" s="77"/>
      <c r="I5427" s="77"/>
    </row>
    <row r="5428" spans="1:9" x14ac:dyDescent="0.25">
      <c r="A5428" s="75">
        <v>6071007603</v>
      </c>
      <c r="B5428" s="75">
        <v>4605</v>
      </c>
      <c r="C5428" s="75" t="s">
        <v>189</v>
      </c>
      <c r="D5428" s="75">
        <v>92346</v>
      </c>
      <c r="E5428" s="75">
        <v>51.239209884031197</v>
      </c>
      <c r="F5428" s="75">
        <v>4605</v>
      </c>
      <c r="G5428" s="75">
        <v>59.2</v>
      </c>
      <c r="H5428" s="77"/>
      <c r="I5428" s="77"/>
    </row>
    <row r="5429" spans="1:9" x14ac:dyDescent="0.25">
      <c r="A5429" s="75">
        <v>6071007409</v>
      </c>
      <c r="B5429" s="75">
        <v>5760</v>
      </c>
      <c r="C5429" s="75" t="s">
        <v>189</v>
      </c>
      <c r="D5429" s="75">
        <v>92346</v>
      </c>
      <c r="E5429" s="75">
        <v>30.740958427658398</v>
      </c>
      <c r="F5429" s="75">
        <v>0</v>
      </c>
      <c r="G5429" s="75">
        <v>42</v>
      </c>
      <c r="H5429" s="77"/>
      <c r="I5429" s="77"/>
    </row>
    <row r="5430" spans="1:9" x14ac:dyDescent="0.25">
      <c r="A5430" s="75">
        <v>6071007410</v>
      </c>
      <c r="B5430" s="75">
        <v>5519</v>
      </c>
      <c r="C5430" s="75" t="s">
        <v>189</v>
      </c>
      <c r="D5430" s="75">
        <v>92346</v>
      </c>
      <c r="E5430" s="75">
        <v>28.047841819395</v>
      </c>
      <c r="F5430" s="75">
        <v>0</v>
      </c>
      <c r="G5430" s="75">
        <v>41.3</v>
      </c>
      <c r="H5430" s="77"/>
      <c r="I5430" s="77"/>
    </row>
    <row r="5431" spans="1:9" x14ac:dyDescent="0.25">
      <c r="A5431" s="75">
        <v>6071007904</v>
      </c>
      <c r="B5431" s="75">
        <v>6697</v>
      </c>
      <c r="C5431" s="75" t="s">
        <v>189</v>
      </c>
      <c r="D5431" s="75">
        <v>92346</v>
      </c>
      <c r="E5431" s="75">
        <v>27.717325511031</v>
      </c>
      <c r="F5431" s="75">
        <v>0</v>
      </c>
      <c r="G5431" s="75">
        <v>18.5</v>
      </c>
      <c r="H5431" s="77"/>
      <c r="I5431" s="77"/>
    </row>
    <row r="5432" spans="1:9" x14ac:dyDescent="0.25">
      <c r="A5432" s="75">
        <v>6071007903</v>
      </c>
      <c r="B5432" s="75">
        <v>4365</v>
      </c>
      <c r="C5432" s="75" t="s">
        <v>189</v>
      </c>
      <c r="D5432" s="75">
        <v>92346</v>
      </c>
      <c r="E5432" s="75">
        <v>27.1565115583752</v>
      </c>
      <c r="F5432" s="75">
        <v>0</v>
      </c>
      <c r="G5432" s="75">
        <v>14.9</v>
      </c>
      <c r="H5432" s="77"/>
      <c r="I5432" s="77"/>
    </row>
    <row r="5433" spans="1:9" x14ac:dyDescent="0.25">
      <c r="A5433" s="75">
        <v>6071007404</v>
      </c>
      <c r="B5433" s="75">
        <v>4406</v>
      </c>
      <c r="C5433" s="75" t="s">
        <v>189</v>
      </c>
      <c r="D5433" s="75">
        <v>92346</v>
      </c>
      <c r="E5433" s="75">
        <v>20.841805571648798</v>
      </c>
      <c r="F5433" s="75">
        <v>0</v>
      </c>
      <c r="G5433" s="75">
        <v>23.2</v>
      </c>
      <c r="H5433" s="77"/>
      <c r="I5433" s="77"/>
    </row>
    <row r="5434" spans="1:9" x14ac:dyDescent="0.25">
      <c r="A5434" s="75">
        <v>6071007901</v>
      </c>
      <c r="B5434" s="75">
        <v>7908</v>
      </c>
      <c r="C5434" s="75" t="s">
        <v>189</v>
      </c>
      <c r="D5434" s="75">
        <v>92346</v>
      </c>
      <c r="E5434" s="75">
        <v>17.483648051838401</v>
      </c>
      <c r="F5434" s="75">
        <v>0</v>
      </c>
      <c r="G5434" s="75">
        <v>17.100000000000001</v>
      </c>
      <c r="H5434" s="77"/>
      <c r="I5434" s="77"/>
    </row>
    <row r="5435" spans="1:9" x14ac:dyDescent="0.25">
      <c r="A5435" s="75">
        <v>6071012300</v>
      </c>
      <c r="B5435" s="75">
        <v>1513</v>
      </c>
      <c r="C5435" s="75" t="s">
        <v>189</v>
      </c>
      <c r="D5435" s="75">
        <v>92346</v>
      </c>
      <c r="E5435" s="75" t="s">
        <v>147</v>
      </c>
      <c r="F5435" s="75">
        <v>0</v>
      </c>
      <c r="G5435" s="75">
        <v>95.2</v>
      </c>
      <c r="H5435" s="77"/>
      <c r="I5435" s="77"/>
    </row>
    <row r="5436" spans="1:9" x14ac:dyDescent="0.25">
      <c r="A5436" s="75">
        <v>6071011900</v>
      </c>
      <c r="B5436" s="75">
        <v>3567</v>
      </c>
      <c r="C5436" s="75" t="s">
        <v>189</v>
      </c>
      <c r="D5436" s="75">
        <v>92347</v>
      </c>
      <c r="E5436" s="75">
        <v>34.538915927352399</v>
      </c>
      <c r="F5436" s="75">
        <v>0</v>
      </c>
      <c r="G5436" s="75">
        <v>35</v>
      </c>
      <c r="H5436" s="77"/>
      <c r="I5436" s="77"/>
    </row>
    <row r="5437" spans="1:9" x14ac:dyDescent="0.25">
      <c r="A5437" s="75">
        <v>6071011600</v>
      </c>
      <c r="B5437" s="75">
        <v>7444</v>
      </c>
      <c r="C5437" s="75" t="s">
        <v>189</v>
      </c>
      <c r="D5437" s="75">
        <v>92347</v>
      </c>
      <c r="E5437" s="75">
        <v>31.608098455127301</v>
      </c>
      <c r="F5437" s="75">
        <v>0</v>
      </c>
      <c r="G5437" s="75">
        <v>31.2</v>
      </c>
      <c r="H5437" s="77"/>
      <c r="I5437" s="77"/>
    </row>
    <row r="5438" spans="1:9" x14ac:dyDescent="0.25">
      <c r="A5438" s="75">
        <v>6071010419</v>
      </c>
      <c r="B5438" s="75">
        <v>4921</v>
      </c>
      <c r="C5438" s="75" t="s">
        <v>189</v>
      </c>
      <c r="D5438" s="75">
        <v>92252</v>
      </c>
      <c r="E5438" s="75">
        <v>15.7703472188046</v>
      </c>
      <c r="F5438" s="75">
        <v>0</v>
      </c>
      <c r="G5438" s="75">
        <v>43.9</v>
      </c>
      <c r="H5438" s="77"/>
      <c r="I5438" s="77"/>
    </row>
    <row r="5439" spans="1:9" x14ac:dyDescent="0.25">
      <c r="A5439" s="75">
        <v>6071010420</v>
      </c>
      <c r="B5439" s="75">
        <v>4103</v>
      </c>
      <c r="C5439" s="75" t="s">
        <v>189</v>
      </c>
      <c r="D5439" s="75">
        <v>92252</v>
      </c>
      <c r="E5439" s="75">
        <v>12.5004562735439</v>
      </c>
      <c r="F5439" s="75">
        <v>0</v>
      </c>
      <c r="G5439" s="75">
        <v>50.1</v>
      </c>
      <c r="H5439" s="77"/>
      <c r="I5439" s="77"/>
    </row>
    <row r="5440" spans="1:9" x14ac:dyDescent="0.25">
      <c r="A5440" s="75">
        <v>6071010901</v>
      </c>
      <c r="B5440" s="75">
        <v>5321</v>
      </c>
      <c r="C5440" s="75" t="s">
        <v>189</v>
      </c>
      <c r="D5440" s="75">
        <v>92352</v>
      </c>
      <c r="E5440" s="75">
        <v>17.451576534954501</v>
      </c>
      <c r="F5440" s="75">
        <v>0</v>
      </c>
      <c r="G5440" s="75">
        <v>31.7</v>
      </c>
      <c r="H5440" s="77"/>
      <c r="I5440" s="77"/>
    </row>
    <row r="5441" spans="1:9" x14ac:dyDescent="0.25">
      <c r="A5441" s="75">
        <v>6071010424</v>
      </c>
      <c r="B5441" s="75">
        <v>1966</v>
      </c>
      <c r="C5441" s="75" t="s">
        <v>189</v>
      </c>
      <c r="D5441" s="75">
        <v>92285</v>
      </c>
      <c r="E5441" s="75">
        <v>24.0205277094725</v>
      </c>
      <c r="F5441" s="75">
        <v>0</v>
      </c>
      <c r="G5441" s="75">
        <v>51.8</v>
      </c>
      <c r="H5441" s="77"/>
      <c r="I5441" s="77"/>
    </row>
    <row r="5442" spans="1:9" x14ac:dyDescent="0.25">
      <c r="A5442" s="75">
        <v>6071010423</v>
      </c>
      <c r="B5442" s="75">
        <v>3786</v>
      </c>
      <c r="C5442" s="75" t="s">
        <v>189</v>
      </c>
      <c r="D5442" s="75">
        <v>92285</v>
      </c>
      <c r="E5442" s="75">
        <v>21.9008013132086</v>
      </c>
      <c r="F5442" s="75">
        <v>0</v>
      </c>
      <c r="G5442" s="75">
        <v>68.099999999999994</v>
      </c>
      <c r="H5442" s="77"/>
      <c r="I5442" s="77"/>
    </row>
    <row r="5443" spans="1:9" x14ac:dyDescent="0.25">
      <c r="A5443" s="75">
        <v>6071007305</v>
      </c>
      <c r="B5443" s="75">
        <v>4060</v>
      </c>
      <c r="C5443" s="75" t="s">
        <v>189</v>
      </c>
      <c r="D5443" s="75">
        <v>92354</v>
      </c>
      <c r="E5443" s="75">
        <v>51.088020986893198</v>
      </c>
      <c r="F5443" s="75">
        <v>4060</v>
      </c>
      <c r="G5443" s="75">
        <v>67.7</v>
      </c>
      <c r="H5443" s="77"/>
      <c r="I5443" s="77"/>
    </row>
    <row r="5444" spans="1:9" x14ac:dyDescent="0.25">
      <c r="A5444" s="75">
        <v>6071007303</v>
      </c>
      <c r="B5444" s="75">
        <v>4828</v>
      </c>
      <c r="C5444" s="75" t="s">
        <v>189</v>
      </c>
      <c r="D5444" s="75">
        <v>92354</v>
      </c>
      <c r="E5444" s="75">
        <v>44.499196773314402</v>
      </c>
      <c r="F5444" s="75">
        <v>4828</v>
      </c>
      <c r="G5444" s="75">
        <v>63.9</v>
      </c>
      <c r="H5444" s="77"/>
      <c r="I5444" s="77"/>
    </row>
    <row r="5445" spans="1:9" x14ac:dyDescent="0.25">
      <c r="A5445" s="75">
        <v>6071007306</v>
      </c>
      <c r="B5445" s="75">
        <v>5859</v>
      </c>
      <c r="C5445" s="75" t="s">
        <v>189</v>
      </c>
      <c r="D5445" s="75">
        <v>92354</v>
      </c>
      <c r="E5445" s="75">
        <v>21.350890667312498</v>
      </c>
      <c r="F5445" s="75">
        <v>0</v>
      </c>
      <c r="G5445" s="75">
        <v>18.100000000000001</v>
      </c>
      <c r="H5445" s="77"/>
      <c r="I5445" s="77"/>
    </row>
    <row r="5446" spans="1:9" x14ac:dyDescent="0.25">
      <c r="A5446" s="75">
        <v>6071012104</v>
      </c>
      <c r="B5446" s="75">
        <v>5110</v>
      </c>
      <c r="C5446" s="75" t="s">
        <v>189</v>
      </c>
      <c r="D5446" s="75">
        <v>92356</v>
      </c>
      <c r="E5446" s="75">
        <v>33.636895730101301</v>
      </c>
      <c r="F5446" s="75">
        <v>0</v>
      </c>
      <c r="G5446" s="75">
        <v>49.6</v>
      </c>
      <c r="H5446" s="77"/>
      <c r="I5446" s="77"/>
    </row>
    <row r="5447" spans="1:9" x14ac:dyDescent="0.25">
      <c r="A5447" s="75">
        <v>6071012103</v>
      </c>
      <c r="B5447" s="75">
        <v>3828</v>
      </c>
      <c r="C5447" s="75" t="s">
        <v>189</v>
      </c>
      <c r="D5447" s="75">
        <v>92356</v>
      </c>
      <c r="E5447" s="75">
        <v>26.8530411634393</v>
      </c>
      <c r="F5447" s="75">
        <v>0</v>
      </c>
      <c r="G5447" s="75">
        <v>51.8</v>
      </c>
      <c r="H5447" s="77"/>
      <c r="I5447" s="77"/>
    </row>
    <row r="5448" spans="1:9" x14ac:dyDescent="0.25">
      <c r="A5448" s="75">
        <v>6071009202</v>
      </c>
      <c r="B5448" s="75">
        <v>2295</v>
      </c>
      <c r="C5448" s="75" t="s">
        <v>189</v>
      </c>
      <c r="D5448" s="75">
        <v>92358</v>
      </c>
      <c r="E5448" s="75">
        <v>18.607439864663601</v>
      </c>
      <c r="F5448" s="75">
        <v>0</v>
      </c>
      <c r="G5448" s="75">
        <v>19.899999999999999</v>
      </c>
      <c r="H5448" s="77"/>
      <c r="I5448" s="77"/>
    </row>
    <row r="5449" spans="1:9" x14ac:dyDescent="0.25">
      <c r="A5449" s="75">
        <v>6071008602</v>
      </c>
      <c r="B5449" s="75">
        <v>3564</v>
      </c>
      <c r="C5449" s="75" t="s">
        <v>189</v>
      </c>
      <c r="D5449" s="75">
        <v>92359</v>
      </c>
      <c r="E5449" s="75">
        <v>26.8616342113874</v>
      </c>
      <c r="F5449" s="75">
        <v>0</v>
      </c>
      <c r="G5449" s="75">
        <v>24.5</v>
      </c>
      <c r="H5449" s="77"/>
      <c r="I5449" s="77"/>
    </row>
    <row r="5450" spans="1:9" x14ac:dyDescent="0.25">
      <c r="A5450" s="75">
        <v>6071000301</v>
      </c>
      <c r="B5450" s="75">
        <v>8795</v>
      </c>
      <c r="C5450" s="75" t="s">
        <v>189</v>
      </c>
      <c r="D5450" s="75">
        <v>91763</v>
      </c>
      <c r="E5450" s="75">
        <v>57.644555647602999</v>
      </c>
      <c r="F5450" s="75">
        <v>8795</v>
      </c>
      <c r="G5450" s="75">
        <v>68.599999999999994</v>
      </c>
      <c r="H5450" s="77"/>
      <c r="I5450" s="77"/>
    </row>
    <row r="5451" spans="1:9" x14ac:dyDescent="0.25">
      <c r="A5451" s="75">
        <v>6071000303</v>
      </c>
      <c r="B5451" s="75">
        <v>7169</v>
      </c>
      <c r="C5451" s="75" t="s">
        <v>189</v>
      </c>
      <c r="D5451" s="75">
        <v>91763</v>
      </c>
      <c r="E5451" s="75">
        <v>55.789246262726799</v>
      </c>
      <c r="F5451" s="75">
        <v>7169</v>
      </c>
      <c r="G5451" s="75">
        <v>53.9</v>
      </c>
      <c r="H5451" s="77"/>
      <c r="I5451" s="77"/>
    </row>
    <row r="5452" spans="1:9" x14ac:dyDescent="0.25">
      <c r="A5452" s="75">
        <v>6071000201</v>
      </c>
      <c r="B5452" s="75">
        <v>4195</v>
      </c>
      <c r="C5452" s="75" t="s">
        <v>189</v>
      </c>
      <c r="D5452" s="75">
        <v>91763</v>
      </c>
      <c r="E5452" s="75">
        <v>51.778664925902099</v>
      </c>
      <c r="F5452" s="75">
        <v>4195</v>
      </c>
      <c r="G5452" s="75">
        <v>35.299999999999997</v>
      </c>
      <c r="H5452" s="77"/>
      <c r="I5452" s="77"/>
    </row>
    <row r="5453" spans="1:9" x14ac:dyDescent="0.25">
      <c r="A5453" s="75">
        <v>6071000203</v>
      </c>
      <c r="B5453" s="75">
        <v>4474</v>
      </c>
      <c r="C5453" s="75" t="s">
        <v>189</v>
      </c>
      <c r="D5453" s="75">
        <v>91763</v>
      </c>
      <c r="E5453" s="75">
        <v>51.172238454691502</v>
      </c>
      <c r="F5453" s="75">
        <v>4474</v>
      </c>
      <c r="G5453" s="75">
        <v>42</v>
      </c>
      <c r="H5453" s="77"/>
      <c r="I5453" s="77"/>
    </row>
    <row r="5454" spans="1:9" x14ac:dyDescent="0.25">
      <c r="A5454" s="75">
        <v>6071000207</v>
      </c>
      <c r="B5454" s="75">
        <v>4635</v>
      </c>
      <c r="C5454" s="75" t="s">
        <v>189</v>
      </c>
      <c r="D5454" s="75">
        <v>91763</v>
      </c>
      <c r="E5454" s="75">
        <v>49.6291338522459</v>
      </c>
      <c r="F5454" s="75">
        <v>4635</v>
      </c>
      <c r="G5454" s="75">
        <v>43.6</v>
      </c>
      <c r="H5454" s="77"/>
      <c r="I5454" s="77"/>
    </row>
    <row r="5455" spans="1:9" x14ac:dyDescent="0.25">
      <c r="A5455" s="75">
        <v>6071000205</v>
      </c>
      <c r="B5455" s="75">
        <v>4736</v>
      </c>
      <c r="C5455" s="75" t="s">
        <v>189</v>
      </c>
      <c r="D5455" s="75">
        <v>91763</v>
      </c>
      <c r="E5455" s="75">
        <v>45.456963289462699</v>
      </c>
      <c r="F5455" s="75">
        <v>4736</v>
      </c>
      <c r="G5455" s="75">
        <v>45.5</v>
      </c>
      <c r="H5455" s="77"/>
      <c r="I5455" s="77"/>
    </row>
    <row r="5456" spans="1:9" x14ac:dyDescent="0.25">
      <c r="A5456" s="75">
        <v>6071000208</v>
      </c>
      <c r="B5456" s="75">
        <v>4124</v>
      </c>
      <c r="C5456" s="75" t="s">
        <v>189</v>
      </c>
      <c r="D5456" s="75">
        <v>91763</v>
      </c>
      <c r="E5456" s="75">
        <v>43.525138543029698</v>
      </c>
      <c r="F5456" s="75">
        <v>4124</v>
      </c>
      <c r="G5456" s="75">
        <v>45.9</v>
      </c>
      <c r="H5456" s="77"/>
      <c r="I5456" s="77"/>
    </row>
    <row r="5457" spans="1:9" x14ac:dyDescent="0.25">
      <c r="A5457" s="75">
        <v>6071000304</v>
      </c>
      <c r="B5457" s="75">
        <v>5871</v>
      </c>
      <c r="C5457" s="75" t="s">
        <v>189</v>
      </c>
      <c r="D5457" s="75">
        <v>91763</v>
      </c>
      <c r="E5457" s="75">
        <v>38.655781119059696</v>
      </c>
      <c r="F5457" s="75">
        <v>0</v>
      </c>
      <c r="G5457" s="75">
        <v>42.9</v>
      </c>
      <c r="H5457" s="77"/>
      <c r="I5457" s="77"/>
    </row>
    <row r="5458" spans="1:9" x14ac:dyDescent="0.25">
      <c r="A5458" s="75">
        <v>6071010417</v>
      </c>
      <c r="B5458" s="75">
        <v>3251</v>
      </c>
      <c r="C5458" s="75" t="s">
        <v>189</v>
      </c>
      <c r="D5458" s="75">
        <v>92256</v>
      </c>
      <c r="E5458" s="75">
        <v>23.3747280232032</v>
      </c>
      <c r="F5458" s="75">
        <v>0</v>
      </c>
      <c r="G5458" s="75">
        <v>51.3</v>
      </c>
      <c r="H5458" s="77"/>
      <c r="I5458" s="77"/>
    </row>
    <row r="5459" spans="1:9" x14ac:dyDescent="0.25">
      <c r="A5459" s="75">
        <v>6071010413</v>
      </c>
      <c r="B5459" s="75">
        <v>5979</v>
      </c>
      <c r="C5459" s="75" t="s">
        <v>189</v>
      </c>
      <c r="D5459" s="75">
        <v>92256</v>
      </c>
      <c r="E5459" s="75">
        <v>19.484025804671401</v>
      </c>
      <c r="F5459" s="75">
        <v>0</v>
      </c>
      <c r="G5459" s="75">
        <v>48.8</v>
      </c>
      <c r="H5459" s="77"/>
      <c r="I5459" s="77"/>
    </row>
    <row r="5460" spans="1:9" x14ac:dyDescent="0.25">
      <c r="A5460" s="75">
        <v>6071010700</v>
      </c>
      <c r="B5460" s="75">
        <v>3798</v>
      </c>
      <c r="C5460" s="75" t="s">
        <v>189</v>
      </c>
      <c r="D5460" s="75">
        <v>92363</v>
      </c>
      <c r="E5460" s="75">
        <v>32.565335511644001</v>
      </c>
      <c r="F5460" s="75">
        <v>0</v>
      </c>
      <c r="G5460" s="75">
        <v>54.5</v>
      </c>
      <c r="H5460" s="77"/>
      <c r="I5460" s="77"/>
    </row>
    <row r="5461" spans="1:9" x14ac:dyDescent="0.25">
      <c r="A5461" s="75">
        <v>6071001600</v>
      </c>
      <c r="B5461" s="75">
        <v>6133</v>
      </c>
      <c r="C5461" s="75" t="s">
        <v>189</v>
      </c>
      <c r="D5461" s="75">
        <v>91761</v>
      </c>
      <c r="E5461" s="75">
        <v>90.677839487837701</v>
      </c>
      <c r="F5461" s="75">
        <v>6133</v>
      </c>
      <c r="G5461" s="75">
        <v>72.5</v>
      </c>
      <c r="H5461" s="77"/>
      <c r="I5461" s="77"/>
    </row>
    <row r="5462" spans="1:9" x14ac:dyDescent="0.25">
      <c r="A5462" s="75">
        <v>6071001813</v>
      </c>
      <c r="B5462" s="75">
        <v>4576</v>
      </c>
      <c r="C5462" s="75" t="s">
        <v>189</v>
      </c>
      <c r="D5462" s="75">
        <v>91761</v>
      </c>
      <c r="E5462" s="75">
        <v>65.3452502587254</v>
      </c>
      <c r="F5462" s="75">
        <v>4576</v>
      </c>
      <c r="G5462" s="75">
        <v>68.099999999999994</v>
      </c>
      <c r="H5462" s="77"/>
      <c r="I5462" s="77"/>
    </row>
    <row r="5463" spans="1:9" x14ac:dyDescent="0.25">
      <c r="A5463" s="75">
        <v>6071001309</v>
      </c>
      <c r="B5463" s="75">
        <v>4793</v>
      </c>
      <c r="C5463" s="75" t="s">
        <v>189</v>
      </c>
      <c r="D5463" s="75">
        <v>91764</v>
      </c>
      <c r="E5463" s="75">
        <v>64.218421158767697</v>
      </c>
      <c r="F5463" s="75">
        <v>4793</v>
      </c>
      <c r="G5463" s="75">
        <v>51.1</v>
      </c>
      <c r="H5463" s="77"/>
      <c r="I5463" s="77"/>
    </row>
    <row r="5464" spans="1:9" x14ac:dyDescent="0.25">
      <c r="A5464" s="75">
        <v>6071001400</v>
      </c>
      <c r="B5464" s="75">
        <v>2923</v>
      </c>
      <c r="C5464" s="75" t="s">
        <v>189</v>
      </c>
      <c r="D5464" s="75">
        <v>91762</v>
      </c>
      <c r="E5464" s="75">
        <v>62.131167240834401</v>
      </c>
      <c r="F5464" s="75">
        <v>2923</v>
      </c>
      <c r="G5464" s="75">
        <v>46.6</v>
      </c>
      <c r="H5464" s="77"/>
      <c r="I5464" s="77"/>
    </row>
    <row r="5465" spans="1:9" x14ac:dyDescent="0.25">
      <c r="A5465" s="75">
        <v>6071001501</v>
      </c>
      <c r="B5465" s="75">
        <v>4052</v>
      </c>
      <c r="C5465" s="75" t="s">
        <v>189</v>
      </c>
      <c r="D5465" s="75">
        <v>91764</v>
      </c>
      <c r="E5465" s="75">
        <v>62.043059892615503</v>
      </c>
      <c r="F5465" s="75">
        <v>4052</v>
      </c>
      <c r="G5465" s="75">
        <v>51.3</v>
      </c>
      <c r="H5465" s="77"/>
      <c r="I5465" s="77"/>
    </row>
    <row r="5466" spans="1:9" x14ac:dyDescent="0.25">
      <c r="A5466" s="75">
        <v>6071001504</v>
      </c>
      <c r="B5466" s="75">
        <v>5676</v>
      </c>
      <c r="C5466" s="75" t="s">
        <v>189</v>
      </c>
      <c r="D5466" s="75">
        <v>91764</v>
      </c>
      <c r="E5466" s="75">
        <v>61.088154559202799</v>
      </c>
      <c r="F5466" s="75">
        <v>5676</v>
      </c>
      <c r="G5466" s="75">
        <v>55.2</v>
      </c>
      <c r="H5466" s="77"/>
      <c r="I5466" s="77"/>
    </row>
    <row r="5467" spans="1:9" x14ac:dyDescent="0.25">
      <c r="A5467" s="75">
        <v>6071001803</v>
      </c>
      <c r="B5467" s="75">
        <v>2985</v>
      </c>
      <c r="C5467" s="75" t="s">
        <v>189</v>
      </c>
      <c r="D5467" s="75">
        <v>91761</v>
      </c>
      <c r="E5467" s="75">
        <v>60.795412991429103</v>
      </c>
      <c r="F5467" s="75">
        <v>2985</v>
      </c>
      <c r="G5467" s="75">
        <v>39</v>
      </c>
      <c r="H5467" s="77"/>
      <c r="I5467" s="77"/>
    </row>
    <row r="5468" spans="1:9" x14ac:dyDescent="0.25">
      <c r="A5468" s="75">
        <v>6071001503</v>
      </c>
      <c r="B5468" s="75">
        <v>4195</v>
      </c>
      <c r="C5468" s="75" t="s">
        <v>189</v>
      </c>
      <c r="D5468" s="75">
        <v>91764</v>
      </c>
      <c r="E5468" s="75">
        <v>56.422792032224102</v>
      </c>
      <c r="F5468" s="75">
        <v>4195</v>
      </c>
      <c r="G5468" s="75">
        <v>73.8</v>
      </c>
      <c r="H5468" s="77"/>
      <c r="I5468" s="77"/>
    </row>
    <row r="5469" spans="1:9" x14ac:dyDescent="0.25">
      <c r="A5469" s="75">
        <v>6071001001</v>
      </c>
      <c r="B5469" s="75">
        <v>4990</v>
      </c>
      <c r="C5469" s="75" t="s">
        <v>189</v>
      </c>
      <c r="D5469" s="75">
        <v>91762</v>
      </c>
      <c r="E5469" s="75">
        <v>55.345593718354202</v>
      </c>
      <c r="F5469" s="75">
        <v>4990</v>
      </c>
      <c r="G5469" s="75">
        <v>57.6</v>
      </c>
      <c r="H5469" s="77"/>
      <c r="I5469" s="77"/>
    </row>
    <row r="5470" spans="1:9" x14ac:dyDescent="0.25">
      <c r="A5470" s="75">
        <v>6071001809</v>
      </c>
      <c r="B5470" s="75">
        <v>4476</v>
      </c>
      <c r="C5470" s="75" t="s">
        <v>189</v>
      </c>
      <c r="D5470" s="75">
        <v>91761</v>
      </c>
      <c r="E5470" s="75">
        <v>55.026051787583398</v>
      </c>
      <c r="F5470" s="75">
        <v>4476</v>
      </c>
      <c r="G5470" s="75">
        <v>47.4</v>
      </c>
      <c r="H5470" s="77"/>
      <c r="I5470" s="77"/>
    </row>
    <row r="5471" spans="1:9" x14ac:dyDescent="0.25">
      <c r="A5471" s="75">
        <v>6071001104</v>
      </c>
      <c r="B5471" s="75">
        <v>5058</v>
      </c>
      <c r="C5471" s="75" t="s">
        <v>189</v>
      </c>
      <c r="D5471" s="75">
        <v>91762</v>
      </c>
      <c r="E5471" s="75">
        <v>54.607103447952703</v>
      </c>
      <c r="F5471" s="75">
        <v>5058</v>
      </c>
      <c r="G5471" s="75">
        <v>36</v>
      </c>
      <c r="H5471" s="77"/>
      <c r="I5471" s="77"/>
    </row>
    <row r="5472" spans="1:9" x14ac:dyDescent="0.25">
      <c r="A5472" s="75">
        <v>6071001308</v>
      </c>
      <c r="B5472" s="75">
        <v>5100</v>
      </c>
      <c r="C5472" s="75" t="s">
        <v>189</v>
      </c>
      <c r="D5472" s="75">
        <v>91764</v>
      </c>
      <c r="E5472" s="75">
        <v>54.4493703459394</v>
      </c>
      <c r="F5472" s="75">
        <v>5100</v>
      </c>
      <c r="G5472" s="75">
        <v>52</v>
      </c>
      <c r="H5472" s="77"/>
      <c r="I5472" s="77"/>
    </row>
    <row r="5473" spans="1:9" x14ac:dyDescent="0.25">
      <c r="A5473" s="75">
        <v>6071001101</v>
      </c>
      <c r="B5473" s="75">
        <v>4092</v>
      </c>
      <c r="C5473" s="75" t="s">
        <v>189</v>
      </c>
      <c r="D5473" s="75">
        <v>91762</v>
      </c>
      <c r="E5473" s="75">
        <v>54.367604671894803</v>
      </c>
      <c r="F5473" s="75">
        <v>4092</v>
      </c>
      <c r="G5473" s="75">
        <v>54.9</v>
      </c>
      <c r="H5473" s="77"/>
      <c r="I5473" s="77"/>
    </row>
    <row r="5474" spans="1:9" x14ac:dyDescent="0.25">
      <c r="A5474" s="75">
        <v>6071001812</v>
      </c>
      <c r="B5474" s="75">
        <v>4321</v>
      </c>
      <c r="C5474" s="75" t="s">
        <v>189</v>
      </c>
      <c r="D5474" s="75">
        <v>91761</v>
      </c>
      <c r="E5474" s="75">
        <v>52.723296399506197</v>
      </c>
      <c r="F5474" s="75">
        <v>4321</v>
      </c>
      <c r="G5474" s="75">
        <v>55.1</v>
      </c>
      <c r="H5474" s="77"/>
      <c r="I5474" s="77"/>
    </row>
    <row r="5475" spans="1:9" x14ac:dyDescent="0.25">
      <c r="A5475" s="75">
        <v>6071001307</v>
      </c>
      <c r="B5475" s="75">
        <v>4163</v>
      </c>
      <c r="C5475" s="75" t="s">
        <v>189</v>
      </c>
      <c r="D5475" s="75">
        <v>91764</v>
      </c>
      <c r="E5475" s="75">
        <v>52.195234812608497</v>
      </c>
      <c r="F5475" s="75">
        <v>4163</v>
      </c>
      <c r="G5475" s="75">
        <v>39.5</v>
      </c>
      <c r="H5475" s="77"/>
      <c r="I5475" s="77"/>
    </row>
    <row r="5476" spans="1:9" x14ac:dyDescent="0.25">
      <c r="A5476" s="75">
        <v>6071001310</v>
      </c>
      <c r="B5476" s="75">
        <v>5814</v>
      </c>
      <c r="C5476" s="75" t="s">
        <v>189</v>
      </c>
      <c r="D5476" s="75">
        <v>91764</v>
      </c>
      <c r="E5476" s="75">
        <v>51.3201352152998</v>
      </c>
      <c r="F5476" s="75">
        <v>5814</v>
      </c>
      <c r="G5476" s="75">
        <v>50.5</v>
      </c>
      <c r="H5476" s="77"/>
      <c r="I5476" s="77"/>
    </row>
    <row r="5477" spans="1:9" x14ac:dyDescent="0.25">
      <c r="A5477" s="75">
        <v>6071001305</v>
      </c>
      <c r="B5477" s="75">
        <v>5348</v>
      </c>
      <c r="C5477" s="75" t="s">
        <v>189</v>
      </c>
      <c r="D5477" s="75">
        <v>91764</v>
      </c>
      <c r="E5477" s="75">
        <v>49.940744002378203</v>
      </c>
      <c r="F5477" s="75">
        <v>5348</v>
      </c>
      <c r="G5477" s="75">
        <v>57.1</v>
      </c>
      <c r="H5477" s="77"/>
      <c r="I5477" s="77"/>
    </row>
    <row r="5478" spans="1:9" x14ac:dyDescent="0.25">
      <c r="A5478" s="75">
        <v>6071001002</v>
      </c>
      <c r="B5478" s="75">
        <v>5530</v>
      </c>
      <c r="C5478" s="75" t="s">
        <v>189</v>
      </c>
      <c r="D5478" s="75">
        <v>91762</v>
      </c>
      <c r="E5478" s="75">
        <v>49.689103303166497</v>
      </c>
      <c r="F5478" s="75">
        <v>5530</v>
      </c>
      <c r="G5478" s="75">
        <v>59.2</v>
      </c>
      <c r="H5478" s="77"/>
      <c r="I5478" s="77"/>
    </row>
    <row r="5479" spans="1:9" x14ac:dyDescent="0.25">
      <c r="A5479" s="75">
        <v>6071001312</v>
      </c>
      <c r="B5479" s="75">
        <v>4645</v>
      </c>
      <c r="C5479" s="75" t="s">
        <v>189</v>
      </c>
      <c r="D5479" s="75">
        <v>91764</v>
      </c>
      <c r="E5479" s="75">
        <v>49.352879318389498</v>
      </c>
      <c r="F5479" s="75">
        <v>4645</v>
      </c>
      <c r="G5479" s="75">
        <v>41.9</v>
      </c>
      <c r="H5479" s="77"/>
      <c r="I5479" s="77"/>
    </row>
    <row r="5480" spans="1:9" x14ac:dyDescent="0.25">
      <c r="A5480" s="75">
        <v>6071001702</v>
      </c>
      <c r="B5480" s="75">
        <v>4827</v>
      </c>
      <c r="C5480" s="75" t="s">
        <v>189</v>
      </c>
      <c r="D5480" s="75">
        <v>91762</v>
      </c>
      <c r="E5480" s="75">
        <v>48.354770232698698</v>
      </c>
      <c r="F5480" s="75">
        <v>4827</v>
      </c>
      <c r="G5480" s="75">
        <v>37.200000000000003</v>
      </c>
      <c r="H5480" s="77"/>
      <c r="I5480" s="77"/>
    </row>
    <row r="5481" spans="1:9" x14ac:dyDescent="0.25">
      <c r="A5481" s="75">
        <v>6071001706</v>
      </c>
      <c r="B5481" s="75">
        <v>6231</v>
      </c>
      <c r="C5481" s="75" t="s">
        <v>189</v>
      </c>
      <c r="D5481" s="75">
        <v>91762</v>
      </c>
      <c r="E5481" s="75">
        <v>48.3199589059762</v>
      </c>
      <c r="F5481" s="75">
        <v>6231</v>
      </c>
      <c r="G5481" s="75">
        <v>51.4</v>
      </c>
      <c r="H5481" s="77"/>
      <c r="I5481" s="77"/>
    </row>
    <row r="5482" spans="1:9" x14ac:dyDescent="0.25">
      <c r="A5482" s="75">
        <v>6071002206</v>
      </c>
      <c r="B5482" s="75">
        <v>6656</v>
      </c>
      <c r="C5482" s="75" t="s">
        <v>189</v>
      </c>
      <c r="D5482" s="75">
        <v>91761</v>
      </c>
      <c r="E5482" s="75">
        <v>47.066062139612001</v>
      </c>
      <c r="F5482" s="75">
        <v>6656</v>
      </c>
      <c r="G5482" s="75">
        <v>20.9</v>
      </c>
      <c r="H5482" s="77"/>
      <c r="I5482" s="77"/>
    </row>
    <row r="5483" spans="1:9" x14ac:dyDescent="0.25">
      <c r="A5483" s="75">
        <v>6071001103</v>
      </c>
      <c r="B5483" s="75">
        <v>3997</v>
      </c>
      <c r="C5483" s="75" t="s">
        <v>189</v>
      </c>
      <c r="D5483" s="75">
        <v>91762</v>
      </c>
      <c r="E5483" s="75">
        <v>46.626113815762501</v>
      </c>
      <c r="F5483" s="75">
        <v>3997</v>
      </c>
      <c r="G5483" s="75">
        <v>33.200000000000003</v>
      </c>
      <c r="H5483" s="77"/>
      <c r="I5483" s="77"/>
    </row>
    <row r="5484" spans="1:9" x14ac:dyDescent="0.25">
      <c r="A5484" s="75">
        <v>6071001810</v>
      </c>
      <c r="B5484" s="75">
        <v>4497</v>
      </c>
      <c r="C5484" s="75" t="s">
        <v>189</v>
      </c>
      <c r="D5484" s="75">
        <v>91761</v>
      </c>
      <c r="E5484" s="75">
        <v>46.186382476193401</v>
      </c>
      <c r="F5484" s="75">
        <v>4497</v>
      </c>
      <c r="G5484" s="75">
        <v>45.5</v>
      </c>
      <c r="H5484" s="77"/>
      <c r="I5484" s="77"/>
    </row>
    <row r="5485" spans="1:9" x14ac:dyDescent="0.25">
      <c r="A5485" s="75">
        <v>6071001808</v>
      </c>
      <c r="B5485" s="75">
        <v>4413</v>
      </c>
      <c r="C5485" s="75" t="s">
        <v>189</v>
      </c>
      <c r="D5485" s="75">
        <v>91761</v>
      </c>
      <c r="E5485" s="75">
        <v>44.252731041572403</v>
      </c>
      <c r="F5485" s="75">
        <v>4413</v>
      </c>
      <c r="G5485" s="75">
        <v>35.299999999999997</v>
      </c>
      <c r="H5485" s="77"/>
      <c r="I5485" s="77"/>
    </row>
    <row r="5486" spans="1:9" x14ac:dyDescent="0.25">
      <c r="A5486" s="75">
        <v>6071001704</v>
      </c>
      <c r="B5486" s="75">
        <v>5056</v>
      </c>
      <c r="C5486" s="75" t="s">
        <v>189</v>
      </c>
      <c r="D5486" s="75">
        <v>91762</v>
      </c>
      <c r="E5486" s="75">
        <v>43.591727499476399</v>
      </c>
      <c r="F5486" s="75">
        <v>5056</v>
      </c>
      <c r="G5486" s="75">
        <v>43.9</v>
      </c>
      <c r="H5486" s="77"/>
      <c r="I5486" s="77"/>
    </row>
    <row r="5487" spans="1:9" x14ac:dyDescent="0.25">
      <c r="A5487" s="75">
        <v>6071001806</v>
      </c>
      <c r="B5487" s="75">
        <v>4760</v>
      </c>
      <c r="C5487" s="75" t="s">
        <v>189</v>
      </c>
      <c r="D5487" s="75">
        <v>91761</v>
      </c>
      <c r="E5487" s="75">
        <v>43.385868044731801</v>
      </c>
      <c r="F5487" s="75">
        <v>4760</v>
      </c>
      <c r="G5487" s="75">
        <v>35</v>
      </c>
      <c r="H5487" s="77"/>
      <c r="I5487" s="77"/>
    </row>
    <row r="5488" spans="1:9" x14ac:dyDescent="0.25">
      <c r="A5488" s="75">
        <v>6071001906</v>
      </c>
      <c r="B5488" s="75">
        <v>7060</v>
      </c>
      <c r="C5488" s="75" t="s">
        <v>189</v>
      </c>
      <c r="D5488" s="75">
        <v>91761</v>
      </c>
      <c r="E5488" s="75">
        <v>42.210150755564001</v>
      </c>
      <c r="F5488" s="75">
        <v>7060</v>
      </c>
      <c r="G5488" s="75">
        <v>32.700000000000003</v>
      </c>
      <c r="H5488" s="77"/>
      <c r="I5488" s="77"/>
    </row>
    <row r="5489" spans="1:9" x14ac:dyDescent="0.25">
      <c r="A5489" s="75">
        <v>6071001707</v>
      </c>
      <c r="B5489" s="75">
        <v>5966</v>
      </c>
      <c r="C5489" s="75" t="s">
        <v>189</v>
      </c>
      <c r="D5489" s="75">
        <v>91762</v>
      </c>
      <c r="E5489" s="75">
        <v>41.252779942932499</v>
      </c>
      <c r="F5489" s="75">
        <v>5966</v>
      </c>
      <c r="G5489" s="75">
        <v>38.200000000000003</v>
      </c>
      <c r="H5489" s="77"/>
      <c r="I5489" s="77"/>
    </row>
    <row r="5490" spans="1:9" x14ac:dyDescent="0.25">
      <c r="A5490" s="75">
        <v>6071012700</v>
      </c>
      <c r="B5490" s="75">
        <v>4052</v>
      </c>
      <c r="C5490" s="75" t="s">
        <v>189</v>
      </c>
      <c r="D5490" s="75">
        <v>91761</v>
      </c>
      <c r="E5490" s="75">
        <v>41.075172659669697</v>
      </c>
      <c r="F5490" s="75">
        <v>4052</v>
      </c>
      <c r="G5490" s="75">
        <v>18.3</v>
      </c>
      <c r="H5490" s="77"/>
      <c r="I5490" s="77"/>
    </row>
    <row r="5491" spans="1:9" x14ac:dyDescent="0.25">
      <c r="A5491" s="75">
        <v>6071001200</v>
      </c>
      <c r="B5491" s="75">
        <v>4730</v>
      </c>
      <c r="C5491" s="75" t="s">
        <v>189</v>
      </c>
      <c r="D5491" s="75">
        <v>91764</v>
      </c>
      <c r="E5491" s="75">
        <v>40.132895924043702</v>
      </c>
      <c r="F5491" s="75">
        <v>4730</v>
      </c>
      <c r="G5491" s="75">
        <v>31.2</v>
      </c>
      <c r="H5491" s="77"/>
      <c r="I5491" s="77"/>
    </row>
    <row r="5492" spans="1:9" x14ac:dyDescent="0.25">
      <c r="A5492" s="75">
        <v>6071001804</v>
      </c>
      <c r="B5492" s="75">
        <v>5145</v>
      </c>
      <c r="C5492" s="75" t="s">
        <v>189</v>
      </c>
      <c r="D5492" s="75">
        <v>91761</v>
      </c>
      <c r="E5492" s="75">
        <v>39.510484993658402</v>
      </c>
      <c r="F5492" s="75">
        <v>5145</v>
      </c>
      <c r="G5492" s="75">
        <v>26.8</v>
      </c>
      <c r="H5492" s="77"/>
      <c r="I5492" s="77"/>
    </row>
    <row r="5493" spans="1:9" x14ac:dyDescent="0.25">
      <c r="A5493" s="75">
        <v>6071001905</v>
      </c>
      <c r="B5493" s="75">
        <v>6389</v>
      </c>
      <c r="C5493" s="75" t="s">
        <v>189</v>
      </c>
      <c r="D5493" s="75">
        <v>91761</v>
      </c>
      <c r="E5493" s="75">
        <v>37.0759960513302</v>
      </c>
      <c r="F5493" s="75">
        <v>0</v>
      </c>
      <c r="G5493" s="75">
        <v>16.600000000000001</v>
      </c>
      <c r="H5493" s="77"/>
      <c r="I5493" s="77"/>
    </row>
    <row r="5494" spans="1:9" x14ac:dyDescent="0.25">
      <c r="A5494" s="75">
        <v>6071002109</v>
      </c>
      <c r="B5494" s="75">
        <v>4626</v>
      </c>
      <c r="C5494" s="75" t="s">
        <v>189</v>
      </c>
      <c r="D5494" s="75">
        <v>91764</v>
      </c>
      <c r="E5494" s="75">
        <v>26.369765614718698</v>
      </c>
      <c r="F5494" s="75">
        <v>0</v>
      </c>
      <c r="G5494" s="75">
        <v>28.7</v>
      </c>
      <c r="H5494" s="77"/>
      <c r="I5494" s="77"/>
    </row>
    <row r="5495" spans="1:9" x14ac:dyDescent="0.25">
      <c r="A5495" s="75">
        <v>6071009119</v>
      </c>
      <c r="B5495" s="75">
        <v>5729</v>
      </c>
      <c r="C5495" s="75" t="s">
        <v>189</v>
      </c>
      <c r="D5495" s="75">
        <v>92371</v>
      </c>
      <c r="E5495" s="75">
        <v>22.1266058209726</v>
      </c>
      <c r="F5495" s="75">
        <v>0</v>
      </c>
      <c r="G5495" s="75">
        <v>29.9</v>
      </c>
      <c r="H5495" s="77"/>
      <c r="I5495" s="77"/>
    </row>
    <row r="5496" spans="1:9" x14ac:dyDescent="0.25">
      <c r="A5496" s="75">
        <v>6071009109</v>
      </c>
      <c r="B5496" s="75">
        <v>6070</v>
      </c>
      <c r="C5496" s="75" t="s">
        <v>189</v>
      </c>
      <c r="D5496" s="75">
        <v>92371</v>
      </c>
      <c r="E5496" s="75">
        <v>14.9799263037297</v>
      </c>
      <c r="F5496" s="75">
        <v>0</v>
      </c>
      <c r="G5496" s="75">
        <v>33.9</v>
      </c>
      <c r="H5496" s="77"/>
      <c r="I5496" s="77"/>
    </row>
    <row r="5497" spans="1:9" x14ac:dyDescent="0.25">
      <c r="A5497" s="75">
        <v>6071009108</v>
      </c>
      <c r="B5497" s="75">
        <v>6825</v>
      </c>
      <c r="C5497" s="75" t="s">
        <v>189</v>
      </c>
      <c r="D5497" s="75">
        <v>92371</v>
      </c>
      <c r="E5497" s="75">
        <v>13.028547827123599</v>
      </c>
      <c r="F5497" s="75">
        <v>0</v>
      </c>
      <c r="G5497" s="75">
        <v>38.799999999999997</v>
      </c>
      <c r="H5497" s="77"/>
      <c r="I5497" s="77"/>
    </row>
    <row r="5498" spans="1:9" x14ac:dyDescent="0.25">
      <c r="A5498" s="75">
        <v>6071009107</v>
      </c>
      <c r="B5498" s="75">
        <v>7272</v>
      </c>
      <c r="C5498" s="75" t="s">
        <v>189</v>
      </c>
      <c r="D5498" s="75">
        <v>92372</v>
      </c>
      <c r="E5498" s="75">
        <v>18.653486746156901</v>
      </c>
      <c r="F5498" s="75">
        <v>0</v>
      </c>
      <c r="G5498" s="75">
        <v>42.7</v>
      </c>
      <c r="H5498" s="77"/>
      <c r="I5498" s="77"/>
    </row>
    <row r="5499" spans="1:9" x14ac:dyDescent="0.25">
      <c r="A5499" s="75">
        <v>6071002110</v>
      </c>
      <c r="B5499" s="75">
        <v>7020</v>
      </c>
      <c r="C5499" s="75" t="s">
        <v>189</v>
      </c>
      <c r="D5499" s="75">
        <v>91730</v>
      </c>
      <c r="E5499" s="75">
        <v>62.365585018268398</v>
      </c>
      <c r="F5499" s="75">
        <v>7020</v>
      </c>
      <c r="G5499" s="75">
        <v>40.299999999999997</v>
      </c>
      <c r="H5499" s="77"/>
      <c r="I5499" s="77"/>
    </row>
    <row r="5500" spans="1:9" x14ac:dyDescent="0.25">
      <c r="A5500" s="75">
        <v>6071002105</v>
      </c>
      <c r="B5500" s="75">
        <v>5036</v>
      </c>
      <c r="C5500" s="75" t="s">
        <v>189</v>
      </c>
      <c r="D5500" s="75">
        <v>91730</v>
      </c>
      <c r="E5500" s="75">
        <v>43.763487125818799</v>
      </c>
      <c r="F5500" s="75">
        <v>5036</v>
      </c>
      <c r="G5500" s="75">
        <v>39</v>
      </c>
      <c r="H5500" s="77"/>
      <c r="I5500" s="77"/>
    </row>
    <row r="5501" spans="1:9" x14ac:dyDescent="0.25">
      <c r="A5501" s="75">
        <v>6071002107</v>
      </c>
      <c r="B5501" s="75">
        <v>4970</v>
      </c>
      <c r="C5501" s="75" t="s">
        <v>189</v>
      </c>
      <c r="D5501" s="75">
        <v>91730</v>
      </c>
      <c r="E5501" s="75">
        <v>43.193969878863001</v>
      </c>
      <c r="F5501" s="75">
        <v>4970</v>
      </c>
      <c r="G5501" s="75">
        <v>48.3</v>
      </c>
      <c r="H5501" s="77"/>
      <c r="I5501" s="77"/>
    </row>
    <row r="5502" spans="1:9" x14ac:dyDescent="0.25">
      <c r="A5502" s="75">
        <v>6071001311</v>
      </c>
      <c r="B5502" s="75">
        <v>3236</v>
      </c>
      <c r="C5502" s="75" t="s">
        <v>189</v>
      </c>
      <c r="D5502" s="75">
        <v>91730</v>
      </c>
      <c r="E5502" s="75">
        <v>41.125496899562897</v>
      </c>
      <c r="F5502" s="75">
        <v>3236</v>
      </c>
      <c r="G5502" s="75">
        <v>24.6</v>
      </c>
      <c r="H5502" s="77"/>
      <c r="I5502" s="77"/>
    </row>
    <row r="5503" spans="1:9" x14ac:dyDescent="0.25">
      <c r="A5503" s="75">
        <v>6071002207</v>
      </c>
      <c r="B5503" s="75">
        <v>4461</v>
      </c>
      <c r="C5503" s="75" t="s">
        <v>189</v>
      </c>
      <c r="D5503" s="75">
        <v>91739</v>
      </c>
      <c r="E5503" s="75">
        <v>40.0537682758968</v>
      </c>
      <c r="F5503" s="75">
        <v>4461</v>
      </c>
      <c r="G5503" s="75">
        <v>50.6</v>
      </c>
      <c r="H5503" s="77"/>
      <c r="I5503" s="77"/>
    </row>
    <row r="5504" spans="1:9" x14ac:dyDescent="0.25">
      <c r="A5504" s="75">
        <v>6071002101</v>
      </c>
      <c r="B5504" s="75">
        <v>4399</v>
      </c>
      <c r="C5504" s="75" t="s">
        <v>189</v>
      </c>
      <c r="D5504" s="75">
        <v>91730</v>
      </c>
      <c r="E5504" s="75">
        <v>39.301083143950599</v>
      </c>
      <c r="F5504" s="75">
        <v>0</v>
      </c>
      <c r="G5504" s="75">
        <v>55.5</v>
      </c>
      <c r="H5504" s="77"/>
      <c r="I5504" s="77"/>
    </row>
    <row r="5505" spans="1:9" x14ac:dyDescent="0.25">
      <c r="A5505" s="75">
        <v>6071002103</v>
      </c>
      <c r="B5505" s="75">
        <v>4646</v>
      </c>
      <c r="C5505" s="75" t="s">
        <v>189</v>
      </c>
      <c r="D5505" s="75">
        <v>91730</v>
      </c>
      <c r="E5505" s="75">
        <v>36.176879447136201</v>
      </c>
      <c r="F5505" s="75">
        <v>0</v>
      </c>
      <c r="G5505" s="75">
        <v>39.200000000000003</v>
      </c>
      <c r="H5505" s="77"/>
      <c r="I5505" s="77"/>
    </row>
    <row r="5506" spans="1:9" x14ac:dyDescent="0.25">
      <c r="A5506" s="75">
        <v>6071002036</v>
      </c>
      <c r="B5506" s="75">
        <v>11640</v>
      </c>
      <c r="C5506" s="75" t="s">
        <v>189</v>
      </c>
      <c r="D5506" s="75">
        <v>91730</v>
      </c>
      <c r="E5506" s="75">
        <v>32.956872663355099</v>
      </c>
      <c r="F5506" s="75">
        <v>0</v>
      </c>
      <c r="G5506" s="75">
        <v>24.1</v>
      </c>
      <c r="H5506" s="77"/>
      <c r="I5506" s="77"/>
    </row>
    <row r="5507" spans="1:9" x14ac:dyDescent="0.25">
      <c r="A5507" s="75">
        <v>6071002027</v>
      </c>
      <c r="B5507" s="75">
        <v>5543</v>
      </c>
      <c r="C5507" s="75" t="s">
        <v>189</v>
      </c>
      <c r="D5507" s="75">
        <v>91730</v>
      </c>
      <c r="E5507" s="75">
        <v>31.880307620338399</v>
      </c>
      <c r="F5507" s="75">
        <v>0</v>
      </c>
      <c r="G5507" s="75">
        <v>33.5</v>
      </c>
      <c r="H5507" s="77"/>
      <c r="I5507" s="77"/>
    </row>
    <row r="5508" spans="1:9" x14ac:dyDescent="0.25">
      <c r="A5508" s="75">
        <v>6071002034</v>
      </c>
      <c r="B5508" s="75">
        <v>13758</v>
      </c>
      <c r="C5508" s="75" t="s">
        <v>189</v>
      </c>
      <c r="D5508" s="75">
        <v>91739</v>
      </c>
      <c r="E5508" s="75">
        <v>28.151366499063499</v>
      </c>
      <c r="F5508" s="75">
        <v>0</v>
      </c>
      <c r="G5508" s="75">
        <v>9.6</v>
      </c>
      <c r="H5508" s="77"/>
      <c r="I5508" s="77"/>
    </row>
    <row r="5509" spans="1:9" x14ac:dyDescent="0.25">
      <c r="A5509" s="75">
        <v>6071002033</v>
      </c>
      <c r="B5509" s="75">
        <v>7663</v>
      </c>
      <c r="C5509" s="75" t="s">
        <v>189</v>
      </c>
      <c r="D5509" s="75">
        <v>91739</v>
      </c>
      <c r="E5509" s="75">
        <v>25.853241166091099</v>
      </c>
      <c r="F5509" s="75">
        <v>0</v>
      </c>
      <c r="G5509" s="75">
        <v>15.1</v>
      </c>
      <c r="H5509" s="77"/>
      <c r="I5509" s="77"/>
    </row>
    <row r="5510" spans="1:9" x14ac:dyDescent="0.25">
      <c r="A5510" s="75">
        <v>6071002028</v>
      </c>
      <c r="B5510" s="75">
        <v>5282</v>
      </c>
      <c r="C5510" s="75" t="s">
        <v>189</v>
      </c>
      <c r="D5510" s="75">
        <v>91730</v>
      </c>
      <c r="E5510" s="75">
        <v>24.601598397104901</v>
      </c>
      <c r="F5510" s="75">
        <v>0</v>
      </c>
      <c r="G5510" s="75">
        <v>19.2</v>
      </c>
      <c r="H5510" s="77"/>
      <c r="I5510" s="77"/>
    </row>
    <row r="5511" spans="1:9" x14ac:dyDescent="0.25">
      <c r="A5511" s="75">
        <v>6071002016</v>
      </c>
      <c r="B5511" s="75">
        <v>3883</v>
      </c>
      <c r="C5511" s="75" t="s">
        <v>189</v>
      </c>
      <c r="D5511" s="75">
        <v>91730</v>
      </c>
      <c r="E5511" s="75">
        <v>23.914876829175299</v>
      </c>
      <c r="F5511" s="75">
        <v>0</v>
      </c>
      <c r="G5511" s="75">
        <v>23.4</v>
      </c>
      <c r="H5511" s="77"/>
      <c r="I5511" s="77"/>
    </row>
    <row r="5512" spans="1:9" x14ac:dyDescent="0.25">
      <c r="A5512" s="75">
        <v>6071002023</v>
      </c>
      <c r="B5512" s="75">
        <v>5118</v>
      </c>
      <c r="C5512" s="75" t="s">
        <v>189</v>
      </c>
      <c r="D5512" s="75">
        <v>91701</v>
      </c>
      <c r="E5512" s="75">
        <v>22.470159907154201</v>
      </c>
      <c r="F5512" s="75">
        <v>0</v>
      </c>
      <c r="G5512" s="75">
        <v>28.7</v>
      </c>
      <c r="H5512" s="77"/>
      <c r="I5512" s="77"/>
    </row>
    <row r="5513" spans="1:9" x14ac:dyDescent="0.25">
      <c r="A5513" s="75">
        <v>6071002015</v>
      </c>
      <c r="B5513" s="75">
        <v>4777</v>
      </c>
      <c r="C5513" s="75" t="s">
        <v>189</v>
      </c>
      <c r="D5513" s="75">
        <v>91701</v>
      </c>
      <c r="E5513" s="75">
        <v>20.937343312149999</v>
      </c>
      <c r="F5513" s="75">
        <v>0</v>
      </c>
      <c r="G5513" s="75">
        <v>27.7</v>
      </c>
      <c r="H5513" s="77"/>
      <c r="I5513" s="77"/>
    </row>
    <row r="5514" spans="1:9" x14ac:dyDescent="0.25">
      <c r="A5514" s="75">
        <v>6071002022</v>
      </c>
      <c r="B5514" s="75">
        <v>11426</v>
      </c>
      <c r="C5514" s="75" t="s">
        <v>189</v>
      </c>
      <c r="D5514" s="75">
        <v>91739</v>
      </c>
      <c r="E5514" s="75">
        <v>20.4280101228888</v>
      </c>
      <c r="F5514" s="75">
        <v>0</v>
      </c>
      <c r="G5514" s="75">
        <v>3.6</v>
      </c>
      <c r="H5514" s="77"/>
      <c r="I5514" s="77"/>
    </row>
    <row r="5515" spans="1:9" x14ac:dyDescent="0.25">
      <c r="A5515" s="75">
        <v>6071000812</v>
      </c>
      <c r="B5515" s="75">
        <v>3845</v>
      </c>
      <c r="C5515" s="75" t="s">
        <v>189</v>
      </c>
      <c r="D5515" s="75">
        <v>91730</v>
      </c>
      <c r="E5515" s="75">
        <v>19.954215547574702</v>
      </c>
      <c r="F5515" s="75">
        <v>0</v>
      </c>
      <c r="G5515" s="75">
        <v>30.2</v>
      </c>
      <c r="H5515" s="77"/>
      <c r="I5515" s="77"/>
    </row>
    <row r="5516" spans="1:9" x14ac:dyDescent="0.25">
      <c r="A5516" s="75">
        <v>6071002013</v>
      </c>
      <c r="B5516" s="75">
        <v>4207</v>
      </c>
      <c r="C5516" s="75" t="s">
        <v>189</v>
      </c>
      <c r="D5516" s="75">
        <v>91701</v>
      </c>
      <c r="E5516" s="75">
        <v>19.8104491793869</v>
      </c>
      <c r="F5516" s="75">
        <v>0</v>
      </c>
      <c r="G5516" s="75">
        <v>26.4</v>
      </c>
      <c r="H5516" s="77"/>
      <c r="I5516" s="77"/>
    </row>
    <row r="5517" spans="1:9" x14ac:dyDescent="0.25">
      <c r="A5517" s="75">
        <v>6071002029</v>
      </c>
      <c r="B5517" s="75">
        <v>6077</v>
      </c>
      <c r="C5517" s="75" t="s">
        <v>189</v>
      </c>
      <c r="D5517" s="75">
        <v>91701</v>
      </c>
      <c r="E5517" s="75">
        <v>18.135013850815699</v>
      </c>
      <c r="F5517" s="75">
        <v>0</v>
      </c>
      <c r="G5517" s="75">
        <v>17</v>
      </c>
      <c r="H5517" s="77"/>
      <c r="I5517" s="77"/>
    </row>
    <row r="5518" spans="1:9" x14ac:dyDescent="0.25">
      <c r="A5518" s="75">
        <v>6071002035</v>
      </c>
      <c r="B5518" s="75">
        <v>6874</v>
      </c>
      <c r="C5518" s="75" t="s">
        <v>189</v>
      </c>
      <c r="D5518" s="75">
        <v>91730</v>
      </c>
      <c r="E5518" s="75">
        <v>17.852147817974799</v>
      </c>
      <c r="F5518" s="75">
        <v>0</v>
      </c>
      <c r="G5518" s="75">
        <v>12.3</v>
      </c>
      <c r="H5518" s="77"/>
      <c r="I5518" s="77"/>
    </row>
    <row r="5519" spans="1:9" x14ac:dyDescent="0.25">
      <c r="A5519" s="75">
        <v>6071002018</v>
      </c>
      <c r="B5519" s="75">
        <v>5342</v>
      </c>
      <c r="C5519" s="75" t="s">
        <v>189</v>
      </c>
      <c r="D5519" s="75">
        <v>91737</v>
      </c>
      <c r="E5519" s="75">
        <v>17.830260730150499</v>
      </c>
      <c r="F5519" s="75">
        <v>0</v>
      </c>
      <c r="G5519" s="75">
        <v>22</v>
      </c>
      <c r="H5519" s="77"/>
      <c r="I5519" s="77"/>
    </row>
    <row r="5520" spans="1:9" x14ac:dyDescent="0.25">
      <c r="A5520" s="75">
        <v>6071002025</v>
      </c>
      <c r="B5520" s="75">
        <v>5056</v>
      </c>
      <c r="C5520" s="75" t="s">
        <v>189</v>
      </c>
      <c r="D5520" s="75">
        <v>91701</v>
      </c>
      <c r="E5520" s="75">
        <v>17.593964591721299</v>
      </c>
      <c r="F5520" s="75">
        <v>0</v>
      </c>
      <c r="G5520" s="75">
        <v>15.6</v>
      </c>
      <c r="H5520" s="77"/>
      <c r="I5520" s="77"/>
    </row>
    <row r="5521" spans="1:9" x14ac:dyDescent="0.25">
      <c r="A5521" s="75">
        <v>6071002019</v>
      </c>
      <c r="B5521" s="75">
        <v>4757</v>
      </c>
      <c r="C5521" s="75" t="s">
        <v>189</v>
      </c>
      <c r="D5521" s="75">
        <v>91737</v>
      </c>
      <c r="E5521" s="75">
        <v>17.553701536130699</v>
      </c>
      <c r="F5521" s="75">
        <v>0</v>
      </c>
      <c r="G5521" s="75">
        <v>18.5</v>
      </c>
      <c r="H5521" s="77"/>
      <c r="I5521" s="77"/>
    </row>
    <row r="5522" spans="1:9" x14ac:dyDescent="0.25">
      <c r="A5522" s="75">
        <v>6071002017</v>
      </c>
      <c r="B5522" s="75">
        <v>5826</v>
      </c>
      <c r="C5522" s="75" t="s">
        <v>189</v>
      </c>
      <c r="D5522" s="75">
        <v>91737</v>
      </c>
      <c r="E5522" s="75">
        <v>16.8640977437719</v>
      </c>
      <c r="F5522" s="75">
        <v>0</v>
      </c>
      <c r="G5522" s="75">
        <v>9.3000000000000007</v>
      </c>
      <c r="H5522" s="77"/>
      <c r="I5522" s="77"/>
    </row>
    <row r="5523" spans="1:9" x14ac:dyDescent="0.25">
      <c r="A5523" s="75">
        <v>6071002031</v>
      </c>
      <c r="B5523" s="75">
        <v>6281</v>
      </c>
      <c r="C5523" s="75" t="s">
        <v>189</v>
      </c>
      <c r="D5523" s="75">
        <v>91701</v>
      </c>
      <c r="E5523" s="75">
        <v>13.850343661218</v>
      </c>
      <c r="F5523" s="75">
        <v>0</v>
      </c>
      <c r="G5523" s="75">
        <v>10.199999999999999</v>
      </c>
      <c r="H5523" s="77"/>
      <c r="I5523" s="77"/>
    </row>
    <row r="5524" spans="1:9" x14ac:dyDescent="0.25">
      <c r="A5524" s="75">
        <v>6071002014</v>
      </c>
      <c r="B5524" s="75">
        <v>4846</v>
      </c>
      <c r="C5524" s="75" t="s">
        <v>189</v>
      </c>
      <c r="D5524" s="75">
        <v>91701</v>
      </c>
      <c r="E5524" s="75">
        <v>12.6823414383638</v>
      </c>
      <c r="F5524" s="75">
        <v>0</v>
      </c>
      <c r="G5524" s="75">
        <v>6.8</v>
      </c>
      <c r="H5524" s="77"/>
      <c r="I5524" s="77"/>
    </row>
    <row r="5525" spans="1:9" x14ac:dyDescent="0.25">
      <c r="A5525" s="75">
        <v>6071002021</v>
      </c>
      <c r="B5525" s="75">
        <v>5201</v>
      </c>
      <c r="C5525" s="75" t="s">
        <v>189</v>
      </c>
      <c r="D5525" s="75">
        <v>91739</v>
      </c>
      <c r="E5525" s="75">
        <v>10.8859780597643</v>
      </c>
      <c r="F5525" s="75">
        <v>0</v>
      </c>
      <c r="G5525" s="75">
        <v>9.8000000000000007</v>
      </c>
      <c r="H5525" s="77"/>
      <c r="I5525" s="77"/>
    </row>
    <row r="5526" spans="1:9" x14ac:dyDescent="0.25">
      <c r="A5526" s="75">
        <v>6071002011</v>
      </c>
      <c r="B5526" s="75">
        <v>4006</v>
      </c>
      <c r="C5526" s="75" t="s">
        <v>189</v>
      </c>
      <c r="D5526" s="75">
        <v>91701</v>
      </c>
      <c r="E5526" s="75">
        <v>8.20095096460396</v>
      </c>
      <c r="F5526" s="75">
        <v>0</v>
      </c>
      <c r="G5526" s="75">
        <v>10.9</v>
      </c>
      <c r="H5526" s="77"/>
      <c r="I5526" s="77"/>
    </row>
    <row r="5527" spans="1:9" x14ac:dyDescent="0.25">
      <c r="A5527" s="75">
        <v>6071007604</v>
      </c>
      <c r="B5527" s="75">
        <v>4306</v>
      </c>
      <c r="C5527" s="75" t="s">
        <v>189</v>
      </c>
      <c r="D5527" s="75">
        <v>92374</v>
      </c>
      <c r="E5527" s="75">
        <v>58.443034912103997</v>
      </c>
      <c r="F5527" s="75">
        <v>4306</v>
      </c>
      <c r="G5527" s="75">
        <v>44</v>
      </c>
      <c r="H5527" s="77"/>
      <c r="I5527" s="77"/>
    </row>
    <row r="5528" spans="1:9" x14ac:dyDescent="0.25">
      <c r="A5528" s="75">
        <v>6071008002</v>
      </c>
      <c r="B5528" s="75">
        <v>7256</v>
      </c>
      <c r="C5528" s="75" t="s">
        <v>189</v>
      </c>
      <c r="D5528" s="75">
        <v>92374</v>
      </c>
      <c r="E5528" s="75">
        <v>46.664340388606398</v>
      </c>
      <c r="F5528" s="75">
        <v>7256</v>
      </c>
      <c r="G5528" s="75">
        <v>64.599999999999994</v>
      </c>
      <c r="H5528" s="77"/>
      <c r="I5528" s="77"/>
    </row>
    <row r="5529" spans="1:9" x14ac:dyDescent="0.25">
      <c r="A5529" s="75">
        <v>6071008001</v>
      </c>
      <c r="B5529" s="75">
        <v>6513</v>
      </c>
      <c r="C5529" s="75" t="s">
        <v>189</v>
      </c>
      <c r="D5529" s="75">
        <v>92374</v>
      </c>
      <c r="E5529" s="75">
        <v>42.550150617687798</v>
      </c>
      <c r="F5529" s="75">
        <v>6513</v>
      </c>
      <c r="G5529" s="75">
        <v>36.9</v>
      </c>
      <c r="H5529" s="77"/>
      <c r="I5529" s="77"/>
    </row>
    <row r="5530" spans="1:9" x14ac:dyDescent="0.25">
      <c r="A5530" s="75">
        <v>6071007800</v>
      </c>
      <c r="B5530" s="75">
        <v>4912</v>
      </c>
      <c r="C5530" s="75" t="s">
        <v>189</v>
      </c>
      <c r="D5530" s="75">
        <v>92374</v>
      </c>
      <c r="E5530" s="75">
        <v>38.821141197146503</v>
      </c>
      <c r="F5530" s="75">
        <v>0</v>
      </c>
      <c r="G5530" s="75">
        <v>41.8</v>
      </c>
      <c r="H5530" s="77"/>
      <c r="I5530" s="77"/>
    </row>
    <row r="5531" spans="1:9" x14ac:dyDescent="0.25">
      <c r="A5531" s="75">
        <v>6071007302</v>
      </c>
      <c r="B5531" s="75">
        <v>10039</v>
      </c>
      <c r="C5531" s="75" t="s">
        <v>189</v>
      </c>
      <c r="D5531" s="75">
        <v>92373</v>
      </c>
      <c r="E5531" s="75">
        <v>35.866078229324202</v>
      </c>
      <c r="F5531" s="75">
        <v>0</v>
      </c>
      <c r="G5531" s="75">
        <v>17.100000000000001</v>
      </c>
      <c r="H5531" s="77"/>
      <c r="I5531" s="77"/>
    </row>
    <row r="5532" spans="1:9" x14ac:dyDescent="0.25">
      <c r="A5532" s="75">
        <v>6071008100</v>
      </c>
      <c r="B5532" s="75">
        <v>3182</v>
      </c>
      <c r="C5532" s="75" t="s">
        <v>189</v>
      </c>
      <c r="D5532" s="75">
        <v>92373</v>
      </c>
      <c r="E5532" s="75">
        <v>35.7102696882936</v>
      </c>
      <c r="F5532" s="75">
        <v>0</v>
      </c>
      <c r="G5532" s="75">
        <v>47.5</v>
      </c>
      <c r="H5532" s="77"/>
      <c r="I5532" s="77"/>
    </row>
    <row r="5533" spans="1:9" x14ac:dyDescent="0.25">
      <c r="A5533" s="75">
        <v>6071008404</v>
      </c>
      <c r="B5533" s="75">
        <v>2729</v>
      </c>
      <c r="C5533" s="75" t="s">
        <v>189</v>
      </c>
      <c r="D5533" s="75">
        <v>92374</v>
      </c>
      <c r="E5533" s="75">
        <v>32.908057393910497</v>
      </c>
      <c r="F5533" s="75">
        <v>0</v>
      </c>
      <c r="G5533" s="75">
        <v>55.7</v>
      </c>
      <c r="H5533" s="77"/>
      <c r="I5533" s="77"/>
    </row>
    <row r="5534" spans="1:9" x14ac:dyDescent="0.25">
      <c r="A5534" s="75">
        <v>6071008601</v>
      </c>
      <c r="B5534" s="75">
        <v>5618</v>
      </c>
      <c r="C5534" s="75" t="s">
        <v>189</v>
      </c>
      <c r="D5534" s="75">
        <v>92374</v>
      </c>
      <c r="E5534" s="75">
        <v>29.6401451155796</v>
      </c>
      <c r="F5534" s="75">
        <v>0</v>
      </c>
      <c r="G5534" s="75">
        <v>45</v>
      </c>
      <c r="H5534" s="77"/>
      <c r="I5534" s="77"/>
    </row>
    <row r="5535" spans="1:9" x14ac:dyDescent="0.25">
      <c r="A5535" s="75">
        <v>6071008200</v>
      </c>
      <c r="B5535" s="75">
        <v>5147</v>
      </c>
      <c r="C5535" s="75" t="s">
        <v>189</v>
      </c>
      <c r="D5535" s="75">
        <v>92373</v>
      </c>
      <c r="E5535" s="75">
        <v>25.396478861066601</v>
      </c>
      <c r="F5535" s="75">
        <v>0</v>
      </c>
      <c r="G5535" s="75">
        <v>32.200000000000003</v>
      </c>
      <c r="H5535" s="77"/>
      <c r="I5535" s="77"/>
    </row>
    <row r="5536" spans="1:9" x14ac:dyDescent="0.25">
      <c r="A5536" s="75">
        <v>6071008301</v>
      </c>
      <c r="B5536" s="75">
        <v>6340</v>
      </c>
      <c r="C5536" s="75" t="s">
        <v>189</v>
      </c>
      <c r="D5536" s="75">
        <v>92373</v>
      </c>
      <c r="E5536" s="75">
        <v>25.087165428912101</v>
      </c>
      <c r="F5536" s="75">
        <v>0</v>
      </c>
      <c r="G5536" s="75">
        <v>17.899999999999999</v>
      </c>
      <c r="H5536" s="77"/>
      <c r="I5536" s="77"/>
    </row>
    <row r="5537" spans="1:9" x14ac:dyDescent="0.25">
      <c r="A5537" s="75">
        <v>6071008500</v>
      </c>
      <c r="B5537" s="75">
        <v>8316</v>
      </c>
      <c r="C5537" s="75" t="s">
        <v>189</v>
      </c>
      <c r="D5537" s="75">
        <v>92373</v>
      </c>
      <c r="E5537" s="75">
        <v>24.242592033888201</v>
      </c>
      <c r="F5537" s="75">
        <v>0</v>
      </c>
      <c r="G5537" s="75">
        <v>9.8000000000000007</v>
      </c>
      <c r="H5537" s="77"/>
      <c r="I5537" s="77"/>
    </row>
    <row r="5538" spans="1:9" x14ac:dyDescent="0.25">
      <c r="A5538" s="75">
        <v>6071008402</v>
      </c>
      <c r="B5538" s="75">
        <v>6448</v>
      </c>
      <c r="C5538" s="75" t="s">
        <v>189</v>
      </c>
      <c r="D5538" s="75">
        <v>92374</v>
      </c>
      <c r="E5538" s="75">
        <v>17.822077737522399</v>
      </c>
      <c r="F5538" s="75">
        <v>0</v>
      </c>
      <c r="G5538" s="75">
        <v>17.8</v>
      </c>
      <c r="H5538" s="77"/>
      <c r="I5538" s="77"/>
    </row>
    <row r="5539" spans="1:9" x14ac:dyDescent="0.25">
      <c r="A5539" s="75">
        <v>6071008401</v>
      </c>
      <c r="B5539" s="75">
        <v>9953</v>
      </c>
      <c r="C5539" s="75" t="s">
        <v>189</v>
      </c>
      <c r="D5539" s="75">
        <v>92374</v>
      </c>
      <c r="E5539" s="75">
        <v>15.3351221204019</v>
      </c>
      <c r="F5539" s="75">
        <v>0</v>
      </c>
      <c r="G5539" s="75">
        <v>22.4</v>
      </c>
      <c r="H5539" s="77"/>
      <c r="I5539" s="77"/>
    </row>
    <row r="5540" spans="1:9" x14ac:dyDescent="0.25">
      <c r="A5540" s="75">
        <v>6071008403</v>
      </c>
      <c r="B5540" s="75">
        <v>5833</v>
      </c>
      <c r="C5540" s="75" t="s">
        <v>189</v>
      </c>
      <c r="D5540" s="75">
        <v>92374</v>
      </c>
      <c r="E5540" s="75">
        <v>14.8989300737398</v>
      </c>
      <c r="F5540" s="75">
        <v>0</v>
      </c>
      <c r="G5540" s="75">
        <v>9.4</v>
      </c>
      <c r="H5540" s="77"/>
      <c r="I5540" s="77"/>
    </row>
    <row r="5541" spans="1:9" x14ac:dyDescent="0.25">
      <c r="A5541" s="75">
        <v>6071008302</v>
      </c>
      <c r="B5541" s="75">
        <v>3106</v>
      </c>
      <c r="C5541" s="75" t="s">
        <v>189</v>
      </c>
      <c r="D5541" s="75">
        <v>92373</v>
      </c>
      <c r="E5541" s="75">
        <v>14.173853251570099</v>
      </c>
      <c r="F5541" s="75">
        <v>0</v>
      </c>
      <c r="G5541" s="75">
        <v>16.899999999999999</v>
      </c>
      <c r="H5541" s="77"/>
      <c r="I5541" s="77"/>
    </row>
    <row r="5542" spans="1:9" x14ac:dyDescent="0.25">
      <c r="A5542" s="75">
        <v>6071002704</v>
      </c>
      <c r="B5542" s="75">
        <v>10787</v>
      </c>
      <c r="C5542" s="75" t="s">
        <v>189</v>
      </c>
      <c r="D5542" s="75">
        <v>92377</v>
      </c>
      <c r="E5542" s="75">
        <v>50.241551582135799</v>
      </c>
      <c r="F5542" s="75">
        <v>10787</v>
      </c>
      <c r="G5542" s="75">
        <v>22.3</v>
      </c>
      <c r="H5542" s="77"/>
      <c r="I5542" s="77"/>
    </row>
    <row r="5543" spans="1:9" x14ac:dyDescent="0.25">
      <c r="A5543" s="75">
        <v>6071003505</v>
      </c>
      <c r="B5543" s="75">
        <v>5969</v>
      </c>
      <c r="C5543" s="75" t="s">
        <v>189</v>
      </c>
      <c r="D5543" s="75">
        <v>92376</v>
      </c>
      <c r="E5543" s="75">
        <v>48.781403969585398</v>
      </c>
      <c r="F5543" s="75">
        <v>5969</v>
      </c>
      <c r="G5543" s="75">
        <v>60</v>
      </c>
      <c r="H5543" s="77"/>
      <c r="I5543" s="77"/>
    </row>
    <row r="5544" spans="1:9" x14ac:dyDescent="0.25">
      <c r="A5544" s="75">
        <v>6071003506</v>
      </c>
      <c r="B5544" s="75">
        <v>4802</v>
      </c>
      <c r="C5544" s="75" t="s">
        <v>189</v>
      </c>
      <c r="D5544" s="75">
        <v>92376</v>
      </c>
      <c r="E5544" s="75">
        <v>46.985762022206799</v>
      </c>
      <c r="F5544" s="75">
        <v>4802</v>
      </c>
      <c r="G5544" s="75">
        <v>58.3</v>
      </c>
      <c r="H5544" s="77"/>
      <c r="I5544" s="77"/>
    </row>
    <row r="5545" spans="1:9" x14ac:dyDescent="0.25">
      <c r="A5545" s="75">
        <v>6071003510</v>
      </c>
      <c r="B5545" s="75">
        <v>4512</v>
      </c>
      <c r="C5545" s="75" t="s">
        <v>189</v>
      </c>
      <c r="D5545" s="75">
        <v>92376</v>
      </c>
      <c r="E5545" s="75">
        <v>46.238480739009098</v>
      </c>
      <c r="F5545" s="75">
        <v>4512</v>
      </c>
      <c r="G5545" s="75">
        <v>62.5</v>
      </c>
      <c r="H5545" s="77"/>
      <c r="I5545" s="77"/>
    </row>
    <row r="5546" spans="1:9" x14ac:dyDescent="0.25">
      <c r="A5546" s="75">
        <v>6071003700</v>
      </c>
      <c r="B5546" s="75">
        <v>3903</v>
      </c>
      <c r="C5546" s="75" t="s">
        <v>189</v>
      </c>
      <c r="D5546" s="75">
        <v>92376</v>
      </c>
      <c r="E5546" s="75">
        <v>46.056375300207499</v>
      </c>
      <c r="F5546" s="75">
        <v>3903</v>
      </c>
      <c r="G5546" s="75">
        <v>79.599999999999994</v>
      </c>
      <c r="H5546" s="77"/>
      <c r="I5546" s="77"/>
    </row>
    <row r="5547" spans="1:9" x14ac:dyDescent="0.25">
      <c r="A5547" s="75">
        <v>6071003503</v>
      </c>
      <c r="B5547" s="75">
        <v>5489</v>
      </c>
      <c r="C5547" s="75" t="s">
        <v>189</v>
      </c>
      <c r="D5547" s="75">
        <v>92376</v>
      </c>
      <c r="E5547" s="75">
        <v>45.696126001105</v>
      </c>
      <c r="F5547" s="75">
        <v>5489</v>
      </c>
      <c r="G5547" s="75">
        <v>42.3</v>
      </c>
      <c r="H5547" s="77"/>
      <c r="I5547" s="77"/>
    </row>
    <row r="5548" spans="1:9" x14ac:dyDescent="0.25">
      <c r="A5548" s="75">
        <v>6071003509</v>
      </c>
      <c r="B5548" s="75">
        <v>4827</v>
      </c>
      <c r="C5548" s="75" t="s">
        <v>189</v>
      </c>
      <c r="D5548" s="75">
        <v>92376</v>
      </c>
      <c r="E5548" s="75">
        <v>45.1483018370267</v>
      </c>
      <c r="F5548" s="75">
        <v>4827</v>
      </c>
      <c r="G5548" s="75">
        <v>51.8</v>
      </c>
      <c r="H5548" s="77"/>
      <c r="I5548" s="77"/>
    </row>
    <row r="5549" spans="1:9" x14ac:dyDescent="0.25">
      <c r="A5549" s="75">
        <v>6071003804</v>
      </c>
      <c r="B5549" s="75">
        <v>4578</v>
      </c>
      <c r="C5549" s="75" t="s">
        <v>189</v>
      </c>
      <c r="D5549" s="75">
        <v>92376</v>
      </c>
      <c r="E5549" s="75">
        <v>42.8930252133541</v>
      </c>
      <c r="F5549" s="75">
        <v>4578</v>
      </c>
      <c r="G5549" s="75">
        <v>45.6</v>
      </c>
      <c r="H5549" s="77"/>
      <c r="I5549" s="77"/>
    </row>
    <row r="5550" spans="1:9" x14ac:dyDescent="0.25">
      <c r="A5550" s="75">
        <v>6071003900</v>
      </c>
      <c r="B5550" s="75">
        <v>5484</v>
      </c>
      <c r="C5550" s="75" t="s">
        <v>189</v>
      </c>
      <c r="D5550" s="75">
        <v>92376</v>
      </c>
      <c r="E5550" s="75">
        <v>41.565916024507501</v>
      </c>
      <c r="F5550" s="75">
        <v>5484</v>
      </c>
      <c r="G5550" s="75">
        <v>52.3</v>
      </c>
      <c r="H5550" s="77"/>
      <c r="I5550" s="77"/>
    </row>
    <row r="5551" spans="1:9" x14ac:dyDescent="0.25">
      <c r="A5551" s="75">
        <v>6071003607</v>
      </c>
      <c r="B5551" s="75">
        <v>5369</v>
      </c>
      <c r="C5551" s="75" t="s">
        <v>189</v>
      </c>
      <c r="D5551" s="75">
        <v>92376</v>
      </c>
      <c r="E5551" s="75">
        <v>41.486576992451702</v>
      </c>
      <c r="F5551" s="75">
        <v>5369</v>
      </c>
      <c r="G5551" s="75">
        <v>57.2</v>
      </c>
      <c r="H5551" s="77"/>
      <c r="I5551" s="77"/>
    </row>
    <row r="5552" spans="1:9" x14ac:dyDescent="0.25">
      <c r="A5552" s="75">
        <v>6071004401</v>
      </c>
      <c r="B5552" s="75">
        <v>4383</v>
      </c>
      <c r="C5552" s="75" t="s">
        <v>189</v>
      </c>
      <c r="D5552" s="75">
        <v>92376</v>
      </c>
      <c r="E5552" s="75">
        <v>41.352061706020002</v>
      </c>
      <c r="F5552" s="75">
        <v>4383</v>
      </c>
      <c r="G5552" s="75">
        <v>59.4</v>
      </c>
      <c r="H5552" s="77"/>
      <c r="I5552" s="77"/>
    </row>
    <row r="5553" spans="1:9" x14ac:dyDescent="0.25">
      <c r="A5553" s="75">
        <v>6071003803</v>
      </c>
      <c r="B5553" s="75">
        <v>4732</v>
      </c>
      <c r="C5553" s="75" t="s">
        <v>189</v>
      </c>
      <c r="D5553" s="75">
        <v>92376</v>
      </c>
      <c r="E5553" s="75">
        <v>39.694379289949303</v>
      </c>
      <c r="F5553" s="75">
        <v>4732</v>
      </c>
      <c r="G5553" s="75">
        <v>51.4</v>
      </c>
      <c r="H5553" s="77"/>
      <c r="I5553" s="77"/>
    </row>
    <row r="5554" spans="1:9" x14ac:dyDescent="0.25">
      <c r="A5554" s="75">
        <v>6071003507</v>
      </c>
      <c r="B5554" s="75">
        <v>4887</v>
      </c>
      <c r="C5554" s="75" t="s">
        <v>189</v>
      </c>
      <c r="D5554" s="75">
        <v>92376</v>
      </c>
      <c r="E5554" s="75">
        <v>38.982193807472399</v>
      </c>
      <c r="F5554" s="75">
        <v>0</v>
      </c>
      <c r="G5554" s="75">
        <v>55.8</v>
      </c>
      <c r="H5554" s="77"/>
      <c r="I5554" s="77"/>
    </row>
    <row r="5555" spans="1:9" x14ac:dyDescent="0.25">
      <c r="A5555" s="75">
        <v>6071002703</v>
      </c>
      <c r="B5555" s="75">
        <v>5780</v>
      </c>
      <c r="C5555" s="75" t="s">
        <v>189</v>
      </c>
      <c r="D5555" s="75">
        <v>92377</v>
      </c>
      <c r="E5555" s="75">
        <v>37.561784902067402</v>
      </c>
      <c r="F5555" s="75">
        <v>0</v>
      </c>
      <c r="G5555" s="75">
        <v>16.8</v>
      </c>
      <c r="H5555" s="77"/>
      <c r="I5555" s="77"/>
    </row>
    <row r="5556" spans="1:9" x14ac:dyDescent="0.25">
      <c r="A5556" s="75">
        <v>6071003801</v>
      </c>
      <c r="B5556" s="75">
        <v>4735</v>
      </c>
      <c r="C5556" s="75" t="s">
        <v>189</v>
      </c>
      <c r="D5556" s="75">
        <v>92376</v>
      </c>
      <c r="E5556" s="75">
        <v>36.703859125946202</v>
      </c>
      <c r="F5556" s="75">
        <v>0</v>
      </c>
      <c r="G5556" s="75">
        <v>47.6</v>
      </c>
      <c r="H5556" s="77"/>
      <c r="I5556" s="77"/>
    </row>
    <row r="5557" spans="1:9" x14ac:dyDescent="0.25">
      <c r="A5557" s="75">
        <v>6071003603</v>
      </c>
      <c r="B5557" s="75">
        <v>4141</v>
      </c>
      <c r="C5557" s="75" t="s">
        <v>189</v>
      </c>
      <c r="D5557" s="75">
        <v>92376</v>
      </c>
      <c r="E5557" s="75">
        <v>36.384807404853603</v>
      </c>
      <c r="F5557" s="75">
        <v>0</v>
      </c>
      <c r="G5557" s="75">
        <v>36</v>
      </c>
      <c r="H5557" s="77"/>
      <c r="I5557" s="77"/>
    </row>
    <row r="5558" spans="1:9" x14ac:dyDescent="0.25">
      <c r="A5558" s="75">
        <v>6071002705</v>
      </c>
      <c r="B5558" s="75">
        <v>5513</v>
      </c>
      <c r="C5558" s="75" t="s">
        <v>189</v>
      </c>
      <c r="D5558" s="75">
        <v>92377</v>
      </c>
      <c r="E5558" s="75">
        <v>35.463369191250202</v>
      </c>
      <c r="F5558" s="75">
        <v>0</v>
      </c>
      <c r="G5558" s="75">
        <v>31.7</v>
      </c>
      <c r="H5558" s="77"/>
      <c r="I5558" s="77"/>
    </row>
    <row r="5559" spans="1:9" x14ac:dyDescent="0.25">
      <c r="A5559" s="75">
        <v>6071002306</v>
      </c>
      <c r="B5559" s="75">
        <v>4169</v>
      </c>
      <c r="C5559" s="75" t="s">
        <v>189</v>
      </c>
      <c r="D5559" s="75">
        <v>92376</v>
      </c>
      <c r="E5559" s="75">
        <v>33.786651621341797</v>
      </c>
      <c r="F5559" s="75">
        <v>0</v>
      </c>
      <c r="G5559" s="75">
        <v>37.9</v>
      </c>
      <c r="H5559" s="77"/>
      <c r="I5559" s="77"/>
    </row>
    <row r="5560" spans="1:9" x14ac:dyDescent="0.25">
      <c r="A5560" s="75">
        <v>6071003404</v>
      </c>
      <c r="B5560" s="75">
        <v>4946</v>
      </c>
      <c r="C5560" s="75" t="s">
        <v>189</v>
      </c>
      <c r="D5560" s="75">
        <v>92376</v>
      </c>
      <c r="E5560" s="75">
        <v>32.207746022889197</v>
      </c>
      <c r="F5560" s="75">
        <v>0</v>
      </c>
      <c r="G5560" s="75">
        <v>61.1</v>
      </c>
      <c r="H5560" s="77"/>
      <c r="I5560" s="77"/>
    </row>
    <row r="5561" spans="1:9" x14ac:dyDescent="0.25">
      <c r="A5561" s="75">
        <v>6071008901</v>
      </c>
      <c r="B5561" s="75">
        <v>2174</v>
      </c>
      <c r="C5561" s="75" t="s">
        <v>189</v>
      </c>
      <c r="D5561" s="75">
        <v>93555</v>
      </c>
      <c r="E5561" s="75">
        <v>28.928664527186399</v>
      </c>
      <c r="F5561" s="75">
        <v>0</v>
      </c>
      <c r="G5561" s="75">
        <v>47</v>
      </c>
      <c r="H5561" s="77"/>
      <c r="I5561" s="77"/>
    </row>
    <row r="5562" spans="1:9" x14ac:dyDescent="0.25">
      <c r="A5562" s="75">
        <v>6071011101</v>
      </c>
      <c r="B5562" s="75">
        <v>3771</v>
      </c>
      <c r="C5562" s="75" t="s">
        <v>189</v>
      </c>
      <c r="D5562" s="75">
        <v>92382</v>
      </c>
      <c r="E5562" s="75">
        <v>22.9091469856169</v>
      </c>
      <c r="F5562" s="75">
        <v>0</v>
      </c>
      <c r="G5562" s="75">
        <v>29.5</v>
      </c>
      <c r="H5562" s="77"/>
      <c r="I5562" s="77"/>
    </row>
    <row r="5563" spans="1:9" x14ac:dyDescent="0.25">
      <c r="A5563" s="75">
        <v>6071004900</v>
      </c>
      <c r="B5563" s="75">
        <v>7590</v>
      </c>
      <c r="C5563" s="75" t="s">
        <v>189</v>
      </c>
      <c r="D5563" s="75">
        <v>92410</v>
      </c>
      <c r="E5563" s="75">
        <v>74.951345100529906</v>
      </c>
      <c r="F5563" s="75">
        <v>7590</v>
      </c>
      <c r="G5563" s="75">
        <v>74</v>
      </c>
      <c r="H5563" s="77"/>
      <c r="I5563" s="77"/>
    </row>
    <row r="5564" spans="1:9" x14ac:dyDescent="0.25">
      <c r="A5564" s="75">
        <v>6071005701</v>
      </c>
      <c r="B5564" s="75">
        <v>2216</v>
      </c>
      <c r="C5564" s="75" t="s">
        <v>189</v>
      </c>
      <c r="D5564" s="75">
        <v>92401</v>
      </c>
      <c r="E5564" s="75">
        <v>73.275779630919203</v>
      </c>
      <c r="F5564" s="75">
        <v>2216</v>
      </c>
      <c r="G5564" s="75">
        <v>89.3</v>
      </c>
      <c r="H5564" s="77"/>
      <c r="I5564" s="77"/>
    </row>
    <row r="5565" spans="1:9" x14ac:dyDescent="0.25">
      <c r="A5565" s="75">
        <v>6071012400</v>
      </c>
      <c r="B5565" s="75">
        <v>3617</v>
      </c>
      <c r="C5565" s="75" t="s">
        <v>189</v>
      </c>
      <c r="D5565" s="75">
        <v>92408</v>
      </c>
      <c r="E5565" s="75">
        <v>67.628982054074697</v>
      </c>
      <c r="F5565" s="75">
        <v>3617</v>
      </c>
      <c r="G5565" s="75">
        <v>57.9</v>
      </c>
      <c r="H5565" s="77"/>
      <c r="I5565" s="77"/>
    </row>
    <row r="5566" spans="1:9" x14ac:dyDescent="0.25">
      <c r="A5566" s="75">
        <v>6071005600</v>
      </c>
      <c r="B5566" s="75">
        <v>7101</v>
      </c>
      <c r="C5566" s="75" t="s">
        <v>189</v>
      </c>
      <c r="D5566" s="75">
        <v>92410</v>
      </c>
      <c r="E5566" s="75">
        <v>66.142472426282197</v>
      </c>
      <c r="F5566" s="75">
        <v>7101</v>
      </c>
      <c r="G5566" s="75">
        <v>84.6</v>
      </c>
      <c r="H5566" s="77"/>
      <c r="I5566" s="77"/>
    </row>
    <row r="5567" spans="1:9" x14ac:dyDescent="0.25">
      <c r="A5567" s="75">
        <v>6071005500</v>
      </c>
      <c r="B5567" s="75">
        <v>8618</v>
      </c>
      <c r="C5567" s="75" t="s">
        <v>189</v>
      </c>
      <c r="D5567" s="75">
        <v>92405</v>
      </c>
      <c r="E5567" s="75">
        <v>64.690445143227393</v>
      </c>
      <c r="F5567" s="75">
        <v>8618</v>
      </c>
      <c r="G5567" s="75">
        <v>82.1</v>
      </c>
      <c r="H5567" s="77"/>
      <c r="I5567" s="77"/>
    </row>
    <row r="5568" spans="1:9" x14ac:dyDescent="0.25">
      <c r="A5568" s="75">
        <v>6071004104</v>
      </c>
      <c r="B5568" s="75">
        <v>5257</v>
      </c>
      <c r="C5568" s="75" t="s">
        <v>189</v>
      </c>
      <c r="D5568" s="75">
        <v>92407</v>
      </c>
      <c r="E5568" s="75">
        <v>63.486727300352797</v>
      </c>
      <c r="F5568" s="75">
        <v>5257</v>
      </c>
      <c r="G5568" s="75">
        <v>73.400000000000006</v>
      </c>
      <c r="H5568" s="77"/>
      <c r="I5568" s="77"/>
    </row>
    <row r="5569" spans="1:9" x14ac:dyDescent="0.25">
      <c r="A5569" s="75">
        <v>6071005400</v>
      </c>
      <c r="B5569" s="75">
        <v>6590</v>
      </c>
      <c r="C5569" s="75" t="s">
        <v>189</v>
      </c>
      <c r="D5569" s="75">
        <v>92405</v>
      </c>
      <c r="E5569" s="75">
        <v>62.281762536536696</v>
      </c>
      <c r="F5569" s="75">
        <v>6590</v>
      </c>
      <c r="G5569" s="75">
        <v>71.2</v>
      </c>
      <c r="H5569" s="77"/>
      <c r="I5569" s="77"/>
    </row>
    <row r="5570" spans="1:9" x14ac:dyDescent="0.25">
      <c r="A5570" s="75">
        <v>6071005800</v>
      </c>
      <c r="B5570" s="75">
        <v>3981</v>
      </c>
      <c r="C5570" s="75" t="s">
        <v>189</v>
      </c>
      <c r="D5570" s="75">
        <v>92410</v>
      </c>
      <c r="E5570" s="75">
        <v>61.903342435196798</v>
      </c>
      <c r="F5570" s="75">
        <v>3981</v>
      </c>
      <c r="G5570" s="75">
        <v>88.3</v>
      </c>
      <c r="H5570" s="77"/>
      <c r="I5570" s="77"/>
    </row>
    <row r="5571" spans="1:9" x14ac:dyDescent="0.25">
      <c r="A5571" s="75">
        <v>6071007200</v>
      </c>
      <c r="B5571" s="75">
        <v>6798</v>
      </c>
      <c r="C5571" s="75" t="s">
        <v>189</v>
      </c>
      <c r="D5571" s="75">
        <v>92408</v>
      </c>
      <c r="E5571" s="75">
        <v>60.577415620255998</v>
      </c>
      <c r="F5571" s="75">
        <v>6798</v>
      </c>
      <c r="G5571" s="75">
        <v>71.8</v>
      </c>
      <c r="H5571" s="77"/>
      <c r="I5571" s="77"/>
    </row>
    <row r="5572" spans="1:9" x14ac:dyDescent="0.25">
      <c r="A5572" s="75">
        <v>6071004800</v>
      </c>
      <c r="B5572" s="75">
        <v>3282</v>
      </c>
      <c r="C5572" s="75" t="s">
        <v>189</v>
      </c>
      <c r="D5572" s="75">
        <v>92411</v>
      </c>
      <c r="E5572" s="75">
        <v>58.275951077506498</v>
      </c>
      <c r="F5572" s="75">
        <v>3282</v>
      </c>
      <c r="G5572" s="75">
        <v>68.8</v>
      </c>
      <c r="H5572" s="77"/>
      <c r="I5572" s="77"/>
    </row>
    <row r="5573" spans="1:9" x14ac:dyDescent="0.25">
      <c r="A5573" s="75">
        <v>6071004103</v>
      </c>
      <c r="B5573" s="75">
        <v>5634</v>
      </c>
      <c r="C5573" s="75" t="s">
        <v>189</v>
      </c>
      <c r="D5573" s="75">
        <v>92407</v>
      </c>
      <c r="E5573" s="75">
        <v>57.657455317321201</v>
      </c>
      <c r="F5573" s="75">
        <v>5634</v>
      </c>
      <c r="G5573" s="75">
        <v>73</v>
      </c>
      <c r="H5573" s="77"/>
      <c r="I5573" s="77"/>
    </row>
    <row r="5574" spans="1:9" x14ac:dyDescent="0.25">
      <c r="A5574" s="75">
        <v>6071004201</v>
      </c>
      <c r="B5574" s="75">
        <v>6854</v>
      </c>
      <c r="C5574" s="75" t="s">
        <v>189</v>
      </c>
      <c r="D5574" s="75">
        <v>92411</v>
      </c>
      <c r="E5574" s="75">
        <v>57.4632063395077</v>
      </c>
      <c r="F5574" s="75">
        <v>6854</v>
      </c>
      <c r="G5574" s="75">
        <v>68.7</v>
      </c>
      <c r="H5574" s="77"/>
      <c r="I5574" s="77"/>
    </row>
    <row r="5575" spans="1:9" x14ac:dyDescent="0.25">
      <c r="A5575" s="75">
        <v>6071006500</v>
      </c>
      <c r="B5575" s="75">
        <v>8386</v>
      </c>
      <c r="C5575" s="75" t="s">
        <v>189</v>
      </c>
      <c r="D5575" s="75">
        <v>92410</v>
      </c>
      <c r="E5575" s="75">
        <v>57.411323731951001</v>
      </c>
      <c r="F5575" s="75">
        <v>8386</v>
      </c>
      <c r="G5575" s="75">
        <v>82.3</v>
      </c>
      <c r="H5575" s="77"/>
      <c r="I5575" s="77"/>
    </row>
    <row r="5576" spans="1:9" x14ac:dyDescent="0.25">
      <c r="A5576" s="75">
        <v>6071004604</v>
      </c>
      <c r="B5576" s="75">
        <v>5177</v>
      </c>
      <c r="C5576" s="75" t="s">
        <v>189</v>
      </c>
      <c r="D5576" s="75">
        <v>92405</v>
      </c>
      <c r="E5576" s="75">
        <v>55.852337483449197</v>
      </c>
      <c r="F5576" s="75">
        <v>5177</v>
      </c>
      <c r="G5576" s="75">
        <v>63.8</v>
      </c>
      <c r="H5576" s="77"/>
      <c r="I5576" s="77"/>
    </row>
    <row r="5577" spans="1:9" x14ac:dyDescent="0.25">
      <c r="A5577" s="75">
        <v>6071005300</v>
      </c>
      <c r="B5577" s="75">
        <v>5516</v>
      </c>
      <c r="C5577" s="75" t="s">
        <v>189</v>
      </c>
      <c r="D5577" s="75">
        <v>92405</v>
      </c>
      <c r="E5577" s="75">
        <v>55.589425026066799</v>
      </c>
      <c r="F5577" s="75">
        <v>5516</v>
      </c>
      <c r="G5577" s="75">
        <v>71.2</v>
      </c>
      <c r="H5577" s="77"/>
      <c r="I5577" s="77"/>
    </row>
    <row r="5578" spans="1:9" x14ac:dyDescent="0.25">
      <c r="A5578" s="75">
        <v>6071004700</v>
      </c>
      <c r="B5578" s="75">
        <v>5791</v>
      </c>
      <c r="C5578" s="75" t="s">
        <v>189</v>
      </c>
      <c r="D5578" s="75">
        <v>92411</v>
      </c>
      <c r="E5578" s="75">
        <v>54.765140478600998</v>
      </c>
      <c r="F5578" s="75">
        <v>5791</v>
      </c>
      <c r="G5578" s="75">
        <v>62.7</v>
      </c>
      <c r="H5578" s="77"/>
      <c r="I5578" s="77"/>
    </row>
    <row r="5579" spans="1:9" x14ac:dyDescent="0.25">
      <c r="A5579" s="75">
        <v>6071004101</v>
      </c>
      <c r="B5579" s="75">
        <v>5698</v>
      </c>
      <c r="C5579" s="75" t="s">
        <v>189</v>
      </c>
      <c r="D5579" s="75">
        <v>92407</v>
      </c>
      <c r="E5579" s="75">
        <v>54.4054594080878</v>
      </c>
      <c r="F5579" s="75">
        <v>5698</v>
      </c>
      <c r="G5579" s="75">
        <v>62.1</v>
      </c>
      <c r="H5579" s="77"/>
      <c r="I5579" s="77"/>
    </row>
    <row r="5580" spans="1:9" x14ac:dyDescent="0.25">
      <c r="A5580" s="75">
        <v>6071004202</v>
      </c>
      <c r="B5580" s="75">
        <v>5176</v>
      </c>
      <c r="C5580" s="75" t="s">
        <v>189</v>
      </c>
      <c r="D5580" s="75">
        <v>92411</v>
      </c>
      <c r="E5580" s="75">
        <v>54.152791769762203</v>
      </c>
      <c r="F5580" s="75">
        <v>5176</v>
      </c>
      <c r="G5580" s="75">
        <v>68.8</v>
      </c>
      <c r="H5580" s="77"/>
      <c r="I5580" s="77"/>
    </row>
    <row r="5581" spans="1:9" x14ac:dyDescent="0.25">
      <c r="A5581" s="75">
        <v>6071006401</v>
      </c>
      <c r="B5581" s="75">
        <v>3343</v>
      </c>
      <c r="C5581" s="75" t="s">
        <v>189</v>
      </c>
      <c r="D5581" s="75">
        <v>92410</v>
      </c>
      <c r="E5581" s="75">
        <v>53.948661486767101</v>
      </c>
      <c r="F5581" s="75">
        <v>3343</v>
      </c>
      <c r="G5581" s="75">
        <v>87.9</v>
      </c>
      <c r="H5581" s="77"/>
      <c r="I5581" s="77"/>
    </row>
    <row r="5582" spans="1:9" x14ac:dyDescent="0.25">
      <c r="A5582" s="75">
        <v>6071004302</v>
      </c>
      <c r="B5582" s="75">
        <v>4413</v>
      </c>
      <c r="C5582" s="75" t="s">
        <v>189</v>
      </c>
      <c r="D5582" s="75">
        <v>92411</v>
      </c>
      <c r="E5582" s="75">
        <v>52.105847535945202</v>
      </c>
      <c r="F5582" s="75">
        <v>4413</v>
      </c>
      <c r="G5582" s="75">
        <v>80.599999999999994</v>
      </c>
      <c r="H5582" s="77"/>
      <c r="I5582" s="77"/>
    </row>
    <row r="5583" spans="1:9" x14ac:dyDescent="0.25">
      <c r="A5583" s="75">
        <v>6071006301</v>
      </c>
      <c r="B5583" s="75">
        <v>5324</v>
      </c>
      <c r="C5583" s="75" t="s">
        <v>189</v>
      </c>
      <c r="D5583" s="75">
        <v>92404</v>
      </c>
      <c r="E5583" s="75">
        <v>51.387351715125</v>
      </c>
      <c r="F5583" s="75">
        <v>5324</v>
      </c>
      <c r="G5583" s="75">
        <v>68.7</v>
      </c>
      <c r="H5583" s="77"/>
      <c r="I5583" s="77"/>
    </row>
    <row r="5584" spans="1:9" x14ac:dyDescent="0.25">
      <c r="A5584" s="75">
        <v>6071006204</v>
      </c>
      <c r="B5584" s="75">
        <v>4495</v>
      </c>
      <c r="C5584" s="75" t="s">
        <v>189</v>
      </c>
      <c r="D5584" s="75">
        <v>92404</v>
      </c>
      <c r="E5584" s="75">
        <v>50.032979336424603</v>
      </c>
      <c r="F5584" s="75">
        <v>4495</v>
      </c>
      <c r="G5584" s="75">
        <v>69.400000000000006</v>
      </c>
      <c r="H5584" s="77"/>
      <c r="I5584" s="77"/>
    </row>
    <row r="5585" spans="1:9" x14ac:dyDescent="0.25">
      <c r="A5585" s="75">
        <v>6071004301</v>
      </c>
      <c r="B5585" s="75">
        <v>4677</v>
      </c>
      <c r="C5585" s="75" t="s">
        <v>189</v>
      </c>
      <c r="D5585" s="75">
        <v>92410</v>
      </c>
      <c r="E5585" s="75">
        <v>48.169399828916198</v>
      </c>
      <c r="F5585" s="75">
        <v>4677</v>
      </c>
      <c r="G5585" s="75">
        <v>60.5</v>
      </c>
      <c r="H5585" s="77"/>
      <c r="I5585" s="77"/>
    </row>
    <row r="5586" spans="1:9" x14ac:dyDescent="0.25">
      <c r="A5586" s="75">
        <v>6071006302</v>
      </c>
      <c r="B5586" s="75">
        <v>8815</v>
      </c>
      <c r="C5586" s="75" t="s">
        <v>189</v>
      </c>
      <c r="D5586" s="75">
        <v>92404</v>
      </c>
      <c r="E5586" s="75">
        <v>48.011133650615797</v>
      </c>
      <c r="F5586" s="75">
        <v>8815</v>
      </c>
      <c r="G5586" s="75">
        <v>65.8</v>
      </c>
      <c r="H5586" s="77"/>
      <c r="I5586" s="77"/>
    </row>
    <row r="5587" spans="1:9" x14ac:dyDescent="0.25">
      <c r="A5587" s="75">
        <v>6071005200</v>
      </c>
      <c r="B5587" s="75">
        <v>4141</v>
      </c>
      <c r="C5587" s="75" t="s">
        <v>189</v>
      </c>
      <c r="D5587" s="75">
        <v>92404</v>
      </c>
      <c r="E5587" s="75">
        <v>46.920941762426601</v>
      </c>
      <c r="F5587" s="75">
        <v>4141</v>
      </c>
      <c r="G5587" s="75">
        <v>58.8</v>
      </c>
      <c r="H5587" s="77"/>
      <c r="I5587" s="77"/>
    </row>
    <row r="5588" spans="1:9" x14ac:dyDescent="0.25">
      <c r="A5588" s="75">
        <v>6071006402</v>
      </c>
      <c r="B5588" s="75">
        <v>4951</v>
      </c>
      <c r="C5588" s="75" t="s">
        <v>189</v>
      </c>
      <c r="D5588" s="75">
        <v>92410</v>
      </c>
      <c r="E5588" s="75">
        <v>46.900293465699797</v>
      </c>
      <c r="F5588" s="75">
        <v>4951</v>
      </c>
      <c r="G5588" s="75">
        <v>80.900000000000006</v>
      </c>
      <c r="H5588" s="77"/>
      <c r="I5588" s="77"/>
    </row>
    <row r="5589" spans="1:9" x14ac:dyDescent="0.25">
      <c r="A5589" s="75">
        <v>6071006203</v>
      </c>
      <c r="B5589" s="75">
        <v>4771</v>
      </c>
      <c r="C5589" s="75" t="s">
        <v>189</v>
      </c>
      <c r="D5589" s="75">
        <v>92404</v>
      </c>
      <c r="E5589" s="75">
        <v>46.688606081707398</v>
      </c>
      <c r="F5589" s="75">
        <v>4771</v>
      </c>
      <c r="G5589" s="75">
        <v>74.8</v>
      </c>
      <c r="H5589" s="77"/>
      <c r="I5589" s="77"/>
    </row>
    <row r="5590" spans="1:9" x14ac:dyDescent="0.25">
      <c r="A5590" s="75">
        <v>6071004510</v>
      </c>
      <c r="B5590" s="75">
        <v>5178</v>
      </c>
      <c r="C5590" s="75" t="s">
        <v>189</v>
      </c>
      <c r="D5590" s="75">
        <v>92407</v>
      </c>
      <c r="E5590" s="75">
        <v>46.2594254884159</v>
      </c>
      <c r="F5590" s="75">
        <v>5178</v>
      </c>
      <c r="G5590" s="75">
        <v>52.9</v>
      </c>
      <c r="H5590" s="77"/>
      <c r="I5590" s="77"/>
    </row>
    <row r="5591" spans="1:9" x14ac:dyDescent="0.25">
      <c r="A5591" s="75">
        <v>6071007601</v>
      </c>
      <c r="B5591" s="75">
        <v>7277</v>
      </c>
      <c r="C5591" s="75" t="s">
        <v>189</v>
      </c>
      <c r="D5591" s="75">
        <v>92410</v>
      </c>
      <c r="E5591" s="75">
        <v>45.582514142834299</v>
      </c>
      <c r="F5591" s="75">
        <v>7277</v>
      </c>
      <c r="G5591" s="75">
        <v>80.400000000000006</v>
      </c>
      <c r="H5591" s="77"/>
      <c r="I5591" s="77"/>
    </row>
    <row r="5592" spans="1:9" x14ac:dyDescent="0.25">
      <c r="A5592" s="75">
        <v>6071004403</v>
      </c>
      <c r="B5592" s="75">
        <v>5647</v>
      </c>
      <c r="C5592" s="75" t="s">
        <v>189</v>
      </c>
      <c r="D5592" s="75">
        <v>92410</v>
      </c>
      <c r="E5592" s="75">
        <v>44.576228690118903</v>
      </c>
      <c r="F5592" s="75">
        <v>5647</v>
      </c>
      <c r="G5592" s="75">
        <v>58.3</v>
      </c>
      <c r="H5592" s="77"/>
      <c r="I5592" s="77"/>
    </row>
    <row r="5593" spans="1:9" x14ac:dyDescent="0.25">
      <c r="A5593" s="75">
        <v>6071007407</v>
      </c>
      <c r="B5593" s="75">
        <v>2940</v>
      </c>
      <c r="C5593" s="75" t="s">
        <v>189</v>
      </c>
      <c r="D5593" s="75">
        <v>92404</v>
      </c>
      <c r="E5593" s="75">
        <v>42.582973472993402</v>
      </c>
      <c r="F5593" s="75">
        <v>2940</v>
      </c>
      <c r="G5593" s="75">
        <v>79.3</v>
      </c>
      <c r="H5593" s="77"/>
      <c r="I5593" s="77"/>
    </row>
    <row r="5594" spans="1:9" x14ac:dyDescent="0.25">
      <c r="A5594" s="75">
        <v>6071004601</v>
      </c>
      <c r="B5594" s="75">
        <v>7032</v>
      </c>
      <c r="C5594" s="75" t="s">
        <v>189</v>
      </c>
      <c r="D5594" s="75">
        <v>92407</v>
      </c>
      <c r="E5594" s="75">
        <v>41.376614365053001</v>
      </c>
      <c r="F5594" s="75">
        <v>7032</v>
      </c>
      <c r="G5594" s="75">
        <v>40.9</v>
      </c>
      <c r="H5594" s="77"/>
      <c r="I5594" s="77"/>
    </row>
    <row r="5595" spans="1:9" x14ac:dyDescent="0.25">
      <c r="A5595" s="75">
        <v>6071010802</v>
      </c>
      <c r="B5595" s="75">
        <v>5338</v>
      </c>
      <c r="C5595" s="75" t="s">
        <v>189</v>
      </c>
      <c r="D5595" s="75">
        <v>92407</v>
      </c>
      <c r="E5595" s="75">
        <v>41.274211943844698</v>
      </c>
      <c r="F5595" s="75">
        <v>5338</v>
      </c>
      <c r="G5595" s="75">
        <v>38.299999999999997</v>
      </c>
      <c r="H5595" s="77"/>
      <c r="I5595" s="77"/>
    </row>
    <row r="5596" spans="1:9" x14ac:dyDescent="0.25">
      <c r="A5596" s="75">
        <v>6071006100</v>
      </c>
      <c r="B5596" s="75">
        <v>8346</v>
      </c>
      <c r="C5596" s="75" t="s">
        <v>189</v>
      </c>
      <c r="D5596" s="75">
        <v>92404</v>
      </c>
      <c r="E5596" s="75">
        <v>40.118671798022497</v>
      </c>
      <c r="F5596" s="75">
        <v>8346</v>
      </c>
      <c r="G5596" s="75">
        <v>54.2</v>
      </c>
      <c r="H5596" s="77"/>
      <c r="I5596" s="77"/>
    </row>
    <row r="5597" spans="1:9" x14ac:dyDescent="0.25">
      <c r="A5597" s="75">
        <v>6071006201</v>
      </c>
      <c r="B5597" s="75">
        <v>3583</v>
      </c>
      <c r="C5597" s="75" t="s">
        <v>189</v>
      </c>
      <c r="D5597" s="75">
        <v>92404</v>
      </c>
      <c r="E5597" s="75">
        <v>39.624726562611201</v>
      </c>
      <c r="F5597" s="75">
        <v>3583</v>
      </c>
      <c r="G5597" s="75">
        <v>49.4</v>
      </c>
      <c r="H5597" s="77"/>
      <c r="I5597" s="77"/>
    </row>
    <row r="5598" spans="1:9" x14ac:dyDescent="0.25">
      <c r="A5598" s="75">
        <v>6071004603</v>
      </c>
      <c r="B5598" s="75">
        <v>5717</v>
      </c>
      <c r="C5598" s="75" t="s">
        <v>189</v>
      </c>
      <c r="D5598" s="75">
        <v>92407</v>
      </c>
      <c r="E5598" s="75">
        <v>39.542451725063799</v>
      </c>
      <c r="F5598" s="75">
        <v>5717</v>
      </c>
      <c r="G5598" s="75">
        <v>46.4</v>
      </c>
      <c r="H5598" s="77"/>
      <c r="I5598" s="77"/>
    </row>
    <row r="5599" spans="1:9" x14ac:dyDescent="0.25">
      <c r="A5599" s="75">
        <v>6071004404</v>
      </c>
      <c r="B5599" s="75">
        <v>5570</v>
      </c>
      <c r="C5599" s="75" t="s">
        <v>189</v>
      </c>
      <c r="D5599" s="75">
        <v>92410</v>
      </c>
      <c r="E5599" s="75">
        <v>38.687457849119099</v>
      </c>
      <c r="F5599" s="75">
        <v>0</v>
      </c>
      <c r="G5599" s="75">
        <v>67.7</v>
      </c>
      <c r="H5599" s="77"/>
      <c r="I5599" s="77"/>
    </row>
    <row r="5600" spans="1:9" x14ac:dyDescent="0.25">
      <c r="A5600" s="75">
        <v>6071004507</v>
      </c>
      <c r="B5600" s="75">
        <v>5042</v>
      </c>
      <c r="C5600" s="75" t="s">
        <v>189</v>
      </c>
      <c r="D5600" s="75">
        <v>92407</v>
      </c>
      <c r="E5600" s="75">
        <v>36.863099197174897</v>
      </c>
      <c r="F5600" s="75">
        <v>0</v>
      </c>
      <c r="G5600" s="75">
        <v>65</v>
      </c>
      <c r="H5600" s="77"/>
      <c r="I5600" s="77"/>
    </row>
    <row r="5601" spans="1:9" x14ac:dyDescent="0.25">
      <c r="A5601" s="75">
        <v>6071005100</v>
      </c>
      <c r="B5601" s="75">
        <v>7749</v>
      </c>
      <c r="C5601" s="75" t="s">
        <v>189</v>
      </c>
      <c r="D5601" s="75">
        <v>92404</v>
      </c>
      <c r="E5601" s="75">
        <v>36.848980750942602</v>
      </c>
      <c r="F5601" s="75">
        <v>0</v>
      </c>
      <c r="G5601" s="75">
        <v>41.6</v>
      </c>
      <c r="H5601" s="77"/>
      <c r="I5601" s="77"/>
    </row>
    <row r="5602" spans="1:9" x14ac:dyDescent="0.25">
      <c r="A5602" s="75">
        <v>6071002706</v>
      </c>
      <c r="B5602" s="75">
        <v>6654</v>
      </c>
      <c r="C5602" s="75" t="s">
        <v>189</v>
      </c>
      <c r="D5602" s="75">
        <v>92407</v>
      </c>
      <c r="E5602" s="75">
        <v>36.836784518199103</v>
      </c>
      <c r="F5602" s="75">
        <v>0</v>
      </c>
      <c r="G5602" s="75">
        <v>14.9</v>
      </c>
      <c r="H5602" s="77"/>
      <c r="I5602" s="77"/>
    </row>
    <row r="5603" spans="1:9" x14ac:dyDescent="0.25">
      <c r="A5603" s="75">
        <v>6071007408</v>
      </c>
      <c r="B5603" s="75">
        <v>4181</v>
      </c>
      <c r="C5603" s="75" t="s">
        <v>189</v>
      </c>
      <c r="D5603" s="75">
        <v>92404</v>
      </c>
      <c r="E5603" s="75">
        <v>35.144832999969097</v>
      </c>
      <c r="F5603" s="75">
        <v>0</v>
      </c>
      <c r="G5603" s="75">
        <v>65.900000000000006</v>
      </c>
      <c r="H5603" s="77"/>
      <c r="I5603" s="77"/>
    </row>
    <row r="5604" spans="1:9" x14ac:dyDescent="0.25">
      <c r="A5604" s="75">
        <v>6071004505</v>
      </c>
      <c r="B5604" s="75">
        <v>4724</v>
      </c>
      <c r="C5604" s="75" t="s">
        <v>189</v>
      </c>
      <c r="D5604" s="75">
        <v>92407</v>
      </c>
      <c r="E5604" s="75">
        <v>34.174363495789201</v>
      </c>
      <c r="F5604" s="75">
        <v>0</v>
      </c>
      <c r="G5604" s="75">
        <v>58.8</v>
      </c>
      <c r="H5604" s="77"/>
      <c r="I5604" s="77"/>
    </row>
    <row r="5605" spans="1:9" x14ac:dyDescent="0.25">
      <c r="A5605" s="75">
        <v>6071004509</v>
      </c>
      <c r="B5605" s="75">
        <v>4764</v>
      </c>
      <c r="C5605" s="75" t="s">
        <v>189</v>
      </c>
      <c r="D5605" s="75">
        <v>92407</v>
      </c>
      <c r="E5605" s="75">
        <v>32.131921758752902</v>
      </c>
      <c r="F5605" s="75">
        <v>0</v>
      </c>
      <c r="G5605" s="75">
        <v>43.5</v>
      </c>
      <c r="H5605" s="77"/>
      <c r="I5605" s="77"/>
    </row>
    <row r="5606" spans="1:9" x14ac:dyDescent="0.25">
      <c r="A5606" s="75">
        <v>6071004504</v>
      </c>
      <c r="B5606" s="75">
        <v>8145</v>
      </c>
      <c r="C5606" s="75" t="s">
        <v>189</v>
      </c>
      <c r="D5606" s="75">
        <v>92407</v>
      </c>
      <c r="E5606" s="75">
        <v>30.660928292988402</v>
      </c>
      <c r="F5606" s="75">
        <v>0</v>
      </c>
      <c r="G5606" s="75">
        <v>30</v>
      </c>
      <c r="H5606" s="77"/>
      <c r="I5606" s="77"/>
    </row>
    <row r="5607" spans="1:9" x14ac:dyDescent="0.25">
      <c r="A5607" s="75">
        <v>6071007403</v>
      </c>
      <c r="B5607" s="75">
        <v>6947</v>
      </c>
      <c r="C5607" s="75" t="s">
        <v>189</v>
      </c>
      <c r="D5607" s="75">
        <v>92404</v>
      </c>
      <c r="E5607" s="75">
        <v>30.291801043125599</v>
      </c>
      <c r="F5607" s="75">
        <v>0</v>
      </c>
      <c r="G5607" s="75">
        <v>47.4</v>
      </c>
      <c r="H5607" s="77"/>
      <c r="I5607" s="77"/>
    </row>
    <row r="5608" spans="1:9" x14ac:dyDescent="0.25">
      <c r="A5608" s="75">
        <v>6071010804</v>
      </c>
      <c r="B5608" s="75">
        <v>2947</v>
      </c>
      <c r="C5608" s="75" t="s">
        <v>189</v>
      </c>
      <c r="D5608" s="75">
        <v>92407</v>
      </c>
      <c r="E5608" s="75">
        <v>28.477318495137499</v>
      </c>
      <c r="F5608" s="75">
        <v>0</v>
      </c>
      <c r="G5608" s="75">
        <v>50.3</v>
      </c>
      <c r="H5608" s="77"/>
      <c r="I5608" s="77"/>
    </row>
    <row r="5609" spans="1:9" x14ac:dyDescent="0.25">
      <c r="A5609" s="75">
        <v>6071011002</v>
      </c>
      <c r="B5609" s="75">
        <v>1673</v>
      </c>
      <c r="C5609" s="75" t="s">
        <v>189</v>
      </c>
      <c r="D5609" s="75">
        <v>92407</v>
      </c>
      <c r="E5609" s="75">
        <v>27.507000537992401</v>
      </c>
      <c r="F5609" s="75">
        <v>0</v>
      </c>
      <c r="G5609" s="75">
        <v>35.1</v>
      </c>
      <c r="H5609" s="77"/>
      <c r="I5609" s="77"/>
    </row>
    <row r="5610" spans="1:9" x14ac:dyDescent="0.25">
      <c r="A5610" s="75">
        <v>6071004503</v>
      </c>
      <c r="B5610" s="75">
        <v>3327</v>
      </c>
      <c r="C5610" s="75" t="s">
        <v>189</v>
      </c>
      <c r="D5610" s="75">
        <v>92407</v>
      </c>
      <c r="E5610" s="75">
        <v>26.622957295371901</v>
      </c>
      <c r="F5610" s="75">
        <v>0</v>
      </c>
      <c r="G5610" s="75">
        <v>18.7</v>
      </c>
      <c r="H5610" s="77"/>
      <c r="I5610" s="77"/>
    </row>
    <row r="5611" spans="1:9" x14ac:dyDescent="0.25">
      <c r="A5611" s="75">
        <v>6071011001</v>
      </c>
      <c r="B5611" s="75">
        <v>2390</v>
      </c>
      <c r="C5611" s="75" t="s">
        <v>189</v>
      </c>
      <c r="D5611" s="75">
        <v>92407</v>
      </c>
      <c r="E5611" s="75">
        <v>26.1402167347184</v>
      </c>
      <c r="F5611" s="75">
        <v>0</v>
      </c>
      <c r="G5611" s="75">
        <v>38.799999999999997</v>
      </c>
      <c r="H5611" s="77"/>
      <c r="I5611" s="77"/>
    </row>
    <row r="5612" spans="1:9" x14ac:dyDescent="0.25">
      <c r="A5612" s="75">
        <v>6071010902</v>
      </c>
      <c r="B5612" s="75">
        <v>3714</v>
      </c>
      <c r="C5612" s="75" t="s">
        <v>189</v>
      </c>
      <c r="D5612" s="75">
        <v>92407</v>
      </c>
      <c r="E5612" s="75">
        <v>16.884774868697399</v>
      </c>
      <c r="F5612" s="75">
        <v>0</v>
      </c>
      <c r="G5612" s="75">
        <v>31.3</v>
      </c>
      <c r="H5612" s="77"/>
      <c r="I5612" s="77"/>
    </row>
    <row r="5613" spans="1:9" x14ac:dyDescent="0.25">
      <c r="A5613" s="75">
        <v>6071980100</v>
      </c>
      <c r="B5613" s="75">
        <v>0</v>
      </c>
      <c r="C5613" s="75" t="s">
        <v>189</v>
      </c>
      <c r="D5613" s="75">
        <v>92408</v>
      </c>
      <c r="E5613" s="75" t="s">
        <v>147</v>
      </c>
      <c r="F5613" s="75">
        <v>0</v>
      </c>
      <c r="G5613" s="75" t="s">
        <v>147</v>
      </c>
      <c r="H5613" s="77"/>
      <c r="I5613" s="77"/>
    </row>
    <row r="5614" spans="1:9" x14ac:dyDescent="0.25">
      <c r="A5614" s="75">
        <v>6071010409</v>
      </c>
      <c r="B5614" s="75">
        <v>3018</v>
      </c>
      <c r="C5614" s="75" t="s">
        <v>189</v>
      </c>
      <c r="D5614" s="75">
        <v>92277</v>
      </c>
      <c r="E5614" s="75">
        <v>23.849411039112098</v>
      </c>
      <c r="F5614" s="75">
        <v>0</v>
      </c>
      <c r="G5614" s="75">
        <v>55.5</v>
      </c>
      <c r="H5614" s="77"/>
      <c r="I5614" s="77"/>
    </row>
    <row r="5615" spans="1:9" x14ac:dyDescent="0.25">
      <c r="A5615" s="75">
        <v>6071010416</v>
      </c>
      <c r="B5615" s="75">
        <v>3433</v>
      </c>
      <c r="C5615" s="75" t="s">
        <v>189</v>
      </c>
      <c r="D5615" s="75">
        <v>92277</v>
      </c>
      <c r="E5615" s="75">
        <v>20.434841896573499</v>
      </c>
      <c r="F5615" s="75">
        <v>0</v>
      </c>
      <c r="G5615" s="75">
        <v>53.3</v>
      </c>
      <c r="H5615" s="77"/>
      <c r="I5615" s="77"/>
    </row>
    <row r="5616" spans="1:9" x14ac:dyDescent="0.25">
      <c r="A5616" s="75">
        <v>6071010421</v>
      </c>
      <c r="B5616" s="75">
        <v>6057</v>
      </c>
      <c r="C5616" s="75" t="s">
        <v>189</v>
      </c>
      <c r="D5616" s="75">
        <v>92277</v>
      </c>
      <c r="E5616" s="75">
        <v>19.533581797284999</v>
      </c>
      <c r="F5616" s="75">
        <v>0</v>
      </c>
      <c r="G5616" s="75">
        <v>58.3</v>
      </c>
      <c r="H5616" s="77"/>
      <c r="I5616" s="77"/>
    </row>
    <row r="5617" spans="1:9" x14ac:dyDescent="0.25">
      <c r="A5617" s="75">
        <v>6071010415</v>
      </c>
      <c r="B5617" s="75">
        <v>5682</v>
      </c>
      <c r="C5617" s="75" t="s">
        <v>189</v>
      </c>
      <c r="D5617" s="75">
        <v>92277</v>
      </c>
      <c r="E5617" s="75">
        <v>12.1494735172651</v>
      </c>
      <c r="F5617" s="75">
        <v>0</v>
      </c>
      <c r="G5617" s="75">
        <v>46.1</v>
      </c>
      <c r="H5617" s="77"/>
      <c r="I5617" s="77"/>
    </row>
    <row r="5618" spans="1:9" x14ac:dyDescent="0.25">
      <c r="A5618" s="75">
        <v>6071010402</v>
      </c>
      <c r="B5618" s="75">
        <v>8442</v>
      </c>
      <c r="C5618" s="75" t="s">
        <v>189</v>
      </c>
      <c r="D5618" s="75">
        <v>92278</v>
      </c>
      <c r="E5618" s="75">
        <v>10.401668331358</v>
      </c>
      <c r="F5618" s="75">
        <v>0</v>
      </c>
      <c r="G5618" s="75">
        <v>50.1</v>
      </c>
      <c r="H5618" s="77"/>
      <c r="I5618" s="77"/>
    </row>
    <row r="5619" spans="1:9" x14ac:dyDescent="0.25">
      <c r="A5619" s="75">
        <v>6071010422</v>
      </c>
      <c r="B5619" s="75">
        <v>1645</v>
      </c>
      <c r="C5619" s="75" t="s">
        <v>189</v>
      </c>
      <c r="D5619" s="75">
        <v>92277</v>
      </c>
      <c r="E5619" s="75">
        <v>9.7082096088741405</v>
      </c>
      <c r="F5619" s="75">
        <v>0</v>
      </c>
      <c r="G5619" s="75">
        <v>30.5</v>
      </c>
      <c r="H5619" s="77"/>
      <c r="I5619" s="77"/>
    </row>
    <row r="5620" spans="1:9" x14ac:dyDescent="0.25">
      <c r="A5620" s="75">
        <v>6071000904</v>
      </c>
      <c r="B5620" s="75">
        <v>3248</v>
      </c>
      <c r="C5620" s="75" t="s">
        <v>189</v>
      </c>
      <c r="D5620" s="75">
        <v>91786</v>
      </c>
      <c r="E5620" s="75">
        <v>56.821138939024401</v>
      </c>
      <c r="F5620" s="75">
        <v>3248</v>
      </c>
      <c r="G5620" s="75">
        <v>48.2</v>
      </c>
      <c r="H5620" s="77"/>
      <c r="I5620" s="77"/>
    </row>
    <row r="5621" spans="1:9" x14ac:dyDescent="0.25">
      <c r="A5621" s="75">
        <v>6071000825</v>
      </c>
      <c r="B5621" s="75">
        <v>3905</v>
      </c>
      <c r="C5621" s="75" t="s">
        <v>189</v>
      </c>
      <c r="D5621" s="75">
        <v>91786</v>
      </c>
      <c r="E5621" s="75">
        <v>51.438981836542602</v>
      </c>
      <c r="F5621" s="75">
        <v>3905</v>
      </c>
      <c r="G5621" s="75">
        <v>56.2</v>
      </c>
      <c r="H5621" s="77"/>
      <c r="I5621" s="77"/>
    </row>
    <row r="5622" spans="1:9" x14ac:dyDescent="0.25">
      <c r="A5622" s="75">
        <v>6071000901</v>
      </c>
      <c r="B5622" s="75">
        <v>4600</v>
      </c>
      <c r="C5622" s="75" t="s">
        <v>189</v>
      </c>
      <c r="D5622" s="75">
        <v>91786</v>
      </c>
      <c r="E5622" s="75">
        <v>43.312022598795103</v>
      </c>
      <c r="F5622" s="75">
        <v>4600</v>
      </c>
      <c r="G5622" s="75">
        <v>43.9</v>
      </c>
      <c r="H5622" s="77"/>
      <c r="I5622" s="77"/>
    </row>
    <row r="5623" spans="1:9" x14ac:dyDescent="0.25">
      <c r="A5623" s="75">
        <v>6071000824</v>
      </c>
      <c r="B5623" s="75">
        <v>5092</v>
      </c>
      <c r="C5623" s="75" t="s">
        <v>189</v>
      </c>
      <c r="D5623" s="75">
        <v>91786</v>
      </c>
      <c r="E5623" s="75">
        <v>42.292539042703098</v>
      </c>
      <c r="F5623" s="75">
        <v>5092</v>
      </c>
      <c r="G5623" s="75">
        <v>59.6</v>
      </c>
      <c r="H5623" s="77"/>
      <c r="I5623" s="77"/>
    </row>
    <row r="5624" spans="1:9" x14ac:dyDescent="0.25">
      <c r="A5624" s="75">
        <v>6071000903</v>
      </c>
      <c r="B5624" s="75">
        <v>4338</v>
      </c>
      <c r="C5624" s="75" t="s">
        <v>189</v>
      </c>
      <c r="D5624" s="75">
        <v>91786</v>
      </c>
      <c r="E5624" s="75">
        <v>42.238731522926898</v>
      </c>
      <c r="F5624" s="75">
        <v>4338</v>
      </c>
      <c r="G5624" s="75">
        <v>62.9</v>
      </c>
      <c r="H5624" s="77"/>
      <c r="I5624" s="77"/>
    </row>
    <row r="5625" spans="1:9" x14ac:dyDescent="0.25">
      <c r="A5625" s="75">
        <v>6071000826</v>
      </c>
      <c r="B5625" s="75">
        <v>4075</v>
      </c>
      <c r="C5625" s="75" t="s">
        <v>189</v>
      </c>
      <c r="D5625" s="75">
        <v>91786</v>
      </c>
      <c r="E5625" s="75">
        <v>41.561419683008801</v>
      </c>
      <c r="F5625" s="75">
        <v>4075</v>
      </c>
      <c r="G5625" s="75">
        <v>21.1</v>
      </c>
      <c r="H5625" s="77"/>
      <c r="I5625" s="77"/>
    </row>
    <row r="5626" spans="1:9" x14ac:dyDescent="0.25">
      <c r="A5626" s="75">
        <v>6071000821</v>
      </c>
      <c r="B5626" s="75">
        <v>3478</v>
      </c>
      <c r="C5626" s="75" t="s">
        <v>189</v>
      </c>
      <c r="D5626" s="75">
        <v>91786</v>
      </c>
      <c r="E5626" s="75">
        <v>41.357884310910997</v>
      </c>
      <c r="F5626" s="75">
        <v>3478</v>
      </c>
      <c r="G5626" s="75">
        <v>56</v>
      </c>
      <c r="H5626" s="77"/>
      <c r="I5626" s="77"/>
    </row>
    <row r="5627" spans="1:9" x14ac:dyDescent="0.25">
      <c r="A5627" s="75">
        <v>6071000823</v>
      </c>
      <c r="B5627" s="75">
        <v>6658</v>
      </c>
      <c r="C5627" s="75" t="s">
        <v>189</v>
      </c>
      <c r="D5627" s="75">
        <v>91786</v>
      </c>
      <c r="E5627" s="75">
        <v>40.449364026742003</v>
      </c>
      <c r="F5627" s="75">
        <v>6658</v>
      </c>
      <c r="G5627" s="75">
        <v>58.3</v>
      </c>
      <c r="H5627" s="77"/>
      <c r="I5627" s="77"/>
    </row>
    <row r="5628" spans="1:9" x14ac:dyDescent="0.25">
      <c r="A5628" s="75">
        <v>6071000808</v>
      </c>
      <c r="B5628" s="75">
        <v>5840</v>
      </c>
      <c r="C5628" s="75" t="s">
        <v>189</v>
      </c>
      <c r="D5628" s="75">
        <v>91786</v>
      </c>
      <c r="E5628" s="75">
        <v>33.518974280768099</v>
      </c>
      <c r="F5628" s="75">
        <v>0</v>
      </c>
      <c r="G5628" s="75">
        <v>33</v>
      </c>
      <c r="H5628" s="77"/>
      <c r="I5628" s="77"/>
    </row>
    <row r="5629" spans="1:9" x14ac:dyDescent="0.25">
      <c r="A5629" s="75">
        <v>6071000818</v>
      </c>
      <c r="B5629" s="75">
        <v>5428</v>
      </c>
      <c r="C5629" s="75" t="s">
        <v>189</v>
      </c>
      <c r="D5629" s="75">
        <v>91786</v>
      </c>
      <c r="E5629" s="75">
        <v>24.5950803238205</v>
      </c>
      <c r="F5629" s="75">
        <v>0</v>
      </c>
      <c r="G5629" s="75">
        <v>18.100000000000001</v>
      </c>
      <c r="H5629" s="77"/>
      <c r="I5629" s="77"/>
    </row>
    <row r="5630" spans="1:9" x14ac:dyDescent="0.25">
      <c r="A5630" s="75">
        <v>6071000817</v>
      </c>
      <c r="B5630" s="75">
        <v>3264</v>
      </c>
      <c r="C5630" s="75" t="s">
        <v>189</v>
      </c>
      <c r="D5630" s="75">
        <v>91786</v>
      </c>
      <c r="E5630" s="75">
        <v>22.043089737077199</v>
      </c>
      <c r="F5630" s="75">
        <v>0</v>
      </c>
      <c r="G5630" s="75">
        <v>19.3</v>
      </c>
      <c r="H5630" s="77"/>
      <c r="I5630" s="77"/>
    </row>
    <row r="5631" spans="1:9" x14ac:dyDescent="0.25">
      <c r="A5631" s="75">
        <v>6071000819</v>
      </c>
      <c r="B5631" s="75">
        <v>5077</v>
      </c>
      <c r="C5631" s="75" t="s">
        <v>189</v>
      </c>
      <c r="D5631" s="75">
        <v>91784</v>
      </c>
      <c r="E5631" s="75">
        <v>21.199966216605699</v>
      </c>
      <c r="F5631" s="75">
        <v>0</v>
      </c>
      <c r="G5631" s="75">
        <v>23.2</v>
      </c>
      <c r="H5631" s="77"/>
      <c r="I5631" s="77"/>
    </row>
    <row r="5632" spans="1:9" x14ac:dyDescent="0.25">
      <c r="A5632" s="75">
        <v>6071000815</v>
      </c>
      <c r="B5632" s="75">
        <v>3584</v>
      </c>
      <c r="C5632" s="75" t="s">
        <v>189</v>
      </c>
      <c r="D5632" s="75">
        <v>91784</v>
      </c>
      <c r="E5632" s="75">
        <v>19.815105782859501</v>
      </c>
      <c r="F5632" s="75">
        <v>0</v>
      </c>
      <c r="G5632" s="75">
        <v>17.5</v>
      </c>
      <c r="H5632" s="77"/>
      <c r="I5632" s="77"/>
    </row>
    <row r="5633" spans="1:9" x14ac:dyDescent="0.25">
      <c r="A5633" s="75">
        <v>6071000820</v>
      </c>
      <c r="B5633" s="75">
        <v>3958</v>
      </c>
      <c r="C5633" s="75" t="s">
        <v>189</v>
      </c>
      <c r="D5633" s="75">
        <v>91784</v>
      </c>
      <c r="E5633" s="75">
        <v>18.052257047181602</v>
      </c>
      <c r="F5633" s="75">
        <v>0</v>
      </c>
      <c r="G5633" s="75">
        <v>9.5</v>
      </c>
      <c r="H5633" s="77"/>
      <c r="I5633" s="77"/>
    </row>
    <row r="5634" spans="1:9" x14ac:dyDescent="0.25">
      <c r="A5634" s="75">
        <v>6071000814</v>
      </c>
      <c r="B5634" s="75">
        <v>3832</v>
      </c>
      <c r="C5634" s="75" t="s">
        <v>189</v>
      </c>
      <c r="D5634" s="75">
        <v>91784</v>
      </c>
      <c r="E5634" s="75">
        <v>13.1502379964541</v>
      </c>
      <c r="F5634" s="75">
        <v>0</v>
      </c>
      <c r="G5634" s="75">
        <v>7.6</v>
      </c>
      <c r="H5634" s="77"/>
      <c r="I5634" s="77"/>
    </row>
    <row r="5635" spans="1:9" x14ac:dyDescent="0.25">
      <c r="A5635" s="75">
        <v>6071000804</v>
      </c>
      <c r="B5635" s="75">
        <v>3255</v>
      </c>
      <c r="C5635" s="75" t="s">
        <v>189</v>
      </c>
      <c r="D5635" s="75">
        <v>91784</v>
      </c>
      <c r="E5635" s="75">
        <v>11.9650200828272</v>
      </c>
      <c r="F5635" s="75">
        <v>0</v>
      </c>
      <c r="G5635" s="75">
        <v>13.2</v>
      </c>
      <c r="H5635" s="77"/>
      <c r="I5635" s="77"/>
    </row>
    <row r="5636" spans="1:9" x14ac:dyDescent="0.25">
      <c r="A5636" s="75">
        <v>6071000813</v>
      </c>
      <c r="B5636" s="75">
        <v>3449</v>
      </c>
      <c r="C5636" s="75" t="s">
        <v>189</v>
      </c>
      <c r="D5636" s="75">
        <v>91784</v>
      </c>
      <c r="E5636" s="75">
        <v>11.420330530008799</v>
      </c>
      <c r="F5636" s="75">
        <v>0</v>
      </c>
      <c r="G5636" s="75">
        <v>15.5</v>
      </c>
      <c r="H5636" s="77"/>
      <c r="I5636" s="77"/>
    </row>
    <row r="5637" spans="1:9" x14ac:dyDescent="0.25">
      <c r="A5637" s="75">
        <v>6071000816</v>
      </c>
      <c r="B5637" s="75">
        <v>3906</v>
      </c>
      <c r="C5637" s="75" t="s">
        <v>189</v>
      </c>
      <c r="D5637" s="75">
        <v>91784</v>
      </c>
      <c r="E5637" s="75">
        <v>10.5454604099746</v>
      </c>
      <c r="F5637" s="75">
        <v>0</v>
      </c>
      <c r="G5637" s="75">
        <v>9.6</v>
      </c>
      <c r="H5637" s="77"/>
      <c r="I5637" s="77"/>
    </row>
    <row r="5638" spans="1:9" x14ac:dyDescent="0.25">
      <c r="A5638" s="75">
        <v>6071009800</v>
      </c>
      <c r="B5638" s="75">
        <v>5017</v>
      </c>
      <c r="C5638" s="75" t="s">
        <v>189</v>
      </c>
      <c r="D5638" s="75">
        <v>92395</v>
      </c>
      <c r="E5638" s="75">
        <v>43.793187955133298</v>
      </c>
      <c r="F5638" s="75">
        <v>5017</v>
      </c>
      <c r="G5638" s="75">
        <v>70.5</v>
      </c>
      <c r="H5638" s="77"/>
      <c r="I5638" s="77"/>
    </row>
    <row r="5639" spans="1:9" x14ac:dyDescent="0.25">
      <c r="A5639" s="75">
        <v>6071009912</v>
      </c>
      <c r="B5639" s="75">
        <v>4762</v>
      </c>
      <c r="C5639" s="75" t="s">
        <v>189</v>
      </c>
      <c r="D5639" s="75">
        <v>92395</v>
      </c>
      <c r="E5639" s="75">
        <v>41.499196339328897</v>
      </c>
      <c r="F5639" s="75">
        <v>4762</v>
      </c>
      <c r="G5639" s="75">
        <v>70.7</v>
      </c>
      <c r="H5639" s="77"/>
      <c r="I5639" s="77"/>
    </row>
    <row r="5640" spans="1:9" x14ac:dyDescent="0.25">
      <c r="A5640" s="75">
        <v>6071010025</v>
      </c>
      <c r="B5640" s="75">
        <v>7405</v>
      </c>
      <c r="C5640" s="75" t="s">
        <v>189</v>
      </c>
      <c r="D5640" s="75">
        <v>92395</v>
      </c>
      <c r="E5640" s="75">
        <v>40.378371664486203</v>
      </c>
      <c r="F5640" s="75">
        <v>7405</v>
      </c>
      <c r="G5640" s="75">
        <v>55.7</v>
      </c>
      <c r="H5640" s="77"/>
      <c r="I5640" s="77"/>
    </row>
    <row r="5641" spans="1:9" x14ac:dyDescent="0.25">
      <c r="A5641" s="75">
        <v>6071009913</v>
      </c>
      <c r="B5641" s="75">
        <v>6068</v>
      </c>
      <c r="C5641" s="75" t="s">
        <v>189</v>
      </c>
      <c r="D5641" s="75">
        <v>92395</v>
      </c>
      <c r="E5641" s="75">
        <v>39.326567649139001</v>
      </c>
      <c r="F5641" s="75">
        <v>0</v>
      </c>
      <c r="G5641" s="75">
        <v>64.599999999999994</v>
      </c>
      <c r="H5641" s="77"/>
      <c r="I5641" s="77"/>
    </row>
    <row r="5642" spans="1:9" x14ac:dyDescent="0.25">
      <c r="A5642" s="75">
        <v>6071009904</v>
      </c>
      <c r="B5642" s="75">
        <v>10960</v>
      </c>
      <c r="C5642" s="75" t="s">
        <v>189</v>
      </c>
      <c r="D5642" s="75">
        <v>92394</v>
      </c>
      <c r="E5642" s="75">
        <v>37.311327077217904</v>
      </c>
      <c r="F5642" s="75">
        <v>0</v>
      </c>
      <c r="G5642" s="75">
        <v>61.1</v>
      </c>
      <c r="H5642" s="77"/>
      <c r="I5642" s="77"/>
    </row>
    <row r="5643" spans="1:9" x14ac:dyDescent="0.25">
      <c r="A5643" s="75">
        <v>6071009905</v>
      </c>
      <c r="B5643" s="75">
        <v>7575</v>
      </c>
      <c r="C5643" s="75" t="s">
        <v>189</v>
      </c>
      <c r="D5643" s="75">
        <v>92394</v>
      </c>
      <c r="E5643" s="75">
        <v>36.644500121348798</v>
      </c>
      <c r="F5643" s="75">
        <v>0</v>
      </c>
      <c r="G5643" s="75">
        <v>63.6</v>
      </c>
      <c r="H5643" s="77"/>
      <c r="I5643" s="77"/>
    </row>
    <row r="5644" spans="1:9" x14ac:dyDescent="0.25">
      <c r="A5644" s="75">
        <v>6071010026</v>
      </c>
      <c r="B5644" s="75">
        <v>10495</v>
      </c>
      <c r="C5644" s="75" t="s">
        <v>189</v>
      </c>
      <c r="D5644" s="75">
        <v>92395</v>
      </c>
      <c r="E5644" s="75">
        <v>35.992476249336498</v>
      </c>
      <c r="F5644" s="75">
        <v>0</v>
      </c>
      <c r="G5644" s="75">
        <v>60.7</v>
      </c>
      <c r="H5644" s="77"/>
      <c r="I5644" s="77"/>
    </row>
    <row r="5645" spans="1:9" x14ac:dyDescent="0.25">
      <c r="A5645" s="75">
        <v>6071009910</v>
      </c>
      <c r="B5645" s="75">
        <v>4653</v>
      </c>
      <c r="C5645" s="75" t="s">
        <v>189</v>
      </c>
      <c r="D5645" s="75">
        <v>92392</v>
      </c>
      <c r="E5645" s="75">
        <v>33.144406466289801</v>
      </c>
      <c r="F5645" s="75">
        <v>0</v>
      </c>
      <c r="G5645" s="75">
        <v>49</v>
      </c>
      <c r="H5645" s="77"/>
      <c r="I5645" s="77"/>
    </row>
    <row r="5646" spans="1:9" x14ac:dyDescent="0.25">
      <c r="A5646" s="75">
        <v>6071009908</v>
      </c>
      <c r="B5646" s="75">
        <v>4817</v>
      </c>
      <c r="C5646" s="75" t="s">
        <v>189</v>
      </c>
      <c r="D5646" s="75">
        <v>92392</v>
      </c>
      <c r="E5646" s="75">
        <v>32.054661701888001</v>
      </c>
      <c r="F5646" s="75">
        <v>0</v>
      </c>
      <c r="G5646" s="75">
        <v>43</v>
      </c>
      <c r="H5646" s="77"/>
      <c r="I5646" s="77"/>
    </row>
    <row r="5647" spans="1:9" x14ac:dyDescent="0.25">
      <c r="A5647" s="75">
        <v>6071009906</v>
      </c>
      <c r="B5647" s="75">
        <v>4941</v>
      </c>
      <c r="C5647" s="75" t="s">
        <v>189</v>
      </c>
      <c r="D5647" s="75">
        <v>92392</v>
      </c>
      <c r="E5647" s="75">
        <v>28.292383247716501</v>
      </c>
      <c r="F5647" s="75">
        <v>0</v>
      </c>
      <c r="G5647" s="75">
        <v>41.4</v>
      </c>
      <c r="H5647" s="77"/>
      <c r="I5647" s="77"/>
    </row>
    <row r="5648" spans="1:9" x14ac:dyDescent="0.25">
      <c r="A5648" s="75">
        <v>6071009110</v>
      </c>
      <c r="B5648" s="75">
        <v>15578</v>
      </c>
      <c r="C5648" s="75" t="s">
        <v>189</v>
      </c>
      <c r="D5648" s="75">
        <v>92394</v>
      </c>
      <c r="E5648" s="75">
        <v>27.8223067841041</v>
      </c>
      <c r="F5648" s="75">
        <v>0</v>
      </c>
      <c r="G5648" s="75">
        <v>45.6</v>
      </c>
      <c r="H5648" s="77"/>
      <c r="I5648" s="77"/>
    </row>
    <row r="5649" spans="1:9" x14ac:dyDescent="0.25">
      <c r="A5649" s="75">
        <v>6071010009</v>
      </c>
      <c r="B5649" s="75">
        <v>3511</v>
      </c>
      <c r="C5649" s="75" t="s">
        <v>189</v>
      </c>
      <c r="D5649" s="75">
        <v>92392</v>
      </c>
      <c r="E5649" s="75">
        <v>27.321194128160201</v>
      </c>
      <c r="F5649" s="75">
        <v>0</v>
      </c>
      <c r="G5649" s="75">
        <v>23.6</v>
      </c>
      <c r="H5649" s="77"/>
      <c r="I5649" s="77"/>
    </row>
    <row r="5650" spans="1:9" x14ac:dyDescent="0.25">
      <c r="A5650" s="75">
        <v>6071009911</v>
      </c>
      <c r="B5650" s="75">
        <v>6456</v>
      </c>
      <c r="C5650" s="75" t="s">
        <v>189</v>
      </c>
      <c r="D5650" s="75">
        <v>92392</v>
      </c>
      <c r="E5650" s="75">
        <v>24.166175057215501</v>
      </c>
      <c r="F5650" s="75">
        <v>0</v>
      </c>
      <c r="G5650" s="75">
        <v>46.1</v>
      </c>
      <c r="H5650" s="77"/>
      <c r="I5650" s="77"/>
    </row>
    <row r="5651" spans="1:9" x14ac:dyDescent="0.25">
      <c r="A5651" s="75">
        <v>6071010004</v>
      </c>
      <c r="B5651" s="75">
        <v>8437</v>
      </c>
      <c r="C5651" s="75" t="s">
        <v>189</v>
      </c>
      <c r="D5651" s="75">
        <v>92395</v>
      </c>
      <c r="E5651" s="75">
        <v>22.4311196827061</v>
      </c>
      <c r="F5651" s="75">
        <v>0</v>
      </c>
      <c r="G5651" s="75">
        <v>32.9</v>
      </c>
      <c r="H5651" s="77"/>
      <c r="I5651" s="77"/>
    </row>
    <row r="5652" spans="1:9" x14ac:dyDescent="0.25">
      <c r="A5652" s="75">
        <v>6071009118</v>
      </c>
      <c r="B5652" s="75">
        <v>22862</v>
      </c>
      <c r="C5652" s="75" t="s">
        <v>189</v>
      </c>
      <c r="D5652" s="75">
        <v>92392</v>
      </c>
      <c r="E5652" s="75">
        <v>21.5956299961077</v>
      </c>
      <c r="F5652" s="75">
        <v>0</v>
      </c>
      <c r="G5652" s="75">
        <v>31.8</v>
      </c>
      <c r="H5652" s="77"/>
      <c r="I5652" s="77"/>
    </row>
    <row r="5653" spans="1:9" x14ac:dyDescent="0.25">
      <c r="A5653" s="75">
        <v>6071980200</v>
      </c>
      <c r="B5653" s="75">
        <v>4499</v>
      </c>
      <c r="C5653" s="75" t="s">
        <v>189</v>
      </c>
      <c r="D5653" s="75">
        <v>92394</v>
      </c>
      <c r="E5653" s="75" t="s">
        <v>147</v>
      </c>
      <c r="F5653" s="75">
        <v>0</v>
      </c>
      <c r="G5653" s="75" t="s">
        <v>147</v>
      </c>
      <c r="H5653" s="77"/>
      <c r="I5653" s="77"/>
    </row>
    <row r="5654" spans="1:9" x14ac:dyDescent="0.25">
      <c r="A5654" s="75">
        <v>6071009201</v>
      </c>
      <c r="B5654" s="75">
        <v>4557</v>
      </c>
      <c r="C5654" s="75" t="s">
        <v>189</v>
      </c>
      <c r="D5654" s="75">
        <v>92397</v>
      </c>
      <c r="E5654" s="75">
        <v>14.7438286582814</v>
      </c>
      <c r="F5654" s="75">
        <v>0</v>
      </c>
      <c r="G5654" s="75">
        <v>37.299999999999997</v>
      </c>
      <c r="H5654" s="77"/>
      <c r="I5654" s="77"/>
    </row>
    <row r="5655" spans="1:9" x14ac:dyDescent="0.25">
      <c r="A5655" s="75">
        <v>6071008705</v>
      </c>
      <c r="B5655" s="75">
        <v>4617</v>
      </c>
      <c r="C5655" s="75" t="s">
        <v>189</v>
      </c>
      <c r="D5655" s="75">
        <v>92399</v>
      </c>
      <c r="E5655" s="75">
        <v>36.994099996984197</v>
      </c>
      <c r="F5655" s="75">
        <v>0</v>
      </c>
      <c r="G5655" s="75">
        <v>53.4</v>
      </c>
      <c r="H5655" s="77"/>
      <c r="I5655" s="77"/>
    </row>
    <row r="5656" spans="1:9" x14ac:dyDescent="0.25">
      <c r="A5656" s="75">
        <v>6071008704</v>
      </c>
      <c r="B5656" s="75">
        <v>7789</v>
      </c>
      <c r="C5656" s="75" t="s">
        <v>189</v>
      </c>
      <c r="D5656" s="75">
        <v>92399</v>
      </c>
      <c r="E5656" s="75">
        <v>30.744370885393899</v>
      </c>
      <c r="F5656" s="75">
        <v>0</v>
      </c>
      <c r="G5656" s="75">
        <v>33.299999999999997</v>
      </c>
      <c r="H5656" s="77"/>
      <c r="I5656" s="77"/>
    </row>
    <row r="5657" spans="1:9" x14ac:dyDescent="0.25">
      <c r="A5657" s="75">
        <v>6071008710</v>
      </c>
      <c r="B5657" s="75">
        <v>4442</v>
      </c>
      <c r="C5657" s="75" t="s">
        <v>189</v>
      </c>
      <c r="D5657" s="75">
        <v>92399</v>
      </c>
      <c r="E5657" s="75">
        <v>22.8480833897687</v>
      </c>
      <c r="F5657" s="75">
        <v>0</v>
      </c>
      <c r="G5657" s="75">
        <v>62.9</v>
      </c>
      <c r="H5657" s="77"/>
      <c r="I5657" s="77"/>
    </row>
    <row r="5658" spans="1:9" x14ac:dyDescent="0.25">
      <c r="A5658" s="75">
        <v>6071008706</v>
      </c>
      <c r="B5658" s="75">
        <v>12298</v>
      </c>
      <c r="C5658" s="75" t="s">
        <v>189</v>
      </c>
      <c r="D5658" s="75">
        <v>92399</v>
      </c>
      <c r="E5658" s="75">
        <v>22.563521263761199</v>
      </c>
      <c r="F5658" s="75">
        <v>0</v>
      </c>
      <c r="G5658" s="75">
        <v>16.3</v>
      </c>
      <c r="H5658" s="77"/>
      <c r="I5658" s="77"/>
    </row>
    <row r="5659" spans="1:9" x14ac:dyDescent="0.25">
      <c r="A5659" s="75">
        <v>6071008800</v>
      </c>
      <c r="B5659" s="75">
        <v>6382</v>
      </c>
      <c r="C5659" s="75" t="s">
        <v>189</v>
      </c>
      <c r="D5659" s="75">
        <v>92399</v>
      </c>
      <c r="E5659" s="75">
        <v>19.244629893730401</v>
      </c>
      <c r="F5659" s="75">
        <v>0</v>
      </c>
      <c r="G5659" s="75">
        <v>39.9</v>
      </c>
      <c r="H5659" s="77"/>
      <c r="I5659" s="77"/>
    </row>
    <row r="5660" spans="1:9" x14ac:dyDescent="0.25">
      <c r="A5660" s="75">
        <v>6071008709</v>
      </c>
      <c r="B5660" s="75">
        <v>4162</v>
      </c>
      <c r="C5660" s="75" t="s">
        <v>189</v>
      </c>
      <c r="D5660" s="75">
        <v>92399</v>
      </c>
      <c r="E5660" s="75">
        <v>17.668149951220698</v>
      </c>
      <c r="F5660" s="75">
        <v>0</v>
      </c>
      <c r="G5660" s="75">
        <v>50.8</v>
      </c>
      <c r="H5660" s="77"/>
      <c r="I5660" s="77"/>
    </row>
    <row r="5661" spans="1:9" x14ac:dyDescent="0.25">
      <c r="A5661" s="75">
        <v>6071008708</v>
      </c>
      <c r="B5661" s="75">
        <v>4352</v>
      </c>
      <c r="C5661" s="75" t="s">
        <v>189</v>
      </c>
      <c r="D5661" s="75">
        <v>92399</v>
      </c>
      <c r="E5661" s="75">
        <v>13.011823856561699</v>
      </c>
      <c r="F5661" s="75">
        <v>0</v>
      </c>
      <c r="G5661" s="75">
        <v>30.6</v>
      </c>
      <c r="H5661" s="77"/>
      <c r="I5661" s="77"/>
    </row>
    <row r="5662" spans="1:9" x14ac:dyDescent="0.25">
      <c r="A5662" s="75">
        <v>6071008703</v>
      </c>
      <c r="B5662" s="75">
        <v>7745</v>
      </c>
      <c r="C5662" s="75" t="s">
        <v>189</v>
      </c>
      <c r="D5662" s="75">
        <v>92399</v>
      </c>
      <c r="E5662" s="75">
        <v>11.8926928493305</v>
      </c>
      <c r="F5662" s="75">
        <v>0</v>
      </c>
      <c r="G5662" s="75">
        <v>10</v>
      </c>
      <c r="H5662" s="77"/>
      <c r="I5662" s="77"/>
    </row>
    <row r="5663" spans="1:9" x14ac:dyDescent="0.25">
      <c r="A5663" s="75">
        <v>6071010411</v>
      </c>
      <c r="B5663" s="75">
        <v>6752</v>
      </c>
      <c r="C5663" s="75" t="s">
        <v>189</v>
      </c>
      <c r="D5663" s="75">
        <v>92284</v>
      </c>
      <c r="E5663" s="75">
        <v>23.608816381859899</v>
      </c>
      <c r="F5663" s="75">
        <v>0</v>
      </c>
      <c r="G5663" s="75">
        <v>51.2</v>
      </c>
      <c r="H5663" s="77"/>
      <c r="I5663" s="77"/>
    </row>
    <row r="5664" spans="1:9" x14ac:dyDescent="0.25">
      <c r="A5664" s="75">
        <v>6071010412</v>
      </c>
      <c r="B5664" s="75">
        <v>7720</v>
      </c>
      <c r="C5664" s="75" t="s">
        <v>189</v>
      </c>
      <c r="D5664" s="75">
        <v>92284</v>
      </c>
      <c r="E5664" s="75">
        <v>18.1965987439157</v>
      </c>
      <c r="F5664" s="75">
        <v>0</v>
      </c>
      <c r="G5664" s="75">
        <v>45</v>
      </c>
      <c r="H5664" s="77"/>
      <c r="I5664" s="77"/>
    </row>
    <row r="5665" spans="1:9" x14ac:dyDescent="0.25">
      <c r="A5665" s="75">
        <v>6071010410</v>
      </c>
      <c r="B5665" s="75">
        <v>3105</v>
      </c>
      <c r="C5665" s="75" t="s">
        <v>189</v>
      </c>
      <c r="D5665" s="75">
        <v>92284</v>
      </c>
      <c r="E5665" s="75">
        <v>16.609912778581101</v>
      </c>
      <c r="F5665" s="75">
        <v>0</v>
      </c>
      <c r="G5665" s="75">
        <v>47.3</v>
      </c>
      <c r="H5665" s="77"/>
      <c r="I5665" s="77"/>
    </row>
    <row r="5666" spans="1:9" x14ac:dyDescent="0.25">
      <c r="A5666" s="75">
        <v>6073021206</v>
      </c>
      <c r="B5666" s="75">
        <v>2995</v>
      </c>
      <c r="C5666" s="75" t="s">
        <v>190</v>
      </c>
      <c r="D5666" s="75">
        <v>91901</v>
      </c>
      <c r="E5666" s="75">
        <v>17.932779537006201</v>
      </c>
      <c r="F5666" s="75">
        <v>0</v>
      </c>
      <c r="G5666" s="75">
        <v>24.5</v>
      </c>
      <c r="H5666" s="77"/>
      <c r="I5666" s="77"/>
    </row>
    <row r="5667" spans="1:9" x14ac:dyDescent="0.25">
      <c r="A5667" s="75">
        <v>6073021202</v>
      </c>
      <c r="B5667" s="75">
        <v>3156</v>
      </c>
      <c r="C5667" s="75" t="s">
        <v>190</v>
      </c>
      <c r="D5667" s="75">
        <v>91901</v>
      </c>
      <c r="E5667" s="75">
        <v>11.657157871149501</v>
      </c>
      <c r="F5667" s="75">
        <v>0</v>
      </c>
      <c r="G5667" s="75">
        <v>29.9</v>
      </c>
      <c r="H5667" s="77"/>
      <c r="I5667" s="77"/>
    </row>
    <row r="5668" spans="1:9" x14ac:dyDescent="0.25">
      <c r="A5668" s="75">
        <v>6073021205</v>
      </c>
      <c r="B5668" s="75">
        <v>6801</v>
      </c>
      <c r="C5668" s="75" t="s">
        <v>190</v>
      </c>
      <c r="D5668" s="75">
        <v>91901</v>
      </c>
      <c r="E5668" s="75">
        <v>10.997236095039399</v>
      </c>
      <c r="F5668" s="75">
        <v>0</v>
      </c>
      <c r="G5668" s="75">
        <v>29.1</v>
      </c>
      <c r="H5668" s="77"/>
      <c r="I5668" s="77"/>
    </row>
    <row r="5669" spans="1:9" x14ac:dyDescent="0.25">
      <c r="A5669" s="75">
        <v>6073021204</v>
      </c>
      <c r="B5669" s="75">
        <v>5239</v>
      </c>
      <c r="C5669" s="75" t="s">
        <v>190</v>
      </c>
      <c r="D5669" s="75">
        <v>91901</v>
      </c>
      <c r="E5669" s="75">
        <v>7.6538816550311504</v>
      </c>
      <c r="F5669" s="75">
        <v>0</v>
      </c>
      <c r="G5669" s="75">
        <v>8.4</v>
      </c>
      <c r="H5669" s="77"/>
      <c r="I5669" s="77"/>
    </row>
    <row r="5670" spans="1:9" x14ac:dyDescent="0.25">
      <c r="A5670" s="75">
        <v>6073003204</v>
      </c>
      <c r="B5670" s="75">
        <v>3453</v>
      </c>
      <c r="C5670" s="75" t="s">
        <v>190</v>
      </c>
      <c r="D5670" s="75">
        <v>91902</v>
      </c>
      <c r="E5670" s="75">
        <v>23.242444688312201</v>
      </c>
      <c r="F5670" s="75">
        <v>0</v>
      </c>
      <c r="G5670" s="75">
        <v>27.3</v>
      </c>
      <c r="H5670" s="77"/>
      <c r="I5670" s="77"/>
    </row>
    <row r="5671" spans="1:9" x14ac:dyDescent="0.25">
      <c r="A5671" s="75">
        <v>6073003207</v>
      </c>
      <c r="B5671" s="75">
        <v>5890</v>
      </c>
      <c r="C5671" s="75" t="s">
        <v>190</v>
      </c>
      <c r="D5671" s="75">
        <v>91902</v>
      </c>
      <c r="E5671" s="75">
        <v>17.376969564280099</v>
      </c>
      <c r="F5671" s="75">
        <v>0</v>
      </c>
      <c r="G5671" s="75">
        <v>23.6</v>
      </c>
      <c r="H5671" s="77"/>
      <c r="I5671" s="77"/>
    </row>
    <row r="5672" spans="1:9" x14ac:dyDescent="0.25">
      <c r="A5672" s="75">
        <v>6073013412</v>
      </c>
      <c r="B5672" s="75">
        <v>5086</v>
      </c>
      <c r="C5672" s="75" t="s">
        <v>190</v>
      </c>
      <c r="D5672" s="75">
        <v>91902</v>
      </c>
      <c r="E5672" s="75">
        <v>15.441074101665</v>
      </c>
      <c r="F5672" s="75">
        <v>0</v>
      </c>
      <c r="G5672" s="75">
        <v>10.8</v>
      </c>
      <c r="H5672" s="77"/>
      <c r="I5672" s="77"/>
    </row>
    <row r="5673" spans="1:9" x14ac:dyDescent="0.25">
      <c r="A5673" s="75">
        <v>6073013411</v>
      </c>
      <c r="B5673" s="75">
        <v>4999</v>
      </c>
      <c r="C5673" s="75" t="s">
        <v>190</v>
      </c>
      <c r="D5673" s="75">
        <v>91902</v>
      </c>
      <c r="E5673" s="75">
        <v>11.0888623956562</v>
      </c>
      <c r="F5673" s="75">
        <v>0</v>
      </c>
      <c r="G5673" s="75">
        <v>12.9</v>
      </c>
      <c r="H5673" s="77"/>
      <c r="I5673" s="77"/>
    </row>
    <row r="5674" spans="1:9" x14ac:dyDescent="0.25">
      <c r="A5674" s="75">
        <v>6073013410</v>
      </c>
      <c r="B5674" s="75">
        <v>7073</v>
      </c>
      <c r="C5674" s="75" t="s">
        <v>190</v>
      </c>
      <c r="D5674" s="75">
        <v>91902</v>
      </c>
      <c r="E5674" s="75">
        <v>7.8383159564960101</v>
      </c>
      <c r="F5674" s="75">
        <v>0</v>
      </c>
      <c r="G5674" s="75">
        <v>7.9</v>
      </c>
      <c r="H5674" s="77"/>
      <c r="I5674" s="77"/>
    </row>
    <row r="5675" spans="1:9" x14ac:dyDescent="0.25">
      <c r="A5675" s="75">
        <v>6073018803</v>
      </c>
      <c r="B5675" s="75">
        <v>4564</v>
      </c>
      <c r="C5675" s="75" t="s">
        <v>190</v>
      </c>
      <c r="D5675" s="75">
        <v>92003</v>
      </c>
      <c r="E5675" s="75">
        <v>15.0464012906977</v>
      </c>
      <c r="F5675" s="75">
        <v>0</v>
      </c>
      <c r="G5675" s="75">
        <v>16.5</v>
      </c>
      <c r="H5675" s="77"/>
      <c r="I5675" s="77"/>
    </row>
    <row r="5676" spans="1:9" x14ac:dyDescent="0.25">
      <c r="A5676" s="75">
        <v>6073021000</v>
      </c>
      <c r="B5676" s="75">
        <v>4440</v>
      </c>
      <c r="C5676" s="75" t="s">
        <v>190</v>
      </c>
      <c r="D5676" s="75">
        <v>92004</v>
      </c>
      <c r="E5676" s="75">
        <v>23.872764854399598</v>
      </c>
      <c r="F5676" s="75">
        <v>0</v>
      </c>
      <c r="G5676" s="75">
        <v>54.3</v>
      </c>
      <c r="H5676" s="77"/>
      <c r="I5676" s="77"/>
    </row>
    <row r="5677" spans="1:9" x14ac:dyDescent="0.25">
      <c r="A5677" s="75">
        <v>6073018700</v>
      </c>
      <c r="B5677" s="75">
        <v>37452</v>
      </c>
      <c r="C5677" s="75" t="s">
        <v>190</v>
      </c>
      <c r="D5677" s="75">
        <v>92055</v>
      </c>
      <c r="E5677" s="75">
        <v>26.036660080790899</v>
      </c>
      <c r="F5677" s="75">
        <v>0</v>
      </c>
      <c r="G5677" s="75">
        <v>49.4</v>
      </c>
      <c r="H5677" s="77"/>
      <c r="I5677" s="77"/>
    </row>
    <row r="5678" spans="1:9" x14ac:dyDescent="0.25">
      <c r="A5678" s="75">
        <v>6073021100</v>
      </c>
      <c r="B5678" s="75">
        <v>7589</v>
      </c>
      <c r="C5678" s="75" t="s">
        <v>190</v>
      </c>
      <c r="D5678" s="75">
        <v>91906</v>
      </c>
      <c r="E5678" s="75">
        <v>27.747527888217999</v>
      </c>
      <c r="F5678" s="75">
        <v>0</v>
      </c>
      <c r="G5678" s="75">
        <v>45.5</v>
      </c>
      <c r="H5678" s="77"/>
      <c r="I5678" s="77"/>
    </row>
    <row r="5679" spans="1:9" x14ac:dyDescent="0.25">
      <c r="A5679" s="75">
        <v>6073017401</v>
      </c>
      <c r="B5679" s="75">
        <v>5355</v>
      </c>
      <c r="C5679" s="75" t="s">
        <v>190</v>
      </c>
      <c r="D5679" s="75">
        <v>92007</v>
      </c>
      <c r="E5679" s="75">
        <v>8.5818402496044897</v>
      </c>
      <c r="F5679" s="75">
        <v>0</v>
      </c>
      <c r="G5679" s="75">
        <v>16.399999999999999</v>
      </c>
      <c r="H5679" s="77"/>
      <c r="I5679" s="77"/>
    </row>
    <row r="5680" spans="1:9" x14ac:dyDescent="0.25">
      <c r="A5680" s="75">
        <v>6073017900</v>
      </c>
      <c r="B5680" s="75">
        <v>6958</v>
      </c>
      <c r="C5680" s="75" t="s">
        <v>190</v>
      </c>
      <c r="D5680" s="75">
        <v>92008</v>
      </c>
      <c r="E5680" s="75">
        <v>18.7393874411155</v>
      </c>
      <c r="F5680" s="75">
        <v>0</v>
      </c>
      <c r="G5680" s="75">
        <v>37.700000000000003</v>
      </c>
      <c r="H5680" s="77"/>
      <c r="I5680" s="77"/>
    </row>
    <row r="5681" spans="1:9" x14ac:dyDescent="0.25">
      <c r="A5681" s="75">
        <v>6073019806</v>
      </c>
      <c r="B5681" s="75">
        <v>11116</v>
      </c>
      <c r="C5681" s="75" t="s">
        <v>190</v>
      </c>
      <c r="D5681" s="75">
        <v>92010</v>
      </c>
      <c r="E5681" s="75">
        <v>15.5139560522608</v>
      </c>
      <c r="F5681" s="75">
        <v>0</v>
      </c>
      <c r="G5681" s="75">
        <v>24.2</v>
      </c>
      <c r="H5681" s="77"/>
      <c r="I5681" s="77"/>
    </row>
    <row r="5682" spans="1:9" x14ac:dyDescent="0.25">
      <c r="A5682" s="75">
        <v>6073017809</v>
      </c>
      <c r="B5682" s="75">
        <v>2293</v>
      </c>
      <c r="C5682" s="75" t="s">
        <v>190</v>
      </c>
      <c r="D5682" s="75">
        <v>92008</v>
      </c>
      <c r="E5682" s="75">
        <v>14.125600601468999</v>
      </c>
      <c r="F5682" s="75">
        <v>0</v>
      </c>
      <c r="G5682" s="75">
        <v>21.3</v>
      </c>
      <c r="H5682" s="77"/>
      <c r="I5682" s="77"/>
    </row>
    <row r="5683" spans="1:9" x14ac:dyDescent="0.25">
      <c r="A5683" s="75">
        <v>6073022100</v>
      </c>
      <c r="B5683" s="75">
        <v>9082</v>
      </c>
      <c r="C5683" s="75" t="s">
        <v>190</v>
      </c>
      <c r="D5683" s="75">
        <v>92008</v>
      </c>
      <c r="E5683" s="75">
        <v>13.347859901983499</v>
      </c>
      <c r="F5683" s="75">
        <v>0</v>
      </c>
      <c r="G5683" s="75">
        <v>23.7</v>
      </c>
      <c r="H5683" s="77"/>
      <c r="I5683" s="77"/>
    </row>
    <row r="5684" spans="1:9" x14ac:dyDescent="0.25">
      <c r="A5684" s="75">
        <v>6073019803</v>
      </c>
      <c r="B5684" s="75">
        <v>4465</v>
      </c>
      <c r="C5684" s="75" t="s">
        <v>190</v>
      </c>
      <c r="D5684" s="75">
        <v>92010</v>
      </c>
      <c r="E5684" s="75">
        <v>11.5197052071779</v>
      </c>
      <c r="F5684" s="75">
        <v>0</v>
      </c>
      <c r="G5684" s="75">
        <v>12</v>
      </c>
      <c r="H5684" s="77"/>
      <c r="I5684" s="77"/>
    </row>
    <row r="5685" spans="1:9" x14ac:dyDescent="0.25">
      <c r="A5685" s="75">
        <v>6073017813</v>
      </c>
      <c r="B5685" s="75">
        <v>4106</v>
      </c>
      <c r="C5685" s="75" t="s">
        <v>190</v>
      </c>
      <c r="D5685" s="75">
        <v>92011</v>
      </c>
      <c r="E5685" s="75">
        <v>10.581147831417701</v>
      </c>
      <c r="F5685" s="75">
        <v>0</v>
      </c>
      <c r="G5685" s="75">
        <v>17.5</v>
      </c>
      <c r="H5685" s="77"/>
      <c r="I5685" s="77"/>
    </row>
    <row r="5686" spans="1:9" x14ac:dyDescent="0.25">
      <c r="A5686" s="75">
        <v>6073017810</v>
      </c>
      <c r="B5686" s="75">
        <v>4942</v>
      </c>
      <c r="C5686" s="75" t="s">
        <v>190</v>
      </c>
      <c r="D5686" s="75">
        <v>92008</v>
      </c>
      <c r="E5686" s="75">
        <v>9.57163878520773</v>
      </c>
      <c r="F5686" s="75">
        <v>0</v>
      </c>
      <c r="G5686" s="75">
        <v>20.100000000000001</v>
      </c>
      <c r="H5686" s="77"/>
      <c r="I5686" s="77"/>
    </row>
    <row r="5687" spans="1:9" x14ac:dyDescent="0.25">
      <c r="A5687" s="75">
        <v>6073020013</v>
      </c>
      <c r="B5687" s="75">
        <v>12473</v>
      </c>
      <c r="C5687" s="75" t="s">
        <v>190</v>
      </c>
      <c r="D5687" s="75">
        <v>92009</v>
      </c>
      <c r="E5687" s="75">
        <v>9.0272978157837702</v>
      </c>
      <c r="F5687" s="75">
        <v>0</v>
      </c>
      <c r="G5687" s="75">
        <v>13.3</v>
      </c>
      <c r="H5687" s="77"/>
      <c r="I5687" s="77"/>
    </row>
    <row r="5688" spans="1:9" x14ac:dyDescent="0.25">
      <c r="A5688" s="75">
        <v>6073020015</v>
      </c>
      <c r="B5688" s="75">
        <v>3841</v>
      </c>
      <c r="C5688" s="75" t="s">
        <v>190</v>
      </c>
      <c r="D5688" s="75">
        <v>92009</v>
      </c>
      <c r="E5688" s="75">
        <v>8.9369085797266496</v>
      </c>
      <c r="F5688" s="75">
        <v>0</v>
      </c>
      <c r="G5688" s="75">
        <v>16</v>
      </c>
      <c r="H5688" s="77"/>
      <c r="I5688" s="77"/>
    </row>
    <row r="5689" spans="1:9" x14ac:dyDescent="0.25">
      <c r="A5689" s="75">
        <v>6073017808</v>
      </c>
      <c r="B5689" s="75">
        <v>5975</v>
      </c>
      <c r="C5689" s="75" t="s">
        <v>190</v>
      </c>
      <c r="D5689" s="75">
        <v>92011</v>
      </c>
      <c r="E5689" s="75">
        <v>8.4481806493581804</v>
      </c>
      <c r="F5689" s="75">
        <v>0</v>
      </c>
      <c r="G5689" s="75">
        <v>15.5</v>
      </c>
      <c r="H5689" s="77"/>
      <c r="I5689" s="77"/>
    </row>
    <row r="5690" spans="1:9" x14ac:dyDescent="0.25">
      <c r="A5690" s="75">
        <v>6073017801</v>
      </c>
      <c r="B5690" s="75">
        <v>6539</v>
      </c>
      <c r="C5690" s="75" t="s">
        <v>190</v>
      </c>
      <c r="D5690" s="75">
        <v>92008</v>
      </c>
      <c r="E5690" s="75">
        <v>8.2049650699182504</v>
      </c>
      <c r="F5690" s="75">
        <v>0</v>
      </c>
      <c r="G5690" s="75">
        <v>16.3</v>
      </c>
      <c r="H5690" s="77"/>
      <c r="I5690" s="77"/>
    </row>
    <row r="5691" spans="1:9" x14ac:dyDescent="0.25">
      <c r="A5691" s="75">
        <v>6073018000</v>
      </c>
      <c r="B5691" s="75">
        <v>3711</v>
      </c>
      <c r="C5691" s="75" t="s">
        <v>190</v>
      </c>
      <c r="D5691" s="75">
        <v>92008</v>
      </c>
      <c r="E5691" s="75">
        <v>8.1032254597386206</v>
      </c>
      <c r="F5691" s="75">
        <v>0</v>
      </c>
      <c r="G5691" s="75">
        <v>12.9</v>
      </c>
      <c r="H5691" s="77"/>
      <c r="I5691" s="77"/>
    </row>
    <row r="5692" spans="1:9" x14ac:dyDescent="0.25">
      <c r="A5692" s="75">
        <v>6073017811</v>
      </c>
      <c r="B5692" s="75">
        <v>6355</v>
      </c>
      <c r="C5692" s="75" t="s">
        <v>190</v>
      </c>
      <c r="D5692" s="75">
        <v>92011</v>
      </c>
      <c r="E5692" s="75">
        <v>7.8471536529869903</v>
      </c>
      <c r="F5692" s="75">
        <v>0</v>
      </c>
      <c r="G5692" s="75">
        <v>18.7</v>
      </c>
      <c r="H5692" s="77"/>
      <c r="I5692" s="77"/>
    </row>
    <row r="5693" spans="1:9" x14ac:dyDescent="0.25">
      <c r="A5693" s="75">
        <v>6073020016</v>
      </c>
      <c r="B5693" s="75">
        <v>9314</v>
      </c>
      <c r="C5693" s="75" t="s">
        <v>190</v>
      </c>
      <c r="D5693" s="75">
        <v>92009</v>
      </c>
      <c r="E5693" s="75">
        <v>7.7149877226718502</v>
      </c>
      <c r="F5693" s="75">
        <v>0</v>
      </c>
      <c r="G5693" s="75">
        <v>17.399999999999999</v>
      </c>
      <c r="H5693" s="77"/>
      <c r="I5693" s="77"/>
    </row>
    <row r="5694" spans="1:9" x14ac:dyDescent="0.25">
      <c r="A5694" s="75">
        <v>6073020014</v>
      </c>
      <c r="B5694" s="75">
        <v>7006</v>
      </c>
      <c r="C5694" s="75" t="s">
        <v>190</v>
      </c>
      <c r="D5694" s="75">
        <v>92009</v>
      </c>
      <c r="E5694" s="75">
        <v>7.5644605447276003</v>
      </c>
      <c r="F5694" s="75">
        <v>0</v>
      </c>
      <c r="G5694" s="75">
        <v>17.899999999999999</v>
      </c>
      <c r="H5694" s="77"/>
      <c r="I5694" s="77"/>
    </row>
    <row r="5695" spans="1:9" x14ac:dyDescent="0.25">
      <c r="A5695" s="75">
        <v>6073017109</v>
      </c>
      <c r="B5695" s="75">
        <v>6650</v>
      </c>
      <c r="C5695" s="75" t="s">
        <v>190</v>
      </c>
      <c r="D5695" s="75">
        <v>92009</v>
      </c>
      <c r="E5695" s="75">
        <v>7.2802888733096998</v>
      </c>
      <c r="F5695" s="75">
        <v>0</v>
      </c>
      <c r="G5695" s="75">
        <v>13.3</v>
      </c>
      <c r="H5695" s="77"/>
      <c r="I5695" s="77"/>
    </row>
    <row r="5696" spans="1:9" x14ac:dyDescent="0.25">
      <c r="A5696" s="75">
        <v>6073019804</v>
      </c>
      <c r="B5696" s="75">
        <v>4447</v>
      </c>
      <c r="C5696" s="75" t="s">
        <v>190</v>
      </c>
      <c r="D5696" s="75">
        <v>92010</v>
      </c>
      <c r="E5696" s="75">
        <v>6.2439818733762804</v>
      </c>
      <c r="F5696" s="75">
        <v>0</v>
      </c>
      <c r="G5696" s="75">
        <v>14.6</v>
      </c>
      <c r="H5696" s="77"/>
      <c r="I5696" s="77"/>
    </row>
    <row r="5697" spans="1:9" x14ac:dyDescent="0.25">
      <c r="A5697" s="75">
        <v>6073012502</v>
      </c>
      <c r="B5697" s="75">
        <v>4466</v>
      </c>
      <c r="C5697" s="75" t="s">
        <v>190</v>
      </c>
      <c r="D5697" s="75">
        <v>91910</v>
      </c>
      <c r="E5697" s="75">
        <v>49.425468192469303</v>
      </c>
      <c r="F5697" s="75">
        <v>4466</v>
      </c>
      <c r="G5697" s="75">
        <v>68.099999999999994</v>
      </c>
      <c r="H5697" s="77"/>
      <c r="I5697" s="77"/>
    </row>
    <row r="5698" spans="1:9" x14ac:dyDescent="0.25">
      <c r="A5698" s="75">
        <v>6073013205</v>
      </c>
      <c r="B5698" s="75">
        <v>2381</v>
      </c>
      <c r="C5698" s="75" t="s">
        <v>190</v>
      </c>
      <c r="D5698" s="75">
        <v>91911</v>
      </c>
      <c r="E5698" s="75">
        <v>45.502287817703802</v>
      </c>
      <c r="F5698" s="75">
        <v>2381</v>
      </c>
      <c r="G5698" s="75">
        <v>54.1</v>
      </c>
      <c r="H5698" s="77"/>
      <c r="I5698" s="77"/>
    </row>
    <row r="5699" spans="1:9" x14ac:dyDescent="0.25">
      <c r="A5699" s="75">
        <v>6073012501</v>
      </c>
      <c r="B5699" s="75">
        <v>3858</v>
      </c>
      <c r="C5699" s="75" t="s">
        <v>190</v>
      </c>
      <c r="D5699" s="75">
        <v>91910</v>
      </c>
      <c r="E5699" s="75">
        <v>42.298475821247898</v>
      </c>
      <c r="F5699" s="75">
        <v>3858</v>
      </c>
      <c r="G5699" s="75">
        <v>67</v>
      </c>
      <c r="H5699" s="77"/>
      <c r="I5699" s="77"/>
    </row>
    <row r="5700" spans="1:9" x14ac:dyDescent="0.25">
      <c r="A5700" s="75">
        <v>6073012600</v>
      </c>
      <c r="B5700" s="75">
        <v>5047</v>
      </c>
      <c r="C5700" s="75" t="s">
        <v>190</v>
      </c>
      <c r="D5700" s="75">
        <v>91910</v>
      </c>
      <c r="E5700" s="75">
        <v>39.694436635796002</v>
      </c>
      <c r="F5700" s="75">
        <v>5047</v>
      </c>
      <c r="G5700" s="75">
        <v>43.4</v>
      </c>
      <c r="H5700" s="77"/>
      <c r="I5700" s="77"/>
    </row>
    <row r="5701" spans="1:9" x14ac:dyDescent="0.25">
      <c r="A5701" s="75">
        <v>6073013103</v>
      </c>
      <c r="B5701" s="75">
        <v>2668</v>
      </c>
      <c r="C5701" s="75" t="s">
        <v>190</v>
      </c>
      <c r="D5701" s="75">
        <v>91911</v>
      </c>
      <c r="E5701" s="75">
        <v>38.322972676369801</v>
      </c>
      <c r="F5701" s="75">
        <v>0</v>
      </c>
      <c r="G5701" s="75">
        <v>55.9</v>
      </c>
      <c r="H5701" s="77"/>
      <c r="I5701" s="77"/>
    </row>
    <row r="5702" spans="1:9" x14ac:dyDescent="0.25">
      <c r="A5702" s="75">
        <v>6073012700</v>
      </c>
      <c r="B5702" s="75">
        <v>4955</v>
      </c>
      <c r="C5702" s="75" t="s">
        <v>190</v>
      </c>
      <c r="D5702" s="75">
        <v>91910</v>
      </c>
      <c r="E5702" s="75">
        <v>37.724002591285803</v>
      </c>
      <c r="F5702" s="75">
        <v>0</v>
      </c>
      <c r="G5702" s="75">
        <v>59.7</v>
      </c>
      <c r="H5702" s="77"/>
      <c r="I5702" s="77"/>
    </row>
    <row r="5703" spans="1:9" x14ac:dyDescent="0.25">
      <c r="A5703" s="75">
        <v>6073012402</v>
      </c>
      <c r="B5703" s="75">
        <v>5445</v>
      </c>
      <c r="C5703" s="75" t="s">
        <v>190</v>
      </c>
      <c r="D5703" s="75">
        <v>91910</v>
      </c>
      <c r="E5703" s="75">
        <v>34.877009851826898</v>
      </c>
      <c r="F5703" s="75">
        <v>0</v>
      </c>
      <c r="G5703" s="75">
        <v>52.9</v>
      </c>
      <c r="H5703" s="77"/>
      <c r="I5703" s="77"/>
    </row>
    <row r="5704" spans="1:9" x14ac:dyDescent="0.25">
      <c r="A5704" s="75">
        <v>6073013104</v>
      </c>
      <c r="B5704" s="75">
        <v>5893</v>
      </c>
      <c r="C5704" s="75" t="s">
        <v>190</v>
      </c>
      <c r="D5704" s="75">
        <v>91911</v>
      </c>
      <c r="E5704" s="75">
        <v>34.003676422754097</v>
      </c>
      <c r="F5704" s="75">
        <v>0</v>
      </c>
      <c r="G5704" s="75">
        <v>50.5</v>
      </c>
      <c r="H5704" s="77"/>
      <c r="I5704" s="77"/>
    </row>
    <row r="5705" spans="1:9" x14ac:dyDescent="0.25">
      <c r="A5705" s="75">
        <v>6073013206</v>
      </c>
      <c r="B5705" s="75">
        <v>6544</v>
      </c>
      <c r="C5705" s="75" t="s">
        <v>190</v>
      </c>
      <c r="D5705" s="75">
        <v>91911</v>
      </c>
      <c r="E5705" s="75">
        <v>33.711587020558198</v>
      </c>
      <c r="F5705" s="75">
        <v>0</v>
      </c>
      <c r="G5705" s="75">
        <v>46</v>
      </c>
      <c r="H5705" s="77"/>
      <c r="I5705" s="77"/>
    </row>
    <row r="5706" spans="1:9" x14ac:dyDescent="0.25">
      <c r="A5706" s="75">
        <v>6073013308</v>
      </c>
      <c r="B5706" s="75">
        <v>3731</v>
      </c>
      <c r="C5706" s="75" t="s">
        <v>190</v>
      </c>
      <c r="D5706" s="75">
        <v>91911</v>
      </c>
      <c r="E5706" s="75">
        <v>33.415704870548602</v>
      </c>
      <c r="F5706" s="75">
        <v>0</v>
      </c>
      <c r="G5706" s="75">
        <v>43.6</v>
      </c>
      <c r="H5706" s="77"/>
      <c r="I5706" s="77"/>
    </row>
    <row r="5707" spans="1:9" x14ac:dyDescent="0.25">
      <c r="A5707" s="75">
        <v>6073013306</v>
      </c>
      <c r="B5707" s="75">
        <v>4773</v>
      </c>
      <c r="C5707" s="75" t="s">
        <v>190</v>
      </c>
      <c r="D5707" s="75">
        <v>91911</v>
      </c>
      <c r="E5707" s="75">
        <v>33.403609980515199</v>
      </c>
      <c r="F5707" s="75">
        <v>0</v>
      </c>
      <c r="G5707" s="75">
        <v>38.200000000000003</v>
      </c>
      <c r="H5707" s="77"/>
      <c r="I5707" s="77"/>
    </row>
    <row r="5708" spans="1:9" x14ac:dyDescent="0.25">
      <c r="A5708" s="75">
        <v>6073013204</v>
      </c>
      <c r="B5708" s="75">
        <v>4014</v>
      </c>
      <c r="C5708" s="75" t="s">
        <v>190</v>
      </c>
      <c r="D5708" s="75">
        <v>91911</v>
      </c>
      <c r="E5708" s="75">
        <v>33.400886370638702</v>
      </c>
      <c r="F5708" s="75">
        <v>0</v>
      </c>
      <c r="G5708" s="75">
        <v>52.3</v>
      </c>
      <c r="H5708" s="77"/>
      <c r="I5708" s="77"/>
    </row>
    <row r="5709" spans="1:9" x14ac:dyDescent="0.25">
      <c r="A5709" s="75">
        <v>6073013307</v>
      </c>
      <c r="B5709" s="75">
        <v>3966</v>
      </c>
      <c r="C5709" s="75" t="s">
        <v>190</v>
      </c>
      <c r="D5709" s="75">
        <v>91911</v>
      </c>
      <c r="E5709" s="75">
        <v>29.686424055472401</v>
      </c>
      <c r="F5709" s="75">
        <v>0</v>
      </c>
      <c r="G5709" s="75">
        <v>47.3</v>
      </c>
      <c r="H5709" s="77"/>
      <c r="I5709" s="77"/>
    </row>
    <row r="5710" spans="1:9" x14ac:dyDescent="0.25">
      <c r="A5710" s="75">
        <v>6073013312</v>
      </c>
      <c r="B5710" s="75">
        <v>2853</v>
      </c>
      <c r="C5710" s="75" t="s">
        <v>190</v>
      </c>
      <c r="D5710" s="75">
        <v>91911</v>
      </c>
      <c r="E5710" s="75">
        <v>28.5044234146823</v>
      </c>
      <c r="F5710" s="75">
        <v>0</v>
      </c>
      <c r="G5710" s="75">
        <v>22.4</v>
      </c>
      <c r="H5710" s="77"/>
      <c r="I5710" s="77"/>
    </row>
    <row r="5711" spans="1:9" x14ac:dyDescent="0.25">
      <c r="A5711" s="75">
        <v>6073013203</v>
      </c>
      <c r="B5711" s="75">
        <v>6464</v>
      </c>
      <c r="C5711" s="75" t="s">
        <v>190</v>
      </c>
      <c r="D5711" s="75">
        <v>91911</v>
      </c>
      <c r="E5711" s="75">
        <v>26.729427248626799</v>
      </c>
      <c r="F5711" s="75">
        <v>0</v>
      </c>
      <c r="G5711" s="75">
        <v>75.2</v>
      </c>
      <c r="H5711" s="77"/>
      <c r="I5711" s="77"/>
    </row>
    <row r="5712" spans="1:9" x14ac:dyDescent="0.25">
      <c r="A5712" s="75">
        <v>6073013409</v>
      </c>
      <c r="B5712" s="75">
        <v>5380</v>
      </c>
      <c r="C5712" s="75" t="s">
        <v>190</v>
      </c>
      <c r="D5712" s="75">
        <v>91910</v>
      </c>
      <c r="E5712" s="75">
        <v>25.097155143428999</v>
      </c>
      <c r="F5712" s="75">
        <v>0</v>
      </c>
      <c r="G5712" s="75">
        <v>20.100000000000001</v>
      </c>
      <c r="H5712" s="77"/>
      <c r="I5712" s="77"/>
    </row>
    <row r="5713" spans="1:9" x14ac:dyDescent="0.25">
      <c r="A5713" s="75">
        <v>6073013302</v>
      </c>
      <c r="B5713" s="75">
        <v>4933</v>
      </c>
      <c r="C5713" s="75" t="s">
        <v>190</v>
      </c>
      <c r="D5713" s="75">
        <v>91911</v>
      </c>
      <c r="E5713" s="75">
        <v>24.845340523841902</v>
      </c>
      <c r="F5713" s="75">
        <v>0</v>
      </c>
      <c r="G5713" s="75">
        <v>33.1</v>
      </c>
      <c r="H5713" s="77"/>
      <c r="I5713" s="77"/>
    </row>
    <row r="5714" spans="1:9" x14ac:dyDescent="0.25">
      <c r="A5714" s="75">
        <v>6073013303</v>
      </c>
      <c r="B5714" s="75">
        <v>4909</v>
      </c>
      <c r="C5714" s="75" t="s">
        <v>190</v>
      </c>
      <c r="D5714" s="75">
        <v>91911</v>
      </c>
      <c r="E5714" s="75">
        <v>24.520237476450699</v>
      </c>
      <c r="F5714" s="75">
        <v>0</v>
      </c>
      <c r="G5714" s="75">
        <v>34.5</v>
      </c>
      <c r="H5714" s="77"/>
      <c r="I5714" s="77"/>
    </row>
    <row r="5715" spans="1:9" x14ac:dyDescent="0.25">
      <c r="A5715" s="75">
        <v>6073013102</v>
      </c>
      <c r="B5715" s="75">
        <v>6487</v>
      </c>
      <c r="C5715" s="75" t="s">
        <v>190</v>
      </c>
      <c r="D5715" s="75">
        <v>91911</v>
      </c>
      <c r="E5715" s="75">
        <v>24.195029831903099</v>
      </c>
      <c r="F5715" s="75">
        <v>0</v>
      </c>
      <c r="G5715" s="75">
        <v>45.2</v>
      </c>
      <c r="H5715" s="77"/>
      <c r="I5715" s="77"/>
    </row>
    <row r="5716" spans="1:9" x14ac:dyDescent="0.25">
      <c r="A5716" s="75">
        <v>6073013309</v>
      </c>
      <c r="B5716" s="75">
        <v>7005</v>
      </c>
      <c r="C5716" s="75" t="s">
        <v>190</v>
      </c>
      <c r="D5716" s="75">
        <v>91911</v>
      </c>
      <c r="E5716" s="75">
        <v>24.173292786068501</v>
      </c>
      <c r="F5716" s="75">
        <v>0</v>
      </c>
      <c r="G5716" s="75">
        <v>22.1</v>
      </c>
      <c r="H5716" s="77"/>
      <c r="I5716" s="77"/>
    </row>
    <row r="5717" spans="1:9" x14ac:dyDescent="0.25">
      <c r="A5717" s="75">
        <v>6073013000</v>
      </c>
      <c r="B5717" s="75">
        <v>5903</v>
      </c>
      <c r="C5717" s="75" t="s">
        <v>190</v>
      </c>
      <c r="D5717" s="75">
        <v>91910</v>
      </c>
      <c r="E5717" s="75">
        <v>23.780380678457998</v>
      </c>
      <c r="F5717" s="75">
        <v>0</v>
      </c>
      <c r="G5717" s="75">
        <v>44.7</v>
      </c>
      <c r="H5717" s="77"/>
      <c r="I5717" s="77"/>
    </row>
    <row r="5718" spans="1:9" x14ac:dyDescent="0.25">
      <c r="A5718" s="75">
        <v>6073012303</v>
      </c>
      <c r="B5718" s="75">
        <v>3431</v>
      </c>
      <c r="C5718" s="75" t="s">
        <v>190</v>
      </c>
      <c r="D5718" s="75">
        <v>91910</v>
      </c>
      <c r="E5718" s="75">
        <v>23.505673865920699</v>
      </c>
      <c r="F5718" s="75">
        <v>0</v>
      </c>
      <c r="G5718" s="75">
        <v>41.1</v>
      </c>
      <c r="H5718" s="77"/>
      <c r="I5718" s="77"/>
    </row>
    <row r="5719" spans="1:9" x14ac:dyDescent="0.25">
      <c r="A5719" s="75">
        <v>6073013310</v>
      </c>
      <c r="B5719" s="75">
        <v>28960</v>
      </c>
      <c r="C5719" s="75" t="s">
        <v>190</v>
      </c>
      <c r="D5719" s="75">
        <v>91913</v>
      </c>
      <c r="E5719" s="75">
        <v>22.765087801048999</v>
      </c>
      <c r="F5719" s="75">
        <v>0</v>
      </c>
      <c r="G5719" s="75">
        <v>24.4</v>
      </c>
      <c r="H5719" s="77"/>
      <c r="I5719" s="77"/>
    </row>
    <row r="5720" spans="1:9" x14ac:dyDescent="0.25">
      <c r="A5720" s="75">
        <v>6073013401</v>
      </c>
      <c r="B5720" s="75">
        <v>4203</v>
      </c>
      <c r="C5720" s="75" t="s">
        <v>190</v>
      </c>
      <c r="D5720" s="75">
        <v>91910</v>
      </c>
      <c r="E5720" s="75">
        <v>22.386149043912699</v>
      </c>
      <c r="F5720" s="75">
        <v>0</v>
      </c>
      <c r="G5720" s="75">
        <v>16.899999999999999</v>
      </c>
      <c r="H5720" s="77"/>
      <c r="I5720" s="77"/>
    </row>
    <row r="5721" spans="1:9" x14ac:dyDescent="0.25">
      <c r="A5721" s="75">
        <v>6073012800</v>
      </c>
      <c r="B5721" s="75">
        <v>3913</v>
      </c>
      <c r="C5721" s="75" t="s">
        <v>190</v>
      </c>
      <c r="D5721" s="75">
        <v>91910</v>
      </c>
      <c r="E5721" s="75">
        <v>21.267753208011801</v>
      </c>
      <c r="F5721" s="75">
        <v>0</v>
      </c>
      <c r="G5721" s="75">
        <v>36.6</v>
      </c>
      <c r="H5721" s="77"/>
      <c r="I5721" s="77"/>
    </row>
    <row r="5722" spans="1:9" x14ac:dyDescent="0.25">
      <c r="A5722" s="75">
        <v>6073013301</v>
      </c>
      <c r="B5722" s="75">
        <v>5180</v>
      </c>
      <c r="C5722" s="75" t="s">
        <v>190</v>
      </c>
      <c r="D5722" s="75">
        <v>91911</v>
      </c>
      <c r="E5722" s="75">
        <v>20.669439877735101</v>
      </c>
      <c r="F5722" s="75">
        <v>0</v>
      </c>
      <c r="G5722" s="75">
        <v>30.1</v>
      </c>
      <c r="H5722" s="77"/>
      <c r="I5722" s="77"/>
    </row>
    <row r="5723" spans="1:9" x14ac:dyDescent="0.25">
      <c r="A5723" s="75">
        <v>6073012900</v>
      </c>
      <c r="B5723" s="75">
        <v>3374</v>
      </c>
      <c r="C5723" s="75" t="s">
        <v>190</v>
      </c>
      <c r="D5723" s="75">
        <v>91910</v>
      </c>
      <c r="E5723" s="75">
        <v>19.671425891698199</v>
      </c>
      <c r="F5723" s="75">
        <v>0</v>
      </c>
      <c r="G5723" s="75">
        <v>24</v>
      </c>
      <c r="H5723" s="77"/>
      <c r="I5723" s="77"/>
    </row>
    <row r="5724" spans="1:9" x14ac:dyDescent="0.25">
      <c r="A5724" s="75">
        <v>6073012304</v>
      </c>
      <c r="B5724" s="75">
        <v>3434</v>
      </c>
      <c r="C5724" s="75" t="s">
        <v>190</v>
      </c>
      <c r="D5724" s="75">
        <v>91910</v>
      </c>
      <c r="E5724" s="75">
        <v>18.8427665748153</v>
      </c>
      <c r="F5724" s="75">
        <v>0</v>
      </c>
      <c r="G5724" s="75">
        <v>28.1</v>
      </c>
      <c r="H5724" s="77"/>
      <c r="I5724" s="77"/>
    </row>
    <row r="5725" spans="1:9" x14ac:dyDescent="0.25">
      <c r="A5725" s="75">
        <v>6073013414</v>
      </c>
      <c r="B5725" s="75">
        <v>7227</v>
      </c>
      <c r="C5725" s="75" t="s">
        <v>190</v>
      </c>
      <c r="D5725" s="75">
        <v>91910</v>
      </c>
      <c r="E5725" s="75">
        <v>18.6145118415963</v>
      </c>
      <c r="F5725" s="75">
        <v>0</v>
      </c>
      <c r="G5725" s="75">
        <v>17</v>
      </c>
      <c r="H5725" s="77"/>
      <c r="I5725" s="77"/>
    </row>
    <row r="5726" spans="1:9" x14ac:dyDescent="0.25">
      <c r="A5726" s="75">
        <v>6073012302</v>
      </c>
      <c r="B5726" s="75">
        <v>1586</v>
      </c>
      <c r="C5726" s="75" t="s">
        <v>190</v>
      </c>
      <c r="D5726" s="75">
        <v>91910</v>
      </c>
      <c r="E5726" s="75">
        <v>16.134380247226801</v>
      </c>
      <c r="F5726" s="75">
        <v>0</v>
      </c>
      <c r="G5726" s="75">
        <v>52.8</v>
      </c>
      <c r="H5726" s="77"/>
      <c r="I5726" s="77"/>
    </row>
    <row r="5727" spans="1:9" x14ac:dyDescent="0.25">
      <c r="A5727" s="75">
        <v>6073013420</v>
      </c>
      <c r="B5727" s="75">
        <v>3471</v>
      </c>
      <c r="C5727" s="75" t="s">
        <v>190</v>
      </c>
      <c r="D5727" s="75">
        <v>91910</v>
      </c>
      <c r="E5727" s="75">
        <v>15.9156614958096</v>
      </c>
      <c r="F5727" s="75">
        <v>0</v>
      </c>
      <c r="G5727" s="75">
        <v>13.1</v>
      </c>
      <c r="H5727" s="77"/>
      <c r="I5727" s="77"/>
    </row>
    <row r="5728" spans="1:9" x14ac:dyDescent="0.25">
      <c r="A5728" s="75">
        <v>6073013314</v>
      </c>
      <c r="B5728" s="75">
        <v>14837</v>
      </c>
      <c r="C5728" s="75" t="s">
        <v>190</v>
      </c>
      <c r="D5728" s="75">
        <v>91915</v>
      </c>
      <c r="E5728" s="75">
        <v>14.730573335479701</v>
      </c>
      <c r="F5728" s="75">
        <v>0</v>
      </c>
      <c r="G5728" s="75">
        <v>24.8</v>
      </c>
      <c r="H5728" s="77"/>
      <c r="I5728" s="77"/>
    </row>
    <row r="5729" spans="1:9" x14ac:dyDescent="0.25">
      <c r="A5729" s="75">
        <v>6073013313</v>
      </c>
      <c r="B5729" s="75">
        <v>9464</v>
      </c>
      <c r="C5729" s="75" t="s">
        <v>190</v>
      </c>
      <c r="D5729" s="75">
        <v>91915</v>
      </c>
      <c r="E5729" s="75">
        <v>14.531983341304</v>
      </c>
      <c r="F5729" s="75">
        <v>0</v>
      </c>
      <c r="G5729" s="75">
        <v>16.399999999999999</v>
      </c>
      <c r="H5729" s="77"/>
      <c r="I5729" s="77"/>
    </row>
    <row r="5730" spans="1:9" x14ac:dyDescent="0.25">
      <c r="A5730" s="75">
        <v>6073013415</v>
      </c>
      <c r="B5730" s="75">
        <v>1567</v>
      </c>
      <c r="C5730" s="75" t="s">
        <v>190</v>
      </c>
      <c r="D5730" s="75">
        <v>91910</v>
      </c>
      <c r="E5730" s="75">
        <v>13.9646737930864</v>
      </c>
      <c r="F5730" s="75">
        <v>0</v>
      </c>
      <c r="G5730" s="75">
        <v>6.8</v>
      </c>
      <c r="H5730" s="77"/>
      <c r="I5730" s="77"/>
    </row>
    <row r="5731" spans="1:9" x14ac:dyDescent="0.25">
      <c r="A5731" s="75">
        <v>6073013421</v>
      </c>
      <c r="B5731" s="75">
        <v>4695</v>
      </c>
      <c r="C5731" s="75" t="s">
        <v>190</v>
      </c>
      <c r="D5731" s="75">
        <v>91910</v>
      </c>
      <c r="E5731" s="75">
        <v>13.4723930294751</v>
      </c>
      <c r="F5731" s="75">
        <v>0</v>
      </c>
      <c r="G5731" s="75">
        <v>13.1</v>
      </c>
      <c r="H5731" s="77"/>
      <c r="I5731" s="77"/>
    </row>
    <row r="5732" spans="1:9" x14ac:dyDescent="0.25">
      <c r="A5732" s="75">
        <v>6073013418</v>
      </c>
      <c r="B5732" s="75">
        <v>5998</v>
      </c>
      <c r="C5732" s="75" t="s">
        <v>190</v>
      </c>
      <c r="D5732" s="75">
        <v>91913</v>
      </c>
      <c r="E5732" s="75">
        <v>12.679103695341301</v>
      </c>
      <c r="F5732" s="75">
        <v>0</v>
      </c>
      <c r="G5732" s="75">
        <v>26.9</v>
      </c>
      <c r="H5732" s="77"/>
      <c r="I5732" s="77"/>
    </row>
    <row r="5733" spans="1:9" x14ac:dyDescent="0.25">
      <c r="A5733" s="75">
        <v>6073013417</v>
      </c>
      <c r="B5733" s="75">
        <v>2087</v>
      </c>
      <c r="C5733" s="75" t="s">
        <v>190</v>
      </c>
      <c r="D5733" s="75">
        <v>91913</v>
      </c>
      <c r="E5733" s="75">
        <v>10.3168887223799</v>
      </c>
      <c r="F5733" s="75">
        <v>0</v>
      </c>
      <c r="G5733" s="75">
        <v>6.2</v>
      </c>
      <c r="H5733" s="77"/>
      <c r="I5733" s="77"/>
    </row>
    <row r="5734" spans="1:9" x14ac:dyDescent="0.25">
      <c r="A5734" s="75">
        <v>6073013419</v>
      </c>
      <c r="B5734" s="75">
        <v>7922</v>
      </c>
      <c r="C5734" s="75" t="s">
        <v>190</v>
      </c>
      <c r="D5734" s="75">
        <v>91914</v>
      </c>
      <c r="E5734" s="75">
        <v>9.5348983222931398</v>
      </c>
      <c r="F5734" s="75">
        <v>0</v>
      </c>
      <c r="G5734" s="75">
        <v>10.6</v>
      </c>
      <c r="H5734" s="77"/>
      <c r="I5734" s="77"/>
    </row>
    <row r="5735" spans="1:9" x14ac:dyDescent="0.25">
      <c r="A5735" s="75">
        <v>6073013311</v>
      </c>
      <c r="B5735" s="75">
        <v>9463</v>
      </c>
      <c r="C5735" s="75" t="s">
        <v>190</v>
      </c>
      <c r="D5735" s="75">
        <v>91915</v>
      </c>
      <c r="E5735" s="75">
        <v>9.3224647860777896</v>
      </c>
      <c r="F5735" s="75">
        <v>0</v>
      </c>
      <c r="G5735" s="75">
        <v>9.9</v>
      </c>
      <c r="H5735" s="77"/>
      <c r="I5735" s="77"/>
    </row>
    <row r="5736" spans="1:9" x14ac:dyDescent="0.25">
      <c r="A5736" s="75">
        <v>6073013416</v>
      </c>
      <c r="B5736" s="75">
        <v>3780</v>
      </c>
      <c r="C5736" s="75" t="s">
        <v>190</v>
      </c>
      <c r="D5736" s="75">
        <v>91913</v>
      </c>
      <c r="E5736" s="75">
        <v>7.58887822889508</v>
      </c>
      <c r="F5736" s="75">
        <v>0</v>
      </c>
      <c r="G5736" s="75">
        <v>22.3</v>
      </c>
      <c r="H5736" s="77"/>
      <c r="I5736" s="77"/>
    </row>
    <row r="5737" spans="1:9" x14ac:dyDescent="0.25">
      <c r="A5737" s="75">
        <v>6073021600</v>
      </c>
      <c r="B5737" s="75">
        <v>3391</v>
      </c>
      <c r="C5737" s="75" t="s">
        <v>190</v>
      </c>
      <c r="D5737" s="75">
        <v>92118</v>
      </c>
      <c r="E5737" s="75">
        <v>13.5857548183112</v>
      </c>
      <c r="F5737" s="75">
        <v>0</v>
      </c>
      <c r="G5737" s="75">
        <v>26.8</v>
      </c>
      <c r="H5737" s="77"/>
      <c r="I5737" s="77"/>
    </row>
    <row r="5738" spans="1:9" x14ac:dyDescent="0.25">
      <c r="A5738" s="75">
        <v>6073011000</v>
      </c>
      <c r="B5738" s="75">
        <v>2799</v>
      </c>
      <c r="C5738" s="75" t="s">
        <v>190</v>
      </c>
      <c r="D5738" s="75">
        <v>92118</v>
      </c>
      <c r="E5738" s="75">
        <v>6.1752315132169198</v>
      </c>
      <c r="F5738" s="75">
        <v>0</v>
      </c>
      <c r="G5738" s="75">
        <v>14.2</v>
      </c>
      <c r="H5738" s="77"/>
      <c r="I5738" s="77"/>
    </row>
    <row r="5739" spans="1:9" x14ac:dyDescent="0.25">
      <c r="A5739" s="75">
        <v>6073021800</v>
      </c>
      <c r="B5739" s="75">
        <v>2022</v>
      </c>
      <c r="C5739" s="75" t="s">
        <v>190</v>
      </c>
      <c r="D5739" s="75">
        <v>92118</v>
      </c>
      <c r="E5739" s="75">
        <v>5.7261142973340204</v>
      </c>
      <c r="F5739" s="75">
        <v>0</v>
      </c>
      <c r="G5739" s="75">
        <v>17.399999999999999</v>
      </c>
      <c r="H5739" s="77"/>
      <c r="I5739" s="77"/>
    </row>
    <row r="5740" spans="1:9" x14ac:dyDescent="0.25">
      <c r="A5740" s="75">
        <v>6073010800</v>
      </c>
      <c r="B5740" s="75">
        <v>2390</v>
      </c>
      <c r="C5740" s="75" t="s">
        <v>190</v>
      </c>
      <c r="D5740" s="75">
        <v>92118</v>
      </c>
      <c r="E5740" s="75">
        <v>5.6999430732405596</v>
      </c>
      <c r="F5740" s="75">
        <v>0</v>
      </c>
      <c r="G5740" s="75">
        <v>13.2</v>
      </c>
      <c r="H5740" s="77"/>
      <c r="I5740" s="77"/>
    </row>
    <row r="5741" spans="1:9" x14ac:dyDescent="0.25">
      <c r="A5741" s="75">
        <v>6073010900</v>
      </c>
      <c r="B5741" s="75">
        <v>1750</v>
      </c>
      <c r="C5741" s="75" t="s">
        <v>190</v>
      </c>
      <c r="D5741" s="75">
        <v>92118</v>
      </c>
      <c r="E5741" s="75">
        <v>4.7726066152954303</v>
      </c>
      <c r="F5741" s="75">
        <v>0</v>
      </c>
      <c r="G5741" s="75">
        <v>11.6</v>
      </c>
      <c r="H5741" s="77"/>
      <c r="I5741" s="77"/>
    </row>
    <row r="5742" spans="1:9" x14ac:dyDescent="0.25">
      <c r="A5742" s="75">
        <v>6073011100</v>
      </c>
      <c r="B5742" s="75">
        <v>3698</v>
      </c>
      <c r="C5742" s="75" t="s">
        <v>190</v>
      </c>
      <c r="D5742" s="75">
        <v>92118</v>
      </c>
      <c r="E5742" s="75">
        <v>4.70717024588751</v>
      </c>
      <c r="F5742" s="75">
        <v>0</v>
      </c>
      <c r="G5742" s="75">
        <v>12.6</v>
      </c>
      <c r="H5742" s="77"/>
      <c r="I5742" s="77"/>
    </row>
    <row r="5743" spans="1:9" x14ac:dyDescent="0.25">
      <c r="A5743" s="75">
        <v>6073010601</v>
      </c>
      <c r="B5743" s="75">
        <v>2127</v>
      </c>
      <c r="C5743" s="75" t="s">
        <v>190</v>
      </c>
      <c r="D5743" s="75">
        <v>92118</v>
      </c>
      <c r="E5743" s="75">
        <v>4.67041593139471</v>
      </c>
      <c r="F5743" s="75">
        <v>0</v>
      </c>
      <c r="G5743" s="75">
        <v>20.8</v>
      </c>
      <c r="H5743" s="77"/>
      <c r="I5743" s="77"/>
    </row>
    <row r="5744" spans="1:9" x14ac:dyDescent="0.25">
      <c r="A5744" s="75">
        <v>6073009902</v>
      </c>
      <c r="B5744" s="75">
        <v>2</v>
      </c>
      <c r="C5744" s="75" t="s">
        <v>190</v>
      </c>
      <c r="D5744" s="75">
        <v>92118</v>
      </c>
      <c r="E5744" s="75" t="s">
        <v>147</v>
      </c>
      <c r="F5744" s="75">
        <v>0</v>
      </c>
      <c r="G5744" s="75" t="s">
        <v>147</v>
      </c>
      <c r="H5744" s="77"/>
      <c r="I5744" s="77"/>
    </row>
    <row r="5745" spans="1:9" x14ac:dyDescent="0.25">
      <c r="A5745" s="75">
        <v>6073017029</v>
      </c>
      <c r="B5745" s="75">
        <v>8823</v>
      </c>
      <c r="C5745" s="75" t="s">
        <v>190</v>
      </c>
      <c r="D5745" s="75">
        <v>92014</v>
      </c>
      <c r="E5745" s="75">
        <v>7.6218142894933001</v>
      </c>
      <c r="F5745" s="75">
        <v>0</v>
      </c>
      <c r="G5745" s="75">
        <v>12.8</v>
      </c>
      <c r="H5745" s="77"/>
      <c r="I5745" s="77"/>
    </row>
    <row r="5746" spans="1:9" x14ac:dyDescent="0.25">
      <c r="A5746" s="75">
        <v>6073017306</v>
      </c>
      <c r="B5746" s="75">
        <v>2818</v>
      </c>
      <c r="C5746" s="75" t="s">
        <v>190</v>
      </c>
      <c r="D5746" s="75">
        <v>92014</v>
      </c>
      <c r="E5746" s="75">
        <v>3.6897153875858102</v>
      </c>
      <c r="F5746" s="75">
        <v>0</v>
      </c>
      <c r="G5746" s="75">
        <v>12.9</v>
      </c>
      <c r="H5746" s="77"/>
      <c r="I5746" s="77"/>
    </row>
    <row r="5747" spans="1:9" x14ac:dyDescent="0.25">
      <c r="A5747" s="75">
        <v>6073017200</v>
      </c>
      <c r="B5747" s="75">
        <v>4146</v>
      </c>
      <c r="C5747" s="75" t="s">
        <v>190</v>
      </c>
      <c r="D5747" s="75">
        <v>92014</v>
      </c>
      <c r="E5747" s="75">
        <v>2.8891655781630599</v>
      </c>
      <c r="F5747" s="75">
        <v>0</v>
      </c>
      <c r="G5747" s="75">
        <v>7.9</v>
      </c>
      <c r="H5747" s="77"/>
      <c r="I5747" s="77"/>
    </row>
    <row r="5748" spans="1:9" x14ac:dyDescent="0.25">
      <c r="A5748" s="75">
        <v>6073008324</v>
      </c>
      <c r="B5748" s="75">
        <v>6600</v>
      </c>
      <c r="C5748" s="75" t="s">
        <v>190</v>
      </c>
      <c r="D5748" s="75">
        <v>92014</v>
      </c>
      <c r="E5748" s="75">
        <v>2.1065655343753602</v>
      </c>
      <c r="F5748" s="75">
        <v>0</v>
      </c>
      <c r="G5748" s="75">
        <v>7</v>
      </c>
      <c r="H5748" s="77"/>
      <c r="I5748" s="77"/>
    </row>
    <row r="5749" spans="1:9" x14ac:dyDescent="0.25">
      <c r="A5749" s="75">
        <v>6073020902</v>
      </c>
      <c r="B5749" s="75">
        <v>2122</v>
      </c>
      <c r="C5749" s="75" t="s">
        <v>190</v>
      </c>
      <c r="D5749" s="75">
        <v>91916</v>
      </c>
      <c r="E5749" s="75">
        <v>14.678087498310401</v>
      </c>
      <c r="F5749" s="75">
        <v>0</v>
      </c>
      <c r="G5749" s="75">
        <v>25.3</v>
      </c>
      <c r="H5749" s="77"/>
      <c r="I5749" s="77"/>
    </row>
    <row r="5750" spans="1:9" x14ac:dyDescent="0.25">
      <c r="A5750" s="75">
        <v>6073016202</v>
      </c>
      <c r="B5750" s="75">
        <v>3337</v>
      </c>
      <c r="C5750" s="75" t="s">
        <v>190</v>
      </c>
      <c r="D5750" s="75">
        <v>92020</v>
      </c>
      <c r="E5750" s="75">
        <v>48.713074434033302</v>
      </c>
      <c r="F5750" s="75">
        <v>3337</v>
      </c>
      <c r="G5750" s="75">
        <v>43.4</v>
      </c>
      <c r="H5750" s="77"/>
      <c r="I5750" s="77"/>
    </row>
    <row r="5751" spans="1:9" x14ac:dyDescent="0.25">
      <c r="A5751" s="75">
        <v>6073015901</v>
      </c>
      <c r="B5751" s="75">
        <v>3450</v>
      </c>
      <c r="C5751" s="75" t="s">
        <v>190</v>
      </c>
      <c r="D5751" s="75">
        <v>92020</v>
      </c>
      <c r="E5751" s="75">
        <v>46.776209326520103</v>
      </c>
      <c r="F5751" s="75">
        <v>3450</v>
      </c>
      <c r="G5751" s="75">
        <v>77.900000000000006</v>
      </c>
      <c r="H5751" s="77"/>
      <c r="I5751" s="77"/>
    </row>
    <row r="5752" spans="1:9" x14ac:dyDescent="0.25">
      <c r="A5752" s="75">
        <v>6073015902</v>
      </c>
      <c r="B5752" s="75">
        <v>5220</v>
      </c>
      <c r="C5752" s="75" t="s">
        <v>190</v>
      </c>
      <c r="D5752" s="75">
        <v>92020</v>
      </c>
      <c r="E5752" s="75">
        <v>38.652659616909403</v>
      </c>
      <c r="F5752" s="75">
        <v>0</v>
      </c>
      <c r="G5752" s="75">
        <v>51.6</v>
      </c>
      <c r="H5752" s="77"/>
      <c r="I5752" s="77"/>
    </row>
    <row r="5753" spans="1:9" x14ac:dyDescent="0.25">
      <c r="A5753" s="75">
        <v>6073015802</v>
      </c>
      <c r="B5753" s="75">
        <v>4673</v>
      </c>
      <c r="C5753" s="75" t="s">
        <v>190</v>
      </c>
      <c r="D5753" s="75">
        <v>92020</v>
      </c>
      <c r="E5753" s="75">
        <v>37.738930409006201</v>
      </c>
      <c r="F5753" s="75">
        <v>0</v>
      </c>
      <c r="G5753" s="75">
        <v>64.2</v>
      </c>
      <c r="H5753" s="77"/>
      <c r="I5753" s="77"/>
    </row>
    <row r="5754" spans="1:9" x14ac:dyDescent="0.25">
      <c r="A5754" s="75">
        <v>6073015801</v>
      </c>
      <c r="B5754" s="75">
        <v>3550</v>
      </c>
      <c r="C5754" s="75" t="s">
        <v>190</v>
      </c>
      <c r="D5754" s="75">
        <v>92020</v>
      </c>
      <c r="E5754" s="75">
        <v>35.784026269587997</v>
      </c>
      <c r="F5754" s="75">
        <v>0</v>
      </c>
      <c r="G5754" s="75">
        <v>68.900000000000006</v>
      </c>
      <c r="H5754" s="77"/>
      <c r="I5754" s="77"/>
    </row>
    <row r="5755" spans="1:9" x14ac:dyDescent="0.25">
      <c r="A5755" s="75">
        <v>6073016504</v>
      </c>
      <c r="B5755" s="75">
        <v>6253</v>
      </c>
      <c r="C5755" s="75" t="s">
        <v>190</v>
      </c>
      <c r="D5755" s="75">
        <v>92021</v>
      </c>
      <c r="E5755" s="75">
        <v>34.362511597573601</v>
      </c>
      <c r="F5755" s="75">
        <v>0</v>
      </c>
      <c r="G5755" s="75">
        <v>63.5</v>
      </c>
      <c r="H5755" s="77"/>
      <c r="I5755" s="77"/>
    </row>
    <row r="5756" spans="1:9" x14ac:dyDescent="0.25">
      <c r="A5756" s="75">
        <v>6073016000</v>
      </c>
      <c r="B5756" s="75">
        <v>2419</v>
      </c>
      <c r="C5756" s="75" t="s">
        <v>190</v>
      </c>
      <c r="D5756" s="75">
        <v>92020</v>
      </c>
      <c r="E5756" s="75">
        <v>34.250672598943403</v>
      </c>
      <c r="F5756" s="75">
        <v>0</v>
      </c>
      <c r="G5756" s="75">
        <v>24.4</v>
      </c>
      <c r="H5756" s="77"/>
      <c r="I5756" s="77"/>
    </row>
    <row r="5757" spans="1:9" x14ac:dyDescent="0.25">
      <c r="A5757" s="75">
        <v>6073016301</v>
      </c>
      <c r="B5757" s="75">
        <v>4919</v>
      </c>
      <c r="C5757" s="75" t="s">
        <v>190</v>
      </c>
      <c r="D5757" s="75">
        <v>92020</v>
      </c>
      <c r="E5757" s="75">
        <v>33.4329768919416</v>
      </c>
      <c r="F5757" s="75">
        <v>0</v>
      </c>
      <c r="G5757" s="75">
        <v>52.4</v>
      </c>
      <c r="H5757" s="77"/>
      <c r="I5757" s="77"/>
    </row>
    <row r="5758" spans="1:9" x14ac:dyDescent="0.25">
      <c r="A5758" s="75">
        <v>6073016502</v>
      </c>
      <c r="B5758" s="75">
        <v>6915</v>
      </c>
      <c r="C5758" s="75" t="s">
        <v>190</v>
      </c>
      <c r="D5758" s="75">
        <v>92021</v>
      </c>
      <c r="E5758" s="75">
        <v>32.832614015623101</v>
      </c>
      <c r="F5758" s="75">
        <v>0</v>
      </c>
      <c r="G5758" s="75">
        <v>57.9</v>
      </c>
      <c r="H5758" s="77"/>
      <c r="I5758" s="77"/>
    </row>
    <row r="5759" spans="1:9" x14ac:dyDescent="0.25">
      <c r="A5759" s="75">
        <v>6073016302</v>
      </c>
      <c r="B5759" s="75">
        <v>5444</v>
      </c>
      <c r="C5759" s="75" t="s">
        <v>190</v>
      </c>
      <c r="D5759" s="75">
        <v>92021</v>
      </c>
      <c r="E5759" s="75">
        <v>30.143432097379499</v>
      </c>
      <c r="F5759" s="75">
        <v>0</v>
      </c>
      <c r="G5759" s="75">
        <v>58.3</v>
      </c>
      <c r="H5759" s="77"/>
      <c r="I5759" s="77"/>
    </row>
    <row r="5760" spans="1:9" x14ac:dyDescent="0.25">
      <c r="A5760" s="75">
        <v>6073015301</v>
      </c>
      <c r="B5760" s="75">
        <v>3179</v>
      </c>
      <c r="C5760" s="75" t="s">
        <v>190</v>
      </c>
      <c r="D5760" s="75">
        <v>92020</v>
      </c>
      <c r="E5760" s="75">
        <v>28.144479363002599</v>
      </c>
      <c r="F5760" s="75">
        <v>0</v>
      </c>
      <c r="G5760" s="75">
        <v>46.1</v>
      </c>
      <c r="H5760" s="77"/>
      <c r="I5760" s="77"/>
    </row>
    <row r="5761" spans="1:9" x14ac:dyDescent="0.25">
      <c r="A5761" s="75">
        <v>6073015701</v>
      </c>
      <c r="B5761" s="75">
        <v>6239</v>
      </c>
      <c r="C5761" s="75" t="s">
        <v>190</v>
      </c>
      <c r="D5761" s="75">
        <v>92021</v>
      </c>
      <c r="E5761" s="75">
        <v>26.2343826212647</v>
      </c>
      <c r="F5761" s="75">
        <v>0</v>
      </c>
      <c r="G5761" s="75">
        <v>63.8</v>
      </c>
      <c r="H5761" s="77"/>
      <c r="I5761" s="77"/>
    </row>
    <row r="5762" spans="1:9" x14ac:dyDescent="0.25">
      <c r="A5762" s="75">
        <v>6073015703</v>
      </c>
      <c r="B5762" s="75">
        <v>7102</v>
      </c>
      <c r="C5762" s="75" t="s">
        <v>190</v>
      </c>
      <c r="D5762" s="75">
        <v>92020</v>
      </c>
      <c r="E5762" s="75">
        <v>24.173137526664298</v>
      </c>
      <c r="F5762" s="75">
        <v>0</v>
      </c>
      <c r="G5762" s="75">
        <v>74.8</v>
      </c>
      <c r="H5762" s="77"/>
      <c r="I5762" s="77"/>
    </row>
    <row r="5763" spans="1:9" x14ac:dyDescent="0.25">
      <c r="A5763" s="75">
        <v>6073016100</v>
      </c>
      <c r="B5763" s="75">
        <v>5788</v>
      </c>
      <c r="C5763" s="75" t="s">
        <v>190</v>
      </c>
      <c r="D5763" s="75">
        <v>92020</v>
      </c>
      <c r="E5763" s="75">
        <v>23.796353038670802</v>
      </c>
      <c r="F5763" s="75">
        <v>0</v>
      </c>
      <c r="G5763" s="75">
        <v>22.9</v>
      </c>
      <c r="H5763" s="77"/>
      <c r="I5763" s="77"/>
    </row>
    <row r="5764" spans="1:9" x14ac:dyDescent="0.25">
      <c r="A5764" s="75">
        <v>6073016201</v>
      </c>
      <c r="B5764" s="75">
        <v>5843</v>
      </c>
      <c r="C5764" s="75" t="s">
        <v>190</v>
      </c>
      <c r="D5764" s="75">
        <v>92020</v>
      </c>
      <c r="E5764" s="75">
        <v>22.7395721855919</v>
      </c>
      <c r="F5764" s="75">
        <v>0</v>
      </c>
      <c r="G5764" s="75">
        <v>11</v>
      </c>
      <c r="H5764" s="77"/>
      <c r="I5764" s="77"/>
    </row>
    <row r="5765" spans="1:9" x14ac:dyDescent="0.25">
      <c r="A5765" s="75">
        <v>6073015404</v>
      </c>
      <c r="B5765" s="75">
        <v>7626</v>
      </c>
      <c r="C5765" s="75" t="s">
        <v>190</v>
      </c>
      <c r="D5765" s="75">
        <v>92020</v>
      </c>
      <c r="E5765" s="75">
        <v>22.3889041140838</v>
      </c>
      <c r="F5765" s="75">
        <v>0</v>
      </c>
      <c r="G5765" s="75">
        <v>42.8</v>
      </c>
      <c r="H5765" s="77"/>
      <c r="I5765" s="77"/>
    </row>
    <row r="5766" spans="1:9" x14ac:dyDescent="0.25">
      <c r="A5766" s="75">
        <v>6073015704</v>
      </c>
      <c r="B5766" s="75">
        <v>4024</v>
      </c>
      <c r="C5766" s="75" t="s">
        <v>190</v>
      </c>
      <c r="D5766" s="75">
        <v>92019</v>
      </c>
      <c r="E5766" s="75">
        <v>22.156812689379301</v>
      </c>
      <c r="F5766" s="75">
        <v>0</v>
      </c>
      <c r="G5766" s="75">
        <v>56.7</v>
      </c>
      <c r="H5766" s="77"/>
      <c r="I5766" s="77"/>
    </row>
    <row r="5767" spans="1:9" x14ac:dyDescent="0.25">
      <c r="A5767" s="75">
        <v>6073016503</v>
      </c>
      <c r="B5767" s="75">
        <v>2784</v>
      </c>
      <c r="C5767" s="75" t="s">
        <v>190</v>
      </c>
      <c r="D5767" s="75">
        <v>92021</v>
      </c>
      <c r="E5767" s="75">
        <v>21.048226039743401</v>
      </c>
      <c r="F5767" s="75">
        <v>0</v>
      </c>
      <c r="G5767" s="75">
        <v>44</v>
      </c>
      <c r="H5767" s="77"/>
      <c r="I5767" s="77"/>
    </row>
    <row r="5768" spans="1:9" x14ac:dyDescent="0.25">
      <c r="A5768" s="75">
        <v>6073016402</v>
      </c>
      <c r="B5768" s="75">
        <v>7452</v>
      </c>
      <c r="C5768" s="75" t="s">
        <v>190</v>
      </c>
      <c r="D5768" s="75">
        <v>92021</v>
      </c>
      <c r="E5768" s="75">
        <v>20.6490994428625</v>
      </c>
      <c r="F5768" s="75">
        <v>0</v>
      </c>
      <c r="G5768" s="75">
        <v>39.4</v>
      </c>
      <c r="H5768" s="77"/>
      <c r="I5768" s="77"/>
    </row>
    <row r="5769" spans="1:9" x14ac:dyDescent="0.25">
      <c r="A5769" s="75">
        <v>6073015601</v>
      </c>
      <c r="B5769" s="75">
        <v>5937</v>
      </c>
      <c r="C5769" s="75" t="s">
        <v>190</v>
      </c>
      <c r="D5769" s="75">
        <v>92019</v>
      </c>
      <c r="E5769" s="75">
        <v>19.251015143459998</v>
      </c>
      <c r="F5769" s="75">
        <v>0</v>
      </c>
      <c r="G5769" s="75">
        <v>41.1</v>
      </c>
      <c r="H5769" s="77"/>
      <c r="I5769" s="77"/>
    </row>
    <row r="5770" spans="1:9" x14ac:dyDescent="0.25">
      <c r="A5770" s="75">
        <v>6073016802</v>
      </c>
      <c r="B5770" s="75">
        <v>6942</v>
      </c>
      <c r="C5770" s="75" t="s">
        <v>190</v>
      </c>
      <c r="D5770" s="75">
        <v>92021</v>
      </c>
      <c r="E5770" s="75">
        <v>17.8519544152491</v>
      </c>
      <c r="F5770" s="75">
        <v>0</v>
      </c>
      <c r="G5770" s="75">
        <v>28.4</v>
      </c>
      <c r="H5770" s="77"/>
      <c r="I5770" s="77"/>
    </row>
    <row r="5771" spans="1:9" x14ac:dyDescent="0.25">
      <c r="A5771" s="75">
        <v>6073016401</v>
      </c>
      <c r="B5771" s="75">
        <v>4996</v>
      </c>
      <c r="C5771" s="75" t="s">
        <v>190</v>
      </c>
      <c r="D5771" s="75">
        <v>92021</v>
      </c>
      <c r="E5771" s="75">
        <v>17.815936592399002</v>
      </c>
      <c r="F5771" s="75">
        <v>0</v>
      </c>
      <c r="G5771" s="75">
        <v>28.5</v>
      </c>
      <c r="H5771" s="77"/>
      <c r="I5771" s="77"/>
    </row>
    <row r="5772" spans="1:9" x14ac:dyDescent="0.25">
      <c r="A5772" s="75">
        <v>6073015403</v>
      </c>
      <c r="B5772" s="75">
        <v>2508</v>
      </c>
      <c r="C5772" s="75" t="s">
        <v>190</v>
      </c>
      <c r="D5772" s="75">
        <v>92020</v>
      </c>
      <c r="E5772" s="75">
        <v>16.766864061687599</v>
      </c>
      <c r="F5772" s="75">
        <v>0</v>
      </c>
      <c r="G5772" s="75">
        <v>14</v>
      </c>
      <c r="H5772" s="77"/>
      <c r="I5772" s="77"/>
    </row>
    <row r="5773" spans="1:9" x14ac:dyDescent="0.25">
      <c r="A5773" s="75">
        <v>6073013604</v>
      </c>
      <c r="B5773" s="75">
        <v>6147</v>
      </c>
      <c r="C5773" s="75" t="s">
        <v>190</v>
      </c>
      <c r="D5773" s="75">
        <v>92019</v>
      </c>
      <c r="E5773" s="75">
        <v>13.2173980315367</v>
      </c>
      <c r="F5773" s="75">
        <v>0</v>
      </c>
      <c r="G5773" s="75">
        <v>34.5</v>
      </c>
      <c r="H5773" s="77"/>
      <c r="I5773" s="77"/>
    </row>
    <row r="5774" spans="1:9" x14ac:dyDescent="0.25">
      <c r="A5774" s="75">
        <v>6073015302</v>
      </c>
      <c r="B5774" s="75">
        <v>4075</v>
      </c>
      <c r="C5774" s="75" t="s">
        <v>190</v>
      </c>
      <c r="D5774" s="75">
        <v>92020</v>
      </c>
      <c r="E5774" s="75">
        <v>12.497369834718899</v>
      </c>
      <c r="F5774" s="75">
        <v>0</v>
      </c>
      <c r="G5774" s="75">
        <v>23.3</v>
      </c>
      <c r="H5774" s="77"/>
      <c r="I5774" s="77"/>
    </row>
    <row r="5775" spans="1:9" x14ac:dyDescent="0.25">
      <c r="A5775" s="75">
        <v>6073013606</v>
      </c>
      <c r="B5775" s="75">
        <v>6386</v>
      </c>
      <c r="C5775" s="75" t="s">
        <v>190</v>
      </c>
      <c r="D5775" s="75">
        <v>92019</v>
      </c>
      <c r="E5775" s="75">
        <v>11.8305078759998</v>
      </c>
      <c r="F5775" s="75">
        <v>0</v>
      </c>
      <c r="G5775" s="75">
        <v>26.3</v>
      </c>
      <c r="H5775" s="77"/>
      <c r="I5775" s="77"/>
    </row>
    <row r="5776" spans="1:9" x14ac:dyDescent="0.25">
      <c r="A5776" s="75">
        <v>6073015501</v>
      </c>
      <c r="B5776" s="75">
        <v>4955</v>
      </c>
      <c r="C5776" s="75" t="s">
        <v>190</v>
      </c>
      <c r="D5776" s="75">
        <v>92021</v>
      </c>
      <c r="E5776" s="75">
        <v>11.6201394830455</v>
      </c>
      <c r="F5776" s="75">
        <v>0</v>
      </c>
      <c r="G5776" s="75">
        <v>27.1</v>
      </c>
      <c r="H5776" s="77"/>
      <c r="I5776" s="77"/>
    </row>
    <row r="5777" spans="1:9" x14ac:dyDescent="0.25">
      <c r="A5777" s="75">
        <v>6073016809</v>
      </c>
      <c r="B5777" s="75">
        <v>5486</v>
      </c>
      <c r="C5777" s="75" t="s">
        <v>190</v>
      </c>
      <c r="D5777" s="75">
        <v>92021</v>
      </c>
      <c r="E5777" s="75">
        <v>10.691193112208</v>
      </c>
      <c r="F5777" s="75">
        <v>0</v>
      </c>
      <c r="G5777" s="75">
        <v>19.3</v>
      </c>
      <c r="H5777" s="77"/>
      <c r="I5777" s="77"/>
    </row>
    <row r="5778" spans="1:9" x14ac:dyDescent="0.25">
      <c r="A5778" s="75">
        <v>6073015602</v>
      </c>
      <c r="B5778" s="75">
        <v>2536</v>
      </c>
      <c r="C5778" s="75" t="s">
        <v>190</v>
      </c>
      <c r="D5778" s="75">
        <v>92019</v>
      </c>
      <c r="E5778" s="75">
        <v>8.3015247569463906</v>
      </c>
      <c r="F5778" s="75">
        <v>0</v>
      </c>
      <c r="G5778" s="75">
        <v>7.3</v>
      </c>
      <c r="H5778" s="77"/>
      <c r="I5778" s="77"/>
    </row>
    <row r="5779" spans="1:9" x14ac:dyDescent="0.25">
      <c r="A5779" s="75">
        <v>6073015405</v>
      </c>
      <c r="B5779" s="75">
        <v>5765</v>
      </c>
      <c r="C5779" s="75" t="s">
        <v>190</v>
      </c>
      <c r="D5779" s="75">
        <v>92019</v>
      </c>
      <c r="E5779" s="75">
        <v>8.3005160279797003</v>
      </c>
      <c r="F5779" s="75">
        <v>0</v>
      </c>
      <c r="G5779" s="75">
        <v>20.100000000000001</v>
      </c>
      <c r="H5779" s="77"/>
      <c r="I5779" s="77"/>
    </row>
    <row r="5780" spans="1:9" x14ac:dyDescent="0.25">
      <c r="A5780" s="75">
        <v>6073015502</v>
      </c>
      <c r="B5780" s="75">
        <v>2748</v>
      </c>
      <c r="C5780" s="75" t="s">
        <v>190</v>
      </c>
      <c r="D5780" s="75">
        <v>92019</v>
      </c>
      <c r="E5780" s="75">
        <v>6.6950701683982698</v>
      </c>
      <c r="F5780" s="75">
        <v>0</v>
      </c>
      <c r="G5780" s="75">
        <v>21.7</v>
      </c>
      <c r="H5780" s="77"/>
      <c r="I5780" s="77"/>
    </row>
    <row r="5781" spans="1:9" x14ac:dyDescent="0.25">
      <c r="A5781" s="75">
        <v>6073015406</v>
      </c>
      <c r="B5781" s="75">
        <v>2492</v>
      </c>
      <c r="C5781" s="75" t="s">
        <v>190</v>
      </c>
      <c r="D5781" s="75">
        <v>92019</v>
      </c>
      <c r="E5781" s="75">
        <v>6.6767552708737696</v>
      </c>
      <c r="F5781" s="75">
        <v>0</v>
      </c>
      <c r="G5781" s="75">
        <v>10.1</v>
      </c>
      <c r="H5781" s="77"/>
      <c r="I5781" s="77"/>
    </row>
    <row r="5782" spans="1:9" x14ac:dyDescent="0.25">
      <c r="A5782" s="75">
        <v>6073017502</v>
      </c>
      <c r="B5782" s="75">
        <v>3641</v>
      </c>
      <c r="C5782" s="75" t="s">
        <v>190</v>
      </c>
      <c r="D5782" s="75">
        <v>92024</v>
      </c>
      <c r="E5782" s="75">
        <v>18.744833281837401</v>
      </c>
      <c r="F5782" s="75">
        <v>0</v>
      </c>
      <c r="G5782" s="75">
        <v>32.299999999999997</v>
      </c>
      <c r="H5782" s="77"/>
      <c r="I5782" s="77"/>
    </row>
    <row r="5783" spans="1:9" x14ac:dyDescent="0.25">
      <c r="A5783" s="75">
        <v>6073017404</v>
      </c>
      <c r="B5783" s="75">
        <v>6338</v>
      </c>
      <c r="C5783" s="75" t="s">
        <v>190</v>
      </c>
      <c r="D5783" s="75">
        <v>92024</v>
      </c>
      <c r="E5783" s="75">
        <v>13.356120783309301</v>
      </c>
      <c r="F5783" s="75">
        <v>0</v>
      </c>
      <c r="G5783" s="75">
        <v>23.6</v>
      </c>
      <c r="H5783" s="77"/>
      <c r="I5783" s="77"/>
    </row>
    <row r="5784" spans="1:9" x14ac:dyDescent="0.25">
      <c r="A5784" s="75">
        <v>6073017604</v>
      </c>
      <c r="B5784" s="75">
        <v>7040</v>
      </c>
      <c r="C5784" s="75" t="s">
        <v>190</v>
      </c>
      <c r="D5784" s="75">
        <v>92024</v>
      </c>
      <c r="E5784" s="75">
        <v>13.2652324634926</v>
      </c>
      <c r="F5784" s="75">
        <v>0</v>
      </c>
      <c r="G5784" s="75">
        <v>22.1</v>
      </c>
      <c r="H5784" s="77"/>
      <c r="I5784" s="77"/>
    </row>
    <row r="5785" spans="1:9" x14ac:dyDescent="0.25">
      <c r="A5785" s="75">
        <v>6073017701</v>
      </c>
      <c r="B5785" s="75">
        <v>5275</v>
      </c>
      <c r="C5785" s="75" t="s">
        <v>190</v>
      </c>
      <c r="D5785" s="75">
        <v>92024</v>
      </c>
      <c r="E5785" s="75">
        <v>11.5186287854869</v>
      </c>
      <c r="F5785" s="75">
        <v>0</v>
      </c>
      <c r="G5785" s="75">
        <v>25.8</v>
      </c>
      <c r="H5785" s="77"/>
      <c r="I5785" s="77"/>
    </row>
    <row r="5786" spans="1:9" x14ac:dyDescent="0.25">
      <c r="A5786" s="75">
        <v>6073017603</v>
      </c>
      <c r="B5786" s="75">
        <v>2476</v>
      </c>
      <c r="C5786" s="75" t="s">
        <v>190</v>
      </c>
      <c r="D5786" s="75">
        <v>92024</v>
      </c>
      <c r="E5786" s="75">
        <v>10.7914286437894</v>
      </c>
      <c r="F5786" s="75">
        <v>0</v>
      </c>
      <c r="G5786" s="75">
        <v>21.7</v>
      </c>
      <c r="H5786" s="77"/>
      <c r="I5786" s="77"/>
    </row>
    <row r="5787" spans="1:9" x14ac:dyDescent="0.25">
      <c r="A5787" s="75">
        <v>6073017702</v>
      </c>
      <c r="B5787" s="75">
        <v>2777</v>
      </c>
      <c r="C5787" s="75" t="s">
        <v>190</v>
      </c>
      <c r="D5787" s="75">
        <v>92024</v>
      </c>
      <c r="E5787" s="75">
        <v>10.732682004276899</v>
      </c>
      <c r="F5787" s="75">
        <v>0</v>
      </c>
      <c r="G5787" s="75">
        <v>22.6</v>
      </c>
      <c r="H5787" s="77"/>
      <c r="I5787" s="77"/>
    </row>
    <row r="5788" spans="1:9" x14ac:dyDescent="0.25">
      <c r="A5788" s="75">
        <v>6073017403</v>
      </c>
      <c r="B5788" s="75">
        <v>4922</v>
      </c>
      <c r="C5788" s="75" t="s">
        <v>190</v>
      </c>
      <c r="D5788" s="75">
        <v>92024</v>
      </c>
      <c r="E5788" s="75">
        <v>9.6211467017909609</v>
      </c>
      <c r="F5788" s="75">
        <v>0</v>
      </c>
      <c r="G5788" s="75">
        <v>12.1</v>
      </c>
      <c r="H5788" s="77"/>
      <c r="I5788" s="77"/>
    </row>
    <row r="5789" spans="1:9" x14ac:dyDescent="0.25">
      <c r="A5789" s="75">
        <v>6073017601</v>
      </c>
      <c r="B5789" s="75">
        <v>4941</v>
      </c>
      <c r="C5789" s="75" t="s">
        <v>190</v>
      </c>
      <c r="D5789" s="75">
        <v>92024</v>
      </c>
      <c r="E5789" s="75">
        <v>8.1584295785245402</v>
      </c>
      <c r="F5789" s="75">
        <v>0</v>
      </c>
      <c r="G5789" s="75">
        <v>15.6</v>
      </c>
      <c r="H5789" s="77"/>
      <c r="I5789" s="77"/>
    </row>
    <row r="5790" spans="1:9" x14ac:dyDescent="0.25">
      <c r="A5790" s="75">
        <v>6073017108</v>
      </c>
      <c r="B5790" s="75">
        <v>4658</v>
      </c>
      <c r="C5790" s="75" t="s">
        <v>190</v>
      </c>
      <c r="D5790" s="75">
        <v>92024</v>
      </c>
      <c r="E5790" s="75">
        <v>5.9053943185233804</v>
      </c>
      <c r="F5790" s="75">
        <v>0</v>
      </c>
      <c r="G5790" s="75">
        <v>7.2</v>
      </c>
      <c r="H5790" s="77"/>
      <c r="I5790" s="77"/>
    </row>
    <row r="5791" spans="1:9" x14ac:dyDescent="0.25">
      <c r="A5791" s="75">
        <v>6073017104</v>
      </c>
      <c r="B5791" s="75">
        <v>3907</v>
      </c>
      <c r="C5791" s="75" t="s">
        <v>190</v>
      </c>
      <c r="D5791" s="75">
        <v>92024</v>
      </c>
      <c r="E5791" s="75">
        <v>5.5524324066013202</v>
      </c>
      <c r="F5791" s="75">
        <v>0</v>
      </c>
      <c r="G5791" s="75">
        <v>19.600000000000001</v>
      </c>
      <c r="H5791" s="77"/>
      <c r="I5791" s="77"/>
    </row>
    <row r="5792" spans="1:9" x14ac:dyDescent="0.25">
      <c r="A5792" s="75">
        <v>6073017501</v>
      </c>
      <c r="B5792" s="75">
        <v>2769</v>
      </c>
      <c r="C5792" s="75" t="s">
        <v>190</v>
      </c>
      <c r="D5792" s="75">
        <v>92024</v>
      </c>
      <c r="E5792" s="75">
        <v>3.7179936832168599</v>
      </c>
      <c r="F5792" s="75">
        <v>0</v>
      </c>
      <c r="G5792" s="75">
        <v>18</v>
      </c>
      <c r="H5792" s="77"/>
      <c r="I5792" s="77"/>
    </row>
    <row r="5793" spans="1:9" x14ac:dyDescent="0.25">
      <c r="A5793" s="75">
        <v>6073017107</v>
      </c>
      <c r="B5793" s="75">
        <v>2871</v>
      </c>
      <c r="C5793" s="75" t="s">
        <v>190</v>
      </c>
      <c r="D5793" s="75">
        <v>92024</v>
      </c>
      <c r="E5793" s="75">
        <v>3.6845170815391999</v>
      </c>
      <c r="F5793" s="75">
        <v>0</v>
      </c>
      <c r="G5793" s="75">
        <v>10.8</v>
      </c>
      <c r="H5793" s="77"/>
      <c r="I5793" s="77"/>
    </row>
    <row r="5794" spans="1:9" x14ac:dyDescent="0.25">
      <c r="A5794" s="75">
        <v>6073020500</v>
      </c>
      <c r="B5794" s="75">
        <v>5196</v>
      </c>
      <c r="C5794" s="75" t="s">
        <v>190</v>
      </c>
      <c r="D5794" s="75">
        <v>92025</v>
      </c>
      <c r="E5794" s="75">
        <v>38.103000611121999</v>
      </c>
      <c r="F5794" s="75">
        <v>0</v>
      </c>
      <c r="G5794" s="75">
        <v>60</v>
      </c>
      <c r="H5794" s="77"/>
      <c r="I5794" s="77"/>
    </row>
    <row r="5795" spans="1:9" x14ac:dyDescent="0.25">
      <c r="A5795" s="75">
        <v>6073020601</v>
      </c>
      <c r="B5795" s="75">
        <v>5560</v>
      </c>
      <c r="C5795" s="75" t="s">
        <v>190</v>
      </c>
      <c r="D5795" s="75">
        <v>92025</v>
      </c>
      <c r="E5795" s="75">
        <v>30.634781525157798</v>
      </c>
      <c r="F5795" s="75">
        <v>0</v>
      </c>
      <c r="G5795" s="75">
        <v>66</v>
      </c>
      <c r="H5795" s="77"/>
      <c r="I5795" s="77"/>
    </row>
    <row r="5796" spans="1:9" x14ac:dyDescent="0.25">
      <c r="A5796" s="75">
        <v>6073020214</v>
      </c>
      <c r="B5796" s="75">
        <v>5143</v>
      </c>
      <c r="C5796" s="75" t="s">
        <v>190</v>
      </c>
      <c r="D5796" s="75">
        <v>92025</v>
      </c>
      <c r="E5796" s="75">
        <v>28.926462296126001</v>
      </c>
      <c r="F5796" s="75">
        <v>0</v>
      </c>
      <c r="G5796" s="75">
        <v>81.8</v>
      </c>
      <c r="H5796" s="77"/>
      <c r="I5796" s="77"/>
    </row>
    <row r="5797" spans="1:9" x14ac:dyDescent="0.25">
      <c r="A5797" s="75">
        <v>6073020207</v>
      </c>
      <c r="B5797" s="75">
        <v>4765</v>
      </c>
      <c r="C5797" s="75" t="s">
        <v>190</v>
      </c>
      <c r="D5797" s="75">
        <v>92027</v>
      </c>
      <c r="E5797" s="75">
        <v>26.564118955007601</v>
      </c>
      <c r="F5797" s="75">
        <v>0</v>
      </c>
      <c r="G5797" s="75">
        <v>65.099999999999994</v>
      </c>
      <c r="H5797" s="77"/>
      <c r="I5797" s="77"/>
    </row>
    <row r="5798" spans="1:9" x14ac:dyDescent="0.25">
      <c r="A5798" s="75">
        <v>6073020202</v>
      </c>
      <c r="B5798" s="75">
        <v>6689</v>
      </c>
      <c r="C5798" s="75" t="s">
        <v>190</v>
      </c>
      <c r="D5798" s="75">
        <v>92025</v>
      </c>
      <c r="E5798" s="75">
        <v>26.515859306334001</v>
      </c>
      <c r="F5798" s="75">
        <v>0</v>
      </c>
      <c r="G5798" s="75">
        <v>65.8</v>
      </c>
      <c r="H5798" s="77"/>
      <c r="I5798" s="77"/>
    </row>
    <row r="5799" spans="1:9" x14ac:dyDescent="0.25">
      <c r="A5799" s="75">
        <v>6073020108</v>
      </c>
      <c r="B5799" s="75">
        <v>5813</v>
      </c>
      <c r="C5799" s="75" t="s">
        <v>190</v>
      </c>
      <c r="D5799" s="75">
        <v>92026</v>
      </c>
      <c r="E5799" s="75">
        <v>25.569714227831302</v>
      </c>
      <c r="F5799" s="75">
        <v>0</v>
      </c>
      <c r="G5799" s="75">
        <v>67.8</v>
      </c>
      <c r="H5799" s="77"/>
      <c r="I5799" s="77"/>
    </row>
    <row r="5800" spans="1:9" x14ac:dyDescent="0.25">
      <c r="A5800" s="75">
        <v>6073020211</v>
      </c>
      <c r="B5800" s="75">
        <v>6702</v>
      </c>
      <c r="C5800" s="75" t="s">
        <v>190</v>
      </c>
      <c r="D5800" s="75">
        <v>92027</v>
      </c>
      <c r="E5800" s="75">
        <v>25.0871158684539</v>
      </c>
      <c r="F5800" s="75">
        <v>0</v>
      </c>
      <c r="G5800" s="75">
        <v>59.6</v>
      </c>
      <c r="H5800" s="77"/>
      <c r="I5800" s="77"/>
    </row>
    <row r="5801" spans="1:9" x14ac:dyDescent="0.25">
      <c r="A5801" s="75">
        <v>6073020213</v>
      </c>
      <c r="B5801" s="75">
        <v>4028</v>
      </c>
      <c r="C5801" s="75" t="s">
        <v>190</v>
      </c>
      <c r="D5801" s="75">
        <v>92025</v>
      </c>
      <c r="E5801" s="75">
        <v>24.643475981903901</v>
      </c>
      <c r="F5801" s="75">
        <v>0</v>
      </c>
      <c r="G5801" s="75">
        <v>76</v>
      </c>
      <c r="H5801" s="77"/>
      <c r="I5801" s="77"/>
    </row>
    <row r="5802" spans="1:9" x14ac:dyDescent="0.25">
      <c r="A5802" s="75">
        <v>6073020308</v>
      </c>
      <c r="B5802" s="75">
        <v>5743</v>
      </c>
      <c r="C5802" s="75" t="s">
        <v>190</v>
      </c>
      <c r="D5802" s="75">
        <v>92026</v>
      </c>
      <c r="E5802" s="75">
        <v>24.4280803605415</v>
      </c>
      <c r="F5802" s="75">
        <v>0</v>
      </c>
      <c r="G5802" s="75">
        <v>47.9</v>
      </c>
      <c r="H5802" s="77"/>
      <c r="I5802" s="77"/>
    </row>
    <row r="5803" spans="1:9" x14ac:dyDescent="0.25">
      <c r="A5803" s="75">
        <v>6073020403</v>
      </c>
      <c r="B5803" s="75">
        <v>4107</v>
      </c>
      <c r="C5803" s="75" t="s">
        <v>190</v>
      </c>
      <c r="D5803" s="75">
        <v>92025</v>
      </c>
      <c r="E5803" s="75">
        <v>24.427048530411</v>
      </c>
      <c r="F5803" s="75">
        <v>0</v>
      </c>
      <c r="G5803" s="75">
        <v>20.3</v>
      </c>
      <c r="H5803" s="77"/>
      <c r="I5803" s="77"/>
    </row>
    <row r="5804" spans="1:9" x14ac:dyDescent="0.25">
      <c r="A5804" s="75">
        <v>6073020206</v>
      </c>
      <c r="B5804" s="75">
        <v>5217</v>
      </c>
      <c r="C5804" s="75" t="s">
        <v>190</v>
      </c>
      <c r="D5804" s="75">
        <v>92027</v>
      </c>
      <c r="E5804" s="75">
        <v>24.065576524268199</v>
      </c>
      <c r="F5804" s="75">
        <v>0</v>
      </c>
      <c r="G5804" s="75">
        <v>61.6</v>
      </c>
      <c r="H5804" s="77"/>
      <c r="I5804" s="77"/>
    </row>
    <row r="5805" spans="1:9" x14ac:dyDescent="0.25">
      <c r="A5805" s="75">
        <v>6073020309</v>
      </c>
      <c r="B5805" s="75">
        <v>3945</v>
      </c>
      <c r="C5805" s="75" t="s">
        <v>190</v>
      </c>
      <c r="D5805" s="75">
        <v>92026</v>
      </c>
      <c r="E5805" s="75">
        <v>22.9715358770097</v>
      </c>
      <c r="F5805" s="75">
        <v>0</v>
      </c>
      <c r="G5805" s="75">
        <v>42.9</v>
      </c>
      <c r="H5805" s="77"/>
      <c r="I5805" s="77"/>
    </row>
    <row r="5806" spans="1:9" x14ac:dyDescent="0.25">
      <c r="A5806" s="75">
        <v>6073020602</v>
      </c>
      <c r="B5806" s="75">
        <v>5859</v>
      </c>
      <c r="C5806" s="75" t="s">
        <v>190</v>
      </c>
      <c r="D5806" s="75">
        <v>92025</v>
      </c>
      <c r="E5806" s="75">
        <v>21.243428067927901</v>
      </c>
      <c r="F5806" s="75">
        <v>0</v>
      </c>
      <c r="G5806" s="75">
        <v>51.2</v>
      </c>
      <c r="H5806" s="77"/>
      <c r="I5806" s="77"/>
    </row>
    <row r="5807" spans="1:9" x14ac:dyDescent="0.25">
      <c r="A5807" s="75">
        <v>6073020707</v>
      </c>
      <c r="B5807" s="75">
        <v>4734</v>
      </c>
      <c r="C5807" s="75" t="s">
        <v>190</v>
      </c>
      <c r="D5807" s="75">
        <v>92025</v>
      </c>
      <c r="E5807" s="75">
        <v>20.432265170485302</v>
      </c>
      <c r="F5807" s="75">
        <v>0</v>
      </c>
      <c r="G5807" s="75">
        <v>52.7</v>
      </c>
      <c r="H5807" s="77"/>
      <c r="I5807" s="77"/>
    </row>
    <row r="5808" spans="1:9" x14ac:dyDescent="0.25">
      <c r="A5808" s="75">
        <v>6073020208</v>
      </c>
      <c r="B5808" s="75">
        <v>2501</v>
      </c>
      <c r="C5808" s="75" t="s">
        <v>190</v>
      </c>
      <c r="D5808" s="75">
        <v>92027</v>
      </c>
      <c r="E5808" s="75">
        <v>20.029369537061001</v>
      </c>
      <c r="F5808" s="75">
        <v>0</v>
      </c>
      <c r="G5808" s="75">
        <v>40.200000000000003</v>
      </c>
      <c r="H5808" s="77"/>
      <c r="I5808" s="77"/>
    </row>
    <row r="5809" spans="1:9" x14ac:dyDescent="0.25">
      <c r="A5809" s="75">
        <v>6073020210</v>
      </c>
      <c r="B5809" s="75">
        <v>4639</v>
      </c>
      <c r="C5809" s="75" t="s">
        <v>190</v>
      </c>
      <c r="D5809" s="75">
        <v>92027</v>
      </c>
      <c r="E5809" s="75">
        <v>19.741310349723399</v>
      </c>
      <c r="F5809" s="75">
        <v>0</v>
      </c>
      <c r="G5809" s="75">
        <v>46.3</v>
      </c>
      <c r="H5809" s="77"/>
      <c r="I5809" s="77"/>
    </row>
    <row r="5810" spans="1:9" x14ac:dyDescent="0.25">
      <c r="A5810" s="75">
        <v>6073020209</v>
      </c>
      <c r="B5810" s="75">
        <v>4748</v>
      </c>
      <c r="C5810" s="75" t="s">
        <v>190</v>
      </c>
      <c r="D5810" s="75">
        <v>92027</v>
      </c>
      <c r="E5810" s="75">
        <v>19.713934890802602</v>
      </c>
      <c r="F5810" s="75">
        <v>0</v>
      </c>
      <c r="G5810" s="75">
        <v>64.400000000000006</v>
      </c>
      <c r="H5810" s="77"/>
      <c r="I5810" s="77"/>
    </row>
    <row r="5811" spans="1:9" x14ac:dyDescent="0.25">
      <c r="A5811" s="75">
        <v>6073020307</v>
      </c>
      <c r="B5811" s="75">
        <v>7170</v>
      </c>
      <c r="C5811" s="75" t="s">
        <v>190</v>
      </c>
      <c r="D5811" s="75">
        <v>92029</v>
      </c>
      <c r="E5811" s="75">
        <v>19.6614611620391</v>
      </c>
      <c r="F5811" s="75">
        <v>0</v>
      </c>
      <c r="G5811" s="75">
        <v>38</v>
      </c>
      <c r="H5811" s="77"/>
      <c r="I5811" s="77"/>
    </row>
    <row r="5812" spans="1:9" x14ac:dyDescent="0.25">
      <c r="A5812" s="75">
        <v>6073020404</v>
      </c>
      <c r="B5812" s="75">
        <v>5070</v>
      </c>
      <c r="C5812" s="75" t="s">
        <v>190</v>
      </c>
      <c r="D5812" s="75">
        <v>92029</v>
      </c>
      <c r="E5812" s="75">
        <v>17.7677192764552</v>
      </c>
      <c r="F5812" s="75">
        <v>0</v>
      </c>
      <c r="G5812" s="75">
        <v>22.6</v>
      </c>
      <c r="H5812" s="77"/>
      <c r="I5812" s="77"/>
    </row>
    <row r="5813" spans="1:9" x14ac:dyDescent="0.25">
      <c r="A5813" s="75">
        <v>6073020710</v>
      </c>
      <c r="B5813" s="75">
        <v>1749</v>
      </c>
      <c r="C5813" s="75" t="s">
        <v>190</v>
      </c>
      <c r="D5813" s="75">
        <v>92025</v>
      </c>
      <c r="E5813" s="75">
        <v>17.676009410624101</v>
      </c>
      <c r="F5813" s="75">
        <v>0</v>
      </c>
      <c r="G5813" s="75">
        <v>13.9</v>
      </c>
      <c r="H5813" s="77"/>
      <c r="I5813" s="77"/>
    </row>
    <row r="5814" spans="1:9" x14ac:dyDescent="0.25">
      <c r="A5814" s="75">
        <v>6073020709</v>
      </c>
      <c r="B5814" s="75">
        <v>8007</v>
      </c>
      <c r="C5814" s="75" t="s">
        <v>190</v>
      </c>
      <c r="D5814" s="75">
        <v>92027</v>
      </c>
      <c r="E5814" s="75">
        <v>14.8423571299165</v>
      </c>
      <c r="F5814" s="75">
        <v>0</v>
      </c>
      <c r="G5814" s="75">
        <v>18.8</v>
      </c>
      <c r="H5814" s="77"/>
      <c r="I5814" s="77"/>
    </row>
    <row r="5815" spans="1:9" x14ac:dyDescent="0.25">
      <c r="A5815" s="75">
        <v>6073020103</v>
      </c>
      <c r="B5815" s="75">
        <v>10235</v>
      </c>
      <c r="C5815" s="75" t="s">
        <v>190</v>
      </c>
      <c r="D5815" s="75">
        <v>92027</v>
      </c>
      <c r="E5815" s="75">
        <v>14.6251653162065</v>
      </c>
      <c r="F5815" s="75">
        <v>0</v>
      </c>
      <c r="G5815" s="75">
        <v>20.3</v>
      </c>
      <c r="H5815" s="77"/>
      <c r="I5815" s="77"/>
    </row>
    <row r="5816" spans="1:9" x14ac:dyDescent="0.25">
      <c r="A5816" s="75">
        <v>6073020305</v>
      </c>
      <c r="B5816" s="75">
        <v>5984</v>
      </c>
      <c r="C5816" s="75" t="s">
        <v>190</v>
      </c>
      <c r="D5816" s="75">
        <v>92026</v>
      </c>
      <c r="E5816" s="75">
        <v>14.6248458057268</v>
      </c>
      <c r="F5816" s="75">
        <v>0</v>
      </c>
      <c r="G5816" s="75">
        <v>27.5</v>
      </c>
      <c r="H5816" s="77"/>
      <c r="I5816" s="77"/>
    </row>
    <row r="5817" spans="1:9" x14ac:dyDescent="0.25">
      <c r="A5817" s="75">
        <v>6073020109</v>
      </c>
      <c r="B5817" s="75">
        <v>5127</v>
      </c>
      <c r="C5817" s="75" t="s">
        <v>190</v>
      </c>
      <c r="D5817" s="75">
        <v>92027</v>
      </c>
      <c r="E5817" s="75">
        <v>14.4881835849895</v>
      </c>
      <c r="F5817" s="75">
        <v>0</v>
      </c>
      <c r="G5817" s="75">
        <v>43.1</v>
      </c>
      <c r="H5817" s="77"/>
      <c r="I5817" s="77"/>
    </row>
    <row r="5818" spans="1:9" x14ac:dyDescent="0.25">
      <c r="A5818" s="75">
        <v>6073020105</v>
      </c>
      <c r="B5818" s="75">
        <v>3801</v>
      </c>
      <c r="C5818" s="75" t="s">
        <v>190</v>
      </c>
      <c r="D5818" s="75">
        <v>92026</v>
      </c>
      <c r="E5818" s="75">
        <v>13.999834014792899</v>
      </c>
      <c r="F5818" s="75">
        <v>0</v>
      </c>
      <c r="G5818" s="75">
        <v>38.4</v>
      </c>
      <c r="H5818" s="77"/>
      <c r="I5818" s="77"/>
    </row>
    <row r="5819" spans="1:9" x14ac:dyDescent="0.25">
      <c r="A5819" s="75">
        <v>6073020106</v>
      </c>
      <c r="B5819" s="75">
        <v>3803</v>
      </c>
      <c r="C5819" s="75" t="s">
        <v>190</v>
      </c>
      <c r="D5819" s="75">
        <v>92026</v>
      </c>
      <c r="E5819" s="75">
        <v>13.185443855212499</v>
      </c>
      <c r="F5819" s="75">
        <v>0</v>
      </c>
      <c r="G5819" s="75">
        <v>38.799999999999997</v>
      </c>
      <c r="H5819" s="77"/>
      <c r="I5819" s="77"/>
    </row>
    <row r="5820" spans="1:9" x14ac:dyDescent="0.25">
      <c r="A5820" s="75">
        <v>6073020705</v>
      </c>
      <c r="B5820" s="75">
        <v>4635</v>
      </c>
      <c r="C5820" s="75" t="s">
        <v>190</v>
      </c>
      <c r="D5820" s="75">
        <v>92027</v>
      </c>
      <c r="E5820" s="75">
        <v>13.170323720043999</v>
      </c>
      <c r="F5820" s="75">
        <v>0</v>
      </c>
      <c r="G5820" s="75">
        <v>23.4</v>
      </c>
      <c r="H5820" s="77"/>
      <c r="I5820" s="77"/>
    </row>
    <row r="5821" spans="1:9" x14ac:dyDescent="0.25">
      <c r="A5821" s="75">
        <v>6073020405</v>
      </c>
      <c r="B5821" s="75">
        <v>3412</v>
      </c>
      <c r="C5821" s="75" t="s">
        <v>190</v>
      </c>
      <c r="D5821" s="75">
        <v>92029</v>
      </c>
      <c r="E5821" s="75">
        <v>11.783557817015501</v>
      </c>
      <c r="F5821" s="75">
        <v>0</v>
      </c>
      <c r="G5821" s="75">
        <v>10.199999999999999</v>
      </c>
      <c r="H5821" s="77"/>
      <c r="I5821" s="77"/>
    </row>
    <row r="5822" spans="1:9" x14ac:dyDescent="0.25">
      <c r="A5822" s="75">
        <v>6073020304</v>
      </c>
      <c r="B5822" s="75">
        <v>6061</v>
      </c>
      <c r="C5822" s="75" t="s">
        <v>190</v>
      </c>
      <c r="D5822" s="75">
        <v>92026</v>
      </c>
      <c r="E5822" s="75">
        <v>11.4263587934478</v>
      </c>
      <c r="F5822" s="75">
        <v>0</v>
      </c>
      <c r="G5822" s="75">
        <v>30.3</v>
      </c>
      <c r="H5822" s="77"/>
      <c r="I5822" s="77"/>
    </row>
    <row r="5823" spans="1:9" x14ac:dyDescent="0.25">
      <c r="A5823" s="75">
        <v>6073020401</v>
      </c>
      <c r="B5823" s="75">
        <v>2369</v>
      </c>
      <c r="C5823" s="75" t="s">
        <v>190</v>
      </c>
      <c r="D5823" s="75">
        <v>92029</v>
      </c>
      <c r="E5823" s="75">
        <v>9.7748661121466291</v>
      </c>
      <c r="F5823" s="75">
        <v>0</v>
      </c>
      <c r="G5823" s="75">
        <v>12.8</v>
      </c>
      <c r="H5823" s="77"/>
      <c r="I5823" s="77"/>
    </row>
    <row r="5824" spans="1:9" x14ac:dyDescent="0.25">
      <c r="A5824" s="75">
        <v>6073020107</v>
      </c>
      <c r="B5824" s="75">
        <v>3837</v>
      </c>
      <c r="C5824" s="75" t="s">
        <v>190</v>
      </c>
      <c r="D5824" s="75">
        <v>92027</v>
      </c>
      <c r="E5824" s="75">
        <v>9.3647185552302101</v>
      </c>
      <c r="F5824" s="75">
        <v>0</v>
      </c>
      <c r="G5824" s="75">
        <v>31.7</v>
      </c>
      <c r="H5824" s="77"/>
      <c r="I5824" s="77"/>
    </row>
    <row r="5825" spans="1:9" x14ac:dyDescent="0.25">
      <c r="A5825" s="75">
        <v>6073020706</v>
      </c>
      <c r="B5825" s="75">
        <v>6286</v>
      </c>
      <c r="C5825" s="75" t="s">
        <v>190</v>
      </c>
      <c r="D5825" s="75">
        <v>92025</v>
      </c>
      <c r="E5825" s="75">
        <v>9.2447763629120203</v>
      </c>
      <c r="F5825" s="75">
        <v>0</v>
      </c>
      <c r="G5825" s="75">
        <v>15.9</v>
      </c>
      <c r="H5825" s="77"/>
      <c r="I5825" s="77"/>
    </row>
    <row r="5826" spans="1:9" x14ac:dyDescent="0.25">
      <c r="A5826" s="75">
        <v>6073019105</v>
      </c>
      <c r="B5826" s="75">
        <v>5722</v>
      </c>
      <c r="C5826" s="75" t="s">
        <v>190</v>
      </c>
      <c r="D5826" s="75">
        <v>92026</v>
      </c>
      <c r="E5826" s="75">
        <v>9.0676756437108992</v>
      </c>
      <c r="F5826" s="75">
        <v>0</v>
      </c>
      <c r="G5826" s="75">
        <v>16.3</v>
      </c>
      <c r="H5826" s="77"/>
      <c r="I5826" s="77"/>
    </row>
    <row r="5827" spans="1:9" x14ac:dyDescent="0.25">
      <c r="A5827" s="75">
        <v>6073017110</v>
      </c>
      <c r="B5827" s="75">
        <v>10622</v>
      </c>
      <c r="C5827" s="75" t="s">
        <v>190</v>
      </c>
      <c r="D5827" s="75">
        <v>92029</v>
      </c>
      <c r="E5827" s="75">
        <v>8.43148645586672</v>
      </c>
      <c r="F5827" s="75">
        <v>0</v>
      </c>
      <c r="G5827" s="75">
        <v>19.899999999999999</v>
      </c>
      <c r="H5827" s="77"/>
      <c r="I5827" s="77"/>
    </row>
    <row r="5828" spans="1:9" x14ac:dyDescent="0.25">
      <c r="A5828" s="75">
        <v>6073020708</v>
      </c>
      <c r="B5828" s="75">
        <v>3437</v>
      </c>
      <c r="C5828" s="75" t="s">
        <v>190</v>
      </c>
      <c r="D5828" s="75">
        <v>92025</v>
      </c>
      <c r="E5828" s="75">
        <v>8.2670296888827703</v>
      </c>
      <c r="F5828" s="75">
        <v>0</v>
      </c>
      <c r="G5828" s="75">
        <v>18.899999999999999</v>
      </c>
      <c r="H5828" s="77"/>
      <c r="I5828" s="77"/>
    </row>
    <row r="5829" spans="1:9" x14ac:dyDescent="0.25">
      <c r="A5829" s="75">
        <v>6073018903</v>
      </c>
      <c r="B5829" s="75">
        <v>4861</v>
      </c>
      <c r="C5829" s="75" t="s">
        <v>190</v>
      </c>
      <c r="D5829" s="75">
        <v>92028</v>
      </c>
      <c r="E5829" s="75">
        <v>25.437670554503701</v>
      </c>
      <c r="F5829" s="75">
        <v>0</v>
      </c>
      <c r="G5829" s="75">
        <v>47.3</v>
      </c>
      <c r="H5829" s="77"/>
      <c r="I5829" s="77"/>
    </row>
    <row r="5830" spans="1:9" x14ac:dyDescent="0.25">
      <c r="A5830" s="75">
        <v>6073019002</v>
      </c>
      <c r="B5830" s="75">
        <v>1759</v>
      </c>
      <c r="C5830" s="75" t="s">
        <v>190</v>
      </c>
      <c r="D5830" s="75">
        <v>92028</v>
      </c>
      <c r="E5830" s="75">
        <v>24.015044210690199</v>
      </c>
      <c r="F5830" s="75">
        <v>0</v>
      </c>
      <c r="G5830" s="75">
        <v>21.6</v>
      </c>
      <c r="H5830" s="77"/>
      <c r="I5830" s="77"/>
    </row>
    <row r="5831" spans="1:9" x14ac:dyDescent="0.25">
      <c r="A5831" s="75">
        <v>6073018906</v>
      </c>
      <c r="B5831" s="75">
        <v>6033</v>
      </c>
      <c r="C5831" s="75" t="s">
        <v>190</v>
      </c>
      <c r="D5831" s="75">
        <v>92028</v>
      </c>
      <c r="E5831" s="75">
        <v>22.374990924112598</v>
      </c>
      <c r="F5831" s="75">
        <v>0</v>
      </c>
      <c r="G5831" s="75">
        <v>45.7</v>
      </c>
      <c r="H5831" s="77"/>
      <c r="I5831" s="77"/>
    </row>
    <row r="5832" spans="1:9" x14ac:dyDescent="0.25">
      <c r="A5832" s="75">
        <v>6073018904</v>
      </c>
      <c r="B5832" s="75">
        <v>5640</v>
      </c>
      <c r="C5832" s="75" t="s">
        <v>190</v>
      </c>
      <c r="D5832" s="75">
        <v>92028</v>
      </c>
      <c r="E5832" s="75">
        <v>22.304486762229701</v>
      </c>
      <c r="F5832" s="75">
        <v>0</v>
      </c>
      <c r="G5832" s="75">
        <v>52.3</v>
      </c>
      <c r="H5832" s="77"/>
      <c r="I5832" s="77"/>
    </row>
    <row r="5833" spans="1:9" x14ac:dyDescent="0.25">
      <c r="A5833" s="75">
        <v>6073018905</v>
      </c>
      <c r="B5833" s="75">
        <v>6765</v>
      </c>
      <c r="C5833" s="75" t="s">
        <v>190</v>
      </c>
      <c r="D5833" s="75">
        <v>92028</v>
      </c>
      <c r="E5833" s="75">
        <v>21.833101906644799</v>
      </c>
      <c r="F5833" s="75">
        <v>0</v>
      </c>
      <c r="G5833" s="75">
        <v>51.5</v>
      </c>
      <c r="H5833" s="77"/>
      <c r="I5833" s="77"/>
    </row>
    <row r="5834" spans="1:9" x14ac:dyDescent="0.25">
      <c r="A5834" s="75">
        <v>6073019001</v>
      </c>
      <c r="B5834" s="75">
        <v>5946</v>
      </c>
      <c r="C5834" s="75" t="s">
        <v>190</v>
      </c>
      <c r="D5834" s="75">
        <v>92028</v>
      </c>
      <c r="E5834" s="75">
        <v>16.313904923765001</v>
      </c>
      <c r="F5834" s="75">
        <v>0</v>
      </c>
      <c r="G5834" s="75">
        <v>31.3</v>
      </c>
      <c r="H5834" s="77"/>
      <c r="I5834" s="77"/>
    </row>
    <row r="5835" spans="1:9" x14ac:dyDescent="0.25">
      <c r="A5835" s="75">
        <v>6073018802</v>
      </c>
      <c r="B5835" s="75">
        <v>8122</v>
      </c>
      <c r="C5835" s="75" t="s">
        <v>190</v>
      </c>
      <c r="D5835" s="75">
        <v>92028</v>
      </c>
      <c r="E5835" s="75">
        <v>11.218390292618301</v>
      </c>
      <c r="F5835" s="75">
        <v>0</v>
      </c>
      <c r="G5835" s="75">
        <v>20.3</v>
      </c>
      <c r="H5835" s="77"/>
      <c r="I5835" s="77"/>
    </row>
    <row r="5836" spans="1:9" x14ac:dyDescent="0.25">
      <c r="A5836" s="75">
        <v>6073018801</v>
      </c>
      <c r="B5836" s="75">
        <v>3614</v>
      </c>
      <c r="C5836" s="75" t="s">
        <v>190</v>
      </c>
      <c r="D5836" s="75">
        <v>92028</v>
      </c>
      <c r="E5836" s="75">
        <v>7.7112958654729704</v>
      </c>
      <c r="F5836" s="75">
        <v>0</v>
      </c>
      <c r="G5836" s="75">
        <v>23.1</v>
      </c>
      <c r="H5836" s="77"/>
      <c r="I5836" s="77"/>
    </row>
    <row r="5837" spans="1:9" x14ac:dyDescent="0.25">
      <c r="A5837" s="75">
        <v>6073010402</v>
      </c>
      <c r="B5837" s="75">
        <v>5558</v>
      </c>
      <c r="C5837" s="75" t="s">
        <v>190</v>
      </c>
      <c r="D5837" s="75">
        <v>91932</v>
      </c>
      <c r="E5837" s="75">
        <v>30.496156849781499</v>
      </c>
      <c r="F5837" s="75">
        <v>0</v>
      </c>
      <c r="G5837" s="75">
        <v>56.8</v>
      </c>
      <c r="H5837" s="77"/>
      <c r="I5837" s="77"/>
    </row>
    <row r="5838" spans="1:9" x14ac:dyDescent="0.25">
      <c r="A5838" s="75">
        <v>6073010502</v>
      </c>
      <c r="B5838" s="75">
        <v>5514</v>
      </c>
      <c r="C5838" s="75" t="s">
        <v>190</v>
      </c>
      <c r="D5838" s="75">
        <v>91932</v>
      </c>
      <c r="E5838" s="75">
        <v>24.299132552371301</v>
      </c>
      <c r="F5838" s="75">
        <v>0</v>
      </c>
      <c r="G5838" s="75">
        <v>49.8</v>
      </c>
      <c r="H5838" s="77"/>
      <c r="I5838" s="77"/>
    </row>
    <row r="5839" spans="1:9" x14ac:dyDescent="0.25">
      <c r="A5839" s="75">
        <v>6073010200</v>
      </c>
      <c r="B5839" s="75">
        <v>6800</v>
      </c>
      <c r="C5839" s="75" t="s">
        <v>190</v>
      </c>
      <c r="D5839" s="75">
        <v>91932</v>
      </c>
      <c r="E5839" s="75">
        <v>23.763044127356601</v>
      </c>
      <c r="F5839" s="75">
        <v>0</v>
      </c>
      <c r="G5839" s="75">
        <v>27.9</v>
      </c>
      <c r="H5839" s="77"/>
      <c r="I5839" s="77"/>
    </row>
    <row r="5840" spans="1:9" x14ac:dyDescent="0.25">
      <c r="A5840" s="75">
        <v>6073010300</v>
      </c>
      <c r="B5840" s="75">
        <v>4507</v>
      </c>
      <c r="C5840" s="75" t="s">
        <v>190</v>
      </c>
      <c r="D5840" s="75">
        <v>91932</v>
      </c>
      <c r="E5840" s="75">
        <v>23.5476869896866</v>
      </c>
      <c r="F5840" s="75">
        <v>0</v>
      </c>
      <c r="G5840" s="75">
        <v>42.8</v>
      </c>
      <c r="H5840" s="77"/>
      <c r="I5840" s="77"/>
    </row>
    <row r="5841" spans="1:9" x14ac:dyDescent="0.25">
      <c r="A5841" s="75">
        <v>6073010401</v>
      </c>
      <c r="B5841" s="75">
        <v>2458</v>
      </c>
      <c r="C5841" s="75" t="s">
        <v>190</v>
      </c>
      <c r="D5841" s="75">
        <v>91932</v>
      </c>
      <c r="E5841" s="75">
        <v>19.815393741414098</v>
      </c>
      <c r="F5841" s="75">
        <v>0</v>
      </c>
      <c r="G5841" s="75">
        <v>61.9</v>
      </c>
      <c r="H5841" s="77"/>
      <c r="I5841" s="77"/>
    </row>
    <row r="5842" spans="1:9" x14ac:dyDescent="0.25">
      <c r="A5842" s="75">
        <v>6073010501</v>
      </c>
      <c r="B5842" s="75">
        <v>1433</v>
      </c>
      <c r="C5842" s="75" t="s">
        <v>190</v>
      </c>
      <c r="D5842" s="75">
        <v>91932</v>
      </c>
      <c r="E5842" s="75">
        <v>15.269546230156701</v>
      </c>
      <c r="F5842" s="75">
        <v>0</v>
      </c>
      <c r="G5842" s="75">
        <v>26.8</v>
      </c>
      <c r="H5842" s="77"/>
      <c r="I5842" s="77"/>
    </row>
    <row r="5843" spans="1:9" x14ac:dyDescent="0.25">
      <c r="A5843" s="75">
        <v>6073021302</v>
      </c>
      <c r="B5843" s="75">
        <v>7361</v>
      </c>
      <c r="C5843" s="75" t="s">
        <v>190</v>
      </c>
      <c r="D5843" s="75">
        <v>91935</v>
      </c>
      <c r="E5843" s="75">
        <v>13.8070930804152</v>
      </c>
      <c r="F5843" s="75">
        <v>0</v>
      </c>
      <c r="G5843" s="75">
        <v>26.2</v>
      </c>
      <c r="H5843" s="77"/>
      <c r="I5843" s="77"/>
    </row>
    <row r="5844" spans="1:9" x14ac:dyDescent="0.25">
      <c r="A5844" s="75">
        <v>6073021303</v>
      </c>
      <c r="B5844" s="75">
        <v>8981</v>
      </c>
      <c r="C5844" s="75" t="s">
        <v>190</v>
      </c>
      <c r="D5844" s="75">
        <v>91935</v>
      </c>
      <c r="E5844" s="75">
        <v>12.9985036774188</v>
      </c>
      <c r="F5844" s="75">
        <v>0</v>
      </c>
      <c r="G5844" s="75">
        <v>11</v>
      </c>
      <c r="H5844" s="77"/>
      <c r="I5844" s="77"/>
    </row>
    <row r="5845" spans="1:9" x14ac:dyDescent="0.25">
      <c r="A5845" s="75">
        <v>6073021304</v>
      </c>
      <c r="B5845" s="75">
        <v>2616</v>
      </c>
      <c r="C5845" s="75" t="s">
        <v>190</v>
      </c>
      <c r="D5845" s="75">
        <v>91935</v>
      </c>
      <c r="E5845" s="75">
        <v>6.8598589446723199</v>
      </c>
      <c r="F5845" s="75">
        <v>0</v>
      </c>
      <c r="G5845" s="75">
        <v>9.9</v>
      </c>
      <c r="H5845" s="77"/>
      <c r="I5845" s="77"/>
    </row>
    <row r="5846" spans="1:9" x14ac:dyDescent="0.25">
      <c r="A5846" s="75">
        <v>6073020904</v>
      </c>
      <c r="B5846" s="75">
        <v>3075</v>
      </c>
      <c r="C5846" s="75" t="s">
        <v>190</v>
      </c>
      <c r="D5846" s="75">
        <v>92036</v>
      </c>
      <c r="E5846" s="75">
        <v>14.7393547843975</v>
      </c>
      <c r="F5846" s="75">
        <v>0</v>
      </c>
      <c r="G5846" s="75">
        <v>30</v>
      </c>
      <c r="H5846" s="77"/>
      <c r="I5846" s="77"/>
    </row>
    <row r="5847" spans="1:9" x14ac:dyDescent="0.25">
      <c r="A5847" s="75">
        <v>6073008361</v>
      </c>
      <c r="B5847" s="75">
        <v>2642</v>
      </c>
      <c r="C5847" s="75" t="s">
        <v>190</v>
      </c>
      <c r="D5847" s="75">
        <v>92037</v>
      </c>
      <c r="E5847" s="75">
        <v>14.4887639833342</v>
      </c>
      <c r="F5847" s="75">
        <v>0</v>
      </c>
      <c r="G5847" s="75">
        <v>35.299999999999997</v>
      </c>
      <c r="H5847" s="77"/>
      <c r="I5847" s="77"/>
    </row>
    <row r="5848" spans="1:9" x14ac:dyDescent="0.25">
      <c r="A5848" s="75">
        <v>6073008341</v>
      </c>
      <c r="B5848" s="75">
        <v>7614</v>
      </c>
      <c r="C5848" s="75" t="s">
        <v>190</v>
      </c>
      <c r="D5848" s="75">
        <v>92037</v>
      </c>
      <c r="E5848" s="75">
        <v>13.137536746822899</v>
      </c>
      <c r="F5848" s="75">
        <v>0</v>
      </c>
      <c r="G5848" s="75">
        <v>43.2</v>
      </c>
      <c r="H5848" s="77"/>
      <c r="I5848" s="77"/>
    </row>
    <row r="5849" spans="1:9" x14ac:dyDescent="0.25">
      <c r="A5849" s="75">
        <v>6073008305</v>
      </c>
      <c r="B5849" s="75">
        <v>10482</v>
      </c>
      <c r="C5849" s="75" t="s">
        <v>190</v>
      </c>
      <c r="D5849" s="75">
        <v>92037</v>
      </c>
      <c r="E5849" s="75">
        <v>12.173709474119599</v>
      </c>
      <c r="F5849" s="75">
        <v>0</v>
      </c>
      <c r="G5849" s="75">
        <v>56.6</v>
      </c>
      <c r="H5849" s="77"/>
      <c r="I5849" s="77"/>
    </row>
    <row r="5850" spans="1:9" x14ac:dyDescent="0.25">
      <c r="A5850" s="75">
        <v>6073008312</v>
      </c>
      <c r="B5850" s="75">
        <v>3629</v>
      </c>
      <c r="C5850" s="75" t="s">
        <v>190</v>
      </c>
      <c r="D5850" s="75">
        <v>92037</v>
      </c>
      <c r="E5850" s="75">
        <v>8.91688900286624</v>
      </c>
      <c r="F5850" s="75">
        <v>0</v>
      </c>
      <c r="G5850" s="75">
        <v>16.7</v>
      </c>
      <c r="H5850" s="77"/>
      <c r="I5850" s="77"/>
    </row>
    <row r="5851" spans="1:9" x14ac:dyDescent="0.25">
      <c r="A5851" s="75">
        <v>6073008362</v>
      </c>
      <c r="B5851" s="75">
        <v>3141</v>
      </c>
      <c r="C5851" s="75" t="s">
        <v>190</v>
      </c>
      <c r="D5851" s="75">
        <v>92037</v>
      </c>
      <c r="E5851" s="75">
        <v>8.5512608385192497</v>
      </c>
      <c r="F5851" s="75">
        <v>0</v>
      </c>
      <c r="G5851" s="75">
        <v>31.2</v>
      </c>
      <c r="H5851" s="77"/>
      <c r="I5851" s="77"/>
    </row>
    <row r="5852" spans="1:9" x14ac:dyDescent="0.25">
      <c r="A5852" s="75">
        <v>6073008101</v>
      </c>
      <c r="B5852" s="75">
        <v>4009</v>
      </c>
      <c r="C5852" s="75" t="s">
        <v>190</v>
      </c>
      <c r="D5852" s="75">
        <v>92037</v>
      </c>
      <c r="E5852" s="75">
        <v>7.8048507744100002</v>
      </c>
      <c r="F5852" s="75">
        <v>0</v>
      </c>
      <c r="G5852" s="75">
        <v>21.6</v>
      </c>
      <c r="H5852" s="77"/>
      <c r="I5852" s="77"/>
    </row>
    <row r="5853" spans="1:9" x14ac:dyDescent="0.25">
      <c r="A5853" s="75">
        <v>6073008313</v>
      </c>
      <c r="B5853" s="75">
        <v>2225</v>
      </c>
      <c r="C5853" s="75" t="s">
        <v>190</v>
      </c>
      <c r="D5853" s="75">
        <v>92037</v>
      </c>
      <c r="E5853" s="75">
        <v>6.3672890916034302</v>
      </c>
      <c r="F5853" s="75">
        <v>0</v>
      </c>
      <c r="G5853" s="75">
        <v>9.1</v>
      </c>
      <c r="H5853" s="77"/>
      <c r="I5853" s="77"/>
    </row>
    <row r="5854" spans="1:9" x14ac:dyDescent="0.25">
      <c r="A5854" s="75">
        <v>6073008200</v>
      </c>
      <c r="B5854" s="75">
        <v>3022</v>
      </c>
      <c r="C5854" s="75" t="s">
        <v>190</v>
      </c>
      <c r="D5854" s="75">
        <v>92037</v>
      </c>
      <c r="E5854" s="75">
        <v>6.0226230355967898</v>
      </c>
      <c r="F5854" s="75">
        <v>0</v>
      </c>
      <c r="G5854" s="75">
        <v>16.399999999999999</v>
      </c>
      <c r="H5854" s="77"/>
      <c r="I5854" s="77"/>
    </row>
    <row r="5855" spans="1:9" x14ac:dyDescent="0.25">
      <c r="A5855" s="75">
        <v>6073008303</v>
      </c>
      <c r="B5855" s="75">
        <v>3446</v>
      </c>
      <c r="C5855" s="75" t="s">
        <v>190</v>
      </c>
      <c r="D5855" s="75">
        <v>92037</v>
      </c>
      <c r="E5855" s="75">
        <v>4.0951903353569898</v>
      </c>
      <c r="F5855" s="75">
        <v>0</v>
      </c>
      <c r="G5855" s="75">
        <v>13.2</v>
      </c>
      <c r="H5855" s="77"/>
      <c r="I5855" s="77"/>
    </row>
    <row r="5856" spans="1:9" x14ac:dyDescent="0.25">
      <c r="A5856" s="75">
        <v>6073008311</v>
      </c>
      <c r="B5856" s="75">
        <v>2884</v>
      </c>
      <c r="C5856" s="75" t="s">
        <v>190</v>
      </c>
      <c r="D5856" s="75">
        <v>92037</v>
      </c>
      <c r="E5856" s="75">
        <v>3.9741867140167302</v>
      </c>
      <c r="F5856" s="75">
        <v>0</v>
      </c>
      <c r="G5856" s="75">
        <v>15.2</v>
      </c>
      <c r="H5856" s="77"/>
      <c r="I5856" s="77"/>
    </row>
    <row r="5857" spans="1:9" x14ac:dyDescent="0.25">
      <c r="A5857" s="75">
        <v>6073008006</v>
      </c>
      <c r="B5857" s="75">
        <v>3805</v>
      </c>
      <c r="C5857" s="75" t="s">
        <v>190</v>
      </c>
      <c r="D5857" s="75">
        <v>92037</v>
      </c>
      <c r="E5857" s="75">
        <v>3.4922158763302602</v>
      </c>
      <c r="F5857" s="75">
        <v>0</v>
      </c>
      <c r="G5857" s="75">
        <v>17</v>
      </c>
      <c r="H5857" s="77"/>
      <c r="I5857" s="77"/>
    </row>
    <row r="5858" spans="1:9" x14ac:dyDescent="0.25">
      <c r="A5858" s="75">
        <v>6073008310</v>
      </c>
      <c r="B5858" s="75">
        <v>5392</v>
      </c>
      <c r="C5858" s="75" t="s">
        <v>190</v>
      </c>
      <c r="D5858" s="75">
        <v>92037</v>
      </c>
      <c r="E5858" s="75">
        <v>2.9022974644885799</v>
      </c>
      <c r="F5858" s="75">
        <v>0</v>
      </c>
      <c r="G5858" s="75">
        <v>8.5</v>
      </c>
      <c r="H5858" s="77"/>
      <c r="I5858" s="77"/>
    </row>
    <row r="5859" spans="1:9" x14ac:dyDescent="0.25">
      <c r="A5859" s="75">
        <v>6073008102</v>
      </c>
      <c r="B5859" s="75">
        <v>3395</v>
      </c>
      <c r="C5859" s="75" t="s">
        <v>190</v>
      </c>
      <c r="D5859" s="75">
        <v>92037</v>
      </c>
      <c r="E5859" s="75">
        <v>1.0918833386955999</v>
      </c>
      <c r="F5859" s="75">
        <v>0</v>
      </c>
      <c r="G5859" s="75">
        <v>8.8000000000000007</v>
      </c>
      <c r="H5859" s="77"/>
      <c r="I5859" s="77"/>
    </row>
    <row r="5860" spans="1:9" x14ac:dyDescent="0.25">
      <c r="A5860" s="75">
        <v>6073014806</v>
      </c>
      <c r="B5860" s="75">
        <v>2577</v>
      </c>
      <c r="C5860" s="75" t="s">
        <v>190</v>
      </c>
      <c r="D5860" s="75">
        <v>91942</v>
      </c>
      <c r="E5860" s="75">
        <v>37.3983596805829</v>
      </c>
      <c r="F5860" s="75">
        <v>0</v>
      </c>
      <c r="G5860" s="75">
        <v>51.2</v>
      </c>
      <c r="H5860" s="77"/>
      <c r="I5860" s="77"/>
    </row>
    <row r="5861" spans="1:9" x14ac:dyDescent="0.25">
      <c r="A5861" s="75">
        <v>6073014803</v>
      </c>
      <c r="B5861" s="75">
        <v>4690</v>
      </c>
      <c r="C5861" s="75" t="s">
        <v>190</v>
      </c>
      <c r="D5861" s="75">
        <v>91942</v>
      </c>
      <c r="E5861" s="75">
        <v>34.605397772218602</v>
      </c>
      <c r="F5861" s="75">
        <v>0</v>
      </c>
      <c r="G5861" s="75">
        <v>33.1</v>
      </c>
      <c r="H5861" s="77"/>
      <c r="I5861" s="77"/>
    </row>
    <row r="5862" spans="1:9" x14ac:dyDescent="0.25">
      <c r="A5862" s="75">
        <v>6073015000</v>
      </c>
      <c r="B5862" s="75">
        <v>6193</v>
      </c>
      <c r="C5862" s="75" t="s">
        <v>190</v>
      </c>
      <c r="D5862" s="75">
        <v>91942</v>
      </c>
      <c r="E5862" s="75">
        <v>26.053433878107899</v>
      </c>
      <c r="F5862" s="75">
        <v>0</v>
      </c>
      <c r="G5862" s="75">
        <v>27.6</v>
      </c>
      <c r="H5862" s="77"/>
      <c r="I5862" s="77"/>
    </row>
    <row r="5863" spans="1:9" x14ac:dyDescent="0.25">
      <c r="A5863" s="75">
        <v>6073014805</v>
      </c>
      <c r="B5863" s="75">
        <v>4328</v>
      </c>
      <c r="C5863" s="75" t="s">
        <v>190</v>
      </c>
      <c r="D5863" s="75">
        <v>91942</v>
      </c>
      <c r="E5863" s="75">
        <v>25.5346960972145</v>
      </c>
      <c r="F5863" s="75">
        <v>0</v>
      </c>
      <c r="G5863" s="75">
        <v>28.2</v>
      </c>
      <c r="H5863" s="77"/>
      <c r="I5863" s="77"/>
    </row>
    <row r="5864" spans="1:9" x14ac:dyDescent="0.25">
      <c r="A5864" s="75">
        <v>6073014902</v>
      </c>
      <c r="B5864" s="75">
        <v>3186</v>
      </c>
      <c r="C5864" s="75" t="s">
        <v>190</v>
      </c>
      <c r="D5864" s="75">
        <v>91942</v>
      </c>
      <c r="E5864" s="75">
        <v>23.509688566407799</v>
      </c>
      <c r="F5864" s="75">
        <v>0</v>
      </c>
      <c r="G5864" s="75">
        <v>27.6</v>
      </c>
      <c r="H5864" s="77"/>
      <c r="I5864" s="77"/>
    </row>
    <row r="5865" spans="1:9" x14ac:dyDescent="0.25">
      <c r="A5865" s="75">
        <v>6073014500</v>
      </c>
      <c r="B5865" s="75">
        <v>3749</v>
      </c>
      <c r="C5865" s="75" t="s">
        <v>190</v>
      </c>
      <c r="D5865" s="75">
        <v>91941</v>
      </c>
      <c r="E5865" s="75">
        <v>23.0020097953545</v>
      </c>
      <c r="F5865" s="75">
        <v>0</v>
      </c>
      <c r="G5865" s="75">
        <v>36.200000000000003</v>
      </c>
      <c r="H5865" s="77"/>
      <c r="I5865" s="77"/>
    </row>
    <row r="5866" spans="1:9" x14ac:dyDescent="0.25">
      <c r="A5866" s="75">
        <v>6073014901</v>
      </c>
      <c r="B5866" s="75">
        <v>4243</v>
      </c>
      <c r="C5866" s="75" t="s">
        <v>190</v>
      </c>
      <c r="D5866" s="75">
        <v>91941</v>
      </c>
      <c r="E5866" s="75">
        <v>19.4476436381387</v>
      </c>
      <c r="F5866" s="75">
        <v>0</v>
      </c>
      <c r="G5866" s="75">
        <v>26.8</v>
      </c>
      <c r="H5866" s="77"/>
      <c r="I5866" s="77"/>
    </row>
    <row r="5867" spans="1:9" x14ac:dyDescent="0.25">
      <c r="A5867" s="75">
        <v>6073014601</v>
      </c>
      <c r="B5867" s="75">
        <v>4795</v>
      </c>
      <c r="C5867" s="75" t="s">
        <v>190</v>
      </c>
      <c r="D5867" s="75">
        <v>91941</v>
      </c>
      <c r="E5867" s="75">
        <v>19.216262974518301</v>
      </c>
      <c r="F5867" s="75">
        <v>0</v>
      </c>
      <c r="G5867" s="75">
        <v>34.6</v>
      </c>
      <c r="H5867" s="77"/>
      <c r="I5867" s="77"/>
    </row>
    <row r="5868" spans="1:9" x14ac:dyDescent="0.25">
      <c r="A5868" s="75">
        <v>6073015100</v>
      </c>
      <c r="B5868" s="75">
        <v>4769</v>
      </c>
      <c r="C5868" s="75" t="s">
        <v>190</v>
      </c>
      <c r="D5868" s="75">
        <v>91942</v>
      </c>
      <c r="E5868" s="75">
        <v>19.120172505391299</v>
      </c>
      <c r="F5868" s="75">
        <v>0</v>
      </c>
      <c r="G5868" s="75">
        <v>21.6</v>
      </c>
      <c r="H5868" s="77"/>
      <c r="I5868" s="77"/>
    </row>
    <row r="5869" spans="1:9" x14ac:dyDescent="0.25">
      <c r="A5869" s="75">
        <v>6073014804</v>
      </c>
      <c r="B5869" s="75">
        <v>4351</v>
      </c>
      <c r="C5869" s="75" t="s">
        <v>190</v>
      </c>
      <c r="D5869" s="75">
        <v>91942</v>
      </c>
      <c r="E5869" s="75">
        <v>17.7045646983652</v>
      </c>
      <c r="F5869" s="75">
        <v>0</v>
      </c>
      <c r="G5869" s="75">
        <v>31.2</v>
      </c>
      <c r="H5869" s="77"/>
      <c r="I5869" s="77"/>
    </row>
    <row r="5870" spans="1:9" x14ac:dyDescent="0.25">
      <c r="A5870" s="75">
        <v>6073013801</v>
      </c>
      <c r="B5870" s="75">
        <v>4771</v>
      </c>
      <c r="C5870" s="75" t="s">
        <v>190</v>
      </c>
      <c r="D5870" s="75">
        <v>91941</v>
      </c>
      <c r="E5870" s="75">
        <v>16.844029964958299</v>
      </c>
      <c r="F5870" s="75">
        <v>0</v>
      </c>
      <c r="G5870" s="75">
        <v>28.6</v>
      </c>
      <c r="H5870" s="77"/>
      <c r="I5870" s="77"/>
    </row>
    <row r="5871" spans="1:9" x14ac:dyDescent="0.25">
      <c r="A5871" s="75">
        <v>6073014700</v>
      </c>
      <c r="B5871" s="75">
        <v>7605</v>
      </c>
      <c r="C5871" s="75" t="s">
        <v>190</v>
      </c>
      <c r="D5871" s="75">
        <v>91942</v>
      </c>
      <c r="E5871" s="75">
        <v>16.5719021504575</v>
      </c>
      <c r="F5871" s="75">
        <v>0</v>
      </c>
      <c r="G5871" s="75">
        <v>28.6</v>
      </c>
      <c r="H5871" s="77"/>
      <c r="I5871" s="77"/>
    </row>
    <row r="5872" spans="1:9" x14ac:dyDescent="0.25">
      <c r="A5872" s="75">
        <v>6073015200</v>
      </c>
      <c r="B5872" s="75">
        <v>3879</v>
      </c>
      <c r="C5872" s="75" t="s">
        <v>190</v>
      </c>
      <c r="D5872" s="75">
        <v>91941</v>
      </c>
      <c r="E5872" s="75">
        <v>16.457260119177999</v>
      </c>
      <c r="F5872" s="75">
        <v>0</v>
      </c>
      <c r="G5872" s="75">
        <v>15.4</v>
      </c>
      <c r="H5872" s="77"/>
      <c r="I5872" s="77"/>
    </row>
    <row r="5873" spans="1:9" x14ac:dyDescent="0.25">
      <c r="A5873" s="75">
        <v>6073014602</v>
      </c>
      <c r="B5873" s="75">
        <v>4729</v>
      </c>
      <c r="C5873" s="75" t="s">
        <v>190</v>
      </c>
      <c r="D5873" s="75">
        <v>91941</v>
      </c>
      <c r="E5873" s="75">
        <v>15.5442596257187</v>
      </c>
      <c r="F5873" s="75">
        <v>0</v>
      </c>
      <c r="G5873" s="75">
        <v>23.2</v>
      </c>
      <c r="H5873" s="77"/>
      <c r="I5873" s="77"/>
    </row>
    <row r="5874" spans="1:9" x14ac:dyDescent="0.25">
      <c r="A5874" s="75">
        <v>6073013601</v>
      </c>
      <c r="B5874" s="75">
        <v>5053</v>
      </c>
      <c r="C5874" s="75" t="s">
        <v>190</v>
      </c>
      <c r="D5874" s="75">
        <v>91941</v>
      </c>
      <c r="E5874" s="75">
        <v>11.2543736866425</v>
      </c>
      <c r="F5874" s="75">
        <v>0</v>
      </c>
      <c r="G5874" s="75">
        <v>27.7</v>
      </c>
      <c r="H5874" s="77"/>
      <c r="I5874" s="77"/>
    </row>
    <row r="5875" spans="1:9" x14ac:dyDescent="0.25">
      <c r="A5875" s="75">
        <v>6073013605</v>
      </c>
      <c r="B5875" s="75">
        <v>5622</v>
      </c>
      <c r="C5875" s="75" t="s">
        <v>190</v>
      </c>
      <c r="D5875" s="75">
        <v>91941</v>
      </c>
      <c r="E5875" s="75">
        <v>10.7732222035897</v>
      </c>
      <c r="F5875" s="75">
        <v>0</v>
      </c>
      <c r="G5875" s="75">
        <v>18.7</v>
      </c>
      <c r="H5875" s="77"/>
      <c r="I5875" s="77"/>
    </row>
    <row r="5876" spans="1:9" x14ac:dyDescent="0.25">
      <c r="A5876" s="75">
        <v>6073013701</v>
      </c>
      <c r="B5876" s="75">
        <v>2352</v>
      </c>
      <c r="C5876" s="75" t="s">
        <v>190</v>
      </c>
      <c r="D5876" s="75">
        <v>91941</v>
      </c>
      <c r="E5876" s="75">
        <v>8.0947359354204895</v>
      </c>
      <c r="F5876" s="75">
        <v>0</v>
      </c>
      <c r="G5876" s="75">
        <v>17.399999999999999</v>
      </c>
      <c r="H5876" s="77"/>
      <c r="I5876" s="77"/>
    </row>
    <row r="5877" spans="1:9" x14ac:dyDescent="0.25">
      <c r="A5877" s="75">
        <v>6073016804</v>
      </c>
      <c r="B5877" s="75">
        <v>7292</v>
      </c>
      <c r="C5877" s="75" t="s">
        <v>190</v>
      </c>
      <c r="D5877" s="75">
        <v>92040</v>
      </c>
      <c r="E5877" s="75">
        <v>25.645322007213601</v>
      </c>
      <c r="F5877" s="75">
        <v>0</v>
      </c>
      <c r="G5877" s="75">
        <v>40.700000000000003</v>
      </c>
      <c r="H5877" s="77"/>
      <c r="I5877" s="77"/>
    </row>
    <row r="5878" spans="1:9" x14ac:dyDescent="0.25">
      <c r="A5878" s="75">
        <v>6073016902</v>
      </c>
      <c r="B5878" s="75">
        <v>2341</v>
      </c>
      <c r="C5878" s="75" t="s">
        <v>190</v>
      </c>
      <c r="D5878" s="75">
        <v>92040</v>
      </c>
      <c r="E5878" s="75">
        <v>21.413648955644199</v>
      </c>
      <c r="F5878" s="75">
        <v>0</v>
      </c>
      <c r="G5878" s="75">
        <v>24</v>
      </c>
      <c r="H5878" s="77"/>
      <c r="I5878" s="77"/>
    </row>
    <row r="5879" spans="1:9" x14ac:dyDescent="0.25">
      <c r="A5879" s="75">
        <v>6073016702</v>
      </c>
      <c r="B5879" s="75">
        <v>6944</v>
      </c>
      <c r="C5879" s="75" t="s">
        <v>190</v>
      </c>
      <c r="D5879" s="75">
        <v>92040</v>
      </c>
      <c r="E5879" s="75">
        <v>19.290198764604099</v>
      </c>
      <c r="F5879" s="75">
        <v>0</v>
      </c>
      <c r="G5879" s="75">
        <v>29.1</v>
      </c>
      <c r="H5879" s="77"/>
      <c r="I5879" s="77"/>
    </row>
    <row r="5880" spans="1:9" x14ac:dyDescent="0.25">
      <c r="A5880" s="75">
        <v>6073016901</v>
      </c>
      <c r="B5880" s="75">
        <v>6909</v>
      </c>
      <c r="C5880" s="75" t="s">
        <v>190</v>
      </c>
      <c r="D5880" s="75">
        <v>92040</v>
      </c>
      <c r="E5880" s="75">
        <v>18.357304292002301</v>
      </c>
      <c r="F5880" s="75">
        <v>0</v>
      </c>
      <c r="G5880" s="75">
        <v>13.2</v>
      </c>
      <c r="H5880" s="77"/>
      <c r="I5880" s="77"/>
    </row>
    <row r="5881" spans="1:9" x14ac:dyDescent="0.25">
      <c r="A5881" s="75">
        <v>6073016806</v>
      </c>
      <c r="B5881" s="75">
        <v>4081</v>
      </c>
      <c r="C5881" s="75" t="s">
        <v>190</v>
      </c>
      <c r="D5881" s="75">
        <v>92040</v>
      </c>
      <c r="E5881" s="75">
        <v>17.2333799400262</v>
      </c>
      <c r="F5881" s="75">
        <v>0</v>
      </c>
      <c r="G5881" s="75">
        <v>48.2</v>
      </c>
      <c r="H5881" s="77"/>
      <c r="I5881" s="77"/>
    </row>
    <row r="5882" spans="1:9" x14ac:dyDescent="0.25">
      <c r="A5882" s="75">
        <v>6073016810</v>
      </c>
      <c r="B5882" s="75">
        <v>2792</v>
      </c>
      <c r="C5882" s="75" t="s">
        <v>190</v>
      </c>
      <c r="D5882" s="75">
        <v>92040</v>
      </c>
      <c r="E5882" s="75">
        <v>15.5611296057224</v>
      </c>
      <c r="F5882" s="75">
        <v>0</v>
      </c>
      <c r="G5882" s="75">
        <v>18.8</v>
      </c>
      <c r="H5882" s="77"/>
      <c r="I5882" s="77"/>
    </row>
    <row r="5883" spans="1:9" x14ac:dyDescent="0.25">
      <c r="A5883" s="75">
        <v>6073016807</v>
      </c>
      <c r="B5883" s="75">
        <v>7135</v>
      </c>
      <c r="C5883" s="75" t="s">
        <v>190</v>
      </c>
      <c r="D5883" s="75">
        <v>92040</v>
      </c>
      <c r="E5883" s="75">
        <v>11.529990412083</v>
      </c>
      <c r="F5883" s="75">
        <v>0</v>
      </c>
      <c r="G5883" s="75">
        <v>27.3</v>
      </c>
      <c r="H5883" s="77"/>
      <c r="I5883" s="77"/>
    </row>
    <row r="5884" spans="1:9" x14ac:dyDescent="0.25">
      <c r="A5884" s="75">
        <v>6073016608</v>
      </c>
      <c r="B5884" s="75">
        <v>2526</v>
      </c>
      <c r="C5884" s="75" t="s">
        <v>190</v>
      </c>
      <c r="D5884" s="75">
        <v>92040</v>
      </c>
      <c r="E5884" s="75">
        <v>9.4038192428919292</v>
      </c>
      <c r="F5884" s="75">
        <v>0</v>
      </c>
      <c r="G5884" s="75">
        <v>9.1</v>
      </c>
      <c r="H5884" s="77"/>
      <c r="I5884" s="77"/>
    </row>
    <row r="5885" spans="1:9" x14ac:dyDescent="0.25">
      <c r="A5885" s="75">
        <v>6073016811</v>
      </c>
      <c r="B5885" s="75">
        <v>4374</v>
      </c>
      <c r="C5885" s="75" t="s">
        <v>190</v>
      </c>
      <c r="D5885" s="75">
        <v>92040</v>
      </c>
      <c r="E5885" s="75">
        <v>8.4204818741047092</v>
      </c>
      <c r="F5885" s="75">
        <v>0</v>
      </c>
      <c r="G5885" s="75">
        <v>28.8</v>
      </c>
      <c r="H5885" s="77"/>
      <c r="I5885" s="77"/>
    </row>
    <row r="5886" spans="1:9" x14ac:dyDescent="0.25">
      <c r="A5886" s="75">
        <v>6073014400</v>
      </c>
      <c r="B5886" s="75">
        <v>3523</v>
      </c>
      <c r="C5886" s="75" t="s">
        <v>190</v>
      </c>
      <c r="D5886" s="75">
        <v>91945</v>
      </c>
      <c r="E5886" s="75">
        <v>39.220025832214802</v>
      </c>
      <c r="F5886" s="75">
        <v>0</v>
      </c>
      <c r="G5886" s="75">
        <v>57.1</v>
      </c>
      <c r="H5886" s="77"/>
      <c r="I5886" s="77"/>
    </row>
    <row r="5887" spans="1:9" x14ac:dyDescent="0.25">
      <c r="A5887" s="75">
        <v>6073014300</v>
      </c>
      <c r="B5887" s="75">
        <v>3618</v>
      </c>
      <c r="C5887" s="75" t="s">
        <v>190</v>
      </c>
      <c r="D5887" s="75">
        <v>91945</v>
      </c>
      <c r="E5887" s="75">
        <v>31.853783092966999</v>
      </c>
      <c r="F5887" s="75">
        <v>0</v>
      </c>
      <c r="G5887" s="75">
        <v>41.7</v>
      </c>
      <c r="H5887" s="77"/>
      <c r="I5887" s="77"/>
    </row>
    <row r="5888" spans="1:9" x14ac:dyDescent="0.25">
      <c r="A5888" s="75">
        <v>6073014001</v>
      </c>
      <c r="B5888" s="75">
        <v>4630</v>
      </c>
      <c r="C5888" s="75" t="s">
        <v>190</v>
      </c>
      <c r="D5888" s="75">
        <v>91945</v>
      </c>
      <c r="E5888" s="75">
        <v>24.522835740454401</v>
      </c>
      <c r="F5888" s="75">
        <v>0</v>
      </c>
      <c r="G5888" s="75">
        <v>35.6</v>
      </c>
      <c r="H5888" s="77"/>
      <c r="I5888" s="77"/>
    </row>
    <row r="5889" spans="1:9" x14ac:dyDescent="0.25">
      <c r="A5889" s="75">
        <v>6073014200</v>
      </c>
      <c r="B5889" s="75">
        <v>6277</v>
      </c>
      <c r="C5889" s="75" t="s">
        <v>190</v>
      </c>
      <c r="D5889" s="75">
        <v>91945</v>
      </c>
      <c r="E5889" s="75">
        <v>23.651463896982801</v>
      </c>
      <c r="F5889" s="75">
        <v>0</v>
      </c>
      <c r="G5889" s="75">
        <v>38.299999999999997</v>
      </c>
      <c r="H5889" s="77"/>
      <c r="I5889" s="77"/>
    </row>
    <row r="5890" spans="1:9" x14ac:dyDescent="0.25">
      <c r="A5890" s="75">
        <v>6073014101</v>
      </c>
      <c r="B5890" s="75">
        <v>3507</v>
      </c>
      <c r="C5890" s="75" t="s">
        <v>190</v>
      </c>
      <c r="D5890" s="75">
        <v>91945</v>
      </c>
      <c r="E5890" s="75">
        <v>20.269825937715702</v>
      </c>
      <c r="F5890" s="75">
        <v>0</v>
      </c>
      <c r="G5890" s="75">
        <v>38.4</v>
      </c>
      <c r="H5890" s="77"/>
      <c r="I5890" s="77"/>
    </row>
    <row r="5891" spans="1:9" x14ac:dyDescent="0.25">
      <c r="A5891" s="75">
        <v>6073014002</v>
      </c>
      <c r="B5891" s="75">
        <v>4488</v>
      </c>
      <c r="C5891" s="75" t="s">
        <v>190</v>
      </c>
      <c r="D5891" s="75">
        <v>91945</v>
      </c>
      <c r="E5891" s="75">
        <v>19.378735078426999</v>
      </c>
      <c r="F5891" s="75">
        <v>0</v>
      </c>
      <c r="G5891" s="75">
        <v>28.2</v>
      </c>
      <c r="H5891" s="77"/>
      <c r="I5891" s="77"/>
    </row>
    <row r="5892" spans="1:9" x14ac:dyDescent="0.25">
      <c r="A5892" s="75">
        <v>6073021900</v>
      </c>
      <c r="B5892" s="75">
        <v>6816</v>
      </c>
      <c r="C5892" s="75" t="s">
        <v>190</v>
      </c>
      <c r="D5892" s="75">
        <v>91950</v>
      </c>
      <c r="E5892" s="75">
        <v>48.697869724917098</v>
      </c>
      <c r="F5892" s="75">
        <v>6816</v>
      </c>
      <c r="G5892" s="75">
        <v>59.9</v>
      </c>
      <c r="H5892" s="77"/>
      <c r="I5892" s="77"/>
    </row>
    <row r="5893" spans="1:9" x14ac:dyDescent="0.25">
      <c r="A5893" s="75">
        <v>6073011602</v>
      </c>
      <c r="B5893" s="75">
        <v>3228</v>
      </c>
      <c r="C5893" s="75" t="s">
        <v>190</v>
      </c>
      <c r="D5893" s="75">
        <v>91950</v>
      </c>
      <c r="E5893" s="75">
        <v>47.622803104438802</v>
      </c>
      <c r="F5893" s="75">
        <v>3228</v>
      </c>
      <c r="G5893" s="75">
        <v>63.8</v>
      </c>
      <c r="H5893" s="77"/>
      <c r="I5893" s="77"/>
    </row>
    <row r="5894" spans="1:9" x14ac:dyDescent="0.25">
      <c r="A5894" s="75">
        <v>6073011700</v>
      </c>
      <c r="B5894" s="75">
        <v>6773</v>
      </c>
      <c r="C5894" s="75" t="s">
        <v>190</v>
      </c>
      <c r="D5894" s="75">
        <v>91950</v>
      </c>
      <c r="E5894" s="75">
        <v>45.4013684140157</v>
      </c>
      <c r="F5894" s="75">
        <v>6773</v>
      </c>
      <c r="G5894" s="75">
        <v>58.4</v>
      </c>
      <c r="H5894" s="77"/>
      <c r="I5894" s="77"/>
    </row>
    <row r="5895" spans="1:9" x14ac:dyDescent="0.25">
      <c r="A5895" s="75">
        <v>6073011601</v>
      </c>
      <c r="B5895" s="75">
        <v>5891</v>
      </c>
      <c r="C5895" s="75" t="s">
        <v>190</v>
      </c>
      <c r="D5895" s="75">
        <v>91950</v>
      </c>
      <c r="E5895" s="75">
        <v>44.2642597897634</v>
      </c>
      <c r="F5895" s="75">
        <v>5891</v>
      </c>
      <c r="G5895" s="75">
        <v>69.400000000000006</v>
      </c>
      <c r="H5895" s="77"/>
      <c r="I5895" s="77"/>
    </row>
    <row r="5896" spans="1:9" x14ac:dyDescent="0.25">
      <c r="A5896" s="75">
        <v>6073011801</v>
      </c>
      <c r="B5896" s="75">
        <v>3961</v>
      </c>
      <c r="C5896" s="75" t="s">
        <v>190</v>
      </c>
      <c r="D5896" s="75">
        <v>91950</v>
      </c>
      <c r="E5896" s="75">
        <v>42.629202763339599</v>
      </c>
      <c r="F5896" s="75">
        <v>3961</v>
      </c>
      <c r="G5896" s="75">
        <v>63.3</v>
      </c>
      <c r="H5896" s="77"/>
      <c r="I5896" s="77"/>
    </row>
    <row r="5897" spans="1:9" x14ac:dyDescent="0.25">
      <c r="A5897" s="75">
        <v>6073022000</v>
      </c>
      <c r="B5897" s="75">
        <v>4186</v>
      </c>
      <c r="C5897" s="75" t="s">
        <v>190</v>
      </c>
      <c r="D5897" s="75">
        <v>91950</v>
      </c>
      <c r="E5897" s="75">
        <v>40.084576080625901</v>
      </c>
      <c r="F5897" s="75">
        <v>4186</v>
      </c>
      <c r="G5897" s="75">
        <v>48.1</v>
      </c>
      <c r="H5897" s="77"/>
      <c r="I5897" s="77"/>
    </row>
    <row r="5898" spans="1:9" x14ac:dyDescent="0.25">
      <c r="A5898" s="75">
        <v>6073012401</v>
      </c>
      <c r="B5898" s="75">
        <v>3676</v>
      </c>
      <c r="C5898" s="75" t="s">
        <v>190</v>
      </c>
      <c r="D5898" s="75">
        <v>91950</v>
      </c>
      <c r="E5898" s="75">
        <v>37.935185686094101</v>
      </c>
      <c r="F5898" s="75">
        <v>0</v>
      </c>
      <c r="G5898" s="75">
        <v>62</v>
      </c>
      <c r="H5898" s="77"/>
      <c r="I5898" s="77"/>
    </row>
    <row r="5899" spans="1:9" x14ac:dyDescent="0.25">
      <c r="A5899" s="75">
        <v>6073011802</v>
      </c>
      <c r="B5899" s="75">
        <v>6741</v>
      </c>
      <c r="C5899" s="75" t="s">
        <v>190</v>
      </c>
      <c r="D5899" s="75">
        <v>91950</v>
      </c>
      <c r="E5899" s="75">
        <v>33.8900210014367</v>
      </c>
      <c r="F5899" s="75">
        <v>0</v>
      </c>
      <c r="G5899" s="75">
        <v>64.7</v>
      </c>
      <c r="H5899" s="77"/>
      <c r="I5899" s="77"/>
    </row>
    <row r="5900" spans="1:9" x14ac:dyDescent="0.25">
      <c r="A5900" s="75">
        <v>6073012102</v>
      </c>
      <c r="B5900" s="75">
        <v>3279</v>
      </c>
      <c r="C5900" s="75" t="s">
        <v>190</v>
      </c>
      <c r="D5900" s="75">
        <v>91950</v>
      </c>
      <c r="E5900" s="75">
        <v>32.697802045618403</v>
      </c>
      <c r="F5900" s="75">
        <v>0</v>
      </c>
      <c r="G5900" s="75">
        <v>56.9</v>
      </c>
      <c r="H5900" s="77"/>
      <c r="I5900" s="77"/>
    </row>
    <row r="5901" spans="1:9" x14ac:dyDescent="0.25">
      <c r="A5901" s="75">
        <v>6073012101</v>
      </c>
      <c r="B5901" s="75">
        <v>2235</v>
      </c>
      <c r="C5901" s="75" t="s">
        <v>190</v>
      </c>
      <c r="D5901" s="75">
        <v>91950</v>
      </c>
      <c r="E5901" s="75">
        <v>31.431098628746</v>
      </c>
      <c r="F5901" s="75">
        <v>0</v>
      </c>
      <c r="G5901" s="75">
        <v>42.4</v>
      </c>
      <c r="H5901" s="77"/>
      <c r="I5901" s="77"/>
    </row>
    <row r="5902" spans="1:9" x14ac:dyDescent="0.25">
      <c r="A5902" s="75">
        <v>6073012200</v>
      </c>
      <c r="B5902" s="75">
        <v>3326</v>
      </c>
      <c r="C5902" s="75" t="s">
        <v>190</v>
      </c>
      <c r="D5902" s="75">
        <v>91950</v>
      </c>
      <c r="E5902" s="75">
        <v>30.156810564457398</v>
      </c>
      <c r="F5902" s="75">
        <v>0</v>
      </c>
      <c r="G5902" s="75">
        <v>46.5</v>
      </c>
      <c r="H5902" s="77"/>
      <c r="I5902" s="77"/>
    </row>
    <row r="5903" spans="1:9" x14ac:dyDescent="0.25">
      <c r="A5903" s="75">
        <v>6073011902</v>
      </c>
      <c r="B5903" s="75">
        <v>5246</v>
      </c>
      <c r="C5903" s="75" t="s">
        <v>190</v>
      </c>
      <c r="D5903" s="75">
        <v>91950</v>
      </c>
      <c r="E5903" s="75">
        <v>28.566973161398799</v>
      </c>
      <c r="F5903" s="75">
        <v>0</v>
      </c>
      <c r="G5903" s="75">
        <v>32.5</v>
      </c>
      <c r="H5903" s="77"/>
      <c r="I5903" s="77"/>
    </row>
    <row r="5904" spans="1:9" x14ac:dyDescent="0.25">
      <c r="A5904" s="75">
        <v>6073012002</v>
      </c>
      <c r="B5904" s="75">
        <v>3285</v>
      </c>
      <c r="C5904" s="75" t="s">
        <v>190</v>
      </c>
      <c r="D5904" s="75">
        <v>91950</v>
      </c>
      <c r="E5904" s="75">
        <v>26.605586303579599</v>
      </c>
      <c r="F5904" s="75">
        <v>0</v>
      </c>
      <c r="G5904" s="75">
        <v>39.4</v>
      </c>
      <c r="H5904" s="77"/>
      <c r="I5904" s="77"/>
    </row>
    <row r="5905" spans="1:9" x14ac:dyDescent="0.25">
      <c r="A5905" s="75">
        <v>6073012003</v>
      </c>
      <c r="B5905" s="75">
        <v>3351</v>
      </c>
      <c r="C5905" s="75" t="s">
        <v>190</v>
      </c>
      <c r="D5905" s="75">
        <v>91950</v>
      </c>
      <c r="E5905" s="75">
        <v>25.753744966498999</v>
      </c>
      <c r="F5905" s="75">
        <v>0</v>
      </c>
      <c r="G5905" s="75">
        <v>35.1</v>
      </c>
      <c r="H5905" s="77"/>
      <c r="I5905" s="77"/>
    </row>
    <row r="5906" spans="1:9" x14ac:dyDescent="0.25">
      <c r="A5906" s="75">
        <v>6073018509</v>
      </c>
      <c r="B5906" s="75">
        <v>4968</v>
      </c>
      <c r="C5906" s="75" t="s">
        <v>190</v>
      </c>
      <c r="D5906" s="75">
        <v>92054</v>
      </c>
      <c r="E5906" s="75">
        <v>36.802515323908203</v>
      </c>
      <c r="F5906" s="75">
        <v>0</v>
      </c>
      <c r="G5906" s="75">
        <v>57.7</v>
      </c>
      <c r="H5906" s="77"/>
      <c r="I5906" s="77"/>
    </row>
    <row r="5907" spans="1:9" x14ac:dyDescent="0.25">
      <c r="A5907" s="75">
        <v>6073018200</v>
      </c>
      <c r="B5907" s="75">
        <v>6847</v>
      </c>
      <c r="C5907" s="75" t="s">
        <v>190</v>
      </c>
      <c r="D5907" s="75">
        <v>92054</v>
      </c>
      <c r="E5907" s="75">
        <v>33.947172466389198</v>
      </c>
      <c r="F5907" s="75">
        <v>0</v>
      </c>
      <c r="G5907" s="75">
        <v>56.5</v>
      </c>
      <c r="H5907" s="77"/>
      <c r="I5907" s="77"/>
    </row>
    <row r="5908" spans="1:9" x14ac:dyDescent="0.25">
      <c r="A5908" s="75">
        <v>6073018517</v>
      </c>
      <c r="B5908" s="75">
        <v>4127</v>
      </c>
      <c r="C5908" s="75" t="s">
        <v>190</v>
      </c>
      <c r="D5908" s="75">
        <v>92056</v>
      </c>
      <c r="E5908" s="75">
        <v>30.065686030248099</v>
      </c>
      <c r="F5908" s="75">
        <v>0</v>
      </c>
      <c r="G5908" s="75">
        <v>44</v>
      </c>
      <c r="H5908" s="77"/>
      <c r="I5908" s="77"/>
    </row>
    <row r="5909" spans="1:9" x14ac:dyDescent="0.25">
      <c r="A5909" s="75">
        <v>6073018504</v>
      </c>
      <c r="B5909" s="75">
        <v>6631</v>
      </c>
      <c r="C5909" s="75" t="s">
        <v>190</v>
      </c>
      <c r="D5909" s="75">
        <v>92054</v>
      </c>
      <c r="E5909" s="75">
        <v>27.819755655146999</v>
      </c>
      <c r="F5909" s="75">
        <v>0</v>
      </c>
      <c r="G5909" s="75">
        <v>32.700000000000003</v>
      </c>
      <c r="H5909" s="77"/>
      <c r="I5909" s="77"/>
    </row>
    <row r="5910" spans="1:9" x14ac:dyDescent="0.25">
      <c r="A5910" s="75">
        <v>6073018603</v>
      </c>
      <c r="B5910" s="75">
        <v>6810</v>
      </c>
      <c r="C5910" s="75" t="s">
        <v>190</v>
      </c>
      <c r="D5910" s="75">
        <v>92058</v>
      </c>
      <c r="E5910" s="75">
        <v>26.202212497259499</v>
      </c>
      <c r="F5910" s="75">
        <v>0</v>
      </c>
      <c r="G5910" s="75">
        <v>48.3</v>
      </c>
      <c r="H5910" s="77"/>
      <c r="I5910" s="77"/>
    </row>
    <row r="5911" spans="1:9" x14ac:dyDescent="0.25">
      <c r="A5911" s="75">
        <v>6073018516</v>
      </c>
      <c r="B5911" s="75">
        <v>3992</v>
      </c>
      <c r="C5911" s="75" t="s">
        <v>190</v>
      </c>
      <c r="D5911" s="75">
        <v>92056</v>
      </c>
      <c r="E5911" s="75">
        <v>25.902327680584602</v>
      </c>
      <c r="F5911" s="75">
        <v>0</v>
      </c>
      <c r="G5911" s="75">
        <v>41.1</v>
      </c>
      <c r="H5911" s="77"/>
      <c r="I5911" s="77"/>
    </row>
    <row r="5912" spans="1:9" x14ac:dyDescent="0.25">
      <c r="A5912" s="75">
        <v>6073018610</v>
      </c>
      <c r="B5912" s="75">
        <v>7635</v>
      </c>
      <c r="C5912" s="75" t="s">
        <v>190</v>
      </c>
      <c r="D5912" s="75">
        <v>92057</v>
      </c>
      <c r="E5912" s="75">
        <v>24.775410624620701</v>
      </c>
      <c r="F5912" s="75">
        <v>0</v>
      </c>
      <c r="G5912" s="75">
        <v>42</v>
      </c>
      <c r="H5912" s="77"/>
      <c r="I5912" s="77"/>
    </row>
    <row r="5913" spans="1:9" x14ac:dyDescent="0.25">
      <c r="A5913" s="75">
        <v>6073018519</v>
      </c>
      <c r="B5913" s="75">
        <v>5891</v>
      </c>
      <c r="C5913" s="75" t="s">
        <v>190</v>
      </c>
      <c r="D5913" s="75">
        <v>92056</v>
      </c>
      <c r="E5913" s="75">
        <v>24.773805430140602</v>
      </c>
      <c r="F5913" s="75">
        <v>0</v>
      </c>
      <c r="G5913" s="75">
        <v>51</v>
      </c>
      <c r="H5913" s="77"/>
      <c r="I5913" s="77"/>
    </row>
    <row r="5914" spans="1:9" x14ac:dyDescent="0.25">
      <c r="A5914" s="75">
        <v>6073018100</v>
      </c>
      <c r="B5914" s="75">
        <v>5659</v>
      </c>
      <c r="C5914" s="75" t="s">
        <v>190</v>
      </c>
      <c r="D5914" s="75">
        <v>92054</v>
      </c>
      <c r="E5914" s="75">
        <v>23.248411330431001</v>
      </c>
      <c r="F5914" s="75">
        <v>0</v>
      </c>
      <c r="G5914" s="75">
        <v>32.299999999999997</v>
      </c>
      <c r="H5914" s="77"/>
      <c r="I5914" s="77"/>
    </row>
    <row r="5915" spans="1:9" x14ac:dyDescent="0.25">
      <c r="A5915" s="75">
        <v>6073018601</v>
      </c>
      <c r="B5915" s="75">
        <v>4779</v>
      </c>
      <c r="C5915" s="75" t="s">
        <v>190</v>
      </c>
      <c r="D5915" s="75">
        <v>92058</v>
      </c>
      <c r="E5915" s="75">
        <v>23.142855188389099</v>
      </c>
      <c r="F5915" s="75">
        <v>0</v>
      </c>
      <c r="G5915" s="75">
        <v>24.5</v>
      </c>
      <c r="H5915" s="77"/>
      <c r="I5915" s="77"/>
    </row>
    <row r="5916" spans="1:9" x14ac:dyDescent="0.25">
      <c r="A5916" s="75">
        <v>6073018400</v>
      </c>
      <c r="B5916" s="75">
        <v>3566</v>
      </c>
      <c r="C5916" s="75" t="s">
        <v>190</v>
      </c>
      <c r="D5916" s="75">
        <v>92054</v>
      </c>
      <c r="E5916" s="75">
        <v>22.286933260531999</v>
      </c>
      <c r="F5916" s="75">
        <v>0</v>
      </c>
      <c r="G5916" s="75">
        <v>41.3</v>
      </c>
      <c r="H5916" s="77"/>
      <c r="I5916" s="77"/>
    </row>
    <row r="5917" spans="1:9" x14ac:dyDescent="0.25">
      <c r="A5917" s="75">
        <v>6073019403</v>
      </c>
      <c r="B5917" s="75">
        <v>5255</v>
      </c>
      <c r="C5917" s="75" t="s">
        <v>190</v>
      </c>
      <c r="D5917" s="75">
        <v>92056</v>
      </c>
      <c r="E5917" s="75">
        <v>20.513919678560899</v>
      </c>
      <c r="F5917" s="75">
        <v>0</v>
      </c>
      <c r="G5917" s="75">
        <v>44.3</v>
      </c>
      <c r="H5917" s="77"/>
      <c r="I5917" s="77"/>
    </row>
    <row r="5918" spans="1:9" x14ac:dyDescent="0.25">
      <c r="A5918" s="75">
        <v>6073019805</v>
      </c>
      <c r="B5918" s="75">
        <v>3763</v>
      </c>
      <c r="C5918" s="75" t="s">
        <v>190</v>
      </c>
      <c r="D5918" s="75">
        <v>92056</v>
      </c>
      <c r="E5918" s="75">
        <v>20.307356831364402</v>
      </c>
      <c r="F5918" s="75">
        <v>0</v>
      </c>
      <c r="G5918" s="75">
        <v>50.9</v>
      </c>
      <c r="H5918" s="77"/>
      <c r="I5918" s="77"/>
    </row>
    <row r="5919" spans="1:9" x14ac:dyDescent="0.25">
      <c r="A5919" s="75">
        <v>6073018300</v>
      </c>
      <c r="B5919" s="75">
        <v>2166</v>
      </c>
      <c r="C5919" s="75" t="s">
        <v>190</v>
      </c>
      <c r="D5919" s="75">
        <v>92054</v>
      </c>
      <c r="E5919" s="75">
        <v>19.764581114512001</v>
      </c>
      <c r="F5919" s="75">
        <v>0</v>
      </c>
      <c r="G5919" s="75">
        <v>28</v>
      </c>
      <c r="H5919" s="77"/>
      <c r="I5919" s="77"/>
    </row>
    <row r="5920" spans="1:9" x14ac:dyDescent="0.25">
      <c r="A5920" s="75">
        <v>6073018510</v>
      </c>
      <c r="B5920" s="75">
        <v>2975</v>
      </c>
      <c r="C5920" s="75" t="s">
        <v>190</v>
      </c>
      <c r="D5920" s="75">
        <v>92054</v>
      </c>
      <c r="E5920" s="75">
        <v>19.580212681066701</v>
      </c>
      <c r="F5920" s="75">
        <v>0</v>
      </c>
      <c r="G5920" s="75">
        <v>46.2</v>
      </c>
      <c r="H5920" s="77"/>
      <c r="I5920" s="77"/>
    </row>
    <row r="5921" spans="1:9" x14ac:dyDescent="0.25">
      <c r="A5921" s="75">
        <v>6073018518</v>
      </c>
      <c r="B5921" s="75">
        <v>3175</v>
      </c>
      <c r="C5921" s="75" t="s">
        <v>190</v>
      </c>
      <c r="D5921" s="75">
        <v>92056</v>
      </c>
      <c r="E5921" s="75">
        <v>19.555546116284098</v>
      </c>
      <c r="F5921" s="75">
        <v>0</v>
      </c>
      <c r="G5921" s="75">
        <v>44</v>
      </c>
      <c r="H5921" s="77"/>
      <c r="I5921" s="77"/>
    </row>
    <row r="5922" spans="1:9" x14ac:dyDescent="0.25">
      <c r="A5922" s="75">
        <v>6073018611</v>
      </c>
      <c r="B5922" s="75">
        <v>8052</v>
      </c>
      <c r="C5922" s="75" t="s">
        <v>190</v>
      </c>
      <c r="D5922" s="75">
        <v>92057</v>
      </c>
      <c r="E5922" s="75">
        <v>19.2629608917205</v>
      </c>
      <c r="F5922" s="75">
        <v>0</v>
      </c>
      <c r="G5922" s="75">
        <v>24</v>
      </c>
      <c r="H5922" s="77"/>
      <c r="I5922" s="77"/>
    </row>
    <row r="5923" spans="1:9" x14ac:dyDescent="0.25">
      <c r="A5923" s="75">
        <v>6073018511</v>
      </c>
      <c r="B5923" s="75">
        <v>5003</v>
      </c>
      <c r="C5923" s="75" t="s">
        <v>190</v>
      </c>
      <c r="D5923" s="75">
        <v>92054</v>
      </c>
      <c r="E5923" s="75">
        <v>18.949706572798899</v>
      </c>
      <c r="F5923" s="75">
        <v>0</v>
      </c>
      <c r="G5923" s="75">
        <v>44.9</v>
      </c>
      <c r="H5923" s="77"/>
      <c r="I5923" s="77"/>
    </row>
    <row r="5924" spans="1:9" x14ac:dyDescent="0.25">
      <c r="A5924" s="75">
        <v>6073018514</v>
      </c>
      <c r="B5924" s="75">
        <v>7947</v>
      </c>
      <c r="C5924" s="75" t="s">
        <v>190</v>
      </c>
      <c r="D5924" s="75">
        <v>92057</v>
      </c>
      <c r="E5924" s="75">
        <v>18.4469359305278</v>
      </c>
      <c r="F5924" s="75">
        <v>0</v>
      </c>
      <c r="G5924" s="75">
        <v>24.3</v>
      </c>
      <c r="H5924" s="77"/>
      <c r="I5924" s="77"/>
    </row>
    <row r="5925" spans="1:9" x14ac:dyDescent="0.25">
      <c r="A5925" s="75">
        <v>6073018507</v>
      </c>
      <c r="B5925" s="75">
        <v>9097</v>
      </c>
      <c r="C5925" s="75" t="s">
        <v>190</v>
      </c>
      <c r="D5925" s="75">
        <v>92057</v>
      </c>
      <c r="E5925" s="75">
        <v>18.054351994973601</v>
      </c>
      <c r="F5925" s="75">
        <v>0</v>
      </c>
      <c r="G5925" s="75">
        <v>37.700000000000003</v>
      </c>
      <c r="H5925" s="77"/>
      <c r="I5925" s="77"/>
    </row>
    <row r="5926" spans="1:9" x14ac:dyDescent="0.25">
      <c r="A5926" s="75">
        <v>6073018614</v>
      </c>
      <c r="B5926" s="75">
        <v>6494</v>
      </c>
      <c r="C5926" s="75" t="s">
        <v>190</v>
      </c>
      <c r="D5926" s="75">
        <v>92058</v>
      </c>
      <c r="E5926" s="75">
        <v>17.818862537842001</v>
      </c>
      <c r="F5926" s="75">
        <v>0</v>
      </c>
      <c r="G5926" s="75">
        <v>37.9</v>
      </c>
      <c r="H5926" s="77"/>
      <c r="I5926" s="77"/>
    </row>
    <row r="5927" spans="1:9" x14ac:dyDescent="0.25">
      <c r="A5927" s="75">
        <v>6073019302</v>
      </c>
      <c r="B5927" s="75">
        <v>7344</v>
      </c>
      <c r="C5927" s="75" t="s">
        <v>190</v>
      </c>
      <c r="D5927" s="75">
        <v>92056</v>
      </c>
      <c r="E5927" s="75">
        <v>17.762190807761002</v>
      </c>
      <c r="F5927" s="75">
        <v>0</v>
      </c>
      <c r="G5927" s="75">
        <v>29.9</v>
      </c>
      <c r="H5927" s="77"/>
      <c r="I5927" s="77"/>
    </row>
    <row r="5928" spans="1:9" x14ac:dyDescent="0.25">
      <c r="A5928" s="75">
        <v>6073018515</v>
      </c>
      <c r="B5928" s="75">
        <v>4494</v>
      </c>
      <c r="C5928" s="75" t="s">
        <v>190</v>
      </c>
      <c r="D5928" s="75">
        <v>92056</v>
      </c>
      <c r="E5928" s="75">
        <v>14.8081483142861</v>
      </c>
      <c r="F5928" s="75">
        <v>0</v>
      </c>
      <c r="G5928" s="75">
        <v>14.2</v>
      </c>
      <c r="H5928" s="77"/>
      <c r="I5928" s="77"/>
    </row>
    <row r="5929" spans="1:9" x14ac:dyDescent="0.25">
      <c r="A5929" s="75">
        <v>6073018512</v>
      </c>
      <c r="B5929" s="75">
        <v>3397</v>
      </c>
      <c r="C5929" s="75" t="s">
        <v>190</v>
      </c>
      <c r="D5929" s="75">
        <v>92057</v>
      </c>
      <c r="E5929" s="75">
        <v>14.444526806575601</v>
      </c>
      <c r="F5929" s="75">
        <v>0</v>
      </c>
      <c r="G5929" s="75">
        <v>34</v>
      </c>
      <c r="H5929" s="77"/>
      <c r="I5929" s="77"/>
    </row>
    <row r="5930" spans="1:9" x14ac:dyDescent="0.25">
      <c r="A5930" s="75">
        <v>6073018613</v>
      </c>
      <c r="B5930" s="75">
        <v>3477</v>
      </c>
      <c r="C5930" s="75" t="s">
        <v>190</v>
      </c>
      <c r="D5930" s="75">
        <v>92058</v>
      </c>
      <c r="E5930" s="75">
        <v>14.4182551690237</v>
      </c>
      <c r="F5930" s="75">
        <v>0</v>
      </c>
      <c r="G5930" s="75">
        <v>26.7</v>
      </c>
      <c r="H5930" s="77"/>
      <c r="I5930" s="77"/>
    </row>
    <row r="5931" spans="1:9" x14ac:dyDescent="0.25">
      <c r="A5931" s="75">
        <v>6073018609</v>
      </c>
      <c r="B5931" s="75">
        <v>6133</v>
      </c>
      <c r="C5931" s="75" t="s">
        <v>190</v>
      </c>
      <c r="D5931" s="75">
        <v>92057</v>
      </c>
      <c r="E5931" s="75">
        <v>13.9206894988492</v>
      </c>
      <c r="F5931" s="75">
        <v>0</v>
      </c>
      <c r="G5931" s="75">
        <v>42.1</v>
      </c>
      <c r="H5931" s="77"/>
      <c r="I5931" s="77"/>
    </row>
    <row r="5932" spans="1:9" x14ac:dyDescent="0.25">
      <c r="A5932" s="75">
        <v>6073018612</v>
      </c>
      <c r="B5932" s="75">
        <v>3331</v>
      </c>
      <c r="C5932" s="75" t="s">
        <v>190</v>
      </c>
      <c r="D5932" s="75">
        <v>92057</v>
      </c>
      <c r="E5932" s="75">
        <v>12.6496231228087</v>
      </c>
      <c r="F5932" s="75">
        <v>0</v>
      </c>
      <c r="G5932" s="75">
        <v>22.1</v>
      </c>
      <c r="H5932" s="77"/>
      <c r="I5932" s="77"/>
    </row>
    <row r="5933" spans="1:9" x14ac:dyDescent="0.25">
      <c r="A5933" s="75">
        <v>6073018513</v>
      </c>
      <c r="B5933" s="75">
        <v>9081</v>
      </c>
      <c r="C5933" s="75" t="s">
        <v>190</v>
      </c>
      <c r="D5933" s="75">
        <v>92056</v>
      </c>
      <c r="E5933" s="75">
        <v>12.474011041961401</v>
      </c>
      <c r="F5933" s="75">
        <v>0</v>
      </c>
      <c r="G5933" s="75">
        <v>17</v>
      </c>
      <c r="H5933" s="77"/>
      <c r="I5933" s="77"/>
    </row>
    <row r="5934" spans="1:9" x14ac:dyDescent="0.25">
      <c r="A5934" s="75">
        <v>6073018608</v>
      </c>
      <c r="B5934" s="75">
        <v>3175</v>
      </c>
      <c r="C5934" s="75" t="s">
        <v>190</v>
      </c>
      <c r="D5934" s="75">
        <v>92057</v>
      </c>
      <c r="E5934" s="75">
        <v>12.045263989195901</v>
      </c>
      <c r="F5934" s="75">
        <v>0</v>
      </c>
      <c r="G5934" s="75">
        <v>16.100000000000001</v>
      </c>
      <c r="H5934" s="77"/>
      <c r="I5934" s="77"/>
    </row>
    <row r="5935" spans="1:9" x14ac:dyDescent="0.25">
      <c r="A5935" s="75">
        <v>6073019301</v>
      </c>
      <c r="B5935" s="75">
        <v>6936</v>
      </c>
      <c r="C5935" s="75" t="s">
        <v>190</v>
      </c>
      <c r="D5935" s="75">
        <v>92056</v>
      </c>
      <c r="E5935" s="75">
        <v>9.2489479878098404</v>
      </c>
      <c r="F5935" s="75">
        <v>0</v>
      </c>
      <c r="G5935" s="75">
        <v>23</v>
      </c>
      <c r="H5935" s="77"/>
      <c r="I5935" s="77"/>
    </row>
    <row r="5936" spans="1:9" x14ac:dyDescent="0.25">
      <c r="A5936" s="75">
        <v>6073019808</v>
      </c>
      <c r="B5936" s="75">
        <v>4321</v>
      </c>
      <c r="C5936" s="75" t="s">
        <v>190</v>
      </c>
      <c r="D5936" s="75">
        <v>92056</v>
      </c>
      <c r="E5936" s="75">
        <v>8.6329910610777905</v>
      </c>
      <c r="F5936" s="75">
        <v>0</v>
      </c>
      <c r="G5936" s="75">
        <v>20.5</v>
      </c>
      <c r="H5936" s="77"/>
      <c r="I5936" s="77"/>
    </row>
    <row r="5937" spans="1:9" x14ac:dyDescent="0.25">
      <c r="A5937" s="75">
        <v>6073019809</v>
      </c>
      <c r="B5937" s="75">
        <v>4005</v>
      </c>
      <c r="C5937" s="75" t="s">
        <v>190</v>
      </c>
      <c r="D5937" s="75">
        <v>92056</v>
      </c>
      <c r="E5937" s="75">
        <v>5.9715094840984504</v>
      </c>
      <c r="F5937" s="75">
        <v>0</v>
      </c>
      <c r="G5937" s="75">
        <v>17.2</v>
      </c>
      <c r="H5937" s="77"/>
      <c r="I5937" s="77"/>
    </row>
    <row r="5938" spans="1:9" x14ac:dyDescent="0.25">
      <c r="A5938" s="75">
        <v>6073019101</v>
      </c>
      <c r="B5938" s="75">
        <v>7458</v>
      </c>
      <c r="C5938" s="75" t="s">
        <v>190</v>
      </c>
      <c r="D5938" s="75">
        <v>92061</v>
      </c>
      <c r="E5938" s="75">
        <v>13.0437636834104</v>
      </c>
      <c r="F5938" s="75">
        <v>0</v>
      </c>
      <c r="G5938" s="75">
        <v>37.4</v>
      </c>
      <c r="H5938" s="77"/>
      <c r="I5938" s="77"/>
    </row>
    <row r="5939" spans="1:9" x14ac:dyDescent="0.25">
      <c r="A5939" s="75">
        <v>6073017049</v>
      </c>
      <c r="B5939" s="75">
        <v>2919</v>
      </c>
      <c r="C5939" s="75" t="s">
        <v>190</v>
      </c>
      <c r="D5939" s="75">
        <v>92064</v>
      </c>
      <c r="E5939" s="75">
        <v>16.245063694328</v>
      </c>
      <c r="F5939" s="75">
        <v>0</v>
      </c>
      <c r="G5939" s="75">
        <v>29.4</v>
      </c>
      <c r="H5939" s="77"/>
      <c r="I5939" s="77"/>
    </row>
    <row r="5940" spans="1:9" x14ac:dyDescent="0.25">
      <c r="A5940" s="75">
        <v>6073017048</v>
      </c>
      <c r="B5940" s="75">
        <v>6123</v>
      </c>
      <c r="C5940" s="75" t="s">
        <v>190</v>
      </c>
      <c r="D5940" s="75">
        <v>92064</v>
      </c>
      <c r="E5940" s="75">
        <v>13.7305449721533</v>
      </c>
      <c r="F5940" s="75">
        <v>0</v>
      </c>
      <c r="G5940" s="75">
        <v>36.6</v>
      </c>
      <c r="H5940" s="77"/>
      <c r="I5940" s="77"/>
    </row>
    <row r="5941" spans="1:9" x14ac:dyDescent="0.25">
      <c r="A5941" s="75">
        <v>6073017009</v>
      </c>
      <c r="B5941" s="75">
        <v>4024</v>
      </c>
      <c r="C5941" s="75" t="s">
        <v>190</v>
      </c>
      <c r="D5941" s="75">
        <v>92064</v>
      </c>
      <c r="E5941" s="75">
        <v>10.784622561012601</v>
      </c>
      <c r="F5941" s="75">
        <v>0</v>
      </c>
      <c r="G5941" s="75">
        <v>17.5</v>
      </c>
      <c r="H5941" s="77"/>
      <c r="I5941" s="77"/>
    </row>
    <row r="5942" spans="1:9" x14ac:dyDescent="0.25">
      <c r="A5942" s="75">
        <v>6073017040</v>
      </c>
      <c r="B5942" s="75">
        <v>4363</v>
      </c>
      <c r="C5942" s="75" t="s">
        <v>190</v>
      </c>
      <c r="D5942" s="75">
        <v>92064</v>
      </c>
      <c r="E5942" s="75">
        <v>9.0498905300855306</v>
      </c>
      <c r="F5942" s="75">
        <v>0</v>
      </c>
      <c r="G5942" s="75">
        <v>18.3</v>
      </c>
      <c r="H5942" s="77"/>
      <c r="I5942" s="77"/>
    </row>
    <row r="5943" spans="1:9" x14ac:dyDescent="0.25">
      <c r="A5943" s="75">
        <v>6073017020</v>
      </c>
      <c r="B5943" s="75">
        <v>3694</v>
      </c>
      <c r="C5943" s="75" t="s">
        <v>190</v>
      </c>
      <c r="D5943" s="75">
        <v>92064</v>
      </c>
      <c r="E5943" s="75">
        <v>8.5796218436254907</v>
      </c>
      <c r="F5943" s="75">
        <v>0</v>
      </c>
      <c r="G5943" s="75">
        <v>15.1</v>
      </c>
      <c r="H5943" s="77"/>
      <c r="I5943" s="77"/>
    </row>
    <row r="5944" spans="1:9" x14ac:dyDescent="0.25">
      <c r="A5944" s="75">
        <v>6073017010</v>
      </c>
      <c r="B5944" s="75">
        <v>3152</v>
      </c>
      <c r="C5944" s="75" t="s">
        <v>190</v>
      </c>
      <c r="D5944" s="75">
        <v>92064</v>
      </c>
      <c r="E5944" s="75">
        <v>8.16975754307723</v>
      </c>
      <c r="F5944" s="75">
        <v>0</v>
      </c>
      <c r="G5944" s="75">
        <v>10.199999999999999</v>
      </c>
      <c r="H5944" s="77"/>
      <c r="I5944" s="77"/>
    </row>
    <row r="5945" spans="1:9" x14ac:dyDescent="0.25">
      <c r="A5945" s="75">
        <v>6073017054</v>
      </c>
      <c r="B5945" s="75">
        <v>5810</v>
      </c>
      <c r="C5945" s="75" t="s">
        <v>190</v>
      </c>
      <c r="D5945" s="75">
        <v>92064</v>
      </c>
      <c r="E5945" s="75">
        <v>6.8690781260451201</v>
      </c>
      <c r="F5945" s="75">
        <v>0</v>
      </c>
      <c r="G5945" s="75">
        <v>16.3</v>
      </c>
      <c r="H5945" s="77"/>
      <c r="I5945" s="77"/>
    </row>
    <row r="5946" spans="1:9" x14ac:dyDescent="0.25">
      <c r="A5946" s="75">
        <v>6073017041</v>
      </c>
      <c r="B5946" s="75">
        <v>6147</v>
      </c>
      <c r="C5946" s="75" t="s">
        <v>190</v>
      </c>
      <c r="D5946" s="75">
        <v>92064</v>
      </c>
      <c r="E5946" s="75">
        <v>6.1785704964165697</v>
      </c>
      <c r="F5946" s="75">
        <v>0</v>
      </c>
      <c r="G5946" s="75">
        <v>17.8</v>
      </c>
      <c r="H5946" s="77"/>
      <c r="I5946" s="77"/>
    </row>
    <row r="5947" spans="1:9" x14ac:dyDescent="0.25">
      <c r="A5947" s="75">
        <v>6073017053</v>
      </c>
      <c r="B5947" s="75">
        <v>3364</v>
      </c>
      <c r="C5947" s="75" t="s">
        <v>190</v>
      </c>
      <c r="D5947" s="75">
        <v>92064</v>
      </c>
      <c r="E5947" s="75">
        <v>5.0108644861001403</v>
      </c>
      <c r="F5947" s="75">
        <v>0</v>
      </c>
      <c r="G5947" s="75">
        <v>9.8000000000000007</v>
      </c>
      <c r="H5947" s="77"/>
      <c r="I5947" s="77"/>
    </row>
    <row r="5948" spans="1:9" x14ac:dyDescent="0.25">
      <c r="A5948" s="75">
        <v>6073017006</v>
      </c>
      <c r="B5948" s="75">
        <v>2876</v>
      </c>
      <c r="C5948" s="75" t="s">
        <v>190</v>
      </c>
      <c r="D5948" s="75">
        <v>92064</v>
      </c>
      <c r="E5948" s="75">
        <v>3.7328321557676798</v>
      </c>
      <c r="F5948" s="75">
        <v>0</v>
      </c>
      <c r="G5948" s="75">
        <v>9.9</v>
      </c>
      <c r="H5948" s="77"/>
      <c r="I5948" s="77"/>
    </row>
    <row r="5949" spans="1:9" x14ac:dyDescent="0.25">
      <c r="A5949" s="75">
        <v>6073020806</v>
      </c>
      <c r="B5949" s="75">
        <v>5846</v>
      </c>
      <c r="C5949" s="75" t="s">
        <v>190</v>
      </c>
      <c r="D5949" s="75">
        <v>92065</v>
      </c>
      <c r="E5949" s="75">
        <v>15.5581384300735</v>
      </c>
      <c r="F5949" s="75">
        <v>0</v>
      </c>
      <c r="G5949" s="75">
        <v>38.700000000000003</v>
      </c>
      <c r="H5949" s="77"/>
      <c r="I5949" s="77"/>
    </row>
    <row r="5950" spans="1:9" x14ac:dyDescent="0.25">
      <c r="A5950" s="75">
        <v>6073020809</v>
      </c>
      <c r="B5950" s="75">
        <v>6778</v>
      </c>
      <c r="C5950" s="75" t="s">
        <v>190</v>
      </c>
      <c r="D5950" s="75">
        <v>92065</v>
      </c>
      <c r="E5950" s="75">
        <v>15.5154221754732</v>
      </c>
      <c r="F5950" s="75">
        <v>0</v>
      </c>
      <c r="G5950" s="75">
        <v>32.6</v>
      </c>
      <c r="H5950" s="77"/>
      <c r="I5950" s="77"/>
    </row>
    <row r="5951" spans="1:9" x14ac:dyDescent="0.25">
      <c r="A5951" s="75">
        <v>6073020805</v>
      </c>
      <c r="B5951" s="75">
        <v>3501</v>
      </c>
      <c r="C5951" s="75" t="s">
        <v>190</v>
      </c>
      <c r="D5951" s="75">
        <v>92065</v>
      </c>
      <c r="E5951" s="75">
        <v>14.029103256652499</v>
      </c>
      <c r="F5951" s="75">
        <v>0</v>
      </c>
      <c r="G5951" s="75">
        <v>42.1</v>
      </c>
      <c r="H5951" s="77"/>
      <c r="I5951" s="77"/>
    </row>
    <row r="5952" spans="1:9" x14ac:dyDescent="0.25">
      <c r="A5952" s="75">
        <v>6073020807</v>
      </c>
      <c r="B5952" s="75">
        <v>2599</v>
      </c>
      <c r="C5952" s="75" t="s">
        <v>190</v>
      </c>
      <c r="D5952" s="75">
        <v>92065</v>
      </c>
      <c r="E5952" s="75">
        <v>11.6086430727095</v>
      </c>
      <c r="F5952" s="75">
        <v>0</v>
      </c>
      <c r="G5952" s="75">
        <v>18.3</v>
      </c>
      <c r="H5952" s="77"/>
      <c r="I5952" s="77"/>
    </row>
    <row r="5953" spans="1:9" x14ac:dyDescent="0.25">
      <c r="A5953" s="75">
        <v>6073020811</v>
      </c>
      <c r="B5953" s="75">
        <v>5650</v>
      </c>
      <c r="C5953" s="75" t="s">
        <v>190</v>
      </c>
      <c r="D5953" s="75">
        <v>92065</v>
      </c>
      <c r="E5953" s="75">
        <v>8.7139761847732995</v>
      </c>
      <c r="F5953" s="75">
        <v>0</v>
      </c>
      <c r="G5953" s="75">
        <v>11.4</v>
      </c>
      <c r="H5953" s="77"/>
      <c r="I5953" s="77"/>
    </row>
    <row r="5954" spans="1:9" x14ac:dyDescent="0.25">
      <c r="A5954" s="75">
        <v>6073020801</v>
      </c>
      <c r="B5954" s="75">
        <v>5230</v>
      </c>
      <c r="C5954" s="75" t="s">
        <v>190</v>
      </c>
      <c r="D5954" s="75">
        <v>92065</v>
      </c>
      <c r="E5954" s="75">
        <v>8.5721006251629301</v>
      </c>
      <c r="F5954" s="75">
        <v>0</v>
      </c>
      <c r="G5954" s="75">
        <v>17.5</v>
      </c>
      <c r="H5954" s="77"/>
      <c r="I5954" s="77"/>
    </row>
    <row r="5955" spans="1:9" x14ac:dyDescent="0.25">
      <c r="A5955" s="75">
        <v>6073020810</v>
      </c>
      <c r="B5955" s="75">
        <v>5266</v>
      </c>
      <c r="C5955" s="75" t="s">
        <v>190</v>
      </c>
      <c r="D5955" s="75">
        <v>92065</v>
      </c>
      <c r="E5955" s="75">
        <v>7.9414487604001902</v>
      </c>
      <c r="F5955" s="75">
        <v>0</v>
      </c>
      <c r="G5955" s="75">
        <v>11</v>
      </c>
      <c r="H5955" s="77"/>
      <c r="I5955" s="77"/>
    </row>
    <row r="5956" spans="1:9" x14ac:dyDescent="0.25">
      <c r="A5956" s="75">
        <v>6073017021</v>
      </c>
      <c r="B5956" s="75">
        <v>3177</v>
      </c>
      <c r="C5956" s="75" t="s">
        <v>190</v>
      </c>
      <c r="D5956" s="75">
        <v>92065</v>
      </c>
      <c r="E5956" s="75">
        <v>3.7743627443669898</v>
      </c>
      <c r="F5956" s="75">
        <v>0</v>
      </c>
      <c r="G5956" s="75">
        <v>8.9</v>
      </c>
      <c r="H5956" s="77"/>
      <c r="I5956" s="77"/>
    </row>
    <row r="5957" spans="1:9" x14ac:dyDescent="0.25">
      <c r="A5957" s="75">
        <v>6073017106</v>
      </c>
      <c r="B5957" s="75">
        <v>4973</v>
      </c>
      <c r="C5957" s="75" t="s">
        <v>190</v>
      </c>
      <c r="D5957" s="75">
        <v>92067</v>
      </c>
      <c r="E5957" s="75">
        <v>5.9809745018036704</v>
      </c>
      <c r="F5957" s="75">
        <v>0</v>
      </c>
      <c r="G5957" s="75">
        <v>18.399999999999999</v>
      </c>
      <c r="H5957" s="77"/>
      <c r="I5957" s="77"/>
    </row>
    <row r="5958" spans="1:9" x14ac:dyDescent="0.25">
      <c r="A5958" s="75">
        <v>6073005000</v>
      </c>
      <c r="B5958" s="75">
        <v>2227</v>
      </c>
      <c r="C5958" s="75" t="s">
        <v>190</v>
      </c>
      <c r="D5958" s="75">
        <v>92113</v>
      </c>
      <c r="E5958" s="75">
        <v>70.909776902904795</v>
      </c>
      <c r="F5958" s="75">
        <v>2227</v>
      </c>
      <c r="G5958" s="75">
        <v>82.8</v>
      </c>
      <c r="H5958" s="77"/>
      <c r="I5958" s="77"/>
    </row>
    <row r="5959" spans="1:9" x14ac:dyDescent="0.25">
      <c r="A5959" s="75">
        <v>6073004900</v>
      </c>
      <c r="B5959" s="75">
        <v>5028</v>
      </c>
      <c r="C5959" s="75" t="s">
        <v>190</v>
      </c>
      <c r="D5959" s="75">
        <v>92113</v>
      </c>
      <c r="E5959" s="75">
        <v>68.271339024939806</v>
      </c>
      <c r="F5959" s="75">
        <v>5028</v>
      </c>
      <c r="G5959" s="75">
        <v>72.599999999999994</v>
      </c>
      <c r="H5959" s="77"/>
      <c r="I5959" s="77"/>
    </row>
    <row r="5960" spans="1:9" x14ac:dyDescent="0.25">
      <c r="A5960" s="75">
        <v>6073003902</v>
      </c>
      <c r="B5960" s="75">
        <v>4927</v>
      </c>
      <c r="C5960" s="75" t="s">
        <v>190</v>
      </c>
      <c r="D5960" s="75">
        <v>92113</v>
      </c>
      <c r="E5960" s="75">
        <v>67.787135099677997</v>
      </c>
      <c r="F5960" s="75">
        <v>4927</v>
      </c>
      <c r="G5960" s="75">
        <v>76.599999999999994</v>
      </c>
      <c r="H5960" s="77"/>
      <c r="I5960" s="77"/>
    </row>
    <row r="5961" spans="1:9" x14ac:dyDescent="0.25">
      <c r="A5961" s="75">
        <v>6073003601</v>
      </c>
      <c r="B5961" s="75">
        <v>3250</v>
      </c>
      <c r="C5961" s="75" t="s">
        <v>190</v>
      </c>
      <c r="D5961" s="75">
        <v>92113</v>
      </c>
      <c r="E5961" s="75">
        <v>66.755467186921095</v>
      </c>
      <c r="F5961" s="75">
        <v>3250</v>
      </c>
      <c r="G5961" s="75">
        <v>74.5</v>
      </c>
      <c r="H5961" s="77"/>
      <c r="I5961" s="77"/>
    </row>
    <row r="5962" spans="1:9" x14ac:dyDescent="0.25">
      <c r="A5962" s="75">
        <v>6073003901</v>
      </c>
      <c r="B5962" s="75">
        <v>4241</v>
      </c>
      <c r="C5962" s="75" t="s">
        <v>190</v>
      </c>
      <c r="D5962" s="75">
        <v>92113</v>
      </c>
      <c r="E5962" s="75">
        <v>59.415548736709702</v>
      </c>
      <c r="F5962" s="75">
        <v>4241</v>
      </c>
      <c r="G5962" s="75">
        <v>77.7</v>
      </c>
      <c r="H5962" s="77"/>
      <c r="I5962" s="77"/>
    </row>
    <row r="5963" spans="1:9" x14ac:dyDescent="0.25">
      <c r="A5963" s="75">
        <v>6073005100</v>
      </c>
      <c r="B5963" s="75">
        <v>7140</v>
      </c>
      <c r="C5963" s="75" t="s">
        <v>190</v>
      </c>
      <c r="D5963" s="75">
        <v>92113</v>
      </c>
      <c r="E5963" s="75">
        <v>58.6512740651971</v>
      </c>
      <c r="F5963" s="75">
        <v>7140</v>
      </c>
      <c r="G5963" s="75">
        <v>67.7</v>
      </c>
      <c r="H5963" s="77"/>
      <c r="I5963" s="77"/>
    </row>
    <row r="5964" spans="1:9" x14ac:dyDescent="0.25">
      <c r="A5964" s="75">
        <v>6073003603</v>
      </c>
      <c r="B5964" s="75">
        <v>4228</v>
      </c>
      <c r="C5964" s="75" t="s">
        <v>190</v>
      </c>
      <c r="D5964" s="75">
        <v>92113</v>
      </c>
      <c r="E5964" s="75">
        <v>51.409887494920099</v>
      </c>
      <c r="F5964" s="75">
        <v>4228</v>
      </c>
      <c r="G5964" s="75">
        <v>61.5</v>
      </c>
      <c r="H5964" s="77"/>
      <c r="I5964" s="77"/>
    </row>
    <row r="5965" spans="1:9" x14ac:dyDescent="0.25">
      <c r="A5965" s="75">
        <v>6073004000</v>
      </c>
      <c r="B5965" s="75">
        <v>5160</v>
      </c>
      <c r="C5965" s="75" t="s">
        <v>190</v>
      </c>
      <c r="D5965" s="75">
        <v>92102</v>
      </c>
      <c r="E5965" s="75">
        <v>50.868676994653299</v>
      </c>
      <c r="F5965" s="75">
        <v>5160</v>
      </c>
      <c r="G5965" s="75">
        <v>74.3</v>
      </c>
      <c r="H5965" s="77"/>
      <c r="I5965" s="77"/>
    </row>
    <row r="5966" spans="1:9" x14ac:dyDescent="0.25">
      <c r="A5966" s="75">
        <v>6073003502</v>
      </c>
      <c r="B5966" s="75">
        <v>4946</v>
      </c>
      <c r="C5966" s="75" t="s">
        <v>190</v>
      </c>
      <c r="D5966" s="75">
        <v>92113</v>
      </c>
      <c r="E5966" s="75">
        <v>49.674000003202003</v>
      </c>
      <c r="F5966" s="75">
        <v>4946</v>
      </c>
      <c r="G5966" s="75">
        <v>77.3</v>
      </c>
      <c r="H5966" s="77"/>
      <c r="I5966" s="77"/>
    </row>
    <row r="5967" spans="1:9" x14ac:dyDescent="0.25">
      <c r="A5967" s="75">
        <v>6073004700</v>
      </c>
      <c r="B5967" s="75">
        <v>1858</v>
      </c>
      <c r="C5967" s="75" t="s">
        <v>190</v>
      </c>
      <c r="D5967" s="75">
        <v>92102</v>
      </c>
      <c r="E5967" s="75">
        <v>47.993860967528398</v>
      </c>
      <c r="F5967" s="75">
        <v>1858</v>
      </c>
      <c r="G5967" s="75">
        <v>63.5</v>
      </c>
      <c r="H5967" s="77"/>
      <c r="I5967" s="77"/>
    </row>
    <row r="5968" spans="1:9" x14ac:dyDescent="0.25">
      <c r="A5968" s="75">
        <v>6073003602</v>
      </c>
      <c r="B5968" s="75">
        <v>3079</v>
      </c>
      <c r="C5968" s="75" t="s">
        <v>190</v>
      </c>
      <c r="D5968" s="75">
        <v>92113</v>
      </c>
      <c r="E5968" s="75">
        <v>47.448524578256503</v>
      </c>
      <c r="F5968" s="75">
        <v>3079</v>
      </c>
      <c r="G5968" s="75">
        <v>62</v>
      </c>
      <c r="H5968" s="77"/>
      <c r="I5968" s="77"/>
    </row>
    <row r="5969" spans="1:9" x14ac:dyDescent="0.25">
      <c r="A5969" s="75">
        <v>6073003501</v>
      </c>
      <c r="B5969" s="75">
        <v>4255</v>
      </c>
      <c r="C5969" s="75" t="s">
        <v>190</v>
      </c>
      <c r="D5969" s="75">
        <v>92113</v>
      </c>
      <c r="E5969" s="75">
        <v>46.815757290159603</v>
      </c>
      <c r="F5969" s="75">
        <v>4255</v>
      </c>
      <c r="G5969" s="75">
        <v>66.099999999999994</v>
      </c>
      <c r="H5969" s="77"/>
      <c r="I5969" s="77"/>
    </row>
    <row r="5970" spans="1:9" x14ac:dyDescent="0.25">
      <c r="A5970" s="75">
        <v>6073005300</v>
      </c>
      <c r="B5970" s="75">
        <v>6667</v>
      </c>
      <c r="C5970" s="75" t="s">
        <v>190</v>
      </c>
      <c r="D5970" s="75">
        <v>92101</v>
      </c>
      <c r="E5970" s="75">
        <v>46.2415748003191</v>
      </c>
      <c r="F5970" s="75">
        <v>6667</v>
      </c>
      <c r="G5970" s="75">
        <v>34.299999999999997</v>
      </c>
      <c r="H5970" s="77"/>
      <c r="I5970" s="77"/>
    </row>
    <row r="5971" spans="1:9" x14ac:dyDescent="0.25">
      <c r="A5971" s="75">
        <v>6073005700</v>
      </c>
      <c r="B5971" s="75">
        <v>1948</v>
      </c>
      <c r="C5971" s="75" t="s">
        <v>190</v>
      </c>
      <c r="D5971" s="75">
        <v>92101</v>
      </c>
      <c r="E5971" s="75">
        <v>46.2134791147569</v>
      </c>
      <c r="F5971" s="75">
        <v>1948</v>
      </c>
      <c r="G5971" s="75">
        <v>56.8</v>
      </c>
      <c r="H5971" s="77"/>
      <c r="I5971" s="77"/>
    </row>
    <row r="5972" spans="1:9" x14ac:dyDescent="0.25">
      <c r="A5972" s="75">
        <v>6073003301</v>
      </c>
      <c r="B5972" s="75">
        <v>3337</v>
      </c>
      <c r="C5972" s="75" t="s">
        <v>190</v>
      </c>
      <c r="D5972" s="75">
        <v>92113</v>
      </c>
      <c r="E5972" s="75">
        <v>45.971347313204802</v>
      </c>
      <c r="F5972" s="75">
        <v>3337</v>
      </c>
      <c r="G5972" s="75">
        <v>66.8</v>
      </c>
      <c r="H5972" s="77"/>
      <c r="I5972" s="77"/>
    </row>
    <row r="5973" spans="1:9" x14ac:dyDescent="0.25">
      <c r="A5973" s="75">
        <v>6073004800</v>
      </c>
      <c r="B5973" s="75">
        <v>4115</v>
      </c>
      <c r="C5973" s="75" t="s">
        <v>190</v>
      </c>
      <c r="D5973" s="75">
        <v>92102</v>
      </c>
      <c r="E5973" s="75">
        <v>45.911223493258703</v>
      </c>
      <c r="F5973" s="75">
        <v>4115</v>
      </c>
      <c r="G5973" s="75">
        <v>74.2</v>
      </c>
      <c r="H5973" s="77"/>
      <c r="I5973" s="77"/>
    </row>
    <row r="5974" spans="1:9" x14ac:dyDescent="0.25">
      <c r="A5974" s="75">
        <v>6073003403</v>
      </c>
      <c r="B5974" s="75">
        <v>4283</v>
      </c>
      <c r="C5974" s="75" t="s">
        <v>190</v>
      </c>
      <c r="D5974" s="75">
        <v>92102</v>
      </c>
      <c r="E5974" s="75">
        <v>43.336807219394203</v>
      </c>
      <c r="F5974" s="75">
        <v>4283</v>
      </c>
      <c r="G5974" s="75">
        <v>59.7</v>
      </c>
      <c r="H5974" s="77"/>
      <c r="I5974" s="77"/>
    </row>
    <row r="5975" spans="1:9" x14ac:dyDescent="0.25">
      <c r="A5975" s="75">
        <v>6073004100</v>
      </c>
      <c r="B5975" s="75">
        <v>6546</v>
      </c>
      <c r="C5975" s="75" t="s">
        <v>190</v>
      </c>
      <c r="D5975" s="75">
        <v>92102</v>
      </c>
      <c r="E5975" s="75">
        <v>41.671829970506799</v>
      </c>
      <c r="F5975" s="75">
        <v>6546</v>
      </c>
      <c r="G5975" s="75">
        <v>58</v>
      </c>
      <c r="H5975" s="77"/>
      <c r="I5975" s="77"/>
    </row>
    <row r="5976" spans="1:9" x14ac:dyDescent="0.25">
      <c r="A5976" s="75">
        <v>6073002502</v>
      </c>
      <c r="B5976" s="75">
        <v>6264</v>
      </c>
      <c r="C5976" s="75" t="s">
        <v>190</v>
      </c>
      <c r="D5976" s="75">
        <v>92105</v>
      </c>
      <c r="E5976" s="75">
        <v>41.354260053375199</v>
      </c>
      <c r="F5976" s="75">
        <v>6264</v>
      </c>
      <c r="G5976" s="75">
        <v>48.2</v>
      </c>
      <c r="H5976" s="77"/>
      <c r="I5976" s="77"/>
    </row>
    <row r="5977" spans="1:9" x14ac:dyDescent="0.25">
      <c r="A5977" s="75">
        <v>6073003404</v>
      </c>
      <c r="B5977" s="75">
        <v>4634</v>
      </c>
      <c r="C5977" s="75" t="s">
        <v>190</v>
      </c>
      <c r="D5977" s="75">
        <v>92102</v>
      </c>
      <c r="E5977" s="75">
        <v>41.199819563511802</v>
      </c>
      <c r="F5977" s="75">
        <v>4634</v>
      </c>
      <c r="G5977" s="75">
        <v>66.3</v>
      </c>
      <c r="H5977" s="77"/>
      <c r="I5977" s="77"/>
    </row>
    <row r="5978" spans="1:9" x14ac:dyDescent="0.25">
      <c r="A5978" s="75">
        <v>6073003305</v>
      </c>
      <c r="B5978" s="75">
        <v>5738</v>
      </c>
      <c r="C5978" s="75" t="s">
        <v>190</v>
      </c>
      <c r="D5978" s="75">
        <v>92113</v>
      </c>
      <c r="E5978" s="75">
        <v>40.174468448324603</v>
      </c>
      <c r="F5978" s="75">
        <v>5738</v>
      </c>
      <c r="G5978" s="75">
        <v>60.3</v>
      </c>
      <c r="H5978" s="77"/>
      <c r="I5978" s="77"/>
    </row>
    <row r="5979" spans="1:9" x14ac:dyDescent="0.25">
      <c r="A5979" s="75">
        <v>6073005200</v>
      </c>
      <c r="B5979" s="75">
        <v>4563</v>
      </c>
      <c r="C5979" s="75" t="s">
        <v>190</v>
      </c>
      <c r="D5979" s="75">
        <v>92101</v>
      </c>
      <c r="E5979" s="75">
        <v>39.759934492911</v>
      </c>
      <c r="F5979" s="75">
        <v>4563</v>
      </c>
      <c r="G5979" s="75">
        <v>52.3</v>
      </c>
      <c r="H5979" s="77"/>
      <c r="I5979" s="77"/>
    </row>
    <row r="5980" spans="1:9" x14ac:dyDescent="0.25">
      <c r="A5980" s="75">
        <v>6073003303</v>
      </c>
      <c r="B5980" s="75">
        <v>4193</v>
      </c>
      <c r="C5980" s="75" t="s">
        <v>190</v>
      </c>
      <c r="D5980" s="75">
        <v>92113</v>
      </c>
      <c r="E5980" s="75">
        <v>39.662542795192003</v>
      </c>
      <c r="F5980" s="75">
        <v>4193</v>
      </c>
      <c r="G5980" s="75">
        <v>68.3</v>
      </c>
      <c r="H5980" s="77"/>
      <c r="I5980" s="77"/>
    </row>
    <row r="5981" spans="1:9" x14ac:dyDescent="0.25">
      <c r="A5981" s="75">
        <v>6073002501</v>
      </c>
      <c r="B5981" s="75">
        <v>5504</v>
      </c>
      <c r="C5981" s="75" t="s">
        <v>190</v>
      </c>
      <c r="D5981" s="75">
        <v>92105</v>
      </c>
      <c r="E5981" s="75">
        <v>39.498055367870101</v>
      </c>
      <c r="F5981" s="75">
        <v>5504</v>
      </c>
      <c r="G5981" s="75">
        <v>65</v>
      </c>
      <c r="H5981" s="77"/>
      <c r="I5981" s="77"/>
    </row>
    <row r="5982" spans="1:9" x14ac:dyDescent="0.25">
      <c r="A5982" s="75">
        <v>6073010110</v>
      </c>
      <c r="B5982" s="75">
        <v>7298</v>
      </c>
      <c r="C5982" s="75" t="s">
        <v>190</v>
      </c>
      <c r="D5982" s="75">
        <v>92154</v>
      </c>
      <c r="E5982" s="75">
        <v>35.401119552226596</v>
      </c>
      <c r="F5982" s="75">
        <v>0</v>
      </c>
      <c r="G5982" s="75">
        <v>45.6</v>
      </c>
      <c r="H5982" s="77"/>
      <c r="I5982" s="77"/>
    </row>
    <row r="5983" spans="1:9" x14ac:dyDescent="0.25">
      <c r="A5983" s="75">
        <v>6073004600</v>
      </c>
      <c r="B5983" s="75">
        <v>1940</v>
      </c>
      <c r="C5983" s="75" t="s">
        <v>190</v>
      </c>
      <c r="D5983" s="75">
        <v>92102</v>
      </c>
      <c r="E5983" s="75">
        <v>34.345267277588697</v>
      </c>
      <c r="F5983" s="75">
        <v>0</v>
      </c>
      <c r="G5983" s="75">
        <v>38.299999999999997</v>
      </c>
      <c r="H5983" s="77"/>
      <c r="I5983" s="77"/>
    </row>
    <row r="5984" spans="1:9" x14ac:dyDescent="0.25">
      <c r="A5984" s="75">
        <v>6073003401</v>
      </c>
      <c r="B5984" s="75">
        <v>6065</v>
      </c>
      <c r="C5984" s="75" t="s">
        <v>190</v>
      </c>
      <c r="D5984" s="75">
        <v>92102</v>
      </c>
      <c r="E5984" s="75">
        <v>33.9210761170974</v>
      </c>
      <c r="F5984" s="75">
        <v>0</v>
      </c>
      <c r="G5984" s="75">
        <v>38.5</v>
      </c>
      <c r="H5984" s="77"/>
      <c r="I5984" s="77"/>
    </row>
    <row r="5985" spans="1:9" x14ac:dyDescent="0.25">
      <c r="A5985" s="75">
        <v>6073010109</v>
      </c>
      <c r="B5985" s="75">
        <v>4595</v>
      </c>
      <c r="C5985" s="75" t="s">
        <v>190</v>
      </c>
      <c r="D5985" s="75">
        <v>92154</v>
      </c>
      <c r="E5985" s="75">
        <v>33.532791479014001</v>
      </c>
      <c r="F5985" s="75">
        <v>0</v>
      </c>
      <c r="G5985" s="75">
        <v>29.5</v>
      </c>
      <c r="H5985" s="77"/>
      <c r="I5985" s="77"/>
    </row>
    <row r="5986" spans="1:9" x14ac:dyDescent="0.25">
      <c r="A5986" s="75">
        <v>6073010103</v>
      </c>
      <c r="B5986" s="75">
        <v>5569</v>
      </c>
      <c r="C5986" s="75" t="s">
        <v>190</v>
      </c>
      <c r="D5986" s="75">
        <v>92154</v>
      </c>
      <c r="E5986" s="75">
        <v>32.853086579158997</v>
      </c>
      <c r="F5986" s="75">
        <v>0</v>
      </c>
      <c r="G5986" s="75">
        <v>53</v>
      </c>
      <c r="H5986" s="77"/>
      <c r="I5986" s="77"/>
    </row>
    <row r="5987" spans="1:9" x14ac:dyDescent="0.25">
      <c r="A5987" s="75">
        <v>6073005800</v>
      </c>
      <c r="B5987" s="75">
        <v>2725</v>
      </c>
      <c r="C5987" s="75" t="s">
        <v>190</v>
      </c>
      <c r="D5987" s="75">
        <v>92101</v>
      </c>
      <c r="E5987" s="75">
        <v>32.118855915847298</v>
      </c>
      <c r="F5987" s="75">
        <v>0</v>
      </c>
      <c r="G5987" s="75">
        <v>24.6</v>
      </c>
      <c r="H5987" s="77"/>
      <c r="I5987" s="77"/>
    </row>
    <row r="5988" spans="1:9" x14ac:dyDescent="0.25">
      <c r="A5988" s="75">
        <v>6073005600</v>
      </c>
      <c r="B5988" s="75">
        <v>4463</v>
      </c>
      <c r="C5988" s="75" t="s">
        <v>190</v>
      </c>
      <c r="D5988" s="75">
        <v>92101</v>
      </c>
      <c r="E5988" s="75">
        <v>31.501947914516599</v>
      </c>
      <c r="F5988" s="75">
        <v>0</v>
      </c>
      <c r="G5988" s="75">
        <v>26.2</v>
      </c>
      <c r="H5988" s="77"/>
      <c r="I5988" s="77"/>
    </row>
    <row r="5989" spans="1:9" x14ac:dyDescent="0.25">
      <c r="A5989" s="75">
        <v>6073002602</v>
      </c>
      <c r="B5989" s="75">
        <v>4450</v>
      </c>
      <c r="C5989" s="75" t="s">
        <v>190</v>
      </c>
      <c r="D5989" s="75">
        <v>92105</v>
      </c>
      <c r="E5989" s="75">
        <v>31.341768944052401</v>
      </c>
      <c r="F5989" s="75">
        <v>0</v>
      </c>
      <c r="G5989" s="75">
        <v>65.2</v>
      </c>
      <c r="H5989" s="77"/>
      <c r="I5989" s="77"/>
    </row>
    <row r="5990" spans="1:9" x14ac:dyDescent="0.25">
      <c r="A5990" s="75">
        <v>6073003001</v>
      </c>
      <c r="B5990" s="75">
        <v>4226</v>
      </c>
      <c r="C5990" s="75" t="s">
        <v>190</v>
      </c>
      <c r="D5990" s="75">
        <v>92114</v>
      </c>
      <c r="E5990" s="75">
        <v>31.116979797831299</v>
      </c>
      <c r="F5990" s="75">
        <v>0</v>
      </c>
      <c r="G5990" s="75">
        <v>31.2</v>
      </c>
      <c r="H5990" s="77"/>
      <c r="I5990" s="77"/>
    </row>
    <row r="5991" spans="1:9" x14ac:dyDescent="0.25">
      <c r="A5991" s="75">
        <v>6073002402</v>
      </c>
      <c r="B5991" s="75">
        <v>5254</v>
      </c>
      <c r="C5991" s="75" t="s">
        <v>190</v>
      </c>
      <c r="D5991" s="75">
        <v>92105</v>
      </c>
      <c r="E5991" s="75">
        <v>30.711439789076401</v>
      </c>
      <c r="F5991" s="75">
        <v>0</v>
      </c>
      <c r="G5991" s="75">
        <v>73.900000000000006</v>
      </c>
      <c r="H5991" s="77"/>
      <c r="I5991" s="77"/>
    </row>
    <row r="5992" spans="1:9" x14ac:dyDescent="0.25">
      <c r="A5992" s="75">
        <v>6073005400</v>
      </c>
      <c r="B5992" s="75">
        <v>7435</v>
      </c>
      <c r="C5992" s="75" t="s">
        <v>190</v>
      </c>
      <c r="D5992" s="75">
        <v>92101</v>
      </c>
      <c r="E5992" s="75">
        <v>30.4540178413307</v>
      </c>
      <c r="F5992" s="75">
        <v>0</v>
      </c>
      <c r="G5992" s="75">
        <v>17</v>
      </c>
      <c r="H5992" s="77"/>
      <c r="I5992" s="77"/>
    </row>
    <row r="5993" spans="1:9" x14ac:dyDescent="0.25">
      <c r="A5993" s="75">
        <v>6073003304</v>
      </c>
      <c r="B5993" s="75">
        <v>3563</v>
      </c>
      <c r="C5993" s="75" t="s">
        <v>190</v>
      </c>
      <c r="D5993" s="75">
        <v>92102</v>
      </c>
      <c r="E5993" s="75">
        <v>30.453193843385598</v>
      </c>
      <c r="F5993" s="75">
        <v>0</v>
      </c>
      <c r="G5993" s="75">
        <v>71.900000000000006</v>
      </c>
      <c r="H5993" s="77"/>
      <c r="I5993" s="77"/>
    </row>
    <row r="5994" spans="1:9" x14ac:dyDescent="0.25">
      <c r="A5994" s="75">
        <v>6073008511</v>
      </c>
      <c r="B5994" s="75">
        <v>2633</v>
      </c>
      <c r="C5994" s="75" t="s">
        <v>190</v>
      </c>
      <c r="D5994" s="75">
        <v>92123</v>
      </c>
      <c r="E5994" s="75">
        <v>30.298749533083701</v>
      </c>
      <c r="F5994" s="75">
        <v>0</v>
      </c>
      <c r="G5994" s="75">
        <v>23.8</v>
      </c>
      <c r="H5994" s="77"/>
      <c r="I5994" s="77"/>
    </row>
    <row r="5995" spans="1:9" x14ac:dyDescent="0.25">
      <c r="A5995" s="75">
        <v>6073010014</v>
      </c>
      <c r="B5995" s="75">
        <v>17679</v>
      </c>
      <c r="C5995" s="75" t="s">
        <v>190</v>
      </c>
      <c r="D5995" s="75">
        <v>92154</v>
      </c>
      <c r="E5995" s="75">
        <v>29.490009558460599</v>
      </c>
      <c r="F5995" s="75">
        <v>0</v>
      </c>
      <c r="G5995" s="75">
        <v>19</v>
      </c>
      <c r="H5995" s="77"/>
      <c r="I5995" s="77"/>
    </row>
    <row r="5996" spans="1:9" x14ac:dyDescent="0.25">
      <c r="A5996" s="75">
        <v>6073005900</v>
      </c>
      <c r="B5996" s="75">
        <v>2821</v>
      </c>
      <c r="C5996" s="75" t="s">
        <v>190</v>
      </c>
      <c r="D5996" s="75">
        <v>92101</v>
      </c>
      <c r="E5996" s="75">
        <v>29.293432734606</v>
      </c>
      <c r="F5996" s="75">
        <v>0</v>
      </c>
      <c r="G5996" s="75">
        <v>22.6</v>
      </c>
      <c r="H5996" s="77"/>
      <c r="I5996" s="77"/>
    </row>
    <row r="5997" spans="1:9" x14ac:dyDescent="0.25">
      <c r="A5997" s="75">
        <v>6073009201</v>
      </c>
      <c r="B5997" s="75">
        <v>5014</v>
      </c>
      <c r="C5997" s="75" t="s">
        <v>190</v>
      </c>
      <c r="D5997" s="75">
        <v>92123</v>
      </c>
      <c r="E5997" s="75">
        <v>29.2144888286076</v>
      </c>
      <c r="F5997" s="75">
        <v>0</v>
      </c>
      <c r="G5997" s="75">
        <v>31.7</v>
      </c>
      <c r="H5997" s="77"/>
      <c r="I5997" s="77"/>
    </row>
    <row r="5998" spans="1:9" x14ac:dyDescent="0.25">
      <c r="A5998" s="75">
        <v>6073003111</v>
      </c>
      <c r="B5998" s="75">
        <v>6183</v>
      </c>
      <c r="C5998" s="75" t="s">
        <v>190</v>
      </c>
      <c r="D5998" s="75">
        <v>92114</v>
      </c>
      <c r="E5998" s="75">
        <v>29.127935802546698</v>
      </c>
      <c r="F5998" s="75">
        <v>0</v>
      </c>
      <c r="G5998" s="75">
        <v>55</v>
      </c>
      <c r="H5998" s="77"/>
      <c r="I5998" s="77"/>
    </row>
    <row r="5999" spans="1:9" x14ac:dyDescent="0.25">
      <c r="A5999" s="75">
        <v>6073006100</v>
      </c>
      <c r="B5999" s="75">
        <v>2237</v>
      </c>
      <c r="C5999" s="75" t="s">
        <v>190</v>
      </c>
      <c r="D5999" s="75">
        <v>92103</v>
      </c>
      <c r="E5999" s="75">
        <v>29.0987019418674</v>
      </c>
      <c r="F5999" s="75">
        <v>0</v>
      </c>
      <c r="G5999" s="75">
        <v>27.7</v>
      </c>
      <c r="H5999" s="77"/>
      <c r="I5999" s="77"/>
    </row>
    <row r="6000" spans="1:9" x14ac:dyDescent="0.25">
      <c r="A6000" s="75">
        <v>6073006500</v>
      </c>
      <c r="B6000" s="75">
        <v>2569</v>
      </c>
      <c r="C6000" s="75" t="s">
        <v>190</v>
      </c>
      <c r="D6000" s="75">
        <v>92110</v>
      </c>
      <c r="E6000" s="75">
        <v>28.849804939452099</v>
      </c>
      <c r="F6000" s="75">
        <v>0</v>
      </c>
      <c r="G6000" s="75">
        <v>42.8</v>
      </c>
      <c r="H6000" s="77"/>
      <c r="I6000" s="77"/>
    </row>
    <row r="6001" spans="1:9" x14ac:dyDescent="0.25">
      <c r="A6001" s="75">
        <v>6073002202</v>
      </c>
      <c r="B6001" s="75">
        <v>4859</v>
      </c>
      <c r="C6001" s="75" t="s">
        <v>190</v>
      </c>
      <c r="D6001" s="75">
        <v>92105</v>
      </c>
      <c r="E6001" s="75">
        <v>28.5080338013153</v>
      </c>
      <c r="F6001" s="75">
        <v>0</v>
      </c>
      <c r="G6001" s="75">
        <v>76.3</v>
      </c>
      <c r="H6001" s="77"/>
      <c r="I6001" s="77"/>
    </row>
    <row r="6002" spans="1:9" x14ac:dyDescent="0.25">
      <c r="A6002" s="75">
        <v>6073002710</v>
      </c>
      <c r="B6002" s="75">
        <v>4228</v>
      </c>
      <c r="C6002" s="75" t="s">
        <v>190</v>
      </c>
      <c r="D6002" s="75">
        <v>92105</v>
      </c>
      <c r="E6002" s="75">
        <v>28.214688172278301</v>
      </c>
      <c r="F6002" s="75">
        <v>0</v>
      </c>
      <c r="G6002" s="75">
        <v>63.4</v>
      </c>
      <c r="H6002" s="77"/>
      <c r="I6002" s="77"/>
    </row>
    <row r="6003" spans="1:9" x14ac:dyDescent="0.25">
      <c r="A6003" s="75">
        <v>6073010015</v>
      </c>
      <c r="B6003" s="75">
        <v>2803</v>
      </c>
      <c r="C6003" s="75" t="s">
        <v>190</v>
      </c>
      <c r="D6003" s="75">
        <v>92154</v>
      </c>
      <c r="E6003" s="75">
        <v>28.199666888181699</v>
      </c>
      <c r="F6003" s="75">
        <v>0</v>
      </c>
      <c r="G6003" s="75">
        <v>26.8</v>
      </c>
      <c r="H6003" s="77"/>
      <c r="I6003" s="77"/>
    </row>
    <row r="6004" spans="1:9" x14ac:dyDescent="0.25">
      <c r="A6004" s="75">
        <v>6073004501</v>
      </c>
      <c r="B6004" s="75">
        <v>2875</v>
      </c>
      <c r="C6004" s="75" t="s">
        <v>190</v>
      </c>
      <c r="D6004" s="75">
        <v>92102</v>
      </c>
      <c r="E6004" s="75">
        <v>28.0374594860223</v>
      </c>
      <c r="F6004" s="75">
        <v>0</v>
      </c>
      <c r="G6004" s="75">
        <v>50.5</v>
      </c>
      <c r="H6004" s="77"/>
      <c r="I6004" s="77"/>
    </row>
    <row r="6005" spans="1:9" x14ac:dyDescent="0.25">
      <c r="A6005" s="75">
        <v>6073008800</v>
      </c>
      <c r="B6005" s="75">
        <v>6188</v>
      </c>
      <c r="C6005" s="75" t="s">
        <v>190</v>
      </c>
      <c r="D6005" s="75">
        <v>92111</v>
      </c>
      <c r="E6005" s="75">
        <v>27.9870429431902</v>
      </c>
      <c r="F6005" s="75">
        <v>0</v>
      </c>
      <c r="G6005" s="75">
        <v>50.7</v>
      </c>
      <c r="H6005" s="77"/>
      <c r="I6005" s="77"/>
    </row>
    <row r="6006" spans="1:9" x14ac:dyDescent="0.25">
      <c r="A6006" s="75">
        <v>6073010107</v>
      </c>
      <c r="B6006" s="75">
        <v>6498</v>
      </c>
      <c r="C6006" s="75" t="s">
        <v>190</v>
      </c>
      <c r="D6006" s="75">
        <v>92154</v>
      </c>
      <c r="E6006" s="75">
        <v>27.9866664412177</v>
      </c>
      <c r="F6006" s="75">
        <v>0</v>
      </c>
      <c r="G6006" s="75">
        <v>38.299999999999997</v>
      </c>
      <c r="H6006" s="77"/>
      <c r="I6006" s="77"/>
    </row>
    <row r="6007" spans="1:9" x14ac:dyDescent="0.25">
      <c r="A6007" s="75">
        <v>6073003208</v>
      </c>
      <c r="B6007" s="75">
        <v>6619</v>
      </c>
      <c r="C6007" s="75" t="s">
        <v>190</v>
      </c>
      <c r="D6007" s="75">
        <v>92139</v>
      </c>
      <c r="E6007" s="75">
        <v>27.870770345845902</v>
      </c>
      <c r="F6007" s="75">
        <v>0</v>
      </c>
      <c r="G6007" s="75">
        <v>47.3</v>
      </c>
      <c r="H6007" s="77"/>
      <c r="I6007" s="77"/>
    </row>
    <row r="6008" spans="1:9" x14ac:dyDescent="0.25">
      <c r="A6008" s="75">
        <v>6073002401</v>
      </c>
      <c r="B6008" s="75">
        <v>4573</v>
      </c>
      <c r="C6008" s="75" t="s">
        <v>190</v>
      </c>
      <c r="D6008" s="75">
        <v>92104</v>
      </c>
      <c r="E6008" s="75">
        <v>27.806386183407401</v>
      </c>
      <c r="F6008" s="75">
        <v>0</v>
      </c>
      <c r="G6008" s="75">
        <v>59.1</v>
      </c>
      <c r="H6008" s="77"/>
      <c r="I6008" s="77"/>
    </row>
    <row r="6009" spans="1:9" x14ac:dyDescent="0.25">
      <c r="A6009" s="75">
        <v>6073002709</v>
      </c>
      <c r="B6009" s="75">
        <v>3945</v>
      </c>
      <c r="C6009" s="75" t="s">
        <v>190</v>
      </c>
      <c r="D6009" s="75">
        <v>92105</v>
      </c>
      <c r="E6009" s="75">
        <v>27.667447964263001</v>
      </c>
      <c r="F6009" s="75">
        <v>0</v>
      </c>
      <c r="G6009" s="75">
        <v>67.900000000000006</v>
      </c>
      <c r="H6009" s="77"/>
      <c r="I6009" s="77"/>
    </row>
    <row r="6010" spans="1:9" x14ac:dyDescent="0.25">
      <c r="A6010" s="75">
        <v>6073002201</v>
      </c>
      <c r="B6010" s="75">
        <v>3796</v>
      </c>
      <c r="C6010" s="75" t="s">
        <v>190</v>
      </c>
      <c r="D6010" s="75">
        <v>92105</v>
      </c>
      <c r="E6010" s="75">
        <v>27.6140971641574</v>
      </c>
      <c r="F6010" s="75">
        <v>0</v>
      </c>
      <c r="G6010" s="75">
        <v>74.3</v>
      </c>
      <c r="H6010" s="77"/>
      <c r="I6010" s="77"/>
    </row>
    <row r="6011" spans="1:9" x14ac:dyDescent="0.25">
      <c r="A6011" s="75">
        <v>6073003115</v>
      </c>
      <c r="B6011" s="75">
        <v>6454</v>
      </c>
      <c r="C6011" s="75" t="s">
        <v>190</v>
      </c>
      <c r="D6011" s="75">
        <v>92114</v>
      </c>
      <c r="E6011" s="75">
        <v>27.346859067621399</v>
      </c>
      <c r="F6011" s="75">
        <v>0</v>
      </c>
      <c r="G6011" s="75">
        <v>47.1</v>
      </c>
      <c r="H6011" s="77"/>
      <c r="I6011" s="77"/>
    </row>
    <row r="6012" spans="1:9" x14ac:dyDescent="0.25">
      <c r="A6012" s="75">
        <v>6073002712</v>
      </c>
      <c r="B6012" s="75">
        <v>4652</v>
      </c>
      <c r="C6012" s="75" t="s">
        <v>190</v>
      </c>
      <c r="D6012" s="75">
        <v>92105</v>
      </c>
      <c r="E6012" s="75">
        <v>27.307415177877701</v>
      </c>
      <c r="F6012" s="75">
        <v>0</v>
      </c>
      <c r="G6012" s="75">
        <v>40.799999999999997</v>
      </c>
      <c r="H6012" s="77"/>
      <c r="I6012" s="77"/>
    </row>
    <row r="6013" spans="1:9" x14ac:dyDescent="0.25">
      <c r="A6013" s="75">
        <v>6073002703</v>
      </c>
      <c r="B6013" s="75">
        <v>6900</v>
      </c>
      <c r="C6013" s="75" t="s">
        <v>190</v>
      </c>
      <c r="D6013" s="75">
        <v>92115</v>
      </c>
      <c r="E6013" s="75">
        <v>26.886997414447499</v>
      </c>
      <c r="F6013" s="75">
        <v>0</v>
      </c>
      <c r="G6013" s="75">
        <v>42.6</v>
      </c>
      <c r="H6013" s="77"/>
      <c r="I6013" s="77"/>
    </row>
    <row r="6014" spans="1:9" x14ac:dyDescent="0.25">
      <c r="A6014" s="75">
        <v>6073003003</v>
      </c>
      <c r="B6014" s="75">
        <v>5062</v>
      </c>
      <c r="C6014" s="75" t="s">
        <v>190</v>
      </c>
      <c r="D6014" s="75">
        <v>92114</v>
      </c>
      <c r="E6014" s="75">
        <v>26.824912318741799</v>
      </c>
      <c r="F6014" s="75">
        <v>0</v>
      </c>
      <c r="G6014" s="75">
        <v>32.799999999999997</v>
      </c>
      <c r="H6014" s="77"/>
      <c r="I6014" s="77"/>
    </row>
    <row r="6015" spans="1:9" x14ac:dyDescent="0.25">
      <c r="A6015" s="75">
        <v>6073002705</v>
      </c>
      <c r="B6015" s="75">
        <v>4300</v>
      </c>
      <c r="C6015" s="75" t="s">
        <v>190</v>
      </c>
      <c r="D6015" s="75">
        <v>92105</v>
      </c>
      <c r="E6015" s="75">
        <v>26.7681659452488</v>
      </c>
      <c r="F6015" s="75">
        <v>0</v>
      </c>
      <c r="G6015" s="75">
        <v>48</v>
      </c>
      <c r="H6015" s="77"/>
      <c r="I6015" s="77"/>
    </row>
    <row r="6016" spans="1:9" x14ac:dyDescent="0.25">
      <c r="A6016" s="75">
        <v>6073008702</v>
      </c>
      <c r="B6016" s="75">
        <v>5206</v>
      </c>
      <c r="C6016" s="75" t="s">
        <v>190</v>
      </c>
      <c r="D6016" s="75">
        <v>92123</v>
      </c>
      <c r="E6016" s="75">
        <v>26.221401157895802</v>
      </c>
      <c r="F6016" s="75">
        <v>0</v>
      </c>
      <c r="G6016" s="75">
        <v>30.7</v>
      </c>
      <c r="H6016" s="77"/>
      <c r="I6016" s="77"/>
    </row>
    <row r="6017" spans="1:9" x14ac:dyDescent="0.25">
      <c r="A6017" s="75">
        <v>6073002711</v>
      </c>
      <c r="B6017" s="75">
        <v>3200</v>
      </c>
      <c r="C6017" s="75" t="s">
        <v>190</v>
      </c>
      <c r="D6017" s="75">
        <v>92105</v>
      </c>
      <c r="E6017" s="75">
        <v>26.0019451452421</v>
      </c>
      <c r="F6017" s="75">
        <v>0</v>
      </c>
      <c r="G6017" s="75">
        <v>49.3</v>
      </c>
      <c r="H6017" s="77"/>
      <c r="I6017" s="77"/>
    </row>
    <row r="6018" spans="1:9" x14ac:dyDescent="0.25">
      <c r="A6018" s="75">
        <v>6073010112</v>
      </c>
      <c r="B6018" s="75">
        <v>4764</v>
      </c>
      <c r="C6018" s="75" t="s">
        <v>190</v>
      </c>
      <c r="D6018" s="75">
        <v>92154</v>
      </c>
      <c r="E6018" s="75">
        <v>25.716084366728602</v>
      </c>
      <c r="F6018" s="75">
        <v>0</v>
      </c>
      <c r="G6018" s="75">
        <v>60.1</v>
      </c>
      <c r="H6018" s="77"/>
      <c r="I6018" s="77"/>
    </row>
    <row r="6019" spans="1:9" x14ac:dyDescent="0.25">
      <c r="A6019" s="75">
        <v>6073010104</v>
      </c>
      <c r="B6019" s="75">
        <v>3217</v>
      </c>
      <c r="C6019" s="75" t="s">
        <v>190</v>
      </c>
      <c r="D6019" s="75">
        <v>92154</v>
      </c>
      <c r="E6019" s="75">
        <v>25.648042759731801</v>
      </c>
      <c r="F6019" s="75">
        <v>0</v>
      </c>
      <c r="G6019" s="75">
        <v>36.299999999999997</v>
      </c>
      <c r="H6019" s="77"/>
      <c r="I6019" s="77"/>
    </row>
    <row r="6020" spans="1:9" x14ac:dyDescent="0.25">
      <c r="A6020" s="75">
        <v>6073000700</v>
      </c>
      <c r="B6020" s="75">
        <v>3754</v>
      </c>
      <c r="C6020" s="75" t="s">
        <v>190</v>
      </c>
      <c r="D6020" s="75">
        <v>92103</v>
      </c>
      <c r="E6020" s="75">
        <v>25.167816994335301</v>
      </c>
      <c r="F6020" s="75">
        <v>0</v>
      </c>
      <c r="G6020" s="75">
        <v>17.8</v>
      </c>
      <c r="H6020" s="77"/>
      <c r="I6020" s="77"/>
    </row>
    <row r="6021" spans="1:9" x14ac:dyDescent="0.25">
      <c r="A6021" s="75">
        <v>6073000300</v>
      </c>
      <c r="B6021" s="75">
        <v>4732</v>
      </c>
      <c r="C6021" s="75" t="s">
        <v>190</v>
      </c>
      <c r="D6021" s="75">
        <v>92103</v>
      </c>
      <c r="E6021" s="75">
        <v>25.098671569398501</v>
      </c>
      <c r="F6021" s="75">
        <v>0</v>
      </c>
      <c r="G6021" s="75">
        <v>29.2</v>
      </c>
      <c r="H6021" s="77"/>
      <c r="I6021" s="77"/>
    </row>
    <row r="6022" spans="1:9" x14ac:dyDescent="0.25">
      <c r="A6022" s="75">
        <v>6073003004</v>
      </c>
      <c r="B6022" s="75">
        <v>4940</v>
      </c>
      <c r="C6022" s="75" t="s">
        <v>190</v>
      </c>
      <c r="D6022" s="75">
        <v>92114</v>
      </c>
      <c r="E6022" s="75">
        <v>24.898106612399399</v>
      </c>
      <c r="F6022" s="75">
        <v>0</v>
      </c>
      <c r="G6022" s="75">
        <v>52.5</v>
      </c>
      <c r="H6022" s="77"/>
      <c r="I6022" s="77"/>
    </row>
    <row r="6023" spans="1:9" x14ac:dyDescent="0.25">
      <c r="A6023" s="75">
        <v>6073009400</v>
      </c>
      <c r="B6023" s="75">
        <v>5028</v>
      </c>
      <c r="C6023" s="75" t="s">
        <v>190</v>
      </c>
      <c r="D6023" s="75">
        <v>92145</v>
      </c>
      <c r="E6023" s="75">
        <v>24.511539689825501</v>
      </c>
      <c r="F6023" s="75">
        <v>0</v>
      </c>
      <c r="G6023" s="75">
        <v>45.6</v>
      </c>
      <c r="H6023" s="77"/>
      <c r="I6023" s="77"/>
    </row>
    <row r="6024" spans="1:9" x14ac:dyDescent="0.25">
      <c r="A6024" s="75">
        <v>6073002601</v>
      </c>
      <c r="B6024" s="75">
        <v>6148</v>
      </c>
      <c r="C6024" s="75" t="s">
        <v>190</v>
      </c>
      <c r="D6024" s="75">
        <v>92105</v>
      </c>
      <c r="E6024" s="75">
        <v>24.494012569610199</v>
      </c>
      <c r="F6024" s="75">
        <v>0</v>
      </c>
      <c r="G6024" s="75">
        <v>77.5</v>
      </c>
      <c r="H6024" s="77"/>
      <c r="I6024" s="77"/>
    </row>
    <row r="6025" spans="1:9" x14ac:dyDescent="0.25">
      <c r="A6025" s="75">
        <v>6073002801</v>
      </c>
      <c r="B6025" s="75">
        <v>3068</v>
      </c>
      <c r="C6025" s="75" t="s">
        <v>190</v>
      </c>
      <c r="D6025" s="75">
        <v>92115</v>
      </c>
      <c r="E6025" s="75">
        <v>24.39401601354</v>
      </c>
      <c r="F6025" s="75">
        <v>0</v>
      </c>
      <c r="G6025" s="75">
        <v>54.9</v>
      </c>
      <c r="H6025" s="77"/>
      <c r="I6025" s="77"/>
    </row>
    <row r="6026" spans="1:9" x14ac:dyDescent="0.25">
      <c r="A6026" s="75">
        <v>6073001600</v>
      </c>
      <c r="B6026" s="75">
        <v>5651</v>
      </c>
      <c r="C6026" s="75" t="s">
        <v>190</v>
      </c>
      <c r="D6026" s="75">
        <v>92104</v>
      </c>
      <c r="E6026" s="75">
        <v>24.392320493840302</v>
      </c>
      <c r="F6026" s="75">
        <v>0</v>
      </c>
      <c r="G6026" s="75">
        <v>58.7</v>
      </c>
      <c r="H6026" s="77"/>
      <c r="I6026" s="77"/>
    </row>
    <row r="6027" spans="1:9" x14ac:dyDescent="0.25">
      <c r="A6027" s="75">
        <v>6073001800</v>
      </c>
      <c r="B6027" s="75">
        <v>5319</v>
      </c>
      <c r="C6027" s="75" t="s">
        <v>190</v>
      </c>
      <c r="D6027" s="75">
        <v>92116</v>
      </c>
      <c r="E6027" s="75">
        <v>23.950017862220101</v>
      </c>
      <c r="F6027" s="75">
        <v>0</v>
      </c>
      <c r="G6027" s="75">
        <v>40.9</v>
      </c>
      <c r="H6027" s="77"/>
      <c r="I6027" s="77"/>
    </row>
    <row r="6028" spans="1:9" x14ac:dyDescent="0.25">
      <c r="A6028" s="75">
        <v>6073008360</v>
      </c>
      <c r="B6028" s="75">
        <v>5857</v>
      </c>
      <c r="C6028" s="75" t="s">
        <v>190</v>
      </c>
      <c r="D6028" s="75">
        <v>92126</v>
      </c>
      <c r="E6028" s="75">
        <v>23.890591380531699</v>
      </c>
      <c r="F6028" s="75">
        <v>0</v>
      </c>
      <c r="G6028" s="75">
        <v>20.399999999999999</v>
      </c>
      <c r="H6028" s="77"/>
      <c r="I6028" s="77"/>
    </row>
    <row r="6029" spans="1:9" x14ac:dyDescent="0.25">
      <c r="A6029" s="75">
        <v>6073003201</v>
      </c>
      <c r="B6029" s="75">
        <v>4932</v>
      </c>
      <c r="C6029" s="75" t="s">
        <v>190</v>
      </c>
      <c r="D6029" s="75">
        <v>92139</v>
      </c>
      <c r="E6029" s="75">
        <v>23.879388300403701</v>
      </c>
      <c r="F6029" s="75">
        <v>0</v>
      </c>
      <c r="G6029" s="75">
        <v>40</v>
      </c>
      <c r="H6029" s="77"/>
      <c r="I6029" s="77"/>
    </row>
    <row r="6030" spans="1:9" x14ac:dyDescent="0.25">
      <c r="A6030" s="75">
        <v>6073010003</v>
      </c>
      <c r="B6030" s="75">
        <v>5906</v>
      </c>
      <c r="C6030" s="75" t="s">
        <v>190</v>
      </c>
      <c r="D6030" s="75">
        <v>92154</v>
      </c>
      <c r="E6030" s="75">
        <v>23.715056054419499</v>
      </c>
      <c r="F6030" s="75">
        <v>0</v>
      </c>
      <c r="G6030" s="75">
        <v>25.8</v>
      </c>
      <c r="H6030" s="77"/>
      <c r="I6030" s="77"/>
    </row>
    <row r="6031" spans="1:9" x14ac:dyDescent="0.25">
      <c r="A6031" s="75">
        <v>6073002707</v>
      </c>
      <c r="B6031" s="75">
        <v>5369</v>
      </c>
      <c r="C6031" s="75" t="s">
        <v>190</v>
      </c>
      <c r="D6031" s="75">
        <v>92105</v>
      </c>
      <c r="E6031" s="75">
        <v>23.619991842669702</v>
      </c>
      <c r="F6031" s="75">
        <v>0</v>
      </c>
      <c r="G6031" s="75">
        <v>70.8</v>
      </c>
      <c r="H6031" s="77"/>
      <c r="I6031" s="77"/>
    </row>
    <row r="6032" spans="1:9" x14ac:dyDescent="0.25">
      <c r="A6032" s="75">
        <v>6073009000</v>
      </c>
      <c r="B6032" s="75">
        <v>3861</v>
      </c>
      <c r="C6032" s="75" t="s">
        <v>190</v>
      </c>
      <c r="D6032" s="75">
        <v>92111</v>
      </c>
      <c r="E6032" s="75">
        <v>23.533393735271002</v>
      </c>
      <c r="F6032" s="75">
        <v>0</v>
      </c>
      <c r="G6032" s="75">
        <v>50</v>
      </c>
      <c r="H6032" s="77"/>
      <c r="I6032" s="77"/>
    </row>
    <row r="6033" spans="1:9" x14ac:dyDescent="0.25">
      <c r="A6033" s="75">
        <v>6073002708</v>
      </c>
      <c r="B6033" s="75">
        <v>5689</v>
      </c>
      <c r="C6033" s="75" t="s">
        <v>190</v>
      </c>
      <c r="D6033" s="75">
        <v>92115</v>
      </c>
      <c r="E6033" s="75">
        <v>23.453318314711801</v>
      </c>
      <c r="F6033" s="75">
        <v>0</v>
      </c>
      <c r="G6033" s="75">
        <v>78.400000000000006</v>
      </c>
      <c r="H6033" s="77"/>
      <c r="I6033" s="77"/>
    </row>
    <row r="6034" spans="1:9" x14ac:dyDescent="0.25">
      <c r="A6034" s="75">
        <v>6073010010</v>
      </c>
      <c r="B6034" s="75">
        <v>5510</v>
      </c>
      <c r="C6034" s="75" t="s">
        <v>190</v>
      </c>
      <c r="D6034" s="75">
        <v>92154</v>
      </c>
      <c r="E6034" s="75">
        <v>23.221939327570698</v>
      </c>
      <c r="F6034" s="75">
        <v>0</v>
      </c>
      <c r="G6034" s="75">
        <v>47.7</v>
      </c>
      <c r="H6034" s="77"/>
      <c r="I6034" s="77"/>
    </row>
    <row r="6035" spans="1:9" x14ac:dyDescent="0.25">
      <c r="A6035" s="75">
        <v>6073008509</v>
      </c>
      <c r="B6035" s="75">
        <v>6647</v>
      </c>
      <c r="C6035" s="75" t="s">
        <v>190</v>
      </c>
      <c r="D6035" s="75">
        <v>92111</v>
      </c>
      <c r="E6035" s="75">
        <v>23.174126667682799</v>
      </c>
      <c r="F6035" s="75">
        <v>0</v>
      </c>
      <c r="G6035" s="75">
        <v>29.7</v>
      </c>
      <c r="H6035" s="77"/>
      <c r="I6035" s="77"/>
    </row>
    <row r="6036" spans="1:9" x14ac:dyDescent="0.25">
      <c r="A6036" s="75">
        <v>6073002903</v>
      </c>
      <c r="B6036" s="75">
        <v>3717</v>
      </c>
      <c r="C6036" s="75" t="s">
        <v>190</v>
      </c>
      <c r="D6036" s="75">
        <v>92115</v>
      </c>
      <c r="E6036" s="75">
        <v>23.1371369965875</v>
      </c>
      <c r="F6036" s="75">
        <v>0</v>
      </c>
      <c r="G6036" s="75">
        <v>37.799999999999997</v>
      </c>
      <c r="H6036" s="77"/>
      <c r="I6036" s="77"/>
    </row>
    <row r="6037" spans="1:9" x14ac:dyDescent="0.25">
      <c r="A6037" s="75">
        <v>6073008507</v>
      </c>
      <c r="B6037" s="75">
        <v>7627</v>
      </c>
      <c r="C6037" s="75" t="s">
        <v>190</v>
      </c>
      <c r="D6037" s="75">
        <v>92117</v>
      </c>
      <c r="E6037" s="75">
        <v>22.8965760593269</v>
      </c>
      <c r="F6037" s="75">
        <v>0</v>
      </c>
      <c r="G6037" s="75">
        <v>36.5</v>
      </c>
      <c r="H6037" s="77"/>
      <c r="I6037" s="77"/>
    </row>
    <row r="6038" spans="1:9" x14ac:dyDescent="0.25">
      <c r="A6038" s="75">
        <v>6073000900</v>
      </c>
      <c r="B6038" s="75">
        <v>5178</v>
      </c>
      <c r="C6038" s="75" t="s">
        <v>190</v>
      </c>
      <c r="D6038" s="75">
        <v>92104</v>
      </c>
      <c r="E6038" s="75">
        <v>22.7883027109709</v>
      </c>
      <c r="F6038" s="75">
        <v>0</v>
      </c>
      <c r="G6038" s="75">
        <v>45.9</v>
      </c>
      <c r="H6038" s="77"/>
      <c r="I6038" s="77"/>
    </row>
    <row r="6039" spans="1:9" x14ac:dyDescent="0.25">
      <c r="A6039" s="75">
        <v>6073010001</v>
      </c>
      <c r="B6039" s="75">
        <v>4097</v>
      </c>
      <c r="C6039" s="75" t="s">
        <v>190</v>
      </c>
      <c r="D6039" s="75">
        <v>92154</v>
      </c>
      <c r="E6039" s="75">
        <v>22.528130430747499</v>
      </c>
      <c r="F6039" s="75">
        <v>0</v>
      </c>
      <c r="G6039" s="75">
        <v>22.9</v>
      </c>
      <c r="H6039" s="77"/>
      <c r="I6039" s="77"/>
    </row>
    <row r="6040" spans="1:9" x14ac:dyDescent="0.25">
      <c r="A6040" s="75">
        <v>6073002803</v>
      </c>
      <c r="B6040" s="75">
        <v>5370</v>
      </c>
      <c r="C6040" s="75" t="s">
        <v>190</v>
      </c>
      <c r="D6040" s="75">
        <v>92115</v>
      </c>
      <c r="E6040" s="75">
        <v>22.526181850743399</v>
      </c>
      <c r="F6040" s="75">
        <v>0</v>
      </c>
      <c r="G6040" s="75">
        <v>47.6</v>
      </c>
      <c r="H6040" s="77"/>
      <c r="I6040" s="77"/>
    </row>
    <row r="6041" spans="1:9" x14ac:dyDescent="0.25">
      <c r="A6041" s="75">
        <v>6073009306</v>
      </c>
      <c r="B6041" s="75">
        <v>5589</v>
      </c>
      <c r="C6041" s="75" t="s">
        <v>190</v>
      </c>
      <c r="D6041" s="75">
        <v>92123</v>
      </c>
      <c r="E6041" s="75">
        <v>22.490401014571599</v>
      </c>
      <c r="F6041" s="75">
        <v>0</v>
      </c>
      <c r="G6041" s="75">
        <v>22.1</v>
      </c>
      <c r="H6041" s="77"/>
      <c r="I6041" s="77"/>
    </row>
    <row r="6042" spans="1:9" x14ac:dyDescent="0.25">
      <c r="A6042" s="75">
        <v>6073010106</v>
      </c>
      <c r="B6042" s="75">
        <v>5200</v>
      </c>
      <c r="C6042" s="75" t="s">
        <v>190</v>
      </c>
      <c r="D6042" s="75">
        <v>92154</v>
      </c>
      <c r="E6042" s="75">
        <v>22.398680974669599</v>
      </c>
      <c r="F6042" s="75">
        <v>0</v>
      </c>
      <c r="G6042" s="75">
        <v>58.1</v>
      </c>
      <c r="H6042" s="77"/>
      <c r="I6042" s="77"/>
    </row>
    <row r="6043" spans="1:9" x14ac:dyDescent="0.25">
      <c r="A6043" s="75">
        <v>6073008600</v>
      </c>
      <c r="B6043" s="75">
        <v>6864</v>
      </c>
      <c r="C6043" s="75" t="s">
        <v>190</v>
      </c>
      <c r="D6043" s="75">
        <v>92111</v>
      </c>
      <c r="E6043" s="75">
        <v>22.3901101163286</v>
      </c>
      <c r="F6043" s="75">
        <v>0</v>
      </c>
      <c r="G6043" s="75">
        <v>53</v>
      </c>
      <c r="H6043" s="77"/>
      <c r="I6043" s="77"/>
    </row>
    <row r="6044" spans="1:9" x14ac:dyDescent="0.25">
      <c r="A6044" s="75">
        <v>6073003212</v>
      </c>
      <c r="B6044" s="75">
        <v>4053</v>
      </c>
      <c r="C6044" s="75" t="s">
        <v>190</v>
      </c>
      <c r="D6044" s="75">
        <v>92139</v>
      </c>
      <c r="E6044" s="75">
        <v>22.023157682762001</v>
      </c>
      <c r="F6044" s="75">
        <v>0</v>
      </c>
      <c r="G6044" s="75">
        <v>24.7</v>
      </c>
      <c r="H6044" s="77"/>
      <c r="I6044" s="77"/>
    </row>
    <row r="6045" spans="1:9" x14ac:dyDescent="0.25">
      <c r="A6045" s="75">
        <v>6073003109</v>
      </c>
      <c r="B6045" s="75">
        <v>3358</v>
      </c>
      <c r="C6045" s="75" t="s">
        <v>190</v>
      </c>
      <c r="D6045" s="75">
        <v>92114</v>
      </c>
      <c r="E6045" s="75">
        <v>21.985236718684799</v>
      </c>
      <c r="F6045" s="75">
        <v>0</v>
      </c>
      <c r="G6045" s="75">
        <v>27.1</v>
      </c>
      <c r="H6045" s="77"/>
      <c r="I6045" s="77"/>
    </row>
    <row r="6046" spans="1:9" x14ac:dyDescent="0.25">
      <c r="A6046" s="75">
        <v>6073002302</v>
      </c>
      <c r="B6046" s="75">
        <v>6589</v>
      </c>
      <c r="C6046" s="75" t="s">
        <v>190</v>
      </c>
      <c r="D6046" s="75">
        <v>92105</v>
      </c>
      <c r="E6046" s="75">
        <v>21.8941824289377</v>
      </c>
      <c r="F6046" s="75">
        <v>0</v>
      </c>
      <c r="G6046" s="75">
        <v>83.5</v>
      </c>
      <c r="H6046" s="77"/>
      <c r="I6046" s="77"/>
    </row>
    <row r="6047" spans="1:9" x14ac:dyDescent="0.25">
      <c r="A6047" s="75">
        <v>6073003101</v>
      </c>
      <c r="B6047" s="75">
        <v>3785</v>
      </c>
      <c r="C6047" s="75" t="s">
        <v>190</v>
      </c>
      <c r="D6047" s="75">
        <v>92114</v>
      </c>
      <c r="E6047" s="75">
        <v>21.814972188087999</v>
      </c>
      <c r="F6047" s="75">
        <v>0</v>
      </c>
      <c r="G6047" s="75">
        <v>49.4</v>
      </c>
      <c r="H6047" s="77"/>
      <c r="I6047" s="77"/>
    </row>
    <row r="6048" spans="1:9" x14ac:dyDescent="0.25">
      <c r="A6048" s="75">
        <v>6073003112</v>
      </c>
      <c r="B6048" s="75">
        <v>4574</v>
      </c>
      <c r="C6048" s="75" t="s">
        <v>190</v>
      </c>
      <c r="D6048" s="75">
        <v>92114</v>
      </c>
      <c r="E6048" s="75">
        <v>21.7366739318675</v>
      </c>
      <c r="F6048" s="75">
        <v>0</v>
      </c>
      <c r="G6048" s="75">
        <v>44.2</v>
      </c>
      <c r="H6048" s="77"/>
      <c r="I6048" s="77"/>
    </row>
    <row r="6049" spans="1:9" x14ac:dyDescent="0.25">
      <c r="A6049" s="75">
        <v>6073006802</v>
      </c>
      <c r="B6049" s="75">
        <v>5032</v>
      </c>
      <c r="C6049" s="75" t="s">
        <v>190</v>
      </c>
      <c r="D6049" s="75">
        <v>92106</v>
      </c>
      <c r="E6049" s="75">
        <v>21.583724705092902</v>
      </c>
      <c r="F6049" s="75">
        <v>0</v>
      </c>
      <c r="G6049" s="75">
        <v>29.5</v>
      </c>
      <c r="H6049" s="77"/>
      <c r="I6049" s="77"/>
    </row>
    <row r="6050" spans="1:9" x14ac:dyDescent="0.25">
      <c r="A6050" s="75">
        <v>6073008505</v>
      </c>
      <c r="B6050" s="75">
        <v>5605</v>
      </c>
      <c r="C6050" s="75" t="s">
        <v>190</v>
      </c>
      <c r="D6050" s="75">
        <v>92117</v>
      </c>
      <c r="E6050" s="75">
        <v>21.360231017601802</v>
      </c>
      <c r="F6050" s="75">
        <v>0</v>
      </c>
      <c r="G6050" s="75">
        <v>30.5</v>
      </c>
      <c r="H6050" s="77"/>
      <c r="I6050" s="77"/>
    </row>
    <row r="6051" spans="1:9" x14ac:dyDescent="0.25">
      <c r="A6051" s="75">
        <v>6073008359</v>
      </c>
      <c r="B6051" s="75">
        <v>3975</v>
      </c>
      <c r="C6051" s="75" t="s">
        <v>190</v>
      </c>
      <c r="D6051" s="75">
        <v>92126</v>
      </c>
      <c r="E6051" s="75">
        <v>21.163817931293998</v>
      </c>
      <c r="F6051" s="75">
        <v>0</v>
      </c>
      <c r="G6051" s="75">
        <v>32.9</v>
      </c>
      <c r="H6051" s="77"/>
      <c r="I6051" s="77"/>
    </row>
    <row r="6052" spans="1:9" x14ac:dyDescent="0.25">
      <c r="A6052" s="75">
        <v>6073002905</v>
      </c>
      <c r="B6052" s="75">
        <v>4022</v>
      </c>
      <c r="C6052" s="75" t="s">
        <v>190</v>
      </c>
      <c r="D6052" s="75">
        <v>92115</v>
      </c>
      <c r="E6052" s="75">
        <v>21.0047206801008</v>
      </c>
      <c r="F6052" s="75">
        <v>0</v>
      </c>
      <c r="G6052" s="75">
        <v>37.5</v>
      </c>
      <c r="H6052" s="77"/>
      <c r="I6052" s="77"/>
    </row>
    <row r="6053" spans="1:9" x14ac:dyDescent="0.25">
      <c r="A6053" s="75">
        <v>6073003202</v>
      </c>
      <c r="B6053" s="75">
        <v>4551</v>
      </c>
      <c r="C6053" s="75" t="s">
        <v>190</v>
      </c>
      <c r="D6053" s="75">
        <v>92139</v>
      </c>
      <c r="E6053" s="75">
        <v>20.969351018749801</v>
      </c>
      <c r="F6053" s="75">
        <v>0</v>
      </c>
      <c r="G6053" s="75">
        <v>46.6</v>
      </c>
      <c r="H6053" s="77"/>
      <c r="I6053" s="77"/>
    </row>
    <row r="6054" spans="1:9" x14ac:dyDescent="0.25">
      <c r="A6054" s="75">
        <v>6073008510</v>
      </c>
      <c r="B6054" s="75">
        <v>6626</v>
      </c>
      <c r="C6054" s="75" t="s">
        <v>190</v>
      </c>
      <c r="D6054" s="75">
        <v>92111</v>
      </c>
      <c r="E6054" s="75">
        <v>20.965038918918399</v>
      </c>
      <c r="F6054" s="75">
        <v>0</v>
      </c>
      <c r="G6054" s="75">
        <v>34.299999999999997</v>
      </c>
      <c r="H6054" s="77"/>
      <c r="I6054" s="77"/>
    </row>
    <row r="6055" spans="1:9" x14ac:dyDescent="0.25">
      <c r="A6055" s="75">
        <v>6073000800</v>
      </c>
      <c r="B6055" s="75">
        <v>4280</v>
      </c>
      <c r="C6055" s="75" t="s">
        <v>190</v>
      </c>
      <c r="D6055" s="75">
        <v>92104</v>
      </c>
      <c r="E6055" s="75">
        <v>20.8108163417856</v>
      </c>
      <c r="F6055" s="75">
        <v>0</v>
      </c>
      <c r="G6055" s="75">
        <v>31.8</v>
      </c>
      <c r="H6055" s="77"/>
      <c r="I6055" s="77"/>
    </row>
    <row r="6056" spans="1:9" x14ac:dyDescent="0.25">
      <c r="A6056" s="75">
        <v>6073010004</v>
      </c>
      <c r="B6056" s="75">
        <v>4679</v>
      </c>
      <c r="C6056" s="75" t="s">
        <v>190</v>
      </c>
      <c r="D6056" s="75">
        <v>92154</v>
      </c>
      <c r="E6056" s="75">
        <v>20.723594293286101</v>
      </c>
      <c r="F6056" s="75">
        <v>0</v>
      </c>
      <c r="G6056" s="75">
        <v>42.4</v>
      </c>
      <c r="H6056" s="77"/>
      <c r="I6056" s="77"/>
    </row>
    <row r="6057" spans="1:9" x14ac:dyDescent="0.25">
      <c r="A6057" s="75">
        <v>6073001500</v>
      </c>
      <c r="B6057" s="75">
        <v>3934</v>
      </c>
      <c r="C6057" s="75" t="s">
        <v>190</v>
      </c>
      <c r="D6057" s="75">
        <v>92104</v>
      </c>
      <c r="E6057" s="75">
        <v>20.655820777193298</v>
      </c>
      <c r="F6057" s="75">
        <v>0</v>
      </c>
      <c r="G6057" s="75">
        <v>31.4</v>
      </c>
      <c r="H6057" s="77"/>
      <c r="I6057" s="77"/>
    </row>
    <row r="6058" spans="1:9" x14ac:dyDescent="0.25">
      <c r="A6058" s="75">
        <v>6073003107</v>
      </c>
      <c r="B6058" s="75">
        <v>5992</v>
      </c>
      <c r="C6058" s="75" t="s">
        <v>190</v>
      </c>
      <c r="D6058" s="75">
        <v>92114</v>
      </c>
      <c r="E6058" s="75">
        <v>20.630736633031301</v>
      </c>
      <c r="F6058" s="75">
        <v>0</v>
      </c>
      <c r="G6058" s="75">
        <v>35.6</v>
      </c>
      <c r="H6058" s="77"/>
      <c r="I6058" s="77"/>
    </row>
    <row r="6059" spans="1:9" x14ac:dyDescent="0.25">
      <c r="A6059" s="75">
        <v>6073008504</v>
      </c>
      <c r="B6059" s="75">
        <v>6021</v>
      </c>
      <c r="C6059" s="75" t="s">
        <v>190</v>
      </c>
      <c r="D6059" s="75">
        <v>92117</v>
      </c>
      <c r="E6059" s="75">
        <v>20.3207090709741</v>
      </c>
      <c r="F6059" s="75">
        <v>0</v>
      </c>
      <c r="G6059" s="75">
        <v>23.3</v>
      </c>
      <c r="H6059" s="77"/>
      <c r="I6059" s="77"/>
    </row>
    <row r="6060" spans="1:9" x14ac:dyDescent="0.25">
      <c r="A6060" s="75">
        <v>6073002904</v>
      </c>
      <c r="B6060" s="75">
        <v>7316</v>
      </c>
      <c r="C6060" s="75" t="s">
        <v>190</v>
      </c>
      <c r="D6060" s="75">
        <v>92115</v>
      </c>
      <c r="E6060" s="75">
        <v>20.2779458003128</v>
      </c>
      <c r="F6060" s="75">
        <v>0</v>
      </c>
      <c r="G6060" s="75">
        <v>69.8</v>
      </c>
      <c r="H6060" s="77"/>
      <c r="I6060" s="77"/>
    </row>
    <row r="6061" spans="1:9" x14ac:dyDescent="0.25">
      <c r="A6061" s="75">
        <v>6073002804</v>
      </c>
      <c r="B6061" s="75">
        <v>4638</v>
      </c>
      <c r="C6061" s="75" t="s">
        <v>190</v>
      </c>
      <c r="D6061" s="75">
        <v>92115</v>
      </c>
      <c r="E6061" s="75">
        <v>20.235577609659</v>
      </c>
      <c r="F6061" s="75">
        <v>0</v>
      </c>
      <c r="G6061" s="75">
        <v>48.3</v>
      </c>
      <c r="H6061" s="77"/>
      <c r="I6061" s="77"/>
    </row>
    <row r="6062" spans="1:9" x14ac:dyDescent="0.25">
      <c r="A6062" s="75">
        <v>6073003211</v>
      </c>
      <c r="B6062" s="75">
        <v>3165</v>
      </c>
      <c r="C6062" s="75" t="s">
        <v>190</v>
      </c>
      <c r="D6062" s="75">
        <v>92139</v>
      </c>
      <c r="E6062" s="75">
        <v>20.1125709776496</v>
      </c>
      <c r="F6062" s="75">
        <v>0</v>
      </c>
      <c r="G6062" s="75">
        <v>27.3</v>
      </c>
      <c r="H6062" s="77"/>
      <c r="I6062" s="77"/>
    </row>
    <row r="6063" spans="1:9" x14ac:dyDescent="0.25">
      <c r="A6063" s="75">
        <v>6073003209</v>
      </c>
      <c r="B6063" s="75">
        <v>5385</v>
      </c>
      <c r="C6063" s="75" t="s">
        <v>190</v>
      </c>
      <c r="D6063" s="75">
        <v>92139</v>
      </c>
      <c r="E6063" s="75">
        <v>20.0932317110152</v>
      </c>
      <c r="F6063" s="75">
        <v>0</v>
      </c>
      <c r="G6063" s="75">
        <v>33.799999999999997</v>
      </c>
      <c r="H6063" s="77"/>
      <c r="I6063" s="77"/>
    </row>
    <row r="6064" spans="1:9" x14ac:dyDescent="0.25">
      <c r="A6064" s="75">
        <v>6073008350</v>
      </c>
      <c r="B6064" s="75">
        <v>6493</v>
      </c>
      <c r="C6064" s="75" t="s">
        <v>190</v>
      </c>
      <c r="D6064" s="75">
        <v>92121</v>
      </c>
      <c r="E6064" s="75">
        <v>19.689335629897599</v>
      </c>
      <c r="F6064" s="75">
        <v>0</v>
      </c>
      <c r="G6064" s="75">
        <v>9.1</v>
      </c>
      <c r="H6064" s="77"/>
      <c r="I6064" s="77"/>
    </row>
    <row r="6065" spans="1:9" x14ac:dyDescent="0.25">
      <c r="A6065" s="75">
        <v>6073004200</v>
      </c>
      <c r="B6065" s="75">
        <v>5673</v>
      </c>
      <c r="C6065" s="75" t="s">
        <v>190</v>
      </c>
      <c r="D6065" s="75">
        <v>92104</v>
      </c>
      <c r="E6065" s="75">
        <v>19.6517924119401</v>
      </c>
      <c r="F6065" s="75">
        <v>0</v>
      </c>
      <c r="G6065" s="75">
        <v>19.600000000000001</v>
      </c>
      <c r="H6065" s="77"/>
      <c r="I6065" s="77"/>
    </row>
    <row r="6066" spans="1:9" x14ac:dyDescent="0.25">
      <c r="A6066" s="75">
        <v>6073001700</v>
      </c>
      <c r="B6066" s="75">
        <v>4772</v>
      </c>
      <c r="C6066" s="75" t="s">
        <v>190</v>
      </c>
      <c r="D6066" s="75">
        <v>92116</v>
      </c>
      <c r="E6066" s="75">
        <v>19.629555447930699</v>
      </c>
      <c r="F6066" s="75">
        <v>0</v>
      </c>
      <c r="G6066" s="75">
        <v>47.6</v>
      </c>
      <c r="H6066" s="77"/>
      <c r="I6066" s="77"/>
    </row>
    <row r="6067" spans="1:9" x14ac:dyDescent="0.25">
      <c r="A6067" s="75">
        <v>6073003213</v>
      </c>
      <c r="B6067" s="75">
        <v>4193</v>
      </c>
      <c r="C6067" s="75" t="s">
        <v>190</v>
      </c>
      <c r="D6067" s="75">
        <v>92139</v>
      </c>
      <c r="E6067" s="75">
        <v>19.3446929114249</v>
      </c>
      <c r="F6067" s="75">
        <v>0</v>
      </c>
      <c r="G6067" s="75">
        <v>16.7</v>
      </c>
      <c r="H6067" s="77"/>
      <c r="I6067" s="77"/>
    </row>
    <row r="6068" spans="1:9" x14ac:dyDescent="0.25">
      <c r="A6068" s="75">
        <v>6073001300</v>
      </c>
      <c r="B6068" s="75">
        <v>6197</v>
      </c>
      <c r="C6068" s="75" t="s">
        <v>190</v>
      </c>
      <c r="D6068" s="75">
        <v>92104</v>
      </c>
      <c r="E6068" s="75">
        <v>19.164098500206698</v>
      </c>
      <c r="F6068" s="75">
        <v>0</v>
      </c>
      <c r="G6068" s="75">
        <v>39.1</v>
      </c>
      <c r="H6068" s="77"/>
      <c r="I6068" s="77"/>
    </row>
    <row r="6069" spans="1:9" x14ac:dyDescent="0.25">
      <c r="A6069" s="75">
        <v>6073003103</v>
      </c>
      <c r="B6069" s="75">
        <v>6256</v>
      </c>
      <c r="C6069" s="75" t="s">
        <v>190</v>
      </c>
      <c r="D6069" s="75">
        <v>92114</v>
      </c>
      <c r="E6069" s="75">
        <v>19.097473493401601</v>
      </c>
      <c r="F6069" s="75">
        <v>0</v>
      </c>
      <c r="G6069" s="75">
        <v>36.200000000000003</v>
      </c>
      <c r="H6069" s="77"/>
      <c r="I6069" s="77"/>
    </row>
    <row r="6070" spans="1:9" x14ac:dyDescent="0.25">
      <c r="A6070" s="75">
        <v>6073002301</v>
      </c>
      <c r="B6070" s="75">
        <v>2821</v>
      </c>
      <c r="C6070" s="75" t="s">
        <v>190</v>
      </c>
      <c r="D6070" s="75">
        <v>92115</v>
      </c>
      <c r="E6070" s="75">
        <v>19.011305183862302</v>
      </c>
      <c r="F6070" s="75">
        <v>0</v>
      </c>
      <c r="G6070" s="75">
        <v>64.2</v>
      </c>
      <c r="H6070" s="77"/>
      <c r="I6070" s="77"/>
    </row>
    <row r="6071" spans="1:9" x14ac:dyDescent="0.25">
      <c r="A6071" s="75">
        <v>6073009604</v>
      </c>
      <c r="B6071" s="75">
        <v>3179</v>
      </c>
      <c r="C6071" s="75" t="s">
        <v>190</v>
      </c>
      <c r="D6071" s="75">
        <v>92120</v>
      </c>
      <c r="E6071" s="75">
        <v>18.998694824942699</v>
      </c>
      <c r="F6071" s="75">
        <v>0</v>
      </c>
      <c r="G6071" s="75">
        <v>13.4</v>
      </c>
      <c r="H6071" s="77"/>
      <c r="I6071" s="77"/>
    </row>
    <row r="6072" spans="1:9" x14ac:dyDescent="0.25">
      <c r="A6072" s="75">
        <v>6073007600</v>
      </c>
      <c r="B6072" s="75">
        <v>5607</v>
      </c>
      <c r="C6072" s="75" t="s">
        <v>190</v>
      </c>
      <c r="D6072" s="75">
        <v>92109</v>
      </c>
      <c r="E6072" s="75">
        <v>18.907673189715201</v>
      </c>
      <c r="F6072" s="75">
        <v>0</v>
      </c>
      <c r="G6072" s="75">
        <v>37.299999999999997</v>
      </c>
      <c r="H6072" s="77"/>
      <c r="I6072" s="77"/>
    </row>
    <row r="6073" spans="1:9" x14ac:dyDescent="0.25">
      <c r="A6073" s="75">
        <v>6073009510</v>
      </c>
      <c r="B6073" s="75">
        <v>5087</v>
      </c>
      <c r="C6073" s="75" t="s">
        <v>190</v>
      </c>
      <c r="D6073" s="75">
        <v>92124</v>
      </c>
      <c r="E6073" s="75">
        <v>18.8582107813683</v>
      </c>
      <c r="F6073" s="75">
        <v>0</v>
      </c>
      <c r="G6073" s="75">
        <v>45.1</v>
      </c>
      <c r="H6073" s="77"/>
      <c r="I6073" s="77"/>
    </row>
    <row r="6074" spans="1:9" x14ac:dyDescent="0.25">
      <c r="A6074" s="75">
        <v>6073009511</v>
      </c>
      <c r="B6074" s="75">
        <v>4427</v>
      </c>
      <c r="C6074" s="75" t="s">
        <v>190</v>
      </c>
      <c r="D6074" s="75">
        <v>92124</v>
      </c>
      <c r="E6074" s="75">
        <v>18.8367511012348</v>
      </c>
      <c r="F6074" s="75">
        <v>0</v>
      </c>
      <c r="G6074" s="75">
        <v>53</v>
      </c>
      <c r="H6074" s="77"/>
      <c r="I6074" s="77"/>
    </row>
    <row r="6075" spans="1:9" x14ac:dyDescent="0.25">
      <c r="A6075" s="75">
        <v>6073006000</v>
      </c>
      <c r="B6075" s="75">
        <v>3536</v>
      </c>
      <c r="C6075" s="75" t="s">
        <v>190</v>
      </c>
      <c r="D6075" s="75">
        <v>92103</v>
      </c>
      <c r="E6075" s="75">
        <v>18.608209891888599</v>
      </c>
      <c r="F6075" s="75">
        <v>0</v>
      </c>
      <c r="G6075" s="75">
        <v>20.6</v>
      </c>
      <c r="H6075" s="77"/>
      <c r="I6075" s="77"/>
    </row>
    <row r="6076" spans="1:9" x14ac:dyDescent="0.25">
      <c r="A6076" s="75">
        <v>6073008701</v>
      </c>
      <c r="B6076" s="75">
        <v>3361</v>
      </c>
      <c r="C6076" s="75" t="s">
        <v>190</v>
      </c>
      <c r="D6076" s="75">
        <v>92111</v>
      </c>
      <c r="E6076" s="75">
        <v>18.542973496525399</v>
      </c>
      <c r="F6076" s="75">
        <v>0</v>
      </c>
      <c r="G6076" s="75">
        <v>27.7</v>
      </c>
      <c r="H6076" s="77"/>
      <c r="I6076" s="77"/>
    </row>
    <row r="6077" spans="1:9" x14ac:dyDescent="0.25">
      <c r="A6077" s="75">
        <v>6073008358</v>
      </c>
      <c r="B6077" s="75">
        <v>6554</v>
      </c>
      <c r="C6077" s="75" t="s">
        <v>190</v>
      </c>
      <c r="D6077" s="75">
        <v>92126</v>
      </c>
      <c r="E6077" s="75">
        <v>18.293447583452998</v>
      </c>
      <c r="F6077" s="75">
        <v>0</v>
      </c>
      <c r="G6077" s="75">
        <v>28.4</v>
      </c>
      <c r="H6077" s="77"/>
      <c r="I6077" s="77"/>
    </row>
    <row r="6078" spans="1:9" x14ac:dyDescent="0.25">
      <c r="A6078" s="75">
        <v>6073002702</v>
      </c>
      <c r="B6078" s="75">
        <v>5180</v>
      </c>
      <c r="C6078" s="75" t="s">
        <v>190</v>
      </c>
      <c r="D6078" s="75">
        <v>92115</v>
      </c>
      <c r="E6078" s="75">
        <v>18.2593943727584</v>
      </c>
      <c r="F6078" s="75">
        <v>0</v>
      </c>
      <c r="G6078" s="75">
        <v>41.8</v>
      </c>
      <c r="H6078" s="77"/>
      <c r="I6078" s="77"/>
    </row>
    <row r="6079" spans="1:9" x14ac:dyDescent="0.25">
      <c r="A6079" s="75">
        <v>6073009603</v>
      </c>
      <c r="B6079" s="75">
        <v>4533</v>
      </c>
      <c r="C6079" s="75" t="s">
        <v>190</v>
      </c>
      <c r="D6079" s="75">
        <v>92108</v>
      </c>
      <c r="E6079" s="75">
        <v>18.198202269025</v>
      </c>
      <c r="F6079" s="75">
        <v>0</v>
      </c>
      <c r="G6079" s="75">
        <v>32.9</v>
      </c>
      <c r="H6079" s="77"/>
      <c r="I6079" s="77"/>
    </row>
    <row r="6080" spans="1:9" x14ac:dyDescent="0.25">
      <c r="A6080" s="75">
        <v>6073006600</v>
      </c>
      <c r="B6080" s="75">
        <v>1920</v>
      </c>
      <c r="C6080" s="75" t="s">
        <v>190</v>
      </c>
      <c r="D6080" s="75">
        <v>92110</v>
      </c>
      <c r="E6080" s="75">
        <v>17.9215179282957</v>
      </c>
      <c r="F6080" s="75">
        <v>0</v>
      </c>
      <c r="G6080" s="75">
        <v>44.5</v>
      </c>
      <c r="H6080" s="77"/>
      <c r="I6080" s="77"/>
    </row>
    <row r="6081" spans="1:9" x14ac:dyDescent="0.25">
      <c r="A6081" s="75">
        <v>6073009304</v>
      </c>
      <c r="B6081" s="75">
        <v>7944</v>
      </c>
      <c r="C6081" s="75" t="s">
        <v>190</v>
      </c>
      <c r="D6081" s="75">
        <v>92108</v>
      </c>
      <c r="E6081" s="75">
        <v>17.819160067334401</v>
      </c>
      <c r="F6081" s="75">
        <v>0</v>
      </c>
      <c r="G6081" s="75">
        <v>30.4</v>
      </c>
      <c r="H6081" s="77"/>
      <c r="I6081" s="77"/>
    </row>
    <row r="6082" spans="1:9" x14ac:dyDescent="0.25">
      <c r="A6082" s="75">
        <v>6073008503</v>
      </c>
      <c r="B6082" s="75">
        <v>6599</v>
      </c>
      <c r="C6082" s="75" t="s">
        <v>190</v>
      </c>
      <c r="D6082" s="75">
        <v>92117</v>
      </c>
      <c r="E6082" s="75">
        <v>17.573543122426699</v>
      </c>
      <c r="F6082" s="75">
        <v>0</v>
      </c>
      <c r="G6082" s="75">
        <v>20</v>
      </c>
      <c r="H6082" s="77"/>
      <c r="I6082" s="77"/>
    </row>
    <row r="6083" spans="1:9" x14ac:dyDescent="0.25">
      <c r="A6083" s="75">
        <v>6073000400</v>
      </c>
      <c r="B6083" s="75">
        <v>3669</v>
      </c>
      <c r="C6083" s="75" t="s">
        <v>190</v>
      </c>
      <c r="D6083" s="75">
        <v>92103</v>
      </c>
      <c r="E6083" s="75">
        <v>17.490627848654501</v>
      </c>
      <c r="F6083" s="75">
        <v>0</v>
      </c>
      <c r="G6083" s="75">
        <v>22.4</v>
      </c>
      <c r="H6083" s="77"/>
      <c r="I6083" s="77"/>
    </row>
    <row r="6084" spans="1:9" x14ac:dyDescent="0.25">
      <c r="A6084" s="75">
        <v>6073003113</v>
      </c>
      <c r="B6084" s="75">
        <v>5043</v>
      </c>
      <c r="C6084" s="75" t="s">
        <v>190</v>
      </c>
      <c r="D6084" s="75">
        <v>92114</v>
      </c>
      <c r="E6084" s="75">
        <v>17.2555503069689</v>
      </c>
      <c r="F6084" s="75">
        <v>0</v>
      </c>
      <c r="G6084" s="75">
        <v>41.9</v>
      </c>
      <c r="H6084" s="77"/>
      <c r="I6084" s="77"/>
    </row>
    <row r="6085" spans="1:9" x14ac:dyDescent="0.25">
      <c r="A6085" s="75">
        <v>6073001100</v>
      </c>
      <c r="B6085" s="75">
        <v>3098</v>
      </c>
      <c r="C6085" s="75" t="s">
        <v>190</v>
      </c>
      <c r="D6085" s="75">
        <v>92116</v>
      </c>
      <c r="E6085" s="75">
        <v>17.1951481992017</v>
      </c>
      <c r="F6085" s="75">
        <v>0</v>
      </c>
      <c r="G6085" s="75">
        <v>33.6</v>
      </c>
      <c r="H6085" s="77"/>
      <c r="I6085" s="77"/>
    </row>
    <row r="6086" spans="1:9" x14ac:dyDescent="0.25">
      <c r="A6086" s="75">
        <v>6073003114</v>
      </c>
      <c r="B6086" s="75">
        <v>3341</v>
      </c>
      <c r="C6086" s="75" t="s">
        <v>190</v>
      </c>
      <c r="D6086" s="75">
        <v>92114</v>
      </c>
      <c r="E6086" s="75">
        <v>17.034255428917898</v>
      </c>
      <c r="F6086" s="75">
        <v>0</v>
      </c>
      <c r="G6086" s="75">
        <v>25</v>
      </c>
      <c r="H6086" s="77"/>
      <c r="I6086" s="77"/>
    </row>
    <row r="6087" spans="1:9" x14ac:dyDescent="0.25">
      <c r="A6087" s="75">
        <v>6073003105</v>
      </c>
      <c r="B6087" s="75">
        <v>4167</v>
      </c>
      <c r="C6087" s="75" t="s">
        <v>190</v>
      </c>
      <c r="D6087" s="75">
        <v>92114</v>
      </c>
      <c r="E6087" s="75">
        <v>16.893859585353699</v>
      </c>
      <c r="F6087" s="75">
        <v>0</v>
      </c>
      <c r="G6087" s="75">
        <v>41.5</v>
      </c>
      <c r="H6087" s="77"/>
      <c r="I6087" s="77"/>
    </row>
    <row r="6088" spans="1:9" x14ac:dyDescent="0.25">
      <c r="A6088" s="75">
        <v>6073008506</v>
      </c>
      <c r="B6088" s="75">
        <v>4042</v>
      </c>
      <c r="C6088" s="75" t="s">
        <v>190</v>
      </c>
      <c r="D6088" s="75">
        <v>92117</v>
      </c>
      <c r="E6088" s="75">
        <v>16.712521725417702</v>
      </c>
      <c r="F6088" s="75">
        <v>0</v>
      </c>
      <c r="G6088" s="75">
        <v>25</v>
      </c>
      <c r="H6088" s="77"/>
      <c r="I6088" s="77"/>
    </row>
    <row r="6089" spans="1:9" x14ac:dyDescent="0.25">
      <c r="A6089" s="75">
        <v>6073000600</v>
      </c>
      <c r="B6089" s="75">
        <v>3108</v>
      </c>
      <c r="C6089" s="75" t="s">
        <v>190</v>
      </c>
      <c r="D6089" s="75">
        <v>92103</v>
      </c>
      <c r="E6089" s="75">
        <v>16.616100565603301</v>
      </c>
      <c r="F6089" s="75">
        <v>0</v>
      </c>
      <c r="G6089" s="75">
        <v>25.8</v>
      </c>
      <c r="H6089" s="77"/>
      <c r="I6089" s="77"/>
    </row>
    <row r="6090" spans="1:9" x14ac:dyDescent="0.25">
      <c r="A6090" s="75">
        <v>6073002100</v>
      </c>
      <c r="B6090" s="75">
        <v>5259</v>
      </c>
      <c r="C6090" s="75" t="s">
        <v>190</v>
      </c>
      <c r="D6090" s="75">
        <v>92116</v>
      </c>
      <c r="E6090" s="75">
        <v>16.537638130924101</v>
      </c>
      <c r="F6090" s="75">
        <v>0</v>
      </c>
      <c r="G6090" s="75">
        <v>31.4</v>
      </c>
      <c r="H6090" s="77"/>
      <c r="I6090" s="77"/>
    </row>
    <row r="6091" spans="1:9" x14ac:dyDescent="0.25">
      <c r="A6091" s="75">
        <v>6073001400</v>
      </c>
      <c r="B6091" s="75">
        <v>3084</v>
      </c>
      <c r="C6091" s="75" t="s">
        <v>190</v>
      </c>
      <c r="D6091" s="75">
        <v>92104</v>
      </c>
      <c r="E6091" s="75">
        <v>16.5124954129504</v>
      </c>
      <c r="F6091" s="75">
        <v>0</v>
      </c>
      <c r="G6091" s="75">
        <v>24.2</v>
      </c>
      <c r="H6091" s="77"/>
      <c r="I6091" s="77"/>
    </row>
    <row r="6092" spans="1:9" x14ac:dyDescent="0.25">
      <c r="A6092" s="75">
        <v>6073009509</v>
      </c>
      <c r="B6092" s="75">
        <v>4136</v>
      </c>
      <c r="C6092" s="75" t="s">
        <v>190</v>
      </c>
      <c r="D6092" s="75">
        <v>92124</v>
      </c>
      <c r="E6092" s="75">
        <v>16.5072301465854</v>
      </c>
      <c r="F6092" s="75">
        <v>0</v>
      </c>
      <c r="G6092" s="75">
        <v>16.100000000000001</v>
      </c>
      <c r="H6092" s="77"/>
      <c r="I6092" s="77"/>
    </row>
    <row r="6093" spans="1:9" x14ac:dyDescent="0.25">
      <c r="A6093" s="75">
        <v>6073008901</v>
      </c>
      <c r="B6093" s="75">
        <v>4805</v>
      </c>
      <c r="C6093" s="75" t="s">
        <v>190</v>
      </c>
      <c r="D6093" s="75">
        <v>92111</v>
      </c>
      <c r="E6093" s="75">
        <v>16.384106098437599</v>
      </c>
      <c r="F6093" s="75">
        <v>0</v>
      </c>
      <c r="G6093" s="75">
        <v>24.8</v>
      </c>
      <c r="H6093" s="77"/>
      <c r="I6093" s="77"/>
    </row>
    <row r="6094" spans="1:9" x14ac:dyDescent="0.25">
      <c r="A6094" s="75">
        <v>6073017015</v>
      </c>
      <c r="B6094" s="75">
        <v>7295</v>
      </c>
      <c r="C6094" s="75" t="s">
        <v>190</v>
      </c>
      <c r="D6094" s="75">
        <v>92128</v>
      </c>
      <c r="E6094" s="75">
        <v>16.347637130621699</v>
      </c>
      <c r="F6094" s="75">
        <v>0</v>
      </c>
      <c r="G6094" s="75">
        <v>14</v>
      </c>
      <c r="H6094" s="77"/>
      <c r="I6094" s="77"/>
    </row>
    <row r="6095" spans="1:9" x14ac:dyDescent="0.25">
      <c r="A6095" s="75">
        <v>6073004400</v>
      </c>
      <c r="B6095" s="75">
        <v>3866</v>
      </c>
      <c r="C6095" s="75" t="s">
        <v>190</v>
      </c>
      <c r="D6095" s="75">
        <v>92102</v>
      </c>
      <c r="E6095" s="75">
        <v>16.293642952605602</v>
      </c>
      <c r="F6095" s="75">
        <v>0</v>
      </c>
      <c r="G6095" s="75">
        <v>25.1</v>
      </c>
      <c r="H6095" s="77"/>
      <c r="I6095" s="77"/>
    </row>
    <row r="6096" spans="1:9" x14ac:dyDescent="0.25">
      <c r="A6096" s="75">
        <v>6073014102</v>
      </c>
      <c r="B6096" s="75">
        <v>3768</v>
      </c>
      <c r="C6096" s="75" t="s">
        <v>190</v>
      </c>
      <c r="D6096" s="75">
        <v>92114</v>
      </c>
      <c r="E6096" s="75">
        <v>16.169588190937699</v>
      </c>
      <c r="F6096" s="75">
        <v>0</v>
      </c>
      <c r="G6096" s="75">
        <v>34.700000000000003</v>
      </c>
      <c r="H6096" s="77"/>
      <c r="I6096" s="77"/>
    </row>
    <row r="6097" spans="1:9" x14ac:dyDescent="0.25">
      <c r="A6097" s="75">
        <v>6073000500</v>
      </c>
      <c r="B6097" s="75">
        <v>2722</v>
      </c>
      <c r="C6097" s="75" t="s">
        <v>190</v>
      </c>
      <c r="D6097" s="75">
        <v>92116</v>
      </c>
      <c r="E6097" s="75">
        <v>16.100965766469798</v>
      </c>
      <c r="F6097" s="75">
        <v>0</v>
      </c>
      <c r="G6097" s="75">
        <v>19.8</v>
      </c>
      <c r="H6097" s="77"/>
      <c r="I6097" s="77"/>
    </row>
    <row r="6098" spans="1:9" x14ac:dyDescent="0.25">
      <c r="A6098" s="75">
        <v>6073001200</v>
      </c>
      <c r="B6098" s="75">
        <v>5660</v>
      </c>
      <c r="C6098" s="75" t="s">
        <v>190</v>
      </c>
      <c r="D6098" s="75">
        <v>92116</v>
      </c>
      <c r="E6098" s="75">
        <v>15.784979501761001</v>
      </c>
      <c r="F6098" s="75">
        <v>0</v>
      </c>
      <c r="G6098" s="75">
        <v>45.9</v>
      </c>
      <c r="H6098" s="77"/>
      <c r="I6098" s="77"/>
    </row>
    <row r="6099" spans="1:9" x14ac:dyDescent="0.25">
      <c r="A6099" s="75">
        <v>6073009101</v>
      </c>
      <c r="B6099" s="75">
        <v>5318</v>
      </c>
      <c r="C6099" s="75" t="s">
        <v>190</v>
      </c>
      <c r="D6099" s="75">
        <v>92117</v>
      </c>
      <c r="E6099" s="75">
        <v>15.519113223704601</v>
      </c>
      <c r="F6099" s="75">
        <v>0</v>
      </c>
      <c r="G6099" s="75">
        <v>12.6</v>
      </c>
      <c r="H6099" s="77"/>
      <c r="I6099" s="77"/>
    </row>
    <row r="6100" spans="1:9" x14ac:dyDescent="0.25">
      <c r="A6100" s="75">
        <v>6073000202</v>
      </c>
      <c r="B6100" s="75">
        <v>4208</v>
      </c>
      <c r="C6100" s="75" t="s">
        <v>190</v>
      </c>
      <c r="D6100" s="75">
        <v>92103</v>
      </c>
      <c r="E6100" s="75">
        <v>15.487402879231199</v>
      </c>
      <c r="F6100" s="75">
        <v>0</v>
      </c>
      <c r="G6100" s="75">
        <v>15.4</v>
      </c>
      <c r="H6100" s="77"/>
      <c r="I6100" s="77"/>
    </row>
    <row r="6101" spans="1:9" x14ac:dyDescent="0.25">
      <c r="A6101" s="75">
        <v>6073009301</v>
      </c>
      <c r="B6101" s="75">
        <v>4164</v>
      </c>
      <c r="C6101" s="75" t="s">
        <v>190</v>
      </c>
      <c r="D6101" s="75">
        <v>92123</v>
      </c>
      <c r="E6101" s="75">
        <v>15.435164654486201</v>
      </c>
      <c r="F6101" s="75">
        <v>0</v>
      </c>
      <c r="G6101" s="75">
        <v>27.7</v>
      </c>
      <c r="H6101" s="77"/>
      <c r="I6101" s="77"/>
    </row>
    <row r="6102" spans="1:9" x14ac:dyDescent="0.25">
      <c r="A6102" s="75">
        <v>6073002902</v>
      </c>
      <c r="B6102" s="75">
        <v>5272</v>
      </c>
      <c r="C6102" s="75" t="s">
        <v>190</v>
      </c>
      <c r="D6102" s="75">
        <v>92115</v>
      </c>
      <c r="E6102" s="75">
        <v>14.757983692373699</v>
      </c>
      <c r="F6102" s="75">
        <v>0</v>
      </c>
      <c r="G6102" s="75">
        <v>43.7</v>
      </c>
      <c r="H6102" s="77"/>
      <c r="I6102" s="77"/>
    </row>
    <row r="6103" spans="1:9" x14ac:dyDescent="0.25">
      <c r="A6103" s="75">
        <v>6073009802</v>
      </c>
      <c r="B6103" s="75">
        <v>6101</v>
      </c>
      <c r="C6103" s="75" t="s">
        <v>190</v>
      </c>
      <c r="D6103" s="75">
        <v>92119</v>
      </c>
      <c r="E6103" s="75">
        <v>14.610153843539599</v>
      </c>
      <c r="F6103" s="75">
        <v>0</v>
      </c>
      <c r="G6103" s="75">
        <v>32</v>
      </c>
      <c r="H6103" s="77"/>
      <c r="I6103" s="77"/>
    </row>
    <row r="6104" spans="1:9" x14ac:dyDescent="0.25">
      <c r="A6104" s="75">
        <v>6073008902</v>
      </c>
      <c r="B6104" s="75">
        <v>2221</v>
      </c>
      <c r="C6104" s="75" t="s">
        <v>190</v>
      </c>
      <c r="D6104" s="75">
        <v>92108</v>
      </c>
      <c r="E6104" s="75">
        <v>14.356020215901999</v>
      </c>
      <c r="F6104" s="75">
        <v>0</v>
      </c>
      <c r="G6104" s="75">
        <v>24.4</v>
      </c>
      <c r="H6104" s="77"/>
      <c r="I6104" s="77"/>
    </row>
    <row r="6105" spans="1:9" x14ac:dyDescent="0.25">
      <c r="A6105" s="75">
        <v>6073010011</v>
      </c>
      <c r="B6105" s="75">
        <v>3633</v>
      </c>
      <c r="C6105" s="75" t="s">
        <v>190</v>
      </c>
      <c r="D6105" s="75">
        <v>92154</v>
      </c>
      <c r="E6105" s="75">
        <v>14.185881561689101</v>
      </c>
      <c r="F6105" s="75">
        <v>0</v>
      </c>
      <c r="G6105" s="75">
        <v>34.700000000000003</v>
      </c>
      <c r="H6105" s="77"/>
      <c r="I6105" s="77"/>
    </row>
    <row r="6106" spans="1:9" x14ac:dyDescent="0.25">
      <c r="A6106" s="75">
        <v>6073004300</v>
      </c>
      <c r="B6106" s="75">
        <v>3665</v>
      </c>
      <c r="C6106" s="75" t="s">
        <v>190</v>
      </c>
      <c r="D6106" s="75">
        <v>92104</v>
      </c>
      <c r="E6106" s="75">
        <v>13.989687037906601</v>
      </c>
      <c r="F6106" s="75">
        <v>0</v>
      </c>
      <c r="G6106" s="75">
        <v>19.899999999999999</v>
      </c>
      <c r="H6106" s="77"/>
      <c r="I6106" s="77"/>
    </row>
    <row r="6107" spans="1:9" x14ac:dyDescent="0.25">
      <c r="A6107" s="75">
        <v>6073009106</v>
      </c>
      <c r="B6107" s="75">
        <v>3882</v>
      </c>
      <c r="C6107" s="75" t="s">
        <v>190</v>
      </c>
      <c r="D6107" s="75">
        <v>92110</v>
      </c>
      <c r="E6107" s="75">
        <v>13.755743661899301</v>
      </c>
      <c r="F6107" s="75">
        <v>0</v>
      </c>
      <c r="G6107" s="75">
        <v>27.1</v>
      </c>
      <c r="H6107" s="77"/>
      <c r="I6107" s="77"/>
    </row>
    <row r="6108" spans="1:9" x14ac:dyDescent="0.25">
      <c r="A6108" s="75">
        <v>6073008357</v>
      </c>
      <c r="B6108" s="75">
        <v>4345</v>
      </c>
      <c r="C6108" s="75" t="s">
        <v>190</v>
      </c>
      <c r="D6108" s="75">
        <v>92126</v>
      </c>
      <c r="E6108" s="75">
        <v>13.5542842364642</v>
      </c>
      <c r="F6108" s="75">
        <v>0</v>
      </c>
      <c r="G6108" s="75">
        <v>23.1</v>
      </c>
      <c r="H6108" s="77"/>
      <c r="I6108" s="77"/>
    </row>
    <row r="6109" spans="1:9" x14ac:dyDescent="0.25">
      <c r="A6109" s="75">
        <v>6073017035</v>
      </c>
      <c r="B6109" s="75">
        <v>2354</v>
      </c>
      <c r="C6109" s="75" t="s">
        <v>190</v>
      </c>
      <c r="D6109" s="75">
        <v>92129</v>
      </c>
      <c r="E6109" s="75">
        <v>13.462476147346701</v>
      </c>
      <c r="F6109" s="75">
        <v>0</v>
      </c>
      <c r="G6109" s="75">
        <v>40.4</v>
      </c>
      <c r="H6109" s="77"/>
      <c r="I6109" s="77"/>
    </row>
    <row r="6110" spans="1:9" x14ac:dyDescent="0.25">
      <c r="A6110" s="75">
        <v>6073009305</v>
      </c>
      <c r="B6110" s="75">
        <v>4488</v>
      </c>
      <c r="C6110" s="75" t="s">
        <v>190</v>
      </c>
      <c r="D6110" s="75">
        <v>92123</v>
      </c>
      <c r="E6110" s="75">
        <v>13.169916138531301</v>
      </c>
      <c r="F6110" s="75">
        <v>0</v>
      </c>
      <c r="G6110" s="75">
        <v>27.7</v>
      </c>
      <c r="H6110" s="77"/>
      <c r="I6110" s="77"/>
    </row>
    <row r="6111" spans="1:9" x14ac:dyDescent="0.25">
      <c r="A6111" s="75">
        <v>6073008339</v>
      </c>
      <c r="B6111" s="75">
        <v>1853</v>
      </c>
      <c r="C6111" s="75" t="s">
        <v>190</v>
      </c>
      <c r="D6111" s="75">
        <v>92121</v>
      </c>
      <c r="E6111" s="75">
        <v>13.135722424434</v>
      </c>
      <c r="F6111" s="75">
        <v>0</v>
      </c>
      <c r="G6111" s="75">
        <v>53.6</v>
      </c>
      <c r="H6111" s="77"/>
      <c r="I6111" s="77"/>
    </row>
    <row r="6112" spans="1:9" x14ac:dyDescent="0.25">
      <c r="A6112" s="75">
        <v>6073008502</v>
      </c>
      <c r="B6112" s="75">
        <v>6241</v>
      </c>
      <c r="C6112" s="75" t="s">
        <v>190</v>
      </c>
      <c r="D6112" s="75">
        <v>92117</v>
      </c>
      <c r="E6112" s="75">
        <v>13.1316947835166</v>
      </c>
      <c r="F6112" s="75">
        <v>0</v>
      </c>
      <c r="G6112" s="75">
        <v>24</v>
      </c>
      <c r="H6112" s="77"/>
      <c r="I6112" s="77"/>
    </row>
    <row r="6113" spans="1:9" x14ac:dyDescent="0.25">
      <c r="A6113" s="75">
        <v>6073008344</v>
      </c>
      <c r="B6113" s="75">
        <v>3462</v>
      </c>
      <c r="C6113" s="75" t="s">
        <v>190</v>
      </c>
      <c r="D6113" s="75">
        <v>92122</v>
      </c>
      <c r="E6113" s="75">
        <v>13.125111786104499</v>
      </c>
      <c r="F6113" s="75">
        <v>0</v>
      </c>
      <c r="G6113" s="75">
        <v>16.8</v>
      </c>
      <c r="H6113" s="77"/>
      <c r="I6113" s="77"/>
    </row>
    <row r="6114" spans="1:9" x14ac:dyDescent="0.25">
      <c r="A6114" s="75">
        <v>6073009102</v>
      </c>
      <c r="B6114" s="75">
        <v>3537</v>
      </c>
      <c r="C6114" s="75" t="s">
        <v>190</v>
      </c>
      <c r="D6114" s="75">
        <v>92117</v>
      </c>
      <c r="E6114" s="75">
        <v>12.9665335590851</v>
      </c>
      <c r="F6114" s="75">
        <v>0</v>
      </c>
      <c r="G6114" s="75">
        <v>52.7</v>
      </c>
      <c r="H6114" s="77"/>
      <c r="I6114" s="77"/>
    </row>
    <row r="6115" spans="1:9" x14ac:dyDescent="0.25">
      <c r="A6115" s="75">
        <v>6073021400</v>
      </c>
      <c r="B6115" s="75">
        <v>7225</v>
      </c>
      <c r="C6115" s="75" t="s">
        <v>190</v>
      </c>
      <c r="D6115" s="75">
        <v>92106</v>
      </c>
      <c r="E6115" s="75">
        <v>12.9430745962706</v>
      </c>
      <c r="F6115" s="75">
        <v>0</v>
      </c>
      <c r="G6115" s="75">
        <v>29.6</v>
      </c>
      <c r="H6115" s="77"/>
      <c r="I6115" s="77"/>
    </row>
    <row r="6116" spans="1:9" x14ac:dyDescent="0.25">
      <c r="A6116" s="75">
        <v>6073008355</v>
      </c>
      <c r="B6116" s="75">
        <v>3365</v>
      </c>
      <c r="C6116" s="75" t="s">
        <v>190</v>
      </c>
      <c r="D6116" s="75">
        <v>92126</v>
      </c>
      <c r="E6116" s="75">
        <v>12.759965847276201</v>
      </c>
      <c r="F6116" s="75">
        <v>0</v>
      </c>
      <c r="G6116" s="75">
        <v>12.8</v>
      </c>
      <c r="H6116" s="77"/>
      <c r="I6116" s="77"/>
    </row>
    <row r="6117" spans="1:9" x14ac:dyDescent="0.25">
      <c r="A6117" s="75">
        <v>6073017030</v>
      </c>
      <c r="B6117" s="75">
        <v>17064</v>
      </c>
      <c r="C6117" s="75" t="s">
        <v>190</v>
      </c>
      <c r="D6117" s="75">
        <v>92127</v>
      </c>
      <c r="E6117" s="75">
        <v>12.688810810777399</v>
      </c>
      <c r="F6117" s="75">
        <v>0</v>
      </c>
      <c r="G6117" s="75">
        <v>5</v>
      </c>
      <c r="H6117" s="77"/>
      <c r="I6117" s="77"/>
    </row>
    <row r="6118" spans="1:9" x14ac:dyDescent="0.25">
      <c r="A6118" s="75">
        <v>6073008349</v>
      </c>
      <c r="B6118" s="75">
        <v>3514</v>
      </c>
      <c r="C6118" s="75" t="s">
        <v>190</v>
      </c>
      <c r="D6118" s="75">
        <v>92126</v>
      </c>
      <c r="E6118" s="75">
        <v>12.6836852717048</v>
      </c>
      <c r="F6118" s="75">
        <v>0</v>
      </c>
      <c r="G6118" s="75">
        <v>18.899999999999999</v>
      </c>
      <c r="H6118" s="77"/>
      <c r="I6118" s="77"/>
    </row>
    <row r="6119" spans="1:9" x14ac:dyDescent="0.25">
      <c r="A6119" s="75">
        <v>6073006801</v>
      </c>
      <c r="B6119" s="75">
        <v>2503</v>
      </c>
      <c r="C6119" s="75" t="s">
        <v>190</v>
      </c>
      <c r="D6119" s="75">
        <v>92107</v>
      </c>
      <c r="E6119" s="75">
        <v>12.5116689249061</v>
      </c>
      <c r="F6119" s="75">
        <v>0</v>
      </c>
      <c r="G6119" s="75">
        <v>24.4</v>
      </c>
      <c r="H6119" s="77"/>
      <c r="I6119" s="77"/>
    </row>
    <row r="6120" spans="1:9" x14ac:dyDescent="0.25">
      <c r="A6120" s="75">
        <v>6073009107</v>
      </c>
      <c r="B6120" s="75">
        <v>3688</v>
      </c>
      <c r="C6120" s="75" t="s">
        <v>190</v>
      </c>
      <c r="D6120" s="75">
        <v>92110</v>
      </c>
      <c r="E6120" s="75">
        <v>12.3597886215227</v>
      </c>
      <c r="F6120" s="75">
        <v>0</v>
      </c>
      <c r="G6120" s="75">
        <v>38</v>
      </c>
      <c r="H6120" s="77"/>
      <c r="I6120" s="77"/>
    </row>
    <row r="6121" spans="1:9" x14ac:dyDescent="0.25">
      <c r="A6121" s="75">
        <v>6073008340</v>
      </c>
      <c r="B6121" s="75">
        <v>8988</v>
      </c>
      <c r="C6121" s="75" t="s">
        <v>190</v>
      </c>
      <c r="D6121" s="75">
        <v>92122</v>
      </c>
      <c r="E6121" s="75">
        <v>12.3348154703039</v>
      </c>
      <c r="F6121" s="75">
        <v>0</v>
      </c>
      <c r="G6121" s="75">
        <v>24.5</v>
      </c>
      <c r="H6121" s="77"/>
      <c r="I6121" s="77"/>
    </row>
    <row r="6122" spans="1:9" x14ac:dyDescent="0.25">
      <c r="A6122" s="75">
        <v>6073007800</v>
      </c>
      <c r="B6122" s="75">
        <v>5724</v>
      </c>
      <c r="C6122" s="75" t="s">
        <v>190</v>
      </c>
      <c r="D6122" s="75">
        <v>92109</v>
      </c>
      <c r="E6122" s="75">
        <v>12.287742139140301</v>
      </c>
      <c r="F6122" s="75">
        <v>0</v>
      </c>
      <c r="G6122" s="75">
        <v>38</v>
      </c>
      <c r="H6122" s="77"/>
      <c r="I6122" s="77"/>
    </row>
    <row r="6123" spans="1:9" x14ac:dyDescent="0.25">
      <c r="A6123" s="75">
        <v>6073017018</v>
      </c>
      <c r="B6123" s="75">
        <v>3834</v>
      </c>
      <c r="C6123" s="75" t="s">
        <v>190</v>
      </c>
      <c r="D6123" s="75">
        <v>92129</v>
      </c>
      <c r="E6123" s="75">
        <v>12.153745391062699</v>
      </c>
      <c r="F6123" s="75">
        <v>0</v>
      </c>
      <c r="G6123" s="75">
        <v>30.3</v>
      </c>
      <c r="H6123" s="77"/>
      <c r="I6123" s="77"/>
    </row>
    <row r="6124" spans="1:9" x14ac:dyDescent="0.25">
      <c r="A6124" s="75">
        <v>6073008351</v>
      </c>
      <c r="B6124" s="75">
        <v>4261</v>
      </c>
      <c r="C6124" s="75" t="s">
        <v>190</v>
      </c>
      <c r="D6124" s="75">
        <v>92126</v>
      </c>
      <c r="E6124" s="75">
        <v>11.8945473799822</v>
      </c>
      <c r="F6124" s="75">
        <v>0</v>
      </c>
      <c r="G6124" s="75">
        <v>26.8</v>
      </c>
      <c r="H6124" s="77"/>
      <c r="I6124" s="77"/>
    </row>
    <row r="6125" spans="1:9" x14ac:dyDescent="0.25">
      <c r="A6125" s="75">
        <v>6073009602</v>
      </c>
      <c r="B6125" s="75">
        <v>3775</v>
      </c>
      <c r="C6125" s="75" t="s">
        <v>190</v>
      </c>
      <c r="D6125" s="75">
        <v>92120</v>
      </c>
      <c r="E6125" s="75">
        <v>11.8516930166317</v>
      </c>
      <c r="F6125" s="75">
        <v>0</v>
      </c>
      <c r="G6125" s="75">
        <v>10.8</v>
      </c>
      <c r="H6125" s="77"/>
      <c r="I6125" s="77"/>
    </row>
    <row r="6126" spans="1:9" x14ac:dyDescent="0.25">
      <c r="A6126" s="75">
        <v>6073000201</v>
      </c>
      <c r="B6126" s="75">
        <v>1801</v>
      </c>
      <c r="C6126" s="75" t="s">
        <v>190</v>
      </c>
      <c r="D6126" s="75">
        <v>92103</v>
      </c>
      <c r="E6126" s="75">
        <v>11.823073643187501</v>
      </c>
      <c r="F6126" s="75">
        <v>0</v>
      </c>
      <c r="G6126" s="75">
        <v>18.2</v>
      </c>
      <c r="H6126" s="77"/>
      <c r="I6126" s="77"/>
    </row>
    <row r="6127" spans="1:9" x14ac:dyDescent="0.25">
      <c r="A6127" s="75">
        <v>6073008513</v>
      </c>
      <c r="B6127" s="75">
        <v>2691</v>
      </c>
      <c r="C6127" s="75" t="s">
        <v>190</v>
      </c>
      <c r="D6127" s="75">
        <v>92111</v>
      </c>
      <c r="E6127" s="75">
        <v>11.4638174199034</v>
      </c>
      <c r="F6127" s="75">
        <v>0</v>
      </c>
      <c r="G6127" s="75">
        <v>19.5</v>
      </c>
      <c r="H6127" s="77"/>
      <c r="I6127" s="77"/>
    </row>
    <row r="6128" spans="1:9" x14ac:dyDescent="0.25">
      <c r="A6128" s="75">
        <v>6073008348</v>
      </c>
      <c r="B6128" s="75">
        <v>5259</v>
      </c>
      <c r="C6128" s="75" t="s">
        <v>190</v>
      </c>
      <c r="D6128" s="75">
        <v>92126</v>
      </c>
      <c r="E6128" s="75">
        <v>11.461333006312699</v>
      </c>
      <c r="F6128" s="75">
        <v>0</v>
      </c>
      <c r="G6128" s="75">
        <v>11</v>
      </c>
      <c r="H6128" s="77"/>
      <c r="I6128" s="77"/>
    </row>
    <row r="6129" spans="1:9" x14ac:dyDescent="0.25">
      <c r="A6129" s="75">
        <v>6073001900</v>
      </c>
      <c r="B6129" s="75">
        <v>2939</v>
      </c>
      <c r="C6129" s="75" t="s">
        <v>190</v>
      </c>
      <c r="D6129" s="75">
        <v>92116</v>
      </c>
      <c r="E6129" s="75">
        <v>11.2736588820969</v>
      </c>
      <c r="F6129" s="75">
        <v>0</v>
      </c>
      <c r="G6129" s="75">
        <v>16.100000000000001</v>
      </c>
      <c r="H6129" s="77"/>
      <c r="I6129" s="77"/>
    </row>
    <row r="6130" spans="1:9" x14ac:dyDescent="0.25">
      <c r="A6130" s="75">
        <v>6073009103</v>
      </c>
      <c r="B6130" s="75">
        <v>3679</v>
      </c>
      <c r="C6130" s="75" t="s">
        <v>190</v>
      </c>
      <c r="D6130" s="75">
        <v>92110</v>
      </c>
      <c r="E6130" s="75">
        <v>11.24619550101</v>
      </c>
      <c r="F6130" s="75">
        <v>0</v>
      </c>
      <c r="G6130" s="75">
        <v>24.5</v>
      </c>
      <c r="H6130" s="77"/>
      <c r="I6130" s="77"/>
    </row>
    <row r="6131" spans="1:9" x14ac:dyDescent="0.25">
      <c r="A6131" s="75">
        <v>6073009202</v>
      </c>
      <c r="B6131" s="75">
        <v>4428</v>
      </c>
      <c r="C6131" s="75" t="s">
        <v>190</v>
      </c>
      <c r="D6131" s="75">
        <v>92123</v>
      </c>
      <c r="E6131" s="75">
        <v>11.0686144129123</v>
      </c>
      <c r="F6131" s="75">
        <v>0</v>
      </c>
      <c r="G6131" s="75">
        <v>18.8</v>
      </c>
      <c r="H6131" s="77"/>
      <c r="I6131" s="77"/>
    </row>
    <row r="6132" spans="1:9" x14ac:dyDescent="0.25">
      <c r="A6132" s="75">
        <v>6073017034</v>
      </c>
      <c r="B6132" s="75">
        <v>4747</v>
      </c>
      <c r="C6132" s="75" t="s">
        <v>190</v>
      </c>
      <c r="D6132" s="75">
        <v>92129</v>
      </c>
      <c r="E6132" s="75">
        <v>10.998413075420199</v>
      </c>
      <c r="F6132" s="75">
        <v>0</v>
      </c>
      <c r="G6132" s="75">
        <v>11.4</v>
      </c>
      <c r="H6132" s="77"/>
      <c r="I6132" s="77"/>
    </row>
    <row r="6133" spans="1:9" x14ac:dyDescent="0.25">
      <c r="A6133" s="75">
        <v>6073017037</v>
      </c>
      <c r="B6133" s="75">
        <v>5880</v>
      </c>
      <c r="C6133" s="75" t="s">
        <v>190</v>
      </c>
      <c r="D6133" s="75">
        <v>92129</v>
      </c>
      <c r="E6133" s="75">
        <v>10.961616997800901</v>
      </c>
      <c r="F6133" s="75">
        <v>0</v>
      </c>
      <c r="G6133" s="75">
        <v>20.100000000000001</v>
      </c>
      <c r="H6133" s="77"/>
      <c r="I6133" s="77"/>
    </row>
    <row r="6134" spans="1:9" x14ac:dyDescent="0.25">
      <c r="A6134" s="75">
        <v>6073017014</v>
      </c>
      <c r="B6134" s="75">
        <v>2416</v>
      </c>
      <c r="C6134" s="75" t="s">
        <v>190</v>
      </c>
      <c r="D6134" s="75">
        <v>92128</v>
      </c>
      <c r="E6134" s="75">
        <v>10.9113659593605</v>
      </c>
      <c r="F6134" s="75">
        <v>0</v>
      </c>
      <c r="G6134" s="75">
        <v>26</v>
      </c>
      <c r="H6134" s="77"/>
      <c r="I6134" s="77"/>
    </row>
    <row r="6135" spans="1:9" x14ac:dyDescent="0.25">
      <c r="A6135" s="75">
        <v>6073008345</v>
      </c>
      <c r="B6135" s="75">
        <v>3254</v>
      </c>
      <c r="C6135" s="75" t="s">
        <v>190</v>
      </c>
      <c r="D6135" s="75">
        <v>92122</v>
      </c>
      <c r="E6135" s="75">
        <v>10.882758853634501</v>
      </c>
      <c r="F6135" s="75">
        <v>0</v>
      </c>
      <c r="G6135" s="75">
        <v>19.399999999999999</v>
      </c>
      <c r="H6135" s="77"/>
      <c r="I6135" s="77"/>
    </row>
    <row r="6136" spans="1:9" x14ac:dyDescent="0.25">
      <c r="A6136" s="75">
        <v>6073017039</v>
      </c>
      <c r="B6136" s="75">
        <v>6921</v>
      </c>
      <c r="C6136" s="75" t="s">
        <v>190</v>
      </c>
      <c r="D6136" s="75">
        <v>92128</v>
      </c>
      <c r="E6136" s="75">
        <v>10.881502558671199</v>
      </c>
      <c r="F6136" s="75">
        <v>0</v>
      </c>
      <c r="G6136" s="75">
        <v>11.3</v>
      </c>
      <c r="H6136" s="77"/>
      <c r="I6136" s="77"/>
    </row>
    <row r="6137" spans="1:9" x14ac:dyDescent="0.25">
      <c r="A6137" s="75">
        <v>6073009502</v>
      </c>
      <c r="B6137" s="75">
        <v>3659</v>
      </c>
      <c r="C6137" s="75" t="s">
        <v>190</v>
      </c>
      <c r="D6137" s="75">
        <v>92124</v>
      </c>
      <c r="E6137" s="75">
        <v>10.769856740334699</v>
      </c>
      <c r="F6137" s="75">
        <v>0</v>
      </c>
      <c r="G6137" s="75">
        <v>15.5</v>
      </c>
      <c r="H6137" s="77"/>
      <c r="I6137" s="77"/>
    </row>
    <row r="6138" spans="1:9" x14ac:dyDescent="0.25">
      <c r="A6138" s="75">
        <v>6073008364</v>
      </c>
      <c r="B6138" s="75">
        <v>4992</v>
      </c>
      <c r="C6138" s="75" t="s">
        <v>190</v>
      </c>
      <c r="D6138" s="75">
        <v>92122</v>
      </c>
      <c r="E6138" s="75">
        <v>10.7314609336606</v>
      </c>
      <c r="F6138" s="75">
        <v>0</v>
      </c>
      <c r="G6138" s="75">
        <v>31.7</v>
      </c>
      <c r="H6138" s="77"/>
      <c r="I6138" s="77"/>
    </row>
    <row r="6139" spans="1:9" x14ac:dyDescent="0.25">
      <c r="A6139" s="75">
        <v>6073017043</v>
      </c>
      <c r="B6139" s="75">
        <v>5535</v>
      </c>
      <c r="C6139" s="75" t="s">
        <v>190</v>
      </c>
      <c r="D6139" s="75">
        <v>92131</v>
      </c>
      <c r="E6139" s="75">
        <v>10.6722465326432</v>
      </c>
      <c r="F6139" s="75">
        <v>0</v>
      </c>
      <c r="G6139" s="75">
        <v>9.6999999999999993</v>
      </c>
      <c r="H6139" s="77"/>
      <c r="I6139" s="77"/>
    </row>
    <row r="6140" spans="1:9" x14ac:dyDescent="0.25">
      <c r="A6140" s="75">
        <v>6073008354</v>
      </c>
      <c r="B6140" s="75">
        <v>5972</v>
      </c>
      <c r="C6140" s="75" t="s">
        <v>190</v>
      </c>
      <c r="D6140" s="75">
        <v>92129</v>
      </c>
      <c r="E6140" s="75">
        <v>10.541319108665199</v>
      </c>
      <c r="F6140" s="75">
        <v>0</v>
      </c>
      <c r="G6140" s="75">
        <v>20.399999999999999</v>
      </c>
      <c r="H6140" s="77"/>
      <c r="I6140" s="77"/>
    </row>
    <row r="6141" spans="1:9" x14ac:dyDescent="0.25">
      <c r="A6141" s="75">
        <v>6073001000</v>
      </c>
      <c r="B6141" s="75">
        <v>4733</v>
      </c>
      <c r="C6141" s="75" t="s">
        <v>190</v>
      </c>
      <c r="D6141" s="75">
        <v>92116</v>
      </c>
      <c r="E6141" s="75">
        <v>10.509869533558099</v>
      </c>
      <c r="F6141" s="75">
        <v>0</v>
      </c>
      <c r="G6141" s="75">
        <v>24.6</v>
      </c>
      <c r="H6141" s="77"/>
      <c r="I6141" s="77"/>
    </row>
    <row r="6142" spans="1:9" x14ac:dyDescent="0.25">
      <c r="A6142" s="75">
        <v>6073007501</v>
      </c>
      <c r="B6142" s="75">
        <v>4040</v>
      </c>
      <c r="C6142" s="75" t="s">
        <v>190</v>
      </c>
      <c r="D6142" s="75">
        <v>92107</v>
      </c>
      <c r="E6142" s="75">
        <v>10.299832853680901</v>
      </c>
      <c r="F6142" s="75">
        <v>0</v>
      </c>
      <c r="G6142" s="75">
        <v>39.4</v>
      </c>
      <c r="H6142" s="77"/>
      <c r="I6142" s="77"/>
    </row>
    <row r="6143" spans="1:9" x14ac:dyDescent="0.25">
      <c r="A6143" s="75">
        <v>6073000100</v>
      </c>
      <c r="B6143" s="75">
        <v>3029</v>
      </c>
      <c r="C6143" s="75" t="s">
        <v>190</v>
      </c>
      <c r="D6143" s="75">
        <v>92103</v>
      </c>
      <c r="E6143" s="75">
        <v>9.8046425013584599</v>
      </c>
      <c r="F6143" s="75">
        <v>0</v>
      </c>
      <c r="G6143" s="75">
        <v>13.3</v>
      </c>
      <c r="H6143" s="77"/>
      <c r="I6143" s="77"/>
    </row>
    <row r="6144" spans="1:9" x14ac:dyDescent="0.25">
      <c r="A6144" s="75">
        <v>6073007400</v>
      </c>
      <c r="B6144" s="75">
        <v>6590</v>
      </c>
      <c r="C6144" s="75" t="s">
        <v>190</v>
      </c>
      <c r="D6144" s="75">
        <v>92107</v>
      </c>
      <c r="E6144" s="75">
        <v>9.7918241793362704</v>
      </c>
      <c r="F6144" s="75">
        <v>0</v>
      </c>
      <c r="G6144" s="75">
        <v>26.7</v>
      </c>
      <c r="H6144" s="77"/>
      <c r="I6144" s="77"/>
    </row>
    <row r="6145" spans="1:9" x14ac:dyDescent="0.25">
      <c r="A6145" s="75">
        <v>6073008352</v>
      </c>
      <c r="B6145" s="75">
        <v>3517</v>
      </c>
      <c r="C6145" s="75" t="s">
        <v>190</v>
      </c>
      <c r="D6145" s="75">
        <v>92126</v>
      </c>
      <c r="E6145" s="75">
        <v>9.7223117706525404</v>
      </c>
      <c r="F6145" s="75">
        <v>0</v>
      </c>
      <c r="G6145" s="75">
        <v>17.899999999999999</v>
      </c>
      <c r="H6145" s="77"/>
      <c r="I6145" s="77"/>
    </row>
    <row r="6146" spans="1:9" x14ac:dyDescent="0.25">
      <c r="A6146" s="75">
        <v>6073009706</v>
      </c>
      <c r="B6146" s="75">
        <v>6996</v>
      </c>
      <c r="C6146" s="75" t="s">
        <v>190</v>
      </c>
      <c r="D6146" s="75">
        <v>92120</v>
      </c>
      <c r="E6146" s="75">
        <v>9.5964467758813594</v>
      </c>
      <c r="F6146" s="75">
        <v>0</v>
      </c>
      <c r="G6146" s="75">
        <v>17.100000000000001</v>
      </c>
      <c r="H6146" s="77"/>
      <c r="I6146" s="77"/>
    </row>
    <row r="6147" spans="1:9" x14ac:dyDescent="0.25">
      <c r="A6147" s="75">
        <v>6073009705</v>
      </c>
      <c r="B6147" s="75">
        <v>3652</v>
      </c>
      <c r="C6147" s="75" t="s">
        <v>190</v>
      </c>
      <c r="D6147" s="75">
        <v>92120</v>
      </c>
      <c r="E6147" s="75">
        <v>9.5399108731973907</v>
      </c>
      <c r="F6147" s="75">
        <v>0</v>
      </c>
      <c r="G6147" s="75">
        <v>14</v>
      </c>
      <c r="H6147" s="77"/>
      <c r="I6147" s="77"/>
    </row>
    <row r="6148" spans="1:9" x14ac:dyDescent="0.25">
      <c r="A6148" s="75">
        <v>6073008307</v>
      </c>
      <c r="B6148" s="75">
        <v>3794</v>
      </c>
      <c r="C6148" s="75" t="s">
        <v>190</v>
      </c>
      <c r="D6148" s="75">
        <v>92122</v>
      </c>
      <c r="E6148" s="75">
        <v>9.48370895233586</v>
      </c>
      <c r="F6148" s="75">
        <v>0</v>
      </c>
      <c r="G6148" s="75">
        <v>12.2</v>
      </c>
      <c r="H6148" s="77"/>
      <c r="I6148" s="77"/>
    </row>
    <row r="6149" spans="1:9" x14ac:dyDescent="0.25">
      <c r="A6149" s="75">
        <v>6073007908</v>
      </c>
      <c r="B6149" s="75">
        <v>2819</v>
      </c>
      <c r="C6149" s="75" t="s">
        <v>190</v>
      </c>
      <c r="D6149" s="75">
        <v>92109</v>
      </c>
      <c r="E6149" s="75">
        <v>9.4380983139761305</v>
      </c>
      <c r="F6149" s="75">
        <v>0</v>
      </c>
      <c r="G6149" s="75">
        <v>31.2</v>
      </c>
      <c r="H6149" s="77"/>
      <c r="I6149" s="77"/>
    </row>
    <row r="6150" spans="1:9" x14ac:dyDescent="0.25">
      <c r="A6150" s="75">
        <v>6073008329</v>
      </c>
      <c r="B6150" s="75">
        <v>6347</v>
      </c>
      <c r="C6150" s="75" t="s">
        <v>190</v>
      </c>
      <c r="D6150" s="75">
        <v>92130</v>
      </c>
      <c r="E6150" s="75">
        <v>9.4366075949357402</v>
      </c>
      <c r="F6150" s="75">
        <v>0</v>
      </c>
      <c r="G6150" s="75">
        <v>25.3</v>
      </c>
      <c r="H6150" s="77"/>
      <c r="I6150" s="77"/>
    </row>
    <row r="6151" spans="1:9" x14ac:dyDescent="0.25">
      <c r="A6151" s="75">
        <v>6073008343</v>
      </c>
      <c r="B6151" s="75">
        <v>4587</v>
      </c>
      <c r="C6151" s="75" t="s">
        <v>190</v>
      </c>
      <c r="D6151" s="75">
        <v>92122</v>
      </c>
      <c r="E6151" s="75">
        <v>9.2811994365903505</v>
      </c>
      <c r="F6151" s="75">
        <v>0</v>
      </c>
      <c r="G6151" s="75">
        <v>50.6</v>
      </c>
      <c r="H6151" s="77"/>
      <c r="I6151" s="77"/>
    </row>
    <row r="6152" spans="1:9" x14ac:dyDescent="0.25">
      <c r="A6152" s="75">
        <v>6073008363</v>
      </c>
      <c r="B6152" s="75">
        <v>4921</v>
      </c>
      <c r="C6152" s="75" t="s">
        <v>190</v>
      </c>
      <c r="D6152" s="75">
        <v>92122</v>
      </c>
      <c r="E6152" s="75">
        <v>9.2753061283740497</v>
      </c>
      <c r="F6152" s="75">
        <v>0</v>
      </c>
      <c r="G6152" s="75">
        <v>44.9</v>
      </c>
      <c r="H6152" s="77"/>
      <c r="I6152" s="77"/>
    </row>
    <row r="6153" spans="1:9" x14ac:dyDescent="0.25">
      <c r="A6153" s="75">
        <v>6073017032</v>
      </c>
      <c r="B6153" s="75">
        <v>13593</v>
      </c>
      <c r="C6153" s="75" t="s">
        <v>190</v>
      </c>
      <c r="D6153" s="75">
        <v>92127</v>
      </c>
      <c r="E6153" s="75">
        <v>9.2657882240565108</v>
      </c>
      <c r="F6153" s="75">
        <v>0</v>
      </c>
      <c r="G6153" s="75">
        <v>8.8000000000000007</v>
      </c>
      <c r="H6153" s="77"/>
      <c r="I6153" s="77"/>
    </row>
    <row r="6154" spans="1:9" x14ac:dyDescent="0.25">
      <c r="A6154" s="75">
        <v>6073008353</v>
      </c>
      <c r="B6154" s="75">
        <v>5048</v>
      </c>
      <c r="C6154" s="75" t="s">
        <v>190</v>
      </c>
      <c r="D6154" s="75">
        <v>92126</v>
      </c>
      <c r="E6154" s="75">
        <v>8.9603691255022095</v>
      </c>
      <c r="F6154" s="75">
        <v>0</v>
      </c>
      <c r="G6154" s="75">
        <v>20.3</v>
      </c>
      <c r="H6154" s="77"/>
      <c r="I6154" s="77"/>
    </row>
    <row r="6155" spans="1:9" x14ac:dyDescent="0.25">
      <c r="A6155" s="75">
        <v>6073009801</v>
      </c>
      <c r="B6155" s="75">
        <v>4894</v>
      </c>
      <c r="C6155" s="75" t="s">
        <v>190</v>
      </c>
      <c r="D6155" s="75">
        <v>92119</v>
      </c>
      <c r="E6155" s="75">
        <v>8.78320695612571</v>
      </c>
      <c r="F6155" s="75">
        <v>0</v>
      </c>
      <c r="G6155" s="75">
        <v>22.4</v>
      </c>
      <c r="H6155" s="77"/>
      <c r="I6155" s="77"/>
    </row>
    <row r="6156" spans="1:9" x14ac:dyDescent="0.25">
      <c r="A6156" s="75">
        <v>6073007905</v>
      </c>
      <c r="B6156" s="75">
        <v>2584</v>
      </c>
      <c r="C6156" s="75" t="s">
        <v>190</v>
      </c>
      <c r="D6156" s="75">
        <v>92109</v>
      </c>
      <c r="E6156" s="75">
        <v>8.7245299576584401</v>
      </c>
      <c r="F6156" s="75">
        <v>0</v>
      </c>
      <c r="G6156" s="75">
        <v>44</v>
      </c>
      <c r="H6156" s="77"/>
      <c r="I6156" s="77"/>
    </row>
    <row r="6157" spans="1:9" x14ac:dyDescent="0.25">
      <c r="A6157" s="75">
        <v>6073017031</v>
      </c>
      <c r="B6157" s="75">
        <v>3853</v>
      </c>
      <c r="C6157" s="75" t="s">
        <v>190</v>
      </c>
      <c r="D6157" s="75">
        <v>92127</v>
      </c>
      <c r="E6157" s="75">
        <v>8.7175800728651005</v>
      </c>
      <c r="F6157" s="75">
        <v>0</v>
      </c>
      <c r="G6157" s="75">
        <v>13</v>
      </c>
      <c r="H6157" s="77"/>
      <c r="I6157" s="77"/>
    </row>
    <row r="6158" spans="1:9" x14ac:dyDescent="0.25">
      <c r="A6158" s="75">
        <v>6073009703</v>
      </c>
      <c r="B6158" s="75">
        <v>3446</v>
      </c>
      <c r="C6158" s="75" t="s">
        <v>190</v>
      </c>
      <c r="D6158" s="75">
        <v>92120</v>
      </c>
      <c r="E6158" s="75">
        <v>8.6506115290300194</v>
      </c>
      <c r="F6158" s="75">
        <v>0</v>
      </c>
      <c r="G6158" s="75">
        <v>13.7</v>
      </c>
      <c r="H6158" s="77"/>
      <c r="I6158" s="77"/>
    </row>
    <row r="6159" spans="1:9" x14ac:dyDescent="0.25">
      <c r="A6159" s="75">
        <v>6073017019</v>
      </c>
      <c r="B6159" s="75">
        <v>5883</v>
      </c>
      <c r="C6159" s="75" t="s">
        <v>190</v>
      </c>
      <c r="D6159" s="75">
        <v>92128</v>
      </c>
      <c r="E6159" s="75">
        <v>8.4341210998435905</v>
      </c>
      <c r="F6159" s="75">
        <v>0</v>
      </c>
      <c r="G6159" s="75">
        <v>16</v>
      </c>
      <c r="H6159" s="77"/>
      <c r="I6159" s="77"/>
    </row>
    <row r="6160" spans="1:9" x14ac:dyDescent="0.25">
      <c r="A6160" s="75">
        <v>6073008512</v>
      </c>
      <c r="B6160" s="75">
        <v>4193</v>
      </c>
      <c r="C6160" s="75" t="s">
        <v>190</v>
      </c>
      <c r="D6160" s="75">
        <v>92111</v>
      </c>
      <c r="E6160" s="75">
        <v>8.2107638973978396</v>
      </c>
      <c r="F6160" s="75">
        <v>0</v>
      </c>
      <c r="G6160" s="75">
        <v>17</v>
      </c>
      <c r="H6160" s="77"/>
      <c r="I6160" s="77"/>
    </row>
    <row r="6161" spans="1:9" x14ac:dyDescent="0.25">
      <c r="A6161" s="75">
        <v>6073017056</v>
      </c>
      <c r="B6161" s="75">
        <v>4144</v>
      </c>
      <c r="C6161" s="75" t="s">
        <v>190</v>
      </c>
      <c r="D6161" s="75">
        <v>92128</v>
      </c>
      <c r="E6161" s="75">
        <v>8.1927346063695197</v>
      </c>
      <c r="F6161" s="75">
        <v>0</v>
      </c>
      <c r="G6161" s="75">
        <v>4.7</v>
      </c>
      <c r="H6161" s="77"/>
      <c r="I6161" s="77"/>
    </row>
    <row r="6162" spans="1:9" x14ac:dyDescent="0.25">
      <c r="A6162" s="75">
        <v>6073008306</v>
      </c>
      <c r="B6162" s="75">
        <v>2997</v>
      </c>
      <c r="C6162" s="75" t="s">
        <v>190</v>
      </c>
      <c r="D6162" s="75">
        <v>92122</v>
      </c>
      <c r="E6162" s="75">
        <v>8.0969246488942694</v>
      </c>
      <c r="F6162" s="75">
        <v>0</v>
      </c>
      <c r="G6162" s="75">
        <v>14.3</v>
      </c>
      <c r="H6162" s="77"/>
      <c r="I6162" s="77"/>
    </row>
    <row r="6163" spans="1:9" x14ac:dyDescent="0.25">
      <c r="A6163" s="75">
        <v>6073007903</v>
      </c>
      <c r="B6163" s="75">
        <v>4487</v>
      </c>
      <c r="C6163" s="75" t="s">
        <v>190</v>
      </c>
      <c r="D6163" s="75">
        <v>92109</v>
      </c>
      <c r="E6163" s="75">
        <v>8.0138315755594292</v>
      </c>
      <c r="F6163" s="75">
        <v>0</v>
      </c>
      <c r="G6163" s="75">
        <v>39.1</v>
      </c>
      <c r="H6163" s="77"/>
      <c r="I6163" s="77"/>
    </row>
    <row r="6164" spans="1:9" x14ac:dyDescent="0.25">
      <c r="A6164" s="75">
        <v>6073017052</v>
      </c>
      <c r="B6164" s="75">
        <v>4796</v>
      </c>
      <c r="C6164" s="75" t="s">
        <v>190</v>
      </c>
      <c r="D6164" s="75">
        <v>92128</v>
      </c>
      <c r="E6164" s="75">
        <v>7.8762961424387701</v>
      </c>
      <c r="F6164" s="75">
        <v>0</v>
      </c>
      <c r="G6164" s="75">
        <v>16.100000000000001</v>
      </c>
      <c r="H6164" s="77"/>
      <c r="I6164" s="77"/>
    </row>
    <row r="6165" spans="1:9" x14ac:dyDescent="0.25">
      <c r="A6165" s="75">
        <v>6073008356</v>
      </c>
      <c r="B6165" s="75">
        <v>3629</v>
      </c>
      <c r="C6165" s="75" t="s">
        <v>190</v>
      </c>
      <c r="D6165" s="75">
        <v>92126</v>
      </c>
      <c r="E6165" s="75">
        <v>7.7800282812864801</v>
      </c>
      <c r="F6165" s="75">
        <v>0</v>
      </c>
      <c r="G6165" s="75">
        <v>11.9</v>
      </c>
      <c r="H6165" s="77"/>
      <c r="I6165" s="77"/>
    </row>
    <row r="6166" spans="1:9" x14ac:dyDescent="0.25">
      <c r="A6166" s="75">
        <v>6073017042</v>
      </c>
      <c r="B6166" s="75">
        <v>7869</v>
      </c>
      <c r="C6166" s="75" t="s">
        <v>190</v>
      </c>
      <c r="D6166" s="75">
        <v>92128</v>
      </c>
      <c r="E6166" s="75">
        <v>7.6762013175726302</v>
      </c>
      <c r="F6166" s="75">
        <v>0</v>
      </c>
      <c r="G6166" s="75">
        <v>6.8</v>
      </c>
      <c r="H6166" s="77"/>
      <c r="I6166" s="77"/>
    </row>
    <row r="6167" spans="1:9" x14ac:dyDescent="0.25">
      <c r="A6167" s="75">
        <v>6073008501</v>
      </c>
      <c r="B6167" s="75">
        <v>5271</v>
      </c>
      <c r="C6167" s="75" t="s">
        <v>190</v>
      </c>
      <c r="D6167" s="75">
        <v>92117</v>
      </c>
      <c r="E6167" s="75">
        <v>7.6422644615960698</v>
      </c>
      <c r="F6167" s="75">
        <v>0</v>
      </c>
      <c r="G6167" s="75">
        <v>24</v>
      </c>
      <c r="H6167" s="77"/>
      <c r="I6167" s="77"/>
    </row>
    <row r="6168" spans="1:9" x14ac:dyDescent="0.25">
      <c r="A6168" s="75">
        <v>6073008346</v>
      </c>
      <c r="B6168" s="75">
        <v>4615</v>
      </c>
      <c r="C6168" s="75" t="s">
        <v>190</v>
      </c>
      <c r="D6168" s="75">
        <v>92121</v>
      </c>
      <c r="E6168" s="75">
        <v>7.5479753240162797</v>
      </c>
      <c r="F6168" s="75">
        <v>0</v>
      </c>
      <c r="G6168" s="75">
        <v>3.4</v>
      </c>
      <c r="H6168" s="77"/>
      <c r="I6168" s="77"/>
    </row>
    <row r="6169" spans="1:9" x14ac:dyDescent="0.25">
      <c r="A6169" s="75">
        <v>6073002001</v>
      </c>
      <c r="B6169" s="75">
        <v>3354</v>
      </c>
      <c r="C6169" s="75" t="s">
        <v>190</v>
      </c>
      <c r="D6169" s="75">
        <v>92116</v>
      </c>
      <c r="E6169" s="75">
        <v>7.3544413007909499</v>
      </c>
      <c r="F6169" s="75">
        <v>0</v>
      </c>
      <c r="G6169" s="75">
        <v>8</v>
      </c>
      <c r="H6169" s="77"/>
      <c r="I6169" s="77"/>
    </row>
    <row r="6170" spans="1:9" x14ac:dyDescent="0.25">
      <c r="A6170" s="75">
        <v>6073017036</v>
      </c>
      <c r="B6170" s="75">
        <v>3276</v>
      </c>
      <c r="C6170" s="75" t="s">
        <v>190</v>
      </c>
      <c r="D6170" s="75">
        <v>92129</v>
      </c>
      <c r="E6170" s="75">
        <v>7.3531196639996601</v>
      </c>
      <c r="F6170" s="75">
        <v>0</v>
      </c>
      <c r="G6170" s="75">
        <v>17.100000000000001</v>
      </c>
      <c r="H6170" s="77"/>
      <c r="I6170" s="77"/>
    </row>
    <row r="6171" spans="1:9" x14ac:dyDescent="0.25">
      <c r="A6171" s="75">
        <v>6073008347</v>
      </c>
      <c r="B6171" s="75">
        <v>6358</v>
      </c>
      <c r="C6171" s="75" t="s">
        <v>190</v>
      </c>
      <c r="D6171" s="75">
        <v>92126</v>
      </c>
      <c r="E6171" s="75">
        <v>7.2447030957316301</v>
      </c>
      <c r="F6171" s="75">
        <v>0</v>
      </c>
      <c r="G6171" s="75">
        <v>14.8</v>
      </c>
      <c r="H6171" s="77"/>
      <c r="I6171" s="77"/>
    </row>
    <row r="6172" spans="1:9" x14ac:dyDescent="0.25">
      <c r="A6172" s="75">
        <v>6073008366</v>
      </c>
      <c r="B6172" s="75">
        <v>5881</v>
      </c>
      <c r="C6172" s="75" t="s">
        <v>190</v>
      </c>
      <c r="D6172" s="75">
        <v>92129</v>
      </c>
      <c r="E6172" s="75">
        <v>7.2347317284156096</v>
      </c>
      <c r="F6172" s="75">
        <v>0</v>
      </c>
      <c r="G6172" s="75">
        <v>8</v>
      </c>
      <c r="H6172" s="77"/>
      <c r="I6172" s="77"/>
    </row>
    <row r="6173" spans="1:9" x14ac:dyDescent="0.25">
      <c r="A6173" s="75">
        <v>6073009104</v>
      </c>
      <c r="B6173" s="75">
        <v>2775</v>
      </c>
      <c r="C6173" s="75" t="s">
        <v>190</v>
      </c>
      <c r="D6173" s="75">
        <v>92110</v>
      </c>
      <c r="E6173" s="75">
        <v>7.1795582227943804</v>
      </c>
      <c r="F6173" s="75">
        <v>0</v>
      </c>
      <c r="G6173" s="75">
        <v>19.2</v>
      </c>
      <c r="H6173" s="77"/>
      <c r="I6173" s="77"/>
    </row>
    <row r="6174" spans="1:9" x14ac:dyDescent="0.25">
      <c r="A6174" s="75">
        <v>6073017045</v>
      </c>
      <c r="B6174" s="75">
        <v>2790</v>
      </c>
      <c r="C6174" s="75" t="s">
        <v>190</v>
      </c>
      <c r="D6174" s="75">
        <v>92131</v>
      </c>
      <c r="E6174" s="75">
        <v>7.0477089693006398</v>
      </c>
      <c r="F6174" s="75">
        <v>0</v>
      </c>
      <c r="G6174" s="75">
        <v>5.4</v>
      </c>
      <c r="H6174" s="77"/>
      <c r="I6174" s="77"/>
    </row>
    <row r="6175" spans="1:9" x14ac:dyDescent="0.25">
      <c r="A6175" s="75">
        <v>6073002002</v>
      </c>
      <c r="B6175" s="75">
        <v>2559</v>
      </c>
      <c r="C6175" s="75" t="s">
        <v>190</v>
      </c>
      <c r="D6175" s="75">
        <v>92115</v>
      </c>
      <c r="E6175" s="75">
        <v>6.79434896108424</v>
      </c>
      <c r="F6175" s="75">
        <v>0</v>
      </c>
      <c r="G6175" s="75">
        <v>21.7</v>
      </c>
      <c r="H6175" s="77"/>
      <c r="I6175" s="77"/>
    </row>
    <row r="6176" spans="1:9" x14ac:dyDescent="0.25">
      <c r="A6176" s="75">
        <v>6073009805</v>
      </c>
      <c r="B6176" s="75">
        <v>4715</v>
      </c>
      <c r="C6176" s="75" t="s">
        <v>190</v>
      </c>
      <c r="D6176" s="75">
        <v>92119</v>
      </c>
      <c r="E6176" s="75">
        <v>6.7364058342699202</v>
      </c>
      <c r="F6176" s="75">
        <v>0</v>
      </c>
      <c r="G6176" s="75">
        <v>16.399999999999999</v>
      </c>
      <c r="H6176" s="77"/>
      <c r="I6176" s="77"/>
    </row>
    <row r="6177" spans="1:9" x14ac:dyDescent="0.25">
      <c r="A6177" s="75">
        <v>6073008328</v>
      </c>
      <c r="B6177" s="75">
        <v>5162</v>
      </c>
      <c r="C6177" s="75" t="s">
        <v>190</v>
      </c>
      <c r="D6177" s="75">
        <v>92130</v>
      </c>
      <c r="E6177" s="75">
        <v>6.68725159056764</v>
      </c>
      <c r="F6177" s="75">
        <v>0</v>
      </c>
      <c r="G6177" s="75">
        <v>9.1999999999999993</v>
      </c>
      <c r="H6177" s="77"/>
      <c r="I6177" s="77"/>
    </row>
    <row r="6178" spans="1:9" x14ac:dyDescent="0.25">
      <c r="A6178" s="75">
        <v>6073007302</v>
      </c>
      <c r="B6178" s="75">
        <v>2060</v>
      </c>
      <c r="C6178" s="75" t="s">
        <v>190</v>
      </c>
      <c r="D6178" s="75">
        <v>92107</v>
      </c>
      <c r="E6178" s="75">
        <v>6.6832112849991399</v>
      </c>
      <c r="F6178" s="75">
        <v>0</v>
      </c>
      <c r="G6178" s="75">
        <v>15.3</v>
      </c>
      <c r="H6178" s="77"/>
      <c r="I6178" s="77"/>
    </row>
    <row r="6179" spans="1:9" x14ac:dyDescent="0.25">
      <c r="A6179" s="75">
        <v>6073007701</v>
      </c>
      <c r="B6179" s="75">
        <v>3703</v>
      </c>
      <c r="C6179" s="75" t="s">
        <v>190</v>
      </c>
      <c r="D6179" s="75">
        <v>92109</v>
      </c>
      <c r="E6179" s="75">
        <v>6.64005355353257</v>
      </c>
      <c r="F6179" s="75">
        <v>0</v>
      </c>
      <c r="G6179" s="75">
        <v>20</v>
      </c>
      <c r="H6179" s="77"/>
      <c r="I6179" s="77"/>
    </row>
    <row r="6180" spans="1:9" x14ac:dyDescent="0.25">
      <c r="A6180" s="75">
        <v>6073007100</v>
      </c>
      <c r="B6180" s="75">
        <v>5029</v>
      </c>
      <c r="C6180" s="75" t="s">
        <v>190</v>
      </c>
      <c r="D6180" s="75">
        <v>92106</v>
      </c>
      <c r="E6180" s="75">
        <v>6.5906231046598904</v>
      </c>
      <c r="F6180" s="75">
        <v>0</v>
      </c>
      <c r="G6180" s="75">
        <v>16.899999999999999</v>
      </c>
      <c r="H6180" s="77"/>
      <c r="I6180" s="77"/>
    </row>
    <row r="6181" spans="1:9" x14ac:dyDescent="0.25">
      <c r="A6181" s="75">
        <v>6073007502</v>
      </c>
      <c r="B6181" s="75">
        <v>3227</v>
      </c>
      <c r="C6181" s="75" t="s">
        <v>190</v>
      </c>
      <c r="D6181" s="75">
        <v>92107</v>
      </c>
      <c r="E6181" s="75">
        <v>6.5003661067980003</v>
      </c>
      <c r="F6181" s="75">
        <v>0</v>
      </c>
      <c r="G6181" s="75">
        <v>23.4</v>
      </c>
      <c r="H6181" s="77"/>
      <c r="I6181" s="77"/>
    </row>
    <row r="6182" spans="1:9" x14ac:dyDescent="0.25">
      <c r="A6182" s="75">
        <v>6073017051</v>
      </c>
      <c r="B6182" s="75">
        <v>4301</v>
      </c>
      <c r="C6182" s="75" t="s">
        <v>190</v>
      </c>
      <c r="D6182" s="75">
        <v>92128</v>
      </c>
      <c r="E6182" s="75">
        <v>6.4949029082393404</v>
      </c>
      <c r="F6182" s="75">
        <v>0</v>
      </c>
      <c r="G6182" s="75">
        <v>12.2</v>
      </c>
      <c r="H6182" s="77"/>
      <c r="I6182" s="77"/>
    </row>
    <row r="6183" spans="1:9" x14ac:dyDescent="0.25">
      <c r="A6183" s="75">
        <v>6073008333</v>
      </c>
      <c r="B6183" s="75">
        <v>13748</v>
      </c>
      <c r="C6183" s="75" t="s">
        <v>190</v>
      </c>
      <c r="D6183" s="75">
        <v>92130</v>
      </c>
      <c r="E6183" s="75">
        <v>6.3778942587357603</v>
      </c>
      <c r="F6183" s="75">
        <v>0</v>
      </c>
      <c r="G6183" s="75">
        <v>13.5</v>
      </c>
      <c r="H6183" s="77"/>
      <c r="I6183" s="77"/>
    </row>
    <row r="6184" spans="1:9" x14ac:dyDescent="0.25">
      <c r="A6184" s="75">
        <v>6073007002</v>
      </c>
      <c r="B6184" s="75">
        <v>2947</v>
      </c>
      <c r="C6184" s="75" t="s">
        <v>190</v>
      </c>
      <c r="D6184" s="75">
        <v>92106</v>
      </c>
      <c r="E6184" s="75">
        <v>6.3413161023437103</v>
      </c>
      <c r="F6184" s="75">
        <v>0</v>
      </c>
      <c r="G6184" s="75">
        <v>18.2</v>
      </c>
      <c r="H6184" s="77"/>
      <c r="I6184" s="77"/>
    </row>
    <row r="6185" spans="1:9" x14ac:dyDescent="0.25">
      <c r="A6185" s="75">
        <v>6073017055</v>
      </c>
      <c r="B6185" s="75">
        <v>5483</v>
      </c>
      <c r="C6185" s="75" t="s">
        <v>190</v>
      </c>
      <c r="D6185" s="75">
        <v>92128</v>
      </c>
      <c r="E6185" s="75">
        <v>6.3400046607291696</v>
      </c>
      <c r="F6185" s="75">
        <v>0</v>
      </c>
      <c r="G6185" s="75">
        <v>6.9</v>
      </c>
      <c r="H6185" s="77"/>
      <c r="I6185" s="77"/>
    </row>
    <row r="6186" spans="1:9" x14ac:dyDescent="0.25">
      <c r="A6186" s="75">
        <v>6073008002</v>
      </c>
      <c r="B6186" s="75">
        <v>2522</v>
      </c>
      <c r="C6186" s="75" t="s">
        <v>190</v>
      </c>
      <c r="D6186" s="75">
        <v>92109</v>
      </c>
      <c r="E6186" s="75">
        <v>6.3326206240246696</v>
      </c>
      <c r="F6186" s="75">
        <v>0</v>
      </c>
      <c r="G6186" s="75">
        <v>22.4</v>
      </c>
      <c r="H6186" s="77"/>
      <c r="I6186" s="77"/>
    </row>
    <row r="6187" spans="1:9" x14ac:dyDescent="0.25">
      <c r="A6187" s="75">
        <v>6073008335</v>
      </c>
      <c r="B6187" s="75">
        <v>10541</v>
      </c>
      <c r="C6187" s="75" t="s">
        <v>190</v>
      </c>
      <c r="D6187" s="75">
        <v>92129</v>
      </c>
      <c r="E6187" s="75">
        <v>6.2494623475921403</v>
      </c>
      <c r="F6187" s="75">
        <v>0</v>
      </c>
      <c r="G6187" s="75">
        <v>11.4</v>
      </c>
      <c r="H6187" s="77"/>
      <c r="I6187" s="77"/>
    </row>
    <row r="6188" spans="1:9" x14ac:dyDescent="0.25">
      <c r="A6188" s="75">
        <v>6073009507</v>
      </c>
      <c r="B6188" s="75">
        <v>3369</v>
      </c>
      <c r="C6188" s="75" t="s">
        <v>190</v>
      </c>
      <c r="D6188" s="75">
        <v>92124</v>
      </c>
      <c r="E6188" s="75">
        <v>6.2309239831666101</v>
      </c>
      <c r="F6188" s="75">
        <v>0</v>
      </c>
      <c r="G6188" s="75">
        <v>15.8</v>
      </c>
      <c r="H6188" s="77"/>
      <c r="I6188" s="77"/>
    </row>
    <row r="6189" spans="1:9" x14ac:dyDescent="0.25">
      <c r="A6189" s="75">
        <v>6073017022</v>
      </c>
      <c r="B6189" s="75">
        <v>5316</v>
      </c>
      <c r="C6189" s="75" t="s">
        <v>190</v>
      </c>
      <c r="D6189" s="75">
        <v>92131</v>
      </c>
      <c r="E6189" s="75">
        <v>6.1932472977466402</v>
      </c>
      <c r="F6189" s="75">
        <v>0</v>
      </c>
      <c r="G6189" s="75">
        <v>13.2</v>
      </c>
      <c r="H6189" s="77"/>
      <c r="I6189" s="77"/>
    </row>
    <row r="6190" spans="1:9" x14ac:dyDescent="0.25">
      <c r="A6190" s="75">
        <v>6073007301</v>
      </c>
      <c r="B6190" s="75">
        <v>4948</v>
      </c>
      <c r="C6190" s="75" t="s">
        <v>190</v>
      </c>
      <c r="D6190" s="75">
        <v>92107</v>
      </c>
      <c r="E6190" s="75">
        <v>6.1430759460689304</v>
      </c>
      <c r="F6190" s="75">
        <v>0</v>
      </c>
      <c r="G6190" s="75">
        <v>24.7</v>
      </c>
      <c r="H6190" s="77"/>
      <c r="I6190" s="77"/>
    </row>
    <row r="6191" spans="1:9" x14ac:dyDescent="0.25">
      <c r="A6191" s="75">
        <v>6073008330</v>
      </c>
      <c r="B6191" s="75">
        <v>5668</v>
      </c>
      <c r="C6191" s="75" t="s">
        <v>190</v>
      </c>
      <c r="D6191" s="75">
        <v>92130</v>
      </c>
      <c r="E6191" s="75">
        <v>6.0934195461446699</v>
      </c>
      <c r="F6191" s="75">
        <v>0</v>
      </c>
      <c r="G6191" s="75">
        <v>16.8</v>
      </c>
      <c r="H6191" s="77"/>
      <c r="I6191" s="77"/>
    </row>
    <row r="6192" spans="1:9" x14ac:dyDescent="0.25">
      <c r="A6192" s="75">
        <v>6073009704</v>
      </c>
      <c r="B6192" s="75">
        <v>5750</v>
      </c>
      <c r="C6192" s="75" t="s">
        <v>190</v>
      </c>
      <c r="D6192" s="75">
        <v>92120</v>
      </c>
      <c r="E6192" s="75">
        <v>6.0713127358088004</v>
      </c>
      <c r="F6192" s="75">
        <v>0</v>
      </c>
      <c r="G6192" s="75">
        <v>13.9</v>
      </c>
      <c r="H6192" s="77"/>
      <c r="I6192" s="77"/>
    </row>
    <row r="6193" spans="1:9" x14ac:dyDescent="0.25">
      <c r="A6193" s="75">
        <v>6073009804</v>
      </c>
      <c r="B6193" s="75">
        <v>4773</v>
      </c>
      <c r="C6193" s="75" t="s">
        <v>190</v>
      </c>
      <c r="D6193" s="75">
        <v>92119</v>
      </c>
      <c r="E6193" s="75">
        <v>5.8680900132676896</v>
      </c>
      <c r="F6193" s="75">
        <v>0</v>
      </c>
      <c r="G6193" s="75">
        <v>13.3</v>
      </c>
      <c r="H6193" s="77"/>
      <c r="I6193" s="77"/>
    </row>
    <row r="6194" spans="1:9" x14ac:dyDescent="0.25">
      <c r="A6194" s="75">
        <v>6073017046</v>
      </c>
      <c r="B6194" s="75">
        <v>3678</v>
      </c>
      <c r="C6194" s="75" t="s">
        <v>190</v>
      </c>
      <c r="D6194" s="75">
        <v>92131</v>
      </c>
      <c r="E6194" s="75">
        <v>5.8452350707021203</v>
      </c>
      <c r="F6194" s="75">
        <v>0</v>
      </c>
      <c r="G6194" s="75">
        <v>10.3</v>
      </c>
      <c r="H6194" s="77"/>
      <c r="I6194" s="77"/>
    </row>
    <row r="6195" spans="1:9" x14ac:dyDescent="0.25">
      <c r="A6195" s="75">
        <v>6073006900</v>
      </c>
      <c r="B6195" s="75">
        <v>5148</v>
      </c>
      <c r="C6195" s="75" t="s">
        <v>190</v>
      </c>
      <c r="D6195" s="75">
        <v>92106</v>
      </c>
      <c r="E6195" s="75">
        <v>5.8328043439728701</v>
      </c>
      <c r="F6195" s="75">
        <v>0</v>
      </c>
      <c r="G6195" s="75">
        <v>22.7</v>
      </c>
      <c r="H6195" s="77"/>
      <c r="I6195" s="77"/>
    </row>
    <row r="6196" spans="1:9" x14ac:dyDescent="0.25">
      <c r="A6196" s="75">
        <v>6073007702</v>
      </c>
      <c r="B6196" s="75">
        <v>3849</v>
      </c>
      <c r="C6196" s="75" t="s">
        <v>190</v>
      </c>
      <c r="D6196" s="75">
        <v>92109</v>
      </c>
      <c r="E6196" s="75">
        <v>5.7287724271070903</v>
      </c>
      <c r="F6196" s="75">
        <v>0</v>
      </c>
      <c r="G6196" s="75">
        <v>28.9</v>
      </c>
      <c r="H6196" s="77"/>
      <c r="I6196" s="77"/>
    </row>
    <row r="6197" spans="1:9" x14ac:dyDescent="0.25">
      <c r="A6197" s="75">
        <v>6073009506</v>
      </c>
      <c r="B6197" s="75">
        <v>4258</v>
      </c>
      <c r="C6197" s="75" t="s">
        <v>190</v>
      </c>
      <c r="D6197" s="75">
        <v>92124</v>
      </c>
      <c r="E6197" s="75">
        <v>5.6814394115452602</v>
      </c>
      <c r="F6197" s="75">
        <v>0</v>
      </c>
      <c r="G6197" s="75">
        <v>15.3</v>
      </c>
      <c r="H6197" s="77"/>
      <c r="I6197" s="77"/>
    </row>
    <row r="6198" spans="1:9" x14ac:dyDescent="0.25">
      <c r="A6198" s="75">
        <v>6073008003</v>
      </c>
      <c r="B6198" s="75">
        <v>3334</v>
      </c>
      <c r="C6198" s="75" t="s">
        <v>190</v>
      </c>
      <c r="D6198" s="75">
        <v>92109</v>
      </c>
      <c r="E6198" s="75">
        <v>5.4951340187389404</v>
      </c>
      <c r="F6198" s="75">
        <v>0</v>
      </c>
      <c r="G6198" s="75">
        <v>17.7</v>
      </c>
      <c r="H6198" s="77"/>
      <c r="I6198" s="77"/>
    </row>
    <row r="6199" spans="1:9" x14ac:dyDescent="0.25">
      <c r="A6199" s="75">
        <v>6073017050</v>
      </c>
      <c r="B6199" s="75">
        <v>3068</v>
      </c>
      <c r="C6199" s="75" t="s">
        <v>190</v>
      </c>
      <c r="D6199" s="75">
        <v>92128</v>
      </c>
      <c r="E6199" s="75">
        <v>5.3233898878508903</v>
      </c>
      <c r="F6199" s="75">
        <v>0</v>
      </c>
      <c r="G6199" s="75">
        <v>17.100000000000001</v>
      </c>
      <c r="H6199" s="77"/>
      <c r="I6199" s="77"/>
    </row>
    <row r="6200" spans="1:9" x14ac:dyDescent="0.25">
      <c r="A6200" s="75">
        <v>6073008327</v>
      </c>
      <c r="B6200" s="75">
        <v>5775</v>
      </c>
      <c r="C6200" s="75" t="s">
        <v>190</v>
      </c>
      <c r="D6200" s="75">
        <v>92130</v>
      </c>
      <c r="E6200" s="75">
        <v>4.9289788960260603</v>
      </c>
      <c r="F6200" s="75">
        <v>0</v>
      </c>
      <c r="G6200" s="75">
        <v>8.8000000000000007</v>
      </c>
      <c r="H6200" s="77"/>
      <c r="I6200" s="77"/>
    </row>
    <row r="6201" spans="1:9" x14ac:dyDescent="0.25">
      <c r="A6201" s="75">
        <v>6073007907</v>
      </c>
      <c r="B6201" s="75">
        <v>3048</v>
      </c>
      <c r="C6201" s="75" t="s">
        <v>190</v>
      </c>
      <c r="D6201" s="75">
        <v>92109</v>
      </c>
      <c r="E6201" s="75">
        <v>4.8658262334545999</v>
      </c>
      <c r="F6201" s="75">
        <v>0</v>
      </c>
      <c r="G6201" s="75">
        <v>32.1</v>
      </c>
      <c r="H6201" s="77"/>
      <c r="I6201" s="77"/>
    </row>
    <row r="6202" spans="1:9" x14ac:dyDescent="0.25">
      <c r="A6202" s="75">
        <v>6073007910</v>
      </c>
      <c r="B6202" s="75">
        <v>2797</v>
      </c>
      <c r="C6202" s="75" t="s">
        <v>190</v>
      </c>
      <c r="D6202" s="75">
        <v>92109</v>
      </c>
      <c r="E6202" s="75">
        <v>4.7753407552124898</v>
      </c>
      <c r="F6202" s="75">
        <v>0</v>
      </c>
      <c r="G6202" s="75">
        <v>29</v>
      </c>
      <c r="H6202" s="77"/>
      <c r="I6202" s="77"/>
    </row>
    <row r="6203" spans="1:9" x14ac:dyDescent="0.25">
      <c r="A6203" s="75">
        <v>6073008337</v>
      </c>
      <c r="B6203" s="75">
        <v>4316</v>
      </c>
      <c r="C6203" s="75" t="s">
        <v>190</v>
      </c>
      <c r="D6203" s="75">
        <v>92129</v>
      </c>
      <c r="E6203" s="75">
        <v>4.7550811018397203</v>
      </c>
      <c r="F6203" s="75">
        <v>0</v>
      </c>
      <c r="G6203" s="75">
        <v>7.5</v>
      </c>
      <c r="H6203" s="77"/>
      <c r="I6203" s="77"/>
    </row>
    <row r="6204" spans="1:9" x14ac:dyDescent="0.25">
      <c r="A6204" s="75">
        <v>6073008301</v>
      </c>
      <c r="B6204" s="75">
        <v>3094</v>
      </c>
      <c r="C6204" s="75" t="s">
        <v>190</v>
      </c>
      <c r="D6204" s="75">
        <v>92109</v>
      </c>
      <c r="E6204" s="75">
        <v>4.37764286800346</v>
      </c>
      <c r="F6204" s="75">
        <v>0</v>
      </c>
      <c r="G6204" s="75">
        <v>12.7</v>
      </c>
      <c r="H6204" s="77"/>
      <c r="I6204" s="77"/>
    </row>
    <row r="6205" spans="1:9" x14ac:dyDescent="0.25">
      <c r="A6205" s="75">
        <v>6073017033</v>
      </c>
      <c r="B6205" s="75">
        <v>4694</v>
      </c>
      <c r="C6205" s="75" t="s">
        <v>190</v>
      </c>
      <c r="D6205" s="75">
        <v>92129</v>
      </c>
      <c r="E6205" s="75">
        <v>4.2252583556713503</v>
      </c>
      <c r="F6205" s="75">
        <v>0</v>
      </c>
      <c r="G6205" s="75">
        <v>9.1</v>
      </c>
      <c r="H6205" s="77"/>
      <c r="I6205" s="77"/>
    </row>
    <row r="6206" spans="1:9" x14ac:dyDescent="0.25">
      <c r="A6206" s="75">
        <v>6073021500</v>
      </c>
      <c r="B6206" s="75">
        <v>8846</v>
      </c>
      <c r="C6206" s="75" t="s">
        <v>190</v>
      </c>
      <c r="D6206" s="75">
        <v>92130</v>
      </c>
      <c r="E6206" s="75">
        <v>4.0003060267596897</v>
      </c>
      <c r="F6206" s="75">
        <v>0</v>
      </c>
      <c r="G6206" s="75">
        <v>7.3</v>
      </c>
      <c r="H6206" s="77"/>
      <c r="I6206" s="77"/>
    </row>
    <row r="6207" spans="1:9" x14ac:dyDescent="0.25">
      <c r="A6207" s="75">
        <v>6073008365</v>
      </c>
      <c r="B6207" s="75">
        <v>2979</v>
      </c>
      <c r="C6207" s="75" t="s">
        <v>190</v>
      </c>
      <c r="D6207" s="75">
        <v>92129</v>
      </c>
      <c r="E6207" s="75">
        <v>3.8738475027314299</v>
      </c>
      <c r="F6207" s="75">
        <v>0</v>
      </c>
      <c r="G6207" s="75">
        <v>5.2</v>
      </c>
      <c r="H6207" s="77"/>
      <c r="I6207" s="77"/>
    </row>
    <row r="6208" spans="1:9" x14ac:dyDescent="0.25">
      <c r="A6208" s="75">
        <v>6073017044</v>
      </c>
      <c r="B6208" s="75">
        <v>5570</v>
      </c>
      <c r="C6208" s="75" t="s">
        <v>190</v>
      </c>
      <c r="D6208" s="75">
        <v>92131</v>
      </c>
      <c r="E6208" s="75">
        <v>3.6047092676850698</v>
      </c>
      <c r="F6208" s="75">
        <v>0</v>
      </c>
      <c r="G6208" s="75">
        <v>4.0999999999999996</v>
      </c>
      <c r="H6208" s="77"/>
      <c r="I6208" s="77"/>
    </row>
    <row r="6209" spans="1:9" x14ac:dyDescent="0.25">
      <c r="A6209" s="75">
        <v>6073017047</v>
      </c>
      <c r="B6209" s="75">
        <v>4021</v>
      </c>
      <c r="C6209" s="75" t="s">
        <v>190</v>
      </c>
      <c r="D6209" s="75">
        <v>92131</v>
      </c>
      <c r="E6209" s="75">
        <v>2.9507270151029901</v>
      </c>
      <c r="F6209" s="75">
        <v>0</v>
      </c>
      <c r="G6209" s="75">
        <v>6.1</v>
      </c>
      <c r="H6209" s="77"/>
      <c r="I6209" s="77"/>
    </row>
    <row r="6210" spans="1:9" x14ac:dyDescent="0.25">
      <c r="A6210" s="75">
        <v>6073007200</v>
      </c>
      <c r="B6210" s="75">
        <v>5493</v>
      </c>
      <c r="C6210" s="75" t="s">
        <v>190</v>
      </c>
      <c r="D6210" s="75">
        <v>92106</v>
      </c>
      <c r="E6210" s="75">
        <v>2.9445961876286399</v>
      </c>
      <c r="F6210" s="75">
        <v>0</v>
      </c>
      <c r="G6210" s="75">
        <v>11.7</v>
      </c>
      <c r="H6210" s="77"/>
      <c r="I6210" s="77"/>
    </row>
    <row r="6211" spans="1:9" x14ac:dyDescent="0.25">
      <c r="A6211" s="75">
        <v>6073008336</v>
      </c>
      <c r="B6211" s="75">
        <v>2332</v>
      </c>
      <c r="C6211" s="75" t="s">
        <v>190</v>
      </c>
      <c r="D6211" s="75">
        <v>92129</v>
      </c>
      <c r="E6211" s="75">
        <v>2.72086190358872</v>
      </c>
      <c r="F6211" s="75">
        <v>0</v>
      </c>
      <c r="G6211" s="75">
        <v>2.5</v>
      </c>
      <c r="H6211" s="77"/>
      <c r="I6211" s="77"/>
    </row>
    <row r="6212" spans="1:9" x14ac:dyDescent="0.25">
      <c r="A6212" s="75">
        <v>6073008331</v>
      </c>
      <c r="B6212" s="75">
        <v>2466</v>
      </c>
      <c r="C6212" s="75" t="s">
        <v>190</v>
      </c>
      <c r="D6212" s="75">
        <v>92130</v>
      </c>
      <c r="E6212" s="75">
        <v>1.7230582573840001</v>
      </c>
      <c r="F6212" s="75">
        <v>0</v>
      </c>
      <c r="G6212" s="75">
        <v>7.9</v>
      </c>
      <c r="H6212" s="77"/>
      <c r="I6212" s="77"/>
    </row>
    <row r="6213" spans="1:9" x14ac:dyDescent="0.25">
      <c r="A6213" s="75">
        <v>6073003800</v>
      </c>
      <c r="B6213" s="75">
        <v>6530</v>
      </c>
      <c r="C6213" s="75" t="s">
        <v>190</v>
      </c>
      <c r="D6213" s="75">
        <v>92136</v>
      </c>
      <c r="E6213" s="75" t="s">
        <v>147</v>
      </c>
      <c r="F6213" s="75">
        <v>6530</v>
      </c>
      <c r="G6213" s="75" t="s">
        <v>147</v>
      </c>
      <c r="H6213" s="77"/>
      <c r="I6213" s="77"/>
    </row>
    <row r="6214" spans="1:9" x14ac:dyDescent="0.25">
      <c r="A6214" s="75">
        <v>6073006200</v>
      </c>
      <c r="B6214" s="75">
        <v>144</v>
      </c>
      <c r="C6214" s="75" t="s">
        <v>190</v>
      </c>
      <c r="D6214" s="75">
        <v>92101</v>
      </c>
      <c r="E6214" s="75" t="s">
        <v>147</v>
      </c>
      <c r="F6214" s="75">
        <v>0</v>
      </c>
      <c r="G6214" s="75" t="s">
        <v>147</v>
      </c>
      <c r="H6214" s="77"/>
      <c r="I6214" s="77"/>
    </row>
    <row r="6215" spans="1:9" x14ac:dyDescent="0.25">
      <c r="A6215" s="75">
        <v>6073011300</v>
      </c>
      <c r="B6215" s="75">
        <v>6520</v>
      </c>
      <c r="C6215" s="75" t="s">
        <v>190</v>
      </c>
      <c r="D6215" s="75">
        <v>92135</v>
      </c>
      <c r="E6215" s="75" t="s">
        <v>147</v>
      </c>
      <c r="F6215" s="75">
        <v>0</v>
      </c>
      <c r="G6215" s="75" t="s">
        <v>147</v>
      </c>
      <c r="H6215" s="77"/>
      <c r="I6215" s="77"/>
    </row>
    <row r="6216" spans="1:9" x14ac:dyDescent="0.25">
      <c r="A6216" s="75">
        <v>6073005500</v>
      </c>
      <c r="B6216" s="75">
        <v>198</v>
      </c>
      <c r="C6216" s="75" t="s">
        <v>190</v>
      </c>
      <c r="D6216" s="75">
        <v>92134</v>
      </c>
      <c r="E6216" s="75" t="s">
        <v>147</v>
      </c>
      <c r="F6216" s="75">
        <v>0</v>
      </c>
      <c r="G6216" s="75" t="s">
        <v>147</v>
      </c>
      <c r="H6216" s="77"/>
      <c r="I6216" s="77"/>
    </row>
    <row r="6217" spans="1:9" x14ac:dyDescent="0.25">
      <c r="A6217" s="75">
        <v>6073006300</v>
      </c>
      <c r="B6217" s="75">
        <v>3435</v>
      </c>
      <c r="C6217" s="75" t="s">
        <v>190</v>
      </c>
      <c r="D6217" s="75">
        <v>92140</v>
      </c>
      <c r="E6217" s="75" t="s">
        <v>147</v>
      </c>
      <c r="F6217" s="75">
        <v>0</v>
      </c>
      <c r="G6217" s="75" t="s">
        <v>147</v>
      </c>
      <c r="H6217" s="77"/>
      <c r="I6217" s="77"/>
    </row>
    <row r="6218" spans="1:9" x14ac:dyDescent="0.25">
      <c r="A6218" s="75">
        <v>6073009901</v>
      </c>
      <c r="B6218" s="75">
        <v>626</v>
      </c>
      <c r="C6218" s="75" t="s">
        <v>190</v>
      </c>
      <c r="D6218" s="75">
        <v>92106</v>
      </c>
      <c r="E6218" s="75" t="s">
        <v>147</v>
      </c>
      <c r="F6218" s="75">
        <v>0</v>
      </c>
      <c r="G6218" s="75" t="s">
        <v>147</v>
      </c>
      <c r="H6218" s="77"/>
      <c r="I6218" s="77"/>
    </row>
    <row r="6219" spans="1:9" x14ac:dyDescent="0.25">
      <c r="A6219" s="75">
        <v>6073020018</v>
      </c>
      <c r="B6219" s="75">
        <v>7708</v>
      </c>
      <c r="C6219" s="75" t="s">
        <v>190</v>
      </c>
      <c r="D6219" s="75">
        <v>92078</v>
      </c>
      <c r="E6219" s="75">
        <v>33.584337672272397</v>
      </c>
      <c r="F6219" s="75">
        <v>0</v>
      </c>
      <c r="G6219" s="75">
        <v>52.9</v>
      </c>
      <c r="H6219" s="77"/>
      <c r="I6219" s="77"/>
    </row>
    <row r="6220" spans="1:9" x14ac:dyDescent="0.25">
      <c r="A6220" s="75">
        <v>6073020021</v>
      </c>
      <c r="B6220" s="75">
        <v>6423</v>
      </c>
      <c r="C6220" s="75" t="s">
        <v>190</v>
      </c>
      <c r="D6220" s="75">
        <v>92069</v>
      </c>
      <c r="E6220" s="75">
        <v>27.8783907818312</v>
      </c>
      <c r="F6220" s="75">
        <v>0</v>
      </c>
      <c r="G6220" s="75">
        <v>47.5</v>
      </c>
      <c r="H6220" s="77"/>
      <c r="I6220" s="77"/>
    </row>
    <row r="6221" spans="1:9" x14ac:dyDescent="0.25">
      <c r="A6221" s="75">
        <v>6073020029</v>
      </c>
      <c r="B6221" s="75">
        <v>4819</v>
      </c>
      <c r="C6221" s="75" t="s">
        <v>190</v>
      </c>
      <c r="D6221" s="75">
        <v>92078</v>
      </c>
      <c r="E6221" s="75">
        <v>27.6786239322984</v>
      </c>
      <c r="F6221" s="75">
        <v>0</v>
      </c>
      <c r="G6221" s="75">
        <v>61</v>
      </c>
      <c r="H6221" s="77"/>
      <c r="I6221" s="77"/>
    </row>
    <row r="6222" spans="1:9" x14ac:dyDescent="0.25">
      <c r="A6222" s="75">
        <v>6073020306</v>
      </c>
      <c r="B6222" s="75">
        <v>8694</v>
      </c>
      <c r="C6222" s="75" t="s">
        <v>190</v>
      </c>
      <c r="D6222" s="75">
        <v>92078</v>
      </c>
      <c r="E6222" s="75">
        <v>21.631286445068</v>
      </c>
      <c r="F6222" s="75">
        <v>0</v>
      </c>
      <c r="G6222" s="75">
        <v>32.299999999999997</v>
      </c>
      <c r="H6222" s="77"/>
      <c r="I6222" s="77"/>
    </row>
    <row r="6223" spans="1:9" x14ac:dyDescent="0.25">
      <c r="A6223" s="75">
        <v>6073020028</v>
      </c>
      <c r="B6223" s="75">
        <v>3479</v>
      </c>
      <c r="C6223" s="75" t="s">
        <v>190</v>
      </c>
      <c r="D6223" s="75">
        <v>92069</v>
      </c>
      <c r="E6223" s="75">
        <v>21.1587997628035</v>
      </c>
      <c r="F6223" s="75">
        <v>0</v>
      </c>
      <c r="G6223" s="75">
        <v>79.8</v>
      </c>
      <c r="H6223" s="77"/>
      <c r="I6223" s="77"/>
    </row>
    <row r="6224" spans="1:9" x14ac:dyDescent="0.25">
      <c r="A6224" s="75">
        <v>6073020019</v>
      </c>
      <c r="B6224" s="75">
        <v>6832</v>
      </c>
      <c r="C6224" s="75" t="s">
        <v>190</v>
      </c>
      <c r="D6224" s="75">
        <v>92078</v>
      </c>
      <c r="E6224" s="75">
        <v>17.8706033552157</v>
      </c>
      <c r="F6224" s="75">
        <v>0</v>
      </c>
      <c r="G6224" s="75">
        <v>33.200000000000003</v>
      </c>
      <c r="H6224" s="77"/>
      <c r="I6224" s="77"/>
    </row>
    <row r="6225" spans="1:9" x14ac:dyDescent="0.25">
      <c r="A6225" s="75">
        <v>6073020020</v>
      </c>
      <c r="B6225" s="75">
        <v>7477</v>
      </c>
      <c r="C6225" s="75" t="s">
        <v>190</v>
      </c>
      <c r="D6225" s="75">
        <v>92069</v>
      </c>
      <c r="E6225" s="75">
        <v>17.290854405433802</v>
      </c>
      <c r="F6225" s="75">
        <v>0</v>
      </c>
      <c r="G6225" s="75">
        <v>21.8</v>
      </c>
      <c r="H6225" s="77"/>
      <c r="I6225" s="77"/>
    </row>
    <row r="6226" spans="1:9" x14ac:dyDescent="0.25">
      <c r="A6226" s="75">
        <v>6073020025</v>
      </c>
      <c r="B6226" s="75">
        <v>4626</v>
      </c>
      <c r="C6226" s="75" t="s">
        <v>190</v>
      </c>
      <c r="D6226" s="75">
        <v>92069</v>
      </c>
      <c r="E6226" s="75">
        <v>17.257160577207799</v>
      </c>
      <c r="F6226" s="75">
        <v>0</v>
      </c>
      <c r="G6226" s="75">
        <v>32.5</v>
      </c>
      <c r="H6226" s="77"/>
      <c r="I6226" s="77"/>
    </row>
    <row r="6227" spans="1:9" x14ac:dyDescent="0.25">
      <c r="A6227" s="75">
        <v>6073019208</v>
      </c>
      <c r="B6227" s="75">
        <v>3305</v>
      </c>
      <c r="C6227" s="75" t="s">
        <v>190</v>
      </c>
      <c r="D6227" s="75">
        <v>92069</v>
      </c>
      <c r="E6227" s="75">
        <v>16.216737470375602</v>
      </c>
      <c r="F6227" s="75">
        <v>0</v>
      </c>
      <c r="G6227" s="75">
        <v>15.9</v>
      </c>
      <c r="H6227" s="77"/>
      <c r="I6227" s="77"/>
    </row>
    <row r="6228" spans="1:9" x14ac:dyDescent="0.25">
      <c r="A6228" s="75">
        <v>6073020022</v>
      </c>
      <c r="B6228" s="75">
        <v>7404</v>
      </c>
      <c r="C6228" s="75" t="s">
        <v>190</v>
      </c>
      <c r="D6228" s="75">
        <v>92069</v>
      </c>
      <c r="E6228" s="75">
        <v>16.1454650018492</v>
      </c>
      <c r="F6228" s="75">
        <v>0</v>
      </c>
      <c r="G6228" s="75">
        <v>35.5</v>
      </c>
      <c r="H6228" s="77"/>
      <c r="I6228" s="77"/>
    </row>
    <row r="6229" spans="1:9" x14ac:dyDescent="0.25">
      <c r="A6229" s="75">
        <v>6073020023</v>
      </c>
      <c r="B6229" s="75">
        <v>3941</v>
      </c>
      <c r="C6229" s="75" t="s">
        <v>190</v>
      </c>
      <c r="D6229" s="75">
        <v>92069</v>
      </c>
      <c r="E6229" s="75">
        <v>15.6769823329559</v>
      </c>
      <c r="F6229" s="75">
        <v>0</v>
      </c>
      <c r="G6229" s="75">
        <v>40.4</v>
      </c>
      <c r="H6229" s="77"/>
      <c r="I6229" s="77"/>
    </row>
    <row r="6230" spans="1:9" x14ac:dyDescent="0.25">
      <c r="A6230" s="75">
        <v>6073020024</v>
      </c>
      <c r="B6230" s="75">
        <v>4175</v>
      </c>
      <c r="C6230" s="75" t="s">
        <v>190</v>
      </c>
      <c r="D6230" s="75">
        <v>92069</v>
      </c>
      <c r="E6230" s="75">
        <v>11.224718005813299</v>
      </c>
      <c r="F6230" s="75">
        <v>0</v>
      </c>
      <c r="G6230" s="75">
        <v>22.6</v>
      </c>
      <c r="H6230" s="77"/>
      <c r="I6230" s="77"/>
    </row>
    <row r="6231" spans="1:9" x14ac:dyDescent="0.25">
      <c r="A6231" s="75">
        <v>6073020027</v>
      </c>
      <c r="B6231" s="75">
        <v>13665</v>
      </c>
      <c r="C6231" s="75" t="s">
        <v>190</v>
      </c>
      <c r="D6231" s="75">
        <v>92078</v>
      </c>
      <c r="E6231" s="75">
        <v>10.0014978299681</v>
      </c>
      <c r="F6231" s="75">
        <v>0</v>
      </c>
      <c r="G6231" s="75">
        <v>25</v>
      </c>
      <c r="H6231" s="77"/>
      <c r="I6231" s="77"/>
    </row>
    <row r="6232" spans="1:9" x14ac:dyDescent="0.25">
      <c r="A6232" s="75">
        <v>6073020026</v>
      </c>
      <c r="B6232" s="75">
        <v>4089</v>
      </c>
      <c r="C6232" s="75" t="s">
        <v>190</v>
      </c>
      <c r="D6232" s="75">
        <v>92078</v>
      </c>
      <c r="E6232" s="75">
        <v>9.2419864168220496</v>
      </c>
      <c r="F6232" s="75">
        <v>0</v>
      </c>
      <c r="G6232" s="75">
        <v>14.6</v>
      </c>
      <c r="H6232" s="77"/>
      <c r="I6232" s="77"/>
    </row>
    <row r="6233" spans="1:9" x14ac:dyDescent="0.25">
      <c r="A6233" s="75">
        <v>6073010009</v>
      </c>
      <c r="B6233" s="75">
        <v>6693</v>
      </c>
      <c r="C6233" s="75" t="s">
        <v>190</v>
      </c>
      <c r="D6233" s="75">
        <v>92173</v>
      </c>
      <c r="E6233" s="75">
        <v>40.538846112641203</v>
      </c>
      <c r="F6233" s="75">
        <v>6693</v>
      </c>
      <c r="G6233" s="75">
        <v>63.8</v>
      </c>
      <c r="H6233" s="77"/>
      <c r="I6233" s="77"/>
    </row>
    <row r="6234" spans="1:9" x14ac:dyDescent="0.25">
      <c r="A6234" s="75">
        <v>6073010013</v>
      </c>
      <c r="B6234" s="75">
        <v>5484</v>
      </c>
      <c r="C6234" s="75" t="s">
        <v>190</v>
      </c>
      <c r="D6234" s="75">
        <v>92173</v>
      </c>
      <c r="E6234" s="75">
        <v>39.266445849613</v>
      </c>
      <c r="F6234" s="75">
        <v>0</v>
      </c>
      <c r="G6234" s="75">
        <v>70.900000000000006</v>
      </c>
      <c r="H6234" s="77"/>
      <c r="I6234" s="77"/>
    </row>
    <row r="6235" spans="1:9" x14ac:dyDescent="0.25">
      <c r="A6235" s="75">
        <v>6073010111</v>
      </c>
      <c r="B6235" s="75">
        <v>3072</v>
      </c>
      <c r="C6235" s="75" t="s">
        <v>190</v>
      </c>
      <c r="D6235" s="75">
        <v>92173</v>
      </c>
      <c r="E6235" s="75">
        <v>36.661804653529501</v>
      </c>
      <c r="F6235" s="75">
        <v>0</v>
      </c>
      <c r="G6235" s="75">
        <v>62.6</v>
      </c>
      <c r="H6235" s="77"/>
      <c r="I6235" s="77"/>
    </row>
    <row r="6236" spans="1:9" x14ac:dyDescent="0.25">
      <c r="A6236" s="75">
        <v>6073010005</v>
      </c>
      <c r="B6236" s="75">
        <v>7366</v>
      </c>
      <c r="C6236" s="75" t="s">
        <v>190</v>
      </c>
      <c r="D6236" s="75">
        <v>92173</v>
      </c>
      <c r="E6236" s="75">
        <v>36.336905713908301</v>
      </c>
      <c r="F6236" s="75">
        <v>0</v>
      </c>
      <c r="G6236" s="75">
        <v>61.2</v>
      </c>
      <c r="H6236" s="77"/>
      <c r="I6236" s="77"/>
    </row>
    <row r="6237" spans="1:9" x14ac:dyDescent="0.25">
      <c r="A6237" s="75">
        <v>6073010012</v>
      </c>
      <c r="B6237" s="75">
        <v>4581</v>
      </c>
      <c r="C6237" s="75" t="s">
        <v>190</v>
      </c>
      <c r="D6237" s="75">
        <v>92173</v>
      </c>
      <c r="E6237" s="75">
        <v>34.568458120039899</v>
      </c>
      <c r="F6237" s="75">
        <v>0</v>
      </c>
      <c r="G6237" s="75">
        <v>63.5</v>
      </c>
      <c r="H6237" s="77"/>
      <c r="I6237" s="77"/>
    </row>
    <row r="6238" spans="1:9" x14ac:dyDescent="0.25">
      <c r="A6238" s="75">
        <v>6073016617</v>
      </c>
      <c r="B6238" s="75">
        <v>3102</v>
      </c>
      <c r="C6238" s="75" t="s">
        <v>190</v>
      </c>
      <c r="D6238" s="75">
        <v>92071</v>
      </c>
      <c r="E6238" s="75">
        <v>35.021975987702199</v>
      </c>
      <c r="F6238" s="75">
        <v>0</v>
      </c>
      <c r="G6238" s="75">
        <v>37.6</v>
      </c>
      <c r="H6238" s="77"/>
      <c r="I6238" s="77"/>
    </row>
    <row r="6239" spans="1:9" x14ac:dyDescent="0.25">
      <c r="A6239" s="75">
        <v>6073016615</v>
      </c>
      <c r="B6239" s="75">
        <v>3059</v>
      </c>
      <c r="C6239" s="75" t="s">
        <v>190</v>
      </c>
      <c r="D6239" s="75">
        <v>92071</v>
      </c>
      <c r="E6239" s="75">
        <v>18.477503483823298</v>
      </c>
      <c r="F6239" s="75">
        <v>0</v>
      </c>
      <c r="G6239" s="75">
        <v>23.7</v>
      </c>
      <c r="H6239" s="77"/>
      <c r="I6239" s="77"/>
    </row>
    <row r="6240" spans="1:9" x14ac:dyDescent="0.25">
      <c r="A6240" s="75">
        <v>6073016616</v>
      </c>
      <c r="B6240" s="75">
        <v>4067</v>
      </c>
      <c r="C6240" s="75" t="s">
        <v>190</v>
      </c>
      <c r="D6240" s="75">
        <v>92071</v>
      </c>
      <c r="E6240" s="75">
        <v>17.193650947348601</v>
      </c>
      <c r="F6240" s="75">
        <v>0</v>
      </c>
      <c r="G6240" s="75">
        <v>41.1</v>
      </c>
      <c r="H6240" s="77"/>
      <c r="I6240" s="77"/>
    </row>
    <row r="6241" spans="1:9" x14ac:dyDescent="0.25">
      <c r="A6241" s="75">
        <v>6073016606</v>
      </c>
      <c r="B6241" s="75">
        <v>3388</v>
      </c>
      <c r="C6241" s="75" t="s">
        <v>190</v>
      </c>
      <c r="D6241" s="75">
        <v>92071</v>
      </c>
      <c r="E6241" s="75">
        <v>17.002002405689801</v>
      </c>
      <c r="F6241" s="75">
        <v>0</v>
      </c>
      <c r="G6241" s="75">
        <v>16.3</v>
      </c>
      <c r="H6241" s="77"/>
      <c r="I6241" s="77"/>
    </row>
    <row r="6242" spans="1:9" x14ac:dyDescent="0.25">
      <c r="A6242" s="75">
        <v>6073016701</v>
      </c>
      <c r="B6242" s="75">
        <v>8666</v>
      </c>
      <c r="C6242" s="75" t="s">
        <v>190</v>
      </c>
      <c r="D6242" s="75">
        <v>92071</v>
      </c>
      <c r="E6242" s="75">
        <v>16.493995689889701</v>
      </c>
      <c r="F6242" s="75">
        <v>0</v>
      </c>
      <c r="G6242" s="75">
        <v>21.9</v>
      </c>
      <c r="H6242" s="77"/>
      <c r="I6242" s="77"/>
    </row>
    <row r="6243" spans="1:9" x14ac:dyDescent="0.25">
      <c r="A6243" s="75">
        <v>6073016614</v>
      </c>
      <c r="B6243" s="75">
        <v>3912</v>
      </c>
      <c r="C6243" s="75" t="s">
        <v>190</v>
      </c>
      <c r="D6243" s="75">
        <v>92071</v>
      </c>
      <c r="E6243" s="75">
        <v>15.6452967386964</v>
      </c>
      <c r="F6243" s="75">
        <v>0</v>
      </c>
      <c r="G6243" s="75">
        <v>16.5</v>
      </c>
      <c r="H6243" s="77"/>
      <c r="I6243" s="77"/>
    </row>
    <row r="6244" spans="1:9" x14ac:dyDescent="0.25">
      <c r="A6244" s="75">
        <v>6073016610</v>
      </c>
      <c r="B6244" s="75">
        <v>4163</v>
      </c>
      <c r="C6244" s="75" t="s">
        <v>190</v>
      </c>
      <c r="D6244" s="75">
        <v>92071</v>
      </c>
      <c r="E6244" s="75">
        <v>13.367575602975601</v>
      </c>
      <c r="F6244" s="75">
        <v>0</v>
      </c>
      <c r="G6244" s="75">
        <v>15.1</v>
      </c>
      <c r="H6244" s="77"/>
      <c r="I6244" s="77"/>
    </row>
    <row r="6245" spans="1:9" x14ac:dyDescent="0.25">
      <c r="A6245" s="75">
        <v>6073016607</v>
      </c>
      <c r="B6245" s="75">
        <v>6365</v>
      </c>
      <c r="C6245" s="75" t="s">
        <v>190</v>
      </c>
      <c r="D6245" s="75">
        <v>92071</v>
      </c>
      <c r="E6245" s="75">
        <v>12.0820393405658</v>
      </c>
      <c r="F6245" s="75">
        <v>0</v>
      </c>
      <c r="G6245" s="75">
        <v>15.3</v>
      </c>
      <c r="H6245" s="77"/>
      <c r="I6245" s="77"/>
    </row>
    <row r="6246" spans="1:9" x14ac:dyDescent="0.25">
      <c r="A6246" s="75">
        <v>6073016613</v>
      </c>
      <c r="B6246" s="75">
        <v>1860</v>
      </c>
      <c r="C6246" s="75" t="s">
        <v>190</v>
      </c>
      <c r="D6246" s="75">
        <v>92071</v>
      </c>
      <c r="E6246" s="75">
        <v>11.5885108356266</v>
      </c>
      <c r="F6246" s="75">
        <v>0</v>
      </c>
      <c r="G6246" s="75">
        <v>17.2</v>
      </c>
      <c r="H6246" s="77"/>
      <c r="I6246" s="77"/>
    </row>
    <row r="6247" spans="1:9" x14ac:dyDescent="0.25">
      <c r="A6247" s="75">
        <v>6073016612</v>
      </c>
      <c r="B6247" s="75">
        <v>6143</v>
      </c>
      <c r="C6247" s="75" t="s">
        <v>190</v>
      </c>
      <c r="D6247" s="75">
        <v>92071</v>
      </c>
      <c r="E6247" s="75">
        <v>10.7551319883839</v>
      </c>
      <c r="F6247" s="75">
        <v>0</v>
      </c>
      <c r="G6247" s="75">
        <v>14.4</v>
      </c>
      <c r="H6247" s="77"/>
      <c r="I6247" s="77"/>
    </row>
    <row r="6248" spans="1:9" x14ac:dyDescent="0.25">
      <c r="A6248" s="75">
        <v>6073009505</v>
      </c>
      <c r="B6248" s="75">
        <v>6442</v>
      </c>
      <c r="C6248" s="75" t="s">
        <v>190</v>
      </c>
      <c r="D6248" s="75">
        <v>92071</v>
      </c>
      <c r="E6248" s="75">
        <v>9.4118366033812197</v>
      </c>
      <c r="F6248" s="75">
        <v>0</v>
      </c>
      <c r="G6248" s="75">
        <v>7.8</v>
      </c>
      <c r="H6248" s="77"/>
      <c r="I6248" s="77"/>
    </row>
    <row r="6249" spans="1:9" x14ac:dyDescent="0.25">
      <c r="A6249" s="75">
        <v>6073016605</v>
      </c>
      <c r="B6249" s="75">
        <v>7339</v>
      </c>
      <c r="C6249" s="75" t="s">
        <v>190</v>
      </c>
      <c r="D6249" s="75">
        <v>92071</v>
      </c>
      <c r="E6249" s="75">
        <v>8.7289278222357201</v>
      </c>
      <c r="F6249" s="75">
        <v>0</v>
      </c>
      <c r="G6249" s="75">
        <v>17.8</v>
      </c>
      <c r="H6249" s="77"/>
      <c r="I6249" s="77"/>
    </row>
    <row r="6250" spans="1:9" x14ac:dyDescent="0.25">
      <c r="A6250" s="75">
        <v>6073016609</v>
      </c>
      <c r="B6250" s="75">
        <v>5227</v>
      </c>
      <c r="C6250" s="75" t="s">
        <v>190</v>
      </c>
      <c r="D6250" s="75">
        <v>92071</v>
      </c>
      <c r="E6250" s="75">
        <v>7.6897744475786798</v>
      </c>
      <c r="F6250" s="75">
        <v>0</v>
      </c>
      <c r="G6250" s="75">
        <v>18.100000000000001</v>
      </c>
      <c r="H6250" s="77"/>
      <c r="I6250" s="77"/>
    </row>
    <row r="6251" spans="1:9" x14ac:dyDescent="0.25">
      <c r="A6251" s="75">
        <v>6073009504</v>
      </c>
      <c r="B6251" s="75">
        <v>5914</v>
      </c>
      <c r="C6251" s="75" t="s">
        <v>190</v>
      </c>
      <c r="D6251" s="75">
        <v>92071</v>
      </c>
      <c r="E6251" s="75">
        <v>7.2345715575724299</v>
      </c>
      <c r="F6251" s="75">
        <v>0</v>
      </c>
      <c r="G6251" s="75">
        <v>7.9</v>
      </c>
      <c r="H6251" s="77"/>
      <c r="I6251" s="77"/>
    </row>
    <row r="6252" spans="1:9" x14ac:dyDescent="0.25">
      <c r="A6252" s="75">
        <v>6073017304</v>
      </c>
      <c r="B6252" s="75">
        <v>5508</v>
      </c>
      <c r="C6252" s="75" t="s">
        <v>190</v>
      </c>
      <c r="D6252" s="75">
        <v>92075</v>
      </c>
      <c r="E6252" s="75">
        <v>12.385313272252599</v>
      </c>
      <c r="F6252" s="75">
        <v>0</v>
      </c>
      <c r="G6252" s="75">
        <v>25.8</v>
      </c>
      <c r="H6252" s="77"/>
      <c r="I6252" s="77"/>
    </row>
    <row r="6253" spans="1:9" x14ac:dyDescent="0.25">
      <c r="A6253" s="75">
        <v>6073017303</v>
      </c>
      <c r="B6253" s="75">
        <v>3018</v>
      </c>
      <c r="C6253" s="75" t="s">
        <v>190</v>
      </c>
      <c r="D6253" s="75">
        <v>92075</v>
      </c>
      <c r="E6253" s="75">
        <v>6.7824930336704501</v>
      </c>
      <c r="F6253" s="75">
        <v>0</v>
      </c>
      <c r="G6253" s="75">
        <v>12.9</v>
      </c>
      <c r="H6253" s="77"/>
      <c r="I6253" s="77"/>
    </row>
    <row r="6254" spans="1:9" x14ac:dyDescent="0.25">
      <c r="A6254" s="75">
        <v>6073017305</v>
      </c>
      <c r="B6254" s="75">
        <v>2969</v>
      </c>
      <c r="C6254" s="75" t="s">
        <v>190</v>
      </c>
      <c r="D6254" s="75">
        <v>92075</v>
      </c>
      <c r="E6254" s="75">
        <v>3.0505937262008</v>
      </c>
      <c r="F6254" s="75">
        <v>0</v>
      </c>
      <c r="G6254" s="75">
        <v>11.6</v>
      </c>
      <c r="H6254" s="77"/>
      <c r="I6254" s="77"/>
    </row>
    <row r="6255" spans="1:9" x14ac:dyDescent="0.25">
      <c r="A6255" s="75">
        <v>6073013802</v>
      </c>
      <c r="B6255" s="75">
        <v>2957</v>
      </c>
      <c r="C6255" s="75" t="s">
        <v>190</v>
      </c>
      <c r="D6255" s="75">
        <v>91977</v>
      </c>
      <c r="E6255" s="75">
        <v>27.6961794626502</v>
      </c>
      <c r="F6255" s="75">
        <v>0</v>
      </c>
      <c r="G6255" s="75">
        <v>47.9</v>
      </c>
      <c r="H6255" s="77"/>
      <c r="I6255" s="77"/>
    </row>
    <row r="6256" spans="1:9" x14ac:dyDescent="0.25">
      <c r="A6256" s="75">
        <v>6073013907</v>
      </c>
      <c r="B6256" s="75">
        <v>4185</v>
      </c>
      <c r="C6256" s="75" t="s">
        <v>190</v>
      </c>
      <c r="D6256" s="75">
        <v>91977</v>
      </c>
      <c r="E6256" s="75">
        <v>27.663976279819799</v>
      </c>
      <c r="F6256" s="75">
        <v>0</v>
      </c>
      <c r="G6256" s="75">
        <v>54.1</v>
      </c>
      <c r="H6256" s="77"/>
      <c r="I6256" s="77"/>
    </row>
    <row r="6257" spans="1:9" x14ac:dyDescent="0.25">
      <c r="A6257" s="75">
        <v>6073013906</v>
      </c>
      <c r="B6257" s="75">
        <v>4701</v>
      </c>
      <c r="C6257" s="75" t="s">
        <v>190</v>
      </c>
      <c r="D6257" s="75">
        <v>91977</v>
      </c>
      <c r="E6257" s="75">
        <v>27.4712279601349</v>
      </c>
      <c r="F6257" s="75">
        <v>0</v>
      </c>
      <c r="G6257" s="75">
        <v>41.5</v>
      </c>
      <c r="H6257" s="77"/>
      <c r="I6257" s="77"/>
    </row>
    <row r="6258" spans="1:9" x14ac:dyDescent="0.25">
      <c r="A6258" s="75">
        <v>6073013702</v>
      </c>
      <c r="B6258" s="75">
        <v>5357</v>
      </c>
      <c r="C6258" s="75" t="s">
        <v>190</v>
      </c>
      <c r="D6258" s="75">
        <v>91977</v>
      </c>
      <c r="E6258" s="75">
        <v>23.529031152887899</v>
      </c>
      <c r="F6258" s="75">
        <v>0</v>
      </c>
      <c r="G6258" s="75">
        <v>41.6</v>
      </c>
      <c r="H6258" s="77"/>
      <c r="I6258" s="77"/>
    </row>
    <row r="6259" spans="1:9" x14ac:dyDescent="0.25">
      <c r="A6259" s="75">
        <v>6073003108</v>
      </c>
      <c r="B6259" s="75">
        <v>3520</v>
      </c>
      <c r="C6259" s="75" t="s">
        <v>190</v>
      </c>
      <c r="D6259" s="75">
        <v>91977</v>
      </c>
      <c r="E6259" s="75">
        <v>23.034804137900998</v>
      </c>
      <c r="F6259" s="75">
        <v>0</v>
      </c>
      <c r="G6259" s="75">
        <v>43.7</v>
      </c>
      <c r="H6259" s="77"/>
      <c r="I6259" s="77"/>
    </row>
    <row r="6260" spans="1:9" x14ac:dyDescent="0.25">
      <c r="A6260" s="75">
        <v>6073013908</v>
      </c>
      <c r="B6260" s="75">
        <v>3708</v>
      </c>
      <c r="C6260" s="75" t="s">
        <v>190</v>
      </c>
      <c r="D6260" s="75">
        <v>91977</v>
      </c>
      <c r="E6260" s="75">
        <v>22.684231917575001</v>
      </c>
      <c r="F6260" s="75">
        <v>0</v>
      </c>
      <c r="G6260" s="75">
        <v>34</v>
      </c>
      <c r="H6260" s="77"/>
      <c r="I6260" s="77"/>
    </row>
    <row r="6261" spans="1:9" x14ac:dyDescent="0.25">
      <c r="A6261" s="75">
        <v>6073013503</v>
      </c>
      <c r="B6261" s="75">
        <v>5776</v>
      </c>
      <c r="C6261" s="75" t="s">
        <v>190</v>
      </c>
      <c r="D6261" s="75">
        <v>91977</v>
      </c>
      <c r="E6261" s="75">
        <v>21.1319259760789</v>
      </c>
      <c r="F6261" s="75">
        <v>0</v>
      </c>
      <c r="G6261" s="75">
        <v>29.5</v>
      </c>
      <c r="H6261" s="77"/>
      <c r="I6261" s="77"/>
    </row>
    <row r="6262" spans="1:9" x14ac:dyDescent="0.25">
      <c r="A6262" s="75">
        <v>6073013903</v>
      </c>
      <c r="B6262" s="75">
        <v>4116</v>
      </c>
      <c r="C6262" s="75" t="s">
        <v>190</v>
      </c>
      <c r="D6262" s="75">
        <v>91977</v>
      </c>
      <c r="E6262" s="75">
        <v>20.142229102683501</v>
      </c>
      <c r="F6262" s="75">
        <v>0</v>
      </c>
      <c r="G6262" s="75">
        <v>25.9</v>
      </c>
      <c r="H6262" s="77"/>
      <c r="I6262" s="77"/>
    </row>
    <row r="6263" spans="1:9" x14ac:dyDescent="0.25">
      <c r="A6263" s="75">
        <v>6073013909</v>
      </c>
      <c r="B6263" s="75">
        <v>4489</v>
      </c>
      <c r="C6263" s="75" t="s">
        <v>190</v>
      </c>
      <c r="D6263" s="75">
        <v>91977</v>
      </c>
      <c r="E6263" s="75">
        <v>20.137294299331099</v>
      </c>
      <c r="F6263" s="75">
        <v>0</v>
      </c>
      <c r="G6263" s="75">
        <v>32.6</v>
      </c>
      <c r="H6263" s="77"/>
      <c r="I6263" s="77"/>
    </row>
    <row r="6264" spans="1:9" x14ac:dyDescent="0.25">
      <c r="A6264" s="75">
        <v>6073003214</v>
      </c>
      <c r="B6264" s="75">
        <v>4610</v>
      </c>
      <c r="C6264" s="75" t="s">
        <v>190</v>
      </c>
      <c r="D6264" s="75">
        <v>91977</v>
      </c>
      <c r="E6264" s="75">
        <v>18.173851158872701</v>
      </c>
      <c r="F6264" s="75">
        <v>0</v>
      </c>
      <c r="G6264" s="75">
        <v>27.6</v>
      </c>
      <c r="H6264" s="77"/>
      <c r="I6264" s="77"/>
    </row>
    <row r="6265" spans="1:9" x14ac:dyDescent="0.25">
      <c r="A6265" s="75">
        <v>6073013504</v>
      </c>
      <c r="B6265" s="75">
        <v>3471</v>
      </c>
      <c r="C6265" s="75" t="s">
        <v>190</v>
      </c>
      <c r="D6265" s="75">
        <v>91977</v>
      </c>
      <c r="E6265" s="75">
        <v>16.362785323281599</v>
      </c>
      <c r="F6265" s="75">
        <v>0</v>
      </c>
      <c r="G6265" s="75">
        <v>19.899999999999999</v>
      </c>
      <c r="H6265" s="77"/>
      <c r="I6265" s="77"/>
    </row>
    <row r="6266" spans="1:9" x14ac:dyDescent="0.25">
      <c r="A6266" s="75">
        <v>6073013506</v>
      </c>
      <c r="B6266" s="75">
        <v>3509</v>
      </c>
      <c r="C6266" s="75" t="s">
        <v>190</v>
      </c>
      <c r="D6266" s="75">
        <v>91978</v>
      </c>
      <c r="E6266" s="75">
        <v>13.4672295248946</v>
      </c>
      <c r="F6266" s="75">
        <v>0</v>
      </c>
      <c r="G6266" s="75">
        <v>41.5</v>
      </c>
      <c r="H6266" s="77"/>
      <c r="I6266" s="77"/>
    </row>
    <row r="6267" spans="1:9" x14ac:dyDescent="0.25">
      <c r="A6267" s="75">
        <v>6073013505</v>
      </c>
      <c r="B6267" s="75">
        <v>4725</v>
      </c>
      <c r="C6267" s="75" t="s">
        <v>190</v>
      </c>
      <c r="D6267" s="75">
        <v>91978</v>
      </c>
      <c r="E6267" s="75">
        <v>11.7156880863448</v>
      </c>
      <c r="F6267" s="75">
        <v>0</v>
      </c>
      <c r="G6267" s="75">
        <v>27.9</v>
      </c>
      <c r="H6267" s="77"/>
      <c r="I6267" s="77"/>
    </row>
    <row r="6268" spans="1:9" x14ac:dyDescent="0.25">
      <c r="A6268" s="75">
        <v>6073013905</v>
      </c>
      <c r="B6268" s="75">
        <v>3676</v>
      </c>
      <c r="C6268" s="75" t="s">
        <v>190</v>
      </c>
      <c r="D6268" s="75">
        <v>91977</v>
      </c>
      <c r="E6268" s="75">
        <v>10.8583360409995</v>
      </c>
      <c r="F6268" s="75">
        <v>0</v>
      </c>
      <c r="G6268" s="75">
        <v>20.399999999999999</v>
      </c>
      <c r="H6268" s="77"/>
      <c r="I6268" s="77"/>
    </row>
    <row r="6269" spans="1:9" x14ac:dyDescent="0.25">
      <c r="A6269" s="75">
        <v>6073019106</v>
      </c>
      <c r="B6269" s="75">
        <v>9131</v>
      </c>
      <c r="C6269" s="75" t="s">
        <v>190</v>
      </c>
      <c r="D6269" s="75">
        <v>92082</v>
      </c>
      <c r="E6269" s="75">
        <v>14.6602700395106</v>
      </c>
      <c r="F6269" s="75">
        <v>0</v>
      </c>
      <c r="G6269" s="75">
        <v>29.6</v>
      </c>
      <c r="H6269" s="77"/>
      <c r="I6269" s="77"/>
    </row>
    <row r="6270" spans="1:9" x14ac:dyDescent="0.25">
      <c r="A6270" s="75">
        <v>6073019107</v>
      </c>
      <c r="B6270" s="75">
        <v>2104</v>
      </c>
      <c r="C6270" s="75" t="s">
        <v>190</v>
      </c>
      <c r="D6270" s="75">
        <v>92082</v>
      </c>
      <c r="E6270" s="75">
        <v>12.284179867146801</v>
      </c>
      <c r="F6270" s="75">
        <v>0</v>
      </c>
      <c r="G6270" s="75">
        <v>38.9</v>
      </c>
      <c r="H6270" s="77"/>
      <c r="I6270" s="77"/>
    </row>
    <row r="6271" spans="1:9" x14ac:dyDescent="0.25">
      <c r="A6271" s="75">
        <v>6073019103</v>
      </c>
      <c r="B6271" s="75">
        <v>6373</v>
      </c>
      <c r="C6271" s="75" t="s">
        <v>190</v>
      </c>
      <c r="D6271" s="75">
        <v>92082</v>
      </c>
      <c r="E6271" s="75">
        <v>5.6012567045870298</v>
      </c>
      <c r="F6271" s="75">
        <v>0</v>
      </c>
      <c r="G6271" s="75">
        <v>26.7</v>
      </c>
      <c r="H6271" s="77"/>
      <c r="I6271" s="77"/>
    </row>
    <row r="6272" spans="1:9" x14ac:dyDescent="0.25">
      <c r="A6272" s="75">
        <v>6073019404</v>
      </c>
      <c r="B6272" s="75">
        <v>3984</v>
      </c>
      <c r="C6272" s="75" t="s">
        <v>190</v>
      </c>
      <c r="D6272" s="75">
        <v>92083</v>
      </c>
      <c r="E6272" s="75">
        <v>23.991894538126498</v>
      </c>
      <c r="F6272" s="75">
        <v>0</v>
      </c>
      <c r="G6272" s="75">
        <v>49</v>
      </c>
      <c r="H6272" s="77"/>
      <c r="I6272" s="77"/>
    </row>
    <row r="6273" spans="1:9" x14ac:dyDescent="0.25">
      <c r="A6273" s="75">
        <v>6073020017</v>
      </c>
      <c r="B6273" s="75">
        <v>3282</v>
      </c>
      <c r="C6273" s="75" t="s">
        <v>190</v>
      </c>
      <c r="D6273" s="75">
        <v>92081</v>
      </c>
      <c r="E6273" s="75">
        <v>22.894569279948101</v>
      </c>
      <c r="F6273" s="75">
        <v>0</v>
      </c>
      <c r="G6273" s="75">
        <v>51.4</v>
      </c>
      <c r="H6273" s="77"/>
      <c r="I6273" s="77"/>
    </row>
    <row r="6274" spans="1:9" x14ac:dyDescent="0.25">
      <c r="A6274" s="75">
        <v>6073019501</v>
      </c>
      <c r="B6274" s="75">
        <v>4147</v>
      </c>
      <c r="C6274" s="75" t="s">
        <v>190</v>
      </c>
      <c r="D6274" s="75">
        <v>92083</v>
      </c>
      <c r="E6274" s="75">
        <v>22.5737327293478</v>
      </c>
      <c r="F6274" s="75">
        <v>0</v>
      </c>
      <c r="G6274" s="75">
        <v>64.900000000000006</v>
      </c>
      <c r="H6274" s="77"/>
      <c r="I6274" s="77"/>
    </row>
    <row r="6275" spans="1:9" x14ac:dyDescent="0.25">
      <c r="A6275" s="75">
        <v>6073019207</v>
      </c>
      <c r="B6275" s="75">
        <v>8416</v>
      </c>
      <c r="C6275" s="75" t="s">
        <v>190</v>
      </c>
      <c r="D6275" s="75">
        <v>92084</v>
      </c>
      <c r="E6275" s="75">
        <v>21.054437453150101</v>
      </c>
      <c r="F6275" s="75">
        <v>0</v>
      </c>
      <c r="G6275" s="75">
        <v>50.2</v>
      </c>
      <c r="H6275" s="77"/>
      <c r="I6275" s="77"/>
    </row>
    <row r="6276" spans="1:9" x14ac:dyDescent="0.25">
      <c r="A6276" s="75">
        <v>6073019503</v>
      </c>
      <c r="B6276" s="75">
        <v>4795</v>
      </c>
      <c r="C6276" s="75" t="s">
        <v>190</v>
      </c>
      <c r="D6276" s="75">
        <v>92083</v>
      </c>
      <c r="E6276" s="75">
        <v>19.098835148456999</v>
      </c>
      <c r="F6276" s="75">
        <v>0</v>
      </c>
      <c r="G6276" s="75">
        <v>55.7</v>
      </c>
      <c r="H6276" s="77"/>
      <c r="I6276" s="77"/>
    </row>
    <row r="6277" spans="1:9" x14ac:dyDescent="0.25">
      <c r="A6277" s="75">
        <v>6073019405</v>
      </c>
      <c r="B6277" s="75">
        <v>3592</v>
      </c>
      <c r="C6277" s="75" t="s">
        <v>190</v>
      </c>
      <c r="D6277" s="75">
        <v>92083</v>
      </c>
      <c r="E6277" s="75">
        <v>18.281695129887499</v>
      </c>
      <c r="F6277" s="75">
        <v>0</v>
      </c>
      <c r="G6277" s="75">
        <v>44.4</v>
      </c>
      <c r="H6277" s="77"/>
      <c r="I6277" s="77"/>
    </row>
    <row r="6278" spans="1:9" x14ac:dyDescent="0.25">
      <c r="A6278" s="75">
        <v>6073019905</v>
      </c>
      <c r="B6278" s="75">
        <v>4256</v>
      </c>
      <c r="C6278" s="75" t="s">
        <v>190</v>
      </c>
      <c r="D6278" s="75">
        <v>92081</v>
      </c>
      <c r="E6278" s="75">
        <v>18.179190192919599</v>
      </c>
      <c r="F6278" s="75">
        <v>0</v>
      </c>
      <c r="G6278" s="75">
        <v>27.2</v>
      </c>
      <c r="H6278" s="77"/>
      <c r="I6278" s="77"/>
    </row>
    <row r="6279" spans="1:9" x14ac:dyDescent="0.25">
      <c r="A6279" s="75">
        <v>6073019303</v>
      </c>
      <c r="B6279" s="75">
        <v>6538</v>
      </c>
      <c r="C6279" s="75" t="s">
        <v>190</v>
      </c>
      <c r="D6279" s="75">
        <v>92084</v>
      </c>
      <c r="E6279" s="75">
        <v>18.176425133517</v>
      </c>
      <c r="F6279" s="75">
        <v>0</v>
      </c>
      <c r="G6279" s="75">
        <v>40.9</v>
      </c>
      <c r="H6279" s="77"/>
      <c r="I6279" s="77"/>
    </row>
    <row r="6280" spans="1:9" x14ac:dyDescent="0.25">
      <c r="A6280" s="75">
        <v>6073019904</v>
      </c>
      <c r="B6280" s="75">
        <v>6538</v>
      </c>
      <c r="C6280" s="75" t="s">
        <v>190</v>
      </c>
      <c r="D6280" s="75">
        <v>92081</v>
      </c>
      <c r="E6280" s="75">
        <v>18.120055719299099</v>
      </c>
      <c r="F6280" s="75">
        <v>0</v>
      </c>
      <c r="G6280" s="75">
        <v>28.7</v>
      </c>
      <c r="H6280" s="77"/>
      <c r="I6280" s="77"/>
    </row>
    <row r="6281" spans="1:9" x14ac:dyDescent="0.25">
      <c r="A6281" s="75">
        <v>6073019502</v>
      </c>
      <c r="B6281" s="75">
        <v>5715</v>
      </c>
      <c r="C6281" s="75" t="s">
        <v>190</v>
      </c>
      <c r="D6281" s="75">
        <v>92084</v>
      </c>
      <c r="E6281" s="75">
        <v>17.911978401603601</v>
      </c>
      <c r="F6281" s="75">
        <v>0</v>
      </c>
      <c r="G6281" s="75">
        <v>75</v>
      </c>
      <c r="H6281" s="77"/>
      <c r="I6281" s="77"/>
    </row>
    <row r="6282" spans="1:9" x14ac:dyDescent="0.25">
      <c r="A6282" s="75">
        <v>6073019701</v>
      </c>
      <c r="B6282" s="75">
        <v>6022</v>
      </c>
      <c r="C6282" s="75" t="s">
        <v>190</v>
      </c>
      <c r="D6282" s="75">
        <v>92081</v>
      </c>
      <c r="E6282" s="75">
        <v>16.539105717744199</v>
      </c>
      <c r="F6282" s="75">
        <v>0</v>
      </c>
      <c r="G6282" s="75">
        <v>42.5</v>
      </c>
      <c r="H6282" s="77"/>
      <c r="I6282" s="77"/>
    </row>
    <row r="6283" spans="1:9" x14ac:dyDescent="0.25">
      <c r="A6283" s="75">
        <v>6073019902</v>
      </c>
      <c r="B6283" s="75">
        <v>4078</v>
      </c>
      <c r="C6283" s="75" t="s">
        <v>190</v>
      </c>
      <c r="D6283" s="75">
        <v>92083</v>
      </c>
      <c r="E6283" s="75">
        <v>16.422590131437499</v>
      </c>
      <c r="F6283" s="75">
        <v>0</v>
      </c>
      <c r="G6283" s="75">
        <v>42.2</v>
      </c>
      <c r="H6283" s="77"/>
      <c r="I6283" s="77"/>
    </row>
    <row r="6284" spans="1:9" x14ac:dyDescent="0.25">
      <c r="A6284" s="75">
        <v>6073019205</v>
      </c>
      <c r="B6284" s="75">
        <v>6163</v>
      </c>
      <c r="C6284" s="75" t="s">
        <v>190</v>
      </c>
      <c r="D6284" s="75">
        <v>92084</v>
      </c>
      <c r="E6284" s="75">
        <v>16.0647803480168</v>
      </c>
      <c r="F6284" s="75">
        <v>0</v>
      </c>
      <c r="G6284" s="75">
        <v>46.1</v>
      </c>
      <c r="H6284" s="77"/>
      <c r="I6284" s="77"/>
    </row>
    <row r="6285" spans="1:9" x14ac:dyDescent="0.25">
      <c r="A6285" s="75">
        <v>6073019406</v>
      </c>
      <c r="B6285" s="75">
        <v>4628</v>
      </c>
      <c r="C6285" s="75" t="s">
        <v>190</v>
      </c>
      <c r="D6285" s="75">
        <v>92083</v>
      </c>
      <c r="E6285" s="75">
        <v>15.696203195733901</v>
      </c>
      <c r="F6285" s="75">
        <v>0</v>
      </c>
      <c r="G6285" s="75">
        <v>34.5</v>
      </c>
      <c r="H6285" s="77"/>
      <c r="I6285" s="77"/>
    </row>
    <row r="6286" spans="1:9" x14ac:dyDescent="0.25">
      <c r="A6286" s="75">
        <v>6073019601</v>
      </c>
      <c r="B6286" s="75">
        <v>6291</v>
      </c>
      <c r="C6286" s="75" t="s">
        <v>190</v>
      </c>
      <c r="D6286" s="75">
        <v>92084</v>
      </c>
      <c r="E6286" s="75">
        <v>15.554781254145899</v>
      </c>
      <c r="F6286" s="75">
        <v>0</v>
      </c>
      <c r="G6286" s="75">
        <v>30</v>
      </c>
      <c r="H6286" s="77"/>
      <c r="I6286" s="77"/>
    </row>
    <row r="6287" spans="1:9" x14ac:dyDescent="0.25">
      <c r="A6287" s="75">
        <v>6073019702</v>
      </c>
      <c r="B6287" s="75">
        <v>4933</v>
      </c>
      <c r="C6287" s="75" t="s">
        <v>190</v>
      </c>
      <c r="D6287" s="75">
        <v>92081</v>
      </c>
      <c r="E6287" s="75">
        <v>15.5229401728052</v>
      </c>
      <c r="F6287" s="75">
        <v>0</v>
      </c>
      <c r="G6287" s="75">
        <v>32.6</v>
      </c>
      <c r="H6287" s="77"/>
      <c r="I6287" s="77"/>
    </row>
    <row r="6288" spans="1:9" x14ac:dyDescent="0.25">
      <c r="A6288" s="75">
        <v>6073019206</v>
      </c>
      <c r="B6288" s="75">
        <v>5614</v>
      </c>
      <c r="C6288" s="75" t="s">
        <v>190</v>
      </c>
      <c r="D6288" s="75">
        <v>92084</v>
      </c>
      <c r="E6288" s="75">
        <v>15.0865121476246</v>
      </c>
      <c r="F6288" s="75">
        <v>0</v>
      </c>
      <c r="G6288" s="75">
        <v>55.3</v>
      </c>
      <c r="H6288" s="77"/>
      <c r="I6288" s="77"/>
    </row>
    <row r="6289" spans="1:9" x14ac:dyDescent="0.25">
      <c r="A6289" s="75">
        <v>6073019602</v>
      </c>
      <c r="B6289" s="75">
        <v>5464</v>
      </c>
      <c r="C6289" s="75" t="s">
        <v>190</v>
      </c>
      <c r="D6289" s="75">
        <v>92084</v>
      </c>
      <c r="E6289" s="75">
        <v>15.030376590776401</v>
      </c>
      <c r="F6289" s="75">
        <v>0</v>
      </c>
      <c r="G6289" s="75">
        <v>38.200000000000003</v>
      </c>
      <c r="H6289" s="77"/>
      <c r="I6289" s="77"/>
    </row>
    <row r="6290" spans="1:9" x14ac:dyDescent="0.25">
      <c r="A6290" s="75">
        <v>6073019903</v>
      </c>
      <c r="B6290" s="75">
        <v>4371</v>
      </c>
      <c r="C6290" s="75" t="s">
        <v>190</v>
      </c>
      <c r="D6290" s="75">
        <v>92084</v>
      </c>
      <c r="E6290" s="75">
        <v>14.639949629122601</v>
      </c>
      <c r="F6290" s="75">
        <v>0</v>
      </c>
      <c r="G6290" s="75">
        <v>33.799999999999997</v>
      </c>
      <c r="H6290" s="77"/>
      <c r="I6290" s="77"/>
    </row>
    <row r="6291" spans="1:9" x14ac:dyDescent="0.25">
      <c r="A6291" s="75">
        <v>6073019203</v>
      </c>
      <c r="B6291" s="75">
        <v>2866</v>
      </c>
      <c r="C6291" s="75" t="s">
        <v>190</v>
      </c>
      <c r="D6291" s="75">
        <v>92084</v>
      </c>
      <c r="E6291" s="75">
        <v>10.4041264176747</v>
      </c>
      <c r="F6291" s="75">
        <v>0</v>
      </c>
      <c r="G6291" s="75">
        <v>26.7</v>
      </c>
      <c r="H6291" s="77"/>
      <c r="I6291" s="77"/>
    </row>
    <row r="6292" spans="1:9" x14ac:dyDescent="0.25">
      <c r="A6292" s="75">
        <v>6073020903</v>
      </c>
      <c r="B6292" s="75">
        <v>3192</v>
      </c>
      <c r="C6292" s="75" t="s">
        <v>190</v>
      </c>
      <c r="D6292" s="75">
        <v>92086</v>
      </c>
      <c r="E6292" s="75">
        <v>13.879383082676</v>
      </c>
      <c r="F6292" s="75">
        <v>0</v>
      </c>
      <c r="G6292" s="75">
        <v>47</v>
      </c>
      <c r="H6292" s="77"/>
      <c r="I6292" s="77"/>
    </row>
    <row r="6293" spans="1:9" x14ac:dyDescent="0.25">
      <c r="A6293" s="75">
        <v>6075023103</v>
      </c>
      <c r="B6293" s="75">
        <v>3725</v>
      </c>
      <c r="C6293" s="75" t="s">
        <v>191</v>
      </c>
      <c r="D6293" s="75">
        <v>94124</v>
      </c>
      <c r="E6293" s="75">
        <v>51.583250832705502</v>
      </c>
      <c r="F6293" s="75">
        <v>3725</v>
      </c>
      <c r="G6293" s="75">
        <v>84.6</v>
      </c>
      <c r="H6293" s="77"/>
      <c r="I6293" s="77"/>
    </row>
    <row r="6294" spans="1:9" x14ac:dyDescent="0.25">
      <c r="A6294" s="75">
        <v>6075980600</v>
      </c>
      <c r="B6294" s="75">
        <v>467</v>
      </c>
      <c r="C6294" s="75" t="s">
        <v>191</v>
      </c>
      <c r="D6294" s="75">
        <v>94124</v>
      </c>
      <c r="E6294" s="75">
        <v>50.949246880424397</v>
      </c>
      <c r="F6294" s="75">
        <v>467</v>
      </c>
      <c r="G6294" s="75">
        <v>52.4</v>
      </c>
      <c r="H6294" s="77"/>
      <c r="I6294" s="77"/>
    </row>
    <row r="6295" spans="1:9" x14ac:dyDescent="0.25">
      <c r="A6295" s="75">
        <v>6075023200</v>
      </c>
      <c r="B6295" s="75">
        <v>4582</v>
      </c>
      <c r="C6295" s="75" t="s">
        <v>191</v>
      </c>
      <c r="D6295" s="75">
        <v>94124</v>
      </c>
      <c r="E6295" s="75">
        <v>50.355248281442002</v>
      </c>
      <c r="F6295" s="75">
        <v>4582</v>
      </c>
      <c r="G6295" s="75">
        <v>37.200000000000003</v>
      </c>
      <c r="H6295" s="77"/>
      <c r="I6295" s="77"/>
    </row>
    <row r="6296" spans="1:9" x14ac:dyDescent="0.25">
      <c r="A6296" s="75">
        <v>6075017902</v>
      </c>
      <c r="B6296" s="75">
        <v>2880</v>
      </c>
      <c r="C6296" s="75" t="s">
        <v>191</v>
      </c>
      <c r="D6296" s="75">
        <v>94130</v>
      </c>
      <c r="E6296" s="75">
        <v>49.087359314232103</v>
      </c>
      <c r="F6296" s="75">
        <v>2880</v>
      </c>
      <c r="G6296" s="75">
        <v>70.400000000000006</v>
      </c>
      <c r="H6296" s="77"/>
      <c r="I6296" s="77"/>
    </row>
    <row r="6297" spans="1:9" x14ac:dyDescent="0.25">
      <c r="A6297" s="75">
        <v>6075023400</v>
      </c>
      <c r="B6297" s="75">
        <v>3660</v>
      </c>
      <c r="C6297" s="75" t="s">
        <v>191</v>
      </c>
      <c r="D6297" s="75">
        <v>94124</v>
      </c>
      <c r="E6297" s="75">
        <v>48.245196070808603</v>
      </c>
      <c r="F6297" s="75">
        <v>3660</v>
      </c>
      <c r="G6297" s="75">
        <v>56.4</v>
      </c>
      <c r="H6297" s="77"/>
      <c r="I6297" s="77"/>
    </row>
    <row r="6298" spans="1:9" x14ac:dyDescent="0.25">
      <c r="A6298" s="75">
        <v>6075023102</v>
      </c>
      <c r="B6298" s="75">
        <v>3478</v>
      </c>
      <c r="C6298" s="75" t="s">
        <v>191</v>
      </c>
      <c r="D6298" s="75">
        <v>94124</v>
      </c>
      <c r="E6298" s="75">
        <v>47.146066498082398</v>
      </c>
      <c r="F6298" s="75">
        <v>3478</v>
      </c>
      <c r="G6298" s="75">
        <v>62.6</v>
      </c>
      <c r="H6298" s="77"/>
      <c r="I6298" s="77"/>
    </row>
    <row r="6299" spans="1:9" x14ac:dyDescent="0.25">
      <c r="A6299" s="75">
        <v>6075061200</v>
      </c>
      <c r="B6299" s="75">
        <v>4089</v>
      </c>
      <c r="C6299" s="75" t="s">
        <v>191</v>
      </c>
      <c r="D6299" s="75">
        <v>94124</v>
      </c>
      <c r="E6299" s="75">
        <v>44.193285010482398</v>
      </c>
      <c r="F6299" s="75">
        <v>4089</v>
      </c>
      <c r="G6299" s="75">
        <v>45.5</v>
      </c>
      <c r="H6299" s="77"/>
      <c r="I6299" s="77"/>
    </row>
    <row r="6300" spans="1:9" x14ac:dyDescent="0.25">
      <c r="A6300" s="75">
        <v>6075017801</v>
      </c>
      <c r="B6300" s="75">
        <v>3499</v>
      </c>
      <c r="C6300" s="75" t="s">
        <v>191</v>
      </c>
      <c r="D6300" s="75">
        <v>94107</v>
      </c>
      <c r="E6300" s="75">
        <v>42.843929524292598</v>
      </c>
      <c r="F6300" s="75">
        <v>3499</v>
      </c>
      <c r="G6300" s="75">
        <v>58.3</v>
      </c>
      <c r="H6300" s="77"/>
      <c r="I6300" s="77"/>
    </row>
    <row r="6301" spans="1:9" x14ac:dyDescent="0.25">
      <c r="A6301" s="75">
        <v>6075012502</v>
      </c>
      <c r="B6301" s="75">
        <v>3821</v>
      </c>
      <c r="C6301" s="75" t="s">
        <v>191</v>
      </c>
      <c r="D6301" s="75">
        <v>94102</v>
      </c>
      <c r="E6301" s="75">
        <v>41.999875917937501</v>
      </c>
      <c r="F6301" s="75">
        <v>3821</v>
      </c>
      <c r="G6301" s="75">
        <v>75.099999999999994</v>
      </c>
      <c r="H6301" s="77"/>
      <c r="I6301" s="77"/>
    </row>
    <row r="6302" spans="1:9" x14ac:dyDescent="0.25">
      <c r="A6302" s="75">
        <v>6075017601</v>
      </c>
      <c r="B6302" s="75">
        <v>7630</v>
      </c>
      <c r="C6302" s="75" t="s">
        <v>191</v>
      </c>
      <c r="D6302" s="75">
        <v>94103</v>
      </c>
      <c r="E6302" s="75">
        <v>41.933512114283801</v>
      </c>
      <c r="F6302" s="75">
        <v>7630</v>
      </c>
      <c r="G6302" s="75">
        <v>52.3</v>
      </c>
      <c r="H6302" s="77"/>
      <c r="I6302" s="77"/>
    </row>
    <row r="6303" spans="1:9" x14ac:dyDescent="0.25">
      <c r="A6303" s="75">
        <v>6075023300</v>
      </c>
      <c r="B6303" s="75">
        <v>2624</v>
      </c>
      <c r="C6303" s="75" t="s">
        <v>191</v>
      </c>
      <c r="D6303" s="75">
        <v>94124</v>
      </c>
      <c r="E6303" s="75">
        <v>40.594864730492802</v>
      </c>
      <c r="F6303" s="75">
        <v>2624</v>
      </c>
      <c r="G6303" s="75">
        <v>27.4</v>
      </c>
      <c r="H6303" s="77"/>
      <c r="I6303" s="77"/>
    </row>
    <row r="6304" spans="1:9" x14ac:dyDescent="0.25">
      <c r="A6304" s="75">
        <v>6075012301</v>
      </c>
      <c r="B6304" s="75">
        <v>2734</v>
      </c>
      <c r="C6304" s="75" t="s">
        <v>191</v>
      </c>
      <c r="D6304" s="75">
        <v>94102</v>
      </c>
      <c r="E6304" s="75">
        <v>40.105114947989698</v>
      </c>
      <c r="F6304" s="75">
        <v>2734</v>
      </c>
      <c r="G6304" s="75">
        <v>73.099999999999994</v>
      </c>
      <c r="H6304" s="77"/>
      <c r="I6304" s="77"/>
    </row>
    <row r="6305" spans="1:9" x14ac:dyDescent="0.25">
      <c r="A6305" s="75">
        <v>6075023001</v>
      </c>
      <c r="B6305" s="75">
        <v>5216</v>
      </c>
      <c r="C6305" s="75" t="s">
        <v>191</v>
      </c>
      <c r="D6305" s="75">
        <v>94124</v>
      </c>
      <c r="E6305" s="75">
        <v>39.040718756547498</v>
      </c>
      <c r="F6305" s="75">
        <v>0</v>
      </c>
      <c r="G6305" s="75">
        <v>39.799999999999997</v>
      </c>
      <c r="H6305" s="77"/>
      <c r="I6305" s="77"/>
    </row>
    <row r="6306" spans="1:9" x14ac:dyDescent="0.25">
      <c r="A6306" s="75">
        <v>6075012501</v>
      </c>
      <c r="B6306" s="75">
        <v>5335</v>
      </c>
      <c r="C6306" s="75" t="s">
        <v>191</v>
      </c>
      <c r="D6306" s="75">
        <v>94102</v>
      </c>
      <c r="E6306" s="75">
        <v>37.138137366228698</v>
      </c>
      <c r="F6306" s="75">
        <v>0</v>
      </c>
      <c r="G6306" s="75">
        <v>75.099999999999994</v>
      </c>
      <c r="H6306" s="77"/>
      <c r="I6306" s="77"/>
    </row>
    <row r="6307" spans="1:9" x14ac:dyDescent="0.25">
      <c r="A6307" s="75">
        <v>6075026403</v>
      </c>
      <c r="B6307" s="75">
        <v>4140</v>
      </c>
      <c r="C6307" s="75" t="s">
        <v>191</v>
      </c>
      <c r="D6307" s="75">
        <v>94134</v>
      </c>
      <c r="E6307" s="75">
        <v>35.837792089386397</v>
      </c>
      <c r="F6307" s="75">
        <v>0</v>
      </c>
      <c r="G6307" s="75">
        <v>39.5</v>
      </c>
      <c r="H6307" s="77"/>
      <c r="I6307" s="77"/>
    </row>
    <row r="6308" spans="1:9" x14ac:dyDescent="0.25">
      <c r="A6308" s="75">
        <v>6075022802</v>
      </c>
      <c r="B6308" s="75">
        <v>2099</v>
      </c>
      <c r="C6308" s="75" t="s">
        <v>191</v>
      </c>
      <c r="D6308" s="75">
        <v>94110</v>
      </c>
      <c r="E6308" s="75">
        <v>35.350378034969097</v>
      </c>
      <c r="F6308" s="75">
        <v>0</v>
      </c>
      <c r="G6308" s="75">
        <v>49.1</v>
      </c>
      <c r="H6308" s="77"/>
      <c r="I6308" s="77"/>
    </row>
    <row r="6309" spans="1:9" x14ac:dyDescent="0.25">
      <c r="A6309" s="75">
        <v>6075025702</v>
      </c>
      <c r="B6309" s="75">
        <v>4665</v>
      </c>
      <c r="C6309" s="75" t="s">
        <v>191</v>
      </c>
      <c r="D6309" s="75">
        <v>94134</v>
      </c>
      <c r="E6309" s="75">
        <v>35.247362592540597</v>
      </c>
      <c r="F6309" s="75">
        <v>0</v>
      </c>
      <c r="G6309" s="75">
        <v>39.5</v>
      </c>
      <c r="H6309" s="77"/>
      <c r="I6309" s="77"/>
    </row>
    <row r="6310" spans="1:9" x14ac:dyDescent="0.25">
      <c r="A6310" s="75">
        <v>6075023003</v>
      </c>
      <c r="B6310" s="75">
        <v>4093</v>
      </c>
      <c r="C6310" s="75" t="s">
        <v>191</v>
      </c>
      <c r="D6310" s="75">
        <v>94124</v>
      </c>
      <c r="E6310" s="75">
        <v>35.132360838450701</v>
      </c>
      <c r="F6310" s="75">
        <v>0</v>
      </c>
      <c r="G6310" s="75">
        <v>22.9</v>
      </c>
      <c r="H6310" s="77"/>
      <c r="I6310" s="77"/>
    </row>
    <row r="6311" spans="1:9" x14ac:dyDescent="0.25">
      <c r="A6311" s="75">
        <v>6075026401</v>
      </c>
      <c r="B6311" s="75">
        <v>4044</v>
      </c>
      <c r="C6311" s="75" t="s">
        <v>191</v>
      </c>
      <c r="D6311" s="75">
        <v>94134</v>
      </c>
      <c r="E6311" s="75">
        <v>34.980094207978503</v>
      </c>
      <c r="F6311" s="75">
        <v>0</v>
      </c>
      <c r="G6311" s="75">
        <v>39</v>
      </c>
      <c r="H6311" s="77"/>
      <c r="I6311" s="77"/>
    </row>
    <row r="6312" spans="1:9" x14ac:dyDescent="0.25">
      <c r="A6312" s="75">
        <v>6075061400</v>
      </c>
      <c r="B6312" s="75">
        <v>5395</v>
      </c>
      <c r="C6312" s="75" t="s">
        <v>191</v>
      </c>
      <c r="D6312" s="75">
        <v>94107</v>
      </c>
      <c r="E6312" s="75">
        <v>34.955006731663097</v>
      </c>
      <c r="F6312" s="75">
        <v>0</v>
      </c>
      <c r="G6312" s="75">
        <v>28.3</v>
      </c>
      <c r="H6312" s="77"/>
      <c r="I6312" s="77"/>
    </row>
    <row r="6313" spans="1:9" x14ac:dyDescent="0.25">
      <c r="A6313" s="75">
        <v>6075061000</v>
      </c>
      <c r="B6313" s="75">
        <v>3610</v>
      </c>
      <c r="C6313" s="75" t="s">
        <v>191</v>
      </c>
      <c r="D6313" s="75">
        <v>94134</v>
      </c>
      <c r="E6313" s="75">
        <v>34.053505404025699</v>
      </c>
      <c r="F6313" s="75">
        <v>0</v>
      </c>
      <c r="G6313" s="75">
        <v>12.1</v>
      </c>
      <c r="H6313" s="77"/>
      <c r="I6313" s="77"/>
    </row>
    <row r="6314" spans="1:9" x14ac:dyDescent="0.25">
      <c r="A6314" s="75">
        <v>6075026402</v>
      </c>
      <c r="B6314" s="75">
        <v>4118</v>
      </c>
      <c r="C6314" s="75" t="s">
        <v>191</v>
      </c>
      <c r="D6314" s="75">
        <v>94134</v>
      </c>
      <c r="E6314" s="75">
        <v>33.435446099901299</v>
      </c>
      <c r="F6314" s="75">
        <v>0</v>
      </c>
      <c r="G6314" s="75">
        <v>21.6</v>
      </c>
      <c r="H6314" s="77"/>
      <c r="I6314" s="77"/>
    </row>
    <row r="6315" spans="1:9" x14ac:dyDescent="0.25">
      <c r="A6315" s="75">
        <v>6075017802</v>
      </c>
      <c r="B6315" s="75">
        <v>4516</v>
      </c>
      <c r="C6315" s="75" t="s">
        <v>191</v>
      </c>
      <c r="D6315" s="75">
        <v>94103</v>
      </c>
      <c r="E6315" s="75">
        <v>32.781441005309603</v>
      </c>
      <c r="F6315" s="75">
        <v>0</v>
      </c>
      <c r="G6315" s="75">
        <v>35.9</v>
      </c>
      <c r="H6315" s="77"/>
      <c r="I6315" s="77"/>
    </row>
    <row r="6316" spans="1:9" x14ac:dyDescent="0.25">
      <c r="A6316" s="75">
        <v>6075026404</v>
      </c>
      <c r="B6316" s="75">
        <v>2851</v>
      </c>
      <c r="C6316" s="75" t="s">
        <v>191</v>
      </c>
      <c r="D6316" s="75">
        <v>94134</v>
      </c>
      <c r="E6316" s="75">
        <v>32.409046608012297</v>
      </c>
      <c r="F6316" s="75">
        <v>0</v>
      </c>
      <c r="G6316" s="75">
        <v>47.1</v>
      </c>
      <c r="H6316" s="77"/>
      <c r="I6316" s="77"/>
    </row>
    <row r="6317" spans="1:9" x14ac:dyDescent="0.25">
      <c r="A6317" s="75">
        <v>6075017700</v>
      </c>
      <c r="B6317" s="75">
        <v>2128</v>
      </c>
      <c r="C6317" s="75" t="s">
        <v>191</v>
      </c>
      <c r="D6317" s="75">
        <v>94103</v>
      </c>
      <c r="E6317" s="75">
        <v>32.313751378973798</v>
      </c>
      <c r="F6317" s="75">
        <v>0</v>
      </c>
      <c r="G6317" s="75">
        <v>35.6</v>
      </c>
      <c r="H6317" s="77"/>
      <c r="I6317" s="77"/>
    </row>
    <row r="6318" spans="1:9" x14ac:dyDescent="0.25">
      <c r="A6318" s="75">
        <v>6075020100</v>
      </c>
      <c r="B6318" s="75">
        <v>6172</v>
      </c>
      <c r="C6318" s="75" t="s">
        <v>191</v>
      </c>
      <c r="D6318" s="75">
        <v>94103</v>
      </c>
      <c r="E6318" s="75">
        <v>32.213622098130799</v>
      </c>
      <c r="F6318" s="75">
        <v>0</v>
      </c>
      <c r="G6318" s="75">
        <v>54.6</v>
      </c>
      <c r="H6318" s="77"/>
      <c r="I6318" s="77"/>
    </row>
    <row r="6319" spans="1:9" x14ac:dyDescent="0.25">
      <c r="A6319" s="75">
        <v>6075018000</v>
      </c>
      <c r="B6319" s="75">
        <v>4221</v>
      </c>
      <c r="C6319" s="75" t="s">
        <v>191</v>
      </c>
      <c r="D6319" s="75">
        <v>94103</v>
      </c>
      <c r="E6319" s="75">
        <v>31.820470682149299</v>
      </c>
      <c r="F6319" s="75">
        <v>0</v>
      </c>
      <c r="G6319" s="75">
        <v>29.9</v>
      </c>
      <c r="H6319" s="77"/>
      <c r="I6319" s="77"/>
    </row>
    <row r="6320" spans="1:9" x14ac:dyDescent="0.25">
      <c r="A6320" s="75">
        <v>6075012401</v>
      </c>
      <c r="B6320" s="75">
        <v>5075</v>
      </c>
      <c r="C6320" s="75" t="s">
        <v>191</v>
      </c>
      <c r="D6320" s="75">
        <v>94102</v>
      </c>
      <c r="E6320" s="75">
        <v>31.747936423686301</v>
      </c>
      <c r="F6320" s="75">
        <v>0</v>
      </c>
      <c r="G6320" s="75">
        <v>71.2</v>
      </c>
      <c r="H6320" s="77"/>
      <c r="I6320" s="77"/>
    </row>
    <row r="6321" spans="1:9" x14ac:dyDescent="0.25">
      <c r="A6321" s="75">
        <v>6075025800</v>
      </c>
      <c r="B6321" s="75">
        <v>1960</v>
      </c>
      <c r="C6321" s="75" t="s">
        <v>191</v>
      </c>
      <c r="D6321" s="75">
        <v>94134</v>
      </c>
      <c r="E6321" s="75">
        <v>29.060397806516601</v>
      </c>
      <c r="F6321" s="75">
        <v>0</v>
      </c>
      <c r="G6321" s="75">
        <v>40.6</v>
      </c>
      <c r="H6321" s="77"/>
      <c r="I6321" s="77"/>
    </row>
    <row r="6322" spans="1:9" x14ac:dyDescent="0.25">
      <c r="A6322" s="75">
        <v>6075012402</v>
      </c>
      <c r="B6322" s="75">
        <v>3974</v>
      </c>
      <c r="C6322" s="75" t="s">
        <v>191</v>
      </c>
      <c r="D6322" s="75">
        <v>94102</v>
      </c>
      <c r="E6322" s="75">
        <v>28.810760494937899</v>
      </c>
      <c r="F6322" s="75">
        <v>0</v>
      </c>
      <c r="G6322" s="75">
        <v>41.6</v>
      </c>
      <c r="H6322" s="77"/>
      <c r="I6322" s="77"/>
    </row>
    <row r="6323" spans="1:9" x14ac:dyDescent="0.25">
      <c r="A6323" s="75">
        <v>6075980501</v>
      </c>
      <c r="B6323" s="75">
        <v>797</v>
      </c>
      <c r="C6323" s="75" t="s">
        <v>191</v>
      </c>
      <c r="D6323" s="75">
        <v>94134</v>
      </c>
      <c r="E6323" s="75">
        <v>28.510203001966399</v>
      </c>
      <c r="F6323" s="75">
        <v>0</v>
      </c>
      <c r="G6323" s="75">
        <v>55</v>
      </c>
      <c r="H6323" s="77"/>
      <c r="I6323" s="77"/>
    </row>
    <row r="6324" spans="1:9" x14ac:dyDescent="0.25">
      <c r="A6324" s="75">
        <v>6075011700</v>
      </c>
      <c r="B6324" s="75">
        <v>1783</v>
      </c>
      <c r="C6324" s="75" t="s">
        <v>191</v>
      </c>
      <c r="D6324" s="75">
        <v>94108</v>
      </c>
      <c r="E6324" s="75">
        <v>28.180690765994399</v>
      </c>
      <c r="F6324" s="75">
        <v>0</v>
      </c>
      <c r="G6324" s="75">
        <v>39.9</v>
      </c>
      <c r="H6324" s="77"/>
      <c r="I6324" s="77"/>
    </row>
    <row r="6325" spans="1:9" x14ac:dyDescent="0.25">
      <c r="A6325" s="75">
        <v>6075061100</v>
      </c>
      <c r="B6325" s="75">
        <v>4307</v>
      </c>
      <c r="C6325" s="75" t="s">
        <v>191</v>
      </c>
      <c r="D6325" s="75">
        <v>94111</v>
      </c>
      <c r="E6325" s="75">
        <v>27.4860542643281</v>
      </c>
      <c r="F6325" s="75">
        <v>0</v>
      </c>
      <c r="G6325" s="75">
        <v>74.599999999999994</v>
      </c>
      <c r="H6325" s="77"/>
      <c r="I6325" s="77"/>
    </row>
    <row r="6326" spans="1:9" x14ac:dyDescent="0.25">
      <c r="A6326" s="75">
        <v>6075012302</v>
      </c>
      <c r="B6326" s="75">
        <v>3073</v>
      </c>
      <c r="C6326" s="75" t="s">
        <v>191</v>
      </c>
      <c r="D6326" s="75">
        <v>94102</v>
      </c>
      <c r="E6326" s="75">
        <v>26.2784146516688</v>
      </c>
      <c r="F6326" s="75">
        <v>0</v>
      </c>
      <c r="G6326" s="75">
        <v>45.3</v>
      </c>
      <c r="H6326" s="77"/>
      <c r="I6326" s="77"/>
    </row>
    <row r="6327" spans="1:9" x14ac:dyDescent="0.25">
      <c r="A6327" s="75">
        <v>6075012202</v>
      </c>
      <c r="B6327" s="75">
        <v>2986</v>
      </c>
      <c r="C6327" s="75" t="s">
        <v>191</v>
      </c>
      <c r="D6327" s="75">
        <v>94109</v>
      </c>
      <c r="E6327" s="75">
        <v>25.665955864116601</v>
      </c>
      <c r="F6327" s="75">
        <v>0</v>
      </c>
      <c r="G6327" s="75">
        <v>58.7</v>
      </c>
      <c r="H6327" s="77"/>
      <c r="I6327" s="77"/>
    </row>
    <row r="6328" spans="1:9" x14ac:dyDescent="0.25">
      <c r="A6328" s="75">
        <v>6075010700</v>
      </c>
      <c r="B6328" s="75">
        <v>5592</v>
      </c>
      <c r="C6328" s="75" t="s">
        <v>191</v>
      </c>
      <c r="D6328" s="75">
        <v>94133</v>
      </c>
      <c r="E6328" s="75">
        <v>25.627552121843099</v>
      </c>
      <c r="F6328" s="75">
        <v>0</v>
      </c>
      <c r="G6328" s="75">
        <v>62.2</v>
      </c>
      <c r="H6328" s="77"/>
      <c r="I6328" s="77"/>
    </row>
    <row r="6329" spans="1:9" x14ac:dyDescent="0.25">
      <c r="A6329" s="75">
        <v>6075025100</v>
      </c>
      <c r="B6329" s="75">
        <v>3077</v>
      </c>
      <c r="C6329" s="75" t="s">
        <v>191</v>
      </c>
      <c r="D6329" s="75">
        <v>94110</v>
      </c>
      <c r="E6329" s="75">
        <v>25.074687091435301</v>
      </c>
      <c r="F6329" s="75">
        <v>0</v>
      </c>
      <c r="G6329" s="75">
        <v>21.5</v>
      </c>
      <c r="H6329" s="77"/>
      <c r="I6329" s="77"/>
    </row>
    <row r="6330" spans="1:9" x14ac:dyDescent="0.25">
      <c r="A6330" s="75">
        <v>6075016100</v>
      </c>
      <c r="B6330" s="75">
        <v>5366</v>
      </c>
      <c r="C6330" s="75" t="s">
        <v>191</v>
      </c>
      <c r="D6330" s="75">
        <v>94115</v>
      </c>
      <c r="E6330" s="75">
        <v>24.641511452095699</v>
      </c>
      <c r="F6330" s="75">
        <v>0</v>
      </c>
      <c r="G6330" s="75">
        <v>52.7</v>
      </c>
      <c r="H6330" s="77"/>
      <c r="I6330" s="77"/>
    </row>
    <row r="6331" spans="1:9" x14ac:dyDescent="0.25">
      <c r="A6331" s="75">
        <v>6075025701</v>
      </c>
      <c r="B6331" s="75">
        <v>4788</v>
      </c>
      <c r="C6331" s="75" t="s">
        <v>191</v>
      </c>
      <c r="D6331" s="75">
        <v>94134</v>
      </c>
      <c r="E6331" s="75">
        <v>24.4498028937168</v>
      </c>
      <c r="F6331" s="75">
        <v>0</v>
      </c>
      <c r="G6331" s="75">
        <v>24.5</v>
      </c>
      <c r="H6331" s="77"/>
      <c r="I6331" s="77"/>
    </row>
    <row r="6332" spans="1:9" x14ac:dyDescent="0.25">
      <c r="A6332" s="75">
        <v>6075011300</v>
      </c>
      <c r="B6332" s="75">
        <v>3143</v>
      </c>
      <c r="C6332" s="75" t="s">
        <v>191</v>
      </c>
      <c r="D6332" s="75">
        <v>94108</v>
      </c>
      <c r="E6332" s="75">
        <v>24.209835626647099</v>
      </c>
      <c r="F6332" s="75">
        <v>0</v>
      </c>
      <c r="G6332" s="75">
        <v>54.2</v>
      </c>
      <c r="H6332" s="77"/>
      <c r="I6332" s="77"/>
    </row>
    <row r="6333" spans="1:9" x14ac:dyDescent="0.25">
      <c r="A6333" s="75">
        <v>6075060502</v>
      </c>
      <c r="B6333" s="75">
        <v>3216</v>
      </c>
      <c r="C6333" s="75" t="s">
        <v>191</v>
      </c>
      <c r="D6333" s="75">
        <v>94134</v>
      </c>
      <c r="E6333" s="75">
        <v>23.936730558912</v>
      </c>
      <c r="F6333" s="75">
        <v>0</v>
      </c>
      <c r="G6333" s="75">
        <v>68.5</v>
      </c>
      <c r="H6333" s="77"/>
      <c r="I6333" s="77"/>
    </row>
    <row r="6334" spans="1:9" x14ac:dyDescent="0.25">
      <c r="A6334" s="75">
        <v>6075020800</v>
      </c>
      <c r="B6334" s="75">
        <v>6577</v>
      </c>
      <c r="C6334" s="75" t="s">
        <v>191</v>
      </c>
      <c r="D6334" s="75">
        <v>94110</v>
      </c>
      <c r="E6334" s="75">
        <v>23.895096565793999</v>
      </c>
      <c r="F6334" s="75">
        <v>0</v>
      </c>
      <c r="G6334" s="75">
        <v>41.4</v>
      </c>
      <c r="H6334" s="77"/>
      <c r="I6334" s="77"/>
    </row>
    <row r="6335" spans="1:9" x14ac:dyDescent="0.25">
      <c r="A6335" s="75">
        <v>6075012201</v>
      </c>
      <c r="B6335" s="75">
        <v>4567</v>
      </c>
      <c r="C6335" s="75" t="s">
        <v>191</v>
      </c>
      <c r="D6335" s="75">
        <v>94109</v>
      </c>
      <c r="E6335" s="75">
        <v>23.784901100961299</v>
      </c>
      <c r="F6335" s="75">
        <v>0</v>
      </c>
      <c r="G6335" s="75">
        <v>44.3</v>
      </c>
      <c r="H6335" s="77"/>
      <c r="I6335" s="77"/>
    </row>
    <row r="6336" spans="1:9" x14ac:dyDescent="0.25">
      <c r="A6336" s="75">
        <v>6075022903</v>
      </c>
      <c r="B6336" s="75">
        <v>3384</v>
      </c>
      <c r="C6336" s="75" t="s">
        <v>191</v>
      </c>
      <c r="D6336" s="75">
        <v>94110</v>
      </c>
      <c r="E6336" s="75">
        <v>23.703964344523399</v>
      </c>
      <c r="F6336" s="75">
        <v>0</v>
      </c>
      <c r="G6336" s="75">
        <v>27.9</v>
      </c>
      <c r="H6336" s="77"/>
      <c r="I6336" s="77"/>
    </row>
    <row r="6337" spans="1:9" x14ac:dyDescent="0.25">
      <c r="A6337" s="75">
        <v>6075020900</v>
      </c>
      <c r="B6337" s="75">
        <v>4372</v>
      </c>
      <c r="C6337" s="75" t="s">
        <v>191</v>
      </c>
      <c r="D6337" s="75">
        <v>94110</v>
      </c>
      <c r="E6337" s="75">
        <v>23.682843876747398</v>
      </c>
      <c r="F6337" s="75">
        <v>0</v>
      </c>
      <c r="G6337" s="75">
        <v>45.9</v>
      </c>
      <c r="H6337" s="77"/>
      <c r="I6337" s="77"/>
    </row>
    <row r="6338" spans="1:9" x14ac:dyDescent="0.25">
      <c r="A6338" s="75">
        <v>6075022801</v>
      </c>
      <c r="B6338" s="75">
        <v>5078</v>
      </c>
      <c r="C6338" s="75" t="s">
        <v>191</v>
      </c>
      <c r="D6338" s="75">
        <v>94110</v>
      </c>
      <c r="E6338" s="75">
        <v>23.5914177334157</v>
      </c>
      <c r="F6338" s="75">
        <v>0</v>
      </c>
      <c r="G6338" s="75">
        <v>29.3</v>
      </c>
      <c r="H6338" s="77"/>
      <c r="I6338" s="77"/>
    </row>
    <row r="6339" spans="1:9" x14ac:dyDescent="0.25">
      <c r="A6339" s="75">
        <v>6075016802</v>
      </c>
      <c r="B6339" s="75">
        <v>3264</v>
      </c>
      <c r="C6339" s="75" t="s">
        <v>191</v>
      </c>
      <c r="D6339" s="75">
        <v>94102</v>
      </c>
      <c r="E6339" s="75">
        <v>23.404538283847</v>
      </c>
      <c r="F6339" s="75">
        <v>0</v>
      </c>
      <c r="G6339" s="75">
        <v>20.6</v>
      </c>
      <c r="H6339" s="77"/>
      <c r="I6339" s="77"/>
    </row>
    <row r="6340" spans="1:9" x14ac:dyDescent="0.25">
      <c r="A6340" s="75">
        <v>6075020200</v>
      </c>
      <c r="B6340" s="75">
        <v>6269</v>
      </c>
      <c r="C6340" s="75" t="s">
        <v>191</v>
      </c>
      <c r="D6340" s="75">
        <v>94103</v>
      </c>
      <c r="E6340" s="75">
        <v>23.343261231324998</v>
      </c>
      <c r="F6340" s="75">
        <v>0</v>
      </c>
      <c r="G6340" s="75">
        <v>29.8</v>
      </c>
      <c r="H6340" s="77"/>
      <c r="I6340" s="77"/>
    </row>
    <row r="6341" spans="1:9" x14ac:dyDescent="0.25">
      <c r="A6341" s="75">
        <v>6075031201</v>
      </c>
      <c r="B6341" s="75">
        <v>6167</v>
      </c>
      <c r="C6341" s="75" t="s">
        <v>191</v>
      </c>
      <c r="D6341" s="75">
        <v>94112</v>
      </c>
      <c r="E6341" s="75">
        <v>23.2359050264307</v>
      </c>
      <c r="F6341" s="75">
        <v>0</v>
      </c>
      <c r="G6341" s="75">
        <v>33.9</v>
      </c>
      <c r="H6341" s="77"/>
      <c r="I6341" s="77"/>
    </row>
    <row r="6342" spans="1:9" x14ac:dyDescent="0.25">
      <c r="A6342" s="75">
        <v>6075026100</v>
      </c>
      <c r="B6342" s="75">
        <v>6810</v>
      </c>
      <c r="C6342" s="75" t="s">
        <v>191</v>
      </c>
      <c r="D6342" s="75">
        <v>94112</v>
      </c>
      <c r="E6342" s="75">
        <v>23.185638764703</v>
      </c>
      <c r="F6342" s="75">
        <v>0</v>
      </c>
      <c r="G6342" s="75">
        <v>26.1</v>
      </c>
      <c r="H6342" s="77"/>
      <c r="I6342" s="77"/>
    </row>
    <row r="6343" spans="1:9" x14ac:dyDescent="0.25">
      <c r="A6343" s="75">
        <v>6075015801</v>
      </c>
      <c r="B6343" s="75">
        <v>3594</v>
      </c>
      <c r="C6343" s="75" t="s">
        <v>191</v>
      </c>
      <c r="D6343" s="75">
        <v>94115</v>
      </c>
      <c r="E6343" s="75">
        <v>23.038614038169499</v>
      </c>
      <c r="F6343" s="75">
        <v>0</v>
      </c>
      <c r="G6343" s="75">
        <v>41.6</v>
      </c>
      <c r="H6343" s="77"/>
      <c r="I6343" s="77"/>
    </row>
    <row r="6344" spans="1:9" x14ac:dyDescent="0.25">
      <c r="A6344" s="75">
        <v>6075012100</v>
      </c>
      <c r="B6344" s="75">
        <v>3833</v>
      </c>
      <c r="C6344" s="75" t="s">
        <v>191</v>
      </c>
      <c r="D6344" s="75">
        <v>94102</v>
      </c>
      <c r="E6344" s="75">
        <v>22.725377610256999</v>
      </c>
      <c r="F6344" s="75">
        <v>0</v>
      </c>
      <c r="G6344" s="75">
        <v>31.8</v>
      </c>
      <c r="H6344" s="77"/>
      <c r="I6344" s="77"/>
    </row>
    <row r="6345" spans="1:9" x14ac:dyDescent="0.25">
      <c r="A6345" s="75">
        <v>6075022901</v>
      </c>
      <c r="B6345" s="75">
        <v>4640</v>
      </c>
      <c r="C6345" s="75" t="s">
        <v>191</v>
      </c>
      <c r="D6345" s="75">
        <v>94110</v>
      </c>
      <c r="E6345" s="75">
        <v>22.418138377113401</v>
      </c>
      <c r="F6345" s="75">
        <v>0</v>
      </c>
      <c r="G6345" s="75">
        <v>40.6</v>
      </c>
      <c r="H6345" s="77"/>
      <c r="I6345" s="77"/>
    </row>
    <row r="6346" spans="1:9" x14ac:dyDescent="0.25">
      <c r="A6346" s="75">
        <v>6075012000</v>
      </c>
      <c r="B6346" s="75">
        <v>3833</v>
      </c>
      <c r="C6346" s="75" t="s">
        <v>191</v>
      </c>
      <c r="D6346" s="75">
        <v>94109</v>
      </c>
      <c r="E6346" s="75">
        <v>22.21227236615</v>
      </c>
      <c r="F6346" s="75">
        <v>0</v>
      </c>
      <c r="G6346" s="75">
        <v>42.3</v>
      </c>
      <c r="H6346" s="77"/>
      <c r="I6346" s="77"/>
    </row>
    <row r="6347" spans="1:9" x14ac:dyDescent="0.25">
      <c r="A6347" s="75">
        <v>6075010600</v>
      </c>
      <c r="B6347" s="75">
        <v>3894</v>
      </c>
      <c r="C6347" s="75" t="s">
        <v>191</v>
      </c>
      <c r="D6347" s="75">
        <v>94133</v>
      </c>
      <c r="E6347" s="75">
        <v>22.1736367098869</v>
      </c>
      <c r="F6347" s="75">
        <v>0</v>
      </c>
      <c r="G6347" s="75">
        <v>46.7</v>
      </c>
      <c r="H6347" s="77"/>
      <c r="I6347" s="77"/>
    </row>
    <row r="6348" spans="1:9" x14ac:dyDescent="0.25">
      <c r="A6348" s="75">
        <v>6075031400</v>
      </c>
      <c r="B6348" s="75">
        <v>6676</v>
      </c>
      <c r="C6348" s="75" t="s">
        <v>191</v>
      </c>
      <c r="D6348" s="75">
        <v>94112</v>
      </c>
      <c r="E6348" s="75">
        <v>21.403358826998399</v>
      </c>
      <c r="F6348" s="75">
        <v>0</v>
      </c>
      <c r="G6348" s="75">
        <v>42.4</v>
      </c>
      <c r="H6348" s="77"/>
      <c r="I6348" s="77"/>
    </row>
    <row r="6349" spans="1:9" x14ac:dyDescent="0.25">
      <c r="A6349" s="75">
        <v>6075033201</v>
      </c>
      <c r="B6349" s="75">
        <v>3683</v>
      </c>
      <c r="C6349" s="75" t="s">
        <v>191</v>
      </c>
      <c r="D6349" s="75">
        <v>94132</v>
      </c>
      <c r="E6349" s="75">
        <v>21.382758372779598</v>
      </c>
      <c r="F6349" s="75">
        <v>0</v>
      </c>
      <c r="G6349" s="75">
        <v>69.400000000000006</v>
      </c>
      <c r="H6349" s="77"/>
      <c r="I6349" s="77"/>
    </row>
    <row r="6350" spans="1:9" x14ac:dyDescent="0.25">
      <c r="A6350" s="75">
        <v>6075022803</v>
      </c>
      <c r="B6350" s="75">
        <v>4595</v>
      </c>
      <c r="C6350" s="75" t="s">
        <v>191</v>
      </c>
      <c r="D6350" s="75">
        <v>94110</v>
      </c>
      <c r="E6350" s="75">
        <v>21.105947671690199</v>
      </c>
      <c r="F6350" s="75">
        <v>0</v>
      </c>
      <c r="G6350" s="75">
        <v>29.8</v>
      </c>
      <c r="H6350" s="77"/>
      <c r="I6350" s="77"/>
    </row>
    <row r="6351" spans="1:9" x14ac:dyDescent="0.25">
      <c r="A6351" s="75">
        <v>6075033204</v>
      </c>
      <c r="B6351" s="75">
        <v>3821</v>
      </c>
      <c r="C6351" s="75" t="s">
        <v>191</v>
      </c>
      <c r="D6351" s="75">
        <v>94132</v>
      </c>
      <c r="E6351" s="75">
        <v>21.0601583735221</v>
      </c>
      <c r="F6351" s="75">
        <v>0</v>
      </c>
      <c r="G6351" s="75">
        <v>51.7</v>
      </c>
      <c r="H6351" s="77"/>
      <c r="I6351" s="77"/>
    </row>
    <row r="6352" spans="1:9" x14ac:dyDescent="0.25">
      <c r="A6352" s="75">
        <v>6075025900</v>
      </c>
      <c r="B6352" s="75">
        <v>4261</v>
      </c>
      <c r="C6352" s="75" t="s">
        <v>191</v>
      </c>
      <c r="D6352" s="75">
        <v>94134</v>
      </c>
      <c r="E6352" s="75">
        <v>20.824797419580101</v>
      </c>
      <c r="F6352" s="75">
        <v>0</v>
      </c>
      <c r="G6352" s="75">
        <v>16.100000000000001</v>
      </c>
      <c r="H6352" s="77"/>
      <c r="I6352" s="77"/>
    </row>
    <row r="6353" spans="1:9" x14ac:dyDescent="0.25">
      <c r="A6353" s="75">
        <v>6075025500</v>
      </c>
      <c r="B6353" s="75">
        <v>8471</v>
      </c>
      <c r="C6353" s="75" t="s">
        <v>191</v>
      </c>
      <c r="D6353" s="75">
        <v>94112</v>
      </c>
      <c r="E6353" s="75">
        <v>20.772002051523899</v>
      </c>
      <c r="F6353" s="75">
        <v>0</v>
      </c>
      <c r="G6353" s="75">
        <v>24.9</v>
      </c>
      <c r="H6353" s="77"/>
      <c r="I6353" s="77"/>
    </row>
    <row r="6354" spans="1:9" x14ac:dyDescent="0.25">
      <c r="A6354" s="75">
        <v>6075011100</v>
      </c>
      <c r="B6354" s="75">
        <v>5164</v>
      </c>
      <c r="C6354" s="75" t="s">
        <v>191</v>
      </c>
      <c r="D6354" s="75">
        <v>94109</v>
      </c>
      <c r="E6354" s="75">
        <v>20.154840230255498</v>
      </c>
      <c r="F6354" s="75">
        <v>0</v>
      </c>
      <c r="G6354" s="75">
        <v>20</v>
      </c>
      <c r="H6354" s="77"/>
      <c r="I6354" s="77"/>
    </row>
    <row r="6355" spans="1:9" x14ac:dyDescent="0.25">
      <c r="A6355" s="75">
        <v>6075031202</v>
      </c>
      <c r="B6355" s="75">
        <v>3137</v>
      </c>
      <c r="C6355" s="75" t="s">
        <v>191</v>
      </c>
      <c r="D6355" s="75">
        <v>94112</v>
      </c>
      <c r="E6355" s="75">
        <v>20.1303744596451</v>
      </c>
      <c r="F6355" s="75">
        <v>0</v>
      </c>
      <c r="G6355" s="75">
        <v>20.6</v>
      </c>
      <c r="H6355" s="77"/>
      <c r="I6355" s="77"/>
    </row>
    <row r="6356" spans="1:9" x14ac:dyDescent="0.25">
      <c r="A6356" s="75">
        <v>6075010800</v>
      </c>
      <c r="B6356" s="75">
        <v>4578</v>
      </c>
      <c r="C6356" s="75" t="s">
        <v>191</v>
      </c>
      <c r="D6356" s="75">
        <v>94133</v>
      </c>
      <c r="E6356" s="75">
        <v>20.010150566971401</v>
      </c>
      <c r="F6356" s="75">
        <v>0</v>
      </c>
      <c r="G6356" s="75">
        <v>28.2</v>
      </c>
      <c r="H6356" s="77"/>
      <c r="I6356" s="77"/>
    </row>
    <row r="6357" spans="1:9" x14ac:dyDescent="0.25">
      <c r="A6357" s="75">
        <v>6075016200</v>
      </c>
      <c r="B6357" s="75">
        <v>2541</v>
      </c>
      <c r="C6357" s="75" t="s">
        <v>191</v>
      </c>
      <c r="D6357" s="75">
        <v>94102</v>
      </c>
      <c r="E6357" s="75">
        <v>19.558000133284398</v>
      </c>
      <c r="F6357" s="75">
        <v>0</v>
      </c>
      <c r="G6357" s="75">
        <v>26.3</v>
      </c>
      <c r="H6357" s="77"/>
      <c r="I6357" s="77"/>
    </row>
    <row r="6358" spans="1:9" x14ac:dyDescent="0.25">
      <c r="A6358" s="75">
        <v>6075025403</v>
      </c>
      <c r="B6358" s="75">
        <v>4267</v>
      </c>
      <c r="C6358" s="75" t="s">
        <v>191</v>
      </c>
      <c r="D6358" s="75">
        <v>94110</v>
      </c>
      <c r="E6358" s="75">
        <v>19.329458198597901</v>
      </c>
      <c r="F6358" s="75">
        <v>0</v>
      </c>
      <c r="G6358" s="75">
        <v>33.200000000000003</v>
      </c>
      <c r="H6358" s="77"/>
      <c r="I6358" s="77"/>
    </row>
    <row r="6359" spans="1:9" x14ac:dyDescent="0.25">
      <c r="A6359" s="75">
        <v>6075011800</v>
      </c>
      <c r="B6359" s="75">
        <v>1500</v>
      </c>
      <c r="C6359" s="75" t="s">
        <v>191</v>
      </c>
      <c r="D6359" s="75">
        <v>94108</v>
      </c>
      <c r="E6359" s="75">
        <v>19.195936267262798</v>
      </c>
      <c r="F6359" s="75">
        <v>0</v>
      </c>
      <c r="G6359" s="75">
        <v>64.400000000000006</v>
      </c>
      <c r="H6359" s="77"/>
      <c r="I6359" s="77"/>
    </row>
    <row r="6360" spans="1:9" x14ac:dyDescent="0.25">
      <c r="A6360" s="75">
        <v>6075016000</v>
      </c>
      <c r="B6360" s="75">
        <v>2465</v>
      </c>
      <c r="C6360" s="75" t="s">
        <v>191</v>
      </c>
      <c r="D6360" s="75">
        <v>94102</v>
      </c>
      <c r="E6360" s="75">
        <v>18.989283425384201</v>
      </c>
      <c r="F6360" s="75">
        <v>0</v>
      </c>
      <c r="G6360" s="75">
        <v>30.3</v>
      </c>
      <c r="H6360" s="77"/>
      <c r="I6360" s="77"/>
    </row>
    <row r="6361" spans="1:9" x14ac:dyDescent="0.25">
      <c r="A6361" s="75">
        <v>6075015900</v>
      </c>
      <c r="B6361" s="75">
        <v>4350</v>
      </c>
      <c r="C6361" s="75" t="s">
        <v>191</v>
      </c>
      <c r="D6361" s="75">
        <v>94115</v>
      </c>
      <c r="E6361" s="75">
        <v>18.798645140814799</v>
      </c>
      <c r="F6361" s="75">
        <v>0</v>
      </c>
      <c r="G6361" s="75">
        <v>37.6</v>
      </c>
      <c r="H6361" s="77"/>
      <c r="I6361" s="77"/>
    </row>
    <row r="6362" spans="1:9" x14ac:dyDescent="0.25">
      <c r="A6362" s="75">
        <v>6075031302</v>
      </c>
      <c r="B6362" s="75">
        <v>5495</v>
      </c>
      <c r="C6362" s="75" t="s">
        <v>191</v>
      </c>
      <c r="D6362" s="75">
        <v>94132</v>
      </c>
      <c r="E6362" s="75">
        <v>18.643746107877998</v>
      </c>
      <c r="F6362" s="75">
        <v>0</v>
      </c>
      <c r="G6362" s="75">
        <v>36.299999999999997</v>
      </c>
      <c r="H6362" s="77"/>
      <c r="I6362" s="77"/>
    </row>
    <row r="6363" spans="1:9" x14ac:dyDescent="0.25">
      <c r="A6363" s="75">
        <v>6075010100</v>
      </c>
      <c r="B6363" s="75">
        <v>3739</v>
      </c>
      <c r="C6363" s="75" t="s">
        <v>191</v>
      </c>
      <c r="D6363" s="75">
        <v>94133</v>
      </c>
      <c r="E6363" s="75">
        <v>18.570255613989399</v>
      </c>
      <c r="F6363" s="75">
        <v>0</v>
      </c>
      <c r="G6363" s="75">
        <v>36.4</v>
      </c>
      <c r="H6363" s="77"/>
      <c r="I6363" s="77"/>
    </row>
    <row r="6364" spans="1:9" x14ac:dyDescent="0.25">
      <c r="A6364" s="75">
        <v>6075026004</v>
      </c>
      <c r="B6364" s="75">
        <v>4315</v>
      </c>
      <c r="C6364" s="75" t="s">
        <v>191</v>
      </c>
      <c r="D6364" s="75">
        <v>94112</v>
      </c>
      <c r="E6364" s="75">
        <v>18.510767349297701</v>
      </c>
      <c r="F6364" s="75">
        <v>0</v>
      </c>
      <c r="G6364" s="75">
        <v>33.6</v>
      </c>
      <c r="H6364" s="77"/>
      <c r="I6364" s="77"/>
    </row>
    <row r="6365" spans="1:9" x14ac:dyDescent="0.25">
      <c r="A6365" s="75">
        <v>6075010300</v>
      </c>
      <c r="B6365" s="75">
        <v>3852</v>
      </c>
      <c r="C6365" s="75" t="s">
        <v>191</v>
      </c>
      <c r="D6365" s="75">
        <v>94133</v>
      </c>
      <c r="E6365" s="75">
        <v>18.459309912659499</v>
      </c>
      <c r="F6365" s="75">
        <v>0</v>
      </c>
      <c r="G6365" s="75">
        <v>33.5</v>
      </c>
      <c r="H6365" s="77"/>
      <c r="I6365" s="77"/>
    </row>
    <row r="6366" spans="1:9" x14ac:dyDescent="0.25">
      <c r="A6366" s="75">
        <v>6075060700</v>
      </c>
      <c r="B6366" s="75">
        <v>9083</v>
      </c>
      <c r="C6366" s="75" t="s">
        <v>191</v>
      </c>
      <c r="D6366" s="75">
        <v>94158</v>
      </c>
      <c r="E6366" s="75">
        <v>18.371837611294101</v>
      </c>
      <c r="F6366" s="75">
        <v>0</v>
      </c>
      <c r="G6366" s="75">
        <v>23.7</v>
      </c>
      <c r="H6366" s="77"/>
      <c r="I6366" s="77"/>
    </row>
    <row r="6367" spans="1:9" x14ac:dyDescent="0.25">
      <c r="A6367" s="75">
        <v>6075026200</v>
      </c>
      <c r="B6367" s="75">
        <v>7564</v>
      </c>
      <c r="C6367" s="75" t="s">
        <v>191</v>
      </c>
      <c r="D6367" s="75">
        <v>94112</v>
      </c>
      <c r="E6367" s="75">
        <v>17.791473247420399</v>
      </c>
      <c r="F6367" s="75">
        <v>0</v>
      </c>
      <c r="G6367" s="75">
        <v>32.799999999999997</v>
      </c>
      <c r="H6367" s="77"/>
      <c r="I6367" s="77"/>
    </row>
    <row r="6368" spans="1:9" x14ac:dyDescent="0.25">
      <c r="A6368" s="75">
        <v>6075025200</v>
      </c>
      <c r="B6368" s="75">
        <v>5369</v>
      </c>
      <c r="C6368" s="75" t="s">
        <v>191</v>
      </c>
      <c r="D6368" s="75">
        <v>94110</v>
      </c>
      <c r="E6368" s="75">
        <v>17.584700056561299</v>
      </c>
      <c r="F6368" s="75">
        <v>0</v>
      </c>
      <c r="G6368" s="75">
        <v>19.100000000000001</v>
      </c>
      <c r="H6368" s="77"/>
      <c r="I6368" s="77"/>
    </row>
    <row r="6369" spans="1:9" x14ac:dyDescent="0.25">
      <c r="A6369" s="75">
        <v>6075025402</v>
      </c>
      <c r="B6369" s="75">
        <v>2912</v>
      </c>
      <c r="C6369" s="75" t="s">
        <v>191</v>
      </c>
      <c r="D6369" s="75">
        <v>94110</v>
      </c>
      <c r="E6369" s="75">
        <v>17.408216321763501</v>
      </c>
      <c r="F6369" s="75">
        <v>0</v>
      </c>
      <c r="G6369" s="75">
        <v>17.7</v>
      </c>
      <c r="H6369" s="77"/>
      <c r="I6369" s="77"/>
    </row>
    <row r="6370" spans="1:9" x14ac:dyDescent="0.25">
      <c r="A6370" s="75">
        <v>6075022702</v>
      </c>
      <c r="B6370" s="75">
        <v>2060</v>
      </c>
      <c r="C6370" s="75" t="s">
        <v>191</v>
      </c>
      <c r="D6370" s="75">
        <v>94107</v>
      </c>
      <c r="E6370" s="75">
        <v>17.4008992205951</v>
      </c>
      <c r="F6370" s="75">
        <v>0</v>
      </c>
      <c r="G6370" s="75">
        <v>5.7</v>
      </c>
      <c r="H6370" s="77"/>
      <c r="I6370" s="77"/>
    </row>
    <row r="6371" spans="1:9" x14ac:dyDescent="0.25">
      <c r="A6371" s="75">
        <v>6075016300</v>
      </c>
      <c r="B6371" s="75">
        <v>4293</v>
      </c>
      <c r="C6371" s="75" t="s">
        <v>191</v>
      </c>
      <c r="D6371" s="75">
        <v>94102</v>
      </c>
      <c r="E6371" s="75">
        <v>17.179308731554801</v>
      </c>
      <c r="F6371" s="75">
        <v>0</v>
      </c>
      <c r="G6371" s="75">
        <v>23.8</v>
      </c>
      <c r="H6371" s="77"/>
      <c r="I6371" s="77"/>
    </row>
    <row r="6372" spans="1:9" x14ac:dyDescent="0.25">
      <c r="A6372" s="75">
        <v>6075010500</v>
      </c>
      <c r="B6372" s="75">
        <v>2685</v>
      </c>
      <c r="C6372" s="75" t="s">
        <v>191</v>
      </c>
      <c r="D6372" s="75">
        <v>94111</v>
      </c>
      <c r="E6372" s="75">
        <v>17.0957635526898</v>
      </c>
      <c r="F6372" s="75">
        <v>0</v>
      </c>
      <c r="G6372" s="75">
        <v>23</v>
      </c>
      <c r="H6372" s="77"/>
      <c r="I6372" s="77"/>
    </row>
    <row r="6373" spans="1:9" x14ac:dyDescent="0.25">
      <c r="A6373" s="75">
        <v>6075011000</v>
      </c>
      <c r="B6373" s="75">
        <v>4827</v>
      </c>
      <c r="C6373" s="75" t="s">
        <v>191</v>
      </c>
      <c r="D6373" s="75">
        <v>94109</v>
      </c>
      <c r="E6373" s="75">
        <v>16.916764379786699</v>
      </c>
      <c r="F6373" s="75">
        <v>0</v>
      </c>
      <c r="G6373" s="75">
        <v>23.5</v>
      </c>
      <c r="H6373" s="77"/>
      <c r="I6373" s="77"/>
    </row>
    <row r="6374" spans="1:9" x14ac:dyDescent="0.25">
      <c r="A6374" s="75">
        <v>6075047902</v>
      </c>
      <c r="B6374" s="75">
        <v>3536</v>
      </c>
      <c r="C6374" s="75" t="s">
        <v>191</v>
      </c>
      <c r="D6374" s="75">
        <v>94121</v>
      </c>
      <c r="E6374" s="75">
        <v>16.675725932170799</v>
      </c>
      <c r="F6374" s="75">
        <v>0</v>
      </c>
      <c r="G6374" s="75">
        <v>26.6</v>
      </c>
      <c r="H6374" s="77"/>
      <c r="I6374" s="77"/>
    </row>
    <row r="6375" spans="1:9" x14ac:dyDescent="0.25">
      <c r="A6375" s="75">
        <v>6075061500</v>
      </c>
      <c r="B6375" s="75">
        <v>11502</v>
      </c>
      <c r="C6375" s="75" t="s">
        <v>191</v>
      </c>
      <c r="D6375" s="75">
        <v>94105</v>
      </c>
      <c r="E6375" s="75">
        <v>16.587948741050099</v>
      </c>
      <c r="F6375" s="75">
        <v>0</v>
      </c>
      <c r="G6375" s="75">
        <v>19</v>
      </c>
      <c r="H6375" s="77"/>
      <c r="I6375" s="77"/>
    </row>
    <row r="6376" spans="1:9" x14ac:dyDescent="0.25">
      <c r="A6376" s="75">
        <v>6075025401</v>
      </c>
      <c r="B6376" s="75">
        <v>3404</v>
      </c>
      <c r="C6376" s="75" t="s">
        <v>191</v>
      </c>
      <c r="D6376" s="75">
        <v>94110</v>
      </c>
      <c r="E6376" s="75">
        <v>16.538759522523101</v>
      </c>
      <c r="F6376" s="75">
        <v>0</v>
      </c>
      <c r="G6376" s="75">
        <v>30.8</v>
      </c>
      <c r="H6376" s="77"/>
      <c r="I6376" s="77"/>
    </row>
    <row r="6377" spans="1:9" x14ac:dyDescent="0.25">
      <c r="A6377" s="75">
        <v>6075015500</v>
      </c>
      <c r="B6377" s="75">
        <v>3622</v>
      </c>
      <c r="C6377" s="75" t="s">
        <v>191</v>
      </c>
      <c r="D6377" s="75">
        <v>94115</v>
      </c>
      <c r="E6377" s="75">
        <v>16.4230758287936</v>
      </c>
      <c r="F6377" s="75">
        <v>0</v>
      </c>
      <c r="G6377" s="75">
        <v>30.5</v>
      </c>
      <c r="H6377" s="77"/>
      <c r="I6377" s="77"/>
    </row>
    <row r="6378" spans="1:9" x14ac:dyDescent="0.25">
      <c r="A6378" s="75">
        <v>6075040100</v>
      </c>
      <c r="B6378" s="75">
        <v>4088</v>
      </c>
      <c r="C6378" s="75" t="s">
        <v>191</v>
      </c>
      <c r="D6378" s="75">
        <v>94118</v>
      </c>
      <c r="E6378" s="75">
        <v>16.354543889444301</v>
      </c>
      <c r="F6378" s="75">
        <v>0</v>
      </c>
      <c r="G6378" s="75">
        <v>24.4</v>
      </c>
      <c r="H6378" s="77"/>
      <c r="I6378" s="77"/>
    </row>
    <row r="6379" spans="1:9" x14ac:dyDescent="0.25">
      <c r="A6379" s="75">
        <v>6075033203</v>
      </c>
      <c r="B6379" s="75">
        <v>3472</v>
      </c>
      <c r="C6379" s="75" t="s">
        <v>191</v>
      </c>
      <c r="D6379" s="75">
        <v>94132</v>
      </c>
      <c r="E6379" s="75">
        <v>16.3439252386489</v>
      </c>
      <c r="F6379" s="75">
        <v>0</v>
      </c>
      <c r="G6379" s="75">
        <v>38.299999999999997</v>
      </c>
      <c r="H6379" s="77"/>
      <c r="I6379" s="77"/>
    </row>
    <row r="6380" spans="1:9" x14ac:dyDescent="0.25">
      <c r="A6380" s="75">
        <v>6075022704</v>
      </c>
      <c r="B6380" s="75">
        <v>3122</v>
      </c>
      <c r="C6380" s="75" t="s">
        <v>191</v>
      </c>
      <c r="D6380" s="75">
        <v>94107</v>
      </c>
      <c r="E6380" s="75">
        <v>16.075201353528801</v>
      </c>
      <c r="F6380" s="75">
        <v>0</v>
      </c>
      <c r="G6380" s="75">
        <v>9.6</v>
      </c>
      <c r="H6380" s="77"/>
      <c r="I6380" s="77"/>
    </row>
    <row r="6381" spans="1:9" x14ac:dyDescent="0.25">
      <c r="A6381" s="75">
        <v>6075047801</v>
      </c>
      <c r="B6381" s="75">
        <v>4005</v>
      </c>
      <c r="C6381" s="75" t="s">
        <v>191</v>
      </c>
      <c r="D6381" s="75">
        <v>94121</v>
      </c>
      <c r="E6381" s="75">
        <v>16.0205143399149</v>
      </c>
      <c r="F6381" s="75">
        <v>0</v>
      </c>
      <c r="G6381" s="75">
        <v>27.5</v>
      </c>
      <c r="H6381" s="77"/>
      <c r="I6381" s="77"/>
    </row>
    <row r="6382" spans="1:9" x14ac:dyDescent="0.25">
      <c r="A6382" s="75">
        <v>6075011901</v>
      </c>
      <c r="B6382" s="75">
        <v>2408</v>
      </c>
      <c r="C6382" s="75" t="s">
        <v>191</v>
      </c>
      <c r="D6382" s="75">
        <v>94108</v>
      </c>
      <c r="E6382" s="75">
        <v>15.7916054060089</v>
      </c>
      <c r="F6382" s="75">
        <v>0</v>
      </c>
      <c r="G6382" s="75">
        <v>25.1</v>
      </c>
      <c r="H6382" s="77"/>
      <c r="I6382" s="77"/>
    </row>
    <row r="6383" spans="1:9" x14ac:dyDescent="0.25">
      <c r="A6383" s="75">
        <v>6075060400</v>
      </c>
      <c r="B6383" s="75">
        <v>1689</v>
      </c>
      <c r="C6383" s="75" t="s">
        <v>191</v>
      </c>
      <c r="D6383" s="75">
        <v>94132</v>
      </c>
      <c r="E6383" s="75">
        <v>15.629077283081401</v>
      </c>
      <c r="F6383" s="75">
        <v>0</v>
      </c>
      <c r="G6383" s="75">
        <v>39.5</v>
      </c>
      <c r="H6383" s="77"/>
      <c r="I6383" s="77"/>
    </row>
    <row r="6384" spans="1:9" x14ac:dyDescent="0.25">
      <c r="A6384" s="75">
        <v>6075026301</v>
      </c>
      <c r="B6384" s="75">
        <v>4875</v>
      </c>
      <c r="C6384" s="75" t="s">
        <v>191</v>
      </c>
      <c r="D6384" s="75">
        <v>94112</v>
      </c>
      <c r="E6384" s="75">
        <v>15.312053897665701</v>
      </c>
      <c r="F6384" s="75">
        <v>0</v>
      </c>
      <c r="G6384" s="75">
        <v>37.4</v>
      </c>
      <c r="H6384" s="77"/>
      <c r="I6384" s="77"/>
    </row>
    <row r="6385" spans="1:9" x14ac:dyDescent="0.25">
      <c r="A6385" s="75">
        <v>6075026001</v>
      </c>
      <c r="B6385" s="75">
        <v>5863</v>
      </c>
      <c r="C6385" s="75" t="s">
        <v>191</v>
      </c>
      <c r="D6385" s="75">
        <v>94112</v>
      </c>
      <c r="E6385" s="75">
        <v>15.2516812716446</v>
      </c>
      <c r="F6385" s="75">
        <v>0</v>
      </c>
      <c r="G6385" s="75">
        <v>36.9</v>
      </c>
      <c r="H6385" s="77"/>
      <c r="I6385" s="77"/>
    </row>
    <row r="6386" spans="1:9" x14ac:dyDescent="0.25">
      <c r="A6386" s="75">
        <v>6075026003</v>
      </c>
      <c r="B6386" s="75">
        <v>4908</v>
      </c>
      <c r="C6386" s="75" t="s">
        <v>191</v>
      </c>
      <c r="D6386" s="75">
        <v>94112</v>
      </c>
      <c r="E6386" s="75">
        <v>15.0016757317809</v>
      </c>
      <c r="F6386" s="75">
        <v>0</v>
      </c>
      <c r="G6386" s="75">
        <v>37.4</v>
      </c>
      <c r="H6386" s="77"/>
      <c r="I6386" s="77"/>
    </row>
    <row r="6387" spans="1:9" x14ac:dyDescent="0.25">
      <c r="A6387" s="75">
        <v>6075011200</v>
      </c>
      <c r="B6387" s="75">
        <v>3286</v>
      </c>
      <c r="C6387" s="75" t="s">
        <v>191</v>
      </c>
      <c r="D6387" s="75">
        <v>94108</v>
      </c>
      <c r="E6387" s="75">
        <v>14.898521631709199</v>
      </c>
      <c r="F6387" s="75">
        <v>0</v>
      </c>
      <c r="G6387" s="75">
        <v>26</v>
      </c>
      <c r="H6387" s="77"/>
      <c r="I6387" s="77"/>
    </row>
    <row r="6388" spans="1:9" x14ac:dyDescent="0.25">
      <c r="A6388" s="75">
        <v>6075015300</v>
      </c>
      <c r="B6388" s="75">
        <v>2040</v>
      </c>
      <c r="C6388" s="75" t="s">
        <v>191</v>
      </c>
      <c r="D6388" s="75">
        <v>94115</v>
      </c>
      <c r="E6388" s="75">
        <v>14.8772569755837</v>
      </c>
      <c r="F6388" s="75">
        <v>0</v>
      </c>
      <c r="G6388" s="75">
        <v>16.100000000000001</v>
      </c>
      <c r="H6388" s="77"/>
      <c r="I6388" s="77"/>
    </row>
    <row r="6389" spans="1:9" x14ac:dyDescent="0.25">
      <c r="A6389" s="75">
        <v>6075015100</v>
      </c>
      <c r="B6389" s="75">
        <v>2493</v>
      </c>
      <c r="C6389" s="75" t="s">
        <v>191</v>
      </c>
      <c r="D6389" s="75">
        <v>94109</v>
      </c>
      <c r="E6389" s="75">
        <v>14.645421152064401</v>
      </c>
      <c r="F6389" s="75">
        <v>0</v>
      </c>
      <c r="G6389" s="75">
        <v>14</v>
      </c>
      <c r="H6389" s="77"/>
      <c r="I6389" s="77"/>
    </row>
    <row r="6390" spans="1:9" x14ac:dyDescent="0.25">
      <c r="A6390" s="75">
        <v>6075022600</v>
      </c>
      <c r="B6390" s="75">
        <v>1534</v>
      </c>
      <c r="C6390" s="75" t="s">
        <v>191</v>
      </c>
      <c r="D6390" s="75">
        <v>94107</v>
      </c>
      <c r="E6390" s="75">
        <v>14.625681309960999</v>
      </c>
      <c r="F6390" s="75">
        <v>0</v>
      </c>
      <c r="G6390" s="75">
        <v>7.7</v>
      </c>
      <c r="H6390" s="77"/>
      <c r="I6390" s="77"/>
    </row>
    <row r="6391" spans="1:9" x14ac:dyDescent="0.25">
      <c r="A6391" s="75">
        <v>6075022902</v>
      </c>
      <c r="B6391" s="75">
        <v>2617</v>
      </c>
      <c r="C6391" s="75" t="s">
        <v>191</v>
      </c>
      <c r="D6391" s="75">
        <v>94110</v>
      </c>
      <c r="E6391" s="75">
        <v>14.490925095413401</v>
      </c>
      <c r="F6391" s="75">
        <v>0</v>
      </c>
      <c r="G6391" s="75">
        <v>25.4</v>
      </c>
      <c r="H6391" s="77"/>
      <c r="I6391" s="77"/>
    </row>
    <row r="6392" spans="1:9" x14ac:dyDescent="0.25">
      <c r="A6392" s="75">
        <v>6075047802</v>
      </c>
      <c r="B6392" s="75">
        <v>3656</v>
      </c>
      <c r="C6392" s="75" t="s">
        <v>191</v>
      </c>
      <c r="D6392" s="75">
        <v>94121</v>
      </c>
      <c r="E6392" s="75">
        <v>14.2839307409065</v>
      </c>
      <c r="F6392" s="75">
        <v>0</v>
      </c>
      <c r="G6392" s="75">
        <v>30.2</v>
      </c>
      <c r="H6392" s="77"/>
      <c r="I6392" s="77"/>
    </row>
    <row r="6393" spans="1:9" x14ac:dyDescent="0.25">
      <c r="A6393" s="75">
        <v>6075025600</v>
      </c>
      <c r="B6393" s="75">
        <v>5618</v>
      </c>
      <c r="C6393" s="75" t="s">
        <v>191</v>
      </c>
      <c r="D6393" s="75">
        <v>94134</v>
      </c>
      <c r="E6393" s="75">
        <v>14.1850848770878</v>
      </c>
      <c r="F6393" s="75">
        <v>0</v>
      </c>
      <c r="G6393" s="75">
        <v>23.7</v>
      </c>
      <c r="H6393" s="77"/>
      <c r="I6393" s="77"/>
    </row>
    <row r="6394" spans="1:9" x14ac:dyDescent="0.25">
      <c r="A6394" s="75">
        <v>6075015200</v>
      </c>
      <c r="B6394" s="75">
        <v>3934</v>
      </c>
      <c r="C6394" s="75" t="s">
        <v>191</v>
      </c>
      <c r="D6394" s="75">
        <v>94115</v>
      </c>
      <c r="E6394" s="75">
        <v>14.114370184737901</v>
      </c>
      <c r="F6394" s="75">
        <v>0</v>
      </c>
      <c r="G6394" s="75">
        <v>23</v>
      </c>
      <c r="H6394" s="77"/>
      <c r="I6394" s="77"/>
    </row>
    <row r="6395" spans="1:9" x14ac:dyDescent="0.25">
      <c r="A6395" s="75">
        <v>6075045100</v>
      </c>
      <c r="B6395" s="75">
        <v>4996</v>
      </c>
      <c r="C6395" s="75" t="s">
        <v>191</v>
      </c>
      <c r="D6395" s="75">
        <v>94118</v>
      </c>
      <c r="E6395" s="75">
        <v>13.9512639353096</v>
      </c>
      <c r="F6395" s="75">
        <v>0</v>
      </c>
      <c r="G6395" s="75">
        <v>35.9</v>
      </c>
      <c r="H6395" s="77"/>
      <c r="I6395" s="77"/>
    </row>
    <row r="6396" spans="1:9" x14ac:dyDescent="0.25">
      <c r="A6396" s="75">
        <v>6075015400</v>
      </c>
      <c r="B6396" s="75">
        <v>5621</v>
      </c>
      <c r="C6396" s="75" t="s">
        <v>191</v>
      </c>
      <c r="D6396" s="75">
        <v>94118</v>
      </c>
      <c r="E6396" s="75">
        <v>13.9461740615855</v>
      </c>
      <c r="F6396" s="75">
        <v>0</v>
      </c>
      <c r="G6396" s="75">
        <v>18.8</v>
      </c>
      <c r="H6396" s="77"/>
      <c r="I6396" s="77"/>
    </row>
    <row r="6397" spans="1:9" x14ac:dyDescent="0.25">
      <c r="A6397" s="75">
        <v>6075035300</v>
      </c>
      <c r="B6397" s="75">
        <v>7226</v>
      </c>
      <c r="C6397" s="75" t="s">
        <v>191</v>
      </c>
      <c r="D6397" s="75">
        <v>94116</v>
      </c>
      <c r="E6397" s="75">
        <v>13.665520383863599</v>
      </c>
      <c r="F6397" s="75">
        <v>0</v>
      </c>
      <c r="G6397" s="75">
        <v>24.4</v>
      </c>
      <c r="H6397" s="77"/>
      <c r="I6397" s="77"/>
    </row>
    <row r="6398" spans="1:9" x14ac:dyDescent="0.25">
      <c r="A6398" s="75">
        <v>6075026302</v>
      </c>
      <c r="B6398" s="75">
        <v>4992</v>
      </c>
      <c r="C6398" s="75" t="s">
        <v>191</v>
      </c>
      <c r="D6398" s="75">
        <v>94112</v>
      </c>
      <c r="E6398" s="75">
        <v>13.6384211909795</v>
      </c>
      <c r="F6398" s="75">
        <v>0</v>
      </c>
      <c r="G6398" s="75">
        <v>20</v>
      </c>
      <c r="H6398" s="77"/>
      <c r="I6398" s="77"/>
    </row>
    <row r="6399" spans="1:9" x14ac:dyDescent="0.25">
      <c r="A6399" s="75">
        <v>6075025300</v>
      </c>
      <c r="B6399" s="75">
        <v>4362</v>
      </c>
      <c r="C6399" s="75" t="s">
        <v>191</v>
      </c>
      <c r="D6399" s="75">
        <v>94110</v>
      </c>
      <c r="E6399" s="75">
        <v>13.5714068452764</v>
      </c>
      <c r="F6399" s="75">
        <v>0</v>
      </c>
      <c r="G6399" s="75">
        <v>24.7</v>
      </c>
      <c r="H6399" s="77"/>
      <c r="I6399" s="77"/>
    </row>
    <row r="6400" spans="1:9" x14ac:dyDescent="0.25">
      <c r="A6400" s="75">
        <v>6075026303</v>
      </c>
      <c r="B6400" s="75">
        <v>4551</v>
      </c>
      <c r="C6400" s="75" t="s">
        <v>191</v>
      </c>
      <c r="D6400" s="75">
        <v>94112</v>
      </c>
      <c r="E6400" s="75">
        <v>13.343377729535799</v>
      </c>
      <c r="F6400" s="75">
        <v>0</v>
      </c>
      <c r="G6400" s="75">
        <v>31.8</v>
      </c>
      <c r="H6400" s="77"/>
      <c r="I6400" s="77"/>
    </row>
    <row r="6401" spans="1:9" x14ac:dyDescent="0.25">
      <c r="A6401" s="75">
        <v>6075016400</v>
      </c>
      <c r="B6401" s="75">
        <v>3778</v>
      </c>
      <c r="C6401" s="75" t="s">
        <v>191</v>
      </c>
      <c r="D6401" s="75">
        <v>94117</v>
      </c>
      <c r="E6401" s="75">
        <v>13.251234606236199</v>
      </c>
      <c r="F6401" s="75">
        <v>0</v>
      </c>
      <c r="G6401" s="75">
        <v>22.1</v>
      </c>
      <c r="H6401" s="77"/>
      <c r="I6401" s="77"/>
    </row>
    <row r="6402" spans="1:9" x14ac:dyDescent="0.25">
      <c r="A6402" s="75">
        <v>6075040200</v>
      </c>
      <c r="B6402" s="75">
        <v>5191</v>
      </c>
      <c r="C6402" s="75" t="s">
        <v>191</v>
      </c>
      <c r="D6402" s="75">
        <v>94118</v>
      </c>
      <c r="E6402" s="75">
        <v>13.0259331458882</v>
      </c>
      <c r="F6402" s="75">
        <v>0</v>
      </c>
      <c r="G6402" s="75">
        <v>28.2</v>
      </c>
      <c r="H6402" s="77"/>
      <c r="I6402" s="77"/>
    </row>
    <row r="6403" spans="1:9" x14ac:dyDescent="0.25">
      <c r="A6403" s="75">
        <v>6075042601</v>
      </c>
      <c r="B6403" s="75">
        <v>3687</v>
      </c>
      <c r="C6403" s="75" t="s">
        <v>191</v>
      </c>
      <c r="D6403" s="75">
        <v>94121</v>
      </c>
      <c r="E6403" s="75">
        <v>12.607669635316</v>
      </c>
      <c r="F6403" s="75">
        <v>0</v>
      </c>
      <c r="G6403" s="75">
        <v>35.799999999999997</v>
      </c>
      <c r="H6403" s="77"/>
      <c r="I6403" s="77"/>
    </row>
    <row r="6404" spans="1:9" x14ac:dyDescent="0.25">
      <c r="A6404" s="75">
        <v>6075042700</v>
      </c>
      <c r="B6404" s="75">
        <v>5326</v>
      </c>
      <c r="C6404" s="75" t="s">
        <v>191</v>
      </c>
      <c r="D6404" s="75">
        <v>94121</v>
      </c>
      <c r="E6404" s="75">
        <v>12.558973805049201</v>
      </c>
      <c r="F6404" s="75">
        <v>0</v>
      </c>
      <c r="G6404" s="75">
        <v>31.3</v>
      </c>
      <c r="H6404" s="77"/>
      <c r="I6404" s="77"/>
    </row>
    <row r="6405" spans="1:9" x14ac:dyDescent="0.25">
      <c r="A6405" s="75">
        <v>6075033100</v>
      </c>
      <c r="B6405" s="75">
        <v>3968</v>
      </c>
      <c r="C6405" s="75" t="s">
        <v>191</v>
      </c>
      <c r="D6405" s="75">
        <v>94132</v>
      </c>
      <c r="E6405" s="75">
        <v>12.518900784104501</v>
      </c>
      <c r="F6405" s="75">
        <v>0</v>
      </c>
      <c r="G6405" s="75">
        <v>10</v>
      </c>
      <c r="H6405" s="77"/>
      <c r="I6405" s="77"/>
    </row>
    <row r="6406" spans="1:9" x14ac:dyDescent="0.25">
      <c r="A6406" s="75">
        <v>6075016600</v>
      </c>
      <c r="B6406" s="75">
        <v>5069</v>
      </c>
      <c r="C6406" s="75" t="s">
        <v>191</v>
      </c>
      <c r="D6406" s="75">
        <v>94117</v>
      </c>
      <c r="E6406" s="75">
        <v>12.3174330976349</v>
      </c>
      <c r="F6406" s="75">
        <v>0</v>
      </c>
      <c r="G6406" s="75">
        <v>21.7</v>
      </c>
      <c r="H6406" s="77"/>
      <c r="I6406" s="77"/>
    </row>
    <row r="6407" spans="1:9" x14ac:dyDescent="0.25">
      <c r="A6407" s="75">
        <v>6075032602</v>
      </c>
      <c r="B6407" s="75">
        <v>4316</v>
      </c>
      <c r="C6407" s="75" t="s">
        <v>191</v>
      </c>
      <c r="D6407" s="75">
        <v>94122</v>
      </c>
      <c r="E6407" s="75">
        <v>12.105590706540999</v>
      </c>
      <c r="F6407" s="75">
        <v>0</v>
      </c>
      <c r="G6407" s="75">
        <v>31.8</v>
      </c>
      <c r="H6407" s="77"/>
      <c r="I6407" s="77"/>
    </row>
    <row r="6408" spans="1:9" x14ac:dyDescent="0.25">
      <c r="A6408" s="75">
        <v>6075045200</v>
      </c>
      <c r="B6408" s="75">
        <v>6474</v>
      </c>
      <c r="C6408" s="75" t="s">
        <v>191</v>
      </c>
      <c r="D6408" s="75">
        <v>94118</v>
      </c>
      <c r="E6408" s="75">
        <v>12.0549809732687</v>
      </c>
      <c r="F6408" s="75">
        <v>0</v>
      </c>
      <c r="G6408" s="75">
        <v>24.5</v>
      </c>
      <c r="H6408" s="77"/>
      <c r="I6408" s="77"/>
    </row>
    <row r="6409" spans="1:9" x14ac:dyDescent="0.25">
      <c r="A6409" s="75">
        <v>6075035400</v>
      </c>
      <c r="B6409" s="75">
        <v>6691</v>
      </c>
      <c r="C6409" s="75" t="s">
        <v>191</v>
      </c>
      <c r="D6409" s="75">
        <v>94116</v>
      </c>
      <c r="E6409" s="75">
        <v>12.0190054657016</v>
      </c>
      <c r="F6409" s="75">
        <v>0</v>
      </c>
      <c r="G6409" s="75">
        <v>22.6</v>
      </c>
      <c r="H6409" s="77"/>
      <c r="I6409" s="77"/>
    </row>
    <row r="6410" spans="1:9" x14ac:dyDescent="0.25">
      <c r="A6410" s="75">
        <v>6075031301</v>
      </c>
      <c r="B6410" s="75">
        <v>3826</v>
      </c>
      <c r="C6410" s="75" t="s">
        <v>191</v>
      </c>
      <c r="D6410" s="75">
        <v>94132</v>
      </c>
      <c r="E6410" s="75">
        <v>11.9606501693351</v>
      </c>
      <c r="F6410" s="75">
        <v>0</v>
      </c>
      <c r="G6410" s="75">
        <v>28.2</v>
      </c>
      <c r="H6410" s="77"/>
      <c r="I6410" s="77"/>
    </row>
    <row r="6411" spans="1:9" x14ac:dyDescent="0.25">
      <c r="A6411" s="75">
        <v>6075011902</v>
      </c>
      <c r="B6411" s="75">
        <v>2598</v>
      </c>
      <c r="C6411" s="75" t="s">
        <v>191</v>
      </c>
      <c r="D6411" s="75">
        <v>94108</v>
      </c>
      <c r="E6411" s="75">
        <v>11.814322588810001</v>
      </c>
      <c r="F6411" s="75">
        <v>0</v>
      </c>
      <c r="G6411" s="75">
        <v>35.4</v>
      </c>
      <c r="H6411" s="77"/>
      <c r="I6411" s="77"/>
    </row>
    <row r="6412" spans="1:9" x14ac:dyDescent="0.25">
      <c r="A6412" s="75">
        <v>6075010200</v>
      </c>
      <c r="B6412" s="75">
        <v>4143</v>
      </c>
      <c r="C6412" s="75" t="s">
        <v>191</v>
      </c>
      <c r="D6412" s="75">
        <v>94109</v>
      </c>
      <c r="E6412" s="75">
        <v>11.751196775467101</v>
      </c>
      <c r="F6412" s="75">
        <v>0</v>
      </c>
      <c r="G6412" s="75">
        <v>12.1</v>
      </c>
      <c r="H6412" s="77"/>
      <c r="I6412" s="77"/>
    </row>
    <row r="6413" spans="1:9" x14ac:dyDescent="0.25">
      <c r="A6413" s="75">
        <v>6075047701</v>
      </c>
      <c r="B6413" s="75">
        <v>4334</v>
      </c>
      <c r="C6413" s="75" t="s">
        <v>191</v>
      </c>
      <c r="D6413" s="75">
        <v>94121</v>
      </c>
      <c r="E6413" s="75">
        <v>11.653361290332199</v>
      </c>
      <c r="F6413" s="75">
        <v>0</v>
      </c>
      <c r="G6413" s="75">
        <v>25.6</v>
      </c>
      <c r="H6413" s="77"/>
      <c r="I6413" s="77"/>
    </row>
    <row r="6414" spans="1:9" x14ac:dyDescent="0.25">
      <c r="A6414" s="75">
        <v>6075010900</v>
      </c>
      <c r="B6414" s="75">
        <v>4320</v>
      </c>
      <c r="C6414" s="75" t="s">
        <v>191</v>
      </c>
      <c r="D6414" s="75">
        <v>94109</v>
      </c>
      <c r="E6414" s="75">
        <v>11.617916774851899</v>
      </c>
      <c r="F6414" s="75">
        <v>0</v>
      </c>
      <c r="G6414" s="75">
        <v>16.2</v>
      </c>
      <c r="H6414" s="77"/>
      <c r="I6414" s="77"/>
    </row>
    <row r="6415" spans="1:9" x14ac:dyDescent="0.25">
      <c r="A6415" s="75">
        <v>6075032802</v>
      </c>
      <c r="B6415" s="75">
        <v>4047</v>
      </c>
      <c r="C6415" s="75" t="s">
        <v>191</v>
      </c>
      <c r="D6415" s="75">
        <v>94122</v>
      </c>
      <c r="E6415" s="75">
        <v>11.444699291097001</v>
      </c>
      <c r="F6415" s="75">
        <v>0</v>
      </c>
      <c r="G6415" s="75">
        <v>17.899999999999999</v>
      </c>
      <c r="H6415" s="77"/>
      <c r="I6415" s="77"/>
    </row>
    <row r="6416" spans="1:9" x14ac:dyDescent="0.25">
      <c r="A6416" s="75">
        <v>6075015700</v>
      </c>
      <c r="B6416" s="75">
        <v>7832</v>
      </c>
      <c r="C6416" s="75" t="s">
        <v>191</v>
      </c>
      <c r="D6416" s="75">
        <v>94118</v>
      </c>
      <c r="E6416" s="75">
        <v>11.3350785396005</v>
      </c>
      <c r="F6416" s="75">
        <v>0</v>
      </c>
      <c r="G6416" s="75">
        <v>20</v>
      </c>
      <c r="H6416" s="77"/>
      <c r="I6416" s="77"/>
    </row>
    <row r="6417" spans="1:9" x14ac:dyDescent="0.25">
      <c r="A6417" s="75">
        <v>6075020700</v>
      </c>
      <c r="B6417" s="75">
        <v>5171</v>
      </c>
      <c r="C6417" s="75" t="s">
        <v>191</v>
      </c>
      <c r="D6417" s="75">
        <v>94110</v>
      </c>
      <c r="E6417" s="75">
        <v>11.314007631069201</v>
      </c>
      <c r="F6417" s="75">
        <v>0</v>
      </c>
      <c r="G6417" s="75">
        <v>19.100000000000001</v>
      </c>
      <c r="H6417" s="77"/>
      <c r="I6417" s="77"/>
    </row>
    <row r="6418" spans="1:9" x14ac:dyDescent="0.25">
      <c r="A6418" s="75">
        <v>6075013400</v>
      </c>
      <c r="B6418" s="75">
        <v>3599</v>
      </c>
      <c r="C6418" s="75" t="s">
        <v>191</v>
      </c>
      <c r="D6418" s="75">
        <v>94115</v>
      </c>
      <c r="E6418" s="75">
        <v>11.2902808698088</v>
      </c>
      <c r="F6418" s="75">
        <v>0</v>
      </c>
      <c r="G6418" s="75">
        <v>13.8</v>
      </c>
      <c r="H6418" s="77"/>
      <c r="I6418" s="77"/>
    </row>
    <row r="6419" spans="1:9" x14ac:dyDescent="0.25">
      <c r="A6419" s="75">
        <v>6075035202</v>
      </c>
      <c r="B6419" s="75">
        <v>4322</v>
      </c>
      <c r="C6419" s="75" t="s">
        <v>191</v>
      </c>
      <c r="D6419" s="75">
        <v>94122</v>
      </c>
      <c r="E6419" s="75">
        <v>11.220338149154101</v>
      </c>
      <c r="F6419" s="75">
        <v>0</v>
      </c>
      <c r="G6419" s="75">
        <v>28.3</v>
      </c>
      <c r="H6419" s="77"/>
      <c r="I6419" s="77"/>
    </row>
    <row r="6420" spans="1:9" x14ac:dyDescent="0.25">
      <c r="A6420" s="75">
        <v>6075047702</v>
      </c>
      <c r="B6420" s="75">
        <v>3824</v>
      </c>
      <c r="C6420" s="75" t="s">
        <v>191</v>
      </c>
      <c r="D6420" s="75">
        <v>94121</v>
      </c>
      <c r="E6420" s="75">
        <v>11.202197490163</v>
      </c>
      <c r="F6420" s="75">
        <v>0</v>
      </c>
      <c r="G6420" s="75">
        <v>22.4</v>
      </c>
      <c r="H6420" s="77"/>
      <c r="I6420" s="77"/>
    </row>
    <row r="6421" spans="1:9" x14ac:dyDescent="0.25">
      <c r="A6421" s="75">
        <v>6075015600</v>
      </c>
      <c r="B6421" s="75">
        <v>2728</v>
      </c>
      <c r="C6421" s="75" t="s">
        <v>191</v>
      </c>
      <c r="D6421" s="75">
        <v>94118</v>
      </c>
      <c r="E6421" s="75">
        <v>10.944481322723</v>
      </c>
      <c r="F6421" s="75">
        <v>0</v>
      </c>
      <c r="G6421" s="75">
        <v>23.5</v>
      </c>
      <c r="H6421" s="77"/>
      <c r="I6421" s="77"/>
    </row>
    <row r="6422" spans="1:9" x14ac:dyDescent="0.25">
      <c r="A6422" s="75">
        <v>6075010400</v>
      </c>
      <c r="B6422" s="75">
        <v>4545</v>
      </c>
      <c r="C6422" s="75" t="s">
        <v>191</v>
      </c>
      <c r="D6422" s="75">
        <v>94133</v>
      </c>
      <c r="E6422" s="75">
        <v>10.9378168512256</v>
      </c>
      <c r="F6422" s="75">
        <v>0</v>
      </c>
      <c r="G6422" s="75">
        <v>15.7</v>
      </c>
      <c r="H6422" s="77"/>
      <c r="I6422" s="77"/>
    </row>
    <row r="6423" spans="1:9" x14ac:dyDescent="0.25">
      <c r="A6423" s="75">
        <v>6075032801</v>
      </c>
      <c r="B6423" s="75">
        <v>4238</v>
      </c>
      <c r="C6423" s="75" t="s">
        <v>191</v>
      </c>
      <c r="D6423" s="75">
        <v>94116</v>
      </c>
      <c r="E6423" s="75">
        <v>10.7849291360899</v>
      </c>
      <c r="F6423" s="75">
        <v>0</v>
      </c>
      <c r="G6423" s="75">
        <v>23.4</v>
      </c>
      <c r="H6423" s="77"/>
      <c r="I6423" s="77"/>
    </row>
    <row r="6424" spans="1:9" x14ac:dyDescent="0.25">
      <c r="A6424" s="75">
        <v>6075035201</v>
      </c>
      <c r="B6424" s="75">
        <v>5300</v>
      </c>
      <c r="C6424" s="75" t="s">
        <v>191</v>
      </c>
      <c r="D6424" s="75">
        <v>94122</v>
      </c>
      <c r="E6424" s="75">
        <v>10.666284729118701</v>
      </c>
      <c r="F6424" s="75">
        <v>0</v>
      </c>
      <c r="G6424" s="75">
        <v>22.5</v>
      </c>
      <c r="H6424" s="77"/>
      <c r="I6424" s="77"/>
    </row>
    <row r="6425" spans="1:9" x14ac:dyDescent="0.25">
      <c r="A6425" s="75">
        <v>6075013500</v>
      </c>
      <c r="B6425" s="75">
        <v>2556</v>
      </c>
      <c r="C6425" s="75" t="s">
        <v>191</v>
      </c>
      <c r="D6425" s="75">
        <v>94115</v>
      </c>
      <c r="E6425" s="75">
        <v>10.6606060927228</v>
      </c>
      <c r="F6425" s="75">
        <v>0</v>
      </c>
      <c r="G6425" s="75">
        <v>10.9</v>
      </c>
      <c r="H6425" s="77"/>
      <c r="I6425" s="77"/>
    </row>
    <row r="6426" spans="1:9" x14ac:dyDescent="0.25">
      <c r="A6426" s="75">
        <v>6075026002</v>
      </c>
      <c r="B6426" s="75">
        <v>3544</v>
      </c>
      <c r="C6426" s="75" t="s">
        <v>191</v>
      </c>
      <c r="D6426" s="75">
        <v>94112</v>
      </c>
      <c r="E6426" s="75">
        <v>10.608973085320599</v>
      </c>
      <c r="F6426" s="75">
        <v>0</v>
      </c>
      <c r="G6426" s="75">
        <v>26.3</v>
      </c>
      <c r="H6426" s="77"/>
      <c r="I6426" s="77"/>
    </row>
    <row r="6427" spans="1:9" x14ac:dyDescent="0.25">
      <c r="A6427" s="75">
        <v>6075012700</v>
      </c>
      <c r="B6427" s="75">
        <v>3492</v>
      </c>
      <c r="C6427" s="75" t="s">
        <v>191</v>
      </c>
      <c r="D6427" s="75">
        <v>94123</v>
      </c>
      <c r="E6427" s="75">
        <v>10.530621820371399</v>
      </c>
      <c r="F6427" s="75">
        <v>0</v>
      </c>
      <c r="G6427" s="75">
        <v>8.1</v>
      </c>
      <c r="H6427" s="77"/>
      <c r="I6427" s="77"/>
    </row>
    <row r="6428" spans="1:9" x14ac:dyDescent="0.25">
      <c r="A6428" s="75">
        <v>6075032901</v>
      </c>
      <c r="B6428" s="75">
        <v>5021</v>
      </c>
      <c r="C6428" s="75" t="s">
        <v>191</v>
      </c>
      <c r="D6428" s="75">
        <v>94116</v>
      </c>
      <c r="E6428" s="75">
        <v>10.3657972106835</v>
      </c>
      <c r="F6428" s="75">
        <v>0</v>
      </c>
      <c r="G6428" s="75">
        <v>18.899999999999999</v>
      </c>
      <c r="H6428" s="77"/>
      <c r="I6428" s="77"/>
    </row>
    <row r="6429" spans="1:9" x14ac:dyDescent="0.25">
      <c r="A6429" s="75">
        <v>6075047901</v>
      </c>
      <c r="B6429" s="75">
        <v>6400</v>
      </c>
      <c r="C6429" s="75" t="s">
        <v>191</v>
      </c>
      <c r="D6429" s="75">
        <v>94121</v>
      </c>
      <c r="E6429" s="75">
        <v>10.316729447992</v>
      </c>
      <c r="F6429" s="75">
        <v>0</v>
      </c>
      <c r="G6429" s="75">
        <v>25</v>
      </c>
      <c r="H6429" s="77"/>
      <c r="I6429" s="77"/>
    </row>
    <row r="6430" spans="1:9" x14ac:dyDescent="0.25">
      <c r="A6430" s="75">
        <v>6075047600</v>
      </c>
      <c r="B6430" s="75">
        <v>5137</v>
      </c>
      <c r="C6430" s="75" t="s">
        <v>191</v>
      </c>
      <c r="D6430" s="75">
        <v>94118</v>
      </c>
      <c r="E6430" s="75">
        <v>10.110158362805899</v>
      </c>
      <c r="F6430" s="75">
        <v>0</v>
      </c>
      <c r="G6430" s="75">
        <v>14.4</v>
      </c>
      <c r="H6430" s="77"/>
      <c r="I6430" s="77"/>
    </row>
    <row r="6431" spans="1:9" x14ac:dyDescent="0.25">
      <c r="A6431" s="75">
        <v>6075013102</v>
      </c>
      <c r="B6431" s="75">
        <v>2625</v>
      </c>
      <c r="C6431" s="75" t="s">
        <v>191</v>
      </c>
      <c r="D6431" s="75">
        <v>94109</v>
      </c>
      <c r="E6431" s="75">
        <v>10.0903599265406</v>
      </c>
      <c r="F6431" s="75">
        <v>0</v>
      </c>
      <c r="G6431" s="75">
        <v>11.8</v>
      </c>
      <c r="H6431" s="77"/>
      <c r="I6431" s="77"/>
    </row>
    <row r="6432" spans="1:9" x14ac:dyDescent="0.25">
      <c r="A6432" s="75">
        <v>6075013101</v>
      </c>
      <c r="B6432" s="75">
        <v>3811</v>
      </c>
      <c r="C6432" s="75" t="s">
        <v>191</v>
      </c>
      <c r="D6432" s="75">
        <v>94109</v>
      </c>
      <c r="E6432" s="75">
        <v>10.0608415125288</v>
      </c>
      <c r="F6432" s="75">
        <v>0</v>
      </c>
      <c r="G6432" s="75">
        <v>8.6999999999999993</v>
      </c>
      <c r="H6432" s="77"/>
      <c r="I6432" s="77"/>
    </row>
    <row r="6433" spans="1:9" x14ac:dyDescent="0.25">
      <c r="A6433" s="75">
        <v>6075032601</v>
      </c>
      <c r="B6433" s="75">
        <v>4416</v>
      </c>
      <c r="C6433" s="75" t="s">
        <v>191</v>
      </c>
      <c r="D6433" s="75">
        <v>94122</v>
      </c>
      <c r="E6433" s="75">
        <v>10.0012091761824</v>
      </c>
      <c r="F6433" s="75">
        <v>0</v>
      </c>
      <c r="G6433" s="75">
        <v>19.2</v>
      </c>
      <c r="H6433" s="77"/>
      <c r="I6433" s="77"/>
    </row>
    <row r="6434" spans="1:9" x14ac:dyDescent="0.25">
      <c r="A6434" s="75">
        <v>6075016500</v>
      </c>
      <c r="B6434" s="75">
        <v>5083</v>
      </c>
      <c r="C6434" s="75" t="s">
        <v>191</v>
      </c>
      <c r="D6434" s="75">
        <v>94117</v>
      </c>
      <c r="E6434" s="75">
        <v>9.98005564692129</v>
      </c>
      <c r="F6434" s="75">
        <v>0</v>
      </c>
      <c r="G6434" s="75">
        <v>20.8</v>
      </c>
      <c r="H6434" s="77"/>
      <c r="I6434" s="77"/>
    </row>
    <row r="6435" spans="1:9" x14ac:dyDescent="0.25">
      <c r="A6435" s="75">
        <v>6075013300</v>
      </c>
      <c r="B6435" s="75">
        <v>4232</v>
      </c>
      <c r="C6435" s="75" t="s">
        <v>191</v>
      </c>
      <c r="D6435" s="75">
        <v>94118</v>
      </c>
      <c r="E6435" s="75">
        <v>9.9632044435113905</v>
      </c>
      <c r="F6435" s="75">
        <v>0</v>
      </c>
      <c r="G6435" s="75">
        <v>18.399999999999999</v>
      </c>
      <c r="H6435" s="77"/>
      <c r="I6435" s="77"/>
    </row>
    <row r="6436" spans="1:9" x14ac:dyDescent="0.25">
      <c r="A6436" s="75">
        <v>6075032902</v>
      </c>
      <c r="B6436" s="75">
        <v>3831</v>
      </c>
      <c r="C6436" s="75" t="s">
        <v>191</v>
      </c>
      <c r="D6436" s="75">
        <v>94122</v>
      </c>
      <c r="E6436" s="75">
        <v>9.7712157719551307</v>
      </c>
      <c r="F6436" s="75">
        <v>0</v>
      </c>
      <c r="G6436" s="75">
        <v>25.8</v>
      </c>
      <c r="H6436" s="77"/>
      <c r="I6436" s="77"/>
    </row>
    <row r="6437" spans="1:9" x14ac:dyDescent="0.25">
      <c r="A6437" s="75">
        <v>6075031100</v>
      </c>
      <c r="B6437" s="75">
        <v>6193</v>
      </c>
      <c r="C6437" s="75" t="s">
        <v>191</v>
      </c>
      <c r="D6437" s="75">
        <v>94112</v>
      </c>
      <c r="E6437" s="75">
        <v>9.7150673480697805</v>
      </c>
      <c r="F6437" s="75">
        <v>0</v>
      </c>
      <c r="G6437" s="75">
        <v>13.3</v>
      </c>
      <c r="H6437" s="77"/>
      <c r="I6437" s="77"/>
    </row>
    <row r="6438" spans="1:9" x14ac:dyDescent="0.25">
      <c r="A6438" s="75">
        <v>6075042602</v>
      </c>
      <c r="B6438" s="75">
        <v>3243</v>
      </c>
      <c r="C6438" s="75" t="s">
        <v>191</v>
      </c>
      <c r="D6438" s="75">
        <v>94118</v>
      </c>
      <c r="E6438" s="75">
        <v>9.7118178347229893</v>
      </c>
      <c r="F6438" s="75">
        <v>0</v>
      </c>
      <c r="G6438" s="75">
        <v>14</v>
      </c>
      <c r="H6438" s="77"/>
      <c r="I6438" s="77"/>
    </row>
    <row r="6439" spans="1:9" x14ac:dyDescent="0.25">
      <c r="A6439" s="75">
        <v>6075016900</v>
      </c>
      <c r="B6439" s="75">
        <v>2924</v>
      </c>
      <c r="C6439" s="75" t="s">
        <v>191</v>
      </c>
      <c r="D6439" s="75">
        <v>94114</v>
      </c>
      <c r="E6439" s="75">
        <v>9.6437887998430707</v>
      </c>
      <c r="F6439" s="75">
        <v>0</v>
      </c>
      <c r="G6439" s="75">
        <v>17.8</v>
      </c>
      <c r="H6439" s="77"/>
      <c r="I6439" s="77"/>
    </row>
    <row r="6440" spans="1:9" x14ac:dyDescent="0.25">
      <c r="A6440" s="75">
        <v>6075021000</v>
      </c>
      <c r="B6440" s="75">
        <v>4196</v>
      </c>
      <c r="C6440" s="75" t="s">
        <v>191</v>
      </c>
      <c r="D6440" s="75">
        <v>94110</v>
      </c>
      <c r="E6440" s="75">
        <v>9.4119000853084493</v>
      </c>
      <c r="F6440" s="75">
        <v>0</v>
      </c>
      <c r="G6440" s="75">
        <v>16.399999999999999</v>
      </c>
      <c r="H6440" s="77"/>
      <c r="I6440" s="77"/>
    </row>
    <row r="6441" spans="1:9" x14ac:dyDescent="0.25">
      <c r="A6441" s="75">
        <v>6075016700</v>
      </c>
      <c r="B6441" s="75">
        <v>4652</v>
      </c>
      <c r="C6441" s="75" t="s">
        <v>191</v>
      </c>
      <c r="D6441" s="75">
        <v>94117</v>
      </c>
      <c r="E6441" s="75">
        <v>9.2064794726929406</v>
      </c>
      <c r="F6441" s="75">
        <v>0</v>
      </c>
      <c r="G6441" s="75">
        <v>16.5</v>
      </c>
      <c r="H6441" s="77"/>
      <c r="I6441" s="77"/>
    </row>
    <row r="6442" spans="1:9" x14ac:dyDescent="0.25">
      <c r="A6442" s="75">
        <v>6075030301</v>
      </c>
      <c r="B6442" s="75">
        <v>5658</v>
      </c>
      <c r="C6442" s="75" t="s">
        <v>191</v>
      </c>
      <c r="D6442" s="75">
        <v>94122</v>
      </c>
      <c r="E6442" s="75">
        <v>9.0333516811766597</v>
      </c>
      <c r="F6442" s="75">
        <v>0</v>
      </c>
      <c r="G6442" s="75">
        <v>15.5</v>
      </c>
      <c r="H6442" s="77"/>
      <c r="I6442" s="77"/>
    </row>
    <row r="6443" spans="1:9" x14ac:dyDescent="0.25">
      <c r="A6443" s="75">
        <v>6075016801</v>
      </c>
      <c r="B6443" s="75">
        <v>3218</v>
      </c>
      <c r="C6443" s="75" t="s">
        <v>191</v>
      </c>
      <c r="D6443" s="75">
        <v>94117</v>
      </c>
      <c r="E6443" s="75">
        <v>8.77767600575622</v>
      </c>
      <c r="F6443" s="75">
        <v>0</v>
      </c>
      <c r="G6443" s="75">
        <v>23.2</v>
      </c>
      <c r="H6443" s="77"/>
      <c r="I6443" s="77"/>
    </row>
    <row r="6444" spans="1:9" x14ac:dyDescent="0.25">
      <c r="A6444" s="75">
        <v>6075015802</v>
      </c>
      <c r="B6444" s="75">
        <v>2965</v>
      </c>
      <c r="C6444" s="75" t="s">
        <v>191</v>
      </c>
      <c r="D6444" s="75">
        <v>94115</v>
      </c>
      <c r="E6444" s="75">
        <v>8.6114075580130098</v>
      </c>
      <c r="F6444" s="75">
        <v>0</v>
      </c>
      <c r="G6444" s="75">
        <v>29.1</v>
      </c>
      <c r="H6444" s="77"/>
      <c r="I6444" s="77"/>
    </row>
    <row r="6445" spans="1:9" x14ac:dyDescent="0.25">
      <c r="A6445" s="75">
        <v>6075031000</v>
      </c>
      <c r="B6445" s="75">
        <v>3494</v>
      </c>
      <c r="C6445" s="75" t="s">
        <v>191</v>
      </c>
      <c r="D6445" s="75">
        <v>94112</v>
      </c>
      <c r="E6445" s="75">
        <v>8.5720071634731898</v>
      </c>
      <c r="F6445" s="75">
        <v>0</v>
      </c>
      <c r="G6445" s="75">
        <v>12.1</v>
      </c>
      <c r="H6445" s="77"/>
      <c r="I6445" s="77"/>
    </row>
    <row r="6446" spans="1:9" x14ac:dyDescent="0.25">
      <c r="A6446" s="75">
        <v>6075030202</v>
      </c>
      <c r="B6446" s="75">
        <v>4313</v>
      </c>
      <c r="C6446" s="75" t="s">
        <v>191</v>
      </c>
      <c r="D6446" s="75">
        <v>94122</v>
      </c>
      <c r="E6446" s="75">
        <v>8.4182787443565505</v>
      </c>
      <c r="F6446" s="75">
        <v>0</v>
      </c>
      <c r="G6446" s="75">
        <v>19.2</v>
      </c>
      <c r="H6446" s="77"/>
      <c r="I6446" s="77"/>
    </row>
    <row r="6447" spans="1:9" x14ac:dyDescent="0.25">
      <c r="A6447" s="75">
        <v>6075030101</v>
      </c>
      <c r="B6447" s="75">
        <v>4233</v>
      </c>
      <c r="C6447" s="75" t="s">
        <v>191</v>
      </c>
      <c r="D6447" s="75">
        <v>94122</v>
      </c>
      <c r="E6447" s="75">
        <v>8.2364933567294702</v>
      </c>
      <c r="F6447" s="75">
        <v>0</v>
      </c>
      <c r="G6447" s="75">
        <v>20.9</v>
      </c>
      <c r="H6447" s="77"/>
      <c r="I6447" s="77"/>
    </row>
    <row r="6448" spans="1:9" x14ac:dyDescent="0.25">
      <c r="A6448" s="75">
        <v>6075017000</v>
      </c>
      <c r="B6448" s="75">
        <v>3689</v>
      </c>
      <c r="C6448" s="75" t="s">
        <v>191</v>
      </c>
      <c r="D6448" s="75">
        <v>94114</v>
      </c>
      <c r="E6448" s="75">
        <v>8.1309462380712496</v>
      </c>
      <c r="F6448" s="75">
        <v>0</v>
      </c>
      <c r="G6448" s="75">
        <v>10.1</v>
      </c>
      <c r="H6448" s="77"/>
      <c r="I6448" s="77"/>
    </row>
    <row r="6449" spans="1:9" x14ac:dyDescent="0.25">
      <c r="A6449" s="75">
        <v>6075033000</v>
      </c>
      <c r="B6449" s="75">
        <v>7764</v>
      </c>
      <c r="C6449" s="75" t="s">
        <v>191</v>
      </c>
      <c r="D6449" s="75">
        <v>94116</v>
      </c>
      <c r="E6449" s="75">
        <v>8.0590595506230596</v>
      </c>
      <c r="F6449" s="75">
        <v>0</v>
      </c>
      <c r="G6449" s="75">
        <v>23</v>
      </c>
      <c r="H6449" s="77"/>
      <c r="I6449" s="77"/>
    </row>
    <row r="6450" spans="1:9" x14ac:dyDescent="0.25">
      <c r="A6450" s="75">
        <v>6075012902</v>
      </c>
      <c r="B6450" s="75">
        <v>3376</v>
      </c>
      <c r="C6450" s="75" t="s">
        <v>191</v>
      </c>
      <c r="D6450" s="75">
        <v>94123</v>
      </c>
      <c r="E6450" s="75">
        <v>7.9716135726417399</v>
      </c>
      <c r="F6450" s="75">
        <v>0</v>
      </c>
      <c r="G6450" s="75">
        <v>12.8</v>
      </c>
      <c r="H6450" s="77"/>
      <c r="I6450" s="77"/>
    </row>
    <row r="6451" spans="1:9" x14ac:dyDescent="0.25">
      <c r="A6451" s="75">
        <v>6075030900</v>
      </c>
      <c r="B6451" s="75">
        <v>6581</v>
      </c>
      <c r="C6451" s="75" t="s">
        <v>191</v>
      </c>
      <c r="D6451" s="75">
        <v>94127</v>
      </c>
      <c r="E6451" s="75">
        <v>7.9633804812495601</v>
      </c>
      <c r="F6451" s="75">
        <v>0</v>
      </c>
      <c r="G6451" s="75">
        <v>12</v>
      </c>
      <c r="H6451" s="77"/>
      <c r="I6451" s="77"/>
    </row>
    <row r="6452" spans="1:9" x14ac:dyDescent="0.25">
      <c r="A6452" s="75">
        <v>6075030201</v>
      </c>
      <c r="B6452" s="75">
        <v>3928</v>
      </c>
      <c r="C6452" s="75" t="s">
        <v>191</v>
      </c>
      <c r="D6452" s="75">
        <v>94122</v>
      </c>
      <c r="E6452" s="75">
        <v>7.8496335361022496</v>
      </c>
      <c r="F6452" s="75">
        <v>0</v>
      </c>
      <c r="G6452" s="75">
        <v>16.2</v>
      </c>
      <c r="H6452" s="77"/>
      <c r="I6452" s="77"/>
    </row>
    <row r="6453" spans="1:9" x14ac:dyDescent="0.25">
      <c r="A6453" s="75">
        <v>6075032700</v>
      </c>
      <c r="B6453" s="75">
        <v>6572</v>
      </c>
      <c r="C6453" s="75" t="s">
        <v>191</v>
      </c>
      <c r="D6453" s="75">
        <v>94122</v>
      </c>
      <c r="E6453" s="75">
        <v>7.6051599974556101</v>
      </c>
      <c r="F6453" s="75">
        <v>0</v>
      </c>
      <c r="G6453" s="75">
        <v>20.5</v>
      </c>
      <c r="H6453" s="77"/>
      <c r="I6453" s="77"/>
    </row>
    <row r="6454" spans="1:9" x14ac:dyDescent="0.25">
      <c r="A6454" s="75">
        <v>6075042800</v>
      </c>
      <c r="B6454" s="75">
        <v>2376</v>
      </c>
      <c r="C6454" s="75" t="s">
        <v>191</v>
      </c>
      <c r="D6454" s="75">
        <v>94121</v>
      </c>
      <c r="E6454" s="75">
        <v>7.3887361944735197</v>
      </c>
      <c r="F6454" s="75">
        <v>0</v>
      </c>
      <c r="G6454" s="75">
        <v>8.6999999999999993</v>
      </c>
      <c r="H6454" s="77"/>
      <c r="I6454" s="77"/>
    </row>
    <row r="6455" spans="1:9" x14ac:dyDescent="0.25">
      <c r="A6455" s="75">
        <v>6075013000</v>
      </c>
      <c r="B6455" s="75">
        <v>4044</v>
      </c>
      <c r="C6455" s="75" t="s">
        <v>191</v>
      </c>
      <c r="D6455" s="75">
        <v>94123</v>
      </c>
      <c r="E6455" s="75">
        <v>7.3339725562824603</v>
      </c>
      <c r="F6455" s="75">
        <v>0</v>
      </c>
      <c r="G6455" s="75">
        <v>12.2</v>
      </c>
      <c r="H6455" s="77"/>
      <c r="I6455" s="77"/>
    </row>
    <row r="6456" spans="1:9" x14ac:dyDescent="0.25">
      <c r="A6456" s="75">
        <v>6075017102</v>
      </c>
      <c r="B6456" s="75">
        <v>3451</v>
      </c>
      <c r="C6456" s="75" t="s">
        <v>191</v>
      </c>
      <c r="D6456" s="75">
        <v>94117</v>
      </c>
      <c r="E6456" s="75">
        <v>6.6375495468843901</v>
      </c>
      <c r="F6456" s="75">
        <v>0</v>
      </c>
      <c r="G6456" s="75">
        <v>14.2</v>
      </c>
      <c r="H6456" s="77"/>
      <c r="I6456" s="77"/>
    </row>
    <row r="6457" spans="1:9" x14ac:dyDescent="0.25">
      <c r="A6457" s="75">
        <v>6075021600</v>
      </c>
      <c r="B6457" s="75">
        <v>3836</v>
      </c>
      <c r="C6457" s="75" t="s">
        <v>191</v>
      </c>
      <c r="D6457" s="75">
        <v>94131</v>
      </c>
      <c r="E6457" s="75">
        <v>6.5659923040064196</v>
      </c>
      <c r="F6457" s="75">
        <v>0</v>
      </c>
      <c r="G6457" s="75">
        <v>15.6</v>
      </c>
      <c r="H6457" s="77"/>
      <c r="I6457" s="77"/>
    </row>
    <row r="6458" spans="1:9" x14ac:dyDescent="0.25">
      <c r="A6458" s="75">
        <v>6075020300</v>
      </c>
      <c r="B6458" s="75">
        <v>3034</v>
      </c>
      <c r="C6458" s="75" t="s">
        <v>191</v>
      </c>
      <c r="D6458" s="75">
        <v>94114</v>
      </c>
      <c r="E6458" s="75">
        <v>6.2953405423348103</v>
      </c>
      <c r="F6458" s="75">
        <v>0</v>
      </c>
      <c r="G6458" s="75">
        <v>19.3</v>
      </c>
      <c r="H6458" s="77"/>
      <c r="I6458" s="77"/>
    </row>
    <row r="6459" spans="1:9" x14ac:dyDescent="0.25">
      <c r="A6459" s="75">
        <v>6075035100</v>
      </c>
      <c r="B6459" s="75">
        <v>7842</v>
      </c>
      <c r="C6459" s="75" t="s">
        <v>191</v>
      </c>
      <c r="D6459" s="75">
        <v>94122</v>
      </c>
      <c r="E6459" s="75">
        <v>6.2762597421660198</v>
      </c>
      <c r="F6459" s="75">
        <v>0</v>
      </c>
      <c r="G6459" s="75">
        <v>18.600000000000001</v>
      </c>
      <c r="H6459" s="77"/>
      <c r="I6459" s="77"/>
    </row>
    <row r="6460" spans="1:9" x14ac:dyDescent="0.25">
      <c r="A6460" s="75">
        <v>6075021700</v>
      </c>
      <c r="B6460" s="75">
        <v>3948</v>
      </c>
      <c r="C6460" s="75" t="s">
        <v>191</v>
      </c>
      <c r="D6460" s="75">
        <v>94131</v>
      </c>
      <c r="E6460" s="75">
        <v>6.2540544131240701</v>
      </c>
      <c r="F6460" s="75">
        <v>0</v>
      </c>
      <c r="G6460" s="75">
        <v>17.600000000000001</v>
      </c>
      <c r="H6460" s="77"/>
      <c r="I6460" s="77"/>
    </row>
    <row r="6461" spans="1:9" x14ac:dyDescent="0.25">
      <c r="A6461" s="75">
        <v>6075030302</v>
      </c>
      <c r="B6461" s="75">
        <v>3549</v>
      </c>
      <c r="C6461" s="75" t="s">
        <v>191</v>
      </c>
      <c r="D6461" s="75">
        <v>94116</v>
      </c>
      <c r="E6461" s="75">
        <v>6.0290540807964899</v>
      </c>
      <c r="F6461" s="75">
        <v>0</v>
      </c>
      <c r="G6461" s="75">
        <v>18.7</v>
      </c>
      <c r="H6461" s="77"/>
      <c r="I6461" s="77"/>
    </row>
    <row r="6462" spans="1:9" x14ac:dyDescent="0.25">
      <c r="A6462" s="75">
        <v>6075020402</v>
      </c>
      <c r="B6462" s="75">
        <v>3997</v>
      </c>
      <c r="C6462" s="75" t="s">
        <v>191</v>
      </c>
      <c r="D6462" s="75">
        <v>94131</v>
      </c>
      <c r="E6462" s="75">
        <v>6.0145807075359503</v>
      </c>
      <c r="F6462" s="75">
        <v>0</v>
      </c>
      <c r="G6462" s="75">
        <v>17.100000000000001</v>
      </c>
      <c r="H6462" s="77"/>
      <c r="I6462" s="77"/>
    </row>
    <row r="6463" spans="1:9" x14ac:dyDescent="0.25">
      <c r="A6463" s="75">
        <v>6075030400</v>
      </c>
      <c r="B6463" s="75">
        <v>5106</v>
      </c>
      <c r="C6463" s="75" t="s">
        <v>191</v>
      </c>
      <c r="D6463" s="75">
        <v>94116</v>
      </c>
      <c r="E6463" s="75">
        <v>5.9312677571045098</v>
      </c>
      <c r="F6463" s="75">
        <v>0</v>
      </c>
      <c r="G6463" s="75">
        <v>12.5</v>
      </c>
      <c r="H6463" s="77"/>
      <c r="I6463" s="77"/>
    </row>
    <row r="6464" spans="1:9" x14ac:dyDescent="0.25">
      <c r="A6464" s="75">
        <v>6075030800</v>
      </c>
      <c r="B6464" s="75">
        <v>5667</v>
      </c>
      <c r="C6464" s="75" t="s">
        <v>191</v>
      </c>
      <c r="D6464" s="75">
        <v>94127</v>
      </c>
      <c r="E6464" s="75">
        <v>5.6852147411023797</v>
      </c>
      <c r="F6464" s="75">
        <v>0</v>
      </c>
      <c r="G6464" s="75">
        <v>7.5</v>
      </c>
      <c r="H6464" s="77"/>
      <c r="I6464" s="77"/>
    </row>
    <row r="6465" spans="1:9" x14ac:dyDescent="0.25">
      <c r="A6465" s="75">
        <v>6075012601</v>
      </c>
      <c r="B6465" s="75">
        <v>2329</v>
      </c>
      <c r="C6465" s="75" t="s">
        <v>191</v>
      </c>
      <c r="D6465" s="75">
        <v>94123</v>
      </c>
      <c r="E6465" s="75">
        <v>5.4425633398172</v>
      </c>
      <c r="F6465" s="75">
        <v>0</v>
      </c>
      <c r="G6465" s="75">
        <v>9.1999999999999993</v>
      </c>
      <c r="H6465" s="77"/>
      <c r="I6465" s="77"/>
    </row>
    <row r="6466" spans="1:9" x14ac:dyDescent="0.25">
      <c r="A6466" s="75">
        <v>6075030500</v>
      </c>
      <c r="B6466" s="75">
        <v>3046</v>
      </c>
      <c r="C6466" s="75" t="s">
        <v>191</v>
      </c>
      <c r="D6466" s="75">
        <v>94131</v>
      </c>
      <c r="E6466" s="75">
        <v>5.4011482077286397</v>
      </c>
      <c r="F6466" s="75">
        <v>0</v>
      </c>
      <c r="G6466" s="75">
        <v>10.7</v>
      </c>
      <c r="H6466" s="77"/>
      <c r="I6466" s="77"/>
    </row>
    <row r="6467" spans="1:9" x14ac:dyDescent="0.25">
      <c r="A6467" s="75">
        <v>6075012800</v>
      </c>
      <c r="B6467" s="75">
        <v>4106</v>
      </c>
      <c r="C6467" s="75" t="s">
        <v>191</v>
      </c>
      <c r="D6467" s="75">
        <v>94123</v>
      </c>
      <c r="E6467" s="75">
        <v>5.3535705632005302</v>
      </c>
      <c r="F6467" s="75">
        <v>0</v>
      </c>
      <c r="G6467" s="75">
        <v>13.6</v>
      </c>
      <c r="H6467" s="77"/>
      <c r="I6467" s="77"/>
    </row>
    <row r="6468" spans="1:9" x14ac:dyDescent="0.25">
      <c r="A6468" s="75">
        <v>6075012602</v>
      </c>
      <c r="B6468" s="75">
        <v>2909</v>
      </c>
      <c r="C6468" s="75" t="s">
        <v>191</v>
      </c>
      <c r="D6468" s="75">
        <v>94123</v>
      </c>
      <c r="E6468" s="75">
        <v>5.3334652633227604</v>
      </c>
      <c r="F6468" s="75">
        <v>0</v>
      </c>
      <c r="G6468" s="75">
        <v>7.6</v>
      </c>
      <c r="H6468" s="77"/>
      <c r="I6468" s="77"/>
    </row>
    <row r="6469" spans="1:9" x14ac:dyDescent="0.25">
      <c r="A6469" s="75">
        <v>6075021100</v>
      </c>
      <c r="B6469" s="75">
        <v>3853</v>
      </c>
      <c r="C6469" s="75" t="s">
        <v>191</v>
      </c>
      <c r="D6469" s="75">
        <v>94114</v>
      </c>
      <c r="E6469" s="75">
        <v>5.2568237410560501</v>
      </c>
      <c r="F6469" s="75">
        <v>0</v>
      </c>
      <c r="G6469" s="75">
        <v>13.3</v>
      </c>
      <c r="H6469" s="77"/>
      <c r="I6469" s="77"/>
    </row>
    <row r="6470" spans="1:9" x14ac:dyDescent="0.25">
      <c r="A6470" s="75">
        <v>6075017101</v>
      </c>
      <c r="B6470" s="75">
        <v>3544</v>
      </c>
      <c r="C6470" s="75" t="s">
        <v>191</v>
      </c>
      <c r="D6470" s="75">
        <v>94117</v>
      </c>
      <c r="E6470" s="75">
        <v>5.22943668400627</v>
      </c>
      <c r="F6470" s="75">
        <v>0</v>
      </c>
      <c r="G6470" s="75">
        <v>8.1999999999999993</v>
      </c>
      <c r="H6470" s="77"/>
      <c r="I6470" s="77"/>
    </row>
    <row r="6471" spans="1:9" x14ac:dyDescent="0.25">
      <c r="A6471" s="75">
        <v>6075030700</v>
      </c>
      <c r="B6471" s="75">
        <v>6343</v>
      </c>
      <c r="C6471" s="75" t="s">
        <v>191</v>
      </c>
      <c r="D6471" s="75">
        <v>94127</v>
      </c>
      <c r="E6471" s="75">
        <v>5.1254678138920697</v>
      </c>
      <c r="F6471" s="75">
        <v>0</v>
      </c>
      <c r="G6471" s="75">
        <v>15.8</v>
      </c>
      <c r="H6471" s="77"/>
      <c r="I6471" s="77"/>
    </row>
    <row r="6472" spans="1:9" x14ac:dyDescent="0.25">
      <c r="A6472" s="75">
        <v>6075021500</v>
      </c>
      <c r="B6472" s="75">
        <v>5096</v>
      </c>
      <c r="C6472" s="75" t="s">
        <v>191</v>
      </c>
      <c r="D6472" s="75">
        <v>94131</v>
      </c>
      <c r="E6472" s="75">
        <v>5.1252585646474804</v>
      </c>
      <c r="F6472" s="75">
        <v>0</v>
      </c>
      <c r="G6472" s="75">
        <v>10.6</v>
      </c>
      <c r="H6472" s="77"/>
      <c r="I6472" s="77"/>
    </row>
    <row r="6473" spans="1:9" x14ac:dyDescent="0.25">
      <c r="A6473" s="75">
        <v>6075030102</v>
      </c>
      <c r="B6473" s="75">
        <v>4838</v>
      </c>
      <c r="C6473" s="75" t="s">
        <v>191</v>
      </c>
      <c r="D6473" s="75">
        <v>94131</v>
      </c>
      <c r="E6473" s="75">
        <v>5.0336930524055896</v>
      </c>
      <c r="F6473" s="75">
        <v>0</v>
      </c>
      <c r="G6473" s="75">
        <v>8.9</v>
      </c>
      <c r="H6473" s="77"/>
      <c r="I6473" s="77"/>
    </row>
    <row r="6474" spans="1:9" x14ac:dyDescent="0.25">
      <c r="A6474" s="75">
        <v>6075013200</v>
      </c>
      <c r="B6474" s="75">
        <v>4162</v>
      </c>
      <c r="C6474" s="75" t="s">
        <v>191</v>
      </c>
      <c r="D6474" s="75">
        <v>94115</v>
      </c>
      <c r="E6474" s="75">
        <v>4.8306593300145204</v>
      </c>
      <c r="F6474" s="75">
        <v>0</v>
      </c>
      <c r="G6474" s="75">
        <v>6.9</v>
      </c>
      <c r="H6474" s="77"/>
      <c r="I6474" s="77"/>
    </row>
    <row r="6475" spans="1:9" x14ac:dyDescent="0.25">
      <c r="A6475" s="75">
        <v>6075021300</v>
      </c>
      <c r="B6475" s="75">
        <v>2474</v>
      </c>
      <c r="C6475" s="75" t="s">
        <v>191</v>
      </c>
      <c r="D6475" s="75">
        <v>94114</v>
      </c>
      <c r="E6475" s="75">
        <v>4.6079151123227398</v>
      </c>
      <c r="F6475" s="75">
        <v>0</v>
      </c>
      <c r="G6475" s="75">
        <v>10</v>
      </c>
      <c r="H6475" s="77"/>
      <c r="I6475" s="77"/>
    </row>
    <row r="6476" spans="1:9" x14ac:dyDescent="0.25">
      <c r="A6476" s="75">
        <v>6075020600</v>
      </c>
      <c r="B6476" s="75">
        <v>4711</v>
      </c>
      <c r="C6476" s="75" t="s">
        <v>191</v>
      </c>
      <c r="D6476" s="75">
        <v>94114</v>
      </c>
      <c r="E6476" s="75">
        <v>4.2968662010337297</v>
      </c>
      <c r="F6476" s="75">
        <v>0</v>
      </c>
      <c r="G6476" s="75">
        <v>15.6</v>
      </c>
      <c r="H6476" s="77"/>
      <c r="I6476" s="77"/>
    </row>
    <row r="6477" spans="1:9" x14ac:dyDescent="0.25">
      <c r="A6477" s="75">
        <v>6075021200</v>
      </c>
      <c r="B6477" s="75">
        <v>2779</v>
      </c>
      <c r="C6477" s="75" t="s">
        <v>191</v>
      </c>
      <c r="D6477" s="75">
        <v>94114</v>
      </c>
      <c r="E6477" s="75">
        <v>4.2736776882060896</v>
      </c>
      <c r="F6477" s="75">
        <v>0</v>
      </c>
      <c r="G6477" s="75">
        <v>11.7</v>
      </c>
      <c r="H6477" s="77"/>
      <c r="I6477" s="77"/>
    </row>
    <row r="6478" spans="1:9" x14ac:dyDescent="0.25">
      <c r="A6478" s="75">
        <v>6075021800</v>
      </c>
      <c r="B6478" s="75">
        <v>3840</v>
      </c>
      <c r="C6478" s="75" t="s">
        <v>191</v>
      </c>
      <c r="D6478" s="75">
        <v>94131</v>
      </c>
      <c r="E6478" s="75">
        <v>4.2554896901792301</v>
      </c>
      <c r="F6478" s="75">
        <v>0</v>
      </c>
      <c r="G6478" s="75">
        <v>11.9</v>
      </c>
      <c r="H6478" s="77"/>
      <c r="I6478" s="77"/>
    </row>
    <row r="6479" spans="1:9" x14ac:dyDescent="0.25">
      <c r="A6479" s="75">
        <v>6075030600</v>
      </c>
      <c r="B6479" s="75">
        <v>2221</v>
      </c>
      <c r="C6479" s="75" t="s">
        <v>191</v>
      </c>
      <c r="D6479" s="75">
        <v>94127</v>
      </c>
      <c r="E6479" s="75">
        <v>3.9211289060066798</v>
      </c>
      <c r="F6479" s="75">
        <v>0</v>
      </c>
      <c r="G6479" s="75">
        <v>5.9</v>
      </c>
      <c r="H6479" s="77"/>
      <c r="I6479" s="77"/>
    </row>
    <row r="6480" spans="1:9" x14ac:dyDescent="0.25">
      <c r="A6480" s="75">
        <v>6075021400</v>
      </c>
      <c r="B6480" s="75">
        <v>3264</v>
      </c>
      <c r="C6480" s="75" t="s">
        <v>191</v>
      </c>
      <c r="D6480" s="75">
        <v>94114</v>
      </c>
      <c r="E6480" s="75">
        <v>3.66915936799648</v>
      </c>
      <c r="F6480" s="75">
        <v>0</v>
      </c>
      <c r="G6480" s="75">
        <v>6.6</v>
      </c>
      <c r="H6480" s="77"/>
      <c r="I6480" s="77"/>
    </row>
    <row r="6481" spans="1:9" x14ac:dyDescent="0.25">
      <c r="A6481" s="75">
        <v>6075020500</v>
      </c>
      <c r="B6481" s="75">
        <v>2583</v>
      </c>
      <c r="C6481" s="75" t="s">
        <v>191</v>
      </c>
      <c r="D6481" s="75">
        <v>94114</v>
      </c>
      <c r="E6481" s="75">
        <v>3.49524488835422</v>
      </c>
      <c r="F6481" s="75">
        <v>0</v>
      </c>
      <c r="G6481" s="75">
        <v>14.8</v>
      </c>
      <c r="H6481" s="77"/>
      <c r="I6481" s="77"/>
    </row>
    <row r="6482" spans="1:9" x14ac:dyDescent="0.25">
      <c r="A6482" s="75">
        <v>6075060100</v>
      </c>
      <c r="B6482" s="75">
        <v>3235</v>
      </c>
      <c r="C6482" s="75" t="s">
        <v>191</v>
      </c>
      <c r="D6482" s="75">
        <v>94129</v>
      </c>
      <c r="E6482" s="75">
        <v>2.98227917645728</v>
      </c>
      <c r="F6482" s="75">
        <v>0</v>
      </c>
      <c r="G6482" s="75">
        <v>11</v>
      </c>
      <c r="H6482" s="77"/>
      <c r="I6482" s="77"/>
    </row>
    <row r="6483" spans="1:9" x14ac:dyDescent="0.25">
      <c r="A6483" s="75">
        <v>6075012901</v>
      </c>
      <c r="B6483" s="75">
        <v>2557</v>
      </c>
      <c r="C6483" s="75" t="s">
        <v>191</v>
      </c>
      <c r="D6483" s="75">
        <v>94123</v>
      </c>
      <c r="E6483" s="75">
        <v>2.5928391262386401</v>
      </c>
      <c r="F6483" s="75">
        <v>0</v>
      </c>
      <c r="G6483" s="75">
        <v>7.3</v>
      </c>
      <c r="H6483" s="77"/>
      <c r="I6483" s="77"/>
    </row>
    <row r="6484" spans="1:9" x14ac:dyDescent="0.25">
      <c r="A6484" s="75">
        <v>6075020401</v>
      </c>
      <c r="B6484" s="75">
        <v>2846</v>
      </c>
      <c r="C6484" s="75" t="s">
        <v>191</v>
      </c>
      <c r="D6484" s="75">
        <v>94114</v>
      </c>
      <c r="E6484" s="75">
        <v>2.30598386156041</v>
      </c>
      <c r="F6484" s="75">
        <v>0</v>
      </c>
      <c r="G6484" s="75">
        <v>9.5</v>
      </c>
      <c r="H6484" s="77"/>
      <c r="I6484" s="77"/>
    </row>
    <row r="6485" spans="1:9" x14ac:dyDescent="0.25">
      <c r="A6485" s="75">
        <v>6075980900</v>
      </c>
      <c r="B6485" s="75">
        <v>350</v>
      </c>
      <c r="C6485" s="75" t="s">
        <v>191</v>
      </c>
      <c r="D6485" s="75">
        <v>94124</v>
      </c>
      <c r="E6485" s="75" t="s">
        <v>147</v>
      </c>
      <c r="F6485" s="75">
        <v>0</v>
      </c>
      <c r="G6485" s="75">
        <v>28.4</v>
      </c>
      <c r="H6485" s="77"/>
      <c r="I6485" s="77"/>
    </row>
    <row r="6486" spans="1:9" x14ac:dyDescent="0.25">
      <c r="A6486" s="75">
        <v>6075980200</v>
      </c>
      <c r="B6486" s="75">
        <v>320</v>
      </c>
      <c r="C6486" s="75" t="s">
        <v>191</v>
      </c>
      <c r="D6486" s="75">
        <v>94121</v>
      </c>
      <c r="E6486" s="75" t="s">
        <v>147</v>
      </c>
      <c r="F6486" s="75">
        <v>0</v>
      </c>
      <c r="G6486" s="75" t="s">
        <v>147</v>
      </c>
      <c r="H6486" s="77"/>
      <c r="I6486" s="77"/>
    </row>
    <row r="6487" spans="1:9" x14ac:dyDescent="0.25">
      <c r="A6487" s="75">
        <v>6075980300</v>
      </c>
      <c r="B6487" s="75">
        <v>171</v>
      </c>
      <c r="C6487" s="75" t="s">
        <v>191</v>
      </c>
      <c r="D6487" s="75">
        <v>94122</v>
      </c>
      <c r="E6487" s="75" t="s">
        <v>147</v>
      </c>
      <c r="F6487" s="75">
        <v>0</v>
      </c>
      <c r="G6487" s="75">
        <v>5.0999999999999996</v>
      </c>
      <c r="H6487" s="77"/>
      <c r="I6487" s="77"/>
    </row>
    <row r="6488" spans="1:9" x14ac:dyDescent="0.25">
      <c r="A6488" s="75">
        <v>6077004600</v>
      </c>
      <c r="B6488" s="75">
        <v>5892</v>
      </c>
      <c r="C6488" s="75" t="s">
        <v>192</v>
      </c>
      <c r="D6488" s="75">
        <v>95220</v>
      </c>
      <c r="E6488" s="75">
        <v>28.707515600555499</v>
      </c>
      <c r="F6488" s="75">
        <v>0</v>
      </c>
      <c r="G6488" s="75">
        <v>29.7</v>
      </c>
      <c r="H6488" s="77"/>
      <c r="I6488" s="77"/>
    </row>
    <row r="6489" spans="1:9" x14ac:dyDescent="0.25">
      <c r="A6489" s="75">
        <v>6077004703</v>
      </c>
      <c r="B6489" s="75">
        <v>3709</v>
      </c>
      <c r="C6489" s="75" t="s">
        <v>192</v>
      </c>
      <c r="D6489" s="75">
        <v>95220</v>
      </c>
      <c r="E6489" s="75">
        <v>14.3554106004521</v>
      </c>
      <c r="F6489" s="75">
        <v>0</v>
      </c>
      <c r="G6489" s="75">
        <v>23.7</v>
      </c>
      <c r="H6489" s="77"/>
      <c r="I6489" s="77"/>
    </row>
    <row r="6490" spans="1:9" x14ac:dyDescent="0.25">
      <c r="A6490" s="75">
        <v>6077004902</v>
      </c>
      <c r="B6490" s="75">
        <v>6106</v>
      </c>
      <c r="C6490" s="75" t="s">
        <v>192</v>
      </c>
      <c r="D6490" s="75">
        <v>95320</v>
      </c>
      <c r="E6490" s="75">
        <v>40.858642196607803</v>
      </c>
      <c r="F6490" s="75">
        <v>6106</v>
      </c>
      <c r="G6490" s="75">
        <v>34.6</v>
      </c>
      <c r="H6490" s="77"/>
      <c r="I6490" s="77"/>
    </row>
    <row r="6491" spans="1:9" x14ac:dyDescent="0.25">
      <c r="A6491" s="75">
        <v>6077004901</v>
      </c>
      <c r="B6491" s="75">
        <v>7214</v>
      </c>
      <c r="C6491" s="75" t="s">
        <v>192</v>
      </c>
      <c r="D6491" s="75">
        <v>95320</v>
      </c>
      <c r="E6491" s="75">
        <v>31.100170844504699</v>
      </c>
      <c r="F6491" s="75">
        <v>0</v>
      </c>
      <c r="G6491" s="75">
        <v>30.9</v>
      </c>
      <c r="H6491" s="77"/>
      <c r="I6491" s="77"/>
    </row>
    <row r="6492" spans="1:9" x14ac:dyDescent="0.25">
      <c r="A6492" s="75">
        <v>6077003803</v>
      </c>
      <c r="B6492" s="75">
        <v>5281</v>
      </c>
      <c r="C6492" s="75" t="s">
        <v>192</v>
      </c>
      <c r="D6492" s="75">
        <v>95231</v>
      </c>
      <c r="E6492" s="75">
        <v>56.146220021606403</v>
      </c>
      <c r="F6492" s="75">
        <v>5281</v>
      </c>
      <c r="G6492" s="75">
        <v>60.8</v>
      </c>
      <c r="H6492" s="77"/>
      <c r="I6492" s="77"/>
    </row>
    <row r="6493" spans="1:9" x14ac:dyDescent="0.25">
      <c r="A6493" s="75">
        <v>6077005119</v>
      </c>
      <c r="B6493" s="75">
        <v>6006</v>
      </c>
      <c r="C6493" s="75" t="s">
        <v>192</v>
      </c>
      <c r="D6493" s="75">
        <v>95330</v>
      </c>
      <c r="E6493" s="75">
        <v>71.299913485778305</v>
      </c>
      <c r="F6493" s="75">
        <v>6006</v>
      </c>
      <c r="G6493" s="75">
        <v>34.700000000000003</v>
      </c>
      <c r="H6493" s="77"/>
      <c r="I6493" s="77"/>
    </row>
    <row r="6494" spans="1:9" x14ac:dyDescent="0.25">
      <c r="A6494" s="75">
        <v>6077005127</v>
      </c>
      <c r="B6494" s="75">
        <v>5510</v>
      </c>
      <c r="C6494" s="75" t="s">
        <v>192</v>
      </c>
      <c r="D6494" s="75">
        <v>95330</v>
      </c>
      <c r="E6494" s="75">
        <v>55.910953374881402</v>
      </c>
      <c r="F6494" s="75">
        <v>5510</v>
      </c>
      <c r="G6494" s="75">
        <v>31.5</v>
      </c>
      <c r="H6494" s="77"/>
      <c r="I6494" s="77"/>
    </row>
    <row r="6495" spans="1:9" x14ac:dyDescent="0.25">
      <c r="A6495" s="75">
        <v>6077005122</v>
      </c>
      <c r="B6495" s="75">
        <v>4829</v>
      </c>
      <c r="C6495" s="75" t="s">
        <v>192</v>
      </c>
      <c r="D6495" s="75">
        <v>95330</v>
      </c>
      <c r="E6495" s="75">
        <v>55.708902349970103</v>
      </c>
      <c r="F6495" s="75">
        <v>4829</v>
      </c>
      <c r="G6495" s="75">
        <v>33.5</v>
      </c>
      <c r="H6495" s="77"/>
      <c r="I6495" s="77"/>
    </row>
    <row r="6496" spans="1:9" x14ac:dyDescent="0.25">
      <c r="A6496" s="75">
        <v>6077005129</v>
      </c>
      <c r="B6496" s="75">
        <v>3582</v>
      </c>
      <c r="C6496" s="75" t="s">
        <v>192</v>
      </c>
      <c r="D6496" s="75">
        <v>95330</v>
      </c>
      <c r="E6496" s="75">
        <v>55.005409060390598</v>
      </c>
      <c r="F6496" s="75">
        <v>3582</v>
      </c>
      <c r="G6496" s="75">
        <v>42.4</v>
      </c>
      <c r="H6496" s="77"/>
      <c r="I6496" s="77"/>
    </row>
    <row r="6497" spans="1:9" x14ac:dyDescent="0.25">
      <c r="A6497" s="75">
        <v>6077005130</v>
      </c>
      <c r="B6497" s="75">
        <v>3186</v>
      </c>
      <c r="C6497" s="75" t="s">
        <v>192</v>
      </c>
      <c r="D6497" s="75">
        <v>95330</v>
      </c>
      <c r="E6497" s="75">
        <v>42.850843461188397</v>
      </c>
      <c r="F6497" s="75">
        <v>3186</v>
      </c>
      <c r="G6497" s="75">
        <v>40.6</v>
      </c>
      <c r="H6497" s="77"/>
      <c r="I6497" s="77"/>
    </row>
    <row r="6498" spans="1:9" x14ac:dyDescent="0.25">
      <c r="A6498" s="75">
        <v>6077004800</v>
      </c>
      <c r="B6498" s="75">
        <v>5423</v>
      </c>
      <c r="C6498" s="75" t="s">
        <v>192</v>
      </c>
      <c r="D6498" s="75">
        <v>95236</v>
      </c>
      <c r="E6498" s="75">
        <v>22.2607971311336</v>
      </c>
      <c r="F6498" s="75">
        <v>0</v>
      </c>
      <c r="G6498" s="75">
        <v>36.1</v>
      </c>
      <c r="H6498" s="77"/>
      <c r="I6498" s="77"/>
    </row>
    <row r="6499" spans="1:9" x14ac:dyDescent="0.25">
      <c r="A6499" s="75">
        <v>6077004701</v>
      </c>
      <c r="B6499" s="75">
        <v>2757</v>
      </c>
      <c r="C6499" s="75" t="s">
        <v>192</v>
      </c>
      <c r="D6499" s="75">
        <v>95237</v>
      </c>
      <c r="E6499" s="75">
        <v>23.0756934054601</v>
      </c>
      <c r="F6499" s="75">
        <v>0</v>
      </c>
      <c r="G6499" s="75">
        <v>49.1</v>
      </c>
      <c r="H6499" s="77"/>
      <c r="I6499" s="77"/>
    </row>
    <row r="6500" spans="1:9" x14ac:dyDescent="0.25">
      <c r="A6500" s="75">
        <v>6077004404</v>
      </c>
      <c r="B6500" s="75">
        <v>3670</v>
      </c>
      <c r="C6500" s="75" t="s">
        <v>192</v>
      </c>
      <c r="D6500" s="75">
        <v>95240</v>
      </c>
      <c r="E6500" s="75">
        <v>49.235563555704701</v>
      </c>
      <c r="F6500" s="75">
        <v>3670</v>
      </c>
      <c r="G6500" s="75">
        <v>73.7</v>
      </c>
      <c r="H6500" s="77"/>
      <c r="I6500" s="77"/>
    </row>
    <row r="6501" spans="1:9" x14ac:dyDescent="0.25">
      <c r="A6501" s="75">
        <v>6077004502</v>
      </c>
      <c r="B6501" s="75">
        <v>4450</v>
      </c>
      <c r="C6501" s="75" t="s">
        <v>192</v>
      </c>
      <c r="D6501" s="75">
        <v>95240</v>
      </c>
      <c r="E6501" s="75">
        <v>47.421492844213503</v>
      </c>
      <c r="F6501" s="75">
        <v>4450</v>
      </c>
      <c r="G6501" s="75">
        <v>74.099999999999994</v>
      </c>
      <c r="H6501" s="77"/>
      <c r="I6501" s="77"/>
    </row>
    <row r="6502" spans="1:9" x14ac:dyDescent="0.25">
      <c r="A6502" s="75">
        <v>6077004403</v>
      </c>
      <c r="B6502" s="75">
        <v>4230</v>
      </c>
      <c r="C6502" s="75" t="s">
        <v>192</v>
      </c>
      <c r="D6502" s="75">
        <v>95240</v>
      </c>
      <c r="E6502" s="75">
        <v>44.108374996696298</v>
      </c>
      <c r="F6502" s="75">
        <v>4230</v>
      </c>
      <c r="G6502" s="75">
        <v>78.900000000000006</v>
      </c>
      <c r="H6502" s="77"/>
      <c r="I6502" s="77"/>
    </row>
    <row r="6503" spans="1:9" x14ac:dyDescent="0.25">
      <c r="A6503" s="75">
        <v>6077004308</v>
      </c>
      <c r="B6503" s="75">
        <v>3870</v>
      </c>
      <c r="C6503" s="75" t="s">
        <v>192</v>
      </c>
      <c r="D6503" s="75">
        <v>95240</v>
      </c>
      <c r="E6503" s="75">
        <v>40.371568956574798</v>
      </c>
      <c r="F6503" s="75">
        <v>3870</v>
      </c>
      <c r="G6503" s="75">
        <v>49.8</v>
      </c>
      <c r="H6503" s="77"/>
      <c r="I6503" s="77"/>
    </row>
    <row r="6504" spans="1:9" x14ac:dyDescent="0.25">
      <c r="A6504" s="75">
        <v>6077004501</v>
      </c>
      <c r="B6504" s="75">
        <v>2327</v>
      </c>
      <c r="C6504" s="75" t="s">
        <v>192</v>
      </c>
      <c r="D6504" s="75">
        <v>95240</v>
      </c>
      <c r="E6504" s="75">
        <v>37.153285551156898</v>
      </c>
      <c r="F6504" s="75">
        <v>0</v>
      </c>
      <c r="G6504" s="75">
        <v>43.7</v>
      </c>
      <c r="H6504" s="77"/>
      <c r="I6504" s="77"/>
    </row>
    <row r="6505" spans="1:9" x14ac:dyDescent="0.25">
      <c r="A6505" s="75">
        <v>6077004102</v>
      </c>
      <c r="B6505" s="75">
        <v>8072</v>
      </c>
      <c r="C6505" s="75" t="s">
        <v>192</v>
      </c>
      <c r="D6505" s="75">
        <v>95240</v>
      </c>
      <c r="E6505" s="75">
        <v>34.9860838037511</v>
      </c>
      <c r="F6505" s="75">
        <v>0</v>
      </c>
      <c r="G6505" s="75">
        <v>27.8</v>
      </c>
      <c r="H6505" s="77"/>
      <c r="I6505" s="77"/>
    </row>
    <row r="6506" spans="1:9" x14ac:dyDescent="0.25">
      <c r="A6506" s="75">
        <v>6077004402</v>
      </c>
      <c r="B6506" s="75">
        <v>4998</v>
      </c>
      <c r="C6506" s="75" t="s">
        <v>192</v>
      </c>
      <c r="D6506" s="75">
        <v>95240</v>
      </c>
      <c r="E6506" s="75">
        <v>34.800000781181602</v>
      </c>
      <c r="F6506" s="75">
        <v>0</v>
      </c>
      <c r="G6506" s="75">
        <v>35.700000000000003</v>
      </c>
      <c r="H6506" s="77"/>
      <c r="I6506" s="77"/>
    </row>
    <row r="6507" spans="1:9" x14ac:dyDescent="0.25">
      <c r="A6507" s="75">
        <v>6077004302</v>
      </c>
      <c r="B6507" s="75">
        <v>5718</v>
      </c>
      <c r="C6507" s="75" t="s">
        <v>192</v>
      </c>
      <c r="D6507" s="75">
        <v>95240</v>
      </c>
      <c r="E6507" s="75">
        <v>34.184109482237403</v>
      </c>
      <c r="F6507" s="75">
        <v>0</v>
      </c>
      <c r="G6507" s="75">
        <v>48.7</v>
      </c>
      <c r="H6507" s="77"/>
      <c r="I6507" s="77"/>
    </row>
    <row r="6508" spans="1:9" x14ac:dyDescent="0.25">
      <c r="A6508" s="75">
        <v>6077004001</v>
      </c>
      <c r="B6508" s="75">
        <v>2508</v>
      </c>
      <c r="C6508" s="75" t="s">
        <v>192</v>
      </c>
      <c r="D6508" s="75">
        <v>95242</v>
      </c>
      <c r="E6508" s="75">
        <v>33.205787340394799</v>
      </c>
      <c r="F6508" s="75">
        <v>0</v>
      </c>
      <c r="G6508" s="75">
        <v>55.4</v>
      </c>
      <c r="H6508" s="77"/>
      <c r="I6508" s="77"/>
    </row>
    <row r="6509" spans="1:9" x14ac:dyDescent="0.25">
      <c r="A6509" s="75">
        <v>6077004203</v>
      </c>
      <c r="B6509" s="75">
        <v>3883</v>
      </c>
      <c r="C6509" s="75" t="s">
        <v>192</v>
      </c>
      <c r="D6509" s="75">
        <v>95240</v>
      </c>
      <c r="E6509" s="75">
        <v>32.980972657123402</v>
      </c>
      <c r="F6509" s="75">
        <v>0</v>
      </c>
      <c r="G6509" s="75">
        <v>59.6</v>
      </c>
      <c r="H6509" s="77"/>
      <c r="I6509" s="77"/>
    </row>
    <row r="6510" spans="1:9" x14ac:dyDescent="0.25">
      <c r="A6510" s="75">
        <v>6077004106</v>
      </c>
      <c r="B6510" s="75">
        <v>1913</v>
      </c>
      <c r="C6510" s="75" t="s">
        <v>192</v>
      </c>
      <c r="D6510" s="75">
        <v>95242</v>
      </c>
      <c r="E6510" s="75">
        <v>26.1501832056083</v>
      </c>
      <c r="F6510" s="75">
        <v>0</v>
      </c>
      <c r="G6510" s="75">
        <v>44.3</v>
      </c>
      <c r="H6510" s="77"/>
      <c r="I6510" s="77"/>
    </row>
    <row r="6511" spans="1:9" x14ac:dyDescent="0.25">
      <c r="A6511" s="75">
        <v>6077004204</v>
      </c>
      <c r="B6511" s="75">
        <v>3006</v>
      </c>
      <c r="C6511" s="75" t="s">
        <v>192</v>
      </c>
      <c r="D6511" s="75">
        <v>95240</v>
      </c>
      <c r="E6511" s="75">
        <v>25.696409746455</v>
      </c>
      <c r="F6511" s="75">
        <v>0</v>
      </c>
      <c r="G6511" s="75">
        <v>31.5</v>
      </c>
      <c r="H6511" s="77"/>
      <c r="I6511" s="77"/>
    </row>
    <row r="6512" spans="1:9" x14ac:dyDescent="0.25">
      <c r="A6512" s="75">
        <v>6077004704</v>
      </c>
      <c r="B6512" s="75">
        <v>4894</v>
      </c>
      <c r="C6512" s="75" t="s">
        <v>192</v>
      </c>
      <c r="D6512" s="75">
        <v>95240</v>
      </c>
      <c r="E6512" s="75">
        <v>21.247591167004199</v>
      </c>
      <c r="F6512" s="75">
        <v>0</v>
      </c>
      <c r="G6512" s="75">
        <v>39.700000000000003</v>
      </c>
      <c r="H6512" s="77"/>
      <c r="I6512" s="77"/>
    </row>
    <row r="6513" spans="1:9" x14ac:dyDescent="0.25">
      <c r="A6513" s="75">
        <v>6077004105</v>
      </c>
      <c r="B6513" s="75">
        <v>4920</v>
      </c>
      <c r="C6513" s="75" t="s">
        <v>192</v>
      </c>
      <c r="D6513" s="75">
        <v>95242</v>
      </c>
      <c r="E6513" s="75">
        <v>20.104133918914201</v>
      </c>
      <c r="F6513" s="75">
        <v>0</v>
      </c>
      <c r="G6513" s="75">
        <v>17.600000000000001</v>
      </c>
      <c r="H6513" s="77"/>
      <c r="I6513" s="77"/>
    </row>
    <row r="6514" spans="1:9" x14ac:dyDescent="0.25">
      <c r="A6514" s="75">
        <v>6077004307</v>
      </c>
      <c r="B6514" s="75">
        <v>3753</v>
      </c>
      <c r="C6514" s="75" t="s">
        <v>192</v>
      </c>
      <c r="D6514" s="75">
        <v>95240</v>
      </c>
      <c r="E6514" s="75">
        <v>18.666774659780899</v>
      </c>
      <c r="F6514" s="75">
        <v>0</v>
      </c>
      <c r="G6514" s="75">
        <v>34.200000000000003</v>
      </c>
      <c r="H6514" s="77"/>
      <c r="I6514" s="77"/>
    </row>
    <row r="6515" spans="1:9" x14ac:dyDescent="0.25">
      <c r="A6515" s="75">
        <v>6077004305</v>
      </c>
      <c r="B6515" s="75">
        <v>5702</v>
      </c>
      <c r="C6515" s="75" t="s">
        <v>192</v>
      </c>
      <c r="D6515" s="75">
        <v>95242</v>
      </c>
      <c r="E6515" s="75">
        <v>15.6305716453291</v>
      </c>
      <c r="F6515" s="75">
        <v>0</v>
      </c>
      <c r="G6515" s="75">
        <v>24</v>
      </c>
      <c r="H6515" s="77"/>
      <c r="I6515" s="77"/>
    </row>
    <row r="6516" spans="1:9" x14ac:dyDescent="0.25">
      <c r="A6516" s="75">
        <v>6077004202</v>
      </c>
      <c r="B6516" s="75">
        <v>1687</v>
      </c>
      <c r="C6516" s="75" t="s">
        <v>192</v>
      </c>
      <c r="D6516" s="75">
        <v>95240</v>
      </c>
      <c r="E6516" s="75">
        <v>14.654236870927599</v>
      </c>
      <c r="F6516" s="75">
        <v>0</v>
      </c>
      <c r="G6516" s="75">
        <v>16.899999999999999</v>
      </c>
      <c r="H6516" s="77"/>
      <c r="I6516" s="77"/>
    </row>
    <row r="6517" spans="1:9" x14ac:dyDescent="0.25">
      <c r="A6517" s="75">
        <v>6077004303</v>
      </c>
      <c r="B6517" s="75">
        <v>4610</v>
      </c>
      <c r="C6517" s="75" t="s">
        <v>192</v>
      </c>
      <c r="D6517" s="75">
        <v>95242</v>
      </c>
      <c r="E6517" s="75">
        <v>14.543607441980299</v>
      </c>
      <c r="F6517" s="75">
        <v>0</v>
      </c>
      <c r="G6517" s="75">
        <v>23.3</v>
      </c>
      <c r="H6517" s="77"/>
      <c r="I6517" s="77"/>
    </row>
    <row r="6518" spans="1:9" x14ac:dyDescent="0.25">
      <c r="A6518" s="75">
        <v>6077004104</v>
      </c>
      <c r="B6518" s="75">
        <v>3265</v>
      </c>
      <c r="C6518" s="75" t="s">
        <v>192</v>
      </c>
      <c r="D6518" s="75">
        <v>95242</v>
      </c>
      <c r="E6518" s="75">
        <v>12.4029763014178</v>
      </c>
      <c r="F6518" s="75">
        <v>0</v>
      </c>
      <c r="G6518" s="75">
        <v>10.8</v>
      </c>
      <c r="H6518" s="77"/>
      <c r="I6518" s="77"/>
    </row>
    <row r="6519" spans="1:9" x14ac:dyDescent="0.25">
      <c r="A6519" s="75">
        <v>6077004201</v>
      </c>
      <c r="B6519" s="75">
        <v>6412</v>
      </c>
      <c r="C6519" s="75" t="s">
        <v>192</v>
      </c>
      <c r="D6519" s="75">
        <v>95242</v>
      </c>
      <c r="E6519" s="75">
        <v>8.7074099084993897</v>
      </c>
      <c r="F6519" s="75">
        <v>0</v>
      </c>
      <c r="G6519" s="75">
        <v>24.1</v>
      </c>
      <c r="H6519" s="77"/>
      <c r="I6519" s="77"/>
    </row>
    <row r="6520" spans="1:9" x14ac:dyDescent="0.25">
      <c r="A6520" s="75">
        <v>6077005131</v>
      </c>
      <c r="B6520" s="75">
        <v>4173</v>
      </c>
      <c r="C6520" s="75" t="s">
        <v>192</v>
      </c>
      <c r="D6520" s="75">
        <v>95336</v>
      </c>
      <c r="E6520" s="75">
        <v>58.097545032771798</v>
      </c>
      <c r="F6520" s="75">
        <v>4173</v>
      </c>
      <c r="G6520" s="75">
        <v>42.8</v>
      </c>
      <c r="H6520" s="77"/>
      <c r="I6520" s="77"/>
    </row>
    <row r="6521" spans="1:9" x14ac:dyDescent="0.25">
      <c r="A6521" s="75">
        <v>6077005110</v>
      </c>
      <c r="B6521" s="75">
        <v>6488</v>
      </c>
      <c r="C6521" s="75" t="s">
        <v>192</v>
      </c>
      <c r="D6521" s="75">
        <v>95336</v>
      </c>
      <c r="E6521" s="75">
        <v>55.767571385286701</v>
      </c>
      <c r="F6521" s="75">
        <v>6488</v>
      </c>
      <c r="G6521" s="75">
        <v>48.8</v>
      </c>
      <c r="H6521" s="77"/>
      <c r="I6521" s="77"/>
    </row>
    <row r="6522" spans="1:9" x14ac:dyDescent="0.25">
      <c r="A6522" s="75">
        <v>6077005109</v>
      </c>
      <c r="B6522" s="75">
        <v>4016</v>
      </c>
      <c r="C6522" s="75" t="s">
        <v>192</v>
      </c>
      <c r="D6522" s="75">
        <v>95336</v>
      </c>
      <c r="E6522" s="75">
        <v>50.790593941599099</v>
      </c>
      <c r="F6522" s="75">
        <v>4016</v>
      </c>
      <c r="G6522" s="75">
        <v>56.9</v>
      </c>
      <c r="H6522" s="77"/>
      <c r="I6522" s="77"/>
    </row>
    <row r="6523" spans="1:9" x14ac:dyDescent="0.25">
      <c r="A6523" s="75">
        <v>6077005114</v>
      </c>
      <c r="B6523" s="75">
        <v>7721</v>
      </c>
      <c r="C6523" s="75" t="s">
        <v>192</v>
      </c>
      <c r="D6523" s="75">
        <v>95337</v>
      </c>
      <c r="E6523" s="75">
        <v>46.953547996201799</v>
      </c>
      <c r="F6523" s="75">
        <v>7721</v>
      </c>
      <c r="G6523" s="75">
        <v>29</v>
      </c>
      <c r="H6523" s="77"/>
      <c r="I6523" s="77"/>
    </row>
    <row r="6524" spans="1:9" x14ac:dyDescent="0.25">
      <c r="A6524" s="75">
        <v>6077005126</v>
      </c>
      <c r="B6524" s="75">
        <v>4131</v>
      </c>
      <c r="C6524" s="75" t="s">
        <v>192</v>
      </c>
      <c r="D6524" s="75">
        <v>95336</v>
      </c>
      <c r="E6524" s="75">
        <v>46.845864985615499</v>
      </c>
      <c r="F6524" s="75">
        <v>4131</v>
      </c>
      <c r="G6524" s="75">
        <v>51</v>
      </c>
      <c r="H6524" s="77"/>
      <c r="I6524" s="77"/>
    </row>
    <row r="6525" spans="1:9" x14ac:dyDescent="0.25">
      <c r="A6525" s="75">
        <v>6077005123</v>
      </c>
      <c r="B6525" s="75">
        <v>4493</v>
      </c>
      <c r="C6525" s="75" t="s">
        <v>192</v>
      </c>
      <c r="D6525" s="75">
        <v>95337</v>
      </c>
      <c r="E6525" s="75">
        <v>46.543511862858402</v>
      </c>
      <c r="F6525" s="75">
        <v>4493</v>
      </c>
      <c r="G6525" s="75">
        <v>33.4</v>
      </c>
      <c r="H6525" s="77"/>
      <c r="I6525" s="77"/>
    </row>
    <row r="6526" spans="1:9" x14ac:dyDescent="0.25">
      <c r="A6526" s="75">
        <v>6077005133</v>
      </c>
      <c r="B6526" s="75">
        <v>4249</v>
      </c>
      <c r="C6526" s="75" t="s">
        <v>192</v>
      </c>
      <c r="D6526" s="75">
        <v>95337</v>
      </c>
      <c r="E6526" s="75">
        <v>42.521315607347901</v>
      </c>
      <c r="F6526" s="75">
        <v>4249</v>
      </c>
      <c r="G6526" s="75">
        <v>31.4</v>
      </c>
      <c r="H6526" s="77"/>
      <c r="I6526" s="77"/>
    </row>
    <row r="6527" spans="1:9" x14ac:dyDescent="0.25">
      <c r="A6527" s="75">
        <v>6077005135</v>
      </c>
      <c r="B6527" s="75">
        <v>5139</v>
      </c>
      <c r="C6527" s="75" t="s">
        <v>192</v>
      </c>
      <c r="D6527" s="75">
        <v>95336</v>
      </c>
      <c r="E6527" s="75">
        <v>42.370855231013003</v>
      </c>
      <c r="F6527" s="75">
        <v>5139</v>
      </c>
      <c r="G6527" s="75">
        <v>25.5</v>
      </c>
      <c r="H6527" s="77"/>
      <c r="I6527" s="77"/>
    </row>
    <row r="6528" spans="1:9" x14ac:dyDescent="0.25">
      <c r="A6528" s="75">
        <v>6077005132</v>
      </c>
      <c r="B6528" s="75">
        <v>3257</v>
      </c>
      <c r="C6528" s="75" t="s">
        <v>192</v>
      </c>
      <c r="D6528" s="75">
        <v>95337</v>
      </c>
      <c r="E6528" s="75">
        <v>41.258676676441503</v>
      </c>
      <c r="F6528" s="75">
        <v>3257</v>
      </c>
      <c r="G6528" s="75">
        <v>59.2</v>
      </c>
      <c r="H6528" s="77"/>
      <c r="I6528" s="77"/>
    </row>
    <row r="6529" spans="1:9" x14ac:dyDescent="0.25">
      <c r="A6529" s="75">
        <v>6077005106</v>
      </c>
      <c r="B6529" s="75">
        <v>6017</v>
      </c>
      <c r="C6529" s="75" t="s">
        <v>192</v>
      </c>
      <c r="D6529" s="75">
        <v>95337</v>
      </c>
      <c r="E6529" s="75">
        <v>39.462481069059102</v>
      </c>
      <c r="F6529" s="75">
        <v>6017</v>
      </c>
      <c r="G6529" s="75">
        <v>29.6</v>
      </c>
      <c r="H6529" s="77"/>
      <c r="I6529" s="77"/>
    </row>
    <row r="6530" spans="1:9" x14ac:dyDescent="0.25">
      <c r="A6530" s="75">
        <v>6077005113</v>
      </c>
      <c r="B6530" s="75">
        <v>6156</v>
      </c>
      <c r="C6530" s="75" t="s">
        <v>192</v>
      </c>
      <c r="D6530" s="75">
        <v>95336</v>
      </c>
      <c r="E6530" s="75">
        <v>38.697987818810901</v>
      </c>
      <c r="F6530" s="75">
        <v>0</v>
      </c>
      <c r="G6530" s="75">
        <v>26.8</v>
      </c>
      <c r="H6530" s="77"/>
      <c r="I6530" s="77"/>
    </row>
    <row r="6531" spans="1:9" x14ac:dyDescent="0.25">
      <c r="A6531" s="75">
        <v>6077005108</v>
      </c>
      <c r="B6531" s="75">
        <v>4463</v>
      </c>
      <c r="C6531" s="75" t="s">
        <v>192</v>
      </c>
      <c r="D6531" s="75">
        <v>95336</v>
      </c>
      <c r="E6531" s="75">
        <v>37.332817027616201</v>
      </c>
      <c r="F6531" s="75">
        <v>0</v>
      </c>
      <c r="G6531" s="75">
        <v>49.6</v>
      </c>
      <c r="H6531" s="77"/>
      <c r="I6531" s="77"/>
    </row>
    <row r="6532" spans="1:9" x14ac:dyDescent="0.25">
      <c r="A6532" s="75">
        <v>6077005125</v>
      </c>
      <c r="B6532" s="75">
        <v>1859</v>
      </c>
      <c r="C6532" s="75" t="s">
        <v>192</v>
      </c>
      <c r="D6532" s="75">
        <v>95336</v>
      </c>
      <c r="E6532" s="75">
        <v>33.817770470515299</v>
      </c>
      <c r="F6532" s="75">
        <v>0</v>
      </c>
      <c r="G6532" s="75">
        <v>37.700000000000003</v>
      </c>
      <c r="H6532" s="77"/>
      <c r="I6532" s="77"/>
    </row>
    <row r="6533" spans="1:9" x14ac:dyDescent="0.25">
      <c r="A6533" s="75">
        <v>6077005134</v>
      </c>
      <c r="B6533" s="75">
        <v>4743</v>
      </c>
      <c r="C6533" s="75" t="s">
        <v>192</v>
      </c>
      <c r="D6533" s="75">
        <v>95336</v>
      </c>
      <c r="E6533" s="75">
        <v>32.108672371820496</v>
      </c>
      <c r="F6533" s="75">
        <v>0</v>
      </c>
      <c r="G6533" s="75">
        <v>28.7</v>
      </c>
      <c r="H6533" s="77"/>
      <c r="I6533" s="77"/>
    </row>
    <row r="6534" spans="1:9" x14ac:dyDescent="0.25">
      <c r="A6534" s="75">
        <v>6077005124</v>
      </c>
      <c r="B6534" s="75">
        <v>3438</v>
      </c>
      <c r="C6534" s="75" t="s">
        <v>192</v>
      </c>
      <c r="D6534" s="75">
        <v>95336</v>
      </c>
      <c r="E6534" s="75">
        <v>31.459976489231298</v>
      </c>
      <c r="F6534" s="75">
        <v>0</v>
      </c>
      <c r="G6534" s="75">
        <v>37.4</v>
      </c>
      <c r="H6534" s="77"/>
      <c r="I6534" s="77"/>
    </row>
    <row r="6535" spans="1:9" x14ac:dyDescent="0.25">
      <c r="A6535" s="75">
        <v>6077005003</v>
      </c>
      <c r="B6535" s="75">
        <v>5417</v>
      </c>
      <c r="C6535" s="75" t="s">
        <v>192</v>
      </c>
      <c r="D6535" s="75">
        <v>95366</v>
      </c>
      <c r="E6535" s="75">
        <v>30.221437569587199</v>
      </c>
      <c r="F6535" s="75">
        <v>0</v>
      </c>
      <c r="G6535" s="75">
        <v>19.399999999999999</v>
      </c>
      <c r="H6535" s="77"/>
      <c r="I6535" s="77"/>
    </row>
    <row r="6536" spans="1:9" x14ac:dyDescent="0.25">
      <c r="A6536" s="75">
        <v>6077005001</v>
      </c>
      <c r="B6536" s="75">
        <v>5569</v>
      </c>
      <c r="C6536" s="75" t="s">
        <v>192</v>
      </c>
      <c r="D6536" s="75">
        <v>95366</v>
      </c>
      <c r="E6536" s="75">
        <v>29.070208274442599</v>
      </c>
      <c r="F6536" s="75">
        <v>0</v>
      </c>
      <c r="G6536" s="75">
        <v>26.4</v>
      </c>
      <c r="H6536" s="77"/>
      <c r="I6536" s="77"/>
    </row>
    <row r="6537" spans="1:9" x14ac:dyDescent="0.25">
      <c r="A6537" s="75">
        <v>6077005004</v>
      </c>
      <c r="B6537" s="75">
        <v>5702</v>
      </c>
      <c r="C6537" s="75" t="s">
        <v>192</v>
      </c>
      <c r="D6537" s="75">
        <v>95366</v>
      </c>
      <c r="E6537" s="75">
        <v>28.4804072021265</v>
      </c>
      <c r="F6537" s="75">
        <v>0</v>
      </c>
      <c r="G6537" s="75">
        <v>22.1</v>
      </c>
      <c r="H6537" s="77"/>
      <c r="I6537" s="77"/>
    </row>
    <row r="6538" spans="1:9" x14ac:dyDescent="0.25">
      <c r="A6538" s="75">
        <v>6077000801</v>
      </c>
      <c r="B6538" s="75">
        <v>6692</v>
      </c>
      <c r="C6538" s="75" t="s">
        <v>192</v>
      </c>
      <c r="D6538" s="75">
        <v>95203</v>
      </c>
      <c r="E6538" s="75">
        <v>82.491520513613594</v>
      </c>
      <c r="F6538" s="75">
        <v>6692</v>
      </c>
      <c r="G6538" s="75">
        <v>61.3</v>
      </c>
      <c r="H6538" s="77"/>
      <c r="I6538" s="77"/>
    </row>
    <row r="6539" spans="1:9" x14ac:dyDescent="0.25">
      <c r="A6539" s="75">
        <v>6077000300</v>
      </c>
      <c r="B6539" s="75">
        <v>2396</v>
      </c>
      <c r="C6539" s="75" t="s">
        <v>192</v>
      </c>
      <c r="D6539" s="75">
        <v>95203</v>
      </c>
      <c r="E6539" s="75">
        <v>80.178935386482493</v>
      </c>
      <c r="F6539" s="75">
        <v>2396</v>
      </c>
      <c r="G6539" s="75">
        <v>76.2</v>
      </c>
      <c r="H6539" s="77"/>
      <c r="I6539" s="77"/>
    </row>
    <row r="6540" spans="1:9" x14ac:dyDescent="0.25">
      <c r="A6540" s="75">
        <v>6077000700</v>
      </c>
      <c r="B6540" s="75">
        <v>5269</v>
      </c>
      <c r="C6540" s="75" t="s">
        <v>192</v>
      </c>
      <c r="D6540" s="75">
        <v>95206</v>
      </c>
      <c r="E6540" s="75">
        <v>76.020558035403496</v>
      </c>
      <c r="F6540" s="75">
        <v>5269</v>
      </c>
      <c r="G6540" s="75">
        <v>79.5</v>
      </c>
      <c r="H6540" s="77"/>
      <c r="I6540" s="77"/>
    </row>
    <row r="6541" spans="1:9" x14ac:dyDescent="0.25">
      <c r="A6541" s="75">
        <v>6077000100</v>
      </c>
      <c r="B6541" s="75">
        <v>3863</v>
      </c>
      <c r="C6541" s="75" t="s">
        <v>192</v>
      </c>
      <c r="D6541" s="75">
        <v>95202</v>
      </c>
      <c r="E6541" s="75">
        <v>75.539839858231204</v>
      </c>
      <c r="F6541" s="75">
        <v>3863</v>
      </c>
      <c r="G6541" s="75">
        <v>86</v>
      </c>
      <c r="H6541" s="77"/>
      <c r="I6541" s="77"/>
    </row>
    <row r="6542" spans="1:9" x14ac:dyDescent="0.25">
      <c r="A6542" s="75">
        <v>6077001900</v>
      </c>
      <c r="B6542" s="75">
        <v>5592</v>
      </c>
      <c r="C6542" s="75" t="s">
        <v>192</v>
      </c>
      <c r="D6542" s="75">
        <v>95205</v>
      </c>
      <c r="E6542" s="75">
        <v>71.892753632612894</v>
      </c>
      <c r="F6542" s="75">
        <v>5592</v>
      </c>
      <c r="G6542" s="75">
        <v>75.5</v>
      </c>
      <c r="H6542" s="77"/>
      <c r="I6542" s="77"/>
    </row>
    <row r="6543" spans="1:9" x14ac:dyDescent="0.25">
      <c r="A6543" s="75">
        <v>6077002201</v>
      </c>
      <c r="B6543" s="75">
        <v>2771</v>
      </c>
      <c r="C6543" s="75" t="s">
        <v>192</v>
      </c>
      <c r="D6543" s="75">
        <v>95206</v>
      </c>
      <c r="E6543" s="75">
        <v>70.157528291348697</v>
      </c>
      <c r="F6543" s="75">
        <v>2771</v>
      </c>
      <c r="G6543" s="75">
        <v>68.3</v>
      </c>
      <c r="H6543" s="77"/>
      <c r="I6543" s="77"/>
    </row>
    <row r="6544" spans="1:9" x14ac:dyDescent="0.25">
      <c r="A6544" s="75">
        <v>6077002300</v>
      </c>
      <c r="B6544" s="75">
        <v>5020</v>
      </c>
      <c r="C6544" s="75" t="s">
        <v>192</v>
      </c>
      <c r="D6544" s="75">
        <v>95206</v>
      </c>
      <c r="E6544" s="75">
        <v>67.752674066708593</v>
      </c>
      <c r="F6544" s="75">
        <v>5020</v>
      </c>
      <c r="G6544" s="75">
        <v>74.900000000000006</v>
      </c>
      <c r="H6544" s="77"/>
      <c r="I6544" s="77"/>
    </row>
    <row r="6545" spans="1:9" x14ac:dyDescent="0.25">
      <c r="A6545" s="75">
        <v>6077002401</v>
      </c>
      <c r="B6545" s="75">
        <v>5001</v>
      </c>
      <c r="C6545" s="75" t="s">
        <v>192</v>
      </c>
      <c r="D6545" s="75">
        <v>95206</v>
      </c>
      <c r="E6545" s="75">
        <v>67.077398073763902</v>
      </c>
      <c r="F6545" s="75">
        <v>5001</v>
      </c>
      <c r="G6545" s="75">
        <v>72.099999999999994</v>
      </c>
      <c r="H6545" s="77"/>
      <c r="I6545" s="77"/>
    </row>
    <row r="6546" spans="1:9" x14ac:dyDescent="0.25">
      <c r="A6546" s="75">
        <v>6077000900</v>
      </c>
      <c r="B6546" s="75">
        <v>5859</v>
      </c>
      <c r="C6546" s="75" t="s">
        <v>192</v>
      </c>
      <c r="D6546" s="75">
        <v>95203</v>
      </c>
      <c r="E6546" s="75">
        <v>66.457694851339596</v>
      </c>
      <c r="F6546" s="75">
        <v>5859</v>
      </c>
      <c r="G6546" s="75">
        <v>57.3</v>
      </c>
      <c r="H6546" s="77"/>
      <c r="I6546" s="77"/>
    </row>
    <row r="6547" spans="1:9" x14ac:dyDescent="0.25">
      <c r="A6547" s="75">
        <v>6077000600</v>
      </c>
      <c r="B6547" s="75">
        <v>2279</v>
      </c>
      <c r="C6547" s="75" t="s">
        <v>192</v>
      </c>
      <c r="D6547" s="75">
        <v>95205</v>
      </c>
      <c r="E6547" s="75">
        <v>65.816711571286106</v>
      </c>
      <c r="F6547" s="75">
        <v>2279</v>
      </c>
      <c r="G6547" s="75">
        <v>80.599999999999994</v>
      </c>
      <c r="H6547" s="77"/>
      <c r="I6547" s="77"/>
    </row>
    <row r="6548" spans="1:9" x14ac:dyDescent="0.25">
      <c r="A6548" s="75">
        <v>6077001500</v>
      </c>
      <c r="B6548" s="75">
        <v>8384</v>
      </c>
      <c r="C6548" s="75" t="s">
        <v>192</v>
      </c>
      <c r="D6548" s="75">
        <v>95205</v>
      </c>
      <c r="E6548" s="75">
        <v>64.456944781415203</v>
      </c>
      <c r="F6548" s="75">
        <v>8384</v>
      </c>
      <c r="G6548" s="75">
        <v>63.3</v>
      </c>
      <c r="H6548" s="77"/>
      <c r="I6548" s="77"/>
    </row>
    <row r="6549" spans="1:9" x14ac:dyDescent="0.25">
      <c r="A6549" s="75">
        <v>6077002000</v>
      </c>
      <c r="B6549" s="75">
        <v>3977</v>
      </c>
      <c r="C6549" s="75" t="s">
        <v>192</v>
      </c>
      <c r="D6549" s="75">
        <v>95205</v>
      </c>
      <c r="E6549" s="75">
        <v>63.526224856538597</v>
      </c>
      <c r="F6549" s="75">
        <v>3977</v>
      </c>
      <c r="G6549" s="75">
        <v>68.5</v>
      </c>
      <c r="H6549" s="77"/>
      <c r="I6549" s="77"/>
    </row>
    <row r="6550" spans="1:9" x14ac:dyDescent="0.25">
      <c r="A6550" s="75">
        <v>6077002402</v>
      </c>
      <c r="B6550" s="75">
        <v>2219</v>
      </c>
      <c r="C6550" s="75" t="s">
        <v>192</v>
      </c>
      <c r="D6550" s="75">
        <v>95206</v>
      </c>
      <c r="E6550" s="75">
        <v>63.357895481433196</v>
      </c>
      <c r="F6550" s="75">
        <v>2219</v>
      </c>
      <c r="G6550" s="75">
        <v>71</v>
      </c>
      <c r="H6550" s="77"/>
      <c r="I6550" s="77"/>
    </row>
    <row r="6551" spans="1:9" x14ac:dyDescent="0.25">
      <c r="A6551" s="75">
        <v>6077003802</v>
      </c>
      <c r="B6551" s="75">
        <v>6519</v>
      </c>
      <c r="C6551" s="75" t="s">
        <v>192</v>
      </c>
      <c r="D6551" s="75">
        <v>95206</v>
      </c>
      <c r="E6551" s="75">
        <v>62.4482794410333</v>
      </c>
      <c r="F6551" s="75">
        <v>6519</v>
      </c>
      <c r="G6551" s="75">
        <v>39.5</v>
      </c>
      <c r="H6551" s="77"/>
      <c r="I6551" s="77"/>
    </row>
    <row r="6552" spans="1:9" x14ac:dyDescent="0.25">
      <c r="A6552" s="75">
        <v>6077003900</v>
      </c>
      <c r="B6552" s="75">
        <v>1749</v>
      </c>
      <c r="C6552" s="75" t="s">
        <v>192</v>
      </c>
      <c r="D6552" s="75">
        <v>95206</v>
      </c>
      <c r="E6552" s="75">
        <v>62.375778652227297</v>
      </c>
      <c r="F6552" s="75">
        <v>1749</v>
      </c>
      <c r="G6552" s="75">
        <v>56.2</v>
      </c>
      <c r="H6552" s="77"/>
      <c r="I6552" s="77"/>
    </row>
    <row r="6553" spans="1:9" x14ac:dyDescent="0.25">
      <c r="A6553" s="75">
        <v>6077002701</v>
      </c>
      <c r="B6553" s="75">
        <v>6409</v>
      </c>
      <c r="C6553" s="75" t="s">
        <v>192</v>
      </c>
      <c r="D6553" s="75">
        <v>95215</v>
      </c>
      <c r="E6553" s="75">
        <v>61.841098529801997</v>
      </c>
      <c r="F6553" s="75">
        <v>6409</v>
      </c>
      <c r="G6553" s="75">
        <v>64.3</v>
      </c>
      <c r="H6553" s="77"/>
      <c r="I6553" s="77"/>
    </row>
    <row r="6554" spans="1:9" x14ac:dyDescent="0.25">
      <c r="A6554" s="75">
        <v>6077003700</v>
      </c>
      <c r="B6554" s="75">
        <v>3570</v>
      </c>
      <c r="C6554" s="75" t="s">
        <v>192</v>
      </c>
      <c r="D6554" s="75">
        <v>95215</v>
      </c>
      <c r="E6554" s="75">
        <v>59.2223941806444</v>
      </c>
      <c r="F6554" s="75">
        <v>3570</v>
      </c>
      <c r="G6554" s="75">
        <v>64</v>
      </c>
      <c r="H6554" s="77"/>
      <c r="I6554" s="77"/>
    </row>
    <row r="6555" spans="1:9" x14ac:dyDescent="0.25">
      <c r="A6555" s="75">
        <v>6077001800</v>
      </c>
      <c r="B6555" s="75">
        <v>3939</v>
      </c>
      <c r="C6555" s="75" t="s">
        <v>192</v>
      </c>
      <c r="D6555" s="75">
        <v>95205</v>
      </c>
      <c r="E6555" s="75">
        <v>56.6274931404987</v>
      </c>
      <c r="F6555" s="75">
        <v>3939</v>
      </c>
      <c r="G6555" s="75">
        <v>64</v>
      </c>
      <c r="H6555" s="77"/>
      <c r="I6555" s="77"/>
    </row>
    <row r="6556" spans="1:9" x14ac:dyDescent="0.25">
      <c r="A6556" s="75">
        <v>6077001700</v>
      </c>
      <c r="B6556" s="75">
        <v>3998</v>
      </c>
      <c r="C6556" s="75" t="s">
        <v>192</v>
      </c>
      <c r="D6556" s="75">
        <v>95205</v>
      </c>
      <c r="E6556" s="75">
        <v>55.595797688939101</v>
      </c>
      <c r="F6556" s="75">
        <v>3998</v>
      </c>
      <c r="G6556" s="75">
        <v>70.599999999999994</v>
      </c>
      <c r="H6556" s="77"/>
      <c r="I6556" s="77"/>
    </row>
    <row r="6557" spans="1:9" x14ac:dyDescent="0.25">
      <c r="A6557" s="75">
        <v>6077002100</v>
      </c>
      <c r="B6557" s="75">
        <v>5546</v>
      </c>
      <c r="C6557" s="75" t="s">
        <v>192</v>
      </c>
      <c r="D6557" s="75">
        <v>95205</v>
      </c>
      <c r="E6557" s="75">
        <v>55.141595551035998</v>
      </c>
      <c r="F6557" s="75">
        <v>5546</v>
      </c>
      <c r="G6557" s="75">
        <v>63.9</v>
      </c>
      <c r="H6557" s="77"/>
      <c r="I6557" s="77"/>
    </row>
    <row r="6558" spans="1:9" x14ac:dyDescent="0.25">
      <c r="A6558" s="75">
        <v>6077002800</v>
      </c>
      <c r="B6558" s="75">
        <v>6052</v>
      </c>
      <c r="C6558" s="75" t="s">
        <v>192</v>
      </c>
      <c r="D6558" s="75">
        <v>95206</v>
      </c>
      <c r="E6558" s="75">
        <v>54.805044099754703</v>
      </c>
      <c r="F6558" s="75">
        <v>6052</v>
      </c>
      <c r="G6558" s="75">
        <v>46.3</v>
      </c>
      <c r="H6558" s="77"/>
      <c r="I6558" s="77"/>
    </row>
    <row r="6559" spans="1:9" x14ac:dyDescent="0.25">
      <c r="A6559" s="75">
        <v>6077002503</v>
      </c>
      <c r="B6559" s="75">
        <v>2560</v>
      </c>
      <c r="C6559" s="75" t="s">
        <v>192</v>
      </c>
      <c r="D6559" s="75">
        <v>95206</v>
      </c>
      <c r="E6559" s="75">
        <v>54.511055810474701</v>
      </c>
      <c r="F6559" s="75">
        <v>2560</v>
      </c>
      <c r="G6559" s="75">
        <v>83.9</v>
      </c>
      <c r="H6559" s="77"/>
      <c r="I6559" s="77"/>
    </row>
    <row r="6560" spans="1:9" x14ac:dyDescent="0.25">
      <c r="A6560" s="75">
        <v>6077002202</v>
      </c>
      <c r="B6560" s="75">
        <v>5417</v>
      </c>
      <c r="C6560" s="75" t="s">
        <v>192</v>
      </c>
      <c r="D6560" s="75">
        <v>95206</v>
      </c>
      <c r="E6560" s="75">
        <v>53.955794060288397</v>
      </c>
      <c r="F6560" s="75">
        <v>5417</v>
      </c>
      <c r="G6560" s="75">
        <v>72.599999999999994</v>
      </c>
      <c r="H6560" s="77"/>
      <c r="I6560" s="77"/>
    </row>
    <row r="6561" spans="1:9" x14ac:dyDescent="0.25">
      <c r="A6561" s="75">
        <v>6077000402</v>
      </c>
      <c r="B6561" s="75">
        <v>4582</v>
      </c>
      <c r="C6561" s="75" t="s">
        <v>192</v>
      </c>
      <c r="D6561" s="75">
        <v>95202</v>
      </c>
      <c r="E6561" s="75">
        <v>52.476898027859001</v>
      </c>
      <c r="F6561" s="75">
        <v>4582</v>
      </c>
      <c r="G6561" s="75">
        <v>73</v>
      </c>
      <c r="H6561" s="77"/>
      <c r="I6561" s="77"/>
    </row>
    <row r="6562" spans="1:9" x14ac:dyDescent="0.25">
      <c r="A6562" s="75">
        <v>6077000500</v>
      </c>
      <c r="B6562" s="75">
        <v>2749</v>
      </c>
      <c r="C6562" s="75" t="s">
        <v>192</v>
      </c>
      <c r="D6562" s="75">
        <v>95205</v>
      </c>
      <c r="E6562" s="75">
        <v>51.146716824257503</v>
      </c>
      <c r="F6562" s="75">
        <v>2749</v>
      </c>
      <c r="G6562" s="75">
        <v>67.3</v>
      </c>
      <c r="H6562" s="77"/>
      <c r="I6562" s="77"/>
    </row>
    <row r="6563" spans="1:9" x14ac:dyDescent="0.25">
      <c r="A6563" s="75">
        <v>6077001600</v>
      </c>
      <c r="B6563" s="75">
        <v>2383</v>
      </c>
      <c r="C6563" s="75" t="s">
        <v>192</v>
      </c>
      <c r="D6563" s="75">
        <v>95205</v>
      </c>
      <c r="E6563" s="75">
        <v>50.094948924005202</v>
      </c>
      <c r="F6563" s="75">
        <v>2383</v>
      </c>
      <c r="G6563" s="75">
        <v>72.2</v>
      </c>
      <c r="H6563" s="77"/>
      <c r="I6563" s="77"/>
    </row>
    <row r="6564" spans="1:9" x14ac:dyDescent="0.25">
      <c r="A6564" s="75">
        <v>6077003113</v>
      </c>
      <c r="B6564" s="75">
        <v>6256</v>
      </c>
      <c r="C6564" s="75" t="s">
        <v>192</v>
      </c>
      <c r="D6564" s="75">
        <v>95207</v>
      </c>
      <c r="E6564" s="75">
        <v>49.950339236455797</v>
      </c>
      <c r="F6564" s="75">
        <v>6256</v>
      </c>
      <c r="G6564" s="75">
        <v>60.8</v>
      </c>
      <c r="H6564" s="77"/>
      <c r="I6564" s="77"/>
    </row>
    <row r="6565" spans="1:9" x14ac:dyDescent="0.25">
      <c r="A6565" s="75">
        <v>6077002702</v>
      </c>
      <c r="B6565" s="75">
        <v>4239</v>
      </c>
      <c r="C6565" s="75" t="s">
        <v>192</v>
      </c>
      <c r="D6565" s="75">
        <v>95215</v>
      </c>
      <c r="E6565" s="75">
        <v>49.564731458339303</v>
      </c>
      <c r="F6565" s="75">
        <v>4239</v>
      </c>
      <c r="G6565" s="75">
        <v>72.900000000000006</v>
      </c>
      <c r="H6565" s="77"/>
      <c r="I6565" s="77"/>
    </row>
    <row r="6566" spans="1:9" x14ac:dyDescent="0.25">
      <c r="A6566" s="75">
        <v>6077001300</v>
      </c>
      <c r="B6566" s="75">
        <v>4903</v>
      </c>
      <c r="C6566" s="75" t="s">
        <v>192</v>
      </c>
      <c r="D6566" s="75">
        <v>95204</v>
      </c>
      <c r="E6566" s="75">
        <v>49.264244482189</v>
      </c>
      <c r="F6566" s="75">
        <v>4903</v>
      </c>
      <c r="G6566" s="75">
        <v>47</v>
      </c>
      <c r="H6566" s="77"/>
      <c r="I6566" s="77"/>
    </row>
    <row r="6567" spans="1:9" x14ac:dyDescent="0.25">
      <c r="A6567" s="75">
        <v>6077003313</v>
      </c>
      <c r="B6567" s="75">
        <v>2926</v>
      </c>
      <c r="C6567" s="75" t="s">
        <v>192</v>
      </c>
      <c r="D6567" s="75">
        <v>95207</v>
      </c>
      <c r="E6567" s="75">
        <v>47.757757938603902</v>
      </c>
      <c r="F6567" s="75">
        <v>2926</v>
      </c>
      <c r="G6567" s="75">
        <v>65.8</v>
      </c>
      <c r="H6567" s="77"/>
      <c r="I6567" s="77"/>
    </row>
    <row r="6568" spans="1:9" x14ac:dyDescent="0.25">
      <c r="A6568" s="75">
        <v>6077002504</v>
      </c>
      <c r="B6568" s="75">
        <v>3982</v>
      </c>
      <c r="C6568" s="75" t="s">
        <v>192</v>
      </c>
      <c r="D6568" s="75">
        <v>95206</v>
      </c>
      <c r="E6568" s="75">
        <v>47.592803405077397</v>
      </c>
      <c r="F6568" s="75">
        <v>3982</v>
      </c>
      <c r="G6568" s="75">
        <v>49.1</v>
      </c>
      <c r="H6568" s="77"/>
      <c r="I6568" s="77"/>
    </row>
    <row r="6569" spans="1:9" x14ac:dyDescent="0.25">
      <c r="A6569" s="75">
        <v>6077003405</v>
      </c>
      <c r="B6569" s="75">
        <v>4214</v>
      </c>
      <c r="C6569" s="75" t="s">
        <v>192</v>
      </c>
      <c r="D6569" s="75">
        <v>95210</v>
      </c>
      <c r="E6569" s="75">
        <v>47.439258700315698</v>
      </c>
      <c r="F6569" s="75">
        <v>4214</v>
      </c>
      <c r="G6569" s="75">
        <v>67.2</v>
      </c>
      <c r="H6569" s="77"/>
      <c r="I6569" s="77"/>
    </row>
    <row r="6570" spans="1:9" x14ac:dyDescent="0.25">
      <c r="A6570" s="75">
        <v>6077003403</v>
      </c>
      <c r="B6570" s="75">
        <v>4586</v>
      </c>
      <c r="C6570" s="75" t="s">
        <v>192</v>
      </c>
      <c r="D6570" s="75">
        <v>95210</v>
      </c>
      <c r="E6570" s="75">
        <v>45.755214242617797</v>
      </c>
      <c r="F6570" s="75">
        <v>4586</v>
      </c>
      <c r="G6570" s="75">
        <v>50.6</v>
      </c>
      <c r="H6570" s="77"/>
      <c r="I6570" s="77"/>
    </row>
    <row r="6571" spans="1:9" x14ac:dyDescent="0.25">
      <c r="A6571" s="75">
        <v>6077003110</v>
      </c>
      <c r="B6571" s="75">
        <v>3708</v>
      </c>
      <c r="C6571" s="75" t="s">
        <v>192</v>
      </c>
      <c r="D6571" s="75">
        <v>95207</v>
      </c>
      <c r="E6571" s="75">
        <v>45.192714721681497</v>
      </c>
      <c r="F6571" s="75">
        <v>3708</v>
      </c>
      <c r="G6571" s="75">
        <v>56.3</v>
      </c>
      <c r="H6571" s="77"/>
      <c r="I6571" s="77"/>
    </row>
    <row r="6572" spans="1:9" x14ac:dyDescent="0.25">
      <c r="A6572" s="75">
        <v>6077003409</v>
      </c>
      <c r="B6572" s="75">
        <v>4450</v>
      </c>
      <c r="C6572" s="75" t="s">
        <v>192</v>
      </c>
      <c r="D6572" s="75">
        <v>95210</v>
      </c>
      <c r="E6572" s="75">
        <v>43.364988006135903</v>
      </c>
      <c r="F6572" s="75">
        <v>4450</v>
      </c>
      <c r="G6572" s="75">
        <v>56.5</v>
      </c>
      <c r="H6572" s="77"/>
      <c r="I6572" s="77"/>
    </row>
    <row r="6573" spans="1:9" x14ac:dyDescent="0.25">
      <c r="A6573" s="75">
        <v>6077003601</v>
      </c>
      <c r="B6573" s="75">
        <v>3453</v>
      </c>
      <c r="C6573" s="75" t="s">
        <v>192</v>
      </c>
      <c r="D6573" s="75">
        <v>95215</v>
      </c>
      <c r="E6573" s="75">
        <v>42.820086663140302</v>
      </c>
      <c r="F6573" s="75">
        <v>3453</v>
      </c>
      <c r="G6573" s="75">
        <v>29.9</v>
      </c>
      <c r="H6573" s="77"/>
      <c r="I6573" s="77"/>
    </row>
    <row r="6574" spans="1:9" x14ac:dyDescent="0.25">
      <c r="A6574" s="75">
        <v>6077001000</v>
      </c>
      <c r="B6574" s="75">
        <v>4915</v>
      </c>
      <c r="C6574" s="75" t="s">
        <v>192</v>
      </c>
      <c r="D6574" s="75">
        <v>95204</v>
      </c>
      <c r="E6574" s="75">
        <v>42.246057597418698</v>
      </c>
      <c r="F6574" s="75">
        <v>4915</v>
      </c>
      <c r="G6574" s="75">
        <v>44.3</v>
      </c>
      <c r="H6574" s="77"/>
      <c r="I6574" s="77"/>
    </row>
    <row r="6575" spans="1:9" x14ac:dyDescent="0.25">
      <c r="A6575" s="75">
        <v>6077003308</v>
      </c>
      <c r="B6575" s="75">
        <v>1590</v>
      </c>
      <c r="C6575" s="75" t="s">
        <v>192</v>
      </c>
      <c r="D6575" s="75">
        <v>95207</v>
      </c>
      <c r="E6575" s="75">
        <v>41.881306249436797</v>
      </c>
      <c r="F6575" s="75">
        <v>1590</v>
      </c>
      <c r="G6575" s="75">
        <v>45.1</v>
      </c>
      <c r="H6575" s="77"/>
      <c r="I6575" s="77"/>
    </row>
    <row r="6576" spans="1:9" x14ac:dyDescent="0.25">
      <c r="A6576" s="75">
        <v>6077003801</v>
      </c>
      <c r="B6576" s="75">
        <v>12552</v>
      </c>
      <c r="C6576" s="75" t="s">
        <v>192</v>
      </c>
      <c r="D6576" s="75">
        <v>95206</v>
      </c>
      <c r="E6576" s="75">
        <v>41.456235869471598</v>
      </c>
      <c r="F6576" s="75">
        <v>12552</v>
      </c>
      <c r="G6576" s="75">
        <v>39.799999999999997</v>
      </c>
      <c r="H6576" s="77"/>
      <c r="I6576" s="77"/>
    </row>
    <row r="6577" spans="1:9" x14ac:dyDescent="0.25">
      <c r="A6577" s="75">
        <v>6077003312</v>
      </c>
      <c r="B6577" s="75">
        <v>3220</v>
      </c>
      <c r="C6577" s="75" t="s">
        <v>192</v>
      </c>
      <c r="D6577" s="75">
        <v>95207</v>
      </c>
      <c r="E6577" s="75">
        <v>41.423635920193099</v>
      </c>
      <c r="F6577" s="75">
        <v>3220</v>
      </c>
      <c r="G6577" s="75">
        <v>76.7</v>
      </c>
      <c r="H6577" s="77"/>
      <c r="I6577" s="77"/>
    </row>
    <row r="6578" spans="1:9" x14ac:dyDescent="0.25">
      <c r="A6578" s="75">
        <v>6077003500</v>
      </c>
      <c r="B6578" s="75">
        <v>20177</v>
      </c>
      <c r="C6578" s="75" t="s">
        <v>192</v>
      </c>
      <c r="D6578" s="75">
        <v>95212</v>
      </c>
      <c r="E6578" s="75">
        <v>41.418199776617499</v>
      </c>
      <c r="F6578" s="75">
        <v>20177</v>
      </c>
      <c r="G6578" s="75">
        <v>33.9</v>
      </c>
      <c r="H6578" s="77"/>
      <c r="I6578" s="77"/>
    </row>
    <row r="6579" spans="1:9" x14ac:dyDescent="0.25">
      <c r="A6579" s="75">
        <v>6077001400</v>
      </c>
      <c r="B6579" s="75">
        <v>4425</v>
      </c>
      <c r="C6579" s="75" t="s">
        <v>192</v>
      </c>
      <c r="D6579" s="75">
        <v>95204</v>
      </c>
      <c r="E6579" s="75">
        <v>41.373876171651098</v>
      </c>
      <c r="F6579" s="75">
        <v>4425</v>
      </c>
      <c r="G6579" s="75">
        <v>51.6</v>
      </c>
      <c r="H6579" s="77"/>
      <c r="I6579" s="77"/>
    </row>
    <row r="6580" spans="1:9" x14ac:dyDescent="0.25">
      <c r="A6580" s="75">
        <v>6077003305</v>
      </c>
      <c r="B6580" s="75">
        <v>3704</v>
      </c>
      <c r="C6580" s="75" t="s">
        <v>192</v>
      </c>
      <c r="D6580" s="75">
        <v>95207</v>
      </c>
      <c r="E6580" s="75">
        <v>41.253693054220001</v>
      </c>
      <c r="F6580" s="75">
        <v>3704</v>
      </c>
      <c r="G6580" s="75">
        <v>43.1</v>
      </c>
      <c r="H6580" s="77"/>
      <c r="I6580" s="77"/>
    </row>
    <row r="6581" spans="1:9" x14ac:dyDescent="0.25">
      <c r="A6581" s="75">
        <v>6077003407</v>
      </c>
      <c r="B6581" s="75">
        <v>2914</v>
      </c>
      <c r="C6581" s="75" t="s">
        <v>192</v>
      </c>
      <c r="D6581" s="75">
        <v>95210</v>
      </c>
      <c r="E6581" s="75">
        <v>40.096549586190001</v>
      </c>
      <c r="F6581" s="75">
        <v>2914</v>
      </c>
      <c r="G6581" s="75">
        <v>65.900000000000006</v>
      </c>
      <c r="H6581" s="77"/>
      <c r="I6581" s="77"/>
    </row>
    <row r="6582" spans="1:9" x14ac:dyDescent="0.25">
      <c r="A6582" s="75">
        <v>6077003406</v>
      </c>
      <c r="B6582" s="75">
        <v>3700</v>
      </c>
      <c r="C6582" s="75" t="s">
        <v>192</v>
      </c>
      <c r="D6582" s="75">
        <v>95210</v>
      </c>
      <c r="E6582" s="75">
        <v>39.602295218906598</v>
      </c>
      <c r="F6582" s="75">
        <v>3700</v>
      </c>
      <c r="G6582" s="75">
        <v>72.3</v>
      </c>
      <c r="H6582" s="77"/>
      <c r="I6582" s="77"/>
    </row>
    <row r="6583" spans="1:9" x14ac:dyDescent="0.25">
      <c r="A6583" s="75">
        <v>6077000401</v>
      </c>
      <c r="B6583" s="75">
        <v>3043</v>
      </c>
      <c r="C6583" s="75" t="s">
        <v>192</v>
      </c>
      <c r="D6583" s="75">
        <v>95203</v>
      </c>
      <c r="E6583" s="75">
        <v>39.451566967061702</v>
      </c>
      <c r="F6583" s="75">
        <v>3043</v>
      </c>
      <c r="G6583" s="75">
        <v>46.7</v>
      </c>
      <c r="H6583" s="77"/>
      <c r="I6583" s="77"/>
    </row>
    <row r="6584" spans="1:9" x14ac:dyDescent="0.25">
      <c r="A6584" s="75">
        <v>6077003311</v>
      </c>
      <c r="B6584" s="75">
        <v>3303</v>
      </c>
      <c r="C6584" s="75" t="s">
        <v>192</v>
      </c>
      <c r="D6584" s="75">
        <v>95210</v>
      </c>
      <c r="E6584" s="75">
        <v>38.804823294884102</v>
      </c>
      <c r="F6584" s="75">
        <v>0</v>
      </c>
      <c r="G6584" s="75">
        <v>53.7</v>
      </c>
      <c r="H6584" s="77"/>
      <c r="I6584" s="77"/>
    </row>
    <row r="6585" spans="1:9" x14ac:dyDescent="0.25">
      <c r="A6585" s="75">
        <v>6077003307</v>
      </c>
      <c r="B6585" s="75">
        <v>4559</v>
      </c>
      <c r="C6585" s="75" t="s">
        <v>192</v>
      </c>
      <c r="D6585" s="75">
        <v>95207</v>
      </c>
      <c r="E6585" s="75">
        <v>38.566931511020201</v>
      </c>
      <c r="F6585" s="75">
        <v>0</v>
      </c>
      <c r="G6585" s="75">
        <v>66.400000000000006</v>
      </c>
      <c r="H6585" s="77"/>
      <c r="I6585" s="77"/>
    </row>
    <row r="6586" spans="1:9" x14ac:dyDescent="0.25">
      <c r="A6586" s="75">
        <v>6077003216</v>
      </c>
      <c r="B6586" s="75">
        <v>2725</v>
      </c>
      <c r="C6586" s="75" t="s">
        <v>192</v>
      </c>
      <c r="D6586" s="75">
        <v>95209</v>
      </c>
      <c r="E6586" s="75">
        <v>38.402051958514498</v>
      </c>
      <c r="F6586" s="75">
        <v>0</v>
      </c>
      <c r="G6586" s="75">
        <v>39</v>
      </c>
      <c r="H6586" s="77"/>
      <c r="I6586" s="77"/>
    </row>
    <row r="6587" spans="1:9" x14ac:dyDescent="0.25">
      <c r="A6587" s="75">
        <v>6077001102</v>
      </c>
      <c r="B6587" s="75">
        <v>4889</v>
      </c>
      <c r="C6587" s="75" t="s">
        <v>192</v>
      </c>
      <c r="D6587" s="75">
        <v>95204</v>
      </c>
      <c r="E6587" s="75">
        <v>38.170644291586903</v>
      </c>
      <c r="F6587" s="75">
        <v>0</v>
      </c>
      <c r="G6587" s="75">
        <v>44.5</v>
      </c>
      <c r="H6587" s="77"/>
      <c r="I6587" s="77"/>
    </row>
    <row r="6588" spans="1:9" x14ac:dyDescent="0.25">
      <c r="A6588" s="75">
        <v>6077003410</v>
      </c>
      <c r="B6588" s="75">
        <v>5778</v>
      </c>
      <c r="C6588" s="75" t="s">
        <v>192</v>
      </c>
      <c r="D6588" s="75">
        <v>95210</v>
      </c>
      <c r="E6588" s="75">
        <v>37.230612818414002</v>
      </c>
      <c r="F6588" s="75">
        <v>0</v>
      </c>
      <c r="G6588" s="75">
        <v>47.8</v>
      </c>
      <c r="H6588" s="77"/>
      <c r="I6588" s="77"/>
    </row>
    <row r="6589" spans="1:9" x14ac:dyDescent="0.25">
      <c r="A6589" s="75">
        <v>6077003112</v>
      </c>
      <c r="B6589" s="75">
        <v>2974</v>
      </c>
      <c r="C6589" s="75" t="s">
        <v>192</v>
      </c>
      <c r="D6589" s="75">
        <v>95207</v>
      </c>
      <c r="E6589" s="75">
        <v>37.164052399616999</v>
      </c>
      <c r="F6589" s="75">
        <v>0</v>
      </c>
      <c r="G6589" s="75">
        <v>38.5</v>
      </c>
      <c r="H6589" s="77"/>
      <c r="I6589" s="77"/>
    </row>
    <row r="6590" spans="1:9" x14ac:dyDescent="0.25">
      <c r="A6590" s="75">
        <v>6077003310</v>
      </c>
      <c r="B6590" s="75">
        <v>4191</v>
      </c>
      <c r="C6590" s="75" t="s">
        <v>192</v>
      </c>
      <c r="D6590" s="75">
        <v>95210</v>
      </c>
      <c r="E6590" s="75">
        <v>36.558032631100303</v>
      </c>
      <c r="F6590" s="75">
        <v>0</v>
      </c>
      <c r="G6590" s="75">
        <v>56.7</v>
      </c>
      <c r="H6590" s="77"/>
      <c r="I6590" s="77"/>
    </row>
    <row r="6591" spans="1:9" x14ac:dyDescent="0.25">
      <c r="A6591" s="75">
        <v>6077003404</v>
      </c>
      <c r="B6591" s="75">
        <v>5842</v>
      </c>
      <c r="C6591" s="75" t="s">
        <v>192</v>
      </c>
      <c r="D6591" s="75">
        <v>95210</v>
      </c>
      <c r="E6591" s="75">
        <v>36.402918890321203</v>
      </c>
      <c r="F6591" s="75">
        <v>0</v>
      </c>
      <c r="G6591" s="75">
        <v>66.2</v>
      </c>
      <c r="H6591" s="77"/>
      <c r="I6591" s="77"/>
    </row>
    <row r="6592" spans="1:9" x14ac:dyDescent="0.25">
      <c r="A6592" s="75">
        <v>6077003109</v>
      </c>
      <c r="B6592" s="75">
        <v>5630</v>
      </c>
      <c r="C6592" s="75" t="s">
        <v>192</v>
      </c>
      <c r="D6592" s="75">
        <v>95207</v>
      </c>
      <c r="E6592" s="75">
        <v>35.4558569387139</v>
      </c>
      <c r="F6592" s="75">
        <v>0</v>
      </c>
      <c r="G6592" s="75">
        <v>39.5</v>
      </c>
      <c r="H6592" s="77"/>
      <c r="I6592" s="77"/>
    </row>
    <row r="6593" spans="1:9" x14ac:dyDescent="0.25">
      <c r="A6593" s="75">
        <v>6077003217</v>
      </c>
      <c r="B6593" s="75">
        <v>3201</v>
      </c>
      <c r="C6593" s="75" t="s">
        <v>192</v>
      </c>
      <c r="D6593" s="75">
        <v>95209</v>
      </c>
      <c r="E6593" s="75">
        <v>34.728493956034498</v>
      </c>
      <c r="F6593" s="75">
        <v>0</v>
      </c>
      <c r="G6593" s="75">
        <v>51.4</v>
      </c>
      <c r="H6593" s="77"/>
      <c r="I6593" s="77"/>
    </row>
    <row r="6594" spans="1:9" x14ac:dyDescent="0.25">
      <c r="A6594" s="75">
        <v>6077003106</v>
      </c>
      <c r="B6594" s="75">
        <v>3600</v>
      </c>
      <c r="C6594" s="75" t="s">
        <v>192</v>
      </c>
      <c r="D6594" s="75">
        <v>95219</v>
      </c>
      <c r="E6594" s="75">
        <v>34.562598701515597</v>
      </c>
      <c r="F6594" s="75">
        <v>0</v>
      </c>
      <c r="G6594" s="75">
        <v>26.4</v>
      </c>
      <c r="H6594" s="77"/>
      <c r="I6594" s="77"/>
    </row>
    <row r="6595" spans="1:9" x14ac:dyDescent="0.25">
      <c r="A6595" s="75">
        <v>6077001101</v>
      </c>
      <c r="B6595" s="75">
        <v>4931</v>
      </c>
      <c r="C6595" s="75" t="s">
        <v>192</v>
      </c>
      <c r="D6595" s="75">
        <v>95204</v>
      </c>
      <c r="E6595" s="75">
        <v>34.404087446094401</v>
      </c>
      <c r="F6595" s="75">
        <v>0</v>
      </c>
      <c r="G6595" s="75">
        <v>46.7</v>
      </c>
      <c r="H6595" s="77"/>
      <c r="I6595" s="77"/>
    </row>
    <row r="6596" spans="1:9" x14ac:dyDescent="0.25">
      <c r="A6596" s="75">
        <v>6077003210</v>
      </c>
      <c r="B6596" s="75">
        <v>2800</v>
      </c>
      <c r="C6596" s="75" t="s">
        <v>192</v>
      </c>
      <c r="D6596" s="75">
        <v>95209</v>
      </c>
      <c r="E6596" s="75">
        <v>33.3969169669924</v>
      </c>
      <c r="F6596" s="75">
        <v>0</v>
      </c>
      <c r="G6596" s="75">
        <v>28.5</v>
      </c>
      <c r="H6596" s="77"/>
      <c r="I6596" s="77"/>
    </row>
    <row r="6597" spans="1:9" x14ac:dyDescent="0.25">
      <c r="A6597" s="75">
        <v>6077003111</v>
      </c>
      <c r="B6597" s="75">
        <v>3754</v>
      </c>
      <c r="C6597" s="75" t="s">
        <v>192</v>
      </c>
      <c r="D6597" s="75">
        <v>95207</v>
      </c>
      <c r="E6597" s="75">
        <v>32.903101537257903</v>
      </c>
      <c r="F6597" s="75">
        <v>0</v>
      </c>
      <c r="G6597" s="75">
        <v>51.5</v>
      </c>
      <c r="H6597" s="77"/>
      <c r="I6597" s="77"/>
    </row>
    <row r="6598" spans="1:9" x14ac:dyDescent="0.25">
      <c r="A6598" s="75">
        <v>6077003215</v>
      </c>
      <c r="B6598" s="75">
        <v>3855</v>
      </c>
      <c r="C6598" s="75" t="s">
        <v>192</v>
      </c>
      <c r="D6598" s="75">
        <v>95219</v>
      </c>
      <c r="E6598" s="75">
        <v>32.855326969069097</v>
      </c>
      <c r="F6598" s="75">
        <v>0</v>
      </c>
      <c r="G6598" s="75">
        <v>35.6</v>
      </c>
      <c r="H6598" s="77"/>
      <c r="I6598" s="77"/>
    </row>
    <row r="6599" spans="1:9" x14ac:dyDescent="0.25">
      <c r="A6599" s="75">
        <v>6077003213</v>
      </c>
      <c r="B6599" s="75">
        <v>4571</v>
      </c>
      <c r="C6599" s="75" t="s">
        <v>192</v>
      </c>
      <c r="D6599" s="75">
        <v>95209</v>
      </c>
      <c r="E6599" s="75">
        <v>32.627625445806899</v>
      </c>
      <c r="F6599" s="75">
        <v>0</v>
      </c>
      <c r="G6599" s="75">
        <v>40.1</v>
      </c>
      <c r="H6599" s="77"/>
      <c r="I6599" s="77"/>
    </row>
    <row r="6600" spans="1:9" x14ac:dyDescent="0.25">
      <c r="A6600" s="75">
        <v>6077003205</v>
      </c>
      <c r="B6600" s="75">
        <v>3537</v>
      </c>
      <c r="C6600" s="75" t="s">
        <v>192</v>
      </c>
      <c r="D6600" s="75">
        <v>95209</v>
      </c>
      <c r="E6600" s="75">
        <v>32.2204450161286</v>
      </c>
      <c r="F6600" s="75">
        <v>0</v>
      </c>
      <c r="G6600" s="75">
        <v>30.8</v>
      </c>
      <c r="H6600" s="77"/>
      <c r="I6600" s="77"/>
    </row>
    <row r="6601" spans="1:9" x14ac:dyDescent="0.25">
      <c r="A6601" s="75">
        <v>6077004002</v>
      </c>
      <c r="B6601" s="75">
        <v>10717</v>
      </c>
      <c r="C6601" s="75" t="s">
        <v>192</v>
      </c>
      <c r="D6601" s="75">
        <v>95219</v>
      </c>
      <c r="E6601" s="75">
        <v>31.2515367764492</v>
      </c>
      <c r="F6601" s="75">
        <v>0</v>
      </c>
      <c r="G6601" s="75">
        <v>20.100000000000001</v>
      </c>
      <c r="H6601" s="77"/>
      <c r="I6601" s="77"/>
    </row>
    <row r="6602" spans="1:9" x14ac:dyDescent="0.25">
      <c r="A6602" s="75">
        <v>6077003306</v>
      </c>
      <c r="B6602" s="75">
        <v>4229</v>
      </c>
      <c r="C6602" s="75" t="s">
        <v>192</v>
      </c>
      <c r="D6602" s="75">
        <v>95207</v>
      </c>
      <c r="E6602" s="75">
        <v>29.961715591646598</v>
      </c>
      <c r="F6602" s="75">
        <v>0</v>
      </c>
      <c r="G6602" s="75">
        <v>50.5</v>
      </c>
      <c r="H6602" s="77"/>
      <c r="I6602" s="77"/>
    </row>
    <row r="6603" spans="1:9" x14ac:dyDescent="0.25">
      <c r="A6603" s="75">
        <v>6077003214</v>
      </c>
      <c r="B6603" s="75">
        <v>3054</v>
      </c>
      <c r="C6603" s="75" t="s">
        <v>192</v>
      </c>
      <c r="D6603" s="75">
        <v>95209</v>
      </c>
      <c r="E6603" s="75">
        <v>28.713305404745999</v>
      </c>
      <c r="F6603" s="75">
        <v>0</v>
      </c>
      <c r="G6603" s="75">
        <v>25.2</v>
      </c>
      <c r="H6603" s="77"/>
      <c r="I6603" s="77"/>
    </row>
    <row r="6604" spans="1:9" x14ac:dyDescent="0.25">
      <c r="A6604" s="75">
        <v>6077003108</v>
      </c>
      <c r="B6604" s="75">
        <v>4450</v>
      </c>
      <c r="C6604" s="75" t="s">
        <v>192</v>
      </c>
      <c r="D6604" s="75">
        <v>95219</v>
      </c>
      <c r="E6604" s="75">
        <v>28.649167269738701</v>
      </c>
      <c r="F6604" s="75">
        <v>0</v>
      </c>
      <c r="G6604" s="75">
        <v>44.2</v>
      </c>
      <c r="H6604" s="77"/>
      <c r="I6604" s="77"/>
    </row>
    <row r="6605" spans="1:9" x14ac:dyDescent="0.25">
      <c r="A6605" s="75">
        <v>6077003203</v>
      </c>
      <c r="B6605" s="75">
        <v>3519</v>
      </c>
      <c r="C6605" s="75" t="s">
        <v>192</v>
      </c>
      <c r="D6605" s="75">
        <v>95207</v>
      </c>
      <c r="E6605" s="75">
        <v>28.053679314133401</v>
      </c>
      <c r="F6605" s="75">
        <v>0</v>
      </c>
      <c r="G6605" s="75">
        <v>34.5</v>
      </c>
      <c r="H6605" s="77"/>
      <c r="I6605" s="77"/>
    </row>
    <row r="6606" spans="1:9" x14ac:dyDescent="0.25">
      <c r="A6606" s="75">
        <v>6077003208</v>
      </c>
      <c r="B6606" s="75">
        <v>12534</v>
      </c>
      <c r="C6606" s="75" t="s">
        <v>192</v>
      </c>
      <c r="D6606" s="75">
        <v>95209</v>
      </c>
      <c r="E6606" s="75">
        <v>27.9752890989101</v>
      </c>
      <c r="F6606" s="75">
        <v>0</v>
      </c>
      <c r="G6606" s="75">
        <v>21.6</v>
      </c>
      <c r="H6606" s="77"/>
      <c r="I6606" s="77"/>
    </row>
    <row r="6607" spans="1:9" x14ac:dyDescent="0.25">
      <c r="A6607" s="75">
        <v>6077001200</v>
      </c>
      <c r="B6607" s="75">
        <v>5303</v>
      </c>
      <c r="C6607" s="75" t="s">
        <v>192</v>
      </c>
      <c r="D6607" s="75">
        <v>95204</v>
      </c>
      <c r="E6607" s="75">
        <v>26.6861232812882</v>
      </c>
      <c r="F6607" s="75">
        <v>0</v>
      </c>
      <c r="G6607" s="75">
        <v>33.6</v>
      </c>
      <c r="H6607" s="77"/>
      <c r="I6607" s="77"/>
    </row>
    <row r="6608" spans="1:9" x14ac:dyDescent="0.25">
      <c r="A6608" s="75">
        <v>6077003209</v>
      </c>
      <c r="B6608" s="75">
        <v>3540</v>
      </c>
      <c r="C6608" s="75" t="s">
        <v>192</v>
      </c>
      <c r="D6608" s="75">
        <v>95209</v>
      </c>
      <c r="E6608" s="75">
        <v>25.4911807615734</v>
      </c>
      <c r="F6608" s="75">
        <v>0</v>
      </c>
      <c r="G6608" s="75">
        <v>28.5</v>
      </c>
      <c r="H6608" s="77"/>
      <c r="I6608" s="77"/>
    </row>
    <row r="6609" spans="1:9" x14ac:dyDescent="0.25">
      <c r="A6609" s="75">
        <v>6077003114</v>
      </c>
      <c r="B6609" s="75">
        <v>10129</v>
      </c>
      <c r="C6609" s="75" t="s">
        <v>192</v>
      </c>
      <c r="D6609" s="75">
        <v>95219</v>
      </c>
      <c r="E6609" s="75">
        <v>24.661535486173499</v>
      </c>
      <c r="F6609" s="75">
        <v>0</v>
      </c>
      <c r="G6609" s="75">
        <v>9</v>
      </c>
      <c r="H6609" s="77"/>
      <c r="I6609" s="77"/>
    </row>
    <row r="6610" spans="1:9" x14ac:dyDescent="0.25">
      <c r="A6610" s="75">
        <v>6077003602</v>
      </c>
      <c r="B6610" s="75">
        <v>3272</v>
      </c>
      <c r="C6610" s="75" t="s">
        <v>192</v>
      </c>
      <c r="D6610" s="75">
        <v>95215</v>
      </c>
      <c r="E6610" s="75">
        <v>19.913126765315901</v>
      </c>
      <c r="F6610" s="75">
        <v>0</v>
      </c>
      <c r="G6610" s="75">
        <v>37.1</v>
      </c>
      <c r="H6610" s="77"/>
      <c r="I6610" s="77"/>
    </row>
    <row r="6611" spans="1:9" x14ac:dyDescent="0.25">
      <c r="A6611" s="75">
        <v>6077005302</v>
      </c>
      <c r="B6611" s="75">
        <v>6507</v>
      </c>
      <c r="C6611" s="75" t="s">
        <v>192</v>
      </c>
      <c r="D6611" s="75">
        <v>95376</v>
      </c>
      <c r="E6611" s="75">
        <v>49.985674468196201</v>
      </c>
      <c r="F6611" s="75">
        <v>6507</v>
      </c>
      <c r="G6611" s="75">
        <v>42.6</v>
      </c>
      <c r="H6611" s="77"/>
      <c r="I6611" s="77"/>
    </row>
    <row r="6612" spans="1:9" x14ac:dyDescent="0.25">
      <c r="A6612" s="75">
        <v>6077005202</v>
      </c>
      <c r="B6612" s="75">
        <v>6765</v>
      </c>
      <c r="C6612" s="75" t="s">
        <v>192</v>
      </c>
      <c r="D6612" s="75">
        <v>95304</v>
      </c>
      <c r="E6612" s="75">
        <v>46.402437451972197</v>
      </c>
      <c r="F6612" s="75">
        <v>6765</v>
      </c>
      <c r="G6612" s="75">
        <v>30.3</v>
      </c>
      <c r="H6612" s="77"/>
      <c r="I6612" s="77"/>
    </row>
    <row r="6613" spans="1:9" x14ac:dyDescent="0.25">
      <c r="A6613" s="75">
        <v>6077005305</v>
      </c>
      <c r="B6613" s="75">
        <v>6495</v>
      </c>
      <c r="C6613" s="75" t="s">
        <v>192</v>
      </c>
      <c r="D6613" s="75">
        <v>95376</v>
      </c>
      <c r="E6613" s="75">
        <v>43.892344181590701</v>
      </c>
      <c r="F6613" s="75">
        <v>6495</v>
      </c>
      <c r="G6613" s="75">
        <v>33.299999999999997</v>
      </c>
      <c r="H6613" s="77"/>
      <c r="I6613" s="77"/>
    </row>
    <row r="6614" spans="1:9" x14ac:dyDescent="0.25">
      <c r="A6614" s="75">
        <v>6077005206</v>
      </c>
      <c r="B6614" s="75">
        <v>16787</v>
      </c>
      <c r="C6614" s="75" t="s">
        <v>192</v>
      </c>
      <c r="D6614" s="75">
        <v>95304</v>
      </c>
      <c r="E6614" s="75">
        <v>40.341688211345797</v>
      </c>
      <c r="F6614" s="75">
        <v>16787</v>
      </c>
      <c r="G6614" s="75">
        <v>21.1</v>
      </c>
      <c r="H6614" s="77"/>
      <c r="I6614" s="77"/>
    </row>
    <row r="6615" spans="1:9" x14ac:dyDescent="0.25">
      <c r="A6615" s="75">
        <v>6077005501</v>
      </c>
      <c r="B6615" s="75">
        <v>5268</v>
      </c>
      <c r="C6615" s="75" t="s">
        <v>192</v>
      </c>
      <c r="D6615" s="75">
        <v>95304</v>
      </c>
      <c r="E6615" s="75">
        <v>38.095518464602598</v>
      </c>
      <c r="F6615" s="75">
        <v>0</v>
      </c>
      <c r="G6615" s="75">
        <v>39.200000000000003</v>
      </c>
      <c r="H6615" s="77"/>
      <c r="I6615" s="77"/>
    </row>
    <row r="6616" spans="1:9" x14ac:dyDescent="0.25">
      <c r="A6616" s="75">
        <v>6077005405</v>
      </c>
      <c r="B6616" s="75">
        <v>3417</v>
      </c>
      <c r="C6616" s="75" t="s">
        <v>192</v>
      </c>
      <c r="D6616" s="75">
        <v>95376</v>
      </c>
      <c r="E6616" s="75">
        <v>37.833396610796399</v>
      </c>
      <c r="F6616" s="75">
        <v>0</v>
      </c>
      <c r="G6616" s="75">
        <v>37.700000000000003</v>
      </c>
      <c r="H6616" s="77"/>
      <c r="I6616" s="77"/>
    </row>
    <row r="6617" spans="1:9" x14ac:dyDescent="0.25">
      <c r="A6617" s="75">
        <v>6077005303</v>
      </c>
      <c r="B6617" s="75">
        <v>4694</v>
      </c>
      <c r="C6617" s="75" t="s">
        <v>192</v>
      </c>
      <c r="D6617" s="75">
        <v>95376</v>
      </c>
      <c r="E6617" s="75">
        <v>35.040692421665398</v>
      </c>
      <c r="F6617" s="75">
        <v>0</v>
      </c>
      <c r="G6617" s="75">
        <v>47.4</v>
      </c>
      <c r="H6617" s="77"/>
      <c r="I6617" s="77"/>
    </row>
    <row r="6618" spans="1:9" x14ac:dyDescent="0.25">
      <c r="A6618" s="75">
        <v>6077005307</v>
      </c>
      <c r="B6618" s="75">
        <v>3214</v>
      </c>
      <c r="C6618" s="75" t="s">
        <v>192</v>
      </c>
      <c r="D6618" s="75">
        <v>95376</v>
      </c>
      <c r="E6618" s="75">
        <v>34.687227823940503</v>
      </c>
      <c r="F6618" s="75">
        <v>0</v>
      </c>
      <c r="G6618" s="75">
        <v>38.5</v>
      </c>
      <c r="H6618" s="77"/>
      <c r="I6618" s="77"/>
    </row>
    <row r="6619" spans="1:9" x14ac:dyDescent="0.25">
      <c r="A6619" s="75">
        <v>6077005406</v>
      </c>
      <c r="B6619" s="75">
        <v>3262</v>
      </c>
      <c r="C6619" s="75" t="s">
        <v>192</v>
      </c>
      <c r="D6619" s="75">
        <v>95376</v>
      </c>
      <c r="E6619" s="75">
        <v>32.463008992656</v>
      </c>
      <c r="F6619" s="75">
        <v>0</v>
      </c>
      <c r="G6619" s="75">
        <v>43</v>
      </c>
      <c r="H6619" s="77"/>
      <c r="I6619" s="77"/>
    </row>
    <row r="6620" spans="1:9" x14ac:dyDescent="0.25">
      <c r="A6620" s="75">
        <v>6077005207</v>
      </c>
      <c r="B6620" s="75">
        <v>13899</v>
      </c>
      <c r="C6620" s="75" t="s">
        <v>192</v>
      </c>
      <c r="D6620" s="75">
        <v>95377</v>
      </c>
      <c r="E6620" s="75">
        <v>31.6614408926146</v>
      </c>
      <c r="F6620" s="75">
        <v>0</v>
      </c>
      <c r="G6620" s="75">
        <v>19.2</v>
      </c>
      <c r="H6620" s="77"/>
      <c r="I6620" s="77"/>
    </row>
    <row r="6621" spans="1:9" x14ac:dyDescent="0.25">
      <c r="A6621" s="75">
        <v>6077005308</v>
      </c>
      <c r="B6621" s="75">
        <v>4189</v>
      </c>
      <c r="C6621" s="75" t="s">
        <v>192</v>
      </c>
      <c r="D6621" s="75">
        <v>95376</v>
      </c>
      <c r="E6621" s="75">
        <v>29.981284552908701</v>
      </c>
      <c r="F6621" s="75">
        <v>0</v>
      </c>
      <c r="G6621" s="75">
        <v>25.5</v>
      </c>
      <c r="H6621" s="77"/>
      <c r="I6621" s="77"/>
    </row>
    <row r="6622" spans="1:9" x14ac:dyDescent="0.25">
      <c r="A6622" s="75">
        <v>6077005403</v>
      </c>
      <c r="B6622" s="75">
        <v>5875</v>
      </c>
      <c r="C6622" s="75" t="s">
        <v>192</v>
      </c>
      <c r="D6622" s="75">
        <v>95376</v>
      </c>
      <c r="E6622" s="75">
        <v>28.159885661862301</v>
      </c>
      <c r="F6622" s="75">
        <v>0</v>
      </c>
      <c r="G6622" s="75">
        <v>22.3</v>
      </c>
      <c r="H6622" s="77"/>
      <c r="I6622" s="77"/>
    </row>
    <row r="6623" spans="1:9" x14ac:dyDescent="0.25">
      <c r="A6623" s="75">
        <v>6077005208</v>
      </c>
      <c r="B6623" s="75">
        <v>5784</v>
      </c>
      <c r="C6623" s="75" t="s">
        <v>192</v>
      </c>
      <c r="D6623" s="75">
        <v>95376</v>
      </c>
      <c r="E6623" s="75">
        <v>28.143763173988699</v>
      </c>
      <c r="F6623" s="75">
        <v>0</v>
      </c>
      <c r="G6623" s="75">
        <v>15.7</v>
      </c>
      <c r="H6623" s="77"/>
      <c r="I6623" s="77"/>
    </row>
    <row r="6624" spans="1:9" x14ac:dyDescent="0.25">
      <c r="A6624" s="75">
        <v>6077005502</v>
      </c>
      <c r="B6624" s="75">
        <v>1806</v>
      </c>
      <c r="C6624" s="75" t="s">
        <v>192</v>
      </c>
      <c r="D6624" s="75">
        <v>95377</v>
      </c>
      <c r="E6624" s="75">
        <v>24.431551574897298</v>
      </c>
      <c r="F6624" s="75">
        <v>0</v>
      </c>
      <c r="G6624" s="75">
        <v>18.3</v>
      </c>
      <c r="H6624" s="77"/>
      <c r="I6624" s="77"/>
    </row>
    <row r="6625" spans="1:9" x14ac:dyDescent="0.25">
      <c r="A6625" s="75">
        <v>6077005209</v>
      </c>
      <c r="B6625" s="75">
        <v>6858</v>
      </c>
      <c r="C6625" s="75" t="s">
        <v>192</v>
      </c>
      <c r="D6625" s="75">
        <v>95377</v>
      </c>
      <c r="E6625" s="75">
        <v>19.780833288432898</v>
      </c>
      <c r="F6625" s="75">
        <v>0</v>
      </c>
      <c r="G6625" s="75">
        <v>18.7</v>
      </c>
      <c r="H6625" s="77"/>
      <c r="I6625" s="77"/>
    </row>
    <row r="6626" spans="1:9" x14ac:dyDescent="0.25">
      <c r="A6626" s="75">
        <v>6077005210</v>
      </c>
      <c r="B6626" s="75">
        <v>11433</v>
      </c>
      <c r="C6626" s="75" t="s">
        <v>192</v>
      </c>
      <c r="D6626" s="75">
        <v>95377</v>
      </c>
      <c r="E6626" s="75">
        <v>17.528970329299302</v>
      </c>
      <c r="F6626" s="75">
        <v>0</v>
      </c>
      <c r="G6626" s="75">
        <v>16.100000000000001</v>
      </c>
      <c r="H6626" s="77"/>
      <c r="I6626" s="77"/>
    </row>
    <row r="6627" spans="1:9" x14ac:dyDescent="0.25">
      <c r="A6627" s="75">
        <v>6079012302</v>
      </c>
      <c r="B6627" s="75">
        <v>5137</v>
      </c>
      <c r="C6627" s="75" t="s">
        <v>193</v>
      </c>
      <c r="D6627" s="75">
        <v>93420</v>
      </c>
      <c r="E6627" s="75">
        <v>9.1006797335965803</v>
      </c>
      <c r="F6627" s="75">
        <v>0</v>
      </c>
      <c r="G6627" s="75">
        <v>22.8</v>
      </c>
      <c r="H6627" s="77"/>
      <c r="I6627" s="77"/>
    </row>
    <row r="6628" spans="1:9" x14ac:dyDescent="0.25">
      <c r="A6628" s="75">
        <v>6079011902</v>
      </c>
      <c r="B6628" s="75">
        <v>8245</v>
      </c>
      <c r="C6628" s="75" t="s">
        <v>193</v>
      </c>
      <c r="D6628" s="75">
        <v>93420</v>
      </c>
      <c r="E6628" s="75">
        <v>7.9224340599136696</v>
      </c>
      <c r="F6628" s="75">
        <v>0</v>
      </c>
      <c r="G6628" s="75">
        <v>29</v>
      </c>
      <c r="H6628" s="77"/>
      <c r="I6628" s="77"/>
    </row>
    <row r="6629" spans="1:9" x14ac:dyDescent="0.25">
      <c r="A6629" s="75">
        <v>6079011901</v>
      </c>
      <c r="B6629" s="75">
        <v>2987</v>
      </c>
      <c r="C6629" s="75" t="s">
        <v>193</v>
      </c>
      <c r="D6629" s="75">
        <v>93420</v>
      </c>
      <c r="E6629" s="75">
        <v>5.7061088420409796</v>
      </c>
      <c r="F6629" s="75">
        <v>0</v>
      </c>
      <c r="G6629" s="75">
        <v>26.7</v>
      </c>
      <c r="H6629" s="77"/>
      <c r="I6629" s="77"/>
    </row>
    <row r="6630" spans="1:9" x14ac:dyDescent="0.25">
      <c r="A6630" s="75">
        <v>6079011800</v>
      </c>
      <c r="B6630" s="75">
        <v>7138</v>
      </c>
      <c r="C6630" s="75" t="s">
        <v>193</v>
      </c>
      <c r="D6630" s="75">
        <v>93420</v>
      </c>
      <c r="E6630" s="75">
        <v>5.4164423586912704</v>
      </c>
      <c r="F6630" s="75">
        <v>0</v>
      </c>
      <c r="G6630" s="75">
        <v>15.4</v>
      </c>
      <c r="H6630" s="77"/>
      <c r="I6630" s="77"/>
    </row>
    <row r="6631" spans="1:9" x14ac:dyDescent="0.25">
      <c r="A6631" s="75">
        <v>6079012503</v>
      </c>
      <c r="B6631" s="75">
        <v>5240</v>
      </c>
      <c r="C6631" s="75" t="s">
        <v>193</v>
      </c>
      <c r="D6631" s="75">
        <v>93422</v>
      </c>
      <c r="E6631" s="75">
        <v>12.8657178444222</v>
      </c>
      <c r="F6631" s="75">
        <v>0</v>
      </c>
      <c r="G6631" s="75">
        <v>31.1</v>
      </c>
      <c r="H6631" s="77"/>
      <c r="I6631" s="77"/>
    </row>
    <row r="6632" spans="1:9" x14ac:dyDescent="0.25">
      <c r="A6632" s="75">
        <v>6079012502</v>
      </c>
      <c r="B6632" s="75">
        <v>4985</v>
      </c>
      <c r="C6632" s="75" t="s">
        <v>193</v>
      </c>
      <c r="D6632" s="75">
        <v>93422</v>
      </c>
      <c r="E6632" s="75">
        <v>10.6348276257936</v>
      </c>
      <c r="F6632" s="75">
        <v>0</v>
      </c>
      <c r="G6632" s="75">
        <v>32.700000000000003</v>
      </c>
      <c r="H6632" s="77"/>
      <c r="I6632" s="77"/>
    </row>
    <row r="6633" spans="1:9" x14ac:dyDescent="0.25">
      <c r="A6633" s="75">
        <v>6079012600</v>
      </c>
      <c r="B6633" s="75">
        <v>7793</v>
      </c>
      <c r="C6633" s="75" t="s">
        <v>193</v>
      </c>
      <c r="D6633" s="75">
        <v>93422</v>
      </c>
      <c r="E6633" s="75">
        <v>5.6392237004112404</v>
      </c>
      <c r="F6633" s="75">
        <v>0</v>
      </c>
      <c r="G6633" s="75">
        <v>18.5</v>
      </c>
      <c r="H6633" s="77"/>
      <c r="I6633" s="77"/>
    </row>
    <row r="6634" spans="1:9" x14ac:dyDescent="0.25">
      <c r="A6634" s="75">
        <v>6079012505</v>
      </c>
      <c r="B6634" s="75">
        <v>4891</v>
      </c>
      <c r="C6634" s="75" t="s">
        <v>193</v>
      </c>
      <c r="D6634" s="75">
        <v>93422</v>
      </c>
      <c r="E6634" s="75">
        <v>5.6216586425668398</v>
      </c>
      <c r="F6634" s="75">
        <v>0</v>
      </c>
      <c r="G6634" s="75">
        <v>18.100000000000001</v>
      </c>
      <c r="H6634" s="77"/>
      <c r="I6634" s="77"/>
    </row>
    <row r="6635" spans="1:9" x14ac:dyDescent="0.25">
      <c r="A6635" s="75">
        <v>6079012800</v>
      </c>
      <c r="B6635" s="75">
        <v>1107</v>
      </c>
      <c r="C6635" s="75" t="s">
        <v>193</v>
      </c>
      <c r="D6635" s="75">
        <v>93422</v>
      </c>
      <c r="E6635" s="75" t="s">
        <v>147</v>
      </c>
      <c r="F6635" s="75">
        <v>0</v>
      </c>
      <c r="G6635" s="75">
        <v>48.2</v>
      </c>
      <c r="H6635" s="77"/>
      <c r="I6635" s="77"/>
    </row>
    <row r="6636" spans="1:9" x14ac:dyDescent="0.25">
      <c r="A6636" s="75">
        <v>6079013000</v>
      </c>
      <c r="B6636" s="75">
        <v>2539</v>
      </c>
      <c r="C6636" s="75" t="s">
        <v>193</v>
      </c>
      <c r="D6636" s="75">
        <v>93428</v>
      </c>
      <c r="E6636" s="75">
        <v>8.3333850469981794</v>
      </c>
      <c r="F6636" s="75">
        <v>0</v>
      </c>
      <c r="G6636" s="75">
        <v>28.8</v>
      </c>
      <c r="H6636" s="77"/>
      <c r="I6636" s="77"/>
    </row>
    <row r="6637" spans="1:9" x14ac:dyDescent="0.25">
      <c r="A6637" s="75">
        <v>6079010404</v>
      </c>
      <c r="B6637" s="75">
        <v>2249</v>
      </c>
      <c r="C6637" s="75" t="s">
        <v>193</v>
      </c>
      <c r="D6637" s="75">
        <v>93428</v>
      </c>
      <c r="E6637" s="75">
        <v>3.42598351416407</v>
      </c>
      <c r="F6637" s="75">
        <v>0</v>
      </c>
      <c r="G6637" s="75">
        <v>28.6</v>
      </c>
      <c r="H6637" s="77"/>
      <c r="I6637" s="77"/>
    </row>
    <row r="6638" spans="1:9" x14ac:dyDescent="0.25">
      <c r="A6638" s="75">
        <v>6079010403</v>
      </c>
      <c r="B6638" s="75">
        <v>3788</v>
      </c>
      <c r="C6638" s="75" t="s">
        <v>193</v>
      </c>
      <c r="D6638" s="75">
        <v>93428</v>
      </c>
      <c r="E6638" s="75">
        <v>3.0186248515658298</v>
      </c>
      <c r="F6638" s="75">
        <v>0</v>
      </c>
      <c r="G6638" s="75">
        <v>23.1</v>
      </c>
      <c r="H6638" s="77"/>
      <c r="I6638" s="77"/>
    </row>
    <row r="6639" spans="1:9" x14ac:dyDescent="0.25">
      <c r="A6639" s="75">
        <v>6079010504</v>
      </c>
      <c r="B6639" s="75">
        <v>2592</v>
      </c>
      <c r="C6639" s="75" t="s">
        <v>193</v>
      </c>
      <c r="D6639" s="75">
        <v>93430</v>
      </c>
      <c r="E6639" s="75">
        <v>7.28555497728492</v>
      </c>
      <c r="F6639" s="75">
        <v>0</v>
      </c>
      <c r="G6639" s="75">
        <v>21.6</v>
      </c>
      <c r="H6639" s="77"/>
      <c r="I6639" s="77"/>
    </row>
    <row r="6640" spans="1:9" x14ac:dyDescent="0.25">
      <c r="A6640" s="75">
        <v>6079012102</v>
      </c>
      <c r="B6640" s="75">
        <v>5957</v>
      </c>
      <c r="C6640" s="75" t="s">
        <v>193</v>
      </c>
      <c r="D6640" s="75">
        <v>93433</v>
      </c>
      <c r="E6640" s="75">
        <v>16.088977786294599</v>
      </c>
      <c r="F6640" s="75">
        <v>0</v>
      </c>
      <c r="G6640" s="75">
        <v>33.9</v>
      </c>
      <c r="H6640" s="77"/>
      <c r="I6640" s="77"/>
    </row>
    <row r="6641" spans="1:9" x14ac:dyDescent="0.25">
      <c r="A6641" s="75">
        <v>6079012000</v>
      </c>
      <c r="B6641" s="75">
        <v>7232</v>
      </c>
      <c r="C6641" s="75" t="s">
        <v>193</v>
      </c>
      <c r="D6641" s="75">
        <v>93433</v>
      </c>
      <c r="E6641" s="75">
        <v>13.278267681101701</v>
      </c>
      <c r="F6641" s="75">
        <v>0</v>
      </c>
      <c r="G6641" s="75">
        <v>34.299999999999997</v>
      </c>
      <c r="H6641" s="77"/>
      <c r="I6641" s="77"/>
    </row>
    <row r="6642" spans="1:9" x14ac:dyDescent="0.25">
      <c r="A6642" s="75">
        <v>6079010703</v>
      </c>
      <c r="B6642" s="75">
        <v>3487</v>
      </c>
      <c r="C6642" s="75" t="s">
        <v>193</v>
      </c>
      <c r="D6642" s="75">
        <v>93402</v>
      </c>
      <c r="E6642" s="75">
        <v>12.2769955785168</v>
      </c>
      <c r="F6642" s="75">
        <v>0</v>
      </c>
      <c r="G6642" s="75">
        <v>42.7</v>
      </c>
      <c r="H6642" s="77"/>
      <c r="I6642" s="77"/>
    </row>
    <row r="6643" spans="1:9" x14ac:dyDescent="0.25">
      <c r="A6643" s="75">
        <v>6079010707</v>
      </c>
      <c r="B6643" s="75">
        <v>5751</v>
      </c>
      <c r="C6643" s="75" t="s">
        <v>193</v>
      </c>
      <c r="D6643" s="75">
        <v>93402</v>
      </c>
      <c r="E6643" s="75">
        <v>6.5366121170151104</v>
      </c>
      <c r="F6643" s="75">
        <v>0</v>
      </c>
      <c r="G6643" s="75">
        <v>22.3</v>
      </c>
      <c r="H6643" s="77"/>
      <c r="I6643" s="77"/>
    </row>
    <row r="6644" spans="1:9" x14ac:dyDescent="0.25">
      <c r="A6644" s="75">
        <v>6079010701</v>
      </c>
      <c r="B6644" s="75">
        <v>4650</v>
      </c>
      <c r="C6644" s="75" t="s">
        <v>193</v>
      </c>
      <c r="D6644" s="75">
        <v>93402</v>
      </c>
      <c r="E6644" s="75">
        <v>5.0319922101219197</v>
      </c>
      <c r="F6644" s="75">
        <v>0</v>
      </c>
      <c r="G6644" s="75">
        <v>20.3</v>
      </c>
      <c r="H6644" s="77"/>
      <c r="I6644" s="77"/>
    </row>
    <row r="6645" spans="1:9" x14ac:dyDescent="0.25">
      <c r="A6645" s="75">
        <v>6079010603</v>
      </c>
      <c r="B6645" s="75">
        <v>1287</v>
      </c>
      <c r="C6645" s="75" t="s">
        <v>193</v>
      </c>
      <c r="D6645" s="75">
        <v>93442</v>
      </c>
      <c r="E6645" s="75">
        <v>22.232864669503201</v>
      </c>
      <c r="F6645" s="75">
        <v>0</v>
      </c>
      <c r="G6645" s="75">
        <v>25.1</v>
      </c>
      <c r="H6645" s="77"/>
      <c r="I6645" s="77"/>
    </row>
    <row r="6646" spans="1:9" x14ac:dyDescent="0.25">
      <c r="A6646" s="75">
        <v>6079010602</v>
      </c>
      <c r="B6646" s="75">
        <v>3836</v>
      </c>
      <c r="C6646" s="75" t="s">
        <v>193</v>
      </c>
      <c r="D6646" s="75">
        <v>93442</v>
      </c>
      <c r="E6646" s="75">
        <v>11.8406507042864</v>
      </c>
      <c r="F6646" s="75">
        <v>0</v>
      </c>
      <c r="G6646" s="75">
        <v>32.1</v>
      </c>
      <c r="H6646" s="77"/>
      <c r="I6646" s="77"/>
    </row>
    <row r="6647" spans="1:9" x14ac:dyDescent="0.25">
      <c r="A6647" s="75">
        <v>6079010503</v>
      </c>
      <c r="B6647" s="75">
        <v>5339</v>
      </c>
      <c r="C6647" s="75" t="s">
        <v>193</v>
      </c>
      <c r="D6647" s="75">
        <v>93442</v>
      </c>
      <c r="E6647" s="75">
        <v>11.2314596420371</v>
      </c>
      <c r="F6647" s="75">
        <v>0</v>
      </c>
      <c r="G6647" s="75">
        <v>31.7</v>
      </c>
      <c r="H6647" s="77"/>
      <c r="I6647" s="77"/>
    </row>
    <row r="6648" spans="1:9" x14ac:dyDescent="0.25">
      <c r="A6648" s="75">
        <v>6079012401</v>
      </c>
      <c r="B6648" s="75">
        <v>6621</v>
      </c>
      <c r="C6648" s="75" t="s">
        <v>193</v>
      </c>
      <c r="D6648" s="75">
        <v>93444</v>
      </c>
      <c r="E6648" s="75">
        <v>20.256375834551601</v>
      </c>
      <c r="F6648" s="75">
        <v>0</v>
      </c>
      <c r="G6648" s="75">
        <v>31</v>
      </c>
      <c r="H6648" s="77"/>
      <c r="I6648" s="77"/>
    </row>
    <row r="6649" spans="1:9" x14ac:dyDescent="0.25">
      <c r="A6649" s="75">
        <v>6079012402</v>
      </c>
      <c r="B6649" s="75">
        <v>9097</v>
      </c>
      <c r="C6649" s="75" t="s">
        <v>193</v>
      </c>
      <c r="D6649" s="75">
        <v>93444</v>
      </c>
      <c r="E6649" s="75">
        <v>15.2756256788588</v>
      </c>
      <c r="F6649" s="75">
        <v>0</v>
      </c>
      <c r="G6649" s="75">
        <v>38.1</v>
      </c>
      <c r="H6649" s="77"/>
      <c r="I6649" s="77"/>
    </row>
    <row r="6650" spans="1:9" x14ac:dyDescent="0.25">
      <c r="A6650" s="75">
        <v>6079012304</v>
      </c>
      <c r="B6650" s="75">
        <v>8954</v>
      </c>
      <c r="C6650" s="75" t="s">
        <v>193</v>
      </c>
      <c r="D6650" s="75">
        <v>93444</v>
      </c>
      <c r="E6650" s="75">
        <v>14.058459617632099</v>
      </c>
      <c r="F6650" s="75">
        <v>0</v>
      </c>
      <c r="G6650" s="75">
        <v>20.7</v>
      </c>
      <c r="H6650" s="77"/>
      <c r="I6650" s="77"/>
    </row>
    <row r="6651" spans="1:9" x14ac:dyDescent="0.25">
      <c r="A6651" s="75">
        <v>6079012200</v>
      </c>
      <c r="B6651" s="75">
        <v>7024</v>
      </c>
      <c r="C6651" s="75" t="s">
        <v>193</v>
      </c>
      <c r="D6651" s="75">
        <v>93445</v>
      </c>
      <c r="E6651" s="75">
        <v>18.7680113924437</v>
      </c>
      <c r="F6651" s="75">
        <v>0</v>
      </c>
      <c r="G6651" s="75">
        <v>46.4</v>
      </c>
      <c r="H6651" s="77"/>
      <c r="I6651" s="77"/>
    </row>
    <row r="6652" spans="1:9" x14ac:dyDescent="0.25">
      <c r="A6652" s="75">
        <v>6079010016</v>
      </c>
      <c r="B6652" s="75">
        <v>4864</v>
      </c>
      <c r="C6652" s="75" t="s">
        <v>193</v>
      </c>
      <c r="D6652" s="75">
        <v>93446</v>
      </c>
      <c r="E6652" s="75">
        <v>23.6368448737832</v>
      </c>
      <c r="F6652" s="75">
        <v>0</v>
      </c>
      <c r="G6652" s="75">
        <v>42.1</v>
      </c>
      <c r="H6652" s="77"/>
      <c r="I6652" s="77"/>
    </row>
    <row r="6653" spans="1:9" x14ac:dyDescent="0.25">
      <c r="A6653" s="75">
        <v>6079010102</v>
      </c>
      <c r="B6653" s="75">
        <v>6989</v>
      </c>
      <c r="C6653" s="75" t="s">
        <v>193</v>
      </c>
      <c r="D6653" s="75">
        <v>93446</v>
      </c>
      <c r="E6653" s="75">
        <v>19.561207308055099</v>
      </c>
      <c r="F6653" s="75">
        <v>0</v>
      </c>
      <c r="G6653" s="75">
        <v>54.4</v>
      </c>
      <c r="H6653" s="77"/>
      <c r="I6653" s="77"/>
    </row>
    <row r="6654" spans="1:9" x14ac:dyDescent="0.25">
      <c r="A6654" s="75">
        <v>6079010202</v>
      </c>
      <c r="B6654" s="75">
        <v>5491</v>
      </c>
      <c r="C6654" s="75" t="s">
        <v>193</v>
      </c>
      <c r="D6654" s="75">
        <v>93446</v>
      </c>
      <c r="E6654" s="75">
        <v>18.925664737977002</v>
      </c>
      <c r="F6654" s="75">
        <v>0</v>
      </c>
      <c r="G6654" s="75">
        <v>27.9</v>
      </c>
      <c r="H6654" s="77"/>
      <c r="I6654" s="77"/>
    </row>
    <row r="6655" spans="1:9" x14ac:dyDescent="0.25">
      <c r="A6655" s="75">
        <v>6079010204</v>
      </c>
      <c r="B6655" s="75">
        <v>5731</v>
      </c>
      <c r="C6655" s="75" t="s">
        <v>193</v>
      </c>
      <c r="D6655" s="75">
        <v>93446</v>
      </c>
      <c r="E6655" s="75">
        <v>15.840931757794101</v>
      </c>
      <c r="F6655" s="75">
        <v>0</v>
      </c>
      <c r="G6655" s="75">
        <v>37.200000000000003</v>
      </c>
      <c r="H6655" s="77"/>
      <c r="I6655" s="77"/>
    </row>
    <row r="6656" spans="1:9" x14ac:dyDescent="0.25">
      <c r="A6656" s="75">
        <v>6079010201</v>
      </c>
      <c r="B6656" s="75">
        <v>6981</v>
      </c>
      <c r="C6656" s="75" t="s">
        <v>193</v>
      </c>
      <c r="D6656" s="75">
        <v>93446</v>
      </c>
      <c r="E6656" s="75">
        <v>13.7108859088572</v>
      </c>
      <c r="F6656" s="75">
        <v>0</v>
      </c>
      <c r="G6656" s="75">
        <v>21.1</v>
      </c>
      <c r="H6656" s="77"/>
      <c r="I6656" s="77"/>
    </row>
    <row r="6657" spans="1:9" x14ac:dyDescent="0.25">
      <c r="A6657" s="75">
        <v>6079010205</v>
      </c>
      <c r="B6657" s="75">
        <v>4159</v>
      </c>
      <c r="C6657" s="75" t="s">
        <v>193</v>
      </c>
      <c r="D6657" s="75">
        <v>93446</v>
      </c>
      <c r="E6657" s="75">
        <v>12.219284418809201</v>
      </c>
      <c r="F6657" s="75">
        <v>0</v>
      </c>
      <c r="G6657" s="75">
        <v>26.7</v>
      </c>
      <c r="H6657" s="77"/>
      <c r="I6657" s="77"/>
    </row>
    <row r="6658" spans="1:9" x14ac:dyDescent="0.25">
      <c r="A6658" s="75">
        <v>6079010002</v>
      </c>
      <c r="B6658" s="75">
        <v>3030</v>
      </c>
      <c r="C6658" s="75" t="s">
        <v>193</v>
      </c>
      <c r="D6658" s="75">
        <v>93446</v>
      </c>
      <c r="E6658" s="75">
        <v>8.6480617599522809</v>
      </c>
      <c r="F6658" s="75">
        <v>0</v>
      </c>
      <c r="G6658" s="75">
        <v>23</v>
      </c>
      <c r="H6658" s="77"/>
      <c r="I6658" s="77"/>
    </row>
    <row r="6659" spans="1:9" x14ac:dyDescent="0.25">
      <c r="A6659" s="75">
        <v>6079010101</v>
      </c>
      <c r="B6659" s="75">
        <v>1843</v>
      </c>
      <c r="C6659" s="75" t="s">
        <v>193</v>
      </c>
      <c r="D6659" s="75">
        <v>93446</v>
      </c>
      <c r="E6659" s="75">
        <v>7.2721016838538999</v>
      </c>
      <c r="F6659" s="75">
        <v>0</v>
      </c>
      <c r="G6659" s="75">
        <v>22.1</v>
      </c>
      <c r="H6659" s="77"/>
      <c r="I6659" s="77"/>
    </row>
    <row r="6660" spans="1:9" x14ac:dyDescent="0.25">
      <c r="A6660" s="75">
        <v>6079011704</v>
      </c>
      <c r="B6660" s="75">
        <v>3336</v>
      </c>
      <c r="C6660" s="75" t="s">
        <v>193</v>
      </c>
      <c r="D6660" s="75">
        <v>93449</v>
      </c>
      <c r="E6660" s="75">
        <v>8.1207653609779999</v>
      </c>
      <c r="F6660" s="75">
        <v>0</v>
      </c>
      <c r="G6660" s="75">
        <v>28.4</v>
      </c>
      <c r="H6660" s="77"/>
      <c r="I6660" s="77"/>
    </row>
    <row r="6661" spans="1:9" x14ac:dyDescent="0.25">
      <c r="A6661" s="75">
        <v>6079011701</v>
      </c>
      <c r="B6661" s="75">
        <v>4301</v>
      </c>
      <c r="C6661" s="75" t="s">
        <v>193</v>
      </c>
      <c r="D6661" s="75">
        <v>93449</v>
      </c>
      <c r="E6661" s="75">
        <v>7.7579825802298101</v>
      </c>
      <c r="F6661" s="75">
        <v>0</v>
      </c>
      <c r="G6661" s="75">
        <v>22.7</v>
      </c>
      <c r="H6661" s="77"/>
      <c r="I6661" s="77"/>
    </row>
    <row r="6662" spans="1:9" x14ac:dyDescent="0.25">
      <c r="A6662" s="75">
        <v>6079011103</v>
      </c>
      <c r="B6662" s="75">
        <v>2737</v>
      </c>
      <c r="C6662" s="75" t="s">
        <v>193</v>
      </c>
      <c r="D6662" s="75">
        <v>93401</v>
      </c>
      <c r="E6662" s="75">
        <v>26.8997657435599</v>
      </c>
      <c r="F6662" s="75">
        <v>0</v>
      </c>
      <c r="G6662" s="75">
        <v>49.2</v>
      </c>
      <c r="H6662" s="77"/>
      <c r="I6662" s="77"/>
    </row>
    <row r="6663" spans="1:9" x14ac:dyDescent="0.25">
      <c r="A6663" s="75">
        <v>6079011300</v>
      </c>
      <c r="B6663" s="75">
        <v>7745</v>
      </c>
      <c r="C6663" s="75" t="s">
        <v>193</v>
      </c>
      <c r="D6663" s="75">
        <v>93405</v>
      </c>
      <c r="E6663" s="75">
        <v>16.5768809641521</v>
      </c>
      <c r="F6663" s="75">
        <v>0</v>
      </c>
      <c r="G6663" s="75">
        <v>38.1</v>
      </c>
      <c r="H6663" s="77"/>
      <c r="I6663" s="77"/>
    </row>
    <row r="6664" spans="1:9" x14ac:dyDescent="0.25">
      <c r="A6664" s="75">
        <v>6079011200</v>
      </c>
      <c r="B6664" s="75">
        <v>7355</v>
      </c>
      <c r="C6664" s="75" t="s">
        <v>193</v>
      </c>
      <c r="D6664" s="75">
        <v>93405</v>
      </c>
      <c r="E6664" s="75">
        <v>15.858941096325299</v>
      </c>
      <c r="F6664" s="75">
        <v>0</v>
      </c>
      <c r="G6664" s="75">
        <v>58.7</v>
      </c>
      <c r="H6664" s="77"/>
      <c r="I6664" s="77"/>
    </row>
    <row r="6665" spans="1:9" x14ac:dyDescent="0.25">
      <c r="A6665" s="75">
        <v>6079011002</v>
      </c>
      <c r="B6665" s="75">
        <v>2877</v>
      </c>
      <c r="C6665" s="75" t="s">
        <v>193</v>
      </c>
      <c r="D6665" s="75">
        <v>93401</v>
      </c>
      <c r="E6665" s="75">
        <v>14.988772490540001</v>
      </c>
      <c r="F6665" s="75">
        <v>0</v>
      </c>
      <c r="G6665" s="75">
        <v>50.9</v>
      </c>
      <c r="H6665" s="77"/>
      <c r="I6665" s="77"/>
    </row>
    <row r="6666" spans="1:9" x14ac:dyDescent="0.25">
      <c r="A6666" s="75">
        <v>6079010901</v>
      </c>
      <c r="B6666" s="75">
        <v>8319</v>
      </c>
      <c r="C6666" s="75" t="s">
        <v>193</v>
      </c>
      <c r="D6666" s="75">
        <v>93405</v>
      </c>
      <c r="E6666" s="75">
        <v>12.9545842970881</v>
      </c>
      <c r="F6666" s="75">
        <v>0</v>
      </c>
      <c r="G6666" s="75">
        <v>92</v>
      </c>
      <c r="H6666" s="77"/>
      <c r="I6666" s="77"/>
    </row>
    <row r="6667" spans="1:9" x14ac:dyDescent="0.25">
      <c r="A6667" s="75">
        <v>6079011501</v>
      </c>
      <c r="B6667" s="75">
        <v>1783</v>
      </c>
      <c r="C6667" s="75" t="s">
        <v>193</v>
      </c>
      <c r="D6667" s="75">
        <v>93401</v>
      </c>
      <c r="E6667" s="75">
        <v>12.8624542371793</v>
      </c>
      <c r="F6667" s="75">
        <v>0</v>
      </c>
      <c r="G6667" s="75">
        <v>31.7</v>
      </c>
      <c r="H6667" s="77"/>
      <c r="I6667" s="77"/>
    </row>
    <row r="6668" spans="1:9" x14ac:dyDescent="0.25">
      <c r="A6668" s="75">
        <v>6079011101</v>
      </c>
      <c r="B6668" s="75">
        <v>3592</v>
      </c>
      <c r="C6668" s="75" t="s">
        <v>193</v>
      </c>
      <c r="D6668" s="75">
        <v>93401</v>
      </c>
      <c r="E6668" s="75">
        <v>11.850253691707</v>
      </c>
      <c r="F6668" s="75">
        <v>0</v>
      </c>
      <c r="G6668" s="75">
        <v>49</v>
      </c>
      <c r="H6668" s="77"/>
      <c r="I6668" s="77"/>
    </row>
    <row r="6669" spans="1:9" x14ac:dyDescent="0.25">
      <c r="A6669" s="75">
        <v>6079011102</v>
      </c>
      <c r="B6669" s="75">
        <v>5127</v>
      </c>
      <c r="C6669" s="75" t="s">
        <v>193</v>
      </c>
      <c r="D6669" s="75">
        <v>93401</v>
      </c>
      <c r="E6669" s="75">
        <v>10.947150151719899</v>
      </c>
      <c r="F6669" s="75">
        <v>0</v>
      </c>
      <c r="G6669" s="75">
        <v>41</v>
      </c>
      <c r="H6669" s="77"/>
      <c r="I6669" s="77"/>
    </row>
    <row r="6670" spans="1:9" x14ac:dyDescent="0.25">
      <c r="A6670" s="75">
        <v>6079011503</v>
      </c>
      <c r="B6670" s="75">
        <v>3624</v>
      </c>
      <c r="C6670" s="75" t="s">
        <v>193</v>
      </c>
      <c r="D6670" s="75">
        <v>93401</v>
      </c>
      <c r="E6670" s="75">
        <v>10.188076438535299</v>
      </c>
      <c r="F6670" s="75">
        <v>0</v>
      </c>
      <c r="G6670" s="75">
        <v>21.6</v>
      </c>
      <c r="H6670" s="77"/>
      <c r="I6670" s="77"/>
    </row>
    <row r="6671" spans="1:9" x14ac:dyDescent="0.25">
      <c r="A6671" s="75">
        <v>6079010902</v>
      </c>
      <c r="B6671" s="75">
        <v>3874</v>
      </c>
      <c r="C6671" s="75" t="s">
        <v>193</v>
      </c>
      <c r="D6671" s="75">
        <v>93405</v>
      </c>
      <c r="E6671" s="75">
        <v>9.8858582034123206</v>
      </c>
      <c r="F6671" s="75">
        <v>0</v>
      </c>
      <c r="G6671" s="75">
        <v>80.5</v>
      </c>
      <c r="H6671" s="77"/>
      <c r="I6671" s="77"/>
    </row>
    <row r="6672" spans="1:9" x14ac:dyDescent="0.25">
      <c r="A6672" s="75">
        <v>6079011504</v>
      </c>
      <c r="B6672" s="75">
        <v>1362</v>
      </c>
      <c r="C6672" s="75" t="s">
        <v>193</v>
      </c>
      <c r="D6672" s="75">
        <v>93401</v>
      </c>
      <c r="E6672" s="75">
        <v>9.8434772155479795</v>
      </c>
      <c r="F6672" s="75">
        <v>0</v>
      </c>
      <c r="G6672" s="75">
        <v>34</v>
      </c>
      <c r="H6672" s="77"/>
      <c r="I6672" s="77"/>
    </row>
    <row r="6673" spans="1:9" x14ac:dyDescent="0.25">
      <c r="A6673" s="75">
        <v>6079011600</v>
      </c>
      <c r="B6673" s="75">
        <v>4292</v>
      </c>
      <c r="C6673" s="75" t="s">
        <v>193</v>
      </c>
      <c r="D6673" s="75">
        <v>93405</v>
      </c>
      <c r="E6673" s="75">
        <v>8.0222860151299802</v>
      </c>
      <c r="F6673" s="75">
        <v>0</v>
      </c>
      <c r="G6673" s="75">
        <v>20.9</v>
      </c>
      <c r="H6673" s="77"/>
      <c r="I6673" s="77"/>
    </row>
    <row r="6674" spans="1:9" x14ac:dyDescent="0.25">
      <c r="A6674" s="75">
        <v>6079011001</v>
      </c>
      <c r="B6674" s="75">
        <v>5314</v>
      </c>
      <c r="C6674" s="75" t="s">
        <v>193</v>
      </c>
      <c r="D6674" s="75">
        <v>93401</v>
      </c>
      <c r="E6674" s="75">
        <v>6.6852278234325198</v>
      </c>
      <c r="F6674" s="75">
        <v>0</v>
      </c>
      <c r="G6674" s="75">
        <v>29.9</v>
      </c>
      <c r="H6674" s="77"/>
      <c r="I6674" s="77"/>
    </row>
    <row r="6675" spans="1:9" x14ac:dyDescent="0.25">
      <c r="A6675" s="75">
        <v>6079011400</v>
      </c>
      <c r="B6675" s="75">
        <v>6446</v>
      </c>
      <c r="C6675" s="75" t="s">
        <v>193</v>
      </c>
      <c r="D6675" s="75">
        <v>93405</v>
      </c>
      <c r="E6675" s="75" t="s">
        <v>147</v>
      </c>
      <c r="F6675" s="75">
        <v>0</v>
      </c>
      <c r="G6675" s="75" t="s">
        <v>147</v>
      </c>
      <c r="H6675" s="77"/>
      <c r="I6675" s="77"/>
    </row>
    <row r="6676" spans="1:9" x14ac:dyDescent="0.25">
      <c r="A6676" s="75">
        <v>6079012702</v>
      </c>
      <c r="B6676" s="75">
        <v>6550</v>
      </c>
      <c r="C6676" s="75" t="s">
        <v>193</v>
      </c>
      <c r="D6676" s="75">
        <v>93453</v>
      </c>
      <c r="E6676" s="75">
        <v>16.062867182603799</v>
      </c>
      <c r="F6676" s="75">
        <v>0</v>
      </c>
      <c r="G6676" s="75">
        <v>26.9</v>
      </c>
      <c r="H6676" s="77"/>
      <c r="I6676" s="77"/>
    </row>
    <row r="6677" spans="1:9" x14ac:dyDescent="0.25">
      <c r="A6677" s="75">
        <v>6079010300</v>
      </c>
      <c r="B6677" s="75">
        <v>10043</v>
      </c>
      <c r="C6677" s="75" t="s">
        <v>193</v>
      </c>
      <c r="D6677" s="75">
        <v>93461</v>
      </c>
      <c r="E6677" s="75">
        <v>18.451240750941899</v>
      </c>
      <c r="F6677" s="75">
        <v>0</v>
      </c>
      <c r="G6677" s="75">
        <v>24.4</v>
      </c>
      <c r="H6677" s="77"/>
      <c r="I6677" s="77"/>
    </row>
    <row r="6678" spans="1:9" x14ac:dyDescent="0.25">
      <c r="A6678" s="75">
        <v>6079012900</v>
      </c>
      <c r="B6678" s="75">
        <v>5296</v>
      </c>
      <c r="C6678" s="75" t="s">
        <v>193</v>
      </c>
      <c r="D6678" s="75">
        <v>93465</v>
      </c>
      <c r="E6678" s="75">
        <v>12.5609197872538</v>
      </c>
      <c r="F6678" s="75">
        <v>0</v>
      </c>
      <c r="G6678" s="75">
        <v>29.8</v>
      </c>
      <c r="H6678" s="77"/>
      <c r="I6678" s="77"/>
    </row>
    <row r="6679" spans="1:9" x14ac:dyDescent="0.25">
      <c r="A6679" s="75">
        <v>6079012704</v>
      </c>
      <c r="B6679" s="75">
        <v>8650</v>
      </c>
      <c r="C6679" s="75" t="s">
        <v>193</v>
      </c>
      <c r="D6679" s="75">
        <v>93465</v>
      </c>
      <c r="E6679" s="75">
        <v>8.7580919017054395</v>
      </c>
      <c r="F6679" s="75">
        <v>0</v>
      </c>
      <c r="G6679" s="75">
        <v>17.3</v>
      </c>
      <c r="H6679" s="77"/>
      <c r="I6679" s="77"/>
    </row>
    <row r="6680" spans="1:9" x14ac:dyDescent="0.25">
      <c r="A6680" s="75">
        <v>6081611400</v>
      </c>
      <c r="B6680" s="75">
        <v>4237</v>
      </c>
      <c r="C6680" s="75" t="s">
        <v>194</v>
      </c>
      <c r="D6680" s="75">
        <v>94027</v>
      </c>
      <c r="E6680" s="75">
        <v>8.5633431837266798</v>
      </c>
      <c r="F6680" s="75">
        <v>0</v>
      </c>
      <c r="G6680" s="75">
        <v>5.9</v>
      </c>
      <c r="H6680" s="77"/>
      <c r="I6680" s="77"/>
    </row>
    <row r="6681" spans="1:9" x14ac:dyDescent="0.25">
      <c r="A6681" s="75">
        <v>6081611500</v>
      </c>
      <c r="B6681" s="75">
        <v>2677</v>
      </c>
      <c r="C6681" s="75" t="s">
        <v>194</v>
      </c>
      <c r="D6681" s="75">
        <v>94027</v>
      </c>
      <c r="E6681" s="75">
        <v>2.5924934165270201</v>
      </c>
      <c r="F6681" s="75">
        <v>0</v>
      </c>
      <c r="G6681" s="75">
        <v>6.6</v>
      </c>
      <c r="H6681" s="77"/>
      <c r="I6681" s="77"/>
    </row>
    <row r="6682" spans="1:9" x14ac:dyDescent="0.25">
      <c r="A6682" s="75">
        <v>6081608600</v>
      </c>
      <c r="B6682" s="75">
        <v>4359</v>
      </c>
      <c r="C6682" s="75" t="s">
        <v>194</v>
      </c>
      <c r="D6682" s="75">
        <v>94002</v>
      </c>
      <c r="E6682" s="75">
        <v>16.9991193000245</v>
      </c>
      <c r="F6682" s="75">
        <v>0</v>
      </c>
      <c r="G6682" s="75">
        <v>19.899999999999999</v>
      </c>
      <c r="H6682" s="77"/>
      <c r="I6682" s="77"/>
    </row>
    <row r="6683" spans="1:9" x14ac:dyDescent="0.25">
      <c r="A6683" s="75">
        <v>6081609000</v>
      </c>
      <c r="B6683" s="75">
        <v>2562</v>
      </c>
      <c r="C6683" s="75" t="s">
        <v>194</v>
      </c>
      <c r="D6683" s="75">
        <v>94002</v>
      </c>
      <c r="E6683" s="75">
        <v>8.8329982382611298</v>
      </c>
      <c r="F6683" s="75">
        <v>0</v>
      </c>
      <c r="G6683" s="75">
        <v>15.8</v>
      </c>
      <c r="H6683" s="77"/>
      <c r="I6683" s="77"/>
    </row>
    <row r="6684" spans="1:9" x14ac:dyDescent="0.25">
      <c r="A6684" s="75">
        <v>6081608900</v>
      </c>
      <c r="B6684" s="75">
        <v>6556</v>
      </c>
      <c r="C6684" s="75" t="s">
        <v>194</v>
      </c>
      <c r="D6684" s="75">
        <v>94002</v>
      </c>
      <c r="E6684" s="75">
        <v>8.6047143391645804</v>
      </c>
      <c r="F6684" s="75">
        <v>0</v>
      </c>
      <c r="G6684" s="75">
        <v>17.100000000000001</v>
      </c>
      <c r="H6684" s="77"/>
      <c r="I6684" s="77"/>
    </row>
    <row r="6685" spans="1:9" x14ac:dyDescent="0.25">
      <c r="A6685" s="75">
        <v>6081608700</v>
      </c>
      <c r="B6685" s="75">
        <v>6974</v>
      </c>
      <c r="C6685" s="75" t="s">
        <v>194</v>
      </c>
      <c r="D6685" s="75">
        <v>94002</v>
      </c>
      <c r="E6685" s="75">
        <v>7.10925292175388</v>
      </c>
      <c r="F6685" s="75">
        <v>0</v>
      </c>
      <c r="G6685" s="75">
        <v>10.6</v>
      </c>
      <c r="H6685" s="77"/>
      <c r="I6685" s="77"/>
    </row>
    <row r="6686" spans="1:9" x14ac:dyDescent="0.25">
      <c r="A6686" s="75">
        <v>6081608800</v>
      </c>
      <c r="B6686" s="75">
        <v>5696</v>
      </c>
      <c r="C6686" s="75" t="s">
        <v>194</v>
      </c>
      <c r="D6686" s="75">
        <v>94002</v>
      </c>
      <c r="E6686" s="75">
        <v>3.7692404132517501</v>
      </c>
      <c r="F6686" s="75">
        <v>0</v>
      </c>
      <c r="G6686" s="75">
        <v>4.5</v>
      </c>
      <c r="H6686" s="77"/>
      <c r="I6686" s="77"/>
    </row>
    <row r="6687" spans="1:9" x14ac:dyDescent="0.25">
      <c r="A6687" s="75">
        <v>6081600100</v>
      </c>
      <c r="B6687" s="75">
        <v>4854</v>
      </c>
      <c r="C6687" s="75" t="s">
        <v>194</v>
      </c>
      <c r="D6687" s="75">
        <v>94005</v>
      </c>
      <c r="E6687" s="75">
        <v>36.766652769671701</v>
      </c>
      <c r="F6687" s="75">
        <v>0</v>
      </c>
      <c r="G6687" s="75">
        <v>18.5</v>
      </c>
      <c r="H6687" s="77"/>
      <c r="I6687" s="77"/>
    </row>
    <row r="6688" spans="1:9" x14ac:dyDescent="0.25">
      <c r="A6688" s="75">
        <v>6081605400</v>
      </c>
      <c r="B6688" s="75">
        <v>6147</v>
      </c>
      <c r="C6688" s="75" t="s">
        <v>194</v>
      </c>
      <c r="D6688" s="75">
        <v>94010</v>
      </c>
      <c r="E6688" s="75">
        <v>12.6738278840742</v>
      </c>
      <c r="F6688" s="75">
        <v>0</v>
      </c>
      <c r="G6688" s="75">
        <v>17.7</v>
      </c>
      <c r="H6688" s="77"/>
      <c r="I6688" s="77"/>
    </row>
    <row r="6689" spans="1:9" x14ac:dyDescent="0.25">
      <c r="A6689" s="75">
        <v>6081605000</v>
      </c>
      <c r="B6689" s="75">
        <v>7603</v>
      </c>
      <c r="C6689" s="75" t="s">
        <v>194</v>
      </c>
      <c r="D6689" s="75">
        <v>94010</v>
      </c>
      <c r="E6689" s="75">
        <v>10.738271454806799</v>
      </c>
      <c r="F6689" s="75">
        <v>0</v>
      </c>
      <c r="G6689" s="75">
        <v>19.2</v>
      </c>
      <c r="H6689" s="77"/>
      <c r="I6689" s="77"/>
    </row>
    <row r="6690" spans="1:9" x14ac:dyDescent="0.25">
      <c r="A6690" s="75">
        <v>6081605200</v>
      </c>
      <c r="B6690" s="75">
        <v>3626</v>
      </c>
      <c r="C6690" s="75" t="s">
        <v>194</v>
      </c>
      <c r="D6690" s="75">
        <v>94010</v>
      </c>
      <c r="E6690" s="75">
        <v>9.2710918689308492</v>
      </c>
      <c r="F6690" s="75">
        <v>0</v>
      </c>
      <c r="G6690" s="75">
        <v>12</v>
      </c>
      <c r="H6690" s="77"/>
      <c r="I6690" s="77"/>
    </row>
    <row r="6691" spans="1:9" x14ac:dyDescent="0.25">
      <c r="A6691" s="75">
        <v>6081605100</v>
      </c>
      <c r="B6691" s="75">
        <v>3014</v>
      </c>
      <c r="C6691" s="75" t="s">
        <v>194</v>
      </c>
      <c r="D6691" s="75">
        <v>94010</v>
      </c>
      <c r="E6691" s="75">
        <v>8.94387412858765</v>
      </c>
      <c r="F6691" s="75">
        <v>0</v>
      </c>
      <c r="G6691" s="75">
        <v>13.1</v>
      </c>
      <c r="H6691" s="77"/>
      <c r="I6691" s="77"/>
    </row>
    <row r="6692" spans="1:9" x14ac:dyDescent="0.25">
      <c r="A6692" s="75">
        <v>6081605300</v>
      </c>
      <c r="B6692" s="75">
        <v>4602</v>
      </c>
      <c r="C6692" s="75" t="s">
        <v>194</v>
      </c>
      <c r="D6692" s="75">
        <v>94010</v>
      </c>
      <c r="E6692" s="75">
        <v>8.5887607275093796</v>
      </c>
      <c r="F6692" s="75">
        <v>0</v>
      </c>
      <c r="G6692" s="75">
        <v>16.600000000000001</v>
      </c>
      <c r="H6692" s="77"/>
      <c r="I6692" s="77"/>
    </row>
    <row r="6693" spans="1:9" x14ac:dyDescent="0.25">
      <c r="A6693" s="75">
        <v>6081605500</v>
      </c>
      <c r="B6693" s="75">
        <v>4914</v>
      </c>
      <c r="C6693" s="75" t="s">
        <v>194</v>
      </c>
      <c r="D6693" s="75">
        <v>94010</v>
      </c>
      <c r="E6693" s="75">
        <v>7.4574528437673004</v>
      </c>
      <c r="F6693" s="75">
        <v>0</v>
      </c>
      <c r="G6693" s="75">
        <v>18.100000000000001</v>
      </c>
      <c r="H6693" s="77"/>
      <c r="I6693" s="77"/>
    </row>
    <row r="6694" spans="1:9" x14ac:dyDescent="0.25">
      <c r="A6694" s="75">
        <v>6081605600</v>
      </c>
      <c r="B6694" s="75">
        <v>5556</v>
      </c>
      <c r="C6694" s="75" t="s">
        <v>194</v>
      </c>
      <c r="D6694" s="75">
        <v>94010</v>
      </c>
      <c r="E6694" s="75">
        <v>5.8501200046351096</v>
      </c>
      <c r="F6694" s="75">
        <v>0</v>
      </c>
      <c r="G6694" s="75">
        <v>6.8</v>
      </c>
      <c r="H6694" s="77"/>
      <c r="I6694" s="77"/>
    </row>
    <row r="6695" spans="1:9" x14ac:dyDescent="0.25">
      <c r="A6695" s="75">
        <v>6081605700</v>
      </c>
      <c r="B6695" s="75">
        <v>5273</v>
      </c>
      <c r="C6695" s="75" t="s">
        <v>194</v>
      </c>
      <c r="D6695" s="75">
        <v>94010</v>
      </c>
      <c r="E6695" s="75">
        <v>3.26498578238049</v>
      </c>
      <c r="F6695" s="75">
        <v>0</v>
      </c>
      <c r="G6695" s="75">
        <v>3</v>
      </c>
      <c r="H6695" s="77"/>
      <c r="I6695" s="77"/>
    </row>
    <row r="6696" spans="1:9" x14ac:dyDescent="0.25">
      <c r="A6696" s="75">
        <v>6081601300</v>
      </c>
      <c r="B6696" s="75">
        <v>7510</v>
      </c>
      <c r="C6696" s="75" t="s">
        <v>194</v>
      </c>
      <c r="D6696" s="75">
        <v>94014</v>
      </c>
      <c r="E6696" s="75">
        <v>36.661513675937201</v>
      </c>
      <c r="F6696" s="75">
        <v>0</v>
      </c>
      <c r="G6696" s="75">
        <v>42.2</v>
      </c>
      <c r="H6696" s="77"/>
      <c r="I6696" s="77"/>
    </row>
    <row r="6697" spans="1:9" x14ac:dyDescent="0.25">
      <c r="A6697" s="75">
        <v>6081600200</v>
      </c>
      <c r="B6697" s="75">
        <v>4154</v>
      </c>
      <c r="C6697" s="75" t="s">
        <v>194</v>
      </c>
      <c r="D6697" s="75">
        <v>94014</v>
      </c>
      <c r="E6697" s="75">
        <v>35.6741241797138</v>
      </c>
      <c r="F6697" s="75">
        <v>0</v>
      </c>
      <c r="G6697" s="75">
        <v>34.200000000000003</v>
      </c>
      <c r="H6697" s="77"/>
      <c r="I6697" s="77"/>
    </row>
    <row r="6698" spans="1:9" x14ac:dyDescent="0.25">
      <c r="A6698" s="75">
        <v>6081600600</v>
      </c>
      <c r="B6698" s="75">
        <v>5352</v>
      </c>
      <c r="C6698" s="75" t="s">
        <v>194</v>
      </c>
      <c r="D6698" s="75">
        <v>94014</v>
      </c>
      <c r="E6698" s="75">
        <v>29.2269564800377</v>
      </c>
      <c r="F6698" s="75">
        <v>0</v>
      </c>
      <c r="G6698" s="75">
        <v>25.3</v>
      </c>
      <c r="H6698" s="77"/>
      <c r="I6698" s="77"/>
    </row>
    <row r="6699" spans="1:9" x14ac:dyDescent="0.25">
      <c r="A6699" s="75">
        <v>6081600800</v>
      </c>
      <c r="B6699" s="75">
        <v>6768</v>
      </c>
      <c r="C6699" s="75" t="s">
        <v>194</v>
      </c>
      <c r="D6699" s="75">
        <v>94015</v>
      </c>
      <c r="E6699" s="75">
        <v>29.094774495018001</v>
      </c>
      <c r="F6699" s="75">
        <v>0</v>
      </c>
      <c r="G6699" s="75">
        <v>40.200000000000003</v>
      </c>
      <c r="H6699" s="77"/>
      <c r="I6699" s="77"/>
    </row>
    <row r="6700" spans="1:9" x14ac:dyDescent="0.25">
      <c r="A6700" s="75">
        <v>6081601601</v>
      </c>
      <c r="B6700" s="75">
        <v>2893</v>
      </c>
      <c r="C6700" s="75" t="s">
        <v>194</v>
      </c>
      <c r="D6700" s="75">
        <v>94014</v>
      </c>
      <c r="E6700" s="75">
        <v>28.240425960146801</v>
      </c>
      <c r="F6700" s="75">
        <v>0</v>
      </c>
      <c r="G6700" s="75">
        <v>27.7</v>
      </c>
      <c r="H6700" s="77"/>
      <c r="I6700" s="77"/>
    </row>
    <row r="6701" spans="1:9" x14ac:dyDescent="0.25">
      <c r="A6701" s="75">
        <v>6081601200</v>
      </c>
      <c r="B6701" s="75">
        <v>6252</v>
      </c>
      <c r="C6701" s="75" t="s">
        <v>194</v>
      </c>
      <c r="D6701" s="75">
        <v>94015</v>
      </c>
      <c r="E6701" s="75">
        <v>26.880112267132098</v>
      </c>
      <c r="F6701" s="75">
        <v>0</v>
      </c>
      <c r="G6701" s="75">
        <v>16.2</v>
      </c>
      <c r="H6701" s="77"/>
      <c r="I6701" s="77"/>
    </row>
    <row r="6702" spans="1:9" x14ac:dyDescent="0.25">
      <c r="A6702" s="75">
        <v>6081601400</v>
      </c>
      <c r="B6702" s="75">
        <v>6658</v>
      </c>
      <c r="C6702" s="75" t="s">
        <v>194</v>
      </c>
      <c r="D6702" s="75">
        <v>94015</v>
      </c>
      <c r="E6702" s="75">
        <v>25.518427733471199</v>
      </c>
      <c r="F6702" s="75">
        <v>0</v>
      </c>
      <c r="G6702" s="75">
        <v>28</v>
      </c>
      <c r="H6702" s="77"/>
      <c r="I6702" s="77"/>
    </row>
    <row r="6703" spans="1:9" x14ac:dyDescent="0.25">
      <c r="A6703" s="75">
        <v>6081601502</v>
      </c>
      <c r="B6703" s="75">
        <v>5125</v>
      </c>
      <c r="C6703" s="75" t="s">
        <v>194</v>
      </c>
      <c r="D6703" s="75">
        <v>94015</v>
      </c>
      <c r="E6703" s="75">
        <v>24.003521179152202</v>
      </c>
      <c r="F6703" s="75">
        <v>0</v>
      </c>
      <c r="G6703" s="75">
        <v>35.700000000000003</v>
      </c>
      <c r="H6703" s="77"/>
      <c r="I6703" s="77"/>
    </row>
    <row r="6704" spans="1:9" x14ac:dyDescent="0.25">
      <c r="A6704" s="75">
        <v>6081600900</v>
      </c>
      <c r="B6704" s="75">
        <v>3933</v>
      </c>
      <c r="C6704" s="75" t="s">
        <v>194</v>
      </c>
      <c r="D6704" s="75">
        <v>94015</v>
      </c>
      <c r="E6704" s="75">
        <v>22.6165883629969</v>
      </c>
      <c r="F6704" s="75">
        <v>0</v>
      </c>
      <c r="G6704" s="75">
        <v>28.5</v>
      </c>
      <c r="H6704" s="77"/>
      <c r="I6704" s="77"/>
    </row>
    <row r="6705" spans="1:9" x14ac:dyDescent="0.25">
      <c r="A6705" s="75">
        <v>6081600700</v>
      </c>
      <c r="B6705" s="75">
        <v>7568</v>
      </c>
      <c r="C6705" s="75" t="s">
        <v>194</v>
      </c>
      <c r="D6705" s="75">
        <v>94014</v>
      </c>
      <c r="E6705" s="75">
        <v>21.742543195246199</v>
      </c>
      <c r="F6705" s="75">
        <v>0</v>
      </c>
      <c r="G6705" s="75">
        <v>29.4</v>
      </c>
      <c r="H6705" s="77"/>
      <c r="I6705" s="77"/>
    </row>
    <row r="6706" spans="1:9" x14ac:dyDescent="0.25">
      <c r="A6706" s="75">
        <v>6081601501</v>
      </c>
      <c r="B6706" s="75">
        <v>5063</v>
      </c>
      <c r="C6706" s="75" t="s">
        <v>194</v>
      </c>
      <c r="D6706" s="75">
        <v>94015</v>
      </c>
      <c r="E6706" s="75">
        <v>20.727837239200799</v>
      </c>
      <c r="F6706" s="75">
        <v>0</v>
      </c>
      <c r="G6706" s="75">
        <v>15.6</v>
      </c>
      <c r="H6706" s="77"/>
      <c r="I6706" s="77"/>
    </row>
    <row r="6707" spans="1:9" x14ac:dyDescent="0.25">
      <c r="A6707" s="75">
        <v>6081600500</v>
      </c>
      <c r="B6707" s="75">
        <v>7443</v>
      </c>
      <c r="C6707" s="75" t="s">
        <v>194</v>
      </c>
      <c r="D6707" s="75">
        <v>94014</v>
      </c>
      <c r="E6707" s="75">
        <v>20.140892661817301</v>
      </c>
      <c r="F6707" s="75">
        <v>0</v>
      </c>
      <c r="G6707" s="75">
        <v>16.600000000000001</v>
      </c>
      <c r="H6707" s="77"/>
      <c r="I6707" s="77"/>
    </row>
    <row r="6708" spans="1:9" x14ac:dyDescent="0.25">
      <c r="A6708" s="75">
        <v>6081601605</v>
      </c>
      <c r="B6708" s="75">
        <v>6189</v>
      </c>
      <c r="C6708" s="75" t="s">
        <v>194</v>
      </c>
      <c r="D6708" s="75">
        <v>94015</v>
      </c>
      <c r="E6708" s="75">
        <v>18.907257754142901</v>
      </c>
      <c r="F6708" s="75">
        <v>0</v>
      </c>
      <c r="G6708" s="75">
        <v>17.399999999999999</v>
      </c>
      <c r="H6708" s="77"/>
      <c r="I6708" s="77"/>
    </row>
    <row r="6709" spans="1:9" x14ac:dyDescent="0.25">
      <c r="A6709" s="75">
        <v>6081601100</v>
      </c>
      <c r="B6709" s="75">
        <v>5716</v>
      </c>
      <c r="C6709" s="75" t="s">
        <v>194</v>
      </c>
      <c r="D6709" s="75">
        <v>94015</v>
      </c>
      <c r="E6709" s="75">
        <v>18.526537826018799</v>
      </c>
      <c r="F6709" s="75">
        <v>0</v>
      </c>
      <c r="G6709" s="75">
        <v>14.6</v>
      </c>
      <c r="H6709" s="77"/>
      <c r="I6709" s="77"/>
    </row>
    <row r="6710" spans="1:9" x14ac:dyDescent="0.25">
      <c r="A6710" s="75">
        <v>6081601000</v>
      </c>
      <c r="B6710" s="75">
        <v>6913</v>
      </c>
      <c r="C6710" s="75" t="s">
        <v>194</v>
      </c>
      <c r="D6710" s="75">
        <v>94015</v>
      </c>
      <c r="E6710" s="75">
        <v>17.728483537824001</v>
      </c>
      <c r="F6710" s="75">
        <v>0</v>
      </c>
      <c r="G6710" s="75">
        <v>8.1999999999999993</v>
      </c>
      <c r="H6710" s="77"/>
      <c r="I6710" s="77"/>
    </row>
    <row r="6711" spans="1:9" x14ac:dyDescent="0.25">
      <c r="A6711" s="75">
        <v>6081600300</v>
      </c>
      <c r="B6711" s="75">
        <v>4027</v>
      </c>
      <c r="C6711" s="75" t="s">
        <v>194</v>
      </c>
      <c r="D6711" s="75">
        <v>94014</v>
      </c>
      <c r="E6711" s="75">
        <v>16.624144468790401</v>
      </c>
      <c r="F6711" s="75">
        <v>0</v>
      </c>
      <c r="G6711" s="75">
        <v>18.8</v>
      </c>
      <c r="H6711" s="77"/>
      <c r="I6711" s="77"/>
    </row>
    <row r="6712" spans="1:9" x14ac:dyDescent="0.25">
      <c r="A6712" s="75">
        <v>6081601603</v>
      </c>
      <c r="B6712" s="75">
        <v>5800</v>
      </c>
      <c r="C6712" s="75" t="s">
        <v>194</v>
      </c>
      <c r="D6712" s="75">
        <v>94015</v>
      </c>
      <c r="E6712" s="75">
        <v>16.371637496408098</v>
      </c>
      <c r="F6712" s="75">
        <v>0</v>
      </c>
      <c r="G6712" s="75">
        <v>13.6</v>
      </c>
      <c r="H6712" s="77"/>
      <c r="I6712" s="77"/>
    </row>
    <row r="6713" spans="1:9" x14ac:dyDescent="0.25">
      <c r="A6713" s="75">
        <v>6081600402</v>
      </c>
      <c r="B6713" s="75">
        <v>5068</v>
      </c>
      <c r="C6713" s="75" t="s">
        <v>194</v>
      </c>
      <c r="D6713" s="75">
        <v>94014</v>
      </c>
      <c r="E6713" s="75">
        <v>15.4237223724129</v>
      </c>
      <c r="F6713" s="75">
        <v>0</v>
      </c>
      <c r="G6713" s="75">
        <v>27.1</v>
      </c>
      <c r="H6713" s="77"/>
      <c r="I6713" s="77"/>
    </row>
    <row r="6714" spans="1:9" x14ac:dyDescent="0.25">
      <c r="A6714" s="75">
        <v>6081601604</v>
      </c>
      <c r="B6714" s="75">
        <v>2510</v>
      </c>
      <c r="C6714" s="75" t="s">
        <v>194</v>
      </c>
      <c r="D6714" s="75">
        <v>94015</v>
      </c>
      <c r="E6714" s="75">
        <v>14.2722503266631</v>
      </c>
      <c r="F6714" s="75">
        <v>0</v>
      </c>
      <c r="G6714" s="75">
        <v>18.399999999999999</v>
      </c>
      <c r="H6714" s="77"/>
      <c r="I6714" s="77"/>
    </row>
    <row r="6715" spans="1:9" x14ac:dyDescent="0.25">
      <c r="A6715" s="75">
        <v>6081600401</v>
      </c>
      <c r="B6715" s="75">
        <v>3240</v>
      </c>
      <c r="C6715" s="75" t="s">
        <v>194</v>
      </c>
      <c r="D6715" s="75">
        <v>94014</v>
      </c>
      <c r="E6715" s="75">
        <v>9.8456526509635793</v>
      </c>
      <c r="F6715" s="75">
        <v>0</v>
      </c>
      <c r="G6715" s="75">
        <v>17.3</v>
      </c>
      <c r="H6715" s="77"/>
      <c r="I6715" s="77"/>
    </row>
    <row r="6716" spans="1:9" x14ac:dyDescent="0.25">
      <c r="A6716" s="75">
        <v>6081613501</v>
      </c>
      <c r="B6716" s="75">
        <v>4141</v>
      </c>
      <c r="C6716" s="75" t="s">
        <v>194</v>
      </c>
      <c r="D6716" s="75">
        <v>94019</v>
      </c>
      <c r="E6716" s="75">
        <v>21.8494691355511</v>
      </c>
      <c r="F6716" s="75">
        <v>0</v>
      </c>
      <c r="G6716" s="75">
        <v>21.8</v>
      </c>
      <c r="H6716" s="77"/>
      <c r="I6716" s="77"/>
    </row>
    <row r="6717" spans="1:9" x14ac:dyDescent="0.25">
      <c r="A6717" s="75">
        <v>6081613502</v>
      </c>
      <c r="B6717" s="75">
        <v>5975</v>
      </c>
      <c r="C6717" s="75" t="s">
        <v>194</v>
      </c>
      <c r="D6717" s="75">
        <v>94019</v>
      </c>
      <c r="E6717" s="75">
        <v>10.508405384575401</v>
      </c>
      <c r="F6717" s="75">
        <v>0</v>
      </c>
      <c r="G6717" s="75">
        <v>17.5</v>
      </c>
      <c r="H6717" s="77"/>
      <c r="I6717" s="77"/>
    </row>
    <row r="6718" spans="1:9" x14ac:dyDescent="0.25">
      <c r="A6718" s="75">
        <v>6081611700</v>
      </c>
      <c r="B6718" s="75">
        <v>5970</v>
      </c>
      <c r="C6718" s="75" t="s">
        <v>194</v>
      </c>
      <c r="D6718" s="75">
        <v>94025</v>
      </c>
      <c r="E6718" s="75">
        <v>23.143941053221099</v>
      </c>
      <c r="F6718" s="75">
        <v>0</v>
      </c>
      <c r="G6718" s="75">
        <v>38.4</v>
      </c>
      <c r="H6718" s="77"/>
      <c r="I6718" s="77"/>
    </row>
    <row r="6719" spans="1:9" x14ac:dyDescent="0.25">
      <c r="A6719" s="75">
        <v>6081610602</v>
      </c>
      <c r="B6719" s="75">
        <v>3386</v>
      </c>
      <c r="C6719" s="75" t="s">
        <v>194</v>
      </c>
      <c r="D6719" s="75">
        <v>94025</v>
      </c>
      <c r="E6719" s="75">
        <v>17.2955811440406</v>
      </c>
      <c r="F6719" s="75">
        <v>0</v>
      </c>
      <c r="G6719" s="75">
        <v>19.5</v>
      </c>
      <c r="H6719" s="77"/>
      <c r="I6719" s="77"/>
    </row>
    <row r="6720" spans="1:9" x14ac:dyDescent="0.25">
      <c r="A6720" s="75">
        <v>6081612500</v>
      </c>
      <c r="B6720" s="75">
        <v>4153</v>
      </c>
      <c r="C6720" s="75" t="s">
        <v>194</v>
      </c>
      <c r="D6720" s="75">
        <v>94025</v>
      </c>
      <c r="E6720" s="75">
        <v>8.2303821956894794</v>
      </c>
      <c r="F6720" s="75">
        <v>0</v>
      </c>
      <c r="G6720" s="75">
        <v>7.2</v>
      </c>
      <c r="H6720" s="77"/>
      <c r="I6720" s="77"/>
    </row>
    <row r="6721" spans="1:9" x14ac:dyDescent="0.25">
      <c r="A6721" s="75">
        <v>6081612600</v>
      </c>
      <c r="B6721" s="75">
        <v>4156</v>
      </c>
      <c r="C6721" s="75" t="s">
        <v>194</v>
      </c>
      <c r="D6721" s="75">
        <v>94025</v>
      </c>
      <c r="E6721" s="75">
        <v>8.2035899343520704</v>
      </c>
      <c r="F6721" s="75">
        <v>0</v>
      </c>
      <c r="G6721" s="75">
        <v>13.1</v>
      </c>
      <c r="H6721" s="77"/>
      <c r="I6721" s="77"/>
    </row>
    <row r="6722" spans="1:9" x14ac:dyDescent="0.25">
      <c r="A6722" s="75">
        <v>6081613900</v>
      </c>
      <c r="B6722" s="75">
        <v>6064</v>
      </c>
      <c r="C6722" s="75" t="s">
        <v>194</v>
      </c>
      <c r="D6722" s="75">
        <v>94025</v>
      </c>
      <c r="E6722" s="75">
        <v>6.3250278172147398</v>
      </c>
      <c r="F6722" s="75">
        <v>0</v>
      </c>
      <c r="G6722" s="75">
        <v>15</v>
      </c>
      <c r="H6722" s="77"/>
      <c r="I6722" s="77"/>
    </row>
    <row r="6723" spans="1:9" x14ac:dyDescent="0.25">
      <c r="A6723" s="75">
        <v>6081613000</v>
      </c>
      <c r="B6723" s="75">
        <v>3386</v>
      </c>
      <c r="C6723" s="75" t="s">
        <v>194</v>
      </c>
      <c r="D6723" s="75">
        <v>94025</v>
      </c>
      <c r="E6723" s="75">
        <v>5.3989500447015999</v>
      </c>
      <c r="F6723" s="75">
        <v>0</v>
      </c>
      <c r="G6723" s="75">
        <v>9.6999999999999993</v>
      </c>
      <c r="H6723" s="77"/>
      <c r="I6723" s="77"/>
    </row>
    <row r="6724" spans="1:9" x14ac:dyDescent="0.25">
      <c r="A6724" s="75">
        <v>6081611600</v>
      </c>
      <c r="B6724" s="75">
        <v>2262</v>
      </c>
      <c r="C6724" s="75" t="s">
        <v>194</v>
      </c>
      <c r="D6724" s="75">
        <v>94025</v>
      </c>
      <c r="E6724" s="75">
        <v>5.1566546611528903</v>
      </c>
      <c r="F6724" s="75">
        <v>0</v>
      </c>
      <c r="G6724" s="75">
        <v>11.4</v>
      </c>
      <c r="H6724" s="77"/>
      <c r="I6724" s="77"/>
    </row>
    <row r="6725" spans="1:9" x14ac:dyDescent="0.25">
      <c r="A6725" s="75">
        <v>6081612800</v>
      </c>
      <c r="B6725" s="75">
        <v>3296</v>
      </c>
      <c r="C6725" s="75" t="s">
        <v>194</v>
      </c>
      <c r="D6725" s="75">
        <v>94025</v>
      </c>
      <c r="E6725" s="75">
        <v>4.6661798537778498</v>
      </c>
      <c r="F6725" s="75">
        <v>0</v>
      </c>
      <c r="G6725" s="75">
        <v>2.6</v>
      </c>
      <c r="H6725" s="77"/>
      <c r="I6725" s="77"/>
    </row>
    <row r="6726" spans="1:9" x14ac:dyDescent="0.25">
      <c r="A6726" s="75">
        <v>6081612900</v>
      </c>
      <c r="B6726" s="75">
        <v>4356</v>
      </c>
      <c r="C6726" s="75" t="s">
        <v>194</v>
      </c>
      <c r="D6726" s="75">
        <v>94025</v>
      </c>
      <c r="E6726" s="75">
        <v>4.2229048969756198</v>
      </c>
      <c r="F6726" s="75">
        <v>0</v>
      </c>
      <c r="G6726" s="75">
        <v>6.5</v>
      </c>
      <c r="H6726" s="77"/>
      <c r="I6726" s="77"/>
    </row>
    <row r="6727" spans="1:9" x14ac:dyDescent="0.25">
      <c r="A6727" s="75">
        <v>6081612700</v>
      </c>
      <c r="B6727" s="75">
        <v>2202</v>
      </c>
      <c r="C6727" s="75" t="s">
        <v>194</v>
      </c>
      <c r="D6727" s="75">
        <v>94025</v>
      </c>
      <c r="E6727" s="75">
        <v>2.26422899290186</v>
      </c>
      <c r="F6727" s="75">
        <v>0</v>
      </c>
      <c r="G6727" s="75">
        <v>9.4</v>
      </c>
      <c r="H6727" s="77"/>
      <c r="I6727" s="77"/>
    </row>
    <row r="6728" spans="1:9" x14ac:dyDescent="0.25">
      <c r="A6728" s="75">
        <v>6081604400</v>
      </c>
      <c r="B6728" s="75">
        <v>4448</v>
      </c>
      <c r="C6728" s="75" t="s">
        <v>194</v>
      </c>
      <c r="D6728" s="75">
        <v>94030</v>
      </c>
      <c r="E6728" s="75">
        <v>24.720527736125401</v>
      </c>
      <c r="F6728" s="75">
        <v>0</v>
      </c>
      <c r="G6728" s="75">
        <v>16.399999999999999</v>
      </c>
      <c r="H6728" s="77"/>
      <c r="I6728" s="77"/>
    </row>
    <row r="6729" spans="1:9" x14ac:dyDescent="0.25">
      <c r="A6729" s="75">
        <v>6081604900</v>
      </c>
      <c r="B6729" s="75">
        <v>3243</v>
      </c>
      <c r="C6729" s="75" t="s">
        <v>194</v>
      </c>
      <c r="D6729" s="75">
        <v>94030</v>
      </c>
      <c r="E6729" s="75">
        <v>15.8972388412997</v>
      </c>
      <c r="F6729" s="75">
        <v>0</v>
      </c>
      <c r="G6729" s="75">
        <v>14.3</v>
      </c>
      <c r="H6729" s="77"/>
      <c r="I6729" s="77"/>
    </row>
    <row r="6730" spans="1:9" x14ac:dyDescent="0.25">
      <c r="A6730" s="75">
        <v>6081604800</v>
      </c>
      <c r="B6730" s="75">
        <v>5059</v>
      </c>
      <c r="C6730" s="75" t="s">
        <v>194</v>
      </c>
      <c r="D6730" s="75">
        <v>94030</v>
      </c>
      <c r="E6730" s="75">
        <v>13.1482422851298</v>
      </c>
      <c r="F6730" s="75">
        <v>0</v>
      </c>
      <c r="G6730" s="75">
        <v>15.3</v>
      </c>
      <c r="H6730" s="77"/>
      <c r="I6730" s="77"/>
    </row>
    <row r="6731" spans="1:9" x14ac:dyDescent="0.25">
      <c r="A6731" s="75">
        <v>6081604500</v>
      </c>
      <c r="B6731" s="75">
        <v>3402</v>
      </c>
      <c r="C6731" s="75" t="s">
        <v>194</v>
      </c>
      <c r="D6731" s="75">
        <v>94030</v>
      </c>
      <c r="E6731" s="75">
        <v>12.8274128639599</v>
      </c>
      <c r="F6731" s="75">
        <v>0</v>
      </c>
      <c r="G6731" s="75">
        <v>13.1</v>
      </c>
      <c r="H6731" s="77"/>
      <c r="I6731" s="77"/>
    </row>
    <row r="6732" spans="1:9" x14ac:dyDescent="0.25">
      <c r="A6732" s="75">
        <v>6081604600</v>
      </c>
      <c r="B6732" s="75">
        <v>2599</v>
      </c>
      <c r="C6732" s="75" t="s">
        <v>194</v>
      </c>
      <c r="D6732" s="75">
        <v>94030</v>
      </c>
      <c r="E6732" s="75">
        <v>7.0275438514247899</v>
      </c>
      <c r="F6732" s="75">
        <v>0</v>
      </c>
      <c r="G6732" s="75">
        <v>14.6</v>
      </c>
      <c r="H6732" s="77"/>
      <c r="I6732" s="77"/>
    </row>
    <row r="6733" spans="1:9" x14ac:dyDescent="0.25">
      <c r="A6733" s="75">
        <v>6081604700</v>
      </c>
      <c r="B6733" s="75">
        <v>2781</v>
      </c>
      <c r="C6733" s="75" t="s">
        <v>194</v>
      </c>
      <c r="D6733" s="75">
        <v>94030</v>
      </c>
      <c r="E6733" s="75">
        <v>5.7611334730881802</v>
      </c>
      <c r="F6733" s="75">
        <v>0</v>
      </c>
      <c r="G6733" s="75">
        <v>11.8</v>
      </c>
      <c r="H6733" s="77"/>
      <c r="I6733" s="77"/>
    </row>
    <row r="6734" spans="1:9" x14ac:dyDescent="0.25">
      <c r="A6734" s="75">
        <v>6081613600</v>
      </c>
      <c r="B6734" s="75">
        <v>6018</v>
      </c>
      <c r="C6734" s="75" t="s">
        <v>194</v>
      </c>
      <c r="D6734" s="75">
        <v>94038</v>
      </c>
      <c r="E6734" s="75">
        <v>10.3945152506039</v>
      </c>
      <c r="F6734" s="75">
        <v>0</v>
      </c>
      <c r="G6734" s="75">
        <v>11.2</v>
      </c>
      <c r="H6734" s="77"/>
      <c r="I6734" s="77"/>
    </row>
    <row r="6735" spans="1:9" x14ac:dyDescent="0.25">
      <c r="A6735" s="75">
        <v>6081602800</v>
      </c>
      <c r="B6735" s="75">
        <v>4522</v>
      </c>
      <c r="C6735" s="75" t="s">
        <v>194</v>
      </c>
      <c r="D6735" s="75">
        <v>94044</v>
      </c>
      <c r="E6735" s="75">
        <v>13.1034150008417</v>
      </c>
      <c r="F6735" s="75">
        <v>0</v>
      </c>
      <c r="G6735" s="75">
        <v>13.3</v>
      </c>
      <c r="H6735" s="77"/>
      <c r="I6735" s="77"/>
    </row>
    <row r="6736" spans="1:9" x14ac:dyDescent="0.25">
      <c r="A6736" s="75">
        <v>6081602700</v>
      </c>
      <c r="B6736" s="75">
        <v>5795</v>
      </c>
      <c r="C6736" s="75" t="s">
        <v>194</v>
      </c>
      <c r="D6736" s="75">
        <v>94044</v>
      </c>
      <c r="E6736" s="75">
        <v>13.0357275024756</v>
      </c>
      <c r="F6736" s="75">
        <v>0</v>
      </c>
      <c r="G6736" s="75">
        <v>17.100000000000001</v>
      </c>
      <c r="H6736" s="77"/>
      <c r="I6736" s="77"/>
    </row>
    <row r="6737" spans="1:9" x14ac:dyDescent="0.25">
      <c r="A6737" s="75">
        <v>6081603000</v>
      </c>
      <c r="B6737" s="75">
        <v>4143</v>
      </c>
      <c r="C6737" s="75" t="s">
        <v>194</v>
      </c>
      <c r="D6737" s="75">
        <v>94044</v>
      </c>
      <c r="E6737" s="75">
        <v>10.4280252668961</v>
      </c>
      <c r="F6737" s="75">
        <v>0</v>
      </c>
      <c r="G6737" s="75">
        <v>19.3</v>
      </c>
      <c r="H6737" s="77"/>
      <c r="I6737" s="77"/>
    </row>
    <row r="6738" spans="1:9" x14ac:dyDescent="0.25">
      <c r="A6738" s="75">
        <v>6081602900</v>
      </c>
      <c r="B6738" s="75">
        <v>3846</v>
      </c>
      <c r="C6738" s="75" t="s">
        <v>194</v>
      </c>
      <c r="D6738" s="75">
        <v>94044</v>
      </c>
      <c r="E6738" s="75">
        <v>10.076102889020699</v>
      </c>
      <c r="F6738" s="75">
        <v>0</v>
      </c>
      <c r="G6738" s="75">
        <v>16</v>
      </c>
      <c r="H6738" s="77"/>
      <c r="I6738" s="77"/>
    </row>
    <row r="6739" spans="1:9" x14ac:dyDescent="0.25">
      <c r="A6739" s="75">
        <v>6081603200</v>
      </c>
      <c r="B6739" s="75">
        <v>3828</v>
      </c>
      <c r="C6739" s="75" t="s">
        <v>194</v>
      </c>
      <c r="D6739" s="75">
        <v>94044</v>
      </c>
      <c r="E6739" s="75">
        <v>9.8669143926249294</v>
      </c>
      <c r="F6739" s="75">
        <v>0</v>
      </c>
      <c r="G6739" s="75">
        <v>16.899999999999999</v>
      </c>
      <c r="H6739" s="77"/>
      <c r="I6739" s="77"/>
    </row>
    <row r="6740" spans="1:9" x14ac:dyDescent="0.25">
      <c r="A6740" s="75">
        <v>6081603100</v>
      </c>
      <c r="B6740" s="75">
        <v>3275</v>
      </c>
      <c r="C6740" s="75" t="s">
        <v>194</v>
      </c>
      <c r="D6740" s="75">
        <v>94044</v>
      </c>
      <c r="E6740" s="75">
        <v>8.1588108568801498</v>
      </c>
      <c r="F6740" s="75">
        <v>0</v>
      </c>
      <c r="G6740" s="75">
        <v>12.4</v>
      </c>
      <c r="H6740" s="77"/>
      <c r="I6740" s="77"/>
    </row>
    <row r="6741" spans="1:9" x14ac:dyDescent="0.25">
      <c r="A6741" s="75">
        <v>6081603300</v>
      </c>
      <c r="B6741" s="75">
        <v>6404</v>
      </c>
      <c r="C6741" s="75" t="s">
        <v>194</v>
      </c>
      <c r="D6741" s="75">
        <v>94044</v>
      </c>
      <c r="E6741" s="75">
        <v>5.8225912945766902</v>
      </c>
      <c r="F6741" s="75">
        <v>0</v>
      </c>
      <c r="G6741" s="75">
        <v>8.5</v>
      </c>
      <c r="H6741" s="77"/>
      <c r="I6741" s="77"/>
    </row>
    <row r="6742" spans="1:9" x14ac:dyDescent="0.25">
      <c r="A6742" s="75">
        <v>6081603400</v>
      </c>
      <c r="B6742" s="75">
        <v>5483</v>
      </c>
      <c r="C6742" s="75" t="s">
        <v>194</v>
      </c>
      <c r="D6742" s="75">
        <v>94044</v>
      </c>
      <c r="E6742" s="75">
        <v>5.3187839002378103</v>
      </c>
      <c r="F6742" s="75">
        <v>0</v>
      </c>
      <c r="G6742" s="75">
        <v>15.1</v>
      </c>
      <c r="H6742" s="77"/>
      <c r="I6742" s="77"/>
    </row>
    <row r="6743" spans="1:9" x14ac:dyDescent="0.25">
      <c r="A6743" s="75">
        <v>6081611900</v>
      </c>
      <c r="B6743" s="75">
        <v>10325</v>
      </c>
      <c r="C6743" s="75" t="s">
        <v>194</v>
      </c>
      <c r="D6743" s="75">
        <v>94303</v>
      </c>
      <c r="E6743" s="75">
        <v>48.112602755646499</v>
      </c>
      <c r="F6743" s="75">
        <v>10325</v>
      </c>
      <c r="G6743" s="75">
        <v>45.6</v>
      </c>
      <c r="H6743" s="77"/>
      <c r="I6743" s="77"/>
    </row>
    <row r="6744" spans="1:9" x14ac:dyDescent="0.25">
      <c r="A6744" s="75">
        <v>6081612000</v>
      </c>
      <c r="B6744" s="75">
        <v>7327</v>
      </c>
      <c r="C6744" s="75" t="s">
        <v>194</v>
      </c>
      <c r="D6744" s="75">
        <v>94303</v>
      </c>
      <c r="E6744" s="75">
        <v>44.086585002285602</v>
      </c>
      <c r="F6744" s="75">
        <v>7327</v>
      </c>
      <c r="G6744" s="75">
        <v>52.1</v>
      </c>
      <c r="H6744" s="77"/>
      <c r="I6744" s="77"/>
    </row>
    <row r="6745" spans="1:9" x14ac:dyDescent="0.25">
      <c r="A6745" s="75">
        <v>6081611800</v>
      </c>
      <c r="B6745" s="75">
        <v>4433</v>
      </c>
      <c r="C6745" s="75" t="s">
        <v>194</v>
      </c>
      <c r="D6745" s="75">
        <v>94303</v>
      </c>
      <c r="E6745" s="75">
        <v>34.9760200818247</v>
      </c>
      <c r="F6745" s="75">
        <v>0</v>
      </c>
      <c r="G6745" s="75">
        <v>43.9</v>
      </c>
      <c r="H6745" s="77"/>
      <c r="I6745" s="77"/>
    </row>
    <row r="6746" spans="1:9" x14ac:dyDescent="0.25">
      <c r="A6746" s="75">
        <v>6081612100</v>
      </c>
      <c r="B6746" s="75">
        <v>7041</v>
      </c>
      <c r="C6746" s="75" t="s">
        <v>194</v>
      </c>
      <c r="D6746" s="75">
        <v>94303</v>
      </c>
      <c r="E6746" s="75">
        <v>30.5849169316398</v>
      </c>
      <c r="F6746" s="75">
        <v>0</v>
      </c>
      <c r="G6746" s="75">
        <v>55.9</v>
      </c>
      <c r="H6746" s="77"/>
      <c r="I6746" s="77"/>
    </row>
    <row r="6747" spans="1:9" x14ac:dyDescent="0.25">
      <c r="A6747" s="75">
        <v>6081613800</v>
      </c>
      <c r="B6747" s="75">
        <v>4005</v>
      </c>
      <c r="C6747" s="75" t="s">
        <v>194</v>
      </c>
      <c r="D6747" s="75">
        <v>94060</v>
      </c>
      <c r="E6747" s="75">
        <v>19.823244381459901</v>
      </c>
      <c r="F6747" s="75">
        <v>0</v>
      </c>
      <c r="G6747" s="75">
        <v>32.9</v>
      </c>
      <c r="H6747" s="77"/>
      <c r="I6747" s="77"/>
    </row>
    <row r="6748" spans="1:9" x14ac:dyDescent="0.25">
      <c r="A6748" s="75">
        <v>6081613200</v>
      </c>
      <c r="B6748" s="75">
        <v>6494</v>
      </c>
      <c r="C6748" s="75" t="s">
        <v>194</v>
      </c>
      <c r="D6748" s="75">
        <v>94028</v>
      </c>
      <c r="E6748" s="75">
        <v>6.9788113772963598</v>
      </c>
      <c r="F6748" s="75">
        <v>0</v>
      </c>
      <c r="G6748" s="75">
        <v>7.7</v>
      </c>
      <c r="H6748" s="77"/>
      <c r="I6748" s="77"/>
    </row>
    <row r="6749" spans="1:9" x14ac:dyDescent="0.25">
      <c r="A6749" s="75">
        <v>6081610201</v>
      </c>
      <c r="B6749" s="75">
        <v>5764</v>
      </c>
      <c r="C6749" s="75" t="s">
        <v>194</v>
      </c>
      <c r="D6749" s="75">
        <v>94063</v>
      </c>
      <c r="E6749" s="75">
        <v>42.974955028814598</v>
      </c>
      <c r="F6749" s="75">
        <v>5764</v>
      </c>
      <c r="G6749" s="75">
        <v>58.6</v>
      </c>
      <c r="H6749" s="77"/>
      <c r="I6749" s="77"/>
    </row>
    <row r="6750" spans="1:9" x14ac:dyDescent="0.25">
      <c r="A6750" s="75">
        <v>6081610202</v>
      </c>
      <c r="B6750" s="75">
        <v>2429</v>
      </c>
      <c r="C6750" s="75" t="s">
        <v>194</v>
      </c>
      <c r="D6750" s="75">
        <v>94063</v>
      </c>
      <c r="E6750" s="75">
        <v>35.338488526998098</v>
      </c>
      <c r="F6750" s="75">
        <v>0</v>
      </c>
      <c r="G6750" s="75">
        <v>42.5</v>
      </c>
      <c r="H6750" s="77"/>
      <c r="I6750" s="77"/>
    </row>
    <row r="6751" spans="1:9" x14ac:dyDescent="0.25">
      <c r="A6751" s="75">
        <v>6081610500</v>
      </c>
      <c r="B6751" s="75">
        <v>4963</v>
      </c>
      <c r="C6751" s="75" t="s">
        <v>194</v>
      </c>
      <c r="D6751" s="75">
        <v>94063</v>
      </c>
      <c r="E6751" s="75">
        <v>35.142004297831299</v>
      </c>
      <c r="F6751" s="75">
        <v>0</v>
      </c>
      <c r="G6751" s="75">
        <v>55.2</v>
      </c>
      <c r="H6751" s="77"/>
      <c r="I6751" s="77"/>
    </row>
    <row r="6752" spans="1:9" x14ac:dyDescent="0.25">
      <c r="A6752" s="75">
        <v>6081610302</v>
      </c>
      <c r="B6752" s="75">
        <v>2108</v>
      </c>
      <c r="C6752" s="75" t="s">
        <v>194</v>
      </c>
      <c r="D6752" s="75">
        <v>94063</v>
      </c>
      <c r="E6752" s="75">
        <v>32.431348589925101</v>
      </c>
      <c r="F6752" s="75">
        <v>0</v>
      </c>
      <c r="G6752" s="75">
        <v>46.3</v>
      </c>
      <c r="H6752" s="77"/>
      <c r="I6752" s="77"/>
    </row>
    <row r="6753" spans="1:9" x14ac:dyDescent="0.25">
      <c r="A6753" s="75">
        <v>6081610400</v>
      </c>
      <c r="B6753" s="75">
        <v>5623</v>
      </c>
      <c r="C6753" s="75" t="s">
        <v>194</v>
      </c>
      <c r="D6753" s="75">
        <v>94063</v>
      </c>
      <c r="E6753" s="75">
        <v>31.7988139473714</v>
      </c>
      <c r="F6753" s="75">
        <v>0</v>
      </c>
      <c r="G6753" s="75">
        <v>48.2</v>
      </c>
      <c r="H6753" s="77"/>
      <c r="I6753" s="77"/>
    </row>
    <row r="6754" spans="1:9" x14ac:dyDescent="0.25">
      <c r="A6754" s="75">
        <v>6081610203</v>
      </c>
      <c r="B6754" s="75">
        <v>3436</v>
      </c>
      <c r="C6754" s="75" t="s">
        <v>194</v>
      </c>
      <c r="D6754" s="75">
        <v>94063</v>
      </c>
      <c r="E6754" s="75">
        <v>27.8614036911484</v>
      </c>
      <c r="F6754" s="75">
        <v>0</v>
      </c>
      <c r="G6754" s="75">
        <v>60.9</v>
      </c>
      <c r="H6754" s="77"/>
      <c r="I6754" s="77"/>
    </row>
    <row r="6755" spans="1:9" x14ac:dyDescent="0.25">
      <c r="A6755" s="75">
        <v>6081610601</v>
      </c>
      <c r="B6755" s="75">
        <v>6257</v>
      </c>
      <c r="C6755" s="75" t="s">
        <v>194</v>
      </c>
      <c r="D6755" s="75">
        <v>94063</v>
      </c>
      <c r="E6755" s="75">
        <v>25.326375661214598</v>
      </c>
      <c r="F6755" s="75">
        <v>0</v>
      </c>
      <c r="G6755" s="75">
        <v>59</v>
      </c>
      <c r="H6755" s="77"/>
      <c r="I6755" s="77"/>
    </row>
    <row r="6756" spans="1:9" x14ac:dyDescent="0.25">
      <c r="A6756" s="75">
        <v>6081610100</v>
      </c>
      <c r="B6756" s="75">
        <v>2484</v>
      </c>
      <c r="C6756" s="75" t="s">
        <v>194</v>
      </c>
      <c r="D6756" s="75">
        <v>94063</v>
      </c>
      <c r="E6756" s="75">
        <v>22.709730219046701</v>
      </c>
      <c r="F6756" s="75">
        <v>0</v>
      </c>
      <c r="G6756" s="75">
        <v>31.7</v>
      </c>
      <c r="H6756" s="77"/>
      <c r="I6756" s="77"/>
    </row>
    <row r="6757" spans="1:9" x14ac:dyDescent="0.25">
      <c r="A6757" s="75">
        <v>6081610700</v>
      </c>
      <c r="B6757" s="75">
        <v>5207</v>
      </c>
      <c r="C6757" s="75" t="s">
        <v>194</v>
      </c>
      <c r="D6757" s="75">
        <v>94061</v>
      </c>
      <c r="E6757" s="75">
        <v>22.111080251574698</v>
      </c>
      <c r="F6757" s="75">
        <v>0</v>
      </c>
      <c r="G6757" s="75">
        <v>25</v>
      </c>
      <c r="H6757" s="77"/>
      <c r="I6757" s="77"/>
    </row>
    <row r="6758" spans="1:9" x14ac:dyDescent="0.25">
      <c r="A6758" s="75">
        <v>6081610800</v>
      </c>
      <c r="B6758" s="75">
        <v>4721</v>
      </c>
      <c r="C6758" s="75" t="s">
        <v>194</v>
      </c>
      <c r="D6758" s="75">
        <v>94061</v>
      </c>
      <c r="E6758" s="75">
        <v>20.864358958645099</v>
      </c>
      <c r="F6758" s="75">
        <v>0</v>
      </c>
      <c r="G6758" s="75">
        <v>43.1</v>
      </c>
      <c r="H6758" s="77"/>
      <c r="I6758" s="77"/>
    </row>
    <row r="6759" spans="1:9" x14ac:dyDescent="0.25">
      <c r="A6759" s="75">
        <v>6081610900</v>
      </c>
      <c r="B6759" s="75">
        <v>6932</v>
      </c>
      <c r="C6759" s="75" t="s">
        <v>194</v>
      </c>
      <c r="D6759" s="75">
        <v>94061</v>
      </c>
      <c r="E6759" s="75">
        <v>18.7930573605327</v>
      </c>
      <c r="F6759" s="75">
        <v>0</v>
      </c>
      <c r="G6759" s="75">
        <v>44.9</v>
      </c>
      <c r="H6759" s="77"/>
      <c r="I6759" s="77"/>
    </row>
    <row r="6760" spans="1:9" x14ac:dyDescent="0.25">
      <c r="A6760" s="75">
        <v>6081613700</v>
      </c>
      <c r="B6760" s="75">
        <v>8755</v>
      </c>
      <c r="C6760" s="75" t="s">
        <v>194</v>
      </c>
      <c r="D6760" s="75">
        <v>94062</v>
      </c>
      <c r="E6760" s="75">
        <v>16.665221163999099</v>
      </c>
      <c r="F6760" s="75">
        <v>0</v>
      </c>
      <c r="G6760" s="75">
        <v>17.899999999999999</v>
      </c>
      <c r="H6760" s="77"/>
      <c r="I6760" s="77"/>
    </row>
    <row r="6761" spans="1:9" x14ac:dyDescent="0.25">
      <c r="A6761" s="75">
        <v>6081610000</v>
      </c>
      <c r="B6761" s="75">
        <v>4531</v>
      </c>
      <c r="C6761" s="75" t="s">
        <v>194</v>
      </c>
      <c r="D6761" s="75">
        <v>94062</v>
      </c>
      <c r="E6761" s="75">
        <v>11.342089557386499</v>
      </c>
      <c r="F6761" s="75">
        <v>0</v>
      </c>
      <c r="G6761" s="75">
        <v>15.1</v>
      </c>
      <c r="H6761" s="77"/>
      <c r="I6761" s="77"/>
    </row>
    <row r="6762" spans="1:9" x14ac:dyDescent="0.25">
      <c r="A6762" s="75">
        <v>6081611000</v>
      </c>
      <c r="B6762" s="75">
        <v>5707</v>
      </c>
      <c r="C6762" s="75" t="s">
        <v>194</v>
      </c>
      <c r="D6762" s="75">
        <v>94061</v>
      </c>
      <c r="E6762" s="75">
        <v>11.080418905290401</v>
      </c>
      <c r="F6762" s="75">
        <v>0</v>
      </c>
      <c r="G6762" s="75">
        <v>16.399999999999999</v>
      </c>
      <c r="H6762" s="77"/>
      <c r="I6762" s="77"/>
    </row>
    <row r="6763" spans="1:9" x14ac:dyDescent="0.25">
      <c r="A6763" s="75">
        <v>6081611300</v>
      </c>
      <c r="B6763" s="75">
        <v>4757</v>
      </c>
      <c r="C6763" s="75" t="s">
        <v>194</v>
      </c>
      <c r="D6763" s="75">
        <v>94061</v>
      </c>
      <c r="E6763" s="75">
        <v>9.1724409224293701</v>
      </c>
      <c r="F6763" s="75">
        <v>0</v>
      </c>
      <c r="G6763" s="75">
        <v>9.8000000000000007</v>
      </c>
      <c r="H6763" s="77"/>
      <c r="I6763" s="77"/>
    </row>
    <row r="6764" spans="1:9" x14ac:dyDescent="0.25">
      <c r="A6764" s="75">
        <v>6081610304</v>
      </c>
      <c r="B6764" s="75">
        <v>4023</v>
      </c>
      <c r="C6764" s="75" t="s">
        <v>194</v>
      </c>
      <c r="D6764" s="75">
        <v>94065</v>
      </c>
      <c r="E6764" s="75">
        <v>8.3572864754207998</v>
      </c>
      <c r="F6764" s="75">
        <v>0</v>
      </c>
      <c r="G6764" s="75">
        <v>9.6</v>
      </c>
      <c r="H6764" s="77"/>
      <c r="I6764" s="77"/>
    </row>
    <row r="6765" spans="1:9" x14ac:dyDescent="0.25">
      <c r="A6765" s="75">
        <v>6081611200</v>
      </c>
      <c r="B6765" s="75">
        <v>3005</v>
      </c>
      <c r="C6765" s="75" t="s">
        <v>194</v>
      </c>
      <c r="D6765" s="75">
        <v>94061</v>
      </c>
      <c r="E6765" s="75">
        <v>7.20032522417217</v>
      </c>
      <c r="F6765" s="75">
        <v>0</v>
      </c>
      <c r="G6765" s="75">
        <v>7.6</v>
      </c>
      <c r="H6765" s="77"/>
      <c r="I6765" s="77"/>
    </row>
    <row r="6766" spans="1:9" x14ac:dyDescent="0.25">
      <c r="A6766" s="75">
        <v>6081613400</v>
      </c>
      <c r="B6766" s="75">
        <v>3093</v>
      </c>
      <c r="C6766" s="75" t="s">
        <v>194</v>
      </c>
      <c r="D6766" s="75">
        <v>94062</v>
      </c>
      <c r="E6766" s="75">
        <v>6.3565934422969903</v>
      </c>
      <c r="F6766" s="75">
        <v>0</v>
      </c>
      <c r="G6766" s="75">
        <v>10.7</v>
      </c>
      <c r="H6766" s="77"/>
      <c r="I6766" s="77"/>
    </row>
    <row r="6767" spans="1:9" x14ac:dyDescent="0.25">
      <c r="A6767" s="75">
        <v>6081613300</v>
      </c>
      <c r="B6767" s="75">
        <v>2723</v>
      </c>
      <c r="C6767" s="75" t="s">
        <v>194</v>
      </c>
      <c r="D6767" s="75">
        <v>94062</v>
      </c>
      <c r="E6767" s="75">
        <v>5.4043706814174497</v>
      </c>
      <c r="F6767" s="75">
        <v>0</v>
      </c>
      <c r="G6767" s="75">
        <v>9.6</v>
      </c>
      <c r="H6767" s="77"/>
      <c r="I6767" s="77"/>
    </row>
    <row r="6768" spans="1:9" x14ac:dyDescent="0.25">
      <c r="A6768" s="75">
        <v>6081611100</v>
      </c>
      <c r="B6768" s="75">
        <v>5913</v>
      </c>
      <c r="C6768" s="75" t="s">
        <v>194</v>
      </c>
      <c r="D6768" s="75">
        <v>94061</v>
      </c>
      <c r="E6768" s="75">
        <v>5.2898605014169897</v>
      </c>
      <c r="F6768" s="75">
        <v>0</v>
      </c>
      <c r="G6768" s="75">
        <v>4.4000000000000004</v>
      </c>
      <c r="H6768" s="77"/>
      <c r="I6768" s="77"/>
    </row>
    <row r="6769" spans="1:9" x14ac:dyDescent="0.25">
      <c r="A6769" s="75">
        <v>6081609900</v>
      </c>
      <c r="B6769" s="75">
        <v>2944</v>
      </c>
      <c r="C6769" s="75" t="s">
        <v>194</v>
      </c>
      <c r="D6769" s="75">
        <v>94062</v>
      </c>
      <c r="E6769" s="75">
        <v>4.6574109608149596</v>
      </c>
      <c r="F6769" s="75">
        <v>0</v>
      </c>
      <c r="G6769" s="75">
        <v>11.9</v>
      </c>
      <c r="H6769" s="77"/>
      <c r="I6769" s="77"/>
    </row>
    <row r="6770" spans="1:9" x14ac:dyDescent="0.25">
      <c r="A6770" s="75">
        <v>6081610303</v>
      </c>
      <c r="B6770" s="75">
        <v>7336</v>
      </c>
      <c r="C6770" s="75" t="s">
        <v>194</v>
      </c>
      <c r="D6770" s="75">
        <v>94065</v>
      </c>
      <c r="E6770" s="75">
        <v>4.5808480051997504</v>
      </c>
      <c r="F6770" s="75">
        <v>0</v>
      </c>
      <c r="G6770" s="75">
        <v>4.5</v>
      </c>
      <c r="H6770" s="77"/>
      <c r="I6770" s="77"/>
    </row>
    <row r="6771" spans="1:9" x14ac:dyDescent="0.25">
      <c r="A6771" s="75">
        <v>6081609700</v>
      </c>
      <c r="B6771" s="75">
        <v>4386</v>
      </c>
      <c r="C6771" s="75" t="s">
        <v>194</v>
      </c>
      <c r="D6771" s="75">
        <v>94062</v>
      </c>
      <c r="E6771" s="75">
        <v>4.3613103256298302</v>
      </c>
      <c r="F6771" s="75">
        <v>0</v>
      </c>
      <c r="G6771" s="75">
        <v>9</v>
      </c>
      <c r="H6771" s="77"/>
      <c r="I6771" s="77"/>
    </row>
    <row r="6772" spans="1:9" x14ac:dyDescent="0.25">
      <c r="A6772" s="75">
        <v>6081609800</v>
      </c>
      <c r="B6772" s="75">
        <v>4492</v>
      </c>
      <c r="C6772" s="75" t="s">
        <v>194</v>
      </c>
      <c r="D6772" s="75">
        <v>94062</v>
      </c>
      <c r="E6772" s="75">
        <v>3.39704431580518</v>
      </c>
      <c r="F6772" s="75">
        <v>0</v>
      </c>
      <c r="G6772" s="75">
        <v>8.6999999999999993</v>
      </c>
      <c r="H6772" s="77"/>
      <c r="I6772" s="77"/>
    </row>
    <row r="6773" spans="1:9" x14ac:dyDescent="0.25">
      <c r="A6773" s="75">
        <v>6081604200</v>
      </c>
      <c r="B6773" s="75">
        <v>4170</v>
      </c>
      <c r="C6773" s="75" t="s">
        <v>194</v>
      </c>
      <c r="D6773" s="75">
        <v>94066</v>
      </c>
      <c r="E6773" s="75">
        <v>39.606410958276498</v>
      </c>
      <c r="F6773" s="75">
        <v>4170</v>
      </c>
      <c r="G6773" s="75">
        <v>23.1</v>
      </c>
      <c r="H6773" s="77"/>
      <c r="I6773" s="77"/>
    </row>
    <row r="6774" spans="1:9" x14ac:dyDescent="0.25">
      <c r="A6774" s="75">
        <v>6081604101</v>
      </c>
      <c r="B6774" s="75">
        <v>7993</v>
      </c>
      <c r="C6774" s="75" t="s">
        <v>194</v>
      </c>
      <c r="D6774" s="75">
        <v>94066</v>
      </c>
      <c r="E6774" s="75">
        <v>33.099698430622198</v>
      </c>
      <c r="F6774" s="75">
        <v>0</v>
      </c>
      <c r="G6774" s="75">
        <v>24.2</v>
      </c>
      <c r="H6774" s="77"/>
      <c r="I6774" s="77"/>
    </row>
    <row r="6775" spans="1:9" x14ac:dyDescent="0.25">
      <c r="A6775" s="75">
        <v>6081604102</v>
      </c>
      <c r="B6775" s="75">
        <v>2321</v>
      </c>
      <c r="C6775" s="75" t="s">
        <v>194</v>
      </c>
      <c r="D6775" s="75">
        <v>94066</v>
      </c>
      <c r="E6775" s="75">
        <v>26.7448380839949</v>
      </c>
      <c r="F6775" s="75">
        <v>0</v>
      </c>
      <c r="G6775" s="75">
        <v>21.8</v>
      </c>
      <c r="H6775" s="77"/>
      <c r="I6775" s="77"/>
    </row>
    <row r="6776" spans="1:9" x14ac:dyDescent="0.25">
      <c r="A6776" s="75">
        <v>6081603700</v>
      </c>
      <c r="B6776" s="75">
        <v>5430</v>
      </c>
      <c r="C6776" s="75" t="s">
        <v>194</v>
      </c>
      <c r="D6776" s="75">
        <v>94066</v>
      </c>
      <c r="E6776" s="75">
        <v>17.236224733454002</v>
      </c>
      <c r="F6776" s="75">
        <v>0</v>
      </c>
      <c r="G6776" s="75">
        <v>21</v>
      </c>
      <c r="H6776" s="77"/>
      <c r="I6776" s="77"/>
    </row>
    <row r="6777" spans="1:9" x14ac:dyDescent="0.25">
      <c r="A6777" s="75">
        <v>6081603900</v>
      </c>
      <c r="B6777" s="75">
        <v>5284</v>
      </c>
      <c r="C6777" s="75" t="s">
        <v>194</v>
      </c>
      <c r="D6777" s="75">
        <v>94066</v>
      </c>
      <c r="E6777" s="75">
        <v>15.977545784455501</v>
      </c>
      <c r="F6777" s="75">
        <v>0</v>
      </c>
      <c r="G6777" s="75">
        <v>13.1</v>
      </c>
      <c r="H6777" s="77"/>
      <c r="I6777" s="77"/>
    </row>
    <row r="6778" spans="1:9" x14ac:dyDescent="0.25">
      <c r="A6778" s="75">
        <v>6081603801</v>
      </c>
      <c r="B6778" s="75">
        <v>2242</v>
      </c>
      <c r="C6778" s="75" t="s">
        <v>194</v>
      </c>
      <c r="D6778" s="75">
        <v>94066</v>
      </c>
      <c r="E6778" s="75">
        <v>15.396835807492099</v>
      </c>
      <c r="F6778" s="75">
        <v>0</v>
      </c>
      <c r="G6778" s="75">
        <v>19</v>
      </c>
      <c r="H6778" s="77"/>
      <c r="I6778" s="77"/>
    </row>
    <row r="6779" spans="1:9" x14ac:dyDescent="0.25">
      <c r="A6779" s="75">
        <v>6081604000</v>
      </c>
      <c r="B6779" s="75">
        <v>3160</v>
      </c>
      <c r="C6779" s="75" t="s">
        <v>194</v>
      </c>
      <c r="D6779" s="75">
        <v>94066</v>
      </c>
      <c r="E6779" s="75">
        <v>14.020639796347799</v>
      </c>
      <c r="F6779" s="75">
        <v>0</v>
      </c>
      <c r="G6779" s="75">
        <v>12.2</v>
      </c>
      <c r="H6779" s="77"/>
      <c r="I6779" s="77"/>
    </row>
    <row r="6780" spans="1:9" x14ac:dyDescent="0.25">
      <c r="A6780" s="75">
        <v>6081603802</v>
      </c>
      <c r="B6780" s="75">
        <v>5056</v>
      </c>
      <c r="C6780" s="75" t="s">
        <v>194</v>
      </c>
      <c r="D6780" s="75">
        <v>94066</v>
      </c>
      <c r="E6780" s="75">
        <v>13.6785368028506</v>
      </c>
      <c r="F6780" s="75">
        <v>0</v>
      </c>
      <c r="G6780" s="75">
        <v>15.3</v>
      </c>
      <c r="H6780" s="77"/>
      <c r="I6780" s="77"/>
    </row>
    <row r="6781" spans="1:9" x14ac:dyDescent="0.25">
      <c r="A6781" s="75">
        <v>6081614000</v>
      </c>
      <c r="B6781" s="75">
        <v>5458</v>
      </c>
      <c r="C6781" s="75" t="s">
        <v>194</v>
      </c>
      <c r="D6781" s="75">
        <v>94066</v>
      </c>
      <c r="E6781" s="75">
        <v>12.0617324693368</v>
      </c>
      <c r="F6781" s="75">
        <v>0</v>
      </c>
      <c r="G6781" s="75">
        <v>12.6</v>
      </c>
      <c r="H6781" s="77"/>
      <c r="I6781" s="77"/>
    </row>
    <row r="6782" spans="1:9" x14ac:dyDescent="0.25">
      <c r="A6782" s="75">
        <v>6081609100</v>
      </c>
      <c r="B6782" s="75">
        <v>1525</v>
      </c>
      <c r="C6782" s="75" t="s">
        <v>194</v>
      </c>
      <c r="D6782" s="75">
        <v>94070</v>
      </c>
      <c r="E6782" s="75">
        <v>20.016879498076001</v>
      </c>
      <c r="F6782" s="75">
        <v>0</v>
      </c>
      <c r="G6782" s="75">
        <v>26.4</v>
      </c>
      <c r="H6782" s="77"/>
      <c r="I6782" s="77"/>
    </row>
    <row r="6783" spans="1:9" x14ac:dyDescent="0.25">
      <c r="A6783" s="75">
        <v>6081609202</v>
      </c>
      <c r="B6783" s="75">
        <v>3616</v>
      </c>
      <c r="C6783" s="75" t="s">
        <v>194</v>
      </c>
      <c r="D6783" s="75">
        <v>94070</v>
      </c>
      <c r="E6783" s="75">
        <v>14.618039818718501</v>
      </c>
      <c r="F6783" s="75">
        <v>0</v>
      </c>
      <c r="G6783" s="75">
        <v>20.5</v>
      </c>
      <c r="H6783" s="77"/>
      <c r="I6783" s="77"/>
    </row>
    <row r="6784" spans="1:9" x14ac:dyDescent="0.25">
      <c r="A6784" s="75">
        <v>6081609201</v>
      </c>
      <c r="B6784" s="75">
        <v>3574</v>
      </c>
      <c r="C6784" s="75" t="s">
        <v>194</v>
      </c>
      <c r="D6784" s="75">
        <v>94070</v>
      </c>
      <c r="E6784" s="75">
        <v>9.4643387634734601</v>
      </c>
      <c r="F6784" s="75">
        <v>0</v>
      </c>
      <c r="G6784" s="75">
        <v>11.8</v>
      </c>
      <c r="H6784" s="77"/>
      <c r="I6784" s="77"/>
    </row>
    <row r="6785" spans="1:9" x14ac:dyDescent="0.25">
      <c r="A6785" s="75">
        <v>6081609601</v>
      </c>
      <c r="B6785" s="75">
        <v>2944</v>
      </c>
      <c r="C6785" s="75" t="s">
        <v>194</v>
      </c>
      <c r="D6785" s="75">
        <v>94070</v>
      </c>
      <c r="E6785" s="75">
        <v>8.1258427623435896</v>
      </c>
      <c r="F6785" s="75">
        <v>0</v>
      </c>
      <c r="G6785" s="75">
        <v>17</v>
      </c>
      <c r="H6785" s="77"/>
      <c r="I6785" s="77"/>
    </row>
    <row r="6786" spans="1:9" x14ac:dyDescent="0.25">
      <c r="A6786" s="75">
        <v>6081609500</v>
      </c>
      <c r="B6786" s="75">
        <v>4829</v>
      </c>
      <c r="C6786" s="75" t="s">
        <v>194</v>
      </c>
      <c r="D6786" s="75">
        <v>94070</v>
      </c>
      <c r="E6786" s="75">
        <v>7.88044423878189</v>
      </c>
      <c r="F6786" s="75">
        <v>0</v>
      </c>
      <c r="G6786" s="75">
        <v>5.8</v>
      </c>
      <c r="H6786" s="77"/>
      <c r="I6786" s="77"/>
    </row>
    <row r="6787" spans="1:9" x14ac:dyDescent="0.25">
      <c r="A6787" s="75">
        <v>6081609300</v>
      </c>
      <c r="B6787" s="75">
        <v>3315</v>
      </c>
      <c r="C6787" s="75" t="s">
        <v>194</v>
      </c>
      <c r="D6787" s="75">
        <v>94070</v>
      </c>
      <c r="E6787" s="75">
        <v>6.0849652249594604</v>
      </c>
      <c r="F6787" s="75">
        <v>0</v>
      </c>
      <c r="G6787" s="75">
        <v>12</v>
      </c>
      <c r="H6787" s="77"/>
      <c r="I6787" s="77"/>
    </row>
    <row r="6788" spans="1:9" x14ac:dyDescent="0.25">
      <c r="A6788" s="75">
        <v>6081609603</v>
      </c>
      <c r="B6788" s="75">
        <v>5318</v>
      </c>
      <c r="C6788" s="75" t="s">
        <v>194</v>
      </c>
      <c r="D6788" s="75">
        <v>94070</v>
      </c>
      <c r="E6788" s="75">
        <v>5.7190935330790804</v>
      </c>
      <c r="F6788" s="75">
        <v>0</v>
      </c>
      <c r="G6788" s="75">
        <v>7</v>
      </c>
      <c r="H6788" s="77"/>
      <c r="I6788" s="77"/>
    </row>
    <row r="6789" spans="1:9" x14ac:dyDescent="0.25">
      <c r="A6789" s="75">
        <v>6081609400</v>
      </c>
      <c r="B6789" s="75">
        <v>3278</v>
      </c>
      <c r="C6789" s="75" t="s">
        <v>194</v>
      </c>
      <c r="D6789" s="75">
        <v>94070</v>
      </c>
      <c r="E6789" s="75">
        <v>4.6549938151597798</v>
      </c>
      <c r="F6789" s="75">
        <v>0</v>
      </c>
      <c r="G6789" s="75">
        <v>6.6</v>
      </c>
      <c r="H6789" s="77"/>
      <c r="I6789" s="77"/>
    </row>
    <row r="6790" spans="1:9" x14ac:dyDescent="0.25">
      <c r="A6790" s="75">
        <v>6081609602</v>
      </c>
      <c r="B6790" s="75">
        <v>1667</v>
      </c>
      <c r="C6790" s="75" t="s">
        <v>194</v>
      </c>
      <c r="D6790" s="75">
        <v>94070</v>
      </c>
      <c r="E6790" s="75">
        <v>2.6935459470621401</v>
      </c>
      <c r="F6790" s="75">
        <v>0</v>
      </c>
      <c r="G6790" s="75">
        <v>10.3</v>
      </c>
      <c r="H6790" s="77"/>
      <c r="I6790" s="77"/>
    </row>
    <row r="6791" spans="1:9" x14ac:dyDescent="0.25">
      <c r="A6791" s="75">
        <v>6081984300</v>
      </c>
      <c r="B6791" s="75">
        <v>0</v>
      </c>
      <c r="C6791" s="75" t="s">
        <v>194</v>
      </c>
      <c r="D6791" s="75">
        <v>94128</v>
      </c>
      <c r="E6791" s="75" t="s">
        <v>147</v>
      </c>
      <c r="F6791" s="75">
        <v>0</v>
      </c>
      <c r="G6791" s="75" t="s">
        <v>147</v>
      </c>
      <c r="H6791" s="77"/>
      <c r="I6791" s="77"/>
    </row>
    <row r="6792" spans="1:9" x14ac:dyDescent="0.25">
      <c r="A6792" s="75">
        <v>6081606200</v>
      </c>
      <c r="B6792" s="75">
        <v>8107</v>
      </c>
      <c r="C6792" s="75" t="s">
        <v>194</v>
      </c>
      <c r="D6792" s="75">
        <v>94401</v>
      </c>
      <c r="E6792" s="75">
        <v>31.422621389657301</v>
      </c>
      <c r="F6792" s="75">
        <v>0</v>
      </c>
      <c r="G6792" s="75">
        <v>41.7</v>
      </c>
      <c r="H6792" s="77"/>
      <c r="I6792" s="77"/>
    </row>
    <row r="6793" spans="1:9" x14ac:dyDescent="0.25">
      <c r="A6793" s="75">
        <v>6081607400</v>
      </c>
      <c r="B6793" s="75">
        <v>4451</v>
      </c>
      <c r="C6793" s="75" t="s">
        <v>194</v>
      </c>
      <c r="D6793" s="75">
        <v>94403</v>
      </c>
      <c r="E6793" s="75">
        <v>26.414802196203599</v>
      </c>
      <c r="F6793" s="75">
        <v>0</v>
      </c>
      <c r="G6793" s="75">
        <v>24.8</v>
      </c>
      <c r="H6793" s="77"/>
      <c r="I6793" s="77"/>
    </row>
    <row r="6794" spans="1:9" x14ac:dyDescent="0.25">
      <c r="A6794" s="75">
        <v>6081606000</v>
      </c>
      <c r="B6794" s="75">
        <v>4959</v>
      </c>
      <c r="C6794" s="75" t="s">
        <v>194</v>
      </c>
      <c r="D6794" s="75">
        <v>94401</v>
      </c>
      <c r="E6794" s="75">
        <v>24.952802130374</v>
      </c>
      <c r="F6794" s="75">
        <v>0</v>
      </c>
      <c r="G6794" s="75">
        <v>41.3</v>
      </c>
      <c r="H6794" s="77"/>
      <c r="I6794" s="77"/>
    </row>
    <row r="6795" spans="1:9" x14ac:dyDescent="0.25">
      <c r="A6795" s="75">
        <v>6081607701</v>
      </c>
      <c r="B6795" s="75">
        <v>3954</v>
      </c>
      <c r="C6795" s="75" t="s">
        <v>194</v>
      </c>
      <c r="D6795" s="75">
        <v>94401</v>
      </c>
      <c r="E6795" s="75">
        <v>24.617415869234801</v>
      </c>
      <c r="F6795" s="75">
        <v>0</v>
      </c>
      <c r="G6795" s="75">
        <v>42.5</v>
      </c>
      <c r="H6795" s="77"/>
      <c r="I6795" s="77"/>
    </row>
    <row r="6796" spans="1:9" x14ac:dyDescent="0.25">
      <c r="A6796" s="75">
        <v>6081606100</v>
      </c>
      <c r="B6796" s="75">
        <v>4246</v>
      </c>
      <c r="C6796" s="75" t="s">
        <v>194</v>
      </c>
      <c r="D6796" s="75">
        <v>94401</v>
      </c>
      <c r="E6796" s="75">
        <v>22.789666450495901</v>
      </c>
      <c r="F6796" s="75">
        <v>0</v>
      </c>
      <c r="G6796" s="75">
        <v>33.5</v>
      </c>
      <c r="H6796" s="77"/>
      <c r="I6796" s="77"/>
    </row>
    <row r="6797" spans="1:9" x14ac:dyDescent="0.25">
      <c r="A6797" s="75">
        <v>6081607600</v>
      </c>
      <c r="B6797" s="75">
        <v>3342</v>
      </c>
      <c r="C6797" s="75" t="s">
        <v>194</v>
      </c>
      <c r="D6797" s="75">
        <v>94402</v>
      </c>
      <c r="E6797" s="75">
        <v>21.6333901067092</v>
      </c>
      <c r="F6797" s="75">
        <v>0</v>
      </c>
      <c r="G6797" s="75">
        <v>24.4</v>
      </c>
      <c r="H6797" s="77"/>
      <c r="I6797" s="77"/>
    </row>
    <row r="6798" spans="1:9" x14ac:dyDescent="0.25">
      <c r="A6798" s="75">
        <v>6081606300</v>
      </c>
      <c r="B6798" s="75">
        <v>4073</v>
      </c>
      <c r="C6798" s="75" t="s">
        <v>194</v>
      </c>
      <c r="D6798" s="75">
        <v>94402</v>
      </c>
      <c r="E6798" s="75">
        <v>21.503470415828499</v>
      </c>
      <c r="F6798" s="75">
        <v>0</v>
      </c>
      <c r="G6798" s="75">
        <v>23.3</v>
      </c>
      <c r="H6798" s="77"/>
      <c r="I6798" s="77"/>
    </row>
    <row r="6799" spans="1:9" x14ac:dyDescent="0.25">
      <c r="A6799" s="75">
        <v>6081607702</v>
      </c>
      <c r="B6799" s="75">
        <v>2859</v>
      </c>
      <c r="C6799" s="75" t="s">
        <v>194</v>
      </c>
      <c r="D6799" s="75">
        <v>94401</v>
      </c>
      <c r="E6799" s="75">
        <v>20.5228961522009</v>
      </c>
      <c r="F6799" s="75">
        <v>0</v>
      </c>
      <c r="G6799" s="75">
        <v>19.100000000000001</v>
      </c>
      <c r="H6799" s="77"/>
      <c r="I6799" s="77"/>
    </row>
    <row r="6800" spans="1:9" x14ac:dyDescent="0.25">
      <c r="A6800" s="75">
        <v>6081607500</v>
      </c>
      <c r="B6800" s="75">
        <v>3636</v>
      </c>
      <c r="C6800" s="75" t="s">
        <v>194</v>
      </c>
      <c r="D6800" s="75">
        <v>94403</v>
      </c>
      <c r="E6800" s="75">
        <v>19.613998094690899</v>
      </c>
      <c r="F6800" s="75">
        <v>0</v>
      </c>
      <c r="G6800" s="75">
        <v>14.5</v>
      </c>
      <c r="H6800" s="77"/>
      <c r="I6800" s="77"/>
    </row>
    <row r="6801" spans="1:9" x14ac:dyDescent="0.25">
      <c r="A6801" s="75">
        <v>6081606600</v>
      </c>
      <c r="B6801" s="75">
        <v>3703</v>
      </c>
      <c r="C6801" s="75" t="s">
        <v>194</v>
      </c>
      <c r="D6801" s="75">
        <v>94402</v>
      </c>
      <c r="E6801" s="75">
        <v>17.322667535318502</v>
      </c>
      <c r="F6801" s="75">
        <v>0</v>
      </c>
      <c r="G6801" s="75">
        <v>18.100000000000001</v>
      </c>
      <c r="H6801" s="77"/>
      <c r="I6801" s="77"/>
    </row>
    <row r="6802" spans="1:9" x14ac:dyDescent="0.25">
      <c r="A6802" s="75">
        <v>6081605900</v>
      </c>
      <c r="B6802" s="75">
        <v>5579</v>
      </c>
      <c r="C6802" s="75" t="s">
        <v>194</v>
      </c>
      <c r="D6802" s="75">
        <v>94401</v>
      </c>
      <c r="E6802" s="75">
        <v>17.188025506458199</v>
      </c>
      <c r="F6802" s="75">
        <v>0</v>
      </c>
      <c r="G6802" s="75">
        <v>25.6</v>
      </c>
      <c r="H6802" s="77"/>
      <c r="I6802" s="77"/>
    </row>
    <row r="6803" spans="1:9" x14ac:dyDescent="0.25">
      <c r="A6803" s="75">
        <v>6081607300</v>
      </c>
      <c r="B6803" s="75">
        <v>3529</v>
      </c>
      <c r="C6803" s="75" t="s">
        <v>194</v>
      </c>
      <c r="D6803" s="75">
        <v>94403</v>
      </c>
      <c r="E6803" s="75">
        <v>14.545899492336201</v>
      </c>
      <c r="F6803" s="75">
        <v>0</v>
      </c>
      <c r="G6803" s="75">
        <v>11.4</v>
      </c>
      <c r="H6803" s="77"/>
      <c r="I6803" s="77"/>
    </row>
    <row r="6804" spans="1:9" x14ac:dyDescent="0.25">
      <c r="A6804" s="75">
        <v>6081608501</v>
      </c>
      <c r="B6804" s="75">
        <v>4829</v>
      </c>
      <c r="C6804" s="75" t="s">
        <v>194</v>
      </c>
      <c r="D6804" s="75">
        <v>94403</v>
      </c>
      <c r="E6804" s="75">
        <v>14.1543111438388</v>
      </c>
      <c r="F6804" s="75">
        <v>0</v>
      </c>
      <c r="G6804" s="75">
        <v>15.8</v>
      </c>
      <c r="H6804" s="77"/>
      <c r="I6804" s="77"/>
    </row>
    <row r="6805" spans="1:9" x14ac:dyDescent="0.25">
      <c r="A6805" s="75">
        <v>6081607800</v>
      </c>
      <c r="B6805" s="75">
        <v>3160</v>
      </c>
      <c r="C6805" s="75" t="s">
        <v>194</v>
      </c>
      <c r="D6805" s="75">
        <v>94403</v>
      </c>
      <c r="E6805" s="75">
        <v>14.038952542559599</v>
      </c>
      <c r="F6805" s="75">
        <v>0</v>
      </c>
      <c r="G6805" s="75">
        <v>17.2</v>
      </c>
      <c r="H6805" s="77"/>
      <c r="I6805" s="77"/>
    </row>
    <row r="6806" spans="1:9" x14ac:dyDescent="0.25">
      <c r="A6806" s="75">
        <v>6081608004</v>
      </c>
      <c r="B6806" s="75">
        <v>6521</v>
      </c>
      <c r="C6806" s="75" t="s">
        <v>194</v>
      </c>
      <c r="D6806" s="75">
        <v>94404</v>
      </c>
      <c r="E6806" s="75">
        <v>13.794162747123</v>
      </c>
      <c r="F6806" s="75">
        <v>0</v>
      </c>
      <c r="G6806" s="75">
        <v>7.8</v>
      </c>
      <c r="H6806" s="77"/>
      <c r="I6806" s="77"/>
    </row>
    <row r="6807" spans="1:9" x14ac:dyDescent="0.25">
      <c r="A6807" s="75">
        <v>6081608400</v>
      </c>
      <c r="B6807" s="75">
        <v>5546</v>
      </c>
      <c r="C6807" s="75" t="s">
        <v>194</v>
      </c>
      <c r="D6807" s="75">
        <v>94403</v>
      </c>
      <c r="E6807" s="75">
        <v>13.0609659137951</v>
      </c>
      <c r="F6807" s="75">
        <v>0</v>
      </c>
      <c r="G6807" s="75">
        <v>16</v>
      </c>
      <c r="H6807" s="77"/>
      <c r="I6807" s="77"/>
    </row>
    <row r="6808" spans="1:9" x14ac:dyDescent="0.25">
      <c r="A6808" s="75">
        <v>6081607200</v>
      </c>
      <c r="B6808" s="75">
        <v>4197</v>
      </c>
      <c r="C6808" s="75" t="s">
        <v>194</v>
      </c>
      <c r="D6808" s="75">
        <v>94403</v>
      </c>
      <c r="E6808" s="75">
        <v>12.3278134577888</v>
      </c>
      <c r="F6808" s="75">
        <v>0</v>
      </c>
      <c r="G6808" s="75">
        <v>15.1</v>
      </c>
      <c r="H6808" s="77"/>
      <c r="I6808" s="77"/>
    </row>
    <row r="6809" spans="1:9" x14ac:dyDescent="0.25">
      <c r="A6809" s="75">
        <v>6081607900</v>
      </c>
      <c r="B6809" s="75">
        <v>3182</v>
      </c>
      <c r="C6809" s="75" t="s">
        <v>194</v>
      </c>
      <c r="D6809" s="75">
        <v>94404</v>
      </c>
      <c r="E6809" s="75">
        <v>12.0925444139866</v>
      </c>
      <c r="F6809" s="75">
        <v>0</v>
      </c>
      <c r="G6809" s="75">
        <v>11.8</v>
      </c>
      <c r="H6809" s="77"/>
      <c r="I6809" s="77"/>
    </row>
    <row r="6810" spans="1:9" x14ac:dyDescent="0.25">
      <c r="A6810" s="75">
        <v>6081608200</v>
      </c>
      <c r="B6810" s="75">
        <v>3614</v>
      </c>
      <c r="C6810" s="75" t="s">
        <v>194</v>
      </c>
      <c r="D6810" s="75">
        <v>94404</v>
      </c>
      <c r="E6810" s="75">
        <v>11.9908580710556</v>
      </c>
      <c r="F6810" s="75">
        <v>0</v>
      </c>
      <c r="G6810" s="75">
        <v>10.199999999999999</v>
      </c>
      <c r="H6810" s="77"/>
      <c r="I6810" s="77"/>
    </row>
    <row r="6811" spans="1:9" x14ac:dyDescent="0.25">
      <c r="A6811" s="75">
        <v>6081608502</v>
      </c>
      <c r="B6811" s="75">
        <v>2637</v>
      </c>
      <c r="C6811" s="75" t="s">
        <v>194</v>
      </c>
      <c r="D6811" s="75">
        <v>94403</v>
      </c>
      <c r="E6811" s="75">
        <v>11.4856966713061</v>
      </c>
      <c r="F6811" s="75">
        <v>0</v>
      </c>
      <c r="G6811" s="75">
        <v>13.5</v>
      </c>
      <c r="H6811" s="77"/>
      <c r="I6811" s="77"/>
    </row>
    <row r="6812" spans="1:9" x14ac:dyDescent="0.25">
      <c r="A6812" s="75">
        <v>6081606800</v>
      </c>
      <c r="B6812" s="75">
        <v>3234</v>
      </c>
      <c r="C6812" s="75" t="s">
        <v>194</v>
      </c>
      <c r="D6812" s="75">
        <v>94402</v>
      </c>
      <c r="E6812" s="75">
        <v>10.531490738058199</v>
      </c>
      <c r="F6812" s="75">
        <v>0</v>
      </c>
      <c r="G6812" s="75">
        <v>6</v>
      </c>
      <c r="H6812" s="77"/>
      <c r="I6812" s="77"/>
    </row>
    <row r="6813" spans="1:9" x14ac:dyDescent="0.25">
      <c r="A6813" s="75">
        <v>6081608100</v>
      </c>
      <c r="B6813" s="75">
        <v>3523</v>
      </c>
      <c r="C6813" s="75" t="s">
        <v>194</v>
      </c>
      <c r="D6813" s="75">
        <v>94404</v>
      </c>
      <c r="E6813" s="75">
        <v>10.3465252103152</v>
      </c>
      <c r="F6813" s="75">
        <v>0</v>
      </c>
      <c r="G6813" s="75">
        <v>7</v>
      </c>
      <c r="H6813" s="77"/>
      <c r="I6813" s="77"/>
    </row>
    <row r="6814" spans="1:9" x14ac:dyDescent="0.25">
      <c r="A6814" s="75">
        <v>6081606700</v>
      </c>
      <c r="B6814" s="75">
        <v>2348</v>
      </c>
      <c r="C6814" s="75" t="s">
        <v>194</v>
      </c>
      <c r="D6814" s="75">
        <v>94403</v>
      </c>
      <c r="E6814" s="75">
        <v>9.9216778639691796</v>
      </c>
      <c r="F6814" s="75">
        <v>0</v>
      </c>
      <c r="G6814" s="75">
        <v>5.2</v>
      </c>
      <c r="H6814" s="77"/>
      <c r="I6814" s="77"/>
    </row>
    <row r="6815" spans="1:9" x14ac:dyDescent="0.25">
      <c r="A6815" s="75">
        <v>6081606500</v>
      </c>
      <c r="B6815" s="75">
        <v>3613</v>
      </c>
      <c r="C6815" s="75" t="s">
        <v>194</v>
      </c>
      <c r="D6815" s="75">
        <v>94402</v>
      </c>
      <c r="E6815" s="75">
        <v>9.4881526167953396</v>
      </c>
      <c r="F6815" s="75">
        <v>0</v>
      </c>
      <c r="G6815" s="75">
        <v>8</v>
      </c>
      <c r="H6815" s="77"/>
      <c r="I6815" s="77"/>
    </row>
    <row r="6816" spans="1:9" x14ac:dyDescent="0.25">
      <c r="A6816" s="75">
        <v>6081606400</v>
      </c>
      <c r="B6816" s="75">
        <v>4820</v>
      </c>
      <c r="C6816" s="75" t="s">
        <v>194</v>
      </c>
      <c r="D6816" s="75">
        <v>94402</v>
      </c>
      <c r="E6816" s="75">
        <v>8.9961118182085098</v>
      </c>
      <c r="F6816" s="75">
        <v>0</v>
      </c>
      <c r="G6816" s="75">
        <v>16.3</v>
      </c>
      <c r="H6816" s="77"/>
      <c r="I6816" s="77"/>
    </row>
    <row r="6817" spans="1:9" x14ac:dyDescent="0.25">
      <c r="A6817" s="75">
        <v>6081608002</v>
      </c>
      <c r="B6817" s="75">
        <v>3517</v>
      </c>
      <c r="C6817" s="75" t="s">
        <v>194</v>
      </c>
      <c r="D6817" s="75">
        <v>94404</v>
      </c>
      <c r="E6817" s="75">
        <v>8.7937651955391196</v>
      </c>
      <c r="F6817" s="75">
        <v>0</v>
      </c>
      <c r="G6817" s="75">
        <v>2.7</v>
      </c>
      <c r="H6817" s="77"/>
      <c r="I6817" s="77"/>
    </row>
    <row r="6818" spans="1:9" x14ac:dyDescent="0.25">
      <c r="A6818" s="75">
        <v>6081607000</v>
      </c>
      <c r="B6818" s="75">
        <v>3241</v>
      </c>
      <c r="C6818" s="75" t="s">
        <v>194</v>
      </c>
      <c r="D6818" s="75">
        <v>94403</v>
      </c>
      <c r="E6818" s="75">
        <v>8.6790752580386705</v>
      </c>
      <c r="F6818" s="75">
        <v>0</v>
      </c>
      <c r="G6818" s="75">
        <v>11.8</v>
      </c>
      <c r="H6818" s="77"/>
      <c r="I6818" s="77"/>
    </row>
    <row r="6819" spans="1:9" x14ac:dyDescent="0.25">
      <c r="A6819" s="75">
        <v>6081608013</v>
      </c>
      <c r="B6819" s="75">
        <v>4049</v>
      </c>
      <c r="C6819" s="75" t="s">
        <v>194</v>
      </c>
      <c r="D6819" s="75">
        <v>94404</v>
      </c>
      <c r="E6819" s="75">
        <v>7.8273362287896298</v>
      </c>
      <c r="F6819" s="75">
        <v>0</v>
      </c>
      <c r="G6819" s="75">
        <v>15.8</v>
      </c>
      <c r="H6819" s="77"/>
      <c r="I6819" s="77"/>
    </row>
    <row r="6820" spans="1:9" x14ac:dyDescent="0.25">
      <c r="A6820" s="75">
        <v>6081606900</v>
      </c>
      <c r="B6820" s="75">
        <v>2470</v>
      </c>
      <c r="C6820" s="75" t="s">
        <v>194</v>
      </c>
      <c r="D6820" s="75">
        <v>94402</v>
      </c>
      <c r="E6820" s="75">
        <v>7.71868433537235</v>
      </c>
      <c r="F6820" s="75">
        <v>0</v>
      </c>
      <c r="G6820" s="75">
        <v>13.3</v>
      </c>
      <c r="H6820" s="77"/>
      <c r="I6820" s="77"/>
    </row>
    <row r="6821" spans="1:9" x14ac:dyDescent="0.25">
      <c r="A6821" s="75">
        <v>6081607100</v>
      </c>
      <c r="B6821" s="75">
        <v>2879</v>
      </c>
      <c r="C6821" s="75" t="s">
        <v>194</v>
      </c>
      <c r="D6821" s="75">
        <v>94403</v>
      </c>
      <c r="E6821" s="75">
        <v>7.5075425237553404</v>
      </c>
      <c r="F6821" s="75">
        <v>0</v>
      </c>
      <c r="G6821" s="75">
        <v>8.5</v>
      </c>
      <c r="H6821" s="77"/>
      <c r="I6821" s="77"/>
    </row>
    <row r="6822" spans="1:9" x14ac:dyDescent="0.25">
      <c r="A6822" s="75">
        <v>6081608023</v>
      </c>
      <c r="B6822" s="75">
        <v>2549</v>
      </c>
      <c r="C6822" s="75" t="s">
        <v>194</v>
      </c>
      <c r="D6822" s="75">
        <v>94404</v>
      </c>
      <c r="E6822" s="75">
        <v>6.8953133969775404</v>
      </c>
      <c r="F6822" s="75">
        <v>0</v>
      </c>
      <c r="G6822" s="75">
        <v>7.8</v>
      </c>
      <c r="H6822" s="77"/>
      <c r="I6822" s="77"/>
    </row>
    <row r="6823" spans="1:9" x14ac:dyDescent="0.25">
      <c r="A6823" s="75">
        <v>6081608300</v>
      </c>
      <c r="B6823" s="75">
        <v>3401</v>
      </c>
      <c r="C6823" s="75" t="s">
        <v>194</v>
      </c>
      <c r="D6823" s="75">
        <v>94404</v>
      </c>
      <c r="E6823" s="75">
        <v>6.8374913777998803</v>
      </c>
      <c r="F6823" s="75">
        <v>0</v>
      </c>
      <c r="G6823" s="75">
        <v>6.9</v>
      </c>
      <c r="H6823" s="77"/>
      <c r="I6823" s="77"/>
    </row>
    <row r="6824" spans="1:9" x14ac:dyDescent="0.25">
      <c r="A6824" s="75">
        <v>6081608001</v>
      </c>
      <c r="B6824" s="75">
        <v>3393</v>
      </c>
      <c r="C6824" s="75" t="s">
        <v>194</v>
      </c>
      <c r="D6824" s="75">
        <v>94404</v>
      </c>
      <c r="E6824" s="75">
        <v>6.5803214252693998</v>
      </c>
      <c r="F6824" s="75">
        <v>0</v>
      </c>
      <c r="G6824" s="75">
        <v>10.6</v>
      </c>
      <c r="H6824" s="77"/>
      <c r="I6824" s="77"/>
    </row>
    <row r="6825" spans="1:9" x14ac:dyDescent="0.25">
      <c r="A6825" s="75">
        <v>6081605800</v>
      </c>
      <c r="B6825" s="75">
        <v>2640</v>
      </c>
      <c r="C6825" s="75" t="s">
        <v>194</v>
      </c>
      <c r="D6825" s="75">
        <v>94402</v>
      </c>
      <c r="E6825" s="75">
        <v>3.2428670107586099</v>
      </c>
      <c r="F6825" s="75">
        <v>0</v>
      </c>
      <c r="G6825" s="75">
        <v>5.2</v>
      </c>
      <c r="H6825" s="77"/>
      <c r="I6825" s="77"/>
    </row>
    <row r="6826" spans="1:9" x14ac:dyDescent="0.25">
      <c r="A6826" s="75">
        <v>6081602300</v>
      </c>
      <c r="B6826" s="75">
        <v>3753</v>
      </c>
      <c r="C6826" s="75" t="s">
        <v>194</v>
      </c>
      <c r="D6826" s="75">
        <v>94080</v>
      </c>
      <c r="E6826" s="75">
        <v>43.532473708152601</v>
      </c>
      <c r="F6826" s="75">
        <v>3753</v>
      </c>
      <c r="G6826" s="75">
        <v>24.3</v>
      </c>
      <c r="H6826" s="77"/>
      <c r="I6826" s="77"/>
    </row>
    <row r="6827" spans="1:9" x14ac:dyDescent="0.25">
      <c r="A6827" s="75">
        <v>6081602100</v>
      </c>
      <c r="B6827" s="75">
        <v>3615</v>
      </c>
      <c r="C6827" s="75" t="s">
        <v>194</v>
      </c>
      <c r="D6827" s="75">
        <v>94080</v>
      </c>
      <c r="E6827" s="75">
        <v>41.365909345635501</v>
      </c>
      <c r="F6827" s="75">
        <v>3615</v>
      </c>
      <c r="G6827" s="75">
        <v>40.9</v>
      </c>
      <c r="H6827" s="77"/>
      <c r="I6827" s="77"/>
    </row>
    <row r="6828" spans="1:9" x14ac:dyDescent="0.25">
      <c r="A6828" s="75">
        <v>6081602200</v>
      </c>
      <c r="B6828" s="75">
        <v>8084</v>
      </c>
      <c r="C6828" s="75" t="s">
        <v>194</v>
      </c>
      <c r="D6828" s="75">
        <v>94080</v>
      </c>
      <c r="E6828" s="75">
        <v>39.265066615342299</v>
      </c>
      <c r="F6828" s="75">
        <v>0</v>
      </c>
      <c r="G6828" s="75">
        <v>45.3</v>
      </c>
      <c r="H6828" s="77"/>
      <c r="I6828" s="77"/>
    </row>
    <row r="6829" spans="1:9" x14ac:dyDescent="0.25">
      <c r="A6829" s="75">
        <v>6081602400</v>
      </c>
      <c r="B6829" s="75">
        <v>6679</v>
      </c>
      <c r="C6829" s="75" t="s">
        <v>194</v>
      </c>
      <c r="D6829" s="75">
        <v>94080</v>
      </c>
      <c r="E6829" s="75">
        <v>33.354583425667897</v>
      </c>
      <c r="F6829" s="75">
        <v>0</v>
      </c>
      <c r="G6829" s="75">
        <v>19.100000000000001</v>
      </c>
      <c r="H6829" s="77"/>
      <c r="I6829" s="77"/>
    </row>
    <row r="6830" spans="1:9" x14ac:dyDescent="0.25">
      <c r="A6830" s="75">
        <v>6081602000</v>
      </c>
      <c r="B6830" s="75">
        <v>7649</v>
      </c>
      <c r="C6830" s="75" t="s">
        <v>194</v>
      </c>
      <c r="D6830" s="75">
        <v>94080</v>
      </c>
      <c r="E6830" s="75">
        <v>27.469254039305302</v>
      </c>
      <c r="F6830" s="75">
        <v>0</v>
      </c>
      <c r="G6830" s="75">
        <v>27.3</v>
      </c>
      <c r="H6830" s="77"/>
      <c r="I6830" s="77"/>
    </row>
    <row r="6831" spans="1:9" x14ac:dyDescent="0.25">
      <c r="A6831" s="75">
        <v>6081601902</v>
      </c>
      <c r="B6831" s="75">
        <v>5639</v>
      </c>
      <c r="C6831" s="75" t="s">
        <v>194</v>
      </c>
      <c r="D6831" s="75">
        <v>94080</v>
      </c>
      <c r="E6831" s="75">
        <v>18.283042501559301</v>
      </c>
      <c r="F6831" s="75">
        <v>0</v>
      </c>
      <c r="G6831" s="75">
        <v>23.2</v>
      </c>
      <c r="H6831" s="77"/>
      <c r="I6831" s="77"/>
    </row>
    <row r="6832" spans="1:9" x14ac:dyDescent="0.25">
      <c r="A6832" s="75">
        <v>6081601700</v>
      </c>
      <c r="B6832" s="75">
        <v>4286</v>
      </c>
      <c r="C6832" s="75" t="s">
        <v>194</v>
      </c>
      <c r="D6832" s="75">
        <v>94080</v>
      </c>
      <c r="E6832" s="75">
        <v>17.8829295290601</v>
      </c>
      <c r="F6832" s="75">
        <v>0</v>
      </c>
      <c r="G6832" s="75">
        <v>10.7</v>
      </c>
      <c r="H6832" s="77"/>
      <c r="I6832" s="77"/>
    </row>
    <row r="6833" spans="1:9" x14ac:dyDescent="0.25">
      <c r="A6833" s="75">
        <v>6081601901</v>
      </c>
      <c r="B6833" s="75">
        <v>4119</v>
      </c>
      <c r="C6833" s="75" t="s">
        <v>194</v>
      </c>
      <c r="D6833" s="75">
        <v>94080</v>
      </c>
      <c r="E6833" s="75">
        <v>17.654698531559301</v>
      </c>
      <c r="F6833" s="75">
        <v>0</v>
      </c>
      <c r="G6833" s="75">
        <v>17.5</v>
      </c>
      <c r="H6833" s="77"/>
      <c r="I6833" s="77"/>
    </row>
    <row r="6834" spans="1:9" x14ac:dyDescent="0.25">
      <c r="A6834" s="75">
        <v>6081602500</v>
      </c>
      <c r="B6834" s="75">
        <v>5092</v>
      </c>
      <c r="C6834" s="75" t="s">
        <v>194</v>
      </c>
      <c r="D6834" s="75">
        <v>94080</v>
      </c>
      <c r="E6834" s="75">
        <v>16.6628911565283</v>
      </c>
      <c r="F6834" s="75">
        <v>0</v>
      </c>
      <c r="G6834" s="75">
        <v>11.6</v>
      </c>
      <c r="H6834" s="77"/>
      <c r="I6834" s="77"/>
    </row>
    <row r="6835" spans="1:9" x14ac:dyDescent="0.25">
      <c r="A6835" s="75">
        <v>6081602600</v>
      </c>
      <c r="B6835" s="75">
        <v>8167</v>
      </c>
      <c r="C6835" s="75" t="s">
        <v>194</v>
      </c>
      <c r="D6835" s="75">
        <v>94080</v>
      </c>
      <c r="E6835" s="75">
        <v>16.308423001025702</v>
      </c>
      <c r="F6835" s="75">
        <v>0</v>
      </c>
      <c r="G6835" s="75">
        <v>17.899999999999999</v>
      </c>
      <c r="H6835" s="77"/>
      <c r="I6835" s="77"/>
    </row>
    <row r="6836" spans="1:9" x14ac:dyDescent="0.25">
      <c r="A6836" s="75">
        <v>6081601800</v>
      </c>
      <c r="B6836" s="75">
        <v>6148</v>
      </c>
      <c r="C6836" s="75" t="s">
        <v>194</v>
      </c>
      <c r="D6836" s="75">
        <v>94080</v>
      </c>
      <c r="E6836" s="75">
        <v>15.1600967571854</v>
      </c>
      <c r="F6836" s="75">
        <v>0</v>
      </c>
      <c r="G6836" s="75">
        <v>15.4</v>
      </c>
      <c r="H6836" s="77"/>
      <c r="I6836" s="77"/>
    </row>
    <row r="6837" spans="1:9" x14ac:dyDescent="0.25">
      <c r="A6837" s="75">
        <v>6083001704</v>
      </c>
      <c r="B6837" s="75">
        <v>2565</v>
      </c>
      <c r="C6837" s="75" t="s">
        <v>196</v>
      </c>
      <c r="D6837" s="75">
        <v>93013</v>
      </c>
      <c r="E6837" s="75">
        <v>21.125893370086199</v>
      </c>
      <c r="F6837" s="75">
        <v>0</v>
      </c>
      <c r="G6837" s="75">
        <v>21.6</v>
      </c>
      <c r="H6837" s="77"/>
      <c r="I6837" s="77"/>
    </row>
    <row r="6838" spans="1:9" x14ac:dyDescent="0.25">
      <c r="A6838" s="75">
        <v>6083001604</v>
      </c>
      <c r="B6838" s="75">
        <v>5190</v>
      </c>
      <c r="C6838" s="75" t="s">
        <v>196</v>
      </c>
      <c r="D6838" s="75">
        <v>93013</v>
      </c>
      <c r="E6838" s="75">
        <v>21.085378809684499</v>
      </c>
      <c r="F6838" s="75">
        <v>0</v>
      </c>
      <c r="G6838" s="75">
        <v>40.9</v>
      </c>
      <c r="H6838" s="77"/>
      <c r="I6838" s="77"/>
    </row>
    <row r="6839" spans="1:9" x14ac:dyDescent="0.25">
      <c r="A6839" s="75">
        <v>6083001601</v>
      </c>
      <c r="B6839" s="75">
        <v>5270</v>
      </c>
      <c r="C6839" s="75" t="s">
        <v>196</v>
      </c>
      <c r="D6839" s="75">
        <v>93013</v>
      </c>
      <c r="E6839" s="75">
        <v>12.932916956579801</v>
      </c>
      <c r="F6839" s="75">
        <v>0</v>
      </c>
      <c r="G6839" s="75">
        <v>18.899999999999999</v>
      </c>
      <c r="H6839" s="77"/>
      <c r="I6839" s="77"/>
    </row>
    <row r="6840" spans="1:9" x14ac:dyDescent="0.25">
      <c r="A6840" s="75">
        <v>6083980100</v>
      </c>
      <c r="B6840" s="75">
        <v>11</v>
      </c>
      <c r="C6840" s="75" t="s">
        <v>196</v>
      </c>
      <c r="D6840" s="75">
        <v>93001</v>
      </c>
      <c r="E6840" s="75" t="s">
        <v>147</v>
      </c>
      <c r="F6840" s="75">
        <v>0</v>
      </c>
      <c r="G6840" s="75" t="s">
        <v>147</v>
      </c>
      <c r="H6840" s="77"/>
      <c r="I6840" s="77"/>
    </row>
    <row r="6841" spans="1:9" x14ac:dyDescent="0.25">
      <c r="A6841" s="75">
        <v>6083002932</v>
      </c>
      <c r="B6841" s="75">
        <v>2499</v>
      </c>
      <c r="C6841" s="75" t="s">
        <v>196</v>
      </c>
      <c r="D6841" s="75">
        <v>93117</v>
      </c>
      <c r="E6841" s="75">
        <v>14.851076230132501</v>
      </c>
      <c r="F6841" s="75">
        <v>0</v>
      </c>
      <c r="G6841" s="75">
        <v>27.8</v>
      </c>
      <c r="H6841" s="77"/>
      <c r="I6841" s="77"/>
    </row>
    <row r="6842" spans="1:9" x14ac:dyDescent="0.25">
      <c r="A6842" s="75">
        <v>6083002922</v>
      </c>
      <c r="B6842" s="75">
        <v>8839</v>
      </c>
      <c r="C6842" s="75" t="s">
        <v>196</v>
      </c>
      <c r="D6842" s="75">
        <v>93117</v>
      </c>
      <c r="E6842" s="75">
        <v>11.848866452063699</v>
      </c>
      <c r="F6842" s="75">
        <v>0</v>
      </c>
      <c r="G6842" s="75">
        <v>21.4</v>
      </c>
      <c r="H6842" s="77"/>
      <c r="I6842" s="77"/>
    </row>
    <row r="6843" spans="1:9" x14ac:dyDescent="0.25">
      <c r="A6843" s="75">
        <v>6083002930</v>
      </c>
      <c r="B6843" s="75">
        <v>7328</v>
      </c>
      <c r="C6843" s="75" t="s">
        <v>196</v>
      </c>
      <c r="D6843" s="75">
        <v>93117</v>
      </c>
      <c r="E6843" s="75">
        <v>9.6257990243779794</v>
      </c>
      <c r="F6843" s="75">
        <v>0</v>
      </c>
      <c r="G6843" s="75">
        <v>29.3</v>
      </c>
      <c r="H6843" s="77"/>
      <c r="I6843" s="77"/>
    </row>
    <row r="6844" spans="1:9" x14ac:dyDescent="0.25">
      <c r="A6844" s="75">
        <v>6083002914</v>
      </c>
      <c r="B6844" s="75">
        <v>3248</v>
      </c>
      <c r="C6844" s="75" t="s">
        <v>196</v>
      </c>
      <c r="D6844" s="75">
        <v>93117</v>
      </c>
      <c r="E6844" s="75">
        <v>9.5714057284081999</v>
      </c>
      <c r="F6844" s="75">
        <v>0</v>
      </c>
      <c r="G6844" s="75">
        <v>8.6</v>
      </c>
      <c r="H6844" s="77"/>
      <c r="I6844" s="77"/>
    </row>
    <row r="6845" spans="1:9" x14ac:dyDescent="0.25">
      <c r="A6845" s="75">
        <v>6083002926</v>
      </c>
      <c r="B6845" s="75">
        <v>5328</v>
      </c>
      <c r="C6845" s="75" t="s">
        <v>196</v>
      </c>
      <c r="D6845" s="75">
        <v>93117</v>
      </c>
      <c r="E6845" s="75">
        <v>7.7629268143412897</v>
      </c>
      <c r="F6845" s="75">
        <v>0</v>
      </c>
      <c r="G6845" s="75">
        <v>87.7</v>
      </c>
      <c r="H6845" s="77"/>
      <c r="I6845" s="77"/>
    </row>
    <row r="6846" spans="1:9" x14ac:dyDescent="0.25">
      <c r="A6846" s="75">
        <v>6083002924</v>
      </c>
      <c r="B6846" s="75">
        <v>5833</v>
      </c>
      <c r="C6846" s="75" t="s">
        <v>196</v>
      </c>
      <c r="D6846" s="75">
        <v>93117</v>
      </c>
      <c r="E6846" s="75">
        <v>7.7294708449468903</v>
      </c>
      <c r="F6846" s="75">
        <v>0</v>
      </c>
      <c r="G6846" s="75">
        <v>91.8</v>
      </c>
      <c r="H6846" s="77"/>
      <c r="I6846" s="77"/>
    </row>
    <row r="6847" spans="1:9" x14ac:dyDescent="0.25">
      <c r="A6847" s="75">
        <v>6083002906</v>
      </c>
      <c r="B6847" s="75">
        <v>4016</v>
      </c>
      <c r="C6847" s="75" t="s">
        <v>196</v>
      </c>
      <c r="D6847" s="75">
        <v>93117</v>
      </c>
      <c r="E6847" s="75">
        <v>7.1055925110862201</v>
      </c>
      <c r="F6847" s="75">
        <v>0</v>
      </c>
      <c r="G6847" s="75">
        <v>15.7</v>
      </c>
      <c r="H6847" s="77"/>
      <c r="I6847" s="77"/>
    </row>
    <row r="6848" spans="1:9" x14ac:dyDescent="0.25">
      <c r="A6848" s="75">
        <v>6083002928</v>
      </c>
      <c r="B6848" s="75">
        <v>4089</v>
      </c>
      <c r="C6848" s="75" t="s">
        <v>196</v>
      </c>
      <c r="D6848" s="75">
        <v>93117</v>
      </c>
      <c r="E6848" s="75">
        <v>6.5038052649163296</v>
      </c>
      <c r="F6848" s="75">
        <v>0</v>
      </c>
      <c r="G6848" s="75">
        <v>86.7</v>
      </c>
      <c r="H6848" s="77"/>
      <c r="I6848" s="77"/>
    </row>
    <row r="6849" spans="1:9" x14ac:dyDescent="0.25">
      <c r="A6849" s="75">
        <v>6083002909</v>
      </c>
      <c r="B6849" s="75">
        <v>5963</v>
      </c>
      <c r="C6849" s="75" t="s">
        <v>196</v>
      </c>
      <c r="D6849" s="75">
        <v>93117</v>
      </c>
      <c r="E6849" s="75">
        <v>5.5703218613979599</v>
      </c>
      <c r="F6849" s="75">
        <v>0</v>
      </c>
      <c r="G6849" s="75">
        <v>17.600000000000001</v>
      </c>
      <c r="H6849" s="77"/>
      <c r="I6849" s="77"/>
    </row>
    <row r="6850" spans="1:9" x14ac:dyDescent="0.25">
      <c r="A6850" s="75">
        <v>6083002915</v>
      </c>
      <c r="B6850" s="75">
        <v>580</v>
      </c>
      <c r="C6850" s="75" t="s">
        <v>196</v>
      </c>
      <c r="D6850" s="75">
        <v>93117</v>
      </c>
      <c r="E6850" s="75">
        <v>3.7557346690302902</v>
      </c>
      <c r="F6850" s="75">
        <v>0</v>
      </c>
      <c r="G6850" s="75">
        <v>44</v>
      </c>
      <c r="H6850" s="77"/>
      <c r="I6850" s="77"/>
    </row>
    <row r="6851" spans="1:9" x14ac:dyDescent="0.25">
      <c r="A6851" s="75">
        <v>6083002907</v>
      </c>
      <c r="B6851" s="75">
        <v>4190</v>
      </c>
      <c r="C6851" s="75" t="s">
        <v>196</v>
      </c>
      <c r="D6851" s="75">
        <v>93117</v>
      </c>
      <c r="E6851" s="75">
        <v>3.1516188594235901</v>
      </c>
      <c r="F6851" s="75">
        <v>0</v>
      </c>
      <c r="G6851" s="75">
        <v>13.9</v>
      </c>
      <c r="H6851" s="77"/>
      <c r="I6851" s="77"/>
    </row>
    <row r="6852" spans="1:9" x14ac:dyDescent="0.25">
      <c r="A6852" s="75">
        <v>6083980000</v>
      </c>
      <c r="B6852" s="75">
        <v>10</v>
      </c>
      <c r="C6852" s="75" t="s">
        <v>196</v>
      </c>
      <c r="D6852" s="75">
        <v>93117</v>
      </c>
      <c r="E6852" s="75" t="s">
        <v>147</v>
      </c>
      <c r="F6852" s="75">
        <v>0</v>
      </c>
      <c r="G6852" s="75" t="s">
        <v>147</v>
      </c>
      <c r="H6852" s="77"/>
      <c r="I6852" s="77"/>
    </row>
    <row r="6853" spans="1:9" x14ac:dyDescent="0.25">
      <c r="A6853" s="75">
        <v>6083002702</v>
      </c>
      <c r="B6853" s="75">
        <v>7395</v>
      </c>
      <c r="C6853" s="75" t="s">
        <v>196</v>
      </c>
      <c r="D6853" s="75">
        <v>93436</v>
      </c>
      <c r="E6853" s="75">
        <v>26.608890049232699</v>
      </c>
      <c r="F6853" s="75">
        <v>0</v>
      </c>
      <c r="G6853" s="75">
        <v>75.400000000000006</v>
      </c>
      <c r="H6853" s="77"/>
      <c r="I6853" s="77"/>
    </row>
    <row r="6854" spans="1:9" x14ac:dyDescent="0.25">
      <c r="A6854" s="75">
        <v>6083002705</v>
      </c>
      <c r="B6854" s="75">
        <v>4210</v>
      </c>
      <c r="C6854" s="75" t="s">
        <v>196</v>
      </c>
      <c r="D6854" s="75">
        <v>93436</v>
      </c>
      <c r="E6854" s="75">
        <v>26.131823780538699</v>
      </c>
      <c r="F6854" s="75">
        <v>0</v>
      </c>
      <c r="G6854" s="75">
        <v>66.5</v>
      </c>
      <c r="H6854" s="77"/>
      <c r="I6854" s="77"/>
    </row>
    <row r="6855" spans="1:9" x14ac:dyDescent="0.25">
      <c r="A6855" s="75">
        <v>6083002706</v>
      </c>
      <c r="B6855" s="75">
        <v>6054</v>
      </c>
      <c r="C6855" s="75" t="s">
        <v>196</v>
      </c>
      <c r="D6855" s="75">
        <v>93436</v>
      </c>
      <c r="E6855" s="75">
        <v>25.002548562848101</v>
      </c>
      <c r="F6855" s="75">
        <v>0</v>
      </c>
      <c r="G6855" s="75">
        <v>67.2</v>
      </c>
      <c r="H6855" s="77"/>
      <c r="I6855" s="77"/>
    </row>
    <row r="6856" spans="1:9" x14ac:dyDescent="0.25">
      <c r="A6856" s="75">
        <v>6083002703</v>
      </c>
      <c r="B6856" s="75">
        <v>4165</v>
      </c>
      <c r="C6856" s="75" t="s">
        <v>196</v>
      </c>
      <c r="D6856" s="75">
        <v>93436</v>
      </c>
      <c r="E6856" s="75">
        <v>22.491630547583199</v>
      </c>
      <c r="F6856" s="75">
        <v>0</v>
      </c>
      <c r="G6856" s="75">
        <v>44.3</v>
      </c>
      <c r="H6856" s="77"/>
      <c r="I6856" s="77"/>
    </row>
    <row r="6857" spans="1:9" x14ac:dyDescent="0.25">
      <c r="A6857" s="75">
        <v>6083002809</v>
      </c>
      <c r="B6857" s="75">
        <v>5035</v>
      </c>
      <c r="C6857" s="75" t="s">
        <v>196</v>
      </c>
      <c r="D6857" s="75">
        <v>93436</v>
      </c>
      <c r="E6857" s="75">
        <v>20.122914031394501</v>
      </c>
      <c r="F6857" s="75">
        <v>0</v>
      </c>
      <c r="G6857" s="75">
        <v>20.8</v>
      </c>
      <c r="H6857" s="77"/>
      <c r="I6857" s="77"/>
    </row>
    <row r="6858" spans="1:9" x14ac:dyDescent="0.25">
      <c r="A6858" s="75">
        <v>6083002802</v>
      </c>
      <c r="B6858" s="75">
        <v>7024</v>
      </c>
      <c r="C6858" s="75" t="s">
        <v>196</v>
      </c>
      <c r="D6858" s="75">
        <v>93436</v>
      </c>
      <c r="E6858" s="75">
        <v>20.1052106734181</v>
      </c>
      <c r="F6858" s="75">
        <v>0</v>
      </c>
      <c r="G6858" s="75">
        <v>29.2</v>
      </c>
      <c r="H6858" s="77"/>
      <c r="I6858" s="77"/>
    </row>
    <row r="6859" spans="1:9" x14ac:dyDescent="0.25">
      <c r="A6859" s="75">
        <v>6083002707</v>
      </c>
      <c r="B6859" s="75">
        <v>2287</v>
      </c>
      <c r="C6859" s="75" t="s">
        <v>196</v>
      </c>
      <c r="D6859" s="75">
        <v>93436</v>
      </c>
      <c r="E6859" s="75">
        <v>19.755116287418701</v>
      </c>
      <c r="F6859" s="75">
        <v>0</v>
      </c>
      <c r="G6859" s="75">
        <v>36.200000000000003</v>
      </c>
      <c r="H6859" s="77"/>
      <c r="I6859" s="77"/>
    </row>
    <row r="6860" spans="1:9" x14ac:dyDescent="0.25">
      <c r="A6860" s="75">
        <v>6083002606</v>
      </c>
      <c r="B6860" s="75">
        <v>3344</v>
      </c>
      <c r="C6860" s="75" t="s">
        <v>196</v>
      </c>
      <c r="D6860" s="75">
        <v>93437</v>
      </c>
      <c r="E6860" s="75">
        <v>19.380191671088699</v>
      </c>
      <c r="F6860" s="75">
        <v>0</v>
      </c>
      <c r="G6860" s="75">
        <v>32.200000000000003</v>
      </c>
      <c r="H6860" s="77"/>
      <c r="I6860" s="77"/>
    </row>
    <row r="6861" spans="1:9" x14ac:dyDescent="0.25">
      <c r="A6861" s="75">
        <v>6083003102</v>
      </c>
      <c r="B6861" s="75">
        <v>3306</v>
      </c>
      <c r="C6861" s="75" t="s">
        <v>196</v>
      </c>
      <c r="D6861" s="75">
        <v>93436</v>
      </c>
      <c r="E6861" s="75">
        <v>16.256752634977701</v>
      </c>
      <c r="F6861" s="75">
        <v>0</v>
      </c>
      <c r="G6861" s="75">
        <v>22.3</v>
      </c>
      <c r="H6861" s="77"/>
      <c r="I6861" s="77"/>
    </row>
    <row r="6862" spans="1:9" x14ac:dyDescent="0.25">
      <c r="A6862" s="75">
        <v>6083002806</v>
      </c>
      <c r="B6862" s="75">
        <v>2266</v>
      </c>
      <c r="C6862" s="75" t="s">
        <v>196</v>
      </c>
      <c r="D6862" s="75">
        <v>93436</v>
      </c>
      <c r="E6862" s="75">
        <v>14.759640722022599</v>
      </c>
      <c r="F6862" s="75">
        <v>0</v>
      </c>
      <c r="G6862" s="75">
        <v>30.9</v>
      </c>
      <c r="H6862" s="77"/>
      <c r="I6862" s="77"/>
    </row>
    <row r="6863" spans="1:9" x14ac:dyDescent="0.25">
      <c r="A6863" s="75">
        <v>6083002808</v>
      </c>
      <c r="B6863" s="75">
        <v>6506</v>
      </c>
      <c r="C6863" s="75" t="s">
        <v>196</v>
      </c>
      <c r="D6863" s="75">
        <v>93436</v>
      </c>
      <c r="E6863" s="75">
        <v>13.147970242734299</v>
      </c>
      <c r="F6863" s="75">
        <v>0</v>
      </c>
      <c r="G6863" s="75">
        <v>15.1</v>
      </c>
      <c r="H6863" s="77"/>
      <c r="I6863" s="77"/>
    </row>
    <row r="6864" spans="1:9" x14ac:dyDescent="0.25">
      <c r="A6864" s="75">
        <v>6083002708</v>
      </c>
      <c r="B6864" s="75">
        <v>2568</v>
      </c>
      <c r="C6864" s="75" t="s">
        <v>196</v>
      </c>
      <c r="D6864" s="75">
        <v>93436</v>
      </c>
      <c r="E6864" s="75">
        <v>9.6445818610443101</v>
      </c>
      <c r="F6864" s="75">
        <v>0</v>
      </c>
      <c r="G6864" s="75">
        <v>34.6</v>
      </c>
      <c r="H6864" s="77"/>
      <c r="I6864" s="77"/>
    </row>
    <row r="6865" spans="1:9" x14ac:dyDescent="0.25">
      <c r="A6865" s="75">
        <v>6083002604</v>
      </c>
      <c r="B6865" s="75">
        <v>3582</v>
      </c>
      <c r="C6865" s="75" t="s">
        <v>196</v>
      </c>
      <c r="D6865" s="75">
        <v>93436</v>
      </c>
      <c r="E6865" s="75" t="s">
        <v>147</v>
      </c>
      <c r="F6865" s="75">
        <v>0</v>
      </c>
      <c r="G6865" s="75" t="s">
        <v>147</v>
      </c>
      <c r="H6865" s="77"/>
      <c r="I6865" s="77"/>
    </row>
    <row r="6866" spans="1:9" x14ac:dyDescent="0.25">
      <c r="A6866" s="75">
        <v>6083001905</v>
      </c>
      <c r="B6866" s="75">
        <v>3231</v>
      </c>
      <c r="C6866" s="75" t="s">
        <v>196</v>
      </c>
      <c r="D6866" s="75">
        <v>93441</v>
      </c>
      <c r="E6866" s="75">
        <v>9.1561662216113593</v>
      </c>
      <c r="F6866" s="75">
        <v>0</v>
      </c>
      <c r="G6866" s="75">
        <v>20.399999999999999</v>
      </c>
      <c r="H6866" s="77"/>
      <c r="I6866" s="77"/>
    </row>
    <row r="6867" spans="1:9" x14ac:dyDescent="0.25">
      <c r="A6867" s="75">
        <v>6083001800</v>
      </c>
      <c r="B6867" s="75">
        <v>1245</v>
      </c>
      <c r="C6867" s="75" t="s">
        <v>196</v>
      </c>
      <c r="D6867" s="75">
        <v>93225</v>
      </c>
      <c r="E6867" s="75">
        <v>17.5414512257382</v>
      </c>
      <c r="F6867" s="75">
        <v>0</v>
      </c>
      <c r="G6867" s="75">
        <v>45.5</v>
      </c>
      <c r="H6867" s="77"/>
      <c r="I6867" s="77"/>
    </row>
    <row r="6868" spans="1:9" x14ac:dyDescent="0.25">
      <c r="A6868" s="75">
        <v>6083000804</v>
      </c>
      <c r="B6868" s="75">
        <v>7189</v>
      </c>
      <c r="C6868" s="75" t="s">
        <v>196</v>
      </c>
      <c r="D6868" s="75">
        <v>93103</v>
      </c>
      <c r="E6868" s="75">
        <v>34.2222026580462</v>
      </c>
      <c r="F6868" s="75">
        <v>0</v>
      </c>
      <c r="G6868" s="75">
        <v>54.5</v>
      </c>
      <c r="H6868" s="77"/>
      <c r="I6868" s="77"/>
    </row>
    <row r="6869" spans="1:9" x14ac:dyDescent="0.25">
      <c r="A6869" s="75">
        <v>6083000900</v>
      </c>
      <c r="B6869" s="75">
        <v>3266</v>
      </c>
      <c r="C6869" s="75" t="s">
        <v>196</v>
      </c>
      <c r="D6869" s="75">
        <v>93101</v>
      </c>
      <c r="E6869" s="75">
        <v>31.911346842117599</v>
      </c>
      <c r="F6869" s="75">
        <v>0</v>
      </c>
      <c r="G6869" s="75">
        <v>47.1</v>
      </c>
      <c r="H6869" s="77"/>
      <c r="I6869" s="77"/>
    </row>
    <row r="6870" spans="1:9" x14ac:dyDescent="0.25">
      <c r="A6870" s="75">
        <v>6083003001</v>
      </c>
      <c r="B6870" s="75">
        <v>5547</v>
      </c>
      <c r="C6870" s="75" t="s">
        <v>196</v>
      </c>
      <c r="D6870" s="75">
        <v>93111</v>
      </c>
      <c r="E6870" s="75">
        <v>25.381977601269199</v>
      </c>
      <c r="F6870" s="75">
        <v>0</v>
      </c>
      <c r="G6870" s="75">
        <v>27.6</v>
      </c>
      <c r="H6870" s="77"/>
      <c r="I6870" s="77"/>
    </row>
    <row r="6871" spans="1:9" x14ac:dyDescent="0.25">
      <c r="A6871" s="75">
        <v>6083001000</v>
      </c>
      <c r="B6871" s="75">
        <v>6270</v>
      </c>
      <c r="C6871" s="75" t="s">
        <v>196</v>
      </c>
      <c r="D6871" s="75">
        <v>93101</v>
      </c>
      <c r="E6871" s="75">
        <v>25.036281078056401</v>
      </c>
      <c r="F6871" s="75">
        <v>0</v>
      </c>
      <c r="G6871" s="75">
        <v>37.299999999999997</v>
      </c>
      <c r="H6871" s="77"/>
      <c r="I6871" s="77"/>
    </row>
    <row r="6872" spans="1:9" x14ac:dyDescent="0.25">
      <c r="A6872" s="75">
        <v>6083001102</v>
      </c>
      <c r="B6872" s="75">
        <v>4740</v>
      </c>
      <c r="C6872" s="75" t="s">
        <v>196</v>
      </c>
      <c r="D6872" s="75">
        <v>93101</v>
      </c>
      <c r="E6872" s="75">
        <v>22.481551687769699</v>
      </c>
      <c r="F6872" s="75">
        <v>0</v>
      </c>
      <c r="G6872" s="75">
        <v>57</v>
      </c>
      <c r="H6872" s="77"/>
      <c r="I6872" s="77"/>
    </row>
    <row r="6873" spans="1:9" x14ac:dyDescent="0.25">
      <c r="A6873" s="75">
        <v>6083001101</v>
      </c>
      <c r="B6873" s="75">
        <v>4738</v>
      </c>
      <c r="C6873" s="75" t="s">
        <v>196</v>
      </c>
      <c r="D6873" s="75">
        <v>93101</v>
      </c>
      <c r="E6873" s="75">
        <v>22.1438205456212</v>
      </c>
      <c r="F6873" s="75">
        <v>0</v>
      </c>
      <c r="G6873" s="75">
        <v>43.7</v>
      </c>
      <c r="H6873" s="77"/>
      <c r="I6873" s="77"/>
    </row>
    <row r="6874" spans="1:9" x14ac:dyDescent="0.25">
      <c r="A6874" s="75">
        <v>6083001206</v>
      </c>
      <c r="B6874" s="75">
        <v>4480</v>
      </c>
      <c r="C6874" s="75" t="s">
        <v>196</v>
      </c>
      <c r="D6874" s="75">
        <v>93101</v>
      </c>
      <c r="E6874" s="75">
        <v>20.322008980057898</v>
      </c>
      <c r="F6874" s="75">
        <v>0</v>
      </c>
      <c r="G6874" s="75">
        <v>51.7</v>
      </c>
      <c r="H6874" s="77"/>
      <c r="I6874" s="77"/>
    </row>
    <row r="6875" spans="1:9" x14ac:dyDescent="0.25">
      <c r="A6875" s="75">
        <v>6083000801</v>
      </c>
      <c r="B6875" s="75">
        <v>4059</v>
      </c>
      <c r="C6875" s="75" t="s">
        <v>196</v>
      </c>
      <c r="D6875" s="75">
        <v>93103</v>
      </c>
      <c r="E6875" s="75">
        <v>19.645611417330699</v>
      </c>
      <c r="F6875" s="75">
        <v>0</v>
      </c>
      <c r="G6875" s="75">
        <v>39.799999999999997</v>
      </c>
      <c r="H6875" s="77"/>
      <c r="I6875" s="77"/>
    </row>
    <row r="6876" spans="1:9" x14ac:dyDescent="0.25">
      <c r="A6876" s="75">
        <v>6083000101</v>
      </c>
      <c r="B6876" s="75">
        <v>6495</v>
      </c>
      <c r="C6876" s="75" t="s">
        <v>196</v>
      </c>
      <c r="D6876" s="75">
        <v>93110</v>
      </c>
      <c r="E6876" s="75">
        <v>15.668493372777901</v>
      </c>
      <c r="F6876" s="75">
        <v>0</v>
      </c>
      <c r="G6876" s="75">
        <v>27.8</v>
      </c>
      <c r="H6876" s="77"/>
      <c r="I6876" s="77"/>
    </row>
    <row r="6877" spans="1:9" x14ac:dyDescent="0.25">
      <c r="A6877" s="75">
        <v>6083000102</v>
      </c>
      <c r="B6877" s="75">
        <v>5245</v>
      </c>
      <c r="C6877" s="75" t="s">
        <v>196</v>
      </c>
      <c r="D6877" s="75">
        <v>93110</v>
      </c>
      <c r="E6877" s="75">
        <v>14.7236663860681</v>
      </c>
      <c r="F6877" s="75">
        <v>0</v>
      </c>
      <c r="G6877" s="75">
        <v>34.9</v>
      </c>
      <c r="H6877" s="77"/>
      <c r="I6877" s="77"/>
    </row>
    <row r="6878" spans="1:9" x14ac:dyDescent="0.25">
      <c r="A6878" s="75">
        <v>6083000301</v>
      </c>
      <c r="B6878" s="75">
        <v>2810</v>
      </c>
      <c r="C6878" s="75" t="s">
        <v>196</v>
      </c>
      <c r="D6878" s="75">
        <v>93101</v>
      </c>
      <c r="E6878" s="75">
        <v>14.717904669426099</v>
      </c>
      <c r="F6878" s="75">
        <v>0</v>
      </c>
      <c r="G6878" s="75">
        <v>40</v>
      </c>
      <c r="H6878" s="77"/>
      <c r="I6878" s="77"/>
    </row>
    <row r="6879" spans="1:9" x14ac:dyDescent="0.25">
      <c r="A6879" s="75">
        <v>6083003004</v>
      </c>
      <c r="B6879" s="75">
        <v>4874</v>
      </c>
      <c r="C6879" s="75" t="s">
        <v>196</v>
      </c>
      <c r="D6879" s="75">
        <v>93111</v>
      </c>
      <c r="E6879" s="75">
        <v>14.3064269742137</v>
      </c>
      <c r="F6879" s="75">
        <v>0</v>
      </c>
      <c r="G6879" s="75">
        <v>10.8</v>
      </c>
      <c r="H6879" s="77"/>
      <c r="I6879" s="77"/>
    </row>
    <row r="6880" spans="1:9" x14ac:dyDescent="0.25">
      <c r="A6880" s="75">
        <v>6083003005</v>
      </c>
      <c r="B6880" s="75">
        <v>4999</v>
      </c>
      <c r="C6880" s="75" t="s">
        <v>196</v>
      </c>
      <c r="D6880" s="75">
        <v>93110</v>
      </c>
      <c r="E6880" s="75">
        <v>11.7555751119805</v>
      </c>
      <c r="F6880" s="75">
        <v>0</v>
      </c>
      <c r="G6880" s="75">
        <v>29.6</v>
      </c>
      <c r="H6880" s="77"/>
      <c r="I6880" s="77"/>
    </row>
    <row r="6881" spans="1:9" x14ac:dyDescent="0.25">
      <c r="A6881" s="75">
        <v>6083000600</v>
      </c>
      <c r="B6881" s="75">
        <v>4629</v>
      </c>
      <c r="C6881" s="75" t="s">
        <v>196</v>
      </c>
      <c r="D6881" s="75">
        <v>93103</v>
      </c>
      <c r="E6881" s="75">
        <v>11.343295906695101</v>
      </c>
      <c r="F6881" s="75">
        <v>0</v>
      </c>
      <c r="G6881" s="75">
        <v>19.600000000000001</v>
      </c>
      <c r="H6881" s="77"/>
      <c r="I6881" s="77"/>
    </row>
    <row r="6882" spans="1:9" x14ac:dyDescent="0.25">
      <c r="A6882" s="75">
        <v>6083000200</v>
      </c>
      <c r="B6882" s="75">
        <v>4299</v>
      </c>
      <c r="C6882" s="75" t="s">
        <v>196</v>
      </c>
      <c r="D6882" s="75">
        <v>93105</v>
      </c>
      <c r="E6882" s="75">
        <v>11.121157690428699</v>
      </c>
      <c r="F6882" s="75">
        <v>0</v>
      </c>
      <c r="G6882" s="75">
        <v>19.3</v>
      </c>
      <c r="H6882" s="77"/>
      <c r="I6882" s="77"/>
    </row>
    <row r="6883" spans="1:9" x14ac:dyDescent="0.25">
      <c r="A6883" s="75">
        <v>6083002913</v>
      </c>
      <c r="B6883" s="75">
        <v>3596</v>
      </c>
      <c r="C6883" s="75" t="s">
        <v>196</v>
      </c>
      <c r="D6883" s="75">
        <v>93111</v>
      </c>
      <c r="E6883" s="75">
        <v>10.428819892547899</v>
      </c>
      <c r="F6883" s="75">
        <v>0</v>
      </c>
      <c r="G6883" s="75">
        <v>20.100000000000001</v>
      </c>
      <c r="H6883" s="77"/>
      <c r="I6883" s="77"/>
    </row>
    <row r="6884" spans="1:9" x14ac:dyDescent="0.25">
      <c r="A6884" s="75">
        <v>6083001203</v>
      </c>
      <c r="B6884" s="75">
        <v>2757</v>
      </c>
      <c r="C6884" s="75" t="s">
        <v>196</v>
      </c>
      <c r="D6884" s="75">
        <v>93109</v>
      </c>
      <c r="E6884" s="75">
        <v>9.6000474166574392</v>
      </c>
      <c r="F6884" s="75">
        <v>0</v>
      </c>
      <c r="G6884" s="75">
        <v>24.5</v>
      </c>
      <c r="H6884" s="77"/>
      <c r="I6884" s="77"/>
    </row>
    <row r="6885" spans="1:9" x14ac:dyDescent="0.25">
      <c r="A6885" s="75">
        <v>6083000302</v>
      </c>
      <c r="B6885" s="75">
        <v>4138</v>
      </c>
      <c r="C6885" s="75" t="s">
        <v>196</v>
      </c>
      <c r="D6885" s="75">
        <v>93105</v>
      </c>
      <c r="E6885" s="75">
        <v>9.5939929265384194</v>
      </c>
      <c r="F6885" s="75">
        <v>0</v>
      </c>
      <c r="G6885" s="75">
        <v>35.299999999999997</v>
      </c>
      <c r="H6885" s="77"/>
      <c r="I6885" s="77"/>
    </row>
    <row r="6886" spans="1:9" x14ac:dyDescent="0.25">
      <c r="A6886" s="75">
        <v>6083001304</v>
      </c>
      <c r="B6886" s="75">
        <v>7522</v>
      </c>
      <c r="C6886" s="75" t="s">
        <v>196</v>
      </c>
      <c r="D6886" s="75">
        <v>93101</v>
      </c>
      <c r="E6886" s="75">
        <v>8.1761853076375299</v>
      </c>
      <c r="F6886" s="75">
        <v>0</v>
      </c>
      <c r="G6886" s="75">
        <v>18.100000000000001</v>
      </c>
      <c r="H6886" s="77"/>
      <c r="I6886" s="77"/>
    </row>
    <row r="6887" spans="1:9" x14ac:dyDescent="0.25">
      <c r="A6887" s="75">
        <v>6083001906</v>
      </c>
      <c r="B6887" s="75">
        <v>5870</v>
      </c>
      <c r="C6887" s="75" t="s">
        <v>196</v>
      </c>
      <c r="D6887" s="75">
        <v>93105</v>
      </c>
      <c r="E6887" s="75">
        <v>7.7939580549944401</v>
      </c>
      <c r="F6887" s="75">
        <v>0</v>
      </c>
      <c r="G6887" s="75">
        <v>15.5</v>
      </c>
      <c r="H6887" s="77"/>
      <c r="I6887" s="77"/>
    </row>
    <row r="6888" spans="1:9" x14ac:dyDescent="0.25">
      <c r="A6888" s="75">
        <v>6083001706</v>
      </c>
      <c r="B6888" s="75">
        <v>4693</v>
      </c>
      <c r="C6888" s="75" t="s">
        <v>196</v>
      </c>
      <c r="D6888" s="75">
        <v>93108</v>
      </c>
      <c r="E6888" s="75">
        <v>7.7867104835956802</v>
      </c>
      <c r="F6888" s="75">
        <v>0</v>
      </c>
      <c r="G6888" s="75">
        <v>18.8</v>
      </c>
      <c r="H6888" s="77"/>
      <c r="I6888" s="77"/>
    </row>
    <row r="6889" spans="1:9" x14ac:dyDescent="0.25">
      <c r="A6889" s="75">
        <v>6083001208</v>
      </c>
      <c r="B6889" s="75">
        <v>4096</v>
      </c>
      <c r="C6889" s="75" t="s">
        <v>196</v>
      </c>
      <c r="D6889" s="75">
        <v>93109</v>
      </c>
      <c r="E6889" s="75">
        <v>7.2564639166218203</v>
      </c>
      <c r="F6889" s="75">
        <v>0</v>
      </c>
      <c r="G6889" s="75">
        <v>25.4</v>
      </c>
      <c r="H6889" s="77"/>
      <c r="I6889" s="77"/>
    </row>
    <row r="6890" spans="1:9" x14ac:dyDescent="0.25">
      <c r="A6890" s="75">
        <v>6083001402</v>
      </c>
      <c r="B6890" s="75">
        <v>3392</v>
      </c>
      <c r="C6890" s="75" t="s">
        <v>196</v>
      </c>
      <c r="D6890" s="75">
        <v>93108</v>
      </c>
      <c r="E6890" s="75">
        <v>6.8015985105469898</v>
      </c>
      <c r="F6890" s="75">
        <v>0</v>
      </c>
      <c r="G6890" s="75">
        <v>17.899999999999999</v>
      </c>
      <c r="H6890" s="77"/>
      <c r="I6890" s="77"/>
    </row>
    <row r="6891" spans="1:9" x14ac:dyDescent="0.25">
      <c r="A6891" s="75">
        <v>6083000700</v>
      </c>
      <c r="B6891" s="75">
        <v>6408</v>
      </c>
      <c r="C6891" s="75" t="s">
        <v>196</v>
      </c>
      <c r="D6891" s="75">
        <v>93105</v>
      </c>
      <c r="E6891" s="75">
        <v>6.5108184769974899</v>
      </c>
      <c r="F6891" s="75">
        <v>0</v>
      </c>
      <c r="G6891" s="75">
        <v>14.8</v>
      </c>
      <c r="H6891" s="77"/>
      <c r="I6891" s="77"/>
    </row>
    <row r="6892" spans="1:9" x14ac:dyDescent="0.25">
      <c r="A6892" s="75">
        <v>6083003007</v>
      </c>
      <c r="B6892" s="75">
        <v>3653</v>
      </c>
      <c r="C6892" s="75" t="s">
        <v>196</v>
      </c>
      <c r="D6892" s="75">
        <v>93110</v>
      </c>
      <c r="E6892" s="75">
        <v>6.2586734270697502</v>
      </c>
      <c r="F6892" s="75">
        <v>0</v>
      </c>
      <c r="G6892" s="75">
        <v>14.6</v>
      </c>
      <c r="H6892" s="77"/>
      <c r="I6892" s="77"/>
    </row>
    <row r="6893" spans="1:9" x14ac:dyDescent="0.25">
      <c r="A6893" s="75">
        <v>6083001306</v>
      </c>
      <c r="B6893" s="75">
        <v>3230</v>
      </c>
      <c r="C6893" s="75" t="s">
        <v>196</v>
      </c>
      <c r="D6893" s="75">
        <v>93109</v>
      </c>
      <c r="E6893" s="75">
        <v>5.9319169785044998</v>
      </c>
      <c r="F6893" s="75">
        <v>0</v>
      </c>
      <c r="G6893" s="75">
        <v>18.3</v>
      </c>
      <c r="H6893" s="77"/>
      <c r="I6893" s="77"/>
    </row>
    <row r="6894" spans="1:9" x14ac:dyDescent="0.25">
      <c r="A6894" s="75">
        <v>6083000400</v>
      </c>
      <c r="B6894" s="75">
        <v>4659</v>
      </c>
      <c r="C6894" s="75" t="s">
        <v>196</v>
      </c>
      <c r="D6894" s="75">
        <v>93101</v>
      </c>
      <c r="E6894" s="75">
        <v>5.7624626798309802</v>
      </c>
      <c r="F6894" s="75">
        <v>0</v>
      </c>
      <c r="G6894" s="75">
        <v>14.7</v>
      </c>
      <c r="H6894" s="77"/>
      <c r="I6894" s="77"/>
    </row>
    <row r="6895" spans="1:9" x14ac:dyDescent="0.25">
      <c r="A6895" s="75">
        <v>6083000502</v>
      </c>
      <c r="B6895" s="75">
        <v>5874</v>
      </c>
      <c r="C6895" s="75" t="s">
        <v>196</v>
      </c>
      <c r="D6895" s="75">
        <v>93105</v>
      </c>
      <c r="E6895" s="75">
        <v>4.1762220672210999</v>
      </c>
      <c r="F6895" s="75">
        <v>0</v>
      </c>
      <c r="G6895" s="75">
        <v>20.8</v>
      </c>
      <c r="H6895" s="77"/>
      <c r="I6895" s="77"/>
    </row>
    <row r="6896" spans="1:9" x14ac:dyDescent="0.25">
      <c r="A6896" s="75">
        <v>6083000501</v>
      </c>
      <c r="B6896" s="75">
        <v>3263</v>
      </c>
      <c r="C6896" s="75" t="s">
        <v>196</v>
      </c>
      <c r="D6896" s="75">
        <v>93105</v>
      </c>
      <c r="E6896" s="75">
        <v>2.7845368862207298</v>
      </c>
      <c r="F6896" s="75">
        <v>0</v>
      </c>
      <c r="G6896" s="75">
        <v>10.6</v>
      </c>
      <c r="H6896" s="77"/>
      <c r="I6896" s="77"/>
    </row>
    <row r="6897" spans="1:9" x14ac:dyDescent="0.25">
      <c r="A6897" s="75">
        <v>6083001500</v>
      </c>
      <c r="B6897" s="75">
        <v>3091</v>
      </c>
      <c r="C6897" s="75" t="s">
        <v>196</v>
      </c>
      <c r="D6897" s="75">
        <v>93108</v>
      </c>
      <c r="E6897" s="75">
        <v>2.3548219136342601</v>
      </c>
      <c r="F6897" s="75">
        <v>0</v>
      </c>
      <c r="G6897" s="75">
        <v>12.3</v>
      </c>
      <c r="H6897" s="77"/>
      <c r="I6897" s="77"/>
    </row>
    <row r="6898" spans="1:9" x14ac:dyDescent="0.25">
      <c r="A6898" s="75">
        <v>6083000103</v>
      </c>
      <c r="B6898" s="75">
        <v>3196</v>
      </c>
      <c r="C6898" s="75" t="s">
        <v>196</v>
      </c>
      <c r="D6898" s="75">
        <v>93105</v>
      </c>
      <c r="E6898" s="75">
        <v>2.20739036026175</v>
      </c>
      <c r="F6898" s="75">
        <v>0</v>
      </c>
      <c r="G6898" s="75">
        <v>10.199999999999999</v>
      </c>
      <c r="H6898" s="77"/>
      <c r="I6898" s="77"/>
    </row>
    <row r="6899" spans="1:9" x14ac:dyDescent="0.25">
      <c r="A6899" s="75">
        <v>6083002502</v>
      </c>
      <c r="B6899" s="75">
        <v>7345</v>
      </c>
      <c r="C6899" s="75" t="s">
        <v>196</v>
      </c>
      <c r="D6899" s="75">
        <v>93455</v>
      </c>
      <c r="E6899" s="75">
        <v>38.3003876411031</v>
      </c>
      <c r="F6899" s="75">
        <v>0</v>
      </c>
      <c r="G6899" s="75">
        <v>53.7</v>
      </c>
      <c r="H6899" s="77"/>
      <c r="I6899" s="77"/>
    </row>
    <row r="6900" spans="1:9" x14ac:dyDescent="0.25">
      <c r="A6900" s="75">
        <v>6083002402</v>
      </c>
      <c r="B6900" s="75">
        <v>11406</v>
      </c>
      <c r="C6900" s="75" t="s">
        <v>196</v>
      </c>
      <c r="D6900" s="75">
        <v>93455</v>
      </c>
      <c r="E6900" s="75">
        <v>33.1737936436922</v>
      </c>
      <c r="F6900" s="75">
        <v>0</v>
      </c>
      <c r="G6900" s="75">
        <v>56.7</v>
      </c>
      <c r="H6900" s="77"/>
      <c r="I6900" s="77"/>
    </row>
    <row r="6901" spans="1:9" x14ac:dyDescent="0.25">
      <c r="A6901" s="75">
        <v>6083002101</v>
      </c>
      <c r="B6901" s="75">
        <v>3873</v>
      </c>
      <c r="C6901" s="75" t="s">
        <v>196</v>
      </c>
      <c r="D6901" s="75">
        <v>93454</v>
      </c>
      <c r="E6901" s="75">
        <v>29.649657391557799</v>
      </c>
      <c r="F6901" s="75">
        <v>0</v>
      </c>
      <c r="G6901" s="75">
        <v>58.7</v>
      </c>
      <c r="H6901" s="77"/>
      <c r="I6901" s="77"/>
    </row>
    <row r="6902" spans="1:9" x14ac:dyDescent="0.25">
      <c r="A6902" s="75">
        <v>6083002103</v>
      </c>
      <c r="B6902" s="75">
        <v>3930</v>
      </c>
      <c r="C6902" s="75" t="s">
        <v>196</v>
      </c>
      <c r="D6902" s="75">
        <v>93454</v>
      </c>
      <c r="E6902" s="75">
        <v>29.509957584510499</v>
      </c>
      <c r="F6902" s="75">
        <v>0</v>
      </c>
      <c r="G6902" s="75">
        <v>62</v>
      </c>
      <c r="H6902" s="77"/>
      <c r="I6902" s="77"/>
    </row>
    <row r="6903" spans="1:9" x14ac:dyDescent="0.25">
      <c r="A6903" s="75">
        <v>6083002404</v>
      </c>
      <c r="B6903" s="75">
        <v>7800</v>
      </c>
      <c r="C6903" s="75" t="s">
        <v>196</v>
      </c>
      <c r="D6903" s="75">
        <v>93458</v>
      </c>
      <c r="E6903" s="75">
        <v>28.402462820358402</v>
      </c>
      <c r="F6903" s="75">
        <v>0</v>
      </c>
      <c r="G6903" s="75">
        <v>79.900000000000006</v>
      </c>
      <c r="H6903" s="77"/>
      <c r="I6903" s="77"/>
    </row>
    <row r="6904" spans="1:9" x14ac:dyDescent="0.25">
      <c r="A6904" s="75">
        <v>6083002403</v>
      </c>
      <c r="B6904" s="75">
        <v>6811</v>
      </c>
      <c r="C6904" s="75" t="s">
        <v>196</v>
      </c>
      <c r="D6904" s="75">
        <v>93458</v>
      </c>
      <c r="E6904" s="75">
        <v>28.120300176134901</v>
      </c>
      <c r="F6904" s="75">
        <v>0</v>
      </c>
      <c r="G6904" s="75">
        <v>82.2</v>
      </c>
      <c r="H6904" s="77"/>
      <c r="I6904" s="77"/>
    </row>
    <row r="6905" spans="1:9" x14ac:dyDescent="0.25">
      <c r="A6905" s="75">
        <v>6083002306</v>
      </c>
      <c r="B6905" s="75">
        <v>8810</v>
      </c>
      <c r="C6905" s="75" t="s">
        <v>196</v>
      </c>
      <c r="D6905" s="75">
        <v>93458</v>
      </c>
      <c r="E6905" s="75">
        <v>26.4647030117507</v>
      </c>
      <c r="F6905" s="75">
        <v>0</v>
      </c>
      <c r="G6905" s="75">
        <v>31.4</v>
      </c>
      <c r="H6905" s="77"/>
      <c r="I6905" s="77"/>
    </row>
    <row r="6906" spans="1:9" x14ac:dyDescent="0.25">
      <c r="A6906" s="75">
        <v>6083002211</v>
      </c>
      <c r="B6906" s="75">
        <v>5366</v>
      </c>
      <c r="C6906" s="75" t="s">
        <v>196</v>
      </c>
      <c r="D6906" s="75">
        <v>93454</v>
      </c>
      <c r="E6906" s="75">
        <v>23.580627684021302</v>
      </c>
      <c r="F6906" s="75">
        <v>0</v>
      </c>
      <c r="G6906" s="75">
        <v>28.6</v>
      </c>
      <c r="H6906" s="77"/>
      <c r="I6906" s="77"/>
    </row>
    <row r="6907" spans="1:9" x14ac:dyDescent="0.25">
      <c r="A6907" s="75">
        <v>6083002102</v>
      </c>
      <c r="B6907" s="75">
        <v>2084</v>
      </c>
      <c r="C6907" s="75" t="s">
        <v>196</v>
      </c>
      <c r="D6907" s="75">
        <v>93454</v>
      </c>
      <c r="E6907" s="75">
        <v>22.846122618870901</v>
      </c>
      <c r="F6907" s="75">
        <v>0</v>
      </c>
      <c r="G6907" s="75">
        <v>33.5</v>
      </c>
      <c r="H6907" s="77"/>
      <c r="I6907" s="77"/>
    </row>
    <row r="6908" spans="1:9" x14ac:dyDescent="0.25">
      <c r="A6908" s="75">
        <v>6083002209</v>
      </c>
      <c r="B6908" s="75">
        <v>3321</v>
      </c>
      <c r="C6908" s="75" t="s">
        <v>196</v>
      </c>
      <c r="D6908" s="75">
        <v>93454</v>
      </c>
      <c r="E6908" s="75">
        <v>22.575273281769199</v>
      </c>
      <c r="F6908" s="75">
        <v>0</v>
      </c>
      <c r="G6908" s="75">
        <v>47.9</v>
      </c>
      <c r="H6908" s="77"/>
      <c r="I6908" s="77"/>
    </row>
    <row r="6909" spans="1:9" x14ac:dyDescent="0.25">
      <c r="A6909" s="75">
        <v>6083002210</v>
      </c>
      <c r="B6909" s="75">
        <v>6035</v>
      </c>
      <c r="C6909" s="75" t="s">
        <v>196</v>
      </c>
      <c r="D6909" s="75">
        <v>93454</v>
      </c>
      <c r="E6909" s="75">
        <v>21.741809493878499</v>
      </c>
      <c r="F6909" s="75">
        <v>0</v>
      </c>
      <c r="G6909" s="75">
        <v>27.1</v>
      </c>
      <c r="H6909" s="77"/>
      <c r="I6909" s="77"/>
    </row>
    <row r="6910" spans="1:9" x14ac:dyDescent="0.25">
      <c r="A6910" s="75">
        <v>6083002011</v>
      </c>
      <c r="B6910" s="75">
        <v>5317</v>
      </c>
      <c r="C6910" s="75" t="s">
        <v>196</v>
      </c>
      <c r="D6910" s="75">
        <v>93455</v>
      </c>
      <c r="E6910" s="75">
        <v>21.558770805947699</v>
      </c>
      <c r="F6910" s="75">
        <v>0</v>
      </c>
      <c r="G6910" s="75">
        <v>37.4</v>
      </c>
      <c r="H6910" s="77"/>
      <c r="I6910" s="77"/>
    </row>
    <row r="6911" spans="1:9" x14ac:dyDescent="0.25">
      <c r="A6911" s="75">
        <v>6083002303</v>
      </c>
      <c r="B6911" s="75">
        <v>6765</v>
      </c>
      <c r="C6911" s="75" t="s">
        <v>196</v>
      </c>
      <c r="D6911" s="75">
        <v>93458</v>
      </c>
      <c r="E6911" s="75">
        <v>21.105043341803899</v>
      </c>
      <c r="F6911" s="75">
        <v>0</v>
      </c>
      <c r="G6911" s="75">
        <v>59</v>
      </c>
      <c r="H6911" s="77"/>
      <c r="I6911" s="77"/>
    </row>
    <row r="6912" spans="1:9" x14ac:dyDescent="0.25">
      <c r="A6912" s="75">
        <v>6083002305</v>
      </c>
      <c r="B6912" s="75">
        <v>7556</v>
      </c>
      <c r="C6912" s="75" t="s">
        <v>196</v>
      </c>
      <c r="D6912" s="75">
        <v>93458</v>
      </c>
      <c r="E6912" s="75">
        <v>20.5285195337432</v>
      </c>
      <c r="F6912" s="75">
        <v>0</v>
      </c>
      <c r="G6912" s="75">
        <v>69.3</v>
      </c>
      <c r="H6912" s="77"/>
      <c r="I6912" s="77"/>
    </row>
    <row r="6913" spans="1:9" x14ac:dyDescent="0.25">
      <c r="A6913" s="75">
        <v>6083002206</v>
      </c>
      <c r="B6913" s="75">
        <v>4782</v>
      </c>
      <c r="C6913" s="75" t="s">
        <v>196</v>
      </c>
      <c r="D6913" s="75">
        <v>93454</v>
      </c>
      <c r="E6913" s="75">
        <v>20.383326009967998</v>
      </c>
      <c r="F6913" s="75">
        <v>0</v>
      </c>
      <c r="G6913" s="75">
        <v>63.3</v>
      </c>
      <c r="H6913" s="77"/>
      <c r="I6913" s="77"/>
    </row>
    <row r="6914" spans="1:9" x14ac:dyDescent="0.25">
      <c r="A6914" s="75">
        <v>6083002205</v>
      </c>
      <c r="B6914" s="75">
        <v>4997</v>
      </c>
      <c r="C6914" s="75" t="s">
        <v>196</v>
      </c>
      <c r="D6914" s="75">
        <v>93454</v>
      </c>
      <c r="E6914" s="75">
        <v>19.042454235235098</v>
      </c>
      <c r="F6914" s="75">
        <v>0</v>
      </c>
      <c r="G6914" s="75">
        <v>59.9</v>
      </c>
      <c r="H6914" s="77"/>
      <c r="I6914" s="77"/>
    </row>
    <row r="6915" spans="1:9" x14ac:dyDescent="0.25">
      <c r="A6915" s="75">
        <v>6083002304</v>
      </c>
      <c r="B6915" s="75">
        <v>6687</v>
      </c>
      <c r="C6915" s="75" t="s">
        <v>196</v>
      </c>
      <c r="D6915" s="75">
        <v>93458</v>
      </c>
      <c r="E6915" s="75">
        <v>18.644782037767701</v>
      </c>
      <c r="F6915" s="75">
        <v>0</v>
      </c>
      <c r="G6915" s="75">
        <v>68.5</v>
      </c>
      <c r="H6915" s="77"/>
      <c r="I6915" s="77"/>
    </row>
    <row r="6916" spans="1:9" x14ac:dyDescent="0.25">
      <c r="A6916" s="75">
        <v>6083002006</v>
      </c>
      <c r="B6916" s="75">
        <v>2240</v>
      </c>
      <c r="C6916" s="75" t="s">
        <v>196</v>
      </c>
      <c r="D6916" s="75">
        <v>93454</v>
      </c>
      <c r="E6916" s="75">
        <v>17.352190581338299</v>
      </c>
      <c r="F6916" s="75">
        <v>0</v>
      </c>
      <c r="G6916" s="75">
        <v>26.3</v>
      </c>
      <c r="H6916" s="77"/>
      <c r="I6916" s="77"/>
    </row>
    <row r="6917" spans="1:9" x14ac:dyDescent="0.25">
      <c r="A6917" s="75">
        <v>6083001901</v>
      </c>
      <c r="B6917" s="75">
        <v>7805</v>
      </c>
      <c r="C6917" s="75" t="s">
        <v>196</v>
      </c>
      <c r="D6917" s="75">
        <v>93455</v>
      </c>
      <c r="E6917" s="75">
        <v>14.526748040707201</v>
      </c>
      <c r="F6917" s="75">
        <v>0</v>
      </c>
      <c r="G6917" s="75">
        <v>32.1</v>
      </c>
      <c r="H6917" s="77"/>
      <c r="I6917" s="77"/>
    </row>
    <row r="6918" spans="1:9" x14ac:dyDescent="0.25">
      <c r="A6918" s="75">
        <v>6083002012</v>
      </c>
      <c r="B6918" s="75">
        <v>3036</v>
      </c>
      <c r="C6918" s="75" t="s">
        <v>196</v>
      </c>
      <c r="D6918" s="75">
        <v>93455</v>
      </c>
      <c r="E6918" s="75">
        <v>12.3452715959339</v>
      </c>
      <c r="F6918" s="75">
        <v>0</v>
      </c>
      <c r="G6918" s="75">
        <v>20</v>
      </c>
      <c r="H6918" s="77"/>
      <c r="I6918" s="77"/>
    </row>
    <row r="6919" spans="1:9" x14ac:dyDescent="0.25">
      <c r="A6919" s="75">
        <v>6083002007</v>
      </c>
      <c r="B6919" s="75">
        <v>9554</v>
      </c>
      <c r="C6919" s="75" t="s">
        <v>196</v>
      </c>
      <c r="D6919" s="75">
        <v>93455</v>
      </c>
      <c r="E6919" s="75">
        <v>10.103293540883801</v>
      </c>
      <c r="F6919" s="75">
        <v>0</v>
      </c>
      <c r="G6919" s="75">
        <v>19.399999999999999</v>
      </c>
      <c r="H6919" s="77"/>
      <c r="I6919" s="77"/>
    </row>
    <row r="6920" spans="1:9" x14ac:dyDescent="0.25">
      <c r="A6920" s="75">
        <v>6083002005</v>
      </c>
      <c r="B6920" s="75">
        <v>4967</v>
      </c>
      <c r="C6920" s="75" t="s">
        <v>196</v>
      </c>
      <c r="D6920" s="75">
        <v>93455</v>
      </c>
      <c r="E6920" s="75">
        <v>9.1261576272468297</v>
      </c>
      <c r="F6920" s="75">
        <v>0</v>
      </c>
      <c r="G6920" s="75">
        <v>18.600000000000001</v>
      </c>
      <c r="H6920" s="77"/>
      <c r="I6920" s="77"/>
    </row>
    <row r="6921" spans="1:9" x14ac:dyDescent="0.25">
      <c r="A6921" s="75">
        <v>6083002008</v>
      </c>
      <c r="B6921" s="75">
        <v>6451</v>
      </c>
      <c r="C6921" s="75" t="s">
        <v>196</v>
      </c>
      <c r="D6921" s="75">
        <v>93455</v>
      </c>
      <c r="E6921" s="75">
        <v>6.8227565020865804</v>
      </c>
      <c r="F6921" s="75">
        <v>0</v>
      </c>
      <c r="G6921" s="75">
        <v>21.2</v>
      </c>
      <c r="H6921" s="77"/>
      <c r="I6921" s="77"/>
    </row>
    <row r="6922" spans="1:9" x14ac:dyDescent="0.25">
      <c r="A6922" s="75">
        <v>6083002013</v>
      </c>
      <c r="B6922" s="75">
        <v>2737</v>
      </c>
      <c r="C6922" s="75" t="s">
        <v>196</v>
      </c>
      <c r="D6922" s="75">
        <v>93455</v>
      </c>
      <c r="E6922" s="75">
        <v>6.6183260283582497</v>
      </c>
      <c r="F6922" s="75">
        <v>0</v>
      </c>
      <c r="G6922" s="75">
        <v>8.1999999999999993</v>
      </c>
      <c r="H6922" s="77"/>
      <c r="I6922" s="77"/>
    </row>
    <row r="6923" spans="1:9" x14ac:dyDescent="0.25">
      <c r="A6923" s="75">
        <v>6083002009</v>
      </c>
      <c r="B6923" s="75">
        <v>3826</v>
      </c>
      <c r="C6923" s="75" t="s">
        <v>196</v>
      </c>
      <c r="D6923" s="75">
        <v>93455</v>
      </c>
      <c r="E6923" s="75">
        <v>5.2803700747773901</v>
      </c>
      <c r="F6923" s="75">
        <v>0</v>
      </c>
      <c r="G6923" s="75">
        <v>23.8</v>
      </c>
      <c r="H6923" s="77"/>
      <c r="I6923" s="77"/>
    </row>
    <row r="6924" spans="1:9" x14ac:dyDescent="0.25">
      <c r="A6924" s="75">
        <v>6083002010</v>
      </c>
      <c r="B6924" s="75">
        <v>4375</v>
      </c>
      <c r="C6924" s="75" t="s">
        <v>196</v>
      </c>
      <c r="D6924" s="75">
        <v>93455</v>
      </c>
      <c r="E6924" s="75">
        <v>4.45285852171732</v>
      </c>
      <c r="F6924" s="75">
        <v>0</v>
      </c>
      <c r="G6924" s="75">
        <v>9.6999999999999993</v>
      </c>
      <c r="H6924" s="77"/>
      <c r="I6924" s="77"/>
    </row>
    <row r="6925" spans="1:9" x14ac:dyDescent="0.25">
      <c r="A6925" s="75">
        <v>6083001903</v>
      </c>
      <c r="B6925" s="75">
        <v>5764</v>
      </c>
      <c r="C6925" s="75" t="s">
        <v>196</v>
      </c>
      <c r="D6925" s="75">
        <v>93463</v>
      </c>
      <c r="E6925" s="75">
        <v>11.3613743232722</v>
      </c>
      <c r="F6925" s="75">
        <v>0</v>
      </c>
      <c r="G6925" s="75">
        <v>22.3</v>
      </c>
      <c r="H6925" s="77"/>
      <c r="I6925" s="77"/>
    </row>
    <row r="6926" spans="1:9" x14ac:dyDescent="0.25">
      <c r="A6926" s="75">
        <v>6085504602</v>
      </c>
      <c r="B6926" s="75">
        <v>2144</v>
      </c>
      <c r="C6926" s="75" t="s">
        <v>197</v>
      </c>
      <c r="D6926" s="75">
        <v>95002</v>
      </c>
      <c r="E6926" s="75">
        <v>44.524167192100897</v>
      </c>
      <c r="F6926" s="75">
        <v>2144</v>
      </c>
      <c r="G6926" s="75">
        <v>24</v>
      </c>
      <c r="H6926" s="77"/>
      <c r="I6926" s="77"/>
    </row>
    <row r="6927" spans="1:9" x14ac:dyDescent="0.25">
      <c r="A6927" s="75">
        <v>6085506702</v>
      </c>
      <c r="B6927" s="75">
        <v>5455</v>
      </c>
      <c r="C6927" s="75" t="s">
        <v>197</v>
      </c>
      <c r="D6927" s="75">
        <v>95008</v>
      </c>
      <c r="E6927" s="75">
        <v>16.735707623643499</v>
      </c>
      <c r="F6927" s="75">
        <v>0</v>
      </c>
      <c r="G6927" s="75">
        <v>15.2</v>
      </c>
      <c r="H6927" s="77"/>
      <c r="I6927" s="77"/>
    </row>
    <row r="6928" spans="1:9" x14ac:dyDescent="0.25">
      <c r="A6928" s="75">
        <v>6085506703</v>
      </c>
      <c r="B6928" s="75">
        <v>3625</v>
      </c>
      <c r="C6928" s="75" t="s">
        <v>197</v>
      </c>
      <c r="D6928" s="75">
        <v>95008</v>
      </c>
      <c r="E6928" s="75">
        <v>15.540127930972201</v>
      </c>
      <c r="F6928" s="75">
        <v>0</v>
      </c>
      <c r="G6928" s="75">
        <v>23.5</v>
      </c>
      <c r="H6928" s="77"/>
      <c r="I6928" s="77"/>
    </row>
    <row r="6929" spans="1:9" x14ac:dyDescent="0.25">
      <c r="A6929" s="75">
        <v>6085506502</v>
      </c>
      <c r="B6929" s="75">
        <v>3907</v>
      </c>
      <c r="C6929" s="75" t="s">
        <v>197</v>
      </c>
      <c r="D6929" s="75">
        <v>95008</v>
      </c>
      <c r="E6929" s="75">
        <v>15.413240739444101</v>
      </c>
      <c r="F6929" s="75">
        <v>0</v>
      </c>
      <c r="G6929" s="75">
        <v>15.2</v>
      </c>
      <c r="H6929" s="77"/>
      <c r="I6929" s="77"/>
    </row>
    <row r="6930" spans="1:9" x14ac:dyDescent="0.25">
      <c r="A6930" s="75">
        <v>6085506503</v>
      </c>
      <c r="B6930" s="75">
        <v>6045</v>
      </c>
      <c r="C6930" s="75" t="s">
        <v>197</v>
      </c>
      <c r="D6930" s="75">
        <v>95008</v>
      </c>
      <c r="E6930" s="75">
        <v>14.218851760598399</v>
      </c>
      <c r="F6930" s="75">
        <v>0</v>
      </c>
      <c r="G6930" s="75">
        <v>20.2</v>
      </c>
      <c r="H6930" s="77"/>
      <c r="I6930" s="77"/>
    </row>
    <row r="6931" spans="1:9" x14ac:dyDescent="0.25">
      <c r="A6931" s="75">
        <v>6085502604</v>
      </c>
      <c r="B6931" s="75">
        <v>4320</v>
      </c>
      <c r="C6931" s="75" t="s">
        <v>197</v>
      </c>
      <c r="D6931" s="75">
        <v>95008</v>
      </c>
      <c r="E6931" s="75">
        <v>13.7977346735896</v>
      </c>
      <c r="F6931" s="75">
        <v>0</v>
      </c>
      <c r="G6931" s="75">
        <v>15.8</v>
      </c>
      <c r="H6931" s="77"/>
      <c r="I6931" s="77"/>
    </row>
    <row r="6932" spans="1:9" x14ac:dyDescent="0.25">
      <c r="A6932" s="75">
        <v>6085502701</v>
      </c>
      <c r="B6932" s="75">
        <v>4874</v>
      </c>
      <c r="C6932" s="75" t="s">
        <v>197</v>
      </c>
      <c r="D6932" s="75">
        <v>95008</v>
      </c>
      <c r="E6932" s="75">
        <v>13.5108191018043</v>
      </c>
      <c r="F6932" s="75">
        <v>0</v>
      </c>
      <c r="G6932" s="75">
        <v>23.5</v>
      </c>
      <c r="H6932" s="77"/>
      <c r="I6932" s="77"/>
    </row>
    <row r="6933" spans="1:9" x14ac:dyDescent="0.25">
      <c r="A6933" s="75">
        <v>6085506603</v>
      </c>
      <c r="B6933" s="75">
        <v>4070</v>
      </c>
      <c r="C6933" s="75" t="s">
        <v>197</v>
      </c>
      <c r="D6933" s="75">
        <v>95008</v>
      </c>
      <c r="E6933" s="75">
        <v>13.0943245942724</v>
      </c>
      <c r="F6933" s="75">
        <v>0</v>
      </c>
      <c r="G6933" s="75">
        <v>21.4</v>
      </c>
      <c r="H6933" s="77"/>
      <c r="I6933" s="77"/>
    </row>
    <row r="6934" spans="1:9" x14ac:dyDescent="0.25">
      <c r="A6934" s="75">
        <v>6085506606</v>
      </c>
      <c r="B6934" s="75">
        <v>4453</v>
      </c>
      <c r="C6934" s="75" t="s">
        <v>197</v>
      </c>
      <c r="D6934" s="75">
        <v>95008</v>
      </c>
      <c r="E6934" s="75">
        <v>11.365105473666301</v>
      </c>
      <c r="F6934" s="75">
        <v>0</v>
      </c>
      <c r="G6934" s="75">
        <v>20.7</v>
      </c>
      <c r="H6934" s="77"/>
      <c r="I6934" s="77"/>
    </row>
    <row r="6935" spans="1:9" x14ac:dyDescent="0.25">
      <c r="A6935" s="75">
        <v>6085506701</v>
      </c>
      <c r="B6935" s="75">
        <v>3954</v>
      </c>
      <c r="C6935" s="75" t="s">
        <v>197</v>
      </c>
      <c r="D6935" s="75">
        <v>95008</v>
      </c>
      <c r="E6935" s="75">
        <v>11.2410750644306</v>
      </c>
      <c r="F6935" s="75">
        <v>0</v>
      </c>
      <c r="G6935" s="75">
        <v>5.5</v>
      </c>
      <c r="H6935" s="77"/>
      <c r="I6935" s="77"/>
    </row>
    <row r="6936" spans="1:9" x14ac:dyDescent="0.25">
      <c r="A6936" s="75">
        <v>6085502603</v>
      </c>
      <c r="B6936" s="75">
        <v>2527</v>
      </c>
      <c r="C6936" s="75" t="s">
        <v>197</v>
      </c>
      <c r="D6936" s="75">
        <v>95008</v>
      </c>
      <c r="E6936" s="75">
        <v>5.8936337347145296</v>
      </c>
      <c r="F6936" s="75">
        <v>0</v>
      </c>
      <c r="G6936" s="75">
        <v>12.7</v>
      </c>
      <c r="H6936" s="77"/>
      <c r="I6936" s="77"/>
    </row>
    <row r="6937" spans="1:9" x14ac:dyDescent="0.25">
      <c r="A6937" s="75">
        <v>6085508004</v>
      </c>
      <c r="B6937" s="75">
        <v>6090</v>
      </c>
      <c r="C6937" s="75" t="s">
        <v>197</v>
      </c>
      <c r="D6937" s="75">
        <v>95014</v>
      </c>
      <c r="E6937" s="75">
        <v>20.824492257133201</v>
      </c>
      <c r="F6937" s="75">
        <v>0</v>
      </c>
      <c r="G6937" s="75">
        <v>11.3</v>
      </c>
      <c r="H6937" s="77"/>
      <c r="I6937" s="77"/>
    </row>
    <row r="6938" spans="1:9" x14ac:dyDescent="0.25">
      <c r="A6938" s="75">
        <v>6085507806</v>
      </c>
      <c r="B6938" s="75">
        <v>5889</v>
      </c>
      <c r="C6938" s="75" t="s">
        <v>197</v>
      </c>
      <c r="D6938" s="75">
        <v>95014</v>
      </c>
      <c r="E6938" s="75">
        <v>17.236633879019202</v>
      </c>
      <c r="F6938" s="75">
        <v>0</v>
      </c>
      <c r="G6938" s="75">
        <v>6.7</v>
      </c>
      <c r="H6938" s="77"/>
      <c r="I6938" s="77"/>
    </row>
    <row r="6939" spans="1:9" x14ac:dyDescent="0.25">
      <c r="A6939" s="75">
        <v>6085507701</v>
      </c>
      <c r="B6939" s="75">
        <v>4039</v>
      </c>
      <c r="C6939" s="75" t="s">
        <v>197</v>
      </c>
      <c r="D6939" s="75">
        <v>95014</v>
      </c>
      <c r="E6939" s="75">
        <v>13.160029258671299</v>
      </c>
      <c r="F6939" s="75">
        <v>0</v>
      </c>
      <c r="G6939" s="75">
        <v>8</v>
      </c>
      <c r="H6939" s="77"/>
      <c r="I6939" s="77"/>
    </row>
    <row r="6940" spans="1:9" x14ac:dyDescent="0.25">
      <c r="A6940" s="75">
        <v>6085508102</v>
      </c>
      <c r="B6940" s="75">
        <v>3321</v>
      </c>
      <c r="C6940" s="75" t="s">
        <v>197</v>
      </c>
      <c r="D6940" s="75">
        <v>95014</v>
      </c>
      <c r="E6940" s="75">
        <v>12.3796409445424</v>
      </c>
      <c r="F6940" s="75">
        <v>0</v>
      </c>
      <c r="G6940" s="75">
        <v>4.9000000000000004</v>
      </c>
      <c r="H6940" s="77"/>
      <c r="I6940" s="77"/>
    </row>
    <row r="6941" spans="1:9" x14ac:dyDescent="0.25">
      <c r="A6941" s="75">
        <v>6085508001</v>
      </c>
      <c r="B6941" s="75">
        <v>7377</v>
      </c>
      <c r="C6941" s="75" t="s">
        <v>197</v>
      </c>
      <c r="D6941" s="75">
        <v>95014</v>
      </c>
      <c r="E6941" s="75">
        <v>11.765613316188</v>
      </c>
      <c r="F6941" s="75">
        <v>0</v>
      </c>
      <c r="G6941" s="75">
        <v>11.4</v>
      </c>
      <c r="H6941" s="77"/>
      <c r="I6941" s="77"/>
    </row>
    <row r="6942" spans="1:9" x14ac:dyDescent="0.25">
      <c r="A6942" s="75">
        <v>6085507807</v>
      </c>
      <c r="B6942" s="75">
        <v>3219</v>
      </c>
      <c r="C6942" s="75" t="s">
        <v>197</v>
      </c>
      <c r="D6942" s="75">
        <v>95014</v>
      </c>
      <c r="E6942" s="75">
        <v>11.2298064392795</v>
      </c>
      <c r="F6942" s="75">
        <v>0</v>
      </c>
      <c r="G6942" s="75">
        <v>7.1</v>
      </c>
      <c r="H6942" s="77"/>
      <c r="I6942" s="77"/>
    </row>
    <row r="6943" spans="1:9" x14ac:dyDescent="0.25">
      <c r="A6943" s="75">
        <v>6085508003</v>
      </c>
      <c r="B6943" s="75">
        <v>2222</v>
      </c>
      <c r="C6943" s="75" t="s">
        <v>197</v>
      </c>
      <c r="D6943" s="75">
        <v>95014</v>
      </c>
      <c r="E6943" s="75">
        <v>10.279416691404199</v>
      </c>
      <c r="F6943" s="75">
        <v>0</v>
      </c>
      <c r="G6943" s="75">
        <v>12.5</v>
      </c>
      <c r="H6943" s="77"/>
      <c r="I6943" s="77"/>
    </row>
    <row r="6944" spans="1:9" x14ac:dyDescent="0.25">
      <c r="A6944" s="75">
        <v>6085507702</v>
      </c>
      <c r="B6944" s="75">
        <v>6126</v>
      </c>
      <c r="C6944" s="75" t="s">
        <v>197</v>
      </c>
      <c r="D6944" s="75">
        <v>95014</v>
      </c>
      <c r="E6944" s="75">
        <v>9.9946887250193992</v>
      </c>
      <c r="F6944" s="75">
        <v>0</v>
      </c>
      <c r="G6944" s="75">
        <v>5.2</v>
      </c>
      <c r="H6944" s="77"/>
      <c r="I6944" s="77"/>
    </row>
    <row r="6945" spans="1:9" x14ac:dyDescent="0.25">
      <c r="A6945" s="75">
        <v>6085508101</v>
      </c>
      <c r="B6945" s="75">
        <v>6740</v>
      </c>
      <c r="C6945" s="75" t="s">
        <v>197</v>
      </c>
      <c r="D6945" s="75">
        <v>95014</v>
      </c>
      <c r="E6945" s="75">
        <v>9.4245628634471998</v>
      </c>
      <c r="F6945" s="75">
        <v>0</v>
      </c>
      <c r="G6945" s="75">
        <v>6.9</v>
      </c>
      <c r="H6945" s="77"/>
      <c r="I6945" s="77"/>
    </row>
    <row r="6946" spans="1:9" x14ac:dyDescent="0.25">
      <c r="A6946" s="75">
        <v>6085507703</v>
      </c>
      <c r="B6946" s="75">
        <v>7706</v>
      </c>
      <c r="C6946" s="75" t="s">
        <v>197</v>
      </c>
      <c r="D6946" s="75">
        <v>95014</v>
      </c>
      <c r="E6946" s="75">
        <v>8.0919125609160307</v>
      </c>
      <c r="F6946" s="75">
        <v>0</v>
      </c>
      <c r="G6946" s="75">
        <v>5.0999999999999996</v>
      </c>
      <c r="H6946" s="77"/>
      <c r="I6946" s="77"/>
    </row>
    <row r="6947" spans="1:9" x14ac:dyDescent="0.25">
      <c r="A6947" s="75">
        <v>6085507808</v>
      </c>
      <c r="B6947" s="75">
        <v>5508</v>
      </c>
      <c r="C6947" s="75" t="s">
        <v>197</v>
      </c>
      <c r="D6947" s="75">
        <v>95014</v>
      </c>
      <c r="E6947" s="75">
        <v>4.4245659741666898</v>
      </c>
      <c r="F6947" s="75">
        <v>0</v>
      </c>
      <c r="G6947" s="75">
        <v>11.9</v>
      </c>
      <c r="H6947" s="77"/>
      <c r="I6947" s="77"/>
    </row>
    <row r="6948" spans="1:9" x14ac:dyDescent="0.25">
      <c r="A6948" s="75">
        <v>6085511707</v>
      </c>
      <c r="B6948" s="75">
        <v>3009</v>
      </c>
      <c r="C6948" s="75" t="s">
        <v>197</v>
      </c>
      <c r="D6948" s="75">
        <v>95014</v>
      </c>
      <c r="E6948" s="75">
        <v>4.2704438690782602</v>
      </c>
      <c r="F6948" s="75">
        <v>0</v>
      </c>
      <c r="G6948" s="75">
        <v>8.1</v>
      </c>
      <c r="H6948" s="77"/>
      <c r="I6948" s="77"/>
    </row>
    <row r="6949" spans="1:9" x14ac:dyDescent="0.25">
      <c r="A6949" s="75">
        <v>6085512602</v>
      </c>
      <c r="B6949" s="75">
        <v>2997</v>
      </c>
      <c r="C6949" s="75" t="s">
        <v>197</v>
      </c>
      <c r="D6949" s="75">
        <v>95020</v>
      </c>
      <c r="E6949" s="75">
        <v>50.685769191300999</v>
      </c>
      <c r="F6949" s="75">
        <v>2997</v>
      </c>
      <c r="G6949" s="75">
        <v>36.4</v>
      </c>
      <c r="H6949" s="77"/>
      <c r="I6949" s="77"/>
    </row>
    <row r="6950" spans="1:9" x14ac:dyDescent="0.25">
      <c r="A6950" s="75">
        <v>6085512603</v>
      </c>
      <c r="B6950" s="75">
        <v>3954</v>
      </c>
      <c r="C6950" s="75" t="s">
        <v>197</v>
      </c>
      <c r="D6950" s="75">
        <v>95020</v>
      </c>
      <c r="E6950" s="75">
        <v>47.373661738601101</v>
      </c>
      <c r="F6950" s="75">
        <v>3954</v>
      </c>
      <c r="G6950" s="75">
        <v>58.8</v>
      </c>
      <c r="H6950" s="77"/>
      <c r="I6950" s="77"/>
    </row>
    <row r="6951" spans="1:9" x14ac:dyDescent="0.25">
      <c r="A6951" s="75">
        <v>6085512604</v>
      </c>
      <c r="B6951" s="75">
        <v>4505</v>
      </c>
      <c r="C6951" s="75" t="s">
        <v>197</v>
      </c>
      <c r="D6951" s="75">
        <v>95020</v>
      </c>
      <c r="E6951" s="75">
        <v>38.0528180476119</v>
      </c>
      <c r="F6951" s="75">
        <v>0</v>
      </c>
      <c r="G6951" s="75">
        <v>59.2</v>
      </c>
      <c r="H6951" s="77"/>
      <c r="I6951" s="77"/>
    </row>
    <row r="6952" spans="1:9" x14ac:dyDescent="0.25">
      <c r="A6952" s="75">
        <v>6085512506</v>
      </c>
      <c r="B6952" s="75">
        <v>6686</v>
      </c>
      <c r="C6952" s="75" t="s">
        <v>197</v>
      </c>
      <c r="D6952" s="75">
        <v>95020</v>
      </c>
      <c r="E6952" s="75">
        <v>30.599925346555899</v>
      </c>
      <c r="F6952" s="75">
        <v>0</v>
      </c>
      <c r="G6952" s="75">
        <v>46.8</v>
      </c>
      <c r="H6952" s="77"/>
      <c r="I6952" s="77"/>
    </row>
    <row r="6953" spans="1:9" x14ac:dyDescent="0.25">
      <c r="A6953" s="75">
        <v>6085512508</v>
      </c>
      <c r="B6953" s="75">
        <v>7955</v>
      </c>
      <c r="C6953" s="75" t="s">
        <v>197</v>
      </c>
      <c r="D6953" s="75">
        <v>95020</v>
      </c>
      <c r="E6953" s="75">
        <v>29.998683297762501</v>
      </c>
      <c r="F6953" s="75">
        <v>0</v>
      </c>
      <c r="G6953" s="75">
        <v>40.6</v>
      </c>
      <c r="H6953" s="77"/>
      <c r="I6953" s="77"/>
    </row>
    <row r="6954" spans="1:9" x14ac:dyDescent="0.25">
      <c r="A6954" s="75">
        <v>6085512509</v>
      </c>
      <c r="B6954" s="75">
        <v>4111</v>
      </c>
      <c r="C6954" s="75" t="s">
        <v>197</v>
      </c>
      <c r="D6954" s="75">
        <v>95020</v>
      </c>
      <c r="E6954" s="75">
        <v>24.910699179179002</v>
      </c>
      <c r="F6954" s="75">
        <v>0</v>
      </c>
      <c r="G6954" s="75">
        <v>30</v>
      </c>
      <c r="H6954" s="77"/>
      <c r="I6954" s="77"/>
    </row>
    <row r="6955" spans="1:9" x14ac:dyDescent="0.25">
      <c r="A6955" s="75">
        <v>6085512505</v>
      </c>
      <c r="B6955" s="75">
        <v>7295</v>
      </c>
      <c r="C6955" s="75" t="s">
        <v>197</v>
      </c>
      <c r="D6955" s="75">
        <v>95020</v>
      </c>
      <c r="E6955" s="75">
        <v>18.683712059931</v>
      </c>
      <c r="F6955" s="75">
        <v>0</v>
      </c>
      <c r="G6955" s="75">
        <v>23.2</v>
      </c>
      <c r="H6955" s="77"/>
      <c r="I6955" s="77"/>
    </row>
    <row r="6956" spans="1:9" x14ac:dyDescent="0.25">
      <c r="A6956" s="75">
        <v>6085512510</v>
      </c>
      <c r="B6956" s="75">
        <v>6194</v>
      </c>
      <c r="C6956" s="75" t="s">
        <v>197</v>
      </c>
      <c r="D6956" s="75">
        <v>95020</v>
      </c>
      <c r="E6956" s="75">
        <v>18.0726627057992</v>
      </c>
      <c r="F6956" s="75">
        <v>0</v>
      </c>
      <c r="G6956" s="75">
        <v>20.9</v>
      </c>
      <c r="H6956" s="77"/>
      <c r="I6956" s="77"/>
    </row>
    <row r="6957" spans="1:9" x14ac:dyDescent="0.25">
      <c r="A6957" s="75">
        <v>6085512503</v>
      </c>
      <c r="B6957" s="75">
        <v>7726</v>
      </c>
      <c r="C6957" s="75" t="s">
        <v>197</v>
      </c>
      <c r="D6957" s="75">
        <v>95020</v>
      </c>
      <c r="E6957" s="75">
        <v>13.1897518061007</v>
      </c>
      <c r="F6957" s="75">
        <v>0</v>
      </c>
      <c r="G6957" s="75">
        <v>6.9</v>
      </c>
      <c r="H6957" s="77"/>
      <c r="I6957" s="77"/>
    </row>
    <row r="6958" spans="1:9" x14ac:dyDescent="0.25">
      <c r="A6958" s="75">
        <v>6085512200</v>
      </c>
      <c r="B6958" s="75">
        <v>4014</v>
      </c>
      <c r="C6958" s="75" t="s">
        <v>197</v>
      </c>
      <c r="D6958" s="75">
        <v>95020</v>
      </c>
      <c r="E6958" s="75">
        <v>8.9407406363399407</v>
      </c>
      <c r="F6958" s="75">
        <v>0</v>
      </c>
      <c r="G6958" s="75">
        <v>17.3</v>
      </c>
      <c r="H6958" s="77"/>
      <c r="I6958" s="77"/>
    </row>
    <row r="6959" spans="1:9" x14ac:dyDescent="0.25">
      <c r="A6959" s="75">
        <v>6085510001</v>
      </c>
      <c r="B6959" s="75">
        <v>6116</v>
      </c>
      <c r="C6959" s="75" t="s">
        <v>197</v>
      </c>
      <c r="D6959" s="75">
        <v>94024</v>
      </c>
      <c r="E6959" s="75">
        <v>8.8075623966641192</v>
      </c>
      <c r="F6959" s="75">
        <v>0</v>
      </c>
      <c r="G6959" s="75">
        <v>2</v>
      </c>
      <c r="H6959" s="77"/>
      <c r="I6959" s="77"/>
    </row>
    <row r="6960" spans="1:9" x14ac:dyDescent="0.25">
      <c r="A6960" s="75">
        <v>6085511704</v>
      </c>
      <c r="B6960" s="75">
        <v>4520</v>
      </c>
      <c r="C6960" s="75" t="s">
        <v>197</v>
      </c>
      <c r="D6960" s="75">
        <v>94022</v>
      </c>
      <c r="E6960" s="75">
        <v>8.4528457770188599</v>
      </c>
      <c r="F6960" s="75">
        <v>0</v>
      </c>
      <c r="G6960" s="75">
        <v>10.1</v>
      </c>
      <c r="H6960" s="77"/>
      <c r="I6960" s="77"/>
    </row>
    <row r="6961" spans="1:9" x14ac:dyDescent="0.25">
      <c r="A6961" s="75">
        <v>6085509801</v>
      </c>
      <c r="B6961" s="75">
        <v>5274</v>
      </c>
      <c r="C6961" s="75" t="s">
        <v>197</v>
      </c>
      <c r="D6961" s="75">
        <v>94024</v>
      </c>
      <c r="E6961" s="75">
        <v>6.6163984977252301</v>
      </c>
      <c r="F6961" s="75">
        <v>0</v>
      </c>
      <c r="G6961" s="75">
        <v>12</v>
      </c>
      <c r="H6961" s="77"/>
      <c r="I6961" s="77"/>
    </row>
    <row r="6962" spans="1:9" x14ac:dyDescent="0.25">
      <c r="A6962" s="75">
        <v>6085510002</v>
      </c>
      <c r="B6962" s="75">
        <v>3553</v>
      </c>
      <c r="C6962" s="75" t="s">
        <v>197</v>
      </c>
      <c r="D6962" s="75">
        <v>94024</v>
      </c>
      <c r="E6962" s="75">
        <v>4.5222049508045901</v>
      </c>
      <c r="F6962" s="75">
        <v>0</v>
      </c>
      <c r="G6962" s="75">
        <v>8.6999999999999993</v>
      </c>
      <c r="H6962" s="77"/>
      <c r="I6962" s="77"/>
    </row>
    <row r="6963" spans="1:9" x14ac:dyDescent="0.25">
      <c r="A6963" s="75">
        <v>6085510200</v>
      </c>
      <c r="B6963" s="75">
        <v>4328</v>
      </c>
      <c r="C6963" s="75" t="s">
        <v>197</v>
      </c>
      <c r="D6963" s="75">
        <v>94024</v>
      </c>
      <c r="E6963" s="75">
        <v>4.2164597837272098</v>
      </c>
      <c r="F6963" s="75">
        <v>0</v>
      </c>
      <c r="G6963" s="75">
        <v>5.6</v>
      </c>
      <c r="H6963" s="77"/>
      <c r="I6963" s="77"/>
    </row>
    <row r="6964" spans="1:9" x14ac:dyDescent="0.25">
      <c r="A6964" s="75">
        <v>6085511701</v>
      </c>
      <c r="B6964" s="75">
        <v>4017</v>
      </c>
      <c r="C6964" s="75" t="s">
        <v>197</v>
      </c>
      <c r="D6964" s="75">
        <v>94022</v>
      </c>
      <c r="E6964" s="75">
        <v>3.8570756019271601</v>
      </c>
      <c r="F6964" s="75">
        <v>0</v>
      </c>
      <c r="G6964" s="75">
        <v>5.6</v>
      </c>
      <c r="H6964" s="77"/>
      <c r="I6964" s="77"/>
    </row>
    <row r="6965" spans="1:9" x14ac:dyDescent="0.25">
      <c r="A6965" s="75">
        <v>6085510500</v>
      </c>
      <c r="B6965" s="75">
        <v>4688</v>
      </c>
      <c r="C6965" s="75" t="s">
        <v>197</v>
      </c>
      <c r="D6965" s="75">
        <v>94022</v>
      </c>
      <c r="E6965" s="75">
        <v>3.5346461232415298</v>
      </c>
      <c r="F6965" s="75">
        <v>0</v>
      </c>
      <c r="G6965" s="75">
        <v>5.8</v>
      </c>
      <c r="H6965" s="77"/>
      <c r="I6965" s="77"/>
    </row>
    <row r="6966" spans="1:9" x14ac:dyDescent="0.25">
      <c r="A6966" s="75">
        <v>6085511702</v>
      </c>
      <c r="B6966" s="75">
        <v>2684</v>
      </c>
      <c r="C6966" s="75" t="s">
        <v>197</v>
      </c>
      <c r="D6966" s="75">
        <v>94024</v>
      </c>
      <c r="E6966" s="75">
        <v>3.0401924577047001</v>
      </c>
      <c r="F6966" s="75">
        <v>0</v>
      </c>
      <c r="G6966" s="75">
        <v>4.9000000000000004</v>
      </c>
      <c r="H6966" s="77"/>
      <c r="I6966" s="77"/>
    </row>
    <row r="6967" spans="1:9" x14ac:dyDescent="0.25">
      <c r="A6967" s="75">
        <v>6085510300</v>
      </c>
      <c r="B6967" s="75">
        <v>4020</v>
      </c>
      <c r="C6967" s="75" t="s">
        <v>197</v>
      </c>
      <c r="D6967" s="75">
        <v>94022</v>
      </c>
      <c r="E6967" s="75">
        <v>2.8898988996068899</v>
      </c>
      <c r="F6967" s="75">
        <v>0</v>
      </c>
      <c r="G6967" s="75">
        <v>5.8</v>
      </c>
      <c r="H6967" s="77"/>
      <c r="I6967" s="77"/>
    </row>
    <row r="6968" spans="1:9" x14ac:dyDescent="0.25">
      <c r="A6968" s="75">
        <v>6085510100</v>
      </c>
      <c r="B6968" s="75">
        <v>2948</v>
      </c>
      <c r="C6968" s="75" t="s">
        <v>197</v>
      </c>
      <c r="D6968" s="75">
        <v>94024</v>
      </c>
      <c r="E6968" s="75">
        <v>2.53679670870876</v>
      </c>
      <c r="F6968" s="75">
        <v>0</v>
      </c>
      <c r="G6968" s="75">
        <v>8.1</v>
      </c>
      <c r="H6968" s="77"/>
      <c r="I6968" s="77"/>
    </row>
    <row r="6969" spans="1:9" x14ac:dyDescent="0.25">
      <c r="A6969" s="75">
        <v>6085510400</v>
      </c>
      <c r="B6969" s="75">
        <v>3131</v>
      </c>
      <c r="C6969" s="75" t="s">
        <v>197</v>
      </c>
      <c r="D6969" s="75">
        <v>94022</v>
      </c>
      <c r="E6969" s="75">
        <v>1.9301844040759799</v>
      </c>
      <c r="F6969" s="75">
        <v>0</v>
      </c>
      <c r="G6969" s="75">
        <v>3.8</v>
      </c>
      <c r="H6969" s="77"/>
      <c r="I6969" s="77"/>
    </row>
    <row r="6970" spans="1:9" x14ac:dyDescent="0.25">
      <c r="A6970" s="75">
        <v>6085507205</v>
      </c>
      <c r="B6970" s="75">
        <v>4475</v>
      </c>
      <c r="C6970" s="75" t="s">
        <v>197</v>
      </c>
      <c r="D6970" s="75">
        <v>95032</v>
      </c>
      <c r="E6970" s="75">
        <v>10.4166273705526</v>
      </c>
      <c r="F6970" s="75">
        <v>0</v>
      </c>
      <c r="G6970" s="75">
        <v>9.3000000000000007</v>
      </c>
      <c r="H6970" s="77"/>
      <c r="I6970" s="77"/>
    </row>
    <row r="6971" spans="1:9" x14ac:dyDescent="0.25">
      <c r="A6971" s="75">
        <v>6085506801</v>
      </c>
      <c r="B6971" s="75">
        <v>5871</v>
      </c>
      <c r="C6971" s="75" t="s">
        <v>197</v>
      </c>
      <c r="D6971" s="75">
        <v>95032</v>
      </c>
      <c r="E6971" s="75">
        <v>6.1775071911684298</v>
      </c>
      <c r="F6971" s="75">
        <v>0</v>
      </c>
      <c r="G6971" s="75">
        <v>11.7</v>
      </c>
      <c r="H6971" s="77"/>
      <c r="I6971" s="77"/>
    </row>
    <row r="6972" spans="1:9" x14ac:dyDescent="0.25">
      <c r="A6972" s="75">
        <v>6085507203</v>
      </c>
      <c r="B6972" s="75">
        <v>2632</v>
      </c>
      <c r="C6972" s="75" t="s">
        <v>197</v>
      </c>
      <c r="D6972" s="75">
        <v>95032</v>
      </c>
      <c r="E6972" s="75">
        <v>6.1402402046064699</v>
      </c>
      <c r="F6972" s="75">
        <v>0</v>
      </c>
      <c r="G6972" s="75">
        <v>7.3</v>
      </c>
      <c r="H6972" s="77"/>
      <c r="I6972" s="77"/>
    </row>
    <row r="6973" spans="1:9" x14ac:dyDescent="0.25">
      <c r="A6973" s="75">
        <v>6085506900</v>
      </c>
      <c r="B6973" s="75">
        <v>7436</v>
      </c>
      <c r="C6973" s="75" t="s">
        <v>197</v>
      </c>
      <c r="D6973" s="75">
        <v>95032</v>
      </c>
      <c r="E6973" s="75">
        <v>5.7894989937929298</v>
      </c>
      <c r="F6973" s="75">
        <v>0</v>
      </c>
      <c r="G6973" s="75">
        <v>7.3</v>
      </c>
      <c r="H6973" s="77"/>
      <c r="I6973" s="77"/>
    </row>
    <row r="6974" spans="1:9" x14ac:dyDescent="0.25">
      <c r="A6974" s="75">
        <v>6085511800</v>
      </c>
      <c r="B6974" s="75">
        <v>4009</v>
      </c>
      <c r="C6974" s="75" t="s">
        <v>197</v>
      </c>
      <c r="D6974" s="75">
        <v>95033</v>
      </c>
      <c r="E6974" s="75">
        <v>5.2140864556278999</v>
      </c>
      <c r="F6974" s="75">
        <v>0</v>
      </c>
      <c r="G6974" s="75">
        <v>11.6</v>
      </c>
      <c r="H6974" s="77"/>
      <c r="I6974" s="77"/>
    </row>
    <row r="6975" spans="1:9" x14ac:dyDescent="0.25">
      <c r="A6975" s="75">
        <v>6085507100</v>
      </c>
      <c r="B6975" s="75">
        <v>2683</v>
      </c>
      <c r="C6975" s="75" t="s">
        <v>197</v>
      </c>
      <c r="D6975" s="75">
        <v>95032</v>
      </c>
      <c r="E6975" s="75">
        <v>4.4608758604485397</v>
      </c>
      <c r="F6975" s="75">
        <v>0</v>
      </c>
      <c r="G6975" s="75">
        <v>17.2</v>
      </c>
      <c r="H6975" s="77"/>
      <c r="I6975" s="77"/>
    </row>
    <row r="6976" spans="1:9" x14ac:dyDescent="0.25">
      <c r="A6976" s="75">
        <v>6085507001</v>
      </c>
      <c r="B6976" s="75">
        <v>6504</v>
      </c>
      <c r="C6976" s="75" t="s">
        <v>197</v>
      </c>
      <c r="D6976" s="75">
        <v>95030</v>
      </c>
      <c r="E6976" s="75">
        <v>4.1724352236890798</v>
      </c>
      <c r="F6976" s="75">
        <v>0</v>
      </c>
      <c r="G6976" s="75">
        <v>5.4</v>
      </c>
      <c r="H6976" s="77"/>
      <c r="I6976" s="77"/>
    </row>
    <row r="6977" spans="1:9" x14ac:dyDescent="0.25">
      <c r="A6977" s="75">
        <v>6085507206</v>
      </c>
      <c r="B6977" s="75">
        <v>2724</v>
      </c>
      <c r="C6977" s="75" t="s">
        <v>197</v>
      </c>
      <c r="D6977" s="75">
        <v>95030</v>
      </c>
      <c r="E6977" s="75">
        <v>3.83151486983349</v>
      </c>
      <c r="F6977" s="75">
        <v>0</v>
      </c>
      <c r="G6977" s="75">
        <v>9.4</v>
      </c>
      <c r="H6977" s="77"/>
      <c r="I6977" s="77"/>
    </row>
    <row r="6978" spans="1:9" x14ac:dyDescent="0.25">
      <c r="A6978" s="75">
        <v>6085507002</v>
      </c>
      <c r="B6978" s="75">
        <v>2800</v>
      </c>
      <c r="C6978" s="75" t="s">
        <v>197</v>
      </c>
      <c r="D6978" s="75">
        <v>95030</v>
      </c>
      <c r="E6978" s="75">
        <v>2.6250664031705</v>
      </c>
      <c r="F6978" s="75">
        <v>0</v>
      </c>
      <c r="G6978" s="75">
        <v>9.3000000000000007</v>
      </c>
      <c r="H6978" s="77"/>
      <c r="I6978" s="77"/>
    </row>
    <row r="6979" spans="1:9" x14ac:dyDescent="0.25">
      <c r="A6979" s="75">
        <v>6085506804</v>
      </c>
      <c r="B6979" s="75">
        <v>3629</v>
      </c>
      <c r="C6979" s="75" t="s">
        <v>197</v>
      </c>
      <c r="D6979" s="75">
        <v>95032</v>
      </c>
      <c r="E6979" s="75">
        <v>1.74639800232735</v>
      </c>
      <c r="F6979" s="75">
        <v>0</v>
      </c>
      <c r="G6979" s="75">
        <v>4.4000000000000004</v>
      </c>
      <c r="H6979" s="77"/>
      <c r="I6979" s="77"/>
    </row>
    <row r="6980" spans="1:9" x14ac:dyDescent="0.25">
      <c r="A6980" s="75">
        <v>6085504418</v>
      </c>
      <c r="B6980" s="75">
        <v>4883</v>
      </c>
      <c r="C6980" s="75" t="s">
        <v>197</v>
      </c>
      <c r="D6980" s="75">
        <v>95035</v>
      </c>
      <c r="E6980" s="75">
        <v>29.628949935191599</v>
      </c>
      <c r="F6980" s="75">
        <v>0</v>
      </c>
      <c r="G6980" s="75">
        <v>35.799999999999997</v>
      </c>
      <c r="H6980" s="77"/>
      <c r="I6980" s="77"/>
    </row>
    <row r="6981" spans="1:9" x14ac:dyDescent="0.25">
      <c r="A6981" s="75">
        <v>6085504506</v>
      </c>
      <c r="B6981" s="75">
        <v>5924</v>
      </c>
      <c r="C6981" s="75" t="s">
        <v>197</v>
      </c>
      <c r="D6981" s="75">
        <v>95035</v>
      </c>
      <c r="E6981" s="75">
        <v>24.256833674103</v>
      </c>
      <c r="F6981" s="75">
        <v>0</v>
      </c>
      <c r="G6981" s="75">
        <v>19.8</v>
      </c>
      <c r="H6981" s="77"/>
      <c r="I6981" s="77"/>
    </row>
    <row r="6982" spans="1:9" x14ac:dyDescent="0.25">
      <c r="A6982" s="75">
        <v>6085504504</v>
      </c>
      <c r="B6982" s="75">
        <v>9882</v>
      </c>
      <c r="C6982" s="75" t="s">
        <v>197</v>
      </c>
      <c r="D6982" s="75">
        <v>95035</v>
      </c>
      <c r="E6982" s="75">
        <v>24.005840967997599</v>
      </c>
      <c r="F6982" s="75">
        <v>0</v>
      </c>
      <c r="G6982" s="75">
        <v>22.2</v>
      </c>
      <c r="H6982" s="77"/>
      <c r="I6982" s="77"/>
    </row>
    <row r="6983" spans="1:9" x14ac:dyDescent="0.25">
      <c r="A6983" s="75">
        <v>6085504507</v>
      </c>
      <c r="B6983" s="75">
        <v>5768</v>
      </c>
      <c r="C6983" s="75" t="s">
        <v>197</v>
      </c>
      <c r="D6983" s="75">
        <v>95035</v>
      </c>
      <c r="E6983" s="75">
        <v>23.611197529743301</v>
      </c>
      <c r="F6983" s="75">
        <v>0</v>
      </c>
      <c r="G6983" s="75">
        <v>22.9</v>
      </c>
      <c r="H6983" s="77"/>
      <c r="I6983" s="77"/>
    </row>
    <row r="6984" spans="1:9" x14ac:dyDescent="0.25">
      <c r="A6984" s="75">
        <v>6085504422</v>
      </c>
      <c r="B6984" s="75">
        <v>3672</v>
      </c>
      <c r="C6984" s="75" t="s">
        <v>197</v>
      </c>
      <c r="D6984" s="75">
        <v>95035</v>
      </c>
      <c r="E6984" s="75">
        <v>23.2584065139675</v>
      </c>
      <c r="F6984" s="75">
        <v>0</v>
      </c>
      <c r="G6984" s="75">
        <v>30.8</v>
      </c>
      <c r="H6984" s="77"/>
      <c r="I6984" s="77"/>
    </row>
    <row r="6985" spans="1:9" x14ac:dyDescent="0.25">
      <c r="A6985" s="75">
        <v>6085504414</v>
      </c>
      <c r="B6985" s="75">
        <v>5092</v>
      </c>
      <c r="C6985" s="75" t="s">
        <v>197</v>
      </c>
      <c r="D6985" s="75">
        <v>95035</v>
      </c>
      <c r="E6985" s="75">
        <v>21.5531181923992</v>
      </c>
      <c r="F6985" s="75">
        <v>0</v>
      </c>
      <c r="G6985" s="75">
        <v>11.8</v>
      </c>
      <c r="H6985" s="77"/>
      <c r="I6985" s="77"/>
    </row>
    <row r="6986" spans="1:9" x14ac:dyDescent="0.25">
      <c r="A6986" s="75">
        <v>6085504412</v>
      </c>
      <c r="B6986" s="75">
        <v>4901</v>
      </c>
      <c r="C6986" s="75" t="s">
        <v>197</v>
      </c>
      <c r="D6986" s="75">
        <v>95035</v>
      </c>
      <c r="E6986" s="75">
        <v>20.7021896824916</v>
      </c>
      <c r="F6986" s="75">
        <v>0</v>
      </c>
      <c r="G6986" s="75">
        <v>24.7</v>
      </c>
      <c r="H6986" s="77"/>
      <c r="I6986" s="77"/>
    </row>
    <row r="6987" spans="1:9" x14ac:dyDescent="0.25">
      <c r="A6987" s="75">
        <v>6085504505</v>
      </c>
      <c r="B6987" s="75">
        <v>4418</v>
      </c>
      <c r="C6987" s="75" t="s">
        <v>197</v>
      </c>
      <c r="D6987" s="75">
        <v>95035</v>
      </c>
      <c r="E6987" s="75">
        <v>20.6291548293351</v>
      </c>
      <c r="F6987" s="75">
        <v>0</v>
      </c>
      <c r="G6987" s="75">
        <v>26.3</v>
      </c>
      <c r="H6987" s="77"/>
      <c r="I6987" s="77"/>
    </row>
    <row r="6988" spans="1:9" x14ac:dyDescent="0.25">
      <c r="A6988" s="75">
        <v>6085504421</v>
      </c>
      <c r="B6988" s="75">
        <v>4733</v>
      </c>
      <c r="C6988" s="75" t="s">
        <v>197</v>
      </c>
      <c r="D6988" s="75">
        <v>95035</v>
      </c>
      <c r="E6988" s="75">
        <v>20.496208657967099</v>
      </c>
      <c r="F6988" s="75">
        <v>0</v>
      </c>
      <c r="G6988" s="75">
        <v>10.4</v>
      </c>
      <c r="H6988" s="77"/>
      <c r="I6988" s="77"/>
    </row>
    <row r="6989" spans="1:9" x14ac:dyDescent="0.25">
      <c r="A6989" s="75">
        <v>6085504413</v>
      </c>
      <c r="B6989" s="75">
        <v>1714</v>
      </c>
      <c r="C6989" s="75" t="s">
        <v>197</v>
      </c>
      <c r="D6989" s="75">
        <v>95035</v>
      </c>
      <c r="E6989" s="75">
        <v>19.363721625474199</v>
      </c>
      <c r="F6989" s="75">
        <v>0</v>
      </c>
      <c r="G6989" s="75">
        <v>16.899999999999999</v>
      </c>
      <c r="H6989" s="77"/>
      <c r="I6989" s="77"/>
    </row>
    <row r="6990" spans="1:9" x14ac:dyDescent="0.25">
      <c r="A6990" s="75">
        <v>6085504416</v>
      </c>
      <c r="B6990" s="75">
        <v>3591</v>
      </c>
      <c r="C6990" s="75" t="s">
        <v>197</v>
      </c>
      <c r="D6990" s="75">
        <v>95035</v>
      </c>
      <c r="E6990" s="75">
        <v>15.041744042944099</v>
      </c>
      <c r="F6990" s="75">
        <v>0</v>
      </c>
      <c r="G6990" s="75">
        <v>17.600000000000001</v>
      </c>
      <c r="H6990" s="77"/>
      <c r="I6990" s="77"/>
    </row>
    <row r="6991" spans="1:9" x14ac:dyDescent="0.25">
      <c r="A6991" s="75">
        <v>6085504420</v>
      </c>
      <c r="B6991" s="75">
        <v>4555</v>
      </c>
      <c r="C6991" s="75" t="s">
        <v>197</v>
      </c>
      <c r="D6991" s="75">
        <v>95035</v>
      </c>
      <c r="E6991" s="75">
        <v>14.622622966555801</v>
      </c>
      <c r="F6991" s="75">
        <v>0</v>
      </c>
      <c r="G6991" s="75">
        <v>11.4</v>
      </c>
      <c r="H6991" s="77"/>
      <c r="I6991" s="77"/>
    </row>
    <row r="6992" spans="1:9" x14ac:dyDescent="0.25">
      <c r="A6992" s="75">
        <v>6085504415</v>
      </c>
      <c r="B6992" s="75">
        <v>5116</v>
      </c>
      <c r="C6992" s="75" t="s">
        <v>197</v>
      </c>
      <c r="D6992" s="75">
        <v>95035</v>
      </c>
      <c r="E6992" s="75">
        <v>13.7992174440885</v>
      </c>
      <c r="F6992" s="75">
        <v>0</v>
      </c>
      <c r="G6992" s="75">
        <v>11.6</v>
      </c>
      <c r="H6992" s="77"/>
      <c r="I6992" s="77"/>
    </row>
    <row r="6993" spans="1:9" x14ac:dyDescent="0.25">
      <c r="A6993" s="75">
        <v>6085504423</v>
      </c>
      <c r="B6993" s="75">
        <v>2373</v>
      </c>
      <c r="C6993" s="75" t="s">
        <v>197</v>
      </c>
      <c r="D6993" s="75">
        <v>95035</v>
      </c>
      <c r="E6993" s="75">
        <v>12.3830454146668</v>
      </c>
      <c r="F6993" s="75">
        <v>0</v>
      </c>
      <c r="G6993" s="75">
        <v>16.2</v>
      </c>
      <c r="H6993" s="77"/>
      <c r="I6993" s="77"/>
    </row>
    <row r="6994" spans="1:9" x14ac:dyDescent="0.25">
      <c r="A6994" s="75">
        <v>6085504417</v>
      </c>
      <c r="B6994" s="75">
        <v>323</v>
      </c>
      <c r="C6994" s="75" t="s">
        <v>197</v>
      </c>
      <c r="D6994" s="75">
        <v>95035</v>
      </c>
      <c r="E6994" s="75" t="s">
        <v>147</v>
      </c>
      <c r="F6994" s="75">
        <v>0</v>
      </c>
      <c r="G6994" s="75" t="s">
        <v>147</v>
      </c>
      <c r="H6994" s="77"/>
      <c r="I6994" s="77"/>
    </row>
    <row r="6995" spans="1:9" x14ac:dyDescent="0.25">
      <c r="A6995" s="75">
        <v>6085512310</v>
      </c>
      <c r="B6995" s="75">
        <v>3791</v>
      </c>
      <c r="C6995" s="75" t="s">
        <v>197</v>
      </c>
      <c r="D6995" s="75">
        <v>95037</v>
      </c>
      <c r="E6995" s="75">
        <v>42.745121843157797</v>
      </c>
      <c r="F6995" s="75">
        <v>3791</v>
      </c>
      <c r="G6995" s="75">
        <v>42.8</v>
      </c>
      <c r="H6995" s="77"/>
      <c r="I6995" s="77"/>
    </row>
    <row r="6996" spans="1:9" x14ac:dyDescent="0.25">
      <c r="A6996" s="75">
        <v>6085512100</v>
      </c>
      <c r="B6996" s="75">
        <v>1666</v>
      </c>
      <c r="C6996" s="75" t="s">
        <v>197</v>
      </c>
      <c r="D6996" s="75">
        <v>95037</v>
      </c>
      <c r="E6996" s="75">
        <v>25.7506014181543</v>
      </c>
      <c r="F6996" s="75">
        <v>0</v>
      </c>
      <c r="G6996" s="75">
        <v>19.600000000000001</v>
      </c>
      <c r="H6996" s="77"/>
      <c r="I6996" s="77"/>
    </row>
    <row r="6997" spans="1:9" x14ac:dyDescent="0.25">
      <c r="A6997" s="75">
        <v>6085512311</v>
      </c>
      <c r="B6997" s="75">
        <v>3314</v>
      </c>
      <c r="C6997" s="75" t="s">
        <v>197</v>
      </c>
      <c r="D6997" s="75">
        <v>95037</v>
      </c>
      <c r="E6997" s="75">
        <v>23.398714771357401</v>
      </c>
      <c r="F6997" s="75">
        <v>0</v>
      </c>
      <c r="G6997" s="75">
        <v>18.899999999999999</v>
      </c>
      <c r="H6997" s="77"/>
      <c r="I6997" s="77"/>
    </row>
    <row r="6998" spans="1:9" x14ac:dyDescent="0.25">
      <c r="A6998" s="75">
        <v>6085512308</v>
      </c>
      <c r="B6998" s="75">
        <v>7006</v>
      </c>
      <c r="C6998" s="75" t="s">
        <v>197</v>
      </c>
      <c r="D6998" s="75">
        <v>95037</v>
      </c>
      <c r="E6998" s="75">
        <v>21.057166523451802</v>
      </c>
      <c r="F6998" s="75">
        <v>0</v>
      </c>
      <c r="G6998" s="75">
        <v>17.7</v>
      </c>
      <c r="H6998" s="77"/>
      <c r="I6998" s="77"/>
    </row>
    <row r="6999" spans="1:9" x14ac:dyDescent="0.25">
      <c r="A6999" s="75">
        <v>6085512309</v>
      </c>
      <c r="B6999" s="75">
        <v>4996</v>
      </c>
      <c r="C6999" s="75" t="s">
        <v>197</v>
      </c>
      <c r="D6999" s="75">
        <v>95037</v>
      </c>
      <c r="E6999" s="75">
        <v>20.775915202570499</v>
      </c>
      <c r="F6999" s="75">
        <v>0</v>
      </c>
      <c r="G6999" s="75">
        <v>17.8</v>
      </c>
      <c r="H6999" s="77"/>
      <c r="I6999" s="77"/>
    </row>
    <row r="7000" spans="1:9" x14ac:dyDescent="0.25">
      <c r="A7000" s="75">
        <v>6085512314</v>
      </c>
      <c r="B7000" s="75">
        <v>5932</v>
      </c>
      <c r="C7000" s="75" t="s">
        <v>197</v>
      </c>
      <c r="D7000" s="75">
        <v>95037</v>
      </c>
      <c r="E7000" s="75">
        <v>18.0534046281367</v>
      </c>
      <c r="F7000" s="75">
        <v>0</v>
      </c>
      <c r="G7000" s="75">
        <v>36.9</v>
      </c>
      <c r="H7000" s="77"/>
      <c r="I7000" s="77"/>
    </row>
    <row r="7001" spans="1:9" x14ac:dyDescent="0.25">
      <c r="A7001" s="75">
        <v>6085513500</v>
      </c>
      <c r="B7001" s="75">
        <v>1144</v>
      </c>
      <c r="C7001" s="75" t="s">
        <v>197</v>
      </c>
      <c r="D7001" s="75">
        <v>95037</v>
      </c>
      <c r="E7001" s="75">
        <v>17.6895507238326</v>
      </c>
      <c r="F7001" s="75">
        <v>0</v>
      </c>
      <c r="G7001" s="75">
        <v>20.3</v>
      </c>
      <c r="H7001" s="77"/>
      <c r="I7001" s="77"/>
    </row>
    <row r="7002" spans="1:9" x14ac:dyDescent="0.25">
      <c r="A7002" s="75">
        <v>6085512313</v>
      </c>
      <c r="B7002" s="75">
        <v>3887</v>
      </c>
      <c r="C7002" s="75" t="s">
        <v>197</v>
      </c>
      <c r="D7002" s="75">
        <v>95037</v>
      </c>
      <c r="E7002" s="75">
        <v>17.146314327530899</v>
      </c>
      <c r="F7002" s="75">
        <v>0</v>
      </c>
      <c r="G7002" s="75">
        <v>37</v>
      </c>
      <c r="H7002" s="77"/>
      <c r="I7002" s="77"/>
    </row>
    <row r="7003" spans="1:9" x14ac:dyDescent="0.25">
      <c r="A7003" s="75">
        <v>6085512312</v>
      </c>
      <c r="B7003" s="75">
        <v>2899</v>
      </c>
      <c r="C7003" s="75" t="s">
        <v>197</v>
      </c>
      <c r="D7003" s="75">
        <v>95037</v>
      </c>
      <c r="E7003" s="75">
        <v>16.083800327893499</v>
      </c>
      <c r="F7003" s="75">
        <v>0</v>
      </c>
      <c r="G7003" s="75">
        <v>10.3</v>
      </c>
      <c r="H7003" s="77"/>
      <c r="I7003" s="77"/>
    </row>
    <row r="7004" spans="1:9" x14ac:dyDescent="0.25">
      <c r="A7004" s="75">
        <v>6085512307</v>
      </c>
      <c r="B7004" s="75">
        <v>6344</v>
      </c>
      <c r="C7004" s="75" t="s">
        <v>197</v>
      </c>
      <c r="D7004" s="75">
        <v>95037</v>
      </c>
      <c r="E7004" s="75">
        <v>15.644422450115201</v>
      </c>
      <c r="F7004" s="75">
        <v>0</v>
      </c>
      <c r="G7004" s="75">
        <v>18.7</v>
      </c>
      <c r="H7004" s="77"/>
      <c r="I7004" s="77"/>
    </row>
    <row r="7005" spans="1:9" x14ac:dyDescent="0.25">
      <c r="A7005" s="75">
        <v>6085512305</v>
      </c>
      <c r="B7005" s="75">
        <v>3936</v>
      </c>
      <c r="C7005" s="75" t="s">
        <v>197</v>
      </c>
      <c r="D7005" s="75">
        <v>95037</v>
      </c>
      <c r="E7005" s="75">
        <v>12.991896814434501</v>
      </c>
      <c r="F7005" s="75">
        <v>0</v>
      </c>
      <c r="G7005" s="75">
        <v>15.2</v>
      </c>
      <c r="H7005" s="77"/>
      <c r="I7005" s="77"/>
    </row>
    <row r="7006" spans="1:9" x14ac:dyDescent="0.25">
      <c r="A7006" s="75">
        <v>6085504601</v>
      </c>
      <c r="B7006" s="75">
        <v>817</v>
      </c>
      <c r="C7006" s="75" t="s">
        <v>197</v>
      </c>
      <c r="D7006" s="75">
        <v>94043</v>
      </c>
      <c r="E7006" s="75">
        <v>25.9374399252664</v>
      </c>
      <c r="F7006" s="75">
        <v>0</v>
      </c>
      <c r="G7006" s="75">
        <v>29.3</v>
      </c>
      <c r="H7006" s="77"/>
      <c r="I7006" s="77"/>
    </row>
    <row r="7007" spans="1:9" x14ac:dyDescent="0.25">
      <c r="A7007" s="75">
        <v>6085504700</v>
      </c>
      <c r="B7007" s="75">
        <v>719</v>
      </c>
      <c r="C7007" s="75" t="s">
        <v>197</v>
      </c>
      <c r="D7007" s="75">
        <v>94035</v>
      </c>
      <c r="E7007" s="75">
        <v>24.045824958854102</v>
      </c>
      <c r="F7007" s="75">
        <v>0</v>
      </c>
      <c r="G7007" s="75">
        <v>34.9</v>
      </c>
      <c r="H7007" s="77"/>
      <c r="I7007" s="77"/>
    </row>
    <row r="7008" spans="1:9" x14ac:dyDescent="0.25">
      <c r="A7008" s="75">
        <v>6085509304</v>
      </c>
      <c r="B7008" s="75">
        <v>2871</v>
      </c>
      <c r="C7008" s="75" t="s">
        <v>197</v>
      </c>
      <c r="D7008" s="75">
        <v>94043</v>
      </c>
      <c r="E7008" s="75">
        <v>22.757342477962801</v>
      </c>
      <c r="F7008" s="75">
        <v>0</v>
      </c>
      <c r="G7008" s="75">
        <v>19.3</v>
      </c>
      <c r="H7008" s="77"/>
      <c r="I7008" s="77"/>
    </row>
    <row r="7009" spans="1:9" x14ac:dyDescent="0.25">
      <c r="A7009" s="75">
        <v>6085509108</v>
      </c>
      <c r="B7009" s="75">
        <v>4281</v>
      </c>
      <c r="C7009" s="75" t="s">
        <v>197</v>
      </c>
      <c r="D7009" s="75">
        <v>94043</v>
      </c>
      <c r="E7009" s="75">
        <v>22.5420312772576</v>
      </c>
      <c r="F7009" s="75">
        <v>0</v>
      </c>
      <c r="G7009" s="75">
        <v>20.9</v>
      </c>
      <c r="H7009" s="77"/>
      <c r="I7009" s="77"/>
    </row>
    <row r="7010" spans="1:9" x14ac:dyDescent="0.25">
      <c r="A7010" s="75">
        <v>6085509202</v>
      </c>
      <c r="B7010" s="75">
        <v>4480</v>
      </c>
      <c r="C7010" s="75" t="s">
        <v>197</v>
      </c>
      <c r="D7010" s="75">
        <v>94043</v>
      </c>
      <c r="E7010" s="75">
        <v>20.9233433923735</v>
      </c>
      <c r="F7010" s="75">
        <v>0</v>
      </c>
      <c r="G7010" s="75">
        <v>15</v>
      </c>
      <c r="H7010" s="77"/>
      <c r="I7010" s="77"/>
    </row>
    <row r="7011" spans="1:9" x14ac:dyDescent="0.25">
      <c r="A7011" s="75">
        <v>6085509201</v>
      </c>
      <c r="B7011" s="75">
        <v>4603</v>
      </c>
      <c r="C7011" s="75" t="s">
        <v>197</v>
      </c>
      <c r="D7011" s="75">
        <v>94043</v>
      </c>
      <c r="E7011" s="75">
        <v>19.8945884561608</v>
      </c>
      <c r="F7011" s="75">
        <v>0</v>
      </c>
      <c r="G7011" s="75">
        <v>10.5</v>
      </c>
      <c r="H7011" s="77"/>
      <c r="I7011" s="77"/>
    </row>
    <row r="7012" spans="1:9" x14ac:dyDescent="0.25">
      <c r="A7012" s="75">
        <v>6085509404</v>
      </c>
      <c r="B7012" s="75">
        <v>6076</v>
      </c>
      <c r="C7012" s="75" t="s">
        <v>197</v>
      </c>
      <c r="D7012" s="75">
        <v>94040</v>
      </c>
      <c r="E7012" s="75">
        <v>18.736570376545298</v>
      </c>
      <c r="F7012" s="75">
        <v>0</v>
      </c>
      <c r="G7012" s="75">
        <v>29.7</v>
      </c>
      <c r="H7012" s="77"/>
      <c r="I7012" s="77"/>
    </row>
    <row r="7013" spans="1:9" x14ac:dyDescent="0.25">
      <c r="A7013" s="75">
        <v>6085509105</v>
      </c>
      <c r="B7013" s="75">
        <v>6396</v>
      </c>
      <c r="C7013" s="75" t="s">
        <v>197</v>
      </c>
      <c r="D7013" s="75">
        <v>94041</v>
      </c>
      <c r="E7013" s="75">
        <v>17.3738836343197</v>
      </c>
      <c r="F7013" s="75">
        <v>0</v>
      </c>
      <c r="G7013" s="75">
        <v>17.399999999999999</v>
      </c>
      <c r="H7013" s="77"/>
      <c r="I7013" s="77"/>
    </row>
    <row r="7014" spans="1:9" x14ac:dyDescent="0.25">
      <c r="A7014" s="75">
        <v>6085509403</v>
      </c>
      <c r="B7014" s="75">
        <v>5121</v>
      </c>
      <c r="C7014" s="75" t="s">
        <v>197</v>
      </c>
      <c r="D7014" s="75">
        <v>94040</v>
      </c>
      <c r="E7014" s="75">
        <v>17.253215930821298</v>
      </c>
      <c r="F7014" s="75">
        <v>0</v>
      </c>
      <c r="G7014" s="75">
        <v>37.200000000000003</v>
      </c>
      <c r="H7014" s="77"/>
      <c r="I7014" s="77"/>
    </row>
    <row r="7015" spans="1:9" x14ac:dyDescent="0.25">
      <c r="A7015" s="75">
        <v>6085509303</v>
      </c>
      <c r="B7015" s="75">
        <v>3706</v>
      </c>
      <c r="C7015" s="75" t="s">
        <v>197</v>
      </c>
      <c r="D7015" s="75">
        <v>94043</v>
      </c>
      <c r="E7015" s="75">
        <v>17.1989432669248</v>
      </c>
      <c r="F7015" s="75">
        <v>0</v>
      </c>
      <c r="G7015" s="75">
        <v>29.3</v>
      </c>
      <c r="H7015" s="77"/>
      <c r="I7015" s="77"/>
    </row>
    <row r="7016" spans="1:9" x14ac:dyDescent="0.25">
      <c r="A7016" s="75">
        <v>6085509500</v>
      </c>
      <c r="B7016" s="75">
        <v>5565</v>
      </c>
      <c r="C7016" s="75" t="s">
        <v>197</v>
      </c>
      <c r="D7016" s="75">
        <v>94041</v>
      </c>
      <c r="E7016" s="75">
        <v>15.266224570995099</v>
      </c>
      <c r="F7016" s="75">
        <v>0</v>
      </c>
      <c r="G7016" s="75">
        <v>27.6</v>
      </c>
      <c r="H7016" s="77"/>
      <c r="I7016" s="77"/>
    </row>
    <row r="7017" spans="1:9" x14ac:dyDescent="0.25">
      <c r="A7017" s="75">
        <v>6085509302</v>
      </c>
      <c r="B7017" s="75">
        <v>2978</v>
      </c>
      <c r="C7017" s="75" t="s">
        <v>197</v>
      </c>
      <c r="D7017" s="75">
        <v>94043</v>
      </c>
      <c r="E7017" s="75">
        <v>10.800267898248601</v>
      </c>
      <c r="F7017" s="75">
        <v>0</v>
      </c>
      <c r="G7017" s="75">
        <v>11</v>
      </c>
      <c r="H7017" s="77"/>
      <c r="I7017" s="77"/>
    </row>
    <row r="7018" spans="1:9" x14ac:dyDescent="0.25">
      <c r="A7018" s="75">
        <v>6085509700</v>
      </c>
      <c r="B7018" s="75">
        <v>3128</v>
      </c>
      <c r="C7018" s="75" t="s">
        <v>197</v>
      </c>
      <c r="D7018" s="75">
        <v>94041</v>
      </c>
      <c r="E7018" s="75">
        <v>9.2010431538095698</v>
      </c>
      <c r="F7018" s="75">
        <v>0</v>
      </c>
      <c r="G7018" s="75">
        <v>10.9</v>
      </c>
      <c r="H7018" s="77"/>
      <c r="I7018" s="77"/>
    </row>
    <row r="7019" spans="1:9" x14ac:dyDescent="0.25">
      <c r="A7019" s="75">
        <v>6085509109</v>
      </c>
      <c r="B7019" s="75">
        <v>4346</v>
      </c>
      <c r="C7019" s="75" t="s">
        <v>197</v>
      </c>
      <c r="D7019" s="75">
        <v>94043</v>
      </c>
      <c r="E7019" s="75">
        <v>9.0132202725854693</v>
      </c>
      <c r="F7019" s="75">
        <v>0</v>
      </c>
      <c r="G7019" s="75">
        <v>9.9</v>
      </c>
      <c r="H7019" s="77"/>
      <c r="I7019" s="77"/>
    </row>
    <row r="7020" spans="1:9" x14ac:dyDescent="0.25">
      <c r="A7020" s="75">
        <v>6085509902</v>
      </c>
      <c r="B7020" s="75">
        <v>4838</v>
      </c>
      <c r="C7020" s="75" t="s">
        <v>197</v>
      </c>
      <c r="D7020" s="75">
        <v>94040</v>
      </c>
      <c r="E7020" s="75">
        <v>8.5082023425880795</v>
      </c>
      <c r="F7020" s="75">
        <v>0</v>
      </c>
      <c r="G7020" s="75">
        <v>15</v>
      </c>
      <c r="H7020" s="77"/>
      <c r="I7020" s="77"/>
    </row>
    <row r="7021" spans="1:9" x14ac:dyDescent="0.25">
      <c r="A7021" s="75">
        <v>6085509802</v>
      </c>
      <c r="B7021" s="75">
        <v>2719</v>
      </c>
      <c r="C7021" s="75" t="s">
        <v>197</v>
      </c>
      <c r="D7021" s="75">
        <v>94040</v>
      </c>
      <c r="E7021" s="75">
        <v>6.65512148430164</v>
      </c>
      <c r="F7021" s="75">
        <v>0</v>
      </c>
      <c r="G7021" s="75">
        <v>8.5</v>
      </c>
      <c r="H7021" s="77"/>
      <c r="I7021" s="77"/>
    </row>
    <row r="7022" spans="1:9" x14ac:dyDescent="0.25">
      <c r="A7022" s="75">
        <v>6085509600</v>
      </c>
      <c r="B7022" s="75">
        <v>2625</v>
      </c>
      <c r="C7022" s="75" t="s">
        <v>197</v>
      </c>
      <c r="D7022" s="75">
        <v>94041</v>
      </c>
      <c r="E7022" s="75">
        <v>5.35770139563357</v>
      </c>
      <c r="F7022" s="75">
        <v>0</v>
      </c>
      <c r="G7022" s="75">
        <v>9.6999999999999993</v>
      </c>
      <c r="H7022" s="77"/>
      <c r="I7022" s="77"/>
    </row>
    <row r="7023" spans="1:9" x14ac:dyDescent="0.25">
      <c r="A7023" s="75">
        <v>6085509901</v>
      </c>
      <c r="B7023" s="75">
        <v>1934</v>
      </c>
      <c r="C7023" s="75" t="s">
        <v>197</v>
      </c>
      <c r="D7023" s="75">
        <v>94040</v>
      </c>
      <c r="E7023" s="75">
        <v>3.8609592325778501</v>
      </c>
      <c r="F7023" s="75">
        <v>0</v>
      </c>
      <c r="G7023" s="75">
        <v>5.7</v>
      </c>
      <c r="H7023" s="77"/>
      <c r="I7023" s="77"/>
    </row>
    <row r="7024" spans="1:9" x14ac:dyDescent="0.25">
      <c r="A7024" s="75">
        <v>6085510700</v>
      </c>
      <c r="B7024" s="75">
        <v>4775</v>
      </c>
      <c r="C7024" s="75" t="s">
        <v>197</v>
      </c>
      <c r="D7024" s="75">
        <v>94306</v>
      </c>
      <c r="E7024" s="75">
        <v>15.4291249511949</v>
      </c>
      <c r="F7024" s="75">
        <v>0</v>
      </c>
      <c r="G7024" s="75">
        <v>20.2</v>
      </c>
      <c r="H7024" s="77"/>
      <c r="I7024" s="77"/>
    </row>
    <row r="7025" spans="1:9" x14ac:dyDescent="0.25">
      <c r="A7025" s="75">
        <v>6085511000</v>
      </c>
      <c r="B7025" s="75">
        <v>6402</v>
      </c>
      <c r="C7025" s="75" t="s">
        <v>197</v>
      </c>
      <c r="D7025" s="75">
        <v>94303</v>
      </c>
      <c r="E7025" s="75">
        <v>15.3836342330388</v>
      </c>
      <c r="F7025" s="75">
        <v>0</v>
      </c>
      <c r="G7025" s="75">
        <v>7.3</v>
      </c>
      <c r="H7025" s="77"/>
      <c r="I7025" s="77"/>
    </row>
    <row r="7026" spans="1:9" x14ac:dyDescent="0.25">
      <c r="A7026" s="75">
        <v>6085510801</v>
      </c>
      <c r="B7026" s="75">
        <v>5290</v>
      </c>
      <c r="C7026" s="75" t="s">
        <v>197</v>
      </c>
      <c r="D7026" s="75">
        <v>94303</v>
      </c>
      <c r="E7026" s="75">
        <v>13.622711279713799</v>
      </c>
      <c r="F7026" s="75">
        <v>0</v>
      </c>
      <c r="G7026" s="75">
        <v>6.2</v>
      </c>
      <c r="H7026" s="77"/>
      <c r="I7026" s="77"/>
    </row>
    <row r="7027" spans="1:9" x14ac:dyDescent="0.25">
      <c r="A7027" s="75">
        <v>6085511100</v>
      </c>
      <c r="B7027" s="75">
        <v>5445</v>
      </c>
      <c r="C7027" s="75" t="s">
        <v>197</v>
      </c>
      <c r="D7027" s="75">
        <v>94303</v>
      </c>
      <c r="E7027" s="75">
        <v>12.6887771518224</v>
      </c>
      <c r="F7027" s="75">
        <v>0</v>
      </c>
      <c r="G7027" s="75">
        <v>8</v>
      </c>
      <c r="H7027" s="77"/>
      <c r="I7027" s="77"/>
    </row>
    <row r="7028" spans="1:9" x14ac:dyDescent="0.25">
      <c r="A7028" s="75">
        <v>6085511302</v>
      </c>
      <c r="B7028" s="75">
        <v>4062</v>
      </c>
      <c r="C7028" s="75" t="s">
        <v>197</v>
      </c>
      <c r="D7028" s="75">
        <v>94301</v>
      </c>
      <c r="E7028" s="75">
        <v>8.9820534223901003</v>
      </c>
      <c r="F7028" s="75">
        <v>0</v>
      </c>
      <c r="G7028" s="75">
        <v>19.3</v>
      </c>
      <c r="H7028" s="77"/>
      <c r="I7028" s="77"/>
    </row>
    <row r="7029" spans="1:9" x14ac:dyDescent="0.25">
      <c r="A7029" s="75">
        <v>6085511301</v>
      </c>
      <c r="B7029" s="75">
        <v>3671</v>
      </c>
      <c r="C7029" s="75" t="s">
        <v>197</v>
      </c>
      <c r="D7029" s="75">
        <v>94301</v>
      </c>
      <c r="E7029" s="75">
        <v>8.7002545948576504</v>
      </c>
      <c r="F7029" s="75">
        <v>0</v>
      </c>
      <c r="G7029" s="75">
        <v>16.399999999999999</v>
      </c>
      <c r="H7029" s="77"/>
      <c r="I7029" s="77"/>
    </row>
    <row r="7030" spans="1:9" x14ac:dyDescent="0.25">
      <c r="A7030" s="75">
        <v>6085510600</v>
      </c>
      <c r="B7030" s="75">
        <v>6139</v>
      </c>
      <c r="C7030" s="75" t="s">
        <v>197</v>
      </c>
      <c r="D7030" s="75">
        <v>94306</v>
      </c>
      <c r="E7030" s="75">
        <v>8.4360242217392898</v>
      </c>
      <c r="F7030" s="75">
        <v>0</v>
      </c>
      <c r="G7030" s="75">
        <v>16.100000000000001</v>
      </c>
      <c r="H7030" s="77"/>
      <c r="I7030" s="77"/>
    </row>
    <row r="7031" spans="1:9" x14ac:dyDescent="0.25">
      <c r="A7031" s="75">
        <v>6085510803</v>
      </c>
      <c r="B7031" s="75">
        <v>2558</v>
      </c>
      <c r="C7031" s="75" t="s">
        <v>197</v>
      </c>
      <c r="D7031" s="75">
        <v>94306</v>
      </c>
      <c r="E7031" s="75">
        <v>8.3064989011323505</v>
      </c>
      <c r="F7031" s="75">
        <v>0</v>
      </c>
      <c r="G7031" s="75">
        <v>20.8</v>
      </c>
      <c r="H7031" s="77"/>
      <c r="I7031" s="77"/>
    </row>
    <row r="7032" spans="1:9" x14ac:dyDescent="0.25">
      <c r="A7032" s="75">
        <v>6085509401</v>
      </c>
      <c r="B7032" s="75">
        <v>3212</v>
      </c>
      <c r="C7032" s="75" t="s">
        <v>197</v>
      </c>
      <c r="D7032" s="75">
        <v>94306</v>
      </c>
      <c r="E7032" s="75">
        <v>7.9730683710298802</v>
      </c>
      <c r="F7032" s="75">
        <v>0</v>
      </c>
      <c r="G7032" s="75">
        <v>15.2</v>
      </c>
      <c r="H7032" s="77"/>
      <c r="I7032" s="77"/>
    </row>
    <row r="7033" spans="1:9" x14ac:dyDescent="0.25">
      <c r="A7033" s="75">
        <v>6085510900</v>
      </c>
      <c r="B7033" s="75">
        <v>5354</v>
      </c>
      <c r="C7033" s="75" t="s">
        <v>197</v>
      </c>
      <c r="D7033" s="75">
        <v>94306</v>
      </c>
      <c r="E7033" s="75">
        <v>7.7794459414071904</v>
      </c>
      <c r="F7033" s="75">
        <v>0</v>
      </c>
      <c r="G7033" s="75">
        <v>12.8</v>
      </c>
      <c r="H7033" s="77"/>
      <c r="I7033" s="77"/>
    </row>
    <row r="7034" spans="1:9" x14ac:dyDescent="0.25">
      <c r="A7034" s="75">
        <v>6085511200</v>
      </c>
      <c r="B7034" s="75">
        <v>4849</v>
      </c>
      <c r="C7034" s="75" t="s">
        <v>197</v>
      </c>
      <c r="D7034" s="75">
        <v>94301</v>
      </c>
      <c r="E7034" s="75">
        <v>6.3740837076721197</v>
      </c>
      <c r="F7034" s="75">
        <v>0</v>
      </c>
      <c r="G7034" s="75">
        <v>3.2</v>
      </c>
      <c r="H7034" s="77"/>
      <c r="I7034" s="77"/>
    </row>
    <row r="7035" spans="1:9" x14ac:dyDescent="0.25">
      <c r="A7035" s="75">
        <v>6085511609</v>
      </c>
      <c r="B7035" s="75">
        <v>3183</v>
      </c>
      <c r="C7035" s="75" t="s">
        <v>197</v>
      </c>
      <c r="D7035" s="75">
        <v>94304</v>
      </c>
      <c r="E7035" s="75">
        <v>6.3526873611163399</v>
      </c>
      <c r="F7035" s="75">
        <v>0</v>
      </c>
      <c r="G7035" s="75">
        <v>14.4</v>
      </c>
      <c r="H7035" s="77"/>
      <c r="I7035" s="77"/>
    </row>
    <row r="7036" spans="1:9" x14ac:dyDescent="0.25">
      <c r="A7036" s="75">
        <v>6085511400</v>
      </c>
      <c r="B7036" s="75">
        <v>3639</v>
      </c>
      <c r="C7036" s="75" t="s">
        <v>197</v>
      </c>
      <c r="D7036" s="75">
        <v>94301</v>
      </c>
      <c r="E7036" s="75">
        <v>4.7267310794427404</v>
      </c>
      <c r="F7036" s="75">
        <v>0</v>
      </c>
      <c r="G7036" s="75">
        <v>8.6</v>
      </c>
      <c r="H7036" s="77"/>
      <c r="I7036" s="77"/>
    </row>
    <row r="7037" spans="1:9" x14ac:dyDescent="0.25">
      <c r="A7037" s="75">
        <v>6085511705</v>
      </c>
      <c r="B7037" s="75">
        <v>995</v>
      </c>
      <c r="C7037" s="75" t="s">
        <v>197</v>
      </c>
      <c r="D7037" s="75">
        <v>94304</v>
      </c>
      <c r="E7037" s="75">
        <v>3.46016956630706</v>
      </c>
      <c r="F7037" s="75">
        <v>0</v>
      </c>
      <c r="G7037" s="75">
        <v>6.6</v>
      </c>
      <c r="H7037" s="77"/>
      <c r="I7037" s="77"/>
    </row>
    <row r="7038" spans="1:9" x14ac:dyDescent="0.25">
      <c r="A7038" s="75">
        <v>6085510802</v>
      </c>
      <c r="B7038" s="75">
        <v>1840</v>
      </c>
      <c r="C7038" s="75" t="s">
        <v>197</v>
      </c>
      <c r="D7038" s="75">
        <v>94306</v>
      </c>
      <c r="E7038" s="75">
        <v>3.3396194642197798</v>
      </c>
      <c r="F7038" s="75">
        <v>0</v>
      </c>
      <c r="G7038" s="75">
        <v>2.2999999999999998</v>
      </c>
      <c r="H7038" s="77"/>
      <c r="I7038" s="77"/>
    </row>
    <row r="7039" spans="1:9" x14ac:dyDescent="0.25">
      <c r="A7039" s="75">
        <v>6085503105</v>
      </c>
      <c r="B7039" s="75">
        <v>2484</v>
      </c>
      <c r="C7039" s="75" t="s">
        <v>197</v>
      </c>
      <c r="D7039" s="75">
        <v>95122</v>
      </c>
      <c r="E7039" s="75">
        <v>53.778505488319702</v>
      </c>
      <c r="F7039" s="75">
        <v>2484</v>
      </c>
      <c r="G7039" s="75">
        <v>49.5</v>
      </c>
      <c r="H7039" s="77"/>
      <c r="I7039" s="77"/>
    </row>
    <row r="7040" spans="1:9" x14ac:dyDescent="0.25">
      <c r="A7040" s="75">
        <v>6085500100</v>
      </c>
      <c r="B7040" s="75">
        <v>6339</v>
      </c>
      <c r="C7040" s="75" t="s">
        <v>197</v>
      </c>
      <c r="D7040" s="75">
        <v>95112</v>
      </c>
      <c r="E7040" s="75">
        <v>50.034215633404102</v>
      </c>
      <c r="F7040" s="75">
        <v>6339</v>
      </c>
      <c r="G7040" s="75">
        <v>40.200000000000003</v>
      </c>
      <c r="H7040" s="77"/>
      <c r="I7040" s="77"/>
    </row>
    <row r="7041" spans="1:9" x14ac:dyDescent="0.25">
      <c r="A7041" s="75">
        <v>6085504318</v>
      </c>
      <c r="B7041" s="75">
        <v>5265</v>
      </c>
      <c r="C7041" s="75" t="s">
        <v>197</v>
      </c>
      <c r="D7041" s="75">
        <v>95131</v>
      </c>
      <c r="E7041" s="75">
        <v>48.516999126429603</v>
      </c>
      <c r="F7041" s="75">
        <v>5265</v>
      </c>
      <c r="G7041" s="75">
        <v>46.7</v>
      </c>
      <c r="H7041" s="77"/>
      <c r="I7041" s="77"/>
    </row>
    <row r="7042" spans="1:9" x14ac:dyDescent="0.25">
      <c r="A7042" s="75">
        <v>6085503601</v>
      </c>
      <c r="B7042" s="75">
        <v>2992</v>
      </c>
      <c r="C7042" s="75" t="s">
        <v>197</v>
      </c>
      <c r="D7042" s="75">
        <v>95133</v>
      </c>
      <c r="E7042" s="75">
        <v>47.0879056737041</v>
      </c>
      <c r="F7042" s="75">
        <v>2992</v>
      </c>
      <c r="G7042" s="75">
        <v>53.2</v>
      </c>
      <c r="H7042" s="77"/>
      <c r="I7042" s="77"/>
    </row>
    <row r="7043" spans="1:9" x14ac:dyDescent="0.25">
      <c r="A7043" s="75">
        <v>6085503122</v>
      </c>
      <c r="B7043" s="75">
        <v>3449</v>
      </c>
      <c r="C7043" s="75" t="s">
        <v>197</v>
      </c>
      <c r="D7043" s="75">
        <v>95112</v>
      </c>
      <c r="E7043" s="75">
        <v>46.690923899827297</v>
      </c>
      <c r="F7043" s="75">
        <v>3449</v>
      </c>
      <c r="G7043" s="75">
        <v>59.8</v>
      </c>
      <c r="H7043" s="77"/>
      <c r="I7043" s="77"/>
    </row>
    <row r="7044" spans="1:9" x14ac:dyDescent="0.25">
      <c r="A7044" s="75">
        <v>6085501600</v>
      </c>
      <c r="B7044" s="75">
        <v>6854</v>
      </c>
      <c r="C7044" s="75" t="s">
        <v>197</v>
      </c>
      <c r="D7044" s="75">
        <v>95112</v>
      </c>
      <c r="E7044" s="75">
        <v>45.890606783232798</v>
      </c>
      <c r="F7044" s="75">
        <v>6854</v>
      </c>
      <c r="G7044" s="75">
        <v>52.6</v>
      </c>
      <c r="H7044" s="77"/>
      <c r="I7044" s="77"/>
    </row>
    <row r="7045" spans="1:9" x14ac:dyDescent="0.25">
      <c r="A7045" s="75">
        <v>6085503110</v>
      </c>
      <c r="B7045" s="75">
        <v>4618</v>
      </c>
      <c r="C7045" s="75" t="s">
        <v>197</v>
      </c>
      <c r="D7045" s="75">
        <v>95122</v>
      </c>
      <c r="E7045" s="75">
        <v>45.221603631497999</v>
      </c>
      <c r="F7045" s="75">
        <v>4618</v>
      </c>
      <c r="G7045" s="75">
        <v>71.7</v>
      </c>
      <c r="H7045" s="77"/>
      <c r="I7045" s="77"/>
    </row>
    <row r="7046" spans="1:9" x14ac:dyDescent="0.25">
      <c r="A7046" s="75">
        <v>6085503214</v>
      </c>
      <c r="B7046" s="75">
        <v>7253</v>
      </c>
      <c r="C7046" s="75" t="s">
        <v>197</v>
      </c>
      <c r="D7046" s="75">
        <v>95111</v>
      </c>
      <c r="E7046" s="75">
        <v>44.500911639922997</v>
      </c>
      <c r="F7046" s="75">
        <v>7253</v>
      </c>
      <c r="G7046" s="75">
        <v>52.9</v>
      </c>
      <c r="H7046" s="77"/>
      <c r="I7046" s="77"/>
    </row>
    <row r="7047" spans="1:9" x14ac:dyDescent="0.25">
      <c r="A7047" s="75">
        <v>6085501102</v>
      </c>
      <c r="B7047" s="75">
        <v>4477</v>
      </c>
      <c r="C7047" s="75" t="s">
        <v>197</v>
      </c>
      <c r="D7047" s="75">
        <v>95112</v>
      </c>
      <c r="E7047" s="75">
        <v>43.538416582055902</v>
      </c>
      <c r="F7047" s="75">
        <v>4477</v>
      </c>
      <c r="G7047" s="75">
        <v>33.1</v>
      </c>
      <c r="H7047" s="77"/>
      <c r="I7047" s="77"/>
    </row>
    <row r="7048" spans="1:9" x14ac:dyDescent="0.25">
      <c r="A7048" s="75">
        <v>6085503602</v>
      </c>
      <c r="B7048" s="75">
        <v>4741</v>
      </c>
      <c r="C7048" s="75" t="s">
        <v>197</v>
      </c>
      <c r="D7048" s="75">
        <v>95116</v>
      </c>
      <c r="E7048" s="75">
        <v>42.874941527073197</v>
      </c>
      <c r="F7048" s="75">
        <v>4741</v>
      </c>
      <c r="G7048" s="75">
        <v>52.8</v>
      </c>
      <c r="H7048" s="77"/>
      <c r="I7048" s="77"/>
    </row>
    <row r="7049" spans="1:9" x14ac:dyDescent="0.25">
      <c r="A7049" s="75">
        <v>6085501401</v>
      </c>
      <c r="B7049" s="75">
        <v>3295</v>
      </c>
      <c r="C7049" s="75" t="s">
        <v>197</v>
      </c>
      <c r="D7049" s="75">
        <v>95116</v>
      </c>
      <c r="E7049" s="75">
        <v>42.852166313438701</v>
      </c>
      <c r="F7049" s="75">
        <v>3295</v>
      </c>
      <c r="G7049" s="75">
        <v>46.4</v>
      </c>
      <c r="H7049" s="77"/>
      <c r="I7049" s="77"/>
    </row>
    <row r="7050" spans="1:9" x14ac:dyDescent="0.25">
      <c r="A7050" s="75">
        <v>6085503113</v>
      </c>
      <c r="B7050" s="75">
        <v>4760</v>
      </c>
      <c r="C7050" s="75" t="s">
        <v>197</v>
      </c>
      <c r="D7050" s="75">
        <v>95110</v>
      </c>
      <c r="E7050" s="75">
        <v>41.934957808004</v>
      </c>
      <c r="F7050" s="75">
        <v>4760</v>
      </c>
      <c r="G7050" s="75">
        <v>61.1</v>
      </c>
      <c r="H7050" s="77"/>
      <c r="I7050" s="77"/>
    </row>
    <row r="7051" spans="1:9" x14ac:dyDescent="0.25">
      <c r="A7051" s="75">
        <v>6085503117</v>
      </c>
      <c r="B7051" s="75">
        <v>3120</v>
      </c>
      <c r="C7051" s="75" t="s">
        <v>197</v>
      </c>
      <c r="D7051" s="75">
        <v>95122</v>
      </c>
      <c r="E7051" s="75">
        <v>41.448939541558602</v>
      </c>
      <c r="F7051" s="75">
        <v>3120</v>
      </c>
      <c r="G7051" s="75">
        <v>62.6</v>
      </c>
      <c r="H7051" s="77"/>
      <c r="I7051" s="77"/>
    </row>
    <row r="7052" spans="1:9" x14ac:dyDescent="0.25">
      <c r="A7052" s="75">
        <v>6085501501</v>
      </c>
      <c r="B7052" s="75">
        <v>4278</v>
      </c>
      <c r="C7052" s="75" t="s">
        <v>197</v>
      </c>
      <c r="D7052" s="75">
        <v>95116</v>
      </c>
      <c r="E7052" s="75">
        <v>41.3606501432565</v>
      </c>
      <c r="F7052" s="75">
        <v>4278</v>
      </c>
      <c r="G7052" s="75">
        <v>52.9</v>
      </c>
      <c r="H7052" s="77"/>
      <c r="I7052" s="77"/>
    </row>
    <row r="7053" spans="1:9" x14ac:dyDescent="0.25">
      <c r="A7053" s="75">
        <v>6085501502</v>
      </c>
      <c r="B7053" s="75">
        <v>4549</v>
      </c>
      <c r="C7053" s="75" t="s">
        <v>197</v>
      </c>
      <c r="D7053" s="75">
        <v>95116</v>
      </c>
      <c r="E7053" s="75">
        <v>39.055691547346598</v>
      </c>
      <c r="F7053" s="75">
        <v>0</v>
      </c>
      <c r="G7053" s="75">
        <v>48.7</v>
      </c>
      <c r="H7053" s="77"/>
      <c r="I7053" s="77"/>
    </row>
    <row r="7054" spans="1:9" x14ac:dyDescent="0.25">
      <c r="A7054" s="75">
        <v>6085504319</v>
      </c>
      <c r="B7054" s="75">
        <v>6936</v>
      </c>
      <c r="C7054" s="75" t="s">
        <v>197</v>
      </c>
      <c r="D7054" s="75">
        <v>95133</v>
      </c>
      <c r="E7054" s="75">
        <v>38.757081411298103</v>
      </c>
      <c r="F7054" s="75">
        <v>0</v>
      </c>
      <c r="G7054" s="75">
        <v>19.600000000000001</v>
      </c>
      <c r="H7054" s="77"/>
      <c r="I7054" s="77"/>
    </row>
    <row r="7055" spans="1:9" x14ac:dyDescent="0.25">
      <c r="A7055" s="75">
        <v>6085503112</v>
      </c>
      <c r="B7055" s="75">
        <v>4025</v>
      </c>
      <c r="C7055" s="75" t="s">
        <v>197</v>
      </c>
      <c r="D7055" s="75">
        <v>95112</v>
      </c>
      <c r="E7055" s="75">
        <v>38.664560928880697</v>
      </c>
      <c r="F7055" s="75">
        <v>0</v>
      </c>
      <c r="G7055" s="75">
        <v>43.6</v>
      </c>
      <c r="H7055" s="77"/>
      <c r="I7055" s="77"/>
    </row>
    <row r="7056" spans="1:9" x14ac:dyDescent="0.25">
      <c r="A7056" s="75">
        <v>6085501000</v>
      </c>
      <c r="B7056" s="75">
        <v>4769</v>
      </c>
      <c r="C7056" s="75" t="s">
        <v>197</v>
      </c>
      <c r="D7056" s="75">
        <v>95112</v>
      </c>
      <c r="E7056" s="75">
        <v>38.304687071826201</v>
      </c>
      <c r="F7056" s="75">
        <v>0</v>
      </c>
      <c r="G7056" s="75">
        <v>46.4</v>
      </c>
      <c r="H7056" s="77"/>
      <c r="I7056" s="77"/>
    </row>
    <row r="7057" spans="1:9" x14ac:dyDescent="0.25">
      <c r="A7057" s="75">
        <v>6085503208</v>
      </c>
      <c r="B7057" s="75">
        <v>3985</v>
      </c>
      <c r="C7057" s="75" t="s">
        <v>197</v>
      </c>
      <c r="D7057" s="75">
        <v>95111</v>
      </c>
      <c r="E7057" s="75">
        <v>38.204508995781097</v>
      </c>
      <c r="F7057" s="75">
        <v>0</v>
      </c>
      <c r="G7057" s="75">
        <v>30.2</v>
      </c>
      <c r="H7057" s="77"/>
      <c r="I7057" s="77"/>
    </row>
    <row r="7058" spans="1:9" x14ac:dyDescent="0.25">
      <c r="A7058" s="75">
        <v>6085503121</v>
      </c>
      <c r="B7058" s="75">
        <v>4499</v>
      </c>
      <c r="C7058" s="75" t="s">
        <v>197</v>
      </c>
      <c r="D7058" s="75">
        <v>95125</v>
      </c>
      <c r="E7058" s="75">
        <v>37.505509818223899</v>
      </c>
      <c r="F7058" s="75">
        <v>0</v>
      </c>
      <c r="G7058" s="75">
        <v>49.2</v>
      </c>
      <c r="H7058" s="77"/>
      <c r="I7058" s="77"/>
    </row>
    <row r="7059" spans="1:9" x14ac:dyDescent="0.25">
      <c r="A7059" s="75">
        <v>6085503710</v>
      </c>
      <c r="B7059" s="75">
        <v>3599</v>
      </c>
      <c r="C7059" s="75" t="s">
        <v>197</v>
      </c>
      <c r="D7059" s="75">
        <v>95116</v>
      </c>
      <c r="E7059" s="75">
        <v>37.441598107273101</v>
      </c>
      <c r="F7059" s="75">
        <v>0</v>
      </c>
      <c r="G7059" s="75">
        <v>56.6</v>
      </c>
      <c r="H7059" s="77"/>
      <c r="I7059" s="77"/>
    </row>
    <row r="7060" spans="1:9" x14ac:dyDescent="0.25">
      <c r="A7060" s="75">
        <v>6085502002</v>
      </c>
      <c r="B7060" s="75">
        <v>4887</v>
      </c>
      <c r="C7060" s="75" t="s">
        <v>197</v>
      </c>
      <c r="D7060" s="75">
        <v>95126</v>
      </c>
      <c r="E7060" s="75">
        <v>36.961853067220297</v>
      </c>
      <c r="F7060" s="75">
        <v>0</v>
      </c>
      <c r="G7060" s="75">
        <v>51.5</v>
      </c>
      <c r="H7060" s="77"/>
      <c r="I7060" s="77"/>
    </row>
    <row r="7061" spans="1:9" x14ac:dyDescent="0.25">
      <c r="A7061" s="75">
        <v>6085503217</v>
      </c>
      <c r="B7061" s="75">
        <v>4512</v>
      </c>
      <c r="C7061" s="75" t="s">
        <v>197</v>
      </c>
      <c r="D7061" s="75">
        <v>95111</v>
      </c>
      <c r="E7061" s="75">
        <v>35.542608447952396</v>
      </c>
      <c r="F7061" s="75">
        <v>0</v>
      </c>
      <c r="G7061" s="75">
        <v>40.1</v>
      </c>
      <c r="H7061" s="77"/>
      <c r="I7061" s="77"/>
    </row>
    <row r="7062" spans="1:9" x14ac:dyDescent="0.25">
      <c r="A7062" s="75">
        <v>6085503204</v>
      </c>
      <c r="B7062" s="75">
        <v>8175</v>
      </c>
      <c r="C7062" s="75" t="s">
        <v>197</v>
      </c>
      <c r="D7062" s="75">
        <v>95111</v>
      </c>
      <c r="E7062" s="75">
        <v>34.844745526155002</v>
      </c>
      <c r="F7062" s="75">
        <v>0</v>
      </c>
      <c r="G7062" s="75">
        <v>38.200000000000003</v>
      </c>
      <c r="H7062" s="77"/>
      <c r="I7062" s="77"/>
    </row>
    <row r="7063" spans="1:9" x14ac:dyDescent="0.25">
      <c r="A7063" s="75">
        <v>6085503207</v>
      </c>
      <c r="B7063" s="75">
        <v>3938</v>
      </c>
      <c r="C7063" s="75" t="s">
        <v>197</v>
      </c>
      <c r="D7063" s="75">
        <v>95121</v>
      </c>
      <c r="E7063" s="75">
        <v>34.672385096355796</v>
      </c>
      <c r="F7063" s="75">
        <v>0</v>
      </c>
      <c r="G7063" s="75">
        <v>23</v>
      </c>
      <c r="H7063" s="77"/>
      <c r="I7063" s="77"/>
    </row>
    <row r="7064" spans="1:9" x14ac:dyDescent="0.25">
      <c r="A7064" s="75">
        <v>6085501700</v>
      </c>
      <c r="B7064" s="75">
        <v>4916</v>
      </c>
      <c r="C7064" s="75" t="s">
        <v>197</v>
      </c>
      <c r="D7064" s="75">
        <v>95110</v>
      </c>
      <c r="E7064" s="75">
        <v>34.5025675817215</v>
      </c>
      <c r="F7064" s="75">
        <v>0</v>
      </c>
      <c r="G7064" s="75">
        <v>60.5</v>
      </c>
      <c r="H7064" s="77"/>
      <c r="I7064" s="77"/>
    </row>
    <row r="7065" spans="1:9" x14ac:dyDescent="0.25">
      <c r="A7065" s="75">
        <v>6085503709</v>
      </c>
      <c r="B7065" s="75">
        <v>5088</v>
      </c>
      <c r="C7065" s="75" t="s">
        <v>197</v>
      </c>
      <c r="D7065" s="75">
        <v>95133</v>
      </c>
      <c r="E7065" s="75">
        <v>34.346103014257103</v>
      </c>
      <c r="F7065" s="75">
        <v>0</v>
      </c>
      <c r="G7065" s="75">
        <v>60.5</v>
      </c>
      <c r="H7065" s="77"/>
      <c r="I7065" s="77"/>
    </row>
    <row r="7066" spans="1:9" x14ac:dyDescent="0.25">
      <c r="A7066" s="75">
        <v>6085503712</v>
      </c>
      <c r="B7066" s="75">
        <v>4108</v>
      </c>
      <c r="C7066" s="75" t="s">
        <v>197</v>
      </c>
      <c r="D7066" s="75">
        <v>95116</v>
      </c>
      <c r="E7066" s="75">
        <v>34.306738830903001</v>
      </c>
      <c r="F7066" s="75">
        <v>0</v>
      </c>
      <c r="G7066" s="75">
        <v>50.7</v>
      </c>
      <c r="H7066" s="77"/>
      <c r="I7066" s="77"/>
    </row>
    <row r="7067" spans="1:9" x14ac:dyDescent="0.25">
      <c r="A7067" s="75">
        <v>6085503401</v>
      </c>
      <c r="B7067" s="75">
        <v>4915</v>
      </c>
      <c r="C7067" s="75" t="s">
        <v>197</v>
      </c>
      <c r="D7067" s="75">
        <v>95122</v>
      </c>
      <c r="E7067" s="75">
        <v>34.167822775227599</v>
      </c>
      <c r="F7067" s="75">
        <v>0</v>
      </c>
      <c r="G7067" s="75">
        <v>45.6</v>
      </c>
      <c r="H7067" s="77"/>
      <c r="I7067" s="77"/>
    </row>
    <row r="7068" spans="1:9" x14ac:dyDescent="0.25">
      <c r="A7068" s="75">
        <v>6085503210</v>
      </c>
      <c r="B7068" s="75">
        <v>4453</v>
      </c>
      <c r="C7068" s="75" t="s">
        <v>197</v>
      </c>
      <c r="D7068" s="75">
        <v>95111</v>
      </c>
      <c r="E7068" s="75">
        <v>33.968350417177</v>
      </c>
      <c r="F7068" s="75">
        <v>0</v>
      </c>
      <c r="G7068" s="75">
        <v>29</v>
      </c>
      <c r="H7068" s="77"/>
      <c r="I7068" s="77"/>
    </row>
    <row r="7069" spans="1:9" x14ac:dyDescent="0.25">
      <c r="A7069" s="75">
        <v>6085505100</v>
      </c>
      <c r="B7069" s="75">
        <v>3027</v>
      </c>
      <c r="C7069" s="75" t="s">
        <v>197</v>
      </c>
      <c r="D7069" s="75">
        <v>95110</v>
      </c>
      <c r="E7069" s="75">
        <v>33.796102267679501</v>
      </c>
      <c r="F7069" s="75">
        <v>0</v>
      </c>
      <c r="G7069" s="75">
        <v>34.700000000000003</v>
      </c>
      <c r="H7069" s="77"/>
      <c r="I7069" s="77"/>
    </row>
    <row r="7070" spans="1:9" x14ac:dyDescent="0.25">
      <c r="A7070" s="75">
        <v>6085501200</v>
      </c>
      <c r="B7070" s="75">
        <v>4186</v>
      </c>
      <c r="C7070" s="75" t="s">
        <v>197</v>
      </c>
      <c r="D7070" s="75">
        <v>95112</v>
      </c>
      <c r="E7070" s="75">
        <v>32.855572522860697</v>
      </c>
      <c r="F7070" s="75">
        <v>0</v>
      </c>
      <c r="G7070" s="75">
        <v>36.9</v>
      </c>
      <c r="H7070" s="77"/>
      <c r="I7070" s="77"/>
    </row>
    <row r="7071" spans="1:9" x14ac:dyDescent="0.25">
      <c r="A7071" s="75">
        <v>6085503402</v>
      </c>
      <c r="B7071" s="75">
        <v>5263</v>
      </c>
      <c r="C7071" s="75" t="s">
        <v>197</v>
      </c>
      <c r="D7071" s="75">
        <v>95122</v>
      </c>
      <c r="E7071" s="75">
        <v>32.668180848516897</v>
      </c>
      <c r="F7071" s="75">
        <v>0</v>
      </c>
      <c r="G7071" s="75">
        <v>52.3</v>
      </c>
      <c r="H7071" s="77"/>
      <c r="I7071" s="77"/>
    </row>
    <row r="7072" spans="1:9" x14ac:dyDescent="0.25">
      <c r="A7072" s="75">
        <v>6085503306</v>
      </c>
      <c r="B7072" s="75">
        <v>4311</v>
      </c>
      <c r="C7072" s="75" t="s">
        <v>197</v>
      </c>
      <c r="D7072" s="75">
        <v>95122</v>
      </c>
      <c r="E7072" s="75">
        <v>32.601154037299402</v>
      </c>
      <c r="F7072" s="75">
        <v>0</v>
      </c>
      <c r="G7072" s="75">
        <v>31.5</v>
      </c>
      <c r="H7072" s="77"/>
      <c r="I7072" s="77"/>
    </row>
    <row r="7073" spans="1:9" x14ac:dyDescent="0.25">
      <c r="A7073" s="75">
        <v>6085501402</v>
      </c>
      <c r="B7073" s="75">
        <v>2947</v>
      </c>
      <c r="C7073" s="75" t="s">
        <v>197</v>
      </c>
      <c r="D7073" s="75">
        <v>95116</v>
      </c>
      <c r="E7073" s="75">
        <v>32.308262453745499</v>
      </c>
      <c r="F7073" s="75">
        <v>0</v>
      </c>
      <c r="G7073" s="75">
        <v>54.3</v>
      </c>
      <c r="H7073" s="77"/>
      <c r="I7073" s="77"/>
    </row>
    <row r="7074" spans="1:9" x14ac:dyDescent="0.25">
      <c r="A7074" s="75">
        <v>6085503510</v>
      </c>
      <c r="B7074" s="75">
        <v>5968</v>
      </c>
      <c r="C7074" s="75" t="s">
        <v>197</v>
      </c>
      <c r="D7074" s="75">
        <v>95127</v>
      </c>
      <c r="E7074" s="75">
        <v>32.009471318319697</v>
      </c>
      <c r="F7074" s="75">
        <v>0</v>
      </c>
      <c r="G7074" s="75">
        <v>51.3</v>
      </c>
      <c r="H7074" s="77"/>
      <c r="I7074" s="77"/>
    </row>
    <row r="7075" spans="1:9" x14ac:dyDescent="0.25">
      <c r="A7075" s="75">
        <v>6085503218</v>
      </c>
      <c r="B7075" s="75">
        <v>4471</v>
      </c>
      <c r="C7075" s="75" t="s">
        <v>197</v>
      </c>
      <c r="D7075" s="75">
        <v>95111</v>
      </c>
      <c r="E7075" s="75">
        <v>31.641533818610601</v>
      </c>
      <c r="F7075" s="75">
        <v>0</v>
      </c>
      <c r="G7075" s="75">
        <v>50.2</v>
      </c>
      <c r="H7075" s="77"/>
      <c r="I7075" s="77"/>
    </row>
    <row r="7076" spans="1:9" x14ac:dyDescent="0.25">
      <c r="A7076" s="75">
        <v>6085500800</v>
      </c>
      <c r="B7076" s="75">
        <v>2600</v>
      </c>
      <c r="C7076" s="75" t="s">
        <v>197</v>
      </c>
      <c r="D7076" s="75">
        <v>95110</v>
      </c>
      <c r="E7076" s="75">
        <v>31.601283755718601</v>
      </c>
      <c r="F7076" s="75">
        <v>0</v>
      </c>
      <c r="G7076" s="75">
        <v>37.4</v>
      </c>
      <c r="H7076" s="77"/>
      <c r="I7076" s="77"/>
    </row>
    <row r="7077" spans="1:9" x14ac:dyDescent="0.25">
      <c r="A7077" s="75">
        <v>6085503305</v>
      </c>
      <c r="B7077" s="75">
        <v>6069</v>
      </c>
      <c r="C7077" s="75" t="s">
        <v>197</v>
      </c>
      <c r="D7077" s="75">
        <v>95122</v>
      </c>
      <c r="E7077" s="75">
        <v>31.564640597661</v>
      </c>
      <c r="F7077" s="75">
        <v>0</v>
      </c>
      <c r="G7077" s="75">
        <v>43.7</v>
      </c>
      <c r="H7077" s="77"/>
      <c r="I7077" s="77"/>
    </row>
    <row r="7078" spans="1:9" x14ac:dyDescent="0.25">
      <c r="A7078" s="75">
        <v>6085503123</v>
      </c>
      <c r="B7078" s="75">
        <v>3585</v>
      </c>
      <c r="C7078" s="75" t="s">
        <v>197</v>
      </c>
      <c r="D7078" s="75">
        <v>95125</v>
      </c>
      <c r="E7078" s="75">
        <v>31.446133621540199</v>
      </c>
      <c r="F7078" s="75">
        <v>0</v>
      </c>
      <c r="G7078" s="75">
        <v>49.8</v>
      </c>
      <c r="H7078" s="77"/>
      <c r="I7078" s="77"/>
    </row>
    <row r="7079" spans="1:9" x14ac:dyDescent="0.25">
      <c r="A7079" s="75">
        <v>6085505009</v>
      </c>
      <c r="B7079" s="75">
        <v>6256</v>
      </c>
      <c r="C7079" s="75" t="s">
        <v>197</v>
      </c>
      <c r="D7079" s="75">
        <v>95134</v>
      </c>
      <c r="E7079" s="75">
        <v>31.100828791218898</v>
      </c>
      <c r="F7079" s="75">
        <v>0</v>
      </c>
      <c r="G7079" s="75">
        <v>30.4</v>
      </c>
      <c r="H7079" s="77"/>
      <c r="I7079" s="77"/>
    </row>
    <row r="7080" spans="1:9" x14ac:dyDescent="0.25">
      <c r="A7080" s="75">
        <v>6085503213</v>
      </c>
      <c r="B7080" s="75">
        <v>4494</v>
      </c>
      <c r="C7080" s="75" t="s">
        <v>197</v>
      </c>
      <c r="D7080" s="75">
        <v>95111</v>
      </c>
      <c r="E7080" s="75">
        <v>31.054104967225001</v>
      </c>
      <c r="F7080" s="75">
        <v>0</v>
      </c>
      <c r="G7080" s="75">
        <v>48.8</v>
      </c>
      <c r="H7080" s="77"/>
      <c r="I7080" s="77"/>
    </row>
    <row r="7081" spans="1:9" x14ac:dyDescent="0.25">
      <c r="A7081" s="75">
        <v>6085503212</v>
      </c>
      <c r="B7081" s="75">
        <v>4058</v>
      </c>
      <c r="C7081" s="75" t="s">
        <v>197</v>
      </c>
      <c r="D7081" s="75">
        <v>95121</v>
      </c>
      <c r="E7081" s="75">
        <v>30.6284907848021</v>
      </c>
      <c r="F7081" s="75">
        <v>0</v>
      </c>
      <c r="G7081" s="75">
        <v>27.1</v>
      </c>
      <c r="H7081" s="77"/>
      <c r="I7081" s="77"/>
    </row>
    <row r="7082" spans="1:9" x14ac:dyDescent="0.25">
      <c r="A7082" s="75">
        <v>6085503711</v>
      </c>
      <c r="B7082" s="75">
        <v>4763</v>
      </c>
      <c r="C7082" s="75" t="s">
        <v>197</v>
      </c>
      <c r="D7082" s="75">
        <v>95116</v>
      </c>
      <c r="E7082" s="75">
        <v>30.3497670381308</v>
      </c>
      <c r="F7082" s="75">
        <v>0</v>
      </c>
      <c r="G7082" s="75">
        <v>44.5</v>
      </c>
      <c r="H7082" s="77"/>
      <c r="I7082" s="77"/>
    </row>
    <row r="7083" spans="1:9" x14ac:dyDescent="0.25">
      <c r="A7083" s="75">
        <v>6085500902</v>
      </c>
      <c r="B7083" s="75">
        <v>4523</v>
      </c>
      <c r="C7083" s="75" t="s">
        <v>197</v>
      </c>
      <c r="D7083" s="75">
        <v>95112</v>
      </c>
      <c r="E7083" s="75">
        <v>30.334656014187502</v>
      </c>
      <c r="F7083" s="75">
        <v>0</v>
      </c>
      <c r="G7083" s="75">
        <v>76.400000000000006</v>
      </c>
      <c r="H7083" s="77"/>
      <c r="I7083" s="77"/>
    </row>
    <row r="7084" spans="1:9" x14ac:dyDescent="0.25">
      <c r="A7084" s="75">
        <v>6085502102</v>
      </c>
      <c r="B7084" s="75">
        <v>7469</v>
      </c>
      <c r="C7084" s="75" t="s">
        <v>197</v>
      </c>
      <c r="D7084" s="75">
        <v>95128</v>
      </c>
      <c r="E7084" s="75">
        <v>30.260769364999401</v>
      </c>
      <c r="F7084" s="75">
        <v>0</v>
      </c>
      <c r="G7084" s="75">
        <v>46.5</v>
      </c>
      <c r="H7084" s="77"/>
      <c r="I7084" s="77"/>
    </row>
    <row r="7085" spans="1:9" x14ac:dyDescent="0.25">
      <c r="A7085" s="75">
        <v>6085501101</v>
      </c>
      <c r="B7085" s="75">
        <v>4074</v>
      </c>
      <c r="C7085" s="75" t="s">
        <v>197</v>
      </c>
      <c r="D7085" s="75">
        <v>95112</v>
      </c>
      <c r="E7085" s="75">
        <v>30.210061065552399</v>
      </c>
      <c r="F7085" s="75">
        <v>0</v>
      </c>
      <c r="G7085" s="75">
        <v>34.4</v>
      </c>
      <c r="H7085" s="77"/>
      <c r="I7085" s="77"/>
    </row>
    <row r="7086" spans="1:9" x14ac:dyDescent="0.25">
      <c r="A7086" s="75">
        <v>6085500300</v>
      </c>
      <c r="B7086" s="75">
        <v>3140</v>
      </c>
      <c r="C7086" s="75" t="s">
        <v>197</v>
      </c>
      <c r="D7086" s="75">
        <v>95110</v>
      </c>
      <c r="E7086" s="75">
        <v>29.9175455152468</v>
      </c>
      <c r="F7086" s="75">
        <v>0</v>
      </c>
      <c r="G7086" s="75">
        <v>29.9</v>
      </c>
      <c r="H7086" s="77"/>
      <c r="I7086" s="77"/>
    </row>
    <row r="7087" spans="1:9" x14ac:dyDescent="0.25">
      <c r="A7087" s="75">
        <v>6085503304</v>
      </c>
      <c r="B7087" s="75">
        <v>6916</v>
      </c>
      <c r="C7087" s="75" t="s">
        <v>197</v>
      </c>
      <c r="D7087" s="75">
        <v>95121</v>
      </c>
      <c r="E7087" s="75">
        <v>29.843940443555699</v>
      </c>
      <c r="F7087" s="75">
        <v>0</v>
      </c>
      <c r="G7087" s="75">
        <v>36.4</v>
      </c>
      <c r="H7087" s="77"/>
      <c r="I7087" s="77"/>
    </row>
    <row r="7088" spans="1:9" x14ac:dyDescent="0.25">
      <c r="A7088" s="75">
        <v>6085512017</v>
      </c>
      <c r="B7088" s="75">
        <v>7804</v>
      </c>
      <c r="C7088" s="75" t="s">
        <v>197</v>
      </c>
      <c r="D7088" s="75">
        <v>95111</v>
      </c>
      <c r="E7088" s="75">
        <v>29.007696149609199</v>
      </c>
      <c r="F7088" s="75">
        <v>0</v>
      </c>
      <c r="G7088" s="75">
        <v>37.200000000000003</v>
      </c>
      <c r="H7088" s="77"/>
      <c r="I7088" s="77"/>
    </row>
    <row r="7089" spans="1:9" x14ac:dyDescent="0.25">
      <c r="A7089" s="75">
        <v>6085503337</v>
      </c>
      <c r="B7089" s="75">
        <v>3772</v>
      </c>
      <c r="C7089" s="75" t="s">
        <v>197</v>
      </c>
      <c r="D7089" s="75">
        <v>95121</v>
      </c>
      <c r="E7089" s="75">
        <v>28.9812510291511</v>
      </c>
      <c r="F7089" s="75">
        <v>0</v>
      </c>
      <c r="G7089" s="75">
        <v>28.1</v>
      </c>
      <c r="H7089" s="77"/>
      <c r="I7089" s="77"/>
    </row>
    <row r="7090" spans="1:9" x14ac:dyDescent="0.25">
      <c r="A7090" s="75">
        <v>6085503111</v>
      </c>
      <c r="B7090" s="75">
        <v>5101</v>
      </c>
      <c r="C7090" s="75" t="s">
        <v>197</v>
      </c>
      <c r="D7090" s="75">
        <v>95122</v>
      </c>
      <c r="E7090" s="75">
        <v>28.8167149423161</v>
      </c>
      <c r="F7090" s="75">
        <v>0</v>
      </c>
      <c r="G7090" s="75">
        <v>39</v>
      </c>
      <c r="H7090" s="77"/>
      <c r="I7090" s="77"/>
    </row>
    <row r="7091" spans="1:9" x14ac:dyDescent="0.25">
      <c r="A7091" s="75">
        <v>6085504410</v>
      </c>
      <c r="B7091" s="75">
        <v>4431</v>
      </c>
      <c r="C7091" s="75" t="s">
        <v>197</v>
      </c>
      <c r="D7091" s="75">
        <v>95132</v>
      </c>
      <c r="E7091" s="75">
        <v>28.428489764974501</v>
      </c>
      <c r="F7091" s="75">
        <v>0</v>
      </c>
      <c r="G7091" s="75">
        <v>27.9</v>
      </c>
      <c r="H7091" s="77"/>
      <c r="I7091" s="77"/>
    </row>
    <row r="7092" spans="1:9" x14ac:dyDescent="0.25">
      <c r="A7092" s="75">
        <v>6085504001</v>
      </c>
      <c r="B7092" s="75">
        <v>6017</v>
      </c>
      <c r="C7092" s="75" t="s">
        <v>197</v>
      </c>
      <c r="D7092" s="75">
        <v>95127</v>
      </c>
      <c r="E7092" s="75">
        <v>28.3636669595416</v>
      </c>
      <c r="F7092" s="75">
        <v>0</v>
      </c>
      <c r="G7092" s="75">
        <v>30.3</v>
      </c>
      <c r="H7092" s="77"/>
      <c r="I7092" s="77"/>
    </row>
    <row r="7093" spans="1:9" x14ac:dyDescent="0.25">
      <c r="A7093" s="75">
        <v>6085503703</v>
      </c>
      <c r="B7093" s="75">
        <v>4271</v>
      </c>
      <c r="C7093" s="75" t="s">
        <v>197</v>
      </c>
      <c r="D7093" s="75">
        <v>95116</v>
      </c>
      <c r="E7093" s="75">
        <v>28.177710504938901</v>
      </c>
      <c r="F7093" s="75">
        <v>0</v>
      </c>
      <c r="G7093" s="75">
        <v>44.5</v>
      </c>
      <c r="H7093" s="77"/>
      <c r="I7093" s="77"/>
    </row>
    <row r="7094" spans="1:9" x14ac:dyDescent="0.25">
      <c r="A7094" s="75">
        <v>6085500901</v>
      </c>
      <c r="B7094" s="75">
        <v>3723</v>
      </c>
      <c r="C7094" s="75" t="s">
        <v>197</v>
      </c>
      <c r="D7094" s="75">
        <v>95192</v>
      </c>
      <c r="E7094" s="75">
        <v>28.025479423819998</v>
      </c>
      <c r="F7094" s="75">
        <v>0</v>
      </c>
      <c r="G7094" s="75">
        <v>41.4</v>
      </c>
      <c r="H7094" s="77"/>
      <c r="I7094" s="77"/>
    </row>
    <row r="7095" spans="1:9" x14ac:dyDescent="0.25">
      <c r="A7095" s="75">
        <v>6085503508</v>
      </c>
      <c r="B7095" s="75">
        <v>6219</v>
      </c>
      <c r="C7095" s="75" t="s">
        <v>197</v>
      </c>
      <c r="D7095" s="75">
        <v>95127</v>
      </c>
      <c r="E7095" s="75">
        <v>27.977452912442399</v>
      </c>
      <c r="F7095" s="75">
        <v>0</v>
      </c>
      <c r="G7095" s="75">
        <v>46.3</v>
      </c>
      <c r="H7095" s="77"/>
      <c r="I7095" s="77"/>
    </row>
    <row r="7096" spans="1:9" x14ac:dyDescent="0.25">
      <c r="A7096" s="75">
        <v>6085503118</v>
      </c>
      <c r="B7096" s="75">
        <v>5474</v>
      </c>
      <c r="C7096" s="75" t="s">
        <v>197</v>
      </c>
      <c r="D7096" s="75">
        <v>95122</v>
      </c>
      <c r="E7096" s="75">
        <v>27.5647009477734</v>
      </c>
      <c r="F7096" s="75">
        <v>0</v>
      </c>
      <c r="G7096" s="75">
        <v>38.799999999999997</v>
      </c>
      <c r="H7096" s="77"/>
      <c r="I7096" s="77"/>
    </row>
    <row r="7097" spans="1:9" x14ac:dyDescent="0.25">
      <c r="A7097" s="75">
        <v>6085503707</v>
      </c>
      <c r="B7097" s="75">
        <v>5462</v>
      </c>
      <c r="C7097" s="75" t="s">
        <v>197</v>
      </c>
      <c r="D7097" s="75">
        <v>95116</v>
      </c>
      <c r="E7097" s="75">
        <v>26.806324951913702</v>
      </c>
      <c r="F7097" s="75">
        <v>0</v>
      </c>
      <c r="G7097" s="75">
        <v>25.3</v>
      </c>
      <c r="H7097" s="77"/>
      <c r="I7097" s="77"/>
    </row>
    <row r="7098" spans="1:9" x14ac:dyDescent="0.25">
      <c r="A7098" s="75">
        <v>6085503708</v>
      </c>
      <c r="B7098" s="75">
        <v>2725</v>
      </c>
      <c r="C7098" s="75" t="s">
        <v>197</v>
      </c>
      <c r="D7098" s="75">
        <v>95133</v>
      </c>
      <c r="E7098" s="75">
        <v>26.695108431574901</v>
      </c>
      <c r="F7098" s="75">
        <v>0</v>
      </c>
      <c r="G7098" s="75">
        <v>26.3</v>
      </c>
      <c r="H7098" s="77"/>
      <c r="I7098" s="77"/>
    </row>
    <row r="7099" spans="1:9" x14ac:dyDescent="0.25">
      <c r="A7099" s="75">
        <v>6085502001</v>
      </c>
      <c r="B7099" s="75">
        <v>5022</v>
      </c>
      <c r="C7099" s="75" t="s">
        <v>197</v>
      </c>
      <c r="D7099" s="75">
        <v>95128</v>
      </c>
      <c r="E7099" s="75">
        <v>26.622879022447101</v>
      </c>
      <c r="F7099" s="75">
        <v>0</v>
      </c>
      <c r="G7099" s="75">
        <v>38.799999999999997</v>
      </c>
      <c r="H7099" s="77"/>
      <c r="I7099" s="77"/>
    </row>
    <row r="7100" spans="1:9" x14ac:dyDescent="0.25">
      <c r="A7100" s="75">
        <v>6085504322</v>
      </c>
      <c r="B7100" s="75">
        <v>5263</v>
      </c>
      <c r="C7100" s="75" t="s">
        <v>197</v>
      </c>
      <c r="D7100" s="75">
        <v>95131</v>
      </c>
      <c r="E7100" s="75">
        <v>26.5170570411487</v>
      </c>
      <c r="F7100" s="75">
        <v>0</v>
      </c>
      <c r="G7100" s="75">
        <v>16.8</v>
      </c>
      <c r="H7100" s="77"/>
      <c r="I7100" s="77"/>
    </row>
    <row r="7101" spans="1:9" x14ac:dyDescent="0.25">
      <c r="A7101" s="75">
        <v>6085500200</v>
      </c>
      <c r="B7101" s="75">
        <v>5822</v>
      </c>
      <c r="C7101" s="75" t="s">
        <v>197</v>
      </c>
      <c r="D7101" s="75">
        <v>95110</v>
      </c>
      <c r="E7101" s="75">
        <v>26.386880382519699</v>
      </c>
      <c r="F7101" s="75">
        <v>0</v>
      </c>
      <c r="G7101" s="75">
        <v>30.2</v>
      </c>
      <c r="H7101" s="77"/>
      <c r="I7101" s="77"/>
    </row>
    <row r="7102" spans="1:9" x14ac:dyDescent="0.25">
      <c r="A7102" s="75">
        <v>6085505006</v>
      </c>
      <c r="B7102" s="75">
        <v>3898</v>
      </c>
      <c r="C7102" s="75" t="s">
        <v>197</v>
      </c>
      <c r="D7102" s="75">
        <v>95134</v>
      </c>
      <c r="E7102" s="75">
        <v>26.130503248540801</v>
      </c>
      <c r="F7102" s="75">
        <v>0</v>
      </c>
      <c r="G7102" s="75">
        <v>9</v>
      </c>
      <c r="H7102" s="77"/>
      <c r="I7102" s="77"/>
    </row>
    <row r="7103" spans="1:9" x14ac:dyDescent="0.25">
      <c r="A7103" s="75">
        <v>6085503504</v>
      </c>
      <c r="B7103" s="75">
        <v>6463</v>
      </c>
      <c r="C7103" s="75" t="s">
        <v>197</v>
      </c>
      <c r="D7103" s="75">
        <v>95122</v>
      </c>
      <c r="E7103" s="75">
        <v>26.016077991528999</v>
      </c>
      <c r="F7103" s="75">
        <v>0</v>
      </c>
      <c r="G7103" s="75">
        <v>40.299999999999997</v>
      </c>
      <c r="H7103" s="77"/>
      <c r="I7103" s="77"/>
    </row>
    <row r="7104" spans="1:9" x14ac:dyDescent="0.25">
      <c r="A7104" s="75">
        <v>6085504002</v>
      </c>
      <c r="B7104" s="75">
        <v>5875</v>
      </c>
      <c r="C7104" s="75" t="s">
        <v>197</v>
      </c>
      <c r="D7104" s="75">
        <v>95116</v>
      </c>
      <c r="E7104" s="75">
        <v>25.834188160875701</v>
      </c>
      <c r="F7104" s="75">
        <v>0</v>
      </c>
      <c r="G7104" s="75">
        <v>45.2</v>
      </c>
      <c r="H7104" s="77"/>
      <c r="I7104" s="77"/>
    </row>
    <row r="7105" spans="1:9" x14ac:dyDescent="0.25">
      <c r="A7105" s="75">
        <v>6085501900</v>
      </c>
      <c r="B7105" s="75">
        <v>4641</v>
      </c>
      <c r="C7105" s="75" t="s">
        <v>197</v>
      </c>
      <c r="D7105" s="75">
        <v>95126</v>
      </c>
      <c r="E7105" s="75">
        <v>25.534120845528999</v>
      </c>
      <c r="F7105" s="75">
        <v>0</v>
      </c>
      <c r="G7105" s="75">
        <v>23.8</v>
      </c>
      <c r="H7105" s="77"/>
      <c r="I7105" s="77"/>
    </row>
    <row r="7106" spans="1:9" x14ac:dyDescent="0.25">
      <c r="A7106" s="75">
        <v>6085503713</v>
      </c>
      <c r="B7106" s="75">
        <v>2974</v>
      </c>
      <c r="C7106" s="75" t="s">
        <v>197</v>
      </c>
      <c r="D7106" s="75">
        <v>95116</v>
      </c>
      <c r="E7106" s="75">
        <v>25.514489848312898</v>
      </c>
      <c r="F7106" s="75">
        <v>0</v>
      </c>
      <c r="G7106" s="75">
        <v>64</v>
      </c>
      <c r="H7106" s="77"/>
      <c r="I7106" s="77"/>
    </row>
    <row r="7107" spans="1:9" x14ac:dyDescent="0.25">
      <c r="A7107" s="75">
        <v>6085506402</v>
      </c>
      <c r="B7107" s="75">
        <v>5733</v>
      </c>
      <c r="C7107" s="75" t="s">
        <v>197</v>
      </c>
      <c r="D7107" s="75">
        <v>95128</v>
      </c>
      <c r="E7107" s="75">
        <v>24.908516398250999</v>
      </c>
      <c r="F7107" s="75">
        <v>0</v>
      </c>
      <c r="G7107" s="75">
        <v>26.2</v>
      </c>
      <c r="H7107" s="77"/>
      <c r="I7107" s="77"/>
    </row>
    <row r="7108" spans="1:9" x14ac:dyDescent="0.25">
      <c r="A7108" s="75">
        <v>6085504317</v>
      </c>
      <c r="B7108" s="75">
        <v>4429</v>
      </c>
      <c r="C7108" s="75" t="s">
        <v>197</v>
      </c>
      <c r="D7108" s="75">
        <v>95131</v>
      </c>
      <c r="E7108" s="75">
        <v>24.838959434750201</v>
      </c>
      <c r="F7108" s="75">
        <v>0</v>
      </c>
      <c r="G7108" s="75">
        <v>18.100000000000001</v>
      </c>
      <c r="H7108" s="77"/>
      <c r="I7108" s="77"/>
    </row>
    <row r="7109" spans="1:9" x14ac:dyDescent="0.25">
      <c r="A7109" s="75">
        <v>6085512038</v>
      </c>
      <c r="B7109" s="75">
        <v>2847</v>
      </c>
      <c r="C7109" s="75" t="s">
        <v>197</v>
      </c>
      <c r="D7109" s="75">
        <v>95138</v>
      </c>
      <c r="E7109" s="75">
        <v>24.809121880218399</v>
      </c>
      <c r="F7109" s="75">
        <v>0</v>
      </c>
      <c r="G7109" s="75">
        <v>26.7</v>
      </c>
      <c r="H7109" s="77"/>
      <c r="I7109" s="77"/>
    </row>
    <row r="7110" spans="1:9" x14ac:dyDescent="0.25">
      <c r="A7110" s="75">
        <v>6085504311</v>
      </c>
      <c r="B7110" s="75">
        <v>7062</v>
      </c>
      <c r="C7110" s="75" t="s">
        <v>197</v>
      </c>
      <c r="D7110" s="75">
        <v>95131</v>
      </c>
      <c r="E7110" s="75">
        <v>24.2142626137123</v>
      </c>
      <c r="F7110" s="75">
        <v>0</v>
      </c>
      <c r="G7110" s="75">
        <v>12.4</v>
      </c>
      <c r="H7110" s="77"/>
      <c r="I7110" s="77"/>
    </row>
    <row r="7111" spans="1:9" x14ac:dyDescent="0.25">
      <c r="A7111" s="75">
        <v>6085504101</v>
      </c>
      <c r="B7111" s="75">
        <v>4273</v>
      </c>
      <c r="C7111" s="75" t="s">
        <v>197</v>
      </c>
      <c r="D7111" s="75">
        <v>95127</v>
      </c>
      <c r="E7111" s="75">
        <v>23.976498464817301</v>
      </c>
      <c r="F7111" s="75">
        <v>0</v>
      </c>
      <c r="G7111" s="75">
        <v>41.1</v>
      </c>
      <c r="H7111" s="77"/>
      <c r="I7111" s="77"/>
    </row>
    <row r="7112" spans="1:9" x14ac:dyDescent="0.25">
      <c r="A7112" s="75">
        <v>6085503211</v>
      </c>
      <c r="B7112" s="75">
        <v>4744</v>
      </c>
      <c r="C7112" s="75" t="s">
        <v>197</v>
      </c>
      <c r="D7112" s="75">
        <v>95121</v>
      </c>
      <c r="E7112" s="75">
        <v>23.816688790414702</v>
      </c>
      <c r="F7112" s="75">
        <v>0</v>
      </c>
      <c r="G7112" s="75">
        <v>34.799999999999997</v>
      </c>
      <c r="H7112" s="77"/>
      <c r="I7112" s="77"/>
    </row>
    <row r="7113" spans="1:9" x14ac:dyDescent="0.25">
      <c r="A7113" s="75">
        <v>6085503336</v>
      </c>
      <c r="B7113" s="75">
        <v>3492</v>
      </c>
      <c r="C7113" s="75" t="s">
        <v>197</v>
      </c>
      <c r="D7113" s="75">
        <v>95121</v>
      </c>
      <c r="E7113" s="75">
        <v>23.733736142116999</v>
      </c>
      <c r="F7113" s="75">
        <v>0</v>
      </c>
      <c r="G7113" s="75">
        <v>29</v>
      </c>
      <c r="H7113" s="77"/>
      <c r="I7113" s="77"/>
    </row>
    <row r="7114" spans="1:9" x14ac:dyDescent="0.25">
      <c r="A7114" s="75">
        <v>6085503506</v>
      </c>
      <c r="B7114" s="75">
        <v>6432</v>
      </c>
      <c r="C7114" s="75" t="s">
        <v>197</v>
      </c>
      <c r="D7114" s="75">
        <v>95122</v>
      </c>
      <c r="E7114" s="75">
        <v>23.6482165574898</v>
      </c>
      <c r="F7114" s="75">
        <v>0</v>
      </c>
      <c r="G7114" s="75">
        <v>48.2</v>
      </c>
      <c r="H7114" s="77"/>
      <c r="I7114" s="77"/>
    </row>
    <row r="7115" spans="1:9" x14ac:dyDescent="0.25">
      <c r="A7115" s="75">
        <v>6085506301</v>
      </c>
      <c r="B7115" s="75">
        <v>5334</v>
      </c>
      <c r="C7115" s="75" t="s">
        <v>197</v>
      </c>
      <c r="D7115" s="75">
        <v>95117</v>
      </c>
      <c r="E7115" s="75">
        <v>23.338278139440298</v>
      </c>
      <c r="F7115" s="75">
        <v>0</v>
      </c>
      <c r="G7115" s="75">
        <v>19.8</v>
      </c>
      <c r="H7115" s="77"/>
      <c r="I7115" s="77"/>
    </row>
    <row r="7116" spans="1:9" x14ac:dyDescent="0.25">
      <c r="A7116" s="75">
        <v>6085506501</v>
      </c>
      <c r="B7116" s="75">
        <v>7710</v>
      </c>
      <c r="C7116" s="75" t="s">
        <v>197</v>
      </c>
      <c r="D7116" s="75">
        <v>95117</v>
      </c>
      <c r="E7116" s="75">
        <v>23.129745891118901</v>
      </c>
      <c r="F7116" s="75">
        <v>0</v>
      </c>
      <c r="G7116" s="75">
        <v>54.1</v>
      </c>
      <c r="H7116" s="77"/>
      <c r="I7116" s="77"/>
    </row>
    <row r="7117" spans="1:9" x14ac:dyDescent="0.25">
      <c r="A7117" s="75">
        <v>6085512043</v>
      </c>
      <c r="B7117" s="75">
        <v>6129</v>
      </c>
      <c r="C7117" s="75" t="s">
        <v>197</v>
      </c>
      <c r="D7117" s="75">
        <v>95111</v>
      </c>
      <c r="E7117" s="75">
        <v>22.9107926037405</v>
      </c>
      <c r="F7117" s="75">
        <v>0</v>
      </c>
      <c r="G7117" s="75">
        <v>55.6</v>
      </c>
      <c r="H7117" s="77"/>
      <c r="I7117" s="77"/>
    </row>
    <row r="7118" spans="1:9" x14ac:dyDescent="0.25">
      <c r="A7118" s="75">
        <v>6085503507</v>
      </c>
      <c r="B7118" s="75">
        <v>2182</v>
      </c>
      <c r="C7118" s="75" t="s">
        <v>197</v>
      </c>
      <c r="D7118" s="75">
        <v>95122</v>
      </c>
      <c r="E7118" s="75">
        <v>22.8618495873861</v>
      </c>
      <c r="F7118" s="75">
        <v>0</v>
      </c>
      <c r="G7118" s="75">
        <v>44.6</v>
      </c>
      <c r="H7118" s="77"/>
      <c r="I7118" s="77"/>
    </row>
    <row r="7119" spans="1:9" x14ac:dyDescent="0.25">
      <c r="A7119" s="75">
        <v>6085502101</v>
      </c>
      <c r="B7119" s="75">
        <v>4798</v>
      </c>
      <c r="C7119" s="75" t="s">
        <v>197</v>
      </c>
      <c r="D7119" s="75">
        <v>95128</v>
      </c>
      <c r="E7119" s="75">
        <v>22.3047728841522</v>
      </c>
      <c r="F7119" s="75">
        <v>0</v>
      </c>
      <c r="G7119" s="75">
        <v>18.5</v>
      </c>
      <c r="H7119" s="77"/>
      <c r="I7119" s="77"/>
    </row>
    <row r="7120" spans="1:9" x14ac:dyDescent="0.25">
      <c r="A7120" s="75">
        <v>6085512026</v>
      </c>
      <c r="B7120" s="75">
        <v>3871</v>
      </c>
      <c r="C7120" s="75" t="s">
        <v>197</v>
      </c>
      <c r="D7120" s="75">
        <v>95123</v>
      </c>
      <c r="E7120" s="75">
        <v>22.2503607053971</v>
      </c>
      <c r="F7120" s="75">
        <v>0</v>
      </c>
      <c r="G7120" s="75">
        <v>29.1</v>
      </c>
      <c r="H7120" s="77"/>
      <c r="I7120" s="77"/>
    </row>
    <row r="7121" spans="1:9" x14ac:dyDescent="0.25">
      <c r="A7121" s="75">
        <v>6085501300</v>
      </c>
      <c r="B7121" s="75">
        <v>4153</v>
      </c>
      <c r="C7121" s="75" t="s">
        <v>197</v>
      </c>
      <c r="D7121" s="75">
        <v>95112</v>
      </c>
      <c r="E7121" s="75">
        <v>22.230149006665801</v>
      </c>
      <c r="F7121" s="75">
        <v>0</v>
      </c>
      <c r="G7121" s="75">
        <v>52</v>
      </c>
      <c r="H7121" s="77"/>
      <c r="I7121" s="77"/>
    </row>
    <row r="7122" spans="1:9" x14ac:dyDescent="0.25">
      <c r="A7122" s="75">
        <v>6085503327</v>
      </c>
      <c r="B7122" s="75">
        <v>4712</v>
      </c>
      <c r="C7122" s="75" t="s">
        <v>197</v>
      </c>
      <c r="D7122" s="75">
        <v>95121</v>
      </c>
      <c r="E7122" s="75">
        <v>22.085083898776499</v>
      </c>
      <c r="F7122" s="75">
        <v>0</v>
      </c>
      <c r="G7122" s="75">
        <v>24.2</v>
      </c>
      <c r="H7122" s="77"/>
      <c r="I7122" s="77"/>
    </row>
    <row r="7123" spans="1:9" x14ac:dyDescent="0.25">
      <c r="A7123" s="75">
        <v>6085512027</v>
      </c>
      <c r="B7123" s="75">
        <v>4085</v>
      </c>
      <c r="C7123" s="75" t="s">
        <v>197</v>
      </c>
      <c r="D7123" s="75">
        <v>95123</v>
      </c>
      <c r="E7123" s="75">
        <v>21.935272130327402</v>
      </c>
      <c r="F7123" s="75">
        <v>0</v>
      </c>
      <c r="G7123" s="75">
        <v>24.8</v>
      </c>
      <c r="H7123" s="77"/>
      <c r="I7123" s="77"/>
    </row>
    <row r="7124" spans="1:9" x14ac:dyDescent="0.25">
      <c r="A7124" s="75">
        <v>6085506401</v>
      </c>
      <c r="B7124" s="75">
        <v>4380</v>
      </c>
      <c r="C7124" s="75" t="s">
        <v>197</v>
      </c>
      <c r="D7124" s="75">
        <v>95128</v>
      </c>
      <c r="E7124" s="75">
        <v>21.8309935088351</v>
      </c>
      <c r="F7124" s="75">
        <v>0</v>
      </c>
      <c r="G7124" s="75">
        <v>20.399999999999999</v>
      </c>
      <c r="H7124" s="77"/>
      <c r="I7124" s="77"/>
    </row>
    <row r="7125" spans="1:9" x14ac:dyDescent="0.25">
      <c r="A7125" s="75">
        <v>6085500400</v>
      </c>
      <c r="B7125" s="75">
        <v>2369</v>
      </c>
      <c r="C7125" s="75" t="s">
        <v>197</v>
      </c>
      <c r="D7125" s="75">
        <v>95126</v>
      </c>
      <c r="E7125" s="75">
        <v>21.620421079308301</v>
      </c>
      <c r="F7125" s="75">
        <v>0</v>
      </c>
      <c r="G7125" s="75">
        <v>25.7</v>
      </c>
      <c r="H7125" s="77"/>
      <c r="I7125" s="77"/>
    </row>
    <row r="7126" spans="1:9" x14ac:dyDescent="0.25">
      <c r="A7126" s="75">
        <v>6085503902</v>
      </c>
      <c r="B7126" s="75">
        <v>5440</v>
      </c>
      <c r="C7126" s="75" t="s">
        <v>197</v>
      </c>
      <c r="D7126" s="75">
        <v>95127</v>
      </c>
      <c r="E7126" s="75">
        <v>21.384110353166999</v>
      </c>
      <c r="F7126" s="75">
        <v>0</v>
      </c>
      <c r="G7126" s="75">
        <v>41.8</v>
      </c>
      <c r="H7126" s="77"/>
      <c r="I7126" s="77"/>
    </row>
    <row r="7127" spans="1:9" x14ac:dyDescent="0.25">
      <c r="A7127" s="75">
        <v>6085501800</v>
      </c>
      <c r="B7127" s="75">
        <v>5085</v>
      </c>
      <c r="C7127" s="75" t="s">
        <v>197</v>
      </c>
      <c r="D7127" s="75">
        <v>95125</v>
      </c>
      <c r="E7127" s="75">
        <v>21.194829799273499</v>
      </c>
      <c r="F7127" s="75">
        <v>0</v>
      </c>
      <c r="G7127" s="75">
        <v>27.4</v>
      </c>
      <c r="H7127" s="77"/>
      <c r="I7127" s="77"/>
    </row>
    <row r="7128" spans="1:9" x14ac:dyDescent="0.25">
      <c r="A7128" s="75">
        <v>6085502910</v>
      </c>
      <c r="B7128" s="75">
        <v>3656</v>
      </c>
      <c r="C7128" s="75" t="s">
        <v>197</v>
      </c>
      <c r="D7128" s="75">
        <v>95118</v>
      </c>
      <c r="E7128" s="75">
        <v>21.123970078647499</v>
      </c>
      <c r="F7128" s="75">
        <v>0</v>
      </c>
      <c r="G7128" s="75">
        <v>18.600000000000001</v>
      </c>
      <c r="H7128" s="77"/>
      <c r="I7128" s="77"/>
    </row>
    <row r="7129" spans="1:9" x14ac:dyDescent="0.25">
      <c r="A7129" s="75">
        <v>6085503804</v>
      </c>
      <c r="B7129" s="75">
        <v>4980</v>
      </c>
      <c r="C7129" s="75" t="s">
        <v>197</v>
      </c>
      <c r="D7129" s="75">
        <v>95133</v>
      </c>
      <c r="E7129" s="75">
        <v>20.9390473110975</v>
      </c>
      <c r="F7129" s="75">
        <v>0</v>
      </c>
      <c r="G7129" s="75">
        <v>27</v>
      </c>
      <c r="H7129" s="77"/>
      <c r="I7129" s="77"/>
    </row>
    <row r="7130" spans="1:9" x14ac:dyDescent="0.25">
      <c r="A7130" s="75">
        <v>6085504323</v>
      </c>
      <c r="B7130" s="75">
        <v>5741</v>
      </c>
      <c r="C7130" s="75" t="s">
        <v>197</v>
      </c>
      <c r="D7130" s="75">
        <v>95131</v>
      </c>
      <c r="E7130" s="75">
        <v>20.604412118439601</v>
      </c>
      <c r="F7130" s="75">
        <v>0</v>
      </c>
      <c r="G7130" s="75">
        <v>19.3</v>
      </c>
      <c r="H7130" s="77"/>
      <c r="I7130" s="77"/>
    </row>
    <row r="7131" spans="1:9" x14ac:dyDescent="0.25">
      <c r="A7131" s="75">
        <v>6085506304</v>
      </c>
      <c r="B7131" s="75">
        <v>4958</v>
      </c>
      <c r="C7131" s="75" t="s">
        <v>197</v>
      </c>
      <c r="D7131" s="75">
        <v>95117</v>
      </c>
      <c r="E7131" s="75">
        <v>20.574214899660401</v>
      </c>
      <c r="F7131" s="75">
        <v>0</v>
      </c>
      <c r="G7131" s="75">
        <v>27.2</v>
      </c>
      <c r="H7131" s="77"/>
      <c r="I7131" s="77"/>
    </row>
    <row r="7132" spans="1:9" x14ac:dyDescent="0.25">
      <c r="A7132" s="75">
        <v>6085506203</v>
      </c>
      <c r="B7132" s="75">
        <v>6163</v>
      </c>
      <c r="C7132" s="75" t="s">
        <v>197</v>
      </c>
      <c r="D7132" s="75">
        <v>95129</v>
      </c>
      <c r="E7132" s="75">
        <v>20.548004905428201</v>
      </c>
      <c r="F7132" s="75">
        <v>0</v>
      </c>
      <c r="G7132" s="75">
        <v>25.4</v>
      </c>
      <c r="H7132" s="77"/>
      <c r="I7132" s="77"/>
    </row>
    <row r="7133" spans="1:9" x14ac:dyDescent="0.25">
      <c r="A7133" s="75">
        <v>6085512025</v>
      </c>
      <c r="B7133" s="75">
        <v>3203</v>
      </c>
      <c r="C7133" s="75" t="s">
        <v>197</v>
      </c>
      <c r="D7133" s="75">
        <v>95136</v>
      </c>
      <c r="E7133" s="75">
        <v>20.369114235337499</v>
      </c>
      <c r="F7133" s="75">
        <v>0</v>
      </c>
      <c r="G7133" s="75">
        <v>17.7</v>
      </c>
      <c r="H7133" s="77"/>
      <c r="I7133" s="77"/>
    </row>
    <row r="7134" spans="1:9" x14ac:dyDescent="0.25">
      <c r="A7134" s="75">
        <v>6085504102</v>
      </c>
      <c r="B7134" s="75">
        <v>5480</v>
      </c>
      <c r="C7134" s="75" t="s">
        <v>197</v>
      </c>
      <c r="D7134" s="75">
        <v>95127</v>
      </c>
      <c r="E7134" s="75">
        <v>19.878546436944099</v>
      </c>
      <c r="F7134" s="75">
        <v>0</v>
      </c>
      <c r="G7134" s="75">
        <v>38.5</v>
      </c>
      <c r="H7134" s="77"/>
      <c r="I7134" s="77"/>
    </row>
    <row r="7135" spans="1:9" x14ac:dyDescent="0.25">
      <c r="A7135" s="75">
        <v>6085503315</v>
      </c>
      <c r="B7135" s="75">
        <v>7481</v>
      </c>
      <c r="C7135" s="75" t="s">
        <v>197</v>
      </c>
      <c r="D7135" s="75">
        <v>95148</v>
      </c>
      <c r="E7135" s="75">
        <v>19.859772507972998</v>
      </c>
      <c r="F7135" s="75">
        <v>0</v>
      </c>
      <c r="G7135" s="75">
        <v>35.1</v>
      </c>
      <c r="H7135" s="77"/>
      <c r="I7135" s="77"/>
    </row>
    <row r="7136" spans="1:9" x14ac:dyDescent="0.25">
      <c r="A7136" s="75">
        <v>6085503108</v>
      </c>
      <c r="B7136" s="75">
        <v>7894</v>
      </c>
      <c r="C7136" s="75" t="s">
        <v>197</v>
      </c>
      <c r="D7136" s="75">
        <v>95125</v>
      </c>
      <c r="E7136" s="75">
        <v>19.558168665445599</v>
      </c>
      <c r="F7136" s="75">
        <v>0</v>
      </c>
      <c r="G7136" s="75">
        <v>21.3</v>
      </c>
      <c r="H7136" s="77"/>
      <c r="I7136" s="77"/>
    </row>
    <row r="7137" spans="1:9" x14ac:dyDescent="0.25">
      <c r="A7137" s="75">
        <v>6085504411</v>
      </c>
      <c r="B7137" s="75">
        <v>5450</v>
      </c>
      <c r="C7137" s="75" t="s">
        <v>197</v>
      </c>
      <c r="D7137" s="75">
        <v>95132</v>
      </c>
      <c r="E7137" s="75">
        <v>19.499407558417602</v>
      </c>
      <c r="F7137" s="75">
        <v>0</v>
      </c>
      <c r="G7137" s="75">
        <v>20.3</v>
      </c>
      <c r="H7137" s="77"/>
      <c r="I7137" s="77"/>
    </row>
    <row r="7138" spans="1:9" x14ac:dyDescent="0.25">
      <c r="A7138" s="75">
        <v>6085512032</v>
      </c>
      <c r="B7138" s="75">
        <v>3389</v>
      </c>
      <c r="C7138" s="75" t="s">
        <v>197</v>
      </c>
      <c r="D7138" s="75">
        <v>95119</v>
      </c>
      <c r="E7138" s="75">
        <v>19.010156194897402</v>
      </c>
      <c r="F7138" s="75">
        <v>0</v>
      </c>
      <c r="G7138" s="75">
        <v>15.9</v>
      </c>
      <c r="H7138" s="77"/>
      <c r="I7138" s="77"/>
    </row>
    <row r="7139" spans="1:9" x14ac:dyDescent="0.25">
      <c r="A7139" s="75">
        <v>6085512022</v>
      </c>
      <c r="B7139" s="75">
        <v>5374</v>
      </c>
      <c r="C7139" s="75" t="s">
        <v>197</v>
      </c>
      <c r="D7139" s="75">
        <v>95123</v>
      </c>
      <c r="E7139" s="75">
        <v>18.910307391518899</v>
      </c>
      <c r="F7139" s="75">
        <v>0</v>
      </c>
      <c r="G7139" s="75">
        <v>38.200000000000003</v>
      </c>
      <c r="H7139" s="77"/>
      <c r="I7139" s="77"/>
    </row>
    <row r="7140" spans="1:9" x14ac:dyDescent="0.25">
      <c r="A7140" s="75">
        <v>6085500600</v>
      </c>
      <c r="B7140" s="75">
        <v>4586</v>
      </c>
      <c r="C7140" s="75" t="s">
        <v>197</v>
      </c>
      <c r="D7140" s="75">
        <v>95126</v>
      </c>
      <c r="E7140" s="75">
        <v>18.843134674086301</v>
      </c>
      <c r="F7140" s="75">
        <v>0</v>
      </c>
      <c r="G7140" s="75">
        <v>18.399999999999999</v>
      </c>
      <c r="H7140" s="77"/>
      <c r="I7140" s="77"/>
    </row>
    <row r="7141" spans="1:9" x14ac:dyDescent="0.25">
      <c r="A7141" s="75">
        <v>6085506305</v>
      </c>
      <c r="B7141" s="75">
        <v>7191</v>
      </c>
      <c r="C7141" s="75" t="s">
        <v>197</v>
      </c>
      <c r="D7141" s="75">
        <v>95117</v>
      </c>
      <c r="E7141" s="75">
        <v>18.8086621806107</v>
      </c>
      <c r="F7141" s="75">
        <v>0</v>
      </c>
      <c r="G7141" s="75">
        <v>39.9</v>
      </c>
      <c r="H7141" s="77"/>
      <c r="I7141" s="77"/>
    </row>
    <row r="7142" spans="1:9" x14ac:dyDescent="0.25">
      <c r="A7142" s="75">
        <v>6085500500</v>
      </c>
      <c r="B7142" s="75">
        <v>5275</v>
      </c>
      <c r="C7142" s="75" t="s">
        <v>197</v>
      </c>
      <c r="D7142" s="75">
        <v>95126</v>
      </c>
      <c r="E7142" s="75">
        <v>18.463315471781002</v>
      </c>
      <c r="F7142" s="75">
        <v>0</v>
      </c>
      <c r="G7142" s="75">
        <v>14.5</v>
      </c>
      <c r="H7142" s="77"/>
      <c r="I7142" s="77"/>
    </row>
    <row r="7143" spans="1:9" x14ac:dyDescent="0.25">
      <c r="A7143" s="75">
        <v>6085512020</v>
      </c>
      <c r="B7143" s="75">
        <v>6858</v>
      </c>
      <c r="C7143" s="75" t="s">
        <v>197</v>
      </c>
      <c r="D7143" s="75">
        <v>95136</v>
      </c>
      <c r="E7143" s="75">
        <v>18.391095576303002</v>
      </c>
      <c r="F7143" s="75">
        <v>0</v>
      </c>
      <c r="G7143" s="75">
        <v>14.1</v>
      </c>
      <c r="H7143" s="77"/>
      <c r="I7143" s="77"/>
    </row>
    <row r="7144" spans="1:9" x14ac:dyDescent="0.25">
      <c r="A7144" s="75">
        <v>6085504320</v>
      </c>
      <c r="B7144" s="75">
        <v>2903</v>
      </c>
      <c r="C7144" s="75" t="s">
        <v>197</v>
      </c>
      <c r="D7144" s="75">
        <v>95132</v>
      </c>
      <c r="E7144" s="75">
        <v>18.315220645977899</v>
      </c>
      <c r="F7144" s="75">
        <v>0</v>
      </c>
      <c r="G7144" s="75">
        <v>19.5</v>
      </c>
      <c r="H7144" s="77"/>
      <c r="I7144" s="77"/>
    </row>
    <row r="7145" spans="1:9" x14ac:dyDescent="0.25">
      <c r="A7145" s="75">
        <v>6085503509</v>
      </c>
      <c r="B7145" s="75">
        <v>4040</v>
      </c>
      <c r="C7145" s="75" t="s">
        <v>197</v>
      </c>
      <c r="D7145" s="75">
        <v>95127</v>
      </c>
      <c r="E7145" s="75">
        <v>18.286941370151201</v>
      </c>
      <c r="F7145" s="75">
        <v>0</v>
      </c>
      <c r="G7145" s="75">
        <v>36.5</v>
      </c>
      <c r="H7145" s="77"/>
      <c r="I7145" s="77"/>
    </row>
    <row r="7146" spans="1:9" x14ac:dyDescent="0.25">
      <c r="A7146" s="75">
        <v>6085511911</v>
      </c>
      <c r="B7146" s="75">
        <v>4806</v>
      </c>
      <c r="C7146" s="75" t="s">
        <v>197</v>
      </c>
      <c r="D7146" s="75">
        <v>95120</v>
      </c>
      <c r="E7146" s="75">
        <v>18.221394998354199</v>
      </c>
      <c r="F7146" s="75">
        <v>0</v>
      </c>
      <c r="G7146" s="75">
        <v>17.100000000000001</v>
      </c>
      <c r="H7146" s="77"/>
      <c r="I7146" s="77"/>
    </row>
    <row r="7147" spans="1:9" x14ac:dyDescent="0.25">
      <c r="A7147" s="75">
        <v>6085503511</v>
      </c>
      <c r="B7147" s="75">
        <v>3665</v>
      </c>
      <c r="C7147" s="75" t="s">
        <v>197</v>
      </c>
      <c r="D7147" s="75">
        <v>95148</v>
      </c>
      <c r="E7147" s="75">
        <v>18.028640092689798</v>
      </c>
      <c r="F7147" s="75">
        <v>0</v>
      </c>
      <c r="G7147" s="75">
        <v>25</v>
      </c>
      <c r="H7147" s="77"/>
      <c r="I7147" s="77"/>
    </row>
    <row r="7148" spans="1:9" x14ac:dyDescent="0.25">
      <c r="A7148" s="75">
        <v>6085503116</v>
      </c>
      <c r="B7148" s="75">
        <v>5240</v>
      </c>
      <c r="C7148" s="75" t="s">
        <v>197</v>
      </c>
      <c r="D7148" s="75">
        <v>95136</v>
      </c>
      <c r="E7148" s="75">
        <v>17.969295993221699</v>
      </c>
      <c r="F7148" s="75">
        <v>0</v>
      </c>
      <c r="G7148" s="75">
        <v>23.4</v>
      </c>
      <c r="H7148" s="77"/>
      <c r="I7148" s="77"/>
    </row>
    <row r="7149" spans="1:9" x14ac:dyDescent="0.25">
      <c r="A7149" s="75">
        <v>6085512053</v>
      </c>
      <c r="B7149" s="75">
        <v>4534</v>
      </c>
      <c r="C7149" s="75" t="s">
        <v>197</v>
      </c>
      <c r="D7149" s="75">
        <v>95123</v>
      </c>
      <c r="E7149" s="75">
        <v>17.796108591343302</v>
      </c>
      <c r="F7149" s="75">
        <v>0</v>
      </c>
      <c r="G7149" s="75">
        <v>23</v>
      </c>
      <c r="H7149" s="77"/>
      <c r="I7149" s="77"/>
    </row>
    <row r="7150" spans="1:9" x14ac:dyDescent="0.25">
      <c r="A7150" s="75">
        <v>6085512039</v>
      </c>
      <c r="B7150" s="75">
        <v>4784</v>
      </c>
      <c r="C7150" s="75" t="s">
        <v>197</v>
      </c>
      <c r="D7150" s="75">
        <v>95138</v>
      </c>
      <c r="E7150" s="75">
        <v>17.758118898547</v>
      </c>
      <c r="F7150" s="75">
        <v>0</v>
      </c>
      <c r="G7150" s="75">
        <v>14</v>
      </c>
      <c r="H7150" s="77"/>
      <c r="I7150" s="77"/>
    </row>
    <row r="7151" spans="1:9" x14ac:dyDescent="0.25">
      <c r="A7151" s="75">
        <v>6085503803</v>
      </c>
      <c r="B7151" s="75">
        <v>4477</v>
      </c>
      <c r="C7151" s="75" t="s">
        <v>197</v>
      </c>
      <c r="D7151" s="75">
        <v>95133</v>
      </c>
      <c r="E7151" s="75">
        <v>17.7338828301178</v>
      </c>
      <c r="F7151" s="75">
        <v>0</v>
      </c>
      <c r="G7151" s="75">
        <v>23.5</v>
      </c>
      <c r="H7151" s="77"/>
      <c r="I7151" s="77"/>
    </row>
    <row r="7152" spans="1:9" x14ac:dyDescent="0.25">
      <c r="A7152" s="75">
        <v>6085512042</v>
      </c>
      <c r="B7152" s="75">
        <v>2841</v>
      </c>
      <c r="C7152" s="75" t="s">
        <v>197</v>
      </c>
      <c r="D7152" s="75">
        <v>95111</v>
      </c>
      <c r="E7152" s="75">
        <v>17.657818383090301</v>
      </c>
      <c r="F7152" s="75">
        <v>0</v>
      </c>
      <c r="G7152" s="75">
        <v>27.8</v>
      </c>
      <c r="H7152" s="77"/>
      <c r="I7152" s="77"/>
    </row>
    <row r="7153" spans="1:9" x14ac:dyDescent="0.25">
      <c r="A7153" s="75">
        <v>6085503903</v>
      </c>
      <c r="B7153" s="75">
        <v>3301</v>
      </c>
      <c r="C7153" s="75" t="s">
        <v>197</v>
      </c>
      <c r="D7153" s="75">
        <v>95127</v>
      </c>
      <c r="E7153" s="75">
        <v>17.6334527554971</v>
      </c>
      <c r="F7153" s="75">
        <v>0</v>
      </c>
      <c r="G7153" s="75">
        <v>41.5</v>
      </c>
      <c r="H7153" s="77"/>
      <c r="I7153" s="77"/>
    </row>
    <row r="7154" spans="1:9" x14ac:dyDescent="0.25">
      <c r="A7154" s="75">
        <v>6085504316</v>
      </c>
      <c r="B7154" s="75">
        <v>4839</v>
      </c>
      <c r="C7154" s="75" t="s">
        <v>197</v>
      </c>
      <c r="D7154" s="75">
        <v>95131</v>
      </c>
      <c r="E7154" s="75">
        <v>17.4998392825153</v>
      </c>
      <c r="F7154" s="75">
        <v>0</v>
      </c>
      <c r="G7154" s="75">
        <v>17.7</v>
      </c>
      <c r="H7154" s="77"/>
      <c r="I7154" s="77"/>
    </row>
    <row r="7155" spans="1:9" x14ac:dyDescent="0.25">
      <c r="A7155" s="75">
        <v>6085504321</v>
      </c>
      <c r="B7155" s="75">
        <v>5346</v>
      </c>
      <c r="C7155" s="75" t="s">
        <v>197</v>
      </c>
      <c r="D7155" s="75">
        <v>95132</v>
      </c>
      <c r="E7155" s="75">
        <v>17.2991928127684</v>
      </c>
      <c r="F7155" s="75">
        <v>0</v>
      </c>
      <c r="G7155" s="75">
        <v>16.2</v>
      </c>
      <c r="H7155" s="77"/>
      <c r="I7155" s="77"/>
    </row>
    <row r="7156" spans="1:9" x14ac:dyDescent="0.25">
      <c r="A7156" s="75">
        <v>6085502301</v>
      </c>
      <c r="B7156" s="75">
        <v>3245</v>
      </c>
      <c r="C7156" s="75" t="s">
        <v>197</v>
      </c>
      <c r="D7156" s="75">
        <v>95125</v>
      </c>
      <c r="E7156" s="75">
        <v>17.236643616345901</v>
      </c>
      <c r="F7156" s="75">
        <v>0</v>
      </c>
      <c r="G7156" s="75">
        <v>14.4</v>
      </c>
      <c r="H7156" s="77"/>
      <c r="I7156" s="77"/>
    </row>
    <row r="7157" spans="1:9" x14ac:dyDescent="0.25">
      <c r="A7157" s="75">
        <v>6085504314</v>
      </c>
      <c r="B7157" s="75">
        <v>4753</v>
      </c>
      <c r="C7157" s="75" t="s">
        <v>197</v>
      </c>
      <c r="D7157" s="75">
        <v>95132</v>
      </c>
      <c r="E7157" s="75">
        <v>16.750746667403899</v>
      </c>
      <c r="F7157" s="75">
        <v>0</v>
      </c>
      <c r="G7157" s="75">
        <v>27.4</v>
      </c>
      <c r="H7157" s="77"/>
      <c r="I7157" s="77"/>
    </row>
    <row r="7158" spans="1:9" x14ac:dyDescent="0.25">
      <c r="A7158" s="75">
        <v>6085503321</v>
      </c>
      <c r="B7158" s="75">
        <v>4658</v>
      </c>
      <c r="C7158" s="75" t="s">
        <v>197</v>
      </c>
      <c r="D7158" s="75">
        <v>95148</v>
      </c>
      <c r="E7158" s="75">
        <v>16.749245340007899</v>
      </c>
      <c r="F7158" s="75">
        <v>0</v>
      </c>
      <c r="G7158" s="75">
        <v>14.8</v>
      </c>
      <c r="H7158" s="77"/>
      <c r="I7158" s="77"/>
    </row>
    <row r="7159" spans="1:9" x14ac:dyDescent="0.25">
      <c r="A7159" s="75">
        <v>6085504307</v>
      </c>
      <c r="B7159" s="75">
        <v>5563</v>
      </c>
      <c r="C7159" s="75" t="s">
        <v>197</v>
      </c>
      <c r="D7159" s="75">
        <v>95132</v>
      </c>
      <c r="E7159" s="75">
        <v>16.430759670341601</v>
      </c>
      <c r="F7159" s="75">
        <v>0</v>
      </c>
      <c r="G7159" s="75">
        <v>19.8</v>
      </c>
      <c r="H7159" s="77"/>
      <c r="I7159" s="77"/>
    </row>
    <row r="7160" spans="1:9" x14ac:dyDescent="0.25">
      <c r="A7160" s="75">
        <v>6085502201</v>
      </c>
      <c r="B7160" s="75">
        <v>6260</v>
      </c>
      <c r="C7160" s="75" t="s">
        <v>197</v>
      </c>
      <c r="D7160" s="75">
        <v>95126</v>
      </c>
      <c r="E7160" s="75">
        <v>16.354902323533299</v>
      </c>
      <c r="F7160" s="75">
        <v>0</v>
      </c>
      <c r="G7160" s="75">
        <v>36.799999999999997</v>
      </c>
      <c r="H7160" s="77"/>
      <c r="I7160" s="77"/>
    </row>
    <row r="7161" spans="1:9" x14ac:dyDescent="0.25">
      <c r="A7161" s="75">
        <v>6085512029</v>
      </c>
      <c r="B7161" s="75">
        <v>6892</v>
      </c>
      <c r="C7161" s="75" t="s">
        <v>197</v>
      </c>
      <c r="D7161" s="75">
        <v>95123</v>
      </c>
      <c r="E7161" s="75">
        <v>16.293057443517799</v>
      </c>
      <c r="F7161" s="75">
        <v>0</v>
      </c>
      <c r="G7161" s="75">
        <v>10.7</v>
      </c>
      <c r="H7161" s="77"/>
      <c r="I7161" s="77"/>
    </row>
    <row r="7162" spans="1:9" x14ac:dyDescent="0.25">
      <c r="A7162" s="75">
        <v>6085511915</v>
      </c>
      <c r="B7162" s="75">
        <v>3806</v>
      </c>
      <c r="C7162" s="75" t="s">
        <v>197</v>
      </c>
      <c r="D7162" s="75">
        <v>95118</v>
      </c>
      <c r="E7162" s="75">
        <v>16.262795644777899</v>
      </c>
      <c r="F7162" s="75">
        <v>0</v>
      </c>
      <c r="G7162" s="75">
        <v>51.5</v>
      </c>
      <c r="H7162" s="77"/>
      <c r="I7162" s="77"/>
    </row>
    <row r="7163" spans="1:9" x14ac:dyDescent="0.25">
      <c r="A7163" s="75">
        <v>6085505800</v>
      </c>
      <c r="B7163" s="75">
        <v>3741</v>
      </c>
      <c r="C7163" s="75" t="s">
        <v>197</v>
      </c>
      <c r="D7163" s="75">
        <v>95128</v>
      </c>
      <c r="E7163" s="75">
        <v>15.7858305854981</v>
      </c>
      <c r="F7163" s="75">
        <v>0</v>
      </c>
      <c r="G7163" s="75">
        <v>15.6</v>
      </c>
      <c r="H7163" s="77"/>
      <c r="I7163" s="77"/>
    </row>
    <row r="7164" spans="1:9" x14ac:dyDescent="0.25">
      <c r="A7164" s="75">
        <v>6085503115</v>
      </c>
      <c r="B7164" s="75">
        <v>6027</v>
      </c>
      <c r="C7164" s="75" t="s">
        <v>197</v>
      </c>
      <c r="D7164" s="75">
        <v>95136</v>
      </c>
      <c r="E7164" s="75">
        <v>15.739421488542</v>
      </c>
      <c r="F7164" s="75">
        <v>0</v>
      </c>
      <c r="G7164" s="75">
        <v>13.8</v>
      </c>
      <c r="H7164" s="77"/>
      <c r="I7164" s="77"/>
    </row>
    <row r="7165" spans="1:9" x14ac:dyDescent="0.25">
      <c r="A7165" s="75">
        <v>6085506601</v>
      </c>
      <c r="B7165" s="75">
        <v>4482</v>
      </c>
      <c r="C7165" s="75" t="s">
        <v>197</v>
      </c>
      <c r="D7165" s="75">
        <v>95130</v>
      </c>
      <c r="E7165" s="75">
        <v>15.6799639161794</v>
      </c>
      <c r="F7165" s="75">
        <v>0</v>
      </c>
      <c r="G7165" s="75">
        <v>22.8</v>
      </c>
      <c r="H7165" s="77"/>
      <c r="I7165" s="77"/>
    </row>
    <row r="7166" spans="1:9" x14ac:dyDescent="0.25">
      <c r="A7166" s="75">
        <v>6085502400</v>
      </c>
      <c r="B7166" s="75">
        <v>6813</v>
      </c>
      <c r="C7166" s="75" t="s">
        <v>197</v>
      </c>
      <c r="D7166" s="75">
        <v>95125</v>
      </c>
      <c r="E7166" s="75">
        <v>15.6543410324433</v>
      </c>
      <c r="F7166" s="75">
        <v>0</v>
      </c>
      <c r="G7166" s="75">
        <v>15.2</v>
      </c>
      <c r="H7166" s="77"/>
      <c r="I7166" s="77"/>
    </row>
    <row r="7167" spans="1:9" x14ac:dyDescent="0.25">
      <c r="A7167" s="75">
        <v>6085512035</v>
      </c>
      <c r="B7167" s="75">
        <v>4172</v>
      </c>
      <c r="C7167" s="75" t="s">
        <v>197</v>
      </c>
      <c r="D7167" s="75">
        <v>95139</v>
      </c>
      <c r="E7167" s="75">
        <v>15.468123970359301</v>
      </c>
      <c r="F7167" s="75">
        <v>0</v>
      </c>
      <c r="G7167" s="75">
        <v>14.2</v>
      </c>
      <c r="H7167" s="77"/>
      <c r="I7167" s="77"/>
    </row>
    <row r="7168" spans="1:9" x14ac:dyDescent="0.25">
      <c r="A7168" s="75">
        <v>6085502909</v>
      </c>
      <c r="B7168" s="75">
        <v>5073</v>
      </c>
      <c r="C7168" s="75" t="s">
        <v>197</v>
      </c>
      <c r="D7168" s="75">
        <v>95118</v>
      </c>
      <c r="E7168" s="75">
        <v>15.260986628920501</v>
      </c>
      <c r="F7168" s="75">
        <v>0</v>
      </c>
      <c r="G7168" s="75">
        <v>21.6</v>
      </c>
      <c r="H7168" s="77"/>
      <c r="I7168" s="77"/>
    </row>
    <row r="7169" spans="1:9" x14ac:dyDescent="0.25">
      <c r="A7169" s="75">
        <v>6085512033</v>
      </c>
      <c r="B7169" s="75">
        <v>6125</v>
      </c>
      <c r="C7169" s="75" t="s">
        <v>197</v>
      </c>
      <c r="D7169" s="75">
        <v>95119</v>
      </c>
      <c r="E7169" s="75">
        <v>15.190839854558799</v>
      </c>
      <c r="F7169" s="75">
        <v>0</v>
      </c>
      <c r="G7169" s="75">
        <v>19.5</v>
      </c>
      <c r="H7169" s="77"/>
      <c r="I7169" s="77"/>
    </row>
    <row r="7170" spans="1:9" x14ac:dyDescent="0.25">
      <c r="A7170" s="75">
        <v>6085505008</v>
      </c>
      <c r="B7170" s="75">
        <v>5254</v>
      </c>
      <c r="C7170" s="75" t="s">
        <v>197</v>
      </c>
      <c r="D7170" s="75">
        <v>95134</v>
      </c>
      <c r="E7170" s="75">
        <v>14.880829522387099</v>
      </c>
      <c r="F7170" s="75">
        <v>0</v>
      </c>
      <c r="G7170" s="75">
        <v>11.7</v>
      </c>
      <c r="H7170" s="77"/>
      <c r="I7170" s="77"/>
    </row>
    <row r="7171" spans="1:9" x14ac:dyDescent="0.25">
      <c r="A7171" s="75">
        <v>6085512052</v>
      </c>
      <c r="B7171" s="75">
        <v>3988</v>
      </c>
      <c r="C7171" s="75" t="s">
        <v>197</v>
      </c>
      <c r="D7171" s="75">
        <v>95123</v>
      </c>
      <c r="E7171" s="75">
        <v>14.8661272150068</v>
      </c>
      <c r="F7171" s="75">
        <v>0</v>
      </c>
      <c r="G7171" s="75">
        <v>16.3</v>
      </c>
      <c r="H7171" s="77"/>
      <c r="I7171" s="77"/>
    </row>
    <row r="7172" spans="1:9" x14ac:dyDescent="0.25">
      <c r="A7172" s="75">
        <v>6085504201</v>
      </c>
      <c r="B7172" s="75">
        <v>4779</v>
      </c>
      <c r="C7172" s="75" t="s">
        <v>197</v>
      </c>
      <c r="D7172" s="75">
        <v>95127</v>
      </c>
      <c r="E7172" s="75">
        <v>14.8185072486508</v>
      </c>
      <c r="F7172" s="75">
        <v>0</v>
      </c>
      <c r="G7172" s="75">
        <v>13.8</v>
      </c>
      <c r="H7172" s="77"/>
      <c r="I7172" s="77"/>
    </row>
    <row r="7173" spans="1:9" x14ac:dyDescent="0.25">
      <c r="A7173" s="75">
        <v>6085512021</v>
      </c>
      <c r="B7173" s="75">
        <v>6087</v>
      </c>
      <c r="C7173" s="75" t="s">
        <v>197</v>
      </c>
      <c r="D7173" s="75">
        <v>95136</v>
      </c>
      <c r="E7173" s="75">
        <v>14.800938761832599</v>
      </c>
      <c r="F7173" s="75">
        <v>0</v>
      </c>
      <c r="G7173" s="75">
        <v>23.7</v>
      </c>
      <c r="H7173" s="77"/>
      <c r="I7173" s="77"/>
    </row>
    <row r="7174" spans="1:9" x14ac:dyDescent="0.25">
      <c r="A7174" s="75">
        <v>6085503802</v>
      </c>
      <c r="B7174" s="75">
        <v>7884</v>
      </c>
      <c r="C7174" s="75" t="s">
        <v>197</v>
      </c>
      <c r="D7174" s="75">
        <v>95127</v>
      </c>
      <c r="E7174" s="75">
        <v>14.792088500181899</v>
      </c>
      <c r="F7174" s="75">
        <v>0</v>
      </c>
      <c r="G7174" s="75">
        <v>31.3</v>
      </c>
      <c r="H7174" s="77"/>
      <c r="I7174" s="77"/>
    </row>
    <row r="7175" spans="1:9" x14ac:dyDescent="0.25">
      <c r="A7175" s="75">
        <v>6085512019</v>
      </c>
      <c r="B7175" s="75">
        <v>4737</v>
      </c>
      <c r="C7175" s="75" t="s">
        <v>197</v>
      </c>
      <c r="D7175" s="75">
        <v>95136</v>
      </c>
      <c r="E7175" s="75">
        <v>14.766139372303201</v>
      </c>
      <c r="F7175" s="75">
        <v>0</v>
      </c>
      <c r="G7175" s="75">
        <v>16.8</v>
      </c>
      <c r="H7175" s="77"/>
      <c r="I7175" s="77"/>
    </row>
    <row r="7176" spans="1:9" x14ac:dyDescent="0.25">
      <c r="A7176" s="75">
        <v>6085512005</v>
      </c>
      <c r="B7176" s="75">
        <v>6711</v>
      </c>
      <c r="C7176" s="75" t="s">
        <v>197</v>
      </c>
      <c r="D7176" s="75">
        <v>95136</v>
      </c>
      <c r="E7176" s="75">
        <v>14.580242516299901</v>
      </c>
      <c r="F7176" s="75">
        <v>0</v>
      </c>
      <c r="G7176" s="75">
        <v>21.4</v>
      </c>
      <c r="H7176" s="77"/>
      <c r="I7176" s="77"/>
    </row>
    <row r="7177" spans="1:9" x14ac:dyDescent="0.25">
      <c r="A7177" s="75">
        <v>6085504315</v>
      </c>
      <c r="B7177" s="75">
        <v>6562</v>
      </c>
      <c r="C7177" s="75" t="s">
        <v>197</v>
      </c>
      <c r="D7177" s="75">
        <v>95132</v>
      </c>
      <c r="E7177" s="75">
        <v>14.4523580103813</v>
      </c>
      <c r="F7177" s="75">
        <v>0</v>
      </c>
      <c r="G7177" s="75">
        <v>24.8</v>
      </c>
      <c r="H7177" s="77"/>
      <c r="I7177" s="77"/>
    </row>
    <row r="7178" spans="1:9" x14ac:dyDescent="0.25">
      <c r="A7178" s="75">
        <v>6085502800</v>
      </c>
      <c r="B7178" s="75">
        <v>4102</v>
      </c>
      <c r="C7178" s="75" t="s">
        <v>197</v>
      </c>
      <c r="D7178" s="75">
        <v>95124</v>
      </c>
      <c r="E7178" s="75">
        <v>14.2651048619076</v>
      </c>
      <c r="F7178" s="75">
        <v>0</v>
      </c>
      <c r="G7178" s="75">
        <v>10.9</v>
      </c>
      <c r="H7178" s="77"/>
      <c r="I7178" s="77"/>
    </row>
    <row r="7179" spans="1:9" x14ac:dyDescent="0.25">
      <c r="A7179" s="75">
        <v>6085506302</v>
      </c>
      <c r="B7179" s="75">
        <v>6388</v>
      </c>
      <c r="C7179" s="75" t="s">
        <v>197</v>
      </c>
      <c r="D7179" s="75">
        <v>95117</v>
      </c>
      <c r="E7179" s="75">
        <v>14.2036294201439</v>
      </c>
      <c r="F7179" s="75">
        <v>0</v>
      </c>
      <c r="G7179" s="75">
        <v>9.3000000000000007</v>
      </c>
      <c r="H7179" s="77"/>
      <c r="I7179" s="77"/>
    </row>
    <row r="7180" spans="1:9" x14ac:dyDescent="0.25">
      <c r="A7180" s="75">
        <v>6085503331</v>
      </c>
      <c r="B7180" s="75">
        <v>3173</v>
      </c>
      <c r="C7180" s="75" t="s">
        <v>197</v>
      </c>
      <c r="D7180" s="75">
        <v>95135</v>
      </c>
      <c r="E7180" s="75">
        <v>14.0658370689235</v>
      </c>
      <c r="F7180" s="75">
        <v>0</v>
      </c>
      <c r="G7180" s="75">
        <v>10</v>
      </c>
      <c r="H7180" s="77"/>
      <c r="I7180" s="77"/>
    </row>
    <row r="7181" spans="1:9" x14ac:dyDescent="0.25">
      <c r="A7181" s="75">
        <v>6085512037</v>
      </c>
      <c r="B7181" s="75">
        <v>3214</v>
      </c>
      <c r="C7181" s="75" t="s">
        <v>197</v>
      </c>
      <c r="D7181" s="75">
        <v>95123</v>
      </c>
      <c r="E7181" s="75">
        <v>14.052957075667599</v>
      </c>
      <c r="F7181" s="75">
        <v>0</v>
      </c>
      <c r="G7181" s="75">
        <v>11.8</v>
      </c>
      <c r="H7181" s="77"/>
      <c r="I7181" s="77"/>
    </row>
    <row r="7182" spans="1:9" x14ac:dyDescent="0.25">
      <c r="A7182" s="75">
        <v>6085503329</v>
      </c>
      <c r="B7182" s="75">
        <v>3461</v>
      </c>
      <c r="C7182" s="75" t="s">
        <v>197</v>
      </c>
      <c r="D7182" s="75">
        <v>95135</v>
      </c>
      <c r="E7182" s="75">
        <v>13.987069481228099</v>
      </c>
      <c r="F7182" s="75">
        <v>0</v>
      </c>
      <c r="G7182" s="75">
        <v>9.4</v>
      </c>
      <c r="H7182" s="77"/>
      <c r="I7182" s="77"/>
    </row>
    <row r="7183" spans="1:9" x14ac:dyDescent="0.25">
      <c r="A7183" s="75">
        <v>6085512045</v>
      </c>
      <c r="B7183" s="75">
        <v>5602</v>
      </c>
      <c r="C7183" s="75" t="s">
        <v>197</v>
      </c>
      <c r="D7183" s="75">
        <v>95123</v>
      </c>
      <c r="E7183" s="75">
        <v>13.7841953215343</v>
      </c>
      <c r="F7183" s="75">
        <v>0</v>
      </c>
      <c r="G7183" s="75">
        <v>11.6</v>
      </c>
      <c r="H7183" s="77"/>
      <c r="I7183" s="77"/>
    </row>
    <row r="7184" spans="1:9" x14ac:dyDescent="0.25">
      <c r="A7184" s="75">
        <v>6085504202</v>
      </c>
      <c r="B7184" s="75">
        <v>4530</v>
      </c>
      <c r="C7184" s="75" t="s">
        <v>197</v>
      </c>
      <c r="D7184" s="75">
        <v>95127</v>
      </c>
      <c r="E7184" s="75">
        <v>13.494437353377201</v>
      </c>
      <c r="F7184" s="75">
        <v>0</v>
      </c>
      <c r="G7184" s="75">
        <v>11.7</v>
      </c>
      <c r="H7184" s="77"/>
      <c r="I7184" s="77"/>
    </row>
    <row r="7185" spans="1:9" x14ac:dyDescent="0.25">
      <c r="A7185" s="75">
        <v>6085512034</v>
      </c>
      <c r="B7185" s="75">
        <v>3101</v>
      </c>
      <c r="C7185" s="75" t="s">
        <v>197</v>
      </c>
      <c r="D7185" s="75">
        <v>95139</v>
      </c>
      <c r="E7185" s="75">
        <v>13.3454465272257</v>
      </c>
      <c r="F7185" s="75">
        <v>0</v>
      </c>
      <c r="G7185" s="75">
        <v>9.9</v>
      </c>
      <c r="H7185" s="77"/>
      <c r="I7185" s="77"/>
    </row>
    <row r="7186" spans="1:9" x14ac:dyDescent="0.25">
      <c r="A7186" s="75">
        <v>6085506605</v>
      </c>
      <c r="B7186" s="75">
        <v>3941</v>
      </c>
      <c r="C7186" s="75" t="s">
        <v>197</v>
      </c>
      <c r="D7186" s="75">
        <v>95130</v>
      </c>
      <c r="E7186" s="75">
        <v>13.1453254387012</v>
      </c>
      <c r="F7186" s="75">
        <v>0</v>
      </c>
      <c r="G7186" s="75">
        <v>33.1</v>
      </c>
      <c r="H7186" s="77"/>
      <c r="I7186" s="77"/>
    </row>
    <row r="7187" spans="1:9" x14ac:dyDescent="0.25">
      <c r="A7187" s="75">
        <v>6085502901</v>
      </c>
      <c r="B7187" s="75">
        <v>5919</v>
      </c>
      <c r="C7187" s="75" t="s">
        <v>197</v>
      </c>
      <c r="D7187" s="75">
        <v>95124</v>
      </c>
      <c r="E7187" s="75">
        <v>13.028196873199899</v>
      </c>
      <c r="F7187" s="75">
        <v>0</v>
      </c>
      <c r="G7187" s="75">
        <v>11.9</v>
      </c>
      <c r="H7187" s="77"/>
      <c r="I7187" s="77"/>
    </row>
    <row r="7188" spans="1:9" x14ac:dyDescent="0.25">
      <c r="A7188" s="75">
        <v>6085512023</v>
      </c>
      <c r="B7188" s="75">
        <v>5418</v>
      </c>
      <c r="C7188" s="75" t="s">
        <v>197</v>
      </c>
      <c r="D7188" s="75">
        <v>95123</v>
      </c>
      <c r="E7188" s="75">
        <v>12.9723584693877</v>
      </c>
      <c r="F7188" s="75">
        <v>0</v>
      </c>
      <c r="G7188" s="75">
        <v>37.799999999999997</v>
      </c>
      <c r="H7188" s="77"/>
      <c r="I7188" s="77"/>
    </row>
    <row r="7189" spans="1:9" x14ac:dyDescent="0.25">
      <c r="A7189" s="75">
        <v>6085503330</v>
      </c>
      <c r="B7189" s="75">
        <v>7618</v>
      </c>
      <c r="C7189" s="75" t="s">
        <v>197</v>
      </c>
      <c r="D7189" s="75">
        <v>95135</v>
      </c>
      <c r="E7189" s="75">
        <v>12.780589772985399</v>
      </c>
      <c r="F7189" s="75">
        <v>0</v>
      </c>
      <c r="G7189" s="75">
        <v>5.6</v>
      </c>
      <c r="H7189" s="77"/>
      <c r="I7189" s="77"/>
    </row>
    <row r="7190" spans="1:9" x14ac:dyDescent="0.25">
      <c r="A7190" s="75">
        <v>6085507905</v>
      </c>
      <c r="B7190" s="75">
        <v>5784</v>
      </c>
      <c r="C7190" s="75" t="s">
        <v>197</v>
      </c>
      <c r="D7190" s="75">
        <v>95129</v>
      </c>
      <c r="E7190" s="75">
        <v>12.727914118207</v>
      </c>
      <c r="F7190" s="75">
        <v>0</v>
      </c>
      <c r="G7190" s="75">
        <v>17.5</v>
      </c>
      <c r="H7190" s="77"/>
      <c r="I7190" s="77"/>
    </row>
    <row r="7191" spans="1:9" x14ac:dyDescent="0.25">
      <c r="A7191" s="75">
        <v>6085507903</v>
      </c>
      <c r="B7191" s="75">
        <v>4828</v>
      </c>
      <c r="C7191" s="75" t="s">
        <v>197</v>
      </c>
      <c r="D7191" s="75">
        <v>95129</v>
      </c>
      <c r="E7191" s="75">
        <v>12.50496011001</v>
      </c>
      <c r="F7191" s="75">
        <v>0</v>
      </c>
      <c r="G7191" s="75">
        <v>8.6</v>
      </c>
      <c r="H7191" s="77"/>
      <c r="I7191" s="77"/>
    </row>
    <row r="7192" spans="1:9" x14ac:dyDescent="0.25">
      <c r="A7192" s="75">
        <v>6085512024</v>
      </c>
      <c r="B7192" s="75">
        <v>4670</v>
      </c>
      <c r="C7192" s="75" t="s">
        <v>197</v>
      </c>
      <c r="D7192" s="75">
        <v>95136</v>
      </c>
      <c r="E7192" s="75">
        <v>12.321716212271101</v>
      </c>
      <c r="F7192" s="75">
        <v>0</v>
      </c>
      <c r="G7192" s="75">
        <v>20.2</v>
      </c>
      <c r="H7192" s="77"/>
      <c r="I7192" s="77"/>
    </row>
    <row r="7193" spans="1:9" x14ac:dyDescent="0.25">
      <c r="A7193" s="75">
        <v>6085503003</v>
      </c>
      <c r="B7193" s="75">
        <v>5099</v>
      </c>
      <c r="C7193" s="75" t="s">
        <v>197</v>
      </c>
      <c r="D7193" s="75">
        <v>95118</v>
      </c>
      <c r="E7193" s="75">
        <v>12.241604268869301</v>
      </c>
      <c r="F7193" s="75">
        <v>0</v>
      </c>
      <c r="G7193" s="75">
        <v>6.9</v>
      </c>
      <c r="H7193" s="77"/>
      <c r="I7193" s="77"/>
    </row>
    <row r="7194" spans="1:9" x14ac:dyDescent="0.25">
      <c r="A7194" s="75">
        <v>6085512047</v>
      </c>
      <c r="B7194" s="75">
        <v>5461</v>
      </c>
      <c r="C7194" s="75" t="s">
        <v>197</v>
      </c>
      <c r="D7194" s="75">
        <v>95123</v>
      </c>
      <c r="E7194" s="75">
        <v>12.0508920127275</v>
      </c>
      <c r="F7194" s="75">
        <v>0</v>
      </c>
      <c r="G7194" s="75">
        <v>18.100000000000001</v>
      </c>
      <c r="H7194" s="77"/>
      <c r="I7194" s="77"/>
    </row>
    <row r="7195" spans="1:9" x14ac:dyDescent="0.25">
      <c r="A7195" s="75">
        <v>6085506204</v>
      </c>
      <c r="B7195" s="75">
        <v>6064</v>
      </c>
      <c r="C7195" s="75" t="s">
        <v>197</v>
      </c>
      <c r="D7195" s="75">
        <v>95129</v>
      </c>
      <c r="E7195" s="75">
        <v>12.005613386355099</v>
      </c>
      <c r="F7195" s="75">
        <v>0</v>
      </c>
      <c r="G7195" s="75">
        <v>19.2</v>
      </c>
      <c r="H7195" s="77"/>
      <c r="I7195" s="77"/>
    </row>
    <row r="7196" spans="1:9" x14ac:dyDescent="0.25">
      <c r="A7196" s="75">
        <v>6085502902</v>
      </c>
      <c r="B7196" s="75">
        <v>7200</v>
      </c>
      <c r="C7196" s="75" t="s">
        <v>197</v>
      </c>
      <c r="D7196" s="75">
        <v>95124</v>
      </c>
      <c r="E7196" s="75">
        <v>11.9812027168222</v>
      </c>
      <c r="F7196" s="75">
        <v>0</v>
      </c>
      <c r="G7196" s="75">
        <v>13.3</v>
      </c>
      <c r="H7196" s="77"/>
      <c r="I7196" s="77"/>
    </row>
    <row r="7197" spans="1:9" x14ac:dyDescent="0.25">
      <c r="A7197" s="75">
        <v>6085503325</v>
      </c>
      <c r="B7197" s="75">
        <v>4448</v>
      </c>
      <c r="C7197" s="75" t="s">
        <v>197</v>
      </c>
      <c r="D7197" s="75">
        <v>95148</v>
      </c>
      <c r="E7197" s="75">
        <v>11.805626759332601</v>
      </c>
      <c r="F7197" s="75">
        <v>0</v>
      </c>
      <c r="G7197" s="75">
        <v>17.100000000000001</v>
      </c>
      <c r="H7197" s="77"/>
      <c r="I7197" s="77"/>
    </row>
    <row r="7198" spans="1:9" x14ac:dyDescent="0.25">
      <c r="A7198" s="75">
        <v>6085503323</v>
      </c>
      <c r="B7198" s="75">
        <v>4688</v>
      </c>
      <c r="C7198" s="75" t="s">
        <v>197</v>
      </c>
      <c r="D7198" s="75">
        <v>95148</v>
      </c>
      <c r="E7198" s="75">
        <v>11.7089386962371</v>
      </c>
      <c r="F7198" s="75">
        <v>0</v>
      </c>
      <c r="G7198" s="75">
        <v>18.100000000000001</v>
      </c>
      <c r="H7198" s="77"/>
      <c r="I7198" s="77"/>
    </row>
    <row r="7199" spans="1:9" x14ac:dyDescent="0.25">
      <c r="A7199" s="75">
        <v>6085512001</v>
      </c>
      <c r="B7199" s="75">
        <v>6774</v>
      </c>
      <c r="C7199" s="75" t="s">
        <v>197</v>
      </c>
      <c r="D7199" s="75">
        <v>95138</v>
      </c>
      <c r="E7199" s="75">
        <v>11.6511230638705</v>
      </c>
      <c r="F7199" s="75">
        <v>0</v>
      </c>
      <c r="G7199" s="75">
        <v>9.9</v>
      </c>
      <c r="H7199" s="77"/>
      <c r="I7199" s="77"/>
    </row>
    <row r="7200" spans="1:9" x14ac:dyDescent="0.25">
      <c r="A7200" s="75">
        <v>6085512031</v>
      </c>
      <c r="B7200" s="75">
        <v>4406</v>
      </c>
      <c r="C7200" s="75" t="s">
        <v>197</v>
      </c>
      <c r="D7200" s="75">
        <v>95123</v>
      </c>
      <c r="E7200" s="75">
        <v>11.164226285638399</v>
      </c>
      <c r="F7200" s="75">
        <v>0</v>
      </c>
      <c r="G7200" s="75">
        <v>10.5</v>
      </c>
      <c r="H7200" s="77"/>
      <c r="I7200" s="77"/>
    </row>
    <row r="7201" spans="1:9" x14ac:dyDescent="0.25">
      <c r="A7201" s="75">
        <v>6085502500</v>
      </c>
      <c r="B7201" s="75">
        <v>6187</v>
      </c>
      <c r="C7201" s="75" t="s">
        <v>197</v>
      </c>
      <c r="D7201" s="75">
        <v>95125</v>
      </c>
      <c r="E7201" s="75">
        <v>11.053740532697599</v>
      </c>
      <c r="F7201" s="75">
        <v>0</v>
      </c>
      <c r="G7201" s="75">
        <v>9.6999999999999993</v>
      </c>
      <c r="H7201" s="77"/>
      <c r="I7201" s="77"/>
    </row>
    <row r="7202" spans="1:9" x14ac:dyDescent="0.25">
      <c r="A7202" s="75">
        <v>6085503322</v>
      </c>
      <c r="B7202" s="75">
        <v>4173</v>
      </c>
      <c r="C7202" s="75" t="s">
        <v>197</v>
      </c>
      <c r="D7202" s="75">
        <v>95148</v>
      </c>
      <c r="E7202" s="75">
        <v>10.490389385767401</v>
      </c>
      <c r="F7202" s="75">
        <v>0</v>
      </c>
      <c r="G7202" s="75">
        <v>22.1</v>
      </c>
      <c r="H7202" s="77"/>
      <c r="I7202" s="77"/>
    </row>
    <row r="7203" spans="1:9" x14ac:dyDescent="0.25">
      <c r="A7203" s="75">
        <v>6085502702</v>
      </c>
      <c r="B7203" s="75">
        <v>8042</v>
      </c>
      <c r="C7203" s="75" t="s">
        <v>197</v>
      </c>
      <c r="D7203" s="75">
        <v>95124</v>
      </c>
      <c r="E7203" s="75">
        <v>10.3307496218764</v>
      </c>
      <c r="F7203" s="75">
        <v>0</v>
      </c>
      <c r="G7203" s="75">
        <v>17.2</v>
      </c>
      <c r="H7203" s="77"/>
      <c r="I7203" s="77"/>
    </row>
    <row r="7204" spans="1:9" x14ac:dyDescent="0.25">
      <c r="A7204" s="75">
        <v>6085503324</v>
      </c>
      <c r="B7204" s="75">
        <v>3543</v>
      </c>
      <c r="C7204" s="75" t="s">
        <v>197</v>
      </c>
      <c r="D7204" s="75">
        <v>95148</v>
      </c>
      <c r="E7204" s="75">
        <v>9.8753293834539306</v>
      </c>
      <c r="F7204" s="75">
        <v>0</v>
      </c>
      <c r="G7204" s="75">
        <v>13.6</v>
      </c>
      <c r="H7204" s="77"/>
      <c r="I7204" s="77"/>
    </row>
    <row r="7205" spans="1:9" x14ac:dyDescent="0.25">
      <c r="A7205" s="75">
        <v>6085503313</v>
      </c>
      <c r="B7205" s="75">
        <v>4582</v>
      </c>
      <c r="C7205" s="75" t="s">
        <v>197</v>
      </c>
      <c r="D7205" s="75">
        <v>95148</v>
      </c>
      <c r="E7205" s="75">
        <v>9.8579920096623308</v>
      </c>
      <c r="F7205" s="75">
        <v>0</v>
      </c>
      <c r="G7205" s="75">
        <v>11.2</v>
      </c>
      <c r="H7205" s="77"/>
      <c r="I7205" s="77"/>
    </row>
    <row r="7206" spans="1:9" x14ac:dyDescent="0.25">
      <c r="A7206" s="75">
        <v>6085502906</v>
      </c>
      <c r="B7206" s="75">
        <v>4521</v>
      </c>
      <c r="C7206" s="75" t="s">
        <v>197</v>
      </c>
      <c r="D7206" s="75">
        <v>95118</v>
      </c>
      <c r="E7206" s="75">
        <v>9.62260704236345</v>
      </c>
      <c r="F7206" s="75">
        <v>0</v>
      </c>
      <c r="G7206" s="75">
        <v>27.1</v>
      </c>
      <c r="H7206" s="77"/>
      <c r="I7206" s="77"/>
    </row>
    <row r="7207" spans="1:9" x14ac:dyDescent="0.25">
      <c r="A7207" s="75">
        <v>6085503333</v>
      </c>
      <c r="B7207" s="75">
        <v>4585</v>
      </c>
      <c r="C7207" s="75" t="s">
        <v>197</v>
      </c>
      <c r="D7207" s="75">
        <v>95121</v>
      </c>
      <c r="E7207" s="75">
        <v>9.5175755684773993</v>
      </c>
      <c r="F7207" s="75">
        <v>0</v>
      </c>
      <c r="G7207" s="75">
        <v>15.7</v>
      </c>
      <c r="H7207" s="77"/>
      <c r="I7207" s="77"/>
    </row>
    <row r="7208" spans="1:9" x14ac:dyDescent="0.25">
      <c r="A7208" s="75">
        <v>6085504308</v>
      </c>
      <c r="B7208" s="75">
        <v>4415</v>
      </c>
      <c r="C7208" s="75" t="s">
        <v>197</v>
      </c>
      <c r="D7208" s="75">
        <v>95132</v>
      </c>
      <c r="E7208" s="75">
        <v>9.3479202367129606</v>
      </c>
      <c r="F7208" s="75">
        <v>0</v>
      </c>
      <c r="G7208" s="75">
        <v>15.3</v>
      </c>
      <c r="H7208" s="77"/>
      <c r="I7208" s="77"/>
    </row>
    <row r="7209" spans="1:9" x14ac:dyDescent="0.25">
      <c r="A7209" s="75">
        <v>6085502302</v>
      </c>
      <c r="B7209" s="75">
        <v>2826</v>
      </c>
      <c r="C7209" s="75" t="s">
        <v>197</v>
      </c>
      <c r="D7209" s="75">
        <v>95125</v>
      </c>
      <c r="E7209" s="75">
        <v>9.29400376200274</v>
      </c>
      <c r="F7209" s="75">
        <v>0</v>
      </c>
      <c r="G7209" s="75">
        <v>16.7</v>
      </c>
      <c r="H7209" s="77"/>
      <c r="I7209" s="77"/>
    </row>
    <row r="7210" spans="1:9" x14ac:dyDescent="0.25">
      <c r="A7210" s="75">
        <v>6085503326</v>
      </c>
      <c r="B7210" s="75">
        <v>6650</v>
      </c>
      <c r="C7210" s="75" t="s">
        <v>197</v>
      </c>
      <c r="D7210" s="75">
        <v>95148</v>
      </c>
      <c r="E7210" s="75">
        <v>9.2689834053177904</v>
      </c>
      <c r="F7210" s="75">
        <v>0</v>
      </c>
      <c r="G7210" s="75">
        <v>17.899999999999999</v>
      </c>
      <c r="H7210" s="77"/>
      <c r="I7210" s="77"/>
    </row>
    <row r="7211" spans="1:9" x14ac:dyDescent="0.25">
      <c r="A7211" s="75">
        <v>6085503001</v>
      </c>
      <c r="B7211" s="75">
        <v>4063</v>
      </c>
      <c r="C7211" s="75" t="s">
        <v>197</v>
      </c>
      <c r="D7211" s="75">
        <v>95125</v>
      </c>
      <c r="E7211" s="75">
        <v>9.1587880426509791</v>
      </c>
      <c r="F7211" s="75">
        <v>0</v>
      </c>
      <c r="G7211" s="75">
        <v>12.7</v>
      </c>
      <c r="H7211" s="77"/>
      <c r="I7211" s="77"/>
    </row>
    <row r="7212" spans="1:9" x14ac:dyDescent="0.25">
      <c r="A7212" s="75">
        <v>6085512036</v>
      </c>
      <c r="B7212" s="75">
        <v>4585</v>
      </c>
      <c r="C7212" s="75" t="s">
        <v>197</v>
      </c>
      <c r="D7212" s="75">
        <v>95123</v>
      </c>
      <c r="E7212" s="75">
        <v>9.0918290277806406</v>
      </c>
      <c r="F7212" s="75">
        <v>0</v>
      </c>
      <c r="G7212" s="75">
        <v>11.8</v>
      </c>
      <c r="H7212" s="77"/>
      <c r="I7212" s="77"/>
    </row>
    <row r="7213" spans="1:9" x14ac:dyDescent="0.25">
      <c r="A7213" s="75">
        <v>6085507904</v>
      </c>
      <c r="B7213" s="75">
        <v>3367</v>
      </c>
      <c r="C7213" s="75" t="s">
        <v>197</v>
      </c>
      <c r="D7213" s="75">
        <v>95129</v>
      </c>
      <c r="E7213" s="75">
        <v>8.9425075434281602</v>
      </c>
      <c r="F7213" s="75">
        <v>0</v>
      </c>
      <c r="G7213" s="75">
        <v>5.8</v>
      </c>
      <c r="H7213" s="77"/>
      <c r="I7213" s="77"/>
    </row>
    <row r="7214" spans="1:9" x14ac:dyDescent="0.25">
      <c r="A7214" s="75">
        <v>6085502908</v>
      </c>
      <c r="B7214" s="75">
        <v>6683</v>
      </c>
      <c r="C7214" s="75" t="s">
        <v>197</v>
      </c>
      <c r="D7214" s="75">
        <v>95124</v>
      </c>
      <c r="E7214" s="75">
        <v>8.5634509441744395</v>
      </c>
      <c r="F7214" s="75">
        <v>0</v>
      </c>
      <c r="G7214" s="75">
        <v>14.9</v>
      </c>
      <c r="H7214" s="77"/>
      <c r="I7214" s="77"/>
    </row>
    <row r="7215" spans="1:9" x14ac:dyDescent="0.25">
      <c r="A7215" s="75">
        <v>6085502601</v>
      </c>
      <c r="B7215" s="75">
        <v>2626</v>
      </c>
      <c r="C7215" s="75" t="s">
        <v>197</v>
      </c>
      <c r="D7215" s="75">
        <v>95125</v>
      </c>
      <c r="E7215" s="75">
        <v>8.4760388142845393</v>
      </c>
      <c r="F7215" s="75">
        <v>0</v>
      </c>
      <c r="G7215" s="75">
        <v>16.7</v>
      </c>
      <c r="H7215" s="77"/>
      <c r="I7215" s="77"/>
    </row>
    <row r="7216" spans="1:9" x14ac:dyDescent="0.25">
      <c r="A7216" s="75">
        <v>6085503332</v>
      </c>
      <c r="B7216" s="75">
        <v>5363</v>
      </c>
      <c r="C7216" s="75" t="s">
        <v>197</v>
      </c>
      <c r="D7216" s="75">
        <v>95135</v>
      </c>
      <c r="E7216" s="75">
        <v>8.3566434953259296</v>
      </c>
      <c r="F7216" s="75">
        <v>0</v>
      </c>
      <c r="G7216" s="75">
        <v>9.8000000000000007</v>
      </c>
      <c r="H7216" s="77"/>
      <c r="I7216" s="77"/>
    </row>
    <row r="7217" spans="1:9" x14ac:dyDescent="0.25">
      <c r="A7217" s="75">
        <v>6085512030</v>
      </c>
      <c r="B7217" s="75">
        <v>3074</v>
      </c>
      <c r="C7217" s="75" t="s">
        <v>197</v>
      </c>
      <c r="D7217" s="75">
        <v>95123</v>
      </c>
      <c r="E7217" s="75">
        <v>8.2406911370373699</v>
      </c>
      <c r="F7217" s="75">
        <v>0</v>
      </c>
      <c r="G7217" s="75">
        <v>11.8</v>
      </c>
      <c r="H7217" s="77"/>
      <c r="I7217" s="77"/>
    </row>
    <row r="7218" spans="1:9" x14ac:dyDescent="0.25">
      <c r="A7218" s="75">
        <v>6085502903</v>
      </c>
      <c r="B7218" s="75">
        <v>5075</v>
      </c>
      <c r="C7218" s="75" t="s">
        <v>197</v>
      </c>
      <c r="D7218" s="75">
        <v>95125</v>
      </c>
      <c r="E7218" s="75">
        <v>8.1387827129888493</v>
      </c>
      <c r="F7218" s="75">
        <v>0</v>
      </c>
      <c r="G7218" s="75">
        <v>8</v>
      </c>
      <c r="H7218" s="77"/>
      <c r="I7218" s="77"/>
    </row>
    <row r="7219" spans="1:9" x14ac:dyDescent="0.25">
      <c r="A7219" s="75">
        <v>6085511914</v>
      </c>
      <c r="B7219" s="75">
        <v>5684</v>
      </c>
      <c r="C7219" s="75" t="s">
        <v>197</v>
      </c>
      <c r="D7219" s="75">
        <v>95120</v>
      </c>
      <c r="E7219" s="75">
        <v>8.0614455677934806</v>
      </c>
      <c r="F7219" s="75">
        <v>0</v>
      </c>
      <c r="G7219" s="75">
        <v>7.7</v>
      </c>
      <c r="H7219" s="77"/>
      <c r="I7219" s="77"/>
    </row>
    <row r="7220" spans="1:9" x14ac:dyDescent="0.25">
      <c r="A7220" s="75">
        <v>6085511905</v>
      </c>
      <c r="B7220" s="75">
        <v>3129</v>
      </c>
      <c r="C7220" s="75" t="s">
        <v>197</v>
      </c>
      <c r="D7220" s="75">
        <v>95120</v>
      </c>
      <c r="E7220" s="75">
        <v>8.0466468710583392</v>
      </c>
      <c r="F7220" s="75">
        <v>0</v>
      </c>
      <c r="G7220" s="75">
        <v>7</v>
      </c>
      <c r="H7220" s="77"/>
      <c r="I7220" s="77"/>
    </row>
    <row r="7221" spans="1:9" x14ac:dyDescent="0.25">
      <c r="A7221" s="75">
        <v>6085506202</v>
      </c>
      <c r="B7221" s="75">
        <v>6959</v>
      </c>
      <c r="C7221" s="75" t="s">
        <v>197</v>
      </c>
      <c r="D7221" s="75">
        <v>95129</v>
      </c>
      <c r="E7221" s="75">
        <v>7.5509596244425099</v>
      </c>
      <c r="F7221" s="75">
        <v>0</v>
      </c>
      <c r="G7221" s="75">
        <v>10.1</v>
      </c>
      <c r="H7221" s="77"/>
      <c r="I7221" s="77"/>
    </row>
    <row r="7222" spans="1:9" x14ac:dyDescent="0.25">
      <c r="A7222" s="75">
        <v>6085503312</v>
      </c>
      <c r="B7222" s="75">
        <v>3365</v>
      </c>
      <c r="C7222" s="75" t="s">
        <v>197</v>
      </c>
      <c r="D7222" s="75">
        <v>95148</v>
      </c>
      <c r="E7222" s="75">
        <v>7.5201494562891398</v>
      </c>
      <c r="F7222" s="75">
        <v>0</v>
      </c>
      <c r="G7222" s="75">
        <v>15.8</v>
      </c>
      <c r="H7222" s="77"/>
      <c r="I7222" s="77"/>
    </row>
    <row r="7223" spans="1:9" x14ac:dyDescent="0.25">
      <c r="A7223" s="75">
        <v>6085511909</v>
      </c>
      <c r="B7223" s="75">
        <v>7997</v>
      </c>
      <c r="C7223" s="75" t="s">
        <v>197</v>
      </c>
      <c r="D7223" s="75">
        <v>95120</v>
      </c>
      <c r="E7223" s="75">
        <v>7.2738331219073098</v>
      </c>
      <c r="F7223" s="75">
        <v>0</v>
      </c>
      <c r="G7223" s="75">
        <v>2.9</v>
      </c>
      <c r="H7223" s="77"/>
      <c r="I7223" s="77"/>
    </row>
    <row r="7224" spans="1:9" x14ac:dyDescent="0.25">
      <c r="A7224" s="75">
        <v>6085506803</v>
      </c>
      <c r="B7224" s="75">
        <v>6883</v>
      </c>
      <c r="C7224" s="75" t="s">
        <v>197</v>
      </c>
      <c r="D7224" s="75">
        <v>95124</v>
      </c>
      <c r="E7224" s="75">
        <v>7.2736721518956999</v>
      </c>
      <c r="F7224" s="75">
        <v>0</v>
      </c>
      <c r="G7224" s="75">
        <v>12</v>
      </c>
      <c r="H7224" s="77"/>
      <c r="I7224" s="77"/>
    </row>
    <row r="7225" spans="1:9" x14ac:dyDescent="0.25">
      <c r="A7225" s="75">
        <v>6085511916</v>
      </c>
      <c r="B7225" s="75">
        <v>4669</v>
      </c>
      <c r="C7225" s="75" t="s">
        <v>197</v>
      </c>
      <c r="D7225" s="75">
        <v>95118</v>
      </c>
      <c r="E7225" s="75">
        <v>6.95605173403702</v>
      </c>
      <c r="F7225" s="75">
        <v>0</v>
      </c>
      <c r="G7225" s="75">
        <v>14.3</v>
      </c>
      <c r="H7225" s="77"/>
      <c r="I7225" s="77"/>
    </row>
    <row r="7226" spans="1:9" x14ac:dyDescent="0.25">
      <c r="A7226" s="75">
        <v>6085503002</v>
      </c>
      <c r="B7226" s="75">
        <v>3506</v>
      </c>
      <c r="C7226" s="75" t="s">
        <v>197</v>
      </c>
      <c r="D7226" s="75">
        <v>95125</v>
      </c>
      <c r="E7226" s="75">
        <v>6.9442791040416303</v>
      </c>
      <c r="F7226" s="75">
        <v>0</v>
      </c>
      <c r="G7226" s="75">
        <v>17.5</v>
      </c>
      <c r="H7226" s="77"/>
      <c r="I7226" s="77"/>
    </row>
    <row r="7227" spans="1:9" x14ac:dyDescent="0.25">
      <c r="A7227" s="75">
        <v>6085507906</v>
      </c>
      <c r="B7227" s="75">
        <v>4460</v>
      </c>
      <c r="C7227" s="75" t="s">
        <v>197</v>
      </c>
      <c r="D7227" s="75">
        <v>95129</v>
      </c>
      <c r="E7227" s="75">
        <v>6.8870049785271403</v>
      </c>
      <c r="F7227" s="75">
        <v>0</v>
      </c>
      <c r="G7227" s="75">
        <v>7.8</v>
      </c>
      <c r="H7227" s="77"/>
      <c r="I7227" s="77"/>
    </row>
    <row r="7228" spans="1:9" x14ac:dyDescent="0.25">
      <c r="A7228" s="75">
        <v>6085503334</v>
      </c>
      <c r="B7228" s="75">
        <v>8854</v>
      </c>
      <c r="C7228" s="75" t="s">
        <v>197</v>
      </c>
      <c r="D7228" s="75">
        <v>95138</v>
      </c>
      <c r="E7228" s="75">
        <v>6.6565797570687799</v>
      </c>
      <c r="F7228" s="75">
        <v>0</v>
      </c>
      <c r="G7228" s="75">
        <v>5.8</v>
      </c>
      <c r="H7228" s="77"/>
      <c r="I7228" s="77"/>
    </row>
    <row r="7229" spans="1:9" x14ac:dyDescent="0.25">
      <c r="A7229" s="75">
        <v>6085506802</v>
      </c>
      <c r="B7229" s="75">
        <v>5237</v>
      </c>
      <c r="C7229" s="75" t="s">
        <v>197</v>
      </c>
      <c r="D7229" s="75">
        <v>95124</v>
      </c>
      <c r="E7229" s="75">
        <v>6.5490529684318304</v>
      </c>
      <c r="F7229" s="75">
        <v>0</v>
      </c>
      <c r="G7229" s="75">
        <v>11.4</v>
      </c>
      <c r="H7229" s="77"/>
      <c r="I7229" s="77"/>
    </row>
    <row r="7230" spans="1:9" x14ac:dyDescent="0.25">
      <c r="A7230" s="75">
        <v>6085502202</v>
      </c>
      <c r="B7230" s="75">
        <v>2870</v>
      </c>
      <c r="C7230" s="75" t="s">
        <v>197</v>
      </c>
      <c r="D7230" s="75">
        <v>95125</v>
      </c>
      <c r="E7230" s="75">
        <v>5.7327981420874599</v>
      </c>
      <c r="F7230" s="75">
        <v>0</v>
      </c>
      <c r="G7230" s="75">
        <v>15.3</v>
      </c>
      <c r="H7230" s="77"/>
      <c r="I7230" s="77"/>
    </row>
    <row r="7231" spans="1:9" x14ac:dyDescent="0.25">
      <c r="A7231" s="75">
        <v>6085502907</v>
      </c>
      <c r="B7231" s="75">
        <v>3912</v>
      </c>
      <c r="C7231" s="75" t="s">
        <v>197</v>
      </c>
      <c r="D7231" s="75">
        <v>95118</v>
      </c>
      <c r="E7231" s="75">
        <v>5.3672120210047796</v>
      </c>
      <c r="F7231" s="75">
        <v>0</v>
      </c>
      <c r="G7231" s="75">
        <v>10.1</v>
      </c>
      <c r="H7231" s="77"/>
      <c r="I7231" s="77"/>
    </row>
    <row r="7232" spans="1:9" x14ac:dyDescent="0.25">
      <c r="A7232" s="75">
        <v>6085506604</v>
      </c>
      <c r="B7232" s="75">
        <v>7324</v>
      </c>
      <c r="C7232" s="75" t="s">
        <v>197</v>
      </c>
      <c r="D7232" s="75">
        <v>95130</v>
      </c>
      <c r="E7232" s="75">
        <v>5.24376696809151</v>
      </c>
      <c r="F7232" s="75">
        <v>0</v>
      </c>
      <c r="G7232" s="75">
        <v>10</v>
      </c>
      <c r="H7232" s="77"/>
      <c r="I7232" s="77"/>
    </row>
    <row r="7233" spans="1:9" x14ac:dyDescent="0.25">
      <c r="A7233" s="75">
        <v>6085511907</v>
      </c>
      <c r="B7233" s="75">
        <v>3988</v>
      </c>
      <c r="C7233" s="75" t="s">
        <v>197</v>
      </c>
      <c r="D7233" s="75">
        <v>95120</v>
      </c>
      <c r="E7233" s="75">
        <v>5.0830119541502299</v>
      </c>
      <c r="F7233" s="75">
        <v>0</v>
      </c>
      <c r="G7233" s="75">
        <v>5.8</v>
      </c>
      <c r="H7233" s="77"/>
      <c r="I7233" s="77"/>
    </row>
    <row r="7234" spans="1:9" x14ac:dyDescent="0.25">
      <c r="A7234" s="75">
        <v>6085511912</v>
      </c>
      <c r="B7234" s="75">
        <v>5440</v>
      </c>
      <c r="C7234" s="75" t="s">
        <v>197</v>
      </c>
      <c r="D7234" s="75">
        <v>95120</v>
      </c>
      <c r="E7234" s="75">
        <v>4.78652660317921</v>
      </c>
      <c r="F7234" s="75">
        <v>0</v>
      </c>
      <c r="G7234" s="75">
        <v>4.5999999999999996</v>
      </c>
      <c r="H7234" s="77"/>
      <c r="I7234" s="77"/>
    </row>
    <row r="7235" spans="1:9" x14ac:dyDescent="0.25">
      <c r="A7235" s="75">
        <v>6085511913</v>
      </c>
      <c r="B7235" s="75">
        <v>4295</v>
      </c>
      <c r="C7235" s="75" t="s">
        <v>197</v>
      </c>
      <c r="D7235" s="75">
        <v>95120</v>
      </c>
      <c r="E7235" s="75">
        <v>4.5348384620852098</v>
      </c>
      <c r="F7235" s="75">
        <v>0</v>
      </c>
      <c r="G7235" s="75">
        <v>2.5</v>
      </c>
      <c r="H7235" s="77"/>
      <c r="I7235" s="77"/>
    </row>
    <row r="7236" spans="1:9" x14ac:dyDescent="0.25">
      <c r="A7236" s="75">
        <v>6085511910</v>
      </c>
      <c r="B7236" s="75">
        <v>3042</v>
      </c>
      <c r="C7236" s="75" t="s">
        <v>197</v>
      </c>
      <c r="D7236" s="75">
        <v>95120</v>
      </c>
      <c r="E7236" s="75">
        <v>3.0992185318390999</v>
      </c>
      <c r="F7236" s="75">
        <v>0</v>
      </c>
      <c r="G7236" s="75">
        <v>4.4000000000000004</v>
      </c>
      <c r="H7236" s="77"/>
      <c r="I7236" s="77"/>
    </row>
    <row r="7237" spans="1:9" x14ac:dyDescent="0.25">
      <c r="A7237" s="75">
        <v>6085512401</v>
      </c>
      <c r="B7237" s="75">
        <v>4782</v>
      </c>
      <c r="C7237" s="75" t="s">
        <v>197</v>
      </c>
      <c r="D7237" s="75">
        <v>95046</v>
      </c>
      <c r="E7237" s="75">
        <v>28.236074479289801</v>
      </c>
      <c r="F7237" s="75">
        <v>0</v>
      </c>
      <c r="G7237" s="75">
        <v>18.600000000000001</v>
      </c>
      <c r="H7237" s="77"/>
      <c r="I7237" s="77"/>
    </row>
    <row r="7238" spans="1:9" x14ac:dyDescent="0.25">
      <c r="A7238" s="75">
        <v>6085512402</v>
      </c>
      <c r="B7238" s="75">
        <v>5167</v>
      </c>
      <c r="C7238" s="75" t="s">
        <v>197</v>
      </c>
      <c r="D7238" s="75">
        <v>95046</v>
      </c>
      <c r="E7238" s="75">
        <v>26.498899479612099</v>
      </c>
      <c r="F7238" s="75">
        <v>0</v>
      </c>
      <c r="G7238" s="75">
        <v>15.1</v>
      </c>
      <c r="H7238" s="77"/>
      <c r="I7238" s="77"/>
    </row>
    <row r="7239" spans="1:9" x14ac:dyDescent="0.25">
      <c r="A7239" s="75">
        <v>6085505202</v>
      </c>
      <c r="B7239" s="75">
        <v>5867</v>
      </c>
      <c r="C7239" s="75" t="s">
        <v>197</v>
      </c>
      <c r="D7239" s="75">
        <v>95050</v>
      </c>
      <c r="E7239" s="75">
        <v>40.603373484994101</v>
      </c>
      <c r="F7239" s="75">
        <v>5867</v>
      </c>
      <c r="G7239" s="75">
        <v>36.700000000000003</v>
      </c>
      <c r="H7239" s="77"/>
      <c r="I7239" s="77"/>
    </row>
    <row r="7240" spans="1:9" x14ac:dyDescent="0.25">
      <c r="A7240" s="75">
        <v>6085505203</v>
      </c>
      <c r="B7240" s="75">
        <v>4809</v>
      </c>
      <c r="C7240" s="75" t="s">
        <v>197</v>
      </c>
      <c r="D7240" s="75">
        <v>95050</v>
      </c>
      <c r="E7240" s="75">
        <v>27.781795513872801</v>
      </c>
      <c r="F7240" s="75">
        <v>0</v>
      </c>
      <c r="G7240" s="75">
        <v>26.8</v>
      </c>
      <c r="H7240" s="77"/>
      <c r="I7240" s="77"/>
    </row>
    <row r="7241" spans="1:9" x14ac:dyDescent="0.25">
      <c r="A7241" s="75">
        <v>6085505301</v>
      </c>
      <c r="B7241" s="75">
        <v>4424</v>
      </c>
      <c r="C7241" s="75" t="s">
        <v>197</v>
      </c>
      <c r="D7241" s="75">
        <v>95051</v>
      </c>
      <c r="E7241" s="75">
        <v>25.9370581970933</v>
      </c>
      <c r="F7241" s="75">
        <v>0</v>
      </c>
      <c r="G7241" s="75">
        <v>29</v>
      </c>
      <c r="H7241" s="77"/>
      <c r="I7241" s="77"/>
    </row>
    <row r="7242" spans="1:9" x14ac:dyDescent="0.25">
      <c r="A7242" s="75">
        <v>6085505303</v>
      </c>
      <c r="B7242" s="75">
        <v>5940</v>
      </c>
      <c r="C7242" s="75" t="s">
        <v>197</v>
      </c>
      <c r="D7242" s="75">
        <v>95050</v>
      </c>
      <c r="E7242" s="75">
        <v>23.833398349966</v>
      </c>
      <c r="F7242" s="75">
        <v>0</v>
      </c>
      <c r="G7242" s="75">
        <v>26</v>
      </c>
      <c r="H7242" s="77"/>
      <c r="I7242" s="77"/>
    </row>
    <row r="7243" spans="1:9" x14ac:dyDescent="0.25">
      <c r="A7243" s="75">
        <v>6085505001</v>
      </c>
      <c r="B7243" s="75">
        <v>9741</v>
      </c>
      <c r="C7243" s="75" t="s">
        <v>197</v>
      </c>
      <c r="D7243" s="75">
        <v>95054</v>
      </c>
      <c r="E7243" s="75">
        <v>23.153863853576802</v>
      </c>
      <c r="F7243" s="75">
        <v>0</v>
      </c>
      <c r="G7243" s="75">
        <v>22.3</v>
      </c>
      <c r="H7243" s="77"/>
      <c r="I7243" s="77"/>
    </row>
    <row r="7244" spans="1:9" x14ac:dyDescent="0.25">
      <c r="A7244" s="75">
        <v>6085505007</v>
      </c>
      <c r="B7244" s="75">
        <v>4083</v>
      </c>
      <c r="C7244" s="75" t="s">
        <v>197</v>
      </c>
      <c r="D7244" s="75">
        <v>95054</v>
      </c>
      <c r="E7244" s="75">
        <v>22.0315323216279</v>
      </c>
      <c r="F7244" s="75">
        <v>0</v>
      </c>
      <c r="G7244" s="75">
        <v>22.2</v>
      </c>
      <c r="H7244" s="77"/>
      <c r="I7244" s="77"/>
    </row>
    <row r="7245" spans="1:9" x14ac:dyDescent="0.25">
      <c r="A7245" s="75">
        <v>6085505600</v>
      </c>
      <c r="B7245" s="75">
        <v>3880</v>
      </c>
      <c r="C7245" s="75" t="s">
        <v>197</v>
      </c>
      <c r="D7245" s="75">
        <v>95050</v>
      </c>
      <c r="E7245" s="75">
        <v>21.504955506022299</v>
      </c>
      <c r="F7245" s="75">
        <v>0</v>
      </c>
      <c r="G7245" s="75">
        <v>51</v>
      </c>
      <c r="H7245" s="77"/>
      <c r="I7245" s="77"/>
    </row>
    <row r="7246" spans="1:9" x14ac:dyDescent="0.25">
      <c r="A7246" s="75">
        <v>6085505900</v>
      </c>
      <c r="B7246" s="75">
        <v>7079</v>
      </c>
      <c r="C7246" s="75" t="s">
        <v>197</v>
      </c>
      <c r="D7246" s="75">
        <v>95050</v>
      </c>
      <c r="E7246" s="75">
        <v>19.8070995527323</v>
      </c>
      <c r="F7246" s="75">
        <v>0</v>
      </c>
      <c r="G7246" s="75">
        <v>17.600000000000001</v>
      </c>
      <c r="H7246" s="77"/>
      <c r="I7246" s="77"/>
    </row>
    <row r="7247" spans="1:9" x14ac:dyDescent="0.25">
      <c r="A7247" s="75">
        <v>6085505700</v>
      </c>
      <c r="B7247" s="75">
        <v>5751</v>
      </c>
      <c r="C7247" s="75" t="s">
        <v>197</v>
      </c>
      <c r="D7247" s="75">
        <v>95050</v>
      </c>
      <c r="E7247" s="75">
        <v>19.244291104519998</v>
      </c>
      <c r="F7247" s="75">
        <v>0</v>
      </c>
      <c r="G7247" s="75">
        <v>35.700000000000003</v>
      </c>
      <c r="H7247" s="77"/>
      <c r="I7247" s="77"/>
    </row>
    <row r="7248" spans="1:9" x14ac:dyDescent="0.25">
      <c r="A7248" s="75">
        <v>6085505305</v>
      </c>
      <c r="B7248" s="75">
        <v>5514</v>
      </c>
      <c r="C7248" s="75" t="s">
        <v>197</v>
      </c>
      <c r="D7248" s="75">
        <v>95051</v>
      </c>
      <c r="E7248" s="75">
        <v>19.1935951268722</v>
      </c>
      <c r="F7248" s="75">
        <v>0</v>
      </c>
      <c r="G7248" s="75">
        <v>11.9</v>
      </c>
      <c r="H7248" s="77"/>
      <c r="I7248" s="77"/>
    </row>
    <row r="7249" spans="1:9" x14ac:dyDescent="0.25">
      <c r="A7249" s="75">
        <v>6085505304</v>
      </c>
      <c r="B7249" s="75">
        <v>3265</v>
      </c>
      <c r="C7249" s="75" t="s">
        <v>197</v>
      </c>
      <c r="D7249" s="75">
        <v>95051</v>
      </c>
      <c r="E7249" s="75">
        <v>19.0016875603981</v>
      </c>
      <c r="F7249" s="75">
        <v>0</v>
      </c>
      <c r="G7249" s="75">
        <v>11.6</v>
      </c>
      <c r="H7249" s="77"/>
      <c r="I7249" s="77"/>
    </row>
    <row r="7250" spans="1:9" x14ac:dyDescent="0.25">
      <c r="A7250" s="75">
        <v>6085505401</v>
      </c>
      <c r="B7250" s="75">
        <v>5957</v>
      </c>
      <c r="C7250" s="75" t="s">
        <v>197</v>
      </c>
      <c r="D7250" s="75">
        <v>95051</v>
      </c>
      <c r="E7250" s="75">
        <v>18.146704255270599</v>
      </c>
      <c r="F7250" s="75">
        <v>0</v>
      </c>
      <c r="G7250" s="75">
        <v>15.3</v>
      </c>
      <c r="H7250" s="77"/>
      <c r="I7250" s="77"/>
    </row>
    <row r="7251" spans="1:9" x14ac:dyDescent="0.25">
      <c r="A7251" s="75">
        <v>6085505302</v>
      </c>
      <c r="B7251" s="75">
        <v>4015</v>
      </c>
      <c r="C7251" s="75" t="s">
        <v>197</v>
      </c>
      <c r="D7251" s="75">
        <v>95051</v>
      </c>
      <c r="E7251" s="75">
        <v>17.652816839548301</v>
      </c>
      <c r="F7251" s="75">
        <v>0</v>
      </c>
      <c r="G7251" s="75">
        <v>14.6</v>
      </c>
      <c r="H7251" s="77"/>
      <c r="I7251" s="77"/>
    </row>
    <row r="7252" spans="1:9" x14ac:dyDescent="0.25">
      <c r="A7252" s="75">
        <v>6085505403</v>
      </c>
      <c r="B7252" s="75">
        <v>6595</v>
      </c>
      <c r="C7252" s="75" t="s">
        <v>197</v>
      </c>
      <c r="D7252" s="75">
        <v>95051</v>
      </c>
      <c r="E7252" s="75">
        <v>17.258606023990101</v>
      </c>
      <c r="F7252" s="75">
        <v>0</v>
      </c>
      <c r="G7252" s="75">
        <v>19.399999999999999</v>
      </c>
      <c r="H7252" s="77"/>
      <c r="I7252" s="77"/>
    </row>
    <row r="7253" spans="1:9" x14ac:dyDescent="0.25">
      <c r="A7253" s="75">
        <v>6085504901</v>
      </c>
      <c r="B7253" s="75">
        <v>9530</v>
      </c>
      <c r="C7253" s="75" t="s">
        <v>197</v>
      </c>
      <c r="D7253" s="75">
        <v>95054</v>
      </c>
      <c r="E7253" s="75">
        <v>16.7624344600241</v>
      </c>
      <c r="F7253" s="75">
        <v>0</v>
      </c>
      <c r="G7253" s="75">
        <v>10.6</v>
      </c>
      <c r="H7253" s="77"/>
      <c r="I7253" s="77"/>
    </row>
    <row r="7254" spans="1:9" x14ac:dyDescent="0.25">
      <c r="A7254" s="75">
        <v>6085506103</v>
      </c>
      <c r="B7254" s="75">
        <v>4699</v>
      </c>
      <c r="C7254" s="75" t="s">
        <v>197</v>
      </c>
      <c r="D7254" s="75">
        <v>95051</v>
      </c>
      <c r="E7254" s="75">
        <v>16.001279841094501</v>
      </c>
      <c r="F7254" s="75">
        <v>0</v>
      </c>
      <c r="G7254" s="75">
        <v>18.3</v>
      </c>
      <c r="H7254" s="77"/>
      <c r="I7254" s="77"/>
    </row>
    <row r="7255" spans="1:9" x14ac:dyDescent="0.25">
      <c r="A7255" s="75">
        <v>6085506102</v>
      </c>
      <c r="B7255" s="75">
        <v>3808</v>
      </c>
      <c r="C7255" s="75" t="s">
        <v>197</v>
      </c>
      <c r="D7255" s="75">
        <v>95051</v>
      </c>
      <c r="E7255" s="75">
        <v>12.741766069805699</v>
      </c>
      <c r="F7255" s="75">
        <v>0</v>
      </c>
      <c r="G7255" s="75">
        <v>12.2</v>
      </c>
      <c r="H7255" s="77"/>
      <c r="I7255" s="77"/>
    </row>
    <row r="7256" spans="1:9" x14ac:dyDescent="0.25">
      <c r="A7256" s="75">
        <v>6085505402</v>
      </c>
      <c r="B7256" s="75">
        <v>3026</v>
      </c>
      <c r="C7256" s="75" t="s">
        <v>197</v>
      </c>
      <c r="D7256" s="75">
        <v>95051</v>
      </c>
      <c r="E7256" s="75">
        <v>12.6962784342247</v>
      </c>
      <c r="F7256" s="75">
        <v>0</v>
      </c>
      <c r="G7256" s="75">
        <v>16.7</v>
      </c>
      <c r="H7256" s="77"/>
      <c r="I7256" s="77"/>
    </row>
    <row r="7257" spans="1:9" x14ac:dyDescent="0.25">
      <c r="A7257" s="75">
        <v>6085506000</v>
      </c>
      <c r="B7257" s="75">
        <v>4617</v>
      </c>
      <c r="C7257" s="75" t="s">
        <v>197</v>
      </c>
      <c r="D7257" s="75">
        <v>95050</v>
      </c>
      <c r="E7257" s="75">
        <v>12.1856444526766</v>
      </c>
      <c r="F7257" s="75">
        <v>0</v>
      </c>
      <c r="G7257" s="75">
        <v>12.6</v>
      </c>
      <c r="H7257" s="77"/>
      <c r="I7257" s="77"/>
    </row>
    <row r="7258" spans="1:9" x14ac:dyDescent="0.25">
      <c r="A7258" s="75">
        <v>6085505500</v>
      </c>
      <c r="B7258" s="75">
        <v>3911</v>
      </c>
      <c r="C7258" s="75" t="s">
        <v>197</v>
      </c>
      <c r="D7258" s="75">
        <v>95050</v>
      </c>
      <c r="E7258" s="75">
        <v>11.773578642417499</v>
      </c>
      <c r="F7258" s="75">
        <v>0</v>
      </c>
      <c r="G7258" s="75">
        <v>19.7</v>
      </c>
      <c r="H7258" s="77"/>
      <c r="I7258" s="77"/>
    </row>
    <row r="7259" spans="1:9" x14ac:dyDescent="0.25">
      <c r="A7259" s="75">
        <v>6085508507</v>
      </c>
      <c r="B7259" s="75">
        <v>3066</v>
      </c>
      <c r="C7259" s="75" t="s">
        <v>197</v>
      </c>
      <c r="D7259" s="75">
        <v>95051</v>
      </c>
      <c r="E7259" s="75">
        <v>11.332864502171599</v>
      </c>
      <c r="F7259" s="75">
        <v>0</v>
      </c>
      <c r="G7259" s="75">
        <v>20.6</v>
      </c>
      <c r="H7259" s="77"/>
      <c r="I7259" s="77"/>
    </row>
    <row r="7260" spans="1:9" x14ac:dyDescent="0.25">
      <c r="A7260" s="75">
        <v>6085506101</v>
      </c>
      <c r="B7260" s="75">
        <v>4615</v>
      </c>
      <c r="C7260" s="75" t="s">
        <v>197</v>
      </c>
      <c r="D7260" s="75">
        <v>95051</v>
      </c>
      <c r="E7260" s="75">
        <v>11.226706839127001</v>
      </c>
      <c r="F7260" s="75">
        <v>0</v>
      </c>
      <c r="G7260" s="75">
        <v>13</v>
      </c>
      <c r="H7260" s="77"/>
      <c r="I7260" s="77"/>
    </row>
    <row r="7261" spans="1:9" x14ac:dyDescent="0.25">
      <c r="A7261" s="75">
        <v>6085507600</v>
      </c>
      <c r="B7261" s="75">
        <v>5563</v>
      </c>
      <c r="C7261" s="75" t="s">
        <v>197</v>
      </c>
      <c r="D7261" s="75">
        <v>95070</v>
      </c>
      <c r="E7261" s="75">
        <v>8.1079472944152506</v>
      </c>
      <c r="F7261" s="75">
        <v>0</v>
      </c>
      <c r="G7261" s="75">
        <v>5.2</v>
      </c>
      <c r="H7261" s="77"/>
      <c r="I7261" s="77"/>
    </row>
    <row r="7262" spans="1:9" x14ac:dyDescent="0.25">
      <c r="A7262" s="75">
        <v>6085507401</v>
      </c>
      <c r="B7262" s="75">
        <v>5624</v>
      </c>
      <c r="C7262" s="75" t="s">
        <v>197</v>
      </c>
      <c r="D7262" s="75">
        <v>95070</v>
      </c>
      <c r="E7262" s="75">
        <v>7.34233279143979</v>
      </c>
      <c r="F7262" s="75">
        <v>0</v>
      </c>
      <c r="G7262" s="75">
        <v>4</v>
      </c>
      <c r="H7262" s="77"/>
      <c r="I7262" s="77"/>
    </row>
    <row r="7263" spans="1:9" x14ac:dyDescent="0.25">
      <c r="A7263" s="75">
        <v>6085507301</v>
      </c>
      <c r="B7263" s="75">
        <v>6555</v>
      </c>
      <c r="C7263" s="75" t="s">
        <v>197</v>
      </c>
      <c r="D7263" s="75">
        <v>95070</v>
      </c>
      <c r="E7263" s="75">
        <v>6.4738717818492999</v>
      </c>
      <c r="F7263" s="75">
        <v>0</v>
      </c>
      <c r="G7263" s="75">
        <v>8</v>
      </c>
      <c r="H7263" s="77"/>
      <c r="I7263" s="77"/>
    </row>
    <row r="7264" spans="1:9" x14ac:dyDescent="0.25">
      <c r="A7264" s="75">
        <v>6085507402</v>
      </c>
      <c r="B7264" s="75">
        <v>3881</v>
      </c>
      <c r="C7264" s="75" t="s">
        <v>197</v>
      </c>
      <c r="D7264" s="75">
        <v>95070</v>
      </c>
      <c r="E7264" s="75">
        <v>6.3934148000604303</v>
      </c>
      <c r="F7264" s="75">
        <v>0</v>
      </c>
      <c r="G7264" s="75">
        <v>10.5</v>
      </c>
      <c r="H7264" s="77"/>
      <c r="I7264" s="77"/>
    </row>
    <row r="7265" spans="1:9" x14ac:dyDescent="0.25">
      <c r="A7265" s="75">
        <v>6085507500</v>
      </c>
      <c r="B7265" s="75">
        <v>5810</v>
      </c>
      <c r="C7265" s="75" t="s">
        <v>197</v>
      </c>
      <c r="D7265" s="75">
        <v>95070</v>
      </c>
      <c r="E7265" s="75">
        <v>5.5273839249463004</v>
      </c>
      <c r="F7265" s="75">
        <v>0</v>
      </c>
      <c r="G7265" s="75">
        <v>5</v>
      </c>
      <c r="H7265" s="77"/>
      <c r="I7265" s="77"/>
    </row>
    <row r="7266" spans="1:9" x14ac:dyDescent="0.25">
      <c r="A7266" s="75">
        <v>6085507302</v>
      </c>
      <c r="B7266" s="75">
        <v>2725</v>
      </c>
      <c r="C7266" s="75" t="s">
        <v>197</v>
      </c>
      <c r="D7266" s="75">
        <v>95070</v>
      </c>
      <c r="E7266" s="75">
        <v>1.9815700843681801</v>
      </c>
      <c r="F7266" s="75">
        <v>0</v>
      </c>
      <c r="G7266" s="75">
        <v>9.9</v>
      </c>
      <c r="H7266" s="77"/>
      <c r="I7266" s="77"/>
    </row>
    <row r="7267" spans="1:9" x14ac:dyDescent="0.25">
      <c r="A7267" s="75">
        <v>6085513000</v>
      </c>
      <c r="B7267" s="75">
        <v>8215</v>
      </c>
      <c r="C7267" s="75" t="s">
        <v>197</v>
      </c>
      <c r="D7267" s="75">
        <v>94305</v>
      </c>
      <c r="E7267" s="75">
        <v>12.0025487249069</v>
      </c>
      <c r="F7267" s="75">
        <v>0</v>
      </c>
      <c r="G7267" s="75">
        <v>49.8</v>
      </c>
      <c r="H7267" s="77"/>
      <c r="I7267" s="77"/>
    </row>
    <row r="7268" spans="1:9" x14ac:dyDescent="0.25">
      <c r="A7268" s="75">
        <v>6085511500</v>
      </c>
      <c r="B7268" s="75">
        <v>7513</v>
      </c>
      <c r="C7268" s="75" t="s">
        <v>197</v>
      </c>
      <c r="D7268" s="75">
        <v>94305</v>
      </c>
      <c r="E7268" s="75">
        <v>5.7464167214401503</v>
      </c>
      <c r="F7268" s="75">
        <v>0</v>
      </c>
      <c r="G7268" s="75">
        <v>8.3000000000000007</v>
      </c>
      <c r="H7268" s="77"/>
      <c r="I7268" s="77"/>
    </row>
    <row r="7269" spans="1:9" x14ac:dyDescent="0.25">
      <c r="A7269" s="75">
        <v>6085511608</v>
      </c>
      <c r="B7269" s="75">
        <v>2687</v>
      </c>
      <c r="C7269" s="75" t="s">
        <v>197</v>
      </c>
      <c r="D7269" s="75">
        <v>94305</v>
      </c>
      <c r="E7269" s="75" t="s">
        <v>147</v>
      </c>
      <c r="F7269" s="75">
        <v>0</v>
      </c>
      <c r="G7269" s="75">
        <v>34.799999999999997</v>
      </c>
      <c r="H7269" s="77"/>
      <c r="I7269" s="77"/>
    </row>
    <row r="7270" spans="1:9" x14ac:dyDescent="0.25">
      <c r="A7270" s="75">
        <v>6085508900</v>
      </c>
      <c r="B7270" s="75">
        <v>5273</v>
      </c>
      <c r="C7270" s="75" t="s">
        <v>197</v>
      </c>
      <c r="D7270" s="75">
        <v>94085</v>
      </c>
      <c r="E7270" s="75">
        <v>29.990464179857899</v>
      </c>
      <c r="F7270" s="75">
        <v>0</v>
      </c>
      <c r="G7270" s="75">
        <v>29.6</v>
      </c>
      <c r="H7270" s="77"/>
      <c r="I7270" s="77"/>
    </row>
    <row r="7271" spans="1:9" x14ac:dyDescent="0.25">
      <c r="A7271" s="75">
        <v>6085504802</v>
      </c>
      <c r="B7271" s="75">
        <v>5242</v>
      </c>
      <c r="C7271" s="75" t="s">
        <v>197</v>
      </c>
      <c r="D7271" s="75">
        <v>94089</v>
      </c>
      <c r="E7271" s="75">
        <v>28.163669756996001</v>
      </c>
      <c r="F7271" s="75">
        <v>0</v>
      </c>
      <c r="G7271" s="75">
        <v>22</v>
      </c>
      <c r="H7271" s="77"/>
      <c r="I7271" s="77"/>
    </row>
    <row r="7272" spans="1:9" x14ac:dyDescent="0.25">
      <c r="A7272" s="75">
        <v>6085508800</v>
      </c>
      <c r="B7272" s="75">
        <v>3766</v>
      </c>
      <c r="C7272" s="75" t="s">
        <v>197</v>
      </c>
      <c r="D7272" s="75">
        <v>94085</v>
      </c>
      <c r="E7272" s="75">
        <v>26.437672815063301</v>
      </c>
      <c r="F7272" s="75">
        <v>0</v>
      </c>
      <c r="G7272" s="75">
        <v>27.5</v>
      </c>
      <c r="H7272" s="77"/>
      <c r="I7272" s="77"/>
    </row>
    <row r="7273" spans="1:9" x14ac:dyDescent="0.25">
      <c r="A7273" s="75">
        <v>6085509000</v>
      </c>
      <c r="B7273" s="75">
        <v>7407</v>
      </c>
      <c r="C7273" s="75" t="s">
        <v>197</v>
      </c>
      <c r="D7273" s="75">
        <v>94085</v>
      </c>
      <c r="E7273" s="75">
        <v>26.4032429758023</v>
      </c>
      <c r="F7273" s="75">
        <v>0</v>
      </c>
      <c r="G7273" s="75">
        <v>34.5</v>
      </c>
      <c r="H7273" s="77"/>
      <c r="I7273" s="77"/>
    </row>
    <row r="7274" spans="1:9" x14ac:dyDescent="0.25">
      <c r="A7274" s="75">
        <v>6085504805</v>
      </c>
      <c r="B7274" s="75">
        <v>5294</v>
      </c>
      <c r="C7274" s="75" t="s">
        <v>197</v>
      </c>
      <c r="D7274" s="75">
        <v>94089</v>
      </c>
      <c r="E7274" s="75">
        <v>26.106243757086101</v>
      </c>
      <c r="F7274" s="75">
        <v>0</v>
      </c>
      <c r="G7274" s="75">
        <v>22.9</v>
      </c>
      <c r="H7274" s="77"/>
      <c r="I7274" s="77"/>
    </row>
    <row r="7275" spans="1:9" x14ac:dyDescent="0.25">
      <c r="A7275" s="75">
        <v>6085504803</v>
      </c>
      <c r="B7275" s="75">
        <v>5756</v>
      </c>
      <c r="C7275" s="75" t="s">
        <v>197</v>
      </c>
      <c r="D7275" s="75">
        <v>94089</v>
      </c>
      <c r="E7275" s="75">
        <v>24.3446354880492</v>
      </c>
      <c r="F7275" s="75">
        <v>0</v>
      </c>
      <c r="G7275" s="75">
        <v>11.9</v>
      </c>
      <c r="H7275" s="77"/>
      <c r="I7275" s="77"/>
    </row>
    <row r="7276" spans="1:9" x14ac:dyDescent="0.25">
      <c r="A7276" s="75">
        <v>6085508601</v>
      </c>
      <c r="B7276" s="75">
        <v>3668</v>
      </c>
      <c r="C7276" s="75" t="s">
        <v>197</v>
      </c>
      <c r="D7276" s="75">
        <v>94086</v>
      </c>
      <c r="E7276" s="75">
        <v>20.878336309108501</v>
      </c>
      <c r="F7276" s="75">
        <v>0</v>
      </c>
      <c r="G7276" s="75">
        <v>18.3</v>
      </c>
      <c r="H7276" s="77"/>
      <c r="I7276" s="77"/>
    </row>
    <row r="7277" spans="1:9" x14ac:dyDescent="0.25">
      <c r="A7277" s="75">
        <v>6085508704</v>
      </c>
      <c r="B7277" s="75">
        <v>5227</v>
      </c>
      <c r="C7277" s="75" t="s">
        <v>197</v>
      </c>
      <c r="D7277" s="75">
        <v>94085</v>
      </c>
      <c r="E7277" s="75">
        <v>19.759528725760699</v>
      </c>
      <c r="F7277" s="75">
        <v>0</v>
      </c>
      <c r="G7277" s="75">
        <v>17.5</v>
      </c>
      <c r="H7277" s="77"/>
      <c r="I7277" s="77"/>
    </row>
    <row r="7278" spans="1:9" x14ac:dyDescent="0.25">
      <c r="A7278" s="75">
        <v>6085504806</v>
      </c>
      <c r="B7278" s="75">
        <v>2930</v>
      </c>
      <c r="C7278" s="75" t="s">
        <v>197</v>
      </c>
      <c r="D7278" s="75">
        <v>94089</v>
      </c>
      <c r="E7278" s="75">
        <v>19.458798593405799</v>
      </c>
      <c r="F7278" s="75">
        <v>0</v>
      </c>
      <c r="G7278" s="75">
        <v>19.2</v>
      </c>
      <c r="H7278" s="77"/>
      <c r="I7278" s="77"/>
    </row>
    <row r="7279" spans="1:9" x14ac:dyDescent="0.25">
      <c r="A7279" s="75">
        <v>6085508504</v>
      </c>
      <c r="B7279" s="75">
        <v>7701</v>
      </c>
      <c r="C7279" s="75" t="s">
        <v>197</v>
      </c>
      <c r="D7279" s="75">
        <v>94086</v>
      </c>
      <c r="E7279" s="75">
        <v>19.3524626798079</v>
      </c>
      <c r="F7279" s="75">
        <v>0</v>
      </c>
      <c r="G7279" s="75">
        <v>31.3</v>
      </c>
      <c r="H7279" s="77"/>
      <c r="I7279" s="77"/>
    </row>
    <row r="7280" spans="1:9" x14ac:dyDescent="0.25">
      <c r="A7280" s="75">
        <v>6085509107</v>
      </c>
      <c r="B7280" s="75">
        <v>4892</v>
      </c>
      <c r="C7280" s="75" t="s">
        <v>197</v>
      </c>
      <c r="D7280" s="75">
        <v>94086</v>
      </c>
      <c r="E7280" s="75">
        <v>18.3236503406488</v>
      </c>
      <c r="F7280" s="75">
        <v>0</v>
      </c>
      <c r="G7280" s="75">
        <v>26.4</v>
      </c>
      <c r="H7280" s="77"/>
      <c r="I7280" s="77"/>
    </row>
    <row r="7281" spans="1:9" x14ac:dyDescent="0.25">
      <c r="A7281" s="75">
        <v>6085508508</v>
      </c>
      <c r="B7281" s="75">
        <v>5322</v>
      </c>
      <c r="C7281" s="75" t="s">
        <v>197</v>
      </c>
      <c r="D7281" s="75">
        <v>94086</v>
      </c>
      <c r="E7281" s="75">
        <v>16.699705674789101</v>
      </c>
      <c r="F7281" s="75">
        <v>0</v>
      </c>
      <c r="G7281" s="75">
        <v>22.2</v>
      </c>
      <c r="H7281" s="77"/>
      <c r="I7281" s="77"/>
    </row>
    <row r="7282" spans="1:9" x14ac:dyDescent="0.25">
      <c r="A7282" s="75">
        <v>6085509102</v>
      </c>
      <c r="B7282" s="75">
        <v>4798</v>
      </c>
      <c r="C7282" s="75" t="s">
        <v>197</v>
      </c>
      <c r="D7282" s="75">
        <v>94085</v>
      </c>
      <c r="E7282" s="75">
        <v>16.440431968779698</v>
      </c>
      <c r="F7282" s="75">
        <v>0</v>
      </c>
      <c r="G7282" s="75">
        <v>7</v>
      </c>
      <c r="H7282" s="77"/>
      <c r="I7282" s="77"/>
    </row>
    <row r="7283" spans="1:9" x14ac:dyDescent="0.25">
      <c r="A7283" s="75">
        <v>6085508703</v>
      </c>
      <c r="B7283" s="75">
        <v>7572</v>
      </c>
      <c r="C7283" s="75" t="s">
        <v>197</v>
      </c>
      <c r="D7283" s="75">
        <v>94086</v>
      </c>
      <c r="E7283" s="75">
        <v>15.7512337150762</v>
      </c>
      <c r="F7283" s="75">
        <v>0</v>
      </c>
      <c r="G7283" s="75">
        <v>14.4</v>
      </c>
      <c r="H7283" s="77"/>
      <c r="I7283" s="77"/>
    </row>
    <row r="7284" spans="1:9" x14ac:dyDescent="0.25">
      <c r="A7284" s="75">
        <v>6085508503</v>
      </c>
      <c r="B7284" s="75">
        <v>6506</v>
      </c>
      <c r="C7284" s="75" t="s">
        <v>197</v>
      </c>
      <c r="D7284" s="75">
        <v>94087</v>
      </c>
      <c r="E7284" s="75">
        <v>15.596020742598601</v>
      </c>
      <c r="F7284" s="75">
        <v>0</v>
      </c>
      <c r="G7284" s="75">
        <v>13.7</v>
      </c>
      <c r="H7284" s="77"/>
      <c r="I7284" s="77"/>
    </row>
    <row r="7285" spans="1:9" x14ac:dyDescent="0.25">
      <c r="A7285" s="75">
        <v>6085507805</v>
      </c>
      <c r="B7285" s="75">
        <v>5397</v>
      </c>
      <c r="C7285" s="75" t="s">
        <v>197</v>
      </c>
      <c r="D7285" s="75">
        <v>94087</v>
      </c>
      <c r="E7285" s="75">
        <v>15.4365025707696</v>
      </c>
      <c r="F7285" s="75">
        <v>0</v>
      </c>
      <c r="G7285" s="75">
        <v>10.6</v>
      </c>
      <c r="H7285" s="77"/>
      <c r="I7285" s="77"/>
    </row>
    <row r="7286" spans="1:9" x14ac:dyDescent="0.25">
      <c r="A7286" s="75">
        <v>6085508602</v>
      </c>
      <c r="B7286" s="75">
        <v>3839</v>
      </c>
      <c r="C7286" s="75" t="s">
        <v>197</v>
      </c>
      <c r="D7286" s="75">
        <v>94086</v>
      </c>
      <c r="E7286" s="75">
        <v>15.3902543830587</v>
      </c>
      <c r="F7286" s="75">
        <v>0</v>
      </c>
      <c r="G7286" s="75">
        <v>11.9</v>
      </c>
      <c r="H7286" s="77"/>
      <c r="I7286" s="77"/>
    </row>
    <row r="7287" spans="1:9" x14ac:dyDescent="0.25">
      <c r="A7287" s="75">
        <v>6085508204</v>
      </c>
      <c r="B7287" s="75">
        <v>4194</v>
      </c>
      <c r="C7287" s="75" t="s">
        <v>197</v>
      </c>
      <c r="D7287" s="75">
        <v>94087</v>
      </c>
      <c r="E7287" s="75">
        <v>12.6219871748764</v>
      </c>
      <c r="F7287" s="75">
        <v>0</v>
      </c>
      <c r="G7287" s="75">
        <v>9.9</v>
      </c>
      <c r="H7287" s="77"/>
      <c r="I7287" s="77"/>
    </row>
    <row r="7288" spans="1:9" x14ac:dyDescent="0.25">
      <c r="A7288" s="75">
        <v>6085508505</v>
      </c>
      <c r="B7288" s="75">
        <v>4392</v>
      </c>
      <c r="C7288" s="75" t="s">
        <v>197</v>
      </c>
      <c r="D7288" s="75">
        <v>94086</v>
      </c>
      <c r="E7288" s="75">
        <v>12.325949064422099</v>
      </c>
      <c r="F7288" s="75">
        <v>0</v>
      </c>
      <c r="G7288" s="75">
        <v>11.7</v>
      </c>
      <c r="H7288" s="77"/>
      <c r="I7288" s="77"/>
    </row>
    <row r="7289" spans="1:9" x14ac:dyDescent="0.25">
      <c r="A7289" s="75">
        <v>6085508202</v>
      </c>
      <c r="B7289" s="75">
        <v>7684</v>
      </c>
      <c r="C7289" s="75" t="s">
        <v>197</v>
      </c>
      <c r="D7289" s="75">
        <v>94087</v>
      </c>
      <c r="E7289" s="75">
        <v>12.0845523139002</v>
      </c>
      <c r="F7289" s="75">
        <v>0</v>
      </c>
      <c r="G7289" s="75">
        <v>11.3</v>
      </c>
      <c r="H7289" s="77"/>
      <c r="I7289" s="77"/>
    </row>
    <row r="7290" spans="1:9" x14ac:dyDescent="0.25">
      <c r="A7290" s="75">
        <v>6085508401</v>
      </c>
      <c r="B7290" s="75">
        <v>6834</v>
      </c>
      <c r="C7290" s="75" t="s">
        <v>197</v>
      </c>
      <c r="D7290" s="75">
        <v>94087</v>
      </c>
      <c r="E7290" s="75">
        <v>11.761034987354</v>
      </c>
      <c r="F7290" s="75">
        <v>0</v>
      </c>
      <c r="G7290" s="75">
        <v>7.4</v>
      </c>
      <c r="H7290" s="77"/>
      <c r="I7290" s="77"/>
    </row>
    <row r="7291" spans="1:9" x14ac:dyDescent="0.25">
      <c r="A7291" s="75">
        <v>6085509106</v>
      </c>
      <c r="B7291" s="75">
        <v>4171</v>
      </c>
      <c r="C7291" s="75" t="s">
        <v>197</v>
      </c>
      <c r="D7291" s="75">
        <v>94086</v>
      </c>
      <c r="E7291" s="75">
        <v>11.5893251282744</v>
      </c>
      <c r="F7291" s="75">
        <v>0</v>
      </c>
      <c r="G7291" s="75">
        <v>15.2</v>
      </c>
      <c r="H7291" s="77"/>
      <c r="I7291" s="77"/>
    </row>
    <row r="7292" spans="1:9" x14ac:dyDescent="0.25">
      <c r="A7292" s="75">
        <v>6085508404</v>
      </c>
      <c r="B7292" s="75">
        <v>6023</v>
      </c>
      <c r="C7292" s="75" t="s">
        <v>197</v>
      </c>
      <c r="D7292" s="75">
        <v>94087</v>
      </c>
      <c r="E7292" s="75">
        <v>11.3134132284606</v>
      </c>
      <c r="F7292" s="75">
        <v>0</v>
      </c>
      <c r="G7292" s="75">
        <v>13.9</v>
      </c>
      <c r="H7292" s="77"/>
      <c r="I7292" s="77"/>
    </row>
    <row r="7293" spans="1:9" x14ac:dyDescent="0.25">
      <c r="A7293" s="75">
        <v>6085508304</v>
      </c>
      <c r="B7293" s="75">
        <v>7957</v>
      </c>
      <c r="C7293" s="75" t="s">
        <v>197</v>
      </c>
      <c r="D7293" s="75">
        <v>94087</v>
      </c>
      <c r="E7293" s="75">
        <v>11.0842855193582</v>
      </c>
      <c r="F7293" s="75">
        <v>0</v>
      </c>
      <c r="G7293" s="75">
        <v>23.3</v>
      </c>
      <c r="H7293" s="77"/>
      <c r="I7293" s="77"/>
    </row>
    <row r="7294" spans="1:9" x14ac:dyDescent="0.25">
      <c r="A7294" s="75">
        <v>6085508203</v>
      </c>
      <c r="B7294" s="75">
        <v>5172</v>
      </c>
      <c r="C7294" s="75" t="s">
        <v>197</v>
      </c>
      <c r="D7294" s="75">
        <v>94087</v>
      </c>
      <c r="E7294" s="75">
        <v>5.9430880050822203</v>
      </c>
      <c r="F7294" s="75">
        <v>0</v>
      </c>
      <c r="G7294" s="75">
        <v>7.2</v>
      </c>
      <c r="H7294" s="77"/>
      <c r="I7294" s="77"/>
    </row>
    <row r="7295" spans="1:9" x14ac:dyDescent="0.25">
      <c r="A7295" s="75">
        <v>6085508301</v>
      </c>
      <c r="B7295" s="75">
        <v>4410</v>
      </c>
      <c r="C7295" s="75" t="s">
        <v>197</v>
      </c>
      <c r="D7295" s="75">
        <v>94087</v>
      </c>
      <c r="E7295" s="75">
        <v>5.8101019201331399</v>
      </c>
      <c r="F7295" s="75">
        <v>0</v>
      </c>
      <c r="G7295" s="75">
        <v>5.5</v>
      </c>
      <c r="H7295" s="77"/>
      <c r="I7295" s="77"/>
    </row>
    <row r="7296" spans="1:9" x14ac:dyDescent="0.25">
      <c r="A7296" s="75">
        <v>6085508403</v>
      </c>
      <c r="B7296" s="75">
        <v>2817</v>
      </c>
      <c r="C7296" s="75" t="s">
        <v>197</v>
      </c>
      <c r="D7296" s="75">
        <v>94087</v>
      </c>
      <c r="E7296" s="75">
        <v>4.1103090994073801</v>
      </c>
      <c r="F7296" s="75">
        <v>0</v>
      </c>
      <c r="G7296" s="75">
        <v>6.5</v>
      </c>
      <c r="H7296" s="77"/>
      <c r="I7296" s="77"/>
    </row>
    <row r="7297" spans="1:9" x14ac:dyDescent="0.25">
      <c r="A7297" s="75">
        <v>6085508303</v>
      </c>
      <c r="B7297" s="75">
        <v>2562</v>
      </c>
      <c r="C7297" s="75" t="s">
        <v>197</v>
      </c>
      <c r="D7297" s="75">
        <v>94087</v>
      </c>
      <c r="E7297" s="75">
        <v>3.6508896316582602</v>
      </c>
      <c r="F7297" s="75">
        <v>0</v>
      </c>
      <c r="G7297" s="75">
        <v>5</v>
      </c>
      <c r="H7297" s="77"/>
      <c r="I7297" s="77"/>
    </row>
    <row r="7298" spans="1:9" x14ac:dyDescent="0.25">
      <c r="A7298" s="75">
        <v>6087122100</v>
      </c>
      <c r="B7298" s="75">
        <v>3267</v>
      </c>
      <c r="C7298" s="75" t="s">
        <v>198</v>
      </c>
      <c r="D7298" s="75">
        <v>95003</v>
      </c>
      <c r="E7298" s="75">
        <v>10.725756988032</v>
      </c>
      <c r="F7298" s="75">
        <v>0</v>
      </c>
      <c r="G7298" s="75">
        <v>21</v>
      </c>
      <c r="H7298" s="77"/>
      <c r="I7298" s="77"/>
    </row>
    <row r="7299" spans="1:9" x14ac:dyDescent="0.25">
      <c r="A7299" s="75">
        <v>6087122201</v>
      </c>
      <c r="B7299" s="75">
        <v>6269</v>
      </c>
      <c r="C7299" s="75" t="s">
        <v>198</v>
      </c>
      <c r="D7299" s="75">
        <v>95003</v>
      </c>
      <c r="E7299" s="75">
        <v>10.6755781535376</v>
      </c>
      <c r="F7299" s="75">
        <v>0</v>
      </c>
      <c r="G7299" s="75">
        <v>21.8</v>
      </c>
      <c r="H7299" s="77"/>
      <c r="I7299" s="77"/>
    </row>
    <row r="7300" spans="1:9" x14ac:dyDescent="0.25">
      <c r="A7300" s="75">
        <v>6087122003</v>
      </c>
      <c r="B7300" s="75">
        <v>6543</v>
      </c>
      <c r="C7300" s="75" t="s">
        <v>198</v>
      </c>
      <c r="D7300" s="75">
        <v>95003</v>
      </c>
      <c r="E7300" s="75">
        <v>9.1183632662002196</v>
      </c>
      <c r="F7300" s="75">
        <v>0</v>
      </c>
      <c r="G7300" s="75">
        <v>21.9</v>
      </c>
      <c r="H7300" s="77"/>
      <c r="I7300" s="77"/>
    </row>
    <row r="7301" spans="1:9" x14ac:dyDescent="0.25">
      <c r="A7301" s="75">
        <v>6087122202</v>
      </c>
      <c r="B7301" s="75">
        <v>2221</v>
      </c>
      <c r="C7301" s="75" t="s">
        <v>198</v>
      </c>
      <c r="D7301" s="75">
        <v>95003</v>
      </c>
      <c r="E7301" s="75">
        <v>5.8200217162961696</v>
      </c>
      <c r="F7301" s="75">
        <v>0</v>
      </c>
      <c r="G7301" s="75">
        <v>16.600000000000001</v>
      </c>
      <c r="H7301" s="77"/>
      <c r="I7301" s="77"/>
    </row>
    <row r="7302" spans="1:9" x14ac:dyDescent="0.25">
      <c r="A7302" s="75">
        <v>6087122001</v>
      </c>
      <c r="B7302" s="75">
        <v>4909</v>
      </c>
      <c r="C7302" s="75" t="s">
        <v>198</v>
      </c>
      <c r="D7302" s="75">
        <v>95003</v>
      </c>
      <c r="E7302" s="75">
        <v>4.8126109195901901</v>
      </c>
      <c r="F7302" s="75">
        <v>0</v>
      </c>
      <c r="G7302" s="75">
        <v>17.3</v>
      </c>
      <c r="H7302" s="77"/>
      <c r="I7302" s="77"/>
    </row>
    <row r="7303" spans="1:9" x14ac:dyDescent="0.25">
      <c r="A7303" s="75">
        <v>6087122002</v>
      </c>
      <c r="B7303" s="75">
        <v>3349</v>
      </c>
      <c r="C7303" s="75" t="s">
        <v>198</v>
      </c>
      <c r="D7303" s="75">
        <v>95003</v>
      </c>
      <c r="E7303" s="75">
        <v>4.0859941269247297</v>
      </c>
      <c r="F7303" s="75">
        <v>0</v>
      </c>
      <c r="G7303" s="75">
        <v>16.899999999999999</v>
      </c>
      <c r="H7303" s="77"/>
      <c r="I7303" s="77"/>
    </row>
    <row r="7304" spans="1:9" x14ac:dyDescent="0.25">
      <c r="A7304" s="75">
        <v>6087122203</v>
      </c>
      <c r="B7304" s="75">
        <v>3622</v>
      </c>
      <c r="C7304" s="75" t="s">
        <v>198</v>
      </c>
      <c r="D7304" s="75">
        <v>95003</v>
      </c>
      <c r="E7304" s="75">
        <v>3.4646299450745799</v>
      </c>
      <c r="F7304" s="75">
        <v>0</v>
      </c>
      <c r="G7304" s="75">
        <v>9.6</v>
      </c>
      <c r="H7304" s="77"/>
      <c r="I7304" s="77"/>
    </row>
    <row r="7305" spans="1:9" x14ac:dyDescent="0.25">
      <c r="A7305" s="75">
        <v>6087120302</v>
      </c>
      <c r="B7305" s="75">
        <v>2602</v>
      </c>
      <c r="C7305" s="75" t="s">
        <v>198</v>
      </c>
      <c r="D7305" s="75">
        <v>95005</v>
      </c>
      <c r="E7305" s="75">
        <v>9.2367560498169805</v>
      </c>
      <c r="F7305" s="75">
        <v>0</v>
      </c>
      <c r="G7305" s="75">
        <v>19.3</v>
      </c>
      <c r="H7305" s="77"/>
      <c r="I7305" s="77"/>
    </row>
    <row r="7306" spans="1:9" x14ac:dyDescent="0.25">
      <c r="A7306" s="75">
        <v>6087120301</v>
      </c>
      <c r="B7306" s="75">
        <v>5180</v>
      </c>
      <c r="C7306" s="75" t="s">
        <v>198</v>
      </c>
      <c r="D7306" s="75">
        <v>95005</v>
      </c>
      <c r="E7306" s="75">
        <v>5.7165505931346603</v>
      </c>
      <c r="F7306" s="75">
        <v>0</v>
      </c>
      <c r="G7306" s="75">
        <v>15.5</v>
      </c>
      <c r="H7306" s="77"/>
      <c r="I7306" s="77"/>
    </row>
    <row r="7307" spans="1:9" x14ac:dyDescent="0.25">
      <c r="A7307" s="75">
        <v>6087120400</v>
      </c>
      <c r="B7307" s="75">
        <v>4993</v>
      </c>
      <c r="C7307" s="75" t="s">
        <v>198</v>
      </c>
      <c r="D7307" s="75">
        <v>95006</v>
      </c>
      <c r="E7307" s="75">
        <v>8.5110059092918693</v>
      </c>
      <c r="F7307" s="75">
        <v>0</v>
      </c>
      <c r="G7307" s="75">
        <v>17.899999999999999</v>
      </c>
      <c r="H7307" s="77"/>
      <c r="I7307" s="77"/>
    </row>
    <row r="7308" spans="1:9" x14ac:dyDescent="0.25">
      <c r="A7308" s="75">
        <v>6087120500</v>
      </c>
      <c r="B7308" s="75">
        <v>5687</v>
      </c>
      <c r="C7308" s="75" t="s">
        <v>198</v>
      </c>
      <c r="D7308" s="75">
        <v>95006</v>
      </c>
      <c r="E7308" s="75">
        <v>8.2927431068413302</v>
      </c>
      <c r="F7308" s="75">
        <v>0</v>
      </c>
      <c r="G7308" s="75">
        <v>17</v>
      </c>
      <c r="H7308" s="77"/>
      <c r="I7308" s="77"/>
    </row>
    <row r="7309" spans="1:9" x14ac:dyDescent="0.25">
      <c r="A7309" s="75">
        <v>6087121800</v>
      </c>
      <c r="B7309" s="75">
        <v>4796</v>
      </c>
      <c r="C7309" s="75" t="s">
        <v>198</v>
      </c>
      <c r="D7309" s="75">
        <v>95010</v>
      </c>
      <c r="E7309" s="75">
        <v>11.8545379302419</v>
      </c>
      <c r="F7309" s="75">
        <v>0</v>
      </c>
      <c r="G7309" s="75">
        <v>23.3</v>
      </c>
      <c r="H7309" s="77"/>
      <c r="I7309" s="77"/>
    </row>
    <row r="7310" spans="1:9" x14ac:dyDescent="0.25">
      <c r="A7310" s="75">
        <v>6087121700</v>
      </c>
      <c r="B7310" s="75">
        <v>7458</v>
      </c>
      <c r="C7310" s="75" t="s">
        <v>198</v>
      </c>
      <c r="D7310" s="75">
        <v>95010</v>
      </c>
      <c r="E7310" s="75">
        <v>11.6531377198143</v>
      </c>
      <c r="F7310" s="75">
        <v>0</v>
      </c>
      <c r="G7310" s="75">
        <v>26.8</v>
      </c>
      <c r="H7310" s="77"/>
      <c r="I7310" s="77"/>
    </row>
    <row r="7311" spans="1:9" x14ac:dyDescent="0.25">
      <c r="A7311" s="75">
        <v>6087120200</v>
      </c>
      <c r="B7311" s="75">
        <v>4283</v>
      </c>
      <c r="C7311" s="75" t="s">
        <v>198</v>
      </c>
      <c r="D7311" s="75">
        <v>95017</v>
      </c>
      <c r="E7311" s="75">
        <v>12.806400522605299</v>
      </c>
      <c r="F7311" s="75">
        <v>0</v>
      </c>
      <c r="G7311" s="75">
        <v>25.9</v>
      </c>
      <c r="H7311" s="77"/>
      <c r="I7311" s="77"/>
    </row>
    <row r="7312" spans="1:9" x14ac:dyDescent="0.25">
      <c r="A7312" s="75">
        <v>6087120600</v>
      </c>
      <c r="B7312" s="75">
        <v>4733</v>
      </c>
      <c r="C7312" s="75" t="s">
        <v>198</v>
      </c>
      <c r="D7312" s="75">
        <v>95018</v>
      </c>
      <c r="E7312" s="75">
        <v>6.3681485726793703</v>
      </c>
      <c r="F7312" s="75">
        <v>0</v>
      </c>
      <c r="G7312" s="75">
        <v>19.3</v>
      </c>
      <c r="H7312" s="77"/>
      <c r="I7312" s="77"/>
    </row>
    <row r="7313" spans="1:9" x14ac:dyDescent="0.25">
      <c r="A7313" s="75">
        <v>6087121000</v>
      </c>
      <c r="B7313" s="75">
        <v>3423</v>
      </c>
      <c r="C7313" s="75" t="s">
        <v>198</v>
      </c>
      <c r="D7313" s="75">
        <v>95033</v>
      </c>
      <c r="E7313" s="75">
        <v>4.9101058894981398</v>
      </c>
      <c r="F7313" s="75">
        <v>0</v>
      </c>
      <c r="G7313" s="75">
        <v>10.7</v>
      </c>
      <c r="H7313" s="77"/>
      <c r="I7313" s="77"/>
    </row>
    <row r="7314" spans="1:9" x14ac:dyDescent="0.25">
      <c r="A7314" s="75">
        <v>6087100200</v>
      </c>
      <c r="B7314" s="75">
        <v>7071</v>
      </c>
      <c r="C7314" s="75" t="s">
        <v>198</v>
      </c>
      <c r="D7314" s="75">
        <v>95062</v>
      </c>
      <c r="E7314" s="75">
        <v>18.214165028757101</v>
      </c>
      <c r="F7314" s="75">
        <v>0</v>
      </c>
      <c r="G7314" s="75">
        <v>34.1</v>
      </c>
      <c r="H7314" s="77"/>
      <c r="I7314" s="77"/>
    </row>
    <row r="7315" spans="1:9" x14ac:dyDescent="0.25">
      <c r="A7315" s="75">
        <v>6087100300</v>
      </c>
      <c r="B7315" s="75">
        <v>3380</v>
      </c>
      <c r="C7315" s="75" t="s">
        <v>198</v>
      </c>
      <c r="D7315" s="75">
        <v>95060</v>
      </c>
      <c r="E7315" s="75">
        <v>17.800928631121401</v>
      </c>
      <c r="F7315" s="75">
        <v>0</v>
      </c>
      <c r="G7315" s="75">
        <v>31.6</v>
      </c>
      <c r="H7315" s="77"/>
      <c r="I7315" s="77"/>
    </row>
    <row r="7316" spans="1:9" x14ac:dyDescent="0.25">
      <c r="A7316" s="75">
        <v>6087101000</v>
      </c>
      <c r="B7316" s="75">
        <v>7866</v>
      </c>
      <c r="C7316" s="75" t="s">
        <v>198</v>
      </c>
      <c r="D7316" s="75">
        <v>95060</v>
      </c>
      <c r="E7316" s="75">
        <v>17.335692144697699</v>
      </c>
      <c r="F7316" s="75">
        <v>0</v>
      </c>
      <c r="G7316" s="75">
        <v>65.2</v>
      </c>
      <c r="H7316" s="77"/>
      <c r="I7316" s="77"/>
    </row>
    <row r="7317" spans="1:9" x14ac:dyDescent="0.25">
      <c r="A7317" s="75">
        <v>6087100500</v>
      </c>
      <c r="B7317" s="75">
        <v>5370</v>
      </c>
      <c r="C7317" s="75" t="s">
        <v>198</v>
      </c>
      <c r="D7317" s="75">
        <v>95060</v>
      </c>
      <c r="E7317" s="75">
        <v>15.990008468579701</v>
      </c>
      <c r="F7317" s="75">
        <v>0</v>
      </c>
      <c r="G7317" s="75">
        <v>44.2</v>
      </c>
      <c r="H7317" s="77"/>
      <c r="I7317" s="77"/>
    </row>
    <row r="7318" spans="1:9" x14ac:dyDescent="0.25">
      <c r="A7318" s="75">
        <v>6087101200</v>
      </c>
      <c r="B7318" s="75">
        <v>3132</v>
      </c>
      <c r="C7318" s="75" t="s">
        <v>198</v>
      </c>
      <c r="D7318" s="75">
        <v>95060</v>
      </c>
      <c r="E7318" s="75">
        <v>15.8890870074028</v>
      </c>
      <c r="F7318" s="75">
        <v>0</v>
      </c>
      <c r="G7318" s="75">
        <v>34.200000000000003</v>
      </c>
      <c r="H7318" s="77"/>
      <c r="I7318" s="77"/>
    </row>
    <row r="7319" spans="1:9" x14ac:dyDescent="0.25">
      <c r="A7319" s="75">
        <v>6087121402</v>
      </c>
      <c r="B7319" s="75">
        <v>4373</v>
      </c>
      <c r="C7319" s="75" t="s">
        <v>198</v>
      </c>
      <c r="D7319" s="75">
        <v>95062</v>
      </c>
      <c r="E7319" s="75">
        <v>15.693118426953699</v>
      </c>
      <c r="F7319" s="75">
        <v>0</v>
      </c>
      <c r="G7319" s="75">
        <v>40.9</v>
      </c>
      <c r="H7319" s="77"/>
      <c r="I7319" s="77"/>
    </row>
    <row r="7320" spans="1:9" x14ac:dyDescent="0.25">
      <c r="A7320" s="75">
        <v>6087121500</v>
      </c>
      <c r="B7320" s="75">
        <v>4917</v>
      </c>
      <c r="C7320" s="75" t="s">
        <v>198</v>
      </c>
      <c r="D7320" s="75">
        <v>95062</v>
      </c>
      <c r="E7320" s="75">
        <v>15.439841194920501</v>
      </c>
      <c r="F7320" s="75">
        <v>0</v>
      </c>
      <c r="G7320" s="75">
        <v>29.3</v>
      </c>
      <c r="H7320" s="77"/>
      <c r="I7320" s="77"/>
    </row>
    <row r="7321" spans="1:9" x14ac:dyDescent="0.25">
      <c r="A7321" s="75">
        <v>6087100600</v>
      </c>
      <c r="B7321" s="75">
        <v>3341</v>
      </c>
      <c r="C7321" s="75" t="s">
        <v>198</v>
      </c>
      <c r="D7321" s="75">
        <v>95060</v>
      </c>
      <c r="E7321" s="75">
        <v>13.8500957624771</v>
      </c>
      <c r="F7321" s="75">
        <v>0</v>
      </c>
      <c r="G7321" s="75">
        <v>31.9</v>
      </c>
      <c r="H7321" s="77"/>
      <c r="I7321" s="77"/>
    </row>
    <row r="7322" spans="1:9" x14ac:dyDescent="0.25">
      <c r="A7322" s="75">
        <v>6087100800</v>
      </c>
      <c r="B7322" s="75">
        <v>6873</v>
      </c>
      <c r="C7322" s="75" t="s">
        <v>198</v>
      </c>
      <c r="D7322" s="75">
        <v>95062</v>
      </c>
      <c r="E7322" s="75">
        <v>13.573867255987301</v>
      </c>
      <c r="F7322" s="75">
        <v>0</v>
      </c>
      <c r="G7322" s="75">
        <v>41</v>
      </c>
      <c r="H7322" s="77"/>
      <c r="I7322" s="77"/>
    </row>
    <row r="7323" spans="1:9" x14ac:dyDescent="0.25">
      <c r="A7323" s="75">
        <v>6087121401</v>
      </c>
      <c r="B7323" s="75">
        <v>2683</v>
      </c>
      <c r="C7323" s="75" t="s">
        <v>198</v>
      </c>
      <c r="D7323" s="75">
        <v>95062</v>
      </c>
      <c r="E7323" s="75">
        <v>13.0643258061877</v>
      </c>
      <c r="F7323" s="75">
        <v>0</v>
      </c>
      <c r="G7323" s="75">
        <v>31.2</v>
      </c>
      <c r="H7323" s="77"/>
      <c r="I7323" s="77"/>
    </row>
    <row r="7324" spans="1:9" x14ac:dyDescent="0.25">
      <c r="A7324" s="75">
        <v>6087100700</v>
      </c>
      <c r="B7324" s="75">
        <v>2632</v>
      </c>
      <c r="C7324" s="75" t="s">
        <v>198</v>
      </c>
      <c r="D7324" s="75">
        <v>95060</v>
      </c>
      <c r="E7324" s="75">
        <v>12.7098800346199</v>
      </c>
      <c r="F7324" s="75">
        <v>0</v>
      </c>
      <c r="G7324" s="75">
        <v>22.9</v>
      </c>
      <c r="H7324" s="77"/>
      <c r="I7324" s="77"/>
    </row>
    <row r="7325" spans="1:9" x14ac:dyDescent="0.25">
      <c r="A7325" s="75">
        <v>6087121300</v>
      </c>
      <c r="B7325" s="75">
        <v>4144</v>
      </c>
      <c r="C7325" s="75" t="s">
        <v>198</v>
      </c>
      <c r="D7325" s="75">
        <v>95065</v>
      </c>
      <c r="E7325" s="75">
        <v>12.0016957877779</v>
      </c>
      <c r="F7325" s="75">
        <v>0</v>
      </c>
      <c r="G7325" s="75">
        <v>21.6</v>
      </c>
      <c r="H7325" s="77"/>
      <c r="I7325" s="77"/>
    </row>
    <row r="7326" spans="1:9" x14ac:dyDescent="0.25">
      <c r="A7326" s="75">
        <v>6087120700</v>
      </c>
      <c r="B7326" s="75">
        <v>4120</v>
      </c>
      <c r="C7326" s="75" t="s">
        <v>198</v>
      </c>
      <c r="D7326" s="75">
        <v>95060</v>
      </c>
      <c r="E7326" s="75">
        <v>9.6627378349625896</v>
      </c>
      <c r="F7326" s="75">
        <v>0</v>
      </c>
      <c r="G7326" s="75">
        <v>16.5</v>
      </c>
      <c r="H7326" s="77"/>
      <c r="I7326" s="77"/>
    </row>
    <row r="7327" spans="1:9" x14ac:dyDescent="0.25">
      <c r="A7327" s="75">
        <v>6087121600</v>
      </c>
      <c r="B7327" s="75">
        <v>6159</v>
      </c>
      <c r="C7327" s="75" t="s">
        <v>198</v>
      </c>
      <c r="D7327" s="75">
        <v>95062</v>
      </c>
      <c r="E7327" s="75">
        <v>9.3763880651382294</v>
      </c>
      <c r="F7327" s="75">
        <v>0</v>
      </c>
      <c r="G7327" s="75">
        <v>28.7</v>
      </c>
      <c r="H7327" s="77"/>
      <c r="I7327" s="77"/>
    </row>
    <row r="7328" spans="1:9" x14ac:dyDescent="0.25">
      <c r="A7328" s="75">
        <v>6087121403</v>
      </c>
      <c r="B7328" s="75">
        <v>3362</v>
      </c>
      <c r="C7328" s="75" t="s">
        <v>198</v>
      </c>
      <c r="D7328" s="75">
        <v>95062</v>
      </c>
      <c r="E7328" s="75">
        <v>9.3353105405897505</v>
      </c>
      <c r="F7328" s="75">
        <v>0</v>
      </c>
      <c r="G7328" s="75">
        <v>27.3</v>
      </c>
      <c r="H7328" s="77"/>
      <c r="I7328" s="77"/>
    </row>
    <row r="7329" spans="1:9" x14ac:dyDescent="0.25">
      <c r="A7329" s="75">
        <v>6087121200</v>
      </c>
      <c r="B7329" s="75">
        <v>6114</v>
      </c>
      <c r="C7329" s="75" t="s">
        <v>198</v>
      </c>
      <c r="D7329" s="75">
        <v>95065</v>
      </c>
      <c r="E7329" s="75">
        <v>9.2986869691373695</v>
      </c>
      <c r="F7329" s="75">
        <v>0</v>
      </c>
      <c r="G7329" s="75">
        <v>16.8</v>
      </c>
      <c r="H7329" s="77"/>
      <c r="I7329" s="77"/>
    </row>
    <row r="7330" spans="1:9" x14ac:dyDescent="0.25">
      <c r="A7330" s="75">
        <v>6087120800</v>
      </c>
      <c r="B7330" s="75">
        <v>5863</v>
      </c>
      <c r="C7330" s="75" t="s">
        <v>198</v>
      </c>
      <c r="D7330" s="75">
        <v>95060</v>
      </c>
      <c r="E7330" s="75">
        <v>8.8367249654773001</v>
      </c>
      <c r="F7330" s="75">
        <v>0</v>
      </c>
      <c r="G7330" s="75">
        <v>15.4</v>
      </c>
      <c r="H7330" s="77"/>
      <c r="I7330" s="77"/>
    </row>
    <row r="7331" spans="1:9" x14ac:dyDescent="0.25">
      <c r="A7331" s="75">
        <v>6087100400</v>
      </c>
      <c r="B7331" s="75">
        <v>7331</v>
      </c>
      <c r="C7331" s="75" t="s">
        <v>198</v>
      </c>
      <c r="D7331" s="75">
        <v>95064</v>
      </c>
      <c r="E7331" s="75">
        <v>8.8217630580910793</v>
      </c>
      <c r="F7331" s="75">
        <v>0</v>
      </c>
      <c r="G7331" s="75">
        <v>34.4</v>
      </c>
      <c r="H7331" s="77"/>
      <c r="I7331" s="77"/>
    </row>
    <row r="7332" spans="1:9" x14ac:dyDescent="0.25">
      <c r="A7332" s="75">
        <v>6087100900</v>
      </c>
      <c r="B7332" s="75">
        <v>4236</v>
      </c>
      <c r="C7332" s="75" t="s">
        <v>198</v>
      </c>
      <c r="D7332" s="75">
        <v>95062</v>
      </c>
      <c r="E7332" s="75">
        <v>6.6206351371392804</v>
      </c>
      <c r="F7332" s="75">
        <v>0</v>
      </c>
      <c r="G7332" s="75">
        <v>27</v>
      </c>
      <c r="H7332" s="77"/>
      <c r="I7332" s="77"/>
    </row>
    <row r="7333" spans="1:9" x14ac:dyDescent="0.25">
      <c r="A7333" s="75">
        <v>6087101100</v>
      </c>
      <c r="B7333" s="75">
        <v>5444</v>
      </c>
      <c r="C7333" s="75" t="s">
        <v>198</v>
      </c>
      <c r="D7333" s="75">
        <v>95060</v>
      </c>
      <c r="E7333" s="75">
        <v>6.4734128300441203</v>
      </c>
      <c r="F7333" s="75">
        <v>0</v>
      </c>
      <c r="G7333" s="75">
        <v>26</v>
      </c>
      <c r="H7333" s="77"/>
      <c r="I7333" s="77"/>
    </row>
    <row r="7334" spans="1:9" x14ac:dyDescent="0.25">
      <c r="A7334" s="75">
        <v>6087100100</v>
      </c>
      <c r="B7334" s="75">
        <v>2163</v>
      </c>
      <c r="C7334" s="75" t="s">
        <v>198</v>
      </c>
      <c r="D7334" s="75">
        <v>95065</v>
      </c>
      <c r="E7334" s="75">
        <v>4.2155593341350404</v>
      </c>
      <c r="F7334" s="75">
        <v>0</v>
      </c>
      <c r="G7334" s="75">
        <v>15.8</v>
      </c>
      <c r="H7334" s="77"/>
      <c r="I7334" s="77"/>
    </row>
    <row r="7335" spans="1:9" x14ac:dyDescent="0.25">
      <c r="A7335" s="75">
        <v>6087120900</v>
      </c>
      <c r="B7335" s="75">
        <v>8360</v>
      </c>
      <c r="C7335" s="75" t="s">
        <v>198</v>
      </c>
      <c r="D7335" s="75">
        <v>95066</v>
      </c>
      <c r="E7335" s="75">
        <v>6.9973276049779702</v>
      </c>
      <c r="F7335" s="75">
        <v>0</v>
      </c>
      <c r="G7335" s="75">
        <v>14.2</v>
      </c>
      <c r="H7335" s="77"/>
      <c r="I7335" s="77"/>
    </row>
    <row r="7336" spans="1:9" x14ac:dyDescent="0.25">
      <c r="A7336" s="75">
        <v>6087121100</v>
      </c>
      <c r="B7336" s="75">
        <v>2963</v>
      </c>
      <c r="C7336" s="75" t="s">
        <v>198</v>
      </c>
      <c r="D7336" s="75">
        <v>95073</v>
      </c>
      <c r="E7336" s="75">
        <v>6.3562608321994398</v>
      </c>
      <c r="F7336" s="75">
        <v>0</v>
      </c>
      <c r="G7336" s="75">
        <v>27.7</v>
      </c>
      <c r="H7336" s="77"/>
      <c r="I7336" s="77"/>
    </row>
    <row r="7337" spans="1:9" x14ac:dyDescent="0.25">
      <c r="A7337" s="75">
        <v>6087110400</v>
      </c>
      <c r="B7337" s="75">
        <v>7976</v>
      </c>
      <c r="C7337" s="75" t="s">
        <v>198</v>
      </c>
      <c r="D7337" s="75">
        <v>95076</v>
      </c>
      <c r="E7337" s="75">
        <v>44.977815823841702</v>
      </c>
      <c r="F7337" s="75">
        <v>7976</v>
      </c>
      <c r="G7337" s="75">
        <v>46.5</v>
      </c>
      <c r="H7337" s="77"/>
      <c r="I7337" s="77"/>
    </row>
    <row r="7338" spans="1:9" x14ac:dyDescent="0.25">
      <c r="A7338" s="75">
        <v>6087110300</v>
      </c>
      <c r="B7338" s="75">
        <v>6710</v>
      </c>
      <c r="C7338" s="75" t="s">
        <v>198</v>
      </c>
      <c r="D7338" s="75">
        <v>95076</v>
      </c>
      <c r="E7338" s="75">
        <v>39.992433978487099</v>
      </c>
      <c r="F7338" s="75">
        <v>6710</v>
      </c>
      <c r="G7338" s="75">
        <v>69.099999999999994</v>
      </c>
      <c r="H7338" s="77"/>
      <c r="I7338" s="77"/>
    </row>
    <row r="7339" spans="1:9" x14ac:dyDescent="0.25">
      <c r="A7339" s="75">
        <v>6087110501</v>
      </c>
      <c r="B7339" s="75">
        <v>7646</v>
      </c>
      <c r="C7339" s="75" t="s">
        <v>198</v>
      </c>
      <c r="D7339" s="75">
        <v>95076</v>
      </c>
      <c r="E7339" s="75">
        <v>31.348316077672099</v>
      </c>
      <c r="F7339" s="75">
        <v>0</v>
      </c>
      <c r="G7339" s="75">
        <v>64</v>
      </c>
      <c r="H7339" s="77"/>
      <c r="I7339" s="77"/>
    </row>
    <row r="7340" spans="1:9" x14ac:dyDescent="0.25">
      <c r="A7340" s="75">
        <v>6087110200</v>
      </c>
      <c r="B7340" s="75">
        <v>7399</v>
      </c>
      <c r="C7340" s="75" t="s">
        <v>198</v>
      </c>
      <c r="D7340" s="75">
        <v>95076</v>
      </c>
      <c r="E7340" s="75">
        <v>31.311132846018399</v>
      </c>
      <c r="F7340" s="75">
        <v>0</v>
      </c>
      <c r="G7340" s="75">
        <v>45</v>
      </c>
      <c r="H7340" s="77"/>
      <c r="I7340" s="77"/>
    </row>
    <row r="7341" spans="1:9" x14ac:dyDescent="0.25">
      <c r="A7341" s="75">
        <v>6087110100</v>
      </c>
      <c r="B7341" s="75">
        <v>7466</v>
      </c>
      <c r="C7341" s="75" t="s">
        <v>198</v>
      </c>
      <c r="D7341" s="75">
        <v>95076</v>
      </c>
      <c r="E7341" s="75">
        <v>30.806787334019202</v>
      </c>
      <c r="F7341" s="75">
        <v>0</v>
      </c>
      <c r="G7341" s="75">
        <v>44.8</v>
      </c>
      <c r="H7341" s="77"/>
      <c r="I7341" s="77"/>
    </row>
    <row r="7342" spans="1:9" x14ac:dyDescent="0.25">
      <c r="A7342" s="75">
        <v>6087122300</v>
      </c>
      <c r="B7342" s="75">
        <v>3943</v>
      </c>
      <c r="C7342" s="75" t="s">
        <v>198</v>
      </c>
      <c r="D7342" s="75">
        <v>95076</v>
      </c>
      <c r="E7342" s="75">
        <v>26.623864327203599</v>
      </c>
      <c r="F7342" s="75">
        <v>0</v>
      </c>
      <c r="G7342" s="75">
        <v>22.5</v>
      </c>
      <c r="H7342" s="77"/>
      <c r="I7342" s="77"/>
    </row>
    <row r="7343" spans="1:9" x14ac:dyDescent="0.25">
      <c r="A7343" s="75">
        <v>6087122500</v>
      </c>
      <c r="B7343" s="75">
        <v>6670</v>
      </c>
      <c r="C7343" s="75" t="s">
        <v>198</v>
      </c>
      <c r="D7343" s="75">
        <v>95076</v>
      </c>
      <c r="E7343" s="75">
        <v>23.9082932350364</v>
      </c>
      <c r="F7343" s="75">
        <v>0</v>
      </c>
      <c r="G7343" s="75">
        <v>34.4</v>
      </c>
      <c r="H7343" s="77"/>
      <c r="I7343" s="77"/>
    </row>
    <row r="7344" spans="1:9" x14ac:dyDescent="0.25">
      <c r="A7344" s="75">
        <v>6087110600</v>
      </c>
      <c r="B7344" s="75">
        <v>8349</v>
      </c>
      <c r="C7344" s="75" t="s">
        <v>198</v>
      </c>
      <c r="D7344" s="75">
        <v>95076</v>
      </c>
      <c r="E7344" s="75">
        <v>22.8393202942374</v>
      </c>
      <c r="F7344" s="75">
        <v>0</v>
      </c>
      <c r="G7344" s="75">
        <v>54</v>
      </c>
      <c r="H7344" s="77"/>
      <c r="I7344" s="77"/>
    </row>
    <row r="7345" spans="1:9" x14ac:dyDescent="0.25">
      <c r="A7345" s="75">
        <v>6087110700</v>
      </c>
      <c r="B7345" s="75">
        <v>3357</v>
      </c>
      <c r="C7345" s="75" t="s">
        <v>198</v>
      </c>
      <c r="D7345" s="75">
        <v>95076</v>
      </c>
      <c r="E7345" s="75">
        <v>21.2749215520005</v>
      </c>
      <c r="F7345" s="75">
        <v>0</v>
      </c>
      <c r="G7345" s="75">
        <v>54</v>
      </c>
      <c r="H7345" s="77"/>
      <c r="I7345" s="77"/>
    </row>
    <row r="7346" spans="1:9" x14ac:dyDescent="0.25">
      <c r="A7346" s="75">
        <v>6087110502</v>
      </c>
      <c r="B7346" s="75">
        <v>6088</v>
      </c>
      <c r="C7346" s="75" t="s">
        <v>198</v>
      </c>
      <c r="D7346" s="75">
        <v>95076</v>
      </c>
      <c r="E7346" s="75">
        <v>21.1641559831668</v>
      </c>
      <c r="F7346" s="75">
        <v>0</v>
      </c>
      <c r="G7346" s="75">
        <v>54.4</v>
      </c>
      <c r="H7346" s="77"/>
      <c r="I7346" s="77"/>
    </row>
    <row r="7347" spans="1:9" x14ac:dyDescent="0.25">
      <c r="A7347" s="75">
        <v>6087123300</v>
      </c>
      <c r="B7347" s="75">
        <v>1741</v>
      </c>
      <c r="C7347" s="75" t="s">
        <v>198</v>
      </c>
      <c r="D7347" s="75">
        <v>95076</v>
      </c>
      <c r="E7347" s="75">
        <v>19.248096058822998</v>
      </c>
      <c r="F7347" s="75">
        <v>0</v>
      </c>
      <c r="G7347" s="75">
        <v>35.200000000000003</v>
      </c>
      <c r="H7347" s="77"/>
      <c r="I7347" s="77"/>
    </row>
    <row r="7348" spans="1:9" x14ac:dyDescent="0.25">
      <c r="A7348" s="75">
        <v>6087123100</v>
      </c>
      <c r="B7348" s="75">
        <v>2638</v>
      </c>
      <c r="C7348" s="75" t="s">
        <v>198</v>
      </c>
      <c r="D7348" s="75">
        <v>95076</v>
      </c>
      <c r="E7348" s="75">
        <v>17.3005170808262</v>
      </c>
      <c r="F7348" s="75">
        <v>0</v>
      </c>
      <c r="G7348" s="75">
        <v>39.1</v>
      </c>
      <c r="H7348" s="77"/>
      <c r="I7348" s="77"/>
    </row>
    <row r="7349" spans="1:9" x14ac:dyDescent="0.25">
      <c r="A7349" s="75">
        <v>6087122400</v>
      </c>
      <c r="B7349" s="75">
        <v>7167</v>
      </c>
      <c r="C7349" s="75" t="s">
        <v>198</v>
      </c>
      <c r="D7349" s="75">
        <v>95076</v>
      </c>
      <c r="E7349" s="75">
        <v>10.531887086966201</v>
      </c>
      <c r="F7349" s="75">
        <v>0</v>
      </c>
      <c r="G7349" s="75">
        <v>19.100000000000001</v>
      </c>
      <c r="H7349" s="77"/>
      <c r="I7349" s="77"/>
    </row>
    <row r="7350" spans="1:9" x14ac:dyDescent="0.25">
      <c r="A7350" s="75">
        <v>6089012301</v>
      </c>
      <c r="B7350" s="75">
        <v>2578</v>
      </c>
      <c r="C7350" s="75" t="s">
        <v>199</v>
      </c>
      <c r="D7350" s="75">
        <v>96007</v>
      </c>
      <c r="E7350" s="75">
        <v>27.6289157194119</v>
      </c>
      <c r="F7350" s="75">
        <v>0</v>
      </c>
      <c r="G7350" s="75">
        <v>59.2</v>
      </c>
      <c r="H7350" s="77"/>
      <c r="I7350" s="77"/>
    </row>
    <row r="7351" spans="1:9" x14ac:dyDescent="0.25">
      <c r="A7351" s="75">
        <v>6089012102</v>
      </c>
      <c r="B7351" s="75">
        <v>1916</v>
      </c>
      <c r="C7351" s="75" t="s">
        <v>199</v>
      </c>
      <c r="D7351" s="75">
        <v>96007</v>
      </c>
      <c r="E7351" s="75">
        <v>27.362037037782901</v>
      </c>
      <c r="F7351" s="75">
        <v>0</v>
      </c>
      <c r="G7351" s="75">
        <v>65.2</v>
      </c>
      <c r="H7351" s="77"/>
      <c r="I7351" s="77"/>
    </row>
    <row r="7352" spans="1:9" x14ac:dyDescent="0.25">
      <c r="A7352" s="75">
        <v>6089012101</v>
      </c>
      <c r="B7352" s="75">
        <v>4505</v>
      </c>
      <c r="C7352" s="75" t="s">
        <v>199</v>
      </c>
      <c r="D7352" s="75">
        <v>96007</v>
      </c>
      <c r="E7352" s="75">
        <v>20.023755242361599</v>
      </c>
      <c r="F7352" s="75">
        <v>0</v>
      </c>
      <c r="G7352" s="75">
        <v>52.7</v>
      </c>
      <c r="H7352" s="77"/>
      <c r="I7352" s="77"/>
    </row>
    <row r="7353" spans="1:9" x14ac:dyDescent="0.25">
      <c r="A7353" s="75">
        <v>6089012000</v>
      </c>
      <c r="B7353" s="75">
        <v>4648</v>
      </c>
      <c r="C7353" s="75" t="s">
        <v>199</v>
      </c>
      <c r="D7353" s="75">
        <v>96007</v>
      </c>
      <c r="E7353" s="75">
        <v>19.2824701446524</v>
      </c>
      <c r="F7353" s="75">
        <v>0</v>
      </c>
      <c r="G7353" s="75">
        <v>60.8</v>
      </c>
      <c r="H7353" s="77"/>
      <c r="I7353" s="77"/>
    </row>
    <row r="7354" spans="1:9" x14ac:dyDescent="0.25">
      <c r="A7354" s="75">
        <v>6089012302</v>
      </c>
      <c r="B7354" s="75">
        <v>5450</v>
      </c>
      <c r="C7354" s="75" t="s">
        <v>199</v>
      </c>
      <c r="D7354" s="75">
        <v>96007</v>
      </c>
      <c r="E7354" s="75">
        <v>15.0632346676142</v>
      </c>
      <c r="F7354" s="75">
        <v>0</v>
      </c>
      <c r="G7354" s="75">
        <v>38</v>
      </c>
      <c r="H7354" s="77"/>
      <c r="I7354" s="77"/>
    </row>
    <row r="7355" spans="1:9" x14ac:dyDescent="0.25">
      <c r="A7355" s="75">
        <v>6089012303</v>
      </c>
      <c r="B7355" s="75">
        <v>3913</v>
      </c>
      <c r="C7355" s="75" t="s">
        <v>199</v>
      </c>
      <c r="D7355" s="75">
        <v>96007</v>
      </c>
      <c r="E7355" s="75">
        <v>12.2080867169845</v>
      </c>
      <c r="F7355" s="75">
        <v>0</v>
      </c>
      <c r="G7355" s="75">
        <v>27.7</v>
      </c>
      <c r="H7355" s="77"/>
      <c r="I7355" s="77"/>
    </row>
    <row r="7356" spans="1:9" x14ac:dyDescent="0.25">
      <c r="A7356" s="75">
        <v>6089012701</v>
      </c>
      <c r="B7356" s="75">
        <v>4392</v>
      </c>
      <c r="C7356" s="75" t="s">
        <v>199</v>
      </c>
      <c r="D7356" s="75">
        <v>96013</v>
      </c>
      <c r="E7356" s="75">
        <v>25.722482910550902</v>
      </c>
      <c r="F7356" s="75">
        <v>0</v>
      </c>
      <c r="G7356" s="75">
        <v>47.2</v>
      </c>
      <c r="H7356" s="77"/>
      <c r="I7356" s="77"/>
    </row>
    <row r="7357" spans="1:9" x14ac:dyDescent="0.25">
      <c r="A7357" s="75">
        <v>6089012702</v>
      </c>
      <c r="B7357" s="75">
        <v>3083</v>
      </c>
      <c r="C7357" s="75" t="s">
        <v>199</v>
      </c>
      <c r="D7357" s="75">
        <v>96016</v>
      </c>
      <c r="E7357" s="75">
        <v>18.005097690506201</v>
      </c>
      <c r="F7357" s="75">
        <v>0</v>
      </c>
      <c r="G7357" s="75">
        <v>31.8</v>
      </c>
      <c r="H7357" s="77"/>
      <c r="I7357" s="77"/>
    </row>
    <row r="7358" spans="1:9" x14ac:dyDescent="0.25">
      <c r="A7358" s="75">
        <v>6089012200</v>
      </c>
      <c r="B7358" s="75">
        <v>5379</v>
      </c>
      <c r="C7358" s="75" t="s">
        <v>199</v>
      </c>
      <c r="D7358" s="75">
        <v>96022</v>
      </c>
      <c r="E7358" s="75">
        <v>29.6594844162254</v>
      </c>
      <c r="F7358" s="75">
        <v>0</v>
      </c>
      <c r="G7358" s="75">
        <v>47.9</v>
      </c>
      <c r="H7358" s="77"/>
      <c r="I7358" s="77"/>
    </row>
    <row r="7359" spans="1:9" x14ac:dyDescent="0.25">
      <c r="A7359" s="75">
        <v>6089012400</v>
      </c>
      <c r="B7359" s="75">
        <v>4100</v>
      </c>
      <c r="C7359" s="75" t="s">
        <v>199</v>
      </c>
      <c r="D7359" s="75">
        <v>96047</v>
      </c>
      <c r="E7359" s="75">
        <v>20.6101805169587</v>
      </c>
      <c r="F7359" s="75">
        <v>0</v>
      </c>
      <c r="G7359" s="75">
        <v>34</v>
      </c>
      <c r="H7359" s="77"/>
      <c r="I7359" s="77"/>
    </row>
    <row r="7360" spans="1:9" x14ac:dyDescent="0.25">
      <c r="A7360" s="75">
        <v>6089012500</v>
      </c>
      <c r="B7360" s="75">
        <v>1477</v>
      </c>
      <c r="C7360" s="75" t="s">
        <v>199</v>
      </c>
      <c r="D7360" s="75">
        <v>96051</v>
      </c>
      <c r="E7360" s="75">
        <v>13.1427189258934</v>
      </c>
      <c r="F7360" s="75">
        <v>0</v>
      </c>
      <c r="G7360" s="75">
        <v>39.6</v>
      </c>
      <c r="H7360" s="77"/>
      <c r="I7360" s="77"/>
    </row>
    <row r="7361" spans="1:9" x14ac:dyDescent="0.25">
      <c r="A7361" s="75">
        <v>6089012601</v>
      </c>
      <c r="B7361" s="75">
        <v>5195</v>
      </c>
      <c r="C7361" s="75" t="s">
        <v>199</v>
      </c>
      <c r="D7361" s="75">
        <v>96065</v>
      </c>
      <c r="E7361" s="75">
        <v>10.688089362898699</v>
      </c>
      <c r="F7361" s="75">
        <v>0</v>
      </c>
      <c r="G7361" s="75">
        <v>33.4</v>
      </c>
      <c r="H7361" s="77"/>
      <c r="I7361" s="77"/>
    </row>
    <row r="7362" spans="1:9" x14ac:dyDescent="0.25">
      <c r="A7362" s="75">
        <v>6089011900</v>
      </c>
      <c r="B7362" s="75">
        <v>4511</v>
      </c>
      <c r="C7362" s="75" t="s">
        <v>199</v>
      </c>
      <c r="D7362" s="75">
        <v>96073</v>
      </c>
      <c r="E7362" s="75">
        <v>6.4715465639954202</v>
      </c>
      <c r="F7362" s="75">
        <v>0</v>
      </c>
      <c r="G7362" s="75">
        <v>21.5</v>
      </c>
      <c r="H7362" s="77"/>
      <c r="I7362" s="77"/>
    </row>
    <row r="7363" spans="1:9" x14ac:dyDescent="0.25">
      <c r="A7363" s="75">
        <v>6089011801</v>
      </c>
      <c r="B7363" s="75">
        <v>2464</v>
      </c>
      <c r="C7363" s="75" t="s">
        <v>199</v>
      </c>
      <c r="D7363" s="75">
        <v>96073</v>
      </c>
      <c r="E7363" s="75">
        <v>2.7236249130521299</v>
      </c>
      <c r="F7363" s="75">
        <v>0</v>
      </c>
      <c r="G7363" s="75">
        <v>35.6</v>
      </c>
      <c r="H7363" s="77"/>
      <c r="I7363" s="77"/>
    </row>
    <row r="7364" spans="1:9" x14ac:dyDescent="0.25">
      <c r="A7364" s="75">
        <v>6089011002</v>
      </c>
      <c r="B7364" s="75">
        <v>5324</v>
      </c>
      <c r="C7364" s="75" t="s">
        <v>199</v>
      </c>
      <c r="D7364" s="75">
        <v>96001</v>
      </c>
      <c r="E7364" s="75">
        <v>30.657716441624899</v>
      </c>
      <c r="F7364" s="75">
        <v>0</v>
      </c>
      <c r="G7364" s="75">
        <v>48.5</v>
      </c>
      <c r="H7364" s="77"/>
      <c r="I7364" s="77"/>
    </row>
    <row r="7365" spans="1:9" x14ac:dyDescent="0.25">
      <c r="A7365" s="75">
        <v>6089010100</v>
      </c>
      <c r="B7365" s="75">
        <v>1581</v>
      </c>
      <c r="C7365" s="75" t="s">
        <v>199</v>
      </c>
      <c r="D7365" s="75">
        <v>96001</v>
      </c>
      <c r="E7365" s="75">
        <v>26.734769403063201</v>
      </c>
      <c r="F7365" s="75">
        <v>0</v>
      </c>
      <c r="G7365" s="75">
        <v>67.3</v>
      </c>
      <c r="H7365" s="77"/>
      <c r="I7365" s="77"/>
    </row>
    <row r="7366" spans="1:9" x14ac:dyDescent="0.25">
      <c r="A7366" s="75">
        <v>6089010500</v>
      </c>
      <c r="B7366" s="75">
        <v>4928</v>
      </c>
      <c r="C7366" s="75" t="s">
        <v>199</v>
      </c>
      <c r="D7366" s="75">
        <v>96001</v>
      </c>
      <c r="E7366" s="75">
        <v>24.582330596059499</v>
      </c>
      <c r="F7366" s="75">
        <v>0</v>
      </c>
      <c r="G7366" s="75">
        <v>42.9</v>
      </c>
      <c r="H7366" s="77"/>
      <c r="I7366" s="77"/>
    </row>
    <row r="7367" spans="1:9" x14ac:dyDescent="0.25">
      <c r="A7367" s="75">
        <v>6089010400</v>
      </c>
      <c r="B7367" s="75">
        <v>4417</v>
      </c>
      <c r="C7367" s="75" t="s">
        <v>199</v>
      </c>
      <c r="D7367" s="75">
        <v>96001</v>
      </c>
      <c r="E7367" s="75">
        <v>22.232290925784799</v>
      </c>
      <c r="F7367" s="75">
        <v>0</v>
      </c>
      <c r="G7367" s="75">
        <v>50.5</v>
      </c>
      <c r="H7367" s="77"/>
      <c r="I7367" s="77"/>
    </row>
    <row r="7368" spans="1:9" x14ac:dyDescent="0.25">
      <c r="A7368" s="75">
        <v>6089011100</v>
      </c>
      <c r="B7368" s="75">
        <v>3096</v>
      </c>
      <c r="C7368" s="75" t="s">
        <v>199</v>
      </c>
      <c r="D7368" s="75">
        <v>96001</v>
      </c>
      <c r="E7368" s="75">
        <v>17.924484862937401</v>
      </c>
      <c r="F7368" s="75">
        <v>0</v>
      </c>
      <c r="G7368" s="75">
        <v>20.8</v>
      </c>
      <c r="H7368" s="77"/>
      <c r="I7368" s="77"/>
    </row>
    <row r="7369" spans="1:9" x14ac:dyDescent="0.25">
      <c r="A7369" s="75">
        <v>6089010200</v>
      </c>
      <c r="B7369" s="75">
        <v>2078</v>
      </c>
      <c r="C7369" s="75" t="s">
        <v>199</v>
      </c>
      <c r="D7369" s="75">
        <v>96001</v>
      </c>
      <c r="E7369" s="75">
        <v>17.528858757905802</v>
      </c>
      <c r="F7369" s="75">
        <v>0</v>
      </c>
      <c r="G7369" s="75">
        <v>52.6</v>
      </c>
      <c r="H7369" s="77"/>
      <c r="I7369" s="77"/>
    </row>
    <row r="7370" spans="1:9" x14ac:dyDescent="0.25">
      <c r="A7370" s="75">
        <v>6089011500</v>
      </c>
      <c r="B7370" s="75">
        <v>5485</v>
      </c>
      <c r="C7370" s="75" t="s">
        <v>199</v>
      </c>
      <c r="D7370" s="75">
        <v>96002</v>
      </c>
      <c r="E7370" s="75">
        <v>17.4959690597241</v>
      </c>
      <c r="F7370" s="75">
        <v>0</v>
      </c>
      <c r="G7370" s="75">
        <v>27.9</v>
      </c>
      <c r="H7370" s="77"/>
      <c r="I7370" s="77"/>
    </row>
    <row r="7371" spans="1:9" x14ac:dyDescent="0.25">
      <c r="A7371" s="75">
        <v>6089010900</v>
      </c>
      <c r="B7371" s="75">
        <v>4293</v>
      </c>
      <c r="C7371" s="75" t="s">
        <v>199</v>
      </c>
      <c r="D7371" s="75">
        <v>96002</v>
      </c>
      <c r="E7371" s="75">
        <v>17.026327785493802</v>
      </c>
      <c r="F7371" s="75">
        <v>0</v>
      </c>
      <c r="G7371" s="75">
        <v>51.4</v>
      </c>
      <c r="H7371" s="77"/>
      <c r="I7371" s="77"/>
    </row>
    <row r="7372" spans="1:9" x14ac:dyDescent="0.25">
      <c r="A7372" s="75">
        <v>6089010603</v>
      </c>
      <c r="B7372" s="75">
        <v>1394</v>
      </c>
      <c r="C7372" s="75" t="s">
        <v>199</v>
      </c>
      <c r="D7372" s="75">
        <v>96001</v>
      </c>
      <c r="E7372" s="75">
        <v>16.798929333101299</v>
      </c>
      <c r="F7372" s="75">
        <v>0</v>
      </c>
      <c r="G7372" s="75">
        <v>23.3</v>
      </c>
      <c r="H7372" s="77"/>
      <c r="I7372" s="77"/>
    </row>
    <row r="7373" spans="1:9" x14ac:dyDescent="0.25">
      <c r="A7373" s="75">
        <v>6089010300</v>
      </c>
      <c r="B7373" s="75">
        <v>3833</v>
      </c>
      <c r="C7373" s="75" t="s">
        <v>199</v>
      </c>
      <c r="D7373" s="75">
        <v>96002</v>
      </c>
      <c r="E7373" s="75">
        <v>16.5679055241981</v>
      </c>
      <c r="F7373" s="75">
        <v>0</v>
      </c>
      <c r="G7373" s="75">
        <v>47.5</v>
      </c>
      <c r="H7373" s="77"/>
      <c r="I7373" s="77"/>
    </row>
    <row r="7374" spans="1:9" x14ac:dyDescent="0.25">
      <c r="A7374" s="75">
        <v>6089011209</v>
      </c>
      <c r="B7374" s="75">
        <v>6113</v>
      </c>
      <c r="C7374" s="75" t="s">
        <v>199</v>
      </c>
      <c r="D7374" s="75">
        <v>96002</v>
      </c>
      <c r="E7374" s="75">
        <v>15.359092032395999</v>
      </c>
      <c r="F7374" s="75">
        <v>0</v>
      </c>
      <c r="G7374" s="75">
        <v>53.5</v>
      </c>
      <c r="H7374" s="77"/>
      <c r="I7374" s="77"/>
    </row>
    <row r="7375" spans="1:9" x14ac:dyDescent="0.25">
      <c r="A7375" s="75">
        <v>6089010602</v>
      </c>
      <c r="B7375" s="75">
        <v>5429</v>
      </c>
      <c r="C7375" s="75" t="s">
        <v>199</v>
      </c>
      <c r="D7375" s="75">
        <v>96001</v>
      </c>
      <c r="E7375" s="75">
        <v>14.5110173864733</v>
      </c>
      <c r="F7375" s="75">
        <v>0</v>
      </c>
      <c r="G7375" s="75">
        <v>25.6</v>
      </c>
      <c r="H7375" s="77"/>
      <c r="I7375" s="77"/>
    </row>
    <row r="7376" spans="1:9" x14ac:dyDescent="0.25">
      <c r="A7376" s="75">
        <v>6089011300</v>
      </c>
      <c r="B7376" s="75">
        <v>5073</v>
      </c>
      <c r="C7376" s="75" t="s">
        <v>199</v>
      </c>
      <c r="D7376" s="75">
        <v>96002</v>
      </c>
      <c r="E7376" s="75">
        <v>14.050789076716001</v>
      </c>
      <c r="F7376" s="75">
        <v>0</v>
      </c>
      <c r="G7376" s="75">
        <v>52.3</v>
      </c>
      <c r="H7376" s="77"/>
      <c r="I7376" s="77"/>
    </row>
    <row r="7377" spans="1:9" x14ac:dyDescent="0.25">
      <c r="A7377" s="75">
        <v>6089011001</v>
      </c>
      <c r="B7377" s="75">
        <v>1668</v>
      </c>
      <c r="C7377" s="75" t="s">
        <v>199</v>
      </c>
      <c r="D7377" s="75">
        <v>96001</v>
      </c>
      <c r="E7377" s="75">
        <v>13.9753987875732</v>
      </c>
      <c r="F7377" s="75">
        <v>0</v>
      </c>
      <c r="G7377" s="75">
        <v>17.7</v>
      </c>
      <c r="H7377" s="77"/>
      <c r="I7377" s="77"/>
    </row>
    <row r="7378" spans="1:9" x14ac:dyDescent="0.25">
      <c r="A7378" s="75">
        <v>6089010703</v>
      </c>
      <c r="B7378" s="75">
        <v>3240</v>
      </c>
      <c r="C7378" s="75" t="s">
        <v>199</v>
      </c>
      <c r="D7378" s="75">
        <v>96003</v>
      </c>
      <c r="E7378" s="75">
        <v>13.843798556808601</v>
      </c>
      <c r="F7378" s="75">
        <v>0</v>
      </c>
      <c r="G7378" s="75">
        <v>38.6</v>
      </c>
      <c r="H7378" s="77"/>
      <c r="I7378" s="77"/>
    </row>
    <row r="7379" spans="1:9" x14ac:dyDescent="0.25">
      <c r="A7379" s="75">
        <v>6089010806</v>
      </c>
      <c r="B7379" s="75">
        <v>3192</v>
      </c>
      <c r="C7379" s="75" t="s">
        <v>199</v>
      </c>
      <c r="D7379" s="75">
        <v>96003</v>
      </c>
      <c r="E7379" s="75">
        <v>13.1758515729118</v>
      </c>
      <c r="F7379" s="75">
        <v>0</v>
      </c>
      <c r="G7379" s="75">
        <v>50.5</v>
      </c>
      <c r="H7379" s="77"/>
      <c r="I7379" s="77"/>
    </row>
    <row r="7380" spans="1:9" x14ac:dyDescent="0.25">
      <c r="A7380" s="75">
        <v>6089011600</v>
      </c>
      <c r="B7380" s="75">
        <v>3877</v>
      </c>
      <c r="C7380" s="75" t="s">
        <v>199</v>
      </c>
      <c r="D7380" s="75">
        <v>96003</v>
      </c>
      <c r="E7380" s="75">
        <v>12.617947531438499</v>
      </c>
      <c r="F7380" s="75">
        <v>0</v>
      </c>
      <c r="G7380" s="75">
        <v>48.3</v>
      </c>
      <c r="H7380" s="77"/>
      <c r="I7380" s="77"/>
    </row>
    <row r="7381" spans="1:9" x14ac:dyDescent="0.25">
      <c r="A7381" s="75">
        <v>6089010803</v>
      </c>
      <c r="B7381" s="75">
        <v>4908</v>
      </c>
      <c r="C7381" s="75" t="s">
        <v>199</v>
      </c>
      <c r="D7381" s="75">
        <v>96003</v>
      </c>
      <c r="E7381" s="75">
        <v>11.8975366514527</v>
      </c>
      <c r="F7381" s="75">
        <v>0</v>
      </c>
      <c r="G7381" s="75">
        <v>43</v>
      </c>
      <c r="H7381" s="77"/>
      <c r="I7381" s="77"/>
    </row>
    <row r="7382" spans="1:9" x14ac:dyDescent="0.25">
      <c r="A7382" s="75">
        <v>6089010805</v>
      </c>
      <c r="B7382" s="75">
        <v>5006</v>
      </c>
      <c r="C7382" s="75" t="s">
        <v>199</v>
      </c>
      <c r="D7382" s="75">
        <v>96003</v>
      </c>
      <c r="E7382" s="75">
        <v>11.881659392403501</v>
      </c>
      <c r="F7382" s="75">
        <v>0</v>
      </c>
      <c r="G7382" s="75">
        <v>35.4</v>
      </c>
      <c r="H7382" s="77"/>
      <c r="I7382" s="77"/>
    </row>
    <row r="7383" spans="1:9" x14ac:dyDescent="0.25">
      <c r="A7383" s="75">
        <v>6089010704</v>
      </c>
      <c r="B7383" s="75">
        <v>4362</v>
      </c>
      <c r="C7383" s="75" t="s">
        <v>199</v>
      </c>
      <c r="D7383" s="75">
        <v>96003</v>
      </c>
      <c r="E7383" s="75">
        <v>11.8106934984635</v>
      </c>
      <c r="F7383" s="75">
        <v>0</v>
      </c>
      <c r="G7383" s="75">
        <v>59.3</v>
      </c>
      <c r="H7383" s="77"/>
      <c r="I7383" s="77"/>
    </row>
    <row r="7384" spans="1:9" x14ac:dyDescent="0.25">
      <c r="A7384" s="75">
        <v>6089011803</v>
      </c>
      <c r="B7384" s="75">
        <v>2923</v>
      </c>
      <c r="C7384" s="75" t="s">
        <v>199</v>
      </c>
      <c r="D7384" s="75">
        <v>96003</v>
      </c>
      <c r="E7384" s="75">
        <v>10.959012176695699</v>
      </c>
      <c r="F7384" s="75">
        <v>0</v>
      </c>
      <c r="G7384" s="75">
        <v>48.5</v>
      </c>
      <c r="H7384" s="77"/>
      <c r="I7384" s="77"/>
    </row>
    <row r="7385" spans="1:9" x14ac:dyDescent="0.25">
      <c r="A7385" s="75">
        <v>6089010601</v>
      </c>
      <c r="B7385" s="75">
        <v>2492</v>
      </c>
      <c r="C7385" s="75" t="s">
        <v>199</v>
      </c>
      <c r="D7385" s="75">
        <v>96001</v>
      </c>
      <c r="E7385" s="75">
        <v>9.47559926383415</v>
      </c>
      <c r="F7385" s="75">
        <v>0</v>
      </c>
      <c r="G7385" s="75">
        <v>27.3</v>
      </c>
      <c r="H7385" s="77"/>
      <c r="I7385" s="77"/>
    </row>
    <row r="7386" spans="1:9" x14ac:dyDescent="0.25">
      <c r="A7386" s="75">
        <v>6089011403</v>
      </c>
      <c r="B7386" s="75">
        <v>2804</v>
      </c>
      <c r="C7386" s="75" t="s">
        <v>199</v>
      </c>
      <c r="D7386" s="75">
        <v>96002</v>
      </c>
      <c r="E7386" s="75">
        <v>8.2549836682759192</v>
      </c>
      <c r="F7386" s="75">
        <v>0</v>
      </c>
      <c r="G7386" s="75">
        <v>25.6</v>
      </c>
      <c r="H7386" s="77"/>
      <c r="I7386" s="77"/>
    </row>
    <row r="7387" spans="1:9" x14ac:dyDescent="0.25">
      <c r="A7387" s="75">
        <v>6089011401</v>
      </c>
      <c r="B7387" s="75">
        <v>3971</v>
      </c>
      <c r="C7387" s="75" t="s">
        <v>199</v>
      </c>
      <c r="D7387" s="75">
        <v>96002</v>
      </c>
      <c r="E7387" s="75">
        <v>7.9795547336359398</v>
      </c>
      <c r="F7387" s="75">
        <v>0</v>
      </c>
      <c r="G7387" s="75">
        <v>43.1</v>
      </c>
      <c r="H7387" s="77"/>
      <c r="I7387" s="77"/>
    </row>
    <row r="7388" spans="1:9" x14ac:dyDescent="0.25">
      <c r="A7388" s="75">
        <v>6089010807</v>
      </c>
      <c r="B7388" s="75">
        <v>4362</v>
      </c>
      <c r="C7388" s="75" t="s">
        <v>199</v>
      </c>
      <c r="D7388" s="75">
        <v>96003</v>
      </c>
      <c r="E7388" s="75">
        <v>7.93382614261738</v>
      </c>
      <c r="F7388" s="75">
        <v>0</v>
      </c>
      <c r="G7388" s="75">
        <v>29.1</v>
      </c>
      <c r="H7388" s="77"/>
      <c r="I7388" s="77"/>
    </row>
    <row r="7389" spans="1:9" x14ac:dyDescent="0.25">
      <c r="A7389" s="75">
        <v>6089011802</v>
      </c>
      <c r="B7389" s="75">
        <v>2442</v>
      </c>
      <c r="C7389" s="75" t="s">
        <v>199</v>
      </c>
      <c r="D7389" s="75">
        <v>96003</v>
      </c>
      <c r="E7389" s="75">
        <v>7.8372931026606496</v>
      </c>
      <c r="F7389" s="75">
        <v>0</v>
      </c>
      <c r="G7389" s="75">
        <v>26.8</v>
      </c>
      <c r="H7389" s="77"/>
      <c r="I7389" s="77"/>
    </row>
    <row r="7390" spans="1:9" x14ac:dyDescent="0.25">
      <c r="A7390" s="75">
        <v>6089010804</v>
      </c>
      <c r="B7390" s="75">
        <v>2745</v>
      </c>
      <c r="C7390" s="75" t="s">
        <v>199</v>
      </c>
      <c r="D7390" s="75">
        <v>96003</v>
      </c>
      <c r="E7390" s="75">
        <v>6.9335478763440301</v>
      </c>
      <c r="F7390" s="75">
        <v>0</v>
      </c>
      <c r="G7390" s="75">
        <v>28.1</v>
      </c>
      <c r="H7390" s="77"/>
      <c r="I7390" s="77"/>
    </row>
    <row r="7391" spans="1:9" x14ac:dyDescent="0.25">
      <c r="A7391" s="75">
        <v>6089010702</v>
      </c>
      <c r="B7391" s="75">
        <v>3896</v>
      </c>
      <c r="C7391" s="75" t="s">
        <v>199</v>
      </c>
      <c r="D7391" s="75">
        <v>96003</v>
      </c>
      <c r="E7391" s="75">
        <v>6.3828753885813798</v>
      </c>
      <c r="F7391" s="75">
        <v>0</v>
      </c>
      <c r="G7391" s="75">
        <v>33.4</v>
      </c>
      <c r="H7391" s="77"/>
      <c r="I7391" s="77"/>
    </row>
    <row r="7392" spans="1:9" x14ac:dyDescent="0.25">
      <c r="A7392" s="75">
        <v>6089011402</v>
      </c>
      <c r="B7392" s="75">
        <v>3350</v>
      </c>
      <c r="C7392" s="75" t="s">
        <v>199</v>
      </c>
      <c r="D7392" s="75">
        <v>96002</v>
      </c>
      <c r="E7392" s="75">
        <v>4.0301782110764304</v>
      </c>
      <c r="F7392" s="75">
        <v>0</v>
      </c>
      <c r="G7392" s="75">
        <v>21.8</v>
      </c>
      <c r="H7392" s="77"/>
      <c r="I7392" s="77"/>
    </row>
    <row r="7393" spans="1:9" x14ac:dyDescent="0.25">
      <c r="A7393" s="75">
        <v>6089011702</v>
      </c>
      <c r="B7393" s="75">
        <v>3476</v>
      </c>
      <c r="C7393" s="75" t="s">
        <v>199</v>
      </c>
      <c r="D7393" s="75">
        <v>96019</v>
      </c>
      <c r="E7393" s="75">
        <v>17.538932676493101</v>
      </c>
      <c r="F7393" s="75">
        <v>0</v>
      </c>
      <c r="G7393" s="75">
        <v>51.8</v>
      </c>
      <c r="H7393" s="77"/>
      <c r="I7393" s="77"/>
    </row>
    <row r="7394" spans="1:9" x14ac:dyDescent="0.25">
      <c r="A7394" s="75">
        <v>6089011703</v>
      </c>
      <c r="B7394" s="75">
        <v>3282</v>
      </c>
      <c r="C7394" s="75" t="s">
        <v>199</v>
      </c>
      <c r="D7394" s="75">
        <v>96019</v>
      </c>
      <c r="E7394" s="75">
        <v>11.402510035836899</v>
      </c>
      <c r="F7394" s="75">
        <v>0</v>
      </c>
      <c r="G7394" s="75">
        <v>46.4</v>
      </c>
      <c r="H7394" s="77"/>
      <c r="I7394" s="77"/>
    </row>
    <row r="7395" spans="1:9" x14ac:dyDescent="0.25">
      <c r="A7395" s="75">
        <v>6089011701</v>
      </c>
      <c r="B7395" s="75">
        <v>2240</v>
      </c>
      <c r="C7395" s="75" t="s">
        <v>199</v>
      </c>
      <c r="D7395" s="75">
        <v>96019</v>
      </c>
      <c r="E7395" s="75">
        <v>4.7881972932906596</v>
      </c>
      <c r="F7395" s="75">
        <v>0</v>
      </c>
      <c r="G7395" s="75">
        <v>23.3</v>
      </c>
      <c r="H7395" s="77"/>
      <c r="I7395" s="77"/>
    </row>
    <row r="7396" spans="1:9" x14ac:dyDescent="0.25">
      <c r="A7396" s="75">
        <v>6089012603</v>
      </c>
      <c r="B7396" s="75">
        <v>4134</v>
      </c>
      <c r="C7396" s="75" t="s">
        <v>199</v>
      </c>
      <c r="D7396" s="75">
        <v>96088</v>
      </c>
      <c r="E7396" s="75">
        <v>15.8434328631139</v>
      </c>
      <c r="F7396" s="75">
        <v>0</v>
      </c>
      <c r="G7396" s="75">
        <v>38.799999999999997</v>
      </c>
      <c r="H7396" s="77"/>
      <c r="I7396" s="77"/>
    </row>
    <row r="7397" spans="1:9" x14ac:dyDescent="0.25">
      <c r="A7397" s="75">
        <v>6089012604</v>
      </c>
      <c r="B7397" s="75">
        <v>2198</v>
      </c>
      <c r="C7397" s="75" t="s">
        <v>199</v>
      </c>
      <c r="D7397" s="75">
        <v>96088</v>
      </c>
      <c r="E7397" s="75">
        <v>12.3765525376675</v>
      </c>
      <c r="F7397" s="75">
        <v>0</v>
      </c>
      <c r="G7397" s="75">
        <v>36.4</v>
      </c>
      <c r="H7397" s="77"/>
      <c r="I7397" s="77"/>
    </row>
    <row r="7398" spans="1:9" x14ac:dyDescent="0.25">
      <c r="A7398" s="75">
        <v>6091010000</v>
      </c>
      <c r="B7398" s="75">
        <v>3240</v>
      </c>
      <c r="C7398" s="75" t="s">
        <v>201</v>
      </c>
      <c r="D7398" s="75">
        <v>96124</v>
      </c>
      <c r="E7398" s="75">
        <v>19.9654826601361</v>
      </c>
      <c r="F7398" s="75">
        <v>0</v>
      </c>
      <c r="G7398" s="75">
        <v>30.6</v>
      </c>
      <c r="H7398" s="77"/>
      <c r="I7398" s="77"/>
    </row>
    <row r="7399" spans="1:9" x14ac:dyDescent="0.25">
      <c r="A7399" s="75">
        <v>6093001100</v>
      </c>
      <c r="B7399" s="75">
        <v>2175</v>
      </c>
      <c r="C7399" s="75" t="s">
        <v>202</v>
      </c>
      <c r="D7399" s="75">
        <v>96025</v>
      </c>
      <c r="E7399" s="75">
        <v>12.973856790958299</v>
      </c>
      <c r="F7399" s="75">
        <v>0</v>
      </c>
      <c r="G7399" s="75">
        <v>55.4</v>
      </c>
      <c r="H7399" s="77"/>
      <c r="I7399" s="77"/>
    </row>
    <row r="7400" spans="1:9" x14ac:dyDescent="0.25">
      <c r="A7400" s="75">
        <v>6093000800</v>
      </c>
      <c r="B7400" s="75">
        <v>3412</v>
      </c>
      <c r="C7400" s="75" t="s">
        <v>202</v>
      </c>
      <c r="D7400" s="75">
        <v>96031</v>
      </c>
      <c r="E7400" s="75">
        <v>11.284517815918299</v>
      </c>
      <c r="F7400" s="75">
        <v>0</v>
      </c>
      <c r="G7400" s="75">
        <v>52.4</v>
      </c>
      <c r="H7400" s="77"/>
      <c r="I7400" s="77"/>
    </row>
    <row r="7401" spans="1:9" x14ac:dyDescent="0.25">
      <c r="A7401" s="75">
        <v>6093000600</v>
      </c>
      <c r="B7401" s="75">
        <v>1847</v>
      </c>
      <c r="C7401" s="75" t="s">
        <v>202</v>
      </c>
      <c r="D7401" s="75">
        <v>96032</v>
      </c>
      <c r="E7401" s="75">
        <v>14.485599925601701</v>
      </c>
      <c r="F7401" s="75">
        <v>0</v>
      </c>
      <c r="G7401" s="75">
        <v>39.200000000000003</v>
      </c>
      <c r="H7401" s="77"/>
      <c r="I7401" s="77"/>
    </row>
    <row r="7402" spans="1:9" x14ac:dyDescent="0.25">
      <c r="A7402" s="75">
        <v>6093000400</v>
      </c>
      <c r="B7402" s="75">
        <v>652</v>
      </c>
      <c r="C7402" s="75" t="s">
        <v>202</v>
      </c>
      <c r="D7402" s="75">
        <v>96044</v>
      </c>
      <c r="E7402" s="75">
        <v>18.711076955849499</v>
      </c>
      <c r="F7402" s="75">
        <v>0</v>
      </c>
      <c r="G7402" s="75">
        <v>63</v>
      </c>
      <c r="H7402" s="77"/>
      <c r="I7402" s="77"/>
    </row>
    <row r="7403" spans="1:9" x14ac:dyDescent="0.25">
      <c r="A7403" s="75">
        <v>6093000200</v>
      </c>
      <c r="B7403" s="75">
        <v>1955</v>
      </c>
      <c r="C7403" s="75" t="s">
        <v>202</v>
      </c>
      <c r="D7403" s="75">
        <v>96058</v>
      </c>
      <c r="E7403" s="75">
        <v>16.175121700720702</v>
      </c>
      <c r="F7403" s="75">
        <v>0</v>
      </c>
      <c r="G7403" s="75">
        <v>64.400000000000006</v>
      </c>
      <c r="H7403" s="77"/>
      <c r="I7403" s="77"/>
    </row>
    <row r="7404" spans="1:9" x14ac:dyDescent="0.25">
      <c r="A7404" s="75">
        <v>6093000100</v>
      </c>
      <c r="B7404" s="75">
        <v>1458</v>
      </c>
      <c r="C7404" s="75" t="s">
        <v>202</v>
      </c>
      <c r="D7404" s="75">
        <v>96058</v>
      </c>
      <c r="E7404" s="75">
        <v>14.913498612800099</v>
      </c>
      <c r="F7404" s="75">
        <v>0</v>
      </c>
      <c r="G7404" s="75">
        <v>58.9</v>
      </c>
      <c r="H7404" s="77"/>
      <c r="I7404" s="77"/>
    </row>
    <row r="7405" spans="1:9" x14ac:dyDescent="0.25">
      <c r="A7405" s="75">
        <v>6093001200</v>
      </c>
      <c r="B7405" s="75">
        <v>1409</v>
      </c>
      <c r="C7405" s="75" t="s">
        <v>202</v>
      </c>
      <c r="D7405" s="75">
        <v>96101</v>
      </c>
      <c r="E7405" s="75">
        <v>11.622781857904201</v>
      </c>
      <c r="F7405" s="75">
        <v>0</v>
      </c>
      <c r="G7405" s="75">
        <v>39.1</v>
      </c>
      <c r="H7405" s="77"/>
      <c r="I7405" s="77"/>
    </row>
    <row r="7406" spans="1:9" x14ac:dyDescent="0.25">
      <c r="A7406" s="75">
        <v>6093000300</v>
      </c>
      <c r="B7406" s="75">
        <v>4105</v>
      </c>
      <c r="C7406" s="75" t="s">
        <v>202</v>
      </c>
      <c r="D7406" s="75">
        <v>96064</v>
      </c>
      <c r="E7406" s="75">
        <v>16.177080631546801</v>
      </c>
      <c r="F7406" s="75">
        <v>0</v>
      </c>
      <c r="G7406" s="75">
        <v>44.7</v>
      </c>
      <c r="H7406" s="77"/>
      <c r="I7406" s="77"/>
    </row>
    <row r="7407" spans="1:9" x14ac:dyDescent="0.25">
      <c r="A7407" s="75">
        <v>6093001000</v>
      </c>
      <c r="B7407" s="75">
        <v>6991</v>
      </c>
      <c r="C7407" s="75" t="s">
        <v>202</v>
      </c>
      <c r="D7407" s="75">
        <v>96067</v>
      </c>
      <c r="E7407" s="75">
        <v>12.207699119896599</v>
      </c>
      <c r="F7407" s="75">
        <v>0</v>
      </c>
      <c r="G7407" s="75">
        <v>34.6</v>
      </c>
      <c r="H7407" s="77"/>
      <c r="I7407" s="77"/>
    </row>
    <row r="7408" spans="1:9" x14ac:dyDescent="0.25">
      <c r="A7408" s="75">
        <v>6093000500</v>
      </c>
      <c r="B7408" s="75">
        <v>2142</v>
      </c>
      <c r="C7408" s="75" t="s">
        <v>202</v>
      </c>
      <c r="D7408" s="75">
        <v>95568</v>
      </c>
      <c r="E7408" s="75">
        <v>12.151297081510901</v>
      </c>
      <c r="F7408" s="75">
        <v>0</v>
      </c>
      <c r="G7408" s="75">
        <v>53.4</v>
      </c>
      <c r="H7408" s="77"/>
      <c r="I7408" s="77"/>
    </row>
    <row r="7409" spans="1:9" x14ac:dyDescent="0.25">
      <c r="A7409" s="75">
        <v>6093000900</v>
      </c>
      <c r="B7409" s="75">
        <v>7231</v>
      </c>
      <c r="C7409" s="75" t="s">
        <v>202</v>
      </c>
      <c r="D7409" s="75">
        <v>96094</v>
      </c>
      <c r="E7409" s="75">
        <v>32.298696576361202</v>
      </c>
      <c r="F7409" s="75">
        <v>0</v>
      </c>
      <c r="G7409" s="75">
        <v>44.3</v>
      </c>
      <c r="H7409" s="77"/>
      <c r="I7409" s="77"/>
    </row>
    <row r="7410" spans="1:9" x14ac:dyDescent="0.25">
      <c r="A7410" s="75">
        <v>6093000702</v>
      </c>
      <c r="B7410" s="75">
        <v>4406</v>
      </c>
      <c r="C7410" s="75" t="s">
        <v>202</v>
      </c>
      <c r="D7410" s="75">
        <v>96097</v>
      </c>
      <c r="E7410" s="75">
        <v>22.175169092925898</v>
      </c>
      <c r="F7410" s="75">
        <v>0</v>
      </c>
      <c r="G7410" s="75">
        <v>67</v>
      </c>
      <c r="H7410" s="77"/>
      <c r="I7410" s="77"/>
    </row>
    <row r="7411" spans="1:9" x14ac:dyDescent="0.25">
      <c r="A7411" s="75">
        <v>6093000701</v>
      </c>
      <c r="B7411" s="75">
        <v>3755</v>
      </c>
      <c r="C7411" s="75" t="s">
        <v>202</v>
      </c>
      <c r="D7411" s="75">
        <v>96097</v>
      </c>
      <c r="E7411" s="75">
        <v>20.946432660606298</v>
      </c>
      <c r="F7411" s="75">
        <v>0</v>
      </c>
      <c r="G7411" s="75">
        <v>34.700000000000003</v>
      </c>
      <c r="H7411" s="77"/>
      <c r="I7411" s="77"/>
    </row>
    <row r="7412" spans="1:9" x14ac:dyDescent="0.25">
      <c r="A7412" s="75">
        <v>6093000703</v>
      </c>
      <c r="B7412" s="75">
        <v>3362</v>
      </c>
      <c r="C7412" s="75" t="s">
        <v>202</v>
      </c>
      <c r="D7412" s="75">
        <v>96097</v>
      </c>
      <c r="E7412" s="75">
        <v>12.2377724048908</v>
      </c>
      <c r="F7412" s="75">
        <v>0</v>
      </c>
      <c r="G7412" s="75">
        <v>44.1</v>
      </c>
      <c r="H7412" s="77"/>
      <c r="I7412" s="77"/>
    </row>
    <row r="7413" spans="1:9" x14ac:dyDescent="0.25">
      <c r="A7413" s="75">
        <v>6095252102</v>
      </c>
      <c r="B7413" s="75">
        <v>3874</v>
      </c>
      <c r="C7413" s="75" t="s">
        <v>203</v>
      </c>
      <c r="D7413" s="75">
        <v>94510</v>
      </c>
      <c r="E7413" s="75">
        <v>28.780419625851199</v>
      </c>
      <c r="F7413" s="75">
        <v>0</v>
      </c>
      <c r="G7413" s="75">
        <v>23.4</v>
      </c>
      <c r="H7413" s="77"/>
      <c r="I7413" s="77"/>
    </row>
    <row r="7414" spans="1:9" x14ac:dyDescent="0.25">
      <c r="A7414" s="75">
        <v>6095252104</v>
      </c>
      <c r="B7414" s="75">
        <v>5536</v>
      </c>
      <c r="C7414" s="75" t="s">
        <v>203</v>
      </c>
      <c r="D7414" s="75">
        <v>94510</v>
      </c>
      <c r="E7414" s="75">
        <v>20.0208298937603</v>
      </c>
      <c r="F7414" s="75">
        <v>0</v>
      </c>
      <c r="G7414" s="75">
        <v>8.3000000000000007</v>
      </c>
      <c r="H7414" s="77"/>
      <c r="I7414" s="77"/>
    </row>
    <row r="7415" spans="1:9" x14ac:dyDescent="0.25">
      <c r="A7415" s="75">
        <v>6095252107</v>
      </c>
      <c r="B7415" s="75">
        <v>3592</v>
      </c>
      <c r="C7415" s="75" t="s">
        <v>203</v>
      </c>
      <c r="D7415" s="75">
        <v>94510</v>
      </c>
      <c r="E7415" s="75">
        <v>14.4706719146499</v>
      </c>
      <c r="F7415" s="75">
        <v>0</v>
      </c>
      <c r="G7415" s="75">
        <v>9.8000000000000007</v>
      </c>
      <c r="H7415" s="77"/>
      <c r="I7415" s="77"/>
    </row>
    <row r="7416" spans="1:9" x14ac:dyDescent="0.25">
      <c r="A7416" s="75">
        <v>6095252106</v>
      </c>
      <c r="B7416" s="75">
        <v>4132</v>
      </c>
      <c r="C7416" s="75" t="s">
        <v>203</v>
      </c>
      <c r="D7416" s="75">
        <v>94510</v>
      </c>
      <c r="E7416" s="75">
        <v>14.407861715112301</v>
      </c>
      <c r="F7416" s="75">
        <v>0</v>
      </c>
      <c r="G7416" s="75">
        <v>12.6</v>
      </c>
      <c r="H7416" s="77"/>
      <c r="I7416" s="77"/>
    </row>
    <row r="7417" spans="1:9" x14ac:dyDescent="0.25">
      <c r="A7417" s="75">
        <v>6095252000</v>
      </c>
      <c r="B7417" s="75">
        <v>4157</v>
      </c>
      <c r="C7417" s="75" t="s">
        <v>203</v>
      </c>
      <c r="D7417" s="75">
        <v>94510</v>
      </c>
      <c r="E7417" s="75">
        <v>14.366727351180399</v>
      </c>
      <c r="F7417" s="75">
        <v>0</v>
      </c>
      <c r="G7417" s="75">
        <v>19.5</v>
      </c>
      <c r="H7417" s="77"/>
      <c r="I7417" s="77"/>
    </row>
    <row r="7418" spans="1:9" x14ac:dyDescent="0.25">
      <c r="A7418" s="75">
        <v>6095252108</v>
      </c>
      <c r="B7418" s="75">
        <v>3165</v>
      </c>
      <c r="C7418" s="75" t="s">
        <v>203</v>
      </c>
      <c r="D7418" s="75">
        <v>94510</v>
      </c>
      <c r="E7418" s="75">
        <v>12.9837240002117</v>
      </c>
      <c r="F7418" s="75">
        <v>0</v>
      </c>
      <c r="G7418" s="75">
        <v>19.100000000000001</v>
      </c>
      <c r="H7418" s="77"/>
      <c r="I7418" s="77"/>
    </row>
    <row r="7419" spans="1:9" x14ac:dyDescent="0.25">
      <c r="A7419" s="75">
        <v>6095252105</v>
      </c>
      <c r="B7419" s="75">
        <v>3256</v>
      </c>
      <c r="C7419" s="75" t="s">
        <v>203</v>
      </c>
      <c r="D7419" s="75">
        <v>94510</v>
      </c>
      <c r="E7419" s="75">
        <v>12.2883509144578</v>
      </c>
      <c r="F7419" s="75">
        <v>0</v>
      </c>
      <c r="G7419" s="75">
        <v>11.7</v>
      </c>
      <c r="H7419" s="77"/>
      <c r="I7419" s="77"/>
    </row>
    <row r="7420" spans="1:9" x14ac:dyDescent="0.25">
      <c r="A7420" s="75">
        <v>6095253300</v>
      </c>
      <c r="B7420" s="75">
        <v>2743</v>
      </c>
      <c r="C7420" s="75" t="s">
        <v>203</v>
      </c>
      <c r="D7420" s="75">
        <v>95620</v>
      </c>
      <c r="E7420" s="75">
        <v>29.448912029091701</v>
      </c>
      <c r="F7420" s="75">
        <v>0</v>
      </c>
      <c r="G7420" s="75">
        <v>38.5</v>
      </c>
      <c r="H7420" s="77"/>
      <c r="I7420" s="77"/>
    </row>
    <row r="7421" spans="1:9" x14ac:dyDescent="0.25">
      <c r="A7421" s="75">
        <v>6095253402</v>
      </c>
      <c r="B7421" s="75">
        <v>6940</v>
      </c>
      <c r="C7421" s="75" t="s">
        <v>203</v>
      </c>
      <c r="D7421" s="75">
        <v>95620</v>
      </c>
      <c r="E7421" s="75">
        <v>26.627058058711501</v>
      </c>
      <c r="F7421" s="75">
        <v>0</v>
      </c>
      <c r="G7421" s="75">
        <v>36.700000000000003</v>
      </c>
      <c r="H7421" s="77"/>
      <c r="I7421" s="77"/>
    </row>
    <row r="7422" spans="1:9" x14ac:dyDescent="0.25">
      <c r="A7422" s="75">
        <v>6095253404</v>
      </c>
      <c r="B7422" s="75">
        <v>6611</v>
      </c>
      <c r="C7422" s="75" t="s">
        <v>203</v>
      </c>
      <c r="D7422" s="75">
        <v>95620</v>
      </c>
      <c r="E7422" s="75">
        <v>23.141914453412198</v>
      </c>
      <c r="F7422" s="75">
        <v>0</v>
      </c>
      <c r="G7422" s="75">
        <v>29.6</v>
      </c>
      <c r="H7422" s="77"/>
      <c r="I7422" s="77"/>
    </row>
    <row r="7423" spans="1:9" x14ac:dyDescent="0.25">
      <c r="A7423" s="75">
        <v>6095253403</v>
      </c>
      <c r="B7423" s="75">
        <v>4959</v>
      </c>
      <c r="C7423" s="75" t="s">
        <v>203</v>
      </c>
      <c r="D7423" s="75">
        <v>95620</v>
      </c>
      <c r="E7423" s="75">
        <v>16.846678093237902</v>
      </c>
      <c r="F7423" s="75">
        <v>0</v>
      </c>
      <c r="G7423" s="75">
        <v>25.8</v>
      </c>
      <c r="H7423" s="77"/>
      <c r="I7423" s="77"/>
    </row>
    <row r="7424" spans="1:9" x14ac:dyDescent="0.25">
      <c r="A7424" s="75">
        <v>6095252402</v>
      </c>
      <c r="B7424" s="75">
        <v>5238</v>
      </c>
      <c r="C7424" s="75" t="s">
        <v>203</v>
      </c>
      <c r="D7424" s="75">
        <v>94534</v>
      </c>
      <c r="E7424" s="75">
        <v>38.530880704842602</v>
      </c>
      <c r="F7424" s="75">
        <v>0</v>
      </c>
      <c r="G7424" s="75">
        <v>49.4</v>
      </c>
      <c r="H7424" s="77"/>
      <c r="I7424" s="77"/>
    </row>
    <row r="7425" spans="1:9" x14ac:dyDescent="0.25">
      <c r="A7425" s="75">
        <v>6095252606</v>
      </c>
      <c r="B7425" s="75">
        <v>5148</v>
      </c>
      <c r="C7425" s="75" t="s">
        <v>203</v>
      </c>
      <c r="D7425" s="75">
        <v>94533</v>
      </c>
      <c r="E7425" s="75">
        <v>34.211047249449997</v>
      </c>
      <c r="F7425" s="75">
        <v>0</v>
      </c>
      <c r="G7425" s="75">
        <v>54.4</v>
      </c>
      <c r="H7425" s="77"/>
      <c r="I7425" s="77"/>
    </row>
    <row r="7426" spans="1:9" x14ac:dyDescent="0.25">
      <c r="A7426" s="75">
        <v>6095252605</v>
      </c>
      <c r="B7426" s="75">
        <v>5520</v>
      </c>
      <c r="C7426" s="75" t="s">
        <v>203</v>
      </c>
      <c r="D7426" s="75">
        <v>94533</v>
      </c>
      <c r="E7426" s="75">
        <v>32.693294159675403</v>
      </c>
      <c r="F7426" s="75">
        <v>0</v>
      </c>
      <c r="G7426" s="75">
        <v>56.5</v>
      </c>
      <c r="H7426" s="77"/>
      <c r="I7426" s="77"/>
    </row>
    <row r="7427" spans="1:9" x14ac:dyDescent="0.25">
      <c r="A7427" s="75">
        <v>6095252604</v>
      </c>
      <c r="B7427" s="75">
        <v>3674</v>
      </c>
      <c r="C7427" s="75" t="s">
        <v>203</v>
      </c>
      <c r="D7427" s="75">
        <v>94533</v>
      </c>
      <c r="E7427" s="75">
        <v>31.612707081186201</v>
      </c>
      <c r="F7427" s="75">
        <v>0</v>
      </c>
      <c r="G7427" s="75">
        <v>62.1</v>
      </c>
      <c r="H7427" s="77"/>
      <c r="I7427" s="77"/>
    </row>
    <row r="7428" spans="1:9" x14ac:dyDescent="0.25">
      <c r="A7428" s="75">
        <v>6095252401</v>
      </c>
      <c r="B7428" s="75">
        <v>4559</v>
      </c>
      <c r="C7428" s="75" t="s">
        <v>203</v>
      </c>
      <c r="D7428" s="75">
        <v>94533</v>
      </c>
      <c r="E7428" s="75">
        <v>31.1638779768871</v>
      </c>
      <c r="F7428" s="75">
        <v>0</v>
      </c>
      <c r="G7428" s="75">
        <v>42.6</v>
      </c>
      <c r="H7428" s="77"/>
      <c r="I7428" s="77"/>
    </row>
    <row r="7429" spans="1:9" x14ac:dyDescent="0.25">
      <c r="A7429" s="75">
        <v>6095252502</v>
      </c>
      <c r="B7429" s="75">
        <v>2275</v>
      </c>
      <c r="C7429" s="75" t="s">
        <v>203</v>
      </c>
      <c r="D7429" s="75">
        <v>94533</v>
      </c>
      <c r="E7429" s="75">
        <v>31.121486481435799</v>
      </c>
      <c r="F7429" s="75">
        <v>0</v>
      </c>
      <c r="G7429" s="75">
        <v>64.5</v>
      </c>
      <c r="H7429" s="77"/>
      <c r="I7429" s="77"/>
    </row>
    <row r="7430" spans="1:9" x14ac:dyDescent="0.25">
      <c r="A7430" s="75">
        <v>6095252608</v>
      </c>
      <c r="B7430" s="75">
        <v>3807</v>
      </c>
      <c r="C7430" s="75" t="s">
        <v>203</v>
      </c>
      <c r="D7430" s="75">
        <v>94533</v>
      </c>
      <c r="E7430" s="75">
        <v>30.412091471587502</v>
      </c>
      <c r="F7430" s="75">
        <v>0</v>
      </c>
      <c r="G7430" s="75">
        <v>49</v>
      </c>
      <c r="H7430" s="77"/>
      <c r="I7430" s="77"/>
    </row>
    <row r="7431" spans="1:9" x14ac:dyDescent="0.25">
      <c r="A7431" s="75">
        <v>6095252501</v>
      </c>
      <c r="B7431" s="75">
        <v>2670</v>
      </c>
      <c r="C7431" s="75" t="s">
        <v>203</v>
      </c>
      <c r="D7431" s="75">
        <v>94533</v>
      </c>
      <c r="E7431" s="75">
        <v>29.0874132991922</v>
      </c>
      <c r="F7431" s="75">
        <v>0</v>
      </c>
      <c r="G7431" s="75">
        <v>53.9</v>
      </c>
      <c r="H7431" s="77"/>
      <c r="I7431" s="77"/>
    </row>
    <row r="7432" spans="1:9" x14ac:dyDescent="0.25">
      <c r="A7432" s="75">
        <v>6095252317</v>
      </c>
      <c r="B7432" s="75">
        <v>6823</v>
      </c>
      <c r="C7432" s="75" t="s">
        <v>203</v>
      </c>
      <c r="D7432" s="75">
        <v>94533</v>
      </c>
      <c r="E7432" s="75">
        <v>28.681441466732199</v>
      </c>
      <c r="F7432" s="75">
        <v>0</v>
      </c>
      <c r="G7432" s="75">
        <v>5.4</v>
      </c>
      <c r="H7432" s="77"/>
      <c r="I7432" s="77"/>
    </row>
    <row r="7433" spans="1:9" x14ac:dyDescent="0.25">
      <c r="A7433" s="75">
        <v>6095252607</v>
      </c>
      <c r="B7433" s="75">
        <v>3819</v>
      </c>
      <c r="C7433" s="75" t="s">
        <v>203</v>
      </c>
      <c r="D7433" s="75">
        <v>94533</v>
      </c>
      <c r="E7433" s="75">
        <v>26.901323662348499</v>
      </c>
      <c r="F7433" s="75">
        <v>0</v>
      </c>
      <c r="G7433" s="75">
        <v>63.1</v>
      </c>
      <c r="H7433" s="77"/>
      <c r="I7433" s="77"/>
    </row>
    <row r="7434" spans="1:9" x14ac:dyDescent="0.25">
      <c r="A7434" s="75">
        <v>6095252611</v>
      </c>
      <c r="B7434" s="75">
        <v>3263</v>
      </c>
      <c r="C7434" s="75" t="s">
        <v>203</v>
      </c>
      <c r="D7434" s="75">
        <v>94533</v>
      </c>
      <c r="E7434" s="75">
        <v>26.3621187210932</v>
      </c>
      <c r="F7434" s="75">
        <v>0</v>
      </c>
      <c r="G7434" s="75">
        <v>43.4</v>
      </c>
      <c r="H7434" s="77"/>
      <c r="I7434" s="77"/>
    </row>
    <row r="7435" spans="1:9" x14ac:dyDescent="0.25">
      <c r="A7435" s="75">
        <v>6095252707</v>
      </c>
      <c r="B7435" s="75">
        <v>4753</v>
      </c>
      <c r="C7435" s="75" t="s">
        <v>203</v>
      </c>
      <c r="D7435" s="75">
        <v>94533</v>
      </c>
      <c r="E7435" s="75">
        <v>25.0094475872896</v>
      </c>
      <c r="F7435" s="75">
        <v>0</v>
      </c>
      <c r="G7435" s="75">
        <v>38.200000000000003</v>
      </c>
      <c r="H7435" s="77"/>
      <c r="I7435" s="77"/>
    </row>
    <row r="7436" spans="1:9" x14ac:dyDescent="0.25">
      <c r="A7436" s="75">
        <v>6095252314</v>
      </c>
      <c r="B7436" s="75">
        <v>4113</v>
      </c>
      <c r="C7436" s="75" t="s">
        <v>203</v>
      </c>
      <c r="D7436" s="75">
        <v>94533</v>
      </c>
      <c r="E7436" s="75">
        <v>24.0404984409432</v>
      </c>
      <c r="F7436" s="75">
        <v>0</v>
      </c>
      <c r="G7436" s="75">
        <v>23.6</v>
      </c>
      <c r="H7436" s="77"/>
      <c r="I7436" s="77"/>
    </row>
    <row r="7437" spans="1:9" x14ac:dyDescent="0.25">
      <c r="A7437" s="75">
        <v>6095252610</v>
      </c>
      <c r="B7437" s="75">
        <v>3142</v>
      </c>
      <c r="C7437" s="75" t="s">
        <v>203</v>
      </c>
      <c r="D7437" s="75">
        <v>94533</v>
      </c>
      <c r="E7437" s="75">
        <v>22.226519780556998</v>
      </c>
      <c r="F7437" s="75">
        <v>0</v>
      </c>
      <c r="G7437" s="75">
        <v>26.1</v>
      </c>
      <c r="H7437" s="77"/>
      <c r="I7437" s="77"/>
    </row>
    <row r="7438" spans="1:9" x14ac:dyDescent="0.25">
      <c r="A7438" s="75">
        <v>6095252316</v>
      </c>
      <c r="B7438" s="75">
        <v>3427</v>
      </c>
      <c r="C7438" s="75" t="s">
        <v>203</v>
      </c>
      <c r="D7438" s="75">
        <v>94533</v>
      </c>
      <c r="E7438" s="75">
        <v>21.9560677329893</v>
      </c>
      <c r="F7438" s="75">
        <v>0</v>
      </c>
      <c r="G7438" s="75">
        <v>20.399999999999999</v>
      </c>
      <c r="H7438" s="77"/>
      <c r="I7438" s="77"/>
    </row>
    <row r="7439" spans="1:9" x14ac:dyDescent="0.25">
      <c r="A7439" s="75">
        <v>6095252305</v>
      </c>
      <c r="B7439" s="75">
        <v>4711</v>
      </c>
      <c r="C7439" s="75" t="s">
        <v>203</v>
      </c>
      <c r="D7439" s="75">
        <v>94534</v>
      </c>
      <c r="E7439" s="75">
        <v>21.451137394264901</v>
      </c>
      <c r="F7439" s="75">
        <v>0</v>
      </c>
      <c r="G7439" s="75">
        <v>10.3</v>
      </c>
      <c r="H7439" s="77"/>
      <c r="I7439" s="77"/>
    </row>
    <row r="7440" spans="1:9" x14ac:dyDescent="0.25">
      <c r="A7440" s="75">
        <v>6095252202</v>
      </c>
      <c r="B7440" s="75">
        <v>9825</v>
      </c>
      <c r="C7440" s="75" t="s">
        <v>203</v>
      </c>
      <c r="D7440" s="75">
        <v>94534</v>
      </c>
      <c r="E7440" s="75">
        <v>20.333949611907698</v>
      </c>
      <c r="F7440" s="75">
        <v>0</v>
      </c>
      <c r="G7440" s="75">
        <v>13.6</v>
      </c>
      <c r="H7440" s="77"/>
      <c r="I7440" s="77"/>
    </row>
    <row r="7441" spans="1:9" x14ac:dyDescent="0.25">
      <c r="A7441" s="75">
        <v>6095252312</v>
      </c>
      <c r="B7441" s="75">
        <v>3368</v>
      </c>
      <c r="C7441" s="75" t="s">
        <v>203</v>
      </c>
      <c r="D7441" s="75">
        <v>94534</v>
      </c>
      <c r="E7441" s="75">
        <v>19.213999820865201</v>
      </c>
      <c r="F7441" s="75">
        <v>0</v>
      </c>
      <c r="G7441" s="75">
        <v>29.4</v>
      </c>
      <c r="H7441" s="77"/>
      <c r="I7441" s="77"/>
    </row>
    <row r="7442" spans="1:9" x14ac:dyDescent="0.25">
      <c r="A7442" s="75">
        <v>6095252313</v>
      </c>
      <c r="B7442" s="75">
        <v>5065</v>
      </c>
      <c r="C7442" s="75" t="s">
        <v>203</v>
      </c>
      <c r="D7442" s="75">
        <v>94533</v>
      </c>
      <c r="E7442" s="75">
        <v>19.13477297447</v>
      </c>
      <c r="F7442" s="75">
        <v>0</v>
      </c>
      <c r="G7442" s="75">
        <v>17.7</v>
      </c>
      <c r="H7442" s="77"/>
      <c r="I7442" s="77"/>
    </row>
    <row r="7443" spans="1:9" x14ac:dyDescent="0.25">
      <c r="A7443" s="75">
        <v>6095252201</v>
      </c>
      <c r="B7443" s="75">
        <v>8761</v>
      </c>
      <c r="C7443" s="75" t="s">
        <v>203</v>
      </c>
      <c r="D7443" s="75">
        <v>94534</v>
      </c>
      <c r="E7443" s="75">
        <v>15.280410668725001</v>
      </c>
      <c r="F7443" s="75">
        <v>0</v>
      </c>
      <c r="G7443" s="75">
        <v>7.1</v>
      </c>
      <c r="H7443" s="77"/>
      <c r="I7443" s="77"/>
    </row>
    <row r="7444" spans="1:9" x14ac:dyDescent="0.25">
      <c r="A7444" s="75">
        <v>6095252306</v>
      </c>
      <c r="B7444" s="75">
        <v>3303</v>
      </c>
      <c r="C7444" s="75" t="s">
        <v>203</v>
      </c>
      <c r="D7444" s="75">
        <v>94534</v>
      </c>
      <c r="E7444" s="75">
        <v>14.6789827747688</v>
      </c>
      <c r="F7444" s="75">
        <v>0</v>
      </c>
      <c r="G7444" s="75">
        <v>15.7</v>
      </c>
      <c r="H7444" s="77"/>
      <c r="I7444" s="77"/>
    </row>
    <row r="7445" spans="1:9" x14ac:dyDescent="0.25">
      <c r="A7445" s="75">
        <v>6095252315</v>
      </c>
      <c r="B7445" s="75">
        <v>4393</v>
      </c>
      <c r="C7445" s="75" t="s">
        <v>203</v>
      </c>
      <c r="D7445" s="75">
        <v>94533</v>
      </c>
      <c r="E7445" s="75">
        <v>13.4769286478481</v>
      </c>
      <c r="F7445" s="75">
        <v>0</v>
      </c>
      <c r="G7445" s="75">
        <v>11.4</v>
      </c>
      <c r="H7445" s="77"/>
      <c r="I7445" s="77"/>
    </row>
    <row r="7446" spans="1:9" x14ac:dyDescent="0.25">
      <c r="A7446" s="75">
        <v>6095252311</v>
      </c>
      <c r="B7446" s="75">
        <v>4557</v>
      </c>
      <c r="C7446" s="75" t="s">
        <v>203</v>
      </c>
      <c r="D7446" s="75">
        <v>94534</v>
      </c>
      <c r="E7446" s="75">
        <v>9.9623133275940496</v>
      </c>
      <c r="F7446" s="75">
        <v>0</v>
      </c>
      <c r="G7446" s="75">
        <v>6.8</v>
      </c>
      <c r="H7446" s="77"/>
      <c r="I7446" s="77"/>
    </row>
    <row r="7447" spans="1:9" x14ac:dyDescent="0.25">
      <c r="A7447" s="75">
        <v>6095252310</v>
      </c>
      <c r="B7447" s="75">
        <v>3156</v>
      </c>
      <c r="C7447" s="75" t="s">
        <v>203</v>
      </c>
      <c r="D7447" s="75">
        <v>94534</v>
      </c>
      <c r="E7447" s="75">
        <v>9.2624131201044708</v>
      </c>
      <c r="F7447" s="75">
        <v>0</v>
      </c>
      <c r="G7447" s="75">
        <v>12.7</v>
      </c>
      <c r="H7447" s="77"/>
      <c r="I7447" s="77"/>
    </row>
    <row r="7448" spans="1:9" x14ac:dyDescent="0.25">
      <c r="A7448" s="75">
        <v>6095253500</v>
      </c>
      <c r="B7448" s="75">
        <v>8423</v>
      </c>
      <c r="C7448" s="75" t="s">
        <v>203</v>
      </c>
      <c r="D7448" s="75">
        <v>94571</v>
      </c>
      <c r="E7448" s="75">
        <v>38.664446931573899</v>
      </c>
      <c r="F7448" s="75">
        <v>0</v>
      </c>
      <c r="G7448" s="75">
        <v>30</v>
      </c>
      <c r="H7448" s="77"/>
      <c r="I7448" s="77"/>
    </row>
    <row r="7449" spans="1:9" x14ac:dyDescent="0.25">
      <c r="A7449" s="75">
        <v>6095252702</v>
      </c>
      <c r="B7449" s="75">
        <v>6808</v>
      </c>
      <c r="C7449" s="75" t="s">
        <v>203</v>
      </c>
      <c r="D7449" s="75">
        <v>94585</v>
      </c>
      <c r="E7449" s="75">
        <v>29.120285294899499</v>
      </c>
      <c r="F7449" s="75">
        <v>0</v>
      </c>
      <c r="G7449" s="75">
        <v>24.1</v>
      </c>
      <c r="H7449" s="77"/>
      <c r="I7449" s="77"/>
    </row>
    <row r="7450" spans="1:9" x14ac:dyDescent="0.25">
      <c r="A7450" s="75">
        <v>6095252704</v>
      </c>
      <c r="B7450" s="75">
        <v>5155</v>
      </c>
      <c r="C7450" s="75" t="s">
        <v>203</v>
      </c>
      <c r="D7450" s="75">
        <v>94585</v>
      </c>
      <c r="E7450" s="75">
        <v>22.0370197021129</v>
      </c>
      <c r="F7450" s="75">
        <v>0</v>
      </c>
      <c r="G7450" s="75">
        <v>35.799999999999997</v>
      </c>
      <c r="H7450" s="77"/>
      <c r="I7450" s="77"/>
    </row>
    <row r="7451" spans="1:9" x14ac:dyDescent="0.25">
      <c r="A7451" s="75">
        <v>6095252703</v>
      </c>
      <c r="B7451" s="75">
        <v>3846</v>
      </c>
      <c r="C7451" s="75" t="s">
        <v>203</v>
      </c>
      <c r="D7451" s="75">
        <v>94585</v>
      </c>
      <c r="E7451" s="75">
        <v>20.6679994091479</v>
      </c>
      <c r="F7451" s="75">
        <v>0</v>
      </c>
      <c r="G7451" s="75">
        <v>40.9</v>
      </c>
      <c r="H7451" s="77"/>
      <c r="I7451" s="77"/>
    </row>
    <row r="7452" spans="1:9" x14ac:dyDescent="0.25">
      <c r="A7452" s="75">
        <v>6095252706</v>
      </c>
      <c r="B7452" s="75">
        <v>3844</v>
      </c>
      <c r="C7452" s="75" t="s">
        <v>203</v>
      </c>
      <c r="D7452" s="75">
        <v>94585</v>
      </c>
      <c r="E7452" s="75">
        <v>19.243735161741402</v>
      </c>
      <c r="F7452" s="75">
        <v>0</v>
      </c>
      <c r="G7452" s="75">
        <v>21.9</v>
      </c>
      <c r="H7452" s="77"/>
      <c r="I7452" s="77"/>
    </row>
    <row r="7453" spans="1:9" x14ac:dyDescent="0.25">
      <c r="A7453" s="75">
        <v>6095252705</v>
      </c>
      <c r="B7453" s="75">
        <v>5962</v>
      </c>
      <c r="C7453" s="75" t="s">
        <v>203</v>
      </c>
      <c r="D7453" s="75">
        <v>94585</v>
      </c>
      <c r="E7453" s="75">
        <v>15.718737524695999</v>
      </c>
      <c r="F7453" s="75">
        <v>0</v>
      </c>
      <c r="G7453" s="75">
        <v>29.9</v>
      </c>
      <c r="H7453" s="77"/>
      <c r="I7453" s="77"/>
    </row>
    <row r="7454" spans="1:9" x14ac:dyDescent="0.25">
      <c r="A7454" s="75">
        <v>6095252802</v>
      </c>
      <c r="B7454" s="75">
        <v>1359</v>
      </c>
      <c r="C7454" s="75" t="s">
        <v>203</v>
      </c>
      <c r="D7454" s="75">
        <v>94535</v>
      </c>
      <c r="E7454" s="75">
        <v>16.322715177230201</v>
      </c>
      <c r="F7454" s="75">
        <v>0</v>
      </c>
      <c r="G7454" s="75">
        <v>21.1</v>
      </c>
      <c r="H7454" s="77"/>
      <c r="I7454" s="77"/>
    </row>
    <row r="7455" spans="1:9" x14ac:dyDescent="0.25">
      <c r="A7455" s="75">
        <v>6095252801</v>
      </c>
      <c r="B7455" s="75">
        <v>2455</v>
      </c>
      <c r="C7455" s="75" t="s">
        <v>203</v>
      </c>
      <c r="D7455" s="75">
        <v>94535</v>
      </c>
      <c r="E7455" s="75">
        <v>14.3051467527598</v>
      </c>
      <c r="F7455" s="75">
        <v>0</v>
      </c>
      <c r="G7455" s="75">
        <v>41.7</v>
      </c>
      <c r="H7455" s="77"/>
      <c r="I7455" s="77"/>
    </row>
    <row r="7456" spans="1:9" x14ac:dyDescent="0.25">
      <c r="A7456" s="75">
        <v>6095980000</v>
      </c>
      <c r="B7456" s="75">
        <v>16</v>
      </c>
      <c r="C7456" s="75" t="s">
        <v>203</v>
      </c>
      <c r="D7456" s="75">
        <v>94535</v>
      </c>
      <c r="E7456" s="75" t="s">
        <v>147</v>
      </c>
      <c r="F7456" s="75">
        <v>0</v>
      </c>
      <c r="G7456" s="75" t="s">
        <v>147</v>
      </c>
      <c r="H7456" s="77"/>
      <c r="I7456" s="77"/>
    </row>
    <row r="7457" spans="1:9" x14ac:dyDescent="0.25">
      <c r="A7457" s="75">
        <v>6095252904</v>
      </c>
      <c r="B7457" s="75">
        <v>4726</v>
      </c>
      <c r="C7457" s="75" t="s">
        <v>203</v>
      </c>
      <c r="D7457" s="75">
        <v>95688</v>
      </c>
      <c r="E7457" s="75">
        <v>30.949146998597101</v>
      </c>
      <c r="F7457" s="75">
        <v>0</v>
      </c>
      <c r="G7457" s="75">
        <v>9.3000000000000007</v>
      </c>
      <c r="H7457" s="77"/>
      <c r="I7457" s="77"/>
    </row>
    <row r="7458" spans="1:9" x14ac:dyDescent="0.25">
      <c r="A7458" s="75">
        <v>6095253101</v>
      </c>
      <c r="B7458" s="75">
        <v>4974</v>
      </c>
      <c r="C7458" s="75" t="s">
        <v>203</v>
      </c>
      <c r="D7458" s="75">
        <v>95688</v>
      </c>
      <c r="E7458" s="75">
        <v>25.437390230521601</v>
      </c>
      <c r="F7458" s="75">
        <v>0</v>
      </c>
      <c r="G7458" s="75">
        <v>33.9</v>
      </c>
      <c r="H7458" s="77"/>
      <c r="I7458" s="77"/>
    </row>
    <row r="7459" spans="1:9" x14ac:dyDescent="0.25">
      <c r="A7459" s="75">
        <v>6095253107</v>
      </c>
      <c r="B7459" s="75">
        <v>6016</v>
      </c>
      <c r="C7459" s="75" t="s">
        <v>203</v>
      </c>
      <c r="D7459" s="75">
        <v>95687</v>
      </c>
      <c r="E7459" s="75">
        <v>25.131940940529201</v>
      </c>
      <c r="F7459" s="75">
        <v>0</v>
      </c>
      <c r="G7459" s="75">
        <v>29.4</v>
      </c>
      <c r="H7459" s="77"/>
      <c r="I7459" s="77"/>
    </row>
    <row r="7460" spans="1:9" x14ac:dyDescent="0.25">
      <c r="A7460" s="75">
        <v>6095253204</v>
      </c>
      <c r="B7460" s="75">
        <v>7098</v>
      </c>
      <c r="C7460" s="75" t="s">
        <v>203</v>
      </c>
      <c r="D7460" s="75">
        <v>95688</v>
      </c>
      <c r="E7460" s="75">
        <v>24.000835600641899</v>
      </c>
      <c r="F7460" s="75">
        <v>0</v>
      </c>
      <c r="G7460" s="75">
        <v>36.4</v>
      </c>
      <c r="H7460" s="77"/>
      <c r="I7460" s="77"/>
    </row>
    <row r="7461" spans="1:9" x14ac:dyDescent="0.25">
      <c r="A7461" s="75">
        <v>6095253205</v>
      </c>
      <c r="B7461" s="75">
        <v>3022</v>
      </c>
      <c r="C7461" s="75" t="s">
        <v>203</v>
      </c>
      <c r="D7461" s="75">
        <v>95688</v>
      </c>
      <c r="E7461" s="75">
        <v>23.3998912988821</v>
      </c>
      <c r="F7461" s="75">
        <v>0</v>
      </c>
      <c r="G7461" s="75">
        <v>41.9</v>
      </c>
      <c r="H7461" s="77"/>
      <c r="I7461" s="77"/>
    </row>
    <row r="7462" spans="1:9" x14ac:dyDescent="0.25">
      <c r="A7462" s="75">
        <v>6095253108</v>
      </c>
      <c r="B7462" s="75">
        <v>4088</v>
      </c>
      <c r="C7462" s="75" t="s">
        <v>203</v>
      </c>
      <c r="D7462" s="75">
        <v>95687</v>
      </c>
      <c r="E7462" s="75">
        <v>22.962880127806599</v>
      </c>
      <c r="F7462" s="75">
        <v>0</v>
      </c>
      <c r="G7462" s="75">
        <v>24.6</v>
      </c>
      <c r="H7462" s="77"/>
      <c r="I7462" s="77"/>
    </row>
    <row r="7463" spans="1:9" x14ac:dyDescent="0.25">
      <c r="A7463" s="75">
        <v>6095252903</v>
      </c>
      <c r="B7463" s="75">
        <v>4368</v>
      </c>
      <c r="C7463" s="75" t="s">
        <v>203</v>
      </c>
      <c r="D7463" s="75">
        <v>95688</v>
      </c>
      <c r="E7463" s="75">
        <v>22.7373736786198</v>
      </c>
      <c r="F7463" s="75">
        <v>0</v>
      </c>
      <c r="G7463" s="75">
        <v>18.3</v>
      </c>
      <c r="H7463" s="77"/>
      <c r="I7463" s="77"/>
    </row>
    <row r="7464" spans="1:9" x14ac:dyDescent="0.25">
      <c r="A7464" s="75">
        <v>6095253105</v>
      </c>
      <c r="B7464" s="75">
        <v>5958</v>
      </c>
      <c r="C7464" s="75" t="s">
        <v>203</v>
      </c>
      <c r="D7464" s="75">
        <v>95687</v>
      </c>
      <c r="E7464" s="75">
        <v>20.640261122177201</v>
      </c>
      <c r="F7464" s="75">
        <v>0</v>
      </c>
      <c r="G7464" s="75">
        <v>42.7</v>
      </c>
      <c r="H7464" s="77"/>
      <c r="I7464" s="77"/>
    </row>
    <row r="7465" spans="1:9" x14ac:dyDescent="0.25">
      <c r="A7465" s="75">
        <v>6095252909</v>
      </c>
      <c r="B7465" s="75">
        <v>3235</v>
      </c>
      <c r="C7465" s="75" t="s">
        <v>203</v>
      </c>
      <c r="D7465" s="75">
        <v>95687</v>
      </c>
      <c r="E7465" s="75">
        <v>20.019853111250001</v>
      </c>
      <c r="F7465" s="75">
        <v>0</v>
      </c>
      <c r="G7465" s="75">
        <v>6.9</v>
      </c>
      <c r="H7465" s="77"/>
      <c r="I7465" s="77"/>
    </row>
    <row r="7466" spans="1:9" x14ac:dyDescent="0.25">
      <c r="A7466" s="75">
        <v>6095252911</v>
      </c>
      <c r="B7466" s="75">
        <v>4912</v>
      </c>
      <c r="C7466" s="75" t="s">
        <v>203</v>
      </c>
      <c r="D7466" s="75">
        <v>95687</v>
      </c>
      <c r="E7466" s="75">
        <v>18.9066573719596</v>
      </c>
      <c r="F7466" s="75">
        <v>0</v>
      </c>
      <c r="G7466" s="75">
        <v>28.8</v>
      </c>
      <c r="H7466" s="77"/>
      <c r="I7466" s="77"/>
    </row>
    <row r="7467" spans="1:9" x14ac:dyDescent="0.25">
      <c r="A7467" s="75">
        <v>6095252914</v>
      </c>
      <c r="B7467" s="75">
        <v>5266</v>
      </c>
      <c r="C7467" s="75" t="s">
        <v>203</v>
      </c>
      <c r="D7467" s="75">
        <v>95687</v>
      </c>
      <c r="E7467" s="75">
        <v>15.1673435962037</v>
      </c>
      <c r="F7467" s="75">
        <v>0</v>
      </c>
      <c r="G7467" s="75">
        <v>17.100000000000001</v>
      </c>
      <c r="H7467" s="77"/>
      <c r="I7467" s="77"/>
    </row>
    <row r="7468" spans="1:9" x14ac:dyDescent="0.25">
      <c r="A7468" s="75">
        <v>6095253203</v>
      </c>
      <c r="B7468" s="75">
        <v>4147</v>
      </c>
      <c r="C7468" s="75" t="s">
        <v>203</v>
      </c>
      <c r="D7468" s="75">
        <v>95688</v>
      </c>
      <c r="E7468" s="75">
        <v>14.958109646203701</v>
      </c>
      <c r="F7468" s="75">
        <v>0</v>
      </c>
      <c r="G7468" s="75">
        <v>28.6</v>
      </c>
      <c r="H7468" s="77"/>
      <c r="I7468" s="77"/>
    </row>
    <row r="7469" spans="1:9" x14ac:dyDescent="0.25">
      <c r="A7469" s="75">
        <v>6095253106</v>
      </c>
      <c r="B7469" s="75">
        <v>3296</v>
      </c>
      <c r="C7469" s="75" t="s">
        <v>203</v>
      </c>
      <c r="D7469" s="75">
        <v>95687</v>
      </c>
      <c r="E7469" s="75">
        <v>13.593699361593799</v>
      </c>
      <c r="F7469" s="75">
        <v>0</v>
      </c>
      <c r="G7469" s="75">
        <v>25.1</v>
      </c>
      <c r="H7469" s="77"/>
      <c r="I7469" s="77"/>
    </row>
    <row r="7470" spans="1:9" x14ac:dyDescent="0.25">
      <c r="A7470" s="75">
        <v>6095253206</v>
      </c>
      <c r="B7470" s="75">
        <v>3102</v>
      </c>
      <c r="C7470" s="75" t="s">
        <v>203</v>
      </c>
      <c r="D7470" s="75">
        <v>95688</v>
      </c>
      <c r="E7470" s="75">
        <v>13.497610836245901</v>
      </c>
      <c r="F7470" s="75">
        <v>0</v>
      </c>
      <c r="G7470" s="75">
        <v>9.1999999999999993</v>
      </c>
      <c r="H7470" s="77"/>
      <c r="I7470" s="77"/>
    </row>
    <row r="7471" spans="1:9" x14ac:dyDescent="0.25">
      <c r="A7471" s="75">
        <v>6095252915</v>
      </c>
      <c r="B7471" s="75">
        <v>3506</v>
      </c>
      <c r="C7471" s="75" t="s">
        <v>203</v>
      </c>
      <c r="D7471" s="75">
        <v>95687</v>
      </c>
      <c r="E7471" s="75">
        <v>13.4730939191705</v>
      </c>
      <c r="F7471" s="75">
        <v>0</v>
      </c>
      <c r="G7471" s="75">
        <v>9.3000000000000007</v>
      </c>
      <c r="H7471" s="77"/>
      <c r="I7471" s="77"/>
    </row>
    <row r="7472" spans="1:9" x14ac:dyDescent="0.25">
      <c r="A7472" s="75">
        <v>6095252908</v>
      </c>
      <c r="B7472" s="75">
        <v>3626</v>
      </c>
      <c r="C7472" s="75" t="s">
        <v>203</v>
      </c>
      <c r="D7472" s="75">
        <v>95687</v>
      </c>
      <c r="E7472" s="75">
        <v>12.0422391978137</v>
      </c>
      <c r="F7472" s="75">
        <v>0</v>
      </c>
      <c r="G7472" s="75">
        <v>22.5</v>
      </c>
      <c r="H7472" s="77"/>
      <c r="I7472" s="77"/>
    </row>
    <row r="7473" spans="1:9" x14ac:dyDescent="0.25">
      <c r="A7473" s="75">
        <v>6095252913</v>
      </c>
      <c r="B7473" s="75">
        <v>4910</v>
      </c>
      <c r="C7473" s="75" t="s">
        <v>203</v>
      </c>
      <c r="D7473" s="75">
        <v>95687</v>
      </c>
      <c r="E7473" s="75">
        <v>11.792119782361</v>
      </c>
      <c r="F7473" s="75">
        <v>0</v>
      </c>
      <c r="G7473" s="75">
        <v>11</v>
      </c>
      <c r="H7473" s="77"/>
      <c r="I7473" s="77"/>
    </row>
    <row r="7474" spans="1:9" x14ac:dyDescent="0.25">
      <c r="A7474" s="75">
        <v>6095253201</v>
      </c>
      <c r="B7474" s="75">
        <v>4713</v>
      </c>
      <c r="C7474" s="75" t="s">
        <v>203</v>
      </c>
      <c r="D7474" s="75">
        <v>95688</v>
      </c>
      <c r="E7474" s="75">
        <v>10.780377452444499</v>
      </c>
      <c r="F7474" s="75">
        <v>0</v>
      </c>
      <c r="G7474" s="75">
        <v>9.5</v>
      </c>
      <c r="H7474" s="77"/>
      <c r="I7474" s="77"/>
    </row>
    <row r="7475" spans="1:9" x14ac:dyDescent="0.25">
      <c r="A7475" s="75">
        <v>6095252910</v>
      </c>
      <c r="B7475" s="75">
        <v>5617</v>
      </c>
      <c r="C7475" s="75" t="s">
        <v>203</v>
      </c>
      <c r="D7475" s="75">
        <v>95687</v>
      </c>
      <c r="E7475" s="75">
        <v>9.9924644655579105</v>
      </c>
      <c r="F7475" s="75">
        <v>0</v>
      </c>
      <c r="G7475" s="75">
        <v>23.2</v>
      </c>
      <c r="H7475" s="77"/>
      <c r="I7475" s="77"/>
    </row>
    <row r="7476" spans="1:9" x14ac:dyDescent="0.25">
      <c r="A7476" s="75">
        <v>6095252912</v>
      </c>
      <c r="B7476" s="75">
        <v>5625</v>
      </c>
      <c r="C7476" s="75" t="s">
        <v>203</v>
      </c>
      <c r="D7476" s="75">
        <v>95687</v>
      </c>
      <c r="E7476" s="75">
        <v>9.8936004688022692</v>
      </c>
      <c r="F7476" s="75">
        <v>0</v>
      </c>
      <c r="G7476" s="75">
        <v>8.1999999999999993</v>
      </c>
      <c r="H7476" s="77"/>
      <c r="I7476" s="77"/>
    </row>
    <row r="7477" spans="1:9" x14ac:dyDescent="0.25">
      <c r="A7477" s="75">
        <v>6095253000</v>
      </c>
      <c r="B7477" s="75">
        <v>7810</v>
      </c>
      <c r="C7477" s="75" t="s">
        <v>203</v>
      </c>
      <c r="D7477" s="75">
        <v>95687</v>
      </c>
      <c r="E7477" s="75" t="s">
        <v>147</v>
      </c>
      <c r="F7477" s="75">
        <v>0</v>
      </c>
      <c r="G7477" s="75" t="s">
        <v>147</v>
      </c>
      <c r="H7477" s="77"/>
      <c r="I7477" s="77"/>
    </row>
    <row r="7478" spans="1:9" x14ac:dyDescent="0.25">
      <c r="A7478" s="75">
        <v>6095250701</v>
      </c>
      <c r="B7478" s="75">
        <v>2962</v>
      </c>
      <c r="C7478" s="75" t="s">
        <v>203</v>
      </c>
      <c r="D7478" s="75">
        <v>94590</v>
      </c>
      <c r="E7478" s="75">
        <v>48.146777754618498</v>
      </c>
      <c r="F7478" s="75">
        <v>2962</v>
      </c>
      <c r="G7478" s="75">
        <v>52</v>
      </c>
      <c r="H7478" s="77"/>
      <c r="I7478" s="77"/>
    </row>
    <row r="7479" spans="1:9" x14ac:dyDescent="0.25">
      <c r="A7479" s="75">
        <v>6095250801</v>
      </c>
      <c r="B7479" s="75">
        <v>3917</v>
      </c>
      <c r="C7479" s="75" t="s">
        <v>203</v>
      </c>
      <c r="D7479" s="75">
        <v>94592</v>
      </c>
      <c r="E7479" s="75">
        <v>45.150492337263898</v>
      </c>
      <c r="F7479" s="75">
        <v>3917</v>
      </c>
      <c r="G7479" s="75">
        <v>35.299999999999997</v>
      </c>
      <c r="H7479" s="77"/>
      <c r="I7479" s="77"/>
    </row>
    <row r="7480" spans="1:9" x14ac:dyDescent="0.25">
      <c r="A7480" s="75">
        <v>6095250900</v>
      </c>
      <c r="B7480" s="75">
        <v>2798</v>
      </c>
      <c r="C7480" s="75" t="s">
        <v>203</v>
      </c>
      <c r="D7480" s="75">
        <v>94590</v>
      </c>
      <c r="E7480" s="75">
        <v>44.357621152159702</v>
      </c>
      <c r="F7480" s="75">
        <v>2798</v>
      </c>
      <c r="G7480" s="75">
        <v>81.400000000000006</v>
      </c>
      <c r="H7480" s="77"/>
      <c r="I7480" s="77"/>
    </row>
    <row r="7481" spans="1:9" x14ac:dyDescent="0.25">
      <c r="A7481" s="75">
        <v>6095251802</v>
      </c>
      <c r="B7481" s="75">
        <v>2538</v>
      </c>
      <c r="C7481" s="75" t="s">
        <v>203</v>
      </c>
      <c r="D7481" s="75">
        <v>94589</v>
      </c>
      <c r="E7481" s="75">
        <v>39.961174756763498</v>
      </c>
      <c r="F7481" s="75">
        <v>2538</v>
      </c>
      <c r="G7481" s="75">
        <v>61</v>
      </c>
      <c r="H7481" s="77"/>
      <c r="I7481" s="77"/>
    </row>
    <row r="7482" spans="1:9" x14ac:dyDescent="0.25">
      <c r="A7482" s="75">
        <v>6095251901</v>
      </c>
      <c r="B7482" s="75">
        <v>5072</v>
      </c>
      <c r="C7482" s="75" t="s">
        <v>203</v>
      </c>
      <c r="D7482" s="75">
        <v>94589</v>
      </c>
      <c r="E7482" s="75">
        <v>39.574301642327598</v>
      </c>
      <c r="F7482" s="75">
        <v>5072</v>
      </c>
      <c r="G7482" s="75">
        <v>52.3</v>
      </c>
      <c r="H7482" s="77"/>
      <c r="I7482" s="77"/>
    </row>
    <row r="7483" spans="1:9" x14ac:dyDescent="0.25">
      <c r="A7483" s="75">
        <v>6095251500</v>
      </c>
      <c r="B7483" s="75">
        <v>3555</v>
      </c>
      <c r="C7483" s="75" t="s">
        <v>203</v>
      </c>
      <c r="D7483" s="75">
        <v>94590</v>
      </c>
      <c r="E7483" s="75">
        <v>35.863277895811798</v>
      </c>
      <c r="F7483" s="75">
        <v>0</v>
      </c>
      <c r="G7483" s="75">
        <v>68.099999999999994</v>
      </c>
      <c r="H7483" s="77"/>
      <c r="I7483" s="77"/>
    </row>
    <row r="7484" spans="1:9" x14ac:dyDescent="0.25">
      <c r="A7484" s="75">
        <v>6095251600</v>
      </c>
      <c r="B7484" s="75">
        <v>2359</v>
      </c>
      <c r="C7484" s="75" t="s">
        <v>203</v>
      </c>
      <c r="D7484" s="75">
        <v>94590</v>
      </c>
      <c r="E7484" s="75">
        <v>34.067461882613003</v>
      </c>
      <c r="F7484" s="75">
        <v>0</v>
      </c>
      <c r="G7484" s="75">
        <v>63.4</v>
      </c>
      <c r="H7484" s="77"/>
      <c r="I7484" s="77"/>
    </row>
    <row r="7485" spans="1:9" x14ac:dyDescent="0.25">
      <c r="A7485" s="75">
        <v>6095251100</v>
      </c>
      <c r="B7485" s="75">
        <v>3271</v>
      </c>
      <c r="C7485" s="75" t="s">
        <v>203</v>
      </c>
      <c r="D7485" s="75">
        <v>94590</v>
      </c>
      <c r="E7485" s="75">
        <v>33.645045599092199</v>
      </c>
      <c r="F7485" s="75">
        <v>0</v>
      </c>
      <c r="G7485" s="75">
        <v>61.2</v>
      </c>
      <c r="H7485" s="77"/>
      <c r="I7485" s="77"/>
    </row>
    <row r="7486" spans="1:9" x14ac:dyDescent="0.25">
      <c r="A7486" s="75">
        <v>6095251200</v>
      </c>
      <c r="B7486" s="75">
        <v>3061</v>
      </c>
      <c r="C7486" s="75" t="s">
        <v>203</v>
      </c>
      <c r="D7486" s="75">
        <v>94590</v>
      </c>
      <c r="E7486" s="75">
        <v>33.315204252687302</v>
      </c>
      <c r="F7486" s="75">
        <v>0</v>
      </c>
      <c r="G7486" s="75">
        <v>48</v>
      </c>
      <c r="H7486" s="77"/>
      <c r="I7486" s="77"/>
    </row>
    <row r="7487" spans="1:9" x14ac:dyDescent="0.25">
      <c r="A7487" s="75">
        <v>6095251902</v>
      </c>
      <c r="B7487" s="75">
        <v>5833</v>
      </c>
      <c r="C7487" s="75" t="s">
        <v>203</v>
      </c>
      <c r="D7487" s="75">
        <v>94589</v>
      </c>
      <c r="E7487" s="75">
        <v>33.110064398336597</v>
      </c>
      <c r="F7487" s="75">
        <v>0</v>
      </c>
      <c r="G7487" s="75">
        <v>41</v>
      </c>
      <c r="H7487" s="77"/>
      <c r="I7487" s="77"/>
    </row>
    <row r="7488" spans="1:9" x14ac:dyDescent="0.25">
      <c r="A7488" s="75">
        <v>6095251000</v>
      </c>
      <c r="B7488" s="75">
        <v>2470</v>
      </c>
      <c r="C7488" s="75" t="s">
        <v>203</v>
      </c>
      <c r="D7488" s="75">
        <v>94590</v>
      </c>
      <c r="E7488" s="75">
        <v>32.593530337305197</v>
      </c>
      <c r="F7488" s="75">
        <v>0</v>
      </c>
      <c r="G7488" s="75">
        <v>40.1</v>
      </c>
      <c r="H7488" s="77"/>
      <c r="I7488" s="77"/>
    </row>
    <row r="7489" spans="1:9" x14ac:dyDescent="0.25">
      <c r="A7489" s="75">
        <v>6095250601</v>
      </c>
      <c r="B7489" s="75">
        <v>4695</v>
      </c>
      <c r="C7489" s="75" t="s">
        <v>203</v>
      </c>
      <c r="D7489" s="75">
        <v>94591</v>
      </c>
      <c r="E7489" s="75">
        <v>30.743010522815499</v>
      </c>
      <c r="F7489" s="75">
        <v>0</v>
      </c>
      <c r="G7489" s="75">
        <v>42.1</v>
      </c>
      <c r="H7489" s="77"/>
      <c r="I7489" s="77"/>
    </row>
    <row r="7490" spans="1:9" x14ac:dyDescent="0.25">
      <c r="A7490" s="75">
        <v>6095251803</v>
      </c>
      <c r="B7490" s="75">
        <v>4988</v>
      </c>
      <c r="C7490" s="75" t="s">
        <v>203</v>
      </c>
      <c r="D7490" s="75">
        <v>94589</v>
      </c>
      <c r="E7490" s="75">
        <v>29.921073079976999</v>
      </c>
      <c r="F7490" s="75">
        <v>0</v>
      </c>
      <c r="G7490" s="75">
        <v>43.5</v>
      </c>
      <c r="H7490" s="77"/>
      <c r="I7490" s="77"/>
    </row>
    <row r="7491" spans="1:9" x14ac:dyDescent="0.25">
      <c r="A7491" s="75">
        <v>6095251400</v>
      </c>
      <c r="B7491" s="75">
        <v>5357</v>
      </c>
      <c r="C7491" s="75" t="s">
        <v>203</v>
      </c>
      <c r="D7491" s="75">
        <v>94589</v>
      </c>
      <c r="E7491" s="75">
        <v>27.622633849929201</v>
      </c>
      <c r="F7491" s="75">
        <v>0</v>
      </c>
      <c r="G7491" s="75">
        <v>23.4</v>
      </c>
      <c r="H7491" s="77"/>
      <c r="I7491" s="77"/>
    </row>
    <row r="7492" spans="1:9" x14ac:dyDescent="0.25">
      <c r="A7492" s="75">
        <v>6095251701</v>
      </c>
      <c r="B7492" s="75">
        <v>3372</v>
      </c>
      <c r="C7492" s="75" t="s">
        <v>203</v>
      </c>
      <c r="D7492" s="75">
        <v>94590</v>
      </c>
      <c r="E7492" s="75">
        <v>25.946752337585199</v>
      </c>
      <c r="F7492" s="75">
        <v>0</v>
      </c>
      <c r="G7492" s="75">
        <v>48.1</v>
      </c>
      <c r="H7492" s="77"/>
      <c r="I7492" s="77"/>
    </row>
    <row r="7493" spans="1:9" x14ac:dyDescent="0.25">
      <c r="A7493" s="75">
        <v>6095250400</v>
      </c>
      <c r="B7493" s="75">
        <v>3087</v>
      </c>
      <c r="C7493" s="75" t="s">
        <v>203</v>
      </c>
      <c r="D7493" s="75">
        <v>94591</v>
      </c>
      <c r="E7493" s="75">
        <v>24.294817343871198</v>
      </c>
      <c r="F7493" s="75">
        <v>0</v>
      </c>
      <c r="G7493" s="75">
        <v>45.1</v>
      </c>
      <c r="H7493" s="77"/>
      <c r="I7493" s="77"/>
    </row>
    <row r="7494" spans="1:9" x14ac:dyDescent="0.25">
      <c r="A7494" s="75">
        <v>6095250300</v>
      </c>
      <c r="B7494" s="75">
        <v>3206</v>
      </c>
      <c r="C7494" s="75" t="s">
        <v>203</v>
      </c>
      <c r="D7494" s="75">
        <v>94591</v>
      </c>
      <c r="E7494" s="75">
        <v>23.6072017125719</v>
      </c>
      <c r="F7494" s="75">
        <v>0</v>
      </c>
      <c r="G7494" s="75">
        <v>49.7</v>
      </c>
      <c r="H7494" s="77"/>
      <c r="I7494" s="77"/>
    </row>
    <row r="7495" spans="1:9" x14ac:dyDescent="0.25">
      <c r="A7495" s="75">
        <v>6095250103</v>
      </c>
      <c r="B7495" s="75">
        <v>4292</v>
      </c>
      <c r="C7495" s="75" t="s">
        <v>203</v>
      </c>
      <c r="D7495" s="75">
        <v>94591</v>
      </c>
      <c r="E7495" s="75">
        <v>23.153653429907301</v>
      </c>
      <c r="F7495" s="75">
        <v>0</v>
      </c>
      <c r="G7495" s="75">
        <v>30.1</v>
      </c>
      <c r="H7495" s="77"/>
      <c r="I7495" s="77"/>
    </row>
    <row r="7496" spans="1:9" x14ac:dyDescent="0.25">
      <c r="A7496" s="75">
        <v>6095251300</v>
      </c>
      <c r="B7496" s="75">
        <v>2938</v>
      </c>
      <c r="C7496" s="75" t="s">
        <v>203</v>
      </c>
      <c r="D7496" s="75">
        <v>94590</v>
      </c>
      <c r="E7496" s="75">
        <v>21.642371067456899</v>
      </c>
      <c r="F7496" s="75">
        <v>0</v>
      </c>
      <c r="G7496" s="75">
        <v>20.5</v>
      </c>
      <c r="H7496" s="77"/>
      <c r="I7496" s="77"/>
    </row>
    <row r="7497" spans="1:9" x14ac:dyDescent="0.25">
      <c r="A7497" s="75">
        <v>6095250502</v>
      </c>
      <c r="B7497" s="75">
        <v>3128</v>
      </c>
      <c r="C7497" s="75" t="s">
        <v>203</v>
      </c>
      <c r="D7497" s="75">
        <v>94591</v>
      </c>
      <c r="E7497" s="75">
        <v>21.089362990155699</v>
      </c>
      <c r="F7497" s="75">
        <v>0</v>
      </c>
      <c r="G7497" s="75">
        <v>44.1</v>
      </c>
      <c r="H7497" s="77"/>
      <c r="I7497" s="77"/>
    </row>
    <row r="7498" spans="1:9" x14ac:dyDescent="0.25">
      <c r="A7498" s="75">
        <v>6095250604</v>
      </c>
      <c r="B7498" s="75">
        <v>3842</v>
      </c>
      <c r="C7498" s="75" t="s">
        <v>203</v>
      </c>
      <c r="D7498" s="75">
        <v>94591</v>
      </c>
      <c r="E7498" s="75">
        <v>20.925572702310099</v>
      </c>
      <c r="F7498" s="75">
        <v>0</v>
      </c>
      <c r="G7498" s="75">
        <v>16.600000000000001</v>
      </c>
      <c r="H7498" s="77"/>
      <c r="I7498" s="77"/>
    </row>
    <row r="7499" spans="1:9" x14ac:dyDescent="0.25">
      <c r="A7499" s="75">
        <v>6095250605</v>
      </c>
      <c r="B7499" s="75">
        <v>4223</v>
      </c>
      <c r="C7499" s="75" t="s">
        <v>203</v>
      </c>
      <c r="D7499" s="75">
        <v>94591</v>
      </c>
      <c r="E7499" s="75">
        <v>20.3636934752682</v>
      </c>
      <c r="F7499" s="75">
        <v>0</v>
      </c>
      <c r="G7499" s="75">
        <v>17.600000000000001</v>
      </c>
      <c r="H7499" s="77"/>
      <c r="I7499" s="77"/>
    </row>
    <row r="7500" spans="1:9" x14ac:dyDescent="0.25">
      <c r="A7500" s="75">
        <v>6095251702</v>
      </c>
      <c r="B7500" s="75">
        <v>2578</v>
      </c>
      <c r="C7500" s="75" t="s">
        <v>203</v>
      </c>
      <c r="D7500" s="75">
        <v>94590</v>
      </c>
      <c r="E7500" s="75">
        <v>19.870143148838299</v>
      </c>
      <c r="F7500" s="75">
        <v>0</v>
      </c>
      <c r="G7500" s="75">
        <v>39.200000000000003</v>
      </c>
      <c r="H7500" s="77"/>
      <c r="I7500" s="77"/>
    </row>
    <row r="7501" spans="1:9" x14ac:dyDescent="0.25">
      <c r="A7501" s="75">
        <v>6095250200</v>
      </c>
      <c r="B7501" s="75">
        <v>4000</v>
      </c>
      <c r="C7501" s="75" t="s">
        <v>203</v>
      </c>
      <c r="D7501" s="75">
        <v>94591</v>
      </c>
      <c r="E7501" s="75">
        <v>19.659787428626299</v>
      </c>
      <c r="F7501" s="75">
        <v>0</v>
      </c>
      <c r="G7501" s="75">
        <v>46.3</v>
      </c>
      <c r="H7501" s="77"/>
      <c r="I7501" s="77"/>
    </row>
    <row r="7502" spans="1:9" x14ac:dyDescent="0.25">
      <c r="A7502" s="75">
        <v>6095251903</v>
      </c>
      <c r="B7502" s="75">
        <v>5308</v>
      </c>
      <c r="C7502" s="75" t="s">
        <v>203</v>
      </c>
      <c r="D7502" s="75">
        <v>94589</v>
      </c>
      <c r="E7502" s="75">
        <v>19.5359172067263</v>
      </c>
      <c r="F7502" s="75">
        <v>0</v>
      </c>
      <c r="G7502" s="75">
        <v>36.5</v>
      </c>
      <c r="H7502" s="77"/>
      <c r="I7502" s="77"/>
    </row>
    <row r="7503" spans="1:9" x14ac:dyDescent="0.25">
      <c r="A7503" s="75">
        <v>6095252103</v>
      </c>
      <c r="B7503" s="75">
        <v>5180</v>
      </c>
      <c r="C7503" s="75" t="s">
        <v>203</v>
      </c>
      <c r="D7503" s="75">
        <v>94591</v>
      </c>
      <c r="E7503" s="75">
        <v>16.0764840575373</v>
      </c>
      <c r="F7503" s="75">
        <v>0</v>
      </c>
      <c r="G7503" s="75">
        <v>29.5</v>
      </c>
      <c r="H7503" s="77"/>
      <c r="I7503" s="77"/>
    </row>
    <row r="7504" spans="1:9" x14ac:dyDescent="0.25">
      <c r="A7504" s="75">
        <v>6095251804</v>
      </c>
      <c r="B7504" s="75">
        <v>3655</v>
      </c>
      <c r="C7504" s="75" t="s">
        <v>203</v>
      </c>
      <c r="D7504" s="75">
        <v>94589</v>
      </c>
      <c r="E7504" s="75">
        <v>15.516266993028101</v>
      </c>
      <c r="F7504" s="75">
        <v>0</v>
      </c>
      <c r="G7504" s="75">
        <v>21.3</v>
      </c>
      <c r="H7504" s="77"/>
      <c r="I7504" s="77"/>
    </row>
    <row r="7505" spans="1:9" x14ac:dyDescent="0.25">
      <c r="A7505" s="75">
        <v>6095250501</v>
      </c>
      <c r="B7505" s="75">
        <v>2071</v>
      </c>
      <c r="C7505" s="75" t="s">
        <v>203</v>
      </c>
      <c r="D7505" s="75">
        <v>94591</v>
      </c>
      <c r="E7505" s="75">
        <v>15.292633697565</v>
      </c>
      <c r="F7505" s="75">
        <v>0</v>
      </c>
      <c r="G7505" s="75">
        <v>38.200000000000003</v>
      </c>
      <c r="H7505" s="77"/>
      <c r="I7505" s="77"/>
    </row>
    <row r="7506" spans="1:9" x14ac:dyDescent="0.25">
      <c r="A7506" s="75">
        <v>6095250106</v>
      </c>
      <c r="B7506" s="75">
        <v>4412</v>
      </c>
      <c r="C7506" s="75" t="s">
        <v>203</v>
      </c>
      <c r="D7506" s="75">
        <v>94591</v>
      </c>
      <c r="E7506" s="75">
        <v>15.100382441483401</v>
      </c>
      <c r="F7506" s="75">
        <v>0</v>
      </c>
      <c r="G7506" s="75">
        <v>12.2</v>
      </c>
      <c r="H7506" s="77"/>
      <c r="I7506" s="77"/>
    </row>
    <row r="7507" spans="1:9" x14ac:dyDescent="0.25">
      <c r="A7507" s="75">
        <v>6095250105</v>
      </c>
      <c r="B7507" s="75">
        <v>6678</v>
      </c>
      <c r="C7507" s="75" t="s">
        <v>203</v>
      </c>
      <c r="D7507" s="75">
        <v>94591</v>
      </c>
      <c r="E7507" s="75">
        <v>14.6371258414027</v>
      </c>
      <c r="F7507" s="75">
        <v>0</v>
      </c>
      <c r="G7507" s="75">
        <v>21.9</v>
      </c>
      <c r="H7507" s="77"/>
      <c r="I7507" s="77"/>
    </row>
    <row r="7508" spans="1:9" x14ac:dyDescent="0.25">
      <c r="A7508" s="75">
        <v>6095250104</v>
      </c>
      <c r="B7508" s="75">
        <v>2280</v>
      </c>
      <c r="C7508" s="75" t="s">
        <v>203</v>
      </c>
      <c r="D7508" s="75">
        <v>94591</v>
      </c>
      <c r="E7508" s="75">
        <v>13.2704186720593</v>
      </c>
      <c r="F7508" s="75">
        <v>0</v>
      </c>
      <c r="G7508" s="75">
        <v>19.3</v>
      </c>
      <c r="H7508" s="77"/>
      <c r="I7508" s="77"/>
    </row>
    <row r="7509" spans="1:9" x14ac:dyDescent="0.25">
      <c r="A7509" s="75">
        <v>6097154304</v>
      </c>
      <c r="B7509" s="75">
        <v>2400</v>
      </c>
      <c r="C7509" s="75" t="s">
        <v>204</v>
      </c>
      <c r="D7509" s="75">
        <v>95421</v>
      </c>
      <c r="E7509" s="75">
        <v>6.6952478423423596</v>
      </c>
      <c r="F7509" s="75">
        <v>0</v>
      </c>
      <c r="G7509" s="75">
        <v>27.4</v>
      </c>
      <c r="H7509" s="77"/>
      <c r="I7509" s="77"/>
    </row>
    <row r="7510" spans="1:9" x14ac:dyDescent="0.25">
      <c r="A7510" s="75">
        <v>6097154303</v>
      </c>
      <c r="B7510" s="75">
        <v>1720</v>
      </c>
      <c r="C7510" s="75" t="s">
        <v>204</v>
      </c>
      <c r="D7510" s="75">
        <v>95421</v>
      </c>
      <c r="E7510" s="75">
        <v>1.2764581180545</v>
      </c>
      <c r="F7510" s="75">
        <v>0</v>
      </c>
      <c r="G7510" s="75">
        <v>16</v>
      </c>
      <c r="H7510" s="77"/>
      <c r="I7510" s="77"/>
    </row>
    <row r="7511" spans="1:9" x14ac:dyDescent="0.25">
      <c r="A7511" s="75">
        <v>6097154201</v>
      </c>
      <c r="B7511" s="75">
        <v>3925</v>
      </c>
      <c r="C7511" s="75" t="s">
        <v>204</v>
      </c>
      <c r="D7511" s="75">
        <v>95425</v>
      </c>
      <c r="E7511" s="75">
        <v>23.864889219207701</v>
      </c>
      <c r="F7511" s="75">
        <v>0</v>
      </c>
      <c r="G7511" s="75">
        <v>55.8</v>
      </c>
      <c r="H7511" s="77"/>
      <c r="I7511" s="77"/>
    </row>
    <row r="7512" spans="1:9" x14ac:dyDescent="0.25">
      <c r="A7512" s="75">
        <v>6097154202</v>
      </c>
      <c r="B7512" s="75">
        <v>5994</v>
      </c>
      <c r="C7512" s="75" t="s">
        <v>204</v>
      </c>
      <c r="D7512" s="75">
        <v>95425</v>
      </c>
      <c r="E7512" s="75">
        <v>14.8102438226981</v>
      </c>
      <c r="F7512" s="75">
        <v>0</v>
      </c>
      <c r="G7512" s="75">
        <v>16.899999999999999</v>
      </c>
      <c r="H7512" s="77"/>
      <c r="I7512" s="77"/>
    </row>
    <row r="7513" spans="1:9" x14ac:dyDescent="0.25">
      <c r="A7513" s="75">
        <v>6097151201</v>
      </c>
      <c r="B7513" s="75">
        <v>6855</v>
      </c>
      <c r="C7513" s="75" t="s">
        <v>204</v>
      </c>
      <c r="D7513" s="75">
        <v>94931</v>
      </c>
      <c r="E7513" s="75">
        <v>23.740805252302302</v>
      </c>
      <c r="F7513" s="75">
        <v>0</v>
      </c>
      <c r="G7513" s="75">
        <v>35.700000000000003</v>
      </c>
      <c r="H7513" s="77"/>
      <c r="I7513" s="77"/>
    </row>
    <row r="7514" spans="1:9" x14ac:dyDescent="0.25">
      <c r="A7514" s="75">
        <v>6097151204</v>
      </c>
      <c r="B7514" s="75">
        <v>3413</v>
      </c>
      <c r="C7514" s="75" t="s">
        <v>204</v>
      </c>
      <c r="D7514" s="75">
        <v>94931</v>
      </c>
      <c r="E7514" s="75">
        <v>17.489750576703599</v>
      </c>
      <c r="F7514" s="75">
        <v>0</v>
      </c>
      <c r="G7514" s="75">
        <v>31.6</v>
      </c>
      <c r="H7514" s="77"/>
      <c r="I7514" s="77"/>
    </row>
    <row r="7515" spans="1:9" x14ac:dyDescent="0.25">
      <c r="A7515" s="75">
        <v>6097151203</v>
      </c>
      <c r="B7515" s="75">
        <v>5130</v>
      </c>
      <c r="C7515" s="75" t="s">
        <v>204</v>
      </c>
      <c r="D7515" s="75">
        <v>94931</v>
      </c>
      <c r="E7515" s="75">
        <v>10.163901031494399</v>
      </c>
      <c r="F7515" s="75">
        <v>0</v>
      </c>
      <c r="G7515" s="75">
        <v>27.4</v>
      </c>
      <c r="H7515" s="77"/>
      <c r="I7515" s="77"/>
    </row>
    <row r="7516" spans="1:9" x14ac:dyDescent="0.25">
      <c r="A7516" s="75">
        <v>6097153705</v>
      </c>
      <c r="B7516" s="75">
        <v>3536</v>
      </c>
      <c r="C7516" s="75" t="s">
        <v>204</v>
      </c>
      <c r="D7516" s="75">
        <v>95436</v>
      </c>
      <c r="E7516" s="75">
        <v>13.712719079283101</v>
      </c>
      <c r="F7516" s="75">
        <v>0</v>
      </c>
      <c r="G7516" s="75">
        <v>34.200000000000003</v>
      </c>
      <c r="H7516" s="77"/>
      <c r="I7516" s="77"/>
    </row>
    <row r="7517" spans="1:9" x14ac:dyDescent="0.25">
      <c r="A7517" s="75">
        <v>6097153706</v>
      </c>
      <c r="B7517" s="75">
        <v>4092</v>
      </c>
      <c r="C7517" s="75" t="s">
        <v>204</v>
      </c>
      <c r="D7517" s="75">
        <v>95436</v>
      </c>
      <c r="E7517" s="75">
        <v>7.0423711362934203</v>
      </c>
      <c r="F7517" s="75">
        <v>0</v>
      </c>
      <c r="G7517" s="75">
        <v>25</v>
      </c>
      <c r="H7517" s="77"/>
      <c r="I7517" s="77"/>
    </row>
    <row r="7518" spans="1:9" x14ac:dyDescent="0.25">
      <c r="A7518" s="75">
        <v>6097154100</v>
      </c>
      <c r="B7518" s="75">
        <v>3729</v>
      </c>
      <c r="C7518" s="75" t="s">
        <v>204</v>
      </c>
      <c r="D7518" s="75">
        <v>95441</v>
      </c>
      <c r="E7518" s="75">
        <v>15.512533595095499</v>
      </c>
      <c r="F7518" s="75">
        <v>0</v>
      </c>
      <c r="G7518" s="75">
        <v>29.4</v>
      </c>
      <c r="H7518" s="77"/>
      <c r="I7518" s="77"/>
    </row>
    <row r="7519" spans="1:9" x14ac:dyDescent="0.25">
      <c r="A7519" s="75">
        <v>6097150500</v>
      </c>
      <c r="B7519" s="75">
        <v>5283</v>
      </c>
      <c r="C7519" s="75" t="s">
        <v>204</v>
      </c>
      <c r="D7519" s="75">
        <v>95442</v>
      </c>
      <c r="E7519" s="75">
        <v>7.4642659169738801</v>
      </c>
      <c r="F7519" s="75">
        <v>0</v>
      </c>
      <c r="G7519" s="75">
        <v>23.2</v>
      </c>
      <c r="H7519" s="77"/>
      <c r="I7519" s="77"/>
    </row>
    <row r="7520" spans="1:9" x14ac:dyDescent="0.25">
      <c r="A7520" s="75">
        <v>6097153704</v>
      </c>
      <c r="B7520" s="75">
        <v>3728</v>
      </c>
      <c r="C7520" s="75" t="s">
        <v>204</v>
      </c>
      <c r="D7520" s="75">
        <v>95446</v>
      </c>
      <c r="E7520" s="75">
        <v>11.724816019881001</v>
      </c>
      <c r="F7520" s="75">
        <v>0</v>
      </c>
      <c r="G7520" s="75">
        <v>37.1</v>
      </c>
      <c r="H7520" s="77"/>
      <c r="I7520" s="77"/>
    </row>
    <row r="7521" spans="1:9" x14ac:dyDescent="0.25">
      <c r="A7521" s="75">
        <v>6097153703</v>
      </c>
      <c r="B7521" s="75">
        <v>3490</v>
      </c>
      <c r="C7521" s="75" t="s">
        <v>204</v>
      </c>
      <c r="D7521" s="75">
        <v>95446</v>
      </c>
      <c r="E7521" s="75">
        <v>11.265958815855599</v>
      </c>
      <c r="F7521" s="75">
        <v>0</v>
      </c>
      <c r="G7521" s="75">
        <v>40.5</v>
      </c>
      <c r="H7521" s="77"/>
      <c r="I7521" s="77"/>
    </row>
    <row r="7522" spans="1:9" x14ac:dyDescent="0.25">
      <c r="A7522" s="75">
        <v>6097153902</v>
      </c>
      <c r="B7522" s="75">
        <v>4147</v>
      </c>
      <c r="C7522" s="75" t="s">
        <v>204</v>
      </c>
      <c r="D7522" s="75">
        <v>95448</v>
      </c>
      <c r="E7522" s="75">
        <v>23.5103436913747</v>
      </c>
      <c r="F7522" s="75">
        <v>0</v>
      </c>
      <c r="G7522" s="75">
        <v>39.6</v>
      </c>
      <c r="H7522" s="77"/>
      <c r="I7522" s="77"/>
    </row>
    <row r="7523" spans="1:9" x14ac:dyDescent="0.25">
      <c r="A7523" s="75">
        <v>6097154000</v>
      </c>
      <c r="B7523" s="75">
        <v>2597</v>
      </c>
      <c r="C7523" s="75" t="s">
        <v>204</v>
      </c>
      <c r="D7523" s="75">
        <v>95448</v>
      </c>
      <c r="E7523" s="75">
        <v>19.707262100247</v>
      </c>
      <c r="F7523" s="75">
        <v>0</v>
      </c>
      <c r="G7523" s="75">
        <v>28</v>
      </c>
      <c r="H7523" s="77"/>
      <c r="I7523" s="77"/>
    </row>
    <row r="7524" spans="1:9" x14ac:dyDescent="0.25">
      <c r="A7524" s="75">
        <v>6097153901</v>
      </c>
      <c r="B7524" s="75">
        <v>5421</v>
      </c>
      <c r="C7524" s="75" t="s">
        <v>204</v>
      </c>
      <c r="D7524" s="75">
        <v>95448</v>
      </c>
      <c r="E7524" s="75">
        <v>19.082428967843398</v>
      </c>
      <c r="F7524" s="75">
        <v>0</v>
      </c>
      <c r="G7524" s="75">
        <v>21.1</v>
      </c>
      <c r="H7524" s="77"/>
      <c r="I7524" s="77"/>
    </row>
    <row r="7525" spans="1:9" x14ac:dyDescent="0.25">
      <c r="A7525" s="75">
        <v>6097153903</v>
      </c>
      <c r="B7525" s="75">
        <v>3760</v>
      </c>
      <c r="C7525" s="75" t="s">
        <v>204</v>
      </c>
      <c r="D7525" s="75">
        <v>95448</v>
      </c>
      <c r="E7525" s="75">
        <v>9.2662061184279505</v>
      </c>
      <c r="F7525" s="75">
        <v>0</v>
      </c>
      <c r="G7525" s="75">
        <v>27</v>
      </c>
      <c r="H7525" s="77"/>
      <c r="I7525" s="77"/>
    </row>
    <row r="7526" spans="1:9" x14ac:dyDescent="0.25">
      <c r="A7526" s="75">
        <v>6097153807</v>
      </c>
      <c r="B7526" s="75">
        <v>3861</v>
      </c>
      <c r="C7526" s="75" t="s">
        <v>204</v>
      </c>
      <c r="D7526" s="75">
        <v>95448</v>
      </c>
      <c r="E7526" s="75">
        <v>5.4461399305867397</v>
      </c>
      <c r="F7526" s="75">
        <v>0</v>
      </c>
      <c r="G7526" s="75">
        <v>14.3</v>
      </c>
      <c r="H7526" s="77"/>
      <c r="I7526" s="77"/>
    </row>
    <row r="7527" spans="1:9" x14ac:dyDescent="0.25">
      <c r="A7527" s="75">
        <v>6097154302</v>
      </c>
      <c r="B7527" s="75">
        <v>3747</v>
      </c>
      <c r="C7527" s="75" t="s">
        <v>204</v>
      </c>
      <c r="D7527" s="75">
        <v>95465</v>
      </c>
      <c r="E7527" s="75">
        <v>8.1528071824501502</v>
      </c>
      <c r="F7527" s="75">
        <v>0</v>
      </c>
      <c r="G7527" s="75">
        <v>35.1</v>
      </c>
      <c r="H7527" s="77"/>
      <c r="I7527" s="77"/>
    </row>
    <row r="7528" spans="1:9" x14ac:dyDescent="0.25">
      <c r="A7528" s="75">
        <v>6097151309</v>
      </c>
      <c r="B7528" s="75">
        <v>4865</v>
      </c>
      <c r="C7528" s="75" t="s">
        <v>204</v>
      </c>
      <c r="D7528" s="75">
        <v>94951</v>
      </c>
      <c r="E7528" s="75">
        <v>9.6283444193895207</v>
      </c>
      <c r="F7528" s="75">
        <v>0</v>
      </c>
      <c r="G7528" s="75">
        <v>21.2</v>
      </c>
      <c r="H7528" s="77"/>
      <c r="I7528" s="77"/>
    </row>
    <row r="7529" spans="1:9" x14ac:dyDescent="0.25">
      <c r="A7529" s="75">
        <v>6097150901</v>
      </c>
      <c r="B7529" s="75">
        <v>4904</v>
      </c>
      <c r="C7529" s="75" t="s">
        <v>204</v>
      </c>
      <c r="D7529" s="75">
        <v>94952</v>
      </c>
      <c r="E7529" s="75">
        <v>25.853055908708001</v>
      </c>
      <c r="F7529" s="75">
        <v>0</v>
      </c>
      <c r="G7529" s="75">
        <v>41.4</v>
      </c>
      <c r="H7529" s="77"/>
      <c r="I7529" s="77"/>
    </row>
    <row r="7530" spans="1:9" x14ac:dyDescent="0.25">
      <c r="A7530" s="75">
        <v>6097150601</v>
      </c>
      <c r="B7530" s="75">
        <v>4089</v>
      </c>
      <c r="C7530" s="75" t="s">
        <v>204</v>
      </c>
      <c r="D7530" s="75">
        <v>94954</v>
      </c>
      <c r="E7530" s="75">
        <v>22.396306571103899</v>
      </c>
      <c r="F7530" s="75">
        <v>0</v>
      </c>
      <c r="G7530" s="75">
        <v>24.2</v>
      </c>
      <c r="H7530" s="77"/>
      <c r="I7530" s="77"/>
    </row>
    <row r="7531" spans="1:9" x14ac:dyDescent="0.25">
      <c r="A7531" s="75">
        <v>6097150611</v>
      </c>
      <c r="B7531" s="75">
        <v>4067</v>
      </c>
      <c r="C7531" s="75" t="s">
        <v>204</v>
      </c>
      <c r="D7531" s="75">
        <v>94954</v>
      </c>
      <c r="E7531" s="75">
        <v>21.745681912740199</v>
      </c>
      <c r="F7531" s="75">
        <v>0</v>
      </c>
      <c r="G7531" s="75">
        <v>30.7</v>
      </c>
      <c r="H7531" s="77"/>
      <c r="I7531" s="77"/>
    </row>
    <row r="7532" spans="1:9" x14ac:dyDescent="0.25">
      <c r="A7532" s="75">
        <v>6097150603</v>
      </c>
      <c r="B7532" s="75">
        <v>7249</v>
      </c>
      <c r="C7532" s="75" t="s">
        <v>204</v>
      </c>
      <c r="D7532" s="75">
        <v>94954</v>
      </c>
      <c r="E7532" s="75">
        <v>21.1712857988724</v>
      </c>
      <c r="F7532" s="75">
        <v>0</v>
      </c>
      <c r="G7532" s="75">
        <v>20.7</v>
      </c>
      <c r="H7532" s="77"/>
      <c r="I7532" s="77"/>
    </row>
    <row r="7533" spans="1:9" x14ac:dyDescent="0.25">
      <c r="A7533" s="75">
        <v>6097150612</v>
      </c>
      <c r="B7533" s="75">
        <v>4325</v>
      </c>
      <c r="C7533" s="75" t="s">
        <v>204</v>
      </c>
      <c r="D7533" s="75">
        <v>94954</v>
      </c>
      <c r="E7533" s="75">
        <v>20.7520574503963</v>
      </c>
      <c r="F7533" s="75">
        <v>0</v>
      </c>
      <c r="G7533" s="75">
        <v>9.6</v>
      </c>
      <c r="H7533" s="77"/>
      <c r="I7533" s="77"/>
    </row>
    <row r="7534" spans="1:9" x14ac:dyDescent="0.25">
      <c r="A7534" s="75">
        <v>6097150701</v>
      </c>
      <c r="B7534" s="75">
        <v>4609</v>
      </c>
      <c r="C7534" s="75" t="s">
        <v>204</v>
      </c>
      <c r="D7534" s="75">
        <v>94952</v>
      </c>
      <c r="E7534" s="75">
        <v>20.336121853372099</v>
      </c>
      <c r="F7534" s="75">
        <v>0</v>
      </c>
      <c r="G7534" s="75">
        <v>25.9</v>
      </c>
      <c r="H7534" s="77"/>
      <c r="I7534" s="77"/>
    </row>
    <row r="7535" spans="1:9" x14ac:dyDescent="0.25">
      <c r="A7535" s="75">
        <v>6097150609</v>
      </c>
      <c r="B7535" s="75">
        <v>4465</v>
      </c>
      <c r="C7535" s="75" t="s">
        <v>204</v>
      </c>
      <c r="D7535" s="75">
        <v>94954</v>
      </c>
      <c r="E7535" s="75">
        <v>17.9150435380771</v>
      </c>
      <c r="F7535" s="75">
        <v>0</v>
      </c>
      <c r="G7535" s="75">
        <v>26.6</v>
      </c>
      <c r="H7535" s="77"/>
      <c r="I7535" s="77"/>
    </row>
    <row r="7536" spans="1:9" x14ac:dyDescent="0.25">
      <c r="A7536" s="75">
        <v>6097151000</v>
      </c>
      <c r="B7536" s="75">
        <v>3483</v>
      </c>
      <c r="C7536" s="75" t="s">
        <v>204</v>
      </c>
      <c r="D7536" s="75">
        <v>94952</v>
      </c>
      <c r="E7536" s="75">
        <v>17.758125416588001</v>
      </c>
      <c r="F7536" s="75">
        <v>0</v>
      </c>
      <c r="G7536" s="75">
        <v>18.399999999999999</v>
      </c>
      <c r="H7536" s="77"/>
      <c r="I7536" s="77"/>
    </row>
    <row r="7537" spans="1:9" x14ac:dyDescent="0.25">
      <c r="A7537" s="75">
        <v>6097151100</v>
      </c>
      <c r="B7537" s="75">
        <v>5151</v>
      </c>
      <c r="C7537" s="75" t="s">
        <v>204</v>
      </c>
      <c r="D7537" s="75">
        <v>94952</v>
      </c>
      <c r="E7537" s="75">
        <v>17.082482294768099</v>
      </c>
      <c r="F7537" s="75">
        <v>0</v>
      </c>
      <c r="G7537" s="75">
        <v>21.4</v>
      </c>
      <c r="H7537" s="77"/>
      <c r="I7537" s="77"/>
    </row>
    <row r="7538" spans="1:9" x14ac:dyDescent="0.25">
      <c r="A7538" s="75">
        <v>6097150602</v>
      </c>
      <c r="B7538" s="75">
        <v>4307</v>
      </c>
      <c r="C7538" s="75" t="s">
        <v>204</v>
      </c>
      <c r="D7538" s="75">
        <v>94954</v>
      </c>
      <c r="E7538" s="75">
        <v>16.871003011356098</v>
      </c>
      <c r="F7538" s="75">
        <v>0</v>
      </c>
      <c r="G7538" s="75">
        <v>14.3</v>
      </c>
      <c r="H7538" s="77"/>
      <c r="I7538" s="77"/>
    </row>
    <row r="7539" spans="1:9" x14ac:dyDescent="0.25">
      <c r="A7539" s="75">
        <v>6097150800</v>
      </c>
      <c r="B7539" s="75">
        <v>4994</v>
      </c>
      <c r="C7539" s="75" t="s">
        <v>204</v>
      </c>
      <c r="D7539" s="75">
        <v>94952</v>
      </c>
      <c r="E7539" s="75">
        <v>15.6664446143124</v>
      </c>
      <c r="F7539" s="75">
        <v>0</v>
      </c>
      <c r="G7539" s="75">
        <v>25.3</v>
      </c>
      <c r="H7539" s="77"/>
      <c r="I7539" s="77"/>
    </row>
    <row r="7540" spans="1:9" x14ac:dyDescent="0.25">
      <c r="A7540" s="75">
        <v>6097150902</v>
      </c>
      <c r="B7540" s="75">
        <v>3350</v>
      </c>
      <c r="C7540" s="75" t="s">
        <v>204</v>
      </c>
      <c r="D7540" s="75">
        <v>94952</v>
      </c>
      <c r="E7540" s="75">
        <v>15.444198516985599</v>
      </c>
      <c r="F7540" s="75">
        <v>0</v>
      </c>
      <c r="G7540" s="75">
        <v>17.8</v>
      </c>
      <c r="H7540" s="77"/>
      <c r="I7540" s="77"/>
    </row>
    <row r="7541" spans="1:9" x14ac:dyDescent="0.25">
      <c r="A7541" s="75">
        <v>6097150702</v>
      </c>
      <c r="B7541" s="75">
        <v>4552</v>
      </c>
      <c r="C7541" s="75" t="s">
        <v>204</v>
      </c>
      <c r="D7541" s="75">
        <v>94952</v>
      </c>
      <c r="E7541" s="75">
        <v>13.8429600598782</v>
      </c>
      <c r="F7541" s="75">
        <v>0</v>
      </c>
      <c r="G7541" s="75">
        <v>16.3</v>
      </c>
      <c r="H7541" s="77"/>
      <c r="I7541" s="77"/>
    </row>
    <row r="7542" spans="1:9" x14ac:dyDescent="0.25">
      <c r="A7542" s="75">
        <v>6097150610</v>
      </c>
      <c r="B7542" s="75">
        <v>4004</v>
      </c>
      <c r="C7542" s="75" t="s">
        <v>204</v>
      </c>
      <c r="D7542" s="75">
        <v>94954</v>
      </c>
      <c r="E7542" s="75">
        <v>13.2741456908913</v>
      </c>
      <c r="F7542" s="75">
        <v>0</v>
      </c>
      <c r="G7542" s="75">
        <v>24.2</v>
      </c>
      <c r="H7542" s="77"/>
      <c r="I7542" s="77"/>
    </row>
    <row r="7543" spans="1:9" x14ac:dyDescent="0.25">
      <c r="A7543" s="75">
        <v>6097150607</v>
      </c>
      <c r="B7543" s="75">
        <v>5369</v>
      </c>
      <c r="C7543" s="75" t="s">
        <v>204</v>
      </c>
      <c r="D7543" s="75">
        <v>94954</v>
      </c>
      <c r="E7543" s="75">
        <v>12.267928638244101</v>
      </c>
      <c r="F7543" s="75">
        <v>0</v>
      </c>
      <c r="G7543" s="75">
        <v>9</v>
      </c>
      <c r="H7543" s="77"/>
      <c r="I7543" s="77"/>
    </row>
    <row r="7544" spans="1:9" x14ac:dyDescent="0.25">
      <c r="A7544" s="75">
        <v>6097153502</v>
      </c>
      <c r="B7544" s="75">
        <v>3684</v>
      </c>
      <c r="C7544" s="75" t="s">
        <v>204</v>
      </c>
      <c r="D7544" s="75">
        <v>94952</v>
      </c>
      <c r="E7544" s="75">
        <v>3.29031739933045</v>
      </c>
      <c r="F7544" s="75">
        <v>0</v>
      </c>
      <c r="G7544" s="75">
        <v>24.1</v>
      </c>
      <c r="H7544" s="77"/>
      <c r="I7544" s="77"/>
    </row>
    <row r="7545" spans="1:9" x14ac:dyDescent="0.25">
      <c r="A7545" s="75">
        <v>6097151305</v>
      </c>
      <c r="B7545" s="75">
        <v>5405</v>
      </c>
      <c r="C7545" s="75" t="s">
        <v>204</v>
      </c>
      <c r="D7545" s="75">
        <v>94928</v>
      </c>
      <c r="E7545" s="75">
        <v>20.879229313993001</v>
      </c>
      <c r="F7545" s="75">
        <v>0</v>
      </c>
      <c r="G7545" s="75">
        <v>46.8</v>
      </c>
      <c r="H7545" s="77"/>
      <c r="I7545" s="77"/>
    </row>
    <row r="7546" spans="1:9" x14ac:dyDescent="0.25">
      <c r="A7546" s="75">
        <v>6097151308</v>
      </c>
      <c r="B7546" s="75">
        <v>4796</v>
      </c>
      <c r="C7546" s="75" t="s">
        <v>204</v>
      </c>
      <c r="D7546" s="75">
        <v>94928</v>
      </c>
      <c r="E7546" s="75">
        <v>18.9053960182612</v>
      </c>
      <c r="F7546" s="75">
        <v>0</v>
      </c>
      <c r="G7546" s="75">
        <v>34.799999999999997</v>
      </c>
      <c r="H7546" s="77"/>
      <c r="I7546" s="77"/>
    </row>
    <row r="7547" spans="1:9" x14ac:dyDescent="0.25">
      <c r="A7547" s="75">
        <v>6097151307</v>
      </c>
      <c r="B7547" s="75">
        <v>5174</v>
      </c>
      <c r="C7547" s="75" t="s">
        <v>204</v>
      </c>
      <c r="D7547" s="75">
        <v>94928</v>
      </c>
      <c r="E7547" s="75">
        <v>13.6731949470079</v>
      </c>
      <c r="F7547" s="75">
        <v>0</v>
      </c>
      <c r="G7547" s="75">
        <v>19.3</v>
      </c>
      <c r="H7547" s="77"/>
      <c r="I7547" s="77"/>
    </row>
    <row r="7548" spans="1:9" x14ac:dyDescent="0.25">
      <c r="A7548" s="75">
        <v>6097151301</v>
      </c>
      <c r="B7548" s="75">
        <v>4587</v>
      </c>
      <c r="C7548" s="75" t="s">
        <v>204</v>
      </c>
      <c r="D7548" s="75">
        <v>94928</v>
      </c>
      <c r="E7548" s="75">
        <v>12.935893257268299</v>
      </c>
      <c r="F7548" s="75">
        <v>0</v>
      </c>
      <c r="G7548" s="75">
        <v>32.5</v>
      </c>
      <c r="H7548" s="77"/>
      <c r="I7548" s="77"/>
    </row>
    <row r="7549" spans="1:9" x14ac:dyDescent="0.25">
      <c r="A7549" s="75">
        <v>6097151310</v>
      </c>
      <c r="B7549" s="75">
        <v>6143</v>
      </c>
      <c r="C7549" s="75" t="s">
        <v>204</v>
      </c>
      <c r="D7549" s="75">
        <v>94928</v>
      </c>
      <c r="E7549" s="75">
        <v>11.561010251478301</v>
      </c>
      <c r="F7549" s="75">
        <v>0</v>
      </c>
      <c r="G7549" s="75">
        <v>27.4</v>
      </c>
      <c r="H7549" s="77"/>
      <c r="I7549" s="77"/>
    </row>
    <row r="7550" spans="1:9" x14ac:dyDescent="0.25">
      <c r="A7550" s="75">
        <v>6097151311</v>
      </c>
      <c r="B7550" s="75">
        <v>6382</v>
      </c>
      <c r="C7550" s="75" t="s">
        <v>204</v>
      </c>
      <c r="D7550" s="75">
        <v>94928</v>
      </c>
      <c r="E7550" s="75">
        <v>9.2725765100150195</v>
      </c>
      <c r="F7550" s="75">
        <v>0</v>
      </c>
      <c r="G7550" s="75">
        <v>31.1</v>
      </c>
      <c r="H7550" s="77"/>
      <c r="I7550" s="77"/>
    </row>
    <row r="7551" spans="1:9" x14ac:dyDescent="0.25">
      <c r="A7551" s="75">
        <v>6097151306</v>
      </c>
      <c r="B7551" s="75">
        <v>3636</v>
      </c>
      <c r="C7551" s="75" t="s">
        <v>204</v>
      </c>
      <c r="D7551" s="75">
        <v>94928</v>
      </c>
      <c r="E7551" s="75">
        <v>8.1712506267713003</v>
      </c>
      <c r="F7551" s="75">
        <v>0</v>
      </c>
      <c r="G7551" s="75">
        <v>27.9</v>
      </c>
      <c r="H7551" s="77"/>
      <c r="I7551" s="77"/>
    </row>
    <row r="7552" spans="1:9" x14ac:dyDescent="0.25">
      <c r="A7552" s="75">
        <v>6097153200</v>
      </c>
      <c r="B7552" s="75">
        <v>7522</v>
      </c>
      <c r="C7552" s="75" t="s">
        <v>204</v>
      </c>
      <c r="D7552" s="75">
        <v>95407</v>
      </c>
      <c r="E7552" s="75">
        <v>39.903551886514798</v>
      </c>
      <c r="F7552" s="75">
        <v>7522</v>
      </c>
      <c r="G7552" s="75">
        <v>48.8</v>
      </c>
      <c r="H7552" s="77"/>
      <c r="I7552" s="77"/>
    </row>
    <row r="7553" spans="1:9" x14ac:dyDescent="0.25">
      <c r="A7553" s="75">
        <v>6097153104</v>
      </c>
      <c r="B7553" s="75">
        <v>4046</v>
      </c>
      <c r="C7553" s="75" t="s">
        <v>204</v>
      </c>
      <c r="D7553" s="75">
        <v>95407</v>
      </c>
      <c r="E7553" s="75">
        <v>36.655885363299603</v>
      </c>
      <c r="F7553" s="75">
        <v>0</v>
      </c>
      <c r="G7553" s="75">
        <v>59.9</v>
      </c>
      <c r="H7553" s="77"/>
      <c r="I7553" s="77"/>
    </row>
    <row r="7554" spans="1:9" x14ac:dyDescent="0.25">
      <c r="A7554" s="75">
        <v>6097153002</v>
      </c>
      <c r="B7554" s="75">
        <v>6827</v>
      </c>
      <c r="C7554" s="75" t="s">
        <v>204</v>
      </c>
      <c r="D7554" s="75">
        <v>95401</v>
      </c>
      <c r="E7554" s="75">
        <v>36.065358753669599</v>
      </c>
      <c r="F7554" s="75">
        <v>0</v>
      </c>
      <c r="G7554" s="75">
        <v>53.5</v>
      </c>
      <c r="H7554" s="77"/>
      <c r="I7554" s="77"/>
    </row>
    <row r="7555" spans="1:9" x14ac:dyDescent="0.25">
      <c r="A7555" s="75">
        <v>6097153003</v>
      </c>
      <c r="B7555" s="75">
        <v>5502</v>
      </c>
      <c r="C7555" s="75" t="s">
        <v>204</v>
      </c>
      <c r="D7555" s="75">
        <v>95401</v>
      </c>
      <c r="E7555" s="75">
        <v>32.025465797233799</v>
      </c>
      <c r="F7555" s="75">
        <v>0</v>
      </c>
      <c r="G7555" s="75">
        <v>39.799999999999997</v>
      </c>
      <c r="H7555" s="77"/>
      <c r="I7555" s="77"/>
    </row>
    <row r="7556" spans="1:9" x14ac:dyDescent="0.25">
      <c r="A7556" s="75">
        <v>6097153102</v>
      </c>
      <c r="B7556" s="75">
        <v>5742</v>
      </c>
      <c r="C7556" s="75" t="s">
        <v>204</v>
      </c>
      <c r="D7556" s="75">
        <v>95407</v>
      </c>
      <c r="E7556" s="75">
        <v>31.474715887401199</v>
      </c>
      <c r="F7556" s="75">
        <v>0</v>
      </c>
      <c r="G7556" s="75">
        <v>46.6</v>
      </c>
      <c r="H7556" s="77"/>
      <c r="I7556" s="77"/>
    </row>
    <row r="7557" spans="1:9" x14ac:dyDescent="0.25">
      <c r="A7557" s="75">
        <v>6097153300</v>
      </c>
      <c r="B7557" s="75">
        <v>11010</v>
      </c>
      <c r="C7557" s="75" t="s">
        <v>204</v>
      </c>
      <c r="D7557" s="75">
        <v>95407</v>
      </c>
      <c r="E7557" s="75">
        <v>31.205497810137398</v>
      </c>
      <c r="F7557" s="75">
        <v>0</v>
      </c>
      <c r="G7557" s="75">
        <v>37.1</v>
      </c>
      <c r="H7557" s="77"/>
      <c r="I7557" s="77"/>
    </row>
    <row r="7558" spans="1:9" x14ac:dyDescent="0.25">
      <c r="A7558" s="75">
        <v>6097151402</v>
      </c>
      <c r="B7558" s="75">
        <v>9177</v>
      </c>
      <c r="C7558" s="75" t="s">
        <v>204</v>
      </c>
      <c r="D7558" s="75">
        <v>95407</v>
      </c>
      <c r="E7558" s="75">
        <v>28.0650607535101</v>
      </c>
      <c r="F7558" s="75">
        <v>0</v>
      </c>
      <c r="G7558" s="75">
        <v>44.8</v>
      </c>
      <c r="H7558" s="77"/>
      <c r="I7558" s="77"/>
    </row>
    <row r="7559" spans="1:9" x14ac:dyDescent="0.25">
      <c r="A7559" s="75">
        <v>6097151401</v>
      </c>
      <c r="B7559" s="75">
        <v>7306</v>
      </c>
      <c r="C7559" s="75" t="s">
        <v>204</v>
      </c>
      <c r="D7559" s="75">
        <v>95404</v>
      </c>
      <c r="E7559" s="75">
        <v>27.765278881600299</v>
      </c>
      <c r="F7559" s="75">
        <v>0</v>
      </c>
      <c r="G7559" s="75">
        <v>45.2</v>
      </c>
      <c r="H7559" s="77"/>
      <c r="I7559" s="77"/>
    </row>
    <row r="7560" spans="1:9" x14ac:dyDescent="0.25">
      <c r="A7560" s="75">
        <v>6097152802</v>
      </c>
      <c r="B7560" s="75">
        <v>6807</v>
      </c>
      <c r="C7560" s="75" t="s">
        <v>204</v>
      </c>
      <c r="D7560" s="75">
        <v>95403</v>
      </c>
      <c r="E7560" s="75">
        <v>27.477691999911698</v>
      </c>
      <c r="F7560" s="75">
        <v>0</v>
      </c>
      <c r="G7560" s="75">
        <v>45.7</v>
      </c>
      <c r="H7560" s="77"/>
      <c r="I7560" s="77"/>
    </row>
    <row r="7561" spans="1:9" x14ac:dyDescent="0.25">
      <c r="A7561" s="75">
        <v>6097153001</v>
      </c>
      <c r="B7561" s="75">
        <v>6594</v>
      </c>
      <c r="C7561" s="75" t="s">
        <v>204</v>
      </c>
      <c r="D7561" s="75">
        <v>95401</v>
      </c>
      <c r="E7561" s="75">
        <v>25.836777708162298</v>
      </c>
      <c r="F7561" s="75">
        <v>0</v>
      </c>
      <c r="G7561" s="75">
        <v>43.4</v>
      </c>
      <c r="H7561" s="77"/>
      <c r="I7561" s="77"/>
    </row>
    <row r="7562" spans="1:9" x14ac:dyDescent="0.25">
      <c r="A7562" s="75">
        <v>6097152100</v>
      </c>
      <c r="B7562" s="75">
        <v>3004</v>
      </c>
      <c r="C7562" s="75" t="s">
        <v>204</v>
      </c>
      <c r="D7562" s="75">
        <v>95403</v>
      </c>
      <c r="E7562" s="75">
        <v>25.6890269717228</v>
      </c>
      <c r="F7562" s="75">
        <v>0</v>
      </c>
      <c r="G7562" s="75">
        <v>35.4</v>
      </c>
      <c r="H7562" s="77"/>
      <c r="I7562" s="77"/>
    </row>
    <row r="7563" spans="1:9" x14ac:dyDescent="0.25">
      <c r="A7563" s="75">
        <v>6097153005</v>
      </c>
      <c r="B7563" s="75">
        <v>6669</v>
      </c>
      <c r="C7563" s="75" t="s">
        <v>204</v>
      </c>
      <c r="D7563" s="75">
        <v>95401</v>
      </c>
      <c r="E7563" s="75">
        <v>25.5757952900492</v>
      </c>
      <c r="F7563" s="75">
        <v>0</v>
      </c>
      <c r="G7563" s="75">
        <v>24.4</v>
      </c>
      <c r="H7563" s="77"/>
      <c r="I7563" s="77"/>
    </row>
    <row r="7564" spans="1:9" x14ac:dyDescent="0.25">
      <c r="A7564" s="75">
        <v>6097152702</v>
      </c>
      <c r="B7564" s="75">
        <v>5242</v>
      </c>
      <c r="C7564" s="75" t="s">
        <v>204</v>
      </c>
      <c r="D7564" s="75">
        <v>95403</v>
      </c>
      <c r="E7564" s="75">
        <v>23.6342227657655</v>
      </c>
      <c r="F7564" s="75">
        <v>0</v>
      </c>
      <c r="G7564" s="75">
        <v>29.4</v>
      </c>
      <c r="H7564" s="77"/>
      <c r="I7564" s="77"/>
    </row>
    <row r="7565" spans="1:9" x14ac:dyDescent="0.25">
      <c r="A7565" s="75">
        <v>6097152000</v>
      </c>
      <c r="B7565" s="75">
        <v>2079</v>
      </c>
      <c r="C7565" s="75" t="s">
        <v>204</v>
      </c>
      <c r="D7565" s="75">
        <v>95404</v>
      </c>
      <c r="E7565" s="75">
        <v>23.414765426385301</v>
      </c>
      <c r="F7565" s="75">
        <v>0</v>
      </c>
      <c r="G7565" s="75">
        <v>44.9</v>
      </c>
      <c r="H7565" s="77"/>
      <c r="I7565" s="77"/>
    </row>
    <row r="7566" spans="1:9" x14ac:dyDescent="0.25">
      <c r="A7566" s="75">
        <v>6097152801</v>
      </c>
      <c r="B7566" s="75">
        <v>5547</v>
      </c>
      <c r="C7566" s="75" t="s">
        <v>204</v>
      </c>
      <c r="D7566" s="75">
        <v>95403</v>
      </c>
      <c r="E7566" s="75">
        <v>23.046306783407001</v>
      </c>
      <c r="F7566" s="75">
        <v>0</v>
      </c>
      <c r="G7566" s="75">
        <v>30.4</v>
      </c>
      <c r="H7566" s="77"/>
      <c r="I7566" s="77"/>
    </row>
    <row r="7567" spans="1:9" x14ac:dyDescent="0.25">
      <c r="A7567" s="75">
        <v>6097153006</v>
      </c>
      <c r="B7567" s="75">
        <v>7286</v>
      </c>
      <c r="C7567" s="75" t="s">
        <v>204</v>
      </c>
      <c r="D7567" s="75">
        <v>95401</v>
      </c>
      <c r="E7567" s="75">
        <v>22.951863654843599</v>
      </c>
      <c r="F7567" s="75">
        <v>0</v>
      </c>
      <c r="G7567" s="75">
        <v>38.6</v>
      </c>
      <c r="H7567" s="77"/>
      <c r="I7567" s="77"/>
    </row>
    <row r="7568" spans="1:9" x14ac:dyDescent="0.25">
      <c r="A7568" s="75">
        <v>6097153103</v>
      </c>
      <c r="B7568" s="75">
        <v>4716</v>
      </c>
      <c r="C7568" s="75" t="s">
        <v>204</v>
      </c>
      <c r="D7568" s="75">
        <v>95407</v>
      </c>
      <c r="E7568" s="75">
        <v>22.235177655592398</v>
      </c>
      <c r="F7568" s="75">
        <v>0</v>
      </c>
      <c r="G7568" s="75">
        <v>42.9</v>
      </c>
      <c r="H7568" s="77"/>
      <c r="I7568" s="77"/>
    </row>
    <row r="7569" spans="1:9" x14ac:dyDescent="0.25">
      <c r="A7569" s="75">
        <v>6097151900</v>
      </c>
      <c r="B7569" s="75">
        <v>3158</v>
      </c>
      <c r="C7569" s="75" t="s">
        <v>204</v>
      </c>
      <c r="D7569" s="75">
        <v>95404</v>
      </c>
      <c r="E7569" s="75">
        <v>20.9691341604718</v>
      </c>
      <c r="F7569" s="75">
        <v>0</v>
      </c>
      <c r="G7569" s="75">
        <v>53.9</v>
      </c>
      <c r="H7569" s="77"/>
      <c r="I7569" s="77"/>
    </row>
    <row r="7570" spans="1:9" x14ac:dyDescent="0.25">
      <c r="A7570" s="75">
        <v>6097152903</v>
      </c>
      <c r="B7570" s="75">
        <v>5114</v>
      </c>
      <c r="C7570" s="75" t="s">
        <v>204</v>
      </c>
      <c r="D7570" s="75">
        <v>95403</v>
      </c>
      <c r="E7570" s="75">
        <v>20.875719033710698</v>
      </c>
      <c r="F7570" s="75">
        <v>0</v>
      </c>
      <c r="G7570" s="75">
        <v>60.6</v>
      </c>
      <c r="H7570" s="77"/>
      <c r="I7570" s="77"/>
    </row>
    <row r="7571" spans="1:9" x14ac:dyDescent="0.25">
      <c r="A7571" s="75">
        <v>6097152905</v>
      </c>
      <c r="B7571" s="75">
        <v>4037</v>
      </c>
      <c r="C7571" s="75" t="s">
        <v>204</v>
      </c>
      <c r="D7571" s="75">
        <v>95403</v>
      </c>
      <c r="E7571" s="75">
        <v>17.334827154699202</v>
      </c>
      <c r="F7571" s="75">
        <v>0</v>
      </c>
      <c r="G7571" s="75">
        <v>20</v>
      </c>
      <c r="H7571" s="77"/>
      <c r="I7571" s="77"/>
    </row>
    <row r="7572" spans="1:9" x14ac:dyDescent="0.25">
      <c r="A7572" s="75">
        <v>6097152701</v>
      </c>
      <c r="B7572" s="75">
        <v>5271</v>
      </c>
      <c r="C7572" s="75" t="s">
        <v>204</v>
      </c>
      <c r="D7572" s="75">
        <v>95403</v>
      </c>
      <c r="E7572" s="75">
        <v>16.613453809306399</v>
      </c>
      <c r="F7572" s="75">
        <v>0</v>
      </c>
      <c r="G7572" s="75">
        <v>30.8</v>
      </c>
      <c r="H7572" s="77"/>
      <c r="I7572" s="77"/>
    </row>
    <row r="7573" spans="1:9" x14ac:dyDescent="0.25">
      <c r="A7573" s="75">
        <v>6097152904</v>
      </c>
      <c r="B7573" s="75">
        <v>5095</v>
      </c>
      <c r="C7573" s="75" t="s">
        <v>204</v>
      </c>
      <c r="D7573" s="75">
        <v>95403</v>
      </c>
      <c r="E7573" s="75">
        <v>14.460853154123599</v>
      </c>
      <c r="F7573" s="75">
        <v>0</v>
      </c>
      <c r="G7573" s="75">
        <v>24.9</v>
      </c>
      <c r="H7573" s="77"/>
      <c r="I7573" s="77"/>
    </row>
    <row r="7574" spans="1:9" x14ac:dyDescent="0.25">
      <c r="A7574" s="75">
        <v>6097152201</v>
      </c>
      <c r="B7574" s="75">
        <v>3846</v>
      </c>
      <c r="C7574" s="75" t="s">
        <v>204</v>
      </c>
      <c r="D7574" s="75">
        <v>95404</v>
      </c>
      <c r="E7574" s="75">
        <v>14.002067146915699</v>
      </c>
      <c r="F7574" s="75">
        <v>0</v>
      </c>
      <c r="G7574" s="75">
        <v>42.7</v>
      </c>
      <c r="H7574" s="77"/>
      <c r="I7574" s="77"/>
    </row>
    <row r="7575" spans="1:9" x14ac:dyDescent="0.25">
      <c r="A7575" s="75">
        <v>6097152203</v>
      </c>
      <c r="B7575" s="75">
        <v>3527</v>
      </c>
      <c r="C7575" s="75" t="s">
        <v>204</v>
      </c>
      <c r="D7575" s="75">
        <v>95404</v>
      </c>
      <c r="E7575" s="75">
        <v>12.8166677718011</v>
      </c>
      <c r="F7575" s="75">
        <v>0</v>
      </c>
      <c r="G7575" s="75">
        <v>38.5</v>
      </c>
      <c r="H7575" s="77"/>
      <c r="I7575" s="77"/>
    </row>
    <row r="7576" spans="1:9" x14ac:dyDescent="0.25">
      <c r="A7576" s="75">
        <v>6097153809</v>
      </c>
      <c r="B7576" s="75">
        <v>4336</v>
      </c>
      <c r="C7576" s="75" t="s">
        <v>204</v>
      </c>
      <c r="D7576" s="75">
        <v>95403</v>
      </c>
      <c r="E7576" s="75">
        <v>11.897394846431199</v>
      </c>
      <c r="F7576" s="75">
        <v>0</v>
      </c>
      <c r="G7576" s="75">
        <v>24.2</v>
      </c>
      <c r="H7576" s="77"/>
      <c r="I7576" s="77"/>
    </row>
    <row r="7577" spans="1:9" x14ac:dyDescent="0.25">
      <c r="A7577" s="75">
        <v>6097152906</v>
      </c>
      <c r="B7577" s="75">
        <v>5234</v>
      </c>
      <c r="C7577" s="75" t="s">
        <v>204</v>
      </c>
      <c r="D7577" s="75">
        <v>95401</v>
      </c>
      <c r="E7577" s="75">
        <v>11.406136671933799</v>
      </c>
      <c r="F7577" s="75">
        <v>0</v>
      </c>
      <c r="G7577" s="75">
        <v>19.100000000000001</v>
      </c>
      <c r="H7577" s="77"/>
      <c r="I7577" s="77"/>
    </row>
    <row r="7578" spans="1:9" x14ac:dyDescent="0.25">
      <c r="A7578" s="75">
        <v>6097151700</v>
      </c>
      <c r="B7578" s="75">
        <v>6978</v>
      </c>
      <c r="C7578" s="75" t="s">
        <v>204</v>
      </c>
      <c r="D7578" s="75">
        <v>95405</v>
      </c>
      <c r="E7578" s="75">
        <v>10.8796011951666</v>
      </c>
      <c r="F7578" s="75">
        <v>0</v>
      </c>
      <c r="G7578" s="75">
        <v>28.4</v>
      </c>
      <c r="H7578" s="77"/>
      <c r="I7578" s="77"/>
    </row>
    <row r="7579" spans="1:9" x14ac:dyDescent="0.25">
      <c r="A7579" s="75">
        <v>6097152502</v>
      </c>
      <c r="B7579" s="75">
        <v>3603</v>
      </c>
      <c r="C7579" s="75" t="s">
        <v>204</v>
      </c>
      <c r="D7579" s="75">
        <v>95409</v>
      </c>
      <c r="E7579" s="75">
        <v>10.1477207279867</v>
      </c>
      <c r="F7579" s="75">
        <v>0</v>
      </c>
      <c r="G7579" s="75">
        <v>28.1</v>
      </c>
      <c r="H7579" s="77"/>
      <c r="I7579" s="77"/>
    </row>
    <row r="7580" spans="1:9" x14ac:dyDescent="0.25">
      <c r="A7580" s="75">
        <v>6097152400</v>
      </c>
      <c r="B7580" s="75">
        <v>10001</v>
      </c>
      <c r="C7580" s="75" t="s">
        <v>204</v>
      </c>
      <c r="D7580" s="75">
        <v>95404</v>
      </c>
      <c r="E7580" s="75">
        <v>9.8227378112050392</v>
      </c>
      <c r="F7580" s="75">
        <v>0</v>
      </c>
      <c r="G7580" s="75">
        <v>6.1</v>
      </c>
      <c r="H7580" s="77"/>
      <c r="I7580" s="77"/>
    </row>
    <row r="7581" spans="1:9" x14ac:dyDescent="0.25">
      <c r="A7581" s="75">
        <v>6097151502</v>
      </c>
      <c r="B7581" s="75">
        <v>6591</v>
      </c>
      <c r="C7581" s="75" t="s">
        <v>204</v>
      </c>
      <c r="D7581" s="75">
        <v>95404</v>
      </c>
      <c r="E7581" s="75">
        <v>9.7678799373024603</v>
      </c>
      <c r="F7581" s="75">
        <v>0</v>
      </c>
      <c r="G7581" s="75">
        <v>21.2</v>
      </c>
      <c r="H7581" s="77"/>
      <c r="I7581" s="77"/>
    </row>
    <row r="7582" spans="1:9" x14ac:dyDescent="0.25">
      <c r="A7582" s="75">
        <v>6097152501</v>
      </c>
      <c r="B7582" s="75">
        <v>4178</v>
      </c>
      <c r="C7582" s="75" t="s">
        <v>204</v>
      </c>
      <c r="D7582" s="75">
        <v>95409</v>
      </c>
      <c r="E7582" s="75">
        <v>8.6580379020864608</v>
      </c>
      <c r="F7582" s="75">
        <v>0</v>
      </c>
      <c r="G7582" s="75">
        <v>26.1</v>
      </c>
      <c r="H7582" s="77"/>
      <c r="I7582" s="77"/>
    </row>
    <row r="7583" spans="1:9" x14ac:dyDescent="0.25">
      <c r="A7583" s="75">
        <v>6097151800</v>
      </c>
      <c r="B7583" s="75">
        <v>5219</v>
      </c>
      <c r="C7583" s="75" t="s">
        <v>204</v>
      </c>
      <c r="D7583" s="75">
        <v>95405</v>
      </c>
      <c r="E7583" s="75">
        <v>7.8846543442832298</v>
      </c>
      <c r="F7583" s="75">
        <v>0</v>
      </c>
      <c r="G7583" s="75">
        <v>22.4</v>
      </c>
      <c r="H7583" s="77"/>
      <c r="I7583" s="77"/>
    </row>
    <row r="7584" spans="1:9" x14ac:dyDescent="0.25">
      <c r="A7584" s="75">
        <v>6097151601</v>
      </c>
      <c r="B7584" s="75">
        <v>2901</v>
      </c>
      <c r="C7584" s="75" t="s">
        <v>204</v>
      </c>
      <c r="D7584" s="75">
        <v>95409</v>
      </c>
      <c r="E7584" s="75">
        <v>7.7633775997582397</v>
      </c>
      <c r="F7584" s="75">
        <v>0</v>
      </c>
      <c r="G7584" s="75">
        <v>15.5</v>
      </c>
      <c r="H7584" s="77"/>
      <c r="I7584" s="77"/>
    </row>
    <row r="7585" spans="1:9" x14ac:dyDescent="0.25">
      <c r="A7585" s="75">
        <v>6097152600</v>
      </c>
      <c r="B7585" s="75">
        <v>8365</v>
      </c>
      <c r="C7585" s="75" t="s">
        <v>204</v>
      </c>
      <c r="D7585" s="75">
        <v>95404</v>
      </c>
      <c r="E7585" s="75">
        <v>6.4032145624190298</v>
      </c>
      <c r="F7585" s="75">
        <v>0</v>
      </c>
      <c r="G7585" s="75">
        <v>11</v>
      </c>
      <c r="H7585" s="77"/>
      <c r="I7585" s="77"/>
    </row>
    <row r="7586" spans="1:9" x14ac:dyDescent="0.25">
      <c r="A7586" s="75">
        <v>6097152300</v>
      </c>
      <c r="B7586" s="75">
        <v>4329</v>
      </c>
      <c r="C7586" s="75" t="s">
        <v>204</v>
      </c>
      <c r="D7586" s="75">
        <v>95404</v>
      </c>
      <c r="E7586" s="75">
        <v>6.13808178846004</v>
      </c>
      <c r="F7586" s="75">
        <v>0</v>
      </c>
      <c r="G7586" s="75">
        <v>15.2</v>
      </c>
      <c r="H7586" s="77"/>
      <c r="I7586" s="77"/>
    </row>
    <row r="7587" spans="1:9" x14ac:dyDescent="0.25">
      <c r="A7587" s="75">
        <v>6097151602</v>
      </c>
      <c r="B7587" s="75">
        <v>3324</v>
      </c>
      <c r="C7587" s="75" t="s">
        <v>204</v>
      </c>
      <c r="D7587" s="75">
        <v>95409</v>
      </c>
      <c r="E7587" s="75">
        <v>6.0858901673487003</v>
      </c>
      <c r="F7587" s="75">
        <v>0</v>
      </c>
      <c r="G7587" s="75">
        <v>10.7</v>
      </c>
      <c r="H7587" s="77"/>
      <c r="I7587" s="77"/>
    </row>
    <row r="7588" spans="1:9" x14ac:dyDescent="0.25">
      <c r="A7588" s="75">
        <v>6097151504</v>
      </c>
      <c r="B7588" s="75">
        <v>3563</v>
      </c>
      <c r="C7588" s="75" t="s">
        <v>204</v>
      </c>
      <c r="D7588" s="75">
        <v>95405</v>
      </c>
      <c r="E7588" s="75">
        <v>5.9693246217975</v>
      </c>
      <c r="F7588" s="75">
        <v>0</v>
      </c>
      <c r="G7588" s="75">
        <v>13.6</v>
      </c>
      <c r="H7588" s="77"/>
      <c r="I7588" s="77"/>
    </row>
    <row r="7589" spans="1:9" x14ac:dyDescent="0.25">
      <c r="A7589" s="75">
        <v>6097152202</v>
      </c>
      <c r="B7589" s="75">
        <v>6763</v>
      </c>
      <c r="C7589" s="75" t="s">
        <v>204</v>
      </c>
      <c r="D7589" s="75">
        <v>95409</v>
      </c>
      <c r="E7589" s="75">
        <v>5.3299565367495099</v>
      </c>
      <c r="F7589" s="75">
        <v>0</v>
      </c>
      <c r="G7589" s="75">
        <v>28.7</v>
      </c>
      <c r="H7589" s="77"/>
      <c r="I7589" s="77"/>
    </row>
    <row r="7590" spans="1:9" x14ac:dyDescent="0.25">
      <c r="A7590" s="75">
        <v>6097151503</v>
      </c>
      <c r="B7590" s="75">
        <v>3572</v>
      </c>
      <c r="C7590" s="75" t="s">
        <v>204</v>
      </c>
      <c r="D7590" s="75">
        <v>95404</v>
      </c>
      <c r="E7590" s="75">
        <v>2.8552804682753199</v>
      </c>
      <c r="F7590" s="75">
        <v>0</v>
      </c>
      <c r="G7590" s="75">
        <v>7.6</v>
      </c>
      <c r="H7590" s="77"/>
      <c r="I7590" s="77"/>
    </row>
    <row r="7591" spans="1:9" x14ac:dyDescent="0.25">
      <c r="A7591" s="75">
        <v>6097153401</v>
      </c>
      <c r="B7591" s="75">
        <v>6131</v>
      </c>
      <c r="C7591" s="75" t="s">
        <v>204</v>
      </c>
      <c r="D7591" s="75">
        <v>95472</v>
      </c>
      <c r="E7591" s="75">
        <v>16.9195082362079</v>
      </c>
      <c r="F7591" s="75">
        <v>0</v>
      </c>
      <c r="G7591" s="75">
        <v>27</v>
      </c>
      <c r="H7591" s="77"/>
      <c r="I7591" s="77"/>
    </row>
    <row r="7592" spans="1:9" x14ac:dyDescent="0.25">
      <c r="A7592" s="75">
        <v>6097153600</v>
      </c>
      <c r="B7592" s="75">
        <v>5327</v>
      </c>
      <c r="C7592" s="75" t="s">
        <v>204</v>
      </c>
      <c r="D7592" s="75">
        <v>95472</v>
      </c>
      <c r="E7592" s="75">
        <v>16.034902164656199</v>
      </c>
      <c r="F7592" s="75">
        <v>0</v>
      </c>
      <c r="G7592" s="75">
        <v>28.9</v>
      </c>
      <c r="H7592" s="77"/>
      <c r="I7592" s="77"/>
    </row>
    <row r="7593" spans="1:9" x14ac:dyDescent="0.25">
      <c r="A7593" s="75">
        <v>6097153403</v>
      </c>
      <c r="B7593" s="75">
        <v>3840</v>
      </c>
      <c r="C7593" s="75" t="s">
        <v>204</v>
      </c>
      <c r="D7593" s="75">
        <v>95472</v>
      </c>
      <c r="E7593" s="75">
        <v>11.819402906823299</v>
      </c>
      <c r="F7593" s="75">
        <v>0</v>
      </c>
      <c r="G7593" s="75">
        <v>28.5</v>
      </c>
      <c r="H7593" s="77"/>
      <c r="I7593" s="77"/>
    </row>
    <row r="7594" spans="1:9" x14ac:dyDescent="0.25">
      <c r="A7594" s="75">
        <v>6097153501</v>
      </c>
      <c r="B7594" s="75">
        <v>4319</v>
      </c>
      <c r="C7594" s="75" t="s">
        <v>204</v>
      </c>
      <c r="D7594" s="75">
        <v>95472</v>
      </c>
      <c r="E7594" s="75">
        <v>10.065885882649001</v>
      </c>
      <c r="F7594" s="75">
        <v>0</v>
      </c>
      <c r="G7594" s="75">
        <v>19.899999999999999</v>
      </c>
      <c r="H7594" s="77"/>
      <c r="I7594" s="77"/>
    </row>
    <row r="7595" spans="1:9" x14ac:dyDescent="0.25">
      <c r="A7595" s="75">
        <v>6097153404</v>
      </c>
      <c r="B7595" s="75">
        <v>4011</v>
      </c>
      <c r="C7595" s="75" t="s">
        <v>204</v>
      </c>
      <c r="D7595" s="75">
        <v>95472</v>
      </c>
      <c r="E7595" s="75">
        <v>8.0990547224314309</v>
      </c>
      <c r="F7595" s="75">
        <v>0</v>
      </c>
      <c r="G7595" s="75">
        <v>20.8</v>
      </c>
      <c r="H7595" s="77"/>
      <c r="I7595" s="77"/>
    </row>
    <row r="7596" spans="1:9" x14ac:dyDescent="0.25">
      <c r="A7596" s="75">
        <v>6097150305</v>
      </c>
      <c r="B7596" s="75">
        <v>5282</v>
      </c>
      <c r="C7596" s="75" t="s">
        <v>204</v>
      </c>
      <c r="D7596" s="75">
        <v>95476</v>
      </c>
      <c r="E7596" s="75">
        <v>17.5623277686169</v>
      </c>
      <c r="F7596" s="75">
        <v>0</v>
      </c>
      <c r="G7596" s="75">
        <v>49.1</v>
      </c>
      <c r="H7596" s="77"/>
      <c r="I7596" s="77"/>
    </row>
    <row r="7597" spans="1:9" x14ac:dyDescent="0.25">
      <c r="A7597" s="75">
        <v>6097150203</v>
      </c>
      <c r="B7597" s="75">
        <v>4505</v>
      </c>
      <c r="C7597" s="75" t="s">
        <v>204</v>
      </c>
      <c r="D7597" s="75">
        <v>95476</v>
      </c>
      <c r="E7597" s="75">
        <v>15.447276193811399</v>
      </c>
      <c r="F7597" s="75">
        <v>0</v>
      </c>
      <c r="G7597" s="75">
        <v>20.7</v>
      </c>
      <c r="H7597" s="77"/>
      <c r="I7597" s="77"/>
    </row>
    <row r="7598" spans="1:9" x14ac:dyDescent="0.25">
      <c r="A7598" s="75">
        <v>6097150306</v>
      </c>
      <c r="B7598" s="75">
        <v>4107</v>
      </c>
      <c r="C7598" s="75" t="s">
        <v>204</v>
      </c>
      <c r="D7598" s="75">
        <v>95476</v>
      </c>
      <c r="E7598" s="75">
        <v>15.442380896335401</v>
      </c>
      <c r="F7598" s="75">
        <v>0</v>
      </c>
      <c r="G7598" s="75">
        <v>28.7</v>
      </c>
      <c r="H7598" s="77"/>
      <c r="I7598" s="77"/>
    </row>
    <row r="7599" spans="1:9" x14ac:dyDescent="0.25">
      <c r="A7599" s="75">
        <v>6097150304</v>
      </c>
      <c r="B7599" s="75">
        <v>6158</v>
      </c>
      <c r="C7599" s="75" t="s">
        <v>204</v>
      </c>
      <c r="D7599" s="75">
        <v>95476</v>
      </c>
      <c r="E7599" s="75">
        <v>14.5244265404347</v>
      </c>
      <c r="F7599" s="75">
        <v>0</v>
      </c>
      <c r="G7599" s="75">
        <v>33.799999999999997</v>
      </c>
      <c r="H7599" s="77"/>
      <c r="I7599" s="77"/>
    </row>
    <row r="7600" spans="1:9" x14ac:dyDescent="0.25">
      <c r="A7600" s="75">
        <v>6097150303</v>
      </c>
      <c r="B7600" s="75">
        <v>4170</v>
      </c>
      <c r="C7600" s="75" t="s">
        <v>204</v>
      </c>
      <c r="D7600" s="75">
        <v>95476</v>
      </c>
      <c r="E7600" s="75">
        <v>12.2393258696275</v>
      </c>
      <c r="F7600" s="75">
        <v>0</v>
      </c>
      <c r="G7600" s="75">
        <v>23.9</v>
      </c>
      <c r="H7600" s="77"/>
      <c r="I7600" s="77"/>
    </row>
    <row r="7601" spans="1:9" x14ac:dyDescent="0.25">
      <c r="A7601" s="75">
        <v>6097150202</v>
      </c>
      <c r="B7601" s="75">
        <v>5103</v>
      </c>
      <c r="C7601" s="75" t="s">
        <v>204</v>
      </c>
      <c r="D7601" s="75">
        <v>95476</v>
      </c>
      <c r="E7601" s="75">
        <v>10.9122576302154</v>
      </c>
      <c r="F7601" s="75">
        <v>0</v>
      </c>
      <c r="G7601" s="75">
        <v>25.2</v>
      </c>
      <c r="H7601" s="77"/>
      <c r="I7601" s="77"/>
    </row>
    <row r="7602" spans="1:9" x14ac:dyDescent="0.25">
      <c r="A7602" s="75">
        <v>6097150100</v>
      </c>
      <c r="B7602" s="75">
        <v>2322</v>
      </c>
      <c r="C7602" s="75" t="s">
        <v>204</v>
      </c>
      <c r="D7602" s="75">
        <v>95476</v>
      </c>
      <c r="E7602" s="75">
        <v>7.96294264822453</v>
      </c>
      <c r="F7602" s="75">
        <v>0</v>
      </c>
      <c r="G7602" s="75">
        <v>12</v>
      </c>
      <c r="H7602" s="77"/>
      <c r="I7602" s="77"/>
    </row>
    <row r="7603" spans="1:9" x14ac:dyDescent="0.25">
      <c r="A7603" s="75">
        <v>6097150204</v>
      </c>
      <c r="B7603" s="75">
        <v>3678</v>
      </c>
      <c r="C7603" s="75" t="s">
        <v>204</v>
      </c>
      <c r="D7603" s="75">
        <v>95476</v>
      </c>
      <c r="E7603" s="75">
        <v>7.6635868767570496</v>
      </c>
      <c r="F7603" s="75">
        <v>0</v>
      </c>
      <c r="G7603" s="75">
        <v>23.7</v>
      </c>
      <c r="H7603" s="77"/>
      <c r="I7603" s="77"/>
    </row>
    <row r="7604" spans="1:9" x14ac:dyDescent="0.25">
      <c r="A7604" s="75">
        <v>6097153808</v>
      </c>
      <c r="B7604" s="75">
        <v>4251</v>
      </c>
      <c r="C7604" s="75" t="s">
        <v>204</v>
      </c>
      <c r="D7604" s="75">
        <v>95492</v>
      </c>
      <c r="E7604" s="75">
        <v>26.804008140594899</v>
      </c>
      <c r="F7604" s="75">
        <v>0</v>
      </c>
      <c r="G7604" s="75">
        <v>26.5</v>
      </c>
      <c r="H7604" s="77"/>
      <c r="I7604" s="77"/>
    </row>
    <row r="7605" spans="1:9" x14ac:dyDescent="0.25">
      <c r="A7605" s="75">
        <v>6097153801</v>
      </c>
      <c r="B7605" s="75">
        <v>9648</v>
      </c>
      <c r="C7605" s="75" t="s">
        <v>204</v>
      </c>
      <c r="D7605" s="75">
        <v>95492</v>
      </c>
      <c r="E7605" s="75">
        <v>19.668628274414399</v>
      </c>
      <c r="F7605" s="75">
        <v>0</v>
      </c>
      <c r="G7605" s="75">
        <v>23.6</v>
      </c>
      <c r="H7605" s="77"/>
      <c r="I7605" s="77"/>
    </row>
    <row r="7606" spans="1:9" x14ac:dyDescent="0.25">
      <c r="A7606" s="75">
        <v>6097153806</v>
      </c>
      <c r="B7606" s="75">
        <v>3288</v>
      </c>
      <c r="C7606" s="75" t="s">
        <v>204</v>
      </c>
      <c r="D7606" s="75">
        <v>95492</v>
      </c>
      <c r="E7606" s="75">
        <v>12.5099862316398</v>
      </c>
      <c r="F7606" s="75">
        <v>0</v>
      </c>
      <c r="G7606" s="75">
        <v>13.2</v>
      </c>
      <c r="H7606" s="77"/>
      <c r="I7606" s="77"/>
    </row>
    <row r="7607" spans="1:9" x14ac:dyDescent="0.25">
      <c r="A7607" s="75">
        <v>6097153804</v>
      </c>
      <c r="B7607" s="75">
        <v>3239</v>
      </c>
      <c r="C7607" s="75" t="s">
        <v>204</v>
      </c>
      <c r="D7607" s="75">
        <v>95492</v>
      </c>
      <c r="E7607" s="75">
        <v>11.620154235226099</v>
      </c>
      <c r="F7607" s="75">
        <v>0</v>
      </c>
      <c r="G7607" s="75">
        <v>15.5</v>
      </c>
      <c r="H7607" s="77"/>
      <c r="I7607" s="77"/>
    </row>
    <row r="7608" spans="1:9" x14ac:dyDescent="0.25">
      <c r="A7608" s="75">
        <v>6099002604</v>
      </c>
      <c r="B7608" s="75">
        <v>4681</v>
      </c>
      <c r="C7608" s="75" t="s">
        <v>205</v>
      </c>
      <c r="D7608" s="75">
        <v>95307</v>
      </c>
      <c r="E7608" s="75">
        <v>57.757534678298398</v>
      </c>
      <c r="F7608" s="75">
        <v>4681</v>
      </c>
      <c r="G7608" s="75">
        <v>73</v>
      </c>
      <c r="H7608" s="77"/>
      <c r="I7608" s="77"/>
    </row>
    <row r="7609" spans="1:9" x14ac:dyDescent="0.25">
      <c r="A7609" s="75">
        <v>6099002504</v>
      </c>
      <c r="B7609" s="75">
        <v>4422</v>
      </c>
      <c r="C7609" s="75" t="s">
        <v>205</v>
      </c>
      <c r="D7609" s="75">
        <v>95307</v>
      </c>
      <c r="E7609" s="75">
        <v>51.1023724523358</v>
      </c>
      <c r="F7609" s="75">
        <v>4422</v>
      </c>
      <c r="G7609" s="75">
        <v>48.3</v>
      </c>
      <c r="H7609" s="77"/>
      <c r="I7609" s="77"/>
    </row>
    <row r="7610" spans="1:9" x14ac:dyDescent="0.25">
      <c r="A7610" s="75">
        <v>6099002503</v>
      </c>
      <c r="B7610" s="75">
        <v>4368</v>
      </c>
      <c r="C7610" s="75" t="s">
        <v>205</v>
      </c>
      <c r="D7610" s="75">
        <v>95307</v>
      </c>
      <c r="E7610" s="75">
        <v>50.632238638893703</v>
      </c>
      <c r="F7610" s="75">
        <v>4368</v>
      </c>
      <c r="G7610" s="75">
        <v>64.3</v>
      </c>
      <c r="H7610" s="77"/>
      <c r="I7610" s="77"/>
    </row>
    <row r="7611" spans="1:9" x14ac:dyDescent="0.25">
      <c r="A7611" s="75">
        <v>6099002602</v>
      </c>
      <c r="B7611" s="75">
        <v>4561</v>
      </c>
      <c r="C7611" s="75" t="s">
        <v>205</v>
      </c>
      <c r="D7611" s="75">
        <v>95307</v>
      </c>
      <c r="E7611" s="75">
        <v>49.291645837752299</v>
      </c>
      <c r="F7611" s="75">
        <v>4561</v>
      </c>
      <c r="G7611" s="75">
        <v>58.5</v>
      </c>
      <c r="H7611" s="77"/>
      <c r="I7611" s="77"/>
    </row>
    <row r="7612" spans="1:9" x14ac:dyDescent="0.25">
      <c r="A7612" s="75">
        <v>6099003002</v>
      </c>
      <c r="B7612" s="75">
        <v>6818</v>
      </c>
      <c r="C7612" s="75" t="s">
        <v>205</v>
      </c>
      <c r="D7612" s="75">
        <v>95307</v>
      </c>
      <c r="E7612" s="75">
        <v>44.084947414903297</v>
      </c>
      <c r="F7612" s="75">
        <v>6818</v>
      </c>
      <c r="G7612" s="75">
        <v>58.6</v>
      </c>
      <c r="H7612" s="77"/>
      <c r="I7612" s="77"/>
    </row>
    <row r="7613" spans="1:9" x14ac:dyDescent="0.25">
      <c r="A7613" s="75">
        <v>6099002605</v>
      </c>
      <c r="B7613" s="75">
        <v>3855</v>
      </c>
      <c r="C7613" s="75" t="s">
        <v>205</v>
      </c>
      <c r="D7613" s="75">
        <v>95307</v>
      </c>
      <c r="E7613" s="75">
        <v>40.419565373907602</v>
      </c>
      <c r="F7613" s="75">
        <v>3855</v>
      </c>
      <c r="G7613" s="75">
        <v>55.6</v>
      </c>
      <c r="H7613" s="77"/>
      <c r="I7613" s="77"/>
    </row>
    <row r="7614" spans="1:9" x14ac:dyDescent="0.25">
      <c r="A7614" s="75">
        <v>6099003001</v>
      </c>
      <c r="B7614" s="75">
        <v>9397</v>
      </c>
      <c r="C7614" s="75" t="s">
        <v>205</v>
      </c>
      <c r="D7614" s="75">
        <v>95307</v>
      </c>
      <c r="E7614" s="75">
        <v>37.101789151719203</v>
      </c>
      <c r="F7614" s="75">
        <v>0</v>
      </c>
      <c r="G7614" s="75">
        <v>27.5</v>
      </c>
      <c r="H7614" s="77"/>
      <c r="I7614" s="77"/>
    </row>
    <row r="7615" spans="1:9" x14ac:dyDescent="0.25">
      <c r="A7615" s="75">
        <v>6099002603</v>
      </c>
      <c r="B7615" s="75">
        <v>2906</v>
      </c>
      <c r="C7615" s="75" t="s">
        <v>205</v>
      </c>
      <c r="D7615" s="75">
        <v>95307</v>
      </c>
      <c r="E7615" s="75">
        <v>32.562377740113298</v>
      </c>
      <c r="F7615" s="75">
        <v>0</v>
      </c>
      <c r="G7615" s="75">
        <v>43.8</v>
      </c>
      <c r="H7615" s="77"/>
      <c r="I7615" s="77"/>
    </row>
    <row r="7616" spans="1:9" x14ac:dyDescent="0.25">
      <c r="A7616" s="75">
        <v>6099002901</v>
      </c>
      <c r="B7616" s="75">
        <v>4764</v>
      </c>
      <c r="C7616" s="75" t="s">
        <v>205</v>
      </c>
      <c r="D7616" s="75">
        <v>95316</v>
      </c>
      <c r="E7616" s="75">
        <v>32.158845212688199</v>
      </c>
      <c r="F7616" s="75">
        <v>0</v>
      </c>
      <c r="G7616" s="75">
        <v>35.6</v>
      </c>
      <c r="H7616" s="77"/>
      <c r="I7616" s="77"/>
    </row>
    <row r="7617" spans="1:9" x14ac:dyDescent="0.25">
      <c r="A7617" s="75">
        <v>6099003604</v>
      </c>
      <c r="B7617" s="75">
        <v>8092</v>
      </c>
      <c r="C7617" s="75" t="s">
        <v>205</v>
      </c>
      <c r="D7617" s="75">
        <v>95316</v>
      </c>
      <c r="E7617" s="75">
        <v>30.4511158390807</v>
      </c>
      <c r="F7617" s="75">
        <v>0</v>
      </c>
      <c r="G7617" s="75">
        <v>30.8</v>
      </c>
      <c r="H7617" s="77"/>
      <c r="I7617" s="77"/>
    </row>
    <row r="7618" spans="1:9" x14ac:dyDescent="0.25">
      <c r="A7618" s="75">
        <v>6099000101</v>
      </c>
      <c r="B7618" s="75">
        <v>4928</v>
      </c>
      <c r="C7618" s="75" t="s">
        <v>205</v>
      </c>
      <c r="D7618" s="75">
        <v>95230</v>
      </c>
      <c r="E7618" s="75">
        <v>27.646707158029098</v>
      </c>
      <c r="F7618" s="75">
        <v>0</v>
      </c>
      <c r="G7618" s="75">
        <v>27</v>
      </c>
      <c r="H7618" s="77"/>
      <c r="I7618" s="77"/>
    </row>
    <row r="7619" spans="1:9" x14ac:dyDescent="0.25">
      <c r="A7619" s="75">
        <v>6099002902</v>
      </c>
      <c r="B7619" s="75">
        <v>7609</v>
      </c>
      <c r="C7619" s="75" t="s">
        <v>205</v>
      </c>
      <c r="D7619" s="75">
        <v>95326</v>
      </c>
      <c r="E7619" s="75">
        <v>40.841698897539601</v>
      </c>
      <c r="F7619" s="75">
        <v>7609</v>
      </c>
      <c r="G7619" s="75">
        <v>43.7</v>
      </c>
      <c r="H7619" s="77"/>
      <c r="I7619" s="77"/>
    </row>
    <row r="7620" spans="1:9" x14ac:dyDescent="0.25">
      <c r="A7620" s="75">
        <v>6099002100</v>
      </c>
      <c r="B7620" s="75">
        <v>4165</v>
      </c>
      <c r="C7620" s="75" t="s">
        <v>205</v>
      </c>
      <c r="D7620" s="75">
        <v>95354</v>
      </c>
      <c r="E7620" s="75">
        <v>78.5181409929464</v>
      </c>
      <c r="F7620" s="75">
        <v>4165</v>
      </c>
      <c r="G7620" s="75">
        <v>78.3</v>
      </c>
      <c r="H7620" s="77"/>
      <c r="I7620" s="77"/>
    </row>
    <row r="7621" spans="1:9" x14ac:dyDescent="0.25">
      <c r="A7621" s="75">
        <v>6099002302</v>
      </c>
      <c r="B7621" s="75">
        <v>4010</v>
      </c>
      <c r="C7621" s="75" t="s">
        <v>205</v>
      </c>
      <c r="D7621" s="75">
        <v>95351</v>
      </c>
      <c r="E7621" s="75">
        <v>75.192371272849599</v>
      </c>
      <c r="F7621" s="75">
        <v>4010</v>
      </c>
      <c r="G7621" s="75">
        <v>73.5</v>
      </c>
      <c r="H7621" s="77"/>
      <c r="I7621" s="77"/>
    </row>
    <row r="7622" spans="1:9" x14ac:dyDescent="0.25">
      <c r="A7622" s="75">
        <v>6099002301</v>
      </c>
      <c r="B7622" s="75">
        <v>7841</v>
      </c>
      <c r="C7622" s="75" t="s">
        <v>205</v>
      </c>
      <c r="D7622" s="75">
        <v>95351</v>
      </c>
      <c r="E7622" s="75">
        <v>72.388602592164006</v>
      </c>
      <c r="F7622" s="75">
        <v>7841</v>
      </c>
      <c r="G7622" s="75">
        <v>65.599999999999994</v>
      </c>
      <c r="H7622" s="77"/>
      <c r="I7622" s="77"/>
    </row>
    <row r="7623" spans="1:9" x14ac:dyDescent="0.25">
      <c r="A7623" s="75">
        <v>6099002200</v>
      </c>
      <c r="B7623" s="75">
        <v>6223</v>
      </c>
      <c r="C7623" s="75" t="s">
        <v>205</v>
      </c>
      <c r="D7623" s="75">
        <v>95351</v>
      </c>
      <c r="E7623" s="75">
        <v>68.215577490741197</v>
      </c>
      <c r="F7623" s="75">
        <v>6223</v>
      </c>
      <c r="G7623" s="75">
        <v>76.400000000000006</v>
      </c>
      <c r="H7623" s="77"/>
      <c r="I7623" s="77"/>
    </row>
    <row r="7624" spans="1:9" x14ac:dyDescent="0.25">
      <c r="A7624" s="75">
        <v>6099001500</v>
      </c>
      <c r="B7624" s="75">
        <v>6551</v>
      </c>
      <c r="C7624" s="75" t="s">
        <v>205</v>
      </c>
      <c r="D7624" s="75">
        <v>95358</v>
      </c>
      <c r="E7624" s="75">
        <v>66.481290460170399</v>
      </c>
      <c r="F7624" s="75">
        <v>6551</v>
      </c>
      <c r="G7624" s="75">
        <v>54.6</v>
      </c>
      <c r="H7624" s="77"/>
      <c r="I7624" s="77"/>
    </row>
    <row r="7625" spans="1:9" x14ac:dyDescent="0.25">
      <c r="A7625" s="75">
        <v>6099001400</v>
      </c>
      <c r="B7625" s="75">
        <v>6430</v>
      </c>
      <c r="C7625" s="75" t="s">
        <v>205</v>
      </c>
      <c r="D7625" s="75">
        <v>95350</v>
      </c>
      <c r="E7625" s="75">
        <v>66.390833225279096</v>
      </c>
      <c r="F7625" s="75">
        <v>6430</v>
      </c>
      <c r="G7625" s="75">
        <v>61.4</v>
      </c>
      <c r="H7625" s="77"/>
      <c r="I7625" s="77"/>
    </row>
    <row r="7626" spans="1:9" x14ac:dyDescent="0.25">
      <c r="A7626" s="75">
        <v>6099002402</v>
      </c>
      <c r="B7626" s="75">
        <v>5559</v>
      </c>
      <c r="C7626" s="75" t="s">
        <v>205</v>
      </c>
      <c r="D7626" s="75">
        <v>95358</v>
      </c>
      <c r="E7626" s="75">
        <v>66.275972027587699</v>
      </c>
      <c r="F7626" s="75">
        <v>5559</v>
      </c>
      <c r="G7626" s="75">
        <v>82.2</v>
      </c>
      <c r="H7626" s="77"/>
      <c r="I7626" s="77"/>
    </row>
    <row r="7627" spans="1:9" x14ac:dyDescent="0.25">
      <c r="A7627" s="75">
        <v>6099001800</v>
      </c>
      <c r="B7627" s="75">
        <v>2196</v>
      </c>
      <c r="C7627" s="75" t="s">
        <v>205</v>
      </c>
      <c r="D7627" s="75">
        <v>95354</v>
      </c>
      <c r="E7627" s="75">
        <v>64.208482226017594</v>
      </c>
      <c r="F7627" s="75">
        <v>2196</v>
      </c>
      <c r="G7627" s="75">
        <v>62.8</v>
      </c>
      <c r="H7627" s="77"/>
      <c r="I7627" s="77"/>
    </row>
    <row r="7628" spans="1:9" x14ac:dyDescent="0.25">
      <c r="A7628" s="75">
        <v>6099002501</v>
      </c>
      <c r="B7628" s="75">
        <v>7036</v>
      </c>
      <c r="C7628" s="75" t="s">
        <v>205</v>
      </c>
      <c r="D7628" s="75">
        <v>95358</v>
      </c>
      <c r="E7628" s="75">
        <v>62.389571916681</v>
      </c>
      <c r="F7628" s="75">
        <v>7036</v>
      </c>
      <c r="G7628" s="75">
        <v>48</v>
      </c>
      <c r="H7628" s="77"/>
      <c r="I7628" s="77"/>
    </row>
    <row r="7629" spans="1:9" x14ac:dyDescent="0.25">
      <c r="A7629" s="75">
        <v>6099001700</v>
      </c>
      <c r="B7629" s="75">
        <v>2589</v>
      </c>
      <c r="C7629" s="75" t="s">
        <v>205</v>
      </c>
      <c r="D7629" s="75">
        <v>95351</v>
      </c>
      <c r="E7629" s="75">
        <v>61.934059841381298</v>
      </c>
      <c r="F7629" s="75">
        <v>2589</v>
      </c>
      <c r="G7629" s="75">
        <v>79.8</v>
      </c>
      <c r="H7629" s="77"/>
      <c r="I7629" s="77"/>
    </row>
    <row r="7630" spans="1:9" x14ac:dyDescent="0.25">
      <c r="A7630" s="75">
        <v>6099001601</v>
      </c>
      <c r="B7630" s="75">
        <v>4803</v>
      </c>
      <c r="C7630" s="75" t="s">
        <v>205</v>
      </c>
      <c r="D7630" s="75">
        <v>95351</v>
      </c>
      <c r="E7630" s="75">
        <v>61.9099997387654</v>
      </c>
      <c r="F7630" s="75">
        <v>4803</v>
      </c>
      <c r="G7630" s="75">
        <v>64.2</v>
      </c>
      <c r="H7630" s="77"/>
      <c r="I7630" s="77"/>
    </row>
    <row r="7631" spans="1:9" x14ac:dyDescent="0.25">
      <c r="A7631" s="75">
        <v>6099000803</v>
      </c>
      <c r="B7631" s="75">
        <v>4789</v>
      </c>
      <c r="C7631" s="75" t="s">
        <v>205</v>
      </c>
      <c r="D7631" s="75">
        <v>95350</v>
      </c>
      <c r="E7631" s="75">
        <v>60.920279609419701</v>
      </c>
      <c r="F7631" s="75">
        <v>4789</v>
      </c>
      <c r="G7631" s="75">
        <v>72.900000000000006</v>
      </c>
      <c r="H7631" s="77"/>
      <c r="I7631" s="77"/>
    </row>
    <row r="7632" spans="1:9" x14ac:dyDescent="0.25">
      <c r="A7632" s="75">
        <v>6099002004</v>
      </c>
      <c r="B7632" s="75">
        <v>6022</v>
      </c>
      <c r="C7632" s="75" t="s">
        <v>205</v>
      </c>
      <c r="D7632" s="75">
        <v>95354</v>
      </c>
      <c r="E7632" s="75">
        <v>58.275964946645999</v>
      </c>
      <c r="F7632" s="75">
        <v>6022</v>
      </c>
      <c r="G7632" s="75">
        <v>69.2</v>
      </c>
      <c r="H7632" s="77"/>
      <c r="I7632" s="77"/>
    </row>
    <row r="7633" spans="1:9" x14ac:dyDescent="0.25">
      <c r="A7633" s="75">
        <v>6099002005</v>
      </c>
      <c r="B7633" s="75">
        <v>3631</v>
      </c>
      <c r="C7633" s="75" t="s">
        <v>205</v>
      </c>
      <c r="D7633" s="75">
        <v>95354</v>
      </c>
      <c r="E7633" s="75">
        <v>57.931519449429402</v>
      </c>
      <c r="F7633" s="75">
        <v>3631</v>
      </c>
      <c r="G7633" s="75">
        <v>47.5</v>
      </c>
      <c r="H7633" s="77"/>
      <c r="I7633" s="77"/>
    </row>
    <row r="7634" spans="1:9" x14ac:dyDescent="0.25">
      <c r="A7634" s="75">
        <v>6099002401</v>
      </c>
      <c r="B7634" s="75">
        <v>3567</v>
      </c>
      <c r="C7634" s="75" t="s">
        <v>205</v>
      </c>
      <c r="D7634" s="75">
        <v>95358</v>
      </c>
      <c r="E7634" s="75">
        <v>57.521064519239403</v>
      </c>
      <c r="F7634" s="75">
        <v>3567</v>
      </c>
      <c r="G7634" s="75">
        <v>50.6</v>
      </c>
      <c r="H7634" s="77"/>
      <c r="I7634" s="77"/>
    </row>
    <row r="7635" spans="1:9" x14ac:dyDescent="0.25">
      <c r="A7635" s="75">
        <v>6099003100</v>
      </c>
      <c r="B7635" s="75">
        <v>4000</v>
      </c>
      <c r="C7635" s="75" t="s">
        <v>205</v>
      </c>
      <c r="D7635" s="75">
        <v>95358</v>
      </c>
      <c r="E7635" s="75">
        <v>57.357380548162403</v>
      </c>
      <c r="F7635" s="75">
        <v>4000</v>
      </c>
      <c r="G7635" s="75">
        <v>52.8</v>
      </c>
      <c r="H7635" s="77"/>
      <c r="I7635" s="77"/>
    </row>
    <row r="7636" spans="1:9" x14ac:dyDescent="0.25">
      <c r="A7636" s="75">
        <v>6099001900</v>
      </c>
      <c r="B7636" s="75">
        <v>5257</v>
      </c>
      <c r="C7636" s="75" t="s">
        <v>205</v>
      </c>
      <c r="D7636" s="75">
        <v>95354</v>
      </c>
      <c r="E7636" s="75">
        <v>56.718874754774497</v>
      </c>
      <c r="F7636" s="75">
        <v>5257</v>
      </c>
      <c r="G7636" s="75">
        <v>39.799999999999997</v>
      </c>
      <c r="H7636" s="77"/>
      <c r="I7636" s="77"/>
    </row>
    <row r="7637" spans="1:9" x14ac:dyDescent="0.25">
      <c r="A7637" s="75">
        <v>6099002002</v>
      </c>
      <c r="B7637" s="75">
        <v>4527</v>
      </c>
      <c r="C7637" s="75" t="s">
        <v>205</v>
      </c>
      <c r="D7637" s="75">
        <v>95357</v>
      </c>
      <c r="E7637" s="75">
        <v>56.554908346859897</v>
      </c>
      <c r="F7637" s="75">
        <v>4527</v>
      </c>
      <c r="G7637" s="75">
        <v>66.599999999999994</v>
      </c>
      <c r="H7637" s="77"/>
      <c r="I7637" s="77"/>
    </row>
    <row r="7638" spans="1:9" x14ac:dyDescent="0.25">
      <c r="A7638" s="75">
        <v>6099001603</v>
      </c>
      <c r="B7638" s="75">
        <v>5706</v>
      </c>
      <c r="C7638" s="75" t="s">
        <v>205</v>
      </c>
      <c r="D7638" s="75">
        <v>95351</v>
      </c>
      <c r="E7638" s="75">
        <v>54.314747268697097</v>
      </c>
      <c r="F7638" s="75">
        <v>5706</v>
      </c>
      <c r="G7638" s="75">
        <v>75</v>
      </c>
      <c r="H7638" s="77"/>
      <c r="I7638" s="77"/>
    </row>
    <row r="7639" spans="1:9" x14ac:dyDescent="0.25">
      <c r="A7639" s="75">
        <v>6099002702</v>
      </c>
      <c r="B7639" s="75">
        <v>6940</v>
      </c>
      <c r="C7639" s="75" t="s">
        <v>205</v>
      </c>
      <c r="D7639" s="75">
        <v>95351</v>
      </c>
      <c r="E7639" s="75">
        <v>53.858229249642903</v>
      </c>
      <c r="F7639" s="75">
        <v>6940</v>
      </c>
      <c r="G7639" s="75">
        <v>58.5</v>
      </c>
      <c r="H7639" s="77"/>
      <c r="I7639" s="77"/>
    </row>
    <row r="7640" spans="1:9" x14ac:dyDescent="0.25">
      <c r="A7640" s="75">
        <v>6099000602</v>
      </c>
      <c r="B7640" s="75">
        <v>2953</v>
      </c>
      <c r="C7640" s="75" t="s">
        <v>205</v>
      </c>
      <c r="D7640" s="75">
        <v>95351</v>
      </c>
      <c r="E7640" s="75">
        <v>53.452255389073599</v>
      </c>
      <c r="F7640" s="75">
        <v>2953</v>
      </c>
      <c r="G7640" s="75">
        <v>35.9</v>
      </c>
      <c r="H7640" s="77"/>
      <c r="I7640" s="77"/>
    </row>
    <row r="7641" spans="1:9" x14ac:dyDescent="0.25">
      <c r="A7641" s="75">
        <v>6099000510</v>
      </c>
      <c r="B7641" s="75">
        <v>8480</v>
      </c>
      <c r="C7641" s="75" t="s">
        <v>205</v>
      </c>
      <c r="D7641" s="75">
        <v>95358</v>
      </c>
      <c r="E7641" s="75">
        <v>53.434953269478399</v>
      </c>
      <c r="F7641" s="75">
        <v>8480</v>
      </c>
      <c r="G7641" s="75">
        <v>38.299999999999997</v>
      </c>
      <c r="H7641" s="77"/>
      <c r="I7641" s="77"/>
    </row>
    <row r="7642" spans="1:9" x14ac:dyDescent="0.25">
      <c r="A7642" s="75">
        <v>6099000805</v>
      </c>
      <c r="B7642" s="75">
        <v>6188</v>
      </c>
      <c r="C7642" s="75" t="s">
        <v>205</v>
      </c>
      <c r="D7642" s="75">
        <v>95350</v>
      </c>
      <c r="E7642" s="75">
        <v>52.587544633296197</v>
      </c>
      <c r="F7642" s="75">
        <v>6188</v>
      </c>
      <c r="G7642" s="75">
        <v>53.3</v>
      </c>
      <c r="H7642" s="77"/>
      <c r="I7642" s="77"/>
    </row>
    <row r="7643" spans="1:9" x14ac:dyDescent="0.25">
      <c r="A7643" s="75">
        <v>6099001604</v>
      </c>
      <c r="B7643" s="75">
        <v>3861</v>
      </c>
      <c r="C7643" s="75" t="s">
        <v>205</v>
      </c>
      <c r="D7643" s="75">
        <v>95351</v>
      </c>
      <c r="E7643" s="75">
        <v>49.945582750749203</v>
      </c>
      <c r="F7643" s="75">
        <v>3861</v>
      </c>
      <c r="G7643" s="75">
        <v>81.599999999999994</v>
      </c>
      <c r="H7643" s="77"/>
      <c r="I7643" s="77"/>
    </row>
    <row r="7644" spans="1:9" x14ac:dyDescent="0.25">
      <c r="A7644" s="75">
        <v>6099004000</v>
      </c>
      <c r="B7644" s="75">
        <v>3822</v>
      </c>
      <c r="C7644" s="75" t="s">
        <v>205</v>
      </c>
      <c r="D7644" s="75">
        <v>95358</v>
      </c>
      <c r="E7644" s="75">
        <v>49.824684349695701</v>
      </c>
      <c r="F7644" s="75">
        <v>3822</v>
      </c>
      <c r="G7644" s="75">
        <v>28.4</v>
      </c>
      <c r="H7644" s="77"/>
      <c r="I7644" s="77"/>
    </row>
    <row r="7645" spans="1:9" x14ac:dyDescent="0.25">
      <c r="A7645" s="75">
        <v>6099000909</v>
      </c>
      <c r="B7645" s="75">
        <v>4402</v>
      </c>
      <c r="C7645" s="75" t="s">
        <v>205</v>
      </c>
      <c r="D7645" s="75">
        <v>95350</v>
      </c>
      <c r="E7645" s="75">
        <v>49.505618415907399</v>
      </c>
      <c r="F7645" s="75">
        <v>4402</v>
      </c>
      <c r="G7645" s="75">
        <v>54.6</v>
      </c>
      <c r="H7645" s="77"/>
      <c r="I7645" s="77"/>
    </row>
    <row r="7646" spans="1:9" x14ac:dyDescent="0.25">
      <c r="A7646" s="75">
        <v>6099001100</v>
      </c>
      <c r="B7646" s="75">
        <v>3899</v>
      </c>
      <c r="C7646" s="75" t="s">
        <v>205</v>
      </c>
      <c r="D7646" s="75">
        <v>95350</v>
      </c>
      <c r="E7646" s="75">
        <v>46.682705758756597</v>
      </c>
      <c r="F7646" s="75">
        <v>3899</v>
      </c>
      <c r="G7646" s="75">
        <v>46.7</v>
      </c>
      <c r="H7646" s="77"/>
      <c r="I7646" s="77"/>
    </row>
    <row r="7647" spans="1:9" x14ac:dyDescent="0.25">
      <c r="A7647" s="75">
        <v>6099002802</v>
      </c>
      <c r="B7647" s="75">
        <v>6310</v>
      </c>
      <c r="C7647" s="75" t="s">
        <v>205</v>
      </c>
      <c r="D7647" s="75">
        <v>95357</v>
      </c>
      <c r="E7647" s="75">
        <v>44.959559190230699</v>
      </c>
      <c r="F7647" s="75">
        <v>6310</v>
      </c>
      <c r="G7647" s="75">
        <v>49.8</v>
      </c>
      <c r="H7647" s="77"/>
      <c r="I7647" s="77"/>
    </row>
    <row r="7648" spans="1:9" x14ac:dyDescent="0.25">
      <c r="A7648" s="75">
        <v>6099001300</v>
      </c>
      <c r="B7648" s="75">
        <v>5778</v>
      </c>
      <c r="C7648" s="75" t="s">
        <v>205</v>
      </c>
      <c r="D7648" s="75">
        <v>95350</v>
      </c>
      <c r="E7648" s="75">
        <v>44.065864253318999</v>
      </c>
      <c r="F7648" s="75">
        <v>5778</v>
      </c>
      <c r="G7648" s="75">
        <v>31.4</v>
      </c>
      <c r="H7648" s="77"/>
      <c r="I7648" s="77"/>
    </row>
    <row r="7649" spans="1:9" x14ac:dyDescent="0.25">
      <c r="A7649" s="75">
        <v>6099001200</v>
      </c>
      <c r="B7649" s="75">
        <v>3623</v>
      </c>
      <c r="C7649" s="75" t="s">
        <v>205</v>
      </c>
      <c r="D7649" s="75">
        <v>95354</v>
      </c>
      <c r="E7649" s="75">
        <v>43.277827107491397</v>
      </c>
      <c r="F7649" s="75">
        <v>3623</v>
      </c>
      <c r="G7649" s="75">
        <v>47.7</v>
      </c>
      <c r="H7649" s="77"/>
      <c r="I7649" s="77"/>
    </row>
    <row r="7650" spans="1:9" x14ac:dyDescent="0.25">
      <c r="A7650" s="75">
        <v>6099002006</v>
      </c>
      <c r="B7650" s="75">
        <v>4458</v>
      </c>
      <c r="C7650" s="75" t="s">
        <v>205</v>
      </c>
      <c r="D7650" s="75">
        <v>95357</v>
      </c>
      <c r="E7650" s="75">
        <v>42.673679771444299</v>
      </c>
      <c r="F7650" s="75">
        <v>4458</v>
      </c>
      <c r="G7650" s="75">
        <v>40.5</v>
      </c>
      <c r="H7650" s="77"/>
      <c r="I7650" s="77"/>
    </row>
    <row r="7651" spans="1:9" x14ac:dyDescent="0.25">
      <c r="A7651" s="75">
        <v>6099000601</v>
      </c>
      <c r="B7651" s="75">
        <v>4647</v>
      </c>
      <c r="C7651" s="75" t="s">
        <v>205</v>
      </c>
      <c r="D7651" s="75">
        <v>95358</v>
      </c>
      <c r="E7651" s="75">
        <v>42.323513200488101</v>
      </c>
      <c r="F7651" s="75">
        <v>4647</v>
      </c>
      <c r="G7651" s="75">
        <v>23.6</v>
      </c>
      <c r="H7651" s="77"/>
      <c r="I7651" s="77"/>
    </row>
    <row r="7652" spans="1:9" x14ac:dyDescent="0.25">
      <c r="A7652" s="75">
        <v>6099000404</v>
      </c>
      <c r="B7652" s="75">
        <v>5564</v>
      </c>
      <c r="C7652" s="75" t="s">
        <v>205</v>
      </c>
      <c r="D7652" s="75">
        <v>95356</v>
      </c>
      <c r="E7652" s="75">
        <v>41.324508811681497</v>
      </c>
      <c r="F7652" s="75">
        <v>5564</v>
      </c>
      <c r="G7652" s="75">
        <v>40.1</v>
      </c>
      <c r="H7652" s="77"/>
      <c r="I7652" s="77"/>
    </row>
    <row r="7653" spans="1:9" x14ac:dyDescent="0.25">
      <c r="A7653" s="75">
        <v>6099001002</v>
      </c>
      <c r="B7653" s="75">
        <v>3153</v>
      </c>
      <c r="C7653" s="75" t="s">
        <v>205</v>
      </c>
      <c r="D7653" s="75">
        <v>95350</v>
      </c>
      <c r="E7653" s="75">
        <v>40.7796578118216</v>
      </c>
      <c r="F7653" s="75">
        <v>3153</v>
      </c>
      <c r="G7653" s="75">
        <v>44.5</v>
      </c>
      <c r="H7653" s="77"/>
      <c r="I7653" s="77"/>
    </row>
    <row r="7654" spans="1:9" x14ac:dyDescent="0.25">
      <c r="A7654" s="75">
        <v>6099000801</v>
      </c>
      <c r="B7654" s="75">
        <v>6216</v>
      </c>
      <c r="C7654" s="75" t="s">
        <v>205</v>
      </c>
      <c r="D7654" s="75">
        <v>95350</v>
      </c>
      <c r="E7654" s="75">
        <v>40.703580239483799</v>
      </c>
      <c r="F7654" s="75">
        <v>6216</v>
      </c>
      <c r="G7654" s="75">
        <v>31.2</v>
      </c>
      <c r="H7654" s="77"/>
      <c r="I7654" s="77"/>
    </row>
    <row r="7655" spans="1:9" x14ac:dyDescent="0.25">
      <c r="A7655" s="75">
        <v>6099002701</v>
      </c>
      <c r="B7655" s="75">
        <v>3811</v>
      </c>
      <c r="C7655" s="75" t="s">
        <v>205</v>
      </c>
      <c r="D7655" s="75">
        <v>95351</v>
      </c>
      <c r="E7655" s="75">
        <v>39.6717409887465</v>
      </c>
      <c r="F7655" s="75">
        <v>3811</v>
      </c>
      <c r="G7655" s="75">
        <v>38.299999999999997</v>
      </c>
      <c r="H7655" s="77"/>
      <c r="I7655" s="77"/>
    </row>
    <row r="7656" spans="1:9" x14ac:dyDescent="0.25">
      <c r="A7656" s="75">
        <v>6099000807</v>
      </c>
      <c r="B7656" s="75">
        <v>3694</v>
      </c>
      <c r="C7656" s="75" t="s">
        <v>205</v>
      </c>
      <c r="D7656" s="75">
        <v>95356</v>
      </c>
      <c r="E7656" s="75">
        <v>39.497351286168097</v>
      </c>
      <c r="F7656" s="75">
        <v>3694</v>
      </c>
      <c r="G7656" s="75">
        <v>47.4</v>
      </c>
      <c r="H7656" s="77"/>
      <c r="I7656" s="77"/>
    </row>
    <row r="7657" spans="1:9" x14ac:dyDescent="0.25">
      <c r="A7657" s="75">
        <v>6099000503</v>
      </c>
      <c r="B7657" s="75">
        <v>4930</v>
      </c>
      <c r="C7657" s="75" t="s">
        <v>205</v>
      </c>
      <c r="D7657" s="75">
        <v>95356</v>
      </c>
      <c r="E7657" s="75">
        <v>38.955226548544601</v>
      </c>
      <c r="F7657" s="75">
        <v>0</v>
      </c>
      <c r="G7657" s="75">
        <v>31.4</v>
      </c>
      <c r="H7657" s="77"/>
      <c r="I7657" s="77"/>
    </row>
    <row r="7658" spans="1:9" x14ac:dyDescent="0.25">
      <c r="A7658" s="75">
        <v>6099000402</v>
      </c>
      <c r="B7658" s="75">
        <v>10095</v>
      </c>
      <c r="C7658" s="75" t="s">
        <v>205</v>
      </c>
      <c r="D7658" s="75">
        <v>95357</v>
      </c>
      <c r="E7658" s="75">
        <v>38.919095106695401</v>
      </c>
      <c r="F7658" s="75">
        <v>0</v>
      </c>
      <c r="G7658" s="75">
        <v>17.7</v>
      </c>
      <c r="H7658" s="77"/>
      <c r="I7658" s="77"/>
    </row>
    <row r="7659" spans="1:9" x14ac:dyDescent="0.25">
      <c r="A7659" s="75">
        <v>6099000910</v>
      </c>
      <c r="B7659" s="75">
        <v>6585</v>
      </c>
      <c r="C7659" s="75" t="s">
        <v>205</v>
      </c>
      <c r="D7659" s="75">
        <v>95355</v>
      </c>
      <c r="E7659" s="75">
        <v>38.706804805716096</v>
      </c>
      <c r="F7659" s="75">
        <v>0</v>
      </c>
      <c r="G7659" s="75">
        <v>52.8</v>
      </c>
      <c r="H7659" s="77"/>
      <c r="I7659" s="77"/>
    </row>
    <row r="7660" spans="1:9" x14ac:dyDescent="0.25">
      <c r="A7660" s="75">
        <v>6099000908</v>
      </c>
      <c r="B7660" s="75">
        <v>5093</v>
      </c>
      <c r="C7660" s="75" t="s">
        <v>205</v>
      </c>
      <c r="D7660" s="75">
        <v>95355</v>
      </c>
      <c r="E7660" s="75">
        <v>36.831043984009497</v>
      </c>
      <c r="F7660" s="75">
        <v>0</v>
      </c>
      <c r="G7660" s="75">
        <v>41.2</v>
      </c>
      <c r="H7660" s="77"/>
      <c r="I7660" s="77"/>
    </row>
    <row r="7661" spans="1:9" x14ac:dyDescent="0.25">
      <c r="A7661" s="75">
        <v>6099000501</v>
      </c>
      <c r="B7661" s="75">
        <v>7165</v>
      </c>
      <c r="C7661" s="75" t="s">
        <v>205</v>
      </c>
      <c r="D7661" s="75">
        <v>95356</v>
      </c>
      <c r="E7661" s="75">
        <v>36.543882051823097</v>
      </c>
      <c r="F7661" s="75">
        <v>0</v>
      </c>
      <c r="G7661" s="75">
        <v>17.899999999999999</v>
      </c>
      <c r="H7661" s="77"/>
      <c r="I7661" s="77"/>
    </row>
    <row r="7662" spans="1:9" x14ac:dyDescent="0.25">
      <c r="A7662" s="75">
        <v>6099000506</v>
      </c>
      <c r="B7662" s="75">
        <v>4295</v>
      </c>
      <c r="C7662" s="75" t="s">
        <v>205</v>
      </c>
      <c r="D7662" s="75">
        <v>95356</v>
      </c>
      <c r="E7662" s="75">
        <v>35.987826517089303</v>
      </c>
      <c r="F7662" s="75">
        <v>0</v>
      </c>
      <c r="G7662" s="75">
        <v>41.3</v>
      </c>
      <c r="H7662" s="77"/>
      <c r="I7662" s="77"/>
    </row>
    <row r="7663" spans="1:9" x14ac:dyDescent="0.25">
      <c r="A7663" s="75">
        <v>6099002803</v>
      </c>
      <c r="B7663" s="75">
        <v>2866</v>
      </c>
      <c r="C7663" s="75" t="s">
        <v>205</v>
      </c>
      <c r="D7663" s="75">
        <v>95355</v>
      </c>
      <c r="E7663" s="75">
        <v>35.167202517211699</v>
      </c>
      <c r="F7663" s="75">
        <v>0</v>
      </c>
      <c r="G7663" s="75">
        <v>41.9</v>
      </c>
      <c r="H7663" s="77"/>
      <c r="I7663" s="77"/>
    </row>
    <row r="7664" spans="1:9" x14ac:dyDescent="0.25">
      <c r="A7664" s="75">
        <v>6099001001</v>
      </c>
      <c r="B7664" s="75">
        <v>6042</v>
      </c>
      <c r="C7664" s="75" t="s">
        <v>205</v>
      </c>
      <c r="D7664" s="75">
        <v>95355</v>
      </c>
      <c r="E7664" s="75">
        <v>34.1383066985101</v>
      </c>
      <c r="F7664" s="75">
        <v>0</v>
      </c>
      <c r="G7664" s="75">
        <v>36.4</v>
      </c>
      <c r="H7664" s="77"/>
      <c r="I7664" s="77"/>
    </row>
    <row r="7665" spans="1:9" x14ac:dyDescent="0.25">
      <c r="A7665" s="75">
        <v>6099000905</v>
      </c>
      <c r="B7665" s="75">
        <v>6102</v>
      </c>
      <c r="C7665" s="75" t="s">
        <v>205</v>
      </c>
      <c r="D7665" s="75">
        <v>95355</v>
      </c>
      <c r="E7665" s="75">
        <v>34.050268154188899</v>
      </c>
      <c r="F7665" s="75">
        <v>0</v>
      </c>
      <c r="G7665" s="75">
        <v>26.1</v>
      </c>
      <c r="H7665" s="77"/>
      <c r="I7665" s="77"/>
    </row>
    <row r="7666" spans="1:9" x14ac:dyDescent="0.25">
      <c r="A7666" s="75">
        <v>6099000806</v>
      </c>
      <c r="B7666" s="75">
        <v>4231</v>
      </c>
      <c r="C7666" s="75" t="s">
        <v>205</v>
      </c>
      <c r="D7666" s="75">
        <v>95350</v>
      </c>
      <c r="E7666" s="75">
        <v>33.551956908718502</v>
      </c>
      <c r="F7666" s="75">
        <v>0</v>
      </c>
      <c r="G7666" s="75">
        <v>26.6</v>
      </c>
      <c r="H7666" s="77"/>
      <c r="I7666" s="77"/>
    </row>
    <row r="7667" spans="1:9" x14ac:dyDescent="0.25">
      <c r="A7667" s="75">
        <v>6099000403</v>
      </c>
      <c r="B7667" s="75">
        <v>4317</v>
      </c>
      <c r="C7667" s="75" t="s">
        <v>205</v>
      </c>
      <c r="D7667" s="75">
        <v>95357</v>
      </c>
      <c r="E7667" s="75">
        <v>33.163235189143499</v>
      </c>
      <c r="F7667" s="75">
        <v>0</v>
      </c>
      <c r="G7667" s="75">
        <v>32.1</v>
      </c>
      <c r="H7667" s="77"/>
      <c r="I7667" s="77"/>
    </row>
    <row r="7668" spans="1:9" x14ac:dyDescent="0.25">
      <c r="A7668" s="75">
        <v>6099000912</v>
      </c>
      <c r="B7668" s="75">
        <v>17129</v>
      </c>
      <c r="C7668" s="75" t="s">
        <v>205</v>
      </c>
      <c r="D7668" s="75">
        <v>95355</v>
      </c>
      <c r="E7668" s="75">
        <v>32.564688394050798</v>
      </c>
      <c r="F7668" s="75">
        <v>0</v>
      </c>
      <c r="G7668" s="75">
        <v>23.4</v>
      </c>
      <c r="H7668" s="77"/>
      <c r="I7668" s="77"/>
    </row>
    <row r="7669" spans="1:9" x14ac:dyDescent="0.25">
      <c r="A7669" s="75">
        <v>6099000505</v>
      </c>
      <c r="B7669" s="75">
        <v>4895</v>
      </c>
      <c r="C7669" s="75" t="s">
        <v>205</v>
      </c>
      <c r="D7669" s="75">
        <v>95356</v>
      </c>
      <c r="E7669" s="75">
        <v>32.060369867345202</v>
      </c>
      <c r="F7669" s="75">
        <v>0</v>
      </c>
      <c r="G7669" s="75">
        <v>39.299999999999997</v>
      </c>
      <c r="H7669" s="77"/>
      <c r="I7669" s="77"/>
    </row>
    <row r="7670" spans="1:9" x14ac:dyDescent="0.25">
      <c r="A7670" s="75">
        <v>6099000906</v>
      </c>
      <c r="B7670" s="75">
        <v>5810</v>
      </c>
      <c r="C7670" s="75" t="s">
        <v>205</v>
      </c>
      <c r="D7670" s="75">
        <v>95355</v>
      </c>
      <c r="E7670" s="75">
        <v>30.155441509871299</v>
      </c>
      <c r="F7670" s="75">
        <v>0</v>
      </c>
      <c r="G7670" s="75">
        <v>29.1</v>
      </c>
      <c r="H7670" s="77"/>
      <c r="I7670" s="77"/>
    </row>
    <row r="7671" spans="1:9" x14ac:dyDescent="0.25">
      <c r="A7671" s="75">
        <v>6099000911</v>
      </c>
      <c r="B7671" s="75">
        <v>4815</v>
      </c>
      <c r="C7671" s="75" t="s">
        <v>205</v>
      </c>
      <c r="D7671" s="75">
        <v>95355</v>
      </c>
      <c r="E7671" s="75">
        <v>28.8187600828137</v>
      </c>
      <c r="F7671" s="75">
        <v>0</v>
      </c>
      <c r="G7671" s="75">
        <v>42.3</v>
      </c>
      <c r="H7671" s="77"/>
      <c r="I7671" s="77"/>
    </row>
    <row r="7672" spans="1:9" x14ac:dyDescent="0.25">
      <c r="A7672" s="75">
        <v>6099000907</v>
      </c>
      <c r="B7672" s="75">
        <v>3200</v>
      </c>
      <c r="C7672" s="75" t="s">
        <v>205</v>
      </c>
      <c r="D7672" s="75">
        <v>95350</v>
      </c>
      <c r="E7672" s="75">
        <v>28.277687318568599</v>
      </c>
      <c r="F7672" s="75">
        <v>0</v>
      </c>
      <c r="G7672" s="75">
        <v>24.1</v>
      </c>
      <c r="H7672" s="77"/>
      <c r="I7672" s="77"/>
    </row>
    <row r="7673" spans="1:9" x14ac:dyDescent="0.25">
      <c r="A7673" s="75">
        <v>6099000504</v>
      </c>
      <c r="B7673" s="75">
        <v>8692</v>
      </c>
      <c r="C7673" s="75" t="s">
        <v>205</v>
      </c>
      <c r="D7673" s="75">
        <v>95356</v>
      </c>
      <c r="E7673" s="75">
        <v>21.369686389010099</v>
      </c>
      <c r="F7673" s="75">
        <v>0</v>
      </c>
      <c r="G7673" s="75">
        <v>17</v>
      </c>
      <c r="H7673" s="77"/>
      <c r="I7673" s="77"/>
    </row>
    <row r="7674" spans="1:9" x14ac:dyDescent="0.25">
      <c r="A7674" s="75">
        <v>6099003400</v>
      </c>
      <c r="B7674" s="75">
        <v>1601</v>
      </c>
      <c r="C7674" s="75" t="s">
        <v>205</v>
      </c>
      <c r="D7674" s="75">
        <v>95360</v>
      </c>
      <c r="E7674" s="75">
        <v>44.177062757228498</v>
      </c>
      <c r="F7674" s="75">
        <v>1601</v>
      </c>
      <c r="G7674" s="75">
        <v>61.8</v>
      </c>
      <c r="H7674" s="77"/>
      <c r="I7674" s="77"/>
    </row>
    <row r="7675" spans="1:9" x14ac:dyDescent="0.25">
      <c r="A7675" s="75">
        <v>6099003500</v>
      </c>
      <c r="B7675" s="75">
        <v>10720</v>
      </c>
      <c r="C7675" s="75" t="s">
        <v>205</v>
      </c>
      <c r="D7675" s="75">
        <v>95360</v>
      </c>
      <c r="E7675" s="75">
        <v>39.313306419366398</v>
      </c>
      <c r="F7675" s="75">
        <v>0</v>
      </c>
      <c r="G7675" s="75">
        <v>45.6</v>
      </c>
      <c r="H7675" s="77"/>
      <c r="I7675" s="77"/>
    </row>
    <row r="7676" spans="1:9" x14ac:dyDescent="0.25">
      <c r="A7676" s="75">
        <v>6099000202</v>
      </c>
      <c r="B7676" s="75">
        <v>6593</v>
      </c>
      <c r="C7676" s="75" t="s">
        <v>205</v>
      </c>
      <c r="D7676" s="75">
        <v>95361</v>
      </c>
      <c r="E7676" s="75">
        <v>41.574773596618897</v>
      </c>
      <c r="F7676" s="75">
        <v>6593</v>
      </c>
      <c r="G7676" s="75">
        <v>39.799999999999997</v>
      </c>
      <c r="H7676" s="77"/>
      <c r="I7676" s="77"/>
    </row>
    <row r="7677" spans="1:9" x14ac:dyDescent="0.25">
      <c r="A7677" s="75">
        <v>6099000203</v>
      </c>
      <c r="B7677" s="75">
        <v>8756</v>
      </c>
      <c r="C7677" s="75" t="s">
        <v>205</v>
      </c>
      <c r="D7677" s="75">
        <v>95361</v>
      </c>
      <c r="E7677" s="75">
        <v>39.2540405857618</v>
      </c>
      <c r="F7677" s="75">
        <v>0</v>
      </c>
      <c r="G7677" s="75">
        <v>36</v>
      </c>
      <c r="H7677" s="77"/>
      <c r="I7677" s="77"/>
    </row>
    <row r="7678" spans="1:9" x14ac:dyDescent="0.25">
      <c r="A7678" s="75">
        <v>6099000201</v>
      </c>
      <c r="B7678" s="75">
        <v>5908</v>
      </c>
      <c r="C7678" s="75" t="s">
        <v>205</v>
      </c>
      <c r="D7678" s="75">
        <v>95361</v>
      </c>
      <c r="E7678" s="75">
        <v>35.398680693940001</v>
      </c>
      <c r="F7678" s="75">
        <v>0</v>
      </c>
      <c r="G7678" s="75">
        <v>28</v>
      </c>
      <c r="H7678" s="77"/>
      <c r="I7678" s="77"/>
    </row>
    <row r="7679" spans="1:9" x14ac:dyDescent="0.25">
      <c r="A7679" s="75">
        <v>6099000102</v>
      </c>
      <c r="B7679" s="75">
        <v>3869</v>
      </c>
      <c r="C7679" s="75" t="s">
        <v>205</v>
      </c>
      <c r="D7679" s="75">
        <v>95361</v>
      </c>
      <c r="E7679" s="75">
        <v>33.753086814682803</v>
      </c>
      <c r="F7679" s="75">
        <v>0</v>
      </c>
      <c r="G7679" s="75">
        <v>32.200000000000003</v>
      </c>
      <c r="H7679" s="77"/>
      <c r="I7679" s="77"/>
    </row>
    <row r="7680" spans="1:9" x14ac:dyDescent="0.25">
      <c r="A7680" s="75">
        <v>6099003300</v>
      </c>
      <c r="B7680" s="75">
        <v>5077</v>
      </c>
      <c r="C7680" s="75" t="s">
        <v>205</v>
      </c>
      <c r="D7680" s="75">
        <v>95363</v>
      </c>
      <c r="E7680" s="75">
        <v>47.341555472764902</v>
      </c>
      <c r="F7680" s="75">
        <v>5077</v>
      </c>
      <c r="G7680" s="75">
        <v>50.5</v>
      </c>
      <c r="H7680" s="77"/>
      <c r="I7680" s="77"/>
    </row>
    <row r="7681" spans="1:9" x14ac:dyDescent="0.25">
      <c r="A7681" s="75">
        <v>6099003201</v>
      </c>
      <c r="B7681" s="75">
        <v>5055</v>
      </c>
      <c r="C7681" s="75" t="s">
        <v>205</v>
      </c>
      <c r="D7681" s="75">
        <v>95363</v>
      </c>
      <c r="E7681" s="75">
        <v>46.028704264288699</v>
      </c>
      <c r="F7681" s="75">
        <v>5055</v>
      </c>
      <c r="G7681" s="75">
        <v>56.4</v>
      </c>
      <c r="H7681" s="77"/>
      <c r="I7681" s="77"/>
    </row>
    <row r="7682" spans="1:9" x14ac:dyDescent="0.25">
      <c r="A7682" s="75">
        <v>6099003202</v>
      </c>
      <c r="B7682" s="75">
        <v>16007</v>
      </c>
      <c r="C7682" s="75" t="s">
        <v>205</v>
      </c>
      <c r="D7682" s="75">
        <v>95363</v>
      </c>
      <c r="E7682" s="75">
        <v>40.391413416355697</v>
      </c>
      <c r="F7682" s="75">
        <v>16007</v>
      </c>
      <c r="G7682" s="75">
        <v>39.299999999999997</v>
      </c>
      <c r="H7682" s="77"/>
      <c r="I7682" s="77"/>
    </row>
    <row r="7683" spans="1:9" x14ac:dyDescent="0.25">
      <c r="A7683" s="75">
        <v>6099000304</v>
      </c>
      <c r="B7683" s="75">
        <v>5003</v>
      </c>
      <c r="C7683" s="75" t="s">
        <v>205</v>
      </c>
      <c r="D7683" s="75">
        <v>95367</v>
      </c>
      <c r="E7683" s="75">
        <v>62.636759530454903</v>
      </c>
      <c r="F7683" s="75">
        <v>5003</v>
      </c>
      <c r="G7683" s="75">
        <v>59.6</v>
      </c>
      <c r="H7683" s="77"/>
      <c r="I7683" s="77"/>
    </row>
    <row r="7684" spans="1:9" x14ac:dyDescent="0.25">
      <c r="A7684" s="75">
        <v>6099000301</v>
      </c>
      <c r="B7684" s="75">
        <v>1987</v>
      </c>
      <c r="C7684" s="75" t="s">
        <v>205</v>
      </c>
      <c r="D7684" s="75">
        <v>95367</v>
      </c>
      <c r="E7684" s="75">
        <v>50.549928412084498</v>
      </c>
      <c r="F7684" s="75">
        <v>1987</v>
      </c>
      <c r="G7684" s="75">
        <v>65.099999999999994</v>
      </c>
      <c r="H7684" s="77"/>
      <c r="I7684" s="77"/>
    </row>
    <row r="7685" spans="1:9" x14ac:dyDescent="0.25">
      <c r="A7685" s="75">
        <v>6099000302</v>
      </c>
      <c r="B7685" s="75">
        <v>2641</v>
      </c>
      <c r="C7685" s="75" t="s">
        <v>205</v>
      </c>
      <c r="D7685" s="75">
        <v>95367</v>
      </c>
      <c r="E7685" s="75">
        <v>47.260590494107298</v>
      </c>
      <c r="F7685" s="75">
        <v>2641</v>
      </c>
      <c r="G7685" s="75">
        <v>37.4</v>
      </c>
      <c r="H7685" s="77"/>
      <c r="I7685" s="77"/>
    </row>
    <row r="7686" spans="1:9" x14ac:dyDescent="0.25">
      <c r="A7686" s="75">
        <v>6099000303</v>
      </c>
      <c r="B7686" s="75">
        <v>5883</v>
      </c>
      <c r="C7686" s="75" t="s">
        <v>205</v>
      </c>
      <c r="D7686" s="75">
        <v>95367</v>
      </c>
      <c r="E7686" s="75">
        <v>45.406114121777399</v>
      </c>
      <c r="F7686" s="75">
        <v>5883</v>
      </c>
      <c r="G7686" s="75">
        <v>46.6</v>
      </c>
      <c r="H7686" s="77"/>
      <c r="I7686" s="77"/>
    </row>
    <row r="7687" spans="1:9" x14ac:dyDescent="0.25">
      <c r="A7687" s="75">
        <v>6099003700</v>
      </c>
      <c r="B7687" s="75">
        <v>4796</v>
      </c>
      <c r="C7687" s="75" t="s">
        <v>205</v>
      </c>
      <c r="D7687" s="75">
        <v>95380</v>
      </c>
      <c r="E7687" s="75">
        <v>63.360344844617202</v>
      </c>
      <c r="F7687" s="75">
        <v>4796</v>
      </c>
      <c r="G7687" s="75">
        <v>44.9</v>
      </c>
      <c r="H7687" s="77"/>
      <c r="I7687" s="77"/>
    </row>
    <row r="7688" spans="1:9" x14ac:dyDescent="0.25">
      <c r="A7688" s="75">
        <v>6099003802</v>
      </c>
      <c r="B7688" s="75">
        <v>5860</v>
      </c>
      <c r="C7688" s="75" t="s">
        <v>205</v>
      </c>
      <c r="D7688" s="75">
        <v>95380</v>
      </c>
      <c r="E7688" s="75">
        <v>61.266100007891701</v>
      </c>
      <c r="F7688" s="75">
        <v>5860</v>
      </c>
      <c r="G7688" s="75">
        <v>71.2</v>
      </c>
      <c r="H7688" s="77"/>
      <c r="I7688" s="77"/>
    </row>
    <row r="7689" spans="1:9" x14ac:dyDescent="0.25">
      <c r="A7689" s="75">
        <v>6099003804</v>
      </c>
      <c r="B7689" s="75">
        <v>6450</v>
      </c>
      <c r="C7689" s="75" t="s">
        <v>205</v>
      </c>
      <c r="D7689" s="75">
        <v>95380</v>
      </c>
      <c r="E7689" s="75">
        <v>58.085427141258798</v>
      </c>
      <c r="F7689" s="75">
        <v>6450</v>
      </c>
      <c r="G7689" s="75">
        <v>40.700000000000003</v>
      </c>
      <c r="H7689" s="77"/>
      <c r="I7689" s="77"/>
    </row>
    <row r="7690" spans="1:9" x14ac:dyDescent="0.25">
      <c r="A7690" s="75">
        <v>6099003803</v>
      </c>
      <c r="B7690" s="75">
        <v>3004</v>
      </c>
      <c r="C7690" s="75" t="s">
        <v>205</v>
      </c>
      <c r="D7690" s="75">
        <v>95380</v>
      </c>
      <c r="E7690" s="75">
        <v>52.954520285290698</v>
      </c>
      <c r="F7690" s="75">
        <v>3004</v>
      </c>
      <c r="G7690" s="75">
        <v>51.9</v>
      </c>
      <c r="H7690" s="77"/>
      <c r="I7690" s="77"/>
    </row>
    <row r="7691" spans="1:9" x14ac:dyDescent="0.25">
      <c r="A7691" s="75">
        <v>6099003603</v>
      </c>
      <c r="B7691" s="75">
        <v>3952</v>
      </c>
      <c r="C7691" s="75" t="s">
        <v>205</v>
      </c>
      <c r="D7691" s="75">
        <v>95380</v>
      </c>
      <c r="E7691" s="75">
        <v>49.130429389222897</v>
      </c>
      <c r="F7691" s="75">
        <v>3952</v>
      </c>
      <c r="G7691" s="75">
        <v>43.1</v>
      </c>
      <c r="H7691" s="77"/>
      <c r="I7691" s="77"/>
    </row>
    <row r="7692" spans="1:9" x14ac:dyDescent="0.25">
      <c r="A7692" s="75">
        <v>6099003904</v>
      </c>
      <c r="B7692" s="75">
        <v>4374</v>
      </c>
      <c r="C7692" s="75" t="s">
        <v>205</v>
      </c>
      <c r="D7692" s="75">
        <v>95380</v>
      </c>
      <c r="E7692" s="75">
        <v>46.924704892409601</v>
      </c>
      <c r="F7692" s="75">
        <v>4374</v>
      </c>
      <c r="G7692" s="75">
        <v>58.3</v>
      </c>
      <c r="H7692" s="77"/>
      <c r="I7692" s="77"/>
    </row>
    <row r="7693" spans="1:9" x14ac:dyDescent="0.25">
      <c r="A7693" s="75">
        <v>6099003805</v>
      </c>
      <c r="B7693" s="75">
        <v>2667</v>
      </c>
      <c r="C7693" s="75" t="s">
        <v>205</v>
      </c>
      <c r="D7693" s="75">
        <v>95380</v>
      </c>
      <c r="E7693" s="75">
        <v>45.017482095092298</v>
      </c>
      <c r="F7693" s="75">
        <v>2667</v>
      </c>
      <c r="G7693" s="75">
        <v>39.5</v>
      </c>
      <c r="H7693" s="77"/>
      <c r="I7693" s="77"/>
    </row>
    <row r="7694" spans="1:9" x14ac:dyDescent="0.25">
      <c r="A7694" s="75">
        <v>6099003908</v>
      </c>
      <c r="B7694" s="75">
        <v>2226</v>
      </c>
      <c r="C7694" s="75" t="s">
        <v>205</v>
      </c>
      <c r="D7694" s="75">
        <v>95380</v>
      </c>
      <c r="E7694" s="75">
        <v>43.564691608839098</v>
      </c>
      <c r="F7694" s="75">
        <v>2226</v>
      </c>
      <c r="G7694" s="75">
        <v>66.5</v>
      </c>
      <c r="H7694" s="77"/>
      <c r="I7694" s="77"/>
    </row>
    <row r="7695" spans="1:9" x14ac:dyDescent="0.25">
      <c r="A7695" s="75">
        <v>6099003605</v>
      </c>
      <c r="B7695" s="75">
        <v>8007</v>
      </c>
      <c r="C7695" s="75" t="s">
        <v>205</v>
      </c>
      <c r="D7695" s="75">
        <v>95382</v>
      </c>
      <c r="E7695" s="75">
        <v>37.117710265677303</v>
      </c>
      <c r="F7695" s="75">
        <v>0</v>
      </c>
      <c r="G7695" s="75">
        <v>37.299999999999997</v>
      </c>
      <c r="H7695" s="77"/>
      <c r="I7695" s="77"/>
    </row>
    <row r="7696" spans="1:9" x14ac:dyDescent="0.25">
      <c r="A7696" s="75">
        <v>6099003909</v>
      </c>
      <c r="B7696" s="75">
        <v>5980</v>
      </c>
      <c r="C7696" s="75" t="s">
        <v>205</v>
      </c>
      <c r="D7696" s="75">
        <v>95382</v>
      </c>
      <c r="E7696" s="75">
        <v>32.346745522691698</v>
      </c>
      <c r="F7696" s="75">
        <v>0</v>
      </c>
      <c r="G7696" s="75">
        <v>31.1</v>
      </c>
      <c r="H7696" s="77"/>
      <c r="I7696" s="77"/>
    </row>
    <row r="7697" spans="1:9" x14ac:dyDescent="0.25">
      <c r="A7697" s="75">
        <v>6099003906</v>
      </c>
      <c r="B7697" s="75">
        <v>4880</v>
      </c>
      <c r="C7697" s="75" t="s">
        <v>205</v>
      </c>
      <c r="D7697" s="75">
        <v>95380</v>
      </c>
      <c r="E7697" s="75">
        <v>32.134764418239698</v>
      </c>
      <c r="F7697" s="75">
        <v>0</v>
      </c>
      <c r="G7697" s="75">
        <v>67.599999999999994</v>
      </c>
      <c r="H7697" s="77"/>
      <c r="I7697" s="77"/>
    </row>
    <row r="7698" spans="1:9" x14ac:dyDescent="0.25">
      <c r="A7698" s="75">
        <v>6099003606</v>
      </c>
      <c r="B7698" s="75">
        <v>10838</v>
      </c>
      <c r="C7698" s="75" t="s">
        <v>205</v>
      </c>
      <c r="D7698" s="75">
        <v>95382</v>
      </c>
      <c r="E7698" s="75">
        <v>29.491419737743101</v>
      </c>
      <c r="F7698" s="75">
        <v>0</v>
      </c>
      <c r="G7698" s="75">
        <v>18.8</v>
      </c>
      <c r="H7698" s="77"/>
      <c r="I7698" s="77"/>
    </row>
    <row r="7699" spans="1:9" x14ac:dyDescent="0.25">
      <c r="A7699" s="75">
        <v>6099003905</v>
      </c>
      <c r="B7699" s="75">
        <v>3871</v>
      </c>
      <c r="C7699" s="75" t="s">
        <v>205</v>
      </c>
      <c r="D7699" s="75">
        <v>95380</v>
      </c>
      <c r="E7699" s="75">
        <v>27.706904198513101</v>
      </c>
      <c r="F7699" s="75">
        <v>0</v>
      </c>
      <c r="G7699" s="75">
        <v>16.8</v>
      </c>
      <c r="H7699" s="77"/>
      <c r="I7699" s="77"/>
    </row>
    <row r="7700" spans="1:9" x14ac:dyDescent="0.25">
      <c r="A7700" s="75">
        <v>6099003907</v>
      </c>
      <c r="B7700" s="75">
        <v>7460</v>
      </c>
      <c r="C7700" s="75" t="s">
        <v>205</v>
      </c>
      <c r="D7700" s="75">
        <v>95382</v>
      </c>
      <c r="E7700" s="75">
        <v>24.393027055148899</v>
      </c>
      <c r="F7700" s="75">
        <v>0</v>
      </c>
      <c r="G7700" s="75">
        <v>24.4</v>
      </c>
      <c r="H7700" s="77"/>
      <c r="I7700" s="77"/>
    </row>
    <row r="7701" spans="1:9" x14ac:dyDescent="0.25">
      <c r="A7701" s="75">
        <v>6099002801</v>
      </c>
      <c r="B7701" s="75">
        <v>5624</v>
      </c>
      <c r="C7701" s="75" t="s">
        <v>205</v>
      </c>
      <c r="D7701" s="75">
        <v>95386</v>
      </c>
      <c r="E7701" s="75">
        <v>34.031851502382302</v>
      </c>
      <c r="F7701" s="75">
        <v>0</v>
      </c>
      <c r="G7701" s="75">
        <v>41.6</v>
      </c>
      <c r="H7701" s="77"/>
      <c r="I7701" s="77"/>
    </row>
    <row r="7702" spans="1:9" x14ac:dyDescent="0.25">
      <c r="A7702" s="75">
        <v>6101050702</v>
      </c>
      <c r="B7702" s="75">
        <v>6205</v>
      </c>
      <c r="C7702" s="75" t="s">
        <v>208</v>
      </c>
      <c r="D7702" s="75">
        <v>95953</v>
      </c>
      <c r="E7702" s="75">
        <v>32.813394341982701</v>
      </c>
      <c r="F7702" s="75">
        <v>0</v>
      </c>
      <c r="G7702" s="75">
        <v>52.1</v>
      </c>
      <c r="H7702" s="77"/>
      <c r="I7702" s="77"/>
    </row>
    <row r="7703" spans="1:9" x14ac:dyDescent="0.25">
      <c r="A7703" s="75">
        <v>6101050701</v>
      </c>
      <c r="B7703" s="75">
        <v>4358</v>
      </c>
      <c r="C7703" s="75" t="s">
        <v>208</v>
      </c>
      <c r="D7703" s="75">
        <v>95953</v>
      </c>
      <c r="E7703" s="75">
        <v>27.455317046327099</v>
      </c>
      <c r="F7703" s="75">
        <v>0</v>
      </c>
      <c r="G7703" s="75">
        <v>57.4</v>
      </c>
      <c r="H7703" s="77"/>
      <c r="I7703" s="77"/>
    </row>
    <row r="7704" spans="1:9" x14ac:dyDescent="0.25">
      <c r="A7704" s="75">
        <v>6101050800</v>
      </c>
      <c r="B7704" s="75">
        <v>3460</v>
      </c>
      <c r="C7704" s="75" t="s">
        <v>208</v>
      </c>
      <c r="D7704" s="75">
        <v>95953</v>
      </c>
      <c r="E7704" s="75">
        <v>19.995186398060198</v>
      </c>
      <c r="F7704" s="75">
        <v>0</v>
      </c>
      <c r="G7704" s="75">
        <v>27.1</v>
      </c>
      <c r="H7704" s="77"/>
      <c r="I7704" s="77"/>
    </row>
    <row r="7705" spans="1:9" x14ac:dyDescent="0.25">
      <c r="A7705" s="75">
        <v>6101050900</v>
      </c>
      <c r="B7705" s="75">
        <v>1561</v>
      </c>
      <c r="C7705" s="75" t="s">
        <v>208</v>
      </c>
      <c r="D7705" s="75">
        <v>95957</v>
      </c>
      <c r="E7705" s="75">
        <v>34.459142756957</v>
      </c>
      <c r="F7705" s="75">
        <v>0</v>
      </c>
      <c r="G7705" s="75">
        <v>45.3</v>
      </c>
      <c r="H7705" s="77"/>
      <c r="I7705" s="77"/>
    </row>
    <row r="7706" spans="1:9" x14ac:dyDescent="0.25">
      <c r="A7706" s="75">
        <v>6101051100</v>
      </c>
      <c r="B7706" s="75">
        <v>2551</v>
      </c>
      <c r="C7706" s="75" t="s">
        <v>208</v>
      </c>
      <c r="D7706" s="75">
        <v>95659</v>
      </c>
      <c r="E7706" s="75">
        <v>25.9823906139911</v>
      </c>
      <c r="F7706" s="75">
        <v>0</v>
      </c>
      <c r="G7706" s="75">
        <v>33.299999999999997</v>
      </c>
      <c r="H7706" s="77"/>
      <c r="I7706" s="77"/>
    </row>
    <row r="7707" spans="1:9" x14ac:dyDescent="0.25">
      <c r="A7707" s="75">
        <v>6101050302</v>
      </c>
      <c r="B7707" s="75">
        <v>6071</v>
      </c>
      <c r="C7707" s="75" t="s">
        <v>208</v>
      </c>
      <c r="D7707" s="75">
        <v>95991</v>
      </c>
      <c r="E7707" s="75">
        <v>44.284803971249197</v>
      </c>
      <c r="F7707" s="75">
        <v>6071</v>
      </c>
      <c r="G7707" s="75">
        <v>69.5</v>
      </c>
      <c r="H7707" s="77"/>
      <c r="I7707" s="77"/>
    </row>
    <row r="7708" spans="1:9" x14ac:dyDescent="0.25">
      <c r="A7708" s="75">
        <v>6101050202</v>
      </c>
      <c r="B7708" s="75">
        <v>4037</v>
      </c>
      <c r="C7708" s="75" t="s">
        <v>208</v>
      </c>
      <c r="D7708" s="75">
        <v>95991</v>
      </c>
      <c r="E7708" s="75">
        <v>39.014016067255</v>
      </c>
      <c r="F7708" s="75">
        <v>0</v>
      </c>
      <c r="G7708" s="75">
        <v>68.2</v>
      </c>
      <c r="H7708" s="77"/>
      <c r="I7708" s="77"/>
    </row>
    <row r="7709" spans="1:9" x14ac:dyDescent="0.25">
      <c r="A7709" s="75">
        <v>6101050201</v>
      </c>
      <c r="B7709" s="75">
        <v>3249</v>
      </c>
      <c r="C7709" s="75" t="s">
        <v>208</v>
      </c>
      <c r="D7709" s="75">
        <v>95991</v>
      </c>
      <c r="E7709" s="75">
        <v>37.6441786121297</v>
      </c>
      <c r="F7709" s="75">
        <v>0</v>
      </c>
      <c r="G7709" s="75">
        <v>71.5</v>
      </c>
      <c r="H7709" s="77"/>
      <c r="I7709" s="77"/>
    </row>
    <row r="7710" spans="1:9" x14ac:dyDescent="0.25">
      <c r="A7710" s="75">
        <v>6101050501</v>
      </c>
      <c r="B7710" s="75">
        <v>6182</v>
      </c>
      <c r="C7710" s="75" t="s">
        <v>208</v>
      </c>
      <c r="D7710" s="75">
        <v>95993</v>
      </c>
      <c r="E7710" s="75">
        <v>34.6602814082311</v>
      </c>
      <c r="F7710" s="75">
        <v>0</v>
      </c>
      <c r="G7710" s="75">
        <v>46.6</v>
      </c>
      <c r="H7710" s="77"/>
      <c r="I7710" s="77"/>
    </row>
    <row r="7711" spans="1:9" x14ac:dyDescent="0.25">
      <c r="A7711" s="75">
        <v>6101050101</v>
      </c>
      <c r="B7711" s="75">
        <v>6438</v>
      </c>
      <c r="C7711" s="75" t="s">
        <v>208</v>
      </c>
      <c r="D7711" s="75">
        <v>95991</v>
      </c>
      <c r="E7711" s="75">
        <v>33.617433051966103</v>
      </c>
      <c r="F7711" s="75">
        <v>0</v>
      </c>
      <c r="G7711" s="75">
        <v>58.8</v>
      </c>
      <c r="H7711" s="77"/>
      <c r="I7711" s="77"/>
    </row>
    <row r="7712" spans="1:9" x14ac:dyDescent="0.25">
      <c r="A7712" s="75">
        <v>6101050102</v>
      </c>
      <c r="B7712" s="75">
        <v>4559</v>
      </c>
      <c r="C7712" s="75" t="s">
        <v>208</v>
      </c>
      <c r="D7712" s="75">
        <v>95991</v>
      </c>
      <c r="E7712" s="75">
        <v>29.361041560575199</v>
      </c>
      <c r="F7712" s="75">
        <v>0</v>
      </c>
      <c r="G7712" s="75">
        <v>58.8</v>
      </c>
      <c r="H7712" s="77"/>
      <c r="I7712" s="77"/>
    </row>
    <row r="7713" spans="1:9" x14ac:dyDescent="0.25">
      <c r="A7713" s="75">
        <v>6101050403</v>
      </c>
      <c r="B7713" s="75">
        <v>3585</v>
      </c>
      <c r="C7713" s="75" t="s">
        <v>208</v>
      </c>
      <c r="D7713" s="75">
        <v>95991</v>
      </c>
      <c r="E7713" s="75">
        <v>29.0190782789814</v>
      </c>
      <c r="F7713" s="75">
        <v>0</v>
      </c>
      <c r="G7713" s="75">
        <v>23.7</v>
      </c>
      <c r="H7713" s="77"/>
      <c r="I7713" s="77"/>
    </row>
    <row r="7714" spans="1:9" x14ac:dyDescent="0.25">
      <c r="A7714" s="75">
        <v>6101051000</v>
      </c>
      <c r="B7714" s="75">
        <v>2461</v>
      </c>
      <c r="C7714" s="75" t="s">
        <v>208</v>
      </c>
      <c r="D7714" s="75">
        <v>95993</v>
      </c>
      <c r="E7714" s="75">
        <v>27.290012881178701</v>
      </c>
      <c r="F7714" s="75">
        <v>0</v>
      </c>
      <c r="G7714" s="75">
        <v>48.1</v>
      </c>
      <c r="H7714" s="77"/>
      <c r="I7714" s="77"/>
    </row>
    <row r="7715" spans="1:9" x14ac:dyDescent="0.25">
      <c r="A7715" s="75">
        <v>6101050402</v>
      </c>
      <c r="B7715" s="75">
        <v>3970</v>
      </c>
      <c r="C7715" s="75" t="s">
        <v>208</v>
      </c>
      <c r="D7715" s="75">
        <v>95991</v>
      </c>
      <c r="E7715" s="75">
        <v>24.177732450988</v>
      </c>
      <c r="F7715" s="75">
        <v>0</v>
      </c>
      <c r="G7715" s="75">
        <v>30.5</v>
      </c>
      <c r="H7715" s="77"/>
      <c r="I7715" s="77"/>
    </row>
    <row r="7716" spans="1:9" x14ac:dyDescent="0.25">
      <c r="A7716" s="75">
        <v>6101050401</v>
      </c>
      <c r="B7716" s="75">
        <v>4783</v>
      </c>
      <c r="C7716" s="75" t="s">
        <v>208</v>
      </c>
      <c r="D7716" s="75">
        <v>95991</v>
      </c>
      <c r="E7716" s="75">
        <v>23.3399857977113</v>
      </c>
      <c r="F7716" s="75">
        <v>0</v>
      </c>
      <c r="G7716" s="75">
        <v>31</v>
      </c>
      <c r="H7716" s="77"/>
      <c r="I7716" s="77"/>
    </row>
    <row r="7717" spans="1:9" x14ac:dyDescent="0.25">
      <c r="A7717" s="75">
        <v>6101050301</v>
      </c>
      <c r="B7717" s="75">
        <v>2403</v>
      </c>
      <c r="C7717" s="75" t="s">
        <v>208</v>
      </c>
      <c r="D7717" s="75">
        <v>95991</v>
      </c>
      <c r="E7717" s="75">
        <v>22.732686358507198</v>
      </c>
      <c r="F7717" s="75">
        <v>0</v>
      </c>
      <c r="G7717" s="75">
        <v>28.7</v>
      </c>
      <c r="H7717" s="77"/>
      <c r="I7717" s="77"/>
    </row>
    <row r="7718" spans="1:9" x14ac:dyDescent="0.25">
      <c r="A7718" s="75">
        <v>6101050601</v>
      </c>
      <c r="B7718" s="75">
        <v>6029</v>
      </c>
      <c r="C7718" s="75" t="s">
        <v>208</v>
      </c>
      <c r="D7718" s="75">
        <v>95993</v>
      </c>
      <c r="E7718" s="75">
        <v>21.250097950877599</v>
      </c>
      <c r="F7718" s="75">
        <v>0</v>
      </c>
      <c r="G7718" s="75">
        <v>29.8</v>
      </c>
      <c r="H7718" s="77"/>
      <c r="I7718" s="77"/>
    </row>
    <row r="7719" spans="1:9" x14ac:dyDescent="0.25">
      <c r="A7719" s="75">
        <v>6101050503</v>
      </c>
      <c r="B7719" s="75">
        <v>6966</v>
      </c>
      <c r="C7719" s="75" t="s">
        <v>208</v>
      </c>
      <c r="D7719" s="75">
        <v>95993</v>
      </c>
      <c r="E7719" s="75">
        <v>20.7389736782341</v>
      </c>
      <c r="F7719" s="75">
        <v>0</v>
      </c>
      <c r="G7719" s="75">
        <v>41.8</v>
      </c>
      <c r="H7719" s="77"/>
      <c r="I7719" s="77"/>
    </row>
    <row r="7720" spans="1:9" x14ac:dyDescent="0.25">
      <c r="A7720" s="75">
        <v>6101050603</v>
      </c>
      <c r="B7720" s="75">
        <v>4528</v>
      </c>
      <c r="C7720" s="75" t="s">
        <v>208</v>
      </c>
      <c r="D7720" s="75">
        <v>95993</v>
      </c>
      <c r="E7720" s="75">
        <v>16.419841944002801</v>
      </c>
      <c r="F7720" s="75">
        <v>0</v>
      </c>
      <c r="G7720" s="75">
        <v>23.8</v>
      </c>
      <c r="H7720" s="77"/>
      <c r="I7720" s="77"/>
    </row>
    <row r="7721" spans="1:9" x14ac:dyDescent="0.25">
      <c r="A7721" s="75">
        <v>6101050604</v>
      </c>
      <c r="B7721" s="75">
        <v>4178</v>
      </c>
      <c r="C7721" s="75" t="s">
        <v>208</v>
      </c>
      <c r="D7721" s="75">
        <v>95993</v>
      </c>
      <c r="E7721" s="75">
        <v>14.792216382927</v>
      </c>
      <c r="F7721" s="75">
        <v>0</v>
      </c>
      <c r="G7721" s="75">
        <v>25.5</v>
      </c>
      <c r="H7721" s="77"/>
      <c r="I7721" s="77"/>
    </row>
    <row r="7722" spans="1:9" x14ac:dyDescent="0.25">
      <c r="A7722" s="75">
        <v>6101050504</v>
      </c>
      <c r="B7722" s="75">
        <v>7163</v>
      </c>
      <c r="C7722" s="75" t="s">
        <v>208</v>
      </c>
      <c r="D7722" s="75">
        <v>95993</v>
      </c>
      <c r="E7722" s="75">
        <v>12.7574704762264</v>
      </c>
      <c r="F7722" s="75">
        <v>0</v>
      </c>
      <c r="G7722" s="75">
        <v>28.3</v>
      </c>
      <c r="H7722" s="77"/>
      <c r="I7722" s="77"/>
    </row>
    <row r="7723" spans="1:9" x14ac:dyDescent="0.25">
      <c r="A7723" s="75">
        <v>6103001100</v>
      </c>
      <c r="B7723" s="75">
        <v>7523</v>
      </c>
      <c r="C7723" s="75" t="s">
        <v>209</v>
      </c>
      <c r="D7723" s="75">
        <v>96021</v>
      </c>
      <c r="E7723" s="75">
        <v>36.834803035605603</v>
      </c>
      <c r="F7723" s="75">
        <v>0</v>
      </c>
      <c r="G7723" s="75">
        <v>60.1</v>
      </c>
      <c r="H7723" s="77"/>
      <c r="I7723" s="77"/>
    </row>
    <row r="7724" spans="1:9" x14ac:dyDescent="0.25">
      <c r="A7724" s="75">
        <v>6103000900</v>
      </c>
      <c r="B7724" s="75">
        <v>3678</v>
      </c>
      <c r="C7724" s="75" t="s">
        <v>209</v>
      </c>
      <c r="D7724" s="75">
        <v>96021</v>
      </c>
      <c r="E7724" s="75">
        <v>31.206325767405598</v>
      </c>
      <c r="F7724" s="75">
        <v>0</v>
      </c>
      <c r="G7724" s="75">
        <v>44.4</v>
      </c>
      <c r="H7724" s="77"/>
      <c r="I7724" s="77"/>
    </row>
    <row r="7725" spans="1:9" x14ac:dyDescent="0.25">
      <c r="A7725" s="75">
        <v>6103001000</v>
      </c>
      <c r="B7725" s="75">
        <v>7175</v>
      </c>
      <c r="C7725" s="75" t="s">
        <v>209</v>
      </c>
      <c r="D7725" s="75">
        <v>96021</v>
      </c>
      <c r="E7725" s="75">
        <v>28.344581751400799</v>
      </c>
      <c r="F7725" s="75">
        <v>0</v>
      </c>
      <c r="G7725" s="75">
        <v>43.7</v>
      </c>
      <c r="H7725" s="77"/>
      <c r="I7725" s="77"/>
    </row>
    <row r="7726" spans="1:9" x14ac:dyDescent="0.25">
      <c r="A7726" s="75">
        <v>6103000200</v>
      </c>
      <c r="B7726" s="75">
        <v>7705</v>
      </c>
      <c r="C7726" s="75" t="s">
        <v>209</v>
      </c>
      <c r="D7726" s="75">
        <v>96022</v>
      </c>
      <c r="E7726" s="75">
        <v>12.7047505637036</v>
      </c>
      <c r="F7726" s="75">
        <v>0</v>
      </c>
      <c r="G7726" s="75">
        <v>34.200000000000003</v>
      </c>
      <c r="H7726" s="77"/>
      <c r="I7726" s="77"/>
    </row>
    <row r="7727" spans="1:9" x14ac:dyDescent="0.25">
      <c r="A7727" s="75">
        <v>6103000800</v>
      </c>
      <c r="B7727" s="75">
        <v>4112</v>
      </c>
      <c r="C7727" s="75" t="s">
        <v>209</v>
      </c>
      <c r="D7727" s="75">
        <v>96035</v>
      </c>
      <c r="E7727" s="75">
        <v>29.901783010849901</v>
      </c>
      <c r="F7727" s="75">
        <v>0</v>
      </c>
      <c r="G7727" s="75">
        <v>32.799999999999997</v>
      </c>
      <c r="H7727" s="77"/>
      <c r="I7727" s="77"/>
    </row>
    <row r="7728" spans="1:9" x14ac:dyDescent="0.25">
      <c r="A7728" s="75">
        <v>6103000700</v>
      </c>
      <c r="B7728" s="75">
        <v>7828</v>
      </c>
      <c r="C7728" s="75" t="s">
        <v>209</v>
      </c>
      <c r="D7728" s="75">
        <v>96080</v>
      </c>
      <c r="E7728" s="75">
        <v>32.4439755114024</v>
      </c>
      <c r="F7728" s="75">
        <v>0</v>
      </c>
      <c r="G7728" s="75">
        <v>62.7</v>
      </c>
      <c r="H7728" s="77"/>
      <c r="I7728" s="77"/>
    </row>
    <row r="7729" spans="1:9" x14ac:dyDescent="0.25">
      <c r="A7729" s="75">
        <v>6103000500</v>
      </c>
      <c r="B7729" s="75">
        <v>5507</v>
      </c>
      <c r="C7729" s="75" t="s">
        <v>209</v>
      </c>
      <c r="D7729" s="75">
        <v>96080</v>
      </c>
      <c r="E7729" s="75">
        <v>26.9635059384889</v>
      </c>
      <c r="F7729" s="75">
        <v>0</v>
      </c>
      <c r="G7729" s="75">
        <v>53.7</v>
      </c>
      <c r="H7729" s="77"/>
      <c r="I7729" s="77"/>
    </row>
    <row r="7730" spans="1:9" x14ac:dyDescent="0.25">
      <c r="A7730" s="75">
        <v>6103000100</v>
      </c>
      <c r="B7730" s="75">
        <v>4699</v>
      </c>
      <c r="C7730" s="75" t="s">
        <v>209</v>
      </c>
      <c r="D7730" s="75">
        <v>96080</v>
      </c>
      <c r="E7730" s="75">
        <v>25.729671130661298</v>
      </c>
      <c r="F7730" s="75">
        <v>0</v>
      </c>
      <c r="G7730" s="75">
        <v>39.200000000000003</v>
      </c>
      <c r="H7730" s="77"/>
      <c r="I7730" s="77"/>
    </row>
    <row r="7731" spans="1:9" x14ac:dyDescent="0.25">
      <c r="A7731" s="75">
        <v>6103000600</v>
      </c>
      <c r="B7731" s="75">
        <v>5213</v>
      </c>
      <c r="C7731" s="75" t="s">
        <v>209</v>
      </c>
      <c r="D7731" s="75">
        <v>96080</v>
      </c>
      <c r="E7731" s="75">
        <v>25.636599215461899</v>
      </c>
      <c r="F7731" s="75">
        <v>0</v>
      </c>
      <c r="G7731" s="75">
        <v>41.9</v>
      </c>
      <c r="H7731" s="77"/>
      <c r="I7731" s="77"/>
    </row>
    <row r="7732" spans="1:9" x14ac:dyDescent="0.25">
      <c r="A7732" s="75">
        <v>6103000300</v>
      </c>
      <c r="B7732" s="75">
        <v>4515</v>
      </c>
      <c r="C7732" s="75" t="s">
        <v>209</v>
      </c>
      <c r="D7732" s="75">
        <v>96080</v>
      </c>
      <c r="E7732" s="75">
        <v>25.0034115640068</v>
      </c>
      <c r="F7732" s="75">
        <v>0</v>
      </c>
      <c r="G7732" s="75">
        <v>54.2</v>
      </c>
      <c r="H7732" s="77"/>
      <c r="I7732" s="77"/>
    </row>
    <row r="7733" spans="1:9" x14ac:dyDescent="0.25">
      <c r="A7733" s="75">
        <v>6103000400</v>
      </c>
      <c r="B7733" s="75">
        <v>5508</v>
      </c>
      <c r="C7733" s="75" t="s">
        <v>209</v>
      </c>
      <c r="D7733" s="75">
        <v>96080</v>
      </c>
      <c r="E7733" s="75">
        <v>24.401853566214999</v>
      </c>
      <c r="F7733" s="75">
        <v>0</v>
      </c>
      <c r="G7733" s="75">
        <v>27.1</v>
      </c>
      <c r="H7733" s="77"/>
      <c r="I7733" s="77"/>
    </row>
    <row r="7734" spans="1:9" x14ac:dyDescent="0.25">
      <c r="A7734" s="75">
        <v>6105000200</v>
      </c>
      <c r="B7734" s="75">
        <v>2281</v>
      </c>
      <c r="C7734" s="75" t="s">
        <v>210</v>
      </c>
      <c r="D7734" s="75">
        <v>96010</v>
      </c>
      <c r="E7734" s="75">
        <v>8.0915551492732902</v>
      </c>
      <c r="F7734" s="75">
        <v>0</v>
      </c>
      <c r="G7734" s="75">
        <v>40.700000000000003</v>
      </c>
      <c r="H7734" s="77"/>
      <c r="I7734" s="77"/>
    </row>
    <row r="7735" spans="1:9" x14ac:dyDescent="0.25">
      <c r="A7735" s="75">
        <v>6105000300</v>
      </c>
      <c r="B7735" s="75">
        <v>3105</v>
      </c>
      <c r="C7735" s="75" t="s">
        <v>210</v>
      </c>
      <c r="D7735" s="75">
        <v>96041</v>
      </c>
      <c r="E7735" s="75">
        <v>9.0244004935338307</v>
      </c>
      <c r="F7735" s="75">
        <v>0</v>
      </c>
      <c r="G7735" s="75">
        <v>52.1</v>
      </c>
      <c r="H7735" s="77"/>
      <c r="I7735" s="77"/>
    </row>
    <row r="7736" spans="1:9" x14ac:dyDescent="0.25">
      <c r="A7736" s="75">
        <v>6105000102</v>
      </c>
      <c r="B7736" s="75">
        <v>4558</v>
      </c>
      <c r="C7736" s="75" t="s">
        <v>210</v>
      </c>
      <c r="D7736" s="75">
        <v>96052</v>
      </c>
      <c r="E7736" s="75">
        <v>12.8205296212173</v>
      </c>
      <c r="F7736" s="75">
        <v>0</v>
      </c>
      <c r="G7736" s="75">
        <v>35.9</v>
      </c>
      <c r="H7736" s="77"/>
      <c r="I7736" s="77"/>
    </row>
    <row r="7737" spans="1:9" x14ac:dyDescent="0.25">
      <c r="A7737" s="75">
        <v>6105000101</v>
      </c>
      <c r="B7737" s="75">
        <v>2867</v>
      </c>
      <c r="C7737" s="75" t="s">
        <v>210</v>
      </c>
      <c r="D7737" s="75">
        <v>96052</v>
      </c>
      <c r="E7737" s="75">
        <v>8.5578921680900493</v>
      </c>
      <c r="F7737" s="75">
        <v>0</v>
      </c>
      <c r="G7737" s="75">
        <v>48</v>
      </c>
      <c r="H7737" s="77"/>
      <c r="I7737" s="77"/>
    </row>
    <row r="7738" spans="1:9" x14ac:dyDescent="0.25">
      <c r="A7738" s="75">
        <v>6105000400</v>
      </c>
      <c r="B7738" s="75">
        <v>975</v>
      </c>
      <c r="C7738" s="75" t="s">
        <v>210</v>
      </c>
      <c r="D7738" s="75">
        <v>39</v>
      </c>
      <c r="E7738" s="75">
        <v>8.5697412742921006</v>
      </c>
      <c r="F7738" s="75">
        <v>0</v>
      </c>
      <c r="G7738" s="75">
        <v>51.2</v>
      </c>
      <c r="H7738" s="77"/>
      <c r="I7738" s="77"/>
    </row>
    <row r="7739" spans="1:9" x14ac:dyDescent="0.25">
      <c r="A7739" s="75">
        <v>6107004500</v>
      </c>
      <c r="B7739" s="75">
        <v>6628</v>
      </c>
      <c r="C7739" s="75" t="s">
        <v>211</v>
      </c>
      <c r="D7739" s="75">
        <v>93207</v>
      </c>
      <c r="E7739" s="75">
        <v>43.663663663058202</v>
      </c>
      <c r="F7739" s="75">
        <v>6628</v>
      </c>
      <c r="G7739" s="75">
        <v>65.8</v>
      </c>
      <c r="H7739" s="77"/>
      <c r="I7739" s="77"/>
    </row>
    <row r="7740" spans="1:9" x14ac:dyDescent="0.25">
      <c r="A7740" s="75">
        <v>6107000600</v>
      </c>
      <c r="B7740" s="75">
        <v>6200</v>
      </c>
      <c r="C7740" s="75" t="s">
        <v>211</v>
      </c>
      <c r="D7740" s="75">
        <v>93615</v>
      </c>
      <c r="E7740" s="75">
        <v>40.933794622420102</v>
      </c>
      <c r="F7740" s="75">
        <v>6200</v>
      </c>
      <c r="G7740" s="75">
        <v>77.7</v>
      </c>
      <c r="H7740" s="77"/>
      <c r="I7740" s="77"/>
    </row>
    <row r="7741" spans="1:9" x14ac:dyDescent="0.25">
      <c r="A7741" s="75">
        <v>6107000501</v>
      </c>
      <c r="B7741" s="75">
        <v>6712</v>
      </c>
      <c r="C7741" s="75" t="s">
        <v>211</v>
      </c>
      <c r="D7741" s="75">
        <v>93618</v>
      </c>
      <c r="E7741" s="75">
        <v>54.264387402261299</v>
      </c>
      <c r="F7741" s="75">
        <v>6712</v>
      </c>
      <c r="G7741" s="75">
        <v>76</v>
      </c>
      <c r="H7741" s="77"/>
      <c r="I7741" s="77"/>
    </row>
    <row r="7742" spans="1:9" x14ac:dyDescent="0.25">
      <c r="A7742" s="75">
        <v>6107000502</v>
      </c>
      <c r="B7742" s="75">
        <v>3405</v>
      </c>
      <c r="C7742" s="75" t="s">
        <v>211</v>
      </c>
      <c r="D7742" s="75">
        <v>93618</v>
      </c>
      <c r="E7742" s="75">
        <v>48.321538281989802</v>
      </c>
      <c r="F7742" s="75">
        <v>3405</v>
      </c>
      <c r="G7742" s="75">
        <v>62</v>
      </c>
      <c r="H7742" s="77"/>
      <c r="I7742" s="77"/>
    </row>
    <row r="7743" spans="1:9" x14ac:dyDescent="0.25">
      <c r="A7743" s="75">
        <v>6107000401</v>
      </c>
      <c r="B7743" s="75">
        <v>5193</v>
      </c>
      <c r="C7743" s="75" t="s">
        <v>211</v>
      </c>
      <c r="D7743" s="75">
        <v>93618</v>
      </c>
      <c r="E7743" s="75">
        <v>48.303428215689799</v>
      </c>
      <c r="F7743" s="75">
        <v>5193</v>
      </c>
      <c r="G7743" s="75">
        <v>62.7</v>
      </c>
      <c r="H7743" s="77"/>
      <c r="I7743" s="77"/>
    </row>
    <row r="7744" spans="1:9" x14ac:dyDescent="0.25">
      <c r="A7744" s="75">
        <v>6107000301</v>
      </c>
      <c r="B7744" s="75">
        <v>6717</v>
      </c>
      <c r="C7744" s="75" t="s">
        <v>211</v>
      </c>
      <c r="D7744" s="75">
        <v>93618</v>
      </c>
      <c r="E7744" s="75">
        <v>39.571788749057397</v>
      </c>
      <c r="F7744" s="75">
        <v>6717</v>
      </c>
      <c r="G7744" s="75">
        <v>49.1</v>
      </c>
      <c r="H7744" s="77"/>
      <c r="I7744" s="77"/>
    </row>
    <row r="7745" spans="1:9" x14ac:dyDescent="0.25">
      <c r="A7745" s="75">
        <v>6107000402</v>
      </c>
      <c r="B7745" s="75">
        <v>7002</v>
      </c>
      <c r="C7745" s="75" t="s">
        <v>211</v>
      </c>
      <c r="D7745" s="75">
        <v>93618</v>
      </c>
      <c r="E7745" s="75">
        <v>34.836499976500001</v>
      </c>
      <c r="F7745" s="75">
        <v>0</v>
      </c>
      <c r="G7745" s="75">
        <v>52.3</v>
      </c>
      <c r="H7745" s="77"/>
      <c r="I7745" s="77"/>
    </row>
    <row r="7746" spans="1:9" x14ac:dyDescent="0.25">
      <c r="A7746" s="75">
        <v>6107004300</v>
      </c>
      <c r="B7746" s="75">
        <v>7682</v>
      </c>
      <c r="C7746" s="75" t="s">
        <v>211</v>
      </c>
      <c r="D7746" s="75">
        <v>93219</v>
      </c>
      <c r="E7746" s="75">
        <v>50.484834881191603</v>
      </c>
      <c r="F7746" s="75">
        <v>7682</v>
      </c>
      <c r="G7746" s="75">
        <v>75.599999999999994</v>
      </c>
      <c r="H7746" s="77"/>
      <c r="I7746" s="77"/>
    </row>
    <row r="7747" spans="1:9" x14ac:dyDescent="0.25">
      <c r="A7747" s="75">
        <v>6107004400</v>
      </c>
      <c r="B7747" s="75">
        <v>7470</v>
      </c>
      <c r="C7747" s="75" t="s">
        <v>211</v>
      </c>
      <c r="D7747" s="75">
        <v>93219</v>
      </c>
      <c r="E7747" s="75">
        <v>37.043760973699698</v>
      </c>
      <c r="F7747" s="75">
        <v>0</v>
      </c>
      <c r="G7747" s="75">
        <v>85.4</v>
      </c>
      <c r="H7747" s="77"/>
      <c r="I7747" s="77"/>
    </row>
    <row r="7748" spans="1:9" x14ac:dyDescent="0.25">
      <c r="A7748" s="75">
        <v>6107001502</v>
      </c>
      <c r="B7748" s="75">
        <v>5918</v>
      </c>
      <c r="C7748" s="75" t="s">
        <v>211</v>
      </c>
      <c r="D7748" s="75">
        <v>93221</v>
      </c>
      <c r="E7748" s="75">
        <v>28.326114999445199</v>
      </c>
      <c r="F7748" s="75">
        <v>0</v>
      </c>
      <c r="G7748" s="75">
        <v>58</v>
      </c>
      <c r="H7748" s="77"/>
      <c r="I7748" s="77"/>
    </row>
    <row r="7749" spans="1:9" x14ac:dyDescent="0.25">
      <c r="A7749" s="75">
        <v>6107001400</v>
      </c>
      <c r="B7749" s="75">
        <v>5581</v>
      </c>
      <c r="C7749" s="75" t="s">
        <v>211</v>
      </c>
      <c r="D7749" s="75">
        <v>93221</v>
      </c>
      <c r="E7749" s="75">
        <v>24.447924912644901</v>
      </c>
      <c r="F7749" s="75">
        <v>0</v>
      </c>
      <c r="G7749" s="75">
        <v>44.8</v>
      </c>
      <c r="H7749" s="77"/>
      <c r="I7749" s="77"/>
    </row>
    <row r="7750" spans="1:9" x14ac:dyDescent="0.25">
      <c r="A7750" s="75">
        <v>6107001501</v>
      </c>
      <c r="B7750" s="75">
        <v>5258</v>
      </c>
      <c r="C7750" s="75" t="s">
        <v>211</v>
      </c>
      <c r="D7750" s="75">
        <v>93221</v>
      </c>
      <c r="E7750" s="75">
        <v>23.914905024605801</v>
      </c>
      <c r="F7750" s="75">
        <v>0</v>
      </c>
      <c r="G7750" s="75">
        <v>43.8</v>
      </c>
      <c r="H7750" s="77"/>
      <c r="I7750" s="77"/>
    </row>
    <row r="7751" spans="1:9" x14ac:dyDescent="0.25">
      <c r="A7751" s="75">
        <v>6107001601</v>
      </c>
      <c r="B7751" s="75">
        <v>5587</v>
      </c>
      <c r="C7751" s="75" t="s">
        <v>211</v>
      </c>
      <c r="D7751" s="75">
        <v>93223</v>
      </c>
      <c r="E7751" s="75">
        <v>39.899052132637202</v>
      </c>
      <c r="F7751" s="75">
        <v>5587</v>
      </c>
      <c r="G7751" s="75">
        <v>70.599999999999994</v>
      </c>
      <c r="H7751" s="77"/>
      <c r="I7751" s="77"/>
    </row>
    <row r="7752" spans="1:9" x14ac:dyDescent="0.25">
      <c r="A7752" s="75">
        <v>6107000302</v>
      </c>
      <c r="B7752" s="75">
        <v>3427</v>
      </c>
      <c r="C7752" s="75" t="s">
        <v>211</v>
      </c>
      <c r="D7752" s="75">
        <v>93631</v>
      </c>
      <c r="E7752" s="75">
        <v>52.587420164393102</v>
      </c>
      <c r="F7752" s="75">
        <v>3427</v>
      </c>
      <c r="G7752" s="75">
        <v>79.900000000000006</v>
      </c>
      <c r="H7752" s="77"/>
      <c r="I7752" s="77"/>
    </row>
    <row r="7753" spans="1:9" x14ac:dyDescent="0.25">
      <c r="A7753" s="75">
        <v>6107002800</v>
      </c>
      <c r="B7753" s="75">
        <v>3395</v>
      </c>
      <c r="C7753" s="75" t="s">
        <v>211</v>
      </c>
      <c r="D7753" s="75">
        <v>93247</v>
      </c>
      <c r="E7753" s="75">
        <v>42.153530312133</v>
      </c>
      <c r="F7753" s="75">
        <v>3395</v>
      </c>
      <c r="G7753" s="75">
        <v>79.5</v>
      </c>
      <c r="H7753" s="77"/>
      <c r="I7753" s="77"/>
    </row>
    <row r="7754" spans="1:9" x14ac:dyDescent="0.25">
      <c r="A7754" s="75">
        <v>6107002601</v>
      </c>
      <c r="B7754" s="75">
        <v>4218</v>
      </c>
      <c r="C7754" s="75" t="s">
        <v>211</v>
      </c>
      <c r="D7754" s="75">
        <v>93247</v>
      </c>
      <c r="E7754" s="75">
        <v>38.060988704332097</v>
      </c>
      <c r="F7754" s="75">
        <v>0</v>
      </c>
      <c r="G7754" s="75">
        <v>66.3</v>
      </c>
      <c r="H7754" s="77"/>
      <c r="I7754" s="77"/>
    </row>
    <row r="7755" spans="1:9" x14ac:dyDescent="0.25">
      <c r="A7755" s="75">
        <v>6107002500</v>
      </c>
      <c r="B7755" s="75">
        <v>3778</v>
      </c>
      <c r="C7755" s="75" t="s">
        <v>211</v>
      </c>
      <c r="D7755" s="75">
        <v>93247</v>
      </c>
      <c r="E7755" s="75">
        <v>37.7658336011405</v>
      </c>
      <c r="F7755" s="75">
        <v>0</v>
      </c>
      <c r="G7755" s="75">
        <v>52.3</v>
      </c>
      <c r="H7755" s="77"/>
      <c r="I7755" s="77"/>
    </row>
    <row r="7756" spans="1:9" x14ac:dyDescent="0.25">
      <c r="A7756" s="75">
        <v>6107002602</v>
      </c>
      <c r="B7756" s="75">
        <v>5561</v>
      </c>
      <c r="C7756" s="75" t="s">
        <v>211</v>
      </c>
      <c r="D7756" s="75">
        <v>93247</v>
      </c>
      <c r="E7756" s="75">
        <v>34.125854123302197</v>
      </c>
      <c r="F7756" s="75">
        <v>0</v>
      </c>
      <c r="G7756" s="75">
        <v>63.6</v>
      </c>
      <c r="H7756" s="77"/>
      <c r="I7756" s="77"/>
    </row>
    <row r="7757" spans="1:9" x14ac:dyDescent="0.25">
      <c r="A7757" s="75">
        <v>6107000202</v>
      </c>
      <c r="B7757" s="75">
        <v>2663</v>
      </c>
      <c r="C7757" s="75" t="s">
        <v>211</v>
      </c>
      <c r="D7757" s="75">
        <v>93646</v>
      </c>
      <c r="E7757" s="75">
        <v>46.4894235254419</v>
      </c>
      <c r="F7757" s="75">
        <v>2663</v>
      </c>
      <c r="G7757" s="75">
        <v>63.2</v>
      </c>
      <c r="H7757" s="77"/>
      <c r="I7757" s="77"/>
    </row>
    <row r="7758" spans="1:9" x14ac:dyDescent="0.25">
      <c r="A7758" s="75">
        <v>6107000201</v>
      </c>
      <c r="B7758" s="75">
        <v>9406</v>
      </c>
      <c r="C7758" s="75" t="s">
        <v>211</v>
      </c>
      <c r="D7758" s="75">
        <v>93647</v>
      </c>
      <c r="E7758" s="75">
        <v>49.564031081212399</v>
      </c>
      <c r="F7758" s="75">
        <v>9406</v>
      </c>
      <c r="G7758" s="75">
        <v>76.2</v>
      </c>
      <c r="H7758" s="77"/>
      <c r="I7758" s="77"/>
    </row>
    <row r="7759" spans="1:9" x14ac:dyDescent="0.25">
      <c r="A7759" s="75">
        <v>6107004200</v>
      </c>
      <c r="B7759" s="75">
        <v>6529</v>
      </c>
      <c r="C7759" s="75" t="s">
        <v>211</v>
      </c>
      <c r="D7759" s="75">
        <v>93256</v>
      </c>
      <c r="E7759" s="75">
        <v>52.657930670324703</v>
      </c>
      <c r="F7759" s="75">
        <v>6529</v>
      </c>
      <c r="G7759" s="75">
        <v>84</v>
      </c>
      <c r="H7759" s="77"/>
      <c r="I7759" s="77"/>
    </row>
    <row r="7760" spans="1:9" x14ac:dyDescent="0.25">
      <c r="A7760" s="75">
        <v>6107003400</v>
      </c>
      <c r="B7760" s="75">
        <v>7016</v>
      </c>
      <c r="C7760" s="75" t="s">
        <v>211</v>
      </c>
      <c r="D7760" s="75">
        <v>93257</v>
      </c>
      <c r="E7760" s="75">
        <v>57.842089233072798</v>
      </c>
      <c r="F7760" s="75">
        <v>7016</v>
      </c>
      <c r="G7760" s="75">
        <v>68.3</v>
      </c>
      <c r="H7760" s="77"/>
      <c r="I7760" s="77"/>
    </row>
    <row r="7761" spans="1:9" x14ac:dyDescent="0.25">
      <c r="A7761" s="75">
        <v>6107004102</v>
      </c>
      <c r="B7761" s="75">
        <v>2028</v>
      </c>
      <c r="C7761" s="75" t="s">
        <v>211</v>
      </c>
      <c r="D7761" s="75">
        <v>93257</v>
      </c>
      <c r="E7761" s="75">
        <v>51.2011317095225</v>
      </c>
      <c r="F7761" s="75">
        <v>2028</v>
      </c>
      <c r="G7761" s="75">
        <v>66.400000000000006</v>
      </c>
      <c r="H7761" s="77"/>
      <c r="I7761" s="77"/>
    </row>
    <row r="7762" spans="1:9" x14ac:dyDescent="0.25">
      <c r="A7762" s="75">
        <v>6107004101</v>
      </c>
      <c r="B7762" s="75">
        <v>9670</v>
      </c>
      <c r="C7762" s="75" t="s">
        <v>211</v>
      </c>
      <c r="D7762" s="75">
        <v>93257</v>
      </c>
      <c r="E7762" s="75">
        <v>44.286569627606198</v>
      </c>
      <c r="F7762" s="75">
        <v>9670</v>
      </c>
      <c r="G7762" s="75">
        <v>75.599999999999994</v>
      </c>
      <c r="H7762" s="77"/>
      <c r="I7762" s="77"/>
    </row>
    <row r="7763" spans="1:9" x14ac:dyDescent="0.25">
      <c r="A7763" s="75">
        <v>6107003700</v>
      </c>
      <c r="B7763" s="75">
        <v>5931</v>
      </c>
      <c r="C7763" s="75" t="s">
        <v>211</v>
      </c>
      <c r="D7763" s="75">
        <v>93257</v>
      </c>
      <c r="E7763" s="75">
        <v>43.9430977766037</v>
      </c>
      <c r="F7763" s="75">
        <v>5931</v>
      </c>
      <c r="G7763" s="75">
        <v>66.2</v>
      </c>
      <c r="H7763" s="77"/>
      <c r="I7763" s="77"/>
    </row>
    <row r="7764" spans="1:9" x14ac:dyDescent="0.25">
      <c r="A7764" s="75">
        <v>6107003902</v>
      </c>
      <c r="B7764" s="75">
        <v>5847</v>
      </c>
      <c r="C7764" s="75" t="s">
        <v>211</v>
      </c>
      <c r="D7764" s="75">
        <v>93257</v>
      </c>
      <c r="E7764" s="75">
        <v>43.318015218364501</v>
      </c>
      <c r="F7764" s="75">
        <v>5847</v>
      </c>
      <c r="G7764" s="75">
        <v>61.7</v>
      </c>
      <c r="H7764" s="77"/>
      <c r="I7764" s="77"/>
    </row>
    <row r="7765" spans="1:9" x14ac:dyDescent="0.25">
      <c r="A7765" s="75">
        <v>6107003901</v>
      </c>
      <c r="B7765" s="75">
        <v>7184</v>
      </c>
      <c r="C7765" s="75" t="s">
        <v>211</v>
      </c>
      <c r="D7765" s="75">
        <v>93257</v>
      </c>
      <c r="E7765" s="75">
        <v>42.1245599957305</v>
      </c>
      <c r="F7765" s="75">
        <v>7184</v>
      </c>
      <c r="G7765" s="75">
        <v>69.400000000000006</v>
      </c>
      <c r="H7765" s="77"/>
      <c r="I7765" s="77"/>
    </row>
    <row r="7766" spans="1:9" x14ac:dyDescent="0.25">
      <c r="A7766" s="75">
        <v>6107003502</v>
      </c>
      <c r="B7766" s="75">
        <v>10796</v>
      </c>
      <c r="C7766" s="75" t="s">
        <v>211</v>
      </c>
      <c r="D7766" s="75">
        <v>93257</v>
      </c>
      <c r="E7766" s="75">
        <v>37.252197100282999</v>
      </c>
      <c r="F7766" s="75">
        <v>0</v>
      </c>
      <c r="G7766" s="75">
        <v>45.3</v>
      </c>
      <c r="H7766" s="77"/>
      <c r="I7766" s="77"/>
    </row>
    <row r="7767" spans="1:9" x14ac:dyDescent="0.25">
      <c r="A7767" s="75">
        <v>6107003802</v>
      </c>
      <c r="B7767" s="75">
        <v>4123</v>
      </c>
      <c r="C7767" s="75" t="s">
        <v>211</v>
      </c>
      <c r="D7767" s="75">
        <v>93257</v>
      </c>
      <c r="E7767" s="75">
        <v>36.450604881756298</v>
      </c>
      <c r="F7767" s="75">
        <v>0</v>
      </c>
      <c r="G7767" s="75">
        <v>86.1</v>
      </c>
      <c r="H7767" s="77"/>
      <c r="I7767" s="77"/>
    </row>
    <row r="7768" spans="1:9" x14ac:dyDescent="0.25">
      <c r="A7768" s="75">
        <v>6107003602</v>
      </c>
      <c r="B7768" s="75">
        <v>7114</v>
      </c>
      <c r="C7768" s="75" t="s">
        <v>211</v>
      </c>
      <c r="D7768" s="75">
        <v>93257</v>
      </c>
      <c r="E7768" s="75">
        <v>36.378589911904001</v>
      </c>
      <c r="F7768" s="75">
        <v>0</v>
      </c>
      <c r="G7768" s="75">
        <v>57.1</v>
      </c>
      <c r="H7768" s="77"/>
      <c r="I7768" s="77"/>
    </row>
    <row r="7769" spans="1:9" x14ac:dyDescent="0.25">
      <c r="A7769" s="75">
        <v>6107003801</v>
      </c>
      <c r="B7769" s="75">
        <v>3077</v>
      </c>
      <c r="C7769" s="75" t="s">
        <v>211</v>
      </c>
      <c r="D7769" s="75">
        <v>93257</v>
      </c>
      <c r="E7769" s="75">
        <v>35.425170072592202</v>
      </c>
      <c r="F7769" s="75">
        <v>0</v>
      </c>
      <c r="G7769" s="75">
        <v>58.1</v>
      </c>
      <c r="H7769" s="77"/>
      <c r="I7769" s="77"/>
    </row>
    <row r="7770" spans="1:9" x14ac:dyDescent="0.25">
      <c r="A7770" s="75">
        <v>6107003601</v>
      </c>
      <c r="B7770" s="75">
        <v>7090</v>
      </c>
      <c r="C7770" s="75" t="s">
        <v>211</v>
      </c>
      <c r="D7770" s="75">
        <v>93257</v>
      </c>
      <c r="E7770" s="75">
        <v>29.716530125667799</v>
      </c>
      <c r="F7770" s="75">
        <v>0</v>
      </c>
      <c r="G7770" s="75">
        <v>57.7</v>
      </c>
      <c r="H7770" s="77"/>
      <c r="I7770" s="77"/>
    </row>
    <row r="7771" spans="1:9" x14ac:dyDescent="0.25">
      <c r="A7771" s="75">
        <v>6107003501</v>
      </c>
      <c r="B7771" s="75">
        <v>2861</v>
      </c>
      <c r="C7771" s="75" t="s">
        <v>211</v>
      </c>
      <c r="D7771" s="75">
        <v>93257</v>
      </c>
      <c r="E7771" s="75">
        <v>25.860902181671801</v>
      </c>
      <c r="F7771" s="75">
        <v>0</v>
      </c>
      <c r="G7771" s="75">
        <v>33.299999999999997</v>
      </c>
      <c r="H7771" s="77"/>
      <c r="I7771" s="77"/>
    </row>
    <row r="7772" spans="1:9" x14ac:dyDescent="0.25">
      <c r="A7772" s="75">
        <v>6107004000</v>
      </c>
      <c r="B7772" s="75">
        <v>560</v>
      </c>
      <c r="C7772" s="75" t="s">
        <v>211</v>
      </c>
      <c r="D7772" s="75">
        <v>93257</v>
      </c>
      <c r="E7772" s="75" t="s">
        <v>147</v>
      </c>
      <c r="F7772" s="75">
        <v>0</v>
      </c>
      <c r="G7772" s="75">
        <v>96.2</v>
      </c>
      <c r="H7772" s="77"/>
      <c r="I7772" s="77"/>
    </row>
    <row r="7773" spans="1:9" x14ac:dyDescent="0.25">
      <c r="A7773" s="75">
        <v>6107002700</v>
      </c>
      <c r="B7773" s="75">
        <v>5615</v>
      </c>
      <c r="C7773" s="75" t="s">
        <v>211</v>
      </c>
      <c r="D7773" s="75">
        <v>93265</v>
      </c>
      <c r="E7773" s="75">
        <v>22.382942521699601</v>
      </c>
      <c r="F7773" s="75">
        <v>0</v>
      </c>
      <c r="G7773" s="75">
        <v>31.4</v>
      </c>
      <c r="H7773" s="77"/>
      <c r="I7773" s="77"/>
    </row>
    <row r="7774" spans="1:9" x14ac:dyDescent="0.25">
      <c r="A7774" s="75">
        <v>6107003300</v>
      </c>
      <c r="B7774" s="75">
        <v>7837</v>
      </c>
      <c r="C7774" s="75" t="s">
        <v>211</v>
      </c>
      <c r="D7774" s="75">
        <v>93267</v>
      </c>
      <c r="E7774" s="75">
        <v>47.401193522631203</v>
      </c>
      <c r="F7774" s="75">
        <v>7837</v>
      </c>
      <c r="G7774" s="75">
        <v>65</v>
      </c>
      <c r="H7774" s="77"/>
      <c r="I7774" s="77"/>
    </row>
    <row r="7775" spans="1:9" x14ac:dyDescent="0.25">
      <c r="A7775" s="75">
        <v>6107000100</v>
      </c>
      <c r="B7775" s="75">
        <v>5142</v>
      </c>
      <c r="C7775" s="75" t="s">
        <v>211</v>
      </c>
      <c r="D7775" s="75">
        <v>93271</v>
      </c>
      <c r="E7775" s="75">
        <v>23.0637264519697</v>
      </c>
      <c r="F7775" s="75">
        <v>0</v>
      </c>
      <c r="G7775" s="75">
        <v>32.4</v>
      </c>
      <c r="H7775" s="77"/>
      <c r="I7775" s="77"/>
    </row>
    <row r="7776" spans="1:9" x14ac:dyDescent="0.25">
      <c r="A7776" s="75">
        <v>6107003200</v>
      </c>
      <c r="B7776" s="75">
        <v>6446</v>
      </c>
      <c r="C7776" s="75" t="s">
        <v>211</v>
      </c>
      <c r="D7776" s="75">
        <v>93272</v>
      </c>
      <c r="E7776" s="75">
        <v>44.871668820511097</v>
      </c>
      <c r="F7776" s="75">
        <v>6446</v>
      </c>
      <c r="G7776" s="75">
        <v>79.2</v>
      </c>
      <c r="H7776" s="77"/>
      <c r="I7776" s="77"/>
    </row>
    <row r="7777" spans="1:9" x14ac:dyDescent="0.25">
      <c r="A7777" s="75">
        <v>6107002901</v>
      </c>
      <c r="B7777" s="75">
        <v>3729</v>
      </c>
      <c r="C7777" s="75" t="s">
        <v>211</v>
      </c>
      <c r="D7777" s="75">
        <v>93274</v>
      </c>
      <c r="E7777" s="75">
        <v>56.9581551471029</v>
      </c>
      <c r="F7777" s="75">
        <v>3729</v>
      </c>
      <c r="G7777" s="75">
        <v>73.7</v>
      </c>
      <c r="H7777" s="77"/>
      <c r="I7777" s="77"/>
    </row>
    <row r="7778" spans="1:9" x14ac:dyDescent="0.25">
      <c r="A7778" s="75">
        <v>6107003100</v>
      </c>
      <c r="B7778" s="75">
        <v>3591</v>
      </c>
      <c r="C7778" s="75" t="s">
        <v>211</v>
      </c>
      <c r="D7778" s="75">
        <v>93274</v>
      </c>
      <c r="E7778" s="75">
        <v>47.318455895804597</v>
      </c>
      <c r="F7778" s="75">
        <v>3591</v>
      </c>
      <c r="G7778" s="75">
        <v>66.5</v>
      </c>
      <c r="H7778" s="77"/>
      <c r="I7778" s="77"/>
    </row>
    <row r="7779" spans="1:9" x14ac:dyDescent="0.25">
      <c r="A7779" s="75">
        <v>6107002202</v>
      </c>
      <c r="B7779" s="75">
        <v>5542</v>
      </c>
      <c r="C7779" s="75" t="s">
        <v>211</v>
      </c>
      <c r="D7779" s="75">
        <v>93274</v>
      </c>
      <c r="E7779" s="75">
        <v>42.043266054670397</v>
      </c>
      <c r="F7779" s="75">
        <v>5542</v>
      </c>
      <c r="G7779" s="75">
        <v>80.7</v>
      </c>
      <c r="H7779" s="77"/>
      <c r="I7779" s="77"/>
    </row>
    <row r="7780" spans="1:9" x14ac:dyDescent="0.25">
      <c r="A7780" s="75">
        <v>6107003001</v>
      </c>
      <c r="B7780" s="75">
        <v>4652</v>
      </c>
      <c r="C7780" s="75" t="s">
        <v>211</v>
      </c>
      <c r="D7780" s="75">
        <v>93274</v>
      </c>
      <c r="E7780" s="75">
        <v>41.870780409637803</v>
      </c>
      <c r="F7780" s="75">
        <v>4652</v>
      </c>
      <c r="G7780" s="75">
        <v>74.2</v>
      </c>
      <c r="H7780" s="77"/>
      <c r="I7780" s="77"/>
    </row>
    <row r="7781" spans="1:9" x14ac:dyDescent="0.25">
      <c r="A7781" s="75">
        <v>6107002304</v>
      </c>
      <c r="B7781" s="75">
        <v>1740</v>
      </c>
      <c r="C7781" s="75" t="s">
        <v>211</v>
      </c>
      <c r="D7781" s="75">
        <v>93274</v>
      </c>
      <c r="E7781" s="75">
        <v>41.033423969114203</v>
      </c>
      <c r="F7781" s="75">
        <v>1740</v>
      </c>
      <c r="G7781" s="75">
        <v>52.9</v>
      </c>
      <c r="H7781" s="77"/>
      <c r="I7781" s="77"/>
    </row>
    <row r="7782" spans="1:9" x14ac:dyDescent="0.25">
      <c r="A7782" s="75">
        <v>6107002100</v>
      </c>
      <c r="B7782" s="75">
        <v>2499</v>
      </c>
      <c r="C7782" s="75" t="s">
        <v>211</v>
      </c>
      <c r="D7782" s="75">
        <v>93274</v>
      </c>
      <c r="E7782" s="75">
        <v>39.755283420210802</v>
      </c>
      <c r="F7782" s="75">
        <v>2499</v>
      </c>
      <c r="G7782" s="75">
        <v>50.1</v>
      </c>
      <c r="H7782" s="77"/>
      <c r="I7782" s="77"/>
    </row>
    <row r="7783" spans="1:9" x14ac:dyDescent="0.25">
      <c r="A7783" s="75">
        <v>6107003002</v>
      </c>
      <c r="B7783" s="75">
        <v>3519</v>
      </c>
      <c r="C7783" s="75" t="s">
        <v>211</v>
      </c>
      <c r="D7783" s="75">
        <v>93274</v>
      </c>
      <c r="E7783" s="75">
        <v>39.196586097176301</v>
      </c>
      <c r="F7783" s="75">
        <v>0</v>
      </c>
      <c r="G7783" s="75">
        <v>62.9</v>
      </c>
      <c r="H7783" s="77"/>
      <c r="I7783" s="77"/>
    </row>
    <row r="7784" spans="1:9" x14ac:dyDescent="0.25">
      <c r="A7784" s="75">
        <v>6107002400</v>
      </c>
      <c r="B7784" s="75">
        <v>11470</v>
      </c>
      <c r="C7784" s="75" t="s">
        <v>211</v>
      </c>
      <c r="D7784" s="75">
        <v>93274</v>
      </c>
      <c r="E7784" s="75">
        <v>38.894874618511999</v>
      </c>
      <c r="F7784" s="75">
        <v>0</v>
      </c>
      <c r="G7784" s="75">
        <v>29.7</v>
      </c>
      <c r="H7784" s="77"/>
      <c r="I7784" s="77"/>
    </row>
    <row r="7785" spans="1:9" x14ac:dyDescent="0.25">
      <c r="A7785" s="75">
        <v>6107002904</v>
      </c>
      <c r="B7785" s="75">
        <v>5002</v>
      </c>
      <c r="C7785" s="75" t="s">
        <v>211</v>
      </c>
      <c r="D7785" s="75">
        <v>93274</v>
      </c>
      <c r="E7785" s="75">
        <v>37.519527683130903</v>
      </c>
      <c r="F7785" s="75">
        <v>0</v>
      </c>
      <c r="G7785" s="75">
        <v>42.6</v>
      </c>
      <c r="H7785" s="77"/>
      <c r="I7785" s="77"/>
    </row>
    <row r="7786" spans="1:9" x14ac:dyDescent="0.25">
      <c r="A7786" s="75">
        <v>6107002303</v>
      </c>
      <c r="B7786" s="75">
        <v>6447</v>
      </c>
      <c r="C7786" s="75" t="s">
        <v>211</v>
      </c>
      <c r="D7786" s="75">
        <v>93274</v>
      </c>
      <c r="E7786" s="75">
        <v>36.548824915383904</v>
      </c>
      <c r="F7786" s="75">
        <v>0</v>
      </c>
      <c r="G7786" s="75">
        <v>18.2</v>
      </c>
      <c r="H7786" s="77"/>
      <c r="I7786" s="77"/>
    </row>
    <row r="7787" spans="1:9" x14ac:dyDescent="0.25">
      <c r="A7787" s="75">
        <v>6107002204</v>
      </c>
      <c r="B7787" s="75">
        <v>6126</v>
      </c>
      <c r="C7787" s="75" t="s">
        <v>211</v>
      </c>
      <c r="D7787" s="75">
        <v>93274</v>
      </c>
      <c r="E7787" s="75">
        <v>35.940619418234803</v>
      </c>
      <c r="F7787" s="75">
        <v>0</v>
      </c>
      <c r="G7787" s="75">
        <v>73.599999999999994</v>
      </c>
      <c r="H7787" s="77"/>
      <c r="I7787" s="77"/>
    </row>
    <row r="7788" spans="1:9" x14ac:dyDescent="0.25">
      <c r="A7788" s="75">
        <v>6107002203</v>
      </c>
      <c r="B7788" s="75">
        <v>4363</v>
      </c>
      <c r="C7788" s="75" t="s">
        <v>211</v>
      </c>
      <c r="D7788" s="75">
        <v>93274</v>
      </c>
      <c r="E7788" s="75">
        <v>32.743259169486301</v>
      </c>
      <c r="F7788" s="75">
        <v>0</v>
      </c>
      <c r="G7788" s="75">
        <v>53.3</v>
      </c>
      <c r="H7788" s="77"/>
      <c r="I7788" s="77"/>
    </row>
    <row r="7789" spans="1:9" x14ac:dyDescent="0.25">
      <c r="A7789" s="75">
        <v>6107002903</v>
      </c>
      <c r="B7789" s="75">
        <v>5097</v>
      </c>
      <c r="C7789" s="75" t="s">
        <v>211</v>
      </c>
      <c r="D7789" s="75">
        <v>93274</v>
      </c>
      <c r="E7789" s="75">
        <v>31.8245258547554</v>
      </c>
      <c r="F7789" s="75">
        <v>0</v>
      </c>
      <c r="G7789" s="75">
        <v>45.5</v>
      </c>
      <c r="H7789" s="77"/>
      <c r="I7789" s="77"/>
    </row>
    <row r="7790" spans="1:9" x14ac:dyDescent="0.25">
      <c r="A7790" s="75">
        <v>6107002302</v>
      </c>
      <c r="B7790" s="75">
        <v>4570</v>
      </c>
      <c r="C7790" s="75" t="s">
        <v>211</v>
      </c>
      <c r="D7790" s="75">
        <v>93274</v>
      </c>
      <c r="E7790" s="75">
        <v>29.911153723858401</v>
      </c>
      <c r="F7790" s="75">
        <v>0</v>
      </c>
      <c r="G7790" s="75">
        <v>33.9</v>
      </c>
      <c r="H7790" s="77"/>
      <c r="I7790" s="77"/>
    </row>
    <row r="7791" spans="1:9" x14ac:dyDescent="0.25">
      <c r="A7791" s="75">
        <v>6107000900</v>
      </c>
      <c r="B7791" s="75">
        <v>8171</v>
      </c>
      <c r="C7791" s="75" t="s">
        <v>211</v>
      </c>
      <c r="D7791" s="75">
        <v>93291</v>
      </c>
      <c r="E7791" s="75">
        <v>51.0650070724136</v>
      </c>
      <c r="F7791" s="75">
        <v>8171</v>
      </c>
      <c r="G7791" s="75">
        <v>66</v>
      </c>
      <c r="H7791" s="77"/>
      <c r="I7791" s="77"/>
    </row>
    <row r="7792" spans="1:9" x14ac:dyDescent="0.25">
      <c r="A7792" s="75">
        <v>6107001701</v>
      </c>
      <c r="B7792" s="75">
        <v>6117</v>
      </c>
      <c r="C7792" s="75" t="s">
        <v>211</v>
      </c>
      <c r="D7792" s="75">
        <v>93292</v>
      </c>
      <c r="E7792" s="75">
        <v>45.7883249026508</v>
      </c>
      <c r="F7792" s="75">
        <v>6117</v>
      </c>
      <c r="G7792" s="75">
        <v>68.599999999999994</v>
      </c>
      <c r="H7792" s="77"/>
      <c r="I7792" s="77"/>
    </row>
    <row r="7793" spans="1:9" x14ac:dyDescent="0.25">
      <c r="A7793" s="75">
        <v>6107001100</v>
      </c>
      <c r="B7793" s="75">
        <v>6983</v>
      </c>
      <c r="C7793" s="75" t="s">
        <v>211</v>
      </c>
      <c r="D7793" s="75">
        <v>93291</v>
      </c>
      <c r="E7793" s="75">
        <v>45.328815799418997</v>
      </c>
      <c r="F7793" s="75">
        <v>6983</v>
      </c>
      <c r="G7793" s="75">
        <v>82.2</v>
      </c>
      <c r="H7793" s="77"/>
      <c r="I7793" s="77"/>
    </row>
    <row r="7794" spans="1:9" x14ac:dyDescent="0.25">
      <c r="A7794" s="75">
        <v>6107001004</v>
      </c>
      <c r="B7794" s="75">
        <v>8235</v>
      </c>
      <c r="C7794" s="75" t="s">
        <v>211</v>
      </c>
      <c r="D7794" s="75">
        <v>93291</v>
      </c>
      <c r="E7794" s="75">
        <v>44.918865446524897</v>
      </c>
      <c r="F7794" s="75">
        <v>8235</v>
      </c>
      <c r="G7794" s="75">
        <v>63.2</v>
      </c>
      <c r="H7794" s="77"/>
      <c r="I7794" s="77"/>
    </row>
    <row r="7795" spans="1:9" x14ac:dyDescent="0.25">
      <c r="A7795" s="75">
        <v>6107001302</v>
      </c>
      <c r="B7795" s="75">
        <v>8037</v>
      </c>
      <c r="C7795" s="75" t="s">
        <v>211</v>
      </c>
      <c r="D7795" s="75">
        <v>93292</v>
      </c>
      <c r="E7795" s="75">
        <v>44.436401360845998</v>
      </c>
      <c r="F7795" s="75">
        <v>8037</v>
      </c>
      <c r="G7795" s="75">
        <v>48.2</v>
      </c>
      <c r="H7795" s="77"/>
      <c r="I7795" s="77"/>
    </row>
    <row r="7796" spans="1:9" x14ac:dyDescent="0.25">
      <c r="A7796" s="75">
        <v>6107001602</v>
      </c>
      <c r="B7796" s="75">
        <v>5745</v>
      </c>
      <c r="C7796" s="75" t="s">
        <v>211</v>
      </c>
      <c r="D7796" s="75">
        <v>93292</v>
      </c>
      <c r="E7796" s="75">
        <v>43.762234795432597</v>
      </c>
      <c r="F7796" s="75">
        <v>5745</v>
      </c>
      <c r="G7796" s="75">
        <v>65.400000000000006</v>
      </c>
      <c r="H7796" s="77"/>
      <c r="I7796" s="77"/>
    </row>
    <row r="7797" spans="1:9" x14ac:dyDescent="0.25">
      <c r="A7797" s="75">
        <v>6107001200</v>
      </c>
      <c r="B7797" s="75">
        <v>1337</v>
      </c>
      <c r="C7797" s="75" t="s">
        <v>211</v>
      </c>
      <c r="D7797" s="75">
        <v>93291</v>
      </c>
      <c r="E7797" s="75">
        <v>42.073218238967698</v>
      </c>
      <c r="F7797" s="75">
        <v>1337</v>
      </c>
      <c r="G7797" s="75">
        <v>73</v>
      </c>
      <c r="H7797" s="77"/>
      <c r="I7797" s="77"/>
    </row>
    <row r="7798" spans="1:9" x14ac:dyDescent="0.25">
      <c r="A7798" s="75">
        <v>6107001003</v>
      </c>
      <c r="B7798" s="75">
        <v>19732</v>
      </c>
      <c r="C7798" s="75" t="s">
        <v>211</v>
      </c>
      <c r="D7798" s="75">
        <v>93291</v>
      </c>
      <c r="E7798" s="75">
        <v>40.5020821902176</v>
      </c>
      <c r="F7798" s="75">
        <v>19732</v>
      </c>
      <c r="G7798" s="75">
        <v>31.3</v>
      </c>
      <c r="H7798" s="77"/>
      <c r="I7798" s="77"/>
    </row>
    <row r="7799" spans="1:9" x14ac:dyDescent="0.25">
      <c r="A7799" s="75">
        <v>6107002003</v>
      </c>
      <c r="B7799" s="75">
        <v>5663</v>
      </c>
      <c r="C7799" s="75" t="s">
        <v>211</v>
      </c>
      <c r="D7799" s="75">
        <v>93277</v>
      </c>
      <c r="E7799" s="75">
        <v>37.531086074507698</v>
      </c>
      <c r="F7799" s="75">
        <v>0</v>
      </c>
      <c r="G7799" s="75">
        <v>44.4</v>
      </c>
      <c r="H7799" s="77"/>
      <c r="I7799" s="77"/>
    </row>
    <row r="7800" spans="1:9" x14ac:dyDescent="0.25">
      <c r="A7800" s="75">
        <v>6107001902</v>
      </c>
      <c r="B7800" s="75">
        <v>4016</v>
      </c>
      <c r="C7800" s="75" t="s">
        <v>211</v>
      </c>
      <c r="D7800" s="75">
        <v>93277</v>
      </c>
      <c r="E7800" s="75">
        <v>36.429935785802499</v>
      </c>
      <c r="F7800" s="75">
        <v>0</v>
      </c>
      <c r="G7800" s="75">
        <v>30.2</v>
      </c>
      <c r="H7800" s="77"/>
      <c r="I7800" s="77"/>
    </row>
    <row r="7801" spans="1:9" x14ac:dyDescent="0.25">
      <c r="A7801" s="75">
        <v>6107000800</v>
      </c>
      <c r="B7801" s="75">
        <v>7416</v>
      </c>
      <c r="C7801" s="75" t="s">
        <v>211</v>
      </c>
      <c r="D7801" s="75">
        <v>93292</v>
      </c>
      <c r="E7801" s="75">
        <v>36.182656245835403</v>
      </c>
      <c r="F7801" s="75">
        <v>0</v>
      </c>
      <c r="G7801" s="75">
        <v>72</v>
      </c>
      <c r="H7801" s="77"/>
      <c r="I7801" s="77"/>
    </row>
    <row r="7802" spans="1:9" x14ac:dyDescent="0.25">
      <c r="A7802" s="75">
        <v>6107002008</v>
      </c>
      <c r="B7802" s="75">
        <v>2769</v>
      </c>
      <c r="C7802" s="75" t="s">
        <v>211</v>
      </c>
      <c r="D7802" s="75">
        <v>93277</v>
      </c>
      <c r="E7802" s="75">
        <v>34.790045414425798</v>
      </c>
      <c r="F7802" s="75">
        <v>0</v>
      </c>
      <c r="G7802" s="75">
        <v>67.599999999999994</v>
      </c>
      <c r="H7802" s="77"/>
      <c r="I7802" s="77"/>
    </row>
    <row r="7803" spans="1:9" x14ac:dyDescent="0.25">
      <c r="A7803" s="75">
        <v>6107001006</v>
      </c>
      <c r="B7803" s="75">
        <v>5765</v>
      </c>
      <c r="C7803" s="75" t="s">
        <v>211</v>
      </c>
      <c r="D7803" s="75">
        <v>93291</v>
      </c>
      <c r="E7803" s="75">
        <v>32.995076268293403</v>
      </c>
      <c r="F7803" s="75">
        <v>0</v>
      </c>
      <c r="G7803" s="75">
        <v>27.8</v>
      </c>
      <c r="H7803" s="77"/>
      <c r="I7803" s="77"/>
    </row>
    <row r="7804" spans="1:9" x14ac:dyDescent="0.25">
      <c r="A7804" s="75">
        <v>6107001301</v>
      </c>
      <c r="B7804" s="75">
        <v>8013</v>
      </c>
      <c r="C7804" s="75" t="s">
        <v>211</v>
      </c>
      <c r="D7804" s="75">
        <v>93292</v>
      </c>
      <c r="E7804" s="75">
        <v>32.453719507001203</v>
      </c>
      <c r="F7804" s="75">
        <v>0</v>
      </c>
      <c r="G7804" s="75">
        <v>46</v>
      </c>
      <c r="H7804" s="77"/>
      <c r="I7804" s="77"/>
    </row>
    <row r="7805" spans="1:9" x14ac:dyDescent="0.25">
      <c r="A7805" s="75">
        <v>6107002009</v>
      </c>
      <c r="B7805" s="75">
        <v>4376</v>
      </c>
      <c r="C7805" s="75" t="s">
        <v>211</v>
      </c>
      <c r="D7805" s="75">
        <v>93277</v>
      </c>
      <c r="E7805" s="75">
        <v>32.054354419930299</v>
      </c>
      <c r="F7805" s="75">
        <v>0</v>
      </c>
      <c r="G7805" s="75">
        <v>43.3</v>
      </c>
      <c r="H7805" s="77"/>
      <c r="I7805" s="77"/>
    </row>
    <row r="7806" spans="1:9" x14ac:dyDescent="0.25">
      <c r="A7806" s="75">
        <v>6107001703</v>
      </c>
      <c r="B7806" s="75">
        <v>7149</v>
      </c>
      <c r="C7806" s="75" t="s">
        <v>211</v>
      </c>
      <c r="D7806" s="75">
        <v>93292</v>
      </c>
      <c r="E7806" s="75">
        <v>31.732123036110099</v>
      </c>
      <c r="F7806" s="75">
        <v>0</v>
      </c>
      <c r="G7806" s="75">
        <v>21.6</v>
      </c>
      <c r="H7806" s="77"/>
      <c r="I7806" s="77"/>
    </row>
    <row r="7807" spans="1:9" x14ac:dyDescent="0.25">
      <c r="A7807" s="75">
        <v>6107001704</v>
      </c>
      <c r="B7807" s="75">
        <v>6500</v>
      </c>
      <c r="C7807" s="75" t="s">
        <v>211</v>
      </c>
      <c r="D7807" s="75">
        <v>93292</v>
      </c>
      <c r="E7807" s="75">
        <v>31.352228891822801</v>
      </c>
      <c r="F7807" s="75">
        <v>0</v>
      </c>
      <c r="G7807" s="75">
        <v>33</v>
      </c>
      <c r="H7807" s="77"/>
      <c r="I7807" s="77"/>
    </row>
    <row r="7808" spans="1:9" x14ac:dyDescent="0.25">
      <c r="A7808" s="75">
        <v>6107002002</v>
      </c>
      <c r="B7808" s="75">
        <v>4830</v>
      </c>
      <c r="C7808" s="75" t="s">
        <v>211</v>
      </c>
      <c r="D7808" s="75">
        <v>93277</v>
      </c>
      <c r="E7808" s="75">
        <v>30.2182599708262</v>
      </c>
      <c r="F7808" s="75">
        <v>0</v>
      </c>
      <c r="G7808" s="75">
        <v>44.4</v>
      </c>
      <c r="H7808" s="77"/>
      <c r="I7808" s="77"/>
    </row>
    <row r="7809" spans="1:9" x14ac:dyDescent="0.25">
      <c r="A7809" s="75">
        <v>6107001005</v>
      </c>
      <c r="B7809" s="75">
        <v>2733</v>
      </c>
      <c r="C7809" s="75" t="s">
        <v>211</v>
      </c>
      <c r="D7809" s="75">
        <v>93291</v>
      </c>
      <c r="E7809" s="75">
        <v>28.747586116725699</v>
      </c>
      <c r="F7809" s="75">
        <v>0</v>
      </c>
      <c r="G7809" s="75">
        <v>24.3</v>
      </c>
      <c r="H7809" s="77"/>
      <c r="I7809" s="77"/>
    </row>
    <row r="7810" spans="1:9" x14ac:dyDescent="0.25">
      <c r="A7810" s="75">
        <v>6107002007</v>
      </c>
      <c r="B7810" s="75">
        <v>8185</v>
      </c>
      <c r="C7810" s="75" t="s">
        <v>211</v>
      </c>
      <c r="D7810" s="75">
        <v>93277</v>
      </c>
      <c r="E7810" s="75">
        <v>28.298031625232699</v>
      </c>
      <c r="F7810" s="75">
        <v>0</v>
      </c>
      <c r="G7810" s="75">
        <v>30.4</v>
      </c>
      <c r="H7810" s="77"/>
      <c r="I7810" s="77"/>
    </row>
    <row r="7811" spans="1:9" x14ac:dyDescent="0.25">
      <c r="A7811" s="75">
        <v>6107002004</v>
      </c>
      <c r="B7811" s="75">
        <v>4910</v>
      </c>
      <c r="C7811" s="75" t="s">
        <v>211</v>
      </c>
      <c r="D7811" s="75">
        <v>93277</v>
      </c>
      <c r="E7811" s="75">
        <v>27.225011361248001</v>
      </c>
      <c r="F7811" s="75">
        <v>0</v>
      </c>
      <c r="G7811" s="75">
        <v>28.5</v>
      </c>
      <c r="H7811" s="77"/>
      <c r="I7811" s="77"/>
    </row>
    <row r="7812" spans="1:9" x14ac:dyDescent="0.25">
      <c r="A7812" s="75">
        <v>6107001901</v>
      </c>
      <c r="B7812" s="75">
        <v>3390</v>
      </c>
      <c r="C7812" s="75" t="s">
        <v>211</v>
      </c>
      <c r="D7812" s="75">
        <v>93277</v>
      </c>
      <c r="E7812" s="75">
        <v>26.257556408704801</v>
      </c>
      <c r="F7812" s="75">
        <v>0</v>
      </c>
      <c r="G7812" s="75">
        <v>34.5</v>
      </c>
      <c r="H7812" s="77"/>
      <c r="I7812" s="77"/>
    </row>
    <row r="7813" spans="1:9" x14ac:dyDescent="0.25">
      <c r="A7813" s="75">
        <v>6107002006</v>
      </c>
      <c r="B7813" s="75">
        <v>4378</v>
      </c>
      <c r="C7813" s="75" t="s">
        <v>211</v>
      </c>
      <c r="D7813" s="75">
        <v>93277</v>
      </c>
      <c r="E7813" s="75">
        <v>26.010412823659902</v>
      </c>
      <c r="F7813" s="75">
        <v>0</v>
      </c>
      <c r="G7813" s="75">
        <v>25.2</v>
      </c>
      <c r="H7813" s="77"/>
      <c r="I7813" s="77"/>
    </row>
    <row r="7814" spans="1:9" x14ac:dyDescent="0.25">
      <c r="A7814" s="75">
        <v>6107001800</v>
      </c>
      <c r="B7814" s="75">
        <v>4689</v>
      </c>
      <c r="C7814" s="75" t="s">
        <v>211</v>
      </c>
      <c r="D7814" s="75">
        <v>93277</v>
      </c>
      <c r="E7814" s="75">
        <v>25.7087438047541</v>
      </c>
      <c r="F7814" s="75">
        <v>0</v>
      </c>
      <c r="G7814" s="75">
        <v>30.9</v>
      </c>
      <c r="H7814" s="77"/>
      <c r="I7814" s="77"/>
    </row>
    <row r="7815" spans="1:9" x14ac:dyDescent="0.25">
      <c r="A7815" s="75">
        <v>6107000701</v>
      </c>
      <c r="B7815" s="75">
        <v>2635</v>
      </c>
      <c r="C7815" s="75" t="s">
        <v>211</v>
      </c>
      <c r="D7815" s="75">
        <v>93286</v>
      </c>
      <c r="E7815" s="75">
        <v>38.083839270068502</v>
      </c>
      <c r="F7815" s="75">
        <v>0</v>
      </c>
      <c r="G7815" s="75">
        <v>56.9</v>
      </c>
      <c r="H7815" s="77"/>
      <c r="I7815" s="77"/>
    </row>
    <row r="7816" spans="1:9" x14ac:dyDescent="0.25">
      <c r="A7816" s="75">
        <v>6107000702</v>
      </c>
      <c r="B7816" s="75">
        <v>5391</v>
      </c>
      <c r="C7816" s="75" t="s">
        <v>211</v>
      </c>
      <c r="D7816" s="75">
        <v>93286</v>
      </c>
      <c r="E7816" s="75">
        <v>33.011973062373201</v>
      </c>
      <c r="F7816" s="75">
        <v>0</v>
      </c>
      <c r="G7816" s="75">
        <v>63.6</v>
      </c>
      <c r="H7816" s="77"/>
      <c r="I7816" s="77"/>
    </row>
    <row r="7817" spans="1:9" x14ac:dyDescent="0.25">
      <c r="A7817" s="75">
        <v>6109005100</v>
      </c>
      <c r="B7817" s="75">
        <v>8355</v>
      </c>
      <c r="C7817" s="75" t="s">
        <v>212</v>
      </c>
      <c r="D7817" s="75">
        <v>95327</v>
      </c>
      <c r="E7817" s="75">
        <v>24.571421446077899</v>
      </c>
      <c r="F7817" s="75">
        <v>0</v>
      </c>
      <c r="G7817" s="75">
        <v>38.799999999999997</v>
      </c>
      <c r="H7817" s="77"/>
      <c r="I7817" s="77"/>
    </row>
    <row r="7818" spans="1:9" x14ac:dyDescent="0.25">
      <c r="A7818" s="75">
        <v>6109005201</v>
      </c>
      <c r="B7818" s="75">
        <v>1778</v>
      </c>
      <c r="C7818" s="75" t="s">
        <v>212</v>
      </c>
      <c r="D7818" s="75">
        <v>95327</v>
      </c>
      <c r="E7818" s="75">
        <v>22.430327134511899</v>
      </c>
      <c r="F7818" s="75">
        <v>0</v>
      </c>
      <c r="G7818" s="75">
        <v>17</v>
      </c>
      <c r="H7818" s="77"/>
      <c r="I7818" s="77"/>
    </row>
    <row r="7819" spans="1:9" x14ac:dyDescent="0.25">
      <c r="A7819" s="75">
        <v>6109985202</v>
      </c>
      <c r="B7819" s="75">
        <v>3590</v>
      </c>
      <c r="C7819" s="75" t="s">
        <v>212</v>
      </c>
      <c r="D7819" s="75">
        <v>95327</v>
      </c>
      <c r="E7819" s="75" t="s">
        <v>147</v>
      </c>
      <c r="F7819" s="75">
        <v>0</v>
      </c>
      <c r="G7819" s="75" t="s">
        <v>147</v>
      </c>
      <c r="H7819" s="77"/>
      <c r="I7819" s="77"/>
    </row>
    <row r="7820" spans="1:9" x14ac:dyDescent="0.25">
      <c r="A7820" s="75">
        <v>6109002100</v>
      </c>
      <c r="B7820" s="75">
        <v>4439</v>
      </c>
      <c r="C7820" s="75" t="s">
        <v>212</v>
      </c>
      <c r="D7820" s="75">
        <v>95335</v>
      </c>
      <c r="E7820" s="75">
        <v>26.956023003838499</v>
      </c>
      <c r="F7820" s="75">
        <v>0</v>
      </c>
      <c r="G7820" s="75">
        <v>40</v>
      </c>
      <c r="H7820" s="77"/>
      <c r="I7820" s="77"/>
    </row>
    <row r="7821" spans="1:9" x14ac:dyDescent="0.25">
      <c r="A7821" s="75">
        <v>6109003100</v>
      </c>
      <c r="B7821" s="75">
        <v>6433</v>
      </c>
      <c r="C7821" s="75" t="s">
        <v>212</v>
      </c>
      <c r="D7821" s="75">
        <v>95335</v>
      </c>
      <c r="E7821" s="75">
        <v>17.808492899876502</v>
      </c>
      <c r="F7821" s="75">
        <v>0</v>
      </c>
      <c r="G7821" s="75">
        <v>37.9</v>
      </c>
      <c r="H7821" s="77"/>
      <c r="I7821" s="77"/>
    </row>
    <row r="7822" spans="1:9" x14ac:dyDescent="0.25">
      <c r="A7822" s="75">
        <v>6109003200</v>
      </c>
      <c r="B7822" s="75">
        <v>5765</v>
      </c>
      <c r="C7822" s="75" t="s">
        <v>212</v>
      </c>
      <c r="D7822" s="75">
        <v>95346</v>
      </c>
      <c r="E7822" s="75">
        <v>14.468683101167899</v>
      </c>
      <c r="F7822" s="75">
        <v>0</v>
      </c>
      <c r="G7822" s="75">
        <v>27.2</v>
      </c>
      <c r="H7822" s="77"/>
      <c r="I7822" s="77"/>
    </row>
    <row r="7823" spans="1:9" x14ac:dyDescent="0.25">
      <c r="A7823" s="75">
        <v>6109001200</v>
      </c>
      <c r="B7823" s="75">
        <v>3678</v>
      </c>
      <c r="C7823" s="75" t="s">
        <v>212</v>
      </c>
      <c r="D7823" s="75">
        <v>95370</v>
      </c>
      <c r="E7823" s="75">
        <v>29.5462796222515</v>
      </c>
      <c r="F7823" s="75">
        <v>0</v>
      </c>
      <c r="G7823" s="75">
        <v>51.7</v>
      </c>
      <c r="H7823" s="77"/>
      <c r="I7823" s="77"/>
    </row>
    <row r="7824" spans="1:9" x14ac:dyDescent="0.25">
      <c r="A7824" s="75">
        <v>6109004100</v>
      </c>
      <c r="B7824" s="75">
        <v>5358</v>
      </c>
      <c r="C7824" s="75" t="s">
        <v>212</v>
      </c>
      <c r="D7824" s="75">
        <v>95370</v>
      </c>
      <c r="E7824" s="75">
        <v>24.403990947681901</v>
      </c>
      <c r="F7824" s="75">
        <v>0</v>
      </c>
      <c r="G7824" s="75">
        <v>26.6</v>
      </c>
      <c r="H7824" s="77"/>
      <c r="I7824" s="77"/>
    </row>
    <row r="7825" spans="1:9" x14ac:dyDescent="0.25">
      <c r="A7825" s="75">
        <v>6109001100</v>
      </c>
      <c r="B7825" s="75">
        <v>3883</v>
      </c>
      <c r="C7825" s="75" t="s">
        <v>212</v>
      </c>
      <c r="D7825" s="75">
        <v>95370</v>
      </c>
      <c r="E7825" s="75">
        <v>15.369996288458299</v>
      </c>
      <c r="F7825" s="75">
        <v>0</v>
      </c>
      <c r="G7825" s="75">
        <v>30.6</v>
      </c>
      <c r="H7825" s="77"/>
      <c r="I7825" s="77"/>
    </row>
    <row r="7826" spans="1:9" x14ac:dyDescent="0.25">
      <c r="A7826" s="75">
        <v>6109002200</v>
      </c>
      <c r="B7826" s="75">
        <v>8132</v>
      </c>
      <c r="C7826" s="75" t="s">
        <v>212</v>
      </c>
      <c r="D7826" s="75">
        <v>95370</v>
      </c>
      <c r="E7826" s="75">
        <v>12.8999860039519</v>
      </c>
      <c r="F7826" s="75">
        <v>0</v>
      </c>
      <c r="G7826" s="75">
        <v>21.8</v>
      </c>
      <c r="H7826" s="77"/>
      <c r="I7826" s="77"/>
    </row>
    <row r="7827" spans="1:9" x14ac:dyDescent="0.25">
      <c r="A7827" s="75">
        <v>6109004200</v>
      </c>
      <c r="B7827" s="75">
        <v>3954</v>
      </c>
      <c r="C7827" s="75" t="s">
        <v>212</v>
      </c>
      <c r="D7827" s="75">
        <v>95389</v>
      </c>
      <c r="E7827" s="75">
        <v>20.147690967134601</v>
      </c>
      <c r="F7827" s="75">
        <v>0</v>
      </c>
      <c r="G7827" s="75">
        <v>35.5</v>
      </c>
      <c r="H7827" s="77"/>
      <c r="I7827" s="77"/>
    </row>
    <row r="7828" spans="1:9" x14ac:dyDescent="0.25">
      <c r="A7828" s="75">
        <v>6111007405</v>
      </c>
      <c r="B7828" s="75">
        <v>6304</v>
      </c>
      <c r="C7828" s="75" t="s">
        <v>213</v>
      </c>
      <c r="D7828" s="75">
        <v>91301</v>
      </c>
      <c r="E7828" s="75">
        <v>6.0313612622611004</v>
      </c>
      <c r="F7828" s="75">
        <v>0</v>
      </c>
      <c r="G7828" s="75">
        <v>7.5</v>
      </c>
      <c r="H7828" s="77"/>
      <c r="I7828" s="77"/>
    </row>
    <row r="7829" spans="1:9" x14ac:dyDescent="0.25">
      <c r="A7829" s="75">
        <v>6111005600</v>
      </c>
      <c r="B7829" s="75">
        <v>9976</v>
      </c>
      <c r="C7829" s="75" t="s">
        <v>213</v>
      </c>
      <c r="D7829" s="75">
        <v>93012</v>
      </c>
      <c r="E7829" s="75">
        <v>30.0316745236067</v>
      </c>
      <c r="F7829" s="75">
        <v>0</v>
      </c>
      <c r="G7829" s="75">
        <v>22</v>
      </c>
      <c r="H7829" s="77"/>
      <c r="I7829" s="77"/>
    </row>
    <row r="7830" spans="1:9" x14ac:dyDescent="0.25">
      <c r="A7830" s="75">
        <v>6111005205</v>
      </c>
      <c r="B7830" s="75">
        <v>5767</v>
      </c>
      <c r="C7830" s="75" t="s">
        <v>213</v>
      </c>
      <c r="D7830" s="75">
        <v>93010</v>
      </c>
      <c r="E7830" s="75">
        <v>27.7262021370166</v>
      </c>
      <c r="F7830" s="75">
        <v>0</v>
      </c>
      <c r="G7830" s="75">
        <v>19.2</v>
      </c>
      <c r="H7830" s="77"/>
      <c r="I7830" s="77"/>
    </row>
    <row r="7831" spans="1:9" x14ac:dyDescent="0.25">
      <c r="A7831" s="75">
        <v>6111005502</v>
      </c>
      <c r="B7831" s="75">
        <v>5127</v>
      </c>
      <c r="C7831" s="75" t="s">
        <v>213</v>
      </c>
      <c r="D7831" s="75">
        <v>93010</v>
      </c>
      <c r="E7831" s="75">
        <v>23.539037041934499</v>
      </c>
      <c r="F7831" s="75">
        <v>0</v>
      </c>
      <c r="G7831" s="75">
        <v>42.4</v>
      </c>
      <c r="H7831" s="77"/>
      <c r="I7831" s="77"/>
    </row>
    <row r="7832" spans="1:9" x14ac:dyDescent="0.25">
      <c r="A7832" s="75">
        <v>6111005403</v>
      </c>
      <c r="B7832" s="75">
        <v>2694</v>
      </c>
      <c r="C7832" s="75" t="s">
        <v>213</v>
      </c>
      <c r="D7832" s="75">
        <v>93010</v>
      </c>
      <c r="E7832" s="75">
        <v>23.222956589574299</v>
      </c>
      <c r="F7832" s="75">
        <v>0</v>
      </c>
      <c r="G7832" s="75">
        <v>37.5</v>
      </c>
      <c r="H7832" s="77"/>
      <c r="I7832" s="77"/>
    </row>
    <row r="7833" spans="1:9" x14ac:dyDescent="0.25">
      <c r="A7833" s="75">
        <v>6111005503</v>
      </c>
      <c r="B7833" s="75">
        <v>3336</v>
      </c>
      <c r="C7833" s="75" t="s">
        <v>213</v>
      </c>
      <c r="D7833" s="75">
        <v>93010</v>
      </c>
      <c r="E7833" s="75">
        <v>18.201245296718</v>
      </c>
      <c r="F7833" s="75">
        <v>0</v>
      </c>
      <c r="G7833" s="75">
        <v>23.8</v>
      </c>
      <c r="H7833" s="77"/>
      <c r="I7833" s="77"/>
    </row>
    <row r="7834" spans="1:9" x14ac:dyDescent="0.25">
      <c r="A7834" s="75">
        <v>6111005303</v>
      </c>
      <c r="B7834" s="75">
        <v>9416</v>
      </c>
      <c r="C7834" s="75" t="s">
        <v>213</v>
      </c>
      <c r="D7834" s="75">
        <v>93012</v>
      </c>
      <c r="E7834" s="75">
        <v>16.942393793923198</v>
      </c>
      <c r="F7834" s="75">
        <v>0</v>
      </c>
      <c r="G7834" s="75">
        <v>11.5</v>
      </c>
      <c r="H7834" s="77"/>
      <c r="I7834" s="77"/>
    </row>
    <row r="7835" spans="1:9" x14ac:dyDescent="0.25">
      <c r="A7835" s="75">
        <v>6111005304</v>
      </c>
      <c r="B7835" s="75">
        <v>5325</v>
      </c>
      <c r="C7835" s="75" t="s">
        <v>213</v>
      </c>
      <c r="D7835" s="75">
        <v>93012</v>
      </c>
      <c r="E7835" s="75">
        <v>16.729355256671699</v>
      </c>
      <c r="F7835" s="75">
        <v>0</v>
      </c>
      <c r="G7835" s="75">
        <v>14.6</v>
      </c>
      <c r="H7835" s="77"/>
      <c r="I7835" s="77"/>
    </row>
    <row r="7836" spans="1:9" x14ac:dyDescent="0.25">
      <c r="A7836" s="75">
        <v>6111005305</v>
      </c>
      <c r="B7836" s="75">
        <v>5777</v>
      </c>
      <c r="C7836" s="75" t="s">
        <v>213</v>
      </c>
      <c r="D7836" s="75">
        <v>93012</v>
      </c>
      <c r="E7836" s="75">
        <v>14.9299716550551</v>
      </c>
      <c r="F7836" s="75">
        <v>0</v>
      </c>
      <c r="G7836" s="75">
        <v>9.9</v>
      </c>
      <c r="H7836" s="77"/>
      <c r="I7836" s="77"/>
    </row>
    <row r="7837" spans="1:9" x14ac:dyDescent="0.25">
      <c r="A7837" s="75">
        <v>6111005204</v>
      </c>
      <c r="B7837" s="75">
        <v>3367</v>
      </c>
      <c r="C7837" s="75" t="s">
        <v>213</v>
      </c>
      <c r="D7837" s="75">
        <v>93010</v>
      </c>
      <c r="E7837" s="75">
        <v>14.6064184881768</v>
      </c>
      <c r="F7837" s="75">
        <v>0</v>
      </c>
      <c r="G7837" s="75">
        <v>5.9</v>
      </c>
      <c r="H7837" s="77"/>
      <c r="I7837" s="77"/>
    </row>
    <row r="7838" spans="1:9" x14ac:dyDescent="0.25">
      <c r="A7838" s="75">
        <v>6111005404</v>
      </c>
      <c r="B7838" s="75">
        <v>3870</v>
      </c>
      <c r="C7838" s="75" t="s">
        <v>213</v>
      </c>
      <c r="D7838" s="75">
        <v>93010</v>
      </c>
      <c r="E7838" s="75">
        <v>13.6800645252205</v>
      </c>
      <c r="F7838" s="75">
        <v>0</v>
      </c>
      <c r="G7838" s="75">
        <v>15.6</v>
      </c>
      <c r="H7838" s="77"/>
      <c r="I7838" s="77"/>
    </row>
    <row r="7839" spans="1:9" x14ac:dyDescent="0.25">
      <c r="A7839" s="75">
        <v>6111005700</v>
      </c>
      <c r="B7839" s="75">
        <v>2068</v>
      </c>
      <c r="C7839" s="75" t="s">
        <v>213</v>
      </c>
      <c r="D7839" s="75">
        <v>93012</v>
      </c>
      <c r="E7839" s="75">
        <v>13.2001353872535</v>
      </c>
      <c r="F7839" s="75">
        <v>0</v>
      </c>
      <c r="G7839" s="75">
        <v>11.6</v>
      </c>
      <c r="H7839" s="77"/>
      <c r="I7839" s="77"/>
    </row>
    <row r="7840" spans="1:9" x14ac:dyDescent="0.25">
      <c r="A7840" s="75">
        <v>6111005504</v>
      </c>
      <c r="B7840" s="75">
        <v>4320</v>
      </c>
      <c r="C7840" s="75" t="s">
        <v>213</v>
      </c>
      <c r="D7840" s="75">
        <v>93010</v>
      </c>
      <c r="E7840" s="75">
        <v>12.3343285420115</v>
      </c>
      <c r="F7840" s="75">
        <v>0</v>
      </c>
      <c r="G7840" s="75">
        <v>18.8</v>
      </c>
      <c r="H7840" s="77"/>
      <c r="I7840" s="77"/>
    </row>
    <row r="7841" spans="1:9" x14ac:dyDescent="0.25">
      <c r="A7841" s="75">
        <v>6111005401</v>
      </c>
      <c r="B7841" s="75">
        <v>4073</v>
      </c>
      <c r="C7841" s="75" t="s">
        <v>213</v>
      </c>
      <c r="D7841" s="75">
        <v>93010</v>
      </c>
      <c r="E7841" s="75">
        <v>11.6990780721476</v>
      </c>
      <c r="F7841" s="75">
        <v>0</v>
      </c>
      <c r="G7841" s="75">
        <v>13.2</v>
      </c>
      <c r="H7841" s="77"/>
      <c r="I7841" s="77"/>
    </row>
    <row r="7842" spans="1:9" x14ac:dyDescent="0.25">
      <c r="A7842" s="75">
        <v>6111005203</v>
      </c>
      <c r="B7842" s="75">
        <v>5226</v>
      </c>
      <c r="C7842" s="75" t="s">
        <v>213</v>
      </c>
      <c r="D7842" s="75">
        <v>93010</v>
      </c>
      <c r="E7842" s="75">
        <v>9.37546707378349</v>
      </c>
      <c r="F7842" s="75">
        <v>0</v>
      </c>
      <c r="G7842" s="75">
        <v>13.5</v>
      </c>
      <c r="H7842" s="77"/>
      <c r="I7842" s="77"/>
    </row>
    <row r="7843" spans="1:9" x14ac:dyDescent="0.25">
      <c r="A7843" s="75">
        <v>6111005306</v>
      </c>
      <c r="B7843" s="75">
        <v>4867</v>
      </c>
      <c r="C7843" s="75" t="s">
        <v>213</v>
      </c>
      <c r="D7843" s="75">
        <v>93012</v>
      </c>
      <c r="E7843" s="75">
        <v>6.1405708496932103</v>
      </c>
      <c r="F7843" s="75">
        <v>0</v>
      </c>
      <c r="G7843" s="75">
        <v>10.8</v>
      </c>
      <c r="H7843" s="77"/>
      <c r="I7843" s="77"/>
    </row>
    <row r="7844" spans="1:9" x14ac:dyDescent="0.25">
      <c r="A7844" s="75">
        <v>6111980000</v>
      </c>
      <c r="B7844" s="75">
        <v>56</v>
      </c>
      <c r="C7844" s="75" t="s">
        <v>213</v>
      </c>
      <c r="D7844" s="75">
        <v>93033</v>
      </c>
      <c r="E7844" s="75" t="s">
        <v>147</v>
      </c>
      <c r="F7844" s="75">
        <v>0</v>
      </c>
      <c r="G7844" s="75" t="s">
        <v>147</v>
      </c>
      <c r="H7844" s="77"/>
      <c r="I7844" s="77"/>
    </row>
    <row r="7845" spans="1:9" x14ac:dyDescent="0.25">
      <c r="A7845" s="75">
        <v>6111000200</v>
      </c>
      <c r="B7845" s="75">
        <v>2822</v>
      </c>
      <c r="C7845" s="75" t="s">
        <v>213</v>
      </c>
      <c r="D7845" s="75">
        <v>93015</v>
      </c>
      <c r="E7845" s="75">
        <v>33.161341050791897</v>
      </c>
      <c r="F7845" s="75">
        <v>0</v>
      </c>
      <c r="G7845" s="75">
        <v>55.1</v>
      </c>
      <c r="H7845" s="77"/>
      <c r="I7845" s="77"/>
    </row>
    <row r="7846" spans="1:9" x14ac:dyDescent="0.25">
      <c r="A7846" s="75">
        <v>6111000302</v>
      </c>
      <c r="B7846" s="75">
        <v>6786</v>
      </c>
      <c r="C7846" s="75" t="s">
        <v>213</v>
      </c>
      <c r="D7846" s="75">
        <v>93015</v>
      </c>
      <c r="E7846" s="75">
        <v>31.170017387973999</v>
      </c>
      <c r="F7846" s="75">
        <v>0</v>
      </c>
      <c r="G7846" s="75">
        <v>42.4</v>
      </c>
      <c r="H7846" s="77"/>
      <c r="I7846" s="77"/>
    </row>
    <row r="7847" spans="1:9" x14ac:dyDescent="0.25">
      <c r="A7847" s="75">
        <v>6111000304</v>
      </c>
      <c r="B7847" s="75">
        <v>4777</v>
      </c>
      <c r="C7847" s="75" t="s">
        <v>213</v>
      </c>
      <c r="D7847" s="75">
        <v>93015</v>
      </c>
      <c r="E7847" s="75">
        <v>28.880381894541198</v>
      </c>
      <c r="F7847" s="75">
        <v>0</v>
      </c>
      <c r="G7847" s="75">
        <v>57.4</v>
      </c>
      <c r="H7847" s="77"/>
      <c r="I7847" s="77"/>
    </row>
    <row r="7848" spans="1:9" x14ac:dyDescent="0.25">
      <c r="A7848" s="75">
        <v>6111000303</v>
      </c>
      <c r="B7848" s="75">
        <v>5103</v>
      </c>
      <c r="C7848" s="75" t="s">
        <v>213</v>
      </c>
      <c r="D7848" s="75">
        <v>93015</v>
      </c>
      <c r="E7848" s="75">
        <v>16.134871721808601</v>
      </c>
      <c r="F7848" s="75">
        <v>0</v>
      </c>
      <c r="G7848" s="75">
        <v>36.200000000000003</v>
      </c>
      <c r="H7848" s="77"/>
      <c r="I7848" s="77"/>
    </row>
    <row r="7849" spans="1:9" x14ac:dyDescent="0.25">
      <c r="A7849" s="75">
        <v>6111000100</v>
      </c>
      <c r="B7849" s="75">
        <v>819</v>
      </c>
      <c r="C7849" s="75" t="s">
        <v>213</v>
      </c>
      <c r="D7849" s="75">
        <v>93243</v>
      </c>
      <c r="E7849" s="75">
        <v>16.168782801761001</v>
      </c>
      <c r="F7849" s="75">
        <v>0</v>
      </c>
      <c r="G7849" s="75">
        <v>37.6</v>
      </c>
      <c r="H7849" s="77"/>
      <c r="I7849" s="77"/>
    </row>
    <row r="7850" spans="1:9" x14ac:dyDescent="0.25">
      <c r="A7850" s="75">
        <v>6111007611</v>
      </c>
      <c r="B7850" s="75">
        <v>4375</v>
      </c>
      <c r="C7850" s="75" t="s">
        <v>213</v>
      </c>
      <c r="D7850" s="75">
        <v>93021</v>
      </c>
      <c r="E7850" s="75">
        <v>33.602514122731201</v>
      </c>
      <c r="F7850" s="75">
        <v>0</v>
      </c>
      <c r="G7850" s="75">
        <v>45.7</v>
      </c>
      <c r="H7850" s="77"/>
      <c r="I7850" s="77"/>
    </row>
    <row r="7851" spans="1:9" x14ac:dyDescent="0.25">
      <c r="A7851" s="75">
        <v>6111007612</v>
      </c>
      <c r="B7851" s="75">
        <v>4762</v>
      </c>
      <c r="C7851" s="75" t="s">
        <v>213</v>
      </c>
      <c r="D7851" s="75">
        <v>93021</v>
      </c>
      <c r="E7851" s="75">
        <v>22.946311081685401</v>
      </c>
      <c r="F7851" s="75">
        <v>0</v>
      </c>
      <c r="G7851" s="75">
        <v>29.5</v>
      </c>
      <c r="H7851" s="77"/>
      <c r="I7851" s="77"/>
    </row>
    <row r="7852" spans="1:9" x14ac:dyDescent="0.25">
      <c r="A7852" s="75">
        <v>6111007606</v>
      </c>
      <c r="B7852" s="75">
        <v>1555</v>
      </c>
      <c r="C7852" s="75" t="s">
        <v>213</v>
      </c>
      <c r="D7852" s="75">
        <v>93021</v>
      </c>
      <c r="E7852" s="75">
        <v>17.596253530678901</v>
      </c>
      <c r="F7852" s="75">
        <v>0</v>
      </c>
      <c r="G7852" s="75">
        <v>18.399999999999999</v>
      </c>
      <c r="H7852" s="77"/>
      <c r="I7852" s="77"/>
    </row>
    <row r="7853" spans="1:9" x14ac:dyDescent="0.25">
      <c r="A7853" s="75">
        <v>6111007613</v>
      </c>
      <c r="B7853" s="75">
        <v>3896</v>
      </c>
      <c r="C7853" s="75" t="s">
        <v>213</v>
      </c>
      <c r="D7853" s="75">
        <v>93021</v>
      </c>
      <c r="E7853" s="75">
        <v>16.6815953446131</v>
      </c>
      <c r="F7853" s="75">
        <v>0</v>
      </c>
      <c r="G7853" s="75">
        <v>14.6</v>
      </c>
      <c r="H7853" s="77"/>
      <c r="I7853" s="77"/>
    </row>
    <row r="7854" spans="1:9" x14ac:dyDescent="0.25">
      <c r="A7854" s="75">
        <v>6111007614</v>
      </c>
      <c r="B7854" s="75">
        <v>7476</v>
      </c>
      <c r="C7854" s="75" t="s">
        <v>213</v>
      </c>
      <c r="D7854" s="75">
        <v>93021</v>
      </c>
      <c r="E7854" s="75">
        <v>16.1992745138431</v>
      </c>
      <c r="F7854" s="75">
        <v>0</v>
      </c>
      <c r="G7854" s="75">
        <v>11.8</v>
      </c>
      <c r="H7854" s="77"/>
      <c r="I7854" s="77"/>
    </row>
    <row r="7855" spans="1:9" x14ac:dyDescent="0.25">
      <c r="A7855" s="75">
        <v>6111007610</v>
      </c>
      <c r="B7855" s="75">
        <v>5118</v>
      </c>
      <c r="C7855" s="75" t="s">
        <v>213</v>
      </c>
      <c r="D7855" s="75">
        <v>93021</v>
      </c>
      <c r="E7855" s="75">
        <v>9.9036787856819704</v>
      </c>
      <c r="F7855" s="75">
        <v>0</v>
      </c>
      <c r="G7855" s="75">
        <v>10.9</v>
      </c>
      <c r="H7855" s="77"/>
      <c r="I7855" s="77"/>
    </row>
    <row r="7856" spans="1:9" x14ac:dyDescent="0.25">
      <c r="A7856" s="75">
        <v>6111007607</v>
      </c>
      <c r="B7856" s="75">
        <v>6152</v>
      </c>
      <c r="C7856" s="75" t="s">
        <v>213</v>
      </c>
      <c r="D7856" s="75">
        <v>93021</v>
      </c>
      <c r="E7856" s="75">
        <v>9.1284302683706802</v>
      </c>
      <c r="F7856" s="75">
        <v>0</v>
      </c>
      <c r="G7856" s="75">
        <v>5.3</v>
      </c>
      <c r="H7856" s="77"/>
      <c r="I7856" s="77"/>
    </row>
    <row r="7857" spans="1:9" x14ac:dyDescent="0.25">
      <c r="A7857" s="75">
        <v>6111007609</v>
      </c>
      <c r="B7857" s="75">
        <v>2590</v>
      </c>
      <c r="C7857" s="75" t="s">
        <v>213</v>
      </c>
      <c r="D7857" s="75">
        <v>93021</v>
      </c>
      <c r="E7857" s="75">
        <v>7.7400101444714204</v>
      </c>
      <c r="F7857" s="75">
        <v>0</v>
      </c>
      <c r="G7857" s="75">
        <v>3.9</v>
      </c>
      <c r="H7857" s="77"/>
      <c r="I7857" s="77"/>
    </row>
    <row r="7858" spans="1:9" x14ac:dyDescent="0.25">
      <c r="A7858" s="75">
        <v>6111006100</v>
      </c>
      <c r="B7858" s="75">
        <v>8378</v>
      </c>
      <c r="C7858" s="75" t="s">
        <v>213</v>
      </c>
      <c r="D7858" s="75">
        <v>91320</v>
      </c>
      <c r="E7858" s="75">
        <v>36.675532268580902</v>
      </c>
      <c r="F7858" s="75">
        <v>0</v>
      </c>
      <c r="G7858" s="75">
        <v>32.799999999999997</v>
      </c>
      <c r="H7858" s="77"/>
      <c r="I7858" s="77"/>
    </row>
    <row r="7859" spans="1:9" x14ac:dyDescent="0.25">
      <c r="A7859" s="75">
        <v>6111006000</v>
      </c>
      <c r="B7859" s="75">
        <v>4845</v>
      </c>
      <c r="C7859" s="75" t="s">
        <v>213</v>
      </c>
      <c r="D7859" s="75">
        <v>91320</v>
      </c>
      <c r="E7859" s="75">
        <v>25.0756208529947</v>
      </c>
      <c r="F7859" s="75">
        <v>0</v>
      </c>
      <c r="G7859" s="75">
        <v>18.100000000000001</v>
      </c>
      <c r="H7859" s="77"/>
      <c r="I7859" s="77"/>
    </row>
    <row r="7860" spans="1:9" x14ac:dyDescent="0.25">
      <c r="A7860" s="75">
        <v>6111005908</v>
      </c>
      <c r="B7860" s="75">
        <v>2711</v>
      </c>
      <c r="C7860" s="75" t="s">
        <v>213</v>
      </c>
      <c r="D7860" s="75">
        <v>91320</v>
      </c>
      <c r="E7860" s="75">
        <v>15.4649090260327</v>
      </c>
      <c r="F7860" s="75">
        <v>0</v>
      </c>
      <c r="G7860" s="75">
        <v>17.8</v>
      </c>
      <c r="H7860" s="77"/>
      <c r="I7860" s="77"/>
    </row>
    <row r="7861" spans="1:9" x14ac:dyDescent="0.25">
      <c r="A7861" s="75">
        <v>6111007300</v>
      </c>
      <c r="B7861" s="75">
        <v>1930</v>
      </c>
      <c r="C7861" s="75" t="s">
        <v>213</v>
      </c>
      <c r="D7861" s="75">
        <v>91320</v>
      </c>
      <c r="E7861" s="75">
        <v>10.4991908752274</v>
      </c>
      <c r="F7861" s="75">
        <v>0</v>
      </c>
      <c r="G7861" s="75">
        <v>14.5</v>
      </c>
      <c r="H7861" s="77"/>
      <c r="I7861" s="77"/>
    </row>
    <row r="7862" spans="1:9" x14ac:dyDescent="0.25">
      <c r="A7862" s="75">
        <v>6111005909</v>
      </c>
      <c r="B7862" s="75">
        <v>3395</v>
      </c>
      <c r="C7862" s="75" t="s">
        <v>213</v>
      </c>
      <c r="D7862" s="75">
        <v>91320</v>
      </c>
      <c r="E7862" s="75">
        <v>9.8991889429983608</v>
      </c>
      <c r="F7862" s="75">
        <v>0</v>
      </c>
      <c r="G7862" s="75">
        <v>14.3</v>
      </c>
      <c r="H7862" s="77"/>
      <c r="I7862" s="77"/>
    </row>
    <row r="7863" spans="1:9" x14ac:dyDescent="0.25">
      <c r="A7863" s="75">
        <v>6111005901</v>
      </c>
      <c r="B7863" s="75">
        <v>6716</v>
      </c>
      <c r="C7863" s="75" t="s">
        <v>213</v>
      </c>
      <c r="D7863" s="75">
        <v>91320</v>
      </c>
      <c r="E7863" s="75">
        <v>8.2078710491835398</v>
      </c>
      <c r="F7863" s="75">
        <v>0</v>
      </c>
      <c r="G7863" s="75">
        <v>9.3000000000000007</v>
      </c>
      <c r="H7863" s="77"/>
      <c r="I7863" s="77"/>
    </row>
    <row r="7864" spans="1:9" x14ac:dyDescent="0.25">
      <c r="A7864" s="75">
        <v>6111005801</v>
      </c>
      <c r="B7864" s="75">
        <v>5149</v>
      </c>
      <c r="C7864" s="75" t="s">
        <v>213</v>
      </c>
      <c r="D7864" s="75">
        <v>91320</v>
      </c>
      <c r="E7864" s="75">
        <v>8.1130451107238102</v>
      </c>
      <c r="F7864" s="75">
        <v>0</v>
      </c>
      <c r="G7864" s="75">
        <v>6</v>
      </c>
      <c r="H7864" s="77"/>
      <c r="I7864" s="77"/>
    </row>
    <row r="7865" spans="1:9" x14ac:dyDescent="0.25">
      <c r="A7865" s="75">
        <v>6111005910</v>
      </c>
      <c r="B7865" s="75">
        <v>1775</v>
      </c>
      <c r="C7865" s="75" t="s">
        <v>213</v>
      </c>
      <c r="D7865" s="75">
        <v>91320</v>
      </c>
      <c r="E7865" s="75">
        <v>7.0227137937070196</v>
      </c>
      <c r="F7865" s="75">
        <v>0</v>
      </c>
      <c r="G7865" s="75">
        <v>8.1999999999999993</v>
      </c>
      <c r="H7865" s="77"/>
      <c r="I7865" s="77"/>
    </row>
    <row r="7866" spans="1:9" x14ac:dyDescent="0.25">
      <c r="A7866" s="75">
        <v>6111005802</v>
      </c>
      <c r="B7866" s="75">
        <v>9090</v>
      </c>
      <c r="C7866" s="75" t="s">
        <v>213</v>
      </c>
      <c r="D7866" s="75">
        <v>91320</v>
      </c>
      <c r="E7866" s="75">
        <v>5.1583721501570796</v>
      </c>
      <c r="F7866" s="75">
        <v>0</v>
      </c>
      <c r="G7866" s="75">
        <v>4.8</v>
      </c>
      <c r="H7866" s="77"/>
      <c r="I7866" s="77"/>
    </row>
    <row r="7867" spans="1:9" x14ac:dyDescent="0.25">
      <c r="A7867" s="75">
        <v>6111007403</v>
      </c>
      <c r="B7867" s="75">
        <v>5585</v>
      </c>
      <c r="C7867" s="75" t="s">
        <v>213</v>
      </c>
      <c r="D7867" s="75">
        <v>91377</v>
      </c>
      <c r="E7867" s="75">
        <v>5.6765680926101503</v>
      </c>
      <c r="F7867" s="75">
        <v>0</v>
      </c>
      <c r="G7867" s="75">
        <v>14.1</v>
      </c>
      <c r="H7867" s="77"/>
      <c r="I7867" s="77"/>
    </row>
    <row r="7868" spans="1:9" x14ac:dyDescent="0.25">
      <c r="A7868" s="75">
        <v>6111007406</v>
      </c>
      <c r="B7868" s="75">
        <v>2377</v>
      </c>
      <c r="C7868" s="75" t="s">
        <v>213</v>
      </c>
      <c r="D7868" s="75">
        <v>91377</v>
      </c>
      <c r="E7868" s="75">
        <v>4.8054798192381201</v>
      </c>
      <c r="F7868" s="75">
        <v>0</v>
      </c>
      <c r="G7868" s="75">
        <v>7.5</v>
      </c>
      <c r="H7868" s="77"/>
      <c r="I7868" s="77"/>
    </row>
    <row r="7869" spans="1:9" x14ac:dyDescent="0.25">
      <c r="A7869" s="75">
        <v>6111001101</v>
      </c>
      <c r="B7869" s="75">
        <v>4491</v>
      </c>
      <c r="C7869" s="75" t="s">
        <v>213</v>
      </c>
      <c r="D7869" s="75">
        <v>93022</v>
      </c>
      <c r="E7869" s="75">
        <v>15.6199684417039</v>
      </c>
      <c r="F7869" s="75">
        <v>0</v>
      </c>
      <c r="G7869" s="75">
        <v>21.4</v>
      </c>
      <c r="H7869" s="77"/>
      <c r="I7869" s="77"/>
    </row>
    <row r="7870" spans="1:9" x14ac:dyDescent="0.25">
      <c r="A7870" s="75">
        <v>6111001102</v>
      </c>
      <c r="B7870" s="75">
        <v>3539</v>
      </c>
      <c r="C7870" s="75" t="s">
        <v>213</v>
      </c>
      <c r="D7870" s="75">
        <v>93022</v>
      </c>
      <c r="E7870" s="75">
        <v>13.4036963636224</v>
      </c>
      <c r="F7870" s="75">
        <v>0</v>
      </c>
      <c r="G7870" s="75">
        <v>32.5</v>
      </c>
      <c r="H7870" s="77"/>
      <c r="I7870" s="77"/>
    </row>
    <row r="7871" spans="1:9" x14ac:dyDescent="0.25">
      <c r="A7871" s="75">
        <v>6111001002</v>
      </c>
      <c r="B7871" s="75">
        <v>6834</v>
      </c>
      <c r="C7871" s="75" t="s">
        <v>213</v>
      </c>
      <c r="D7871" s="75">
        <v>93023</v>
      </c>
      <c r="E7871" s="75">
        <v>18.068401845151001</v>
      </c>
      <c r="F7871" s="75">
        <v>0</v>
      </c>
      <c r="G7871" s="75">
        <v>32.700000000000003</v>
      </c>
      <c r="H7871" s="77"/>
      <c r="I7871" s="77"/>
    </row>
    <row r="7872" spans="1:9" x14ac:dyDescent="0.25">
      <c r="A7872" s="75">
        <v>6111000903</v>
      </c>
      <c r="B7872" s="75">
        <v>5865</v>
      </c>
      <c r="C7872" s="75" t="s">
        <v>213</v>
      </c>
      <c r="D7872" s="75">
        <v>93023</v>
      </c>
      <c r="E7872" s="75">
        <v>12.950559937767199</v>
      </c>
      <c r="F7872" s="75">
        <v>0</v>
      </c>
      <c r="G7872" s="75">
        <v>33.6</v>
      </c>
      <c r="H7872" s="77"/>
      <c r="I7872" s="77"/>
    </row>
    <row r="7873" spans="1:9" x14ac:dyDescent="0.25">
      <c r="A7873" s="75">
        <v>6111000901</v>
      </c>
      <c r="B7873" s="75">
        <v>2541</v>
      </c>
      <c r="C7873" s="75" t="s">
        <v>213</v>
      </c>
      <c r="D7873" s="75">
        <v>93023</v>
      </c>
      <c r="E7873" s="75">
        <v>10.3870770245484</v>
      </c>
      <c r="F7873" s="75">
        <v>0</v>
      </c>
      <c r="G7873" s="75">
        <v>14.2</v>
      </c>
      <c r="H7873" s="77"/>
      <c r="I7873" s="77"/>
    </row>
    <row r="7874" spans="1:9" x14ac:dyDescent="0.25">
      <c r="A7874" s="75">
        <v>6111000902</v>
      </c>
      <c r="B7874" s="75">
        <v>2026</v>
      </c>
      <c r="C7874" s="75" t="s">
        <v>213</v>
      </c>
      <c r="D7874" s="75">
        <v>93023</v>
      </c>
      <c r="E7874" s="75">
        <v>8.5883806685431399</v>
      </c>
      <c r="F7874" s="75">
        <v>0</v>
      </c>
      <c r="G7874" s="75">
        <v>27.7</v>
      </c>
      <c r="H7874" s="77"/>
      <c r="I7874" s="77"/>
    </row>
    <row r="7875" spans="1:9" x14ac:dyDescent="0.25">
      <c r="A7875" s="75">
        <v>6111004902</v>
      </c>
      <c r="B7875" s="75">
        <v>5091</v>
      </c>
      <c r="C7875" s="75" t="s">
        <v>213</v>
      </c>
      <c r="D7875" s="75">
        <v>93030</v>
      </c>
      <c r="E7875" s="75">
        <v>58.746309262184901</v>
      </c>
      <c r="F7875" s="75">
        <v>5091</v>
      </c>
      <c r="G7875" s="75">
        <v>73</v>
      </c>
      <c r="H7875" s="77"/>
      <c r="I7875" s="77"/>
    </row>
    <row r="7876" spans="1:9" x14ac:dyDescent="0.25">
      <c r="A7876" s="75">
        <v>6111009100</v>
      </c>
      <c r="B7876" s="75">
        <v>5279</v>
      </c>
      <c r="C7876" s="75" t="s">
        <v>213</v>
      </c>
      <c r="D7876" s="75">
        <v>93030</v>
      </c>
      <c r="E7876" s="75">
        <v>57.834101032081499</v>
      </c>
      <c r="F7876" s="75">
        <v>5279</v>
      </c>
      <c r="G7876" s="75">
        <v>66.7</v>
      </c>
      <c r="H7876" s="77"/>
      <c r="I7876" s="77"/>
    </row>
    <row r="7877" spans="1:9" x14ac:dyDescent="0.25">
      <c r="A7877" s="75">
        <v>6111002905</v>
      </c>
      <c r="B7877" s="75">
        <v>5478</v>
      </c>
      <c r="C7877" s="75" t="s">
        <v>213</v>
      </c>
      <c r="D7877" s="75">
        <v>93030</v>
      </c>
      <c r="E7877" s="75">
        <v>50.556175464352698</v>
      </c>
      <c r="F7877" s="75">
        <v>5478</v>
      </c>
      <c r="G7877" s="75">
        <v>23.6</v>
      </c>
      <c r="H7877" s="77"/>
      <c r="I7877" s="77"/>
    </row>
    <row r="7878" spans="1:9" x14ac:dyDescent="0.25">
      <c r="A7878" s="75">
        <v>6111004715</v>
      </c>
      <c r="B7878" s="75">
        <v>5020</v>
      </c>
      <c r="C7878" s="75" t="s">
        <v>213</v>
      </c>
      <c r="D7878" s="75">
        <v>93033</v>
      </c>
      <c r="E7878" s="75">
        <v>45.270005131107197</v>
      </c>
      <c r="F7878" s="75">
        <v>5020</v>
      </c>
      <c r="G7878" s="75">
        <v>48.1</v>
      </c>
      <c r="H7878" s="77"/>
      <c r="I7878" s="77"/>
    </row>
    <row r="7879" spans="1:9" x14ac:dyDescent="0.25">
      <c r="A7879" s="75">
        <v>6111003201</v>
      </c>
      <c r="B7879" s="75">
        <v>4577</v>
      </c>
      <c r="C7879" s="75" t="s">
        <v>213</v>
      </c>
      <c r="D7879" s="75">
        <v>93030</v>
      </c>
      <c r="E7879" s="75">
        <v>43.7090108976805</v>
      </c>
      <c r="F7879" s="75">
        <v>4577</v>
      </c>
      <c r="G7879" s="75">
        <v>69.099999999999994</v>
      </c>
      <c r="H7879" s="77"/>
      <c r="I7879" s="77"/>
    </row>
    <row r="7880" spans="1:9" x14ac:dyDescent="0.25">
      <c r="A7880" s="75">
        <v>6111004704</v>
      </c>
      <c r="B7880" s="75">
        <v>1469</v>
      </c>
      <c r="C7880" s="75" t="s">
        <v>213</v>
      </c>
      <c r="D7880" s="75">
        <v>93033</v>
      </c>
      <c r="E7880" s="75">
        <v>42.681759048629701</v>
      </c>
      <c r="F7880" s="75">
        <v>1469</v>
      </c>
      <c r="G7880" s="75">
        <v>46.5</v>
      </c>
      <c r="H7880" s="77"/>
      <c r="I7880" s="77"/>
    </row>
    <row r="7881" spans="1:9" x14ac:dyDescent="0.25">
      <c r="A7881" s="75">
        <v>6111005002</v>
      </c>
      <c r="B7881" s="75">
        <v>3003</v>
      </c>
      <c r="C7881" s="75" t="s">
        <v>213</v>
      </c>
      <c r="D7881" s="75">
        <v>93036</v>
      </c>
      <c r="E7881" s="75">
        <v>35.593537461109598</v>
      </c>
      <c r="F7881" s="75">
        <v>0</v>
      </c>
      <c r="G7881" s="75">
        <v>71.599999999999994</v>
      </c>
      <c r="H7881" s="77"/>
      <c r="I7881" s="77"/>
    </row>
    <row r="7882" spans="1:9" x14ac:dyDescent="0.25">
      <c r="A7882" s="75">
        <v>6111004716</v>
      </c>
      <c r="B7882" s="75">
        <v>4476</v>
      </c>
      <c r="C7882" s="75" t="s">
        <v>213</v>
      </c>
      <c r="D7882" s="75">
        <v>93033</v>
      </c>
      <c r="E7882" s="75">
        <v>34.901389150404398</v>
      </c>
      <c r="F7882" s="75">
        <v>0</v>
      </c>
      <c r="G7882" s="75">
        <v>41.1</v>
      </c>
      <c r="H7882" s="77"/>
      <c r="I7882" s="77"/>
    </row>
    <row r="7883" spans="1:9" x14ac:dyDescent="0.25">
      <c r="A7883" s="75">
        <v>6111004901</v>
      </c>
      <c r="B7883" s="75">
        <v>6249</v>
      </c>
      <c r="C7883" s="75" t="s">
        <v>213</v>
      </c>
      <c r="D7883" s="75">
        <v>93030</v>
      </c>
      <c r="E7883" s="75">
        <v>33.419559974795497</v>
      </c>
      <c r="F7883" s="75">
        <v>0</v>
      </c>
      <c r="G7883" s="75">
        <v>26.3</v>
      </c>
      <c r="H7883" s="77"/>
      <c r="I7883" s="77"/>
    </row>
    <row r="7884" spans="1:9" x14ac:dyDescent="0.25">
      <c r="A7884" s="75">
        <v>6111008700</v>
      </c>
      <c r="B7884" s="75">
        <v>6424</v>
      </c>
      <c r="C7884" s="75" t="s">
        <v>213</v>
      </c>
      <c r="D7884" s="75">
        <v>93030</v>
      </c>
      <c r="E7884" s="75">
        <v>33.3699185568193</v>
      </c>
      <c r="F7884" s="75">
        <v>0</v>
      </c>
      <c r="G7884" s="75">
        <v>58.2</v>
      </c>
      <c r="H7884" s="77"/>
      <c r="I7884" s="77"/>
    </row>
    <row r="7885" spans="1:9" x14ac:dyDescent="0.25">
      <c r="A7885" s="75">
        <v>6111004503</v>
      </c>
      <c r="B7885" s="75">
        <v>4387</v>
      </c>
      <c r="C7885" s="75" t="s">
        <v>213</v>
      </c>
      <c r="D7885" s="75">
        <v>93033</v>
      </c>
      <c r="E7885" s="75">
        <v>32.756281036461203</v>
      </c>
      <c r="F7885" s="75">
        <v>0</v>
      </c>
      <c r="G7885" s="75">
        <v>50.1</v>
      </c>
      <c r="H7885" s="77"/>
      <c r="I7885" s="77"/>
    </row>
    <row r="7886" spans="1:9" x14ac:dyDescent="0.25">
      <c r="A7886" s="75">
        <v>6111003900</v>
      </c>
      <c r="B7886" s="75">
        <v>7533</v>
      </c>
      <c r="C7886" s="75" t="s">
        <v>213</v>
      </c>
      <c r="D7886" s="75">
        <v>93033</v>
      </c>
      <c r="E7886" s="75">
        <v>32.221461708115299</v>
      </c>
      <c r="F7886" s="75">
        <v>0</v>
      </c>
      <c r="G7886" s="75">
        <v>60.7</v>
      </c>
      <c r="H7886" s="77"/>
      <c r="I7886" s="77"/>
    </row>
    <row r="7887" spans="1:9" x14ac:dyDescent="0.25">
      <c r="A7887" s="75">
        <v>6111003100</v>
      </c>
      <c r="B7887" s="75">
        <v>14589</v>
      </c>
      <c r="C7887" s="75" t="s">
        <v>213</v>
      </c>
      <c r="D7887" s="75">
        <v>93030</v>
      </c>
      <c r="E7887" s="75">
        <v>31.7804973084008</v>
      </c>
      <c r="F7887" s="75">
        <v>0</v>
      </c>
      <c r="G7887" s="75">
        <v>26.8</v>
      </c>
      <c r="H7887" s="77"/>
      <c r="I7887" s="77"/>
    </row>
    <row r="7888" spans="1:9" x14ac:dyDescent="0.25">
      <c r="A7888" s="75">
        <v>6111008600</v>
      </c>
      <c r="B7888" s="75">
        <v>7982</v>
      </c>
      <c r="C7888" s="75" t="s">
        <v>213</v>
      </c>
      <c r="D7888" s="75">
        <v>93030</v>
      </c>
      <c r="E7888" s="75">
        <v>31.620196327012302</v>
      </c>
      <c r="F7888" s="75">
        <v>0</v>
      </c>
      <c r="G7888" s="75">
        <v>57.1</v>
      </c>
      <c r="H7888" s="77"/>
      <c r="I7888" s="77"/>
    </row>
    <row r="7889" spans="1:9" x14ac:dyDescent="0.25">
      <c r="A7889" s="75">
        <v>6111004506</v>
      </c>
      <c r="B7889" s="75">
        <v>7858</v>
      </c>
      <c r="C7889" s="75" t="s">
        <v>213</v>
      </c>
      <c r="D7889" s="75">
        <v>93033</v>
      </c>
      <c r="E7889" s="75">
        <v>30.3463405640716</v>
      </c>
      <c r="F7889" s="75">
        <v>0</v>
      </c>
      <c r="G7889" s="75">
        <v>73.7</v>
      </c>
      <c r="H7889" s="77"/>
      <c r="I7889" s="77"/>
    </row>
    <row r="7890" spans="1:9" x14ac:dyDescent="0.25">
      <c r="A7890" s="75">
        <v>6111003300</v>
      </c>
      <c r="B7890" s="75">
        <v>8187</v>
      </c>
      <c r="C7890" s="75" t="s">
        <v>213</v>
      </c>
      <c r="D7890" s="75">
        <v>93030</v>
      </c>
      <c r="E7890" s="75">
        <v>30.2629414865199</v>
      </c>
      <c r="F7890" s="75">
        <v>0</v>
      </c>
      <c r="G7890" s="75">
        <v>37.700000000000003</v>
      </c>
      <c r="H7890" s="77"/>
      <c r="I7890" s="77"/>
    </row>
    <row r="7891" spans="1:9" x14ac:dyDescent="0.25">
      <c r="A7891" s="75">
        <v>6111004717</v>
      </c>
      <c r="B7891" s="75">
        <v>4120</v>
      </c>
      <c r="C7891" s="75" t="s">
        <v>213</v>
      </c>
      <c r="D7891" s="75">
        <v>93033</v>
      </c>
      <c r="E7891" s="75">
        <v>30.039474314857401</v>
      </c>
      <c r="F7891" s="75">
        <v>0</v>
      </c>
      <c r="G7891" s="75">
        <v>51.6</v>
      </c>
      <c r="H7891" s="77"/>
      <c r="I7891" s="77"/>
    </row>
    <row r="7892" spans="1:9" x14ac:dyDescent="0.25">
      <c r="A7892" s="75">
        <v>6111005003</v>
      </c>
      <c r="B7892" s="75">
        <v>8366</v>
      </c>
      <c r="C7892" s="75" t="s">
        <v>213</v>
      </c>
      <c r="D7892" s="75">
        <v>93036</v>
      </c>
      <c r="E7892" s="75">
        <v>27.902874751066499</v>
      </c>
      <c r="F7892" s="75">
        <v>0</v>
      </c>
      <c r="G7892" s="75">
        <v>43.3</v>
      </c>
      <c r="H7892" s="77"/>
      <c r="I7892" s="77"/>
    </row>
    <row r="7893" spans="1:9" x14ac:dyDescent="0.25">
      <c r="A7893" s="75">
        <v>6111004710</v>
      </c>
      <c r="B7893" s="75">
        <v>5089</v>
      </c>
      <c r="C7893" s="75" t="s">
        <v>213</v>
      </c>
      <c r="D7893" s="75">
        <v>93033</v>
      </c>
      <c r="E7893" s="75">
        <v>24.360309990038299</v>
      </c>
      <c r="F7893" s="75">
        <v>0</v>
      </c>
      <c r="G7893" s="75">
        <v>50.4</v>
      </c>
      <c r="H7893" s="77"/>
      <c r="I7893" s="77"/>
    </row>
    <row r="7894" spans="1:9" x14ac:dyDescent="0.25">
      <c r="A7894" s="75">
        <v>6111004000</v>
      </c>
      <c r="B7894" s="75">
        <v>6586</v>
      </c>
      <c r="C7894" s="75" t="s">
        <v>213</v>
      </c>
      <c r="D7894" s="75">
        <v>93033</v>
      </c>
      <c r="E7894" s="75">
        <v>23.111629451684301</v>
      </c>
      <c r="F7894" s="75">
        <v>0</v>
      </c>
      <c r="G7894" s="75">
        <v>57.8</v>
      </c>
      <c r="H7894" s="77"/>
      <c r="I7894" s="77"/>
    </row>
    <row r="7895" spans="1:9" x14ac:dyDescent="0.25">
      <c r="A7895" s="75">
        <v>6111005004</v>
      </c>
      <c r="B7895" s="75">
        <v>5419</v>
      </c>
      <c r="C7895" s="75" t="s">
        <v>213</v>
      </c>
      <c r="D7895" s="75">
        <v>93036</v>
      </c>
      <c r="E7895" s="75">
        <v>22.955991893814701</v>
      </c>
      <c r="F7895" s="75">
        <v>0</v>
      </c>
      <c r="G7895" s="75">
        <v>31.1</v>
      </c>
      <c r="H7895" s="77"/>
      <c r="I7895" s="77"/>
    </row>
    <row r="7896" spans="1:9" x14ac:dyDescent="0.25">
      <c r="A7896" s="75">
        <v>6111003612</v>
      </c>
      <c r="B7896" s="75">
        <v>4355</v>
      </c>
      <c r="C7896" s="75" t="s">
        <v>213</v>
      </c>
      <c r="D7896" s="75">
        <v>93035</v>
      </c>
      <c r="E7896" s="75">
        <v>21.831462195338901</v>
      </c>
      <c r="F7896" s="75">
        <v>0</v>
      </c>
      <c r="G7896" s="75">
        <v>18.7</v>
      </c>
      <c r="H7896" s="77"/>
      <c r="I7896" s="77"/>
    </row>
    <row r="7897" spans="1:9" x14ac:dyDescent="0.25">
      <c r="A7897" s="75">
        <v>6111004711</v>
      </c>
      <c r="B7897" s="75">
        <v>3432</v>
      </c>
      <c r="C7897" s="75" t="s">
        <v>213</v>
      </c>
      <c r="D7897" s="75">
        <v>93033</v>
      </c>
      <c r="E7897" s="75">
        <v>21.2170665671397</v>
      </c>
      <c r="F7897" s="75">
        <v>0</v>
      </c>
      <c r="G7897" s="75">
        <v>44.4</v>
      </c>
      <c r="H7897" s="77"/>
      <c r="I7897" s="77"/>
    </row>
    <row r="7898" spans="1:9" x14ac:dyDescent="0.25">
      <c r="A7898" s="75">
        <v>6111004504</v>
      </c>
      <c r="B7898" s="75">
        <v>5389</v>
      </c>
      <c r="C7898" s="75" t="s">
        <v>213</v>
      </c>
      <c r="D7898" s="75">
        <v>93033</v>
      </c>
      <c r="E7898" s="75">
        <v>20.670473074924601</v>
      </c>
      <c r="F7898" s="75">
        <v>0</v>
      </c>
      <c r="G7898" s="75">
        <v>59.8</v>
      </c>
      <c r="H7898" s="77"/>
      <c r="I7898" s="77"/>
    </row>
    <row r="7899" spans="1:9" x14ac:dyDescent="0.25">
      <c r="A7899" s="75">
        <v>6111008900</v>
      </c>
      <c r="B7899" s="75">
        <v>3590</v>
      </c>
      <c r="C7899" s="75" t="s">
        <v>213</v>
      </c>
      <c r="D7899" s="75">
        <v>93033</v>
      </c>
      <c r="E7899" s="75">
        <v>20.176598007475</v>
      </c>
      <c r="F7899" s="75">
        <v>0</v>
      </c>
      <c r="G7899" s="75">
        <v>53.1</v>
      </c>
      <c r="H7899" s="77"/>
      <c r="I7899" s="77"/>
    </row>
    <row r="7900" spans="1:9" x14ac:dyDescent="0.25">
      <c r="A7900" s="75">
        <v>6111003011</v>
      </c>
      <c r="B7900" s="75">
        <v>5397</v>
      </c>
      <c r="C7900" s="75" t="s">
        <v>213</v>
      </c>
      <c r="D7900" s="75">
        <v>93036</v>
      </c>
      <c r="E7900" s="75">
        <v>20.071494530476901</v>
      </c>
      <c r="F7900" s="75">
        <v>0</v>
      </c>
      <c r="G7900" s="75">
        <v>53.6</v>
      </c>
      <c r="H7900" s="77"/>
      <c r="I7900" s="77"/>
    </row>
    <row r="7901" spans="1:9" x14ac:dyDescent="0.25">
      <c r="A7901" s="75">
        <v>6111002901</v>
      </c>
      <c r="B7901" s="75">
        <v>5455</v>
      </c>
      <c r="C7901" s="75" t="s">
        <v>213</v>
      </c>
      <c r="D7901" s="75">
        <v>93036</v>
      </c>
      <c r="E7901" s="75">
        <v>19.209539748158299</v>
      </c>
      <c r="F7901" s="75">
        <v>0</v>
      </c>
      <c r="G7901" s="75">
        <v>15.5</v>
      </c>
      <c r="H7901" s="77"/>
      <c r="I7901" s="77"/>
    </row>
    <row r="7902" spans="1:9" x14ac:dyDescent="0.25">
      <c r="A7902" s="75">
        <v>6111004505</v>
      </c>
      <c r="B7902" s="75">
        <v>2150</v>
      </c>
      <c r="C7902" s="75" t="s">
        <v>213</v>
      </c>
      <c r="D7902" s="75">
        <v>93033</v>
      </c>
      <c r="E7902" s="75">
        <v>18.958883140727099</v>
      </c>
      <c r="F7902" s="75">
        <v>0</v>
      </c>
      <c r="G7902" s="75">
        <v>53</v>
      </c>
      <c r="H7902" s="77"/>
      <c r="I7902" s="77"/>
    </row>
    <row r="7903" spans="1:9" x14ac:dyDescent="0.25">
      <c r="A7903" s="75">
        <v>6111004101</v>
      </c>
      <c r="B7903" s="75">
        <v>6814</v>
      </c>
      <c r="C7903" s="75" t="s">
        <v>213</v>
      </c>
      <c r="D7903" s="75">
        <v>93033</v>
      </c>
      <c r="E7903" s="75">
        <v>18.270017509616299</v>
      </c>
      <c r="F7903" s="75">
        <v>0</v>
      </c>
      <c r="G7903" s="75">
        <v>40.5</v>
      </c>
      <c r="H7903" s="77"/>
      <c r="I7903" s="77"/>
    </row>
    <row r="7904" spans="1:9" x14ac:dyDescent="0.25">
      <c r="A7904" s="75">
        <v>6111003802</v>
      </c>
      <c r="B7904" s="75">
        <v>2888</v>
      </c>
      <c r="C7904" s="75" t="s">
        <v>213</v>
      </c>
      <c r="D7904" s="75">
        <v>93033</v>
      </c>
      <c r="E7904" s="75">
        <v>18.215069033423301</v>
      </c>
      <c r="F7904" s="75">
        <v>0</v>
      </c>
      <c r="G7904" s="75">
        <v>66</v>
      </c>
      <c r="H7904" s="77"/>
      <c r="I7904" s="77"/>
    </row>
    <row r="7905" spans="1:9" x14ac:dyDescent="0.25">
      <c r="A7905" s="75">
        <v>6111003608</v>
      </c>
      <c r="B7905" s="75">
        <v>3838</v>
      </c>
      <c r="C7905" s="75" t="s">
        <v>213</v>
      </c>
      <c r="D7905" s="75">
        <v>93035</v>
      </c>
      <c r="E7905" s="75">
        <v>18.0524471188461</v>
      </c>
      <c r="F7905" s="75">
        <v>0</v>
      </c>
      <c r="G7905" s="75">
        <v>43.2</v>
      </c>
      <c r="H7905" s="77"/>
      <c r="I7905" s="77"/>
    </row>
    <row r="7906" spans="1:9" x14ac:dyDescent="0.25">
      <c r="A7906" s="75">
        <v>6111003609</v>
      </c>
      <c r="B7906" s="75">
        <v>5966</v>
      </c>
      <c r="C7906" s="75" t="s">
        <v>213</v>
      </c>
      <c r="D7906" s="75">
        <v>93035</v>
      </c>
      <c r="E7906" s="75">
        <v>17.955028833991399</v>
      </c>
      <c r="F7906" s="75">
        <v>0</v>
      </c>
      <c r="G7906" s="75">
        <v>14.3</v>
      </c>
      <c r="H7906" s="77"/>
      <c r="I7906" s="77"/>
    </row>
    <row r="7907" spans="1:9" x14ac:dyDescent="0.25">
      <c r="A7907" s="75">
        <v>6111003801</v>
      </c>
      <c r="B7907" s="75">
        <v>5778</v>
      </c>
      <c r="C7907" s="75" t="s">
        <v>213</v>
      </c>
      <c r="D7907" s="75">
        <v>93033</v>
      </c>
      <c r="E7907" s="75">
        <v>17.826457025171599</v>
      </c>
      <c r="F7907" s="75">
        <v>0</v>
      </c>
      <c r="G7907" s="75">
        <v>61.6</v>
      </c>
      <c r="H7907" s="77"/>
      <c r="I7907" s="77"/>
    </row>
    <row r="7908" spans="1:9" x14ac:dyDescent="0.25">
      <c r="A7908" s="75">
        <v>6111003700</v>
      </c>
      <c r="B7908" s="75">
        <v>6679</v>
      </c>
      <c r="C7908" s="75" t="s">
        <v>213</v>
      </c>
      <c r="D7908" s="75">
        <v>93033</v>
      </c>
      <c r="E7908" s="75">
        <v>17.297283946328001</v>
      </c>
      <c r="F7908" s="75">
        <v>0</v>
      </c>
      <c r="G7908" s="75">
        <v>63</v>
      </c>
      <c r="H7908" s="77"/>
      <c r="I7908" s="77"/>
    </row>
    <row r="7909" spans="1:9" x14ac:dyDescent="0.25">
      <c r="A7909" s="75">
        <v>6111003605</v>
      </c>
      <c r="B7909" s="75">
        <v>8606</v>
      </c>
      <c r="C7909" s="75" t="s">
        <v>213</v>
      </c>
      <c r="D7909" s="75">
        <v>93035</v>
      </c>
      <c r="E7909" s="75">
        <v>17.072849328671101</v>
      </c>
      <c r="F7909" s="75">
        <v>0</v>
      </c>
      <c r="G7909" s="75">
        <v>27.9</v>
      </c>
      <c r="H7909" s="77"/>
      <c r="I7909" s="77"/>
    </row>
    <row r="7910" spans="1:9" x14ac:dyDescent="0.25">
      <c r="A7910" s="75">
        <v>6111003013</v>
      </c>
      <c r="B7910" s="75">
        <v>4657</v>
      </c>
      <c r="C7910" s="75" t="s">
        <v>213</v>
      </c>
      <c r="D7910" s="75">
        <v>93036</v>
      </c>
      <c r="E7910" s="75">
        <v>14.8318600711535</v>
      </c>
      <c r="F7910" s="75">
        <v>0</v>
      </c>
      <c r="G7910" s="75">
        <v>26.6</v>
      </c>
      <c r="H7910" s="77"/>
      <c r="I7910" s="77"/>
    </row>
    <row r="7911" spans="1:9" x14ac:dyDescent="0.25">
      <c r="A7911" s="75">
        <v>6111003010</v>
      </c>
      <c r="B7911" s="75">
        <v>2885</v>
      </c>
      <c r="C7911" s="75" t="s">
        <v>213</v>
      </c>
      <c r="D7911" s="75">
        <v>93036</v>
      </c>
      <c r="E7911" s="75">
        <v>12.9446136395722</v>
      </c>
      <c r="F7911" s="75">
        <v>0</v>
      </c>
      <c r="G7911" s="75">
        <v>31.9</v>
      </c>
      <c r="H7911" s="77"/>
      <c r="I7911" s="77"/>
    </row>
    <row r="7912" spans="1:9" x14ac:dyDescent="0.25">
      <c r="A7912" s="75">
        <v>6111008800</v>
      </c>
      <c r="B7912" s="75">
        <v>5632</v>
      </c>
      <c r="C7912" s="75" t="s">
        <v>213</v>
      </c>
      <c r="D7912" s="75">
        <v>93035</v>
      </c>
      <c r="E7912" s="75">
        <v>12.0876025864405</v>
      </c>
      <c r="F7912" s="75">
        <v>0</v>
      </c>
      <c r="G7912" s="75">
        <v>33.299999999999997</v>
      </c>
      <c r="H7912" s="77"/>
      <c r="I7912" s="77"/>
    </row>
    <row r="7913" spans="1:9" x14ac:dyDescent="0.25">
      <c r="A7913" s="75">
        <v>6111003012</v>
      </c>
      <c r="B7913" s="75">
        <v>321</v>
      </c>
      <c r="C7913" s="75" t="s">
        <v>213</v>
      </c>
      <c r="D7913" s="75">
        <v>93036</v>
      </c>
      <c r="E7913" s="75" t="s">
        <v>147</v>
      </c>
      <c r="F7913" s="75">
        <v>0</v>
      </c>
      <c r="G7913" s="75">
        <v>67.7</v>
      </c>
      <c r="H7913" s="77"/>
      <c r="I7913" s="77"/>
    </row>
    <row r="7914" spans="1:9" x14ac:dyDescent="0.25">
      <c r="A7914" s="75">
        <v>6111004600</v>
      </c>
      <c r="B7914" s="75">
        <v>2126</v>
      </c>
      <c r="C7914" s="75" t="s">
        <v>213</v>
      </c>
      <c r="D7914" s="75">
        <v>93042</v>
      </c>
      <c r="E7914" s="75">
        <v>30.302688926323601</v>
      </c>
      <c r="F7914" s="75">
        <v>0</v>
      </c>
      <c r="G7914" s="75">
        <v>45</v>
      </c>
      <c r="H7914" s="77"/>
      <c r="I7914" s="77"/>
    </row>
    <row r="7915" spans="1:9" x14ac:dyDescent="0.25">
      <c r="A7915" s="75">
        <v>6111004400</v>
      </c>
      <c r="B7915" s="75">
        <v>7251</v>
      </c>
      <c r="C7915" s="75" t="s">
        <v>213</v>
      </c>
      <c r="D7915" s="75">
        <v>93041</v>
      </c>
      <c r="E7915" s="75">
        <v>36.353068864539999</v>
      </c>
      <c r="F7915" s="75">
        <v>0</v>
      </c>
      <c r="G7915" s="75">
        <v>25.4</v>
      </c>
      <c r="H7915" s="77"/>
      <c r="I7915" s="77"/>
    </row>
    <row r="7916" spans="1:9" x14ac:dyDescent="0.25">
      <c r="A7916" s="75">
        <v>6111004304</v>
      </c>
      <c r="B7916" s="75">
        <v>6760</v>
      </c>
      <c r="C7916" s="75" t="s">
        <v>213</v>
      </c>
      <c r="D7916" s="75">
        <v>93041</v>
      </c>
      <c r="E7916" s="75">
        <v>28.7165969013849</v>
      </c>
      <c r="F7916" s="75">
        <v>0</v>
      </c>
      <c r="G7916" s="75">
        <v>34.200000000000003</v>
      </c>
      <c r="H7916" s="77"/>
      <c r="I7916" s="77"/>
    </row>
    <row r="7917" spans="1:9" x14ac:dyDescent="0.25">
      <c r="A7917" s="75">
        <v>6111004200</v>
      </c>
      <c r="B7917" s="75">
        <v>5324</v>
      </c>
      <c r="C7917" s="75" t="s">
        <v>213</v>
      </c>
      <c r="D7917" s="75">
        <v>93041</v>
      </c>
      <c r="E7917" s="75">
        <v>25.258754042727698</v>
      </c>
      <c r="F7917" s="75">
        <v>0</v>
      </c>
      <c r="G7917" s="75">
        <v>31.2</v>
      </c>
      <c r="H7917" s="77"/>
      <c r="I7917" s="77"/>
    </row>
    <row r="7918" spans="1:9" x14ac:dyDescent="0.25">
      <c r="A7918" s="75">
        <v>6111004305</v>
      </c>
      <c r="B7918" s="75">
        <v>2388</v>
      </c>
      <c r="C7918" s="75" t="s">
        <v>213</v>
      </c>
      <c r="D7918" s="75">
        <v>93043</v>
      </c>
      <c r="E7918" s="75">
        <v>16.1168002806027</v>
      </c>
      <c r="F7918" s="75">
        <v>0</v>
      </c>
      <c r="G7918" s="75">
        <v>44.2</v>
      </c>
      <c r="H7918" s="77"/>
      <c r="I7918" s="77"/>
    </row>
    <row r="7919" spans="1:9" x14ac:dyDescent="0.25">
      <c r="A7919" s="75">
        <v>6111000600</v>
      </c>
      <c r="B7919" s="75">
        <v>6141</v>
      </c>
      <c r="C7919" s="75" t="s">
        <v>213</v>
      </c>
      <c r="D7919" s="75">
        <v>93060</v>
      </c>
      <c r="E7919" s="75">
        <v>28.2462268017219</v>
      </c>
      <c r="F7919" s="75">
        <v>0</v>
      </c>
      <c r="G7919" s="75">
        <v>66.8</v>
      </c>
      <c r="H7919" s="77"/>
      <c r="I7919" s="77"/>
    </row>
    <row r="7920" spans="1:9" x14ac:dyDescent="0.25">
      <c r="A7920" s="75">
        <v>6111000701</v>
      </c>
      <c r="B7920" s="75">
        <v>6441</v>
      </c>
      <c r="C7920" s="75" t="s">
        <v>213</v>
      </c>
      <c r="D7920" s="75">
        <v>93060</v>
      </c>
      <c r="E7920" s="75">
        <v>26.9482315033395</v>
      </c>
      <c r="F7920" s="75">
        <v>0</v>
      </c>
      <c r="G7920" s="75">
        <v>56.1</v>
      </c>
      <c r="H7920" s="77"/>
      <c r="I7920" s="77"/>
    </row>
    <row r="7921" spans="1:9" x14ac:dyDescent="0.25">
      <c r="A7921" s="75">
        <v>6111001204</v>
      </c>
      <c r="B7921" s="75">
        <v>2473</v>
      </c>
      <c r="C7921" s="75" t="s">
        <v>213</v>
      </c>
      <c r="D7921" s="75">
        <v>93060</v>
      </c>
      <c r="E7921" s="75">
        <v>24.745320525611302</v>
      </c>
      <c r="F7921" s="75">
        <v>0</v>
      </c>
      <c r="G7921" s="75">
        <v>41.7</v>
      </c>
      <c r="H7921" s="77"/>
      <c r="I7921" s="77"/>
    </row>
    <row r="7922" spans="1:9" x14ac:dyDescent="0.25">
      <c r="A7922" s="75">
        <v>6111000400</v>
      </c>
      <c r="B7922" s="75">
        <v>6758</v>
      </c>
      <c r="C7922" s="75" t="s">
        <v>213</v>
      </c>
      <c r="D7922" s="75">
        <v>93060</v>
      </c>
      <c r="E7922" s="75">
        <v>23.0231978327547</v>
      </c>
      <c r="F7922" s="75">
        <v>0</v>
      </c>
      <c r="G7922" s="75">
        <v>39</v>
      </c>
      <c r="H7922" s="77"/>
      <c r="I7922" s="77"/>
    </row>
    <row r="7923" spans="1:9" x14ac:dyDescent="0.25">
      <c r="A7923" s="75">
        <v>6111000800</v>
      </c>
      <c r="B7923" s="75">
        <v>7788</v>
      </c>
      <c r="C7923" s="75" t="s">
        <v>213</v>
      </c>
      <c r="D7923" s="75">
        <v>93060</v>
      </c>
      <c r="E7923" s="75">
        <v>22.222350092686501</v>
      </c>
      <c r="F7923" s="75">
        <v>0</v>
      </c>
      <c r="G7923" s="75">
        <v>35.6</v>
      </c>
      <c r="H7923" s="77"/>
      <c r="I7923" s="77"/>
    </row>
    <row r="7924" spans="1:9" x14ac:dyDescent="0.25">
      <c r="A7924" s="75">
        <v>6111001201</v>
      </c>
      <c r="B7924" s="75">
        <v>4235</v>
      </c>
      <c r="C7924" s="75" t="s">
        <v>213</v>
      </c>
      <c r="D7924" s="75">
        <v>93060</v>
      </c>
      <c r="E7924" s="75">
        <v>17.4613540684533</v>
      </c>
      <c r="F7924" s="75">
        <v>0</v>
      </c>
      <c r="G7924" s="75">
        <v>29</v>
      </c>
      <c r="H7924" s="77"/>
      <c r="I7924" s="77"/>
    </row>
    <row r="7925" spans="1:9" x14ac:dyDescent="0.25">
      <c r="A7925" s="75">
        <v>6111000702</v>
      </c>
      <c r="B7925" s="75">
        <v>3065</v>
      </c>
      <c r="C7925" s="75" t="s">
        <v>213</v>
      </c>
      <c r="D7925" s="75">
        <v>93060</v>
      </c>
      <c r="E7925" s="75">
        <v>17.4152919025655</v>
      </c>
      <c r="F7925" s="75">
        <v>0</v>
      </c>
      <c r="G7925" s="75">
        <v>37.6</v>
      </c>
      <c r="H7925" s="77"/>
      <c r="I7925" s="77"/>
    </row>
    <row r="7926" spans="1:9" x14ac:dyDescent="0.25">
      <c r="A7926" s="75">
        <v>6111008201</v>
      </c>
      <c r="B7926" s="75">
        <v>4315</v>
      </c>
      <c r="C7926" s="75" t="s">
        <v>213</v>
      </c>
      <c r="D7926" s="75">
        <v>93063</v>
      </c>
      <c r="E7926" s="75">
        <v>24.913622797059201</v>
      </c>
      <c r="F7926" s="75">
        <v>0</v>
      </c>
      <c r="G7926" s="75">
        <v>25.5</v>
      </c>
      <c r="H7926" s="77"/>
      <c r="I7926" s="77"/>
    </row>
    <row r="7927" spans="1:9" x14ac:dyDescent="0.25">
      <c r="A7927" s="75">
        <v>6111008302</v>
      </c>
      <c r="B7927" s="75">
        <v>5380</v>
      </c>
      <c r="C7927" s="75" t="s">
        <v>213</v>
      </c>
      <c r="D7927" s="75">
        <v>93063</v>
      </c>
      <c r="E7927" s="75">
        <v>24.2449489754047</v>
      </c>
      <c r="F7927" s="75">
        <v>0</v>
      </c>
      <c r="G7927" s="75">
        <v>27.7</v>
      </c>
      <c r="H7927" s="77"/>
      <c r="I7927" s="77"/>
    </row>
    <row r="7928" spans="1:9" x14ac:dyDescent="0.25">
      <c r="A7928" s="75">
        <v>6111007700</v>
      </c>
      <c r="B7928" s="75">
        <v>5988</v>
      </c>
      <c r="C7928" s="75" t="s">
        <v>213</v>
      </c>
      <c r="D7928" s="75">
        <v>93065</v>
      </c>
      <c r="E7928" s="75">
        <v>24.122406775331498</v>
      </c>
      <c r="F7928" s="75">
        <v>0</v>
      </c>
      <c r="G7928" s="75">
        <v>18.8</v>
      </c>
      <c r="H7928" s="77"/>
      <c r="I7928" s="77"/>
    </row>
    <row r="7929" spans="1:9" x14ac:dyDescent="0.25">
      <c r="A7929" s="75">
        <v>6111008202</v>
      </c>
      <c r="B7929" s="75">
        <v>4353</v>
      </c>
      <c r="C7929" s="75" t="s">
        <v>213</v>
      </c>
      <c r="D7929" s="75">
        <v>93063</v>
      </c>
      <c r="E7929" s="75">
        <v>22.6317472467742</v>
      </c>
      <c r="F7929" s="75">
        <v>0</v>
      </c>
      <c r="G7929" s="75">
        <v>19.5</v>
      </c>
      <c r="H7929" s="77"/>
      <c r="I7929" s="77"/>
    </row>
    <row r="7930" spans="1:9" x14ac:dyDescent="0.25">
      <c r="A7930" s="75">
        <v>6111008401</v>
      </c>
      <c r="B7930" s="75">
        <v>5308</v>
      </c>
      <c r="C7930" s="75" t="s">
        <v>213</v>
      </c>
      <c r="D7930" s="75">
        <v>93063</v>
      </c>
      <c r="E7930" s="75">
        <v>22.272004978979101</v>
      </c>
      <c r="F7930" s="75">
        <v>0</v>
      </c>
      <c r="G7930" s="75">
        <v>26.9</v>
      </c>
      <c r="H7930" s="77"/>
      <c r="I7930" s="77"/>
    </row>
    <row r="7931" spans="1:9" x14ac:dyDescent="0.25">
      <c r="A7931" s="75">
        <v>6111008101</v>
      </c>
      <c r="B7931" s="75">
        <v>3433</v>
      </c>
      <c r="C7931" s="75" t="s">
        <v>213</v>
      </c>
      <c r="D7931" s="75">
        <v>93065</v>
      </c>
      <c r="E7931" s="75">
        <v>21.324560087687999</v>
      </c>
      <c r="F7931" s="75">
        <v>0</v>
      </c>
      <c r="G7931" s="75">
        <v>19</v>
      </c>
      <c r="H7931" s="77"/>
      <c r="I7931" s="77"/>
    </row>
    <row r="7932" spans="1:9" x14ac:dyDescent="0.25">
      <c r="A7932" s="75">
        <v>6111008306</v>
      </c>
      <c r="B7932" s="75">
        <v>3714</v>
      </c>
      <c r="C7932" s="75" t="s">
        <v>213</v>
      </c>
      <c r="D7932" s="75">
        <v>93063</v>
      </c>
      <c r="E7932" s="75">
        <v>19.6546348085662</v>
      </c>
      <c r="F7932" s="75">
        <v>0</v>
      </c>
      <c r="G7932" s="75">
        <v>22.4</v>
      </c>
      <c r="H7932" s="77"/>
      <c r="I7932" s="77"/>
    </row>
    <row r="7933" spans="1:9" x14ac:dyDescent="0.25">
      <c r="A7933" s="75">
        <v>6111007800</v>
      </c>
      <c r="B7933" s="75">
        <v>4119</v>
      </c>
      <c r="C7933" s="75" t="s">
        <v>213</v>
      </c>
      <c r="D7933" s="75">
        <v>93065</v>
      </c>
      <c r="E7933" s="75">
        <v>19.377602481660599</v>
      </c>
      <c r="F7933" s="75">
        <v>0</v>
      </c>
      <c r="G7933" s="75">
        <v>45.3</v>
      </c>
      <c r="H7933" s="77"/>
      <c r="I7933" s="77"/>
    </row>
    <row r="7934" spans="1:9" x14ac:dyDescent="0.25">
      <c r="A7934" s="75">
        <v>6111007901</v>
      </c>
      <c r="B7934" s="75">
        <v>5401</v>
      </c>
      <c r="C7934" s="75" t="s">
        <v>213</v>
      </c>
      <c r="D7934" s="75">
        <v>93065</v>
      </c>
      <c r="E7934" s="75">
        <v>18.7465616895289</v>
      </c>
      <c r="F7934" s="75">
        <v>0</v>
      </c>
      <c r="G7934" s="75">
        <v>22</v>
      </c>
      <c r="H7934" s="77"/>
      <c r="I7934" s="77"/>
    </row>
    <row r="7935" spans="1:9" x14ac:dyDescent="0.25">
      <c r="A7935" s="75">
        <v>6111008001</v>
      </c>
      <c r="B7935" s="75">
        <v>3331</v>
      </c>
      <c r="C7935" s="75" t="s">
        <v>213</v>
      </c>
      <c r="D7935" s="75">
        <v>93065</v>
      </c>
      <c r="E7935" s="75">
        <v>18.528089703818299</v>
      </c>
      <c r="F7935" s="75">
        <v>0</v>
      </c>
      <c r="G7935" s="75">
        <v>28.5</v>
      </c>
      <c r="H7935" s="77"/>
      <c r="I7935" s="77"/>
    </row>
    <row r="7936" spans="1:9" x14ac:dyDescent="0.25">
      <c r="A7936" s="75">
        <v>6111007512</v>
      </c>
      <c r="B7936" s="75">
        <v>5355</v>
      </c>
      <c r="C7936" s="75" t="s">
        <v>213</v>
      </c>
      <c r="D7936" s="75">
        <v>93063</v>
      </c>
      <c r="E7936" s="75">
        <v>18.4669980977488</v>
      </c>
      <c r="F7936" s="75">
        <v>0</v>
      </c>
      <c r="G7936" s="75">
        <v>9.4</v>
      </c>
      <c r="H7936" s="77"/>
      <c r="I7936" s="77"/>
    </row>
    <row r="7937" spans="1:9" x14ac:dyDescent="0.25">
      <c r="A7937" s="75">
        <v>6111008002</v>
      </c>
      <c r="B7937" s="75">
        <v>4827</v>
      </c>
      <c r="C7937" s="75" t="s">
        <v>213</v>
      </c>
      <c r="D7937" s="75">
        <v>93063</v>
      </c>
      <c r="E7937" s="75">
        <v>18.274701253299899</v>
      </c>
      <c r="F7937" s="75">
        <v>0</v>
      </c>
      <c r="G7937" s="75">
        <v>31.2</v>
      </c>
      <c r="H7937" s="77"/>
      <c r="I7937" s="77"/>
    </row>
    <row r="7938" spans="1:9" x14ac:dyDescent="0.25">
      <c r="A7938" s="75">
        <v>6111008500</v>
      </c>
      <c r="B7938" s="75">
        <v>8420</v>
      </c>
      <c r="C7938" s="75" t="s">
        <v>213</v>
      </c>
      <c r="D7938" s="75">
        <v>93065</v>
      </c>
      <c r="E7938" s="75">
        <v>17.6456011404644</v>
      </c>
      <c r="F7938" s="75">
        <v>0</v>
      </c>
      <c r="G7938" s="75">
        <v>10.1</v>
      </c>
      <c r="H7938" s="77"/>
      <c r="I7938" s="77"/>
    </row>
    <row r="7939" spans="1:9" x14ac:dyDescent="0.25">
      <c r="A7939" s="75">
        <v>6111008004</v>
      </c>
      <c r="B7939" s="75">
        <v>5156</v>
      </c>
      <c r="C7939" s="75" t="s">
        <v>213</v>
      </c>
      <c r="D7939" s="75">
        <v>93065</v>
      </c>
      <c r="E7939" s="75">
        <v>17.5479362840553</v>
      </c>
      <c r="F7939" s="75">
        <v>0</v>
      </c>
      <c r="G7939" s="75">
        <v>16.5</v>
      </c>
      <c r="H7939" s="77"/>
      <c r="I7939" s="77"/>
    </row>
    <row r="7940" spans="1:9" x14ac:dyDescent="0.25">
      <c r="A7940" s="75">
        <v>6111008303</v>
      </c>
      <c r="B7940" s="75">
        <v>3767</v>
      </c>
      <c r="C7940" s="75" t="s">
        <v>213</v>
      </c>
      <c r="D7940" s="75">
        <v>93063</v>
      </c>
      <c r="E7940" s="75">
        <v>16.9550800545186</v>
      </c>
      <c r="F7940" s="75">
        <v>0</v>
      </c>
      <c r="G7940" s="75">
        <v>29.5</v>
      </c>
      <c r="H7940" s="77"/>
      <c r="I7940" s="77"/>
    </row>
    <row r="7941" spans="1:9" x14ac:dyDescent="0.25">
      <c r="A7941" s="75">
        <v>6111007514</v>
      </c>
      <c r="B7941" s="75">
        <v>6528</v>
      </c>
      <c r="C7941" s="75" t="s">
        <v>213</v>
      </c>
      <c r="D7941" s="75">
        <v>93065</v>
      </c>
      <c r="E7941" s="75">
        <v>16.789309468046302</v>
      </c>
      <c r="F7941" s="75">
        <v>0</v>
      </c>
      <c r="G7941" s="75">
        <v>11.1</v>
      </c>
      <c r="H7941" s="77"/>
      <c r="I7941" s="77"/>
    </row>
    <row r="7942" spans="1:9" x14ac:dyDescent="0.25">
      <c r="A7942" s="75">
        <v>6111007904</v>
      </c>
      <c r="B7942" s="75">
        <v>5831</v>
      </c>
      <c r="C7942" s="75" t="s">
        <v>213</v>
      </c>
      <c r="D7942" s="75">
        <v>93065</v>
      </c>
      <c r="E7942" s="75">
        <v>16.0703303768632</v>
      </c>
      <c r="F7942" s="75">
        <v>0</v>
      </c>
      <c r="G7942" s="75">
        <v>18</v>
      </c>
      <c r="H7942" s="77"/>
      <c r="I7942" s="77"/>
    </row>
    <row r="7943" spans="1:9" x14ac:dyDescent="0.25">
      <c r="A7943" s="75">
        <v>6111007903</v>
      </c>
      <c r="B7943" s="75">
        <v>4855</v>
      </c>
      <c r="C7943" s="75" t="s">
        <v>213</v>
      </c>
      <c r="D7943" s="75">
        <v>93065</v>
      </c>
      <c r="E7943" s="75">
        <v>14.493385615558701</v>
      </c>
      <c r="F7943" s="75">
        <v>0</v>
      </c>
      <c r="G7943" s="75">
        <v>5.8</v>
      </c>
      <c r="H7943" s="77"/>
      <c r="I7943" s="77"/>
    </row>
    <row r="7944" spans="1:9" x14ac:dyDescent="0.25">
      <c r="A7944" s="75">
        <v>6111008304</v>
      </c>
      <c r="B7944" s="75">
        <v>5484</v>
      </c>
      <c r="C7944" s="75" t="s">
        <v>213</v>
      </c>
      <c r="D7944" s="75">
        <v>93063</v>
      </c>
      <c r="E7944" s="75">
        <v>14.409706253199801</v>
      </c>
      <c r="F7944" s="75">
        <v>0</v>
      </c>
      <c r="G7944" s="75">
        <v>10.5</v>
      </c>
      <c r="H7944" s="77"/>
      <c r="I7944" s="77"/>
    </row>
    <row r="7945" spans="1:9" x14ac:dyDescent="0.25">
      <c r="A7945" s="75">
        <v>6111008005</v>
      </c>
      <c r="B7945" s="75">
        <v>2788</v>
      </c>
      <c r="C7945" s="75" t="s">
        <v>213</v>
      </c>
      <c r="D7945" s="75">
        <v>93065</v>
      </c>
      <c r="E7945" s="75">
        <v>14.300821029926</v>
      </c>
      <c r="F7945" s="75">
        <v>0</v>
      </c>
      <c r="G7945" s="75">
        <v>31.3</v>
      </c>
      <c r="H7945" s="77"/>
      <c r="I7945" s="77"/>
    </row>
    <row r="7946" spans="1:9" x14ac:dyDescent="0.25">
      <c r="A7946" s="75">
        <v>6111007505</v>
      </c>
      <c r="B7946" s="75">
        <v>3324</v>
      </c>
      <c r="C7946" s="75" t="s">
        <v>213</v>
      </c>
      <c r="D7946" s="75">
        <v>93065</v>
      </c>
      <c r="E7946" s="75">
        <v>14.1784325646332</v>
      </c>
      <c r="F7946" s="75">
        <v>0</v>
      </c>
      <c r="G7946" s="75">
        <v>10</v>
      </c>
      <c r="H7946" s="77"/>
      <c r="I7946" s="77"/>
    </row>
    <row r="7947" spans="1:9" x14ac:dyDescent="0.25">
      <c r="A7947" s="75">
        <v>6111008305</v>
      </c>
      <c r="B7947" s="75">
        <v>3819</v>
      </c>
      <c r="C7947" s="75" t="s">
        <v>213</v>
      </c>
      <c r="D7947" s="75">
        <v>93063</v>
      </c>
      <c r="E7947" s="75">
        <v>13.491120606439299</v>
      </c>
      <c r="F7947" s="75">
        <v>0</v>
      </c>
      <c r="G7947" s="75">
        <v>8.1</v>
      </c>
      <c r="H7947" s="77"/>
      <c r="I7947" s="77"/>
    </row>
    <row r="7948" spans="1:9" x14ac:dyDescent="0.25">
      <c r="A7948" s="75">
        <v>6111008402</v>
      </c>
      <c r="B7948" s="75">
        <v>5110</v>
      </c>
      <c r="C7948" s="75" t="s">
        <v>213</v>
      </c>
      <c r="D7948" s="75">
        <v>93063</v>
      </c>
      <c r="E7948" s="75">
        <v>13.041332898952</v>
      </c>
      <c r="F7948" s="75">
        <v>0</v>
      </c>
      <c r="G7948" s="75">
        <v>14.6</v>
      </c>
      <c r="H7948" s="77"/>
      <c r="I7948" s="77"/>
    </row>
    <row r="7949" spans="1:9" x14ac:dyDescent="0.25">
      <c r="A7949" s="75">
        <v>6111007513</v>
      </c>
      <c r="B7949" s="75">
        <v>1681</v>
      </c>
      <c r="C7949" s="75" t="s">
        <v>213</v>
      </c>
      <c r="D7949" s="75">
        <v>93065</v>
      </c>
      <c r="E7949" s="75">
        <v>12.3989996801772</v>
      </c>
      <c r="F7949" s="75">
        <v>0</v>
      </c>
      <c r="G7949" s="75">
        <v>15</v>
      </c>
      <c r="H7949" s="77"/>
      <c r="I7949" s="77"/>
    </row>
    <row r="7950" spans="1:9" x14ac:dyDescent="0.25">
      <c r="A7950" s="75">
        <v>6111007507</v>
      </c>
      <c r="B7950" s="75">
        <v>6958</v>
      </c>
      <c r="C7950" s="75" t="s">
        <v>213</v>
      </c>
      <c r="D7950" s="75">
        <v>93065</v>
      </c>
      <c r="E7950" s="75">
        <v>8.4361587550120003</v>
      </c>
      <c r="F7950" s="75">
        <v>0</v>
      </c>
      <c r="G7950" s="75">
        <v>7.1</v>
      </c>
      <c r="H7950" s="77"/>
      <c r="I7950" s="77"/>
    </row>
    <row r="7951" spans="1:9" x14ac:dyDescent="0.25">
      <c r="A7951" s="75">
        <v>6111007506</v>
      </c>
      <c r="B7951" s="75">
        <v>7514</v>
      </c>
      <c r="C7951" s="75" t="s">
        <v>213</v>
      </c>
      <c r="D7951" s="75">
        <v>93065</v>
      </c>
      <c r="E7951" s="75">
        <v>5.2849238464173798</v>
      </c>
      <c r="F7951" s="75">
        <v>0</v>
      </c>
      <c r="G7951" s="75">
        <v>10.1</v>
      </c>
      <c r="H7951" s="77"/>
      <c r="I7951" s="77"/>
    </row>
    <row r="7952" spans="1:9" x14ac:dyDescent="0.25">
      <c r="A7952" s="75">
        <v>6111000500</v>
      </c>
      <c r="B7952" s="75">
        <v>1867</v>
      </c>
      <c r="C7952" s="75" t="s">
        <v>213</v>
      </c>
      <c r="D7952" s="75">
        <v>93066</v>
      </c>
      <c r="E7952" s="75">
        <v>25.9845047449502</v>
      </c>
      <c r="F7952" s="75">
        <v>0</v>
      </c>
      <c r="G7952" s="75">
        <v>41.3</v>
      </c>
      <c r="H7952" s="77"/>
      <c r="I7952" s="77"/>
    </row>
    <row r="7953" spans="1:9" x14ac:dyDescent="0.25">
      <c r="A7953" s="75">
        <v>6111005202</v>
      </c>
      <c r="B7953" s="75">
        <v>2694</v>
      </c>
      <c r="C7953" s="75" t="s">
        <v>213</v>
      </c>
      <c r="D7953" s="75">
        <v>93066</v>
      </c>
      <c r="E7953" s="75">
        <v>22.202117415703601</v>
      </c>
      <c r="F7953" s="75">
        <v>0</v>
      </c>
      <c r="G7953" s="75">
        <v>16.899999999999999</v>
      </c>
      <c r="H7953" s="77"/>
      <c r="I7953" s="77"/>
    </row>
    <row r="7954" spans="1:9" x14ac:dyDescent="0.25">
      <c r="A7954" s="75">
        <v>6111005100</v>
      </c>
      <c r="B7954" s="75">
        <v>3768</v>
      </c>
      <c r="C7954" s="75" t="s">
        <v>213</v>
      </c>
      <c r="D7954" s="75">
        <v>93066</v>
      </c>
      <c r="E7954" s="75">
        <v>15.297964402713699</v>
      </c>
      <c r="F7954" s="75">
        <v>0</v>
      </c>
      <c r="G7954" s="75">
        <v>18.7</v>
      </c>
      <c r="H7954" s="77"/>
      <c r="I7954" s="77"/>
    </row>
    <row r="7955" spans="1:9" x14ac:dyDescent="0.25">
      <c r="A7955" s="75">
        <v>6111007100</v>
      </c>
      <c r="B7955" s="75">
        <v>6335</v>
      </c>
      <c r="C7955" s="75" t="s">
        <v>213</v>
      </c>
      <c r="D7955" s="75">
        <v>91362</v>
      </c>
      <c r="E7955" s="75">
        <v>24.702262702475899</v>
      </c>
      <c r="F7955" s="75">
        <v>0</v>
      </c>
      <c r="G7955" s="75">
        <v>37.5</v>
      </c>
      <c r="H7955" s="77"/>
      <c r="I7955" s="77"/>
    </row>
    <row r="7956" spans="1:9" x14ac:dyDescent="0.25">
      <c r="A7956" s="75">
        <v>6111007000</v>
      </c>
      <c r="B7956" s="75">
        <v>3907</v>
      </c>
      <c r="C7956" s="75" t="s">
        <v>213</v>
      </c>
      <c r="D7956" s="75">
        <v>91360</v>
      </c>
      <c r="E7956" s="75">
        <v>21.5932111024451</v>
      </c>
      <c r="F7956" s="75">
        <v>0</v>
      </c>
      <c r="G7956" s="75">
        <v>33.5</v>
      </c>
      <c r="H7956" s="77"/>
      <c r="I7956" s="77"/>
    </row>
    <row r="7957" spans="1:9" x14ac:dyDescent="0.25">
      <c r="A7957" s="75">
        <v>6111006900</v>
      </c>
      <c r="B7957" s="75">
        <v>3520</v>
      </c>
      <c r="C7957" s="75" t="s">
        <v>213</v>
      </c>
      <c r="D7957" s="75">
        <v>91360</v>
      </c>
      <c r="E7957" s="75">
        <v>18.6804210494549</v>
      </c>
      <c r="F7957" s="75">
        <v>0</v>
      </c>
      <c r="G7957" s="75">
        <v>34.700000000000003</v>
      </c>
      <c r="H7957" s="77"/>
      <c r="I7957" s="77"/>
    </row>
    <row r="7958" spans="1:9" x14ac:dyDescent="0.25">
      <c r="A7958" s="75">
        <v>6111006500</v>
      </c>
      <c r="B7958" s="75">
        <v>3744</v>
      </c>
      <c r="C7958" s="75" t="s">
        <v>213</v>
      </c>
      <c r="D7958" s="75">
        <v>91360</v>
      </c>
      <c r="E7958" s="75">
        <v>16.465018374997602</v>
      </c>
      <c r="F7958" s="75">
        <v>0</v>
      </c>
      <c r="G7958" s="75">
        <v>28.8</v>
      </c>
      <c r="H7958" s="77"/>
      <c r="I7958" s="77"/>
    </row>
    <row r="7959" spans="1:9" x14ac:dyDescent="0.25">
      <c r="A7959" s="75">
        <v>6111006302</v>
      </c>
      <c r="B7959" s="75">
        <v>3597</v>
      </c>
      <c r="C7959" s="75" t="s">
        <v>213</v>
      </c>
      <c r="D7959" s="75">
        <v>91360</v>
      </c>
      <c r="E7959" s="75">
        <v>15.7956234674417</v>
      </c>
      <c r="F7959" s="75">
        <v>0</v>
      </c>
      <c r="G7959" s="75">
        <v>26.7</v>
      </c>
      <c r="H7959" s="77"/>
      <c r="I7959" s="77"/>
    </row>
    <row r="7960" spans="1:9" x14ac:dyDescent="0.25">
      <c r="A7960" s="75">
        <v>6111006600</v>
      </c>
      <c r="B7960" s="75">
        <v>4019</v>
      </c>
      <c r="C7960" s="75" t="s">
        <v>213</v>
      </c>
      <c r="D7960" s="75">
        <v>91360</v>
      </c>
      <c r="E7960" s="75">
        <v>14.6759228081833</v>
      </c>
      <c r="F7960" s="75">
        <v>0</v>
      </c>
      <c r="G7960" s="75">
        <v>22.4</v>
      </c>
      <c r="H7960" s="77"/>
      <c r="I7960" s="77"/>
    </row>
    <row r="7961" spans="1:9" x14ac:dyDescent="0.25">
      <c r="A7961" s="75">
        <v>6111006700</v>
      </c>
      <c r="B7961" s="75">
        <v>3117</v>
      </c>
      <c r="C7961" s="75" t="s">
        <v>213</v>
      </c>
      <c r="D7961" s="75">
        <v>91360</v>
      </c>
      <c r="E7961" s="75">
        <v>12.4299108714619</v>
      </c>
      <c r="F7961" s="75">
        <v>0</v>
      </c>
      <c r="G7961" s="75">
        <v>14.1</v>
      </c>
      <c r="H7961" s="77"/>
      <c r="I7961" s="77"/>
    </row>
    <row r="7962" spans="1:9" x14ac:dyDescent="0.25">
      <c r="A7962" s="75">
        <v>6111006800</v>
      </c>
      <c r="B7962" s="75">
        <v>3908</v>
      </c>
      <c r="C7962" s="75" t="s">
        <v>213</v>
      </c>
      <c r="D7962" s="75">
        <v>91360</v>
      </c>
      <c r="E7962" s="75">
        <v>12.318865976065601</v>
      </c>
      <c r="F7962" s="75">
        <v>0</v>
      </c>
      <c r="G7962" s="75">
        <v>14.7</v>
      </c>
      <c r="H7962" s="77"/>
      <c r="I7962" s="77"/>
    </row>
    <row r="7963" spans="1:9" x14ac:dyDescent="0.25">
      <c r="A7963" s="75">
        <v>6111007509</v>
      </c>
      <c r="B7963" s="75">
        <v>4161</v>
      </c>
      <c r="C7963" s="75" t="s">
        <v>213</v>
      </c>
      <c r="D7963" s="75">
        <v>91362</v>
      </c>
      <c r="E7963" s="75">
        <v>12.191026513615601</v>
      </c>
      <c r="F7963" s="75">
        <v>0</v>
      </c>
      <c r="G7963" s="75">
        <v>15.6</v>
      </c>
      <c r="H7963" s="77"/>
      <c r="I7963" s="77"/>
    </row>
    <row r="7964" spans="1:9" x14ac:dyDescent="0.25">
      <c r="A7964" s="75">
        <v>6111007202</v>
      </c>
      <c r="B7964" s="75">
        <v>4313</v>
      </c>
      <c r="C7964" s="75" t="s">
        <v>213</v>
      </c>
      <c r="D7964" s="75">
        <v>91362</v>
      </c>
      <c r="E7964" s="75">
        <v>10.487143684119699</v>
      </c>
      <c r="F7964" s="75">
        <v>0</v>
      </c>
      <c r="G7964" s="75">
        <v>5</v>
      </c>
      <c r="H7964" s="77"/>
      <c r="I7964" s="77"/>
    </row>
    <row r="7965" spans="1:9" x14ac:dyDescent="0.25">
      <c r="A7965" s="75">
        <v>6111006301</v>
      </c>
      <c r="B7965" s="75">
        <v>6573</v>
      </c>
      <c r="C7965" s="75" t="s">
        <v>213</v>
      </c>
      <c r="D7965" s="75">
        <v>91360</v>
      </c>
      <c r="E7965" s="75">
        <v>9.2313244535208892</v>
      </c>
      <c r="F7965" s="75">
        <v>0</v>
      </c>
      <c r="G7965" s="75">
        <v>7.2</v>
      </c>
      <c r="H7965" s="77"/>
      <c r="I7965" s="77"/>
    </row>
    <row r="7966" spans="1:9" x14ac:dyDescent="0.25">
      <c r="A7966" s="75">
        <v>6111006400</v>
      </c>
      <c r="B7966" s="75">
        <v>7126</v>
      </c>
      <c r="C7966" s="75" t="s">
        <v>213</v>
      </c>
      <c r="D7966" s="75">
        <v>91360</v>
      </c>
      <c r="E7966" s="75">
        <v>8.9384532294887507</v>
      </c>
      <c r="F7966" s="75">
        <v>0</v>
      </c>
      <c r="G7966" s="75">
        <v>10.6</v>
      </c>
      <c r="H7966" s="77"/>
      <c r="I7966" s="77"/>
    </row>
    <row r="7967" spans="1:9" x14ac:dyDescent="0.25">
      <c r="A7967" s="75">
        <v>6111007510</v>
      </c>
      <c r="B7967" s="75">
        <v>6565</v>
      </c>
      <c r="C7967" s="75" t="s">
        <v>213</v>
      </c>
      <c r="D7967" s="75">
        <v>91362</v>
      </c>
      <c r="E7967" s="75">
        <v>8.4077532209894805</v>
      </c>
      <c r="F7967" s="75">
        <v>0</v>
      </c>
      <c r="G7967" s="75">
        <v>8.3000000000000007</v>
      </c>
      <c r="H7967" s="77"/>
      <c r="I7967" s="77"/>
    </row>
    <row r="7968" spans="1:9" x14ac:dyDescent="0.25">
      <c r="A7968" s="75">
        <v>6111007201</v>
      </c>
      <c r="B7968" s="75">
        <v>3429</v>
      </c>
      <c r="C7968" s="75" t="s">
        <v>213</v>
      </c>
      <c r="D7968" s="75">
        <v>91362</v>
      </c>
      <c r="E7968" s="75">
        <v>7.96637559146812</v>
      </c>
      <c r="F7968" s="75">
        <v>0</v>
      </c>
      <c r="G7968" s="75">
        <v>10.199999999999999</v>
      </c>
      <c r="H7968" s="77"/>
      <c r="I7968" s="77"/>
    </row>
    <row r="7969" spans="1:9" x14ac:dyDescent="0.25">
      <c r="A7969" s="75">
        <v>6111007508</v>
      </c>
      <c r="B7969" s="75">
        <v>3722</v>
      </c>
      <c r="C7969" s="75" t="s">
        <v>213</v>
      </c>
      <c r="D7969" s="75">
        <v>91362</v>
      </c>
      <c r="E7969" s="75">
        <v>7.6291392469578998</v>
      </c>
      <c r="F7969" s="75">
        <v>0</v>
      </c>
      <c r="G7969" s="75">
        <v>14.9</v>
      </c>
      <c r="H7969" s="77"/>
      <c r="I7969" s="77"/>
    </row>
    <row r="7970" spans="1:9" x14ac:dyDescent="0.25">
      <c r="A7970" s="75">
        <v>6111007402</v>
      </c>
      <c r="B7970" s="75">
        <v>6305</v>
      </c>
      <c r="C7970" s="75" t="s">
        <v>213</v>
      </c>
      <c r="D7970" s="75">
        <v>91362</v>
      </c>
      <c r="E7970" s="75">
        <v>7.2880672808919398</v>
      </c>
      <c r="F7970" s="75">
        <v>0</v>
      </c>
      <c r="G7970" s="75">
        <v>8.9</v>
      </c>
      <c r="H7970" s="77"/>
      <c r="I7970" s="77"/>
    </row>
    <row r="7971" spans="1:9" x14ac:dyDescent="0.25">
      <c r="A7971" s="75">
        <v>6111006200</v>
      </c>
      <c r="B7971" s="75">
        <v>3003</v>
      </c>
      <c r="C7971" s="75" t="s">
        <v>213</v>
      </c>
      <c r="D7971" s="75">
        <v>91360</v>
      </c>
      <c r="E7971" s="75">
        <v>7.1881051370627604</v>
      </c>
      <c r="F7971" s="75">
        <v>0</v>
      </c>
      <c r="G7971" s="75">
        <v>4.9000000000000004</v>
      </c>
      <c r="H7971" s="77"/>
      <c r="I7971" s="77"/>
    </row>
    <row r="7972" spans="1:9" x14ac:dyDescent="0.25">
      <c r="A7972" s="75">
        <v>6111002300</v>
      </c>
      <c r="B7972" s="75">
        <v>7430</v>
      </c>
      <c r="C7972" s="75" t="s">
        <v>213</v>
      </c>
      <c r="D7972" s="75">
        <v>93001</v>
      </c>
      <c r="E7972" s="75">
        <v>41.784960313302904</v>
      </c>
      <c r="F7972" s="75">
        <v>7430</v>
      </c>
      <c r="G7972" s="75">
        <v>53.9</v>
      </c>
      <c r="H7972" s="77"/>
      <c r="I7972" s="77"/>
    </row>
    <row r="7973" spans="1:9" x14ac:dyDescent="0.25">
      <c r="A7973" s="75">
        <v>6111002400</v>
      </c>
      <c r="B7973" s="75">
        <v>2571</v>
      </c>
      <c r="C7973" s="75" t="s">
        <v>213</v>
      </c>
      <c r="D7973" s="75">
        <v>93001</v>
      </c>
      <c r="E7973" s="75">
        <v>41.450134088335297</v>
      </c>
      <c r="F7973" s="75">
        <v>2571</v>
      </c>
      <c r="G7973" s="75">
        <v>40.5</v>
      </c>
      <c r="H7973" s="77"/>
      <c r="I7973" s="77"/>
    </row>
    <row r="7974" spans="1:9" x14ac:dyDescent="0.25">
      <c r="A7974" s="75">
        <v>6111001302</v>
      </c>
      <c r="B7974" s="75">
        <v>1778</v>
      </c>
      <c r="C7974" s="75" t="s">
        <v>213</v>
      </c>
      <c r="D7974" s="75">
        <v>93004</v>
      </c>
      <c r="E7974" s="75">
        <v>31.717338009556901</v>
      </c>
      <c r="F7974" s="75">
        <v>0</v>
      </c>
      <c r="G7974" s="75">
        <v>45.7</v>
      </c>
      <c r="H7974" s="77"/>
      <c r="I7974" s="77"/>
    </row>
    <row r="7975" spans="1:9" x14ac:dyDescent="0.25">
      <c r="A7975" s="75">
        <v>6111002200</v>
      </c>
      <c r="B7975" s="75">
        <v>6288</v>
      </c>
      <c r="C7975" s="75" t="s">
        <v>213</v>
      </c>
      <c r="D7975" s="75">
        <v>93001</v>
      </c>
      <c r="E7975" s="75">
        <v>30.340579474108299</v>
      </c>
      <c r="F7975" s="75">
        <v>0</v>
      </c>
      <c r="G7975" s="75">
        <v>54.2</v>
      </c>
      <c r="H7975" s="77"/>
      <c r="I7975" s="77"/>
    </row>
    <row r="7976" spans="1:9" x14ac:dyDescent="0.25">
      <c r="A7976" s="75">
        <v>6111001206</v>
      </c>
      <c r="B7976" s="75">
        <v>941</v>
      </c>
      <c r="C7976" s="75" t="s">
        <v>213</v>
      </c>
      <c r="D7976" s="75">
        <v>93001</v>
      </c>
      <c r="E7976" s="75">
        <v>29.447293133632002</v>
      </c>
      <c r="F7976" s="75">
        <v>0</v>
      </c>
      <c r="G7976" s="75">
        <v>31.9</v>
      </c>
      <c r="H7976" s="77"/>
      <c r="I7976" s="77"/>
    </row>
    <row r="7977" spans="1:9" x14ac:dyDescent="0.25">
      <c r="A7977" s="75">
        <v>6111002800</v>
      </c>
      <c r="B7977" s="75">
        <v>6270</v>
      </c>
      <c r="C7977" s="75" t="s">
        <v>213</v>
      </c>
      <c r="D7977" s="75">
        <v>93001</v>
      </c>
      <c r="E7977" s="75">
        <v>29.0201141172093</v>
      </c>
      <c r="F7977" s="75">
        <v>0</v>
      </c>
      <c r="G7977" s="75">
        <v>19.100000000000001</v>
      </c>
      <c r="H7977" s="77"/>
      <c r="I7977" s="77"/>
    </row>
    <row r="7978" spans="1:9" x14ac:dyDescent="0.25">
      <c r="A7978" s="75">
        <v>6111001507</v>
      </c>
      <c r="B7978" s="75">
        <v>4330</v>
      </c>
      <c r="C7978" s="75" t="s">
        <v>213</v>
      </c>
      <c r="D7978" s="75">
        <v>93003</v>
      </c>
      <c r="E7978" s="75">
        <v>26.8039446722176</v>
      </c>
      <c r="F7978" s="75">
        <v>0</v>
      </c>
      <c r="G7978" s="75">
        <v>36</v>
      </c>
      <c r="H7978" s="77"/>
      <c r="I7978" s="77"/>
    </row>
    <row r="7979" spans="1:9" x14ac:dyDescent="0.25">
      <c r="A7979" s="75">
        <v>6111001301</v>
      </c>
      <c r="B7979" s="75">
        <v>7724</v>
      </c>
      <c r="C7979" s="75" t="s">
        <v>213</v>
      </c>
      <c r="D7979" s="75">
        <v>93004</v>
      </c>
      <c r="E7979" s="75">
        <v>26.0251581138494</v>
      </c>
      <c r="F7979" s="75">
        <v>0</v>
      </c>
      <c r="G7979" s="75">
        <v>25.4</v>
      </c>
      <c r="H7979" s="77"/>
      <c r="I7979" s="77"/>
    </row>
    <row r="7980" spans="1:9" x14ac:dyDescent="0.25">
      <c r="A7980" s="75">
        <v>6111001502</v>
      </c>
      <c r="B7980" s="75">
        <v>8668</v>
      </c>
      <c r="C7980" s="75" t="s">
        <v>213</v>
      </c>
      <c r="D7980" s="75">
        <v>93003</v>
      </c>
      <c r="E7980" s="75">
        <v>25.5915065894681</v>
      </c>
      <c r="F7980" s="75">
        <v>0</v>
      </c>
      <c r="G7980" s="75">
        <v>34</v>
      </c>
      <c r="H7980" s="77"/>
      <c r="I7980" s="77"/>
    </row>
    <row r="7981" spans="1:9" x14ac:dyDescent="0.25">
      <c r="A7981" s="75">
        <v>6111001503</v>
      </c>
      <c r="B7981" s="75">
        <v>5898</v>
      </c>
      <c r="C7981" s="75" t="s">
        <v>213</v>
      </c>
      <c r="D7981" s="75">
        <v>93003</v>
      </c>
      <c r="E7981" s="75">
        <v>25.144083835717002</v>
      </c>
      <c r="F7981" s="75">
        <v>0</v>
      </c>
      <c r="G7981" s="75">
        <v>31.6</v>
      </c>
      <c r="H7981" s="77"/>
      <c r="I7981" s="77"/>
    </row>
    <row r="7982" spans="1:9" x14ac:dyDescent="0.25">
      <c r="A7982" s="75">
        <v>6111002700</v>
      </c>
      <c r="B7982" s="75">
        <v>3881</v>
      </c>
      <c r="C7982" s="75" t="s">
        <v>213</v>
      </c>
      <c r="D7982" s="75">
        <v>93003</v>
      </c>
      <c r="E7982" s="75">
        <v>22.1184289806652</v>
      </c>
      <c r="F7982" s="75">
        <v>0</v>
      </c>
      <c r="G7982" s="75">
        <v>18.3</v>
      </c>
      <c r="H7982" s="77"/>
      <c r="I7982" s="77"/>
    </row>
    <row r="7983" spans="1:9" x14ac:dyDescent="0.25">
      <c r="A7983" s="75">
        <v>6111002500</v>
      </c>
      <c r="B7983" s="75">
        <v>4795</v>
      </c>
      <c r="C7983" s="75" t="s">
        <v>213</v>
      </c>
      <c r="D7983" s="75">
        <v>93001</v>
      </c>
      <c r="E7983" s="75">
        <v>20.119748667225299</v>
      </c>
      <c r="F7983" s="75">
        <v>0</v>
      </c>
      <c r="G7983" s="75">
        <v>11.6</v>
      </c>
      <c r="H7983" s="77"/>
      <c r="I7983" s="77"/>
    </row>
    <row r="7984" spans="1:9" x14ac:dyDescent="0.25">
      <c r="A7984" s="75">
        <v>6111001402</v>
      </c>
      <c r="B7984" s="75">
        <v>5677</v>
      </c>
      <c r="C7984" s="75" t="s">
        <v>213</v>
      </c>
      <c r="D7984" s="75">
        <v>93003</v>
      </c>
      <c r="E7984" s="75">
        <v>19.7821103948556</v>
      </c>
      <c r="F7984" s="75">
        <v>0</v>
      </c>
      <c r="G7984" s="75">
        <v>22.7</v>
      </c>
      <c r="H7984" s="77"/>
      <c r="I7984" s="77"/>
    </row>
    <row r="7985" spans="1:9" x14ac:dyDescent="0.25">
      <c r="A7985" s="75">
        <v>6111002600</v>
      </c>
      <c r="B7985" s="75">
        <v>3211</v>
      </c>
      <c r="C7985" s="75" t="s">
        <v>213</v>
      </c>
      <c r="D7985" s="75">
        <v>93001</v>
      </c>
      <c r="E7985" s="75">
        <v>18.7051527425218</v>
      </c>
      <c r="F7985" s="75">
        <v>0</v>
      </c>
      <c r="G7985" s="75">
        <v>31.2</v>
      </c>
      <c r="H7985" s="77"/>
      <c r="I7985" s="77"/>
    </row>
    <row r="7986" spans="1:9" x14ac:dyDescent="0.25">
      <c r="A7986" s="75">
        <v>6111002102</v>
      </c>
      <c r="B7986" s="75">
        <v>1832</v>
      </c>
      <c r="C7986" s="75" t="s">
        <v>213</v>
      </c>
      <c r="D7986" s="75">
        <v>93001</v>
      </c>
      <c r="E7986" s="75">
        <v>17.983711152420099</v>
      </c>
      <c r="F7986" s="75">
        <v>0</v>
      </c>
      <c r="G7986" s="75">
        <v>32.5</v>
      </c>
      <c r="H7986" s="77"/>
      <c r="I7986" s="77"/>
    </row>
    <row r="7987" spans="1:9" x14ac:dyDescent="0.25">
      <c r="A7987" s="75">
        <v>6111001506</v>
      </c>
      <c r="B7987" s="75">
        <v>5027</v>
      </c>
      <c r="C7987" s="75" t="s">
        <v>213</v>
      </c>
      <c r="D7987" s="75">
        <v>93003</v>
      </c>
      <c r="E7987" s="75">
        <v>16.940177046521299</v>
      </c>
      <c r="F7987" s="75">
        <v>0</v>
      </c>
      <c r="G7987" s="75">
        <v>20.2</v>
      </c>
      <c r="H7987" s="77"/>
      <c r="I7987" s="77"/>
    </row>
    <row r="7988" spans="1:9" x14ac:dyDescent="0.25">
      <c r="A7988" s="75">
        <v>6111001001</v>
      </c>
      <c r="B7988" s="75">
        <v>2488</v>
      </c>
      <c r="C7988" s="75" t="s">
        <v>213</v>
      </c>
      <c r="D7988" s="75">
        <v>93001</v>
      </c>
      <c r="E7988" s="75">
        <v>16.277297233378999</v>
      </c>
      <c r="F7988" s="75">
        <v>0</v>
      </c>
      <c r="G7988" s="75">
        <v>31.7</v>
      </c>
      <c r="H7988" s="77"/>
      <c r="I7988" s="77"/>
    </row>
    <row r="7989" spans="1:9" x14ac:dyDescent="0.25">
      <c r="A7989" s="75">
        <v>6111001601</v>
      </c>
      <c r="B7989" s="75">
        <v>1099</v>
      </c>
      <c r="C7989" s="75" t="s">
        <v>213</v>
      </c>
      <c r="D7989" s="75">
        <v>93003</v>
      </c>
      <c r="E7989" s="75">
        <v>16.159625742202302</v>
      </c>
      <c r="F7989" s="75">
        <v>0</v>
      </c>
      <c r="G7989" s="75">
        <v>38.4</v>
      </c>
      <c r="H7989" s="77"/>
      <c r="I7989" s="77"/>
    </row>
    <row r="7990" spans="1:9" x14ac:dyDescent="0.25">
      <c r="A7990" s="75">
        <v>6111001602</v>
      </c>
      <c r="B7990" s="75">
        <v>2388</v>
      </c>
      <c r="C7990" s="75" t="s">
        <v>213</v>
      </c>
      <c r="D7990" s="75">
        <v>93003</v>
      </c>
      <c r="E7990" s="75">
        <v>15.912469930484001</v>
      </c>
      <c r="F7990" s="75">
        <v>0</v>
      </c>
      <c r="G7990" s="75">
        <v>17.899999999999999</v>
      </c>
      <c r="H7990" s="77"/>
      <c r="I7990" s="77"/>
    </row>
    <row r="7991" spans="1:9" x14ac:dyDescent="0.25">
      <c r="A7991" s="75">
        <v>6111001401</v>
      </c>
      <c r="B7991" s="75">
        <v>3950</v>
      </c>
      <c r="C7991" s="75" t="s">
        <v>213</v>
      </c>
      <c r="D7991" s="75">
        <v>93004</v>
      </c>
      <c r="E7991" s="75">
        <v>14.6277101310575</v>
      </c>
      <c r="F7991" s="75">
        <v>0</v>
      </c>
      <c r="G7991" s="75">
        <v>14.5</v>
      </c>
      <c r="H7991" s="77"/>
      <c r="I7991" s="77"/>
    </row>
    <row r="7992" spans="1:9" x14ac:dyDescent="0.25">
      <c r="A7992" s="75">
        <v>6111001900</v>
      </c>
      <c r="B7992" s="75">
        <v>3822</v>
      </c>
      <c r="C7992" s="75" t="s">
        <v>213</v>
      </c>
      <c r="D7992" s="75">
        <v>93001</v>
      </c>
      <c r="E7992" s="75">
        <v>14.1628702959558</v>
      </c>
      <c r="F7992" s="75">
        <v>0</v>
      </c>
      <c r="G7992" s="75">
        <v>22.7</v>
      </c>
      <c r="H7992" s="77"/>
      <c r="I7992" s="77"/>
    </row>
    <row r="7993" spans="1:9" x14ac:dyDescent="0.25">
      <c r="A7993" s="75">
        <v>6111002000</v>
      </c>
      <c r="B7993" s="75">
        <v>2577</v>
      </c>
      <c r="C7993" s="75" t="s">
        <v>213</v>
      </c>
      <c r="D7993" s="75">
        <v>93001</v>
      </c>
      <c r="E7993" s="75">
        <v>9.6562131871153607</v>
      </c>
      <c r="F7993" s="75">
        <v>0</v>
      </c>
      <c r="G7993" s="75">
        <v>16.7</v>
      </c>
      <c r="H7993" s="77"/>
      <c r="I7993" s="77"/>
    </row>
    <row r="7994" spans="1:9" x14ac:dyDescent="0.25">
      <c r="A7994" s="75">
        <v>6111001202</v>
      </c>
      <c r="B7994" s="75">
        <v>7191</v>
      </c>
      <c r="C7994" s="75" t="s">
        <v>213</v>
      </c>
      <c r="D7994" s="75">
        <v>93004</v>
      </c>
      <c r="E7994" s="75">
        <v>9.5134200152494302</v>
      </c>
      <c r="F7994" s="75">
        <v>0</v>
      </c>
      <c r="G7994" s="75">
        <v>9.6</v>
      </c>
      <c r="H7994" s="77"/>
      <c r="I7994" s="77"/>
    </row>
    <row r="7995" spans="1:9" x14ac:dyDescent="0.25">
      <c r="A7995" s="75">
        <v>6111001700</v>
      </c>
      <c r="B7995" s="75">
        <v>3531</v>
      </c>
      <c r="C7995" s="75" t="s">
        <v>213</v>
      </c>
      <c r="D7995" s="75">
        <v>93003</v>
      </c>
      <c r="E7995" s="75">
        <v>6.87705967469548</v>
      </c>
      <c r="F7995" s="75">
        <v>0</v>
      </c>
      <c r="G7995" s="75">
        <v>6</v>
      </c>
      <c r="H7995" s="77"/>
      <c r="I7995" s="77"/>
    </row>
    <row r="7996" spans="1:9" x14ac:dyDescent="0.25">
      <c r="A7996" s="75">
        <v>6111001800</v>
      </c>
      <c r="B7996" s="75">
        <v>4302</v>
      </c>
      <c r="C7996" s="75" t="s">
        <v>213</v>
      </c>
      <c r="D7996" s="75">
        <v>93003</v>
      </c>
      <c r="E7996" s="75">
        <v>6.4923020453607698</v>
      </c>
      <c r="F7996" s="75">
        <v>0</v>
      </c>
      <c r="G7996" s="75">
        <v>5.4</v>
      </c>
      <c r="H7996" s="77"/>
      <c r="I7996" s="77"/>
    </row>
    <row r="7997" spans="1:9" x14ac:dyDescent="0.25">
      <c r="A7997" s="75">
        <v>6111007511</v>
      </c>
      <c r="B7997" s="75">
        <v>2222</v>
      </c>
      <c r="C7997" s="75" t="s">
        <v>213</v>
      </c>
      <c r="D7997" s="75">
        <v>91307</v>
      </c>
      <c r="E7997" s="75">
        <v>15.077699845203</v>
      </c>
      <c r="F7997" s="75">
        <v>0</v>
      </c>
      <c r="G7997" s="75">
        <v>15.6</v>
      </c>
      <c r="H7997" s="77"/>
      <c r="I7997" s="77"/>
    </row>
    <row r="7998" spans="1:9" x14ac:dyDescent="0.25">
      <c r="A7998" s="75">
        <v>6111005906</v>
      </c>
      <c r="B7998" s="75">
        <v>6695</v>
      </c>
      <c r="C7998" s="75" t="s">
        <v>213</v>
      </c>
      <c r="D7998" s="75">
        <v>91361</v>
      </c>
      <c r="E7998" s="75">
        <v>19.5013109094618</v>
      </c>
      <c r="F7998" s="75">
        <v>0</v>
      </c>
      <c r="G7998" s="75">
        <v>9.6999999999999993</v>
      </c>
      <c r="H7998" s="77"/>
      <c r="I7998" s="77"/>
    </row>
    <row r="7999" spans="1:9" x14ac:dyDescent="0.25">
      <c r="A7999" s="75">
        <v>6111005911</v>
      </c>
      <c r="B7999" s="75">
        <v>3854</v>
      </c>
      <c r="C7999" s="75" t="s">
        <v>213</v>
      </c>
      <c r="D7999" s="75">
        <v>91361</v>
      </c>
      <c r="E7999" s="75">
        <v>11.7368329056017</v>
      </c>
      <c r="F7999" s="75">
        <v>0</v>
      </c>
      <c r="G7999" s="75">
        <v>20</v>
      </c>
      <c r="H7999" s="77"/>
      <c r="I7999" s="77"/>
    </row>
    <row r="8000" spans="1:9" x14ac:dyDescent="0.25">
      <c r="A8000" s="75">
        <v>6111005907</v>
      </c>
      <c r="B8000" s="75">
        <v>3635</v>
      </c>
      <c r="C8000" s="75" t="s">
        <v>213</v>
      </c>
      <c r="D8000" s="75">
        <v>91361</v>
      </c>
      <c r="E8000" s="75">
        <v>11.461287127023001</v>
      </c>
      <c r="F8000" s="75">
        <v>0</v>
      </c>
      <c r="G8000" s="75">
        <v>10.4</v>
      </c>
      <c r="H8000" s="77"/>
      <c r="I8000" s="77"/>
    </row>
    <row r="8001" spans="1:9" x14ac:dyDescent="0.25">
      <c r="A8001" s="75">
        <v>6113010608</v>
      </c>
      <c r="B8001" s="75">
        <v>5882</v>
      </c>
      <c r="C8001" s="75" t="s">
        <v>214</v>
      </c>
      <c r="D8001" s="75">
        <v>95618</v>
      </c>
      <c r="E8001" s="75">
        <v>26.3981636524877</v>
      </c>
      <c r="F8001" s="75">
        <v>0</v>
      </c>
      <c r="G8001" s="75">
        <v>62.4</v>
      </c>
      <c r="H8001" s="77"/>
      <c r="I8001" s="77"/>
    </row>
    <row r="8002" spans="1:9" x14ac:dyDescent="0.25">
      <c r="A8002" s="75">
        <v>6113010501</v>
      </c>
      <c r="B8002" s="75">
        <v>5922</v>
      </c>
      <c r="C8002" s="75" t="s">
        <v>214</v>
      </c>
      <c r="D8002" s="75">
        <v>95616</v>
      </c>
      <c r="E8002" s="75">
        <v>26.052740967342402</v>
      </c>
      <c r="F8002" s="75">
        <v>0</v>
      </c>
      <c r="G8002" s="75">
        <v>75.7</v>
      </c>
      <c r="H8002" s="77"/>
      <c r="I8002" s="77"/>
    </row>
    <row r="8003" spans="1:9" x14ac:dyDescent="0.25">
      <c r="A8003" s="75">
        <v>6113010602</v>
      </c>
      <c r="B8003" s="75">
        <v>5615</v>
      </c>
      <c r="C8003" s="75" t="s">
        <v>214</v>
      </c>
      <c r="D8003" s="75">
        <v>95616</v>
      </c>
      <c r="E8003" s="75">
        <v>19.2591443391299</v>
      </c>
      <c r="F8003" s="75">
        <v>0</v>
      </c>
      <c r="G8003" s="75">
        <v>55.8</v>
      </c>
      <c r="H8003" s="77"/>
      <c r="I8003" s="77"/>
    </row>
    <row r="8004" spans="1:9" x14ac:dyDescent="0.25">
      <c r="A8004" s="75">
        <v>6113010701</v>
      </c>
      <c r="B8004" s="75">
        <v>4625</v>
      </c>
      <c r="C8004" s="75" t="s">
        <v>214</v>
      </c>
      <c r="D8004" s="75">
        <v>95616</v>
      </c>
      <c r="E8004" s="75">
        <v>16.513040707745301</v>
      </c>
      <c r="F8004" s="75">
        <v>0</v>
      </c>
      <c r="G8004" s="75">
        <v>54</v>
      </c>
      <c r="H8004" s="77"/>
      <c r="I8004" s="77"/>
    </row>
    <row r="8005" spans="1:9" x14ac:dyDescent="0.25">
      <c r="A8005" s="75">
        <v>6113010510</v>
      </c>
      <c r="B8005" s="75">
        <v>5267</v>
      </c>
      <c r="C8005" s="75" t="s">
        <v>214</v>
      </c>
      <c r="D8005" s="75">
        <v>95616</v>
      </c>
      <c r="E8005" s="75">
        <v>14.0144121877602</v>
      </c>
      <c r="F8005" s="75">
        <v>0</v>
      </c>
      <c r="G8005" s="75">
        <v>49.9</v>
      </c>
      <c r="H8005" s="77"/>
      <c r="I8005" s="77"/>
    </row>
    <row r="8006" spans="1:9" x14ac:dyDescent="0.25">
      <c r="A8006" s="75">
        <v>6113010703</v>
      </c>
      <c r="B8006" s="75">
        <v>5854</v>
      </c>
      <c r="C8006" s="75" t="s">
        <v>214</v>
      </c>
      <c r="D8006" s="75">
        <v>95616</v>
      </c>
      <c r="E8006" s="75">
        <v>13.868798871337599</v>
      </c>
      <c r="F8006" s="75">
        <v>0</v>
      </c>
      <c r="G8006" s="75">
        <v>64.2</v>
      </c>
      <c r="H8006" s="77"/>
      <c r="I8006" s="77"/>
    </row>
    <row r="8007" spans="1:9" x14ac:dyDescent="0.25">
      <c r="A8007" s="75">
        <v>6113010508</v>
      </c>
      <c r="B8007" s="75">
        <v>2453</v>
      </c>
      <c r="C8007" s="75" t="s">
        <v>214</v>
      </c>
      <c r="D8007" s="75">
        <v>95616</v>
      </c>
      <c r="E8007" s="75">
        <v>13.3659956060332</v>
      </c>
      <c r="F8007" s="75">
        <v>0</v>
      </c>
      <c r="G8007" s="75">
        <v>31.8</v>
      </c>
      <c r="H8007" s="77"/>
      <c r="I8007" s="77"/>
    </row>
    <row r="8008" spans="1:9" x14ac:dyDescent="0.25">
      <c r="A8008" s="75">
        <v>6113010509</v>
      </c>
      <c r="B8008" s="75">
        <v>3471</v>
      </c>
      <c r="C8008" s="75" t="s">
        <v>214</v>
      </c>
      <c r="D8008" s="75">
        <v>95616</v>
      </c>
      <c r="E8008" s="75">
        <v>12.5623419259485</v>
      </c>
      <c r="F8008" s="75">
        <v>0</v>
      </c>
      <c r="G8008" s="75">
        <v>43.5</v>
      </c>
      <c r="H8008" s="77"/>
      <c r="I8008" s="77"/>
    </row>
    <row r="8009" spans="1:9" x14ac:dyDescent="0.25">
      <c r="A8009" s="75">
        <v>6113010513</v>
      </c>
      <c r="B8009" s="75">
        <v>2817</v>
      </c>
      <c r="C8009" s="75" t="s">
        <v>214</v>
      </c>
      <c r="D8009" s="75">
        <v>95616</v>
      </c>
      <c r="E8009" s="75">
        <v>11.7958910715331</v>
      </c>
      <c r="F8009" s="75">
        <v>0</v>
      </c>
      <c r="G8009" s="75">
        <v>44.9</v>
      </c>
      <c r="H8009" s="77"/>
      <c r="I8009" s="77"/>
    </row>
    <row r="8010" spans="1:9" x14ac:dyDescent="0.25">
      <c r="A8010" s="75">
        <v>6113010607</v>
      </c>
      <c r="B8010" s="75">
        <v>4095</v>
      </c>
      <c r="C8010" s="75" t="s">
        <v>214</v>
      </c>
      <c r="D8010" s="75">
        <v>95618</v>
      </c>
      <c r="E8010" s="75">
        <v>11.6470018548823</v>
      </c>
      <c r="F8010" s="75">
        <v>0</v>
      </c>
      <c r="G8010" s="75">
        <v>20.5</v>
      </c>
      <c r="H8010" s="77"/>
      <c r="I8010" s="77"/>
    </row>
    <row r="8011" spans="1:9" x14ac:dyDescent="0.25">
      <c r="A8011" s="75">
        <v>6113010704</v>
      </c>
      <c r="B8011" s="75">
        <v>2267</v>
      </c>
      <c r="C8011" s="75" t="s">
        <v>214</v>
      </c>
      <c r="D8011" s="75">
        <v>95616</v>
      </c>
      <c r="E8011" s="75">
        <v>10.197123977413501</v>
      </c>
      <c r="F8011" s="75">
        <v>0</v>
      </c>
      <c r="G8011" s="75">
        <v>46.6</v>
      </c>
      <c r="H8011" s="77"/>
      <c r="I8011" s="77"/>
    </row>
    <row r="8012" spans="1:9" x14ac:dyDescent="0.25">
      <c r="A8012" s="75">
        <v>6113010606</v>
      </c>
      <c r="B8012" s="75">
        <v>7902</v>
      </c>
      <c r="C8012" s="75" t="s">
        <v>214</v>
      </c>
      <c r="D8012" s="75">
        <v>95618</v>
      </c>
      <c r="E8012" s="75">
        <v>10.041961382117201</v>
      </c>
      <c r="F8012" s="75">
        <v>0</v>
      </c>
      <c r="G8012" s="75">
        <v>35.5</v>
      </c>
      <c r="H8012" s="77"/>
      <c r="I8012" s="77"/>
    </row>
    <row r="8013" spans="1:9" x14ac:dyDescent="0.25">
      <c r="A8013" s="75">
        <v>6113010512</v>
      </c>
      <c r="B8013" s="75">
        <v>3406</v>
      </c>
      <c r="C8013" s="75" t="s">
        <v>214</v>
      </c>
      <c r="D8013" s="75">
        <v>95616</v>
      </c>
      <c r="E8013" s="75">
        <v>9.8643205595262593</v>
      </c>
      <c r="F8013" s="75">
        <v>0</v>
      </c>
      <c r="G8013" s="75">
        <v>39.1</v>
      </c>
      <c r="H8013" s="77"/>
      <c r="I8013" s="77"/>
    </row>
    <row r="8014" spans="1:9" x14ac:dyDescent="0.25">
      <c r="A8014" s="75">
        <v>6113010511</v>
      </c>
      <c r="B8014" s="75">
        <v>3135</v>
      </c>
      <c r="C8014" s="75" t="s">
        <v>214</v>
      </c>
      <c r="D8014" s="75">
        <v>95616</v>
      </c>
      <c r="E8014" s="75">
        <v>8.2710147099236906</v>
      </c>
      <c r="F8014" s="75">
        <v>0</v>
      </c>
      <c r="G8014" s="75">
        <v>28.3</v>
      </c>
      <c r="H8014" s="77"/>
      <c r="I8014" s="77"/>
    </row>
    <row r="8015" spans="1:9" x14ac:dyDescent="0.25">
      <c r="A8015" s="75">
        <v>6113010605</v>
      </c>
      <c r="B8015" s="75">
        <v>3559</v>
      </c>
      <c r="C8015" s="75" t="s">
        <v>214</v>
      </c>
      <c r="D8015" s="75">
        <v>95618</v>
      </c>
      <c r="E8015" s="75">
        <v>7.5019265786673301</v>
      </c>
      <c r="F8015" s="75">
        <v>0</v>
      </c>
      <c r="G8015" s="75">
        <v>13.4</v>
      </c>
      <c r="H8015" s="77"/>
      <c r="I8015" s="77"/>
    </row>
    <row r="8016" spans="1:9" x14ac:dyDescent="0.25">
      <c r="A8016" s="75">
        <v>6113010401</v>
      </c>
      <c r="B8016" s="75">
        <v>4532</v>
      </c>
      <c r="C8016" s="75" t="s">
        <v>214</v>
      </c>
      <c r="D8016" s="75">
        <v>95620</v>
      </c>
      <c r="E8016" s="75">
        <v>20.315354790924399</v>
      </c>
      <c r="F8016" s="75">
        <v>0</v>
      </c>
      <c r="G8016" s="75">
        <v>29.5</v>
      </c>
      <c r="H8016" s="77"/>
      <c r="I8016" s="77"/>
    </row>
    <row r="8017" spans="1:9" x14ac:dyDescent="0.25">
      <c r="A8017" s="75">
        <v>6113011500</v>
      </c>
      <c r="B8017" s="75">
        <v>5325</v>
      </c>
      <c r="C8017" s="75" t="s">
        <v>214</v>
      </c>
      <c r="D8017" s="75">
        <v>95937</v>
      </c>
      <c r="E8017" s="75">
        <v>14.1388156412628</v>
      </c>
      <c r="F8017" s="75">
        <v>0</v>
      </c>
      <c r="G8017" s="75">
        <v>44.6</v>
      </c>
      <c r="H8017" s="77"/>
      <c r="I8017" s="77"/>
    </row>
    <row r="8018" spans="1:9" x14ac:dyDescent="0.25">
      <c r="A8018" s="75">
        <v>6113010102</v>
      </c>
      <c r="B8018" s="75">
        <v>7702</v>
      </c>
      <c r="C8018" s="75" t="s">
        <v>214</v>
      </c>
      <c r="D8018" s="75">
        <v>95837</v>
      </c>
      <c r="E8018" s="75">
        <v>51.231421402509298</v>
      </c>
      <c r="F8018" s="75">
        <v>7702</v>
      </c>
      <c r="G8018" s="75">
        <v>56.1</v>
      </c>
      <c r="H8018" s="77"/>
      <c r="I8018" s="77"/>
    </row>
    <row r="8019" spans="1:9" x14ac:dyDescent="0.25">
      <c r="A8019" s="75">
        <v>6113010203</v>
      </c>
      <c r="B8019" s="75">
        <v>5397</v>
      </c>
      <c r="C8019" s="75" t="s">
        <v>214</v>
      </c>
      <c r="D8019" s="75">
        <v>95691</v>
      </c>
      <c r="E8019" s="75">
        <v>55.0854200434338</v>
      </c>
      <c r="F8019" s="75">
        <v>5397</v>
      </c>
      <c r="G8019" s="75">
        <v>73.400000000000006</v>
      </c>
      <c r="H8019" s="77"/>
      <c r="I8019" s="77"/>
    </row>
    <row r="8020" spans="1:9" x14ac:dyDescent="0.25">
      <c r="A8020" s="75">
        <v>6113010204</v>
      </c>
      <c r="B8020" s="75">
        <v>4922</v>
      </c>
      <c r="C8020" s="75" t="s">
        <v>214</v>
      </c>
      <c r="D8020" s="75">
        <v>95691</v>
      </c>
      <c r="E8020" s="75">
        <v>43.686848378266703</v>
      </c>
      <c r="F8020" s="75">
        <v>4922</v>
      </c>
      <c r="G8020" s="75">
        <v>52.1</v>
      </c>
      <c r="H8020" s="77"/>
      <c r="I8020" s="77"/>
    </row>
    <row r="8021" spans="1:9" x14ac:dyDescent="0.25">
      <c r="A8021" s="75">
        <v>6113010101</v>
      </c>
      <c r="B8021" s="75">
        <v>6645</v>
      </c>
      <c r="C8021" s="75" t="s">
        <v>214</v>
      </c>
      <c r="D8021" s="75">
        <v>95605</v>
      </c>
      <c r="E8021" s="75">
        <v>42.649182697883603</v>
      </c>
      <c r="F8021" s="75">
        <v>6645</v>
      </c>
      <c r="G8021" s="75">
        <v>63.2</v>
      </c>
      <c r="H8021" s="77"/>
      <c r="I8021" s="77"/>
    </row>
    <row r="8022" spans="1:9" x14ac:dyDescent="0.25">
      <c r="A8022" s="75">
        <v>6113010201</v>
      </c>
      <c r="B8022" s="75">
        <v>2538</v>
      </c>
      <c r="C8022" s="75" t="s">
        <v>214</v>
      </c>
      <c r="D8022" s="75">
        <v>95691</v>
      </c>
      <c r="E8022" s="75">
        <v>35.135351123291997</v>
      </c>
      <c r="F8022" s="75">
        <v>0</v>
      </c>
      <c r="G8022" s="75">
        <v>41.8</v>
      </c>
      <c r="H8022" s="77"/>
      <c r="I8022" s="77"/>
    </row>
    <row r="8023" spans="1:9" x14ac:dyDescent="0.25">
      <c r="A8023" s="75">
        <v>6113010310</v>
      </c>
      <c r="B8023" s="75">
        <v>5485</v>
      </c>
      <c r="C8023" s="75" t="s">
        <v>214</v>
      </c>
      <c r="D8023" s="75">
        <v>95691</v>
      </c>
      <c r="E8023" s="75">
        <v>23.784633884968201</v>
      </c>
      <c r="F8023" s="75">
        <v>0</v>
      </c>
      <c r="G8023" s="75">
        <v>28.6</v>
      </c>
      <c r="H8023" s="77"/>
      <c r="I8023" s="77"/>
    </row>
    <row r="8024" spans="1:9" x14ac:dyDescent="0.25">
      <c r="A8024" s="75">
        <v>6113010302</v>
      </c>
      <c r="B8024" s="75">
        <v>7270</v>
      </c>
      <c r="C8024" s="75" t="s">
        <v>214</v>
      </c>
      <c r="D8024" s="75">
        <v>95691</v>
      </c>
      <c r="E8024" s="75">
        <v>23.455226457491701</v>
      </c>
      <c r="F8024" s="75">
        <v>0</v>
      </c>
      <c r="G8024" s="75">
        <v>15.1</v>
      </c>
      <c r="H8024" s="77"/>
      <c r="I8024" s="77"/>
    </row>
    <row r="8025" spans="1:9" x14ac:dyDescent="0.25">
      <c r="A8025" s="75">
        <v>6113010312</v>
      </c>
      <c r="B8025" s="75">
        <v>5130</v>
      </c>
      <c r="C8025" s="75" t="s">
        <v>214</v>
      </c>
      <c r="D8025" s="75">
        <v>95691</v>
      </c>
      <c r="E8025" s="75">
        <v>18.639716116225198</v>
      </c>
      <c r="F8025" s="75">
        <v>0</v>
      </c>
      <c r="G8025" s="75">
        <v>23.1</v>
      </c>
      <c r="H8025" s="77"/>
      <c r="I8025" s="77"/>
    </row>
    <row r="8026" spans="1:9" x14ac:dyDescent="0.25">
      <c r="A8026" s="75">
        <v>6113010402</v>
      </c>
      <c r="B8026" s="75">
        <v>3832</v>
      </c>
      <c r="C8026" s="75" t="s">
        <v>214</v>
      </c>
      <c r="D8026" s="75">
        <v>95691</v>
      </c>
      <c r="E8026" s="75">
        <v>12.0087027590051</v>
      </c>
      <c r="F8026" s="75">
        <v>0</v>
      </c>
      <c r="G8026" s="75">
        <v>5.4</v>
      </c>
      <c r="H8026" s="77"/>
      <c r="I8026" s="77"/>
    </row>
    <row r="8027" spans="1:9" x14ac:dyDescent="0.25">
      <c r="A8027" s="75">
        <v>6113011300</v>
      </c>
      <c r="B8027" s="75">
        <v>8106</v>
      </c>
      <c r="C8027" s="75" t="s">
        <v>214</v>
      </c>
      <c r="D8027" s="75">
        <v>95694</v>
      </c>
      <c r="E8027" s="75">
        <v>18.637395688495001</v>
      </c>
      <c r="F8027" s="75">
        <v>0</v>
      </c>
      <c r="G8027" s="75">
        <v>27.7</v>
      </c>
      <c r="H8027" s="77"/>
      <c r="I8027" s="77"/>
    </row>
    <row r="8028" spans="1:9" x14ac:dyDescent="0.25">
      <c r="A8028" s="75">
        <v>6113011206</v>
      </c>
      <c r="B8028" s="75">
        <v>7329</v>
      </c>
      <c r="C8028" s="75" t="s">
        <v>214</v>
      </c>
      <c r="D8028" s="75">
        <v>95776</v>
      </c>
      <c r="E8028" s="75">
        <v>30.970053392800601</v>
      </c>
      <c r="F8028" s="75">
        <v>0</v>
      </c>
      <c r="G8028" s="75">
        <v>24.3</v>
      </c>
      <c r="H8028" s="77"/>
      <c r="I8028" s="77"/>
    </row>
    <row r="8029" spans="1:9" x14ac:dyDescent="0.25">
      <c r="A8029" s="75">
        <v>6113010800</v>
      </c>
      <c r="B8029" s="75">
        <v>3881</v>
      </c>
      <c r="C8029" s="75" t="s">
        <v>214</v>
      </c>
      <c r="D8029" s="75">
        <v>95776</v>
      </c>
      <c r="E8029" s="75">
        <v>29.000534198382599</v>
      </c>
      <c r="F8029" s="75">
        <v>0</v>
      </c>
      <c r="G8029" s="75">
        <v>52.9</v>
      </c>
      <c r="H8029" s="77"/>
      <c r="I8029" s="77"/>
    </row>
    <row r="8030" spans="1:9" x14ac:dyDescent="0.25">
      <c r="A8030" s="75">
        <v>6113011102</v>
      </c>
      <c r="B8030" s="75">
        <v>4884</v>
      </c>
      <c r="C8030" s="75" t="s">
        <v>214</v>
      </c>
      <c r="D8030" s="75">
        <v>95776</v>
      </c>
      <c r="E8030" s="75">
        <v>25.297632520620901</v>
      </c>
      <c r="F8030" s="75">
        <v>0</v>
      </c>
      <c r="G8030" s="75">
        <v>54.5</v>
      </c>
      <c r="H8030" s="77"/>
      <c r="I8030" s="77"/>
    </row>
    <row r="8031" spans="1:9" x14ac:dyDescent="0.25">
      <c r="A8031" s="75">
        <v>6113010901</v>
      </c>
      <c r="B8031" s="75">
        <v>5311</v>
      </c>
      <c r="C8031" s="75" t="s">
        <v>214</v>
      </c>
      <c r="D8031" s="75">
        <v>95695</v>
      </c>
      <c r="E8031" s="75">
        <v>22.281850241432601</v>
      </c>
      <c r="F8031" s="75">
        <v>0</v>
      </c>
      <c r="G8031" s="75">
        <v>43.5</v>
      </c>
      <c r="H8031" s="77"/>
      <c r="I8031" s="77"/>
    </row>
    <row r="8032" spans="1:9" x14ac:dyDescent="0.25">
      <c r="A8032" s="75">
        <v>6113011101</v>
      </c>
      <c r="B8032" s="75">
        <v>3070</v>
      </c>
      <c r="C8032" s="75" t="s">
        <v>214</v>
      </c>
      <c r="D8032" s="75">
        <v>95695</v>
      </c>
      <c r="E8032" s="75">
        <v>20.670227386738802</v>
      </c>
      <c r="F8032" s="75">
        <v>0</v>
      </c>
      <c r="G8032" s="75">
        <v>39.9</v>
      </c>
      <c r="H8032" s="77"/>
      <c r="I8032" s="77"/>
    </row>
    <row r="8033" spans="1:9" x14ac:dyDescent="0.25">
      <c r="A8033" s="75">
        <v>6113010902</v>
      </c>
      <c r="B8033" s="75">
        <v>6189</v>
      </c>
      <c r="C8033" s="75" t="s">
        <v>214</v>
      </c>
      <c r="D8033" s="75">
        <v>95695</v>
      </c>
      <c r="E8033" s="75">
        <v>20.194609120532999</v>
      </c>
      <c r="F8033" s="75">
        <v>0</v>
      </c>
      <c r="G8033" s="75">
        <v>43.4</v>
      </c>
      <c r="H8033" s="77"/>
      <c r="I8033" s="77"/>
    </row>
    <row r="8034" spans="1:9" x14ac:dyDescent="0.25">
      <c r="A8034" s="75">
        <v>6113011001</v>
      </c>
      <c r="B8034" s="75">
        <v>6464</v>
      </c>
      <c r="C8034" s="75" t="s">
        <v>214</v>
      </c>
      <c r="D8034" s="75">
        <v>95695</v>
      </c>
      <c r="E8034" s="75">
        <v>19.031410666770199</v>
      </c>
      <c r="F8034" s="75">
        <v>0</v>
      </c>
      <c r="G8034" s="75">
        <v>44.3</v>
      </c>
      <c r="H8034" s="77"/>
      <c r="I8034" s="77"/>
    </row>
    <row r="8035" spans="1:9" x14ac:dyDescent="0.25">
      <c r="A8035" s="75">
        <v>6113011204</v>
      </c>
      <c r="B8035" s="75">
        <v>4672</v>
      </c>
      <c r="C8035" s="75" t="s">
        <v>214</v>
      </c>
      <c r="D8035" s="75">
        <v>95695</v>
      </c>
      <c r="E8035" s="75">
        <v>14.1500972996309</v>
      </c>
      <c r="F8035" s="75">
        <v>0</v>
      </c>
      <c r="G8035" s="75">
        <v>27.1</v>
      </c>
      <c r="H8035" s="77"/>
      <c r="I8035" s="77"/>
    </row>
    <row r="8036" spans="1:9" x14ac:dyDescent="0.25">
      <c r="A8036" s="75">
        <v>6113011103</v>
      </c>
      <c r="B8036" s="75">
        <v>3118</v>
      </c>
      <c r="C8036" s="75" t="s">
        <v>214</v>
      </c>
      <c r="D8036" s="75">
        <v>95776</v>
      </c>
      <c r="E8036" s="75">
        <v>13.191177888998601</v>
      </c>
      <c r="F8036" s="75">
        <v>0</v>
      </c>
      <c r="G8036" s="75">
        <v>37.1</v>
      </c>
      <c r="H8036" s="77"/>
      <c r="I8036" s="77"/>
    </row>
    <row r="8037" spans="1:9" x14ac:dyDescent="0.25">
      <c r="A8037" s="75">
        <v>6113011203</v>
      </c>
      <c r="B8037" s="75">
        <v>2561</v>
      </c>
      <c r="C8037" s="75" t="s">
        <v>214</v>
      </c>
      <c r="D8037" s="75">
        <v>95695</v>
      </c>
      <c r="E8037" s="75">
        <v>11.4211720825594</v>
      </c>
      <c r="F8037" s="75">
        <v>0</v>
      </c>
      <c r="G8037" s="75">
        <v>5.6</v>
      </c>
      <c r="H8037" s="77"/>
      <c r="I8037" s="77"/>
    </row>
    <row r="8038" spans="1:9" x14ac:dyDescent="0.25">
      <c r="A8038" s="75">
        <v>6113011002</v>
      </c>
      <c r="B8038" s="75">
        <v>3093</v>
      </c>
      <c r="C8038" s="75" t="s">
        <v>214</v>
      </c>
      <c r="D8038" s="75">
        <v>95695</v>
      </c>
      <c r="E8038" s="75">
        <v>10.218135422122099</v>
      </c>
      <c r="F8038" s="75">
        <v>0</v>
      </c>
      <c r="G8038" s="75">
        <v>16.7</v>
      </c>
      <c r="H8038" s="77"/>
      <c r="I8038" s="77"/>
    </row>
    <row r="8039" spans="1:9" x14ac:dyDescent="0.25">
      <c r="A8039" s="75">
        <v>6113011205</v>
      </c>
      <c r="B8039" s="75">
        <v>8123</v>
      </c>
      <c r="C8039" s="75" t="s">
        <v>214</v>
      </c>
      <c r="D8039" s="75">
        <v>95776</v>
      </c>
      <c r="E8039" s="75">
        <v>9.3812256500160593</v>
      </c>
      <c r="F8039" s="75">
        <v>0</v>
      </c>
      <c r="G8039" s="75">
        <v>24.7</v>
      </c>
      <c r="H8039" s="77"/>
      <c r="I8039" s="77"/>
    </row>
    <row r="8040" spans="1:9" x14ac:dyDescent="0.25">
      <c r="A8040" s="75">
        <v>6113010505</v>
      </c>
      <c r="B8040" s="75">
        <v>4807</v>
      </c>
      <c r="C8040" s="75" t="s">
        <v>214</v>
      </c>
      <c r="D8040" s="75">
        <v>95776</v>
      </c>
      <c r="E8040" s="75">
        <v>8.4559344346870908</v>
      </c>
      <c r="F8040" s="75">
        <v>0</v>
      </c>
      <c r="G8040" s="75">
        <v>25.8</v>
      </c>
      <c r="H8040" s="77"/>
      <c r="I8040" s="77"/>
    </row>
    <row r="8041" spans="1:9" x14ac:dyDescent="0.25">
      <c r="A8041" s="75">
        <v>6113011400</v>
      </c>
      <c r="B8041" s="75">
        <v>4193</v>
      </c>
      <c r="C8041" s="75" t="s">
        <v>214</v>
      </c>
      <c r="D8041" s="75">
        <v>95698</v>
      </c>
      <c r="E8041" s="75">
        <v>29.949206380999101</v>
      </c>
      <c r="F8041" s="75">
        <v>0</v>
      </c>
      <c r="G8041" s="75">
        <v>42.1</v>
      </c>
      <c r="H8041" s="77"/>
      <c r="I8041" s="77"/>
    </row>
    <row r="8042" spans="1:9" x14ac:dyDescent="0.25">
      <c r="A8042" s="75">
        <v>6115041100</v>
      </c>
      <c r="B8042" s="75">
        <v>4941</v>
      </c>
      <c r="C8042" s="75" t="s">
        <v>215</v>
      </c>
      <c r="D8042" s="75">
        <v>95925</v>
      </c>
      <c r="E8042" s="75">
        <v>9.0575821258006197</v>
      </c>
      <c r="F8042" s="75">
        <v>0</v>
      </c>
      <c r="G8042" s="75">
        <v>43.2</v>
      </c>
      <c r="H8042" s="77"/>
      <c r="I8042" s="77"/>
    </row>
    <row r="8043" spans="1:9" x14ac:dyDescent="0.25">
      <c r="A8043" s="75">
        <v>6115040100</v>
      </c>
      <c r="B8043" s="75">
        <v>4615</v>
      </c>
      <c r="C8043" s="75" t="s">
        <v>215</v>
      </c>
      <c r="D8043" s="75">
        <v>95901</v>
      </c>
      <c r="E8043" s="75">
        <v>44.251296904356998</v>
      </c>
      <c r="F8043" s="75">
        <v>4615</v>
      </c>
      <c r="G8043" s="75">
        <v>68.900000000000006</v>
      </c>
      <c r="H8043" s="77"/>
      <c r="I8043" s="77"/>
    </row>
    <row r="8044" spans="1:9" x14ac:dyDescent="0.25">
      <c r="A8044" s="75">
        <v>6115040302</v>
      </c>
      <c r="B8044" s="75">
        <v>2143</v>
      </c>
      <c r="C8044" s="75" t="s">
        <v>215</v>
      </c>
      <c r="D8044" s="75">
        <v>95901</v>
      </c>
      <c r="E8044" s="75">
        <v>42.317569791291099</v>
      </c>
      <c r="F8044" s="75">
        <v>2143</v>
      </c>
      <c r="G8044" s="75">
        <v>71.7</v>
      </c>
      <c r="H8044" s="77"/>
      <c r="I8044" s="77"/>
    </row>
    <row r="8045" spans="1:9" x14ac:dyDescent="0.25">
      <c r="A8045" s="75">
        <v>6115040901</v>
      </c>
      <c r="B8045" s="75">
        <v>2783</v>
      </c>
      <c r="C8045" s="75" t="s">
        <v>215</v>
      </c>
      <c r="D8045" s="75">
        <v>95901</v>
      </c>
      <c r="E8045" s="75">
        <v>33.958156792660802</v>
      </c>
      <c r="F8045" s="75">
        <v>0</v>
      </c>
      <c r="G8045" s="75">
        <v>48.4</v>
      </c>
      <c r="H8045" s="77"/>
      <c r="I8045" s="77"/>
    </row>
    <row r="8046" spans="1:9" x14ac:dyDescent="0.25">
      <c r="A8046" s="75">
        <v>6115040301</v>
      </c>
      <c r="B8046" s="75">
        <v>3366</v>
      </c>
      <c r="C8046" s="75" t="s">
        <v>215</v>
      </c>
      <c r="D8046" s="75">
        <v>95901</v>
      </c>
      <c r="E8046" s="75">
        <v>33.764297282697797</v>
      </c>
      <c r="F8046" s="75">
        <v>0</v>
      </c>
      <c r="G8046" s="75">
        <v>68.3</v>
      </c>
      <c r="H8046" s="77"/>
      <c r="I8046" s="77"/>
    </row>
    <row r="8047" spans="1:9" x14ac:dyDescent="0.25">
      <c r="A8047" s="75">
        <v>6115040200</v>
      </c>
      <c r="B8047" s="75">
        <v>7767</v>
      </c>
      <c r="C8047" s="75" t="s">
        <v>215</v>
      </c>
      <c r="D8047" s="75">
        <v>95901</v>
      </c>
      <c r="E8047" s="75">
        <v>33.454821132784701</v>
      </c>
      <c r="F8047" s="75">
        <v>0</v>
      </c>
      <c r="G8047" s="75">
        <v>46.5</v>
      </c>
      <c r="H8047" s="77"/>
      <c r="I8047" s="77"/>
    </row>
    <row r="8048" spans="1:9" x14ac:dyDescent="0.25">
      <c r="A8048" s="75">
        <v>6115040303</v>
      </c>
      <c r="B8048" s="75">
        <v>6555</v>
      </c>
      <c r="C8048" s="75" t="s">
        <v>215</v>
      </c>
      <c r="D8048" s="75">
        <v>95901</v>
      </c>
      <c r="E8048" s="75">
        <v>24.1886357980692</v>
      </c>
      <c r="F8048" s="75">
        <v>0</v>
      </c>
      <c r="G8048" s="75">
        <v>40.299999999999997</v>
      </c>
      <c r="H8048" s="77"/>
      <c r="I8048" s="77"/>
    </row>
    <row r="8049" spans="1:9" x14ac:dyDescent="0.25">
      <c r="A8049" s="75">
        <v>6115041000</v>
      </c>
      <c r="B8049" s="75">
        <v>7357</v>
      </c>
      <c r="C8049" s="75" t="s">
        <v>215</v>
      </c>
      <c r="D8049" s="75">
        <v>95901</v>
      </c>
      <c r="E8049" s="75">
        <v>18.096376208553899</v>
      </c>
      <c r="F8049" s="75">
        <v>0</v>
      </c>
      <c r="G8049" s="75">
        <v>23.4</v>
      </c>
      <c r="H8049" s="77"/>
      <c r="I8049" s="77"/>
    </row>
    <row r="8050" spans="1:9" x14ac:dyDescent="0.25">
      <c r="A8050" s="75">
        <v>6115040902</v>
      </c>
      <c r="B8050" s="75">
        <v>1737</v>
      </c>
      <c r="C8050" s="75" t="s">
        <v>215</v>
      </c>
      <c r="D8050" s="75">
        <v>95901</v>
      </c>
      <c r="E8050" s="75">
        <v>15.532977148928801</v>
      </c>
      <c r="F8050" s="75">
        <v>0</v>
      </c>
      <c r="G8050" s="75">
        <v>44</v>
      </c>
      <c r="H8050" s="77"/>
      <c r="I8050" s="77"/>
    </row>
    <row r="8051" spans="1:9" x14ac:dyDescent="0.25">
      <c r="A8051" s="75">
        <v>6115040400</v>
      </c>
      <c r="B8051" s="75">
        <v>5538</v>
      </c>
      <c r="C8051" s="75" t="s">
        <v>215</v>
      </c>
      <c r="D8051" s="75">
        <v>95961</v>
      </c>
      <c r="E8051" s="75">
        <v>47.806082564655298</v>
      </c>
      <c r="F8051" s="75">
        <v>5538</v>
      </c>
      <c r="G8051" s="75">
        <v>71.5</v>
      </c>
      <c r="H8051" s="77"/>
      <c r="I8051" s="77"/>
    </row>
    <row r="8052" spans="1:9" x14ac:dyDescent="0.25">
      <c r="A8052" s="75">
        <v>6115040500</v>
      </c>
      <c r="B8052" s="75">
        <v>4111</v>
      </c>
      <c r="C8052" s="75" t="s">
        <v>215</v>
      </c>
      <c r="D8052" s="75">
        <v>95961</v>
      </c>
      <c r="E8052" s="75">
        <v>35.889092658202301</v>
      </c>
      <c r="F8052" s="75">
        <v>0</v>
      </c>
      <c r="G8052" s="75">
        <v>62.9</v>
      </c>
      <c r="H8052" s="77"/>
      <c r="I8052" s="77"/>
    </row>
    <row r="8053" spans="1:9" x14ac:dyDescent="0.25">
      <c r="A8053" s="75">
        <v>6115040600</v>
      </c>
      <c r="B8053" s="75">
        <v>6130</v>
      </c>
      <c r="C8053" s="75" t="s">
        <v>215</v>
      </c>
      <c r="D8053" s="75">
        <v>95961</v>
      </c>
      <c r="E8053" s="75">
        <v>29.626154951162999</v>
      </c>
      <c r="F8053" s="75">
        <v>0</v>
      </c>
      <c r="G8053" s="75">
        <v>57</v>
      </c>
      <c r="H8053" s="77"/>
      <c r="I8053" s="77"/>
    </row>
    <row r="8054" spans="1:9" x14ac:dyDescent="0.25">
      <c r="A8054" s="75">
        <v>6115040700</v>
      </c>
      <c r="B8054" s="75">
        <v>10879</v>
      </c>
      <c r="C8054" s="75" t="s">
        <v>215</v>
      </c>
      <c r="D8054" s="75">
        <v>95961</v>
      </c>
      <c r="E8054" s="75">
        <v>28.173469391743598</v>
      </c>
      <c r="F8054" s="75">
        <v>0</v>
      </c>
      <c r="G8054" s="75">
        <v>28</v>
      </c>
      <c r="H8054" s="77"/>
      <c r="I8054" s="77"/>
    </row>
    <row r="8055" spans="1:9" ht="26.25" customHeight="1" x14ac:dyDescent="0.25">
      <c r="A8055" s="75">
        <v>6115040800</v>
      </c>
      <c r="B8055" s="75">
        <v>4233</v>
      </c>
      <c r="C8055" s="75" t="s">
        <v>215</v>
      </c>
      <c r="D8055" s="75">
        <v>95692</v>
      </c>
      <c r="E8055" s="75">
        <v>25.7519471623153</v>
      </c>
      <c r="F8055" s="75">
        <v>0</v>
      </c>
      <c r="G8055" s="75">
        <v>28.1</v>
      </c>
      <c r="H8055" s="77"/>
      <c r="I8055" s="77"/>
    </row>
  </sheetData>
  <autoFilter ref="A20:G8055"/>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X5338"/>
  <sheetViews>
    <sheetView showGridLines="0" zoomScale="75" zoomScaleNormal="75" workbookViewId="0">
      <selection sqref="A1:M1"/>
    </sheetView>
  </sheetViews>
  <sheetFormatPr defaultColWidth="9.140625" defaultRowHeight="14.25" x14ac:dyDescent="0.2"/>
  <cols>
    <col min="1" max="1" width="14.28515625" style="90" customWidth="1"/>
    <col min="2" max="2" width="27.7109375" style="90" bestFit="1" customWidth="1"/>
    <col min="3" max="3" width="23.42578125" style="90" customWidth="1"/>
    <col min="4" max="4" width="10.42578125" style="90" customWidth="1"/>
    <col min="5" max="5" width="31.28515625" style="90" customWidth="1"/>
    <col min="6" max="6" width="18.7109375" style="90" customWidth="1"/>
    <col min="7" max="7" width="14.85546875" style="90" customWidth="1"/>
    <col min="8" max="8" width="23.42578125" style="90" customWidth="1"/>
    <col min="9" max="9" width="9.28515625" style="90" bestFit="1" customWidth="1"/>
    <col min="10" max="10" width="25.140625" style="90" customWidth="1"/>
    <col min="11" max="11" width="21.7109375" style="90" customWidth="1"/>
    <col min="12" max="12" width="17.42578125" style="90" customWidth="1"/>
    <col min="13" max="13" width="28.42578125" style="90" customWidth="1"/>
    <col min="14" max="14" width="19.140625" style="162" customWidth="1"/>
    <col min="15" max="15" width="7" style="90" customWidth="1"/>
    <col min="16" max="22" width="9.140625" style="90"/>
    <col min="23" max="23" width="11.28515625" style="90" customWidth="1"/>
    <col min="24" max="36" width="9.140625" style="90"/>
    <col min="37" max="37" width="12" style="90" bestFit="1" customWidth="1"/>
    <col min="38" max="16384" width="9.140625" style="90"/>
  </cols>
  <sheetData>
    <row r="1" spans="1:14" s="133" customFormat="1" ht="138" customHeight="1" x14ac:dyDescent="0.2">
      <c r="A1" s="217" t="s">
        <v>224</v>
      </c>
      <c r="B1" s="217"/>
      <c r="C1" s="217"/>
      <c r="D1" s="217"/>
      <c r="E1" s="217"/>
      <c r="F1" s="217"/>
      <c r="G1" s="217"/>
      <c r="H1" s="217"/>
      <c r="I1" s="217"/>
      <c r="J1" s="217"/>
      <c r="K1" s="217"/>
      <c r="L1" s="217"/>
      <c r="M1" s="217"/>
      <c r="N1" s="157"/>
    </row>
    <row r="2" spans="1:14" ht="15" x14ac:dyDescent="0.25">
      <c r="B2" s="218" t="s">
        <v>321</v>
      </c>
      <c r="C2" s="218"/>
      <c r="J2" s="219" t="s">
        <v>322</v>
      </c>
      <c r="K2" s="219"/>
      <c r="L2" s="219"/>
      <c r="N2" s="90"/>
    </row>
    <row r="3" spans="1:14" ht="15" x14ac:dyDescent="0.25">
      <c r="B3" s="222" t="s">
        <v>290</v>
      </c>
      <c r="C3" s="222"/>
      <c r="D3" s="151"/>
      <c r="J3" s="222" t="s">
        <v>291</v>
      </c>
      <c r="K3" s="222"/>
      <c r="L3" s="222"/>
      <c r="N3" s="90"/>
    </row>
    <row r="4" spans="1:14" ht="15" x14ac:dyDescent="0.25">
      <c r="B4" s="150" t="s">
        <v>222</v>
      </c>
      <c r="C4" s="150" t="s">
        <v>223</v>
      </c>
      <c r="J4" s="150"/>
      <c r="K4" s="150" t="s">
        <v>222</v>
      </c>
      <c r="L4" s="152" t="s">
        <v>223</v>
      </c>
      <c r="N4" s="90"/>
    </row>
    <row r="5" spans="1:14" ht="15" x14ac:dyDescent="0.25">
      <c r="B5" s="91" t="s">
        <v>45</v>
      </c>
      <c r="C5" s="91" t="s">
        <v>45</v>
      </c>
      <c r="J5" s="63" t="s">
        <v>234</v>
      </c>
      <c r="K5" s="63" t="s">
        <v>43</v>
      </c>
      <c r="L5" s="63" t="s">
        <v>34</v>
      </c>
      <c r="N5" s="90"/>
    </row>
    <row r="6" spans="1:14" ht="15" x14ac:dyDescent="0.25">
      <c r="B6" s="92" t="s">
        <v>43</v>
      </c>
      <c r="C6" s="92" t="s">
        <v>43</v>
      </c>
      <c r="J6" s="63" t="s">
        <v>236</v>
      </c>
      <c r="K6" s="63" t="s">
        <v>46</v>
      </c>
      <c r="L6" s="63" t="s">
        <v>34</v>
      </c>
      <c r="N6" s="90"/>
    </row>
    <row r="7" spans="1:14" ht="15" x14ac:dyDescent="0.25">
      <c r="B7" s="92" t="s">
        <v>43</v>
      </c>
      <c r="C7" s="92" t="s">
        <v>47</v>
      </c>
      <c r="J7" s="63" t="s">
        <v>237</v>
      </c>
      <c r="K7" s="63" t="s">
        <v>46</v>
      </c>
      <c r="L7" s="63" t="s">
        <v>34</v>
      </c>
      <c r="N7" s="90"/>
    </row>
    <row r="8" spans="1:14" ht="15" x14ac:dyDescent="0.25">
      <c r="B8" s="92" t="s">
        <v>43</v>
      </c>
      <c r="C8" s="92" t="s">
        <v>206</v>
      </c>
      <c r="J8" s="63" t="s">
        <v>238</v>
      </c>
      <c r="K8" s="63" t="s">
        <v>46</v>
      </c>
      <c r="L8" s="63" t="s">
        <v>34</v>
      </c>
      <c r="N8" s="90"/>
    </row>
    <row r="9" spans="1:14" ht="15" x14ac:dyDescent="0.25">
      <c r="B9" s="92" t="s">
        <v>43</v>
      </c>
      <c r="C9" s="92" t="s">
        <v>183</v>
      </c>
      <c r="J9" s="63" t="s">
        <v>240</v>
      </c>
      <c r="K9" s="63" t="s">
        <v>46</v>
      </c>
      <c r="L9" s="63" t="s">
        <v>34</v>
      </c>
      <c r="N9" s="90"/>
    </row>
    <row r="10" spans="1:14" ht="15" x14ac:dyDescent="0.25">
      <c r="B10" s="92" t="s">
        <v>195</v>
      </c>
      <c r="C10" s="92" t="s">
        <v>195</v>
      </c>
      <c r="J10" s="63" t="s">
        <v>241</v>
      </c>
      <c r="K10" s="63" t="s">
        <v>46</v>
      </c>
      <c r="L10" s="63" t="s">
        <v>34</v>
      </c>
      <c r="N10" s="90"/>
    </row>
    <row r="11" spans="1:14" ht="15" x14ac:dyDescent="0.25">
      <c r="B11" s="92" t="s">
        <v>43</v>
      </c>
      <c r="C11" s="92" t="s">
        <v>191</v>
      </c>
      <c r="J11" s="63" t="s">
        <v>243</v>
      </c>
      <c r="K11" s="63" t="s">
        <v>43</v>
      </c>
      <c r="L11" s="63" t="s">
        <v>34</v>
      </c>
      <c r="N11" s="90"/>
    </row>
    <row r="12" spans="1:14" ht="15" x14ac:dyDescent="0.25">
      <c r="B12" s="92" t="s">
        <v>43</v>
      </c>
      <c r="C12" s="92" t="s">
        <v>197</v>
      </c>
      <c r="J12" s="63" t="s">
        <v>245</v>
      </c>
      <c r="K12" s="63" t="s">
        <v>43</v>
      </c>
      <c r="L12" s="63" t="s">
        <v>34</v>
      </c>
      <c r="N12" s="90"/>
    </row>
    <row r="13" spans="1:14" ht="15" x14ac:dyDescent="0.25">
      <c r="B13" s="92" t="s">
        <v>43</v>
      </c>
      <c r="C13" s="92" t="s">
        <v>207</v>
      </c>
      <c r="J13" s="63" t="s">
        <v>246</v>
      </c>
      <c r="K13" s="63" t="s">
        <v>43</v>
      </c>
      <c r="L13" s="63" t="s">
        <v>34</v>
      </c>
      <c r="N13" s="90"/>
    </row>
    <row r="14" spans="1:14" ht="15" x14ac:dyDescent="0.25">
      <c r="B14" s="92" t="s">
        <v>43</v>
      </c>
      <c r="C14" s="92" t="s">
        <v>200</v>
      </c>
      <c r="J14" s="63" t="s">
        <v>247</v>
      </c>
      <c r="K14" s="63" t="s">
        <v>46</v>
      </c>
      <c r="L14" s="63" t="s">
        <v>34</v>
      </c>
      <c r="N14" s="90"/>
    </row>
    <row r="15" spans="1:14" ht="15" x14ac:dyDescent="0.25">
      <c r="B15" s="92" t="s">
        <v>43</v>
      </c>
      <c r="C15" s="92" t="s">
        <v>34</v>
      </c>
      <c r="J15" s="63" t="s">
        <v>249</v>
      </c>
      <c r="K15" s="63" t="s">
        <v>43</v>
      </c>
      <c r="L15" s="63" t="s">
        <v>34</v>
      </c>
      <c r="N15" s="90"/>
    </row>
    <row r="16" spans="1:14" ht="15" x14ac:dyDescent="0.25">
      <c r="B16" s="92" t="s">
        <v>46</v>
      </c>
      <c r="C16" s="92" t="s">
        <v>44</v>
      </c>
      <c r="J16" s="63" t="s">
        <v>253</v>
      </c>
      <c r="K16" s="63" t="s">
        <v>43</v>
      </c>
      <c r="L16" s="63" t="s">
        <v>34</v>
      </c>
      <c r="N16" s="90"/>
    </row>
    <row r="17" spans="1:14" ht="15" x14ac:dyDescent="0.25">
      <c r="B17" s="92" t="s">
        <v>46</v>
      </c>
      <c r="C17" s="92" t="s">
        <v>48</v>
      </c>
      <c r="J17" s="63" t="s">
        <v>260</v>
      </c>
      <c r="K17" s="63" t="s">
        <v>43</v>
      </c>
      <c r="L17" s="63" t="s">
        <v>34</v>
      </c>
      <c r="N17" s="90"/>
    </row>
    <row r="18" spans="1:14" ht="15" x14ac:dyDescent="0.25">
      <c r="B18" s="92" t="s">
        <v>46</v>
      </c>
      <c r="C18" s="92" t="s">
        <v>168</v>
      </c>
      <c r="J18" s="63" t="s">
        <v>261</v>
      </c>
      <c r="K18" s="63" t="s">
        <v>43</v>
      </c>
      <c r="L18" s="63" t="s">
        <v>34</v>
      </c>
      <c r="N18" s="90"/>
    </row>
    <row r="19" spans="1:14" ht="15" x14ac:dyDescent="0.25">
      <c r="B19" s="92" t="s">
        <v>46</v>
      </c>
      <c r="C19" s="92" t="s">
        <v>167</v>
      </c>
      <c r="J19" s="63" t="s">
        <v>262</v>
      </c>
      <c r="K19" s="63" t="s">
        <v>43</v>
      </c>
      <c r="L19" s="63" t="s">
        <v>34</v>
      </c>
      <c r="N19" s="90"/>
    </row>
    <row r="20" spans="1:14" ht="15" x14ac:dyDescent="0.25">
      <c r="B20" s="92" t="s">
        <v>46</v>
      </c>
      <c r="C20" s="92" t="s">
        <v>181</v>
      </c>
      <c r="J20" s="63" t="s">
        <v>264</v>
      </c>
      <c r="K20" s="63" t="s">
        <v>43</v>
      </c>
      <c r="L20" s="63" t="s">
        <v>34</v>
      </c>
      <c r="N20" s="90"/>
    </row>
    <row r="21" spans="1:14" ht="15" x14ac:dyDescent="0.25">
      <c r="B21" s="92" t="s">
        <v>46</v>
      </c>
      <c r="C21" s="92" t="s">
        <v>160</v>
      </c>
      <c r="J21" s="63" t="s">
        <v>266</v>
      </c>
      <c r="K21" s="63" t="s">
        <v>43</v>
      </c>
      <c r="L21" s="63" t="s">
        <v>34</v>
      </c>
      <c r="N21" s="90"/>
    </row>
    <row r="22" spans="1:14" ht="15" x14ac:dyDescent="0.25">
      <c r="B22" s="92" t="s">
        <v>46</v>
      </c>
      <c r="C22" s="92" t="s">
        <v>186</v>
      </c>
      <c r="J22" s="63" t="s">
        <v>267</v>
      </c>
      <c r="K22" s="63" t="s">
        <v>46</v>
      </c>
      <c r="L22" s="63" t="s">
        <v>34</v>
      </c>
      <c r="N22" s="90"/>
    </row>
    <row r="23" spans="1:14" ht="15" x14ac:dyDescent="0.25">
      <c r="B23" s="92" t="s">
        <v>46</v>
      </c>
      <c r="C23" s="92" t="s">
        <v>169</v>
      </c>
      <c r="J23" s="63" t="s">
        <v>269</v>
      </c>
      <c r="K23" s="63" t="s">
        <v>43</v>
      </c>
      <c r="L23" s="63" t="s">
        <v>34</v>
      </c>
      <c r="N23" s="90"/>
    </row>
    <row r="24" spans="1:14" ht="15" x14ac:dyDescent="0.25">
      <c r="B24" s="92" t="s">
        <v>46</v>
      </c>
      <c r="C24" s="92" t="s">
        <v>216</v>
      </c>
      <c r="J24" s="63" t="s">
        <v>272</v>
      </c>
      <c r="K24" s="63" t="s">
        <v>43</v>
      </c>
      <c r="L24" s="63" t="s">
        <v>34</v>
      </c>
      <c r="N24" s="90"/>
    </row>
    <row r="25" spans="1:14" ht="15" x14ac:dyDescent="0.25">
      <c r="B25" s="92" t="s">
        <v>46</v>
      </c>
      <c r="C25" s="92" t="s">
        <v>34</v>
      </c>
      <c r="J25" s="63" t="s">
        <v>273</v>
      </c>
      <c r="K25" s="63" t="s">
        <v>43</v>
      </c>
      <c r="L25" s="63" t="s">
        <v>34</v>
      </c>
      <c r="N25" s="90"/>
    </row>
    <row r="26" spans="1:14" x14ac:dyDescent="0.2">
      <c r="B26" s="92" t="s">
        <v>217</v>
      </c>
      <c r="C26" s="92" t="s">
        <v>218</v>
      </c>
      <c r="N26" s="90"/>
    </row>
    <row r="27" spans="1:14" x14ac:dyDescent="0.2">
      <c r="B27" s="92" t="s">
        <v>217</v>
      </c>
      <c r="C27" s="92" t="s">
        <v>219</v>
      </c>
      <c r="N27" s="90"/>
    </row>
    <row r="28" spans="1:14" x14ac:dyDescent="0.2">
      <c r="B28" s="92" t="s">
        <v>217</v>
      </c>
      <c r="C28" s="92" t="s">
        <v>220</v>
      </c>
      <c r="N28" s="90"/>
    </row>
    <row r="29" spans="1:14" x14ac:dyDescent="0.2">
      <c r="B29" s="92" t="s">
        <v>217</v>
      </c>
      <c r="C29" s="92" t="s">
        <v>221</v>
      </c>
      <c r="N29" s="90"/>
    </row>
    <row r="30" spans="1:14" x14ac:dyDescent="0.2">
      <c r="N30" s="90"/>
    </row>
    <row r="31" spans="1:14" ht="22.5" customHeight="1" x14ac:dyDescent="0.2">
      <c r="N31" s="90"/>
    </row>
    <row r="32" spans="1:14" ht="21" customHeight="1" x14ac:dyDescent="0.2">
      <c r="A32" s="221" t="s">
        <v>323</v>
      </c>
      <c r="B32" s="221"/>
      <c r="C32" s="221"/>
      <c r="N32" s="90"/>
    </row>
    <row r="33" spans="1:15" ht="37.5" customHeight="1" x14ac:dyDescent="0.2">
      <c r="A33" s="147" t="s">
        <v>274</v>
      </c>
      <c r="B33" s="147" t="s">
        <v>225</v>
      </c>
      <c r="C33" s="223" t="s">
        <v>36</v>
      </c>
      <c r="D33" s="223"/>
      <c r="E33" s="223"/>
      <c r="F33" s="223"/>
      <c r="G33" s="223" t="s">
        <v>226</v>
      </c>
      <c r="H33" s="223"/>
      <c r="I33" s="223"/>
      <c r="J33" s="184" t="s">
        <v>330</v>
      </c>
      <c r="K33" s="153" t="s">
        <v>284</v>
      </c>
      <c r="L33" s="184" t="s">
        <v>286</v>
      </c>
      <c r="N33" s="163"/>
    </row>
    <row r="34" spans="1:15" ht="57.75" customHeight="1" x14ac:dyDescent="0.2">
      <c r="A34" s="165" t="s">
        <v>227</v>
      </c>
      <c r="B34" s="166" t="s">
        <v>285</v>
      </c>
      <c r="C34" s="227" t="s">
        <v>332</v>
      </c>
      <c r="D34" s="227"/>
      <c r="E34" s="227"/>
      <c r="F34" s="227"/>
      <c r="G34" s="227" t="s">
        <v>233</v>
      </c>
      <c r="H34" s="227"/>
      <c r="I34" s="227"/>
      <c r="J34" s="185" t="s">
        <v>331</v>
      </c>
      <c r="K34" s="154" t="s">
        <v>230</v>
      </c>
      <c r="L34" s="185" t="s">
        <v>287</v>
      </c>
      <c r="N34" s="164"/>
    </row>
    <row r="35" spans="1:15" ht="57.75" customHeight="1" x14ac:dyDescent="0.2">
      <c r="A35" s="165" t="s">
        <v>228</v>
      </c>
      <c r="B35" s="166" t="s">
        <v>285</v>
      </c>
      <c r="C35" s="227" t="s">
        <v>333</v>
      </c>
      <c r="D35" s="227"/>
      <c r="E35" s="227"/>
      <c r="F35" s="227"/>
      <c r="G35" s="227" t="s">
        <v>233</v>
      </c>
      <c r="H35" s="227"/>
      <c r="I35" s="227"/>
      <c r="J35" s="185" t="s">
        <v>331</v>
      </c>
      <c r="K35" s="154" t="s">
        <v>229</v>
      </c>
      <c r="L35" s="185" t="s">
        <v>288</v>
      </c>
      <c r="N35" s="164"/>
    </row>
    <row r="36" spans="1:15" x14ac:dyDescent="0.2">
      <c r="N36" s="90"/>
    </row>
    <row r="37" spans="1:15" ht="46.5" x14ac:dyDescent="0.7">
      <c r="A37" s="66" t="s">
        <v>327</v>
      </c>
      <c r="B37" s="93"/>
      <c r="C37" s="93"/>
      <c r="D37" s="93"/>
      <c r="E37" s="93"/>
      <c r="F37" s="93"/>
      <c r="G37" s="93"/>
      <c r="H37" s="93"/>
      <c r="I37" s="93"/>
      <c r="J37" s="93"/>
      <c r="K37" s="93"/>
      <c r="L37" s="93"/>
      <c r="M37" s="94"/>
      <c r="N37" s="94"/>
      <c r="O37" s="93"/>
    </row>
    <row r="38" spans="1:15" x14ac:dyDescent="0.2">
      <c r="N38" s="90"/>
      <c r="O38" s="93"/>
    </row>
    <row r="39" spans="1:15" ht="51.75" customHeight="1" x14ac:dyDescent="0.2">
      <c r="N39" s="90"/>
      <c r="O39" s="93"/>
    </row>
    <row r="40" spans="1:15" s="130" customFormat="1" ht="17.25" customHeight="1" x14ac:dyDescent="0.55000000000000004">
      <c r="B40" s="131"/>
      <c r="M40" s="132"/>
      <c r="N40" s="132"/>
      <c r="O40" s="93"/>
    </row>
    <row r="41" spans="1:15" s="130" customFormat="1" ht="17.25" customHeight="1" x14ac:dyDescent="0.55000000000000004">
      <c r="B41" s="131"/>
      <c r="M41" s="132"/>
      <c r="N41" s="132"/>
      <c r="O41" s="93"/>
    </row>
    <row r="42" spans="1:15" s="130" customFormat="1" ht="17.25" customHeight="1" x14ac:dyDescent="0.55000000000000004">
      <c r="B42" s="131"/>
      <c r="M42" s="132"/>
      <c r="N42" s="132"/>
      <c r="O42" s="93"/>
    </row>
    <row r="43" spans="1:15" s="130" customFormat="1" ht="17.25" customHeight="1" x14ac:dyDescent="0.55000000000000004">
      <c r="A43" s="148" t="s">
        <v>325</v>
      </c>
      <c r="B43" s="131"/>
      <c r="M43" s="132"/>
      <c r="N43" s="132"/>
      <c r="O43" s="93"/>
    </row>
    <row r="44" spans="1:15" s="130" customFormat="1" ht="17.25" customHeight="1" x14ac:dyDescent="0.55000000000000004">
      <c r="A44" s="176" t="s">
        <v>326</v>
      </c>
      <c r="B44" s="131"/>
      <c r="M44" s="132"/>
      <c r="N44" s="132"/>
      <c r="O44" s="93"/>
    </row>
    <row r="45" spans="1:15" s="130" customFormat="1" ht="17.25" customHeight="1" x14ac:dyDescent="0.25">
      <c r="A45" s="228" t="s">
        <v>279</v>
      </c>
      <c r="B45" s="229"/>
      <c r="C45" s="188"/>
      <c r="D45" s="188"/>
      <c r="E45" s="188"/>
      <c r="F45" s="224" t="s">
        <v>280</v>
      </c>
      <c r="G45" s="225"/>
      <c r="H45" s="226"/>
      <c r="I45" s="188"/>
      <c r="J45" s="90"/>
      <c r="N45" s="158"/>
      <c r="O45" s="93"/>
    </row>
    <row r="46" spans="1:15" s="130" customFormat="1" ht="17.25" customHeight="1" x14ac:dyDescent="0.25">
      <c r="A46" s="187" t="s">
        <v>231</v>
      </c>
      <c r="B46" s="187" t="s">
        <v>232</v>
      </c>
      <c r="D46" s="189"/>
      <c r="E46" s="186"/>
      <c r="F46" s="149" t="s">
        <v>231</v>
      </c>
      <c r="G46" s="155" t="s">
        <v>232</v>
      </c>
      <c r="H46" s="156"/>
      <c r="I46" s="186"/>
      <c r="J46" s="97"/>
      <c r="N46" s="158"/>
      <c r="O46" s="93"/>
    </row>
    <row r="47" spans="1:15" s="130" customFormat="1" ht="17.25" customHeight="1" x14ac:dyDescent="0.25">
      <c r="A47" s="139">
        <v>95799</v>
      </c>
      <c r="B47" s="160" t="s">
        <v>268</v>
      </c>
      <c r="D47" s="159"/>
      <c r="E47" s="159"/>
      <c r="F47" s="139">
        <v>89439</v>
      </c>
      <c r="G47" s="139" t="s">
        <v>253</v>
      </c>
      <c r="H47" s="160"/>
      <c r="I47" s="159"/>
      <c r="J47" s="90"/>
      <c r="N47" s="159"/>
      <c r="O47" s="93"/>
    </row>
    <row r="48" spans="1:15" s="130" customFormat="1" ht="17.25" customHeight="1" x14ac:dyDescent="0.25">
      <c r="A48" s="63">
        <v>94541</v>
      </c>
      <c r="B48" s="161" t="s">
        <v>268</v>
      </c>
      <c r="D48" s="159"/>
      <c r="E48" s="159"/>
      <c r="F48" s="63">
        <v>90001</v>
      </c>
      <c r="G48" s="63" t="s">
        <v>248</v>
      </c>
      <c r="H48" s="161"/>
      <c r="I48" s="159"/>
      <c r="J48" s="90"/>
      <c r="N48" s="159"/>
      <c r="O48" s="93"/>
    </row>
    <row r="49" spans="1:23" s="130" customFormat="1" ht="17.25" customHeight="1" x14ac:dyDescent="0.25">
      <c r="A49" s="63">
        <v>94540</v>
      </c>
      <c r="B49" s="161" t="s">
        <v>268</v>
      </c>
      <c r="D49" s="159"/>
      <c r="E49" s="159"/>
      <c r="F49" s="63">
        <v>90002</v>
      </c>
      <c r="G49" s="63" t="s">
        <v>248</v>
      </c>
      <c r="H49" s="161"/>
      <c r="I49" s="159"/>
      <c r="J49" s="90"/>
      <c r="N49" s="159"/>
      <c r="O49" s="93"/>
    </row>
    <row r="50" spans="1:23" s="130" customFormat="1" ht="17.25" customHeight="1" x14ac:dyDescent="0.25">
      <c r="A50" s="63">
        <v>94543</v>
      </c>
      <c r="B50" s="161" t="s">
        <v>268</v>
      </c>
      <c r="D50" s="159"/>
      <c r="E50" s="159"/>
      <c r="F50" s="63">
        <v>90003</v>
      </c>
      <c r="G50" s="63" t="s">
        <v>248</v>
      </c>
      <c r="H50" s="161"/>
      <c r="I50" s="159"/>
      <c r="J50" s="90"/>
      <c r="N50" s="159"/>
      <c r="O50" s="93"/>
    </row>
    <row r="51" spans="1:23" ht="30.75" customHeight="1" thickBot="1" x14ac:dyDescent="0.3">
      <c r="A51" s="63">
        <v>94542</v>
      </c>
      <c r="B51" s="161" t="s">
        <v>268</v>
      </c>
      <c r="D51" s="159"/>
      <c r="E51" s="159"/>
      <c r="F51" s="63">
        <v>90004</v>
      </c>
      <c r="G51" s="63" t="s">
        <v>248</v>
      </c>
      <c r="H51" s="161"/>
      <c r="I51" s="159"/>
      <c r="N51" s="159"/>
      <c r="O51" s="93"/>
      <c r="Q51" s="220" t="s">
        <v>324</v>
      </c>
      <c r="R51" s="220"/>
      <c r="S51" s="220"/>
      <c r="T51" s="220"/>
      <c r="U51" s="220"/>
      <c r="V51" s="220"/>
      <c r="W51" s="220"/>
    </row>
    <row r="52" spans="1:23" ht="30.75" thickBot="1" x14ac:dyDescent="0.3">
      <c r="A52" s="63">
        <v>94545</v>
      </c>
      <c r="B52" s="161" t="s">
        <v>268</v>
      </c>
      <c r="D52" s="159"/>
      <c r="E52" s="159"/>
      <c r="F52" s="63">
        <v>90005</v>
      </c>
      <c r="G52" s="63" t="s">
        <v>248</v>
      </c>
      <c r="H52" s="161"/>
      <c r="I52" s="159"/>
      <c r="N52" s="159"/>
      <c r="O52" s="93"/>
      <c r="Q52" s="142" t="s">
        <v>275</v>
      </c>
      <c r="R52" s="143" t="s">
        <v>276</v>
      </c>
      <c r="S52" s="143" t="s">
        <v>277</v>
      </c>
      <c r="T52" s="144"/>
      <c r="U52" s="145" t="s">
        <v>223</v>
      </c>
      <c r="V52" s="144"/>
      <c r="W52" s="146" t="s">
        <v>222</v>
      </c>
    </row>
    <row r="53" spans="1:23" ht="15" x14ac:dyDescent="0.25">
      <c r="A53" s="63">
        <v>94544</v>
      </c>
      <c r="B53" s="161" t="s">
        <v>268</v>
      </c>
      <c r="D53" s="159"/>
      <c r="E53" s="159"/>
      <c r="F53" s="63">
        <v>90006</v>
      </c>
      <c r="G53" s="63" t="s">
        <v>248</v>
      </c>
      <c r="H53" s="161"/>
      <c r="I53" s="159"/>
      <c r="N53" s="159"/>
      <c r="O53" s="93"/>
      <c r="Q53" s="139" t="s">
        <v>289</v>
      </c>
      <c r="R53" s="140">
        <v>94130</v>
      </c>
      <c r="S53" s="139" t="s">
        <v>234</v>
      </c>
      <c r="T53" s="139"/>
      <c r="U53" s="141" t="str">
        <f t="shared" ref="U53:U116" si="0">IF(S53= "Los Angeles Department of Water and Power", "LADWP", IF(S53= "City of Glendale - (CA)", "Glendale", IF(S53="City and County of San Francisco", "San Francisco", IF(S53="City of Anaheim - (CA)", "Anaheim", IF(S53="City of Burbank Water and Power", "Burbank", IF(S53="City of Palo Alto - (CA)", "Palo Alto", IF(S53= "City of Pasadena - (CA)", "Pasadena", IF(S53="City of Redding - (CA)", "Redding", IF(S53="City of Riverside - (CA)", "Riverside", IF(S53="City of Roseville - (CA)", "Roseville", IF(S53="City of Vernon", "Vernon", IF(S53="Imperial Irrigation District", "Imperial", IF(S53="Modesto Irrigation District", "Modesto", IF(S53="Sacramento Municipal Utilities District", "SMUD", IF(S53= "Santa Clara - (CA)", "Santa Clara", IF(S53 = "Turlock Irrigation District", "Turlock",  "Other"))))))))))))))))</f>
        <v>Other</v>
      </c>
      <c r="V53" s="141"/>
      <c r="W53" s="141" t="str">
        <f>INDEX(J$4:L$29,MATCH(S53,J$4:J$29,0),2)</f>
        <v>PGE</v>
      </c>
    </row>
    <row r="54" spans="1:23" ht="15" x14ac:dyDescent="0.25">
      <c r="A54" s="63">
        <v>94547</v>
      </c>
      <c r="B54" s="161" t="s">
        <v>268</v>
      </c>
      <c r="D54" s="159"/>
      <c r="E54" s="159"/>
      <c r="F54" s="63">
        <v>90007</v>
      </c>
      <c r="G54" s="63" t="s">
        <v>248</v>
      </c>
      <c r="H54" s="161"/>
      <c r="I54" s="159"/>
      <c r="N54" s="159"/>
      <c r="O54" s="93"/>
      <c r="Q54" s="63" t="s">
        <v>289</v>
      </c>
      <c r="R54" s="96">
        <v>94501</v>
      </c>
      <c r="S54" s="63" t="s">
        <v>234</v>
      </c>
      <c r="T54" s="63"/>
      <c r="U54" s="95" t="str">
        <f t="shared" si="0"/>
        <v>Other</v>
      </c>
      <c r="V54" s="95"/>
      <c r="W54" s="95" t="str">
        <f>INDEX(J$4:L$29,MATCH(S54,J$4:J$29,0),2)</f>
        <v>PGE</v>
      </c>
    </row>
    <row r="55" spans="1:23" ht="15" x14ac:dyDescent="0.25">
      <c r="A55" s="63">
        <v>94546</v>
      </c>
      <c r="B55" s="161" t="s">
        <v>268</v>
      </c>
      <c r="D55" s="159"/>
      <c r="E55" s="159"/>
      <c r="F55" s="63">
        <v>90008</v>
      </c>
      <c r="G55" s="63" t="s">
        <v>248</v>
      </c>
      <c r="H55" s="161"/>
      <c r="I55" s="159"/>
      <c r="N55" s="159"/>
      <c r="O55" s="93"/>
      <c r="Q55" s="63" t="s">
        <v>289</v>
      </c>
      <c r="R55" s="96">
        <v>92886</v>
      </c>
      <c r="S55" s="63" t="s">
        <v>235</v>
      </c>
      <c r="T55" s="63"/>
      <c r="U55" s="95" t="str">
        <f t="shared" si="0"/>
        <v>Anaheim</v>
      </c>
      <c r="V55" s="95"/>
      <c r="W55" s="95" t="str">
        <f t="shared" ref="W55:W86" si="1">IF(U55 = "Other", " ", INDEX(B$4:C$29, MATCH(U55, C$4:C$29,0), 1) )</f>
        <v>SCG</v>
      </c>
    </row>
    <row r="56" spans="1:23" ht="15" x14ac:dyDescent="0.25">
      <c r="A56" s="63">
        <v>94549</v>
      </c>
      <c r="B56" s="161" t="s">
        <v>268</v>
      </c>
      <c r="D56" s="159"/>
      <c r="E56" s="159"/>
      <c r="F56" s="63">
        <v>90009</v>
      </c>
      <c r="G56" s="63" t="s">
        <v>248</v>
      </c>
      <c r="H56" s="161"/>
      <c r="I56" s="159"/>
      <c r="N56" s="159"/>
      <c r="O56" s="93"/>
      <c r="Q56" s="63" t="s">
        <v>289</v>
      </c>
      <c r="R56" s="96">
        <v>92887</v>
      </c>
      <c r="S56" s="63" t="s">
        <v>235</v>
      </c>
      <c r="T56" s="63"/>
      <c r="U56" s="95" t="str">
        <f t="shared" si="0"/>
        <v>Anaheim</v>
      </c>
      <c r="V56" s="95"/>
      <c r="W56" s="95" t="str">
        <f t="shared" si="1"/>
        <v>SCG</v>
      </c>
    </row>
    <row r="57" spans="1:23" ht="15" x14ac:dyDescent="0.25">
      <c r="A57" s="63">
        <v>94548</v>
      </c>
      <c r="B57" s="161" t="s">
        <v>268</v>
      </c>
      <c r="D57" s="159"/>
      <c r="E57" s="159"/>
      <c r="F57" s="63">
        <v>90010</v>
      </c>
      <c r="G57" s="63" t="s">
        <v>248</v>
      </c>
      <c r="H57" s="161"/>
      <c r="I57" s="159"/>
      <c r="N57" s="159"/>
      <c r="O57" s="93"/>
      <c r="Q57" s="63" t="s">
        <v>289</v>
      </c>
      <c r="R57" s="96">
        <v>92833</v>
      </c>
      <c r="S57" s="63" t="s">
        <v>235</v>
      </c>
      <c r="T57" s="63"/>
      <c r="U57" s="95" t="str">
        <f t="shared" si="0"/>
        <v>Anaheim</v>
      </c>
      <c r="V57" s="95"/>
      <c r="W57" s="95" t="str">
        <f t="shared" si="1"/>
        <v>SCG</v>
      </c>
    </row>
    <row r="58" spans="1:23" ht="15" x14ac:dyDescent="0.25">
      <c r="A58" s="63">
        <v>95968</v>
      </c>
      <c r="B58" s="161" t="s">
        <v>268</v>
      </c>
      <c r="D58" s="159"/>
      <c r="E58" s="159"/>
      <c r="F58" s="63">
        <v>90011</v>
      </c>
      <c r="G58" s="63" t="s">
        <v>248</v>
      </c>
      <c r="H58" s="161"/>
      <c r="I58" s="159"/>
      <c r="N58" s="159"/>
      <c r="O58" s="93"/>
      <c r="Q58" s="63" t="s">
        <v>289</v>
      </c>
      <c r="R58" s="96">
        <v>92831</v>
      </c>
      <c r="S58" s="124" t="s">
        <v>235</v>
      </c>
      <c r="T58" s="124"/>
      <c r="U58" s="95" t="str">
        <f t="shared" si="0"/>
        <v>Anaheim</v>
      </c>
      <c r="V58" s="95"/>
      <c r="W58" s="95" t="str">
        <f t="shared" si="1"/>
        <v>SCG</v>
      </c>
    </row>
    <row r="59" spans="1:23" ht="15" x14ac:dyDescent="0.25">
      <c r="A59" s="63">
        <v>95969</v>
      </c>
      <c r="B59" s="161" t="s">
        <v>268</v>
      </c>
      <c r="D59" s="159"/>
      <c r="E59" s="159"/>
      <c r="F59" s="63">
        <v>90012</v>
      </c>
      <c r="G59" s="63" t="s">
        <v>248</v>
      </c>
      <c r="H59" s="161"/>
      <c r="I59" s="159"/>
      <c r="N59" s="159"/>
      <c r="O59" s="93"/>
      <c r="Q59" s="63" t="s">
        <v>289</v>
      </c>
      <c r="R59" s="96">
        <v>92808</v>
      </c>
      <c r="S59" s="124" t="s">
        <v>235</v>
      </c>
      <c r="T59" s="124"/>
      <c r="U59" s="95" t="str">
        <f t="shared" si="0"/>
        <v>Anaheim</v>
      </c>
      <c r="V59" s="95"/>
      <c r="W59" s="95" t="str">
        <f t="shared" si="1"/>
        <v>SCG</v>
      </c>
    </row>
    <row r="60" spans="1:23" ht="15" x14ac:dyDescent="0.25">
      <c r="A60" s="63">
        <v>95960</v>
      </c>
      <c r="B60" s="161" t="s">
        <v>268</v>
      </c>
      <c r="D60" s="159"/>
      <c r="E60" s="159"/>
      <c r="F60" s="63">
        <v>90013</v>
      </c>
      <c r="G60" s="63" t="s">
        <v>248</v>
      </c>
      <c r="H60" s="161"/>
      <c r="I60" s="159"/>
      <c r="N60" s="159"/>
      <c r="O60" s="93"/>
      <c r="Q60" s="63" t="s">
        <v>289</v>
      </c>
      <c r="R60" s="96">
        <v>92809</v>
      </c>
      <c r="S60" s="124" t="s">
        <v>235</v>
      </c>
      <c r="T60" s="124"/>
      <c r="U60" s="95" t="str">
        <f t="shared" si="0"/>
        <v>Anaheim</v>
      </c>
      <c r="V60" s="95"/>
      <c r="W60" s="95" t="str">
        <f t="shared" si="1"/>
        <v>SCG</v>
      </c>
    </row>
    <row r="61" spans="1:23" ht="15" x14ac:dyDescent="0.25">
      <c r="A61" s="63">
        <v>95961</v>
      </c>
      <c r="B61" s="161" t="s">
        <v>268</v>
      </c>
      <c r="D61" s="159"/>
      <c r="E61" s="159"/>
      <c r="F61" s="63">
        <v>90014</v>
      </c>
      <c r="G61" s="63" t="s">
        <v>248</v>
      </c>
      <c r="H61" s="161"/>
      <c r="I61" s="159"/>
      <c r="N61" s="159"/>
      <c r="O61" s="93"/>
      <c r="Q61" s="63" t="s">
        <v>289</v>
      </c>
      <c r="R61" s="96">
        <v>92806</v>
      </c>
      <c r="S61" s="124" t="s">
        <v>235</v>
      </c>
      <c r="T61" s="124"/>
      <c r="U61" s="95" t="str">
        <f t="shared" si="0"/>
        <v>Anaheim</v>
      </c>
      <c r="V61" s="95"/>
      <c r="W61" s="95" t="str">
        <f t="shared" si="1"/>
        <v>SCG</v>
      </c>
    </row>
    <row r="62" spans="1:23" ht="15" x14ac:dyDescent="0.25">
      <c r="A62" s="63">
        <v>95962</v>
      </c>
      <c r="B62" s="161" t="s">
        <v>268</v>
      </c>
      <c r="D62" s="159"/>
      <c r="E62" s="159"/>
      <c r="F62" s="63">
        <v>90015</v>
      </c>
      <c r="G62" s="63" t="s">
        <v>248</v>
      </c>
      <c r="H62" s="161"/>
      <c r="I62" s="159"/>
      <c r="N62" s="159"/>
      <c r="O62" s="93"/>
      <c r="Q62" s="63" t="s">
        <v>289</v>
      </c>
      <c r="R62" s="96">
        <v>92807</v>
      </c>
      <c r="S62" s="124" t="s">
        <v>235</v>
      </c>
      <c r="T62" s="124"/>
      <c r="U62" s="95" t="str">
        <f t="shared" si="0"/>
        <v>Anaheim</v>
      </c>
      <c r="V62" s="95"/>
      <c r="W62" s="95" t="str">
        <f t="shared" si="1"/>
        <v>SCG</v>
      </c>
    </row>
    <row r="63" spans="1:23" ht="15" x14ac:dyDescent="0.25">
      <c r="A63" s="63">
        <v>95963</v>
      </c>
      <c r="B63" s="161" t="s">
        <v>268</v>
      </c>
      <c r="D63" s="159"/>
      <c r="E63" s="159"/>
      <c r="F63" s="63">
        <v>90016</v>
      </c>
      <c r="G63" s="63" t="s">
        <v>248</v>
      </c>
      <c r="H63" s="161"/>
      <c r="I63" s="159"/>
      <c r="N63" s="159"/>
      <c r="O63" s="93"/>
      <c r="Q63" s="63" t="s">
        <v>289</v>
      </c>
      <c r="R63" s="96">
        <v>92804</v>
      </c>
      <c r="S63" s="63" t="s">
        <v>235</v>
      </c>
      <c r="T63" s="63"/>
      <c r="U63" s="95" t="str">
        <f t="shared" si="0"/>
        <v>Anaheim</v>
      </c>
      <c r="V63" s="95"/>
      <c r="W63" s="95" t="str">
        <f t="shared" si="1"/>
        <v>SCG</v>
      </c>
    </row>
    <row r="64" spans="1:23" ht="15" x14ac:dyDescent="0.25">
      <c r="A64" s="63">
        <v>95965</v>
      </c>
      <c r="B64" s="161" t="s">
        <v>268</v>
      </c>
      <c r="D64" s="159"/>
      <c r="E64" s="159"/>
      <c r="F64" s="63">
        <v>90017</v>
      </c>
      <c r="G64" s="63" t="s">
        <v>248</v>
      </c>
      <c r="H64" s="161"/>
      <c r="I64" s="159"/>
      <c r="N64" s="159"/>
      <c r="O64" s="93"/>
      <c r="Q64" s="63" t="s">
        <v>289</v>
      </c>
      <c r="R64" s="96">
        <v>92805</v>
      </c>
      <c r="S64" s="63" t="s">
        <v>235</v>
      </c>
      <c r="T64" s="63"/>
      <c r="U64" s="95" t="str">
        <f t="shared" si="0"/>
        <v>Anaheim</v>
      </c>
      <c r="V64" s="95"/>
      <c r="W64" s="95" t="str">
        <f t="shared" si="1"/>
        <v>SCG</v>
      </c>
    </row>
    <row r="65" spans="1:23" ht="15" x14ac:dyDescent="0.25">
      <c r="A65" s="63">
        <v>95966</v>
      </c>
      <c r="B65" s="161" t="s">
        <v>268</v>
      </c>
      <c r="D65" s="159"/>
      <c r="E65" s="159"/>
      <c r="F65" s="63">
        <v>90018</v>
      </c>
      <c r="G65" s="63" t="s">
        <v>248</v>
      </c>
      <c r="H65" s="161"/>
      <c r="I65" s="159"/>
      <c r="N65" s="159"/>
      <c r="O65" s="93"/>
      <c r="Q65" s="63" t="s">
        <v>289</v>
      </c>
      <c r="R65" s="96">
        <v>92802</v>
      </c>
      <c r="S65" s="63" t="s">
        <v>235</v>
      </c>
      <c r="T65" s="63"/>
      <c r="U65" s="95" t="str">
        <f t="shared" si="0"/>
        <v>Anaheim</v>
      </c>
      <c r="V65" s="95"/>
      <c r="W65" s="95" t="str">
        <f t="shared" si="1"/>
        <v>SCG</v>
      </c>
    </row>
    <row r="66" spans="1:23" ht="15" x14ac:dyDescent="0.25">
      <c r="A66" s="63">
        <v>95967</v>
      </c>
      <c r="B66" s="161" t="s">
        <v>268</v>
      </c>
      <c r="D66" s="159"/>
      <c r="E66" s="159"/>
      <c r="F66" s="63">
        <v>90019</v>
      </c>
      <c r="G66" s="63" t="s">
        <v>248</v>
      </c>
      <c r="H66" s="161"/>
      <c r="I66" s="159"/>
      <c r="N66" s="159"/>
      <c r="O66" s="93"/>
      <c r="Q66" s="63" t="s">
        <v>289</v>
      </c>
      <c r="R66" s="96">
        <v>92803</v>
      </c>
      <c r="S66" s="63" t="s">
        <v>235</v>
      </c>
      <c r="T66" s="63"/>
      <c r="U66" s="95" t="str">
        <f t="shared" si="0"/>
        <v>Anaheim</v>
      </c>
      <c r="V66" s="95"/>
      <c r="W66" s="95" t="str">
        <f t="shared" si="1"/>
        <v>SCG</v>
      </c>
    </row>
    <row r="67" spans="1:23" ht="15" x14ac:dyDescent="0.25">
      <c r="A67" s="63">
        <v>95728</v>
      </c>
      <c r="B67" s="161" t="s">
        <v>268</v>
      </c>
      <c r="D67" s="159"/>
      <c r="E67" s="159"/>
      <c r="F67" s="63">
        <v>90020</v>
      </c>
      <c r="G67" s="63" t="s">
        <v>248</v>
      </c>
      <c r="H67" s="161"/>
      <c r="I67" s="159"/>
      <c r="N67" s="159"/>
      <c r="O67" s="93"/>
      <c r="Q67" s="63" t="s">
        <v>289</v>
      </c>
      <c r="R67" s="96">
        <v>92801</v>
      </c>
      <c r="S67" s="63" t="s">
        <v>235</v>
      </c>
      <c r="T67" s="63"/>
      <c r="U67" s="95" t="str">
        <f t="shared" si="0"/>
        <v>Anaheim</v>
      </c>
      <c r="V67" s="95"/>
      <c r="W67" s="95" t="str">
        <f t="shared" si="1"/>
        <v>SCG</v>
      </c>
    </row>
    <row r="68" spans="1:23" ht="15" x14ac:dyDescent="0.25">
      <c r="A68" s="63">
        <v>94912</v>
      </c>
      <c r="B68" s="161" t="s">
        <v>268</v>
      </c>
      <c r="D68" s="159"/>
      <c r="E68" s="159"/>
      <c r="F68" s="63">
        <v>90021</v>
      </c>
      <c r="G68" s="63" t="s">
        <v>248</v>
      </c>
      <c r="H68" s="161"/>
      <c r="I68" s="159"/>
      <c r="N68" s="159"/>
      <c r="O68" s="93"/>
      <c r="Q68" s="63" t="s">
        <v>289</v>
      </c>
      <c r="R68" s="96">
        <v>90620</v>
      </c>
      <c r="S68" s="63" t="s">
        <v>235</v>
      </c>
      <c r="T68" s="63"/>
      <c r="U68" s="95" t="str">
        <f t="shared" si="0"/>
        <v>Anaheim</v>
      </c>
      <c r="V68" s="95"/>
      <c r="W68" s="95" t="str">
        <f t="shared" si="1"/>
        <v>SCG</v>
      </c>
    </row>
    <row r="69" spans="1:23" ht="15" x14ac:dyDescent="0.25">
      <c r="A69" s="63">
        <v>94913</v>
      </c>
      <c r="B69" s="161" t="s">
        <v>268</v>
      </c>
      <c r="D69" s="159"/>
      <c r="E69" s="159"/>
      <c r="F69" s="63">
        <v>90023</v>
      </c>
      <c r="G69" s="63" t="s">
        <v>248</v>
      </c>
      <c r="H69" s="161"/>
      <c r="I69" s="159"/>
      <c r="N69" s="159"/>
      <c r="O69" s="93"/>
      <c r="Q69" s="63" t="s">
        <v>289</v>
      </c>
      <c r="R69" s="96">
        <v>90621</v>
      </c>
      <c r="S69" s="63" t="s">
        <v>235</v>
      </c>
      <c r="T69" s="63"/>
      <c r="U69" s="95" t="str">
        <f t="shared" si="0"/>
        <v>Anaheim</v>
      </c>
      <c r="V69" s="95"/>
      <c r="W69" s="95" t="str">
        <f t="shared" si="1"/>
        <v>SCG</v>
      </c>
    </row>
    <row r="70" spans="1:23" ht="15" x14ac:dyDescent="0.25">
      <c r="A70" s="63">
        <v>94915</v>
      </c>
      <c r="B70" s="161" t="s">
        <v>268</v>
      </c>
      <c r="D70" s="159"/>
      <c r="E70" s="159"/>
      <c r="F70" s="63">
        <v>90023</v>
      </c>
      <c r="G70" s="63" t="s">
        <v>265</v>
      </c>
      <c r="H70" s="161"/>
      <c r="I70" s="159"/>
      <c r="N70" s="159"/>
      <c r="O70" s="93"/>
      <c r="Q70" s="63" t="s">
        <v>289</v>
      </c>
      <c r="R70" s="96">
        <v>92870</v>
      </c>
      <c r="S70" s="63" t="s">
        <v>235</v>
      </c>
      <c r="T70" s="63"/>
      <c r="U70" s="95" t="str">
        <f t="shared" si="0"/>
        <v>Anaheim</v>
      </c>
      <c r="V70" s="95"/>
      <c r="W70" s="95" t="str">
        <f t="shared" si="1"/>
        <v>SCG</v>
      </c>
    </row>
    <row r="71" spans="1:23" ht="15" x14ac:dyDescent="0.25">
      <c r="A71" s="63">
        <v>94132</v>
      </c>
      <c r="B71" s="161" t="s">
        <v>268</v>
      </c>
      <c r="D71" s="159"/>
      <c r="E71" s="159"/>
      <c r="F71" s="63">
        <v>90024</v>
      </c>
      <c r="G71" s="63" t="s">
        <v>248</v>
      </c>
      <c r="H71" s="161"/>
      <c r="I71" s="159"/>
      <c r="N71" s="159"/>
      <c r="O71" s="93"/>
      <c r="Q71" s="63" t="s">
        <v>289</v>
      </c>
      <c r="R71" s="96">
        <v>92825</v>
      </c>
      <c r="S71" s="63" t="s">
        <v>235</v>
      </c>
      <c r="T71" s="63"/>
      <c r="U71" s="95" t="str">
        <f t="shared" si="0"/>
        <v>Anaheim</v>
      </c>
      <c r="V71" s="95"/>
      <c r="W71" s="95" t="str">
        <f t="shared" si="1"/>
        <v>SCG</v>
      </c>
    </row>
    <row r="72" spans="1:23" ht="15" x14ac:dyDescent="0.25">
      <c r="A72" s="63">
        <v>94133</v>
      </c>
      <c r="B72" s="161" t="s">
        <v>268</v>
      </c>
      <c r="D72" s="159"/>
      <c r="E72" s="159"/>
      <c r="F72" s="63">
        <v>90025</v>
      </c>
      <c r="G72" s="63" t="s">
        <v>248</v>
      </c>
      <c r="H72" s="161"/>
      <c r="I72" s="159"/>
      <c r="N72" s="159"/>
      <c r="O72" s="93"/>
      <c r="Q72" s="63" t="s">
        <v>289</v>
      </c>
      <c r="R72" s="96">
        <v>92899</v>
      </c>
      <c r="S72" s="63" t="s">
        <v>235</v>
      </c>
      <c r="T72" s="63"/>
      <c r="U72" s="95" t="str">
        <f t="shared" si="0"/>
        <v>Anaheim</v>
      </c>
      <c r="V72" s="95"/>
      <c r="W72" s="95" t="str">
        <f t="shared" si="1"/>
        <v>SCG</v>
      </c>
    </row>
    <row r="73" spans="1:23" ht="15" x14ac:dyDescent="0.25">
      <c r="A73" s="63">
        <v>94134</v>
      </c>
      <c r="B73" s="161" t="s">
        <v>268</v>
      </c>
      <c r="D73" s="159"/>
      <c r="E73" s="159"/>
      <c r="F73" s="63">
        <v>90026</v>
      </c>
      <c r="G73" s="63" t="s">
        <v>248</v>
      </c>
      <c r="H73" s="161"/>
      <c r="I73" s="159"/>
      <c r="N73" s="159"/>
      <c r="O73" s="93"/>
      <c r="Q73" s="63" t="s">
        <v>289</v>
      </c>
      <c r="R73" s="96">
        <v>90630</v>
      </c>
      <c r="S73" s="63" t="s">
        <v>235</v>
      </c>
      <c r="T73" s="63"/>
      <c r="U73" s="95" t="str">
        <f t="shared" si="0"/>
        <v>Anaheim</v>
      </c>
      <c r="V73" s="95"/>
      <c r="W73" s="95" t="str">
        <f t="shared" si="1"/>
        <v>SCG</v>
      </c>
    </row>
    <row r="74" spans="1:23" ht="15" x14ac:dyDescent="0.25">
      <c r="A74" s="63">
        <v>95663</v>
      </c>
      <c r="B74" s="161" t="s">
        <v>268</v>
      </c>
      <c r="D74" s="159"/>
      <c r="E74" s="159"/>
      <c r="F74" s="63">
        <v>90027</v>
      </c>
      <c r="G74" s="63" t="s">
        <v>239</v>
      </c>
      <c r="H74" s="161"/>
      <c r="I74" s="159"/>
      <c r="N74" s="159"/>
      <c r="O74" s="93"/>
      <c r="Q74" s="63" t="s">
        <v>289</v>
      </c>
      <c r="R74" s="96">
        <v>92815</v>
      </c>
      <c r="S74" s="63" t="s">
        <v>235</v>
      </c>
      <c r="T74" s="63"/>
      <c r="U74" s="95" t="str">
        <f t="shared" si="0"/>
        <v>Anaheim</v>
      </c>
      <c r="V74" s="95"/>
      <c r="W74" s="95" t="str">
        <f t="shared" si="1"/>
        <v>SCG</v>
      </c>
    </row>
    <row r="75" spans="1:23" ht="15" x14ac:dyDescent="0.25">
      <c r="A75" s="63">
        <v>95662</v>
      </c>
      <c r="B75" s="161" t="s">
        <v>268</v>
      </c>
      <c r="D75" s="159"/>
      <c r="E75" s="159"/>
      <c r="F75" s="63">
        <v>90027</v>
      </c>
      <c r="G75" s="63" t="s">
        <v>242</v>
      </c>
      <c r="H75" s="161"/>
      <c r="I75" s="159"/>
      <c r="N75" s="159"/>
      <c r="O75" s="93"/>
      <c r="Q75" s="63" t="s">
        <v>289</v>
      </c>
      <c r="R75" s="96">
        <v>92814</v>
      </c>
      <c r="S75" s="63" t="s">
        <v>235</v>
      </c>
      <c r="T75" s="63"/>
      <c r="U75" s="95" t="str">
        <f t="shared" si="0"/>
        <v>Anaheim</v>
      </c>
      <c r="V75" s="95"/>
      <c r="W75" s="95" t="str">
        <f t="shared" si="1"/>
        <v>SCG</v>
      </c>
    </row>
    <row r="76" spans="1:23" ht="15" x14ac:dyDescent="0.25">
      <c r="A76" s="63">
        <v>95661</v>
      </c>
      <c r="B76" s="161" t="s">
        <v>268</v>
      </c>
      <c r="D76" s="159"/>
      <c r="E76" s="159"/>
      <c r="F76" s="63">
        <v>90027</v>
      </c>
      <c r="G76" s="63" t="s">
        <v>248</v>
      </c>
      <c r="H76" s="161"/>
      <c r="I76" s="159"/>
      <c r="N76" s="159"/>
      <c r="O76" s="93"/>
      <c r="Q76" s="63" t="s">
        <v>289</v>
      </c>
      <c r="R76" s="96">
        <v>92817</v>
      </c>
      <c r="S76" s="63" t="s">
        <v>235</v>
      </c>
      <c r="T76" s="63"/>
      <c r="U76" s="95" t="str">
        <f t="shared" si="0"/>
        <v>Anaheim</v>
      </c>
      <c r="V76" s="95"/>
      <c r="W76" s="95" t="str">
        <f t="shared" si="1"/>
        <v>SCG</v>
      </c>
    </row>
    <row r="77" spans="1:23" ht="15" x14ac:dyDescent="0.25">
      <c r="A77" s="63">
        <v>95667</v>
      </c>
      <c r="B77" s="161" t="s">
        <v>268</v>
      </c>
      <c r="D77" s="159"/>
      <c r="E77" s="159"/>
      <c r="F77" s="63">
        <v>90028</v>
      </c>
      <c r="G77" s="63" t="s">
        <v>248</v>
      </c>
      <c r="H77" s="161"/>
      <c r="I77" s="159"/>
      <c r="N77" s="159"/>
      <c r="O77" s="93"/>
      <c r="Q77" s="63" t="s">
        <v>289</v>
      </c>
      <c r="R77" s="96">
        <v>92816</v>
      </c>
      <c r="S77" s="63" t="s">
        <v>235</v>
      </c>
      <c r="T77" s="63"/>
      <c r="U77" s="95" t="str">
        <f t="shared" si="0"/>
        <v>Anaheim</v>
      </c>
      <c r="V77" s="95"/>
      <c r="W77" s="95" t="str">
        <f t="shared" si="1"/>
        <v>SCG</v>
      </c>
    </row>
    <row r="78" spans="1:23" ht="15" x14ac:dyDescent="0.25">
      <c r="A78" s="63">
        <v>95666</v>
      </c>
      <c r="B78" s="161" t="s">
        <v>268</v>
      </c>
      <c r="D78" s="159"/>
      <c r="E78" s="159"/>
      <c r="F78" s="63">
        <v>90029</v>
      </c>
      <c r="G78" s="63" t="s">
        <v>248</v>
      </c>
      <c r="H78" s="161"/>
      <c r="I78" s="159"/>
      <c r="N78" s="159"/>
      <c r="O78" s="93"/>
      <c r="Q78" s="63" t="s">
        <v>289</v>
      </c>
      <c r="R78" s="96">
        <v>92812</v>
      </c>
      <c r="S78" s="63" t="s">
        <v>235</v>
      </c>
      <c r="T78" s="63"/>
      <c r="U78" s="95" t="str">
        <f t="shared" si="0"/>
        <v>Anaheim</v>
      </c>
      <c r="V78" s="95"/>
      <c r="W78" s="95" t="str">
        <f t="shared" si="1"/>
        <v>SCG</v>
      </c>
    </row>
    <row r="79" spans="1:23" ht="15" x14ac:dyDescent="0.25">
      <c r="A79" s="63">
        <v>95665</v>
      </c>
      <c r="B79" s="161" t="s">
        <v>268</v>
      </c>
      <c r="D79" s="159"/>
      <c r="E79" s="159"/>
      <c r="F79" s="63">
        <v>90030</v>
      </c>
      <c r="G79" s="63" t="s">
        <v>248</v>
      </c>
      <c r="H79" s="161"/>
      <c r="I79" s="159"/>
      <c r="N79" s="159"/>
      <c r="O79" s="93"/>
      <c r="Q79" s="63" t="s">
        <v>289</v>
      </c>
      <c r="R79" s="96">
        <v>92840</v>
      </c>
      <c r="S79" s="63" t="s">
        <v>235</v>
      </c>
      <c r="T79" s="63"/>
      <c r="U79" s="95" t="str">
        <f t="shared" si="0"/>
        <v>Anaheim</v>
      </c>
      <c r="V79" s="95"/>
      <c r="W79" s="95" t="str">
        <f t="shared" si="1"/>
        <v>SCG</v>
      </c>
    </row>
    <row r="80" spans="1:23" ht="15" x14ac:dyDescent="0.25">
      <c r="A80" s="63">
        <v>95664</v>
      </c>
      <c r="B80" s="161" t="s">
        <v>268</v>
      </c>
      <c r="D80" s="159"/>
      <c r="E80" s="159"/>
      <c r="F80" s="63">
        <v>90031</v>
      </c>
      <c r="G80" s="63" t="s">
        <v>248</v>
      </c>
      <c r="H80" s="161"/>
      <c r="I80" s="159"/>
      <c r="N80" s="159"/>
      <c r="O80" s="93"/>
      <c r="Q80" s="63" t="s">
        <v>289</v>
      </c>
      <c r="R80" s="96">
        <v>92841</v>
      </c>
      <c r="S80" s="63" t="s">
        <v>235</v>
      </c>
      <c r="T80" s="63"/>
      <c r="U80" s="95" t="str">
        <f t="shared" si="0"/>
        <v>Anaheim</v>
      </c>
      <c r="V80" s="95"/>
      <c r="W80" s="95" t="str">
        <f t="shared" si="1"/>
        <v>SCG</v>
      </c>
    </row>
    <row r="81" spans="1:23" ht="15" x14ac:dyDescent="0.25">
      <c r="A81" s="63">
        <v>95669</v>
      </c>
      <c r="B81" s="161" t="s">
        <v>268</v>
      </c>
      <c r="D81" s="159"/>
      <c r="E81" s="159"/>
      <c r="F81" s="63">
        <v>90032</v>
      </c>
      <c r="G81" s="63" t="s">
        <v>248</v>
      </c>
      <c r="H81" s="161"/>
      <c r="I81" s="159"/>
      <c r="N81" s="159"/>
      <c r="O81" s="93"/>
      <c r="Q81" s="63" t="s">
        <v>289</v>
      </c>
      <c r="R81" s="96">
        <v>92832</v>
      </c>
      <c r="S81" s="63" t="s">
        <v>235</v>
      </c>
      <c r="T81" s="63"/>
      <c r="U81" s="95" t="str">
        <f t="shared" si="0"/>
        <v>Anaheim</v>
      </c>
      <c r="V81" s="95"/>
      <c r="W81" s="95" t="str">
        <f t="shared" si="1"/>
        <v>SCG</v>
      </c>
    </row>
    <row r="82" spans="1:23" ht="15" x14ac:dyDescent="0.25">
      <c r="A82" s="63">
        <v>95668</v>
      </c>
      <c r="B82" s="161" t="s">
        <v>268</v>
      </c>
      <c r="D82" s="159"/>
      <c r="E82" s="159"/>
      <c r="F82" s="63">
        <v>90033</v>
      </c>
      <c r="G82" s="63" t="s">
        <v>248</v>
      </c>
      <c r="H82" s="161"/>
      <c r="I82" s="159"/>
      <c r="N82" s="159"/>
      <c r="O82" s="93"/>
      <c r="Q82" s="63" t="s">
        <v>289</v>
      </c>
      <c r="R82" s="96">
        <v>90680</v>
      </c>
      <c r="S82" s="63" t="s">
        <v>235</v>
      </c>
      <c r="T82" s="63"/>
      <c r="U82" s="95" t="str">
        <f t="shared" si="0"/>
        <v>Anaheim</v>
      </c>
      <c r="V82" s="95"/>
      <c r="W82" s="95" t="str">
        <f t="shared" si="1"/>
        <v>SCG</v>
      </c>
    </row>
    <row r="83" spans="1:23" ht="15" x14ac:dyDescent="0.25">
      <c r="A83" s="63">
        <v>93625</v>
      </c>
      <c r="B83" s="161" t="s">
        <v>268</v>
      </c>
      <c r="D83" s="159"/>
      <c r="E83" s="159"/>
      <c r="F83" s="63">
        <v>90034</v>
      </c>
      <c r="G83" s="63" t="s">
        <v>248</v>
      </c>
      <c r="H83" s="161"/>
      <c r="I83" s="159"/>
      <c r="N83" s="159"/>
      <c r="O83" s="93"/>
      <c r="Q83" s="63" t="s">
        <v>289</v>
      </c>
      <c r="R83" s="96">
        <v>92868</v>
      </c>
      <c r="S83" s="63" t="s">
        <v>235</v>
      </c>
      <c r="T83" s="63"/>
      <c r="U83" s="95" t="str">
        <f t="shared" si="0"/>
        <v>Anaheim</v>
      </c>
      <c r="V83" s="95"/>
      <c r="W83" s="95" t="str">
        <f t="shared" si="1"/>
        <v>SCG</v>
      </c>
    </row>
    <row r="84" spans="1:23" ht="15" x14ac:dyDescent="0.25">
      <c r="A84" s="63">
        <v>93624</v>
      </c>
      <c r="B84" s="161" t="s">
        <v>268</v>
      </c>
      <c r="D84" s="159"/>
      <c r="E84" s="159"/>
      <c r="F84" s="63">
        <v>90035</v>
      </c>
      <c r="G84" s="63" t="s">
        <v>248</v>
      </c>
      <c r="H84" s="161"/>
      <c r="I84" s="159"/>
      <c r="N84" s="159"/>
      <c r="O84" s="93"/>
      <c r="Q84" s="63" t="s">
        <v>289</v>
      </c>
      <c r="R84" s="96">
        <v>92865</v>
      </c>
      <c r="S84" s="63" t="s">
        <v>235</v>
      </c>
      <c r="T84" s="63"/>
      <c r="U84" s="95" t="str">
        <f t="shared" si="0"/>
        <v>Anaheim</v>
      </c>
      <c r="V84" s="95"/>
      <c r="W84" s="95" t="str">
        <f t="shared" si="1"/>
        <v>SCG</v>
      </c>
    </row>
    <row r="85" spans="1:23" ht="15" x14ac:dyDescent="0.25">
      <c r="A85" s="63">
        <v>93627</v>
      </c>
      <c r="B85" s="161" t="s">
        <v>268</v>
      </c>
      <c r="D85" s="159"/>
      <c r="E85" s="159"/>
      <c r="F85" s="63">
        <v>90036</v>
      </c>
      <c r="G85" s="63" t="s">
        <v>248</v>
      </c>
      <c r="H85" s="161"/>
      <c r="I85" s="159"/>
      <c r="N85" s="159"/>
      <c r="O85" s="93"/>
      <c r="Q85" s="63" t="s">
        <v>289</v>
      </c>
      <c r="R85" s="96">
        <v>92867</v>
      </c>
      <c r="S85" s="63" t="s">
        <v>235</v>
      </c>
      <c r="T85" s="63"/>
      <c r="U85" s="95" t="str">
        <f t="shared" si="0"/>
        <v>Anaheim</v>
      </c>
      <c r="V85" s="95"/>
      <c r="W85" s="95" t="str">
        <f t="shared" si="1"/>
        <v>SCG</v>
      </c>
    </row>
    <row r="86" spans="1:23" ht="15" x14ac:dyDescent="0.25">
      <c r="A86" s="63">
        <v>93626</v>
      </c>
      <c r="B86" s="161" t="s">
        <v>268</v>
      </c>
      <c r="D86" s="159"/>
      <c r="E86" s="159"/>
      <c r="F86" s="63">
        <v>90037</v>
      </c>
      <c r="G86" s="63" t="s">
        <v>248</v>
      </c>
      <c r="H86" s="161"/>
      <c r="I86" s="159"/>
      <c r="N86" s="159"/>
      <c r="O86" s="93"/>
      <c r="Q86" s="63" t="s">
        <v>289</v>
      </c>
      <c r="R86" s="96">
        <v>92850</v>
      </c>
      <c r="S86" s="63" t="s">
        <v>235</v>
      </c>
      <c r="T86" s="63"/>
      <c r="U86" s="95" t="str">
        <f t="shared" si="0"/>
        <v>Anaheim</v>
      </c>
      <c r="V86" s="95"/>
      <c r="W86" s="95" t="str">
        <f t="shared" si="1"/>
        <v>SCG</v>
      </c>
    </row>
    <row r="87" spans="1:23" ht="15" x14ac:dyDescent="0.25">
      <c r="A87" s="63">
        <v>93621</v>
      </c>
      <c r="B87" s="161" t="s">
        <v>268</v>
      </c>
      <c r="D87" s="159"/>
      <c r="E87" s="159"/>
      <c r="F87" s="63">
        <v>90038</v>
      </c>
      <c r="G87" s="63" t="s">
        <v>248</v>
      </c>
      <c r="H87" s="161"/>
      <c r="I87" s="159"/>
      <c r="N87" s="159"/>
      <c r="O87" s="93"/>
      <c r="Q87" s="63" t="s">
        <v>289</v>
      </c>
      <c r="R87" s="96">
        <v>92264</v>
      </c>
      <c r="S87" s="63" t="s">
        <v>236</v>
      </c>
      <c r="T87" s="63"/>
      <c r="U87" s="95" t="str">
        <f t="shared" si="0"/>
        <v>Other</v>
      </c>
      <c r="V87" s="95"/>
      <c r="W87" s="95" t="str">
        <f t="shared" ref="W87:W99" si="2">INDEX(J$4:L$29,MATCH(S87,J$4:J$29,0),2)</f>
        <v>SCG</v>
      </c>
    </row>
    <row r="88" spans="1:23" ht="15" x14ac:dyDescent="0.25">
      <c r="A88" s="63">
        <v>93620</v>
      </c>
      <c r="B88" s="161" t="s">
        <v>268</v>
      </c>
      <c r="D88" s="159"/>
      <c r="E88" s="159"/>
      <c r="F88" s="63">
        <v>90039</v>
      </c>
      <c r="G88" s="63" t="s">
        <v>242</v>
      </c>
      <c r="H88" s="161"/>
      <c r="I88" s="159"/>
      <c r="N88" s="159"/>
      <c r="O88" s="93"/>
      <c r="Q88" s="63" t="s">
        <v>289</v>
      </c>
      <c r="R88" s="96">
        <v>92086</v>
      </c>
      <c r="S88" s="63" t="s">
        <v>236</v>
      </c>
      <c r="T88" s="63"/>
      <c r="U88" s="95" t="str">
        <f t="shared" si="0"/>
        <v>Other</v>
      </c>
      <c r="V88" s="95"/>
      <c r="W88" s="95" t="str">
        <f t="shared" si="2"/>
        <v>SCG</v>
      </c>
    </row>
    <row r="89" spans="1:23" ht="15" x14ac:dyDescent="0.25">
      <c r="A89" s="63">
        <v>93623</v>
      </c>
      <c r="B89" s="161" t="s">
        <v>268</v>
      </c>
      <c r="D89" s="159"/>
      <c r="E89" s="159"/>
      <c r="F89" s="63">
        <v>90039</v>
      </c>
      <c r="G89" s="63" t="s">
        <v>248</v>
      </c>
      <c r="H89" s="161"/>
      <c r="I89" s="159"/>
      <c r="N89" s="159"/>
      <c r="O89" s="93"/>
      <c r="Q89" s="63" t="s">
        <v>289</v>
      </c>
      <c r="R89" s="96">
        <v>92274</v>
      </c>
      <c r="S89" s="63" t="s">
        <v>236</v>
      </c>
      <c r="T89" s="63"/>
      <c r="U89" s="95" t="str">
        <f t="shared" si="0"/>
        <v>Other</v>
      </c>
      <c r="V89" s="95"/>
      <c r="W89" s="95" t="str">
        <f t="shared" si="2"/>
        <v>SCG</v>
      </c>
    </row>
    <row r="90" spans="1:23" ht="15" x14ac:dyDescent="0.25">
      <c r="A90" s="63">
        <v>93622</v>
      </c>
      <c r="B90" s="161" t="s">
        <v>268</v>
      </c>
      <c r="D90" s="159"/>
      <c r="E90" s="159"/>
      <c r="F90" s="63">
        <v>90040</v>
      </c>
      <c r="G90" s="63" t="s">
        <v>265</v>
      </c>
      <c r="H90" s="161"/>
      <c r="I90" s="159"/>
      <c r="N90" s="159"/>
      <c r="O90" s="93"/>
      <c r="Q90" s="63" t="s">
        <v>289</v>
      </c>
      <c r="R90" s="96">
        <v>92561</v>
      </c>
      <c r="S90" s="63" t="s">
        <v>236</v>
      </c>
      <c r="T90" s="63"/>
      <c r="U90" s="95" t="str">
        <f t="shared" si="0"/>
        <v>Other</v>
      </c>
      <c r="V90" s="95"/>
      <c r="W90" s="95" t="str">
        <f t="shared" si="2"/>
        <v>SCG</v>
      </c>
    </row>
    <row r="91" spans="1:23" ht="15" x14ac:dyDescent="0.25">
      <c r="A91" s="63">
        <v>95155</v>
      </c>
      <c r="B91" s="161" t="s">
        <v>268</v>
      </c>
      <c r="D91" s="159"/>
      <c r="E91" s="159"/>
      <c r="F91" s="63">
        <v>90041</v>
      </c>
      <c r="G91" s="63" t="s">
        <v>242</v>
      </c>
      <c r="H91" s="161"/>
      <c r="I91" s="159"/>
      <c r="N91" s="159"/>
      <c r="O91" s="93"/>
      <c r="Q91" s="63" t="s">
        <v>289</v>
      </c>
      <c r="R91" s="96">
        <v>92539</v>
      </c>
      <c r="S91" s="63" t="s">
        <v>236</v>
      </c>
      <c r="T91" s="63"/>
      <c r="U91" s="95" t="str">
        <f t="shared" si="0"/>
        <v>Other</v>
      </c>
      <c r="V91" s="95"/>
      <c r="W91" s="95" t="str">
        <f t="shared" si="2"/>
        <v>SCG</v>
      </c>
    </row>
    <row r="92" spans="1:23" ht="15" x14ac:dyDescent="0.25">
      <c r="A92" s="63">
        <v>95154</v>
      </c>
      <c r="B92" s="161" t="s">
        <v>268</v>
      </c>
      <c r="D92" s="159"/>
      <c r="E92" s="159"/>
      <c r="F92" s="63">
        <v>90041</v>
      </c>
      <c r="G92" s="63" t="s">
        <v>248</v>
      </c>
      <c r="H92" s="161"/>
      <c r="I92" s="159"/>
      <c r="N92" s="159"/>
      <c r="O92" s="93"/>
      <c r="Q92" s="63" t="s">
        <v>289</v>
      </c>
      <c r="R92" s="96">
        <v>92536</v>
      </c>
      <c r="S92" s="63" t="s">
        <v>236</v>
      </c>
      <c r="T92" s="63"/>
      <c r="U92" s="95" t="str">
        <f t="shared" si="0"/>
        <v>Other</v>
      </c>
      <c r="V92" s="95"/>
      <c r="W92" s="95" t="str">
        <f t="shared" si="2"/>
        <v>SCG</v>
      </c>
    </row>
    <row r="93" spans="1:23" ht="15" x14ac:dyDescent="0.25">
      <c r="A93" s="63">
        <v>93637</v>
      </c>
      <c r="B93" s="161" t="s">
        <v>268</v>
      </c>
      <c r="D93" s="159"/>
      <c r="E93" s="159"/>
      <c r="F93" s="63">
        <v>90041</v>
      </c>
      <c r="G93" s="63" t="s">
        <v>252</v>
      </c>
      <c r="H93" s="161"/>
      <c r="I93" s="159"/>
      <c r="N93" s="159"/>
      <c r="O93" s="93"/>
      <c r="Q93" s="63" t="s">
        <v>289</v>
      </c>
      <c r="R93" s="96">
        <v>92544</v>
      </c>
      <c r="S93" s="63" t="s">
        <v>236</v>
      </c>
      <c r="T93" s="63"/>
      <c r="U93" s="95" t="str">
        <f t="shared" si="0"/>
        <v>Other</v>
      </c>
      <c r="V93" s="95"/>
      <c r="W93" s="95" t="str">
        <f t="shared" si="2"/>
        <v>SCG</v>
      </c>
    </row>
    <row r="94" spans="1:23" ht="15" x14ac:dyDescent="0.25">
      <c r="A94" s="63">
        <v>94074</v>
      </c>
      <c r="B94" s="161" t="s">
        <v>268</v>
      </c>
      <c r="D94" s="159"/>
      <c r="E94" s="159"/>
      <c r="F94" s="63">
        <v>90042</v>
      </c>
      <c r="G94" s="63" t="s">
        <v>248</v>
      </c>
      <c r="H94" s="161"/>
      <c r="I94" s="159"/>
      <c r="N94" s="159"/>
      <c r="O94" s="93"/>
      <c r="Q94" s="63" t="s">
        <v>289</v>
      </c>
      <c r="R94" s="96">
        <v>91706</v>
      </c>
      <c r="S94" s="63" t="s">
        <v>237</v>
      </c>
      <c r="T94" s="63"/>
      <c r="U94" s="95" t="str">
        <f t="shared" si="0"/>
        <v>Other</v>
      </c>
      <c r="V94" s="95"/>
      <c r="W94" s="95" t="str">
        <f t="shared" si="2"/>
        <v>SCG</v>
      </c>
    </row>
    <row r="95" spans="1:23" ht="15" x14ac:dyDescent="0.25">
      <c r="A95" s="63">
        <v>94070</v>
      </c>
      <c r="B95" s="161" t="s">
        <v>268</v>
      </c>
      <c r="D95" s="159"/>
      <c r="E95" s="159"/>
      <c r="F95" s="63">
        <v>90042</v>
      </c>
      <c r="G95" s="63" t="s">
        <v>252</v>
      </c>
      <c r="H95" s="161"/>
      <c r="I95" s="159"/>
      <c r="N95" s="159"/>
      <c r="O95" s="93"/>
      <c r="Q95" s="63" t="s">
        <v>289</v>
      </c>
      <c r="R95" s="96">
        <v>91702</v>
      </c>
      <c r="S95" s="63" t="s">
        <v>237</v>
      </c>
      <c r="T95" s="63"/>
      <c r="U95" s="95" t="str">
        <f t="shared" si="0"/>
        <v>Other</v>
      </c>
      <c r="V95" s="95"/>
      <c r="W95" s="95" t="str">
        <f t="shared" si="2"/>
        <v>SCG</v>
      </c>
    </row>
    <row r="96" spans="1:23" ht="15" x14ac:dyDescent="0.25">
      <c r="A96" s="63">
        <v>93475</v>
      </c>
      <c r="B96" s="161" t="s">
        <v>268</v>
      </c>
      <c r="D96" s="159"/>
      <c r="E96" s="159"/>
      <c r="F96" s="63">
        <v>90043</v>
      </c>
      <c r="G96" s="63" t="s">
        <v>248</v>
      </c>
      <c r="H96" s="161"/>
      <c r="I96" s="159"/>
      <c r="N96" s="159"/>
      <c r="O96" s="93"/>
      <c r="Q96" s="63" t="s">
        <v>289</v>
      </c>
      <c r="R96" s="96">
        <v>91722</v>
      </c>
      <c r="S96" s="63" t="s">
        <v>237</v>
      </c>
      <c r="T96" s="63"/>
      <c r="U96" s="95" t="str">
        <f t="shared" si="0"/>
        <v>Other</v>
      </c>
      <c r="V96" s="95"/>
      <c r="W96" s="95" t="str">
        <f t="shared" si="2"/>
        <v>SCG</v>
      </c>
    </row>
    <row r="97" spans="1:23" ht="15" x14ac:dyDescent="0.25">
      <c r="A97" s="63">
        <v>95459</v>
      </c>
      <c r="B97" s="161" t="s">
        <v>268</v>
      </c>
      <c r="D97" s="159"/>
      <c r="E97" s="159"/>
      <c r="F97" s="63">
        <v>90044</v>
      </c>
      <c r="G97" s="63" t="s">
        <v>248</v>
      </c>
      <c r="H97" s="161"/>
      <c r="I97" s="159"/>
      <c r="N97" s="159"/>
      <c r="O97" s="93"/>
      <c r="Q97" s="63" t="s">
        <v>289</v>
      </c>
      <c r="R97" s="96">
        <v>91010</v>
      </c>
      <c r="S97" s="63" t="s">
        <v>237</v>
      </c>
      <c r="T97" s="63"/>
      <c r="U97" s="95" t="str">
        <f t="shared" si="0"/>
        <v>Other</v>
      </c>
      <c r="V97" s="95"/>
      <c r="W97" s="95" t="str">
        <f t="shared" si="2"/>
        <v>SCG</v>
      </c>
    </row>
    <row r="98" spans="1:23" ht="15" x14ac:dyDescent="0.25">
      <c r="A98" s="63">
        <v>95450</v>
      </c>
      <c r="B98" s="161" t="s">
        <v>268</v>
      </c>
      <c r="D98" s="159"/>
      <c r="E98" s="159"/>
      <c r="F98" s="63">
        <v>90045</v>
      </c>
      <c r="G98" s="63" t="s">
        <v>248</v>
      </c>
      <c r="H98" s="161"/>
      <c r="I98" s="159"/>
      <c r="N98" s="159"/>
      <c r="O98" s="93"/>
      <c r="Q98" s="63" t="s">
        <v>289</v>
      </c>
      <c r="R98" s="96">
        <v>91741</v>
      </c>
      <c r="S98" s="63" t="s">
        <v>237</v>
      </c>
      <c r="T98" s="63"/>
      <c r="U98" s="95" t="str">
        <f t="shared" si="0"/>
        <v>Other</v>
      </c>
      <c r="V98" s="95"/>
      <c r="W98" s="95" t="str">
        <f t="shared" si="2"/>
        <v>SCG</v>
      </c>
    </row>
    <row r="99" spans="1:23" ht="15" x14ac:dyDescent="0.25">
      <c r="A99" s="63">
        <v>95451</v>
      </c>
      <c r="B99" s="161" t="s">
        <v>268</v>
      </c>
      <c r="D99" s="159"/>
      <c r="E99" s="159"/>
      <c r="F99" s="63">
        <v>90046</v>
      </c>
      <c r="G99" s="63" t="s">
        <v>248</v>
      </c>
      <c r="H99" s="161"/>
      <c r="I99" s="159"/>
      <c r="N99" s="159"/>
      <c r="O99" s="93"/>
      <c r="Q99" s="63" t="s">
        <v>289</v>
      </c>
      <c r="R99" s="96">
        <v>92220</v>
      </c>
      <c r="S99" s="63" t="s">
        <v>238</v>
      </c>
      <c r="T99" s="63"/>
      <c r="U99" s="95" t="str">
        <f t="shared" si="0"/>
        <v>Other</v>
      </c>
      <c r="V99" s="95"/>
      <c r="W99" s="95" t="str">
        <f t="shared" si="2"/>
        <v>SCG</v>
      </c>
    </row>
    <row r="100" spans="1:23" ht="15" x14ac:dyDescent="0.25">
      <c r="A100" s="63">
        <v>95452</v>
      </c>
      <c r="B100" s="161" t="s">
        <v>268</v>
      </c>
      <c r="D100" s="159"/>
      <c r="E100" s="159"/>
      <c r="F100" s="63">
        <v>90047</v>
      </c>
      <c r="G100" s="63" t="s">
        <v>248</v>
      </c>
      <c r="H100" s="161"/>
      <c r="I100" s="159"/>
      <c r="N100" s="159"/>
      <c r="O100" s="93"/>
      <c r="Q100" s="63" t="s">
        <v>289</v>
      </c>
      <c r="R100" s="96">
        <v>91506</v>
      </c>
      <c r="S100" s="63" t="s">
        <v>239</v>
      </c>
      <c r="T100" s="63"/>
      <c r="U100" s="95" t="str">
        <f t="shared" si="0"/>
        <v>Burbank</v>
      </c>
      <c r="V100" s="95"/>
      <c r="W100" s="95" t="str">
        <f t="shared" ref="W100:W121" si="3">IF(U100 = "Other", " ", INDEX(B$4:C$29, MATCH(U100, C$4:C$29,0), 1) )</f>
        <v>SCG</v>
      </c>
    </row>
    <row r="101" spans="1:23" ht="15" x14ac:dyDescent="0.25">
      <c r="A101" s="63">
        <v>95453</v>
      </c>
      <c r="B101" s="161" t="s">
        <v>268</v>
      </c>
      <c r="D101" s="159"/>
      <c r="E101" s="159"/>
      <c r="F101" s="63">
        <v>90048</v>
      </c>
      <c r="G101" s="63" t="s">
        <v>248</v>
      </c>
      <c r="H101" s="161"/>
      <c r="I101" s="159"/>
      <c r="N101" s="159"/>
      <c r="O101" s="93"/>
      <c r="Q101" s="63" t="s">
        <v>289</v>
      </c>
      <c r="R101" s="96">
        <v>91507</v>
      </c>
      <c r="S101" s="63" t="s">
        <v>239</v>
      </c>
      <c r="T101" s="63"/>
      <c r="U101" s="95" t="str">
        <f t="shared" si="0"/>
        <v>Burbank</v>
      </c>
      <c r="V101" s="95"/>
      <c r="W101" s="95" t="str">
        <f t="shared" si="3"/>
        <v>SCG</v>
      </c>
    </row>
    <row r="102" spans="1:23" ht="15" x14ac:dyDescent="0.25">
      <c r="A102" s="63">
        <v>95454</v>
      </c>
      <c r="B102" s="161" t="s">
        <v>268</v>
      </c>
      <c r="D102" s="159"/>
      <c r="E102" s="159"/>
      <c r="F102" s="63">
        <v>90049</v>
      </c>
      <c r="G102" s="63" t="s">
        <v>248</v>
      </c>
      <c r="H102" s="161"/>
      <c r="I102" s="159"/>
      <c r="N102" s="159"/>
      <c r="O102" s="93"/>
      <c r="Q102" s="63" t="s">
        <v>289</v>
      </c>
      <c r="R102" s="96">
        <v>91504</v>
      </c>
      <c r="S102" s="63" t="s">
        <v>239</v>
      </c>
      <c r="T102" s="63"/>
      <c r="U102" s="95" t="str">
        <f t="shared" si="0"/>
        <v>Burbank</v>
      </c>
      <c r="V102" s="95"/>
      <c r="W102" s="95" t="str">
        <f t="shared" si="3"/>
        <v>SCG</v>
      </c>
    </row>
    <row r="103" spans="1:23" ht="15" x14ac:dyDescent="0.25">
      <c r="A103" s="63">
        <v>95456</v>
      </c>
      <c r="B103" s="161" t="s">
        <v>268</v>
      </c>
      <c r="D103" s="159"/>
      <c r="E103" s="159"/>
      <c r="F103" s="63">
        <v>90050</v>
      </c>
      <c r="G103" s="63" t="s">
        <v>248</v>
      </c>
      <c r="H103" s="161"/>
      <c r="I103" s="159"/>
      <c r="N103" s="159"/>
      <c r="O103" s="93"/>
      <c r="Q103" s="63" t="s">
        <v>289</v>
      </c>
      <c r="R103" s="96">
        <v>91505</v>
      </c>
      <c r="S103" s="63" t="s">
        <v>239</v>
      </c>
      <c r="T103" s="63"/>
      <c r="U103" s="95" t="str">
        <f t="shared" si="0"/>
        <v>Burbank</v>
      </c>
      <c r="V103" s="95"/>
      <c r="W103" s="95" t="str">
        <f t="shared" si="3"/>
        <v>SCG</v>
      </c>
    </row>
    <row r="104" spans="1:23" ht="15" x14ac:dyDescent="0.25">
      <c r="A104" s="63">
        <v>95457</v>
      </c>
      <c r="B104" s="161" t="s">
        <v>268</v>
      </c>
      <c r="D104" s="159"/>
      <c r="E104" s="159"/>
      <c r="F104" s="63">
        <v>90052</v>
      </c>
      <c r="G104" s="63" t="s">
        <v>248</v>
      </c>
      <c r="H104" s="161"/>
      <c r="I104" s="159"/>
      <c r="N104" s="159"/>
      <c r="O104" s="93"/>
      <c r="Q104" s="63" t="s">
        <v>289</v>
      </c>
      <c r="R104" s="96">
        <v>91502</v>
      </c>
      <c r="S104" s="63" t="s">
        <v>239</v>
      </c>
      <c r="T104" s="63"/>
      <c r="U104" s="95" t="str">
        <f t="shared" si="0"/>
        <v>Burbank</v>
      </c>
      <c r="V104" s="95"/>
      <c r="W104" s="95" t="str">
        <f t="shared" si="3"/>
        <v>SCG</v>
      </c>
    </row>
    <row r="105" spans="1:23" ht="15" x14ac:dyDescent="0.25">
      <c r="A105" s="63">
        <v>93406</v>
      </c>
      <c r="B105" s="161" t="s">
        <v>268</v>
      </c>
      <c r="D105" s="159"/>
      <c r="E105" s="159"/>
      <c r="F105" s="63">
        <v>90053</v>
      </c>
      <c r="G105" s="63" t="s">
        <v>248</v>
      </c>
      <c r="H105" s="161"/>
      <c r="I105" s="159"/>
      <c r="N105" s="159"/>
      <c r="O105" s="93"/>
      <c r="Q105" s="63" t="s">
        <v>289</v>
      </c>
      <c r="R105" s="96">
        <v>91503</v>
      </c>
      <c r="S105" s="63" t="s">
        <v>239</v>
      </c>
      <c r="T105" s="63"/>
      <c r="U105" s="95" t="str">
        <f t="shared" si="0"/>
        <v>Burbank</v>
      </c>
      <c r="V105" s="95"/>
      <c r="W105" s="95" t="str">
        <f t="shared" si="3"/>
        <v>SCG</v>
      </c>
    </row>
    <row r="106" spans="1:23" ht="15" x14ac:dyDescent="0.25">
      <c r="A106" s="63">
        <v>95338</v>
      </c>
      <c r="B106" s="161" t="s">
        <v>268</v>
      </c>
      <c r="D106" s="159"/>
      <c r="E106" s="159"/>
      <c r="F106" s="63">
        <v>90054</v>
      </c>
      <c r="G106" s="63" t="s">
        <v>248</v>
      </c>
      <c r="H106" s="161"/>
      <c r="I106" s="159"/>
      <c r="N106" s="159"/>
      <c r="O106" s="93"/>
      <c r="Q106" s="63" t="s">
        <v>289</v>
      </c>
      <c r="R106" s="96">
        <v>91501</v>
      </c>
      <c r="S106" s="63" t="s">
        <v>239</v>
      </c>
      <c r="T106" s="63"/>
      <c r="U106" s="95" t="str">
        <f t="shared" si="0"/>
        <v>Burbank</v>
      </c>
      <c r="V106" s="95"/>
      <c r="W106" s="95" t="str">
        <f t="shared" si="3"/>
        <v>SCG</v>
      </c>
    </row>
    <row r="107" spans="1:23" ht="15" x14ac:dyDescent="0.25">
      <c r="A107" s="63">
        <v>95335</v>
      </c>
      <c r="B107" s="161" t="s">
        <v>268</v>
      </c>
      <c r="D107" s="159"/>
      <c r="E107" s="159"/>
      <c r="F107" s="63">
        <v>90055</v>
      </c>
      <c r="G107" s="63" t="s">
        <v>248</v>
      </c>
      <c r="H107" s="161"/>
      <c r="I107" s="159"/>
      <c r="N107" s="159"/>
      <c r="O107" s="93"/>
      <c r="Q107" s="63" t="s">
        <v>289</v>
      </c>
      <c r="R107" s="96">
        <v>91508</v>
      </c>
      <c r="S107" s="63" t="s">
        <v>239</v>
      </c>
      <c r="T107" s="63"/>
      <c r="U107" s="95" t="str">
        <f t="shared" si="0"/>
        <v>Burbank</v>
      </c>
      <c r="V107" s="95"/>
      <c r="W107" s="95" t="str">
        <f t="shared" si="3"/>
        <v>SCG</v>
      </c>
    </row>
    <row r="108" spans="1:23" ht="15" x14ac:dyDescent="0.25">
      <c r="A108" s="63">
        <v>95337</v>
      </c>
      <c r="B108" s="161" t="s">
        <v>268</v>
      </c>
      <c r="D108" s="159"/>
      <c r="E108" s="159"/>
      <c r="F108" s="63">
        <v>90056</v>
      </c>
      <c r="G108" s="63" t="s">
        <v>248</v>
      </c>
      <c r="H108" s="161"/>
      <c r="I108" s="159"/>
      <c r="N108" s="159"/>
      <c r="O108" s="93"/>
      <c r="Q108" s="63" t="s">
        <v>289</v>
      </c>
      <c r="R108" s="96">
        <v>91605</v>
      </c>
      <c r="S108" s="63" t="s">
        <v>239</v>
      </c>
      <c r="T108" s="63"/>
      <c r="U108" s="95" t="str">
        <f t="shared" si="0"/>
        <v>Burbank</v>
      </c>
      <c r="V108" s="95"/>
      <c r="W108" s="95" t="str">
        <f t="shared" si="3"/>
        <v>SCG</v>
      </c>
    </row>
    <row r="109" spans="1:23" ht="15" x14ac:dyDescent="0.25">
      <c r="A109" s="63">
        <v>95333</v>
      </c>
      <c r="B109" s="161" t="s">
        <v>268</v>
      </c>
      <c r="D109" s="159"/>
      <c r="E109" s="159"/>
      <c r="F109" s="63">
        <v>90057</v>
      </c>
      <c r="G109" s="63" t="s">
        <v>248</v>
      </c>
      <c r="H109" s="161"/>
      <c r="I109" s="159"/>
      <c r="N109" s="159"/>
      <c r="O109" s="93"/>
      <c r="Q109" s="63" t="s">
        <v>289</v>
      </c>
      <c r="R109" s="96">
        <v>91606</v>
      </c>
      <c r="S109" s="63" t="s">
        <v>239</v>
      </c>
      <c r="T109" s="63"/>
      <c r="U109" s="95" t="str">
        <f t="shared" si="0"/>
        <v>Burbank</v>
      </c>
      <c r="V109" s="95"/>
      <c r="W109" s="95" t="str">
        <f t="shared" si="3"/>
        <v>SCG</v>
      </c>
    </row>
    <row r="110" spans="1:23" ht="15" x14ac:dyDescent="0.25">
      <c r="A110" s="63">
        <v>93274</v>
      </c>
      <c r="B110" s="161" t="s">
        <v>268</v>
      </c>
      <c r="D110" s="159"/>
      <c r="E110" s="159"/>
      <c r="F110" s="63">
        <v>90058</v>
      </c>
      <c r="G110" s="63" t="s">
        <v>248</v>
      </c>
      <c r="H110" s="161"/>
      <c r="I110" s="159"/>
      <c r="N110" s="159"/>
      <c r="O110" s="93"/>
      <c r="Q110" s="63" t="s">
        <v>289</v>
      </c>
      <c r="R110" s="96">
        <v>91601</v>
      </c>
      <c r="S110" s="63" t="s">
        <v>239</v>
      </c>
      <c r="T110" s="63"/>
      <c r="U110" s="95" t="str">
        <f t="shared" si="0"/>
        <v>Burbank</v>
      </c>
      <c r="V110" s="95"/>
      <c r="W110" s="95" t="str">
        <f t="shared" si="3"/>
        <v>SCG</v>
      </c>
    </row>
    <row r="111" spans="1:23" ht="15" x14ac:dyDescent="0.25">
      <c r="A111" s="63">
        <v>93271</v>
      </c>
      <c r="B111" s="161" t="s">
        <v>268</v>
      </c>
      <c r="D111" s="159"/>
      <c r="E111" s="159"/>
      <c r="F111" s="63">
        <v>90058</v>
      </c>
      <c r="G111" s="63" t="s">
        <v>265</v>
      </c>
      <c r="H111" s="161"/>
      <c r="I111" s="159"/>
      <c r="N111" s="159"/>
      <c r="O111" s="93"/>
      <c r="Q111" s="63" t="s">
        <v>289</v>
      </c>
      <c r="R111" s="96">
        <v>91602</v>
      </c>
      <c r="S111" s="63" t="s">
        <v>239</v>
      </c>
      <c r="T111" s="63"/>
      <c r="U111" s="95" t="str">
        <f t="shared" si="0"/>
        <v>Burbank</v>
      </c>
      <c r="V111" s="95"/>
      <c r="W111" s="95" t="str">
        <f t="shared" si="3"/>
        <v>SCG</v>
      </c>
    </row>
    <row r="112" spans="1:23" ht="15" x14ac:dyDescent="0.25">
      <c r="A112" s="63">
        <v>95631</v>
      </c>
      <c r="B112" s="161" t="s">
        <v>268</v>
      </c>
      <c r="D112" s="159"/>
      <c r="E112" s="159"/>
      <c r="F112" s="63">
        <v>90059</v>
      </c>
      <c r="G112" s="63" t="s">
        <v>248</v>
      </c>
      <c r="H112" s="161"/>
      <c r="I112" s="159"/>
      <c r="N112" s="159"/>
      <c r="O112" s="93"/>
      <c r="Q112" s="63" t="s">
        <v>289</v>
      </c>
      <c r="R112" s="96">
        <v>90068</v>
      </c>
      <c r="S112" s="63" t="s">
        <v>239</v>
      </c>
      <c r="T112" s="63"/>
      <c r="U112" s="95" t="str">
        <f t="shared" si="0"/>
        <v>Burbank</v>
      </c>
      <c r="V112" s="95"/>
      <c r="W112" s="95" t="str">
        <f t="shared" si="3"/>
        <v>SCG</v>
      </c>
    </row>
    <row r="113" spans="1:23" ht="15" x14ac:dyDescent="0.25">
      <c r="A113" s="63">
        <v>95559</v>
      </c>
      <c r="B113" s="161" t="s">
        <v>268</v>
      </c>
      <c r="D113" s="159"/>
      <c r="E113" s="159"/>
      <c r="F113" s="63">
        <v>90060</v>
      </c>
      <c r="G113" s="63" t="s">
        <v>248</v>
      </c>
      <c r="H113" s="161"/>
      <c r="I113" s="159"/>
      <c r="N113" s="159"/>
      <c r="O113" s="93"/>
      <c r="Q113" s="63" t="s">
        <v>289</v>
      </c>
      <c r="R113" s="96">
        <v>91526</v>
      </c>
      <c r="S113" s="63" t="s">
        <v>239</v>
      </c>
      <c r="T113" s="63"/>
      <c r="U113" s="95" t="str">
        <f t="shared" si="0"/>
        <v>Burbank</v>
      </c>
      <c r="V113" s="95"/>
      <c r="W113" s="95" t="str">
        <f t="shared" si="3"/>
        <v>SCG</v>
      </c>
    </row>
    <row r="114" spans="1:23" ht="15" x14ac:dyDescent="0.25">
      <c r="A114" s="63">
        <v>95558</v>
      </c>
      <c r="B114" s="161" t="s">
        <v>268</v>
      </c>
      <c r="D114" s="159"/>
      <c r="E114" s="159"/>
      <c r="F114" s="63">
        <v>90061</v>
      </c>
      <c r="G114" s="63" t="s">
        <v>248</v>
      </c>
      <c r="H114" s="161"/>
      <c r="I114" s="159"/>
      <c r="N114" s="159"/>
      <c r="O114" s="93"/>
      <c r="Q114" s="63" t="s">
        <v>289</v>
      </c>
      <c r="R114" s="96">
        <v>91521</v>
      </c>
      <c r="S114" s="63" t="s">
        <v>239</v>
      </c>
      <c r="T114" s="63"/>
      <c r="U114" s="95" t="str">
        <f t="shared" si="0"/>
        <v>Burbank</v>
      </c>
      <c r="V114" s="95"/>
      <c r="W114" s="95" t="str">
        <f t="shared" si="3"/>
        <v>SCG</v>
      </c>
    </row>
    <row r="115" spans="1:23" ht="15" x14ac:dyDescent="0.25">
      <c r="A115" s="63">
        <v>95555</v>
      </c>
      <c r="B115" s="161" t="s">
        <v>268</v>
      </c>
      <c r="D115" s="159"/>
      <c r="E115" s="159"/>
      <c r="F115" s="63">
        <v>90062</v>
      </c>
      <c r="G115" s="63" t="s">
        <v>248</v>
      </c>
      <c r="H115" s="161"/>
      <c r="I115" s="159"/>
      <c r="N115" s="159"/>
      <c r="O115" s="93"/>
      <c r="Q115" s="63" t="s">
        <v>289</v>
      </c>
      <c r="R115" s="96">
        <v>91522</v>
      </c>
      <c r="S115" s="63" t="s">
        <v>239</v>
      </c>
      <c r="T115" s="63"/>
      <c r="U115" s="95" t="str">
        <f t="shared" si="0"/>
        <v>Burbank</v>
      </c>
      <c r="V115" s="95"/>
      <c r="W115" s="95" t="str">
        <f t="shared" si="3"/>
        <v>SCG</v>
      </c>
    </row>
    <row r="116" spans="1:23" ht="15" x14ac:dyDescent="0.25">
      <c r="A116" s="63">
        <v>95554</v>
      </c>
      <c r="B116" s="161" t="s">
        <v>268</v>
      </c>
      <c r="D116" s="159"/>
      <c r="E116" s="159"/>
      <c r="F116" s="63">
        <v>90063</v>
      </c>
      <c r="G116" s="63" t="s">
        <v>248</v>
      </c>
      <c r="H116" s="161"/>
      <c r="I116" s="159"/>
      <c r="N116" s="159"/>
      <c r="O116" s="93"/>
      <c r="Q116" s="63" t="s">
        <v>289</v>
      </c>
      <c r="R116" s="96">
        <v>91523</v>
      </c>
      <c r="S116" s="63" t="s">
        <v>239</v>
      </c>
      <c r="T116" s="63"/>
      <c r="U116" s="95" t="str">
        <f t="shared" si="0"/>
        <v>Burbank</v>
      </c>
      <c r="V116" s="95"/>
      <c r="W116" s="95" t="str">
        <f t="shared" si="3"/>
        <v>SCG</v>
      </c>
    </row>
    <row r="117" spans="1:23" ht="15" x14ac:dyDescent="0.25">
      <c r="A117" s="63">
        <v>95556</v>
      </c>
      <c r="B117" s="161" t="s">
        <v>268</v>
      </c>
      <c r="D117" s="159"/>
      <c r="E117" s="159"/>
      <c r="F117" s="63">
        <v>90064</v>
      </c>
      <c r="G117" s="63" t="s">
        <v>248</v>
      </c>
      <c r="H117" s="161"/>
      <c r="I117" s="159"/>
      <c r="N117" s="159"/>
      <c r="O117" s="93"/>
      <c r="Q117" s="63" t="s">
        <v>289</v>
      </c>
      <c r="R117" s="96">
        <v>91208</v>
      </c>
      <c r="S117" s="63" t="s">
        <v>239</v>
      </c>
      <c r="T117" s="63"/>
      <c r="U117" s="95" t="str">
        <f t="shared" ref="U117:U180" si="4">IF(S117= "Los Angeles Department of Water and Power", "LADWP", IF(S117= "City of Glendale - (CA)", "Glendale", IF(S117="City and County of San Francisco", "San Francisco", IF(S117="City of Anaheim - (CA)", "Anaheim", IF(S117="City of Burbank Water and Power", "Burbank", IF(S117="City of Palo Alto - (CA)", "Palo Alto", IF(S117= "City of Pasadena - (CA)", "Pasadena", IF(S117="City of Redding - (CA)", "Redding", IF(S117="City of Riverside - (CA)", "Riverside", IF(S117="City of Roseville - (CA)", "Roseville", IF(S117="City of Vernon", "Vernon", IF(S117="Imperial Irrigation District", "Imperial", IF(S117="Modesto Irrigation District", "Modesto", IF(S117="Sacramento Municipal Utilities District", "SMUD", IF(S117= "Santa Clara - (CA)", "Santa Clara", IF(S117 = "Turlock Irrigation District", "Turlock",  "Other"))))))))))))))))</f>
        <v>Burbank</v>
      </c>
      <c r="V117" s="95"/>
      <c r="W117" s="95" t="str">
        <f t="shared" si="3"/>
        <v>SCG</v>
      </c>
    </row>
    <row r="118" spans="1:23" ht="15" x14ac:dyDescent="0.25">
      <c r="A118" s="63">
        <v>95551</v>
      </c>
      <c r="B118" s="161" t="s">
        <v>268</v>
      </c>
      <c r="D118" s="159"/>
      <c r="E118" s="159"/>
      <c r="F118" s="63">
        <v>90065</v>
      </c>
      <c r="G118" s="63" t="s">
        <v>242</v>
      </c>
      <c r="H118" s="161"/>
      <c r="I118" s="159"/>
      <c r="N118" s="159"/>
      <c r="O118" s="93"/>
      <c r="Q118" s="63" t="s">
        <v>289</v>
      </c>
      <c r="R118" s="96">
        <v>91201</v>
      </c>
      <c r="S118" s="63" t="s">
        <v>239</v>
      </c>
      <c r="T118" s="63"/>
      <c r="U118" s="95" t="str">
        <f t="shared" si="4"/>
        <v>Burbank</v>
      </c>
      <c r="V118" s="95"/>
      <c r="W118" s="95" t="str">
        <f t="shared" si="3"/>
        <v>SCG</v>
      </c>
    </row>
    <row r="119" spans="1:23" ht="15" x14ac:dyDescent="0.25">
      <c r="A119" s="63">
        <v>95550</v>
      </c>
      <c r="B119" s="161" t="s">
        <v>268</v>
      </c>
      <c r="D119" s="159"/>
      <c r="E119" s="159"/>
      <c r="F119" s="63">
        <v>90065</v>
      </c>
      <c r="G119" s="63" t="s">
        <v>248</v>
      </c>
      <c r="H119" s="161"/>
      <c r="I119" s="159"/>
      <c r="N119" s="159"/>
      <c r="O119" s="93"/>
      <c r="Q119" s="63" t="s">
        <v>289</v>
      </c>
      <c r="R119" s="96">
        <v>91510</v>
      </c>
      <c r="S119" s="63" t="s">
        <v>239</v>
      </c>
      <c r="T119" s="63"/>
      <c r="U119" s="95" t="str">
        <f t="shared" si="4"/>
        <v>Burbank</v>
      </c>
      <c r="V119" s="95"/>
      <c r="W119" s="95" t="str">
        <f t="shared" si="3"/>
        <v>SCG</v>
      </c>
    </row>
    <row r="120" spans="1:23" ht="15" x14ac:dyDescent="0.25">
      <c r="A120" s="63">
        <v>95553</v>
      </c>
      <c r="B120" s="161" t="s">
        <v>268</v>
      </c>
      <c r="D120" s="159"/>
      <c r="E120" s="159"/>
      <c r="F120" s="63">
        <v>90066</v>
      </c>
      <c r="G120" s="63" t="s">
        <v>248</v>
      </c>
      <c r="H120" s="161"/>
      <c r="I120" s="159"/>
      <c r="N120" s="159"/>
      <c r="O120" s="93"/>
      <c r="Q120" s="63" t="s">
        <v>289</v>
      </c>
      <c r="R120" s="96">
        <v>91352</v>
      </c>
      <c r="S120" s="63" t="s">
        <v>239</v>
      </c>
      <c r="T120" s="63"/>
      <c r="U120" s="95" t="str">
        <f t="shared" si="4"/>
        <v>Burbank</v>
      </c>
      <c r="V120" s="95"/>
      <c r="W120" s="95" t="str">
        <f t="shared" si="3"/>
        <v>SCG</v>
      </c>
    </row>
    <row r="121" spans="1:23" ht="15" x14ac:dyDescent="0.25">
      <c r="A121" s="63">
        <v>95552</v>
      </c>
      <c r="B121" s="161" t="s">
        <v>268</v>
      </c>
      <c r="D121" s="159"/>
      <c r="E121" s="159"/>
      <c r="F121" s="63">
        <v>90067</v>
      </c>
      <c r="G121" s="63" t="s">
        <v>248</v>
      </c>
      <c r="H121" s="161"/>
      <c r="I121" s="159"/>
      <c r="N121" s="159"/>
      <c r="O121" s="93"/>
      <c r="Q121" s="63" t="s">
        <v>289</v>
      </c>
      <c r="R121" s="96">
        <v>90027</v>
      </c>
      <c r="S121" s="63" t="s">
        <v>239</v>
      </c>
      <c r="T121" s="63"/>
      <c r="U121" s="95" t="str">
        <f t="shared" si="4"/>
        <v>Burbank</v>
      </c>
      <c r="V121" s="95"/>
      <c r="W121" s="95" t="str">
        <f t="shared" si="3"/>
        <v>SCG</v>
      </c>
    </row>
    <row r="122" spans="1:23" ht="15" x14ac:dyDescent="0.25">
      <c r="A122" s="63">
        <v>96011</v>
      </c>
      <c r="B122" s="161" t="s">
        <v>268</v>
      </c>
      <c r="D122" s="159"/>
      <c r="E122" s="159"/>
      <c r="F122" s="63">
        <v>90068</v>
      </c>
      <c r="G122" s="63" t="s">
        <v>239</v>
      </c>
      <c r="H122" s="161"/>
      <c r="I122" s="159"/>
      <c r="N122" s="159"/>
      <c r="O122" s="93"/>
      <c r="Q122" s="63" t="s">
        <v>289</v>
      </c>
      <c r="R122" s="96">
        <v>92316</v>
      </c>
      <c r="S122" s="63" t="s">
        <v>240</v>
      </c>
      <c r="T122" s="63"/>
      <c r="U122" s="95" t="str">
        <f t="shared" si="4"/>
        <v>Other</v>
      </c>
      <c r="V122" s="95"/>
      <c r="W122" s="95" t="str">
        <f t="shared" ref="W122:W148" si="5">INDEX(J$4:L$29,MATCH(S122,J$4:J$29,0),2)</f>
        <v>SCG</v>
      </c>
    </row>
    <row r="123" spans="1:23" ht="15" x14ac:dyDescent="0.25">
      <c r="A123" s="63">
        <v>96010</v>
      </c>
      <c r="B123" s="161" t="s">
        <v>268</v>
      </c>
      <c r="D123" s="159"/>
      <c r="E123" s="159"/>
      <c r="F123" s="63">
        <v>90068</v>
      </c>
      <c r="G123" s="63" t="s">
        <v>248</v>
      </c>
      <c r="H123" s="161"/>
      <c r="I123" s="159"/>
      <c r="N123" s="159"/>
      <c r="O123" s="93"/>
      <c r="Q123" s="63" t="s">
        <v>289</v>
      </c>
      <c r="R123" s="96">
        <v>92501</v>
      </c>
      <c r="S123" s="63" t="s">
        <v>240</v>
      </c>
      <c r="T123" s="63"/>
      <c r="U123" s="95" t="str">
        <f t="shared" si="4"/>
        <v>Other</v>
      </c>
      <c r="V123" s="95"/>
      <c r="W123" s="95" t="str">
        <f t="shared" si="5"/>
        <v>SCG</v>
      </c>
    </row>
    <row r="124" spans="1:23" ht="15" x14ac:dyDescent="0.25">
      <c r="A124" s="63">
        <v>93675</v>
      </c>
      <c r="B124" s="161" t="s">
        <v>268</v>
      </c>
      <c r="D124" s="159"/>
      <c r="E124" s="159"/>
      <c r="F124" s="63">
        <v>90069</v>
      </c>
      <c r="G124" s="63" t="s">
        <v>248</v>
      </c>
      <c r="H124" s="161"/>
      <c r="I124" s="159"/>
      <c r="N124" s="159"/>
      <c r="O124" s="93"/>
      <c r="Q124" s="63" t="s">
        <v>289</v>
      </c>
      <c r="R124" s="96">
        <v>92507</v>
      </c>
      <c r="S124" s="63" t="s">
        <v>240</v>
      </c>
      <c r="T124" s="63"/>
      <c r="U124" s="95" t="str">
        <f t="shared" si="4"/>
        <v>Other</v>
      </c>
      <c r="V124" s="95"/>
      <c r="W124" s="95" t="str">
        <f t="shared" si="5"/>
        <v>SCG</v>
      </c>
    </row>
    <row r="125" spans="1:23" ht="15" x14ac:dyDescent="0.25">
      <c r="A125" s="63">
        <v>95746</v>
      </c>
      <c r="B125" s="161" t="s">
        <v>268</v>
      </c>
      <c r="D125" s="159"/>
      <c r="E125" s="159"/>
      <c r="F125" s="63">
        <v>90070</v>
      </c>
      <c r="G125" s="63" t="s">
        <v>248</v>
      </c>
      <c r="H125" s="161"/>
      <c r="I125" s="159"/>
      <c r="N125" s="159"/>
      <c r="O125" s="93"/>
      <c r="Q125" s="63" t="s">
        <v>289</v>
      </c>
      <c r="R125" s="96">
        <v>92313</v>
      </c>
      <c r="S125" s="63" t="s">
        <v>240</v>
      </c>
      <c r="T125" s="63"/>
      <c r="U125" s="95" t="str">
        <f t="shared" si="4"/>
        <v>Other</v>
      </c>
      <c r="V125" s="95"/>
      <c r="W125" s="95" t="str">
        <f t="shared" si="5"/>
        <v>SCG</v>
      </c>
    </row>
    <row r="126" spans="1:23" ht="15" x14ac:dyDescent="0.25">
      <c r="A126" s="63">
        <v>95747</v>
      </c>
      <c r="B126" s="161" t="s">
        <v>268</v>
      </c>
      <c r="D126" s="159"/>
      <c r="E126" s="159"/>
      <c r="F126" s="63">
        <v>90071</v>
      </c>
      <c r="G126" s="63" t="s">
        <v>248</v>
      </c>
      <c r="H126" s="161"/>
      <c r="I126" s="159"/>
      <c r="N126" s="159"/>
      <c r="O126" s="93"/>
      <c r="Q126" s="63" t="s">
        <v>289</v>
      </c>
      <c r="R126" s="96">
        <v>92408</v>
      </c>
      <c r="S126" s="63" t="s">
        <v>240</v>
      </c>
      <c r="T126" s="63"/>
      <c r="U126" s="95" t="str">
        <f t="shared" si="4"/>
        <v>Other</v>
      </c>
      <c r="V126" s="95"/>
      <c r="W126" s="95" t="str">
        <f t="shared" si="5"/>
        <v>SCG</v>
      </c>
    </row>
    <row r="127" spans="1:23" ht="15" x14ac:dyDescent="0.25">
      <c r="A127" s="63">
        <v>95742</v>
      </c>
      <c r="B127" s="161" t="s">
        <v>268</v>
      </c>
      <c r="D127" s="159"/>
      <c r="E127" s="159"/>
      <c r="F127" s="63">
        <v>90072</v>
      </c>
      <c r="G127" s="63" t="s">
        <v>248</v>
      </c>
      <c r="H127" s="161"/>
      <c r="I127" s="159"/>
      <c r="N127" s="159"/>
      <c r="O127" s="93"/>
      <c r="Q127" s="63" t="s">
        <v>289</v>
      </c>
      <c r="R127" s="96">
        <v>92354</v>
      </c>
      <c r="S127" s="63" t="s">
        <v>240</v>
      </c>
      <c r="T127" s="63"/>
      <c r="U127" s="95" t="str">
        <f t="shared" si="4"/>
        <v>Other</v>
      </c>
      <c r="V127" s="95"/>
      <c r="W127" s="95" t="str">
        <f t="shared" si="5"/>
        <v>SCG</v>
      </c>
    </row>
    <row r="128" spans="1:23" ht="15" x14ac:dyDescent="0.25">
      <c r="A128" s="63">
        <v>94596</v>
      </c>
      <c r="B128" s="161" t="s">
        <v>268</v>
      </c>
      <c r="D128" s="159"/>
      <c r="E128" s="159"/>
      <c r="F128" s="63">
        <v>90073</v>
      </c>
      <c r="G128" s="63" t="s">
        <v>248</v>
      </c>
      <c r="H128" s="161"/>
      <c r="I128" s="159"/>
      <c r="N128" s="159"/>
      <c r="O128" s="93"/>
      <c r="Q128" s="63" t="s">
        <v>289</v>
      </c>
      <c r="R128" s="96">
        <v>92324</v>
      </c>
      <c r="S128" s="63" t="s">
        <v>240</v>
      </c>
      <c r="T128" s="63"/>
      <c r="U128" s="95" t="str">
        <f t="shared" si="4"/>
        <v>Other</v>
      </c>
      <c r="V128" s="95"/>
      <c r="W128" s="95" t="str">
        <f t="shared" si="5"/>
        <v>SCG</v>
      </c>
    </row>
    <row r="129" spans="1:23" ht="15" x14ac:dyDescent="0.25">
      <c r="A129" s="63">
        <v>94597</v>
      </c>
      <c r="B129" s="161" t="s">
        <v>268</v>
      </c>
      <c r="D129" s="159"/>
      <c r="E129" s="159"/>
      <c r="F129" s="63">
        <v>90074</v>
      </c>
      <c r="G129" s="63" t="s">
        <v>248</v>
      </c>
      <c r="H129" s="161"/>
      <c r="I129" s="159"/>
      <c r="N129" s="159"/>
      <c r="O129" s="93"/>
      <c r="Q129" s="63" t="s">
        <v>289</v>
      </c>
      <c r="R129" s="96">
        <v>92410</v>
      </c>
      <c r="S129" s="63" t="s">
        <v>240</v>
      </c>
      <c r="T129" s="63"/>
      <c r="U129" s="95" t="str">
        <f t="shared" si="4"/>
        <v>Other</v>
      </c>
      <c r="V129" s="95"/>
      <c r="W129" s="95" t="str">
        <f t="shared" si="5"/>
        <v>SCG</v>
      </c>
    </row>
    <row r="130" spans="1:23" ht="15" x14ac:dyDescent="0.25">
      <c r="A130" s="63">
        <v>94595</v>
      </c>
      <c r="B130" s="161" t="s">
        <v>268</v>
      </c>
      <c r="D130" s="159"/>
      <c r="E130" s="159"/>
      <c r="F130" s="63">
        <v>90075</v>
      </c>
      <c r="G130" s="63" t="s">
        <v>248</v>
      </c>
      <c r="H130" s="161"/>
      <c r="I130" s="159"/>
      <c r="N130" s="159"/>
      <c r="O130" s="93"/>
      <c r="Q130" s="63" t="s">
        <v>289</v>
      </c>
      <c r="R130" s="96">
        <v>92376</v>
      </c>
      <c r="S130" s="63" t="s">
        <v>240</v>
      </c>
      <c r="T130" s="63"/>
      <c r="U130" s="95" t="str">
        <f t="shared" si="4"/>
        <v>Other</v>
      </c>
      <c r="V130" s="95"/>
      <c r="W130" s="95" t="str">
        <f t="shared" si="5"/>
        <v>SCG</v>
      </c>
    </row>
    <row r="131" spans="1:23" ht="15" x14ac:dyDescent="0.25">
      <c r="A131" s="63">
        <v>94592</v>
      </c>
      <c r="B131" s="161" t="s">
        <v>268</v>
      </c>
      <c r="D131" s="159"/>
      <c r="E131" s="159"/>
      <c r="F131" s="63">
        <v>90076</v>
      </c>
      <c r="G131" s="63" t="s">
        <v>248</v>
      </c>
      <c r="H131" s="161"/>
      <c r="I131" s="159"/>
      <c r="N131" s="159"/>
      <c r="O131" s="93"/>
      <c r="Q131" s="63" t="s">
        <v>289</v>
      </c>
      <c r="R131" s="96">
        <v>92882</v>
      </c>
      <c r="S131" s="63" t="s">
        <v>241</v>
      </c>
      <c r="T131" s="63"/>
      <c r="U131" s="95" t="str">
        <f t="shared" si="4"/>
        <v>Other</v>
      </c>
      <c r="V131" s="95"/>
      <c r="W131" s="95" t="str">
        <f t="shared" si="5"/>
        <v>SCG</v>
      </c>
    </row>
    <row r="132" spans="1:23" ht="15" x14ac:dyDescent="0.25">
      <c r="A132" s="63">
        <v>94591</v>
      </c>
      <c r="B132" s="161" t="s">
        <v>268</v>
      </c>
      <c r="D132" s="159"/>
      <c r="E132" s="159"/>
      <c r="F132" s="63">
        <v>90077</v>
      </c>
      <c r="G132" s="63" t="s">
        <v>248</v>
      </c>
      <c r="H132" s="161"/>
      <c r="I132" s="159"/>
      <c r="N132" s="159"/>
      <c r="O132" s="93"/>
      <c r="Q132" s="63" t="s">
        <v>289</v>
      </c>
      <c r="R132" s="96">
        <v>92883</v>
      </c>
      <c r="S132" s="63" t="s">
        <v>241</v>
      </c>
      <c r="T132" s="63"/>
      <c r="U132" s="95" t="str">
        <f t="shared" si="4"/>
        <v>Other</v>
      </c>
      <c r="V132" s="95"/>
      <c r="W132" s="95" t="str">
        <f t="shared" si="5"/>
        <v>SCG</v>
      </c>
    </row>
    <row r="133" spans="1:23" ht="15" x14ac:dyDescent="0.25">
      <c r="A133" s="63">
        <v>94598</v>
      </c>
      <c r="B133" s="161" t="s">
        <v>268</v>
      </c>
      <c r="D133" s="159"/>
      <c r="E133" s="159"/>
      <c r="F133" s="63">
        <v>90078</v>
      </c>
      <c r="G133" s="63" t="s">
        <v>248</v>
      </c>
      <c r="H133" s="161"/>
      <c r="I133" s="159"/>
      <c r="N133" s="159"/>
      <c r="O133" s="93"/>
      <c r="Q133" s="63" t="s">
        <v>289</v>
      </c>
      <c r="R133" s="96">
        <v>92880</v>
      </c>
      <c r="S133" s="63" t="s">
        <v>241</v>
      </c>
      <c r="T133" s="63"/>
      <c r="U133" s="95" t="str">
        <f t="shared" si="4"/>
        <v>Other</v>
      </c>
      <c r="V133" s="95"/>
      <c r="W133" s="95" t="str">
        <f t="shared" si="5"/>
        <v>SCG</v>
      </c>
    </row>
    <row r="134" spans="1:23" ht="15" x14ac:dyDescent="0.25">
      <c r="A134" s="63">
        <v>94599</v>
      </c>
      <c r="B134" s="161" t="s">
        <v>268</v>
      </c>
      <c r="D134" s="159"/>
      <c r="E134" s="159"/>
      <c r="F134" s="63">
        <v>90079</v>
      </c>
      <c r="G134" s="63" t="s">
        <v>248</v>
      </c>
      <c r="H134" s="161"/>
      <c r="I134" s="159"/>
      <c r="N134" s="159"/>
      <c r="O134" s="93"/>
      <c r="Q134" s="63" t="s">
        <v>289</v>
      </c>
      <c r="R134" s="96">
        <v>92881</v>
      </c>
      <c r="S134" s="63" t="s">
        <v>241</v>
      </c>
      <c r="T134" s="63"/>
      <c r="U134" s="95" t="str">
        <f t="shared" si="4"/>
        <v>Other</v>
      </c>
      <c r="V134" s="95"/>
      <c r="W134" s="95" t="str">
        <f t="shared" si="5"/>
        <v>SCG</v>
      </c>
    </row>
    <row r="135" spans="1:23" ht="15" x14ac:dyDescent="0.25">
      <c r="A135" s="63">
        <v>93744</v>
      </c>
      <c r="B135" s="161" t="s">
        <v>268</v>
      </c>
      <c r="D135" s="159"/>
      <c r="E135" s="159"/>
      <c r="F135" s="63">
        <v>90080</v>
      </c>
      <c r="G135" s="63" t="s">
        <v>248</v>
      </c>
      <c r="H135" s="161"/>
      <c r="I135" s="159"/>
      <c r="N135" s="159"/>
      <c r="O135" s="93"/>
      <c r="Q135" s="63" t="s">
        <v>289</v>
      </c>
      <c r="R135" s="96">
        <v>92503</v>
      </c>
      <c r="S135" s="63" t="s">
        <v>241</v>
      </c>
      <c r="T135" s="63"/>
      <c r="U135" s="95" t="str">
        <f t="shared" si="4"/>
        <v>Other</v>
      </c>
      <c r="V135" s="95"/>
      <c r="W135" s="95" t="str">
        <f t="shared" si="5"/>
        <v>SCG</v>
      </c>
    </row>
    <row r="136" spans="1:23" ht="15" x14ac:dyDescent="0.25">
      <c r="A136" s="63">
        <v>93745</v>
      </c>
      <c r="B136" s="161" t="s">
        <v>268</v>
      </c>
      <c r="D136" s="159"/>
      <c r="E136" s="159"/>
      <c r="F136" s="63">
        <v>90081</v>
      </c>
      <c r="G136" s="63" t="s">
        <v>248</v>
      </c>
      <c r="H136" s="161"/>
      <c r="I136" s="159"/>
      <c r="N136" s="159"/>
      <c r="O136" s="93"/>
      <c r="Q136" s="63" t="s">
        <v>289</v>
      </c>
      <c r="R136" s="96">
        <v>92879</v>
      </c>
      <c r="S136" s="63" t="s">
        <v>241</v>
      </c>
      <c r="T136" s="63"/>
      <c r="U136" s="95" t="str">
        <f t="shared" si="4"/>
        <v>Other</v>
      </c>
      <c r="V136" s="95"/>
      <c r="W136" s="95" t="str">
        <f t="shared" si="5"/>
        <v>SCG</v>
      </c>
    </row>
    <row r="137" spans="1:23" ht="15" x14ac:dyDescent="0.25">
      <c r="A137" s="63">
        <v>93740</v>
      </c>
      <c r="B137" s="161" t="s">
        <v>268</v>
      </c>
      <c r="D137" s="159"/>
      <c r="E137" s="159"/>
      <c r="F137" s="63">
        <v>90082</v>
      </c>
      <c r="G137" s="63" t="s">
        <v>248</v>
      </c>
      <c r="H137" s="161"/>
      <c r="I137" s="159"/>
      <c r="N137" s="159"/>
      <c r="O137" s="93"/>
      <c r="Q137" s="63" t="s">
        <v>289</v>
      </c>
      <c r="R137" s="96">
        <v>92878</v>
      </c>
      <c r="S137" s="63" t="s">
        <v>241</v>
      </c>
      <c r="T137" s="63"/>
      <c r="U137" s="95" t="str">
        <f t="shared" si="4"/>
        <v>Other</v>
      </c>
      <c r="V137" s="95"/>
      <c r="W137" s="95" t="str">
        <f t="shared" si="5"/>
        <v>SCG</v>
      </c>
    </row>
    <row r="138" spans="1:23" ht="15" x14ac:dyDescent="0.25">
      <c r="A138" s="63">
        <v>93741</v>
      </c>
      <c r="B138" s="161" t="s">
        <v>268</v>
      </c>
      <c r="D138" s="159"/>
      <c r="E138" s="159"/>
      <c r="F138" s="63">
        <v>90083</v>
      </c>
      <c r="G138" s="63" t="s">
        <v>248</v>
      </c>
      <c r="H138" s="161"/>
      <c r="I138" s="159"/>
      <c r="N138" s="159"/>
      <c r="O138" s="93"/>
      <c r="Q138" s="63" t="s">
        <v>289</v>
      </c>
      <c r="R138" s="96">
        <v>92877</v>
      </c>
      <c r="S138" s="63" t="s">
        <v>241</v>
      </c>
      <c r="T138" s="63"/>
      <c r="U138" s="95" t="str">
        <f t="shared" si="4"/>
        <v>Other</v>
      </c>
      <c r="V138" s="95"/>
      <c r="W138" s="95" t="str">
        <f t="shared" si="5"/>
        <v>SCG</v>
      </c>
    </row>
    <row r="139" spans="1:23" ht="15" x14ac:dyDescent="0.25">
      <c r="A139" s="63">
        <v>93943</v>
      </c>
      <c r="B139" s="161" t="s">
        <v>268</v>
      </c>
      <c r="D139" s="159"/>
      <c r="E139" s="159"/>
      <c r="F139" s="63">
        <v>90084</v>
      </c>
      <c r="G139" s="63" t="s">
        <v>248</v>
      </c>
      <c r="H139" s="161"/>
      <c r="I139" s="159"/>
      <c r="N139" s="159"/>
      <c r="O139" s="93"/>
      <c r="Q139" s="63" t="s">
        <v>289</v>
      </c>
      <c r="R139" s="96">
        <v>92860</v>
      </c>
      <c r="S139" s="63" t="s">
        <v>241</v>
      </c>
      <c r="T139" s="63"/>
      <c r="U139" s="95" t="str">
        <f t="shared" si="4"/>
        <v>Other</v>
      </c>
      <c r="V139" s="95"/>
      <c r="W139" s="95" t="str">
        <f t="shared" si="5"/>
        <v>SCG</v>
      </c>
    </row>
    <row r="140" spans="1:23" ht="15" x14ac:dyDescent="0.25">
      <c r="A140" s="63">
        <v>93944</v>
      </c>
      <c r="B140" s="161" t="s">
        <v>268</v>
      </c>
      <c r="D140" s="159"/>
      <c r="E140" s="159"/>
      <c r="F140" s="63">
        <v>90086</v>
      </c>
      <c r="G140" s="63" t="s">
        <v>248</v>
      </c>
      <c r="H140" s="161"/>
      <c r="I140" s="159"/>
      <c r="N140" s="159"/>
      <c r="O140" s="93"/>
      <c r="Q140" s="63" t="s">
        <v>289</v>
      </c>
      <c r="R140" s="96">
        <v>92882</v>
      </c>
      <c r="S140" s="63" t="s">
        <v>241</v>
      </c>
      <c r="T140" s="63"/>
      <c r="U140" s="95" t="str">
        <f t="shared" si="4"/>
        <v>Other</v>
      </c>
      <c r="V140" s="95"/>
      <c r="W140" s="95" t="str">
        <f t="shared" si="5"/>
        <v>SCG</v>
      </c>
    </row>
    <row r="141" spans="1:23" ht="15" x14ac:dyDescent="0.25">
      <c r="A141" s="63">
        <v>94624</v>
      </c>
      <c r="B141" s="161" t="s">
        <v>268</v>
      </c>
      <c r="D141" s="159"/>
      <c r="E141" s="159"/>
      <c r="F141" s="63">
        <v>90087</v>
      </c>
      <c r="G141" s="63" t="s">
        <v>248</v>
      </c>
      <c r="H141" s="161"/>
      <c r="I141" s="159"/>
      <c r="N141" s="159"/>
      <c r="O141" s="93"/>
      <c r="Q141" s="63" t="s">
        <v>289</v>
      </c>
      <c r="R141" s="96">
        <v>92883</v>
      </c>
      <c r="S141" s="63" t="s">
        <v>241</v>
      </c>
      <c r="T141" s="63"/>
      <c r="U141" s="95" t="str">
        <f t="shared" si="4"/>
        <v>Other</v>
      </c>
      <c r="V141" s="95"/>
      <c r="W141" s="95" t="str">
        <f t="shared" si="5"/>
        <v>SCG</v>
      </c>
    </row>
    <row r="142" spans="1:23" ht="15" x14ac:dyDescent="0.25">
      <c r="A142" s="63">
        <v>94620</v>
      </c>
      <c r="B142" s="161" t="s">
        <v>268</v>
      </c>
      <c r="D142" s="159"/>
      <c r="E142" s="159"/>
      <c r="F142" s="63">
        <v>90088</v>
      </c>
      <c r="G142" s="63" t="s">
        <v>248</v>
      </c>
      <c r="H142" s="161"/>
      <c r="I142" s="159"/>
      <c r="N142" s="159"/>
      <c r="O142" s="93"/>
      <c r="Q142" s="63" t="s">
        <v>289</v>
      </c>
      <c r="R142" s="96">
        <v>92880</v>
      </c>
      <c r="S142" s="63" t="s">
        <v>241</v>
      </c>
      <c r="T142" s="63"/>
      <c r="U142" s="95" t="str">
        <f t="shared" si="4"/>
        <v>Other</v>
      </c>
      <c r="V142" s="95"/>
      <c r="W142" s="95" t="str">
        <f t="shared" si="5"/>
        <v>SCG</v>
      </c>
    </row>
    <row r="143" spans="1:23" ht="15" x14ac:dyDescent="0.25">
      <c r="A143" s="63">
        <v>94621</v>
      </c>
      <c r="B143" s="161" t="s">
        <v>268</v>
      </c>
      <c r="D143" s="159"/>
      <c r="E143" s="159"/>
      <c r="F143" s="63">
        <v>90089</v>
      </c>
      <c r="G143" s="63" t="s">
        <v>248</v>
      </c>
      <c r="H143" s="161"/>
      <c r="I143" s="159"/>
      <c r="N143" s="159"/>
      <c r="O143" s="93"/>
      <c r="Q143" s="63" t="s">
        <v>289</v>
      </c>
      <c r="R143" s="96">
        <v>92881</v>
      </c>
      <c r="S143" s="63" t="s">
        <v>241</v>
      </c>
      <c r="T143" s="63"/>
      <c r="U143" s="95" t="str">
        <f t="shared" si="4"/>
        <v>Other</v>
      </c>
      <c r="V143" s="95"/>
      <c r="W143" s="95" t="str">
        <f t="shared" si="5"/>
        <v>SCG</v>
      </c>
    </row>
    <row r="144" spans="1:23" ht="15" x14ac:dyDescent="0.25">
      <c r="A144" s="63">
        <v>94622</v>
      </c>
      <c r="B144" s="161" t="s">
        <v>268</v>
      </c>
      <c r="D144" s="159"/>
      <c r="E144" s="159"/>
      <c r="F144" s="63">
        <v>90090</v>
      </c>
      <c r="G144" s="63" t="s">
        <v>248</v>
      </c>
      <c r="H144" s="161"/>
      <c r="I144" s="159"/>
      <c r="N144" s="159"/>
      <c r="O144" s="93"/>
      <c r="Q144" s="63" t="s">
        <v>289</v>
      </c>
      <c r="R144" s="96">
        <v>92503</v>
      </c>
      <c r="S144" s="63" t="s">
        <v>241</v>
      </c>
      <c r="T144" s="63"/>
      <c r="U144" s="95" t="str">
        <f t="shared" si="4"/>
        <v>Other</v>
      </c>
      <c r="V144" s="95"/>
      <c r="W144" s="95" t="str">
        <f t="shared" si="5"/>
        <v>SCG</v>
      </c>
    </row>
    <row r="145" spans="1:23" ht="15" x14ac:dyDescent="0.25">
      <c r="A145" s="63">
        <v>94623</v>
      </c>
      <c r="B145" s="161" t="s">
        <v>268</v>
      </c>
      <c r="D145" s="159"/>
      <c r="E145" s="159"/>
      <c r="F145" s="63">
        <v>90093</v>
      </c>
      <c r="G145" s="63" t="s">
        <v>248</v>
      </c>
      <c r="H145" s="161"/>
      <c r="I145" s="159"/>
      <c r="N145" s="159"/>
      <c r="O145" s="93"/>
      <c r="Q145" s="63" t="s">
        <v>289</v>
      </c>
      <c r="R145" s="96">
        <v>92879</v>
      </c>
      <c r="S145" s="63" t="s">
        <v>241</v>
      </c>
      <c r="T145" s="63"/>
      <c r="U145" s="95" t="str">
        <f t="shared" si="4"/>
        <v>Other</v>
      </c>
      <c r="V145" s="95"/>
      <c r="W145" s="95" t="str">
        <f t="shared" si="5"/>
        <v>SCG</v>
      </c>
    </row>
    <row r="146" spans="1:23" ht="15" x14ac:dyDescent="0.25">
      <c r="A146" s="63">
        <v>93536</v>
      </c>
      <c r="B146" s="161" t="s">
        <v>268</v>
      </c>
      <c r="D146" s="159"/>
      <c r="E146" s="159"/>
      <c r="F146" s="63">
        <v>90094</v>
      </c>
      <c r="G146" s="63" t="s">
        <v>248</v>
      </c>
      <c r="H146" s="161"/>
      <c r="I146" s="159"/>
      <c r="N146" s="159"/>
      <c r="O146" s="93"/>
      <c r="Q146" s="63" t="s">
        <v>289</v>
      </c>
      <c r="R146" s="96">
        <v>92878</v>
      </c>
      <c r="S146" s="63" t="s">
        <v>241</v>
      </c>
      <c r="T146" s="63"/>
      <c r="U146" s="95" t="str">
        <f t="shared" si="4"/>
        <v>Other</v>
      </c>
      <c r="V146" s="95"/>
      <c r="W146" s="95" t="str">
        <f t="shared" si="5"/>
        <v>SCG</v>
      </c>
    </row>
    <row r="147" spans="1:23" ht="15" x14ac:dyDescent="0.25">
      <c r="A147" s="63">
        <v>94707</v>
      </c>
      <c r="B147" s="161" t="s">
        <v>268</v>
      </c>
      <c r="D147" s="159"/>
      <c r="E147" s="159"/>
      <c r="F147" s="63">
        <v>90095</v>
      </c>
      <c r="G147" s="63" t="s">
        <v>248</v>
      </c>
      <c r="H147" s="161"/>
      <c r="I147" s="159"/>
      <c r="N147" s="159"/>
      <c r="O147" s="93"/>
      <c r="Q147" s="63" t="s">
        <v>289</v>
      </c>
      <c r="R147" s="96">
        <v>92877</v>
      </c>
      <c r="S147" s="63" t="s">
        <v>241</v>
      </c>
      <c r="T147" s="63"/>
      <c r="U147" s="95" t="str">
        <f t="shared" si="4"/>
        <v>Other</v>
      </c>
      <c r="V147" s="95"/>
      <c r="W147" s="95" t="str">
        <f t="shared" si="5"/>
        <v>SCG</v>
      </c>
    </row>
    <row r="148" spans="1:23" ht="15" x14ac:dyDescent="0.25">
      <c r="A148" s="63">
        <v>94706</v>
      </c>
      <c r="B148" s="161" t="s">
        <v>268</v>
      </c>
      <c r="D148" s="159"/>
      <c r="E148" s="159"/>
      <c r="F148" s="63">
        <v>90099</v>
      </c>
      <c r="G148" s="63" t="s">
        <v>248</v>
      </c>
      <c r="H148" s="161"/>
      <c r="I148" s="159"/>
      <c r="N148" s="159"/>
      <c r="O148" s="93"/>
      <c r="Q148" s="63" t="s">
        <v>289</v>
      </c>
      <c r="R148" s="96">
        <v>92860</v>
      </c>
      <c r="S148" s="63" t="s">
        <v>241</v>
      </c>
      <c r="T148" s="63"/>
      <c r="U148" s="95" t="str">
        <f t="shared" si="4"/>
        <v>Other</v>
      </c>
      <c r="V148" s="95"/>
      <c r="W148" s="95" t="str">
        <f t="shared" si="5"/>
        <v>SCG</v>
      </c>
    </row>
    <row r="149" spans="1:23" ht="15" x14ac:dyDescent="0.25">
      <c r="A149" s="63">
        <v>94705</v>
      </c>
      <c r="B149" s="161" t="s">
        <v>268</v>
      </c>
      <c r="D149" s="159"/>
      <c r="E149" s="159"/>
      <c r="F149" s="63">
        <v>90101</v>
      </c>
      <c r="G149" s="63" t="s">
        <v>265</v>
      </c>
      <c r="H149" s="161"/>
      <c r="I149" s="159"/>
      <c r="N149" s="159"/>
      <c r="O149" s="93"/>
      <c r="Q149" s="63" t="s">
        <v>289</v>
      </c>
      <c r="R149" s="96">
        <v>91210</v>
      </c>
      <c r="S149" s="63" t="s">
        <v>242</v>
      </c>
      <c r="T149" s="63"/>
      <c r="U149" s="95" t="str">
        <f t="shared" si="4"/>
        <v>Glendale</v>
      </c>
      <c r="V149" s="95"/>
      <c r="W149" s="95" t="str">
        <f t="shared" ref="W149:W179" si="6">IF(U149 = "Other", " ", INDEX(B$4:C$29, MATCH(U149, C$4:C$29,0), 1) )</f>
        <v>SCG</v>
      </c>
    </row>
    <row r="150" spans="1:23" ht="15" x14ac:dyDescent="0.25">
      <c r="A150" s="63">
        <v>94704</v>
      </c>
      <c r="B150" s="161" t="s">
        <v>268</v>
      </c>
      <c r="D150" s="159"/>
      <c r="E150" s="159"/>
      <c r="F150" s="63">
        <v>90189</v>
      </c>
      <c r="G150" s="63" t="s">
        <v>248</v>
      </c>
      <c r="H150" s="161"/>
      <c r="I150" s="159"/>
      <c r="N150" s="159"/>
      <c r="O150" s="93"/>
      <c r="Q150" s="63" t="s">
        <v>289</v>
      </c>
      <c r="R150" s="96">
        <v>91214</v>
      </c>
      <c r="S150" s="63" t="s">
        <v>242</v>
      </c>
      <c r="T150" s="63"/>
      <c r="U150" s="95" t="str">
        <f t="shared" si="4"/>
        <v>Glendale</v>
      </c>
      <c r="V150" s="95"/>
      <c r="W150" s="95" t="str">
        <f t="shared" si="6"/>
        <v>SCG</v>
      </c>
    </row>
    <row r="151" spans="1:23" ht="15" x14ac:dyDescent="0.25">
      <c r="A151" s="63">
        <v>94703</v>
      </c>
      <c r="B151" s="161" t="s">
        <v>268</v>
      </c>
      <c r="D151" s="159"/>
      <c r="E151" s="159"/>
      <c r="F151" s="63">
        <v>90209</v>
      </c>
      <c r="G151" s="63" t="s">
        <v>248</v>
      </c>
      <c r="H151" s="161"/>
      <c r="I151" s="159"/>
      <c r="N151" s="159"/>
      <c r="O151" s="93"/>
      <c r="Q151" s="63" t="s">
        <v>289</v>
      </c>
      <c r="R151" s="96">
        <v>91046</v>
      </c>
      <c r="S151" s="63" t="s">
        <v>242</v>
      </c>
      <c r="T151" s="63"/>
      <c r="U151" s="95" t="str">
        <f t="shared" si="4"/>
        <v>Glendale</v>
      </c>
      <c r="V151" s="95"/>
      <c r="W151" s="95" t="str">
        <f t="shared" si="6"/>
        <v>SCG</v>
      </c>
    </row>
    <row r="152" spans="1:23" ht="15" x14ac:dyDescent="0.25">
      <c r="A152" s="63">
        <v>94702</v>
      </c>
      <c r="B152" s="161" t="s">
        <v>268</v>
      </c>
      <c r="D152" s="159"/>
      <c r="E152" s="159"/>
      <c r="F152" s="63">
        <v>90210</v>
      </c>
      <c r="G152" s="63" t="s">
        <v>248</v>
      </c>
      <c r="H152" s="161"/>
      <c r="I152" s="159"/>
      <c r="N152" s="159"/>
      <c r="O152" s="93"/>
      <c r="Q152" s="63" t="s">
        <v>289</v>
      </c>
      <c r="R152" s="96">
        <v>91506</v>
      </c>
      <c r="S152" s="63" t="s">
        <v>242</v>
      </c>
      <c r="T152" s="63"/>
      <c r="U152" s="95" t="str">
        <f t="shared" si="4"/>
        <v>Glendale</v>
      </c>
      <c r="V152" s="95"/>
      <c r="W152" s="95" t="str">
        <f t="shared" si="6"/>
        <v>SCG</v>
      </c>
    </row>
    <row r="153" spans="1:23" ht="15" x14ac:dyDescent="0.25">
      <c r="A153" s="63">
        <v>94701</v>
      </c>
      <c r="B153" s="161" t="s">
        <v>268</v>
      </c>
      <c r="D153" s="159"/>
      <c r="E153" s="159"/>
      <c r="F153" s="63">
        <v>90211</v>
      </c>
      <c r="G153" s="63" t="s">
        <v>248</v>
      </c>
      <c r="H153" s="161"/>
      <c r="I153" s="159"/>
      <c r="N153" s="159"/>
      <c r="O153" s="93"/>
      <c r="Q153" s="63" t="s">
        <v>289</v>
      </c>
      <c r="R153" s="96">
        <v>91502</v>
      </c>
      <c r="S153" s="63" t="s">
        <v>242</v>
      </c>
      <c r="T153" s="63"/>
      <c r="U153" s="95" t="str">
        <f t="shared" si="4"/>
        <v>Glendale</v>
      </c>
      <c r="V153" s="95"/>
      <c r="W153" s="95" t="str">
        <f t="shared" si="6"/>
        <v>SCG</v>
      </c>
    </row>
    <row r="154" spans="1:23" ht="15" x14ac:dyDescent="0.25">
      <c r="A154" s="63">
        <v>95076</v>
      </c>
      <c r="B154" s="161" t="s">
        <v>268</v>
      </c>
      <c r="D154" s="159"/>
      <c r="E154" s="159"/>
      <c r="F154" s="63">
        <v>90212</v>
      </c>
      <c r="G154" s="63" t="s">
        <v>248</v>
      </c>
      <c r="H154" s="161"/>
      <c r="I154" s="159"/>
      <c r="N154" s="159"/>
      <c r="O154" s="93"/>
      <c r="Q154" s="63" t="s">
        <v>289</v>
      </c>
      <c r="R154" s="96">
        <v>91501</v>
      </c>
      <c r="S154" s="63" t="s">
        <v>242</v>
      </c>
      <c r="T154" s="63"/>
      <c r="U154" s="95" t="str">
        <f t="shared" si="4"/>
        <v>Glendale</v>
      </c>
      <c r="V154" s="95"/>
      <c r="W154" s="95" t="str">
        <f t="shared" si="6"/>
        <v>SCG</v>
      </c>
    </row>
    <row r="155" spans="1:23" ht="15" x14ac:dyDescent="0.25">
      <c r="A155" s="63">
        <v>95077</v>
      </c>
      <c r="B155" s="161" t="s">
        <v>268</v>
      </c>
      <c r="D155" s="159"/>
      <c r="E155" s="159"/>
      <c r="F155" s="63">
        <v>90213</v>
      </c>
      <c r="G155" s="63" t="s">
        <v>248</v>
      </c>
      <c r="H155" s="161"/>
      <c r="I155" s="159"/>
      <c r="N155" s="159"/>
      <c r="O155" s="93"/>
      <c r="Q155" s="63" t="s">
        <v>289</v>
      </c>
      <c r="R155" s="96">
        <v>91393</v>
      </c>
      <c r="S155" s="63" t="s">
        <v>242</v>
      </c>
      <c r="T155" s="63"/>
      <c r="U155" s="95" t="str">
        <f t="shared" si="4"/>
        <v>Glendale</v>
      </c>
      <c r="V155" s="95"/>
      <c r="W155" s="95" t="str">
        <f t="shared" si="6"/>
        <v>SCG</v>
      </c>
    </row>
    <row r="156" spans="1:23" ht="15" x14ac:dyDescent="0.25">
      <c r="A156" s="63">
        <v>95075</v>
      </c>
      <c r="B156" s="161" t="s">
        <v>268</v>
      </c>
      <c r="D156" s="159"/>
      <c r="E156" s="159"/>
      <c r="F156" s="63">
        <v>90230</v>
      </c>
      <c r="G156" s="63" t="s">
        <v>248</v>
      </c>
      <c r="H156" s="161"/>
      <c r="I156" s="159"/>
      <c r="N156" s="159"/>
      <c r="O156" s="93"/>
      <c r="Q156" s="63" t="s">
        <v>289</v>
      </c>
      <c r="R156" s="96">
        <v>90039</v>
      </c>
      <c r="S156" s="63" t="s">
        <v>242</v>
      </c>
      <c r="T156" s="63"/>
      <c r="U156" s="95" t="str">
        <f t="shared" si="4"/>
        <v>Glendale</v>
      </c>
      <c r="V156" s="95"/>
      <c r="W156" s="95" t="str">
        <f t="shared" si="6"/>
        <v>SCG</v>
      </c>
    </row>
    <row r="157" spans="1:23" ht="15" x14ac:dyDescent="0.25">
      <c r="A157" s="63">
        <v>95073</v>
      </c>
      <c r="B157" s="161" t="s">
        <v>268</v>
      </c>
      <c r="D157" s="159"/>
      <c r="E157" s="159"/>
      <c r="F157" s="63">
        <v>90231</v>
      </c>
      <c r="G157" s="63" t="s">
        <v>248</v>
      </c>
      <c r="H157" s="161"/>
      <c r="I157" s="159"/>
      <c r="N157" s="159"/>
      <c r="O157" s="93"/>
      <c r="Q157" s="63" t="s">
        <v>289</v>
      </c>
      <c r="R157" s="96">
        <v>91205</v>
      </c>
      <c r="S157" s="63" t="s">
        <v>242</v>
      </c>
      <c r="T157" s="63"/>
      <c r="U157" s="95" t="str">
        <f t="shared" si="4"/>
        <v>Glendale</v>
      </c>
      <c r="V157" s="95"/>
      <c r="W157" s="95" t="str">
        <f t="shared" si="6"/>
        <v>SCG</v>
      </c>
    </row>
    <row r="158" spans="1:23" ht="15" x14ac:dyDescent="0.25">
      <c r="A158" s="63">
        <v>95070</v>
      </c>
      <c r="B158" s="161" t="s">
        <v>268</v>
      </c>
      <c r="D158" s="159"/>
      <c r="E158" s="159"/>
      <c r="F158" s="63">
        <v>90232</v>
      </c>
      <c r="G158" s="63" t="s">
        <v>248</v>
      </c>
      <c r="H158" s="161"/>
      <c r="I158" s="159"/>
      <c r="N158" s="159"/>
      <c r="O158" s="93"/>
      <c r="Q158" s="63" t="s">
        <v>289</v>
      </c>
      <c r="R158" s="96">
        <v>91204</v>
      </c>
      <c r="S158" s="63" t="s">
        <v>242</v>
      </c>
      <c r="T158" s="63"/>
      <c r="U158" s="95" t="str">
        <f t="shared" si="4"/>
        <v>Glendale</v>
      </c>
      <c r="V158" s="95"/>
      <c r="W158" s="95" t="str">
        <f t="shared" si="6"/>
        <v>SCG</v>
      </c>
    </row>
    <row r="159" spans="1:23" ht="15" x14ac:dyDescent="0.25">
      <c r="A159" s="63">
        <v>95071</v>
      </c>
      <c r="B159" s="161" t="s">
        <v>268</v>
      </c>
      <c r="D159" s="159"/>
      <c r="E159" s="159"/>
      <c r="F159" s="63">
        <v>90233</v>
      </c>
      <c r="G159" s="63" t="s">
        <v>248</v>
      </c>
      <c r="H159" s="161"/>
      <c r="I159" s="159"/>
      <c r="N159" s="159"/>
      <c r="O159" s="93"/>
      <c r="Q159" s="63" t="s">
        <v>289</v>
      </c>
      <c r="R159" s="96">
        <v>91206</v>
      </c>
      <c r="S159" s="63" t="s">
        <v>242</v>
      </c>
      <c r="T159" s="63"/>
      <c r="U159" s="95" t="str">
        <f t="shared" si="4"/>
        <v>Glendale</v>
      </c>
      <c r="V159" s="95"/>
      <c r="W159" s="95" t="str">
        <f t="shared" si="6"/>
        <v>SCG</v>
      </c>
    </row>
    <row r="160" spans="1:23" ht="15" x14ac:dyDescent="0.25">
      <c r="A160" s="63">
        <v>96035</v>
      </c>
      <c r="B160" s="161" t="s">
        <v>268</v>
      </c>
      <c r="D160" s="159"/>
      <c r="E160" s="159"/>
      <c r="F160" s="63">
        <v>90245</v>
      </c>
      <c r="G160" s="63" t="s">
        <v>248</v>
      </c>
      <c r="H160" s="161"/>
      <c r="I160" s="159"/>
      <c r="N160" s="159"/>
      <c r="O160" s="93"/>
      <c r="Q160" s="63" t="s">
        <v>289</v>
      </c>
      <c r="R160" s="96">
        <v>90065</v>
      </c>
      <c r="S160" s="63" t="s">
        <v>242</v>
      </c>
      <c r="T160" s="63"/>
      <c r="U160" s="95" t="str">
        <f t="shared" si="4"/>
        <v>Glendale</v>
      </c>
      <c r="V160" s="95"/>
      <c r="W160" s="95" t="str">
        <f t="shared" si="6"/>
        <v>SCG</v>
      </c>
    </row>
    <row r="161" spans="1:23" ht="15" x14ac:dyDescent="0.25">
      <c r="A161" s="63">
        <v>96033</v>
      </c>
      <c r="B161" s="161" t="s">
        <v>268</v>
      </c>
      <c r="D161" s="159"/>
      <c r="E161" s="159"/>
      <c r="F161" s="63">
        <v>90247</v>
      </c>
      <c r="G161" s="63" t="s">
        <v>248</v>
      </c>
      <c r="H161" s="161"/>
      <c r="I161" s="159"/>
      <c r="N161" s="159"/>
      <c r="O161" s="93"/>
      <c r="Q161" s="63" t="s">
        <v>289</v>
      </c>
      <c r="R161" s="96">
        <v>91209</v>
      </c>
      <c r="S161" s="63" t="s">
        <v>242</v>
      </c>
      <c r="T161" s="63"/>
      <c r="U161" s="95" t="str">
        <f t="shared" si="4"/>
        <v>Glendale</v>
      </c>
      <c r="V161" s="95"/>
      <c r="W161" s="95" t="str">
        <f t="shared" si="6"/>
        <v>SCG</v>
      </c>
    </row>
    <row r="162" spans="1:23" ht="15" x14ac:dyDescent="0.25">
      <c r="A162" s="63">
        <v>96031</v>
      </c>
      <c r="B162" s="161" t="s">
        <v>268</v>
      </c>
      <c r="D162" s="159"/>
      <c r="E162" s="159"/>
      <c r="F162" s="63">
        <v>90248</v>
      </c>
      <c r="G162" s="63" t="s">
        <v>248</v>
      </c>
      <c r="H162" s="161"/>
      <c r="I162" s="159"/>
      <c r="N162" s="159"/>
      <c r="O162" s="93"/>
      <c r="Q162" s="63" t="s">
        <v>289</v>
      </c>
      <c r="R162" s="96">
        <v>91208</v>
      </c>
      <c r="S162" s="63" t="s">
        <v>242</v>
      </c>
      <c r="T162" s="63"/>
      <c r="U162" s="95" t="str">
        <f t="shared" si="4"/>
        <v>Glendale</v>
      </c>
      <c r="V162" s="95"/>
      <c r="W162" s="95" t="str">
        <f t="shared" si="6"/>
        <v>SCG</v>
      </c>
    </row>
    <row r="163" spans="1:23" ht="15" x14ac:dyDescent="0.25">
      <c r="A163" s="63">
        <v>96039</v>
      </c>
      <c r="B163" s="161" t="s">
        <v>268</v>
      </c>
      <c r="D163" s="159"/>
      <c r="E163" s="159"/>
      <c r="F163" s="63">
        <v>90255</v>
      </c>
      <c r="G163" s="63" t="s">
        <v>265</v>
      </c>
      <c r="H163" s="161"/>
      <c r="I163" s="159"/>
      <c r="N163" s="159"/>
      <c r="O163" s="93"/>
      <c r="Q163" s="63" t="s">
        <v>289</v>
      </c>
      <c r="R163" s="96">
        <v>91201</v>
      </c>
      <c r="S163" s="63" t="s">
        <v>242</v>
      </c>
      <c r="T163" s="63"/>
      <c r="U163" s="95" t="str">
        <f t="shared" si="4"/>
        <v>Glendale</v>
      </c>
      <c r="V163" s="95"/>
      <c r="W163" s="95" t="str">
        <f t="shared" si="6"/>
        <v>SCG</v>
      </c>
    </row>
    <row r="164" spans="1:23" ht="15" x14ac:dyDescent="0.25">
      <c r="A164" s="63">
        <v>94518</v>
      </c>
      <c r="B164" s="161" t="s">
        <v>268</v>
      </c>
      <c r="D164" s="159"/>
      <c r="E164" s="159"/>
      <c r="F164" s="63">
        <v>90265</v>
      </c>
      <c r="G164" s="63" t="s">
        <v>248</v>
      </c>
      <c r="H164" s="161"/>
      <c r="I164" s="159"/>
      <c r="N164" s="159"/>
      <c r="O164" s="93"/>
      <c r="Q164" s="63" t="s">
        <v>289</v>
      </c>
      <c r="R164" s="96">
        <v>91203</v>
      </c>
      <c r="S164" s="63" t="s">
        <v>242</v>
      </c>
      <c r="T164" s="63"/>
      <c r="U164" s="95" t="str">
        <f t="shared" si="4"/>
        <v>Glendale</v>
      </c>
      <c r="V164" s="95"/>
      <c r="W164" s="95" t="str">
        <f t="shared" si="6"/>
        <v>SCG</v>
      </c>
    </row>
    <row r="165" spans="1:23" ht="15" x14ac:dyDescent="0.25">
      <c r="A165" s="63">
        <v>94519</v>
      </c>
      <c r="B165" s="161" t="s">
        <v>268</v>
      </c>
      <c r="D165" s="159"/>
      <c r="E165" s="159"/>
      <c r="F165" s="63">
        <v>90270</v>
      </c>
      <c r="G165" s="63" t="s">
        <v>265</v>
      </c>
      <c r="H165" s="161"/>
      <c r="I165" s="159"/>
      <c r="N165" s="159"/>
      <c r="O165" s="93"/>
      <c r="Q165" s="63" t="s">
        <v>289</v>
      </c>
      <c r="R165" s="96">
        <v>91202</v>
      </c>
      <c r="S165" s="63" t="s">
        <v>242</v>
      </c>
      <c r="T165" s="63"/>
      <c r="U165" s="95" t="str">
        <f t="shared" si="4"/>
        <v>Glendale</v>
      </c>
      <c r="V165" s="95"/>
      <c r="W165" s="95" t="str">
        <f t="shared" si="6"/>
        <v>SCG</v>
      </c>
    </row>
    <row r="166" spans="1:23" ht="15" x14ac:dyDescent="0.25">
      <c r="A166" s="63">
        <v>94517</v>
      </c>
      <c r="B166" s="161" t="s">
        <v>268</v>
      </c>
      <c r="D166" s="159"/>
      <c r="E166" s="159"/>
      <c r="F166" s="63">
        <v>90272</v>
      </c>
      <c r="G166" s="63" t="s">
        <v>248</v>
      </c>
      <c r="H166" s="161"/>
      <c r="I166" s="159"/>
      <c r="N166" s="159"/>
      <c r="O166" s="93"/>
      <c r="Q166" s="63" t="s">
        <v>289</v>
      </c>
      <c r="R166" s="96">
        <v>91207</v>
      </c>
      <c r="S166" s="63" t="s">
        <v>242</v>
      </c>
      <c r="T166" s="63"/>
      <c r="U166" s="95" t="str">
        <f t="shared" si="4"/>
        <v>Glendale</v>
      </c>
      <c r="V166" s="95"/>
      <c r="W166" s="95" t="str">
        <f t="shared" si="6"/>
        <v>SCG</v>
      </c>
    </row>
    <row r="167" spans="1:23" ht="15" x14ac:dyDescent="0.25">
      <c r="A167" s="63">
        <v>94514</v>
      </c>
      <c r="B167" s="161" t="s">
        <v>268</v>
      </c>
      <c r="D167" s="159"/>
      <c r="E167" s="159"/>
      <c r="F167" s="63">
        <v>90275</v>
      </c>
      <c r="G167" s="63" t="s">
        <v>248</v>
      </c>
      <c r="H167" s="161"/>
      <c r="I167" s="159"/>
      <c r="N167" s="159"/>
      <c r="O167" s="93"/>
      <c r="Q167" s="63" t="s">
        <v>289</v>
      </c>
      <c r="R167" s="96">
        <v>91042</v>
      </c>
      <c r="S167" s="63" t="s">
        <v>242</v>
      </c>
      <c r="T167" s="63"/>
      <c r="U167" s="95" t="str">
        <f t="shared" si="4"/>
        <v>Glendale</v>
      </c>
      <c r="V167" s="95"/>
      <c r="W167" s="95" t="str">
        <f t="shared" si="6"/>
        <v>SCG</v>
      </c>
    </row>
    <row r="168" spans="1:23" ht="15" x14ac:dyDescent="0.25">
      <c r="A168" s="63">
        <v>94513</v>
      </c>
      <c r="B168" s="161" t="s">
        <v>268</v>
      </c>
      <c r="D168" s="159"/>
      <c r="E168" s="159"/>
      <c r="F168" s="63">
        <v>90290</v>
      </c>
      <c r="G168" s="63" t="s">
        <v>248</v>
      </c>
      <c r="H168" s="161"/>
      <c r="I168" s="159"/>
      <c r="N168" s="159"/>
      <c r="O168" s="93"/>
      <c r="Q168" s="63" t="s">
        <v>289</v>
      </c>
      <c r="R168" s="96">
        <v>91352</v>
      </c>
      <c r="S168" s="63" t="s">
        <v>242</v>
      </c>
      <c r="T168" s="63"/>
      <c r="U168" s="95" t="str">
        <f t="shared" si="4"/>
        <v>Glendale</v>
      </c>
      <c r="V168" s="95"/>
      <c r="W168" s="95" t="str">
        <f t="shared" si="6"/>
        <v>SCG</v>
      </c>
    </row>
    <row r="169" spans="1:23" ht="15" x14ac:dyDescent="0.25">
      <c r="A169" s="63">
        <v>94511</v>
      </c>
      <c r="B169" s="161" t="s">
        <v>268</v>
      </c>
      <c r="D169" s="159"/>
      <c r="E169" s="159"/>
      <c r="F169" s="63">
        <v>90291</v>
      </c>
      <c r="G169" s="63" t="s">
        <v>248</v>
      </c>
      <c r="H169" s="161"/>
      <c r="I169" s="159"/>
      <c r="N169" s="159"/>
      <c r="O169" s="93"/>
      <c r="Q169" s="63" t="s">
        <v>289</v>
      </c>
      <c r="R169" s="96">
        <v>90041</v>
      </c>
      <c r="S169" s="63" t="s">
        <v>242</v>
      </c>
      <c r="T169" s="63"/>
      <c r="U169" s="95" t="str">
        <f t="shared" si="4"/>
        <v>Glendale</v>
      </c>
      <c r="V169" s="95"/>
      <c r="W169" s="95" t="str">
        <f t="shared" si="6"/>
        <v>SCG</v>
      </c>
    </row>
    <row r="170" spans="1:23" ht="15" x14ac:dyDescent="0.25">
      <c r="A170" s="63">
        <v>93517</v>
      </c>
      <c r="B170" s="161" t="s">
        <v>268</v>
      </c>
      <c r="D170" s="159"/>
      <c r="E170" s="159"/>
      <c r="F170" s="63">
        <v>90292</v>
      </c>
      <c r="G170" s="63" t="s">
        <v>248</v>
      </c>
      <c r="H170" s="161"/>
      <c r="I170" s="159"/>
      <c r="N170" s="159"/>
      <c r="O170" s="93"/>
      <c r="Q170" s="63" t="s">
        <v>289</v>
      </c>
      <c r="R170" s="96">
        <v>91011</v>
      </c>
      <c r="S170" s="63" t="s">
        <v>242</v>
      </c>
      <c r="T170" s="63"/>
      <c r="U170" s="95" t="str">
        <f t="shared" si="4"/>
        <v>Glendale</v>
      </c>
      <c r="V170" s="95"/>
      <c r="W170" s="95" t="str">
        <f t="shared" si="6"/>
        <v>SCG</v>
      </c>
    </row>
    <row r="171" spans="1:23" ht="15" x14ac:dyDescent="0.25">
      <c r="A171" s="63">
        <v>95951</v>
      </c>
      <c r="B171" s="161" t="s">
        <v>268</v>
      </c>
      <c r="D171" s="159"/>
      <c r="E171" s="159"/>
      <c r="F171" s="63">
        <v>90293</v>
      </c>
      <c r="G171" s="63" t="s">
        <v>248</v>
      </c>
      <c r="H171" s="161"/>
      <c r="I171" s="159"/>
      <c r="N171" s="159"/>
      <c r="O171" s="93"/>
      <c r="Q171" s="63" t="s">
        <v>289</v>
      </c>
      <c r="R171" s="96">
        <v>91226</v>
      </c>
      <c r="S171" s="63" t="s">
        <v>242</v>
      </c>
      <c r="T171" s="63"/>
      <c r="U171" s="95" t="str">
        <f t="shared" si="4"/>
        <v>Glendale</v>
      </c>
      <c r="V171" s="95"/>
      <c r="W171" s="95" t="str">
        <f t="shared" si="6"/>
        <v>SCG</v>
      </c>
    </row>
    <row r="172" spans="1:23" ht="15" x14ac:dyDescent="0.25">
      <c r="A172" s="63">
        <v>95950</v>
      </c>
      <c r="B172" s="161" t="s">
        <v>268</v>
      </c>
      <c r="D172" s="159"/>
      <c r="E172" s="159"/>
      <c r="F172" s="63">
        <v>90294</v>
      </c>
      <c r="G172" s="63" t="s">
        <v>248</v>
      </c>
      <c r="H172" s="161"/>
      <c r="I172" s="159"/>
      <c r="N172" s="159"/>
      <c r="O172" s="93"/>
      <c r="Q172" s="63" t="s">
        <v>289</v>
      </c>
      <c r="R172" s="96">
        <v>91225</v>
      </c>
      <c r="S172" s="63" t="s">
        <v>242</v>
      </c>
      <c r="T172" s="63"/>
      <c r="U172" s="95" t="str">
        <f t="shared" si="4"/>
        <v>Glendale</v>
      </c>
      <c r="V172" s="95"/>
      <c r="W172" s="95" t="str">
        <f t="shared" si="6"/>
        <v>SCG</v>
      </c>
    </row>
    <row r="173" spans="1:23" ht="15" x14ac:dyDescent="0.25">
      <c r="A173" s="63">
        <v>95953</v>
      </c>
      <c r="B173" s="161" t="s">
        <v>268</v>
      </c>
      <c r="D173" s="159"/>
      <c r="E173" s="159"/>
      <c r="F173" s="63">
        <v>90295</v>
      </c>
      <c r="G173" s="63" t="s">
        <v>248</v>
      </c>
      <c r="H173" s="161"/>
      <c r="I173" s="159"/>
      <c r="N173" s="159"/>
      <c r="O173" s="93"/>
      <c r="Q173" s="63" t="s">
        <v>289</v>
      </c>
      <c r="R173" s="96">
        <v>91224</v>
      </c>
      <c r="S173" s="63" t="s">
        <v>242</v>
      </c>
      <c r="T173" s="63"/>
      <c r="U173" s="95" t="str">
        <f t="shared" si="4"/>
        <v>Glendale</v>
      </c>
      <c r="V173" s="95"/>
      <c r="W173" s="95" t="str">
        <f t="shared" si="6"/>
        <v>SCG</v>
      </c>
    </row>
    <row r="174" spans="1:23" ht="15" x14ac:dyDescent="0.25">
      <c r="A174" s="63">
        <v>95955</v>
      </c>
      <c r="B174" s="161" t="s">
        <v>268</v>
      </c>
      <c r="D174" s="159"/>
      <c r="E174" s="159"/>
      <c r="F174" s="63">
        <v>90296</v>
      </c>
      <c r="G174" s="63" t="s">
        <v>248</v>
      </c>
      <c r="H174" s="161"/>
      <c r="I174" s="159"/>
      <c r="N174" s="159"/>
      <c r="O174" s="93"/>
      <c r="Q174" s="63" t="s">
        <v>289</v>
      </c>
      <c r="R174" s="96">
        <v>91222</v>
      </c>
      <c r="S174" s="63" t="s">
        <v>242</v>
      </c>
      <c r="T174" s="63"/>
      <c r="U174" s="95" t="str">
        <f t="shared" si="4"/>
        <v>Glendale</v>
      </c>
      <c r="V174" s="95"/>
      <c r="W174" s="95" t="str">
        <f t="shared" si="6"/>
        <v>SCG</v>
      </c>
    </row>
    <row r="175" spans="1:23" ht="15" x14ac:dyDescent="0.25">
      <c r="A175" s="63">
        <v>95954</v>
      </c>
      <c r="B175" s="161" t="s">
        <v>268</v>
      </c>
      <c r="D175" s="159"/>
      <c r="E175" s="159"/>
      <c r="F175" s="63">
        <v>90301</v>
      </c>
      <c r="G175" s="63" t="s">
        <v>248</v>
      </c>
      <c r="H175" s="161"/>
      <c r="I175" s="159"/>
      <c r="N175" s="159"/>
      <c r="O175" s="93"/>
      <c r="Q175" s="63" t="s">
        <v>289</v>
      </c>
      <c r="R175" s="96">
        <v>91221</v>
      </c>
      <c r="S175" s="63" t="s">
        <v>242</v>
      </c>
      <c r="T175" s="63"/>
      <c r="U175" s="95" t="str">
        <f t="shared" si="4"/>
        <v>Glendale</v>
      </c>
      <c r="V175" s="95"/>
      <c r="W175" s="95" t="str">
        <f t="shared" si="6"/>
        <v>SCG</v>
      </c>
    </row>
    <row r="176" spans="1:23" ht="15" x14ac:dyDescent="0.25">
      <c r="A176" s="63">
        <v>95957</v>
      </c>
      <c r="B176" s="161" t="s">
        <v>268</v>
      </c>
      <c r="D176" s="159"/>
      <c r="E176" s="159"/>
      <c r="F176" s="63">
        <v>90302</v>
      </c>
      <c r="G176" s="63" t="s">
        <v>248</v>
      </c>
      <c r="H176" s="161"/>
      <c r="I176" s="159"/>
      <c r="N176" s="159"/>
      <c r="O176" s="93"/>
      <c r="Q176" s="63" t="s">
        <v>289</v>
      </c>
      <c r="R176" s="96">
        <v>91020</v>
      </c>
      <c r="S176" s="63" t="s">
        <v>242</v>
      </c>
      <c r="T176" s="63"/>
      <c r="U176" s="95" t="str">
        <f t="shared" si="4"/>
        <v>Glendale</v>
      </c>
      <c r="V176" s="95"/>
      <c r="W176" s="95" t="str">
        <f t="shared" si="6"/>
        <v>SCG</v>
      </c>
    </row>
    <row r="177" spans="1:23" ht="15" x14ac:dyDescent="0.25">
      <c r="A177" s="63">
        <v>95956</v>
      </c>
      <c r="B177" s="161" t="s">
        <v>268</v>
      </c>
      <c r="D177" s="159"/>
      <c r="E177" s="159"/>
      <c r="F177" s="63">
        <v>90304</v>
      </c>
      <c r="G177" s="63" t="s">
        <v>248</v>
      </c>
      <c r="H177" s="161"/>
      <c r="I177" s="159"/>
      <c r="N177" s="159"/>
      <c r="O177" s="93"/>
      <c r="Q177" s="63" t="s">
        <v>289</v>
      </c>
      <c r="R177" s="96">
        <v>90027</v>
      </c>
      <c r="S177" s="63" t="s">
        <v>242</v>
      </c>
      <c r="T177" s="63"/>
      <c r="U177" s="95" t="str">
        <f t="shared" si="4"/>
        <v>Glendale</v>
      </c>
      <c r="V177" s="95"/>
      <c r="W177" s="95" t="str">
        <f t="shared" si="6"/>
        <v>SCG</v>
      </c>
    </row>
    <row r="178" spans="1:23" ht="15" x14ac:dyDescent="0.25">
      <c r="A178" s="63">
        <v>95959</v>
      </c>
      <c r="B178" s="161" t="s">
        <v>268</v>
      </c>
      <c r="D178" s="159"/>
      <c r="E178" s="159"/>
      <c r="F178" s="63">
        <v>90305</v>
      </c>
      <c r="G178" s="63" t="s">
        <v>248</v>
      </c>
      <c r="H178" s="161"/>
      <c r="I178" s="159"/>
      <c r="N178" s="159"/>
      <c r="O178" s="93"/>
      <c r="Q178" s="63" t="s">
        <v>289</v>
      </c>
      <c r="R178" s="96">
        <v>91103</v>
      </c>
      <c r="S178" s="63" t="s">
        <v>242</v>
      </c>
      <c r="T178" s="63"/>
      <c r="U178" s="95" t="str">
        <f t="shared" si="4"/>
        <v>Glendale</v>
      </c>
      <c r="V178" s="95"/>
      <c r="W178" s="95" t="str">
        <f t="shared" si="6"/>
        <v>SCG</v>
      </c>
    </row>
    <row r="179" spans="1:23" ht="15" x14ac:dyDescent="0.25">
      <c r="A179" s="63">
        <v>95958</v>
      </c>
      <c r="B179" s="161" t="s">
        <v>268</v>
      </c>
      <c r="D179" s="159"/>
      <c r="E179" s="159"/>
      <c r="F179" s="63">
        <v>90401</v>
      </c>
      <c r="G179" s="63" t="s">
        <v>248</v>
      </c>
      <c r="H179" s="161"/>
      <c r="I179" s="159"/>
      <c r="N179" s="159"/>
      <c r="O179" s="93"/>
      <c r="Q179" s="63" t="s">
        <v>289</v>
      </c>
      <c r="R179" s="96">
        <v>91105</v>
      </c>
      <c r="S179" s="63" t="s">
        <v>242</v>
      </c>
      <c r="T179" s="63"/>
      <c r="U179" s="95" t="str">
        <f t="shared" si="4"/>
        <v>Glendale</v>
      </c>
      <c r="V179" s="95"/>
      <c r="W179" s="95" t="str">
        <f t="shared" si="6"/>
        <v>SCG</v>
      </c>
    </row>
    <row r="180" spans="1:23" ht="15" x14ac:dyDescent="0.25">
      <c r="A180" s="63">
        <v>94581</v>
      </c>
      <c r="B180" s="161" t="s">
        <v>268</v>
      </c>
      <c r="D180" s="159"/>
      <c r="E180" s="159"/>
      <c r="F180" s="63">
        <v>90402</v>
      </c>
      <c r="G180" s="63" t="s">
        <v>248</v>
      </c>
      <c r="H180" s="161"/>
      <c r="I180" s="159"/>
      <c r="N180" s="159"/>
      <c r="O180" s="93"/>
      <c r="Q180" s="63" t="s">
        <v>289</v>
      </c>
      <c r="R180" s="96">
        <v>95448</v>
      </c>
      <c r="S180" s="63" t="s">
        <v>243</v>
      </c>
      <c r="T180" s="63"/>
      <c r="U180" s="95" t="str">
        <f t="shared" si="4"/>
        <v>Other</v>
      </c>
      <c r="V180" s="95"/>
      <c r="W180" s="95" t="str">
        <f>INDEX(J$4:L$29,MATCH(S180,J$4:J$29,0),2)</f>
        <v>PGE</v>
      </c>
    </row>
    <row r="181" spans="1:23" ht="15" x14ac:dyDescent="0.25">
      <c r="A181" s="63">
        <v>95170</v>
      </c>
      <c r="B181" s="161" t="s">
        <v>268</v>
      </c>
      <c r="D181" s="159"/>
      <c r="E181" s="159"/>
      <c r="F181" s="63">
        <v>90403</v>
      </c>
      <c r="G181" s="63" t="s">
        <v>248</v>
      </c>
      <c r="H181" s="161"/>
      <c r="I181" s="159"/>
      <c r="N181" s="159"/>
      <c r="O181" s="93"/>
      <c r="Q181" s="63" t="s">
        <v>289</v>
      </c>
      <c r="R181" s="96">
        <v>92266</v>
      </c>
      <c r="S181" s="63" t="s">
        <v>244</v>
      </c>
      <c r="T181" s="63"/>
      <c r="U181" s="95" t="str">
        <f t="shared" ref="U181:U242" si="7">IF(S181= "Los Angeles Department of Water and Power", "LADWP", IF(S181= "City of Glendale - (CA)", "Glendale", IF(S181="City and County of San Francisco", "San Francisco", IF(S181="City of Anaheim - (CA)", "Anaheim", IF(S181="City of Burbank Water and Power", "Burbank", IF(S181="City of Palo Alto - (CA)", "Palo Alto", IF(S181= "City of Pasadena - (CA)", "Pasadena", IF(S181="City of Redding - (CA)", "Redding", IF(S181="City of Riverside - (CA)", "Riverside", IF(S181="City of Roseville - (CA)", "Roseville", IF(S181="City of Vernon", "Vernon", IF(S181="Imperial Irrigation District", "Imperial", IF(S181="Modesto Irrigation District", "Modesto", IF(S181="Sacramento Municipal Utilities District", "SMUD", IF(S181= "Santa Clara - (CA)", "Santa Clara", IF(S181 = "Turlock Irrigation District", "Turlock",  "Other"))))))))))))))))</f>
        <v>Imperial</v>
      </c>
      <c r="V181" s="95"/>
      <c r="W181" s="95" t="str">
        <f t="shared" ref="W181:W220" si="8">IF(U181 = "Other", " ", INDEX(B$4:C$29, MATCH(U181, C$4:C$29,0), 1) )</f>
        <v>SCG</v>
      </c>
    </row>
    <row r="182" spans="1:23" ht="15" x14ac:dyDescent="0.25">
      <c r="A182" s="63">
        <v>94963</v>
      </c>
      <c r="B182" s="161" t="s">
        <v>268</v>
      </c>
      <c r="D182" s="159"/>
      <c r="E182" s="159"/>
      <c r="F182" s="63">
        <v>90404</v>
      </c>
      <c r="G182" s="63" t="s">
        <v>248</v>
      </c>
      <c r="H182" s="161"/>
      <c r="I182" s="159"/>
      <c r="N182" s="159"/>
      <c r="O182" s="93"/>
      <c r="Q182" s="63" t="s">
        <v>289</v>
      </c>
      <c r="R182" s="96">
        <v>92244</v>
      </c>
      <c r="S182" s="63" t="s">
        <v>244</v>
      </c>
      <c r="T182" s="63"/>
      <c r="U182" s="95" t="str">
        <f t="shared" si="7"/>
        <v>Imperial</v>
      </c>
      <c r="V182" s="95"/>
      <c r="W182" s="95" t="str">
        <f t="shared" si="8"/>
        <v>SCG</v>
      </c>
    </row>
    <row r="183" spans="1:23" ht="15" x14ac:dyDescent="0.25">
      <c r="A183" s="63">
        <v>94960</v>
      </c>
      <c r="B183" s="161" t="s">
        <v>268</v>
      </c>
      <c r="D183" s="159"/>
      <c r="E183" s="159"/>
      <c r="F183" s="63">
        <v>90405</v>
      </c>
      <c r="G183" s="63" t="s">
        <v>248</v>
      </c>
      <c r="H183" s="161"/>
      <c r="I183" s="159"/>
      <c r="N183" s="159"/>
      <c r="O183" s="93"/>
      <c r="Q183" s="63" t="s">
        <v>289</v>
      </c>
      <c r="R183" s="96">
        <v>92210</v>
      </c>
      <c r="S183" s="63" t="s">
        <v>244</v>
      </c>
      <c r="T183" s="63"/>
      <c r="U183" s="95" t="str">
        <f t="shared" si="7"/>
        <v>Imperial</v>
      </c>
      <c r="V183" s="95"/>
      <c r="W183" s="95" t="str">
        <f t="shared" si="8"/>
        <v>SCG</v>
      </c>
    </row>
    <row r="184" spans="1:23" ht="15" x14ac:dyDescent="0.25">
      <c r="A184" s="63">
        <v>94965</v>
      </c>
      <c r="B184" s="161" t="s">
        <v>268</v>
      </c>
      <c r="D184" s="159"/>
      <c r="E184" s="159"/>
      <c r="F184" s="63">
        <v>90406</v>
      </c>
      <c r="G184" s="63" t="s">
        <v>248</v>
      </c>
      <c r="H184" s="161"/>
      <c r="I184" s="159"/>
      <c r="N184" s="159"/>
      <c r="O184" s="93"/>
      <c r="Q184" s="63" t="s">
        <v>289</v>
      </c>
      <c r="R184" s="96">
        <v>92231</v>
      </c>
      <c r="S184" s="63" t="s">
        <v>244</v>
      </c>
      <c r="T184" s="63"/>
      <c r="U184" s="95" t="str">
        <f t="shared" si="7"/>
        <v>Imperial</v>
      </c>
      <c r="V184" s="95"/>
      <c r="W184" s="95" t="str">
        <f t="shared" si="8"/>
        <v>SCG</v>
      </c>
    </row>
    <row r="185" spans="1:23" ht="15" x14ac:dyDescent="0.25">
      <c r="A185" s="63">
        <v>93729</v>
      </c>
      <c r="B185" s="161" t="s">
        <v>268</v>
      </c>
      <c r="D185" s="159"/>
      <c r="E185" s="159"/>
      <c r="F185" s="63">
        <v>90407</v>
      </c>
      <c r="G185" s="63" t="s">
        <v>248</v>
      </c>
      <c r="H185" s="161"/>
      <c r="I185" s="159"/>
      <c r="N185" s="159"/>
      <c r="O185" s="93"/>
      <c r="Q185" s="63" t="s">
        <v>289</v>
      </c>
      <c r="R185" s="96">
        <v>92232</v>
      </c>
      <c r="S185" s="63" t="s">
        <v>244</v>
      </c>
      <c r="T185" s="63"/>
      <c r="U185" s="95" t="str">
        <f t="shared" si="7"/>
        <v>Imperial</v>
      </c>
      <c r="V185" s="95"/>
      <c r="W185" s="95" t="str">
        <f t="shared" si="8"/>
        <v>SCG</v>
      </c>
    </row>
    <row r="186" spans="1:23" ht="15" x14ac:dyDescent="0.25">
      <c r="A186" s="63">
        <v>93720</v>
      </c>
      <c r="B186" s="161" t="s">
        <v>268</v>
      </c>
      <c r="D186" s="159"/>
      <c r="E186" s="159"/>
      <c r="F186" s="63">
        <v>90408</v>
      </c>
      <c r="G186" s="63" t="s">
        <v>248</v>
      </c>
      <c r="H186" s="161"/>
      <c r="I186" s="159"/>
      <c r="N186" s="159"/>
      <c r="O186" s="93"/>
      <c r="Q186" s="63" t="s">
        <v>289</v>
      </c>
      <c r="R186" s="96">
        <v>92004</v>
      </c>
      <c r="S186" s="63" t="s">
        <v>244</v>
      </c>
      <c r="T186" s="63"/>
      <c r="U186" s="95" t="str">
        <f t="shared" si="7"/>
        <v>Imperial</v>
      </c>
      <c r="V186" s="95"/>
      <c r="W186" s="95" t="str">
        <f t="shared" si="8"/>
        <v>SCG</v>
      </c>
    </row>
    <row r="187" spans="1:23" ht="15" x14ac:dyDescent="0.25">
      <c r="A187" s="63">
        <v>93721</v>
      </c>
      <c r="B187" s="161" t="s">
        <v>268</v>
      </c>
      <c r="D187" s="159"/>
      <c r="E187" s="159"/>
      <c r="F187" s="63">
        <v>90409</v>
      </c>
      <c r="G187" s="63" t="s">
        <v>248</v>
      </c>
      <c r="H187" s="161"/>
      <c r="I187" s="159"/>
      <c r="N187" s="159"/>
      <c r="O187" s="93"/>
      <c r="Q187" s="63" t="s">
        <v>289</v>
      </c>
      <c r="R187" s="96">
        <v>92249</v>
      </c>
      <c r="S187" s="63" t="s">
        <v>244</v>
      </c>
      <c r="T187" s="63"/>
      <c r="U187" s="95" t="str">
        <f t="shared" si="7"/>
        <v>Imperial</v>
      </c>
      <c r="V187" s="95"/>
      <c r="W187" s="95" t="str">
        <f t="shared" si="8"/>
        <v>SCG</v>
      </c>
    </row>
    <row r="188" spans="1:23" ht="15" x14ac:dyDescent="0.25">
      <c r="A188" s="63">
        <v>95240</v>
      </c>
      <c r="B188" s="161" t="s">
        <v>268</v>
      </c>
      <c r="D188" s="159"/>
      <c r="E188" s="159"/>
      <c r="F188" s="63">
        <v>90410</v>
      </c>
      <c r="G188" s="63" t="s">
        <v>248</v>
      </c>
      <c r="H188" s="161"/>
      <c r="I188" s="159"/>
      <c r="N188" s="159"/>
      <c r="O188" s="93"/>
      <c r="Q188" s="63" t="s">
        <v>289</v>
      </c>
      <c r="R188" s="96">
        <v>92240</v>
      </c>
      <c r="S188" s="63" t="s">
        <v>244</v>
      </c>
      <c r="T188" s="63"/>
      <c r="U188" s="95" t="str">
        <f t="shared" si="7"/>
        <v>Imperial</v>
      </c>
      <c r="V188" s="95"/>
      <c r="W188" s="95" t="str">
        <f t="shared" si="8"/>
        <v>SCG</v>
      </c>
    </row>
    <row r="189" spans="1:23" ht="15" x14ac:dyDescent="0.25">
      <c r="A189" s="63">
        <v>95242</v>
      </c>
      <c r="B189" s="161" t="s">
        <v>268</v>
      </c>
      <c r="D189" s="159"/>
      <c r="E189" s="159"/>
      <c r="F189" s="63">
        <v>90411</v>
      </c>
      <c r="G189" s="63" t="s">
        <v>248</v>
      </c>
      <c r="H189" s="161"/>
      <c r="I189" s="159"/>
      <c r="N189" s="159"/>
      <c r="O189" s="93"/>
      <c r="Q189" s="63" t="s">
        <v>289</v>
      </c>
      <c r="R189" s="96">
        <v>92241</v>
      </c>
      <c r="S189" s="63" t="s">
        <v>244</v>
      </c>
      <c r="T189" s="63"/>
      <c r="U189" s="95" t="str">
        <f t="shared" si="7"/>
        <v>Imperial</v>
      </c>
      <c r="V189" s="95"/>
      <c r="W189" s="95" t="str">
        <f t="shared" si="8"/>
        <v>SCG</v>
      </c>
    </row>
    <row r="190" spans="1:23" ht="15" x14ac:dyDescent="0.25">
      <c r="A190" s="63">
        <v>95245</v>
      </c>
      <c r="B190" s="161" t="s">
        <v>268</v>
      </c>
      <c r="D190" s="159"/>
      <c r="E190" s="159"/>
      <c r="F190" s="63">
        <v>90501</v>
      </c>
      <c r="G190" s="63" t="s">
        <v>248</v>
      </c>
      <c r="H190" s="161"/>
      <c r="I190" s="159"/>
      <c r="N190" s="159"/>
      <c r="O190" s="93"/>
      <c r="Q190" s="63" t="s">
        <v>289</v>
      </c>
      <c r="R190" s="96">
        <v>92243</v>
      </c>
      <c r="S190" s="63" t="s">
        <v>244</v>
      </c>
      <c r="T190" s="63"/>
      <c r="U190" s="95" t="str">
        <f t="shared" si="7"/>
        <v>Imperial</v>
      </c>
      <c r="V190" s="95"/>
      <c r="W190" s="95" t="str">
        <f t="shared" si="8"/>
        <v>SCG</v>
      </c>
    </row>
    <row r="191" spans="1:23" ht="15" x14ac:dyDescent="0.25">
      <c r="A191" s="63">
        <v>95247</v>
      </c>
      <c r="B191" s="161" t="s">
        <v>268</v>
      </c>
      <c r="D191" s="159"/>
      <c r="E191" s="159"/>
      <c r="F191" s="63">
        <v>90502</v>
      </c>
      <c r="G191" s="63" t="s">
        <v>248</v>
      </c>
      <c r="H191" s="161"/>
      <c r="I191" s="159"/>
      <c r="N191" s="159"/>
      <c r="O191" s="93"/>
      <c r="Q191" s="63" t="s">
        <v>289</v>
      </c>
      <c r="R191" s="96">
        <v>92227</v>
      </c>
      <c r="S191" s="63" t="s">
        <v>244</v>
      </c>
      <c r="T191" s="63"/>
      <c r="U191" s="95" t="str">
        <f t="shared" si="7"/>
        <v>Imperial</v>
      </c>
      <c r="V191" s="95"/>
      <c r="W191" s="95" t="str">
        <f t="shared" si="8"/>
        <v>SCG</v>
      </c>
    </row>
    <row r="192" spans="1:23" ht="15" x14ac:dyDescent="0.25">
      <c r="A192" s="63">
        <v>95246</v>
      </c>
      <c r="B192" s="161" t="s">
        <v>268</v>
      </c>
      <c r="D192" s="159"/>
      <c r="E192" s="159"/>
      <c r="F192" s="63">
        <v>90620</v>
      </c>
      <c r="G192" s="63" t="s">
        <v>235</v>
      </c>
      <c r="H192" s="161"/>
      <c r="I192" s="159"/>
      <c r="N192" s="159"/>
      <c r="O192" s="93"/>
      <c r="Q192" s="63" t="s">
        <v>289</v>
      </c>
      <c r="R192" s="96">
        <v>92270</v>
      </c>
      <c r="S192" s="63" t="s">
        <v>244</v>
      </c>
      <c r="T192" s="63"/>
      <c r="U192" s="95" t="str">
        <f t="shared" si="7"/>
        <v>Imperial</v>
      </c>
      <c r="V192" s="95"/>
      <c r="W192" s="95" t="str">
        <f t="shared" si="8"/>
        <v>SCG</v>
      </c>
    </row>
    <row r="193" spans="1:23" ht="15" x14ac:dyDescent="0.25">
      <c r="A193" s="63">
        <v>95249</v>
      </c>
      <c r="B193" s="161" t="s">
        <v>268</v>
      </c>
      <c r="D193" s="159"/>
      <c r="E193" s="159"/>
      <c r="F193" s="63">
        <v>90621</v>
      </c>
      <c r="G193" s="63" t="s">
        <v>235</v>
      </c>
      <c r="H193" s="161"/>
      <c r="I193" s="159"/>
      <c r="N193" s="159"/>
      <c r="O193" s="93"/>
      <c r="Q193" s="63" t="s">
        <v>289</v>
      </c>
      <c r="R193" s="96">
        <v>92273</v>
      </c>
      <c r="S193" s="63" t="s">
        <v>244</v>
      </c>
      <c r="T193" s="63"/>
      <c r="U193" s="95" t="str">
        <f t="shared" si="7"/>
        <v>Imperial</v>
      </c>
      <c r="V193" s="95"/>
      <c r="W193" s="95" t="str">
        <f t="shared" si="8"/>
        <v>SCG</v>
      </c>
    </row>
    <row r="194" spans="1:23" ht="15" x14ac:dyDescent="0.25">
      <c r="A194" s="63">
        <v>95248</v>
      </c>
      <c r="B194" s="161" t="s">
        <v>268</v>
      </c>
      <c r="D194" s="159"/>
      <c r="E194" s="159"/>
      <c r="F194" s="63">
        <v>90630</v>
      </c>
      <c r="G194" s="63" t="s">
        <v>235</v>
      </c>
      <c r="H194" s="161"/>
      <c r="I194" s="159"/>
      <c r="N194" s="159"/>
      <c r="O194" s="93"/>
      <c r="Q194" s="63" t="s">
        <v>289</v>
      </c>
      <c r="R194" s="96">
        <v>92275</v>
      </c>
      <c r="S194" s="63" t="s">
        <v>244</v>
      </c>
      <c r="T194" s="63"/>
      <c r="U194" s="95" t="str">
        <f t="shared" si="7"/>
        <v>Imperial</v>
      </c>
      <c r="V194" s="95"/>
      <c r="W194" s="95" t="str">
        <f t="shared" si="8"/>
        <v>SCG</v>
      </c>
    </row>
    <row r="195" spans="1:23" ht="15" x14ac:dyDescent="0.25">
      <c r="A195" s="63">
        <v>94914</v>
      </c>
      <c r="B195" s="161" t="s">
        <v>268</v>
      </c>
      <c r="D195" s="159"/>
      <c r="E195" s="159"/>
      <c r="F195" s="63">
        <v>90680</v>
      </c>
      <c r="G195" s="63" t="s">
        <v>235</v>
      </c>
      <c r="H195" s="161"/>
      <c r="I195" s="159"/>
      <c r="N195" s="159"/>
      <c r="O195" s="93"/>
      <c r="Q195" s="63" t="s">
        <v>289</v>
      </c>
      <c r="R195" s="96">
        <v>92274</v>
      </c>
      <c r="S195" s="63" t="s">
        <v>244</v>
      </c>
      <c r="T195" s="63"/>
      <c r="U195" s="95" t="str">
        <f t="shared" si="7"/>
        <v>Imperial</v>
      </c>
      <c r="V195" s="95"/>
      <c r="W195" s="95" t="str">
        <f t="shared" si="8"/>
        <v>SCG</v>
      </c>
    </row>
    <row r="196" spans="1:23" ht="15" x14ac:dyDescent="0.25">
      <c r="A196" s="63">
        <v>93445</v>
      </c>
      <c r="B196" s="161" t="s">
        <v>268</v>
      </c>
      <c r="D196" s="159"/>
      <c r="E196" s="159"/>
      <c r="F196" s="63">
        <v>90710</v>
      </c>
      <c r="G196" s="63" t="s">
        <v>248</v>
      </c>
      <c r="H196" s="161"/>
      <c r="I196" s="159"/>
      <c r="N196" s="159"/>
      <c r="O196" s="93"/>
      <c r="Q196" s="63" t="s">
        <v>289</v>
      </c>
      <c r="R196" s="96">
        <v>92277</v>
      </c>
      <c r="S196" s="63" t="s">
        <v>244</v>
      </c>
      <c r="T196" s="63"/>
      <c r="U196" s="95" t="str">
        <f t="shared" si="7"/>
        <v>Imperial</v>
      </c>
      <c r="V196" s="95"/>
      <c r="W196" s="95" t="str">
        <f t="shared" si="8"/>
        <v>SCG</v>
      </c>
    </row>
    <row r="197" spans="1:23" ht="15" x14ac:dyDescent="0.25">
      <c r="A197" s="63">
        <v>93444</v>
      </c>
      <c r="B197" s="161" t="s">
        <v>268</v>
      </c>
      <c r="D197" s="159"/>
      <c r="E197" s="159"/>
      <c r="F197" s="63">
        <v>90717</v>
      </c>
      <c r="G197" s="63" t="s">
        <v>248</v>
      </c>
      <c r="H197" s="161"/>
      <c r="I197" s="159"/>
      <c r="N197" s="159"/>
      <c r="O197" s="93"/>
      <c r="Q197" s="63" t="s">
        <v>289</v>
      </c>
      <c r="R197" s="96">
        <v>92276</v>
      </c>
      <c r="S197" s="63" t="s">
        <v>244</v>
      </c>
      <c r="T197" s="63"/>
      <c r="U197" s="95" t="str">
        <f t="shared" si="7"/>
        <v>Imperial</v>
      </c>
      <c r="V197" s="95"/>
      <c r="W197" s="95" t="str">
        <f t="shared" si="8"/>
        <v>SCG</v>
      </c>
    </row>
    <row r="198" spans="1:23" ht="15" x14ac:dyDescent="0.25">
      <c r="A198" s="63">
        <v>93447</v>
      </c>
      <c r="B198" s="161" t="s">
        <v>268</v>
      </c>
      <c r="D198" s="159"/>
      <c r="E198" s="159"/>
      <c r="F198" s="63">
        <v>90731</v>
      </c>
      <c r="G198" s="63" t="s">
        <v>248</v>
      </c>
      <c r="H198" s="161"/>
      <c r="I198" s="159"/>
      <c r="N198" s="159"/>
      <c r="O198" s="93"/>
      <c r="Q198" s="63" t="s">
        <v>289</v>
      </c>
      <c r="R198" s="96">
        <v>92225</v>
      </c>
      <c r="S198" s="63" t="s">
        <v>244</v>
      </c>
      <c r="T198" s="63"/>
      <c r="U198" s="95" t="str">
        <f t="shared" si="7"/>
        <v>Imperial</v>
      </c>
      <c r="V198" s="95"/>
      <c r="W198" s="95" t="str">
        <f t="shared" si="8"/>
        <v>SCG</v>
      </c>
    </row>
    <row r="199" spans="1:23" ht="15" x14ac:dyDescent="0.25">
      <c r="A199" s="63">
        <v>93446</v>
      </c>
      <c r="B199" s="161" t="s">
        <v>268</v>
      </c>
      <c r="D199" s="159"/>
      <c r="E199" s="159"/>
      <c r="F199" s="63">
        <v>90732</v>
      </c>
      <c r="G199" s="63" t="s">
        <v>248</v>
      </c>
      <c r="H199" s="161"/>
      <c r="I199" s="159"/>
      <c r="N199" s="159"/>
      <c r="O199" s="93"/>
      <c r="Q199" s="63" t="s">
        <v>289</v>
      </c>
      <c r="R199" s="96">
        <v>92222</v>
      </c>
      <c r="S199" s="63" t="s">
        <v>244</v>
      </c>
      <c r="T199" s="63"/>
      <c r="U199" s="95" t="str">
        <f t="shared" si="7"/>
        <v>Imperial</v>
      </c>
      <c r="V199" s="95"/>
      <c r="W199" s="95" t="str">
        <f t="shared" si="8"/>
        <v>SCG</v>
      </c>
    </row>
    <row r="200" spans="1:23" ht="15" x14ac:dyDescent="0.25">
      <c r="A200" s="63">
        <v>93441</v>
      </c>
      <c r="B200" s="161" t="s">
        <v>268</v>
      </c>
      <c r="D200" s="159"/>
      <c r="E200" s="159"/>
      <c r="F200" s="63">
        <v>90733</v>
      </c>
      <c r="G200" s="63" t="s">
        <v>248</v>
      </c>
      <c r="H200" s="161"/>
      <c r="I200" s="159"/>
      <c r="N200" s="159"/>
      <c r="O200" s="93"/>
      <c r="Q200" s="63" t="s">
        <v>289</v>
      </c>
      <c r="R200" s="96">
        <v>92248</v>
      </c>
      <c r="S200" s="63" t="s">
        <v>244</v>
      </c>
      <c r="T200" s="63"/>
      <c r="U200" s="95" t="str">
        <f t="shared" si="7"/>
        <v>Imperial</v>
      </c>
      <c r="V200" s="95"/>
      <c r="W200" s="95" t="str">
        <f t="shared" si="8"/>
        <v>SCG</v>
      </c>
    </row>
    <row r="201" spans="1:23" ht="15" x14ac:dyDescent="0.25">
      <c r="A201" s="63">
        <v>93440</v>
      </c>
      <c r="B201" s="161" t="s">
        <v>268</v>
      </c>
      <c r="D201" s="159"/>
      <c r="E201" s="159"/>
      <c r="F201" s="63">
        <v>90734</v>
      </c>
      <c r="G201" s="63" t="s">
        <v>248</v>
      </c>
      <c r="H201" s="161"/>
      <c r="I201" s="159"/>
      <c r="N201" s="159"/>
      <c r="O201" s="93"/>
      <c r="Q201" s="63" t="s">
        <v>289</v>
      </c>
      <c r="R201" s="96">
        <v>92247</v>
      </c>
      <c r="S201" s="63" t="s">
        <v>244</v>
      </c>
      <c r="T201" s="63"/>
      <c r="U201" s="95" t="str">
        <f t="shared" si="7"/>
        <v>Imperial</v>
      </c>
      <c r="V201" s="95"/>
      <c r="W201" s="95" t="str">
        <f t="shared" si="8"/>
        <v>SCG</v>
      </c>
    </row>
    <row r="202" spans="1:23" ht="15" x14ac:dyDescent="0.25">
      <c r="A202" s="63">
        <v>93443</v>
      </c>
      <c r="B202" s="161" t="s">
        <v>268</v>
      </c>
      <c r="D202" s="159"/>
      <c r="E202" s="159"/>
      <c r="F202" s="63">
        <v>90744</v>
      </c>
      <c r="G202" s="63" t="s">
        <v>248</v>
      </c>
      <c r="H202" s="161"/>
      <c r="I202" s="159"/>
      <c r="N202" s="159"/>
      <c r="O202" s="93"/>
      <c r="Q202" s="63" t="s">
        <v>289</v>
      </c>
      <c r="R202" s="96">
        <v>91934</v>
      </c>
      <c r="S202" s="63" t="s">
        <v>244</v>
      </c>
      <c r="T202" s="63"/>
      <c r="U202" s="95" t="str">
        <f t="shared" si="7"/>
        <v>Imperial</v>
      </c>
      <c r="V202" s="95"/>
      <c r="W202" s="95" t="str">
        <f t="shared" si="8"/>
        <v>SCG</v>
      </c>
    </row>
    <row r="203" spans="1:23" ht="15" x14ac:dyDescent="0.25">
      <c r="A203" s="63">
        <v>93442</v>
      </c>
      <c r="B203" s="161" t="s">
        <v>268</v>
      </c>
      <c r="D203" s="159"/>
      <c r="E203" s="159"/>
      <c r="F203" s="63">
        <v>90745</v>
      </c>
      <c r="G203" s="63" t="s">
        <v>248</v>
      </c>
      <c r="H203" s="161"/>
      <c r="I203" s="159"/>
      <c r="N203" s="159"/>
      <c r="O203" s="93"/>
      <c r="Q203" s="63" t="s">
        <v>289</v>
      </c>
      <c r="R203" s="96">
        <v>92259</v>
      </c>
      <c r="S203" s="63" t="s">
        <v>244</v>
      </c>
      <c r="T203" s="63"/>
      <c r="U203" s="95" t="str">
        <f t="shared" si="7"/>
        <v>Imperial</v>
      </c>
      <c r="V203" s="95"/>
      <c r="W203" s="95" t="str">
        <f t="shared" si="8"/>
        <v>SCG</v>
      </c>
    </row>
    <row r="204" spans="1:23" ht="15" x14ac:dyDescent="0.25">
      <c r="A204" s="63">
        <v>93449</v>
      </c>
      <c r="B204" s="161" t="s">
        <v>268</v>
      </c>
      <c r="D204" s="159"/>
      <c r="E204" s="159"/>
      <c r="F204" s="63">
        <v>90748</v>
      </c>
      <c r="G204" s="63" t="s">
        <v>248</v>
      </c>
      <c r="H204" s="161"/>
      <c r="I204" s="159"/>
      <c r="N204" s="159"/>
      <c r="O204" s="93"/>
      <c r="Q204" s="63" t="s">
        <v>289</v>
      </c>
      <c r="R204" s="96">
        <v>92257</v>
      </c>
      <c r="S204" s="63" t="s">
        <v>244</v>
      </c>
      <c r="T204" s="63"/>
      <c r="U204" s="95" t="str">
        <f t="shared" si="7"/>
        <v>Imperial</v>
      </c>
      <c r="V204" s="95"/>
      <c r="W204" s="95" t="str">
        <f t="shared" si="8"/>
        <v>SCG</v>
      </c>
    </row>
    <row r="205" spans="1:23" ht="15" x14ac:dyDescent="0.25">
      <c r="A205" s="63">
        <v>93448</v>
      </c>
      <c r="B205" s="161" t="s">
        <v>268</v>
      </c>
      <c r="D205" s="159"/>
      <c r="E205" s="159"/>
      <c r="F205" s="63">
        <v>90802</v>
      </c>
      <c r="G205" s="63" t="s">
        <v>248</v>
      </c>
      <c r="H205" s="161"/>
      <c r="I205" s="159"/>
      <c r="N205" s="159"/>
      <c r="O205" s="93"/>
      <c r="Q205" s="63" t="s">
        <v>289</v>
      </c>
      <c r="R205" s="96">
        <v>92254</v>
      </c>
      <c r="S205" s="63" t="s">
        <v>244</v>
      </c>
      <c r="T205" s="63"/>
      <c r="U205" s="95" t="str">
        <f t="shared" si="7"/>
        <v>Imperial</v>
      </c>
      <c r="V205" s="95"/>
      <c r="W205" s="95" t="str">
        <f t="shared" si="8"/>
        <v>SCG</v>
      </c>
    </row>
    <row r="206" spans="1:23" ht="15" x14ac:dyDescent="0.25">
      <c r="A206" s="63">
        <v>93606</v>
      </c>
      <c r="B206" s="161" t="s">
        <v>268</v>
      </c>
      <c r="D206" s="159"/>
      <c r="E206" s="159"/>
      <c r="F206" s="63">
        <v>90810</v>
      </c>
      <c r="G206" s="63" t="s">
        <v>248</v>
      </c>
      <c r="H206" s="161"/>
      <c r="I206" s="159"/>
      <c r="N206" s="159"/>
      <c r="O206" s="93"/>
      <c r="Q206" s="63" t="s">
        <v>289</v>
      </c>
      <c r="R206" s="96">
        <v>92253</v>
      </c>
      <c r="S206" s="63" t="s">
        <v>244</v>
      </c>
      <c r="T206" s="63"/>
      <c r="U206" s="95" t="str">
        <f t="shared" si="7"/>
        <v>Imperial</v>
      </c>
      <c r="V206" s="95"/>
      <c r="W206" s="95" t="str">
        <f t="shared" si="8"/>
        <v>SCG</v>
      </c>
    </row>
    <row r="207" spans="1:23" ht="15" x14ac:dyDescent="0.25">
      <c r="A207" s="63">
        <v>95461</v>
      </c>
      <c r="B207" s="161" t="s">
        <v>268</v>
      </c>
      <c r="D207" s="159"/>
      <c r="E207" s="159"/>
      <c r="F207" s="63">
        <v>90813</v>
      </c>
      <c r="G207" s="63" t="s">
        <v>248</v>
      </c>
      <c r="H207" s="161"/>
      <c r="I207" s="159"/>
      <c r="N207" s="159"/>
      <c r="O207" s="93"/>
      <c r="Q207" s="63" t="s">
        <v>289</v>
      </c>
      <c r="R207" s="96">
        <v>92252</v>
      </c>
      <c r="S207" s="63" t="s">
        <v>244</v>
      </c>
      <c r="T207" s="63"/>
      <c r="U207" s="95" t="str">
        <f t="shared" si="7"/>
        <v>Imperial</v>
      </c>
      <c r="V207" s="95"/>
      <c r="W207" s="95" t="str">
        <f t="shared" si="8"/>
        <v>SCG</v>
      </c>
    </row>
    <row r="208" spans="1:23" ht="15" x14ac:dyDescent="0.25">
      <c r="A208" s="63">
        <v>95460</v>
      </c>
      <c r="B208" s="161" t="s">
        <v>268</v>
      </c>
      <c r="D208" s="159"/>
      <c r="E208" s="159"/>
      <c r="F208" s="63">
        <v>91001</v>
      </c>
      <c r="G208" s="63" t="s">
        <v>252</v>
      </c>
      <c r="H208" s="161"/>
      <c r="I208" s="159"/>
      <c r="N208" s="159"/>
      <c r="O208" s="93"/>
      <c r="Q208" s="63" t="s">
        <v>289</v>
      </c>
      <c r="R208" s="96">
        <v>92251</v>
      </c>
      <c r="S208" s="63" t="s">
        <v>244</v>
      </c>
      <c r="T208" s="63"/>
      <c r="U208" s="95" t="str">
        <f t="shared" si="7"/>
        <v>Imperial</v>
      </c>
      <c r="V208" s="95"/>
      <c r="W208" s="95" t="str">
        <f t="shared" si="8"/>
        <v>SCG</v>
      </c>
    </row>
    <row r="209" spans="1:23" ht="15" x14ac:dyDescent="0.25">
      <c r="A209" s="63">
        <v>95463</v>
      </c>
      <c r="B209" s="161" t="s">
        <v>268</v>
      </c>
      <c r="D209" s="159"/>
      <c r="E209" s="159"/>
      <c r="F209" s="63">
        <v>91006</v>
      </c>
      <c r="G209" s="63" t="s">
        <v>252</v>
      </c>
      <c r="H209" s="161"/>
      <c r="I209" s="159"/>
      <c r="N209" s="159"/>
      <c r="O209" s="93"/>
      <c r="Q209" s="63" t="s">
        <v>289</v>
      </c>
      <c r="R209" s="96">
        <v>92250</v>
      </c>
      <c r="S209" s="63" t="s">
        <v>244</v>
      </c>
      <c r="T209" s="63"/>
      <c r="U209" s="95" t="str">
        <f t="shared" si="7"/>
        <v>Imperial</v>
      </c>
      <c r="V209" s="95"/>
      <c r="W209" s="95" t="str">
        <f t="shared" si="8"/>
        <v>SCG</v>
      </c>
    </row>
    <row r="210" spans="1:23" ht="15" x14ac:dyDescent="0.25">
      <c r="A210" s="63">
        <v>95462</v>
      </c>
      <c r="B210" s="161" t="s">
        <v>268</v>
      </c>
      <c r="D210" s="159"/>
      <c r="E210" s="159"/>
      <c r="F210" s="63">
        <v>91010</v>
      </c>
      <c r="G210" s="63" t="s">
        <v>237</v>
      </c>
      <c r="H210" s="161"/>
      <c r="I210" s="159"/>
      <c r="N210" s="159"/>
      <c r="O210" s="93"/>
      <c r="Q210" s="63" t="s">
        <v>289</v>
      </c>
      <c r="R210" s="96">
        <v>92211</v>
      </c>
      <c r="S210" s="63" t="s">
        <v>244</v>
      </c>
      <c r="T210" s="63"/>
      <c r="U210" s="95" t="str">
        <f t="shared" si="7"/>
        <v>Imperial</v>
      </c>
      <c r="V210" s="95"/>
      <c r="W210" s="95" t="str">
        <f t="shared" si="8"/>
        <v>SCG</v>
      </c>
    </row>
    <row r="211" spans="1:23" ht="15" x14ac:dyDescent="0.25">
      <c r="A211" s="63">
        <v>95465</v>
      </c>
      <c r="B211" s="161" t="s">
        <v>268</v>
      </c>
      <c r="D211" s="159"/>
      <c r="E211" s="159"/>
      <c r="F211" s="63">
        <v>91011</v>
      </c>
      <c r="G211" s="63" t="s">
        <v>242</v>
      </c>
      <c r="H211" s="161"/>
      <c r="I211" s="159"/>
      <c r="N211" s="159"/>
      <c r="O211" s="93"/>
      <c r="Q211" s="63" t="s">
        <v>289</v>
      </c>
      <c r="R211" s="96">
        <v>92284</v>
      </c>
      <c r="S211" s="63" t="s">
        <v>244</v>
      </c>
      <c r="T211" s="63"/>
      <c r="U211" s="95" t="str">
        <f t="shared" si="7"/>
        <v>Imperial</v>
      </c>
      <c r="V211" s="95"/>
      <c r="W211" s="95" t="str">
        <f t="shared" si="8"/>
        <v>SCG</v>
      </c>
    </row>
    <row r="212" spans="1:23" ht="15" x14ac:dyDescent="0.25">
      <c r="A212" s="63">
        <v>95467</v>
      </c>
      <c r="B212" s="161" t="s">
        <v>268</v>
      </c>
      <c r="D212" s="159"/>
      <c r="E212" s="159"/>
      <c r="F212" s="63">
        <v>91011</v>
      </c>
      <c r="G212" s="63" t="s">
        <v>248</v>
      </c>
      <c r="H212" s="161"/>
      <c r="I212" s="159"/>
      <c r="N212" s="159"/>
      <c r="O212" s="93"/>
      <c r="Q212" s="63" t="s">
        <v>289</v>
      </c>
      <c r="R212" s="96">
        <v>92281</v>
      </c>
      <c r="S212" s="63" t="s">
        <v>244</v>
      </c>
      <c r="T212" s="63"/>
      <c r="U212" s="95" t="str">
        <f t="shared" si="7"/>
        <v>Imperial</v>
      </c>
      <c r="V212" s="95"/>
      <c r="W212" s="95" t="str">
        <f t="shared" si="8"/>
        <v>SCG</v>
      </c>
    </row>
    <row r="213" spans="1:23" ht="15" x14ac:dyDescent="0.25">
      <c r="A213" s="63">
        <v>95466</v>
      </c>
      <c r="B213" s="161" t="s">
        <v>268</v>
      </c>
      <c r="D213" s="159"/>
      <c r="E213" s="159"/>
      <c r="F213" s="63">
        <v>91011</v>
      </c>
      <c r="G213" s="63" t="s">
        <v>252</v>
      </c>
      <c r="H213" s="161"/>
      <c r="I213" s="159"/>
      <c r="N213" s="159"/>
      <c r="O213" s="93"/>
      <c r="Q213" s="63" t="s">
        <v>289</v>
      </c>
      <c r="R213" s="96">
        <v>92283</v>
      </c>
      <c r="S213" s="63" t="s">
        <v>244</v>
      </c>
      <c r="T213" s="63"/>
      <c r="U213" s="95" t="str">
        <f t="shared" si="7"/>
        <v>Imperial</v>
      </c>
      <c r="V213" s="95"/>
      <c r="W213" s="95" t="str">
        <f t="shared" si="8"/>
        <v>SCG</v>
      </c>
    </row>
    <row r="214" spans="1:23" ht="15" x14ac:dyDescent="0.25">
      <c r="A214" s="63">
        <v>95468</v>
      </c>
      <c r="B214" s="161" t="s">
        <v>268</v>
      </c>
      <c r="D214" s="159"/>
      <c r="E214" s="159"/>
      <c r="F214" s="63">
        <v>91012</v>
      </c>
      <c r="G214" s="63" t="s">
        <v>248</v>
      </c>
      <c r="H214" s="161"/>
      <c r="I214" s="159"/>
      <c r="N214" s="159"/>
      <c r="O214" s="93"/>
      <c r="Q214" s="63" t="s">
        <v>289</v>
      </c>
      <c r="R214" s="96">
        <v>92201</v>
      </c>
      <c r="S214" s="63" t="s">
        <v>244</v>
      </c>
      <c r="T214" s="63"/>
      <c r="U214" s="95" t="str">
        <f t="shared" si="7"/>
        <v>Imperial</v>
      </c>
      <c r="V214" s="95"/>
      <c r="W214" s="95" t="str">
        <f t="shared" si="8"/>
        <v>SCG</v>
      </c>
    </row>
    <row r="215" spans="1:23" ht="15" x14ac:dyDescent="0.25">
      <c r="A215" s="63">
        <v>93286</v>
      </c>
      <c r="B215" s="161" t="s">
        <v>268</v>
      </c>
      <c r="D215" s="159"/>
      <c r="E215" s="159"/>
      <c r="F215" s="63">
        <v>91020</v>
      </c>
      <c r="G215" s="63" t="s">
        <v>242</v>
      </c>
      <c r="H215" s="161"/>
      <c r="I215" s="159"/>
      <c r="N215" s="159"/>
      <c r="O215" s="93"/>
      <c r="Q215" s="63" t="s">
        <v>289</v>
      </c>
      <c r="R215" s="96">
        <v>92202</v>
      </c>
      <c r="S215" s="63" t="s">
        <v>244</v>
      </c>
      <c r="T215" s="63"/>
      <c r="U215" s="95" t="str">
        <f t="shared" si="7"/>
        <v>Imperial</v>
      </c>
      <c r="V215" s="95"/>
      <c r="W215" s="95" t="str">
        <f t="shared" si="8"/>
        <v>SCG</v>
      </c>
    </row>
    <row r="216" spans="1:23" ht="15" x14ac:dyDescent="0.25">
      <c r="A216" s="63">
        <v>93282</v>
      </c>
      <c r="B216" s="161" t="s">
        <v>268</v>
      </c>
      <c r="D216" s="159"/>
      <c r="E216" s="159"/>
      <c r="F216" s="63">
        <v>91020</v>
      </c>
      <c r="G216" s="63" t="s">
        <v>248</v>
      </c>
      <c r="H216" s="161"/>
      <c r="I216" s="159"/>
      <c r="N216" s="159"/>
      <c r="O216" s="93"/>
      <c r="Q216" s="63" t="s">
        <v>289</v>
      </c>
      <c r="R216" s="96">
        <v>92203</v>
      </c>
      <c r="S216" s="63" t="s">
        <v>244</v>
      </c>
      <c r="T216" s="63"/>
      <c r="U216" s="95" t="str">
        <f t="shared" si="7"/>
        <v>Imperial</v>
      </c>
      <c r="V216" s="95"/>
      <c r="W216" s="95" t="str">
        <f t="shared" si="8"/>
        <v>SCG</v>
      </c>
    </row>
    <row r="217" spans="1:23" ht="15" x14ac:dyDescent="0.25">
      <c r="A217" s="63">
        <v>93280</v>
      </c>
      <c r="B217" s="161" t="s">
        <v>268</v>
      </c>
      <c r="D217" s="159"/>
      <c r="E217" s="159"/>
      <c r="F217" s="63">
        <v>91021</v>
      </c>
      <c r="G217" s="63" t="s">
        <v>248</v>
      </c>
      <c r="H217" s="161"/>
      <c r="I217" s="159"/>
      <c r="N217" s="159"/>
      <c r="O217" s="93"/>
      <c r="Q217" s="63" t="s">
        <v>289</v>
      </c>
      <c r="R217" s="96">
        <v>92036</v>
      </c>
      <c r="S217" s="63" t="s">
        <v>244</v>
      </c>
      <c r="T217" s="63"/>
      <c r="U217" s="95" t="str">
        <f t="shared" si="7"/>
        <v>Imperial</v>
      </c>
      <c r="V217" s="95"/>
      <c r="W217" s="95" t="str">
        <f t="shared" si="8"/>
        <v>SCG</v>
      </c>
    </row>
    <row r="218" spans="1:23" ht="15" x14ac:dyDescent="0.25">
      <c r="A218" s="63">
        <v>95431</v>
      </c>
      <c r="B218" s="161" t="s">
        <v>268</v>
      </c>
      <c r="D218" s="159"/>
      <c r="E218" s="159"/>
      <c r="F218" s="63">
        <v>91024</v>
      </c>
      <c r="G218" s="63" t="s">
        <v>252</v>
      </c>
      <c r="H218" s="161"/>
      <c r="I218" s="159"/>
      <c r="N218" s="159"/>
      <c r="O218" s="93"/>
      <c r="Q218" s="63" t="s">
        <v>289</v>
      </c>
      <c r="R218" s="96">
        <v>92239</v>
      </c>
      <c r="S218" s="63" t="s">
        <v>244</v>
      </c>
      <c r="T218" s="63"/>
      <c r="U218" s="95" t="str">
        <f t="shared" si="7"/>
        <v>Imperial</v>
      </c>
      <c r="V218" s="95"/>
      <c r="W218" s="95" t="str">
        <f t="shared" si="8"/>
        <v>SCG</v>
      </c>
    </row>
    <row r="219" spans="1:23" ht="15" x14ac:dyDescent="0.25">
      <c r="A219" s="63">
        <v>95587</v>
      </c>
      <c r="B219" s="161" t="s">
        <v>268</v>
      </c>
      <c r="D219" s="159"/>
      <c r="E219" s="159"/>
      <c r="F219" s="63">
        <v>91030</v>
      </c>
      <c r="G219" s="63" t="s">
        <v>248</v>
      </c>
      <c r="H219" s="161"/>
      <c r="I219" s="159"/>
      <c r="N219" s="159"/>
      <c r="O219" s="93"/>
      <c r="Q219" s="63" t="s">
        <v>289</v>
      </c>
      <c r="R219" s="96">
        <v>92236</v>
      </c>
      <c r="S219" s="63" t="s">
        <v>244</v>
      </c>
      <c r="T219" s="63"/>
      <c r="U219" s="95" t="str">
        <f t="shared" si="7"/>
        <v>Imperial</v>
      </c>
      <c r="V219" s="95"/>
      <c r="W219" s="95" t="str">
        <f t="shared" si="8"/>
        <v>SCG</v>
      </c>
    </row>
    <row r="220" spans="1:23" ht="15" x14ac:dyDescent="0.25">
      <c r="A220" s="63">
        <v>95585</v>
      </c>
      <c r="B220" s="161" t="s">
        <v>268</v>
      </c>
      <c r="D220" s="159"/>
      <c r="E220" s="159"/>
      <c r="F220" s="63">
        <v>91030</v>
      </c>
      <c r="G220" s="63" t="s">
        <v>252</v>
      </c>
      <c r="H220" s="161"/>
      <c r="I220" s="159"/>
      <c r="N220" s="159"/>
      <c r="O220" s="93"/>
      <c r="Q220" s="63" t="s">
        <v>289</v>
      </c>
      <c r="R220" s="96">
        <v>92233</v>
      </c>
      <c r="S220" s="63" t="s">
        <v>244</v>
      </c>
      <c r="T220" s="63"/>
      <c r="U220" s="95" t="str">
        <f t="shared" si="7"/>
        <v>Imperial</v>
      </c>
      <c r="V220" s="95"/>
      <c r="W220" s="95" t="str">
        <f t="shared" si="8"/>
        <v>SCG</v>
      </c>
    </row>
    <row r="221" spans="1:23" ht="15" x14ac:dyDescent="0.25">
      <c r="A221" s="63">
        <v>95630</v>
      </c>
      <c r="B221" s="161" t="s">
        <v>268</v>
      </c>
      <c r="D221" s="159"/>
      <c r="E221" s="159"/>
      <c r="F221" s="63">
        <v>91040</v>
      </c>
      <c r="G221" s="63" t="s">
        <v>248</v>
      </c>
      <c r="H221" s="161"/>
      <c r="I221" s="159"/>
      <c r="N221" s="159"/>
      <c r="O221" s="93"/>
      <c r="Q221" s="63" t="s">
        <v>289</v>
      </c>
      <c r="R221" s="96">
        <v>96109</v>
      </c>
      <c r="S221" s="63" t="s">
        <v>245</v>
      </c>
      <c r="T221" s="63"/>
      <c r="U221" s="95" t="str">
        <f t="shared" si="7"/>
        <v>Other</v>
      </c>
      <c r="V221" s="95"/>
      <c r="W221" s="95" t="str">
        <f t="shared" ref="W221:W242" si="9">INDEX(J$4:L$29,MATCH(S221,J$4:J$29,0),2)</f>
        <v>PGE</v>
      </c>
    </row>
    <row r="222" spans="1:23" ht="15" x14ac:dyDescent="0.25">
      <c r="A222" s="63">
        <v>95632</v>
      </c>
      <c r="B222" s="161" t="s">
        <v>268</v>
      </c>
      <c r="D222" s="159"/>
      <c r="E222" s="159"/>
      <c r="F222" s="63">
        <v>91041</v>
      </c>
      <c r="G222" s="63" t="s">
        <v>248</v>
      </c>
      <c r="H222" s="161"/>
      <c r="I222" s="159"/>
      <c r="N222" s="159"/>
      <c r="O222" s="93"/>
      <c r="Q222" s="63" t="s">
        <v>289</v>
      </c>
      <c r="R222" s="96">
        <v>95983</v>
      </c>
      <c r="S222" s="63" t="s">
        <v>245</v>
      </c>
      <c r="T222" s="63"/>
      <c r="U222" s="95" t="str">
        <f t="shared" si="7"/>
        <v>Other</v>
      </c>
      <c r="V222" s="95"/>
      <c r="W222" s="95" t="str">
        <f t="shared" si="9"/>
        <v>PGE</v>
      </c>
    </row>
    <row r="223" spans="1:23" ht="15" x14ac:dyDescent="0.25">
      <c r="A223" s="63">
        <v>95635</v>
      </c>
      <c r="B223" s="161" t="s">
        <v>268</v>
      </c>
      <c r="D223" s="159"/>
      <c r="E223" s="159"/>
      <c r="F223" s="63">
        <v>91042</v>
      </c>
      <c r="G223" s="63" t="s">
        <v>242</v>
      </c>
      <c r="H223" s="161"/>
      <c r="I223" s="159"/>
      <c r="N223" s="159"/>
      <c r="O223" s="93"/>
      <c r="Q223" s="63" t="s">
        <v>289</v>
      </c>
      <c r="R223" s="96">
        <v>96056</v>
      </c>
      <c r="S223" s="63" t="s">
        <v>245</v>
      </c>
      <c r="T223" s="63"/>
      <c r="U223" s="95" t="str">
        <f t="shared" si="7"/>
        <v>Other</v>
      </c>
      <c r="V223" s="95"/>
      <c r="W223" s="95" t="str">
        <f t="shared" si="9"/>
        <v>PGE</v>
      </c>
    </row>
    <row r="224" spans="1:23" ht="15" x14ac:dyDescent="0.25">
      <c r="A224" s="63">
        <v>95636</v>
      </c>
      <c r="B224" s="161" t="s">
        <v>268</v>
      </c>
      <c r="D224" s="159"/>
      <c r="E224" s="159"/>
      <c r="F224" s="63">
        <v>91042</v>
      </c>
      <c r="G224" s="63" t="s">
        <v>248</v>
      </c>
      <c r="H224" s="161"/>
      <c r="I224" s="159"/>
      <c r="N224" s="159"/>
      <c r="O224" s="93"/>
      <c r="Q224" s="63" t="s">
        <v>289</v>
      </c>
      <c r="R224" s="96">
        <v>96121</v>
      </c>
      <c r="S224" s="63" t="s">
        <v>245</v>
      </c>
      <c r="T224" s="63"/>
      <c r="U224" s="95" t="str">
        <f t="shared" si="7"/>
        <v>Other</v>
      </c>
      <c r="V224" s="95"/>
      <c r="W224" s="95" t="str">
        <f t="shared" si="9"/>
        <v>PGE</v>
      </c>
    </row>
    <row r="225" spans="1:23" ht="15" x14ac:dyDescent="0.25">
      <c r="A225" s="63">
        <v>95637</v>
      </c>
      <c r="B225" s="161" t="s">
        <v>268</v>
      </c>
      <c r="D225" s="159"/>
      <c r="E225" s="159"/>
      <c r="F225" s="63">
        <v>91042</v>
      </c>
      <c r="G225" s="63" t="s">
        <v>252</v>
      </c>
      <c r="H225" s="161"/>
      <c r="I225" s="159"/>
      <c r="N225" s="159"/>
      <c r="O225" s="93"/>
      <c r="Q225" s="63" t="s">
        <v>289</v>
      </c>
      <c r="R225" s="96">
        <v>96128</v>
      </c>
      <c r="S225" s="63" t="s">
        <v>245</v>
      </c>
      <c r="T225" s="63"/>
      <c r="U225" s="95" t="str">
        <f t="shared" si="7"/>
        <v>Other</v>
      </c>
      <c r="V225" s="95"/>
      <c r="W225" s="95" t="str">
        <f t="shared" si="9"/>
        <v>PGE</v>
      </c>
    </row>
    <row r="226" spans="1:23" ht="15" x14ac:dyDescent="0.25">
      <c r="A226" s="63">
        <v>95638</v>
      </c>
      <c r="B226" s="161" t="s">
        <v>268</v>
      </c>
      <c r="D226" s="159"/>
      <c r="E226" s="159"/>
      <c r="F226" s="63">
        <v>91043</v>
      </c>
      <c r="G226" s="63" t="s">
        <v>248</v>
      </c>
      <c r="H226" s="161"/>
      <c r="I226" s="159"/>
      <c r="N226" s="159"/>
      <c r="O226" s="93"/>
      <c r="Q226" s="63" t="s">
        <v>289</v>
      </c>
      <c r="R226" s="96">
        <v>96136</v>
      </c>
      <c r="S226" s="63" t="s">
        <v>245</v>
      </c>
      <c r="T226" s="63"/>
      <c r="U226" s="95" t="str">
        <f t="shared" si="7"/>
        <v>Other</v>
      </c>
      <c r="V226" s="95"/>
      <c r="W226" s="95" t="str">
        <f t="shared" si="9"/>
        <v>PGE</v>
      </c>
    </row>
    <row r="227" spans="1:23" ht="15" x14ac:dyDescent="0.25">
      <c r="A227" s="63">
        <v>95639</v>
      </c>
      <c r="B227" s="161" t="s">
        <v>268</v>
      </c>
      <c r="D227" s="159"/>
      <c r="E227" s="159"/>
      <c r="F227" s="63">
        <v>91046</v>
      </c>
      <c r="G227" s="63" t="s">
        <v>242</v>
      </c>
      <c r="H227" s="161"/>
      <c r="I227" s="159"/>
      <c r="N227" s="159"/>
      <c r="O227" s="93"/>
      <c r="Q227" s="63" t="s">
        <v>289</v>
      </c>
      <c r="R227" s="96">
        <v>96137</v>
      </c>
      <c r="S227" s="63" t="s">
        <v>245</v>
      </c>
      <c r="T227" s="63"/>
      <c r="U227" s="95" t="str">
        <f t="shared" si="7"/>
        <v>Other</v>
      </c>
      <c r="V227" s="95"/>
      <c r="W227" s="95" t="str">
        <f t="shared" si="9"/>
        <v>PGE</v>
      </c>
    </row>
    <row r="228" spans="1:23" ht="15" x14ac:dyDescent="0.25">
      <c r="A228" s="63">
        <v>93673</v>
      </c>
      <c r="B228" s="161" t="s">
        <v>268</v>
      </c>
      <c r="D228" s="159"/>
      <c r="E228" s="159"/>
      <c r="F228" s="63">
        <v>91101</v>
      </c>
      <c r="G228" s="63" t="s">
        <v>252</v>
      </c>
      <c r="H228" s="161"/>
      <c r="I228" s="159"/>
      <c r="N228" s="159"/>
      <c r="O228" s="93"/>
      <c r="Q228" s="63" t="s">
        <v>289</v>
      </c>
      <c r="R228" s="96">
        <v>96130</v>
      </c>
      <c r="S228" s="63" t="s">
        <v>245</v>
      </c>
      <c r="T228" s="63"/>
      <c r="U228" s="95" t="str">
        <f t="shared" si="7"/>
        <v>Other</v>
      </c>
      <c r="V228" s="95"/>
      <c r="W228" s="95" t="str">
        <f t="shared" si="9"/>
        <v>PGE</v>
      </c>
    </row>
    <row r="229" spans="1:23" ht="15" x14ac:dyDescent="0.25">
      <c r="A229" s="63">
        <v>94028</v>
      </c>
      <c r="B229" s="161" t="s">
        <v>268</v>
      </c>
      <c r="D229" s="159"/>
      <c r="E229" s="159"/>
      <c r="F229" s="63">
        <v>91102</v>
      </c>
      <c r="G229" s="63" t="s">
        <v>252</v>
      </c>
      <c r="H229" s="161"/>
      <c r="I229" s="159"/>
      <c r="N229" s="159"/>
      <c r="O229" s="93"/>
      <c r="Q229" s="63" t="s">
        <v>289</v>
      </c>
      <c r="R229" s="96">
        <v>96071</v>
      </c>
      <c r="S229" s="63" t="s">
        <v>245</v>
      </c>
      <c r="T229" s="63"/>
      <c r="U229" s="95" t="str">
        <f t="shared" si="7"/>
        <v>Other</v>
      </c>
      <c r="V229" s="95"/>
      <c r="W229" s="95" t="str">
        <f t="shared" si="9"/>
        <v>PGE</v>
      </c>
    </row>
    <row r="230" spans="1:23" ht="15" x14ac:dyDescent="0.25">
      <c r="A230" s="63">
        <v>94022</v>
      </c>
      <c r="B230" s="161" t="s">
        <v>268</v>
      </c>
      <c r="D230" s="159"/>
      <c r="E230" s="159"/>
      <c r="F230" s="63">
        <v>91103</v>
      </c>
      <c r="G230" s="63" t="s">
        <v>242</v>
      </c>
      <c r="H230" s="161"/>
      <c r="I230" s="159"/>
      <c r="N230" s="159"/>
      <c r="O230" s="93"/>
      <c r="Q230" s="63" t="s">
        <v>289</v>
      </c>
      <c r="R230" s="96">
        <v>96020</v>
      </c>
      <c r="S230" s="63" t="s">
        <v>245</v>
      </c>
      <c r="T230" s="63"/>
      <c r="U230" s="95" t="str">
        <f t="shared" si="7"/>
        <v>Other</v>
      </c>
      <c r="V230" s="95"/>
      <c r="W230" s="95" t="str">
        <f t="shared" si="9"/>
        <v>PGE</v>
      </c>
    </row>
    <row r="231" spans="1:23" ht="15" x14ac:dyDescent="0.25">
      <c r="A231" s="63">
        <v>94023</v>
      </c>
      <c r="B231" s="161" t="s">
        <v>268</v>
      </c>
      <c r="D231" s="159"/>
      <c r="E231" s="159"/>
      <c r="F231" s="63">
        <v>91103</v>
      </c>
      <c r="G231" s="63" t="s">
        <v>252</v>
      </c>
      <c r="H231" s="161"/>
      <c r="I231" s="159"/>
      <c r="N231" s="159"/>
      <c r="O231" s="93"/>
      <c r="Q231" s="63" t="s">
        <v>289</v>
      </c>
      <c r="R231" s="96">
        <v>95947</v>
      </c>
      <c r="S231" s="63" t="s">
        <v>245</v>
      </c>
      <c r="T231" s="63"/>
      <c r="U231" s="95" t="str">
        <f t="shared" si="7"/>
        <v>Other</v>
      </c>
      <c r="V231" s="95"/>
      <c r="W231" s="95" t="str">
        <f t="shared" si="9"/>
        <v>PGE</v>
      </c>
    </row>
    <row r="232" spans="1:23" ht="15" x14ac:dyDescent="0.25">
      <c r="A232" s="63">
        <v>94020</v>
      </c>
      <c r="B232" s="161" t="s">
        <v>268</v>
      </c>
      <c r="D232" s="159"/>
      <c r="E232" s="159"/>
      <c r="F232" s="63">
        <v>91104</v>
      </c>
      <c r="G232" s="63" t="s">
        <v>252</v>
      </c>
      <c r="H232" s="161"/>
      <c r="I232" s="159"/>
      <c r="N232" s="159"/>
      <c r="O232" s="93"/>
      <c r="Q232" s="63" t="s">
        <v>289</v>
      </c>
      <c r="R232" s="96">
        <v>96114</v>
      </c>
      <c r="S232" s="63" t="s">
        <v>245</v>
      </c>
      <c r="T232" s="63"/>
      <c r="U232" s="95" t="str">
        <f t="shared" si="7"/>
        <v>Other</v>
      </c>
      <c r="V232" s="95"/>
      <c r="W232" s="95" t="str">
        <f t="shared" si="9"/>
        <v>PGE</v>
      </c>
    </row>
    <row r="233" spans="1:23" ht="15" x14ac:dyDescent="0.25">
      <c r="A233" s="63">
        <v>94021</v>
      </c>
      <c r="B233" s="161" t="s">
        <v>268</v>
      </c>
      <c r="D233" s="159"/>
      <c r="E233" s="159"/>
      <c r="F233" s="63">
        <v>91105</v>
      </c>
      <c r="G233" s="63" t="s">
        <v>242</v>
      </c>
      <c r="H233" s="161"/>
      <c r="I233" s="159"/>
      <c r="N233" s="159"/>
      <c r="O233" s="93"/>
      <c r="Q233" s="63" t="s">
        <v>289</v>
      </c>
      <c r="R233" s="96">
        <v>96117</v>
      </c>
      <c r="S233" s="63" t="s">
        <v>245</v>
      </c>
      <c r="T233" s="63"/>
      <c r="U233" s="95" t="str">
        <f t="shared" si="7"/>
        <v>Other</v>
      </c>
      <c r="V233" s="95"/>
      <c r="W233" s="95" t="str">
        <f t="shared" si="9"/>
        <v>PGE</v>
      </c>
    </row>
    <row r="234" spans="1:23" ht="15" x14ac:dyDescent="0.25">
      <c r="A234" s="63">
        <v>94026</v>
      </c>
      <c r="B234" s="161" t="s">
        <v>268</v>
      </c>
      <c r="D234" s="159"/>
      <c r="E234" s="159"/>
      <c r="F234" s="63">
        <v>91105</v>
      </c>
      <c r="G234" s="63" t="s">
        <v>248</v>
      </c>
      <c r="H234" s="161"/>
      <c r="I234" s="159"/>
      <c r="N234" s="159"/>
      <c r="O234" s="93"/>
      <c r="Q234" s="63" t="s">
        <v>289</v>
      </c>
      <c r="R234" s="96">
        <v>96127</v>
      </c>
      <c r="S234" s="63" t="s">
        <v>245</v>
      </c>
      <c r="T234" s="63"/>
      <c r="U234" s="95" t="str">
        <f t="shared" si="7"/>
        <v>Other</v>
      </c>
      <c r="V234" s="95"/>
      <c r="W234" s="95" t="str">
        <f t="shared" si="9"/>
        <v>PGE</v>
      </c>
    </row>
    <row r="235" spans="1:23" ht="15" x14ac:dyDescent="0.25">
      <c r="A235" s="63">
        <v>94027</v>
      </c>
      <c r="B235" s="161" t="s">
        <v>268</v>
      </c>
      <c r="D235" s="159"/>
      <c r="E235" s="159"/>
      <c r="F235" s="63">
        <v>91105</v>
      </c>
      <c r="G235" s="63" t="s">
        <v>252</v>
      </c>
      <c r="H235" s="161"/>
      <c r="I235" s="159"/>
      <c r="N235" s="159"/>
      <c r="O235" s="93"/>
      <c r="Q235" s="63" t="s">
        <v>289</v>
      </c>
      <c r="R235" s="96">
        <v>96123</v>
      </c>
      <c r="S235" s="63" t="s">
        <v>245</v>
      </c>
      <c r="T235" s="63"/>
      <c r="U235" s="95" t="str">
        <f t="shared" si="7"/>
        <v>Other</v>
      </c>
      <c r="V235" s="95"/>
      <c r="W235" s="95" t="str">
        <f t="shared" si="9"/>
        <v>PGE</v>
      </c>
    </row>
    <row r="236" spans="1:23" ht="15" x14ac:dyDescent="0.25">
      <c r="A236" s="63">
        <v>94024</v>
      </c>
      <c r="B236" s="161" t="s">
        <v>268</v>
      </c>
      <c r="D236" s="159"/>
      <c r="E236" s="159"/>
      <c r="F236" s="63">
        <v>91106</v>
      </c>
      <c r="G236" s="63" t="s">
        <v>252</v>
      </c>
      <c r="H236" s="161"/>
      <c r="I236" s="159"/>
      <c r="N236" s="159"/>
      <c r="O236" s="93"/>
      <c r="Q236" s="63" t="s">
        <v>289</v>
      </c>
      <c r="R236" s="96">
        <v>96040</v>
      </c>
      <c r="S236" s="63" t="s">
        <v>245</v>
      </c>
      <c r="T236" s="63"/>
      <c r="U236" s="95" t="str">
        <f t="shared" si="7"/>
        <v>Other</v>
      </c>
      <c r="V236" s="95"/>
      <c r="W236" s="95" t="str">
        <f t="shared" si="9"/>
        <v>PGE</v>
      </c>
    </row>
    <row r="237" spans="1:23" ht="15" x14ac:dyDescent="0.25">
      <c r="A237" s="63">
        <v>94025</v>
      </c>
      <c r="B237" s="161" t="s">
        <v>268</v>
      </c>
      <c r="D237" s="159"/>
      <c r="E237" s="159"/>
      <c r="F237" s="63">
        <v>91107</v>
      </c>
      <c r="G237" s="63" t="s">
        <v>252</v>
      </c>
      <c r="H237" s="161"/>
      <c r="I237" s="159"/>
      <c r="N237" s="159"/>
      <c r="O237" s="93"/>
      <c r="Q237" s="63" t="s">
        <v>289</v>
      </c>
      <c r="R237" s="96">
        <v>95241</v>
      </c>
      <c r="S237" s="63" t="s">
        <v>246</v>
      </c>
      <c r="T237" s="63"/>
      <c r="U237" s="95" t="str">
        <f t="shared" si="7"/>
        <v>Other</v>
      </c>
      <c r="V237" s="95"/>
      <c r="W237" s="95" t="str">
        <f t="shared" si="9"/>
        <v>PGE</v>
      </c>
    </row>
    <row r="238" spans="1:23" ht="15" x14ac:dyDescent="0.25">
      <c r="A238" s="63">
        <v>95776</v>
      </c>
      <c r="B238" s="161" t="s">
        <v>268</v>
      </c>
      <c r="D238" s="159"/>
      <c r="E238" s="159"/>
      <c r="F238" s="63">
        <v>91108</v>
      </c>
      <c r="G238" s="63" t="s">
        <v>252</v>
      </c>
      <c r="H238" s="161"/>
      <c r="I238" s="159"/>
      <c r="N238" s="159"/>
      <c r="O238" s="93"/>
      <c r="Q238" s="63" t="s">
        <v>289</v>
      </c>
      <c r="R238" s="96">
        <v>95240</v>
      </c>
      <c r="S238" s="63" t="s">
        <v>246</v>
      </c>
      <c r="T238" s="63"/>
      <c r="U238" s="95" t="str">
        <f t="shared" si="7"/>
        <v>Other</v>
      </c>
      <c r="V238" s="95"/>
      <c r="W238" s="95" t="str">
        <f t="shared" si="9"/>
        <v>PGE</v>
      </c>
    </row>
    <row r="239" spans="1:23" ht="15" x14ac:dyDescent="0.25">
      <c r="A239" s="63">
        <v>95363</v>
      </c>
      <c r="B239" s="161" t="s">
        <v>268</v>
      </c>
      <c r="D239" s="159"/>
      <c r="E239" s="159"/>
      <c r="F239" s="63">
        <v>91109</v>
      </c>
      <c r="G239" s="63" t="s">
        <v>252</v>
      </c>
      <c r="H239" s="161"/>
      <c r="I239" s="159"/>
      <c r="N239" s="159"/>
      <c r="O239" s="93"/>
      <c r="Q239" s="63" t="s">
        <v>289</v>
      </c>
      <c r="R239" s="96">
        <v>95242</v>
      </c>
      <c r="S239" s="63" t="s">
        <v>246</v>
      </c>
      <c r="T239" s="63"/>
      <c r="U239" s="95" t="str">
        <f t="shared" si="7"/>
        <v>Other</v>
      </c>
      <c r="V239" s="95"/>
      <c r="W239" s="95" t="str">
        <f t="shared" si="9"/>
        <v>PGE</v>
      </c>
    </row>
    <row r="240" spans="1:23" ht="15" x14ac:dyDescent="0.25">
      <c r="A240" s="63">
        <v>95360</v>
      </c>
      <c r="B240" s="161" t="s">
        <v>268</v>
      </c>
      <c r="D240" s="159"/>
      <c r="E240" s="159"/>
      <c r="F240" s="63">
        <v>91110</v>
      </c>
      <c r="G240" s="63" t="s">
        <v>252</v>
      </c>
      <c r="H240" s="161"/>
      <c r="I240" s="159"/>
      <c r="N240" s="159"/>
      <c r="O240" s="93"/>
      <c r="Q240" s="63" t="s">
        <v>289</v>
      </c>
      <c r="R240" s="96">
        <v>95220</v>
      </c>
      <c r="S240" s="63" t="s">
        <v>246</v>
      </c>
      <c r="T240" s="63"/>
      <c r="U240" s="95" t="str">
        <f t="shared" si="7"/>
        <v>Other</v>
      </c>
      <c r="V240" s="95"/>
      <c r="W240" s="95" t="str">
        <f t="shared" si="9"/>
        <v>PGE</v>
      </c>
    </row>
    <row r="241" spans="1:23" ht="15" x14ac:dyDescent="0.25">
      <c r="A241" s="63">
        <v>95361</v>
      </c>
      <c r="B241" s="161" t="s">
        <v>268</v>
      </c>
      <c r="D241" s="159"/>
      <c r="E241" s="159"/>
      <c r="F241" s="63">
        <v>91114</v>
      </c>
      <c r="G241" s="63" t="s">
        <v>252</v>
      </c>
      <c r="H241" s="161"/>
      <c r="I241" s="159"/>
      <c r="N241" s="159"/>
      <c r="O241" s="93"/>
      <c r="Q241" s="63" t="s">
        <v>289</v>
      </c>
      <c r="R241" s="96">
        <v>93436</v>
      </c>
      <c r="S241" s="63" t="s">
        <v>247</v>
      </c>
      <c r="T241" s="63"/>
      <c r="U241" s="95" t="str">
        <f t="shared" si="7"/>
        <v>Other</v>
      </c>
      <c r="V241" s="95"/>
      <c r="W241" s="95" t="str">
        <f t="shared" si="9"/>
        <v>SCG</v>
      </c>
    </row>
    <row r="242" spans="1:23" ht="15" x14ac:dyDescent="0.25">
      <c r="A242" s="63">
        <v>95366</v>
      </c>
      <c r="B242" s="161" t="s">
        <v>268</v>
      </c>
      <c r="D242" s="159"/>
      <c r="E242" s="159"/>
      <c r="F242" s="63">
        <v>91115</v>
      </c>
      <c r="G242" s="63" t="s">
        <v>252</v>
      </c>
      <c r="H242" s="161"/>
      <c r="I242" s="159"/>
      <c r="N242" s="159"/>
      <c r="O242" s="93"/>
      <c r="Q242" s="63" t="s">
        <v>289</v>
      </c>
      <c r="R242" s="96">
        <v>93438</v>
      </c>
      <c r="S242" s="63" t="s">
        <v>247</v>
      </c>
      <c r="T242" s="63"/>
      <c r="U242" s="95" t="str">
        <f t="shared" si="7"/>
        <v>Other</v>
      </c>
      <c r="V242" s="95"/>
      <c r="W242" s="95" t="str">
        <f t="shared" si="9"/>
        <v>SCG</v>
      </c>
    </row>
    <row r="243" spans="1:23" ht="15" x14ac:dyDescent="0.25">
      <c r="A243" s="63">
        <v>95367</v>
      </c>
      <c r="B243" s="161" t="s">
        <v>268</v>
      </c>
      <c r="D243" s="159"/>
      <c r="E243" s="159"/>
      <c r="F243" s="63">
        <v>91116</v>
      </c>
      <c r="G243" s="63" t="s">
        <v>252</v>
      </c>
      <c r="H243" s="161"/>
      <c r="I243" s="159"/>
      <c r="N243" s="159"/>
      <c r="O243" s="93"/>
      <c r="Q243" s="63" t="s">
        <v>289</v>
      </c>
      <c r="R243" s="96">
        <v>91214</v>
      </c>
      <c r="S243" s="63" t="s">
        <v>248</v>
      </c>
      <c r="T243" s="63"/>
      <c r="U243" s="95" t="str">
        <f t="shared" ref="U243:U306" si="10">IF(S243= "Los Angeles Department of Water &amp; Power", "LADWP", IF(S243= "City of Glendale - (CA)", "Glendale", IF(S243="City &amp; County of San Francisco", "San Francisco", IF(S243="City of Anaheim - (CA)", "Anaheim", IF(S243="City of Burbank Water and Power", "Burbank", IF(S243="City of Palo Alto - (CA)", "Palo Alto", IF(S243= "City of Pasadena - (CA)", "Pasadena", IF(S243="City of Redding - (CA)", "Redding", IF(S243="City of Riverside - (CA)", "Riverside", IF(S243="City of Roseville - (CA)", "Roseville", IF(S243="City of Vernon", "Vernon", IF(S243="Imperial Irrigation District", "Imperial", IF(S243="Modesto Irrigation District", "Modesto", IF(S243="Sacramento Municipal Util Dist", "SMUD", IF(S243= "City of Santa Clara - (CA)", "Santa Clara", IF(S243 = "Turlock Irrigation District", "Turlock",  "Other"))))))))))))))))</f>
        <v>LADWP</v>
      </c>
      <c r="V243" s="95"/>
      <c r="W243" s="95" t="str">
        <f t="shared" ref="W243:W306" si="11">IF(U243 = "Other", " ", INDEX(B$4:C$29, MATCH(U243, C$4:C$29,0), 1) )</f>
        <v>SCG</v>
      </c>
    </row>
    <row r="244" spans="1:23" ht="15" x14ac:dyDescent="0.25">
      <c r="A244" s="63">
        <v>95364</v>
      </c>
      <c r="B244" s="161" t="s">
        <v>268</v>
      </c>
      <c r="D244" s="159"/>
      <c r="E244" s="159"/>
      <c r="F244" s="63">
        <v>91117</v>
      </c>
      <c r="G244" s="63" t="s">
        <v>252</v>
      </c>
      <c r="H244" s="161"/>
      <c r="I244" s="159"/>
      <c r="N244" s="159"/>
      <c r="O244" s="93"/>
      <c r="Q244" s="63" t="s">
        <v>289</v>
      </c>
      <c r="R244" s="96">
        <v>90291</v>
      </c>
      <c r="S244" s="63" t="s">
        <v>248</v>
      </c>
      <c r="T244" s="63"/>
      <c r="U244" s="95" t="str">
        <f t="shared" si="10"/>
        <v>LADWP</v>
      </c>
      <c r="V244" s="95"/>
      <c r="W244" s="95" t="str">
        <f t="shared" si="11"/>
        <v>SCG</v>
      </c>
    </row>
    <row r="245" spans="1:23" ht="15" x14ac:dyDescent="0.25">
      <c r="A245" s="63">
        <v>95365</v>
      </c>
      <c r="B245" s="161" t="s">
        <v>268</v>
      </c>
      <c r="D245" s="159"/>
      <c r="E245" s="159"/>
      <c r="F245" s="63">
        <v>91121</v>
      </c>
      <c r="G245" s="63" t="s">
        <v>252</v>
      </c>
      <c r="H245" s="161"/>
      <c r="I245" s="159"/>
      <c r="N245" s="159"/>
      <c r="O245" s="93"/>
      <c r="Q245" s="63" t="s">
        <v>289</v>
      </c>
      <c r="R245" s="96">
        <v>90290</v>
      </c>
      <c r="S245" s="63" t="s">
        <v>248</v>
      </c>
      <c r="T245" s="63"/>
      <c r="U245" s="95" t="str">
        <f t="shared" si="10"/>
        <v>LADWP</v>
      </c>
      <c r="V245" s="95"/>
      <c r="W245" s="95" t="str">
        <f t="shared" si="11"/>
        <v>SCG</v>
      </c>
    </row>
    <row r="246" spans="1:23" ht="15" x14ac:dyDescent="0.25">
      <c r="A246" s="63">
        <v>95368</v>
      </c>
      <c r="B246" s="161" t="s">
        <v>268</v>
      </c>
      <c r="D246" s="159"/>
      <c r="E246" s="159"/>
      <c r="F246" s="63">
        <v>91123</v>
      </c>
      <c r="G246" s="63" t="s">
        <v>252</v>
      </c>
      <c r="H246" s="161"/>
      <c r="I246" s="159"/>
      <c r="N246" s="159"/>
      <c r="O246" s="93"/>
      <c r="Q246" s="63" t="s">
        <v>289</v>
      </c>
      <c r="R246" s="96">
        <v>90293</v>
      </c>
      <c r="S246" s="63" t="s">
        <v>248</v>
      </c>
      <c r="T246" s="63"/>
      <c r="U246" s="95" t="str">
        <f t="shared" si="10"/>
        <v>LADWP</v>
      </c>
      <c r="V246" s="95"/>
      <c r="W246" s="95" t="str">
        <f t="shared" si="11"/>
        <v>SCG</v>
      </c>
    </row>
    <row r="247" spans="1:23" ht="15" x14ac:dyDescent="0.25">
      <c r="A247" s="63">
        <v>95369</v>
      </c>
      <c r="B247" s="161" t="s">
        <v>268</v>
      </c>
      <c r="D247" s="159"/>
      <c r="E247" s="159"/>
      <c r="F247" s="63">
        <v>91124</v>
      </c>
      <c r="G247" s="63" t="s">
        <v>252</v>
      </c>
      <c r="H247" s="161"/>
      <c r="I247" s="159"/>
      <c r="N247" s="159"/>
      <c r="O247" s="93"/>
      <c r="Q247" s="63" t="s">
        <v>289</v>
      </c>
      <c r="R247" s="96">
        <v>90028</v>
      </c>
      <c r="S247" s="63" t="s">
        <v>248</v>
      </c>
      <c r="T247" s="63"/>
      <c r="U247" s="95" t="str">
        <f t="shared" si="10"/>
        <v>LADWP</v>
      </c>
      <c r="V247" s="95"/>
      <c r="W247" s="95" t="str">
        <f t="shared" si="11"/>
        <v>SCG</v>
      </c>
    </row>
    <row r="248" spans="1:23" ht="15" x14ac:dyDescent="0.25">
      <c r="A248" s="63">
        <v>95986</v>
      </c>
      <c r="B248" s="161" t="s">
        <v>268</v>
      </c>
      <c r="D248" s="159"/>
      <c r="E248" s="159"/>
      <c r="F248" s="63">
        <v>91125</v>
      </c>
      <c r="G248" s="63" t="s">
        <v>252</v>
      </c>
      <c r="H248" s="161"/>
      <c r="I248" s="159"/>
      <c r="N248" s="159"/>
      <c r="O248" s="93"/>
      <c r="Q248" s="63" t="s">
        <v>289</v>
      </c>
      <c r="R248" s="96">
        <v>90211</v>
      </c>
      <c r="S248" s="63" t="s">
        <v>248</v>
      </c>
      <c r="T248" s="63"/>
      <c r="U248" s="95" t="str">
        <f t="shared" si="10"/>
        <v>LADWP</v>
      </c>
      <c r="V248" s="95"/>
      <c r="W248" s="95" t="str">
        <f t="shared" si="11"/>
        <v>SCG</v>
      </c>
    </row>
    <row r="249" spans="1:23" ht="15" x14ac:dyDescent="0.25">
      <c r="A249" s="63">
        <v>95987</v>
      </c>
      <c r="B249" s="161" t="s">
        <v>268</v>
      </c>
      <c r="D249" s="159"/>
      <c r="E249" s="159"/>
      <c r="F249" s="63">
        <v>91126</v>
      </c>
      <c r="G249" s="63" t="s">
        <v>252</v>
      </c>
      <c r="H249" s="161"/>
      <c r="I249" s="159"/>
      <c r="N249" s="159"/>
      <c r="O249" s="93"/>
      <c r="Q249" s="63" t="s">
        <v>289</v>
      </c>
      <c r="R249" s="96">
        <v>90213</v>
      </c>
      <c r="S249" s="63" t="s">
        <v>248</v>
      </c>
      <c r="T249" s="63"/>
      <c r="U249" s="95" t="str">
        <f t="shared" si="10"/>
        <v>LADWP</v>
      </c>
      <c r="V249" s="95"/>
      <c r="W249" s="95" t="str">
        <f t="shared" si="11"/>
        <v>SCG</v>
      </c>
    </row>
    <row r="250" spans="1:23" ht="15" x14ac:dyDescent="0.25">
      <c r="A250" s="63">
        <v>95984</v>
      </c>
      <c r="B250" s="161" t="s">
        <v>268</v>
      </c>
      <c r="D250" s="159"/>
      <c r="E250" s="159"/>
      <c r="F250" s="63">
        <v>91129</v>
      </c>
      <c r="G250" s="63" t="s">
        <v>252</v>
      </c>
      <c r="H250" s="161"/>
      <c r="I250" s="159"/>
      <c r="N250" s="159"/>
      <c r="O250" s="93"/>
      <c r="Q250" s="63" t="s">
        <v>289</v>
      </c>
      <c r="R250" s="96">
        <v>90212</v>
      </c>
      <c r="S250" s="63" t="s">
        <v>248</v>
      </c>
      <c r="T250" s="63"/>
      <c r="U250" s="95" t="str">
        <f t="shared" si="10"/>
        <v>LADWP</v>
      </c>
      <c r="V250" s="95"/>
      <c r="W250" s="95" t="str">
        <f t="shared" si="11"/>
        <v>SCG</v>
      </c>
    </row>
    <row r="251" spans="1:23" ht="15" x14ac:dyDescent="0.25">
      <c r="A251" s="63">
        <v>95982</v>
      </c>
      <c r="B251" s="161" t="s">
        <v>268</v>
      </c>
      <c r="D251" s="159"/>
      <c r="E251" s="159"/>
      <c r="F251" s="63">
        <v>91182</v>
      </c>
      <c r="G251" s="63" t="s">
        <v>252</v>
      </c>
      <c r="H251" s="161"/>
      <c r="I251" s="159"/>
      <c r="N251" s="159"/>
      <c r="O251" s="93"/>
      <c r="Q251" s="63" t="s">
        <v>289</v>
      </c>
      <c r="R251" s="96">
        <v>93271</v>
      </c>
      <c r="S251" s="63" t="s">
        <v>248</v>
      </c>
      <c r="T251" s="63"/>
      <c r="U251" s="95" t="str">
        <f t="shared" si="10"/>
        <v>LADWP</v>
      </c>
      <c r="V251" s="95"/>
      <c r="W251" s="95" t="str">
        <f t="shared" si="11"/>
        <v>SCG</v>
      </c>
    </row>
    <row r="252" spans="1:23" ht="15" x14ac:dyDescent="0.25">
      <c r="A252" s="63">
        <v>95983</v>
      </c>
      <c r="B252" s="161" t="s">
        <v>268</v>
      </c>
      <c r="D252" s="159"/>
      <c r="E252" s="159"/>
      <c r="F252" s="63">
        <v>91184</v>
      </c>
      <c r="G252" s="63" t="s">
        <v>252</v>
      </c>
      <c r="H252" s="161"/>
      <c r="I252" s="159"/>
      <c r="N252" s="159"/>
      <c r="O252" s="93"/>
      <c r="Q252" s="63" t="s">
        <v>289</v>
      </c>
      <c r="R252" s="96">
        <v>91316</v>
      </c>
      <c r="S252" s="63" t="s">
        <v>248</v>
      </c>
      <c r="T252" s="63"/>
      <c r="U252" s="95" t="str">
        <f t="shared" si="10"/>
        <v>LADWP</v>
      </c>
      <c r="V252" s="95"/>
      <c r="W252" s="95" t="str">
        <f t="shared" si="11"/>
        <v>SCG</v>
      </c>
    </row>
    <row r="253" spans="1:23" ht="15" x14ac:dyDescent="0.25">
      <c r="A253" s="63">
        <v>95980</v>
      </c>
      <c r="B253" s="161" t="s">
        <v>268</v>
      </c>
      <c r="D253" s="159"/>
      <c r="E253" s="159"/>
      <c r="F253" s="63">
        <v>91185</v>
      </c>
      <c r="G253" s="63" t="s">
        <v>252</v>
      </c>
      <c r="H253" s="161"/>
      <c r="I253" s="159"/>
      <c r="N253" s="159"/>
      <c r="O253" s="93"/>
      <c r="Q253" s="63" t="s">
        <v>289</v>
      </c>
      <c r="R253" s="96">
        <v>91311</v>
      </c>
      <c r="S253" s="63" t="s">
        <v>248</v>
      </c>
      <c r="T253" s="63"/>
      <c r="U253" s="95" t="str">
        <f t="shared" si="10"/>
        <v>LADWP</v>
      </c>
      <c r="V253" s="95"/>
      <c r="W253" s="95" t="str">
        <f t="shared" si="11"/>
        <v>SCG</v>
      </c>
    </row>
    <row r="254" spans="1:23" ht="15" x14ac:dyDescent="0.25">
      <c r="A254" s="63">
        <v>95981</v>
      </c>
      <c r="B254" s="161" t="s">
        <v>268</v>
      </c>
      <c r="D254" s="159"/>
      <c r="E254" s="159"/>
      <c r="F254" s="63">
        <v>91188</v>
      </c>
      <c r="G254" s="63" t="s">
        <v>252</v>
      </c>
      <c r="H254" s="161"/>
      <c r="I254" s="159"/>
      <c r="N254" s="159"/>
      <c r="O254" s="93"/>
      <c r="Q254" s="63" t="s">
        <v>289</v>
      </c>
      <c r="R254" s="96">
        <v>90035</v>
      </c>
      <c r="S254" s="63" t="s">
        <v>248</v>
      </c>
      <c r="T254" s="63"/>
      <c r="U254" s="95" t="str">
        <f t="shared" si="10"/>
        <v>LADWP</v>
      </c>
      <c r="V254" s="95"/>
      <c r="W254" s="95" t="str">
        <f t="shared" si="11"/>
        <v>SCG</v>
      </c>
    </row>
    <row r="255" spans="1:23" ht="15" x14ac:dyDescent="0.25">
      <c r="A255" s="63">
        <v>95988</v>
      </c>
      <c r="B255" s="161" t="s">
        <v>268</v>
      </c>
      <c r="D255" s="159"/>
      <c r="E255" s="159"/>
      <c r="F255" s="63">
        <v>91189</v>
      </c>
      <c r="G255" s="63" t="s">
        <v>252</v>
      </c>
      <c r="H255" s="161"/>
      <c r="I255" s="159"/>
      <c r="N255" s="159"/>
      <c r="O255" s="93"/>
      <c r="Q255" s="63" t="s">
        <v>289</v>
      </c>
      <c r="R255" s="96">
        <v>90031</v>
      </c>
      <c r="S255" s="63" t="s">
        <v>248</v>
      </c>
      <c r="T255" s="63"/>
      <c r="U255" s="95" t="str">
        <f t="shared" si="10"/>
        <v>LADWP</v>
      </c>
      <c r="V255" s="95"/>
      <c r="W255" s="95" t="str">
        <f t="shared" si="11"/>
        <v>SCG</v>
      </c>
    </row>
    <row r="256" spans="1:23" ht="15" x14ac:dyDescent="0.25">
      <c r="A256" s="63">
        <v>93206</v>
      </c>
      <c r="B256" s="161" t="s">
        <v>268</v>
      </c>
      <c r="D256" s="159"/>
      <c r="E256" s="159"/>
      <c r="F256" s="63">
        <v>91199</v>
      </c>
      <c r="G256" s="63" t="s">
        <v>252</v>
      </c>
      <c r="H256" s="161"/>
      <c r="I256" s="159"/>
      <c r="N256" s="159"/>
      <c r="O256" s="93"/>
      <c r="Q256" s="63" t="s">
        <v>289</v>
      </c>
      <c r="R256" s="96">
        <v>90030</v>
      </c>
      <c r="S256" s="63" t="s">
        <v>248</v>
      </c>
      <c r="T256" s="63"/>
      <c r="U256" s="95" t="str">
        <f t="shared" si="10"/>
        <v>LADWP</v>
      </c>
      <c r="V256" s="95"/>
      <c r="W256" s="95" t="str">
        <f t="shared" si="11"/>
        <v>SCG</v>
      </c>
    </row>
    <row r="257" spans="1:23" ht="15" x14ac:dyDescent="0.25">
      <c r="A257" s="63">
        <v>93204</v>
      </c>
      <c r="B257" s="161" t="s">
        <v>268</v>
      </c>
      <c r="D257" s="159"/>
      <c r="E257" s="159"/>
      <c r="F257" s="63">
        <v>91201</v>
      </c>
      <c r="G257" s="63" t="s">
        <v>239</v>
      </c>
      <c r="H257" s="161"/>
      <c r="I257" s="159"/>
      <c r="N257" s="159"/>
      <c r="O257" s="93"/>
      <c r="Q257" s="63" t="s">
        <v>289</v>
      </c>
      <c r="R257" s="96">
        <v>90008</v>
      </c>
      <c r="S257" s="63" t="s">
        <v>248</v>
      </c>
      <c r="T257" s="63"/>
      <c r="U257" s="95" t="str">
        <f t="shared" si="10"/>
        <v>LADWP</v>
      </c>
      <c r="V257" s="95"/>
      <c r="W257" s="95" t="str">
        <f t="shared" si="11"/>
        <v>SCG</v>
      </c>
    </row>
    <row r="258" spans="1:23" ht="15" x14ac:dyDescent="0.25">
      <c r="A258" s="63">
        <v>93201</v>
      </c>
      <c r="B258" s="161" t="s">
        <v>268</v>
      </c>
      <c r="D258" s="159"/>
      <c r="E258" s="159"/>
      <c r="F258" s="63">
        <v>91201</v>
      </c>
      <c r="G258" s="63" t="s">
        <v>242</v>
      </c>
      <c r="H258" s="161"/>
      <c r="I258" s="159"/>
      <c r="N258" s="159"/>
      <c r="O258" s="93"/>
      <c r="Q258" s="63" t="s">
        <v>289</v>
      </c>
      <c r="R258" s="96">
        <v>90009</v>
      </c>
      <c r="S258" s="63" t="s">
        <v>248</v>
      </c>
      <c r="T258" s="63"/>
      <c r="U258" s="95" t="str">
        <f t="shared" si="10"/>
        <v>LADWP</v>
      </c>
      <c r="V258" s="95"/>
      <c r="W258" s="95" t="str">
        <f t="shared" si="11"/>
        <v>SCG</v>
      </c>
    </row>
    <row r="259" spans="1:23" ht="15" x14ac:dyDescent="0.25">
      <c r="A259" s="63">
        <v>94615</v>
      </c>
      <c r="B259" s="161" t="s">
        <v>268</v>
      </c>
      <c r="D259" s="159"/>
      <c r="E259" s="159"/>
      <c r="F259" s="63">
        <v>91201</v>
      </c>
      <c r="G259" s="63" t="s">
        <v>248</v>
      </c>
      <c r="H259" s="161"/>
      <c r="I259" s="159"/>
      <c r="N259" s="159"/>
      <c r="O259" s="93"/>
      <c r="Q259" s="63" t="s">
        <v>289</v>
      </c>
      <c r="R259" s="96">
        <v>90004</v>
      </c>
      <c r="S259" s="63" t="s">
        <v>248</v>
      </c>
      <c r="T259" s="63"/>
      <c r="U259" s="95" t="str">
        <f t="shared" si="10"/>
        <v>LADWP</v>
      </c>
      <c r="V259" s="95"/>
      <c r="W259" s="95" t="str">
        <f t="shared" si="11"/>
        <v>SCG</v>
      </c>
    </row>
    <row r="260" spans="1:23" ht="15" x14ac:dyDescent="0.25">
      <c r="A260" s="63">
        <v>94617</v>
      </c>
      <c r="B260" s="161" t="s">
        <v>268</v>
      </c>
      <c r="D260" s="159"/>
      <c r="E260" s="159"/>
      <c r="F260" s="63">
        <v>91202</v>
      </c>
      <c r="G260" s="63" t="s">
        <v>242</v>
      </c>
      <c r="H260" s="161"/>
      <c r="I260" s="159"/>
      <c r="N260" s="159"/>
      <c r="O260" s="93"/>
      <c r="Q260" s="63" t="s">
        <v>289</v>
      </c>
      <c r="R260" s="96">
        <v>90005</v>
      </c>
      <c r="S260" s="63" t="s">
        <v>248</v>
      </c>
      <c r="T260" s="63"/>
      <c r="U260" s="95" t="str">
        <f t="shared" si="10"/>
        <v>LADWP</v>
      </c>
      <c r="V260" s="95"/>
      <c r="W260" s="95" t="str">
        <f t="shared" si="11"/>
        <v>SCG</v>
      </c>
    </row>
    <row r="261" spans="1:23" ht="15" x14ac:dyDescent="0.25">
      <c r="A261" s="63">
        <v>94611</v>
      </c>
      <c r="B261" s="161" t="s">
        <v>268</v>
      </c>
      <c r="D261" s="159"/>
      <c r="E261" s="159"/>
      <c r="F261" s="63">
        <v>91202</v>
      </c>
      <c r="G261" s="63" t="s">
        <v>248</v>
      </c>
      <c r="H261" s="161"/>
      <c r="I261" s="159"/>
      <c r="N261" s="159"/>
      <c r="O261" s="93"/>
      <c r="Q261" s="63" t="s">
        <v>289</v>
      </c>
      <c r="R261" s="96">
        <v>90006</v>
      </c>
      <c r="S261" s="63" t="s">
        <v>248</v>
      </c>
      <c r="T261" s="63"/>
      <c r="U261" s="95" t="str">
        <f t="shared" si="10"/>
        <v>LADWP</v>
      </c>
      <c r="V261" s="95"/>
      <c r="W261" s="95" t="str">
        <f t="shared" si="11"/>
        <v>SCG</v>
      </c>
    </row>
    <row r="262" spans="1:23" ht="15" x14ac:dyDescent="0.25">
      <c r="A262" s="63">
        <v>94610</v>
      </c>
      <c r="B262" s="161" t="s">
        <v>268</v>
      </c>
      <c r="D262" s="159"/>
      <c r="E262" s="159"/>
      <c r="F262" s="63">
        <v>91203</v>
      </c>
      <c r="G262" s="63" t="s">
        <v>242</v>
      </c>
      <c r="H262" s="161"/>
      <c r="I262" s="159"/>
      <c r="N262" s="159"/>
      <c r="O262" s="93"/>
      <c r="Q262" s="63" t="s">
        <v>289</v>
      </c>
      <c r="R262" s="96">
        <v>90007</v>
      </c>
      <c r="S262" s="63" t="s">
        <v>248</v>
      </c>
      <c r="T262" s="63"/>
      <c r="U262" s="95" t="str">
        <f t="shared" si="10"/>
        <v>LADWP</v>
      </c>
      <c r="V262" s="95"/>
      <c r="W262" s="95" t="str">
        <f t="shared" si="11"/>
        <v>SCG</v>
      </c>
    </row>
    <row r="263" spans="1:23" ht="15" x14ac:dyDescent="0.25">
      <c r="A263" s="63">
        <v>94619</v>
      </c>
      <c r="B263" s="161" t="s">
        <v>268</v>
      </c>
      <c r="D263" s="159"/>
      <c r="E263" s="159"/>
      <c r="F263" s="63">
        <v>91204</v>
      </c>
      <c r="G263" s="63" t="s">
        <v>242</v>
      </c>
      <c r="H263" s="161"/>
      <c r="I263" s="159"/>
      <c r="N263" s="159"/>
      <c r="O263" s="93"/>
      <c r="Q263" s="63" t="s">
        <v>289</v>
      </c>
      <c r="R263" s="96">
        <v>90001</v>
      </c>
      <c r="S263" s="63" t="s">
        <v>248</v>
      </c>
      <c r="T263" s="63"/>
      <c r="U263" s="95" t="str">
        <f t="shared" si="10"/>
        <v>LADWP</v>
      </c>
      <c r="V263" s="95"/>
      <c r="W263" s="95" t="str">
        <f t="shared" si="11"/>
        <v>SCG</v>
      </c>
    </row>
    <row r="264" spans="1:23" ht="15" x14ac:dyDescent="0.25">
      <c r="A264" s="63">
        <v>94516</v>
      </c>
      <c r="B264" s="161" t="s">
        <v>268</v>
      </c>
      <c r="D264" s="159"/>
      <c r="E264" s="159"/>
      <c r="F264" s="63">
        <v>91204</v>
      </c>
      <c r="G264" s="63" t="s">
        <v>248</v>
      </c>
      <c r="H264" s="161"/>
      <c r="I264" s="159"/>
      <c r="N264" s="159"/>
      <c r="O264" s="93"/>
      <c r="Q264" s="63" t="s">
        <v>289</v>
      </c>
      <c r="R264" s="96">
        <v>90002</v>
      </c>
      <c r="S264" s="63" t="s">
        <v>248</v>
      </c>
      <c r="T264" s="63"/>
      <c r="U264" s="95" t="str">
        <f t="shared" si="10"/>
        <v>LADWP</v>
      </c>
      <c r="V264" s="95"/>
      <c r="W264" s="95" t="str">
        <f t="shared" si="11"/>
        <v>SCG</v>
      </c>
    </row>
    <row r="265" spans="1:23" ht="15" x14ac:dyDescent="0.25">
      <c r="A265" s="63">
        <v>93203</v>
      </c>
      <c r="B265" s="161" t="s">
        <v>268</v>
      </c>
      <c r="D265" s="159"/>
      <c r="E265" s="159"/>
      <c r="F265" s="63">
        <v>91205</v>
      </c>
      <c r="G265" s="63" t="s">
        <v>242</v>
      </c>
      <c r="H265" s="161"/>
      <c r="I265" s="159"/>
      <c r="N265" s="159"/>
      <c r="O265" s="93"/>
      <c r="Q265" s="63" t="s">
        <v>289</v>
      </c>
      <c r="R265" s="96">
        <v>90003</v>
      </c>
      <c r="S265" s="63" t="s">
        <v>248</v>
      </c>
      <c r="T265" s="63"/>
      <c r="U265" s="95" t="str">
        <f t="shared" si="10"/>
        <v>LADWP</v>
      </c>
      <c r="V265" s="95"/>
      <c r="W265" s="95" t="str">
        <f t="shared" si="11"/>
        <v>SCG</v>
      </c>
    </row>
    <row r="266" spans="1:23" ht="15" x14ac:dyDescent="0.25">
      <c r="A266" s="63">
        <v>93561</v>
      </c>
      <c r="B266" s="161" t="s">
        <v>268</v>
      </c>
      <c r="D266" s="159"/>
      <c r="E266" s="159"/>
      <c r="F266" s="63">
        <v>91205</v>
      </c>
      <c r="G266" s="63" t="s">
        <v>248</v>
      </c>
      <c r="H266" s="161"/>
      <c r="I266" s="159"/>
      <c r="N266" s="159"/>
      <c r="O266" s="93"/>
      <c r="Q266" s="63" t="s">
        <v>289</v>
      </c>
      <c r="R266" s="96">
        <v>91506</v>
      </c>
      <c r="S266" s="63" t="s">
        <v>248</v>
      </c>
      <c r="T266" s="63"/>
      <c r="U266" s="95" t="str">
        <f t="shared" si="10"/>
        <v>LADWP</v>
      </c>
      <c r="V266" s="95"/>
      <c r="W266" s="95" t="str">
        <f t="shared" si="11"/>
        <v>SCG</v>
      </c>
    </row>
    <row r="267" spans="1:23" ht="15" x14ac:dyDescent="0.25">
      <c r="A267" s="63">
        <v>95502</v>
      </c>
      <c r="B267" s="161" t="s">
        <v>268</v>
      </c>
      <c r="D267" s="159"/>
      <c r="E267" s="159"/>
      <c r="F267" s="63">
        <v>91206</v>
      </c>
      <c r="G267" s="63" t="s">
        <v>242</v>
      </c>
      <c r="H267" s="161"/>
      <c r="I267" s="159"/>
      <c r="N267" s="159"/>
      <c r="O267" s="93"/>
      <c r="Q267" s="63" t="s">
        <v>289</v>
      </c>
      <c r="R267" s="96">
        <v>91504</v>
      </c>
      <c r="S267" s="63" t="s">
        <v>248</v>
      </c>
      <c r="T267" s="63"/>
      <c r="U267" s="95" t="str">
        <f t="shared" si="10"/>
        <v>LADWP</v>
      </c>
      <c r="V267" s="95"/>
      <c r="W267" s="95" t="str">
        <f t="shared" si="11"/>
        <v>SCG</v>
      </c>
    </row>
    <row r="268" spans="1:23" ht="15" x14ac:dyDescent="0.25">
      <c r="A268" s="63">
        <v>95503</v>
      </c>
      <c r="B268" s="161" t="s">
        <v>268</v>
      </c>
      <c r="D268" s="159"/>
      <c r="E268" s="159"/>
      <c r="F268" s="63">
        <v>91206</v>
      </c>
      <c r="G268" s="63" t="s">
        <v>248</v>
      </c>
      <c r="H268" s="161"/>
      <c r="I268" s="159"/>
      <c r="N268" s="159"/>
      <c r="O268" s="93"/>
      <c r="Q268" s="63" t="s">
        <v>289</v>
      </c>
      <c r="R268" s="96">
        <v>91505</v>
      </c>
      <c r="S268" s="63" t="s">
        <v>248</v>
      </c>
      <c r="T268" s="63"/>
      <c r="U268" s="95" t="str">
        <f t="shared" si="10"/>
        <v>LADWP</v>
      </c>
      <c r="V268" s="95"/>
      <c r="W268" s="95" t="str">
        <f t="shared" si="11"/>
        <v>SCG</v>
      </c>
    </row>
    <row r="269" spans="1:23" ht="15" x14ac:dyDescent="0.25">
      <c r="A269" s="63">
        <v>95501</v>
      </c>
      <c r="B269" s="161" t="s">
        <v>268</v>
      </c>
      <c r="D269" s="159"/>
      <c r="E269" s="159"/>
      <c r="F269" s="63">
        <v>91206</v>
      </c>
      <c r="G269" s="63" t="s">
        <v>252</v>
      </c>
      <c r="H269" s="161"/>
      <c r="I269" s="159"/>
      <c r="N269" s="159"/>
      <c r="O269" s="93"/>
      <c r="Q269" s="63" t="s">
        <v>289</v>
      </c>
      <c r="R269" s="96">
        <v>91501</v>
      </c>
      <c r="S269" s="63" t="s">
        <v>248</v>
      </c>
      <c r="T269" s="63"/>
      <c r="U269" s="95" t="str">
        <f t="shared" si="10"/>
        <v>LADWP</v>
      </c>
      <c r="V269" s="95"/>
      <c r="W269" s="95" t="str">
        <f t="shared" si="11"/>
        <v>SCG</v>
      </c>
    </row>
    <row r="270" spans="1:23" ht="15" x14ac:dyDescent="0.25">
      <c r="A270" s="63">
        <v>95151</v>
      </c>
      <c r="B270" s="161" t="s">
        <v>268</v>
      </c>
      <c r="D270" s="159"/>
      <c r="E270" s="159"/>
      <c r="F270" s="63">
        <v>91207</v>
      </c>
      <c r="G270" s="63" t="s">
        <v>242</v>
      </c>
      <c r="H270" s="161"/>
      <c r="I270" s="159"/>
      <c r="N270" s="159"/>
      <c r="O270" s="93"/>
      <c r="Q270" s="63" t="s">
        <v>289</v>
      </c>
      <c r="R270" s="96">
        <v>91040</v>
      </c>
      <c r="S270" s="63" t="s">
        <v>248</v>
      </c>
      <c r="T270" s="63"/>
      <c r="U270" s="95" t="str">
        <f t="shared" si="10"/>
        <v>LADWP</v>
      </c>
      <c r="V270" s="95"/>
      <c r="W270" s="95" t="str">
        <f t="shared" si="11"/>
        <v>SCG</v>
      </c>
    </row>
    <row r="271" spans="1:23" ht="15" x14ac:dyDescent="0.25">
      <c r="A271" s="63">
        <v>95150</v>
      </c>
      <c r="B271" s="161" t="s">
        <v>268</v>
      </c>
      <c r="D271" s="159"/>
      <c r="E271" s="159"/>
      <c r="F271" s="63">
        <v>91208</v>
      </c>
      <c r="G271" s="63" t="s">
        <v>239</v>
      </c>
      <c r="H271" s="161"/>
      <c r="I271" s="159"/>
      <c r="N271" s="159"/>
      <c r="O271" s="93"/>
      <c r="Q271" s="63" t="s">
        <v>289</v>
      </c>
      <c r="R271" s="96">
        <v>90209</v>
      </c>
      <c r="S271" s="63" t="s">
        <v>248</v>
      </c>
      <c r="T271" s="63"/>
      <c r="U271" s="95" t="str">
        <f t="shared" si="10"/>
        <v>LADWP</v>
      </c>
      <c r="V271" s="95"/>
      <c r="W271" s="95" t="str">
        <f t="shared" si="11"/>
        <v>SCG</v>
      </c>
    </row>
    <row r="272" spans="1:23" ht="15" x14ac:dyDescent="0.25">
      <c r="A272" s="63">
        <v>95153</v>
      </c>
      <c r="B272" s="161" t="s">
        <v>268</v>
      </c>
      <c r="D272" s="159"/>
      <c r="E272" s="159"/>
      <c r="F272" s="63">
        <v>91208</v>
      </c>
      <c r="G272" s="63" t="s">
        <v>242</v>
      </c>
      <c r="H272" s="161"/>
      <c r="I272" s="159"/>
      <c r="N272" s="159"/>
      <c r="O272" s="93"/>
      <c r="Q272" s="63" t="s">
        <v>289</v>
      </c>
      <c r="R272" s="96">
        <v>90295</v>
      </c>
      <c r="S272" s="63" t="s">
        <v>248</v>
      </c>
      <c r="T272" s="63"/>
      <c r="U272" s="95" t="str">
        <f t="shared" si="10"/>
        <v>LADWP</v>
      </c>
      <c r="V272" s="95"/>
      <c r="W272" s="95" t="str">
        <f t="shared" si="11"/>
        <v>SCG</v>
      </c>
    </row>
    <row r="273" spans="1:23" ht="15" x14ac:dyDescent="0.25">
      <c r="A273" s="63">
        <v>96068</v>
      </c>
      <c r="B273" s="161" t="s">
        <v>268</v>
      </c>
      <c r="D273" s="159"/>
      <c r="E273" s="159"/>
      <c r="F273" s="63">
        <v>91208</v>
      </c>
      <c r="G273" s="63" t="s">
        <v>248</v>
      </c>
      <c r="H273" s="161"/>
      <c r="I273" s="159"/>
      <c r="N273" s="159"/>
      <c r="O273" s="93"/>
      <c r="Q273" s="63" t="s">
        <v>289</v>
      </c>
      <c r="R273" s="96">
        <v>90294</v>
      </c>
      <c r="S273" s="63" t="s">
        <v>248</v>
      </c>
      <c r="T273" s="63"/>
      <c r="U273" s="95" t="str">
        <f t="shared" si="10"/>
        <v>LADWP</v>
      </c>
      <c r="V273" s="95"/>
      <c r="W273" s="95" t="str">
        <f t="shared" si="11"/>
        <v>SCG</v>
      </c>
    </row>
    <row r="274" spans="1:23" ht="15" x14ac:dyDescent="0.25">
      <c r="A274" s="63">
        <v>96069</v>
      </c>
      <c r="B274" s="161" t="s">
        <v>268</v>
      </c>
      <c r="D274" s="159"/>
      <c r="E274" s="159"/>
      <c r="F274" s="63">
        <v>91209</v>
      </c>
      <c r="G274" s="63" t="s">
        <v>242</v>
      </c>
      <c r="H274" s="161"/>
      <c r="I274" s="159"/>
      <c r="N274" s="159"/>
      <c r="O274" s="93"/>
      <c r="Q274" s="63" t="s">
        <v>289</v>
      </c>
      <c r="R274" s="96">
        <v>90296</v>
      </c>
      <c r="S274" s="63" t="s">
        <v>248</v>
      </c>
      <c r="T274" s="63"/>
      <c r="U274" s="95" t="str">
        <f t="shared" si="10"/>
        <v>LADWP</v>
      </c>
      <c r="V274" s="95"/>
      <c r="W274" s="95" t="str">
        <f t="shared" si="11"/>
        <v>SCG</v>
      </c>
    </row>
    <row r="275" spans="1:23" ht="15" x14ac:dyDescent="0.25">
      <c r="A275" s="63">
        <v>96065</v>
      </c>
      <c r="B275" s="161" t="s">
        <v>268</v>
      </c>
      <c r="D275" s="159"/>
      <c r="E275" s="159"/>
      <c r="F275" s="63">
        <v>91210</v>
      </c>
      <c r="G275" s="63" t="s">
        <v>242</v>
      </c>
      <c r="H275" s="161"/>
      <c r="I275" s="159"/>
      <c r="N275" s="159"/>
      <c r="O275" s="93"/>
      <c r="Q275" s="63" t="s">
        <v>289</v>
      </c>
      <c r="R275" s="96">
        <v>90292</v>
      </c>
      <c r="S275" s="63" t="s">
        <v>248</v>
      </c>
      <c r="T275" s="63"/>
      <c r="U275" s="95" t="str">
        <f t="shared" si="10"/>
        <v>LADWP</v>
      </c>
      <c r="V275" s="95"/>
      <c r="W275" s="95" t="str">
        <f t="shared" si="11"/>
        <v>SCG</v>
      </c>
    </row>
    <row r="276" spans="1:23" ht="15" x14ac:dyDescent="0.25">
      <c r="A276" s="63">
        <v>96061</v>
      </c>
      <c r="B276" s="161" t="s">
        <v>268</v>
      </c>
      <c r="D276" s="159"/>
      <c r="E276" s="159"/>
      <c r="F276" s="63">
        <v>91214</v>
      </c>
      <c r="G276" s="63" t="s">
        <v>242</v>
      </c>
      <c r="H276" s="161"/>
      <c r="I276" s="159"/>
      <c r="N276" s="159"/>
      <c r="O276" s="93"/>
      <c r="Q276" s="63" t="s">
        <v>289</v>
      </c>
      <c r="R276" s="96">
        <v>90717</v>
      </c>
      <c r="S276" s="63" t="s">
        <v>248</v>
      </c>
      <c r="T276" s="63"/>
      <c r="U276" s="95" t="str">
        <f t="shared" si="10"/>
        <v>LADWP</v>
      </c>
      <c r="V276" s="95"/>
      <c r="W276" s="95" t="str">
        <f t="shared" si="11"/>
        <v>SCG</v>
      </c>
    </row>
    <row r="277" spans="1:23" ht="15" x14ac:dyDescent="0.25">
      <c r="A277" s="63">
        <v>96062</v>
      </c>
      <c r="B277" s="161" t="s">
        <v>268</v>
      </c>
      <c r="D277" s="159"/>
      <c r="E277" s="159"/>
      <c r="F277" s="63">
        <v>91214</v>
      </c>
      <c r="G277" s="63" t="s">
        <v>248</v>
      </c>
      <c r="H277" s="161"/>
      <c r="I277" s="159"/>
      <c r="N277" s="159"/>
      <c r="O277" s="93"/>
      <c r="Q277" s="63" t="s">
        <v>289</v>
      </c>
      <c r="R277" s="96">
        <v>90710</v>
      </c>
      <c r="S277" s="63" t="s">
        <v>248</v>
      </c>
      <c r="T277" s="63"/>
      <c r="U277" s="95" t="str">
        <f t="shared" si="10"/>
        <v>LADWP</v>
      </c>
      <c r="V277" s="95"/>
      <c r="W277" s="95" t="str">
        <f t="shared" si="11"/>
        <v>SCG</v>
      </c>
    </row>
    <row r="278" spans="1:23" ht="15" x14ac:dyDescent="0.25">
      <c r="A278" s="63">
        <v>96063</v>
      </c>
      <c r="B278" s="161" t="s">
        <v>268</v>
      </c>
      <c r="D278" s="159"/>
      <c r="E278" s="159"/>
      <c r="F278" s="63">
        <v>91221</v>
      </c>
      <c r="G278" s="63" t="s">
        <v>242</v>
      </c>
      <c r="H278" s="161"/>
      <c r="I278" s="159"/>
      <c r="N278" s="159"/>
      <c r="O278" s="93"/>
      <c r="Q278" s="63" t="s">
        <v>289</v>
      </c>
      <c r="R278" s="96">
        <v>91396</v>
      </c>
      <c r="S278" s="63" t="s">
        <v>248</v>
      </c>
      <c r="T278" s="63"/>
      <c r="U278" s="95" t="str">
        <f t="shared" si="10"/>
        <v>LADWP</v>
      </c>
      <c r="V278" s="95"/>
      <c r="W278" s="95" t="str">
        <f t="shared" si="11"/>
        <v>SCG</v>
      </c>
    </row>
    <row r="279" spans="1:23" ht="15" x14ac:dyDescent="0.25">
      <c r="A279" s="63">
        <v>94614</v>
      </c>
      <c r="B279" s="161" t="s">
        <v>268</v>
      </c>
      <c r="D279" s="159"/>
      <c r="E279" s="159"/>
      <c r="F279" s="63">
        <v>91222</v>
      </c>
      <c r="G279" s="63" t="s">
        <v>242</v>
      </c>
      <c r="H279" s="161"/>
      <c r="I279" s="159"/>
      <c r="N279" s="159"/>
      <c r="O279" s="93"/>
      <c r="Q279" s="63" t="s">
        <v>289</v>
      </c>
      <c r="R279" s="96">
        <v>91395</v>
      </c>
      <c r="S279" s="63" t="s">
        <v>248</v>
      </c>
      <c r="T279" s="63"/>
      <c r="U279" s="95" t="str">
        <f t="shared" si="10"/>
        <v>LADWP</v>
      </c>
      <c r="V279" s="95"/>
      <c r="W279" s="95" t="str">
        <f t="shared" si="11"/>
        <v>SCG</v>
      </c>
    </row>
    <row r="280" spans="1:23" ht="15" x14ac:dyDescent="0.25">
      <c r="A280" s="63">
        <v>94612</v>
      </c>
      <c r="B280" s="161" t="s">
        <v>268</v>
      </c>
      <c r="D280" s="159"/>
      <c r="E280" s="159"/>
      <c r="F280" s="63">
        <v>91224</v>
      </c>
      <c r="G280" s="63" t="s">
        <v>242</v>
      </c>
      <c r="H280" s="161"/>
      <c r="I280" s="159"/>
      <c r="N280" s="159"/>
      <c r="O280" s="93"/>
      <c r="Q280" s="63" t="s">
        <v>289</v>
      </c>
      <c r="R280" s="96">
        <v>91394</v>
      </c>
      <c r="S280" s="63" t="s">
        <v>248</v>
      </c>
      <c r="T280" s="63"/>
      <c r="U280" s="95" t="str">
        <f t="shared" si="10"/>
        <v>LADWP</v>
      </c>
      <c r="V280" s="95"/>
      <c r="W280" s="95" t="str">
        <f t="shared" si="11"/>
        <v>SCG</v>
      </c>
    </row>
    <row r="281" spans="1:23" ht="15" x14ac:dyDescent="0.25">
      <c r="A281" s="63">
        <v>94618</v>
      </c>
      <c r="B281" s="161" t="s">
        <v>268</v>
      </c>
      <c r="D281" s="159"/>
      <c r="E281" s="159"/>
      <c r="F281" s="63">
        <v>91225</v>
      </c>
      <c r="G281" s="63" t="s">
        <v>242</v>
      </c>
      <c r="H281" s="161"/>
      <c r="I281" s="159"/>
      <c r="N281" s="159"/>
      <c r="O281" s="93"/>
      <c r="Q281" s="63" t="s">
        <v>289</v>
      </c>
      <c r="R281" s="96">
        <v>91392</v>
      </c>
      <c r="S281" s="63" t="s">
        <v>248</v>
      </c>
      <c r="T281" s="63"/>
      <c r="U281" s="95" t="str">
        <f t="shared" si="10"/>
        <v>LADWP</v>
      </c>
      <c r="V281" s="95"/>
      <c r="W281" s="95" t="str">
        <f t="shared" si="11"/>
        <v>SCG</v>
      </c>
    </row>
    <row r="282" spans="1:23" ht="15" x14ac:dyDescent="0.25">
      <c r="A282" s="63">
        <v>94807</v>
      </c>
      <c r="B282" s="161" t="s">
        <v>268</v>
      </c>
      <c r="D282" s="159"/>
      <c r="E282" s="159"/>
      <c r="F282" s="63">
        <v>91226</v>
      </c>
      <c r="G282" s="63" t="s">
        <v>242</v>
      </c>
      <c r="H282" s="161"/>
      <c r="I282" s="159"/>
      <c r="N282" s="159"/>
      <c r="O282" s="93"/>
      <c r="Q282" s="63" t="s">
        <v>289</v>
      </c>
      <c r="R282" s="96">
        <v>93530</v>
      </c>
      <c r="S282" s="63" t="s">
        <v>248</v>
      </c>
      <c r="T282" s="63"/>
      <c r="U282" s="95" t="str">
        <f t="shared" si="10"/>
        <v>LADWP</v>
      </c>
      <c r="V282" s="95"/>
      <c r="W282" s="95" t="str">
        <f t="shared" si="11"/>
        <v>SCG</v>
      </c>
    </row>
    <row r="283" spans="1:23" ht="15" x14ac:dyDescent="0.25">
      <c r="A283" s="63">
        <v>93737</v>
      </c>
      <c r="B283" s="161" t="s">
        <v>268</v>
      </c>
      <c r="D283" s="159"/>
      <c r="E283" s="159"/>
      <c r="F283" s="63">
        <v>91302</v>
      </c>
      <c r="G283" s="63" t="s">
        <v>248</v>
      </c>
      <c r="H283" s="161"/>
      <c r="I283" s="159"/>
      <c r="N283" s="159"/>
      <c r="O283" s="93"/>
      <c r="Q283" s="63" t="s">
        <v>289</v>
      </c>
      <c r="R283" s="96">
        <v>90087</v>
      </c>
      <c r="S283" s="63" t="s">
        <v>248</v>
      </c>
      <c r="T283" s="63"/>
      <c r="U283" s="95" t="str">
        <f t="shared" si="10"/>
        <v>LADWP</v>
      </c>
      <c r="V283" s="95"/>
      <c r="W283" s="95" t="str">
        <f t="shared" si="11"/>
        <v>SCG</v>
      </c>
    </row>
    <row r="284" spans="1:23" ht="15" x14ac:dyDescent="0.25">
      <c r="A284" s="63">
        <v>93730</v>
      </c>
      <c r="B284" s="161" t="s">
        <v>268</v>
      </c>
      <c r="D284" s="159"/>
      <c r="E284" s="159"/>
      <c r="F284" s="63">
        <v>91303</v>
      </c>
      <c r="G284" s="63" t="s">
        <v>248</v>
      </c>
      <c r="H284" s="161"/>
      <c r="I284" s="159"/>
      <c r="N284" s="159"/>
      <c r="O284" s="93"/>
      <c r="Q284" s="63" t="s">
        <v>289</v>
      </c>
      <c r="R284" s="96">
        <v>90082</v>
      </c>
      <c r="S284" s="63" t="s">
        <v>248</v>
      </c>
      <c r="T284" s="63"/>
      <c r="U284" s="95" t="str">
        <f t="shared" si="10"/>
        <v>LADWP</v>
      </c>
      <c r="V284" s="95"/>
      <c r="W284" s="95" t="str">
        <f t="shared" si="11"/>
        <v>SCG</v>
      </c>
    </row>
    <row r="285" spans="1:23" ht="15" x14ac:dyDescent="0.25">
      <c r="A285" s="63">
        <v>94926</v>
      </c>
      <c r="B285" s="161" t="s">
        <v>268</v>
      </c>
      <c r="D285" s="159"/>
      <c r="E285" s="159"/>
      <c r="F285" s="63">
        <v>91304</v>
      </c>
      <c r="G285" s="63" t="s">
        <v>248</v>
      </c>
      <c r="H285" s="161"/>
      <c r="I285" s="159"/>
      <c r="N285" s="159"/>
      <c r="O285" s="93"/>
      <c r="Q285" s="63" t="s">
        <v>289</v>
      </c>
      <c r="R285" s="96">
        <v>90088</v>
      </c>
      <c r="S285" s="63" t="s">
        <v>248</v>
      </c>
      <c r="T285" s="63"/>
      <c r="U285" s="95" t="str">
        <f t="shared" si="10"/>
        <v>LADWP</v>
      </c>
      <c r="V285" s="95"/>
      <c r="W285" s="95" t="str">
        <f t="shared" si="11"/>
        <v>SCG</v>
      </c>
    </row>
    <row r="286" spans="1:23" ht="15" x14ac:dyDescent="0.25">
      <c r="A286" s="63">
        <v>94925</v>
      </c>
      <c r="B286" s="161" t="s">
        <v>268</v>
      </c>
      <c r="D286" s="159"/>
      <c r="E286" s="159"/>
      <c r="F286" s="63">
        <v>91305</v>
      </c>
      <c r="G286" s="63" t="s">
        <v>248</v>
      </c>
      <c r="H286" s="161"/>
      <c r="I286" s="159"/>
      <c r="N286" s="159"/>
      <c r="O286" s="93"/>
      <c r="Q286" s="63" t="s">
        <v>289</v>
      </c>
      <c r="R286" s="96">
        <v>90089</v>
      </c>
      <c r="S286" s="63" t="s">
        <v>248</v>
      </c>
      <c r="T286" s="63"/>
      <c r="U286" s="95" t="str">
        <f t="shared" si="10"/>
        <v>LADWP</v>
      </c>
      <c r="V286" s="95"/>
      <c r="W286" s="95" t="str">
        <f t="shared" si="11"/>
        <v>SCG</v>
      </c>
    </row>
    <row r="287" spans="1:23" ht="15" x14ac:dyDescent="0.25">
      <c r="A287" s="63">
        <v>95903</v>
      </c>
      <c r="B287" s="161" t="s">
        <v>268</v>
      </c>
      <c r="D287" s="159"/>
      <c r="E287" s="159"/>
      <c r="F287" s="63">
        <v>91306</v>
      </c>
      <c r="G287" s="63" t="s">
        <v>248</v>
      </c>
      <c r="H287" s="161"/>
      <c r="I287" s="159"/>
      <c r="N287" s="159"/>
      <c r="O287" s="93"/>
      <c r="Q287" s="63" t="s">
        <v>289</v>
      </c>
      <c r="R287" s="96">
        <v>91365</v>
      </c>
      <c r="S287" s="63" t="s">
        <v>248</v>
      </c>
      <c r="T287" s="63"/>
      <c r="U287" s="95" t="str">
        <f t="shared" si="10"/>
        <v>LADWP</v>
      </c>
      <c r="V287" s="95"/>
      <c r="W287" s="95" t="str">
        <f t="shared" si="11"/>
        <v>SCG</v>
      </c>
    </row>
    <row r="288" spans="1:23" ht="15" x14ac:dyDescent="0.25">
      <c r="A288" s="63">
        <v>95901</v>
      </c>
      <c r="B288" s="161" t="s">
        <v>268</v>
      </c>
      <c r="D288" s="159"/>
      <c r="E288" s="159"/>
      <c r="F288" s="63">
        <v>91307</v>
      </c>
      <c r="G288" s="63" t="s">
        <v>248</v>
      </c>
      <c r="H288" s="161"/>
      <c r="I288" s="159"/>
      <c r="N288" s="159"/>
      <c r="O288" s="93"/>
      <c r="Q288" s="63" t="s">
        <v>289</v>
      </c>
      <c r="R288" s="96">
        <v>91302</v>
      </c>
      <c r="S288" s="63" t="s">
        <v>248</v>
      </c>
      <c r="T288" s="63"/>
      <c r="U288" s="95" t="str">
        <f t="shared" si="10"/>
        <v>LADWP</v>
      </c>
      <c r="V288" s="95"/>
      <c r="W288" s="95" t="str">
        <f t="shared" si="11"/>
        <v>SCG</v>
      </c>
    </row>
    <row r="289" spans="1:23" ht="15" x14ac:dyDescent="0.25">
      <c r="A289" s="63">
        <v>95128</v>
      </c>
      <c r="B289" s="161" t="s">
        <v>268</v>
      </c>
      <c r="D289" s="159"/>
      <c r="E289" s="159"/>
      <c r="F289" s="63">
        <v>91308</v>
      </c>
      <c r="G289" s="63" t="s">
        <v>248</v>
      </c>
      <c r="H289" s="161"/>
      <c r="I289" s="159"/>
      <c r="N289" s="159"/>
      <c r="O289" s="93"/>
      <c r="Q289" s="63" t="s">
        <v>289</v>
      </c>
      <c r="R289" s="96">
        <v>91305</v>
      </c>
      <c r="S289" s="63" t="s">
        <v>248</v>
      </c>
      <c r="T289" s="63"/>
      <c r="U289" s="95" t="str">
        <f t="shared" si="10"/>
        <v>LADWP</v>
      </c>
      <c r="V289" s="95"/>
      <c r="W289" s="95" t="str">
        <f t="shared" si="11"/>
        <v>SCG</v>
      </c>
    </row>
    <row r="290" spans="1:23" ht="15" x14ac:dyDescent="0.25">
      <c r="A290" s="63">
        <v>95124</v>
      </c>
      <c r="B290" s="161" t="s">
        <v>268</v>
      </c>
      <c r="D290" s="159"/>
      <c r="E290" s="159"/>
      <c r="F290" s="63">
        <v>91309</v>
      </c>
      <c r="G290" s="63" t="s">
        <v>248</v>
      </c>
      <c r="H290" s="161"/>
      <c r="I290" s="159"/>
      <c r="N290" s="159"/>
      <c r="O290" s="93"/>
      <c r="Q290" s="63" t="s">
        <v>289</v>
      </c>
      <c r="R290" s="96">
        <v>91306</v>
      </c>
      <c r="S290" s="63" t="s">
        <v>248</v>
      </c>
      <c r="T290" s="63"/>
      <c r="U290" s="95" t="str">
        <f t="shared" si="10"/>
        <v>LADWP</v>
      </c>
      <c r="V290" s="95"/>
      <c r="W290" s="95" t="str">
        <f t="shared" si="11"/>
        <v>SCG</v>
      </c>
    </row>
    <row r="291" spans="1:23" ht="15" x14ac:dyDescent="0.25">
      <c r="A291" s="63">
        <v>95125</v>
      </c>
      <c r="B291" s="161" t="s">
        <v>268</v>
      </c>
      <c r="D291" s="159"/>
      <c r="E291" s="159"/>
      <c r="F291" s="63">
        <v>91311</v>
      </c>
      <c r="G291" s="63" t="s">
        <v>248</v>
      </c>
      <c r="H291" s="161"/>
      <c r="I291" s="159"/>
      <c r="N291" s="159"/>
      <c r="O291" s="93"/>
      <c r="Q291" s="63" t="s">
        <v>289</v>
      </c>
      <c r="R291" s="96">
        <v>91309</v>
      </c>
      <c r="S291" s="63" t="s">
        <v>248</v>
      </c>
      <c r="T291" s="63"/>
      <c r="U291" s="95" t="str">
        <f t="shared" si="10"/>
        <v>LADWP</v>
      </c>
      <c r="V291" s="95"/>
      <c r="W291" s="95" t="str">
        <f t="shared" si="11"/>
        <v>SCG</v>
      </c>
    </row>
    <row r="292" spans="1:23" ht="15" x14ac:dyDescent="0.25">
      <c r="A292" s="63">
        <v>95126</v>
      </c>
      <c r="B292" s="161" t="s">
        <v>268</v>
      </c>
      <c r="D292" s="159"/>
      <c r="E292" s="159"/>
      <c r="F292" s="63">
        <v>91313</v>
      </c>
      <c r="G292" s="63" t="s">
        <v>248</v>
      </c>
      <c r="H292" s="161"/>
      <c r="I292" s="159"/>
      <c r="N292" s="159"/>
      <c r="O292" s="93"/>
      <c r="Q292" s="63" t="s">
        <v>289</v>
      </c>
      <c r="R292" s="96">
        <v>91344</v>
      </c>
      <c r="S292" s="63" t="s">
        <v>248</v>
      </c>
      <c r="T292" s="63"/>
      <c r="U292" s="95" t="str">
        <f t="shared" si="10"/>
        <v>LADWP</v>
      </c>
      <c r="V292" s="95"/>
      <c r="W292" s="95" t="str">
        <f t="shared" si="11"/>
        <v>SCG</v>
      </c>
    </row>
    <row r="293" spans="1:23" ht="15" x14ac:dyDescent="0.25">
      <c r="A293" s="63">
        <v>95120</v>
      </c>
      <c r="B293" s="161" t="s">
        <v>268</v>
      </c>
      <c r="D293" s="159"/>
      <c r="E293" s="159"/>
      <c r="F293" s="63">
        <v>91316</v>
      </c>
      <c r="G293" s="63" t="s">
        <v>248</v>
      </c>
      <c r="H293" s="161"/>
      <c r="I293" s="159"/>
      <c r="N293" s="159"/>
      <c r="O293" s="93"/>
      <c r="Q293" s="63" t="s">
        <v>289</v>
      </c>
      <c r="R293" s="96">
        <v>91345</v>
      </c>
      <c r="S293" s="63" t="s">
        <v>248</v>
      </c>
      <c r="T293" s="63"/>
      <c r="U293" s="95" t="str">
        <f t="shared" si="10"/>
        <v>LADWP</v>
      </c>
      <c r="V293" s="95"/>
      <c r="W293" s="95" t="str">
        <f t="shared" si="11"/>
        <v>SCG</v>
      </c>
    </row>
    <row r="294" spans="1:23" ht="15" x14ac:dyDescent="0.25">
      <c r="A294" s="63">
        <v>95122</v>
      </c>
      <c r="B294" s="161" t="s">
        <v>268</v>
      </c>
      <c r="D294" s="159"/>
      <c r="E294" s="159"/>
      <c r="F294" s="63">
        <v>91321</v>
      </c>
      <c r="G294" s="63" t="s">
        <v>248</v>
      </c>
      <c r="H294" s="161"/>
      <c r="I294" s="159"/>
      <c r="N294" s="159"/>
      <c r="O294" s="93"/>
      <c r="Q294" s="63" t="s">
        <v>289</v>
      </c>
      <c r="R294" s="96">
        <v>91346</v>
      </c>
      <c r="S294" s="63" t="s">
        <v>248</v>
      </c>
      <c r="T294" s="63"/>
      <c r="U294" s="95" t="str">
        <f t="shared" si="10"/>
        <v>LADWP</v>
      </c>
      <c r="V294" s="95"/>
      <c r="W294" s="95" t="str">
        <f t="shared" si="11"/>
        <v>SCG</v>
      </c>
    </row>
    <row r="295" spans="1:23" ht="15" x14ac:dyDescent="0.25">
      <c r="A295" s="63">
        <v>96013</v>
      </c>
      <c r="B295" s="161" t="s">
        <v>268</v>
      </c>
      <c r="D295" s="159"/>
      <c r="E295" s="159"/>
      <c r="F295" s="63">
        <v>91324</v>
      </c>
      <c r="G295" s="63" t="s">
        <v>248</v>
      </c>
      <c r="H295" s="161"/>
      <c r="I295" s="159"/>
      <c r="N295" s="159"/>
      <c r="O295" s="93"/>
      <c r="Q295" s="63" t="s">
        <v>289</v>
      </c>
      <c r="R295" s="96">
        <v>91340</v>
      </c>
      <c r="S295" s="63" t="s">
        <v>248</v>
      </c>
      <c r="T295" s="63"/>
      <c r="U295" s="95" t="str">
        <f t="shared" si="10"/>
        <v>LADWP</v>
      </c>
      <c r="V295" s="95"/>
      <c r="W295" s="95" t="str">
        <f t="shared" si="11"/>
        <v>SCG</v>
      </c>
    </row>
    <row r="296" spans="1:23" ht="15" x14ac:dyDescent="0.25">
      <c r="A296" s="63">
        <v>94535</v>
      </c>
      <c r="B296" s="161" t="s">
        <v>268</v>
      </c>
      <c r="D296" s="159"/>
      <c r="E296" s="159"/>
      <c r="F296" s="63">
        <v>91325</v>
      </c>
      <c r="G296" s="63" t="s">
        <v>248</v>
      </c>
      <c r="H296" s="161"/>
      <c r="I296" s="159"/>
      <c r="N296" s="159"/>
      <c r="O296" s="93"/>
      <c r="Q296" s="63" t="s">
        <v>289</v>
      </c>
      <c r="R296" s="96">
        <v>91341</v>
      </c>
      <c r="S296" s="63" t="s">
        <v>248</v>
      </c>
      <c r="T296" s="63"/>
      <c r="U296" s="95" t="str">
        <f t="shared" si="10"/>
        <v>LADWP</v>
      </c>
      <c r="V296" s="95"/>
      <c r="W296" s="95" t="str">
        <f t="shared" si="11"/>
        <v>SCG</v>
      </c>
    </row>
    <row r="297" spans="1:23" ht="15" x14ac:dyDescent="0.25">
      <c r="A297" s="63">
        <v>94531</v>
      </c>
      <c r="B297" s="161" t="s">
        <v>268</v>
      </c>
      <c r="D297" s="159"/>
      <c r="E297" s="159"/>
      <c r="F297" s="63">
        <v>91326</v>
      </c>
      <c r="G297" s="63" t="s">
        <v>248</v>
      </c>
      <c r="H297" s="161"/>
      <c r="I297" s="159"/>
      <c r="N297" s="159"/>
      <c r="O297" s="93"/>
      <c r="Q297" s="63" t="s">
        <v>289</v>
      </c>
      <c r="R297" s="96">
        <v>91342</v>
      </c>
      <c r="S297" s="63" t="s">
        <v>248</v>
      </c>
      <c r="T297" s="63"/>
      <c r="U297" s="95" t="str">
        <f t="shared" si="10"/>
        <v>LADWP</v>
      </c>
      <c r="V297" s="95"/>
      <c r="W297" s="95" t="str">
        <f t="shared" si="11"/>
        <v>SCG</v>
      </c>
    </row>
    <row r="298" spans="1:23" ht="15" x14ac:dyDescent="0.25">
      <c r="A298" s="63">
        <v>94590</v>
      </c>
      <c r="B298" s="161" t="s">
        <v>268</v>
      </c>
      <c r="D298" s="159"/>
      <c r="E298" s="159"/>
      <c r="F298" s="63">
        <v>91327</v>
      </c>
      <c r="G298" s="63" t="s">
        <v>248</v>
      </c>
      <c r="H298" s="161"/>
      <c r="I298" s="159"/>
      <c r="N298" s="159"/>
      <c r="O298" s="93"/>
      <c r="Q298" s="63" t="s">
        <v>289</v>
      </c>
      <c r="R298" s="96">
        <v>91343</v>
      </c>
      <c r="S298" s="63" t="s">
        <v>248</v>
      </c>
      <c r="T298" s="63"/>
      <c r="U298" s="95" t="str">
        <f t="shared" si="10"/>
        <v>LADWP</v>
      </c>
      <c r="V298" s="95"/>
      <c r="W298" s="95" t="str">
        <f t="shared" si="11"/>
        <v>SCG</v>
      </c>
    </row>
    <row r="299" spans="1:23" ht="15" x14ac:dyDescent="0.25">
      <c r="A299" s="63">
        <v>95735</v>
      </c>
      <c r="B299" s="161" t="s">
        <v>268</v>
      </c>
      <c r="D299" s="159"/>
      <c r="E299" s="159"/>
      <c r="F299" s="63">
        <v>91328</v>
      </c>
      <c r="G299" s="63" t="s">
        <v>248</v>
      </c>
      <c r="H299" s="161"/>
      <c r="I299" s="159"/>
      <c r="N299" s="159"/>
      <c r="O299" s="93"/>
      <c r="Q299" s="63" t="s">
        <v>289</v>
      </c>
      <c r="R299" s="96">
        <v>90037</v>
      </c>
      <c r="S299" s="63" t="s">
        <v>248</v>
      </c>
      <c r="T299" s="63"/>
      <c r="U299" s="95" t="str">
        <f t="shared" si="10"/>
        <v>LADWP</v>
      </c>
      <c r="V299" s="95"/>
      <c r="W299" s="95" t="str">
        <f t="shared" si="11"/>
        <v>SCG</v>
      </c>
    </row>
    <row r="300" spans="1:23" ht="15" x14ac:dyDescent="0.25">
      <c r="A300" s="63">
        <v>95736</v>
      </c>
      <c r="B300" s="161" t="s">
        <v>268</v>
      </c>
      <c r="D300" s="159"/>
      <c r="E300" s="159"/>
      <c r="F300" s="63">
        <v>91329</v>
      </c>
      <c r="G300" s="63" t="s">
        <v>248</v>
      </c>
      <c r="H300" s="161"/>
      <c r="I300" s="159"/>
      <c r="N300" s="159"/>
      <c r="O300" s="93"/>
      <c r="Q300" s="63" t="s">
        <v>289</v>
      </c>
      <c r="R300" s="96">
        <v>90036</v>
      </c>
      <c r="S300" s="63" t="s">
        <v>248</v>
      </c>
      <c r="T300" s="63"/>
      <c r="U300" s="95" t="str">
        <f t="shared" si="10"/>
        <v>LADWP</v>
      </c>
      <c r="V300" s="95"/>
      <c r="W300" s="95" t="str">
        <f t="shared" si="11"/>
        <v>SCG</v>
      </c>
    </row>
    <row r="301" spans="1:23" ht="15" x14ac:dyDescent="0.25">
      <c r="A301" s="63">
        <v>95008</v>
      </c>
      <c r="B301" s="161" t="s">
        <v>268</v>
      </c>
      <c r="D301" s="159"/>
      <c r="E301" s="159"/>
      <c r="F301" s="63">
        <v>91330</v>
      </c>
      <c r="G301" s="63" t="s">
        <v>248</v>
      </c>
      <c r="H301" s="161"/>
      <c r="I301" s="159"/>
      <c r="N301" s="159"/>
      <c r="O301" s="93"/>
      <c r="Q301" s="63" t="s">
        <v>289</v>
      </c>
      <c r="R301" s="96">
        <v>90033</v>
      </c>
      <c r="S301" s="63" t="s">
        <v>248</v>
      </c>
      <c r="T301" s="63"/>
      <c r="U301" s="95" t="str">
        <f t="shared" si="10"/>
        <v>LADWP</v>
      </c>
      <c r="V301" s="95"/>
      <c r="W301" s="95" t="str">
        <f t="shared" si="11"/>
        <v>SCG</v>
      </c>
    </row>
    <row r="302" spans="1:23" ht="15" x14ac:dyDescent="0.25">
      <c r="A302" s="63">
        <v>95007</v>
      </c>
      <c r="B302" s="161" t="s">
        <v>268</v>
      </c>
      <c r="D302" s="159"/>
      <c r="E302" s="159"/>
      <c r="F302" s="63">
        <v>91331</v>
      </c>
      <c r="G302" s="63" t="s">
        <v>248</v>
      </c>
      <c r="H302" s="161"/>
      <c r="I302" s="159"/>
      <c r="N302" s="159"/>
      <c r="O302" s="93"/>
      <c r="Q302" s="63" t="s">
        <v>289</v>
      </c>
      <c r="R302" s="96">
        <v>90039</v>
      </c>
      <c r="S302" s="63" t="s">
        <v>248</v>
      </c>
      <c r="T302" s="63"/>
      <c r="U302" s="95" t="str">
        <f t="shared" si="10"/>
        <v>LADWP</v>
      </c>
      <c r="V302" s="95"/>
      <c r="W302" s="95" t="str">
        <f t="shared" si="11"/>
        <v>SCG</v>
      </c>
    </row>
    <row r="303" spans="1:23" ht="15" x14ac:dyDescent="0.25">
      <c r="A303" s="63">
        <v>95006</v>
      </c>
      <c r="B303" s="161" t="s">
        <v>268</v>
      </c>
      <c r="D303" s="159"/>
      <c r="E303" s="159"/>
      <c r="F303" s="63">
        <v>91333</v>
      </c>
      <c r="G303" s="63" t="s">
        <v>248</v>
      </c>
      <c r="H303" s="161"/>
      <c r="I303" s="159"/>
      <c r="N303" s="159"/>
      <c r="O303" s="93"/>
      <c r="Q303" s="63" t="s">
        <v>289</v>
      </c>
      <c r="R303" s="96">
        <v>90050</v>
      </c>
      <c r="S303" s="63" t="s">
        <v>248</v>
      </c>
      <c r="T303" s="63"/>
      <c r="U303" s="95" t="str">
        <f t="shared" si="10"/>
        <v>LADWP</v>
      </c>
      <c r="V303" s="95"/>
      <c r="W303" s="95" t="str">
        <f t="shared" si="11"/>
        <v>SCG</v>
      </c>
    </row>
    <row r="304" spans="1:23" ht="15" x14ac:dyDescent="0.25">
      <c r="A304" s="63">
        <v>95005</v>
      </c>
      <c r="B304" s="161" t="s">
        <v>268</v>
      </c>
      <c r="D304" s="159"/>
      <c r="E304" s="159"/>
      <c r="F304" s="63">
        <v>91334</v>
      </c>
      <c r="G304" s="63" t="s">
        <v>248</v>
      </c>
      <c r="H304" s="161"/>
      <c r="I304" s="159"/>
      <c r="N304" s="159"/>
      <c r="O304" s="93"/>
      <c r="Q304" s="63" t="s">
        <v>289</v>
      </c>
      <c r="R304" s="96">
        <v>90245</v>
      </c>
      <c r="S304" s="63" t="s">
        <v>248</v>
      </c>
      <c r="T304" s="63"/>
      <c r="U304" s="95" t="str">
        <f t="shared" si="10"/>
        <v>LADWP</v>
      </c>
      <c r="V304" s="95"/>
      <c r="W304" s="95" t="str">
        <f t="shared" si="11"/>
        <v>SCG</v>
      </c>
    </row>
    <row r="305" spans="1:23" ht="15" x14ac:dyDescent="0.25">
      <c r="A305" s="63">
        <v>95004</v>
      </c>
      <c r="B305" s="161" t="s">
        <v>268</v>
      </c>
      <c r="D305" s="159"/>
      <c r="E305" s="159"/>
      <c r="F305" s="63">
        <v>91335</v>
      </c>
      <c r="G305" s="63" t="s">
        <v>248</v>
      </c>
      <c r="H305" s="161"/>
      <c r="I305" s="159"/>
      <c r="N305" s="159"/>
      <c r="O305" s="93"/>
      <c r="Q305" s="63" t="s">
        <v>289</v>
      </c>
      <c r="R305" s="96">
        <v>90247</v>
      </c>
      <c r="S305" s="63" t="s">
        <v>248</v>
      </c>
      <c r="T305" s="63"/>
      <c r="U305" s="95" t="str">
        <f t="shared" si="10"/>
        <v>LADWP</v>
      </c>
      <c r="V305" s="95"/>
      <c r="W305" s="95" t="str">
        <f t="shared" si="11"/>
        <v>SCG</v>
      </c>
    </row>
    <row r="306" spans="1:23" ht="15" x14ac:dyDescent="0.25">
      <c r="A306" s="63">
        <v>95003</v>
      </c>
      <c r="B306" s="161" t="s">
        <v>268</v>
      </c>
      <c r="D306" s="159"/>
      <c r="E306" s="159"/>
      <c r="F306" s="63">
        <v>91337</v>
      </c>
      <c r="G306" s="63" t="s">
        <v>248</v>
      </c>
      <c r="H306" s="161"/>
      <c r="I306" s="159"/>
      <c r="N306" s="159"/>
      <c r="O306" s="93"/>
      <c r="Q306" s="63" t="s">
        <v>289</v>
      </c>
      <c r="R306" s="96">
        <v>90248</v>
      </c>
      <c r="S306" s="63" t="s">
        <v>248</v>
      </c>
      <c r="T306" s="63"/>
      <c r="U306" s="95" t="str">
        <f t="shared" si="10"/>
        <v>LADWP</v>
      </c>
      <c r="V306" s="95"/>
      <c r="W306" s="95" t="str">
        <f t="shared" si="11"/>
        <v>SCG</v>
      </c>
    </row>
    <row r="307" spans="1:23" ht="15" x14ac:dyDescent="0.25">
      <c r="A307" s="63">
        <v>95002</v>
      </c>
      <c r="B307" s="161" t="s">
        <v>268</v>
      </c>
      <c r="D307" s="159"/>
      <c r="E307" s="159"/>
      <c r="F307" s="63">
        <v>91340</v>
      </c>
      <c r="G307" s="63" t="s">
        <v>248</v>
      </c>
      <c r="H307" s="161"/>
      <c r="I307" s="159"/>
      <c r="N307" s="159"/>
      <c r="O307" s="93"/>
      <c r="Q307" s="63" t="s">
        <v>289</v>
      </c>
      <c r="R307" s="96">
        <v>90084</v>
      </c>
      <c r="S307" s="63" t="s">
        <v>248</v>
      </c>
      <c r="T307" s="63"/>
      <c r="U307" s="95" t="str">
        <f t="shared" ref="U307:U370" si="12">IF(S307= "Los Angeles Department of Water &amp; Power", "LADWP", IF(S307= "City of Glendale - (CA)", "Glendale", IF(S307="City &amp; County of San Francisco", "San Francisco", IF(S307="City of Anaheim - (CA)", "Anaheim", IF(S307="City of Burbank Water and Power", "Burbank", IF(S307="City of Palo Alto - (CA)", "Palo Alto", IF(S307= "City of Pasadena - (CA)", "Pasadena", IF(S307="City of Redding - (CA)", "Redding", IF(S307="City of Riverside - (CA)", "Riverside", IF(S307="City of Roseville - (CA)", "Roseville", IF(S307="City of Vernon", "Vernon", IF(S307="Imperial Irrigation District", "Imperial", IF(S307="Modesto Irrigation District", "Modesto", IF(S307="Sacramento Municipal Util Dist", "SMUD", IF(S307= "City of Santa Clara - (CA)", "Santa Clara", IF(S307 = "Turlock Irrigation District", "Turlock",  "Other"))))))))))))))))</f>
        <v>LADWP</v>
      </c>
      <c r="V307" s="95"/>
      <c r="W307" s="95" t="str">
        <f t="shared" ref="W307:W370" si="13">IF(U307 = "Other", " ", INDEX(B$4:C$29, MATCH(U307, C$4:C$29,0), 1) )</f>
        <v>SCG</v>
      </c>
    </row>
    <row r="308" spans="1:23" ht="15" x14ac:dyDescent="0.25">
      <c r="A308" s="63">
        <v>95001</v>
      </c>
      <c r="B308" s="161" t="s">
        <v>268</v>
      </c>
      <c r="D308" s="159"/>
      <c r="E308" s="159"/>
      <c r="F308" s="63">
        <v>91341</v>
      </c>
      <c r="G308" s="63" t="s">
        <v>248</v>
      </c>
      <c r="H308" s="161"/>
      <c r="I308" s="159"/>
      <c r="N308" s="159"/>
      <c r="O308" s="93"/>
      <c r="Q308" s="63" t="s">
        <v>289</v>
      </c>
      <c r="R308" s="96">
        <v>91413</v>
      </c>
      <c r="S308" s="63" t="s">
        <v>248</v>
      </c>
      <c r="T308" s="63"/>
      <c r="U308" s="95" t="str">
        <f t="shared" si="12"/>
        <v>LADWP</v>
      </c>
      <c r="V308" s="95"/>
      <c r="W308" s="95" t="str">
        <f t="shared" si="13"/>
        <v>SCG</v>
      </c>
    </row>
    <row r="309" spans="1:23" ht="15" x14ac:dyDescent="0.25">
      <c r="A309" s="63">
        <v>93779</v>
      </c>
      <c r="B309" s="161" t="s">
        <v>268</v>
      </c>
      <c r="D309" s="159"/>
      <c r="E309" s="159"/>
      <c r="F309" s="63">
        <v>91342</v>
      </c>
      <c r="G309" s="63" t="s">
        <v>248</v>
      </c>
      <c r="H309" s="161"/>
      <c r="I309" s="159"/>
      <c r="N309" s="159"/>
      <c r="O309" s="93"/>
      <c r="Q309" s="63" t="s">
        <v>289</v>
      </c>
      <c r="R309" s="96">
        <v>91416</v>
      </c>
      <c r="S309" s="63" t="s">
        <v>248</v>
      </c>
      <c r="T309" s="63"/>
      <c r="U309" s="95" t="str">
        <f t="shared" si="12"/>
        <v>LADWP</v>
      </c>
      <c r="V309" s="95"/>
      <c r="W309" s="95" t="str">
        <f t="shared" si="13"/>
        <v>SCG</v>
      </c>
    </row>
    <row r="310" spans="1:23" ht="15" x14ac:dyDescent="0.25">
      <c r="A310" s="63">
        <v>93778</v>
      </c>
      <c r="B310" s="161" t="s">
        <v>268</v>
      </c>
      <c r="D310" s="159"/>
      <c r="E310" s="159"/>
      <c r="F310" s="63">
        <v>91343</v>
      </c>
      <c r="G310" s="63" t="s">
        <v>248</v>
      </c>
      <c r="H310" s="161"/>
      <c r="I310" s="159"/>
      <c r="N310" s="159"/>
      <c r="O310" s="93"/>
      <c r="Q310" s="63" t="s">
        <v>289</v>
      </c>
      <c r="R310" s="96">
        <v>91482</v>
      </c>
      <c r="S310" s="63" t="s">
        <v>248</v>
      </c>
      <c r="T310" s="63"/>
      <c r="U310" s="95" t="str">
        <f t="shared" si="12"/>
        <v>LADWP</v>
      </c>
      <c r="V310" s="95"/>
      <c r="W310" s="95" t="str">
        <f t="shared" si="13"/>
        <v>SCG</v>
      </c>
    </row>
    <row r="311" spans="1:23" ht="15" x14ac:dyDescent="0.25">
      <c r="A311" s="63">
        <v>93773</v>
      </c>
      <c r="B311" s="161" t="s">
        <v>268</v>
      </c>
      <c r="D311" s="159"/>
      <c r="E311" s="159"/>
      <c r="F311" s="63">
        <v>91344</v>
      </c>
      <c r="G311" s="63" t="s">
        <v>248</v>
      </c>
      <c r="H311" s="161"/>
      <c r="I311" s="159"/>
      <c r="N311" s="159"/>
      <c r="O311" s="93"/>
      <c r="Q311" s="63" t="s">
        <v>289</v>
      </c>
      <c r="R311" s="96">
        <v>90086</v>
      </c>
      <c r="S311" s="63" t="s">
        <v>248</v>
      </c>
      <c r="T311" s="63"/>
      <c r="U311" s="95" t="str">
        <f t="shared" si="12"/>
        <v>LADWP</v>
      </c>
      <c r="V311" s="95"/>
      <c r="W311" s="95" t="str">
        <f t="shared" si="13"/>
        <v>SCG</v>
      </c>
    </row>
    <row r="312" spans="1:23" ht="15" x14ac:dyDescent="0.25">
      <c r="A312" s="63">
        <v>93772</v>
      </c>
      <c r="B312" s="161" t="s">
        <v>268</v>
      </c>
      <c r="D312" s="159"/>
      <c r="E312" s="159"/>
      <c r="F312" s="63">
        <v>91345</v>
      </c>
      <c r="G312" s="63" t="s">
        <v>248</v>
      </c>
      <c r="H312" s="161"/>
      <c r="I312" s="159"/>
      <c r="N312" s="159"/>
      <c r="O312" s="93"/>
      <c r="Q312" s="63" t="s">
        <v>289</v>
      </c>
      <c r="R312" s="96">
        <v>90083</v>
      </c>
      <c r="S312" s="63" t="s">
        <v>248</v>
      </c>
      <c r="T312" s="63"/>
      <c r="U312" s="95" t="str">
        <f t="shared" si="12"/>
        <v>LADWP</v>
      </c>
      <c r="V312" s="95"/>
      <c r="W312" s="95" t="str">
        <f t="shared" si="13"/>
        <v>SCG</v>
      </c>
    </row>
    <row r="313" spans="1:23" ht="15" x14ac:dyDescent="0.25">
      <c r="A313" s="63">
        <v>94569</v>
      </c>
      <c r="B313" s="161" t="s">
        <v>268</v>
      </c>
      <c r="D313" s="159"/>
      <c r="E313" s="159"/>
      <c r="F313" s="63">
        <v>91346</v>
      </c>
      <c r="G313" s="63" t="s">
        <v>248</v>
      </c>
      <c r="H313" s="161"/>
      <c r="I313" s="159"/>
      <c r="N313" s="159"/>
      <c r="O313" s="93"/>
      <c r="Q313" s="63" t="s">
        <v>289</v>
      </c>
      <c r="R313" s="96">
        <v>91436</v>
      </c>
      <c r="S313" s="63" t="s">
        <v>248</v>
      </c>
      <c r="T313" s="63"/>
      <c r="U313" s="95" t="str">
        <f t="shared" si="12"/>
        <v>LADWP</v>
      </c>
      <c r="V313" s="95"/>
      <c r="W313" s="95" t="str">
        <f t="shared" si="13"/>
        <v>SCG</v>
      </c>
    </row>
    <row r="314" spans="1:23" ht="15" x14ac:dyDescent="0.25">
      <c r="A314" s="63">
        <v>94568</v>
      </c>
      <c r="B314" s="161" t="s">
        <v>268</v>
      </c>
      <c r="D314" s="159"/>
      <c r="E314" s="159"/>
      <c r="F314" s="63">
        <v>91352</v>
      </c>
      <c r="G314" s="63" t="s">
        <v>239</v>
      </c>
      <c r="H314" s="161"/>
      <c r="I314" s="159"/>
      <c r="N314" s="159"/>
      <c r="O314" s="93"/>
      <c r="Q314" s="63" t="s">
        <v>289</v>
      </c>
      <c r="R314" s="96">
        <v>91205</v>
      </c>
      <c r="S314" s="63" t="s">
        <v>248</v>
      </c>
      <c r="T314" s="63"/>
      <c r="U314" s="95" t="str">
        <f t="shared" si="12"/>
        <v>LADWP</v>
      </c>
      <c r="V314" s="95"/>
      <c r="W314" s="95" t="str">
        <f t="shared" si="13"/>
        <v>SCG</v>
      </c>
    </row>
    <row r="315" spans="1:23" ht="15" x14ac:dyDescent="0.25">
      <c r="A315" s="63">
        <v>94567</v>
      </c>
      <c r="B315" s="161" t="s">
        <v>268</v>
      </c>
      <c r="D315" s="159"/>
      <c r="E315" s="159"/>
      <c r="F315" s="63">
        <v>91352</v>
      </c>
      <c r="G315" s="63" t="s">
        <v>242</v>
      </c>
      <c r="H315" s="161"/>
      <c r="I315" s="159"/>
      <c r="N315" s="159"/>
      <c r="O315" s="93"/>
      <c r="Q315" s="63" t="s">
        <v>289</v>
      </c>
      <c r="R315" s="96">
        <v>91204</v>
      </c>
      <c r="S315" s="63" t="s">
        <v>248</v>
      </c>
      <c r="T315" s="63"/>
      <c r="U315" s="95" t="str">
        <f t="shared" si="12"/>
        <v>LADWP</v>
      </c>
      <c r="V315" s="95"/>
      <c r="W315" s="95" t="str">
        <f t="shared" si="13"/>
        <v>SCG</v>
      </c>
    </row>
    <row r="316" spans="1:23" ht="15" x14ac:dyDescent="0.25">
      <c r="A316" s="63">
        <v>94566</v>
      </c>
      <c r="B316" s="161" t="s">
        <v>268</v>
      </c>
      <c r="D316" s="159"/>
      <c r="E316" s="159"/>
      <c r="F316" s="63">
        <v>91352</v>
      </c>
      <c r="G316" s="63" t="s">
        <v>248</v>
      </c>
      <c r="H316" s="161"/>
      <c r="I316" s="159"/>
      <c r="N316" s="159"/>
      <c r="O316" s="93"/>
      <c r="Q316" s="63" t="s">
        <v>289</v>
      </c>
      <c r="R316" s="96">
        <v>91206</v>
      </c>
      <c r="S316" s="63" t="s">
        <v>248</v>
      </c>
      <c r="T316" s="63"/>
      <c r="U316" s="95" t="str">
        <f t="shared" si="12"/>
        <v>LADWP</v>
      </c>
      <c r="V316" s="95"/>
      <c r="W316" s="95" t="str">
        <f t="shared" si="13"/>
        <v>SCG</v>
      </c>
    </row>
    <row r="317" spans="1:23" ht="15" x14ac:dyDescent="0.25">
      <c r="A317" s="63">
        <v>94565</v>
      </c>
      <c r="B317" s="161" t="s">
        <v>268</v>
      </c>
      <c r="D317" s="159"/>
      <c r="E317" s="159"/>
      <c r="F317" s="63">
        <v>91353</v>
      </c>
      <c r="G317" s="63" t="s">
        <v>248</v>
      </c>
      <c r="H317" s="161"/>
      <c r="I317" s="159"/>
      <c r="N317" s="159"/>
      <c r="O317" s="93"/>
      <c r="Q317" s="63" t="s">
        <v>289</v>
      </c>
      <c r="R317" s="96">
        <v>91371</v>
      </c>
      <c r="S317" s="63" t="s">
        <v>248</v>
      </c>
      <c r="T317" s="63"/>
      <c r="U317" s="95" t="str">
        <f t="shared" si="12"/>
        <v>LADWP</v>
      </c>
      <c r="V317" s="95"/>
      <c r="W317" s="95" t="str">
        <f t="shared" si="13"/>
        <v>SCG</v>
      </c>
    </row>
    <row r="318" spans="1:23" ht="15" x14ac:dyDescent="0.25">
      <c r="A318" s="63">
        <v>94564</v>
      </c>
      <c r="B318" s="161" t="s">
        <v>268</v>
      </c>
      <c r="D318" s="159"/>
      <c r="E318" s="159"/>
      <c r="F318" s="63">
        <v>91356</v>
      </c>
      <c r="G318" s="63" t="s">
        <v>248</v>
      </c>
      <c r="H318" s="161"/>
      <c r="I318" s="159"/>
      <c r="N318" s="159"/>
      <c r="O318" s="93"/>
      <c r="Q318" s="63" t="s">
        <v>289</v>
      </c>
      <c r="R318" s="96">
        <v>91609</v>
      </c>
      <c r="S318" s="63" t="s">
        <v>248</v>
      </c>
      <c r="T318" s="63"/>
      <c r="U318" s="95" t="str">
        <f t="shared" si="12"/>
        <v>LADWP</v>
      </c>
      <c r="V318" s="95"/>
      <c r="W318" s="95" t="str">
        <f t="shared" si="13"/>
        <v>SCG</v>
      </c>
    </row>
    <row r="319" spans="1:23" ht="15" x14ac:dyDescent="0.25">
      <c r="A319" s="63">
        <v>94563</v>
      </c>
      <c r="B319" s="161" t="s">
        <v>268</v>
      </c>
      <c r="D319" s="159"/>
      <c r="E319" s="159"/>
      <c r="F319" s="63">
        <v>91357</v>
      </c>
      <c r="G319" s="63" t="s">
        <v>248</v>
      </c>
      <c r="H319" s="161"/>
      <c r="I319" s="159"/>
      <c r="N319" s="159"/>
      <c r="O319" s="93"/>
      <c r="Q319" s="63" t="s">
        <v>289</v>
      </c>
      <c r="R319" s="96">
        <v>91605</v>
      </c>
      <c r="S319" s="63" t="s">
        <v>248</v>
      </c>
      <c r="T319" s="63"/>
      <c r="U319" s="95" t="str">
        <f t="shared" si="12"/>
        <v>LADWP</v>
      </c>
      <c r="V319" s="95"/>
      <c r="W319" s="95" t="str">
        <f t="shared" si="13"/>
        <v>SCG</v>
      </c>
    </row>
    <row r="320" spans="1:23" ht="15" x14ac:dyDescent="0.25">
      <c r="A320" s="63">
        <v>94562</v>
      </c>
      <c r="B320" s="161" t="s">
        <v>268</v>
      </c>
      <c r="D320" s="159"/>
      <c r="E320" s="159"/>
      <c r="F320" s="63">
        <v>91364</v>
      </c>
      <c r="G320" s="63" t="s">
        <v>248</v>
      </c>
      <c r="H320" s="161"/>
      <c r="I320" s="159"/>
      <c r="N320" s="159"/>
      <c r="O320" s="93"/>
      <c r="Q320" s="63" t="s">
        <v>289</v>
      </c>
      <c r="R320" s="96">
        <v>91604</v>
      </c>
      <c r="S320" s="63" t="s">
        <v>248</v>
      </c>
      <c r="T320" s="63"/>
      <c r="U320" s="95" t="str">
        <f t="shared" si="12"/>
        <v>LADWP</v>
      </c>
      <c r="V320" s="95"/>
      <c r="W320" s="95" t="str">
        <f t="shared" si="13"/>
        <v>SCG</v>
      </c>
    </row>
    <row r="321" spans="1:23" ht="15" x14ac:dyDescent="0.25">
      <c r="A321" s="63">
        <v>94561</v>
      </c>
      <c r="B321" s="161" t="s">
        <v>268</v>
      </c>
      <c r="D321" s="159"/>
      <c r="E321" s="159"/>
      <c r="F321" s="63">
        <v>91365</v>
      </c>
      <c r="G321" s="63" t="s">
        <v>248</v>
      </c>
      <c r="H321" s="161"/>
      <c r="I321" s="159"/>
      <c r="N321" s="159"/>
      <c r="O321" s="93"/>
      <c r="Q321" s="63" t="s">
        <v>289</v>
      </c>
      <c r="R321" s="96">
        <v>91607</v>
      </c>
      <c r="S321" s="63" t="s">
        <v>248</v>
      </c>
      <c r="T321" s="63"/>
      <c r="U321" s="95" t="str">
        <f t="shared" si="12"/>
        <v>LADWP</v>
      </c>
      <c r="V321" s="95"/>
      <c r="W321" s="95" t="str">
        <f t="shared" si="13"/>
        <v>SCG</v>
      </c>
    </row>
    <row r="322" spans="1:23" ht="15" x14ac:dyDescent="0.25">
      <c r="A322" s="63">
        <v>94560</v>
      </c>
      <c r="B322" s="161" t="s">
        <v>268</v>
      </c>
      <c r="D322" s="159"/>
      <c r="E322" s="159"/>
      <c r="F322" s="63">
        <v>91367</v>
      </c>
      <c r="G322" s="63" t="s">
        <v>248</v>
      </c>
      <c r="H322" s="161"/>
      <c r="I322" s="159"/>
      <c r="N322" s="159"/>
      <c r="O322" s="93"/>
      <c r="Q322" s="63" t="s">
        <v>289</v>
      </c>
      <c r="R322" s="96">
        <v>91606</v>
      </c>
      <c r="S322" s="63" t="s">
        <v>248</v>
      </c>
      <c r="T322" s="63"/>
      <c r="U322" s="95" t="str">
        <f t="shared" si="12"/>
        <v>LADWP</v>
      </c>
      <c r="V322" s="95"/>
      <c r="W322" s="95" t="str">
        <f t="shared" si="13"/>
        <v>SCG</v>
      </c>
    </row>
    <row r="323" spans="1:23" ht="15" x14ac:dyDescent="0.25">
      <c r="A323" s="63">
        <v>95219</v>
      </c>
      <c r="B323" s="161" t="s">
        <v>268</v>
      </c>
      <c r="D323" s="159"/>
      <c r="E323" s="159"/>
      <c r="F323" s="63">
        <v>91371</v>
      </c>
      <c r="G323" s="63" t="s">
        <v>248</v>
      </c>
      <c r="H323" s="161"/>
      <c r="I323" s="159"/>
      <c r="N323" s="159"/>
      <c r="O323" s="93"/>
      <c r="Q323" s="63" t="s">
        <v>289</v>
      </c>
      <c r="R323" s="96">
        <v>91601</v>
      </c>
      <c r="S323" s="63" t="s">
        <v>248</v>
      </c>
      <c r="T323" s="63"/>
      <c r="U323" s="95" t="str">
        <f t="shared" si="12"/>
        <v>LADWP</v>
      </c>
      <c r="V323" s="95"/>
      <c r="W323" s="95" t="str">
        <f t="shared" si="13"/>
        <v>SCG</v>
      </c>
    </row>
    <row r="324" spans="1:23" ht="15" x14ac:dyDescent="0.25">
      <c r="A324" s="63">
        <v>95212</v>
      </c>
      <c r="B324" s="161" t="s">
        <v>268</v>
      </c>
      <c r="D324" s="159"/>
      <c r="E324" s="159"/>
      <c r="F324" s="63">
        <v>91392</v>
      </c>
      <c r="G324" s="63" t="s">
        <v>248</v>
      </c>
      <c r="H324" s="161"/>
      <c r="I324" s="159"/>
      <c r="N324" s="159"/>
      <c r="O324" s="93"/>
      <c r="Q324" s="63" t="s">
        <v>289</v>
      </c>
      <c r="R324" s="96">
        <v>91603</v>
      </c>
      <c r="S324" s="63" t="s">
        <v>248</v>
      </c>
      <c r="T324" s="63"/>
      <c r="U324" s="95" t="str">
        <f t="shared" si="12"/>
        <v>LADWP</v>
      </c>
      <c r="V324" s="95"/>
      <c r="W324" s="95" t="str">
        <f t="shared" si="13"/>
        <v>SCG</v>
      </c>
    </row>
    <row r="325" spans="1:23" ht="15" x14ac:dyDescent="0.25">
      <c r="A325" s="63">
        <v>95213</v>
      </c>
      <c r="B325" s="161" t="s">
        <v>268</v>
      </c>
      <c r="D325" s="159"/>
      <c r="E325" s="159"/>
      <c r="F325" s="63">
        <v>91393</v>
      </c>
      <c r="G325" s="63" t="s">
        <v>242</v>
      </c>
      <c r="H325" s="161"/>
      <c r="I325" s="159"/>
      <c r="N325" s="159"/>
      <c r="O325" s="93"/>
      <c r="Q325" s="63" t="s">
        <v>289</v>
      </c>
      <c r="R325" s="96">
        <v>91602</v>
      </c>
      <c r="S325" s="63" t="s">
        <v>248</v>
      </c>
      <c r="T325" s="63"/>
      <c r="U325" s="95" t="str">
        <f t="shared" si="12"/>
        <v>LADWP</v>
      </c>
      <c r="V325" s="95"/>
      <c r="W325" s="95" t="str">
        <f t="shared" si="13"/>
        <v>SCG</v>
      </c>
    </row>
    <row r="326" spans="1:23" ht="15" x14ac:dyDescent="0.25">
      <c r="A326" s="63">
        <v>95210</v>
      </c>
      <c r="B326" s="161" t="s">
        <v>268</v>
      </c>
      <c r="D326" s="159"/>
      <c r="E326" s="159"/>
      <c r="F326" s="63">
        <v>91394</v>
      </c>
      <c r="G326" s="63" t="s">
        <v>248</v>
      </c>
      <c r="H326" s="161"/>
      <c r="I326" s="159"/>
      <c r="N326" s="159"/>
      <c r="O326" s="93"/>
      <c r="Q326" s="63" t="s">
        <v>289</v>
      </c>
      <c r="R326" s="96">
        <v>93664</v>
      </c>
      <c r="S326" s="63" t="s">
        <v>248</v>
      </c>
      <c r="T326" s="63"/>
      <c r="U326" s="95" t="str">
        <f t="shared" si="12"/>
        <v>LADWP</v>
      </c>
      <c r="V326" s="95"/>
      <c r="W326" s="95" t="str">
        <f t="shared" si="13"/>
        <v>SCG</v>
      </c>
    </row>
    <row r="327" spans="1:23" ht="15" x14ac:dyDescent="0.25">
      <c r="A327" s="63">
        <v>95211</v>
      </c>
      <c r="B327" s="161" t="s">
        <v>268</v>
      </c>
      <c r="D327" s="159"/>
      <c r="E327" s="159"/>
      <c r="F327" s="63">
        <v>91395</v>
      </c>
      <c r="G327" s="63" t="s">
        <v>248</v>
      </c>
      <c r="H327" s="161"/>
      <c r="I327" s="159"/>
      <c r="N327" s="159"/>
      <c r="O327" s="93"/>
      <c r="Q327" s="63" t="s">
        <v>289</v>
      </c>
      <c r="R327" s="96">
        <v>90408</v>
      </c>
      <c r="S327" s="63" t="s">
        <v>248</v>
      </c>
      <c r="T327" s="63"/>
      <c r="U327" s="95" t="str">
        <f t="shared" si="12"/>
        <v>LADWP</v>
      </c>
      <c r="V327" s="95"/>
      <c r="W327" s="95" t="str">
        <f t="shared" si="13"/>
        <v>SCG</v>
      </c>
    </row>
    <row r="328" spans="1:23" ht="15" x14ac:dyDescent="0.25">
      <c r="A328" s="63">
        <v>95435</v>
      </c>
      <c r="B328" s="161" t="s">
        <v>268</v>
      </c>
      <c r="D328" s="159"/>
      <c r="E328" s="159"/>
      <c r="F328" s="63">
        <v>91396</v>
      </c>
      <c r="G328" s="63" t="s">
        <v>248</v>
      </c>
      <c r="H328" s="161"/>
      <c r="I328" s="159"/>
      <c r="N328" s="159"/>
      <c r="O328" s="93"/>
      <c r="Q328" s="63" t="s">
        <v>289</v>
      </c>
      <c r="R328" s="96">
        <v>90409</v>
      </c>
      <c r="S328" s="63" t="s">
        <v>248</v>
      </c>
      <c r="T328" s="63"/>
      <c r="U328" s="95" t="str">
        <f t="shared" si="12"/>
        <v>LADWP</v>
      </c>
      <c r="V328" s="95"/>
      <c r="W328" s="95" t="str">
        <f t="shared" si="13"/>
        <v>SCG</v>
      </c>
    </row>
    <row r="329" spans="1:23" ht="15" x14ac:dyDescent="0.25">
      <c r="A329" s="63">
        <v>93117</v>
      </c>
      <c r="B329" s="161" t="s">
        <v>268</v>
      </c>
      <c r="D329" s="159"/>
      <c r="E329" s="159"/>
      <c r="F329" s="63">
        <v>91401</v>
      </c>
      <c r="G329" s="63" t="s">
        <v>248</v>
      </c>
      <c r="H329" s="161"/>
      <c r="I329" s="159"/>
      <c r="N329" s="159"/>
      <c r="O329" s="93"/>
      <c r="Q329" s="63" t="s">
        <v>289</v>
      </c>
      <c r="R329" s="96">
        <v>90401</v>
      </c>
      <c r="S329" s="63" t="s">
        <v>248</v>
      </c>
      <c r="T329" s="63"/>
      <c r="U329" s="95" t="str">
        <f t="shared" si="12"/>
        <v>LADWP</v>
      </c>
      <c r="V329" s="95"/>
      <c r="W329" s="95" t="str">
        <f t="shared" si="13"/>
        <v>SCG</v>
      </c>
    </row>
    <row r="330" spans="1:23" ht="15" x14ac:dyDescent="0.25">
      <c r="A330" s="63">
        <v>95430</v>
      </c>
      <c r="B330" s="161" t="s">
        <v>268</v>
      </c>
      <c r="D330" s="159"/>
      <c r="E330" s="159"/>
      <c r="F330" s="63">
        <v>91402</v>
      </c>
      <c r="G330" s="63" t="s">
        <v>248</v>
      </c>
      <c r="H330" s="161"/>
      <c r="I330" s="159"/>
      <c r="N330" s="159"/>
      <c r="O330" s="93"/>
      <c r="Q330" s="63" t="s">
        <v>289</v>
      </c>
      <c r="R330" s="96">
        <v>90402</v>
      </c>
      <c r="S330" s="63" t="s">
        <v>248</v>
      </c>
      <c r="T330" s="63"/>
      <c r="U330" s="95" t="str">
        <f t="shared" si="12"/>
        <v>LADWP</v>
      </c>
      <c r="V330" s="95"/>
      <c r="W330" s="95" t="str">
        <f t="shared" si="13"/>
        <v>SCG</v>
      </c>
    </row>
    <row r="331" spans="1:23" ht="15" x14ac:dyDescent="0.25">
      <c r="A331" s="63">
        <v>95633</v>
      </c>
      <c r="B331" s="161" t="s">
        <v>268</v>
      </c>
      <c r="D331" s="159"/>
      <c r="E331" s="159"/>
      <c r="F331" s="63">
        <v>91403</v>
      </c>
      <c r="G331" s="63" t="s">
        <v>248</v>
      </c>
      <c r="H331" s="161"/>
      <c r="I331" s="159"/>
      <c r="N331" s="159"/>
      <c r="O331" s="93"/>
      <c r="Q331" s="63" t="s">
        <v>289</v>
      </c>
      <c r="R331" s="96">
        <v>90403</v>
      </c>
      <c r="S331" s="63" t="s">
        <v>248</v>
      </c>
      <c r="T331" s="63"/>
      <c r="U331" s="95" t="str">
        <f t="shared" si="12"/>
        <v>LADWP</v>
      </c>
      <c r="V331" s="95"/>
      <c r="W331" s="95" t="str">
        <f t="shared" si="13"/>
        <v>SCG</v>
      </c>
    </row>
    <row r="332" spans="1:23" ht="15" x14ac:dyDescent="0.25">
      <c r="A332" s="63">
        <v>95634</v>
      </c>
      <c r="B332" s="161" t="s">
        <v>268</v>
      </c>
      <c r="D332" s="159"/>
      <c r="E332" s="159"/>
      <c r="F332" s="63">
        <v>91404</v>
      </c>
      <c r="G332" s="63" t="s">
        <v>248</v>
      </c>
      <c r="H332" s="161"/>
      <c r="I332" s="159"/>
      <c r="N332" s="159"/>
      <c r="O332" s="93"/>
      <c r="Q332" s="63" t="s">
        <v>289</v>
      </c>
      <c r="R332" s="96">
        <v>90404</v>
      </c>
      <c r="S332" s="63" t="s">
        <v>248</v>
      </c>
      <c r="T332" s="63"/>
      <c r="U332" s="95" t="str">
        <f t="shared" si="12"/>
        <v>LADWP</v>
      </c>
      <c r="V332" s="95"/>
      <c r="W332" s="95" t="str">
        <f t="shared" si="13"/>
        <v>SCG</v>
      </c>
    </row>
    <row r="333" spans="1:23" ht="15" x14ac:dyDescent="0.25">
      <c r="A333" s="63">
        <v>95018</v>
      </c>
      <c r="B333" s="161" t="s">
        <v>268</v>
      </c>
      <c r="D333" s="159"/>
      <c r="E333" s="159"/>
      <c r="F333" s="63">
        <v>91405</v>
      </c>
      <c r="G333" s="63" t="s">
        <v>248</v>
      </c>
      <c r="H333" s="161"/>
      <c r="I333" s="159"/>
      <c r="N333" s="159"/>
      <c r="O333" s="93"/>
      <c r="Q333" s="63" t="s">
        <v>289</v>
      </c>
      <c r="R333" s="96">
        <v>90405</v>
      </c>
      <c r="S333" s="63" t="s">
        <v>248</v>
      </c>
      <c r="T333" s="63"/>
      <c r="U333" s="95" t="str">
        <f t="shared" si="12"/>
        <v>LADWP</v>
      </c>
      <c r="V333" s="95"/>
      <c r="W333" s="95" t="str">
        <f t="shared" si="13"/>
        <v>SCG</v>
      </c>
    </row>
    <row r="334" spans="1:23" ht="15" x14ac:dyDescent="0.25">
      <c r="A334" s="63">
        <v>95019</v>
      </c>
      <c r="B334" s="161" t="s">
        <v>268</v>
      </c>
      <c r="D334" s="159"/>
      <c r="E334" s="159"/>
      <c r="F334" s="63">
        <v>91406</v>
      </c>
      <c r="G334" s="63" t="s">
        <v>248</v>
      </c>
      <c r="H334" s="161"/>
      <c r="I334" s="159"/>
      <c r="N334" s="159"/>
      <c r="O334" s="93"/>
      <c r="Q334" s="63" t="s">
        <v>289</v>
      </c>
      <c r="R334" s="96">
        <v>90406</v>
      </c>
      <c r="S334" s="63" t="s">
        <v>248</v>
      </c>
      <c r="T334" s="63"/>
      <c r="U334" s="95" t="str">
        <f t="shared" si="12"/>
        <v>LADWP</v>
      </c>
      <c r="V334" s="95"/>
      <c r="W334" s="95" t="str">
        <f t="shared" si="13"/>
        <v>SCG</v>
      </c>
    </row>
    <row r="335" spans="1:23" ht="15" x14ac:dyDescent="0.25">
      <c r="A335" s="63">
        <v>95014</v>
      </c>
      <c r="B335" s="161" t="s">
        <v>268</v>
      </c>
      <c r="D335" s="159"/>
      <c r="E335" s="159"/>
      <c r="F335" s="63">
        <v>91407</v>
      </c>
      <c r="G335" s="63" t="s">
        <v>248</v>
      </c>
      <c r="H335" s="161"/>
      <c r="I335" s="159"/>
      <c r="N335" s="159"/>
      <c r="O335" s="93"/>
      <c r="Q335" s="63" t="s">
        <v>289</v>
      </c>
      <c r="R335" s="96">
        <v>90407</v>
      </c>
      <c r="S335" s="63" t="s">
        <v>248</v>
      </c>
      <c r="T335" s="63"/>
      <c r="U335" s="95" t="str">
        <f t="shared" si="12"/>
        <v>LADWP</v>
      </c>
      <c r="V335" s="95"/>
      <c r="W335" s="95" t="str">
        <f t="shared" si="13"/>
        <v>SCG</v>
      </c>
    </row>
    <row r="336" spans="1:23" ht="15" x14ac:dyDescent="0.25">
      <c r="A336" s="63">
        <v>95015</v>
      </c>
      <c r="B336" s="161" t="s">
        <v>268</v>
      </c>
      <c r="D336" s="159"/>
      <c r="E336" s="159"/>
      <c r="F336" s="63">
        <v>91408</v>
      </c>
      <c r="G336" s="63" t="s">
        <v>248</v>
      </c>
      <c r="H336" s="161"/>
      <c r="I336" s="159"/>
      <c r="N336" s="159"/>
      <c r="O336" s="93"/>
      <c r="Q336" s="63" t="s">
        <v>289</v>
      </c>
      <c r="R336" s="96">
        <v>90210</v>
      </c>
      <c r="S336" s="63" t="s">
        <v>248</v>
      </c>
      <c r="T336" s="63"/>
      <c r="U336" s="95" t="str">
        <f t="shared" si="12"/>
        <v>LADWP</v>
      </c>
      <c r="V336" s="95"/>
      <c r="W336" s="95" t="str">
        <f t="shared" si="13"/>
        <v>SCG</v>
      </c>
    </row>
    <row r="337" spans="1:23" ht="15" x14ac:dyDescent="0.25">
      <c r="A337" s="63">
        <v>95173</v>
      </c>
      <c r="B337" s="161" t="s">
        <v>268</v>
      </c>
      <c r="D337" s="159"/>
      <c r="E337" s="159"/>
      <c r="F337" s="63">
        <v>91409</v>
      </c>
      <c r="G337" s="63" t="s">
        <v>248</v>
      </c>
      <c r="H337" s="161"/>
      <c r="I337" s="159"/>
      <c r="N337" s="159"/>
      <c r="O337" s="93"/>
      <c r="Q337" s="63" t="s">
        <v>289</v>
      </c>
      <c r="R337" s="96">
        <v>90233</v>
      </c>
      <c r="S337" s="63" t="s">
        <v>248</v>
      </c>
      <c r="T337" s="63"/>
      <c r="U337" s="95" t="str">
        <f t="shared" si="12"/>
        <v>LADWP</v>
      </c>
      <c r="V337" s="95"/>
      <c r="W337" s="95" t="str">
        <f t="shared" si="13"/>
        <v>SCG</v>
      </c>
    </row>
    <row r="338" spans="1:23" ht="15" x14ac:dyDescent="0.25">
      <c r="A338" s="63">
        <v>95172</v>
      </c>
      <c r="B338" s="161" t="s">
        <v>268</v>
      </c>
      <c r="D338" s="159"/>
      <c r="E338" s="159"/>
      <c r="F338" s="63">
        <v>91410</v>
      </c>
      <c r="G338" s="63" t="s">
        <v>248</v>
      </c>
      <c r="H338" s="161"/>
      <c r="I338" s="159"/>
      <c r="N338" s="159"/>
      <c r="O338" s="93"/>
      <c r="Q338" s="63" t="s">
        <v>289</v>
      </c>
      <c r="R338" s="96">
        <v>90232</v>
      </c>
      <c r="S338" s="63" t="s">
        <v>248</v>
      </c>
      <c r="T338" s="63"/>
      <c r="U338" s="95" t="str">
        <f t="shared" si="12"/>
        <v>LADWP</v>
      </c>
      <c r="V338" s="95"/>
      <c r="W338" s="95" t="str">
        <f t="shared" si="13"/>
        <v>SCG</v>
      </c>
    </row>
    <row r="339" spans="1:23" ht="15" x14ac:dyDescent="0.25">
      <c r="A339" s="63">
        <v>96107</v>
      </c>
      <c r="B339" s="161" t="s">
        <v>268</v>
      </c>
      <c r="D339" s="159"/>
      <c r="E339" s="159"/>
      <c r="F339" s="63">
        <v>91411</v>
      </c>
      <c r="G339" s="63" t="s">
        <v>248</v>
      </c>
      <c r="H339" s="161"/>
      <c r="I339" s="159"/>
      <c r="N339" s="159"/>
      <c r="O339" s="93"/>
      <c r="Q339" s="63" t="s">
        <v>289</v>
      </c>
      <c r="R339" s="96">
        <v>90230</v>
      </c>
      <c r="S339" s="63" t="s">
        <v>248</v>
      </c>
      <c r="T339" s="63"/>
      <c r="U339" s="95" t="str">
        <f t="shared" si="12"/>
        <v>LADWP</v>
      </c>
      <c r="V339" s="95"/>
      <c r="W339" s="95" t="str">
        <f t="shared" si="13"/>
        <v>SCG</v>
      </c>
    </row>
    <row r="340" spans="1:23" ht="15" x14ac:dyDescent="0.25">
      <c r="A340" s="63">
        <v>95439</v>
      </c>
      <c r="B340" s="161" t="s">
        <v>268</v>
      </c>
      <c r="D340" s="159"/>
      <c r="E340" s="159"/>
      <c r="F340" s="63">
        <v>91412</v>
      </c>
      <c r="G340" s="63" t="s">
        <v>248</v>
      </c>
      <c r="H340" s="161"/>
      <c r="I340" s="159"/>
      <c r="N340" s="159"/>
      <c r="O340" s="93"/>
      <c r="Q340" s="63" t="s">
        <v>289</v>
      </c>
      <c r="R340" s="96">
        <v>90068</v>
      </c>
      <c r="S340" s="63" t="s">
        <v>248</v>
      </c>
      <c r="T340" s="63"/>
      <c r="U340" s="95" t="str">
        <f t="shared" si="12"/>
        <v>LADWP</v>
      </c>
      <c r="V340" s="95"/>
      <c r="W340" s="95" t="str">
        <f t="shared" si="13"/>
        <v>SCG</v>
      </c>
    </row>
    <row r="341" spans="1:23" ht="15" x14ac:dyDescent="0.25">
      <c r="A341" s="63">
        <v>95436</v>
      </c>
      <c r="B341" s="161" t="s">
        <v>268</v>
      </c>
      <c r="D341" s="159"/>
      <c r="E341" s="159"/>
      <c r="F341" s="63">
        <v>91413</v>
      </c>
      <c r="G341" s="63" t="s">
        <v>248</v>
      </c>
      <c r="H341" s="161"/>
      <c r="I341" s="159"/>
      <c r="N341" s="159"/>
      <c r="O341" s="93"/>
      <c r="Q341" s="63" t="s">
        <v>289</v>
      </c>
      <c r="R341" s="96">
        <v>90069</v>
      </c>
      <c r="S341" s="63" t="s">
        <v>248</v>
      </c>
      <c r="T341" s="63"/>
      <c r="U341" s="95" t="str">
        <f t="shared" si="12"/>
        <v>LADWP</v>
      </c>
      <c r="V341" s="95"/>
      <c r="W341" s="95" t="str">
        <f t="shared" si="13"/>
        <v>SCG</v>
      </c>
    </row>
    <row r="342" spans="1:23" ht="15" x14ac:dyDescent="0.25">
      <c r="A342" s="63">
        <v>95437</v>
      </c>
      <c r="B342" s="161" t="s">
        <v>268</v>
      </c>
      <c r="D342" s="159"/>
      <c r="E342" s="159"/>
      <c r="F342" s="63">
        <v>91416</v>
      </c>
      <c r="G342" s="63" t="s">
        <v>248</v>
      </c>
      <c r="H342" s="161"/>
      <c r="I342" s="159"/>
      <c r="N342" s="159"/>
      <c r="O342" s="93"/>
      <c r="Q342" s="63" t="s">
        <v>289</v>
      </c>
      <c r="R342" s="96">
        <v>90060</v>
      </c>
      <c r="S342" s="63" t="s">
        <v>248</v>
      </c>
      <c r="T342" s="63"/>
      <c r="U342" s="95" t="str">
        <f t="shared" si="12"/>
        <v>LADWP</v>
      </c>
      <c r="V342" s="95"/>
      <c r="W342" s="95" t="str">
        <f t="shared" si="13"/>
        <v>SCG</v>
      </c>
    </row>
    <row r="343" spans="1:23" ht="15" x14ac:dyDescent="0.25">
      <c r="A343" s="63">
        <v>95432</v>
      </c>
      <c r="B343" s="161" t="s">
        <v>268</v>
      </c>
      <c r="D343" s="159"/>
      <c r="E343" s="159"/>
      <c r="F343" s="63">
        <v>91423</v>
      </c>
      <c r="G343" s="63" t="s">
        <v>248</v>
      </c>
      <c r="H343" s="161"/>
      <c r="I343" s="159"/>
      <c r="N343" s="159"/>
      <c r="O343" s="93"/>
      <c r="Q343" s="63" t="s">
        <v>289</v>
      </c>
      <c r="R343" s="96">
        <v>90061</v>
      </c>
      <c r="S343" s="63" t="s">
        <v>248</v>
      </c>
      <c r="T343" s="63"/>
      <c r="U343" s="95" t="str">
        <f t="shared" si="12"/>
        <v>LADWP</v>
      </c>
      <c r="V343" s="95"/>
      <c r="W343" s="95" t="str">
        <f t="shared" si="13"/>
        <v>SCG</v>
      </c>
    </row>
    <row r="344" spans="1:23" ht="15" x14ac:dyDescent="0.25">
      <c r="A344" s="63">
        <v>95391</v>
      </c>
      <c r="B344" s="161" t="s">
        <v>268</v>
      </c>
      <c r="D344" s="159"/>
      <c r="E344" s="159"/>
      <c r="F344" s="63">
        <v>91426</v>
      </c>
      <c r="G344" s="63" t="s">
        <v>248</v>
      </c>
      <c r="H344" s="161"/>
      <c r="I344" s="159"/>
      <c r="N344" s="159"/>
      <c r="O344" s="93"/>
      <c r="Q344" s="63" t="s">
        <v>289</v>
      </c>
      <c r="R344" s="96">
        <v>90066</v>
      </c>
      <c r="S344" s="63" t="s">
        <v>248</v>
      </c>
      <c r="T344" s="63"/>
      <c r="U344" s="95" t="str">
        <f t="shared" si="12"/>
        <v>LADWP</v>
      </c>
      <c r="V344" s="95"/>
      <c r="W344" s="95" t="str">
        <f t="shared" si="13"/>
        <v>SCG</v>
      </c>
    </row>
    <row r="345" spans="1:23" ht="15" x14ac:dyDescent="0.25">
      <c r="A345" s="63">
        <v>95627</v>
      </c>
      <c r="B345" s="161" t="s">
        <v>268</v>
      </c>
      <c r="D345" s="159"/>
      <c r="E345" s="159"/>
      <c r="F345" s="63">
        <v>91436</v>
      </c>
      <c r="G345" s="63" t="s">
        <v>248</v>
      </c>
      <c r="H345" s="161"/>
      <c r="I345" s="159"/>
      <c r="N345" s="159"/>
      <c r="O345" s="93"/>
      <c r="Q345" s="63" t="s">
        <v>289</v>
      </c>
      <c r="R345" s="96">
        <v>90067</v>
      </c>
      <c r="S345" s="63" t="s">
        <v>248</v>
      </c>
      <c r="T345" s="63"/>
      <c r="U345" s="95" t="str">
        <f t="shared" si="12"/>
        <v>LADWP</v>
      </c>
      <c r="V345" s="95"/>
      <c r="W345" s="95" t="str">
        <f t="shared" si="13"/>
        <v>SCG</v>
      </c>
    </row>
    <row r="346" spans="1:23" ht="15" x14ac:dyDescent="0.25">
      <c r="A346" s="63">
        <v>95626</v>
      </c>
      <c r="B346" s="161" t="s">
        <v>268</v>
      </c>
      <c r="D346" s="159"/>
      <c r="E346" s="159"/>
      <c r="F346" s="63">
        <v>91470</v>
      </c>
      <c r="G346" s="63" t="s">
        <v>248</v>
      </c>
      <c r="H346" s="161"/>
      <c r="I346" s="159"/>
      <c r="N346" s="159"/>
      <c r="O346" s="93"/>
      <c r="Q346" s="63" t="s">
        <v>289</v>
      </c>
      <c r="R346" s="96">
        <v>90064</v>
      </c>
      <c r="S346" s="63" t="s">
        <v>248</v>
      </c>
      <c r="T346" s="63"/>
      <c r="U346" s="95" t="str">
        <f t="shared" si="12"/>
        <v>LADWP</v>
      </c>
      <c r="V346" s="95"/>
      <c r="W346" s="95" t="str">
        <f t="shared" si="13"/>
        <v>SCG</v>
      </c>
    </row>
    <row r="347" spans="1:23" ht="15" x14ac:dyDescent="0.25">
      <c r="A347" s="63">
        <v>95625</v>
      </c>
      <c r="B347" s="161" t="s">
        <v>268</v>
      </c>
      <c r="D347" s="159"/>
      <c r="E347" s="159"/>
      <c r="F347" s="63">
        <v>91482</v>
      </c>
      <c r="G347" s="63" t="s">
        <v>248</v>
      </c>
      <c r="H347" s="161"/>
      <c r="I347" s="159"/>
      <c r="N347" s="159"/>
      <c r="O347" s="93"/>
      <c r="Q347" s="63" t="s">
        <v>289</v>
      </c>
      <c r="R347" s="96">
        <v>90065</v>
      </c>
      <c r="S347" s="63" t="s">
        <v>248</v>
      </c>
      <c r="T347" s="63"/>
      <c r="U347" s="95" t="str">
        <f t="shared" si="12"/>
        <v>LADWP</v>
      </c>
      <c r="V347" s="95"/>
      <c r="W347" s="95" t="str">
        <f t="shared" si="13"/>
        <v>SCG</v>
      </c>
    </row>
    <row r="348" spans="1:23" ht="15" x14ac:dyDescent="0.25">
      <c r="A348" s="63">
        <v>95623</v>
      </c>
      <c r="B348" s="161" t="s">
        <v>268</v>
      </c>
      <c r="D348" s="159"/>
      <c r="E348" s="159"/>
      <c r="F348" s="63">
        <v>91495</v>
      </c>
      <c r="G348" s="63" t="s">
        <v>248</v>
      </c>
      <c r="H348" s="161"/>
      <c r="I348" s="159"/>
      <c r="N348" s="159"/>
      <c r="O348" s="93"/>
      <c r="Q348" s="63" t="s">
        <v>289</v>
      </c>
      <c r="R348" s="96">
        <v>91313</v>
      </c>
      <c r="S348" s="63" t="s">
        <v>248</v>
      </c>
      <c r="T348" s="63"/>
      <c r="U348" s="95" t="str">
        <f t="shared" si="12"/>
        <v>LADWP</v>
      </c>
      <c r="V348" s="95"/>
      <c r="W348" s="95" t="str">
        <f t="shared" si="13"/>
        <v>SCG</v>
      </c>
    </row>
    <row r="349" spans="1:23" ht="15" x14ac:dyDescent="0.25">
      <c r="A349" s="63">
        <v>94938</v>
      </c>
      <c r="B349" s="161" t="s">
        <v>268</v>
      </c>
      <c r="D349" s="159"/>
      <c r="E349" s="159"/>
      <c r="F349" s="63">
        <v>91496</v>
      </c>
      <c r="G349" s="63" t="s">
        <v>248</v>
      </c>
      <c r="H349" s="161"/>
      <c r="I349" s="159"/>
      <c r="N349" s="159"/>
      <c r="O349" s="93"/>
      <c r="Q349" s="63" t="s">
        <v>289</v>
      </c>
      <c r="R349" s="96">
        <v>93515</v>
      </c>
      <c r="S349" s="63" t="s">
        <v>248</v>
      </c>
      <c r="T349" s="63"/>
      <c r="U349" s="95" t="str">
        <f t="shared" si="12"/>
        <v>LADWP</v>
      </c>
      <c r="V349" s="95"/>
      <c r="W349" s="95" t="str">
        <f t="shared" si="13"/>
        <v>SCG</v>
      </c>
    </row>
    <row r="350" spans="1:23" ht="15" x14ac:dyDescent="0.25">
      <c r="A350" s="63">
        <v>94939</v>
      </c>
      <c r="B350" s="161" t="s">
        <v>268</v>
      </c>
      <c r="D350" s="159"/>
      <c r="E350" s="159"/>
      <c r="F350" s="63">
        <v>91499</v>
      </c>
      <c r="G350" s="63" t="s">
        <v>248</v>
      </c>
      <c r="H350" s="161"/>
      <c r="I350" s="159"/>
      <c r="N350" s="159"/>
      <c r="O350" s="93"/>
      <c r="Q350" s="63" t="s">
        <v>289</v>
      </c>
      <c r="R350" s="96">
        <v>93514</v>
      </c>
      <c r="S350" s="63" t="s">
        <v>248</v>
      </c>
      <c r="T350" s="63"/>
      <c r="U350" s="95" t="str">
        <f t="shared" si="12"/>
        <v>LADWP</v>
      </c>
      <c r="V350" s="95"/>
      <c r="W350" s="95" t="str">
        <f t="shared" si="13"/>
        <v>SCG</v>
      </c>
    </row>
    <row r="351" spans="1:23" ht="15" x14ac:dyDescent="0.25">
      <c r="A351" s="63">
        <v>94930</v>
      </c>
      <c r="B351" s="161" t="s">
        <v>268</v>
      </c>
      <c r="D351" s="159"/>
      <c r="E351" s="159"/>
      <c r="F351" s="63">
        <v>91501</v>
      </c>
      <c r="G351" s="63" t="s">
        <v>239</v>
      </c>
      <c r="H351" s="161"/>
      <c r="I351" s="159"/>
      <c r="N351" s="159"/>
      <c r="O351" s="93"/>
      <c r="Q351" s="63" t="s">
        <v>289</v>
      </c>
      <c r="R351" s="96">
        <v>93513</v>
      </c>
      <c r="S351" s="63" t="s">
        <v>248</v>
      </c>
      <c r="T351" s="63"/>
      <c r="U351" s="95" t="str">
        <f t="shared" si="12"/>
        <v>LADWP</v>
      </c>
      <c r="V351" s="95"/>
      <c r="W351" s="95" t="str">
        <f t="shared" si="13"/>
        <v>SCG</v>
      </c>
    </row>
    <row r="352" spans="1:23" ht="15" x14ac:dyDescent="0.25">
      <c r="A352" s="63">
        <v>94931</v>
      </c>
      <c r="B352" s="161" t="s">
        <v>268</v>
      </c>
      <c r="D352" s="159"/>
      <c r="E352" s="159"/>
      <c r="F352" s="63">
        <v>91501</v>
      </c>
      <c r="G352" s="63" t="s">
        <v>242</v>
      </c>
      <c r="H352" s="161"/>
      <c r="I352" s="159"/>
      <c r="N352" s="159"/>
      <c r="O352" s="93"/>
      <c r="Q352" s="63" t="s">
        <v>289</v>
      </c>
      <c r="R352" s="96">
        <v>91030</v>
      </c>
      <c r="S352" s="63" t="s">
        <v>248</v>
      </c>
      <c r="T352" s="63"/>
      <c r="U352" s="95" t="str">
        <f t="shared" si="12"/>
        <v>LADWP</v>
      </c>
      <c r="V352" s="95"/>
      <c r="W352" s="95" t="str">
        <f t="shared" si="13"/>
        <v>SCG</v>
      </c>
    </row>
    <row r="353" spans="1:23" ht="15" x14ac:dyDescent="0.25">
      <c r="A353" s="63">
        <v>94933</v>
      </c>
      <c r="B353" s="161" t="s">
        <v>268</v>
      </c>
      <c r="D353" s="159"/>
      <c r="E353" s="159"/>
      <c r="F353" s="63">
        <v>91501</v>
      </c>
      <c r="G353" s="63" t="s">
        <v>248</v>
      </c>
      <c r="H353" s="161"/>
      <c r="I353" s="159"/>
      <c r="N353" s="159"/>
      <c r="O353" s="93"/>
      <c r="Q353" s="63" t="s">
        <v>289</v>
      </c>
      <c r="R353" s="96">
        <v>91412</v>
      </c>
      <c r="S353" s="63" t="s">
        <v>248</v>
      </c>
      <c r="T353" s="63"/>
      <c r="U353" s="95" t="str">
        <f t="shared" si="12"/>
        <v>LADWP</v>
      </c>
      <c r="V353" s="95"/>
      <c r="W353" s="95" t="str">
        <f t="shared" si="13"/>
        <v>SCG</v>
      </c>
    </row>
    <row r="354" spans="1:23" ht="15" x14ac:dyDescent="0.25">
      <c r="A354" s="63">
        <v>94937</v>
      </c>
      <c r="B354" s="161" t="s">
        <v>268</v>
      </c>
      <c r="D354" s="159"/>
      <c r="E354" s="159"/>
      <c r="F354" s="63">
        <v>91502</v>
      </c>
      <c r="G354" s="63" t="s">
        <v>239</v>
      </c>
      <c r="H354" s="161"/>
      <c r="I354" s="159"/>
      <c r="N354" s="159"/>
      <c r="O354" s="93"/>
      <c r="Q354" s="63" t="s">
        <v>289</v>
      </c>
      <c r="R354" s="96">
        <v>90305</v>
      </c>
      <c r="S354" s="63" t="s">
        <v>248</v>
      </c>
      <c r="T354" s="63"/>
      <c r="U354" s="95" t="str">
        <f t="shared" si="12"/>
        <v>LADWP</v>
      </c>
      <c r="V354" s="95"/>
      <c r="W354" s="95" t="str">
        <f t="shared" si="13"/>
        <v>SCG</v>
      </c>
    </row>
    <row r="355" spans="1:23" ht="15" x14ac:dyDescent="0.25">
      <c r="A355" s="63">
        <v>95601</v>
      </c>
      <c r="B355" s="161" t="s">
        <v>268</v>
      </c>
      <c r="D355" s="159"/>
      <c r="E355" s="159"/>
      <c r="F355" s="63">
        <v>91502</v>
      </c>
      <c r="G355" s="63" t="s">
        <v>242</v>
      </c>
      <c r="H355" s="161"/>
      <c r="I355" s="159"/>
      <c r="N355" s="159"/>
      <c r="O355" s="93"/>
      <c r="Q355" s="63" t="s">
        <v>289</v>
      </c>
      <c r="R355" s="96">
        <v>90304</v>
      </c>
      <c r="S355" s="63" t="s">
        <v>248</v>
      </c>
      <c r="T355" s="63"/>
      <c r="U355" s="95" t="str">
        <f t="shared" si="12"/>
        <v>LADWP</v>
      </c>
      <c r="V355" s="95"/>
      <c r="W355" s="95" t="str">
        <f t="shared" si="13"/>
        <v>SCG</v>
      </c>
    </row>
    <row r="356" spans="1:23" ht="15" x14ac:dyDescent="0.25">
      <c r="A356" s="63">
        <v>95603</v>
      </c>
      <c r="B356" s="161" t="s">
        <v>268</v>
      </c>
      <c r="D356" s="159"/>
      <c r="E356" s="159"/>
      <c r="F356" s="63">
        <v>91503</v>
      </c>
      <c r="G356" s="63" t="s">
        <v>239</v>
      </c>
      <c r="H356" s="161"/>
      <c r="I356" s="159"/>
      <c r="N356" s="159"/>
      <c r="O356" s="93"/>
      <c r="Q356" s="63" t="s">
        <v>289</v>
      </c>
      <c r="R356" s="96">
        <v>90302</v>
      </c>
      <c r="S356" s="63" t="s">
        <v>248</v>
      </c>
      <c r="T356" s="63"/>
      <c r="U356" s="95" t="str">
        <f t="shared" si="12"/>
        <v>LADWP</v>
      </c>
      <c r="V356" s="95"/>
      <c r="W356" s="95" t="str">
        <f t="shared" si="13"/>
        <v>SCG</v>
      </c>
    </row>
    <row r="357" spans="1:23" ht="15" x14ac:dyDescent="0.25">
      <c r="A357" s="63">
        <v>95602</v>
      </c>
      <c r="B357" s="161" t="s">
        <v>268</v>
      </c>
      <c r="D357" s="159"/>
      <c r="E357" s="159"/>
      <c r="F357" s="63">
        <v>91504</v>
      </c>
      <c r="G357" s="63" t="s">
        <v>239</v>
      </c>
      <c r="H357" s="161"/>
      <c r="I357" s="159"/>
      <c r="N357" s="159"/>
      <c r="O357" s="93"/>
      <c r="Q357" s="63" t="s">
        <v>289</v>
      </c>
      <c r="R357" s="96">
        <v>90301</v>
      </c>
      <c r="S357" s="63" t="s">
        <v>248</v>
      </c>
      <c r="T357" s="63"/>
      <c r="U357" s="95" t="str">
        <f t="shared" si="12"/>
        <v>LADWP</v>
      </c>
      <c r="V357" s="95"/>
      <c r="W357" s="95" t="str">
        <f t="shared" si="13"/>
        <v>SCG</v>
      </c>
    </row>
    <row r="358" spans="1:23" ht="15" x14ac:dyDescent="0.25">
      <c r="A358" s="63">
        <v>95605</v>
      </c>
      <c r="B358" s="161" t="s">
        <v>268</v>
      </c>
      <c r="D358" s="159"/>
      <c r="E358" s="159"/>
      <c r="F358" s="63">
        <v>91504</v>
      </c>
      <c r="G358" s="63" t="s">
        <v>248</v>
      </c>
      <c r="H358" s="161"/>
      <c r="I358" s="159"/>
      <c r="N358" s="159"/>
      <c r="O358" s="93"/>
      <c r="Q358" s="63" t="s">
        <v>289</v>
      </c>
      <c r="R358" s="96">
        <v>91208</v>
      </c>
      <c r="S358" s="63" t="s">
        <v>248</v>
      </c>
      <c r="T358" s="63"/>
      <c r="U358" s="95" t="str">
        <f t="shared" si="12"/>
        <v>LADWP</v>
      </c>
      <c r="V358" s="95"/>
      <c r="W358" s="95" t="str">
        <f t="shared" si="13"/>
        <v>SCG</v>
      </c>
    </row>
    <row r="359" spans="1:23" ht="15" x14ac:dyDescent="0.25">
      <c r="A359" s="63">
        <v>95607</v>
      </c>
      <c r="B359" s="161" t="s">
        <v>268</v>
      </c>
      <c r="D359" s="159"/>
      <c r="E359" s="159"/>
      <c r="F359" s="63">
        <v>91505</v>
      </c>
      <c r="G359" s="63" t="s">
        <v>239</v>
      </c>
      <c r="H359" s="161"/>
      <c r="I359" s="159"/>
      <c r="N359" s="159"/>
      <c r="O359" s="93"/>
      <c r="Q359" s="63" t="s">
        <v>289</v>
      </c>
      <c r="R359" s="96">
        <v>91201</v>
      </c>
      <c r="S359" s="63" t="s">
        <v>248</v>
      </c>
      <c r="T359" s="63"/>
      <c r="U359" s="95" t="str">
        <f t="shared" si="12"/>
        <v>LADWP</v>
      </c>
      <c r="V359" s="95"/>
      <c r="W359" s="95" t="str">
        <f t="shared" si="13"/>
        <v>SCG</v>
      </c>
    </row>
    <row r="360" spans="1:23" ht="15" x14ac:dyDescent="0.25">
      <c r="A360" s="63">
        <v>95606</v>
      </c>
      <c r="B360" s="161" t="s">
        <v>268</v>
      </c>
      <c r="D360" s="159"/>
      <c r="E360" s="159"/>
      <c r="F360" s="63">
        <v>91505</v>
      </c>
      <c r="G360" s="63" t="s">
        <v>248</v>
      </c>
      <c r="H360" s="161"/>
      <c r="I360" s="159"/>
      <c r="N360" s="159"/>
      <c r="O360" s="93"/>
      <c r="Q360" s="63" t="s">
        <v>289</v>
      </c>
      <c r="R360" s="96">
        <v>91202</v>
      </c>
      <c r="S360" s="63" t="s">
        <v>248</v>
      </c>
      <c r="T360" s="63"/>
      <c r="U360" s="95" t="str">
        <f t="shared" si="12"/>
        <v>LADWP</v>
      </c>
      <c r="V360" s="95"/>
      <c r="W360" s="95" t="str">
        <f t="shared" si="13"/>
        <v>SCG</v>
      </c>
    </row>
    <row r="361" spans="1:23" ht="15" x14ac:dyDescent="0.25">
      <c r="A361" s="63">
        <v>93609</v>
      </c>
      <c r="B361" s="161" t="s">
        <v>268</v>
      </c>
      <c r="D361" s="159"/>
      <c r="E361" s="159"/>
      <c r="F361" s="63">
        <v>91506</v>
      </c>
      <c r="G361" s="63" t="s">
        <v>239</v>
      </c>
      <c r="H361" s="161"/>
      <c r="I361" s="159"/>
      <c r="N361" s="159"/>
      <c r="O361" s="93"/>
      <c r="Q361" s="63" t="s">
        <v>289</v>
      </c>
      <c r="R361" s="96">
        <v>90802</v>
      </c>
      <c r="S361" s="63" t="s">
        <v>248</v>
      </c>
      <c r="T361" s="63"/>
      <c r="U361" s="95" t="str">
        <f t="shared" si="12"/>
        <v>LADWP</v>
      </c>
      <c r="V361" s="95"/>
      <c r="W361" s="95" t="str">
        <f t="shared" si="13"/>
        <v>SCG</v>
      </c>
    </row>
    <row r="362" spans="1:23" ht="15" x14ac:dyDescent="0.25">
      <c r="A362" s="63">
        <v>93608</v>
      </c>
      <c r="B362" s="161" t="s">
        <v>268</v>
      </c>
      <c r="D362" s="159"/>
      <c r="E362" s="159"/>
      <c r="F362" s="63">
        <v>91506</v>
      </c>
      <c r="G362" s="63" t="s">
        <v>242</v>
      </c>
      <c r="H362" s="161"/>
      <c r="I362" s="159"/>
      <c r="N362" s="159"/>
      <c r="O362" s="93"/>
      <c r="Q362" s="63" t="s">
        <v>289</v>
      </c>
      <c r="R362" s="96">
        <v>90034</v>
      </c>
      <c r="S362" s="63" t="s">
        <v>248</v>
      </c>
      <c r="T362" s="63"/>
      <c r="U362" s="95" t="str">
        <f t="shared" si="12"/>
        <v>LADWP</v>
      </c>
      <c r="V362" s="95"/>
      <c r="W362" s="95" t="str">
        <f t="shared" si="13"/>
        <v>SCG</v>
      </c>
    </row>
    <row r="363" spans="1:23" ht="15" x14ac:dyDescent="0.25">
      <c r="A363" s="63">
        <v>93603</v>
      </c>
      <c r="B363" s="161" t="s">
        <v>268</v>
      </c>
      <c r="D363" s="159"/>
      <c r="E363" s="159"/>
      <c r="F363" s="63">
        <v>91506</v>
      </c>
      <c r="G363" s="63" t="s">
        <v>248</v>
      </c>
      <c r="H363" s="161"/>
      <c r="I363" s="159"/>
      <c r="N363" s="159"/>
      <c r="O363" s="93"/>
      <c r="Q363" s="63" t="s">
        <v>289</v>
      </c>
      <c r="R363" s="96">
        <v>91328</v>
      </c>
      <c r="S363" s="63" t="s">
        <v>248</v>
      </c>
      <c r="T363" s="63"/>
      <c r="U363" s="95" t="str">
        <f t="shared" si="12"/>
        <v>LADWP</v>
      </c>
      <c r="V363" s="95"/>
      <c r="W363" s="95" t="str">
        <f t="shared" si="13"/>
        <v>SCG</v>
      </c>
    </row>
    <row r="364" spans="1:23" ht="15" x14ac:dyDescent="0.25">
      <c r="A364" s="63">
        <v>93607</v>
      </c>
      <c r="B364" s="161" t="s">
        <v>268</v>
      </c>
      <c r="D364" s="159"/>
      <c r="E364" s="159"/>
      <c r="F364" s="63">
        <v>91507</v>
      </c>
      <c r="G364" s="63" t="s">
        <v>239</v>
      </c>
      <c r="H364" s="161"/>
      <c r="I364" s="159"/>
      <c r="N364" s="159"/>
      <c r="O364" s="93"/>
      <c r="Q364" s="63" t="s">
        <v>289</v>
      </c>
      <c r="R364" s="96">
        <v>91329</v>
      </c>
      <c r="S364" s="63" t="s">
        <v>248</v>
      </c>
      <c r="T364" s="63"/>
      <c r="U364" s="95" t="str">
        <f t="shared" si="12"/>
        <v>LADWP</v>
      </c>
      <c r="V364" s="95"/>
      <c r="W364" s="95" t="str">
        <f t="shared" si="13"/>
        <v>SCG</v>
      </c>
    </row>
    <row r="365" spans="1:23" ht="15" x14ac:dyDescent="0.25">
      <c r="A365" s="63">
        <v>93604</v>
      </c>
      <c r="B365" s="161" t="s">
        <v>268</v>
      </c>
      <c r="D365" s="159"/>
      <c r="E365" s="159"/>
      <c r="F365" s="63">
        <v>91508</v>
      </c>
      <c r="G365" s="63" t="s">
        <v>239</v>
      </c>
      <c r="H365" s="161"/>
      <c r="I365" s="159"/>
      <c r="N365" s="159"/>
      <c r="O365" s="93"/>
      <c r="Q365" s="63" t="s">
        <v>289</v>
      </c>
      <c r="R365" s="96">
        <v>91321</v>
      </c>
      <c r="S365" s="63" t="s">
        <v>248</v>
      </c>
      <c r="T365" s="63"/>
      <c r="U365" s="95" t="str">
        <f t="shared" si="12"/>
        <v>LADWP</v>
      </c>
      <c r="V365" s="95"/>
      <c r="W365" s="95" t="str">
        <f t="shared" si="13"/>
        <v>SCG</v>
      </c>
    </row>
    <row r="366" spans="1:23" ht="15" x14ac:dyDescent="0.25">
      <c r="A366" s="63">
        <v>93662</v>
      </c>
      <c r="B366" s="161" t="s">
        <v>268</v>
      </c>
      <c r="D366" s="159"/>
      <c r="E366" s="159"/>
      <c r="F366" s="63">
        <v>91510</v>
      </c>
      <c r="G366" s="63" t="s">
        <v>239</v>
      </c>
      <c r="H366" s="161"/>
      <c r="I366" s="159"/>
      <c r="N366" s="159"/>
      <c r="O366" s="93"/>
      <c r="Q366" s="63" t="s">
        <v>289</v>
      </c>
      <c r="R366" s="96">
        <v>91326</v>
      </c>
      <c r="S366" s="63" t="s">
        <v>248</v>
      </c>
      <c r="T366" s="63"/>
      <c r="U366" s="95" t="str">
        <f t="shared" si="12"/>
        <v>LADWP</v>
      </c>
      <c r="V366" s="95"/>
      <c r="W366" s="95" t="str">
        <f t="shared" si="13"/>
        <v>SCG</v>
      </c>
    </row>
    <row r="367" spans="1:23" ht="15" x14ac:dyDescent="0.25">
      <c r="A367" s="63">
        <v>93665</v>
      </c>
      <c r="B367" s="161" t="s">
        <v>268</v>
      </c>
      <c r="D367" s="159"/>
      <c r="E367" s="159"/>
      <c r="F367" s="63">
        <v>91521</v>
      </c>
      <c r="G367" s="63" t="s">
        <v>239</v>
      </c>
      <c r="H367" s="161"/>
      <c r="I367" s="159"/>
      <c r="N367" s="159"/>
      <c r="O367" s="93"/>
      <c r="Q367" s="63" t="s">
        <v>289</v>
      </c>
      <c r="R367" s="96">
        <v>91327</v>
      </c>
      <c r="S367" s="63" t="s">
        <v>248</v>
      </c>
      <c r="T367" s="63"/>
      <c r="U367" s="95" t="str">
        <f t="shared" si="12"/>
        <v>LADWP</v>
      </c>
      <c r="V367" s="95"/>
      <c r="W367" s="95" t="str">
        <f t="shared" si="13"/>
        <v>SCG</v>
      </c>
    </row>
    <row r="368" spans="1:23" ht="15" x14ac:dyDescent="0.25">
      <c r="A368" s="63">
        <v>93664</v>
      </c>
      <c r="B368" s="161" t="s">
        <v>268</v>
      </c>
      <c r="D368" s="159"/>
      <c r="E368" s="159"/>
      <c r="F368" s="63">
        <v>91522</v>
      </c>
      <c r="G368" s="63" t="s">
        <v>239</v>
      </c>
      <c r="H368" s="161"/>
      <c r="I368" s="159"/>
      <c r="N368" s="159"/>
      <c r="O368" s="93"/>
      <c r="Q368" s="63" t="s">
        <v>289</v>
      </c>
      <c r="R368" s="96">
        <v>91324</v>
      </c>
      <c r="S368" s="63" t="s">
        <v>248</v>
      </c>
      <c r="T368" s="63"/>
      <c r="U368" s="95" t="str">
        <f t="shared" si="12"/>
        <v>LADWP</v>
      </c>
      <c r="V368" s="95"/>
      <c r="W368" s="95" t="str">
        <f t="shared" si="13"/>
        <v>SCG</v>
      </c>
    </row>
    <row r="369" spans="1:23" ht="15" x14ac:dyDescent="0.25">
      <c r="A369" s="63">
        <v>94613</v>
      </c>
      <c r="B369" s="161" t="s">
        <v>268</v>
      </c>
      <c r="D369" s="159"/>
      <c r="E369" s="159"/>
      <c r="F369" s="63">
        <v>91523</v>
      </c>
      <c r="G369" s="63" t="s">
        <v>239</v>
      </c>
      <c r="H369" s="161"/>
      <c r="I369" s="159"/>
      <c r="N369" s="159"/>
      <c r="O369" s="93"/>
      <c r="Q369" s="63" t="s">
        <v>289</v>
      </c>
      <c r="R369" s="96">
        <v>91325</v>
      </c>
      <c r="S369" s="63" t="s">
        <v>248</v>
      </c>
      <c r="T369" s="63"/>
      <c r="U369" s="95" t="str">
        <f t="shared" si="12"/>
        <v>LADWP</v>
      </c>
      <c r="V369" s="95"/>
      <c r="W369" s="95" t="str">
        <f t="shared" si="13"/>
        <v>SCG</v>
      </c>
    </row>
    <row r="370" spans="1:23" ht="15" x14ac:dyDescent="0.25">
      <c r="A370" s="63">
        <v>95832</v>
      </c>
      <c r="B370" s="161" t="s">
        <v>268</v>
      </c>
      <c r="D370" s="159"/>
      <c r="E370" s="159"/>
      <c r="F370" s="63">
        <v>91526</v>
      </c>
      <c r="G370" s="63" t="s">
        <v>239</v>
      </c>
      <c r="H370" s="161"/>
      <c r="I370" s="159"/>
      <c r="N370" s="159"/>
      <c r="O370" s="93"/>
      <c r="Q370" s="63" t="s">
        <v>289</v>
      </c>
      <c r="R370" s="96">
        <v>91408</v>
      </c>
      <c r="S370" s="63" t="s">
        <v>248</v>
      </c>
      <c r="T370" s="63"/>
      <c r="U370" s="95" t="str">
        <f t="shared" si="12"/>
        <v>LADWP</v>
      </c>
      <c r="V370" s="95"/>
      <c r="W370" s="95" t="str">
        <f t="shared" si="13"/>
        <v>SCG</v>
      </c>
    </row>
    <row r="371" spans="1:23" ht="15" x14ac:dyDescent="0.25">
      <c r="A371" s="63">
        <v>95833</v>
      </c>
      <c r="B371" s="161" t="s">
        <v>268</v>
      </c>
      <c r="D371" s="159"/>
      <c r="E371" s="159"/>
      <c r="F371" s="63">
        <v>91601</v>
      </c>
      <c r="G371" s="63" t="s">
        <v>239</v>
      </c>
      <c r="H371" s="161"/>
      <c r="I371" s="159"/>
      <c r="N371" s="159"/>
      <c r="O371" s="93"/>
      <c r="Q371" s="63" t="s">
        <v>289</v>
      </c>
      <c r="R371" s="96">
        <v>91407</v>
      </c>
      <c r="S371" s="63" t="s">
        <v>248</v>
      </c>
      <c r="T371" s="63"/>
      <c r="U371" s="95" t="str">
        <f t="shared" ref="U371:U434" si="14">IF(S371= "Los Angeles Department of Water &amp; Power", "LADWP", IF(S371= "City of Glendale - (CA)", "Glendale", IF(S371="City &amp; County of San Francisco", "San Francisco", IF(S371="City of Anaheim - (CA)", "Anaheim", IF(S371="City of Burbank Water and Power", "Burbank", IF(S371="City of Palo Alto - (CA)", "Palo Alto", IF(S371= "City of Pasadena - (CA)", "Pasadena", IF(S371="City of Redding - (CA)", "Redding", IF(S371="City of Riverside - (CA)", "Riverside", IF(S371="City of Roseville - (CA)", "Roseville", IF(S371="City of Vernon", "Vernon", IF(S371="Imperial Irrigation District", "Imperial", IF(S371="Modesto Irrigation District", "Modesto", IF(S371="Sacramento Municipal Util Dist", "SMUD", IF(S371= "City of Santa Clara - (CA)", "Santa Clara", IF(S371 = "Turlock Irrigation District", "Turlock",  "Other"))))))))))))))))</f>
        <v>LADWP</v>
      </c>
      <c r="V371" s="95"/>
      <c r="W371" s="95" t="str">
        <f t="shared" ref="W371:W434" si="15">IF(U371 = "Other", " ", INDEX(B$4:C$29, MATCH(U371, C$4:C$29,0), 1) )</f>
        <v>SCG</v>
      </c>
    </row>
    <row r="372" spans="1:23" ht="15" x14ac:dyDescent="0.25">
      <c r="A372" s="63">
        <v>95831</v>
      </c>
      <c r="B372" s="161" t="s">
        <v>268</v>
      </c>
      <c r="D372" s="159"/>
      <c r="E372" s="159"/>
      <c r="F372" s="63">
        <v>91601</v>
      </c>
      <c r="G372" s="63" t="s">
        <v>248</v>
      </c>
      <c r="H372" s="161"/>
      <c r="I372" s="159"/>
      <c r="N372" s="159"/>
      <c r="O372" s="93"/>
      <c r="Q372" s="63" t="s">
        <v>289</v>
      </c>
      <c r="R372" s="96">
        <v>90013</v>
      </c>
      <c r="S372" s="63" t="s">
        <v>248</v>
      </c>
      <c r="T372" s="63"/>
      <c r="U372" s="95" t="str">
        <f t="shared" si="14"/>
        <v>LADWP</v>
      </c>
      <c r="V372" s="95"/>
      <c r="W372" s="95" t="str">
        <f t="shared" si="15"/>
        <v>SCG</v>
      </c>
    </row>
    <row r="373" spans="1:23" ht="15" x14ac:dyDescent="0.25">
      <c r="A373" s="63">
        <v>95836</v>
      </c>
      <c r="B373" s="161" t="s">
        <v>268</v>
      </c>
      <c r="D373" s="159"/>
      <c r="E373" s="159"/>
      <c r="F373" s="63">
        <v>91602</v>
      </c>
      <c r="G373" s="63" t="s">
        <v>239</v>
      </c>
      <c r="H373" s="161"/>
      <c r="I373" s="159"/>
      <c r="N373" s="159"/>
      <c r="O373" s="93"/>
      <c r="Q373" s="63" t="s">
        <v>289</v>
      </c>
      <c r="R373" s="96">
        <v>90012</v>
      </c>
      <c r="S373" s="63" t="s">
        <v>248</v>
      </c>
      <c r="T373" s="63"/>
      <c r="U373" s="95" t="str">
        <f t="shared" si="14"/>
        <v>LADWP</v>
      </c>
      <c r="V373" s="95"/>
      <c r="W373" s="95" t="str">
        <f t="shared" si="15"/>
        <v>SCG</v>
      </c>
    </row>
    <row r="374" spans="1:23" ht="15" x14ac:dyDescent="0.25">
      <c r="A374" s="63">
        <v>95837</v>
      </c>
      <c r="B374" s="161" t="s">
        <v>268</v>
      </c>
      <c r="D374" s="159"/>
      <c r="E374" s="159"/>
      <c r="F374" s="63">
        <v>91602</v>
      </c>
      <c r="G374" s="63" t="s">
        <v>248</v>
      </c>
      <c r="H374" s="161"/>
      <c r="I374" s="159"/>
      <c r="N374" s="159"/>
      <c r="O374" s="93"/>
      <c r="Q374" s="63" t="s">
        <v>289</v>
      </c>
      <c r="R374" s="96">
        <v>90011</v>
      </c>
      <c r="S374" s="63" t="s">
        <v>248</v>
      </c>
      <c r="T374" s="63"/>
      <c r="U374" s="95" t="str">
        <f t="shared" si="14"/>
        <v>LADWP</v>
      </c>
      <c r="V374" s="95"/>
      <c r="W374" s="95" t="str">
        <f t="shared" si="15"/>
        <v>SCG</v>
      </c>
    </row>
    <row r="375" spans="1:23" ht="15" x14ac:dyDescent="0.25">
      <c r="A375" s="63">
        <v>95834</v>
      </c>
      <c r="B375" s="161" t="s">
        <v>268</v>
      </c>
      <c r="D375" s="159"/>
      <c r="E375" s="159"/>
      <c r="F375" s="63">
        <v>91603</v>
      </c>
      <c r="G375" s="63" t="s">
        <v>248</v>
      </c>
      <c r="H375" s="161"/>
      <c r="I375" s="159"/>
      <c r="N375" s="159"/>
      <c r="O375" s="93"/>
      <c r="Q375" s="63" t="s">
        <v>289</v>
      </c>
      <c r="R375" s="96">
        <v>90010</v>
      </c>
      <c r="S375" s="63" t="s">
        <v>248</v>
      </c>
      <c r="T375" s="63"/>
      <c r="U375" s="95" t="str">
        <f t="shared" si="14"/>
        <v>LADWP</v>
      </c>
      <c r="V375" s="95"/>
      <c r="W375" s="95" t="str">
        <f t="shared" si="15"/>
        <v>SCG</v>
      </c>
    </row>
    <row r="376" spans="1:23" ht="15" x14ac:dyDescent="0.25">
      <c r="A376" s="63">
        <v>93888</v>
      </c>
      <c r="B376" s="161" t="s">
        <v>268</v>
      </c>
      <c r="D376" s="159"/>
      <c r="E376" s="159"/>
      <c r="F376" s="63">
        <v>91604</v>
      </c>
      <c r="G376" s="63" t="s">
        <v>248</v>
      </c>
      <c r="H376" s="161"/>
      <c r="I376" s="159"/>
      <c r="N376" s="159"/>
      <c r="O376" s="93"/>
      <c r="Q376" s="63" t="s">
        <v>289</v>
      </c>
      <c r="R376" s="96">
        <v>90017</v>
      </c>
      <c r="S376" s="63" t="s">
        <v>248</v>
      </c>
      <c r="T376" s="63"/>
      <c r="U376" s="95" t="str">
        <f t="shared" si="14"/>
        <v>LADWP</v>
      </c>
      <c r="V376" s="95"/>
      <c r="W376" s="95" t="str">
        <f t="shared" si="15"/>
        <v>SCG</v>
      </c>
    </row>
    <row r="377" spans="1:23" ht="15" x14ac:dyDescent="0.25">
      <c r="A377" s="63">
        <v>95458</v>
      </c>
      <c r="B377" s="161" t="s">
        <v>268</v>
      </c>
      <c r="D377" s="159"/>
      <c r="E377" s="159"/>
      <c r="F377" s="63">
        <v>91605</v>
      </c>
      <c r="G377" s="63" t="s">
        <v>239</v>
      </c>
      <c r="H377" s="161"/>
      <c r="I377" s="159"/>
      <c r="N377" s="159"/>
      <c r="O377" s="93"/>
      <c r="Q377" s="63" t="s">
        <v>289</v>
      </c>
      <c r="R377" s="96">
        <v>90016</v>
      </c>
      <c r="S377" s="63" t="s">
        <v>248</v>
      </c>
      <c r="T377" s="63"/>
      <c r="U377" s="95" t="str">
        <f t="shared" si="14"/>
        <v>LADWP</v>
      </c>
      <c r="V377" s="95"/>
      <c r="W377" s="95" t="str">
        <f t="shared" si="15"/>
        <v>SCG</v>
      </c>
    </row>
    <row r="378" spans="1:23" ht="15" x14ac:dyDescent="0.25">
      <c r="A378" s="63">
        <v>93412</v>
      </c>
      <c r="B378" s="161" t="s">
        <v>268</v>
      </c>
      <c r="D378" s="159"/>
      <c r="E378" s="159"/>
      <c r="F378" s="63">
        <v>91605</v>
      </c>
      <c r="G378" s="63" t="s">
        <v>248</v>
      </c>
      <c r="H378" s="161"/>
      <c r="I378" s="159"/>
      <c r="N378" s="159"/>
      <c r="O378" s="93"/>
      <c r="Q378" s="63" t="s">
        <v>289</v>
      </c>
      <c r="R378" s="96">
        <v>90015</v>
      </c>
      <c r="S378" s="63" t="s">
        <v>248</v>
      </c>
      <c r="T378" s="63"/>
      <c r="U378" s="95" t="str">
        <f t="shared" si="14"/>
        <v>LADWP</v>
      </c>
      <c r="V378" s="95"/>
      <c r="W378" s="95" t="str">
        <f t="shared" si="15"/>
        <v>SCG</v>
      </c>
    </row>
    <row r="379" spans="1:23" ht="15" x14ac:dyDescent="0.25">
      <c r="A379" s="63">
        <v>93410</v>
      </c>
      <c r="B379" s="161" t="s">
        <v>268</v>
      </c>
      <c r="D379" s="159"/>
      <c r="E379" s="159"/>
      <c r="F379" s="63">
        <v>91606</v>
      </c>
      <c r="G379" s="63" t="s">
        <v>239</v>
      </c>
      <c r="H379" s="161"/>
      <c r="I379" s="159"/>
      <c r="N379" s="159"/>
      <c r="O379" s="93"/>
      <c r="Q379" s="63" t="s">
        <v>289</v>
      </c>
      <c r="R379" s="96">
        <v>90014</v>
      </c>
      <c r="S379" s="63" t="s">
        <v>248</v>
      </c>
      <c r="T379" s="63"/>
      <c r="U379" s="95" t="str">
        <f t="shared" si="14"/>
        <v>LADWP</v>
      </c>
      <c r="V379" s="95"/>
      <c r="W379" s="95" t="str">
        <f t="shared" si="15"/>
        <v>SCG</v>
      </c>
    </row>
    <row r="380" spans="1:23" ht="15" x14ac:dyDescent="0.25">
      <c r="A380" s="63">
        <v>95318</v>
      </c>
      <c r="B380" s="161" t="s">
        <v>268</v>
      </c>
      <c r="D380" s="159"/>
      <c r="E380" s="159"/>
      <c r="F380" s="63">
        <v>91606</v>
      </c>
      <c r="G380" s="63" t="s">
        <v>248</v>
      </c>
      <c r="H380" s="161"/>
      <c r="I380" s="159"/>
      <c r="N380" s="159"/>
      <c r="O380" s="93"/>
      <c r="Q380" s="63" t="s">
        <v>289</v>
      </c>
      <c r="R380" s="96">
        <v>90019</v>
      </c>
      <c r="S380" s="63" t="s">
        <v>248</v>
      </c>
      <c r="T380" s="63"/>
      <c r="U380" s="95" t="str">
        <f t="shared" si="14"/>
        <v>LADWP</v>
      </c>
      <c r="V380" s="95"/>
      <c r="W380" s="95" t="str">
        <f t="shared" si="15"/>
        <v>SCG</v>
      </c>
    </row>
    <row r="381" spans="1:23" ht="15" x14ac:dyDescent="0.25">
      <c r="A381" s="63">
        <v>95313</v>
      </c>
      <c r="B381" s="161" t="s">
        <v>268</v>
      </c>
      <c r="D381" s="159"/>
      <c r="E381" s="159"/>
      <c r="F381" s="63">
        <v>91607</v>
      </c>
      <c r="G381" s="63" t="s">
        <v>248</v>
      </c>
      <c r="H381" s="161"/>
      <c r="I381" s="159"/>
      <c r="N381" s="159"/>
      <c r="O381" s="93"/>
      <c r="Q381" s="63" t="s">
        <v>289</v>
      </c>
      <c r="R381" s="96">
        <v>90018</v>
      </c>
      <c r="S381" s="63" t="s">
        <v>248</v>
      </c>
      <c r="T381" s="63"/>
      <c r="U381" s="95" t="str">
        <f t="shared" si="14"/>
        <v>LADWP</v>
      </c>
      <c r="V381" s="95"/>
      <c r="W381" s="95" t="str">
        <f t="shared" si="15"/>
        <v>SCG</v>
      </c>
    </row>
    <row r="382" spans="1:23" ht="15" x14ac:dyDescent="0.25">
      <c r="A382" s="63">
        <v>95311</v>
      </c>
      <c r="B382" s="161" t="s">
        <v>268</v>
      </c>
      <c r="D382" s="159"/>
      <c r="E382" s="159"/>
      <c r="F382" s="63">
        <v>91608</v>
      </c>
      <c r="G382" s="63" t="s">
        <v>248</v>
      </c>
      <c r="H382" s="161"/>
      <c r="I382" s="159"/>
      <c r="N382" s="159"/>
      <c r="O382" s="93"/>
      <c r="Q382" s="63" t="s">
        <v>289</v>
      </c>
      <c r="R382" s="96">
        <v>90265</v>
      </c>
      <c r="S382" s="63" t="s">
        <v>248</v>
      </c>
      <c r="T382" s="63"/>
      <c r="U382" s="95" t="str">
        <f t="shared" si="14"/>
        <v>LADWP</v>
      </c>
      <c r="V382" s="95"/>
      <c r="W382" s="95" t="str">
        <f t="shared" si="15"/>
        <v>SCG</v>
      </c>
    </row>
    <row r="383" spans="1:23" ht="15" x14ac:dyDescent="0.25">
      <c r="A383" s="63">
        <v>95310</v>
      </c>
      <c r="B383" s="161" t="s">
        <v>268</v>
      </c>
      <c r="D383" s="159"/>
      <c r="E383" s="159"/>
      <c r="F383" s="63">
        <v>91609</v>
      </c>
      <c r="G383" s="63" t="s">
        <v>248</v>
      </c>
      <c r="H383" s="161"/>
      <c r="I383" s="159"/>
      <c r="N383" s="159"/>
      <c r="O383" s="93"/>
      <c r="Q383" s="63" t="s">
        <v>289</v>
      </c>
      <c r="R383" s="96">
        <v>93549</v>
      </c>
      <c r="S383" s="63" t="s">
        <v>248</v>
      </c>
      <c r="T383" s="63"/>
      <c r="U383" s="95" t="str">
        <f t="shared" si="14"/>
        <v>LADWP</v>
      </c>
      <c r="V383" s="95"/>
      <c r="W383" s="95" t="str">
        <f t="shared" si="15"/>
        <v>SCG</v>
      </c>
    </row>
    <row r="384" spans="1:23" ht="15" x14ac:dyDescent="0.25">
      <c r="A384" s="63">
        <v>95317</v>
      </c>
      <c r="B384" s="161" t="s">
        <v>268</v>
      </c>
      <c r="D384" s="159"/>
      <c r="E384" s="159"/>
      <c r="F384" s="63">
        <v>91610</v>
      </c>
      <c r="G384" s="63" t="s">
        <v>248</v>
      </c>
      <c r="H384" s="161"/>
      <c r="I384" s="159"/>
      <c r="N384" s="159"/>
      <c r="O384" s="93"/>
      <c r="Q384" s="63" t="s">
        <v>289</v>
      </c>
      <c r="R384" s="96">
        <v>93545</v>
      </c>
      <c r="S384" s="63" t="s">
        <v>248</v>
      </c>
      <c r="T384" s="63"/>
      <c r="U384" s="95" t="str">
        <f t="shared" si="14"/>
        <v>LADWP</v>
      </c>
      <c r="V384" s="95"/>
      <c r="W384" s="95" t="str">
        <f t="shared" si="15"/>
        <v>SCG</v>
      </c>
    </row>
    <row r="385" spans="1:23" ht="15" x14ac:dyDescent="0.25">
      <c r="A385" s="63">
        <v>95316</v>
      </c>
      <c r="B385" s="161" t="s">
        <v>268</v>
      </c>
      <c r="D385" s="159"/>
      <c r="E385" s="159"/>
      <c r="F385" s="63">
        <v>91611</v>
      </c>
      <c r="G385" s="63" t="s">
        <v>248</v>
      </c>
      <c r="H385" s="161"/>
      <c r="I385" s="159"/>
      <c r="N385" s="159"/>
      <c r="O385" s="93"/>
      <c r="Q385" s="63" t="s">
        <v>289</v>
      </c>
      <c r="R385" s="96">
        <v>90099</v>
      </c>
      <c r="S385" s="63" t="s">
        <v>248</v>
      </c>
      <c r="T385" s="63"/>
      <c r="U385" s="95" t="str">
        <f t="shared" si="14"/>
        <v>LADWP</v>
      </c>
      <c r="V385" s="95"/>
      <c r="W385" s="95" t="str">
        <f t="shared" si="15"/>
        <v>SCG</v>
      </c>
    </row>
    <row r="386" spans="1:23" ht="15" x14ac:dyDescent="0.25">
      <c r="A386" s="63">
        <v>93254</v>
      </c>
      <c r="B386" s="161" t="s">
        <v>268</v>
      </c>
      <c r="D386" s="159"/>
      <c r="E386" s="159"/>
      <c r="F386" s="63">
        <v>91612</v>
      </c>
      <c r="G386" s="63" t="s">
        <v>248</v>
      </c>
      <c r="H386" s="161"/>
      <c r="I386" s="159"/>
      <c r="N386" s="159"/>
      <c r="O386" s="93"/>
      <c r="Q386" s="63" t="s">
        <v>289</v>
      </c>
      <c r="R386" s="96">
        <v>90093</v>
      </c>
      <c r="S386" s="63" t="s">
        <v>248</v>
      </c>
      <c r="T386" s="63"/>
      <c r="U386" s="95" t="str">
        <f t="shared" si="14"/>
        <v>LADWP</v>
      </c>
      <c r="V386" s="95"/>
      <c r="W386" s="95" t="str">
        <f t="shared" si="15"/>
        <v>SCG</v>
      </c>
    </row>
    <row r="387" spans="1:23" ht="15" x14ac:dyDescent="0.25">
      <c r="A387" s="63">
        <v>93256</v>
      </c>
      <c r="B387" s="161" t="s">
        <v>268</v>
      </c>
      <c r="D387" s="159"/>
      <c r="E387" s="159"/>
      <c r="F387" s="63">
        <v>91614</v>
      </c>
      <c r="G387" s="63" t="s">
        <v>248</v>
      </c>
      <c r="H387" s="161"/>
      <c r="I387" s="159"/>
      <c r="N387" s="159"/>
      <c r="O387" s="93"/>
      <c r="Q387" s="63" t="s">
        <v>289</v>
      </c>
      <c r="R387" s="96">
        <v>90090</v>
      </c>
      <c r="S387" s="63" t="s">
        <v>248</v>
      </c>
      <c r="T387" s="63"/>
      <c r="U387" s="95" t="str">
        <f t="shared" si="14"/>
        <v>LADWP</v>
      </c>
      <c r="V387" s="95"/>
      <c r="W387" s="95" t="str">
        <f t="shared" si="15"/>
        <v>SCG</v>
      </c>
    </row>
    <row r="388" spans="1:23" ht="15" x14ac:dyDescent="0.25">
      <c r="A388" s="63">
        <v>93250</v>
      </c>
      <c r="B388" s="161" t="s">
        <v>268</v>
      </c>
      <c r="D388" s="159"/>
      <c r="E388" s="159"/>
      <c r="F388" s="63">
        <v>91615</v>
      </c>
      <c r="G388" s="63" t="s">
        <v>248</v>
      </c>
      <c r="H388" s="161"/>
      <c r="I388" s="159"/>
      <c r="N388" s="159"/>
      <c r="O388" s="93"/>
      <c r="Q388" s="63" t="s">
        <v>289</v>
      </c>
      <c r="R388" s="96">
        <v>90095</v>
      </c>
      <c r="S388" s="63" t="s">
        <v>248</v>
      </c>
      <c r="T388" s="63"/>
      <c r="U388" s="95" t="str">
        <f t="shared" si="14"/>
        <v>LADWP</v>
      </c>
      <c r="V388" s="95"/>
      <c r="W388" s="95" t="str">
        <f t="shared" si="15"/>
        <v>SCG</v>
      </c>
    </row>
    <row r="389" spans="1:23" ht="15" x14ac:dyDescent="0.25">
      <c r="A389" s="63">
        <v>93251</v>
      </c>
      <c r="B389" s="161" t="s">
        <v>268</v>
      </c>
      <c r="D389" s="159"/>
      <c r="E389" s="159"/>
      <c r="F389" s="63">
        <v>91616</v>
      </c>
      <c r="G389" s="63" t="s">
        <v>248</v>
      </c>
      <c r="H389" s="161"/>
      <c r="I389" s="159"/>
      <c r="N389" s="159"/>
      <c r="O389" s="93"/>
      <c r="Q389" s="63" t="s">
        <v>289</v>
      </c>
      <c r="R389" s="96">
        <v>90094</v>
      </c>
      <c r="S389" s="63" t="s">
        <v>248</v>
      </c>
      <c r="T389" s="63"/>
      <c r="U389" s="95" t="str">
        <f t="shared" si="14"/>
        <v>LADWP</v>
      </c>
      <c r="V389" s="95"/>
      <c r="W389" s="95" t="str">
        <f t="shared" si="15"/>
        <v>SCG</v>
      </c>
    </row>
    <row r="390" spans="1:23" ht="15" x14ac:dyDescent="0.25">
      <c r="A390" s="63">
        <v>93252</v>
      </c>
      <c r="B390" s="161" t="s">
        <v>268</v>
      </c>
      <c r="D390" s="159"/>
      <c r="E390" s="159"/>
      <c r="F390" s="63">
        <v>91617</v>
      </c>
      <c r="G390" s="63" t="s">
        <v>248</v>
      </c>
      <c r="H390" s="161"/>
      <c r="I390" s="159"/>
      <c r="N390" s="159"/>
      <c r="O390" s="93"/>
      <c r="Q390" s="63" t="s">
        <v>289</v>
      </c>
      <c r="R390" s="96">
        <v>91754</v>
      </c>
      <c r="S390" s="63" t="s">
        <v>248</v>
      </c>
      <c r="T390" s="63"/>
      <c r="U390" s="95" t="str">
        <f t="shared" si="14"/>
        <v>LADWP</v>
      </c>
      <c r="V390" s="95"/>
      <c r="W390" s="95" t="str">
        <f t="shared" si="15"/>
        <v>SCG</v>
      </c>
    </row>
    <row r="391" spans="1:23" ht="15" x14ac:dyDescent="0.25">
      <c r="A391" s="63">
        <v>96150</v>
      </c>
      <c r="B391" s="161" t="s">
        <v>268</v>
      </c>
      <c r="D391" s="159"/>
      <c r="E391" s="159"/>
      <c r="F391" s="63">
        <v>91618</v>
      </c>
      <c r="G391" s="63" t="s">
        <v>248</v>
      </c>
      <c r="H391" s="161"/>
      <c r="I391" s="159"/>
      <c r="N391" s="159"/>
      <c r="O391" s="93"/>
      <c r="Q391" s="63" t="s">
        <v>289</v>
      </c>
      <c r="R391" s="96">
        <v>91499</v>
      </c>
      <c r="S391" s="63" t="s">
        <v>248</v>
      </c>
      <c r="T391" s="63"/>
      <c r="U391" s="95" t="str">
        <f t="shared" si="14"/>
        <v>LADWP</v>
      </c>
      <c r="V391" s="95"/>
      <c r="W391" s="95" t="str">
        <f t="shared" si="15"/>
        <v>SCG</v>
      </c>
    </row>
    <row r="392" spans="1:23" ht="15" x14ac:dyDescent="0.25">
      <c r="A392" s="63">
        <v>96155</v>
      </c>
      <c r="B392" s="161" t="s">
        <v>268</v>
      </c>
      <c r="D392" s="159"/>
      <c r="E392" s="159"/>
      <c r="F392" s="63">
        <v>91702</v>
      </c>
      <c r="G392" s="63" t="s">
        <v>237</v>
      </c>
      <c r="H392" s="161"/>
      <c r="I392" s="159"/>
      <c r="N392" s="159"/>
      <c r="O392" s="93"/>
      <c r="Q392" s="63" t="s">
        <v>289</v>
      </c>
      <c r="R392" s="96">
        <v>91043</v>
      </c>
      <c r="S392" s="63" t="s">
        <v>248</v>
      </c>
      <c r="T392" s="63"/>
      <c r="U392" s="95" t="str">
        <f t="shared" si="14"/>
        <v>LADWP</v>
      </c>
      <c r="V392" s="95"/>
      <c r="W392" s="95" t="str">
        <f t="shared" si="15"/>
        <v>SCG</v>
      </c>
    </row>
    <row r="393" spans="1:23" ht="15" x14ac:dyDescent="0.25">
      <c r="A393" s="63">
        <v>93926</v>
      </c>
      <c r="B393" s="161" t="s">
        <v>268</v>
      </c>
      <c r="D393" s="159"/>
      <c r="E393" s="159"/>
      <c r="F393" s="63">
        <v>91706</v>
      </c>
      <c r="G393" s="63" t="s">
        <v>237</v>
      </c>
      <c r="H393" s="161"/>
      <c r="I393" s="159"/>
      <c r="N393" s="159"/>
      <c r="O393" s="93"/>
      <c r="Q393" s="63" t="s">
        <v>289</v>
      </c>
      <c r="R393" s="96">
        <v>91042</v>
      </c>
      <c r="S393" s="63" t="s">
        <v>248</v>
      </c>
      <c r="T393" s="63"/>
      <c r="U393" s="95" t="str">
        <f t="shared" si="14"/>
        <v>LADWP</v>
      </c>
      <c r="V393" s="95"/>
      <c r="W393" s="95" t="str">
        <f t="shared" si="15"/>
        <v>SCG</v>
      </c>
    </row>
    <row r="394" spans="1:23" ht="15" x14ac:dyDescent="0.25">
      <c r="A394" s="63">
        <v>93927</v>
      </c>
      <c r="B394" s="161" t="s">
        <v>268</v>
      </c>
      <c r="D394" s="159"/>
      <c r="E394" s="159"/>
      <c r="F394" s="63">
        <v>91722</v>
      </c>
      <c r="G394" s="63" t="s">
        <v>237</v>
      </c>
      <c r="H394" s="161"/>
      <c r="I394" s="159"/>
      <c r="N394" s="159"/>
      <c r="O394" s="93"/>
      <c r="Q394" s="63" t="s">
        <v>289</v>
      </c>
      <c r="R394" s="96">
        <v>91041</v>
      </c>
      <c r="S394" s="63" t="s">
        <v>248</v>
      </c>
      <c r="T394" s="63"/>
      <c r="U394" s="95" t="str">
        <f t="shared" si="14"/>
        <v>LADWP</v>
      </c>
      <c r="V394" s="95"/>
      <c r="W394" s="95" t="str">
        <f t="shared" si="15"/>
        <v>SCG</v>
      </c>
    </row>
    <row r="395" spans="1:23" ht="15" x14ac:dyDescent="0.25">
      <c r="A395" s="63">
        <v>93924</v>
      </c>
      <c r="B395" s="161" t="s">
        <v>268</v>
      </c>
      <c r="D395" s="159"/>
      <c r="E395" s="159"/>
      <c r="F395" s="63">
        <v>91741</v>
      </c>
      <c r="G395" s="63" t="s">
        <v>237</v>
      </c>
      <c r="H395" s="161"/>
      <c r="I395" s="159"/>
      <c r="N395" s="159"/>
      <c r="O395" s="93"/>
      <c r="Q395" s="63" t="s">
        <v>289</v>
      </c>
      <c r="R395" s="96">
        <v>90062</v>
      </c>
      <c r="S395" s="63" t="s">
        <v>248</v>
      </c>
      <c r="T395" s="63"/>
      <c r="U395" s="95" t="str">
        <f t="shared" si="14"/>
        <v>LADWP</v>
      </c>
      <c r="V395" s="95"/>
      <c r="W395" s="95" t="str">
        <f t="shared" si="15"/>
        <v>SCG</v>
      </c>
    </row>
    <row r="396" spans="1:23" ht="15" x14ac:dyDescent="0.25">
      <c r="A396" s="63">
        <v>93925</v>
      </c>
      <c r="B396" s="161" t="s">
        <v>268</v>
      </c>
      <c r="D396" s="159"/>
      <c r="E396" s="159"/>
      <c r="F396" s="63">
        <v>91754</v>
      </c>
      <c r="G396" s="63" t="s">
        <v>248</v>
      </c>
      <c r="H396" s="161"/>
      <c r="I396" s="159"/>
      <c r="N396" s="159"/>
      <c r="O396" s="93"/>
      <c r="Q396" s="63" t="s">
        <v>289</v>
      </c>
      <c r="R396" s="96">
        <v>91410</v>
      </c>
      <c r="S396" s="63" t="s">
        <v>248</v>
      </c>
      <c r="T396" s="63"/>
      <c r="U396" s="95" t="str">
        <f t="shared" si="14"/>
        <v>LADWP</v>
      </c>
      <c r="V396" s="95"/>
      <c r="W396" s="95" t="str">
        <f t="shared" si="15"/>
        <v>SCG</v>
      </c>
    </row>
    <row r="397" spans="1:23" ht="15" x14ac:dyDescent="0.25">
      <c r="A397" s="63">
        <v>93922</v>
      </c>
      <c r="B397" s="161" t="s">
        <v>268</v>
      </c>
      <c r="D397" s="159"/>
      <c r="E397" s="159"/>
      <c r="F397" s="63">
        <v>91801</v>
      </c>
      <c r="G397" s="63" t="s">
        <v>248</v>
      </c>
      <c r="H397" s="161"/>
      <c r="I397" s="159"/>
      <c r="N397" s="159"/>
      <c r="O397" s="93"/>
      <c r="Q397" s="63" t="s">
        <v>289</v>
      </c>
      <c r="R397" s="96">
        <v>91411</v>
      </c>
      <c r="S397" s="63" t="s">
        <v>248</v>
      </c>
      <c r="T397" s="63"/>
      <c r="U397" s="95" t="str">
        <f t="shared" si="14"/>
        <v>LADWP</v>
      </c>
      <c r="V397" s="95"/>
      <c r="W397" s="95" t="str">
        <f t="shared" si="15"/>
        <v>SCG</v>
      </c>
    </row>
    <row r="398" spans="1:23" ht="15" x14ac:dyDescent="0.25">
      <c r="A398" s="63">
        <v>93923</v>
      </c>
      <c r="B398" s="161" t="s">
        <v>268</v>
      </c>
      <c r="D398" s="159"/>
      <c r="E398" s="159"/>
      <c r="F398" s="63">
        <v>91803</v>
      </c>
      <c r="G398" s="63" t="s">
        <v>248</v>
      </c>
      <c r="H398" s="161"/>
      <c r="I398" s="159"/>
      <c r="N398" s="159"/>
      <c r="O398" s="93"/>
      <c r="Q398" s="63" t="s">
        <v>289</v>
      </c>
      <c r="R398" s="96">
        <v>91353</v>
      </c>
      <c r="S398" s="63" t="s">
        <v>248</v>
      </c>
      <c r="T398" s="63"/>
      <c r="U398" s="95" t="str">
        <f t="shared" si="14"/>
        <v>LADWP</v>
      </c>
      <c r="V398" s="95"/>
      <c r="W398" s="95" t="str">
        <f t="shared" si="15"/>
        <v>SCG</v>
      </c>
    </row>
    <row r="399" spans="1:23" ht="15" x14ac:dyDescent="0.25">
      <c r="A399" s="63">
        <v>93920</v>
      </c>
      <c r="B399" s="161" t="s">
        <v>268</v>
      </c>
      <c r="D399" s="159"/>
      <c r="E399" s="159"/>
      <c r="F399" s="63">
        <v>91934</v>
      </c>
      <c r="G399" s="63" t="s">
        <v>244</v>
      </c>
      <c r="H399" s="161"/>
      <c r="I399" s="159"/>
      <c r="N399" s="159"/>
      <c r="O399" s="93"/>
      <c r="Q399" s="63" t="s">
        <v>289</v>
      </c>
      <c r="R399" s="96">
        <v>91352</v>
      </c>
      <c r="S399" s="63" t="s">
        <v>248</v>
      </c>
      <c r="T399" s="63"/>
      <c r="U399" s="95" t="str">
        <f t="shared" si="14"/>
        <v>LADWP</v>
      </c>
      <c r="V399" s="95"/>
      <c r="W399" s="95" t="str">
        <f t="shared" si="15"/>
        <v>SCG</v>
      </c>
    </row>
    <row r="400" spans="1:23" ht="15" x14ac:dyDescent="0.25">
      <c r="A400" s="63">
        <v>93921</v>
      </c>
      <c r="B400" s="161" t="s">
        <v>268</v>
      </c>
      <c r="D400" s="159"/>
      <c r="E400" s="159"/>
      <c r="F400" s="63">
        <v>92004</v>
      </c>
      <c r="G400" s="63" t="s">
        <v>244</v>
      </c>
      <c r="H400" s="161"/>
      <c r="I400" s="159"/>
      <c r="N400" s="159"/>
      <c r="O400" s="93"/>
      <c r="Q400" s="63" t="s">
        <v>289</v>
      </c>
      <c r="R400" s="96">
        <v>91357</v>
      </c>
      <c r="S400" s="63" t="s">
        <v>248</v>
      </c>
      <c r="T400" s="63"/>
      <c r="U400" s="95" t="str">
        <f t="shared" si="14"/>
        <v>LADWP</v>
      </c>
      <c r="V400" s="95"/>
      <c r="W400" s="95" t="str">
        <f t="shared" si="15"/>
        <v>SCG</v>
      </c>
    </row>
    <row r="401" spans="1:23" ht="15" x14ac:dyDescent="0.25">
      <c r="A401" s="63">
        <v>93928</v>
      </c>
      <c r="B401" s="161" t="s">
        <v>268</v>
      </c>
      <c r="D401" s="159"/>
      <c r="E401" s="159"/>
      <c r="F401" s="63">
        <v>92036</v>
      </c>
      <c r="G401" s="63" t="s">
        <v>244</v>
      </c>
      <c r="H401" s="161"/>
      <c r="I401" s="159"/>
      <c r="N401" s="159"/>
      <c r="O401" s="93"/>
      <c r="Q401" s="63" t="s">
        <v>289</v>
      </c>
      <c r="R401" s="96">
        <v>91356</v>
      </c>
      <c r="S401" s="63" t="s">
        <v>248</v>
      </c>
      <c r="T401" s="63"/>
      <c r="U401" s="95" t="str">
        <f t="shared" si="14"/>
        <v>LADWP</v>
      </c>
      <c r="V401" s="95"/>
      <c r="W401" s="95" t="str">
        <f t="shared" si="15"/>
        <v>SCG</v>
      </c>
    </row>
    <row r="402" spans="1:23" ht="15" x14ac:dyDescent="0.25">
      <c r="A402" s="63">
        <v>95334</v>
      </c>
      <c r="B402" s="161" t="s">
        <v>268</v>
      </c>
      <c r="D402" s="159"/>
      <c r="E402" s="159"/>
      <c r="F402" s="63">
        <v>92086</v>
      </c>
      <c r="G402" s="63" t="s">
        <v>236</v>
      </c>
      <c r="H402" s="161"/>
      <c r="I402" s="159"/>
      <c r="N402" s="159"/>
      <c r="O402" s="93"/>
      <c r="Q402" s="63" t="s">
        <v>289</v>
      </c>
      <c r="R402" s="96">
        <v>91470</v>
      </c>
      <c r="S402" s="63" t="s">
        <v>248</v>
      </c>
      <c r="T402" s="63"/>
      <c r="U402" s="95" t="str">
        <f t="shared" si="14"/>
        <v>LADWP</v>
      </c>
      <c r="V402" s="95"/>
      <c r="W402" s="95" t="str">
        <f t="shared" si="15"/>
        <v>SCG</v>
      </c>
    </row>
    <row r="403" spans="1:23" ht="15" x14ac:dyDescent="0.25">
      <c r="A403" s="63">
        <v>95336</v>
      </c>
      <c r="B403" s="161" t="s">
        <v>268</v>
      </c>
      <c r="D403" s="159"/>
      <c r="E403" s="159"/>
      <c r="F403" s="63">
        <v>92201</v>
      </c>
      <c r="G403" s="63" t="s">
        <v>244</v>
      </c>
      <c r="H403" s="161"/>
      <c r="I403" s="159"/>
      <c r="N403" s="159"/>
      <c r="O403" s="93"/>
      <c r="Q403" s="63" t="s">
        <v>289</v>
      </c>
      <c r="R403" s="96">
        <v>90041</v>
      </c>
      <c r="S403" s="63" t="s">
        <v>248</v>
      </c>
      <c r="T403" s="63"/>
      <c r="U403" s="95" t="str">
        <f t="shared" si="14"/>
        <v>LADWP</v>
      </c>
      <c r="V403" s="95"/>
      <c r="W403" s="95" t="str">
        <f t="shared" si="15"/>
        <v>SCG</v>
      </c>
    </row>
    <row r="404" spans="1:23" ht="15" x14ac:dyDescent="0.25">
      <c r="A404" s="63">
        <v>95330</v>
      </c>
      <c r="B404" s="161" t="s">
        <v>268</v>
      </c>
      <c r="D404" s="159"/>
      <c r="E404" s="159"/>
      <c r="F404" s="63">
        <v>92202</v>
      </c>
      <c r="G404" s="63" t="s">
        <v>244</v>
      </c>
      <c r="H404" s="161"/>
      <c r="I404" s="159"/>
      <c r="N404" s="159"/>
      <c r="O404" s="93"/>
      <c r="Q404" s="63" t="s">
        <v>289</v>
      </c>
      <c r="R404" s="96">
        <v>90042</v>
      </c>
      <c r="S404" s="63" t="s">
        <v>248</v>
      </c>
      <c r="T404" s="63"/>
      <c r="U404" s="95" t="str">
        <f t="shared" si="14"/>
        <v>LADWP</v>
      </c>
      <c r="V404" s="95"/>
      <c r="W404" s="95" t="str">
        <f t="shared" si="15"/>
        <v>SCG</v>
      </c>
    </row>
    <row r="405" spans="1:23" ht="15" x14ac:dyDescent="0.25">
      <c r="A405" s="63">
        <v>95573</v>
      </c>
      <c r="B405" s="161" t="s">
        <v>268</v>
      </c>
      <c r="D405" s="159"/>
      <c r="E405" s="159"/>
      <c r="F405" s="63">
        <v>92203</v>
      </c>
      <c r="G405" s="63" t="s">
        <v>244</v>
      </c>
      <c r="H405" s="161"/>
      <c r="I405" s="159"/>
      <c r="N405" s="159"/>
      <c r="O405" s="93"/>
      <c r="Q405" s="63" t="s">
        <v>289</v>
      </c>
      <c r="R405" s="96">
        <v>90043</v>
      </c>
      <c r="S405" s="63" t="s">
        <v>248</v>
      </c>
      <c r="T405" s="63"/>
      <c r="U405" s="95" t="str">
        <f t="shared" si="14"/>
        <v>LADWP</v>
      </c>
      <c r="V405" s="95"/>
      <c r="W405" s="95" t="str">
        <f t="shared" si="15"/>
        <v>SCG</v>
      </c>
    </row>
    <row r="406" spans="1:23" ht="15" x14ac:dyDescent="0.25">
      <c r="A406" s="63">
        <v>95571</v>
      </c>
      <c r="B406" s="161" t="s">
        <v>268</v>
      </c>
      <c r="D406" s="159"/>
      <c r="E406" s="159"/>
      <c r="F406" s="63">
        <v>92210</v>
      </c>
      <c r="G406" s="63" t="s">
        <v>244</v>
      </c>
      <c r="H406" s="161"/>
      <c r="I406" s="159"/>
      <c r="N406" s="159"/>
      <c r="O406" s="93"/>
      <c r="Q406" s="63" t="s">
        <v>289</v>
      </c>
      <c r="R406" s="96">
        <v>90044</v>
      </c>
      <c r="S406" s="63" t="s">
        <v>248</v>
      </c>
      <c r="T406" s="63"/>
      <c r="U406" s="95" t="str">
        <f t="shared" si="14"/>
        <v>LADWP</v>
      </c>
      <c r="V406" s="95"/>
      <c r="W406" s="95" t="str">
        <f t="shared" si="15"/>
        <v>SCG</v>
      </c>
    </row>
    <row r="407" spans="1:23" ht="15" x14ac:dyDescent="0.25">
      <c r="A407" s="63">
        <v>95570</v>
      </c>
      <c r="B407" s="161" t="s">
        <v>268</v>
      </c>
      <c r="D407" s="159"/>
      <c r="E407" s="159"/>
      <c r="F407" s="63">
        <v>92211</v>
      </c>
      <c r="G407" s="63" t="s">
        <v>244</v>
      </c>
      <c r="H407" s="161"/>
      <c r="I407" s="159"/>
      <c r="N407" s="159"/>
      <c r="O407" s="93"/>
      <c r="Q407" s="63" t="s">
        <v>289</v>
      </c>
      <c r="R407" s="96">
        <v>90045</v>
      </c>
      <c r="S407" s="63" t="s">
        <v>248</v>
      </c>
      <c r="T407" s="63"/>
      <c r="U407" s="95" t="str">
        <f t="shared" si="14"/>
        <v>LADWP</v>
      </c>
      <c r="V407" s="95"/>
      <c r="W407" s="95" t="str">
        <f t="shared" si="15"/>
        <v>SCG</v>
      </c>
    </row>
    <row r="408" spans="1:23" ht="15" x14ac:dyDescent="0.25">
      <c r="A408" s="63">
        <v>95681</v>
      </c>
      <c r="B408" s="161" t="s">
        <v>268</v>
      </c>
      <c r="D408" s="159"/>
      <c r="E408" s="159"/>
      <c r="F408" s="63">
        <v>92220</v>
      </c>
      <c r="G408" s="63" t="s">
        <v>238</v>
      </c>
      <c r="H408" s="161"/>
      <c r="I408" s="159"/>
      <c r="N408" s="159"/>
      <c r="O408" s="93"/>
      <c r="Q408" s="63" t="s">
        <v>289</v>
      </c>
      <c r="R408" s="96">
        <v>90046</v>
      </c>
      <c r="S408" s="63" t="s">
        <v>248</v>
      </c>
      <c r="T408" s="63"/>
      <c r="U408" s="95" t="str">
        <f t="shared" si="14"/>
        <v>LADWP</v>
      </c>
      <c r="V408" s="95"/>
      <c r="W408" s="95" t="str">
        <f t="shared" si="15"/>
        <v>SCG</v>
      </c>
    </row>
    <row r="409" spans="1:23" ht="15" x14ac:dyDescent="0.25">
      <c r="A409" s="63">
        <v>95685</v>
      </c>
      <c r="B409" s="161" t="s">
        <v>268</v>
      </c>
      <c r="D409" s="159"/>
      <c r="E409" s="159"/>
      <c r="F409" s="63">
        <v>92222</v>
      </c>
      <c r="G409" s="63" t="s">
        <v>244</v>
      </c>
      <c r="H409" s="161"/>
      <c r="I409" s="159"/>
      <c r="N409" s="159"/>
      <c r="O409" s="93"/>
      <c r="Q409" s="63" t="s">
        <v>289</v>
      </c>
      <c r="R409" s="96">
        <v>90047</v>
      </c>
      <c r="S409" s="63" t="s">
        <v>248</v>
      </c>
      <c r="T409" s="63"/>
      <c r="U409" s="95" t="str">
        <f t="shared" si="14"/>
        <v>LADWP</v>
      </c>
      <c r="V409" s="95"/>
      <c r="W409" s="95" t="str">
        <f t="shared" si="15"/>
        <v>SCG</v>
      </c>
    </row>
    <row r="410" spans="1:23" ht="15" x14ac:dyDescent="0.25">
      <c r="A410" s="63">
        <v>95684</v>
      </c>
      <c r="B410" s="161" t="s">
        <v>268</v>
      </c>
      <c r="D410" s="159"/>
      <c r="E410" s="159"/>
      <c r="F410" s="63">
        <v>92225</v>
      </c>
      <c r="G410" s="63" t="s">
        <v>244</v>
      </c>
      <c r="H410" s="161"/>
      <c r="I410" s="159"/>
      <c r="N410" s="159"/>
      <c r="O410" s="93"/>
      <c r="Q410" s="63" t="s">
        <v>289</v>
      </c>
      <c r="R410" s="96">
        <v>90048</v>
      </c>
      <c r="S410" s="63" t="s">
        <v>248</v>
      </c>
      <c r="T410" s="63"/>
      <c r="U410" s="95" t="str">
        <f t="shared" si="14"/>
        <v>LADWP</v>
      </c>
      <c r="V410" s="95"/>
      <c r="W410" s="95" t="str">
        <f t="shared" si="15"/>
        <v>SCG</v>
      </c>
    </row>
    <row r="411" spans="1:23" ht="15" x14ac:dyDescent="0.25">
      <c r="A411" s="63">
        <v>95687</v>
      </c>
      <c r="B411" s="161" t="s">
        <v>268</v>
      </c>
      <c r="D411" s="159"/>
      <c r="E411" s="159"/>
      <c r="F411" s="63">
        <v>92227</v>
      </c>
      <c r="G411" s="63" t="s">
        <v>244</v>
      </c>
      <c r="H411" s="161"/>
      <c r="I411" s="159"/>
      <c r="N411" s="159"/>
      <c r="O411" s="93"/>
      <c r="Q411" s="63" t="s">
        <v>289</v>
      </c>
      <c r="R411" s="96">
        <v>90049</v>
      </c>
      <c r="S411" s="63" t="s">
        <v>248</v>
      </c>
      <c r="T411" s="63"/>
      <c r="U411" s="95" t="str">
        <f t="shared" si="14"/>
        <v>LADWP</v>
      </c>
      <c r="V411" s="95"/>
      <c r="W411" s="95" t="str">
        <f t="shared" si="15"/>
        <v>SCG</v>
      </c>
    </row>
    <row r="412" spans="1:23" ht="15" x14ac:dyDescent="0.25">
      <c r="A412" s="63">
        <v>95686</v>
      </c>
      <c r="B412" s="161" t="s">
        <v>268</v>
      </c>
      <c r="D412" s="159"/>
      <c r="E412" s="159"/>
      <c r="F412" s="63">
        <v>92231</v>
      </c>
      <c r="G412" s="63" t="s">
        <v>244</v>
      </c>
      <c r="H412" s="161"/>
      <c r="I412" s="159"/>
      <c r="N412" s="159"/>
      <c r="O412" s="93"/>
      <c r="Q412" s="63" t="s">
        <v>289</v>
      </c>
      <c r="R412" s="96">
        <v>90080</v>
      </c>
      <c r="S412" s="63" t="s">
        <v>248</v>
      </c>
      <c r="T412" s="63"/>
      <c r="U412" s="95" t="str">
        <f t="shared" si="14"/>
        <v>LADWP</v>
      </c>
      <c r="V412" s="95"/>
      <c r="W412" s="95" t="str">
        <f t="shared" si="15"/>
        <v>SCG</v>
      </c>
    </row>
    <row r="413" spans="1:23" ht="15" x14ac:dyDescent="0.25">
      <c r="A413" s="63">
        <v>95689</v>
      </c>
      <c r="B413" s="161" t="s">
        <v>268</v>
      </c>
      <c r="D413" s="159"/>
      <c r="E413" s="159"/>
      <c r="F413" s="63">
        <v>92232</v>
      </c>
      <c r="G413" s="63" t="s">
        <v>244</v>
      </c>
      <c r="H413" s="161"/>
      <c r="I413" s="159"/>
      <c r="N413" s="159"/>
      <c r="O413" s="93"/>
      <c r="Q413" s="63" t="s">
        <v>289</v>
      </c>
      <c r="R413" s="96">
        <v>90081</v>
      </c>
      <c r="S413" s="63" t="s">
        <v>248</v>
      </c>
      <c r="T413" s="63"/>
      <c r="U413" s="95" t="str">
        <f t="shared" si="14"/>
        <v>LADWP</v>
      </c>
      <c r="V413" s="95"/>
      <c r="W413" s="95" t="str">
        <f t="shared" si="15"/>
        <v>SCG</v>
      </c>
    </row>
    <row r="414" spans="1:23" ht="15" x14ac:dyDescent="0.25">
      <c r="A414" s="63">
        <v>95688</v>
      </c>
      <c r="B414" s="161" t="s">
        <v>268</v>
      </c>
      <c r="D414" s="159"/>
      <c r="E414" s="159"/>
      <c r="F414" s="63">
        <v>92233</v>
      </c>
      <c r="G414" s="63" t="s">
        <v>244</v>
      </c>
      <c r="H414" s="161"/>
      <c r="I414" s="159"/>
      <c r="N414" s="159"/>
      <c r="O414" s="93"/>
      <c r="Q414" s="63" t="s">
        <v>289</v>
      </c>
      <c r="R414" s="96">
        <v>91011</v>
      </c>
      <c r="S414" s="63" t="s">
        <v>248</v>
      </c>
      <c r="T414" s="63"/>
      <c r="U414" s="95" t="str">
        <f t="shared" si="14"/>
        <v>LADWP</v>
      </c>
      <c r="V414" s="95"/>
      <c r="W414" s="95" t="str">
        <f t="shared" si="15"/>
        <v>SCG</v>
      </c>
    </row>
    <row r="415" spans="1:23" ht="15" x14ac:dyDescent="0.25">
      <c r="A415" s="63">
        <v>93276</v>
      </c>
      <c r="B415" s="161" t="s">
        <v>268</v>
      </c>
      <c r="D415" s="159"/>
      <c r="E415" s="159"/>
      <c r="F415" s="63">
        <v>92236</v>
      </c>
      <c r="G415" s="63" t="s">
        <v>244</v>
      </c>
      <c r="H415" s="161"/>
      <c r="I415" s="159"/>
      <c r="N415" s="159"/>
      <c r="O415" s="93"/>
      <c r="Q415" s="63" t="s">
        <v>289</v>
      </c>
      <c r="R415" s="96">
        <v>91012</v>
      </c>
      <c r="S415" s="63" t="s">
        <v>248</v>
      </c>
      <c r="T415" s="63"/>
      <c r="U415" s="95" t="str">
        <f t="shared" si="14"/>
        <v>LADWP</v>
      </c>
      <c r="V415" s="95"/>
      <c r="W415" s="95" t="str">
        <f t="shared" si="15"/>
        <v>SCG</v>
      </c>
    </row>
    <row r="416" spans="1:23" ht="15" x14ac:dyDescent="0.25">
      <c r="A416" s="63">
        <v>93272</v>
      </c>
      <c r="B416" s="161" t="s">
        <v>268</v>
      </c>
      <c r="D416" s="159"/>
      <c r="E416" s="159"/>
      <c r="F416" s="63">
        <v>92239</v>
      </c>
      <c r="G416" s="63" t="s">
        <v>244</v>
      </c>
      <c r="H416" s="161"/>
      <c r="I416" s="159"/>
      <c r="N416" s="159"/>
      <c r="O416" s="93"/>
      <c r="Q416" s="63" t="s">
        <v>289</v>
      </c>
      <c r="R416" s="96">
        <v>91423</v>
      </c>
      <c r="S416" s="63" t="s">
        <v>248</v>
      </c>
      <c r="T416" s="63"/>
      <c r="U416" s="95" t="str">
        <f t="shared" si="14"/>
        <v>LADWP</v>
      </c>
      <c r="V416" s="95"/>
      <c r="W416" s="95" t="str">
        <f t="shared" si="15"/>
        <v>SCG</v>
      </c>
    </row>
    <row r="417" spans="1:23" ht="15" x14ac:dyDescent="0.25">
      <c r="A417" s="63">
        <v>96055</v>
      </c>
      <c r="B417" s="161" t="s">
        <v>268</v>
      </c>
      <c r="D417" s="159"/>
      <c r="E417" s="159"/>
      <c r="F417" s="63">
        <v>92240</v>
      </c>
      <c r="G417" s="63" t="s">
        <v>244</v>
      </c>
      <c r="H417" s="161"/>
      <c r="I417" s="159"/>
      <c r="N417" s="159"/>
      <c r="O417" s="93"/>
      <c r="Q417" s="63" t="s">
        <v>289</v>
      </c>
      <c r="R417" s="96">
        <v>90411</v>
      </c>
      <c r="S417" s="63" t="s">
        <v>248</v>
      </c>
      <c r="T417" s="63"/>
      <c r="U417" s="95" t="str">
        <f t="shared" si="14"/>
        <v>LADWP</v>
      </c>
      <c r="V417" s="95"/>
      <c r="W417" s="95" t="str">
        <f t="shared" si="15"/>
        <v>SCG</v>
      </c>
    </row>
    <row r="418" spans="1:23" ht="15" x14ac:dyDescent="0.25">
      <c r="A418" s="63">
        <v>96054</v>
      </c>
      <c r="B418" s="161" t="s">
        <v>268</v>
      </c>
      <c r="D418" s="159"/>
      <c r="E418" s="159"/>
      <c r="F418" s="63">
        <v>92241</v>
      </c>
      <c r="G418" s="63" t="s">
        <v>244</v>
      </c>
      <c r="H418" s="161"/>
      <c r="I418" s="159"/>
      <c r="N418" s="159"/>
      <c r="O418" s="93"/>
      <c r="Q418" s="63" t="s">
        <v>289</v>
      </c>
      <c r="R418" s="96">
        <v>90410</v>
      </c>
      <c r="S418" s="63" t="s">
        <v>248</v>
      </c>
      <c r="T418" s="63"/>
      <c r="U418" s="95" t="str">
        <f t="shared" si="14"/>
        <v>LADWP</v>
      </c>
      <c r="V418" s="95"/>
      <c r="W418" s="95" t="str">
        <f t="shared" si="15"/>
        <v>SCG</v>
      </c>
    </row>
    <row r="419" spans="1:23" ht="15" x14ac:dyDescent="0.25">
      <c r="A419" s="63">
        <v>96056</v>
      </c>
      <c r="B419" s="161" t="s">
        <v>268</v>
      </c>
      <c r="D419" s="159"/>
      <c r="E419" s="159"/>
      <c r="F419" s="63">
        <v>92243</v>
      </c>
      <c r="G419" s="63" t="s">
        <v>244</v>
      </c>
      <c r="H419" s="161"/>
      <c r="I419" s="159"/>
      <c r="N419" s="159"/>
      <c r="O419" s="93"/>
      <c r="Q419" s="63" t="s">
        <v>289</v>
      </c>
      <c r="R419" s="96">
        <v>91803</v>
      </c>
      <c r="S419" s="63" t="s">
        <v>248</v>
      </c>
      <c r="T419" s="63"/>
      <c r="U419" s="95" t="str">
        <f t="shared" si="14"/>
        <v>LADWP</v>
      </c>
      <c r="V419" s="95"/>
      <c r="W419" s="95" t="str">
        <f t="shared" si="15"/>
        <v>SCG</v>
      </c>
    </row>
    <row r="420" spans="1:23" ht="15" x14ac:dyDescent="0.25">
      <c r="A420" s="63">
        <v>96051</v>
      </c>
      <c r="B420" s="161" t="s">
        <v>268</v>
      </c>
      <c r="D420" s="159"/>
      <c r="E420" s="159"/>
      <c r="F420" s="63">
        <v>92244</v>
      </c>
      <c r="G420" s="63" t="s">
        <v>244</v>
      </c>
      <c r="H420" s="161"/>
      <c r="I420" s="159"/>
      <c r="N420" s="159"/>
      <c r="O420" s="93"/>
      <c r="Q420" s="63" t="s">
        <v>289</v>
      </c>
      <c r="R420" s="96">
        <v>91801</v>
      </c>
      <c r="S420" s="63" t="s">
        <v>248</v>
      </c>
      <c r="T420" s="63"/>
      <c r="U420" s="95" t="str">
        <f t="shared" si="14"/>
        <v>LADWP</v>
      </c>
      <c r="V420" s="95"/>
      <c r="W420" s="95" t="str">
        <f t="shared" si="15"/>
        <v>SCG</v>
      </c>
    </row>
    <row r="421" spans="1:23" ht="15" x14ac:dyDescent="0.25">
      <c r="A421" s="63">
        <v>96052</v>
      </c>
      <c r="B421" s="161" t="s">
        <v>268</v>
      </c>
      <c r="D421" s="159"/>
      <c r="E421" s="159"/>
      <c r="F421" s="63">
        <v>92247</v>
      </c>
      <c r="G421" s="63" t="s">
        <v>244</v>
      </c>
      <c r="H421" s="161"/>
      <c r="I421" s="159"/>
      <c r="N421" s="159"/>
      <c r="O421" s="93"/>
      <c r="Q421" s="63" t="s">
        <v>289</v>
      </c>
      <c r="R421" s="96">
        <v>91303</v>
      </c>
      <c r="S421" s="63" t="s">
        <v>248</v>
      </c>
      <c r="T421" s="63"/>
      <c r="U421" s="95" t="str">
        <f t="shared" si="14"/>
        <v>LADWP</v>
      </c>
      <c r="V421" s="95"/>
      <c r="W421" s="95" t="str">
        <f t="shared" si="15"/>
        <v>SCG</v>
      </c>
    </row>
    <row r="422" spans="1:23" ht="15" x14ac:dyDescent="0.25">
      <c r="A422" s="63">
        <v>96059</v>
      </c>
      <c r="B422" s="161" t="s">
        <v>268</v>
      </c>
      <c r="D422" s="159"/>
      <c r="E422" s="159"/>
      <c r="F422" s="63">
        <v>92248</v>
      </c>
      <c r="G422" s="63" t="s">
        <v>244</v>
      </c>
      <c r="H422" s="161"/>
      <c r="I422" s="159"/>
      <c r="N422" s="159"/>
      <c r="O422" s="93"/>
      <c r="Q422" s="63" t="s">
        <v>289</v>
      </c>
      <c r="R422" s="96">
        <v>91304</v>
      </c>
      <c r="S422" s="63" t="s">
        <v>248</v>
      </c>
      <c r="T422" s="63"/>
      <c r="U422" s="95" t="str">
        <f t="shared" si="14"/>
        <v>LADWP</v>
      </c>
      <c r="V422" s="95"/>
      <c r="W422" s="95" t="str">
        <f t="shared" si="15"/>
        <v>SCG</v>
      </c>
    </row>
    <row r="423" spans="1:23" ht="15" x14ac:dyDescent="0.25">
      <c r="A423" s="63">
        <v>96058</v>
      </c>
      <c r="B423" s="161" t="s">
        <v>268</v>
      </c>
      <c r="D423" s="159"/>
      <c r="E423" s="159"/>
      <c r="F423" s="63">
        <v>92249</v>
      </c>
      <c r="G423" s="63" t="s">
        <v>244</v>
      </c>
      <c r="H423" s="161"/>
      <c r="I423" s="159"/>
      <c r="N423" s="159"/>
      <c r="O423" s="93"/>
      <c r="Q423" s="63" t="s">
        <v>289</v>
      </c>
      <c r="R423" s="96">
        <v>91307</v>
      </c>
      <c r="S423" s="63" t="s">
        <v>248</v>
      </c>
      <c r="T423" s="63"/>
      <c r="U423" s="95" t="str">
        <f t="shared" si="14"/>
        <v>LADWP</v>
      </c>
      <c r="V423" s="95"/>
      <c r="W423" s="95" t="str">
        <f t="shared" si="15"/>
        <v>SCG</v>
      </c>
    </row>
    <row r="424" spans="1:23" ht="15" x14ac:dyDescent="0.25">
      <c r="A424" s="63">
        <v>94039</v>
      </c>
      <c r="B424" s="161" t="s">
        <v>268</v>
      </c>
      <c r="D424" s="159"/>
      <c r="E424" s="159"/>
      <c r="F424" s="63">
        <v>92250</v>
      </c>
      <c r="G424" s="63" t="s">
        <v>244</v>
      </c>
      <c r="H424" s="161"/>
      <c r="I424" s="159"/>
      <c r="N424" s="159"/>
      <c r="O424" s="93"/>
      <c r="Q424" s="63" t="s">
        <v>289</v>
      </c>
      <c r="R424" s="96">
        <v>91308</v>
      </c>
      <c r="S424" s="63" t="s">
        <v>248</v>
      </c>
      <c r="T424" s="63"/>
      <c r="U424" s="95" t="str">
        <f t="shared" si="14"/>
        <v>LADWP</v>
      </c>
      <c r="V424" s="95"/>
      <c r="W424" s="95" t="str">
        <f t="shared" si="15"/>
        <v>SCG</v>
      </c>
    </row>
    <row r="425" spans="1:23" ht="15" x14ac:dyDescent="0.25">
      <c r="A425" s="63">
        <v>95722</v>
      </c>
      <c r="B425" s="161" t="s">
        <v>268</v>
      </c>
      <c r="D425" s="159"/>
      <c r="E425" s="159"/>
      <c r="F425" s="63">
        <v>92251</v>
      </c>
      <c r="G425" s="63" t="s">
        <v>244</v>
      </c>
      <c r="H425" s="161"/>
      <c r="I425" s="159"/>
      <c r="N425" s="159"/>
      <c r="O425" s="93"/>
      <c r="Q425" s="63" t="s">
        <v>289</v>
      </c>
      <c r="R425" s="96">
        <v>90079</v>
      </c>
      <c r="S425" s="63" t="s">
        <v>248</v>
      </c>
      <c r="T425" s="63"/>
      <c r="U425" s="95" t="str">
        <f t="shared" si="14"/>
        <v>LADWP</v>
      </c>
      <c r="V425" s="95"/>
      <c r="W425" s="95" t="str">
        <f t="shared" si="15"/>
        <v>SCG</v>
      </c>
    </row>
    <row r="426" spans="1:23" ht="15" x14ac:dyDescent="0.25">
      <c r="A426" s="63">
        <v>95720</v>
      </c>
      <c r="B426" s="161" t="s">
        <v>268</v>
      </c>
      <c r="D426" s="159"/>
      <c r="E426" s="159"/>
      <c r="F426" s="63">
        <v>92252</v>
      </c>
      <c r="G426" s="63" t="s">
        <v>244</v>
      </c>
      <c r="H426" s="161"/>
      <c r="I426" s="159"/>
      <c r="N426" s="159"/>
      <c r="O426" s="93"/>
      <c r="Q426" s="63" t="s">
        <v>289</v>
      </c>
      <c r="R426" s="96">
        <v>90078</v>
      </c>
      <c r="S426" s="63" t="s">
        <v>248</v>
      </c>
      <c r="T426" s="63"/>
      <c r="U426" s="95" t="str">
        <f t="shared" si="14"/>
        <v>LADWP</v>
      </c>
      <c r="V426" s="95"/>
      <c r="W426" s="95" t="str">
        <f t="shared" si="15"/>
        <v>SCG</v>
      </c>
    </row>
    <row r="427" spans="1:23" ht="15" x14ac:dyDescent="0.25">
      <c r="A427" s="63">
        <v>95721</v>
      </c>
      <c r="B427" s="161" t="s">
        <v>268</v>
      </c>
      <c r="D427" s="159"/>
      <c r="E427" s="159"/>
      <c r="F427" s="63">
        <v>92253</v>
      </c>
      <c r="G427" s="63" t="s">
        <v>244</v>
      </c>
      <c r="H427" s="161"/>
      <c r="I427" s="159"/>
      <c r="N427" s="159"/>
      <c r="O427" s="93"/>
      <c r="Q427" s="63" t="s">
        <v>289</v>
      </c>
      <c r="R427" s="96">
        <v>90071</v>
      </c>
      <c r="S427" s="63" t="s">
        <v>248</v>
      </c>
      <c r="T427" s="63"/>
      <c r="U427" s="95" t="str">
        <f t="shared" si="14"/>
        <v>LADWP</v>
      </c>
      <c r="V427" s="95"/>
      <c r="W427" s="95" t="str">
        <f t="shared" si="15"/>
        <v>SCG</v>
      </c>
    </row>
    <row r="428" spans="1:23" ht="15" x14ac:dyDescent="0.25">
      <c r="A428" s="63">
        <v>95726</v>
      </c>
      <c r="B428" s="161" t="s">
        <v>268</v>
      </c>
      <c r="D428" s="159"/>
      <c r="E428" s="159"/>
      <c r="F428" s="63">
        <v>92254</v>
      </c>
      <c r="G428" s="63" t="s">
        <v>244</v>
      </c>
      <c r="H428" s="161"/>
      <c r="I428" s="159"/>
      <c r="N428" s="159"/>
      <c r="O428" s="93"/>
      <c r="Q428" s="63" t="s">
        <v>289</v>
      </c>
      <c r="R428" s="96">
        <v>90070</v>
      </c>
      <c r="S428" s="63" t="s">
        <v>248</v>
      </c>
      <c r="T428" s="63"/>
      <c r="U428" s="95" t="str">
        <f t="shared" si="14"/>
        <v>LADWP</v>
      </c>
      <c r="V428" s="95"/>
      <c r="W428" s="95" t="str">
        <f t="shared" si="15"/>
        <v>SCG</v>
      </c>
    </row>
    <row r="429" spans="1:23" ht="15" x14ac:dyDescent="0.25">
      <c r="A429" s="63">
        <v>93764</v>
      </c>
      <c r="B429" s="161" t="s">
        <v>268</v>
      </c>
      <c r="D429" s="159"/>
      <c r="E429" s="159"/>
      <c r="F429" s="63">
        <v>92257</v>
      </c>
      <c r="G429" s="63" t="s">
        <v>244</v>
      </c>
      <c r="H429" s="161"/>
      <c r="I429" s="159"/>
      <c r="N429" s="159"/>
      <c r="O429" s="93"/>
      <c r="Q429" s="63" t="s">
        <v>289</v>
      </c>
      <c r="R429" s="96">
        <v>90073</v>
      </c>
      <c r="S429" s="63" t="s">
        <v>248</v>
      </c>
      <c r="T429" s="63"/>
      <c r="U429" s="95" t="str">
        <f t="shared" si="14"/>
        <v>LADWP</v>
      </c>
      <c r="V429" s="95"/>
      <c r="W429" s="95" t="str">
        <f t="shared" si="15"/>
        <v>SCG</v>
      </c>
    </row>
    <row r="430" spans="1:23" ht="15" x14ac:dyDescent="0.25">
      <c r="A430" s="63">
        <v>93765</v>
      </c>
      <c r="B430" s="161" t="s">
        <v>268</v>
      </c>
      <c r="D430" s="159"/>
      <c r="E430" s="159"/>
      <c r="F430" s="63">
        <v>92259</v>
      </c>
      <c r="G430" s="63" t="s">
        <v>244</v>
      </c>
      <c r="H430" s="161"/>
      <c r="I430" s="159"/>
      <c r="N430" s="159"/>
      <c r="O430" s="93"/>
      <c r="Q430" s="63" t="s">
        <v>289</v>
      </c>
      <c r="R430" s="96">
        <v>90072</v>
      </c>
      <c r="S430" s="63" t="s">
        <v>248</v>
      </c>
      <c r="T430" s="63"/>
      <c r="U430" s="95" t="str">
        <f t="shared" si="14"/>
        <v>LADWP</v>
      </c>
      <c r="V430" s="95"/>
      <c r="W430" s="95" t="str">
        <f t="shared" si="15"/>
        <v>SCG</v>
      </c>
    </row>
    <row r="431" spans="1:23" ht="15" x14ac:dyDescent="0.25">
      <c r="A431" s="63">
        <v>93760</v>
      </c>
      <c r="B431" s="161" t="s">
        <v>268</v>
      </c>
      <c r="D431" s="159"/>
      <c r="E431" s="159"/>
      <c r="F431" s="63">
        <v>92262</v>
      </c>
      <c r="G431" s="63" t="s">
        <v>255</v>
      </c>
      <c r="H431" s="161"/>
      <c r="I431" s="159"/>
      <c r="N431" s="159"/>
      <c r="O431" s="93"/>
      <c r="Q431" s="63" t="s">
        <v>289</v>
      </c>
      <c r="R431" s="96">
        <v>90075</v>
      </c>
      <c r="S431" s="63" t="s">
        <v>248</v>
      </c>
      <c r="T431" s="63"/>
      <c r="U431" s="95" t="str">
        <f t="shared" si="14"/>
        <v>LADWP</v>
      </c>
      <c r="V431" s="95"/>
      <c r="W431" s="95" t="str">
        <f t="shared" si="15"/>
        <v>SCG</v>
      </c>
    </row>
    <row r="432" spans="1:23" ht="15" x14ac:dyDescent="0.25">
      <c r="A432" s="63">
        <v>93761</v>
      </c>
      <c r="B432" s="161" t="s">
        <v>268</v>
      </c>
      <c r="D432" s="159"/>
      <c r="E432" s="159"/>
      <c r="F432" s="63">
        <v>92264</v>
      </c>
      <c r="G432" s="63" t="s">
        <v>236</v>
      </c>
      <c r="H432" s="161"/>
      <c r="I432" s="159"/>
      <c r="N432" s="159"/>
      <c r="O432" s="93"/>
      <c r="Q432" s="63" t="s">
        <v>289</v>
      </c>
      <c r="R432" s="96">
        <v>90074</v>
      </c>
      <c r="S432" s="63" t="s">
        <v>248</v>
      </c>
      <c r="T432" s="63"/>
      <c r="U432" s="95" t="str">
        <f t="shared" si="14"/>
        <v>LADWP</v>
      </c>
      <c r="V432" s="95"/>
      <c r="W432" s="95" t="str">
        <f t="shared" si="15"/>
        <v>SCG</v>
      </c>
    </row>
    <row r="433" spans="1:23" ht="15" x14ac:dyDescent="0.25">
      <c r="A433" s="63">
        <v>95322</v>
      </c>
      <c r="B433" s="161" t="s">
        <v>268</v>
      </c>
      <c r="D433" s="159"/>
      <c r="E433" s="159"/>
      <c r="F433" s="63">
        <v>92266</v>
      </c>
      <c r="G433" s="63" t="s">
        <v>244</v>
      </c>
      <c r="H433" s="161"/>
      <c r="I433" s="159"/>
      <c r="N433" s="159"/>
      <c r="O433" s="93"/>
      <c r="Q433" s="63" t="s">
        <v>289</v>
      </c>
      <c r="R433" s="96">
        <v>90077</v>
      </c>
      <c r="S433" s="63" t="s">
        <v>248</v>
      </c>
      <c r="T433" s="63"/>
      <c r="U433" s="95" t="str">
        <f t="shared" si="14"/>
        <v>LADWP</v>
      </c>
      <c r="V433" s="95"/>
      <c r="W433" s="95" t="str">
        <f t="shared" si="15"/>
        <v>SCG</v>
      </c>
    </row>
    <row r="434" spans="1:23" ht="15" x14ac:dyDescent="0.25">
      <c r="A434" s="63">
        <v>95323</v>
      </c>
      <c r="B434" s="161" t="s">
        <v>268</v>
      </c>
      <c r="D434" s="159"/>
      <c r="E434" s="159"/>
      <c r="F434" s="63">
        <v>92270</v>
      </c>
      <c r="G434" s="63" t="s">
        <v>244</v>
      </c>
      <c r="H434" s="161"/>
      <c r="I434" s="159"/>
      <c r="N434" s="159"/>
      <c r="O434" s="93"/>
      <c r="Q434" s="63" t="s">
        <v>289</v>
      </c>
      <c r="R434" s="96">
        <v>90076</v>
      </c>
      <c r="S434" s="63" t="s">
        <v>248</v>
      </c>
      <c r="T434" s="63"/>
      <c r="U434" s="95" t="str">
        <f t="shared" si="14"/>
        <v>LADWP</v>
      </c>
      <c r="V434" s="95"/>
      <c r="W434" s="95" t="str">
        <f t="shared" si="15"/>
        <v>SCG</v>
      </c>
    </row>
    <row r="435" spans="1:23" ht="15" x14ac:dyDescent="0.25">
      <c r="A435" s="63">
        <v>95320</v>
      </c>
      <c r="B435" s="161" t="s">
        <v>268</v>
      </c>
      <c r="D435" s="159"/>
      <c r="E435" s="159"/>
      <c r="F435" s="63">
        <v>92273</v>
      </c>
      <c r="G435" s="63" t="s">
        <v>244</v>
      </c>
      <c r="H435" s="161"/>
      <c r="I435" s="159"/>
      <c r="N435" s="159"/>
      <c r="O435" s="93"/>
      <c r="Q435" s="63" t="s">
        <v>289</v>
      </c>
      <c r="R435" s="96">
        <v>93522</v>
      </c>
      <c r="S435" s="63" t="s">
        <v>248</v>
      </c>
      <c r="T435" s="63"/>
      <c r="U435" s="95" t="str">
        <f t="shared" ref="U435:U498" si="16">IF(S435= "Los Angeles Department of Water &amp; Power", "LADWP", IF(S435= "City of Glendale - (CA)", "Glendale", IF(S435="City &amp; County of San Francisco", "San Francisco", IF(S435="City of Anaheim - (CA)", "Anaheim", IF(S435="City of Burbank Water and Power", "Burbank", IF(S435="City of Palo Alto - (CA)", "Palo Alto", IF(S435= "City of Pasadena - (CA)", "Pasadena", IF(S435="City of Redding - (CA)", "Redding", IF(S435="City of Riverside - (CA)", "Riverside", IF(S435="City of Roseville - (CA)", "Roseville", IF(S435="City of Vernon", "Vernon", IF(S435="Imperial Irrigation District", "Imperial", IF(S435="Modesto Irrigation District", "Modesto", IF(S435="Sacramento Municipal Util Dist", "SMUD", IF(S435= "City of Santa Clara - (CA)", "Santa Clara", IF(S435 = "Turlock Irrigation District", "Turlock",  "Other"))))))))))))))))</f>
        <v>LADWP</v>
      </c>
      <c r="V435" s="95"/>
      <c r="W435" s="95" t="str">
        <f t="shared" ref="W435:W502" si="17">IF(U435 = "Other", " ", INDEX(B$4:C$29, MATCH(U435, C$4:C$29,0), 1) )</f>
        <v>SCG</v>
      </c>
    </row>
    <row r="436" spans="1:23" ht="15" x14ac:dyDescent="0.25">
      <c r="A436" s="63">
        <v>95204</v>
      </c>
      <c r="B436" s="161" t="s">
        <v>268</v>
      </c>
      <c r="D436" s="159"/>
      <c r="E436" s="159"/>
      <c r="F436" s="63">
        <v>92274</v>
      </c>
      <c r="G436" s="63" t="s">
        <v>236</v>
      </c>
      <c r="H436" s="161"/>
      <c r="I436" s="159"/>
      <c r="N436" s="159"/>
      <c r="O436" s="93"/>
      <c r="Q436" s="63" t="s">
        <v>289</v>
      </c>
      <c r="R436" s="96">
        <v>93526</v>
      </c>
      <c r="S436" s="63" t="s">
        <v>248</v>
      </c>
      <c r="T436" s="63"/>
      <c r="U436" s="95" t="str">
        <f t="shared" si="16"/>
        <v>LADWP</v>
      </c>
      <c r="V436" s="95"/>
      <c r="W436" s="95" t="str">
        <f t="shared" si="17"/>
        <v>SCG</v>
      </c>
    </row>
    <row r="437" spans="1:23" ht="15" x14ac:dyDescent="0.25">
      <c r="A437" s="63">
        <v>94649</v>
      </c>
      <c r="B437" s="161" t="s">
        <v>268</v>
      </c>
      <c r="D437" s="159"/>
      <c r="E437" s="159"/>
      <c r="F437" s="63">
        <v>92274</v>
      </c>
      <c r="G437" s="63" t="s">
        <v>244</v>
      </c>
      <c r="H437" s="161"/>
      <c r="I437" s="159"/>
      <c r="N437" s="159"/>
      <c r="O437" s="93"/>
      <c r="Q437" s="63" t="s">
        <v>289</v>
      </c>
      <c r="R437" s="96">
        <v>93527</v>
      </c>
      <c r="S437" s="63" t="s">
        <v>248</v>
      </c>
      <c r="T437" s="63"/>
      <c r="U437" s="95" t="str">
        <f t="shared" si="16"/>
        <v>LADWP</v>
      </c>
      <c r="V437" s="95"/>
      <c r="W437" s="95" t="str">
        <f t="shared" si="17"/>
        <v>SCG</v>
      </c>
    </row>
    <row r="438" spans="1:23" ht="15" x14ac:dyDescent="0.25">
      <c r="A438" s="63">
        <v>95115</v>
      </c>
      <c r="B438" s="161" t="s">
        <v>268</v>
      </c>
      <c r="D438" s="159"/>
      <c r="E438" s="159"/>
      <c r="F438" s="63">
        <v>92275</v>
      </c>
      <c r="G438" s="63" t="s">
        <v>244</v>
      </c>
      <c r="H438" s="161"/>
      <c r="I438" s="159"/>
      <c r="N438" s="159"/>
      <c r="O438" s="93"/>
      <c r="Q438" s="63" t="s">
        <v>289</v>
      </c>
      <c r="R438" s="96">
        <v>91021</v>
      </c>
      <c r="S438" s="63" t="s">
        <v>248</v>
      </c>
      <c r="T438" s="63"/>
      <c r="U438" s="95" t="str">
        <f t="shared" si="16"/>
        <v>LADWP</v>
      </c>
      <c r="V438" s="95"/>
      <c r="W438" s="95" t="str">
        <f t="shared" si="17"/>
        <v>SCG</v>
      </c>
    </row>
    <row r="439" spans="1:23" ht="15" x14ac:dyDescent="0.25">
      <c r="A439" s="63">
        <v>95117</v>
      </c>
      <c r="B439" s="161" t="s">
        <v>268</v>
      </c>
      <c r="D439" s="159"/>
      <c r="E439" s="159"/>
      <c r="F439" s="63">
        <v>92276</v>
      </c>
      <c r="G439" s="63" t="s">
        <v>244</v>
      </c>
      <c r="H439" s="161"/>
      <c r="I439" s="159"/>
      <c r="N439" s="159"/>
      <c r="O439" s="93"/>
      <c r="Q439" s="63" t="s">
        <v>289</v>
      </c>
      <c r="R439" s="96">
        <v>91020</v>
      </c>
      <c r="S439" s="63" t="s">
        <v>248</v>
      </c>
      <c r="T439" s="63"/>
      <c r="U439" s="95" t="str">
        <f t="shared" si="16"/>
        <v>LADWP</v>
      </c>
      <c r="V439" s="95"/>
      <c r="W439" s="95" t="str">
        <f t="shared" si="17"/>
        <v>SCG</v>
      </c>
    </row>
    <row r="440" spans="1:23" ht="15" x14ac:dyDescent="0.25">
      <c r="A440" s="63">
        <v>95116</v>
      </c>
      <c r="B440" s="161" t="s">
        <v>268</v>
      </c>
      <c r="D440" s="159"/>
      <c r="E440" s="159"/>
      <c r="F440" s="63">
        <v>92277</v>
      </c>
      <c r="G440" s="63" t="s">
        <v>244</v>
      </c>
      <c r="H440" s="161"/>
      <c r="I440" s="159"/>
      <c r="N440" s="159"/>
      <c r="O440" s="93"/>
      <c r="Q440" s="63" t="s">
        <v>289</v>
      </c>
      <c r="R440" s="96">
        <v>91608</v>
      </c>
      <c r="S440" s="63" t="s">
        <v>248</v>
      </c>
      <c r="T440" s="63"/>
      <c r="U440" s="95" t="str">
        <f t="shared" si="16"/>
        <v>LADWP</v>
      </c>
      <c r="V440" s="95"/>
      <c r="W440" s="95" t="str">
        <f t="shared" si="17"/>
        <v>SCG</v>
      </c>
    </row>
    <row r="441" spans="1:23" ht="15" x14ac:dyDescent="0.25">
      <c r="A441" s="63">
        <v>95111</v>
      </c>
      <c r="B441" s="161" t="s">
        <v>268</v>
      </c>
      <c r="D441" s="159"/>
      <c r="E441" s="159"/>
      <c r="F441" s="63">
        <v>92281</v>
      </c>
      <c r="G441" s="63" t="s">
        <v>244</v>
      </c>
      <c r="H441" s="161"/>
      <c r="I441" s="159"/>
      <c r="N441" s="159"/>
      <c r="O441" s="93"/>
      <c r="Q441" s="63" t="s">
        <v>289</v>
      </c>
      <c r="R441" s="96">
        <v>90813</v>
      </c>
      <c r="S441" s="63" t="s">
        <v>248</v>
      </c>
      <c r="T441" s="63"/>
      <c r="U441" s="95" t="str">
        <f t="shared" si="16"/>
        <v>LADWP</v>
      </c>
      <c r="V441" s="95"/>
      <c r="W441" s="95" t="str">
        <f t="shared" si="17"/>
        <v>SCG</v>
      </c>
    </row>
    <row r="442" spans="1:23" ht="15" x14ac:dyDescent="0.25">
      <c r="A442" s="63">
        <v>95110</v>
      </c>
      <c r="B442" s="161" t="s">
        <v>268</v>
      </c>
      <c r="D442" s="159"/>
      <c r="E442" s="159"/>
      <c r="F442" s="63">
        <v>92283</v>
      </c>
      <c r="G442" s="63" t="s">
        <v>244</v>
      </c>
      <c r="H442" s="161"/>
      <c r="I442" s="159"/>
      <c r="N442" s="159"/>
      <c r="O442" s="93"/>
      <c r="Q442" s="63" t="s">
        <v>289</v>
      </c>
      <c r="R442" s="96">
        <v>90810</v>
      </c>
      <c r="S442" s="63" t="s">
        <v>248</v>
      </c>
      <c r="T442" s="63"/>
      <c r="U442" s="95" t="str">
        <f t="shared" si="16"/>
        <v>LADWP</v>
      </c>
      <c r="V442" s="95"/>
      <c r="W442" s="95" t="str">
        <f t="shared" si="17"/>
        <v>SCG</v>
      </c>
    </row>
    <row r="443" spans="1:23" ht="15" x14ac:dyDescent="0.25">
      <c r="A443" s="63">
        <v>95113</v>
      </c>
      <c r="B443" s="161" t="s">
        <v>268</v>
      </c>
      <c r="D443" s="159"/>
      <c r="E443" s="159"/>
      <c r="F443" s="63">
        <v>92284</v>
      </c>
      <c r="G443" s="63" t="s">
        <v>244</v>
      </c>
      <c r="H443" s="161"/>
      <c r="I443" s="159"/>
      <c r="N443" s="159"/>
      <c r="O443" s="93"/>
      <c r="Q443" s="63" t="s">
        <v>289</v>
      </c>
      <c r="R443" s="96">
        <v>90189</v>
      </c>
      <c r="S443" s="63" t="s">
        <v>248</v>
      </c>
      <c r="T443" s="63"/>
      <c r="U443" s="95" t="str">
        <f t="shared" si="16"/>
        <v>LADWP</v>
      </c>
      <c r="V443" s="95"/>
      <c r="W443" s="95" t="str">
        <f t="shared" si="17"/>
        <v>SCG</v>
      </c>
    </row>
    <row r="444" spans="1:23" ht="15" x14ac:dyDescent="0.25">
      <c r="A444" s="63">
        <v>95112</v>
      </c>
      <c r="B444" s="161" t="s">
        <v>268</v>
      </c>
      <c r="D444" s="159"/>
      <c r="E444" s="159"/>
      <c r="F444" s="63">
        <v>92313</v>
      </c>
      <c r="G444" s="63" t="s">
        <v>240</v>
      </c>
      <c r="H444" s="161"/>
      <c r="I444" s="159"/>
      <c r="N444" s="159"/>
      <c r="O444" s="93"/>
      <c r="Q444" s="63" t="s">
        <v>289</v>
      </c>
      <c r="R444" s="96">
        <v>91331</v>
      </c>
      <c r="S444" s="63" t="s">
        <v>248</v>
      </c>
      <c r="T444" s="63"/>
      <c r="U444" s="95" t="str">
        <f t="shared" si="16"/>
        <v>LADWP</v>
      </c>
      <c r="V444" s="95"/>
      <c r="W444" s="95" t="str">
        <f t="shared" si="17"/>
        <v>SCG</v>
      </c>
    </row>
    <row r="445" spans="1:23" ht="15" x14ac:dyDescent="0.25">
      <c r="A445" s="63">
        <v>95119</v>
      </c>
      <c r="B445" s="161" t="s">
        <v>268</v>
      </c>
      <c r="D445" s="159"/>
      <c r="E445" s="159"/>
      <c r="F445" s="63">
        <v>92316</v>
      </c>
      <c r="G445" s="63" t="s">
        <v>240</v>
      </c>
      <c r="H445" s="161"/>
      <c r="I445" s="159"/>
      <c r="N445" s="159"/>
      <c r="O445" s="93"/>
      <c r="Q445" s="63" t="s">
        <v>289</v>
      </c>
      <c r="R445" s="96">
        <v>91330</v>
      </c>
      <c r="S445" s="63" t="s">
        <v>248</v>
      </c>
      <c r="T445" s="63"/>
      <c r="U445" s="95" t="str">
        <f t="shared" si="16"/>
        <v>LADWP</v>
      </c>
      <c r="V445" s="95"/>
      <c r="W445" s="95" t="str">
        <f t="shared" si="17"/>
        <v>SCG</v>
      </c>
    </row>
    <row r="446" spans="1:23" ht="15" x14ac:dyDescent="0.25">
      <c r="A446" s="63">
        <v>95118</v>
      </c>
      <c r="B446" s="161" t="s">
        <v>268</v>
      </c>
      <c r="D446" s="159"/>
      <c r="E446" s="159"/>
      <c r="F446" s="63">
        <v>92324</v>
      </c>
      <c r="G446" s="63" t="s">
        <v>240</v>
      </c>
      <c r="H446" s="161"/>
      <c r="I446" s="159"/>
      <c r="N446" s="159"/>
      <c r="O446" s="93"/>
      <c r="Q446" s="63" t="s">
        <v>289</v>
      </c>
      <c r="R446" s="96">
        <v>91333</v>
      </c>
      <c r="S446" s="63" t="s">
        <v>248</v>
      </c>
      <c r="T446" s="63"/>
      <c r="U446" s="95" t="str">
        <f t="shared" si="16"/>
        <v>LADWP</v>
      </c>
      <c r="V446" s="95"/>
      <c r="W446" s="95" t="str">
        <f t="shared" si="17"/>
        <v>SCG</v>
      </c>
    </row>
    <row r="447" spans="1:23" ht="15" x14ac:dyDescent="0.25">
      <c r="A447" s="63">
        <v>93514</v>
      </c>
      <c r="B447" s="161" t="s">
        <v>268</v>
      </c>
      <c r="D447" s="159"/>
      <c r="E447" s="159"/>
      <c r="F447" s="63">
        <v>92324</v>
      </c>
      <c r="G447" s="63" t="s">
        <v>255</v>
      </c>
      <c r="H447" s="161"/>
      <c r="I447" s="159"/>
      <c r="N447" s="159"/>
      <c r="O447" s="93"/>
      <c r="Q447" s="63" t="s">
        <v>289</v>
      </c>
      <c r="R447" s="96">
        <v>91335</v>
      </c>
      <c r="S447" s="63" t="s">
        <v>248</v>
      </c>
      <c r="T447" s="63"/>
      <c r="U447" s="95" t="str">
        <f t="shared" si="16"/>
        <v>LADWP</v>
      </c>
      <c r="V447" s="95"/>
      <c r="W447" s="95" t="str">
        <f t="shared" si="17"/>
        <v>SCG</v>
      </c>
    </row>
    <row r="448" spans="1:23" ht="15" x14ac:dyDescent="0.25">
      <c r="A448" s="63">
        <v>93513</v>
      </c>
      <c r="B448" s="161" t="s">
        <v>268</v>
      </c>
      <c r="D448" s="159"/>
      <c r="E448" s="159"/>
      <c r="F448" s="63">
        <v>92324</v>
      </c>
      <c r="G448" s="63" t="s">
        <v>267</v>
      </c>
      <c r="H448" s="161"/>
      <c r="I448" s="159"/>
      <c r="N448" s="159"/>
      <c r="O448" s="93"/>
      <c r="Q448" s="63" t="s">
        <v>289</v>
      </c>
      <c r="R448" s="96">
        <v>91334</v>
      </c>
      <c r="S448" s="63" t="s">
        <v>248</v>
      </c>
      <c r="T448" s="63"/>
      <c r="U448" s="95" t="str">
        <f t="shared" si="16"/>
        <v>LADWP</v>
      </c>
      <c r="V448" s="95"/>
      <c r="W448" s="95" t="str">
        <f t="shared" si="17"/>
        <v>SCG</v>
      </c>
    </row>
    <row r="449" spans="1:23" ht="15" x14ac:dyDescent="0.25">
      <c r="A449" s="63">
        <v>93518</v>
      </c>
      <c r="B449" s="161" t="s">
        <v>268</v>
      </c>
      <c r="D449" s="159"/>
      <c r="E449" s="159"/>
      <c r="F449" s="63">
        <v>92328</v>
      </c>
      <c r="G449" s="63" t="s">
        <v>266</v>
      </c>
      <c r="H449" s="161"/>
      <c r="I449" s="159"/>
      <c r="N449" s="159"/>
      <c r="O449" s="93"/>
      <c r="Q449" s="63" t="s">
        <v>289</v>
      </c>
      <c r="R449" s="96">
        <v>91337</v>
      </c>
      <c r="S449" s="63" t="s">
        <v>248</v>
      </c>
      <c r="T449" s="63"/>
      <c r="U449" s="95" t="str">
        <f t="shared" si="16"/>
        <v>LADWP</v>
      </c>
      <c r="V449" s="95"/>
      <c r="W449" s="95" t="str">
        <f t="shared" si="17"/>
        <v>SCG</v>
      </c>
    </row>
    <row r="450" spans="1:23" ht="15" x14ac:dyDescent="0.25">
      <c r="A450" s="63">
        <v>95228</v>
      </c>
      <c r="B450" s="161" t="s">
        <v>268</v>
      </c>
      <c r="D450" s="159"/>
      <c r="E450" s="159"/>
      <c r="F450" s="63">
        <v>92354</v>
      </c>
      <c r="G450" s="63" t="s">
        <v>240</v>
      </c>
      <c r="H450" s="161"/>
      <c r="I450" s="159"/>
      <c r="N450" s="159"/>
      <c r="O450" s="93"/>
      <c r="Q450" s="63" t="s">
        <v>289</v>
      </c>
      <c r="R450" s="96">
        <v>90026</v>
      </c>
      <c r="S450" s="63" t="s">
        <v>248</v>
      </c>
      <c r="T450" s="63"/>
      <c r="U450" s="95" t="str">
        <f t="shared" si="16"/>
        <v>LADWP</v>
      </c>
      <c r="V450" s="95"/>
      <c r="W450" s="95" t="str">
        <f t="shared" si="17"/>
        <v>SCG</v>
      </c>
    </row>
    <row r="451" spans="1:23" ht="15" x14ac:dyDescent="0.25">
      <c r="A451" s="63">
        <v>95220</v>
      </c>
      <c r="B451" s="161" t="s">
        <v>268</v>
      </c>
      <c r="D451" s="159"/>
      <c r="E451" s="159"/>
      <c r="F451" s="63">
        <v>92376</v>
      </c>
      <c r="G451" s="63" t="s">
        <v>240</v>
      </c>
      <c r="H451" s="161"/>
      <c r="I451" s="159"/>
      <c r="N451" s="159"/>
      <c r="O451" s="93"/>
      <c r="Q451" s="63" t="s">
        <v>289</v>
      </c>
      <c r="R451" s="96">
        <v>90027</v>
      </c>
      <c r="S451" s="63" t="s">
        <v>248</v>
      </c>
      <c r="T451" s="63"/>
      <c r="U451" s="95" t="str">
        <f t="shared" si="16"/>
        <v>LADWP</v>
      </c>
      <c r="V451" s="95"/>
      <c r="W451" s="95" t="str">
        <f t="shared" si="17"/>
        <v>SCG</v>
      </c>
    </row>
    <row r="452" spans="1:23" ht="15" x14ac:dyDescent="0.25">
      <c r="A452" s="63">
        <v>95054</v>
      </c>
      <c r="B452" s="161" t="s">
        <v>268</v>
      </c>
      <c r="D452" s="159"/>
      <c r="E452" s="159"/>
      <c r="F452" s="63">
        <v>92384</v>
      </c>
      <c r="G452" s="63" t="s">
        <v>266</v>
      </c>
      <c r="H452" s="161"/>
      <c r="I452" s="159"/>
      <c r="N452" s="159"/>
      <c r="O452" s="93"/>
      <c r="Q452" s="63" t="s">
        <v>289</v>
      </c>
      <c r="R452" s="96">
        <v>90024</v>
      </c>
      <c r="S452" s="63" t="s">
        <v>248</v>
      </c>
      <c r="T452" s="63"/>
      <c r="U452" s="95" t="str">
        <f t="shared" si="16"/>
        <v>LADWP</v>
      </c>
      <c r="V452" s="95"/>
      <c r="W452" s="95" t="str">
        <f t="shared" si="17"/>
        <v>SCG</v>
      </c>
    </row>
    <row r="453" spans="1:23" ht="15" x14ac:dyDescent="0.25">
      <c r="A453" s="63">
        <v>95050</v>
      </c>
      <c r="B453" s="161" t="s">
        <v>268</v>
      </c>
      <c r="D453" s="159"/>
      <c r="E453" s="159"/>
      <c r="F453" s="63">
        <v>92389</v>
      </c>
      <c r="G453" s="63" t="s">
        <v>266</v>
      </c>
      <c r="H453" s="161"/>
      <c r="I453" s="159"/>
      <c r="N453" s="159"/>
      <c r="O453" s="93"/>
      <c r="Q453" s="63" t="s">
        <v>289</v>
      </c>
      <c r="R453" s="96">
        <v>90025</v>
      </c>
      <c r="S453" s="63" t="s">
        <v>248</v>
      </c>
      <c r="T453" s="63"/>
      <c r="U453" s="95" t="str">
        <f t="shared" si="16"/>
        <v>LADWP</v>
      </c>
      <c r="V453" s="95"/>
      <c r="W453" s="95" t="str">
        <f t="shared" si="17"/>
        <v>SCG</v>
      </c>
    </row>
    <row r="454" spans="1:23" ht="15" x14ac:dyDescent="0.25">
      <c r="A454" s="63">
        <v>95051</v>
      </c>
      <c r="B454" s="161" t="s">
        <v>268</v>
      </c>
      <c r="D454" s="159"/>
      <c r="E454" s="159"/>
      <c r="F454" s="63">
        <v>92408</v>
      </c>
      <c r="G454" s="63" t="s">
        <v>240</v>
      </c>
      <c r="H454" s="161"/>
      <c r="I454" s="159"/>
      <c r="N454" s="159"/>
      <c r="O454" s="93"/>
      <c r="Q454" s="63" t="s">
        <v>289</v>
      </c>
      <c r="R454" s="96">
        <v>90023</v>
      </c>
      <c r="S454" s="63" t="s">
        <v>248</v>
      </c>
      <c r="T454" s="63"/>
      <c r="U454" s="95" t="str">
        <f t="shared" si="16"/>
        <v>LADWP</v>
      </c>
      <c r="V454" s="95"/>
      <c r="W454" s="95" t="str">
        <f t="shared" si="17"/>
        <v>SCG</v>
      </c>
    </row>
    <row r="455" spans="1:23" ht="15" x14ac:dyDescent="0.25">
      <c r="A455" s="63">
        <v>95296</v>
      </c>
      <c r="B455" s="161" t="s">
        <v>268</v>
      </c>
      <c r="D455" s="159"/>
      <c r="E455" s="159"/>
      <c r="F455" s="63">
        <v>92410</v>
      </c>
      <c r="G455" s="63" t="s">
        <v>240</v>
      </c>
      <c r="H455" s="161"/>
      <c r="I455" s="159"/>
      <c r="N455" s="159"/>
      <c r="O455" s="93"/>
      <c r="Q455" s="63" t="s">
        <v>289</v>
      </c>
      <c r="R455" s="96">
        <v>90020</v>
      </c>
      <c r="S455" s="63" t="s">
        <v>248</v>
      </c>
      <c r="T455" s="63"/>
      <c r="U455" s="95" t="str">
        <f t="shared" si="16"/>
        <v>LADWP</v>
      </c>
      <c r="V455" s="95"/>
      <c r="W455" s="95" t="str">
        <f t="shared" si="17"/>
        <v>SCG</v>
      </c>
    </row>
    <row r="456" spans="1:23" ht="15" x14ac:dyDescent="0.25">
      <c r="A456" s="63">
        <v>95297</v>
      </c>
      <c r="B456" s="161" t="s">
        <v>268</v>
      </c>
      <c r="D456" s="159"/>
      <c r="E456" s="159"/>
      <c r="F456" s="63">
        <v>92501</v>
      </c>
      <c r="G456" s="63" t="s">
        <v>240</v>
      </c>
      <c r="H456" s="161"/>
      <c r="I456" s="159"/>
      <c r="N456" s="159"/>
      <c r="O456" s="93"/>
      <c r="Q456" s="63" t="s">
        <v>289</v>
      </c>
      <c r="R456" s="96">
        <v>90021</v>
      </c>
      <c r="S456" s="63" t="s">
        <v>248</v>
      </c>
      <c r="T456" s="63"/>
      <c r="U456" s="95" t="str">
        <f t="shared" si="16"/>
        <v>LADWP</v>
      </c>
      <c r="V456" s="95"/>
      <c r="W456" s="95" t="str">
        <f t="shared" si="17"/>
        <v>SCG</v>
      </c>
    </row>
    <row r="457" spans="1:23" ht="15" x14ac:dyDescent="0.25">
      <c r="A457" s="63">
        <v>93306</v>
      </c>
      <c r="B457" s="161" t="s">
        <v>268</v>
      </c>
      <c r="D457" s="159"/>
      <c r="E457" s="159"/>
      <c r="F457" s="63">
        <v>92501</v>
      </c>
      <c r="G457" s="63" t="s">
        <v>255</v>
      </c>
      <c r="H457" s="161"/>
      <c r="I457" s="159"/>
      <c r="N457" s="159"/>
      <c r="O457" s="93"/>
      <c r="Q457" s="63" t="s">
        <v>289</v>
      </c>
      <c r="R457" s="96">
        <v>90029</v>
      </c>
      <c r="S457" s="63" t="s">
        <v>248</v>
      </c>
      <c r="T457" s="63"/>
      <c r="U457" s="95" t="str">
        <f t="shared" si="16"/>
        <v>LADWP</v>
      </c>
      <c r="V457" s="95"/>
      <c r="W457" s="95" t="str">
        <f t="shared" si="17"/>
        <v>SCG</v>
      </c>
    </row>
    <row r="458" spans="1:23" ht="15" x14ac:dyDescent="0.25">
      <c r="A458" s="63">
        <v>93307</v>
      </c>
      <c r="B458" s="161" t="s">
        <v>268</v>
      </c>
      <c r="D458" s="159"/>
      <c r="E458" s="159"/>
      <c r="F458" s="63">
        <v>92502</v>
      </c>
      <c r="G458" s="63" t="s">
        <v>255</v>
      </c>
      <c r="H458" s="161"/>
      <c r="I458" s="159"/>
      <c r="N458" s="159"/>
      <c r="O458" s="93"/>
      <c r="Q458" s="63" t="s">
        <v>289</v>
      </c>
      <c r="R458" s="96">
        <v>91105</v>
      </c>
      <c r="S458" s="63" t="s">
        <v>248</v>
      </c>
      <c r="T458" s="63"/>
      <c r="U458" s="95" t="str">
        <f t="shared" si="16"/>
        <v>LADWP</v>
      </c>
      <c r="V458" s="95"/>
      <c r="W458" s="95" t="str">
        <f t="shared" si="17"/>
        <v>SCG</v>
      </c>
    </row>
    <row r="459" spans="1:23" ht="15" x14ac:dyDescent="0.25">
      <c r="A459" s="63">
        <v>93304</v>
      </c>
      <c r="B459" s="161" t="s">
        <v>268</v>
      </c>
      <c r="D459" s="159"/>
      <c r="E459" s="159"/>
      <c r="F459" s="63">
        <v>92503</v>
      </c>
      <c r="G459" s="63" t="s">
        <v>241</v>
      </c>
      <c r="H459" s="161"/>
      <c r="I459" s="159"/>
      <c r="N459" s="159"/>
      <c r="O459" s="93"/>
      <c r="Q459" s="63" t="s">
        <v>289</v>
      </c>
      <c r="R459" s="96">
        <v>90275</v>
      </c>
      <c r="S459" s="63" t="s">
        <v>248</v>
      </c>
      <c r="T459" s="63"/>
      <c r="U459" s="95" t="str">
        <f t="shared" si="16"/>
        <v>LADWP</v>
      </c>
      <c r="V459" s="95"/>
      <c r="W459" s="95" t="str">
        <f t="shared" si="17"/>
        <v>SCG</v>
      </c>
    </row>
    <row r="460" spans="1:23" ht="15" x14ac:dyDescent="0.25">
      <c r="A460" s="63">
        <v>93305</v>
      </c>
      <c r="B460" s="161" t="s">
        <v>268</v>
      </c>
      <c r="D460" s="159"/>
      <c r="E460" s="159"/>
      <c r="F460" s="63">
        <v>92503</v>
      </c>
      <c r="G460" s="63" t="s">
        <v>241</v>
      </c>
      <c r="H460" s="161"/>
      <c r="I460" s="159"/>
      <c r="N460" s="159"/>
      <c r="O460" s="93"/>
      <c r="Q460" s="63" t="s">
        <v>289</v>
      </c>
      <c r="R460" s="96">
        <v>90272</v>
      </c>
      <c r="S460" s="63" t="s">
        <v>248</v>
      </c>
      <c r="T460" s="63"/>
      <c r="U460" s="95" t="str">
        <f t="shared" si="16"/>
        <v>LADWP</v>
      </c>
      <c r="V460" s="95"/>
      <c r="W460" s="95" t="str">
        <f t="shared" si="17"/>
        <v>SCG</v>
      </c>
    </row>
    <row r="461" spans="1:23" ht="15" x14ac:dyDescent="0.25">
      <c r="A461" s="63">
        <v>93302</v>
      </c>
      <c r="B461" s="161" t="s">
        <v>268</v>
      </c>
      <c r="D461" s="159"/>
      <c r="E461" s="159"/>
      <c r="F461" s="63">
        <v>92503</v>
      </c>
      <c r="G461" s="63" t="s">
        <v>255</v>
      </c>
      <c r="H461" s="161"/>
      <c r="I461" s="159"/>
      <c r="N461" s="159"/>
      <c r="O461" s="93"/>
      <c r="Q461" s="63" t="s">
        <v>289</v>
      </c>
      <c r="R461" s="96">
        <v>90734</v>
      </c>
      <c r="S461" s="63" t="s">
        <v>248</v>
      </c>
      <c r="T461" s="63"/>
      <c r="U461" s="95" t="str">
        <f t="shared" si="16"/>
        <v>LADWP</v>
      </c>
      <c r="V461" s="95"/>
      <c r="W461" s="95" t="str">
        <f t="shared" si="17"/>
        <v>SCG</v>
      </c>
    </row>
    <row r="462" spans="1:23" ht="15" x14ac:dyDescent="0.25">
      <c r="A462" s="63">
        <v>93301</v>
      </c>
      <c r="B462" s="161" t="s">
        <v>268</v>
      </c>
      <c r="D462" s="159"/>
      <c r="E462" s="159"/>
      <c r="F462" s="63">
        <v>92504</v>
      </c>
      <c r="G462" s="63" t="s">
        <v>255</v>
      </c>
      <c r="H462" s="161"/>
      <c r="I462" s="159"/>
      <c r="N462" s="159"/>
      <c r="O462" s="93"/>
      <c r="Q462" s="63" t="s">
        <v>289</v>
      </c>
      <c r="R462" s="96">
        <v>90732</v>
      </c>
      <c r="S462" s="63" t="s">
        <v>248</v>
      </c>
      <c r="T462" s="63"/>
      <c r="U462" s="95" t="str">
        <f t="shared" si="16"/>
        <v>LADWP</v>
      </c>
      <c r="V462" s="95"/>
      <c r="W462" s="95" t="str">
        <f t="shared" si="17"/>
        <v>SCG</v>
      </c>
    </row>
    <row r="463" spans="1:23" ht="15" x14ac:dyDescent="0.25">
      <c r="A463" s="63">
        <v>93308</v>
      </c>
      <c r="B463" s="161" t="s">
        <v>268</v>
      </c>
      <c r="D463" s="159"/>
      <c r="E463" s="159"/>
      <c r="F463" s="63">
        <v>92505</v>
      </c>
      <c r="G463" s="63" t="s">
        <v>255</v>
      </c>
      <c r="H463" s="161"/>
      <c r="I463" s="159"/>
      <c r="N463" s="159"/>
      <c r="O463" s="93"/>
      <c r="Q463" s="63" t="s">
        <v>289</v>
      </c>
      <c r="R463" s="96">
        <v>90733</v>
      </c>
      <c r="S463" s="63" t="s">
        <v>248</v>
      </c>
      <c r="T463" s="63"/>
      <c r="U463" s="95" t="str">
        <f t="shared" si="16"/>
        <v>LADWP</v>
      </c>
      <c r="V463" s="95"/>
      <c r="W463" s="95" t="str">
        <f t="shared" si="17"/>
        <v>SCG</v>
      </c>
    </row>
    <row r="464" spans="1:23" ht="15" x14ac:dyDescent="0.25">
      <c r="A464" s="63">
        <v>93309</v>
      </c>
      <c r="B464" s="161" t="s">
        <v>268</v>
      </c>
      <c r="D464" s="159"/>
      <c r="E464" s="159"/>
      <c r="F464" s="63">
        <v>92506</v>
      </c>
      <c r="G464" s="63" t="s">
        <v>255</v>
      </c>
      <c r="H464" s="161"/>
      <c r="I464" s="159"/>
      <c r="N464" s="159"/>
      <c r="O464" s="93"/>
      <c r="Q464" s="63" t="s">
        <v>289</v>
      </c>
      <c r="R464" s="96">
        <v>90731</v>
      </c>
      <c r="S464" s="63" t="s">
        <v>248</v>
      </c>
      <c r="T464" s="63"/>
      <c r="U464" s="95" t="str">
        <f t="shared" si="16"/>
        <v>LADWP</v>
      </c>
      <c r="V464" s="95"/>
      <c r="W464" s="95" t="str">
        <f t="shared" si="17"/>
        <v>SCG</v>
      </c>
    </row>
    <row r="465" spans="1:23" ht="15" x14ac:dyDescent="0.25">
      <c r="A465" s="63">
        <v>94534</v>
      </c>
      <c r="B465" s="161" t="s">
        <v>268</v>
      </c>
      <c r="D465" s="159"/>
      <c r="E465" s="159"/>
      <c r="F465" s="63">
        <v>92507</v>
      </c>
      <c r="G465" s="63" t="s">
        <v>240</v>
      </c>
      <c r="H465" s="161"/>
      <c r="I465" s="159"/>
      <c r="N465" s="159"/>
      <c r="O465" s="93"/>
      <c r="Q465" s="63" t="s">
        <v>289</v>
      </c>
      <c r="R465" s="96">
        <v>91426</v>
      </c>
      <c r="S465" s="63" t="s">
        <v>248</v>
      </c>
      <c r="T465" s="63"/>
      <c r="U465" s="95" t="str">
        <f t="shared" si="16"/>
        <v>LADWP</v>
      </c>
      <c r="V465" s="95"/>
      <c r="W465" s="95" t="str">
        <f t="shared" si="17"/>
        <v>SCG</v>
      </c>
    </row>
    <row r="466" spans="1:23" ht="15" x14ac:dyDescent="0.25">
      <c r="A466" s="63">
        <v>94536</v>
      </c>
      <c r="B466" s="161" t="s">
        <v>268</v>
      </c>
      <c r="D466" s="159"/>
      <c r="E466" s="159"/>
      <c r="F466" s="63">
        <v>92507</v>
      </c>
      <c r="G466" s="63" t="s">
        <v>255</v>
      </c>
      <c r="H466" s="161"/>
      <c r="I466" s="159"/>
      <c r="N466" s="159"/>
      <c r="O466" s="93"/>
      <c r="Q466" s="63" t="s">
        <v>289</v>
      </c>
      <c r="R466" s="96">
        <v>90231</v>
      </c>
      <c r="S466" s="63" t="s">
        <v>248</v>
      </c>
      <c r="T466" s="63"/>
      <c r="U466" s="95" t="str">
        <f t="shared" si="16"/>
        <v>LADWP</v>
      </c>
      <c r="V466" s="95"/>
      <c r="W466" s="95" t="str">
        <f t="shared" si="17"/>
        <v>SCG</v>
      </c>
    </row>
    <row r="467" spans="1:23" ht="15" x14ac:dyDescent="0.25">
      <c r="A467" s="63">
        <v>94537</v>
      </c>
      <c r="B467" s="161" t="s">
        <v>268</v>
      </c>
      <c r="D467" s="159"/>
      <c r="E467" s="159"/>
      <c r="F467" s="63">
        <v>92508</v>
      </c>
      <c r="G467" s="63" t="s">
        <v>255</v>
      </c>
      <c r="H467" s="161"/>
      <c r="I467" s="159"/>
      <c r="N467" s="159"/>
      <c r="O467" s="93"/>
      <c r="Q467" s="63" t="s">
        <v>289</v>
      </c>
      <c r="R467" s="96">
        <v>91409</v>
      </c>
      <c r="S467" s="63" t="s">
        <v>248</v>
      </c>
      <c r="T467" s="63"/>
      <c r="U467" s="95" t="str">
        <f t="shared" si="16"/>
        <v>LADWP</v>
      </c>
      <c r="V467" s="95"/>
      <c r="W467" s="95" t="str">
        <f t="shared" si="17"/>
        <v>SCG</v>
      </c>
    </row>
    <row r="468" spans="1:23" ht="15" x14ac:dyDescent="0.25">
      <c r="A468" s="63">
        <v>94530</v>
      </c>
      <c r="B468" s="161" t="s">
        <v>268</v>
      </c>
      <c r="D468" s="159"/>
      <c r="E468" s="159"/>
      <c r="F468" s="63">
        <v>92509</v>
      </c>
      <c r="G468" s="63" t="s">
        <v>255</v>
      </c>
      <c r="H468" s="161"/>
      <c r="I468" s="159"/>
      <c r="N468" s="159"/>
      <c r="O468" s="93"/>
      <c r="Q468" s="63" t="s">
        <v>289</v>
      </c>
      <c r="R468" s="96">
        <v>91406</v>
      </c>
      <c r="S468" s="63" t="s">
        <v>248</v>
      </c>
      <c r="T468" s="63"/>
      <c r="U468" s="95" t="str">
        <f t="shared" si="16"/>
        <v>LADWP</v>
      </c>
      <c r="V468" s="95"/>
      <c r="W468" s="95" t="str">
        <f t="shared" si="17"/>
        <v>SCG</v>
      </c>
    </row>
    <row r="469" spans="1:23" ht="15" x14ac:dyDescent="0.25">
      <c r="A469" s="63">
        <v>94533</v>
      </c>
      <c r="B469" s="161" t="s">
        <v>268</v>
      </c>
      <c r="D469" s="159"/>
      <c r="E469" s="159"/>
      <c r="F469" s="63">
        <v>92513</v>
      </c>
      <c r="G469" s="63" t="s">
        <v>255</v>
      </c>
      <c r="H469" s="161"/>
      <c r="I469" s="159"/>
      <c r="N469" s="159"/>
      <c r="O469" s="93"/>
      <c r="Q469" s="63" t="s">
        <v>289</v>
      </c>
      <c r="R469" s="96">
        <v>91405</v>
      </c>
      <c r="S469" s="63" t="s">
        <v>248</v>
      </c>
      <c r="T469" s="63"/>
      <c r="U469" s="95" t="str">
        <f t="shared" si="16"/>
        <v>LADWP</v>
      </c>
      <c r="V469" s="95"/>
      <c r="W469" s="95" t="str">
        <f t="shared" si="17"/>
        <v>SCG</v>
      </c>
    </row>
    <row r="470" spans="1:23" ht="15" x14ac:dyDescent="0.25">
      <c r="A470" s="63">
        <v>94538</v>
      </c>
      <c r="B470" s="161" t="s">
        <v>268</v>
      </c>
      <c r="D470" s="159"/>
      <c r="E470" s="159"/>
      <c r="F470" s="63">
        <v>92514</v>
      </c>
      <c r="G470" s="63" t="s">
        <v>255</v>
      </c>
      <c r="H470" s="161"/>
      <c r="I470" s="159"/>
      <c r="N470" s="159"/>
      <c r="O470" s="93"/>
      <c r="Q470" s="63" t="s">
        <v>289</v>
      </c>
      <c r="R470" s="96">
        <v>91404</v>
      </c>
      <c r="S470" s="63" t="s">
        <v>248</v>
      </c>
      <c r="T470" s="63"/>
      <c r="U470" s="95" t="str">
        <f t="shared" si="16"/>
        <v>LADWP</v>
      </c>
      <c r="V470" s="95"/>
      <c r="W470" s="95" t="str">
        <f t="shared" si="17"/>
        <v>SCG</v>
      </c>
    </row>
    <row r="471" spans="1:23" ht="15" x14ac:dyDescent="0.25">
      <c r="A471" s="63">
        <v>94539</v>
      </c>
      <c r="B471" s="161" t="s">
        <v>268</v>
      </c>
      <c r="D471" s="159"/>
      <c r="E471" s="159"/>
      <c r="F471" s="63">
        <v>92515</v>
      </c>
      <c r="G471" s="63" t="s">
        <v>255</v>
      </c>
      <c r="H471" s="161"/>
      <c r="I471" s="159"/>
      <c r="N471" s="159"/>
      <c r="O471" s="93"/>
      <c r="Q471" s="63" t="s">
        <v>289</v>
      </c>
      <c r="R471" s="96">
        <v>91403</v>
      </c>
      <c r="S471" s="63" t="s">
        <v>248</v>
      </c>
      <c r="T471" s="63"/>
      <c r="U471" s="95" t="str">
        <f t="shared" si="16"/>
        <v>LADWP</v>
      </c>
      <c r="V471" s="95"/>
      <c r="W471" s="95" t="str">
        <f t="shared" si="17"/>
        <v>SCG</v>
      </c>
    </row>
    <row r="472" spans="1:23" ht="15" x14ac:dyDescent="0.25">
      <c r="A472" s="63">
        <v>94904</v>
      </c>
      <c r="B472" s="161" t="s">
        <v>268</v>
      </c>
      <c r="D472" s="159"/>
      <c r="E472" s="159"/>
      <c r="F472" s="63">
        <v>92516</v>
      </c>
      <c r="G472" s="63" t="s">
        <v>255</v>
      </c>
      <c r="H472" s="161"/>
      <c r="I472" s="159"/>
      <c r="N472" s="159"/>
      <c r="O472" s="93"/>
      <c r="Q472" s="63" t="s">
        <v>289</v>
      </c>
      <c r="R472" s="96">
        <v>91402</v>
      </c>
      <c r="S472" s="63" t="s">
        <v>248</v>
      </c>
      <c r="T472" s="63"/>
      <c r="U472" s="95" t="str">
        <f t="shared" si="16"/>
        <v>LADWP</v>
      </c>
      <c r="V472" s="95"/>
      <c r="W472" s="95" t="str">
        <f t="shared" si="17"/>
        <v>SCG</v>
      </c>
    </row>
    <row r="473" spans="1:23" ht="15" x14ac:dyDescent="0.25">
      <c r="A473" s="63">
        <v>93786</v>
      </c>
      <c r="B473" s="161" t="s">
        <v>268</v>
      </c>
      <c r="D473" s="159"/>
      <c r="E473" s="159"/>
      <c r="F473" s="63">
        <v>92517</v>
      </c>
      <c r="G473" s="63" t="s">
        <v>255</v>
      </c>
      <c r="H473" s="161"/>
      <c r="I473" s="159"/>
      <c r="N473" s="159"/>
      <c r="O473" s="93"/>
      <c r="Q473" s="63" t="s">
        <v>289</v>
      </c>
      <c r="R473" s="96">
        <v>91401</v>
      </c>
      <c r="S473" s="63" t="s">
        <v>248</v>
      </c>
      <c r="T473" s="63"/>
      <c r="U473" s="95" t="str">
        <f t="shared" si="16"/>
        <v>LADWP</v>
      </c>
      <c r="V473" s="95"/>
      <c r="W473" s="95" t="str">
        <f t="shared" si="17"/>
        <v>SCG</v>
      </c>
    </row>
    <row r="474" spans="1:23" ht="15" x14ac:dyDescent="0.25">
      <c r="A474" s="63">
        <v>94927</v>
      </c>
      <c r="B474" s="161" t="s">
        <v>268</v>
      </c>
      <c r="D474" s="159"/>
      <c r="E474" s="159"/>
      <c r="F474" s="63">
        <v>92518</v>
      </c>
      <c r="G474" s="63" t="s">
        <v>267</v>
      </c>
      <c r="H474" s="161"/>
      <c r="I474" s="159"/>
      <c r="N474" s="159"/>
      <c r="O474" s="93"/>
      <c r="Q474" s="63" t="s">
        <v>289</v>
      </c>
      <c r="R474" s="96">
        <v>91367</v>
      </c>
      <c r="S474" s="63" t="s">
        <v>248</v>
      </c>
      <c r="T474" s="63"/>
      <c r="U474" s="95" t="str">
        <f t="shared" si="16"/>
        <v>LADWP</v>
      </c>
      <c r="V474" s="95"/>
      <c r="W474" s="95" t="str">
        <f t="shared" si="17"/>
        <v>SCG</v>
      </c>
    </row>
    <row r="475" spans="1:23" ht="15" x14ac:dyDescent="0.25">
      <c r="A475" s="63">
        <v>93434</v>
      </c>
      <c r="B475" s="161" t="s">
        <v>268</v>
      </c>
      <c r="D475" s="159"/>
      <c r="E475" s="159"/>
      <c r="F475" s="63">
        <v>92521</v>
      </c>
      <c r="G475" s="63" t="s">
        <v>255</v>
      </c>
      <c r="H475" s="161"/>
      <c r="I475" s="159"/>
      <c r="N475" s="159"/>
      <c r="O475" s="93"/>
      <c r="Q475" s="63" t="s">
        <v>289</v>
      </c>
      <c r="R475" s="96">
        <v>91364</v>
      </c>
      <c r="S475" s="63" t="s">
        <v>248</v>
      </c>
      <c r="T475" s="63"/>
      <c r="U475" s="95" t="str">
        <f t="shared" si="16"/>
        <v>LADWP</v>
      </c>
      <c r="V475" s="95"/>
      <c r="W475" s="95" t="str">
        <f t="shared" si="17"/>
        <v>SCG</v>
      </c>
    </row>
    <row r="476" spans="1:23" ht="15" x14ac:dyDescent="0.25">
      <c r="A476" s="63">
        <v>93437</v>
      </c>
      <c r="B476" s="161" t="s">
        <v>268</v>
      </c>
      <c r="D476" s="159"/>
      <c r="E476" s="159"/>
      <c r="F476" s="63">
        <v>92522</v>
      </c>
      <c r="G476" s="63" t="s">
        <v>255</v>
      </c>
      <c r="H476" s="161"/>
      <c r="I476" s="159"/>
      <c r="N476" s="159"/>
      <c r="O476" s="93"/>
      <c r="Q476" s="63" t="s">
        <v>289</v>
      </c>
      <c r="R476" s="96">
        <v>93628</v>
      </c>
      <c r="S476" s="63" t="s">
        <v>248</v>
      </c>
      <c r="T476" s="63"/>
      <c r="U476" s="95" t="str">
        <f t="shared" si="16"/>
        <v>LADWP</v>
      </c>
      <c r="V476" s="95"/>
      <c r="W476" s="95" t="str">
        <f t="shared" si="17"/>
        <v>SCG</v>
      </c>
    </row>
    <row r="477" spans="1:23" ht="15" x14ac:dyDescent="0.25">
      <c r="A477" s="63">
        <v>95979</v>
      </c>
      <c r="B477" s="161" t="s">
        <v>268</v>
      </c>
      <c r="D477" s="159"/>
      <c r="E477" s="159"/>
      <c r="F477" s="63">
        <v>92536</v>
      </c>
      <c r="G477" s="63" t="s">
        <v>236</v>
      </c>
      <c r="H477" s="161"/>
      <c r="I477" s="159"/>
      <c r="N477" s="159"/>
      <c r="O477" s="93"/>
      <c r="Q477" s="63" t="s">
        <v>289</v>
      </c>
      <c r="R477" s="96">
        <v>91618</v>
      </c>
      <c r="S477" s="63" t="s">
        <v>248</v>
      </c>
      <c r="T477" s="63"/>
      <c r="U477" s="95" t="str">
        <f t="shared" si="16"/>
        <v>LADWP</v>
      </c>
      <c r="V477" s="95"/>
      <c r="W477" s="95" t="str">
        <f t="shared" si="17"/>
        <v>SCG</v>
      </c>
    </row>
    <row r="478" spans="1:23" ht="15" x14ac:dyDescent="0.25">
      <c r="A478" s="63">
        <v>95978</v>
      </c>
      <c r="B478" s="161" t="s">
        <v>268</v>
      </c>
      <c r="D478" s="159"/>
      <c r="E478" s="159"/>
      <c r="F478" s="63">
        <v>92539</v>
      </c>
      <c r="G478" s="63" t="s">
        <v>236</v>
      </c>
      <c r="H478" s="161"/>
      <c r="I478" s="159"/>
      <c r="N478" s="159"/>
      <c r="O478" s="93"/>
      <c r="Q478" s="63" t="s">
        <v>289</v>
      </c>
      <c r="R478" s="96">
        <v>91616</v>
      </c>
      <c r="S478" s="63" t="s">
        <v>248</v>
      </c>
      <c r="T478" s="63"/>
      <c r="U478" s="95" t="str">
        <f t="shared" si="16"/>
        <v>LADWP</v>
      </c>
      <c r="V478" s="95"/>
      <c r="W478" s="95" t="str">
        <f t="shared" si="17"/>
        <v>SCG</v>
      </c>
    </row>
    <row r="479" spans="1:23" ht="15" x14ac:dyDescent="0.25">
      <c r="A479" s="63">
        <v>95977</v>
      </c>
      <c r="B479" s="161" t="s">
        <v>268</v>
      </c>
      <c r="D479" s="159"/>
      <c r="E479" s="159"/>
      <c r="F479" s="63">
        <v>92544</v>
      </c>
      <c r="G479" s="63" t="s">
        <v>236</v>
      </c>
      <c r="H479" s="161"/>
      <c r="I479" s="159"/>
      <c r="N479" s="159"/>
      <c r="O479" s="93"/>
      <c r="Q479" s="63" t="s">
        <v>289</v>
      </c>
      <c r="R479" s="96">
        <v>91617</v>
      </c>
      <c r="S479" s="63" t="s">
        <v>248</v>
      </c>
      <c r="T479" s="63"/>
      <c r="U479" s="95" t="str">
        <f t="shared" si="16"/>
        <v>LADWP</v>
      </c>
      <c r="V479" s="95"/>
      <c r="W479" s="95" t="str">
        <f t="shared" si="17"/>
        <v>SCG</v>
      </c>
    </row>
    <row r="480" spans="1:23" ht="15" x14ac:dyDescent="0.25">
      <c r="A480" s="63">
        <v>95976</v>
      </c>
      <c r="B480" s="161" t="s">
        <v>268</v>
      </c>
      <c r="D480" s="159"/>
      <c r="E480" s="159"/>
      <c r="F480" s="63">
        <v>92551</v>
      </c>
      <c r="G480" s="63" t="s">
        <v>267</v>
      </c>
      <c r="H480" s="161"/>
      <c r="I480" s="159"/>
      <c r="N480" s="159"/>
      <c r="O480" s="93"/>
      <c r="Q480" s="63" t="s">
        <v>289</v>
      </c>
      <c r="R480" s="96">
        <v>91614</v>
      </c>
      <c r="S480" s="63" t="s">
        <v>248</v>
      </c>
      <c r="T480" s="63"/>
      <c r="U480" s="95" t="str">
        <f t="shared" si="16"/>
        <v>LADWP</v>
      </c>
      <c r="V480" s="95"/>
      <c r="W480" s="95" t="str">
        <f t="shared" si="17"/>
        <v>SCG</v>
      </c>
    </row>
    <row r="481" spans="1:23" ht="15" x14ac:dyDescent="0.25">
      <c r="A481" s="63">
        <v>95975</v>
      </c>
      <c r="B481" s="161" t="s">
        <v>268</v>
      </c>
      <c r="D481" s="159"/>
      <c r="E481" s="159"/>
      <c r="F481" s="63">
        <v>92552</v>
      </c>
      <c r="G481" s="63" t="s">
        <v>267</v>
      </c>
      <c r="H481" s="161"/>
      <c r="I481" s="159"/>
      <c r="N481" s="159"/>
      <c r="O481" s="93"/>
      <c r="Q481" s="63" t="s">
        <v>289</v>
      </c>
      <c r="R481" s="96">
        <v>91615</v>
      </c>
      <c r="S481" s="63" t="s">
        <v>248</v>
      </c>
      <c r="T481" s="63"/>
      <c r="U481" s="95" t="str">
        <f t="shared" si="16"/>
        <v>LADWP</v>
      </c>
      <c r="V481" s="95"/>
      <c r="W481" s="95" t="str">
        <f t="shared" si="17"/>
        <v>SCG</v>
      </c>
    </row>
    <row r="482" spans="1:23" ht="15" x14ac:dyDescent="0.25">
      <c r="A482" s="63">
        <v>95974</v>
      </c>
      <c r="B482" s="161" t="s">
        <v>268</v>
      </c>
      <c r="D482" s="159"/>
      <c r="E482" s="159"/>
      <c r="F482" s="63">
        <v>92553</v>
      </c>
      <c r="G482" s="63" t="s">
        <v>255</v>
      </c>
      <c r="H482" s="161"/>
      <c r="I482" s="159"/>
      <c r="N482" s="159"/>
      <c r="O482" s="93"/>
      <c r="Q482" s="63" t="s">
        <v>289</v>
      </c>
      <c r="R482" s="96">
        <v>91612</v>
      </c>
      <c r="S482" s="63" t="s">
        <v>248</v>
      </c>
      <c r="T482" s="63"/>
      <c r="U482" s="95" t="str">
        <f t="shared" si="16"/>
        <v>LADWP</v>
      </c>
      <c r="V482" s="95"/>
      <c r="W482" s="95" t="str">
        <f t="shared" si="17"/>
        <v>SCG</v>
      </c>
    </row>
    <row r="483" spans="1:23" ht="15" x14ac:dyDescent="0.25">
      <c r="A483" s="63">
        <v>95973</v>
      </c>
      <c r="B483" s="161" t="s">
        <v>268</v>
      </c>
      <c r="D483" s="159"/>
      <c r="E483" s="159"/>
      <c r="F483" s="63">
        <v>92553</v>
      </c>
      <c r="G483" s="63" t="s">
        <v>267</v>
      </c>
      <c r="H483" s="161"/>
      <c r="I483" s="159"/>
      <c r="N483" s="159"/>
      <c r="O483" s="93"/>
      <c r="Q483" s="63" t="s">
        <v>289</v>
      </c>
      <c r="R483" s="96">
        <v>91610</v>
      </c>
      <c r="S483" s="63" t="s">
        <v>248</v>
      </c>
      <c r="T483" s="63"/>
      <c r="U483" s="95" t="str">
        <f t="shared" si="16"/>
        <v>LADWP</v>
      </c>
      <c r="V483" s="95"/>
      <c r="W483" s="95" t="str">
        <f t="shared" si="17"/>
        <v>SCG</v>
      </c>
    </row>
    <row r="484" spans="1:23" ht="15" x14ac:dyDescent="0.25">
      <c r="A484" s="63">
        <v>95972</v>
      </c>
      <c r="B484" s="161" t="s">
        <v>268</v>
      </c>
      <c r="D484" s="159"/>
      <c r="E484" s="159"/>
      <c r="F484" s="63">
        <v>92554</v>
      </c>
      <c r="G484" s="63" t="s">
        <v>267</v>
      </c>
      <c r="H484" s="161"/>
      <c r="I484" s="159"/>
      <c r="N484" s="159"/>
      <c r="O484" s="93"/>
      <c r="Q484" s="63" t="s">
        <v>289</v>
      </c>
      <c r="R484" s="96">
        <v>91611</v>
      </c>
      <c r="S484" s="63" t="s">
        <v>248</v>
      </c>
      <c r="T484" s="63"/>
      <c r="U484" s="95" t="str">
        <f t="shared" si="16"/>
        <v>LADWP</v>
      </c>
      <c r="V484" s="95"/>
      <c r="W484" s="95" t="str">
        <f t="shared" si="17"/>
        <v>SCG</v>
      </c>
    </row>
    <row r="485" spans="1:23" ht="15" x14ac:dyDescent="0.25">
      <c r="A485" s="63">
        <v>95971</v>
      </c>
      <c r="B485" s="161" t="s">
        <v>268</v>
      </c>
      <c r="D485" s="159"/>
      <c r="E485" s="159"/>
      <c r="F485" s="63">
        <v>92555</v>
      </c>
      <c r="G485" s="63" t="s">
        <v>267</v>
      </c>
      <c r="H485" s="161"/>
      <c r="I485" s="159"/>
      <c r="N485" s="159"/>
      <c r="O485" s="93"/>
      <c r="Q485" s="63" t="s">
        <v>289</v>
      </c>
      <c r="R485" s="96">
        <v>90032</v>
      </c>
      <c r="S485" s="63" t="s">
        <v>248</v>
      </c>
      <c r="T485" s="63"/>
      <c r="U485" s="95" t="str">
        <f t="shared" si="16"/>
        <v>LADWP</v>
      </c>
      <c r="V485" s="95"/>
      <c r="W485" s="95" t="str">
        <f t="shared" si="17"/>
        <v>SCG</v>
      </c>
    </row>
    <row r="486" spans="1:23" ht="15" x14ac:dyDescent="0.25">
      <c r="A486" s="63">
        <v>95970</v>
      </c>
      <c r="B486" s="161" t="s">
        <v>268</v>
      </c>
      <c r="D486" s="159"/>
      <c r="E486" s="159"/>
      <c r="F486" s="63">
        <v>92556</v>
      </c>
      <c r="G486" s="63" t="s">
        <v>267</v>
      </c>
      <c r="H486" s="161"/>
      <c r="I486" s="159"/>
      <c r="N486" s="159"/>
      <c r="O486" s="93"/>
      <c r="Q486" s="63" t="s">
        <v>289</v>
      </c>
      <c r="R486" s="96">
        <v>90038</v>
      </c>
      <c r="S486" s="63" t="s">
        <v>248</v>
      </c>
      <c r="T486" s="63"/>
      <c r="U486" s="95" t="str">
        <f t="shared" si="16"/>
        <v>LADWP</v>
      </c>
      <c r="V486" s="95"/>
      <c r="W486" s="95" t="str">
        <f t="shared" si="17"/>
        <v>SCG</v>
      </c>
    </row>
    <row r="487" spans="1:23" ht="15" x14ac:dyDescent="0.25">
      <c r="A487" s="63">
        <v>95164</v>
      </c>
      <c r="B487" s="161" t="s">
        <v>268</v>
      </c>
      <c r="D487" s="159"/>
      <c r="E487" s="159"/>
      <c r="F487" s="63">
        <v>92557</v>
      </c>
      <c r="G487" s="63" t="s">
        <v>255</v>
      </c>
      <c r="H487" s="161"/>
      <c r="I487" s="159"/>
      <c r="N487" s="159"/>
      <c r="O487" s="93"/>
      <c r="Q487" s="63" t="s">
        <v>289</v>
      </c>
      <c r="R487" s="96">
        <v>90063</v>
      </c>
      <c r="S487" s="63" t="s">
        <v>248</v>
      </c>
      <c r="T487" s="63"/>
      <c r="U487" s="95" t="str">
        <f t="shared" si="16"/>
        <v>LADWP</v>
      </c>
      <c r="V487" s="95"/>
      <c r="W487" s="95" t="str">
        <f t="shared" si="17"/>
        <v>SCG</v>
      </c>
    </row>
    <row r="488" spans="1:23" ht="15" x14ac:dyDescent="0.25">
      <c r="A488" s="63">
        <v>94124</v>
      </c>
      <c r="B488" s="161" t="s">
        <v>268</v>
      </c>
      <c r="D488" s="159"/>
      <c r="E488" s="159"/>
      <c r="F488" s="63">
        <v>92557</v>
      </c>
      <c r="G488" s="63" t="s">
        <v>267</v>
      </c>
      <c r="H488" s="161"/>
      <c r="I488" s="159"/>
      <c r="N488" s="159"/>
      <c r="O488" s="93"/>
      <c r="Q488" s="63" t="s">
        <v>289</v>
      </c>
      <c r="R488" s="96">
        <v>90057</v>
      </c>
      <c r="S488" s="63" t="s">
        <v>248</v>
      </c>
      <c r="T488" s="63"/>
      <c r="U488" s="95" t="str">
        <f t="shared" si="16"/>
        <v>LADWP</v>
      </c>
      <c r="V488" s="95"/>
      <c r="W488" s="95" t="str">
        <f t="shared" si="17"/>
        <v>SCG</v>
      </c>
    </row>
    <row r="489" spans="1:23" ht="15" x14ac:dyDescent="0.25">
      <c r="A489" s="63">
        <v>94128</v>
      </c>
      <c r="B489" s="161" t="s">
        <v>268</v>
      </c>
      <c r="D489" s="159"/>
      <c r="E489" s="159"/>
      <c r="F489" s="63">
        <v>92561</v>
      </c>
      <c r="G489" s="63" t="s">
        <v>236</v>
      </c>
      <c r="H489" s="161"/>
      <c r="I489" s="159"/>
      <c r="N489" s="159"/>
      <c r="O489" s="93"/>
      <c r="Q489" s="63" t="s">
        <v>289</v>
      </c>
      <c r="R489" s="96">
        <v>90056</v>
      </c>
      <c r="S489" s="63" t="s">
        <v>248</v>
      </c>
      <c r="T489" s="63"/>
      <c r="U489" s="95" t="str">
        <f t="shared" si="16"/>
        <v>LADWP</v>
      </c>
      <c r="V489" s="95"/>
      <c r="W489" s="95" t="str">
        <f t="shared" si="17"/>
        <v>SCG</v>
      </c>
    </row>
    <row r="490" spans="1:23" ht="15" x14ac:dyDescent="0.25">
      <c r="A490" s="63">
        <v>94901</v>
      </c>
      <c r="B490" s="161" t="s">
        <v>268</v>
      </c>
      <c r="D490" s="159"/>
      <c r="E490" s="159"/>
      <c r="F490" s="63">
        <v>92571</v>
      </c>
      <c r="G490" s="63" t="s">
        <v>267</v>
      </c>
      <c r="H490" s="161"/>
      <c r="I490" s="159"/>
      <c r="N490" s="159"/>
      <c r="O490" s="93"/>
      <c r="Q490" s="63" t="s">
        <v>289</v>
      </c>
      <c r="R490" s="96">
        <v>90055</v>
      </c>
      <c r="S490" s="63" t="s">
        <v>248</v>
      </c>
      <c r="T490" s="63"/>
      <c r="U490" s="95" t="str">
        <f t="shared" si="16"/>
        <v>LADWP</v>
      </c>
      <c r="V490" s="95"/>
      <c r="W490" s="95" t="str">
        <f t="shared" si="17"/>
        <v>SCG</v>
      </c>
    </row>
    <row r="491" spans="1:23" ht="15" x14ac:dyDescent="0.25">
      <c r="A491" s="63">
        <v>94903</v>
      </c>
      <c r="B491" s="161" t="s">
        <v>268</v>
      </c>
      <c r="D491" s="159"/>
      <c r="E491" s="159"/>
      <c r="F491" s="63">
        <v>92801</v>
      </c>
      <c r="G491" s="63" t="s">
        <v>235</v>
      </c>
      <c r="H491" s="161"/>
      <c r="I491" s="159"/>
      <c r="N491" s="159"/>
      <c r="O491" s="93"/>
      <c r="Q491" s="63" t="s">
        <v>289</v>
      </c>
      <c r="R491" s="96">
        <v>90054</v>
      </c>
      <c r="S491" s="63" t="s">
        <v>248</v>
      </c>
      <c r="T491" s="63"/>
      <c r="U491" s="95" t="str">
        <f t="shared" si="16"/>
        <v>LADWP</v>
      </c>
      <c r="V491" s="95"/>
      <c r="W491" s="95" t="str">
        <f t="shared" si="17"/>
        <v>SCG</v>
      </c>
    </row>
    <row r="492" spans="1:23" ht="15" x14ac:dyDescent="0.25">
      <c r="A492" s="63">
        <v>95656</v>
      </c>
      <c r="B492" s="161" t="s">
        <v>268</v>
      </c>
      <c r="D492" s="159"/>
      <c r="E492" s="159"/>
      <c r="F492" s="63">
        <v>92802</v>
      </c>
      <c r="G492" s="63" t="s">
        <v>235</v>
      </c>
      <c r="H492" s="161"/>
      <c r="I492" s="159"/>
      <c r="N492" s="159"/>
      <c r="O492" s="93"/>
      <c r="Q492" s="63" t="s">
        <v>289</v>
      </c>
      <c r="R492" s="96">
        <v>90053</v>
      </c>
      <c r="S492" s="63" t="s">
        <v>248</v>
      </c>
      <c r="T492" s="63"/>
      <c r="U492" s="95" t="str">
        <f t="shared" si="16"/>
        <v>LADWP</v>
      </c>
      <c r="V492" s="95"/>
      <c r="W492" s="95" t="str">
        <f t="shared" si="17"/>
        <v>SCG</v>
      </c>
    </row>
    <row r="493" spans="1:23" ht="15" x14ac:dyDescent="0.25">
      <c r="A493" s="63">
        <v>95654</v>
      </c>
      <c r="B493" s="161" t="s">
        <v>268</v>
      </c>
      <c r="D493" s="159"/>
      <c r="E493" s="159"/>
      <c r="F493" s="63">
        <v>92803</v>
      </c>
      <c r="G493" s="63" t="s">
        <v>235</v>
      </c>
      <c r="H493" s="161"/>
      <c r="I493" s="159"/>
      <c r="N493" s="159"/>
      <c r="O493" s="93"/>
      <c r="Q493" s="63" t="s">
        <v>289</v>
      </c>
      <c r="R493" s="96">
        <v>90052</v>
      </c>
      <c r="S493" s="63" t="s">
        <v>248</v>
      </c>
      <c r="T493" s="63"/>
      <c r="U493" s="95" t="str">
        <f t="shared" si="16"/>
        <v>LADWP</v>
      </c>
      <c r="V493" s="95"/>
      <c r="W493" s="95" t="str">
        <f t="shared" si="17"/>
        <v>SCG</v>
      </c>
    </row>
    <row r="494" spans="1:23" ht="15" x14ac:dyDescent="0.25">
      <c r="A494" s="63">
        <v>95653</v>
      </c>
      <c r="B494" s="161" t="s">
        <v>268</v>
      </c>
      <c r="D494" s="159"/>
      <c r="E494" s="159"/>
      <c r="F494" s="63">
        <v>92804</v>
      </c>
      <c r="G494" s="63" t="s">
        <v>235</v>
      </c>
      <c r="H494" s="161"/>
      <c r="I494" s="159"/>
      <c r="N494" s="159"/>
      <c r="O494" s="93"/>
      <c r="Q494" s="63" t="s">
        <v>289</v>
      </c>
      <c r="R494" s="96">
        <v>90059</v>
      </c>
      <c r="S494" s="63" t="s">
        <v>248</v>
      </c>
      <c r="T494" s="63"/>
      <c r="U494" s="95" t="str">
        <f t="shared" si="16"/>
        <v>LADWP</v>
      </c>
      <c r="V494" s="95"/>
      <c r="W494" s="95" t="str">
        <f t="shared" si="17"/>
        <v>SCG</v>
      </c>
    </row>
    <row r="495" spans="1:23" ht="15" x14ac:dyDescent="0.25">
      <c r="A495" s="63">
        <v>95650</v>
      </c>
      <c r="B495" s="161" t="s">
        <v>268</v>
      </c>
      <c r="D495" s="159"/>
      <c r="E495" s="159"/>
      <c r="F495" s="63">
        <v>92805</v>
      </c>
      <c r="G495" s="63" t="s">
        <v>235</v>
      </c>
      <c r="H495" s="161"/>
      <c r="I495" s="159"/>
      <c r="N495" s="159"/>
      <c r="O495" s="93"/>
      <c r="Q495" s="63" t="s">
        <v>289</v>
      </c>
      <c r="R495" s="96">
        <v>90058</v>
      </c>
      <c r="S495" s="63" t="s">
        <v>248</v>
      </c>
      <c r="T495" s="63"/>
      <c r="U495" s="95" t="str">
        <f t="shared" si="16"/>
        <v>LADWP</v>
      </c>
      <c r="V495" s="95"/>
      <c r="W495" s="95" t="str">
        <f t="shared" si="17"/>
        <v>SCG</v>
      </c>
    </row>
    <row r="496" spans="1:23" ht="15" x14ac:dyDescent="0.25">
      <c r="A496" s="63">
        <v>95651</v>
      </c>
      <c r="B496" s="161" t="s">
        <v>268</v>
      </c>
      <c r="D496" s="159"/>
      <c r="E496" s="159"/>
      <c r="F496" s="63">
        <v>92806</v>
      </c>
      <c r="G496" s="63" t="s">
        <v>235</v>
      </c>
      <c r="H496" s="161"/>
      <c r="I496" s="159"/>
      <c r="N496" s="159"/>
      <c r="O496" s="93"/>
      <c r="Q496" s="63" t="s">
        <v>289</v>
      </c>
      <c r="R496" s="96">
        <v>90745</v>
      </c>
      <c r="S496" s="63" t="s">
        <v>248</v>
      </c>
      <c r="T496" s="63"/>
      <c r="U496" s="95" t="str">
        <f t="shared" si="16"/>
        <v>LADWP</v>
      </c>
      <c r="V496" s="95"/>
      <c r="W496" s="95" t="str">
        <f t="shared" si="17"/>
        <v>SCG</v>
      </c>
    </row>
    <row r="497" spans="1:23" ht="15" x14ac:dyDescent="0.25">
      <c r="A497" s="63">
        <v>95659</v>
      </c>
      <c r="B497" s="161" t="s">
        <v>268</v>
      </c>
      <c r="D497" s="159"/>
      <c r="E497" s="159"/>
      <c r="F497" s="63">
        <v>92807</v>
      </c>
      <c r="G497" s="63" t="s">
        <v>235</v>
      </c>
      <c r="H497" s="161"/>
      <c r="I497" s="159"/>
      <c r="N497" s="159"/>
      <c r="O497" s="93"/>
      <c r="Q497" s="63" t="s">
        <v>289</v>
      </c>
      <c r="R497" s="96">
        <v>90744</v>
      </c>
      <c r="S497" s="63" t="s">
        <v>248</v>
      </c>
      <c r="T497" s="63"/>
      <c r="U497" s="95" t="str">
        <f t="shared" si="16"/>
        <v>LADWP</v>
      </c>
      <c r="V497" s="95"/>
      <c r="W497" s="95" t="str">
        <f t="shared" si="17"/>
        <v>SCG</v>
      </c>
    </row>
    <row r="498" spans="1:23" ht="15" x14ac:dyDescent="0.25">
      <c r="A498" s="63">
        <v>93388</v>
      </c>
      <c r="B498" s="161" t="s">
        <v>268</v>
      </c>
      <c r="D498" s="159"/>
      <c r="E498" s="159"/>
      <c r="F498" s="63">
        <v>92808</v>
      </c>
      <c r="G498" s="63" t="s">
        <v>235</v>
      </c>
      <c r="H498" s="161"/>
      <c r="I498" s="159"/>
      <c r="N498" s="159"/>
      <c r="O498" s="93"/>
      <c r="Q498" s="63" t="s">
        <v>289</v>
      </c>
      <c r="R498" s="96">
        <v>90748</v>
      </c>
      <c r="S498" s="63" t="s">
        <v>248</v>
      </c>
      <c r="T498" s="63"/>
      <c r="U498" s="95" t="str">
        <f t="shared" si="16"/>
        <v>LADWP</v>
      </c>
      <c r="V498" s="95"/>
      <c r="W498" s="95" t="str">
        <f t="shared" si="17"/>
        <v>SCG</v>
      </c>
    </row>
    <row r="499" spans="1:23" ht="15" x14ac:dyDescent="0.25">
      <c r="A499" s="63">
        <v>93389</v>
      </c>
      <c r="B499" s="161" t="s">
        <v>268</v>
      </c>
      <c r="D499" s="159"/>
      <c r="E499" s="159"/>
      <c r="F499" s="63">
        <v>92809</v>
      </c>
      <c r="G499" s="63" t="s">
        <v>235</v>
      </c>
      <c r="H499" s="161"/>
      <c r="I499" s="159"/>
      <c r="N499" s="159"/>
      <c r="O499" s="93"/>
      <c r="Q499" s="63" t="s">
        <v>289</v>
      </c>
      <c r="R499" s="96">
        <v>90501</v>
      </c>
      <c r="S499" s="63" t="s">
        <v>248</v>
      </c>
      <c r="T499" s="63"/>
      <c r="U499" s="95" t="str">
        <f t="shared" ref="U499:U502" si="18">IF(S499= "Los Angeles Department of Water &amp; Power", "LADWP", IF(S499= "City of Glendale - (CA)", "Glendale", IF(S499="City &amp; County of San Francisco", "San Francisco", IF(S499="City of Anaheim - (CA)", "Anaheim", IF(S499="City of Burbank Water and Power", "Burbank", IF(S499="City of Palo Alto - (CA)", "Palo Alto", IF(S499= "City of Pasadena - (CA)", "Pasadena", IF(S499="City of Redding - (CA)", "Redding", IF(S499="City of Riverside - (CA)", "Riverside", IF(S499="City of Roseville - (CA)", "Roseville", IF(S499="City of Vernon", "Vernon", IF(S499="Imperial Irrigation District", "Imperial", IF(S499="Modesto Irrigation District", "Modesto", IF(S499="Sacramento Municipal Util Dist", "SMUD", IF(S499= "City of Santa Clara - (CA)", "Santa Clara", IF(S499 = "Turlock Irrigation District", "Turlock",  "Other"))))))))))))))))</f>
        <v>LADWP</v>
      </c>
      <c r="V499" s="95"/>
      <c r="W499" s="95" t="str">
        <f t="shared" si="17"/>
        <v>SCG</v>
      </c>
    </row>
    <row r="500" spans="1:23" ht="15" x14ac:dyDescent="0.25">
      <c r="A500" s="63">
        <v>93386</v>
      </c>
      <c r="B500" s="161" t="s">
        <v>268</v>
      </c>
      <c r="D500" s="159"/>
      <c r="E500" s="159"/>
      <c r="F500" s="63">
        <v>92812</v>
      </c>
      <c r="G500" s="63" t="s">
        <v>235</v>
      </c>
      <c r="H500" s="161"/>
      <c r="I500" s="159"/>
      <c r="N500" s="159"/>
      <c r="O500" s="93"/>
      <c r="Q500" s="63" t="s">
        <v>289</v>
      </c>
      <c r="R500" s="96">
        <v>90502</v>
      </c>
      <c r="S500" s="63" t="s">
        <v>248</v>
      </c>
      <c r="T500" s="63"/>
      <c r="U500" s="95" t="str">
        <f t="shared" si="18"/>
        <v>LADWP</v>
      </c>
      <c r="V500" s="95"/>
      <c r="W500" s="95" t="str">
        <f t="shared" si="17"/>
        <v>SCG</v>
      </c>
    </row>
    <row r="501" spans="1:23" ht="15" x14ac:dyDescent="0.25">
      <c r="A501" s="63">
        <v>93384</v>
      </c>
      <c r="B501" s="161" t="s">
        <v>268</v>
      </c>
      <c r="D501" s="159"/>
      <c r="E501" s="159"/>
      <c r="F501" s="63">
        <v>92814</v>
      </c>
      <c r="G501" s="63" t="s">
        <v>235</v>
      </c>
      <c r="H501" s="161"/>
      <c r="I501" s="159"/>
      <c r="N501" s="159"/>
      <c r="O501" s="93"/>
      <c r="Q501" s="63" t="s">
        <v>289</v>
      </c>
      <c r="R501" s="96">
        <v>91495</v>
      </c>
      <c r="S501" s="63" t="s">
        <v>248</v>
      </c>
      <c r="T501" s="63"/>
      <c r="U501" s="95" t="str">
        <f t="shared" si="18"/>
        <v>LADWP</v>
      </c>
      <c r="V501" s="95"/>
      <c r="W501" s="95" t="str">
        <f t="shared" si="17"/>
        <v>SCG</v>
      </c>
    </row>
    <row r="502" spans="1:23" ht="15" x14ac:dyDescent="0.25">
      <c r="A502" s="63">
        <v>93383</v>
      </c>
      <c r="B502" s="161" t="s">
        <v>268</v>
      </c>
      <c r="D502" s="159"/>
      <c r="E502" s="159"/>
      <c r="F502" s="63">
        <v>92815</v>
      </c>
      <c r="G502" s="63" t="s">
        <v>235</v>
      </c>
      <c r="H502" s="161"/>
      <c r="I502" s="159"/>
      <c r="N502" s="159"/>
      <c r="O502" s="93"/>
      <c r="Q502" s="63" t="s">
        <v>289</v>
      </c>
      <c r="R502" s="96">
        <v>91496</v>
      </c>
      <c r="S502" s="63" t="s">
        <v>248</v>
      </c>
      <c r="T502" s="63"/>
      <c r="U502" s="95" t="str">
        <f t="shared" si="18"/>
        <v>LADWP</v>
      </c>
      <c r="V502" s="95"/>
      <c r="W502" s="95" t="str">
        <f t="shared" si="17"/>
        <v>SCG</v>
      </c>
    </row>
    <row r="503" spans="1:23" ht="15" x14ac:dyDescent="0.25">
      <c r="A503" s="63">
        <v>93380</v>
      </c>
      <c r="B503" s="161" t="s">
        <v>268</v>
      </c>
      <c r="D503" s="159"/>
      <c r="E503" s="159"/>
      <c r="F503" s="63">
        <v>92816</v>
      </c>
      <c r="G503" s="63" t="s">
        <v>235</v>
      </c>
      <c r="H503" s="161"/>
      <c r="I503" s="159"/>
      <c r="N503" s="159"/>
      <c r="O503" s="93"/>
      <c r="Q503" s="63" t="s">
        <v>289</v>
      </c>
      <c r="R503" s="96">
        <v>95333</v>
      </c>
      <c r="S503" s="63" t="s">
        <v>249</v>
      </c>
      <c r="T503" s="63"/>
      <c r="U503" s="95" t="str">
        <f t="shared" ref="U503:U564" si="19">IF(S503= "Los Angeles Department of Water and Power", "LADWP", IF(S503= "City of Glendale - (CA)", "Glendale", IF(S503="City and County of San Francisco", "San Francisco", IF(S503="City of Anaheim - (CA)", "Anaheim", IF(S503="City of Burbank Water and Power", "Burbank", IF(S503="City of Palo Alto - (CA)", "Palo Alto", IF(S503= "City of Pasadena - (CA)", "Pasadena", IF(S503="City of Redding - (CA)", "Redding", IF(S503="City of Riverside - (CA)", "Riverside", IF(S503="City of Roseville - (CA)", "Roseville", IF(S503="City of Vernon", "Vernon", IF(S503="Imperial Irrigation District", "Imperial", IF(S503="Modesto Irrigation District", "Modesto", IF(S503="Sacramento Municipal Utilities District", "SMUD", IF(S503= "Santa Clara - (CA)", "Santa Clara", IF(S503 = "Turlock Irrigation District", "Turlock",  "Other"))))))))))))))))</f>
        <v>Other</v>
      </c>
      <c r="V503" s="95"/>
      <c r="W503" s="95" t="str">
        <f t="shared" ref="W503:W516" si="20">INDEX(J$4:L$29,MATCH(S503,J$4:J$29,0),2)</f>
        <v>PGE</v>
      </c>
    </row>
    <row r="504" spans="1:23" ht="15" x14ac:dyDescent="0.25">
      <c r="A504" s="63">
        <v>95269</v>
      </c>
      <c r="B504" s="161" t="s">
        <v>268</v>
      </c>
      <c r="D504" s="159"/>
      <c r="E504" s="159"/>
      <c r="F504" s="63">
        <v>92817</v>
      </c>
      <c r="G504" s="63" t="s">
        <v>235</v>
      </c>
      <c r="H504" s="161"/>
      <c r="I504" s="159"/>
      <c r="N504" s="159"/>
      <c r="O504" s="93"/>
      <c r="Q504" s="63" t="s">
        <v>289</v>
      </c>
      <c r="R504" s="96">
        <v>95365</v>
      </c>
      <c r="S504" s="63" t="s">
        <v>249</v>
      </c>
      <c r="T504" s="63"/>
      <c r="U504" s="95" t="str">
        <f t="shared" si="19"/>
        <v>Other</v>
      </c>
      <c r="V504" s="95"/>
      <c r="W504" s="95" t="str">
        <f t="shared" si="20"/>
        <v>PGE</v>
      </c>
    </row>
    <row r="505" spans="1:23" ht="15" x14ac:dyDescent="0.25">
      <c r="A505" s="63">
        <v>95267</v>
      </c>
      <c r="B505" s="161" t="s">
        <v>268</v>
      </c>
      <c r="D505" s="159"/>
      <c r="E505" s="159"/>
      <c r="F505" s="63">
        <v>92825</v>
      </c>
      <c r="G505" s="63" t="s">
        <v>235</v>
      </c>
      <c r="H505" s="161"/>
      <c r="I505" s="159"/>
      <c r="N505" s="159"/>
      <c r="O505" s="93"/>
      <c r="Q505" s="63" t="s">
        <v>289</v>
      </c>
      <c r="R505" s="96">
        <v>95369</v>
      </c>
      <c r="S505" s="63" t="s">
        <v>249</v>
      </c>
      <c r="T505" s="63"/>
      <c r="U505" s="95" t="str">
        <f t="shared" si="19"/>
        <v>Other</v>
      </c>
      <c r="V505" s="95"/>
      <c r="W505" s="95" t="str">
        <f t="shared" si="20"/>
        <v>PGE</v>
      </c>
    </row>
    <row r="506" spans="1:23" ht="15" x14ac:dyDescent="0.25">
      <c r="A506" s="63">
        <v>95843</v>
      </c>
      <c r="B506" s="161" t="s">
        <v>268</v>
      </c>
      <c r="D506" s="159"/>
      <c r="E506" s="159"/>
      <c r="F506" s="63">
        <v>92831</v>
      </c>
      <c r="G506" s="63" t="s">
        <v>235</v>
      </c>
      <c r="H506" s="161"/>
      <c r="I506" s="159"/>
      <c r="N506" s="159"/>
      <c r="O506" s="93"/>
      <c r="Q506" s="63" t="s">
        <v>289</v>
      </c>
      <c r="R506" s="96">
        <v>95312</v>
      </c>
      <c r="S506" s="63" t="s">
        <v>249</v>
      </c>
      <c r="T506" s="63"/>
      <c r="U506" s="95" t="str">
        <f t="shared" si="19"/>
        <v>Other</v>
      </c>
      <c r="V506" s="95"/>
      <c r="W506" s="95" t="str">
        <f t="shared" si="20"/>
        <v>PGE</v>
      </c>
    </row>
    <row r="507" spans="1:23" ht="15" x14ac:dyDescent="0.25">
      <c r="A507" s="63">
        <v>94043</v>
      </c>
      <c r="B507" s="161" t="s">
        <v>268</v>
      </c>
      <c r="D507" s="159"/>
      <c r="E507" s="159"/>
      <c r="F507" s="63">
        <v>92832</v>
      </c>
      <c r="G507" s="63" t="s">
        <v>235</v>
      </c>
      <c r="H507" s="161"/>
      <c r="I507" s="159"/>
      <c r="N507" s="159"/>
      <c r="O507" s="93"/>
      <c r="Q507" s="63" t="s">
        <v>289</v>
      </c>
      <c r="R507" s="96">
        <v>95334</v>
      </c>
      <c r="S507" s="63" t="s">
        <v>249</v>
      </c>
      <c r="T507" s="63"/>
      <c r="U507" s="95" t="str">
        <f t="shared" si="19"/>
        <v>Other</v>
      </c>
      <c r="V507" s="95"/>
      <c r="W507" s="95" t="str">
        <f t="shared" si="20"/>
        <v>PGE</v>
      </c>
    </row>
    <row r="508" spans="1:23" ht="15" x14ac:dyDescent="0.25">
      <c r="A508" s="63">
        <v>93387</v>
      </c>
      <c r="B508" s="161" t="s">
        <v>268</v>
      </c>
      <c r="D508" s="159"/>
      <c r="E508" s="159"/>
      <c r="F508" s="63">
        <v>92833</v>
      </c>
      <c r="G508" s="63" t="s">
        <v>235</v>
      </c>
      <c r="H508" s="161"/>
      <c r="I508" s="159"/>
      <c r="N508" s="159"/>
      <c r="O508" s="93"/>
      <c r="Q508" s="63" t="s">
        <v>289</v>
      </c>
      <c r="R508" s="96">
        <v>95348</v>
      </c>
      <c r="S508" s="63" t="s">
        <v>249</v>
      </c>
      <c r="T508" s="63"/>
      <c r="U508" s="95" t="str">
        <f t="shared" si="19"/>
        <v>Other</v>
      </c>
      <c r="V508" s="95"/>
      <c r="W508" s="95" t="str">
        <f t="shared" si="20"/>
        <v>PGE</v>
      </c>
    </row>
    <row r="509" spans="1:23" ht="15" x14ac:dyDescent="0.25">
      <c r="A509" s="63">
        <v>93385</v>
      </c>
      <c r="B509" s="161" t="s">
        <v>268</v>
      </c>
      <c r="D509" s="159"/>
      <c r="E509" s="159"/>
      <c r="F509" s="63">
        <v>92840</v>
      </c>
      <c r="G509" s="63" t="s">
        <v>235</v>
      </c>
      <c r="H509" s="161"/>
      <c r="I509" s="159"/>
      <c r="N509" s="159"/>
      <c r="O509" s="93"/>
      <c r="Q509" s="63" t="s">
        <v>289</v>
      </c>
      <c r="R509" s="96">
        <v>95340</v>
      </c>
      <c r="S509" s="63" t="s">
        <v>249</v>
      </c>
      <c r="T509" s="63"/>
      <c r="U509" s="95" t="str">
        <f t="shared" si="19"/>
        <v>Other</v>
      </c>
      <c r="V509" s="95"/>
      <c r="W509" s="95" t="str">
        <f t="shared" si="20"/>
        <v>PGE</v>
      </c>
    </row>
    <row r="510" spans="1:23" ht="15" x14ac:dyDescent="0.25">
      <c r="A510" s="63">
        <v>93463</v>
      </c>
      <c r="B510" s="161" t="s">
        <v>268</v>
      </c>
      <c r="D510" s="159"/>
      <c r="E510" s="159"/>
      <c r="F510" s="63">
        <v>92841</v>
      </c>
      <c r="G510" s="63" t="s">
        <v>235</v>
      </c>
      <c r="H510" s="161"/>
      <c r="I510" s="159"/>
      <c r="N510" s="159"/>
      <c r="O510" s="93"/>
      <c r="Q510" s="63" t="s">
        <v>289</v>
      </c>
      <c r="R510" s="96">
        <v>95341</v>
      </c>
      <c r="S510" s="63" t="s">
        <v>249</v>
      </c>
      <c r="T510" s="63"/>
      <c r="U510" s="95" t="str">
        <f t="shared" si="19"/>
        <v>Other</v>
      </c>
      <c r="V510" s="95"/>
      <c r="W510" s="95" t="str">
        <f t="shared" si="20"/>
        <v>PGE</v>
      </c>
    </row>
    <row r="511" spans="1:23" ht="15" x14ac:dyDescent="0.25">
      <c r="A511" s="63">
        <v>93461</v>
      </c>
      <c r="B511" s="161" t="s">
        <v>268</v>
      </c>
      <c r="D511" s="159"/>
      <c r="E511" s="159"/>
      <c r="F511" s="63">
        <v>92850</v>
      </c>
      <c r="G511" s="63" t="s">
        <v>235</v>
      </c>
      <c r="H511" s="161"/>
      <c r="I511" s="159"/>
      <c r="N511" s="159"/>
      <c r="O511" s="93"/>
      <c r="Q511" s="63" t="s">
        <v>289</v>
      </c>
      <c r="R511" s="96">
        <v>95343</v>
      </c>
      <c r="S511" s="63" t="s">
        <v>249</v>
      </c>
      <c r="T511" s="63"/>
      <c r="U511" s="95" t="str">
        <f t="shared" si="19"/>
        <v>Other</v>
      </c>
      <c r="V511" s="95"/>
      <c r="W511" s="95" t="str">
        <f t="shared" si="20"/>
        <v>PGE</v>
      </c>
    </row>
    <row r="512" spans="1:23" ht="15" x14ac:dyDescent="0.25">
      <c r="A512" s="63">
        <v>93460</v>
      </c>
      <c r="B512" s="161" t="s">
        <v>268</v>
      </c>
      <c r="D512" s="159"/>
      <c r="E512" s="159"/>
      <c r="F512" s="63">
        <v>92860</v>
      </c>
      <c r="G512" s="63" t="s">
        <v>241</v>
      </c>
      <c r="H512" s="161"/>
      <c r="I512" s="159"/>
      <c r="N512" s="159"/>
      <c r="O512" s="93"/>
      <c r="Q512" s="63" t="s">
        <v>289</v>
      </c>
      <c r="R512" s="96">
        <v>95344</v>
      </c>
      <c r="S512" s="63" t="s">
        <v>249</v>
      </c>
      <c r="T512" s="63"/>
      <c r="U512" s="95" t="str">
        <f t="shared" si="19"/>
        <v>Other</v>
      </c>
      <c r="V512" s="95"/>
      <c r="W512" s="95" t="str">
        <f t="shared" si="20"/>
        <v>PGE</v>
      </c>
    </row>
    <row r="513" spans="1:23" ht="15" x14ac:dyDescent="0.25">
      <c r="A513" s="63">
        <v>93465</v>
      </c>
      <c r="B513" s="161" t="s">
        <v>268</v>
      </c>
      <c r="D513" s="159"/>
      <c r="E513" s="159"/>
      <c r="F513" s="63">
        <v>92860</v>
      </c>
      <c r="G513" s="63" t="s">
        <v>241</v>
      </c>
      <c r="H513" s="161"/>
      <c r="I513" s="159"/>
      <c r="N513" s="159"/>
      <c r="O513" s="93"/>
      <c r="Q513" s="63" t="s">
        <v>289</v>
      </c>
      <c r="R513" s="96">
        <v>95374</v>
      </c>
      <c r="S513" s="63" t="s">
        <v>249</v>
      </c>
      <c r="T513" s="63"/>
      <c r="U513" s="95" t="str">
        <f t="shared" si="19"/>
        <v>Other</v>
      </c>
      <c r="V513" s="95"/>
      <c r="W513" s="95" t="str">
        <f t="shared" si="20"/>
        <v>PGE</v>
      </c>
    </row>
    <row r="514" spans="1:23" ht="15" x14ac:dyDescent="0.25">
      <c r="A514" s="63">
        <v>93464</v>
      </c>
      <c r="B514" s="161" t="s">
        <v>268</v>
      </c>
      <c r="D514" s="159"/>
      <c r="E514" s="159"/>
      <c r="F514" s="63">
        <v>92860</v>
      </c>
      <c r="G514" s="63" t="s">
        <v>255</v>
      </c>
      <c r="H514" s="161"/>
      <c r="I514" s="159"/>
      <c r="N514" s="159"/>
      <c r="O514" s="93"/>
      <c r="Q514" s="63" t="s">
        <v>289</v>
      </c>
      <c r="R514" s="96">
        <v>95388</v>
      </c>
      <c r="S514" s="63" t="s">
        <v>249</v>
      </c>
      <c r="T514" s="63"/>
      <c r="U514" s="95" t="str">
        <f t="shared" si="19"/>
        <v>Other</v>
      </c>
      <c r="V514" s="95"/>
      <c r="W514" s="95" t="str">
        <f t="shared" si="20"/>
        <v>PGE</v>
      </c>
    </row>
    <row r="515" spans="1:23" ht="15" x14ac:dyDescent="0.25">
      <c r="A515" s="63">
        <v>95449</v>
      </c>
      <c r="B515" s="161" t="s">
        <v>268</v>
      </c>
      <c r="D515" s="159"/>
      <c r="E515" s="159"/>
      <c r="F515" s="63">
        <v>92865</v>
      </c>
      <c r="G515" s="63" t="s">
        <v>235</v>
      </c>
      <c r="H515" s="161"/>
      <c r="I515" s="159"/>
      <c r="N515" s="159"/>
      <c r="O515" s="93"/>
      <c r="Q515" s="63" t="s">
        <v>289</v>
      </c>
      <c r="R515" s="96">
        <v>95301</v>
      </c>
      <c r="S515" s="63" t="s">
        <v>249</v>
      </c>
      <c r="T515" s="63"/>
      <c r="U515" s="95" t="str">
        <f t="shared" si="19"/>
        <v>Other</v>
      </c>
      <c r="V515" s="95"/>
      <c r="W515" s="95" t="str">
        <f t="shared" si="20"/>
        <v>PGE</v>
      </c>
    </row>
    <row r="516" spans="1:23" ht="15" x14ac:dyDescent="0.25">
      <c r="A516" s="63">
        <v>95448</v>
      </c>
      <c r="B516" s="161" t="s">
        <v>268</v>
      </c>
      <c r="D516" s="159"/>
      <c r="E516" s="159"/>
      <c r="F516" s="63">
        <v>92867</v>
      </c>
      <c r="G516" s="63" t="s">
        <v>235</v>
      </c>
      <c r="H516" s="161"/>
      <c r="I516" s="159"/>
      <c r="N516" s="159"/>
      <c r="O516" s="93"/>
      <c r="Q516" s="63" t="s">
        <v>289</v>
      </c>
      <c r="R516" s="96">
        <v>95303</v>
      </c>
      <c r="S516" s="63" t="s">
        <v>249</v>
      </c>
      <c r="T516" s="63"/>
      <c r="U516" s="95" t="str">
        <f t="shared" si="19"/>
        <v>Other</v>
      </c>
      <c r="V516" s="95"/>
      <c r="W516" s="95" t="str">
        <f t="shared" si="20"/>
        <v>PGE</v>
      </c>
    </row>
    <row r="517" spans="1:23" ht="15" x14ac:dyDescent="0.25">
      <c r="A517" s="63">
        <v>95446</v>
      </c>
      <c r="B517" s="161" t="s">
        <v>268</v>
      </c>
      <c r="D517" s="159"/>
      <c r="E517" s="159"/>
      <c r="F517" s="63">
        <v>92868</v>
      </c>
      <c r="G517" s="63" t="s">
        <v>235</v>
      </c>
      <c r="H517" s="161"/>
      <c r="I517" s="159"/>
      <c r="N517" s="159"/>
      <c r="O517" s="93"/>
      <c r="Q517" s="63" t="s">
        <v>289</v>
      </c>
      <c r="R517" s="96">
        <v>95337</v>
      </c>
      <c r="S517" s="63" t="s">
        <v>250</v>
      </c>
      <c r="T517" s="63"/>
      <c r="U517" s="95" t="str">
        <f t="shared" si="19"/>
        <v>Modesto</v>
      </c>
      <c r="V517" s="95"/>
      <c r="W517" s="95" t="str">
        <f t="shared" ref="W517:W548" si="21">IF(U517 = "Other", " ", INDEX(B$4:C$29, MATCH(U517, C$4:C$29,0), 1) )</f>
        <v>PGE</v>
      </c>
    </row>
    <row r="518" spans="1:23" ht="15" x14ac:dyDescent="0.25">
      <c r="A518" s="63">
        <v>95445</v>
      </c>
      <c r="B518" s="161" t="s">
        <v>268</v>
      </c>
      <c r="D518" s="159"/>
      <c r="E518" s="159"/>
      <c r="F518" s="63">
        <v>92870</v>
      </c>
      <c r="G518" s="63" t="s">
        <v>235</v>
      </c>
      <c r="H518" s="161"/>
      <c r="I518" s="159"/>
      <c r="N518" s="159"/>
      <c r="O518" s="93"/>
      <c r="Q518" s="63" t="s">
        <v>289</v>
      </c>
      <c r="R518" s="96">
        <v>95326</v>
      </c>
      <c r="S518" s="63" t="s">
        <v>250</v>
      </c>
      <c r="T518" s="63"/>
      <c r="U518" s="95" t="str">
        <f t="shared" si="19"/>
        <v>Modesto</v>
      </c>
      <c r="V518" s="95"/>
      <c r="W518" s="95" t="str">
        <f t="shared" si="21"/>
        <v>PGE</v>
      </c>
    </row>
    <row r="519" spans="1:23" ht="15" x14ac:dyDescent="0.25">
      <c r="A519" s="63">
        <v>95444</v>
      </c>
      <c r="B519" s="161" t="s">
        <v>268</v>
      </c>
      <c r="D519" s="159"/>
      <c r="E519" s="159"/>
      <c r="F519" s="63">
        <v>92877</v>
      </c>
      <c r="G519" s="63" t="s">
        <v>241</v>
      </c>
      <c r="H519" s="161"/>
      <c r="I519" s="159"/>
      <c r="N519" s="159"/>
      <c r="O519" s="93"/>
      <c r="Q519" s="63" t="s">
        <v>289</v>
      </c>
      <c r="R519" s="96">
        <v>95361</v>
      </c>
      <c r="S519" s="63" t="s">
        <v>250</v>
      </c>
      <c r="T519" s="63"/>
      <c r="U519" s="95" t="str">
        <f t="shared" si="19"/>
        <v>Modesto</v>
      </c>
      <c r="V519" s="95"/>
      <c r="W519" s="95" t="str">
        <f t="shared" si="21"/>
        <v>PGE</v>
      </c>
    </row>
    <row r="520" spans="1:23" ht="15" x14ac:dyDescent="0.25">
      <c r="A520" s="63">
        <v>95443</v>
      </c>
      <c r="B520" s="161" t="s">
        <v>268</v>
      </c>
      <c r="D520" s="159"/>
      <c r="E520" s="159"/>
      <c r="F520" s="63">
        <v>92877</v>
      </c>
      <c r="G520" s="63" t="s">
        <v>241</v>
      </c>
      <c r="H520" s="161"/>
      <c r="I520" s="159"/>
      <c r="N520" s="159"/>
      <c r="O520" s="93"/>
      <c r="Q520" s="63" t="s">
        <v>289</v>
      </c>
      <c r="R520" s="96">
        <v>95366</v>
      </c>
      <c r="S520" s="63" t="s">
        <v>250</v>
      </c>
      <c r="T520" s="63"/>
      <c r="U520" s="95" t="str">
        <f t="shared" si="19"/>
        <v>Modesto</v>
      </c>
      <c r="V520" s="95"/>
      <c r="W520" s="95" t="str">
        <f t="shared" si="21"/>
        <v>PGE</v>
      </c>
    </row>
    <row r="521" spans="1:23" ht="15" x14ac:dyDescent="0.25">
      <c r="A521" s="63">
        <v>95442</v>
      </c>
      <c r="B521" s="161" t="s">
        <v>268</v>
      </c>
      <c r="D521" s="159"/>
      <c r="E521" s="159"/>
      <c r="F521" s="63">
        <v>92878</v>
      </c>
      <c r="G521" s="63" t="s">
        <v>241</v>
      </c>
      <c r="H521" s="161"/>
      <c r="I521" s="159"/>
      <c r="N521" s="159"/>
      <c r="O521" s="93"/>
      <c r="Q521" s="63" t="s">
        <v>289</v>
      </c>
      <c r="R521" s="96">
        <v>95367</v>
      </c>
      <c r="S521" s="63" t="s">
        <v>250</v>
      </c>
      <c r="T521" s="63"/>
      <c r="U521" s="95" t="str">
        <f t="shared" si="19"/>
        <v>Modesto</v>
      </c>
      <c r="V521" s="95"/>
      <c r="W521" s="95" t="str">
        <f t="shared" si="21"/>
        <v>PGE</v>
      </c>
    </row>
    <row r="522" spans="1:23" ht="15" x14ac:dyDescent="0.25">
      <c r="A522" s="63">
        <v>95441</v>
      </c>
      <c r="B522" s="161" t="s">
        <v>268</v>
      </c>
      <c r="D522" s="159"/>
      <c r="E522" s="159"/>
      <c r="F522" s="63">
        <v>92878</v>
      </c>
      <c r="G522" s="63" t="s">
        <v>241</v>
      </c>
      <c r="H522" s="161"/>
      <c r="I522" s="159"/>
      <c r="N522" s="159"/>
      <c r="O522" s="93"/>
      <c r="Q522" s="63" t="s">
        <v>289</v>
      </c>
      <c r="R522" s="96">
        <v>95368</v>
      </c>
      <c r="S522" s="63" t="s">
        <v>250</v>
      </c>
      <c r="T522" s="63"/>
      <c r="U522" s="95" t="str">
        <f t="shared" si="19"/>
        <v>Modesto</v>
      </c>
      <c r="V522" s="95"/>
      <c r="W522" s="95" t="str">
        <f t="shared" si="21"/>
        <v>PGE</v>
      </c>
    </row>
    <row r="523" spans="1:23" ht="15" x14ac:dyDescent="0.25">
      <c r="A523" s="63">
        <v>95404</v>
      </c>
      <c r="B523" s="161" t="s">
        <v>268</v>
      </c>
      <c r="D523" s="159"/>
      <c r="E523" s="159"/>
      <c r="F523" s="63">
        <v>92879</v>
      </c>
      <c r="G523" s="63" t="s">
        <v>241</v>
      </c>
      <c r="H523" s="161"/>
      <c r="I523" s="159"/>
      <c r="N523" s="159"/>
      <c r="O523" s="93"/>
      <c r="Q523" s="63" t="s">
        <v>289</v>
      </c>
      <c r="R523" s="96">
        <v>95319</v>
      </c>
      <c r="S523" s="63" t="s">
        <v>250</v>
      </c>
      <c r="T523" s="63"/>
      <c r="U523" s="95" t="str">
        <f t="shared" si="19"/>
        <v>Modesto</v>
      </c>
      <c r="V523" s="95"/>
      <c r="W523" s="95" t="str">
        <f t="shared" si="21"/>
        <v>PGE</v>
      </c>
    </row>
    <row r="524" spans="1:23" ht="15" x14ac:dyDescent="0.25">
      <c r="A524" s="63">
        <v>93268</v>
      </c>
      <c r="B524" s="161" t="s">
        <v>268</v>
      </c>
      <c r="D524" s="159"/>
      <c r="E524" s="159"/>
      <c r="F524" s="63">
        <v>92879</v>
      </c>
      <c r="G524" s="63" t="s">
        <v>241</v>
      </c>
      <c r="H524" s="161"/>
      <c r="I524" s="159"/>
      <c r="N524" s="159"/>
      <c r="O524" s="93"/>
      <c r="Q524" s="63" t="s">
        <v>289</v>
      </c>
      <c r="R524" s="96">
        <v>95336</v>
      </c>
      <c r="S524" s="63" t="s">
        <v>250</v>
      </c>
      <c r="T524" s="63"/>
      <c r="U524" s="95" t="str">
        <f t="shared" si="19"/>
        <v>Modesto</v>
      </c>
      <c r="V524" s="95"/>
      <c r="W524" s="95" t="str">
        <f t="shared" si="21"/>
        <v>PGE</v>
      </c>
    </row>
    <row r="525" spans="1:23" ht="15" x14ac:dyDescent="0.25">
      <c r="A525" s="63">
        <v>93266</v>
      </c>
      <c r="B525" s="161" t="s">
        <v>268</v>
      </c>
      <c r="D525" s="159"/>
      <c r="E525" s="159"/>
      <c r="F525" s="63">
        <v>92879</v>
      </c>
      <c r="G525" s="63" t="s">
        <v>255</v>
      </c>
      <c r="H525" s="161"/>
      <c r="I525" s="159"/>
      <c r="N525" s="159"/>
      <c r="O525" s="93"/>
      <c r="Q525" s="63" t="s">
        <v>289</v>
      </c>
      <c r="R525" s="96">
        <v>95323</v>
      </c>
      <c r="S525" s="63" t="s">
        <v>250</v>
      </c>
      <c r="T525" s="63"/>
      <c r="U525" s="95" t="str">
        <f t="shared" si="19"/>
        <v>Modesto</v>
      </c>
      <c r="V525" s="95"/>
      <c r="W525" s="95" t="str">
        <f t="shared" si="21"/>
        <v>PGE</v>
      </c>
    </row>
    <row r="526" spans="1:23" ht="15" x14ac:dyDescent="0.25">
      <c r="A526" s="63">
        <v>93263</v>
      </c>
      <c r="B526" s="161" t="s">
        <v>268</v>
      </c>
      <c r="D526" s="159"/>
      <c r="E526" s="159"/>
      <c r="F526" s="63">
        <v>92880</v>
      </c>
      <c r="G526" s="63" t="s">
        <v>241</v>
      </c>
      <c r="H526" s="161"/>
      <c r="I526" s="159"/>
      <c r="N526" s="159"/>
      <c r="O526" s="93"/>
      <c r="Q526" s="63" t="s">
        <v>289</v>
      </c>
      <c r="R526" s="96">
        <v>95320</v>
      </c>
      <c r="S526" s="63" t="s">
        <v>250</v>
      </c>
      <c r="T526" s="63"/>
      <c r="U526" s="95" t="str">
        <f t="shared" si="19"/>
        <v>Modesto</v>
      </c>
      <c r="V526" s="95"/>
      <c r="W526" s="95" t="str">
        <f t="shared" si="21"/>
        <v>PGE</v>
      </c>
    </row>
    <row r="527" spans="1:23" ht="15" x14ac:dyDescent="0.25">
      <c r="A527" s="63">
        <v>93262</v>
      </c>
      <c r="B527" s="161" t="s">
        <v>268</v>
      </c>
      <c r="D527" s="159"/>
      <c r="E527" s="159"/>
      <c r="F527" s="63">
        <v>92880</v>
      </c>
      <c r="G527" s="63" t="s">
        <v>241</v>
      </c>
      <c r="H527" s="161"/>
      <c r="I527" s="159"/>
      <c r="N527" s="159"/>
      <c r="O527" s="93"/>
      <c r="Q527" s="63" t="s">
        <v>289</v>
      </c>
      <c r="R527" s="96">
        <v>95228</v>
      </c>
      <c r="S527" s="63" t="s">
        <v>250</v>
      </c>
      <c r="T527" s="63"/>
      <c r="U527" s="95" t="str">
        <f t="shared" si="19"/>
        <v>Modesto</v>
      </c>
      <c r="V527" s="95"/>
      <c r="W527" s="95" t="str">
        <f t="shared" si="21"/>
        <v>PGE</v>
      </c>
    </row>
    <row r="528" spans="1:23" ht="15" x14ac:dyDescent="0.25">
      <c r="A528" s="63">
        <v>96161</v>
      </c>
      <c r="B528" s="161" t="s">
        <v>268</v>
      </c>
      <c r="D528" s="159"/>
      <c r="E528" s="159"/>
      <c r="F528" s="63">
        <v>92881</v>
      </c>
      <c r="G528" s="63" t="s">
        <v>241</v>
      </c>
      <c r="H528" s="161"/>
      <c r="I528" s="159"/>
      <c r="N528" s="159"/>
      <c r="O528" s="93"/>
      <c r="Q528" s="63" t="s">
        <v>289</v>
      </c>
      <c r="R528" s="96">
        <v>95386</v>
      </c>
      <c r="S528" s="63" t="s">
        <v>250</v>
      </c>
      <c r="T528" s="63"/>
      <c r="U528" s="95" t="str">
        <f t="shared" si="19"/>
        <v>Modesto</v>
      </c>
      <c r="V528" s="95"/>
      <c r="W528" s="95" t="str">
        <f t="shared" si="21"/>
        <v>PGE</v>
      </c>
    </row>
    <row r="529" spans="1:23" ht="15" x14ac:dyDescent="0.25">
      <c r="A529" s="63">
        <v>96162</v>
      </c>
      <c r="B529" s="161" t="s">
        <v>268</v>
      </c>
      <c r="D529" s="159"/>
      <c r="E529" s="159"/>
      <c r="F529" s="63">
        <v>92881</v>
      </c>
      <c r="G529" s="63" t="s">
        <v>241</v>
      </c>
      <c r="H529" s="161"/>
      <c r="I529" s="159"/>
      <c r="N529" s="159"/>
      <c r="O529" s="93"/>
      <c r="Q529" s="63" t="s">
        <v>289</v>
      </c>
      <c r="R529" s="96">
        <v>95236</v>
      </c>
      <c r="S529" s="63" t="s">
        <v>250</v>
      </c>
      <c r="T529" s="63"/>
      <c r="U529" s="95" t="str">
        <f t="shared" si="19"/>
        <v>Modesto</v>
      </c>
      <c r="V529" s="95"/>
      <c r="W529" s="95" t="str">
        <f t="shared" si="21"/>
        <v>PGE</v>
      </c>
    </row>
    <row r="530" spans="1:23" ht="15" x14ac:dyDescent="0.25">
      <c r="A530" s="63">
        <v>93650</v>
      </c>
      <c r="B530" s="161" t="s">
        <v>268</v>
      </c>
      <c r="D530" s="159"/>
      <c r="E530" s="159"/>
      <c r="F530" s="63">
        <v>92882</v>
      </c>
      <c r="G530" s="63" t="s">
        <v>241</v>
      </c>
      <c r="H530" s="161"/>
      <c r="I530" s="159"/>
      <c r="N530" s="159"/>
      <c r="O530" s="93"/>
      <c r="Q530" s="63" t="s">
        <v>289</v>
      </c>
      <c r="R530" s="96">
        <v>95230</v>
      </c>
      <c r="S530" s="63" t="s">
        <v>250</v>
      </c>
      <c r="T530" s="63"/>
      <c r="U530" s="95" t="str">
        <f t="shared" si="19"/>
        <v>Modesto</v>
      </c>
      <c r="V530" s="95"/>
      <c r="W530" s="95" t="str">
        <f t="shared" si="21"/>
        <v>PGE</v>
      </c>
    </row>
    <row r="531" spans="1:23" ht="15" x14ac:dyDescent="0.25">
      <c r="A531" s="63">
        <v>93651</v>
      </c>
      <c r="B531" s="161" t="s">
        <v>268</v>
      </c>
      <c r="D531" s="159"/>
      <c r="E531" s="159"/>
      <c r="F531" s="63">
        <v>92882</v>
      </c>
      <c r="G531" s="63" t="s">
        <v>241</v>
      </c>
      <c r="H531" s="161"/>
      <c r="I531" s="159"/>
      <c r="N531" s="159"/>
      <c r="O531" s="93"/>
      <c r="Q531" s="63" t="s">
        <v>289</v>
      </c>
      <c r="R531" s="96">
        <v>95215</v>
      </c>
      <c r="S531" s="63" t="s">
        <v>250</v>
      </c>
      <c r="T531" s="63"/>
      <c r="U531" s="95" t="str">
        <f t="shared" si="19"/>
        <v>Modesto</v>
      </c>
      <c r="V531" s="95"/>
      <c r="W531" s="95" t="str">
        <f t="shared" si="21"/>
        <v>PGE</v>
      </c>
    </row>
    <row r="532" spans="1:23" ht="15" x14ac:dyDescent="0.25">
      <c r="A532" s="63">
        <v>93652</v>
      </c>
      <c r="B532" s="161" t="s">
        <v>268</v>
      </c>
      <c r="D532" s="159"/>
      <c r="E532" s="159"/>
      <c r="F532" s="63">
        <v>92883</v>
      </c>
      <c r="G532" s="63" t="s">
        <v>241</v>
      </c>
      <c r="H532" s="161"/>
      <c r="I532" s="159"/>
      <c r="N532" s="159"/>
      <c r="O532" s="93"/>
      <c r="Q532" s="63" t="s">
        <v>289</v>
      </c>
      <c r="R532" s="96">
        <v>95329</v>
      </c>
      <c r="S532" s="63" t="s">
        <v>250</v>
      </c>
      <c r="T532" s="63"/>
      <c r="U532" s="95" t="str">
        <f t="shared" si="19"/>
        <v>Modesto</v>
      </c>
      <c r="V532" s="95"/>
      <c r="W532" s="95" t="str">
        <f t="shared" si="21"/>
        <v>PGE</v>
      </c>
    </row>
    <row r="533" spans="1:23" ht="15" x14ac:dyDescent="0.25">
      <c r="A533" s="63">
        <v>93653</v>
      </c>
      <c r="B533" s="161" t="s">
        <v>268</v>
      </c>
      <c r="D533" s="159"/>
      <c r="E533" s="159"/>
      <c r="F533" s="63">
        <v>92883</v>
      </c>
      <c r="G533" s="63" t="s">
        <v>241</v>
      </c>
      <c r="H533" s="161"/>
      <c r="I533" s="159"/>
      <c r="N533" s="159"/>
      <c r="O533" s="93"/>
      <c r="Q533" s="63" t="s">
        <v>289</v>
      </c>
      <c r="R533" s="96">
        <v>95327</v>
      </c>
      <c r="S533" s="63" t="s">
        <v>250</v>
      </c>
      <c r="T533" s="63"/>
      <c r="U533" s="95" t="str">
        <f t="shared" si="19"/>
        <v>Modesto</v>
      </c>
      <c r="V533" s="95"/>
      <c r="W533" s="95" t="str">
        <f t="shared" si="21"/>
        <v>PGE</v>
      </c>
    </row>
    <row r="534" spans="1:23" ht="15" x14ac:dyDescent="0.25">
      <c r="A534" s="63">
        <v>93654</v>
      </c>
      <c r="B534" s="161" t="s">
        <v>268</v>
      </c>
      <c r="D534" s="159"/>
      <c r="E534" s="159"/>
      <c r="F534" s="63">
        <v>92886</v>
      </c>
      <c r="G534" s="63" t="s">
        <v>235</v>
      </c>
      <c r="H534" s="161"/>
      <c r="I534" s="159"/>
      <c r="N534" s="159"/>
      <c r="O534" s="93"/>
      <c r="Q534" s="63" t="s">
        <v>289</v>
      </c>
      <c r="R534" s="96">
        <v>95252</v>
      </c>
      <c r="S534" s="63" t="s">
        <v>250</v>
      </c>
      <c r="T534" s="63"/>
      <c r="U534" s="95" t="str">
        <f t="shared" si="19"/>
        <v>Modesto</v>
      </c>
      <c r="V534" s="95"/>
      <c r="W534" s="95" t="str">
        <f t="shared" si="21"/>
        <v>PGE</v>
      </c>
    </row>
    <row r="535" spans="1:23" ht="15" x14ac:dyDescent="0.25">
      <c r="A535" s="63">
        <v>95386</v>
      </c>
      <c r="B535" s="161" t="s">
        <v>268</v>
      </c>
      <c r="D535" s="159"/>
      <c r="E535" s="159"/>
      <c r="F535" s="63">
        <v>92887</v>
      </c>
      <c r="G535" s="63" t="s">
        <v>235</v>
      </c>
      <c r="H535" s="161"/>
      <c r="I535" s="159"/>
      <c r="N535" s="159"/>
      <c r="O535" s="93"/>
      <c r="Q535" s="63" t="s">
        <v>289</v>
      </c>
      <c r="R535" s="96">
        <v>95358</v>
      </c>
      <c r="S535" s="63" t="s">
        <v>250</v>
      </c>
      <c r="T535" s="63"/>
      <c r="U535" s="95" t="str">
        <f t="shared" si="19"/>
        <v>Modesto</v>
      </c>
      <c r="V535" s="95"/>
      <c r="W535" s="95" t="str">
        <f t="shared" si="21"/>
        <v>PGE</v>
      </c>
    </row>
    <row r="536" spans="1:23" ht="15" x14ac:dyDescent="0.25">
      <c r="A536" s="63">
        <v>93656</v>
      </c>
      <c r="B536" s="161" t="s">
        <v>268</v>
      </c>
      <c r="D536" s="159"/>
      <c r="E536" s="159"/>
      <c r="F536" s="63">
        <v>92899</v>
      </c>
      <c r="G536" s="63" t="s">
        <v>235</v>
      </c>
      <c r="H536" s="161"/>
      <c r="I536" s="159"/>
      <c r="N536" s="159"/>
      <c r="O536" s="93"/>
      <c r="Q536" s="63" t="s">
        <v>289</v>
      </c>
      <c r="R536" s="96">
        <v>95357</v>
      </c>
      <c r="S536" s="63" t="s">
        <v>250</v>
      </c>
      <c r="T536" s="63"/>
      <c r="U536" s="95" t="str">
        <f t="shared" si="19"/>
        <v>Modesto</v>
      </c>
      <c r="V536" s="95"/>
      <c r="W536" s="95" t="str">
        <f t="shared" si="21"/>
        <v>PGE</v>
      </c>
    </row>
    <row r="537" spans="1:23" ht="15" x14ac:dyDescent="0.25">
      <c r="A537" s="63">
        <v>93657</v>
      </c>
      <c r="B537" s="161" t="s">
        <v>268</v>
      </c>
      <c r="D537" s="159"/>
      <c r="E537" s="159"/>
      <c r="F537" s="63">
        <v>93271</v>
      </c>
      <c r="G537" s="63" t="s">
        <v>248</v>
      </c>
      <c r="H537" s="161"/>
      <c r="I537" s="159"/>
      <c r="N537" s="159"/>
      <c r="O537" s="93"/>
      <c r="Q537" s="63" t="s">
        <v>289</v>
      </c>
      <c r="R537" s="96">
        <v>95356</v>
      </c>
      <c r="S537" s="63" t="s">
        <v>250</v>
      </c>
      <c r="T537" s="63"/>
      <c r="U537" s="95" t="str">
        <f t="shared" si="19"/>
        <v>Modesto</v>
      </c>
      <c r="V537" s="95"/>
      <c r="W537" s="95" t="str">
        <f t="shared" si="21"/>
        <v>PGE</v>
      </c>
    </row>
    <row r="538" spans="1:23" ht="15" x14ac:dyDescent="0.25">
      <c r="A538" s="63">
        <v>95127</v>
      </c>
      <c r="B538" s="161" t="s">
        <v>268</v>
      </c>
      <c r="D538" s="159"/>
      <c r="E538" s="159"/>
      <c r="F538" s="63">
        <v>93436</v>
      </c>
      <c r="G538" s="63" t="s">
        <v>247</v>
      </c>
      <c r="H538" s="161"/>
      <c r="I538" s="159"/>
      <c r="N538" s="159"/>
      <c r="O538" s="93"/>
      <c r="Q538" s="63" t="s">
        <v>289</v>
      </c>
      <c r="R538" s="96">
        <v>95355</v>
      </c>
      <c r="S538" s="63" t="s">
        <v>250</v>
      </c>
      <c r="T538" s="63"/>
      <c r="U538" s="95" t="str">
        <f t="shared" si="19"/>
        <v>Modesto</v>
      </c>
      <c r="V538" s="95"/>
      <c r="W538" s="95" t="str">
        <f t="shared" si="21"/>
        <v>PGE</v>
      </c>
    </row>
    <row r="539" spans="1:23" ht="15" x14ac:dyDescent="0.25">
      <c r="A539" s="63">
        <v>95121</v>
      </c>
      <c r="B539" s="161" t="s">
        <v>268</v>
      </c>
      <c r="D539" s="159"/>
      <c r="E539" s="159"/>
      <c r="F539" s="63">
        <v>93438</v>
      </c>
      <c r="G539" s="63" t="s">
        <v>247</v>
      </c>
      <c r="H539" s="161"/>
      <c r="I539" s="159"/>
      <c r="N539" s="159"/>
      <c r="O539" s="93"/>
      <c r="Q539" s="63" t="s">
        <v>289</v>
      </c>
      <c r="R539" s="96">
        <v>95354</v>
      </c>
      <c r="S539" s="63" t="s">
        <v>250</v>
      </c>
      <c r="T539" s="63"/>
      <c r="U539" s="95" t="str">
        <f t="shared" si="19"/>
        <v>Modesto</v>
      </c>
      <c r="V539" s="95"/>
      <c r="W539" s="95" t="str">
        <f t="shared" si="21"/>
        <v>PGE</v>
      </c>
    </row>
    <row r="540" spans="1:23" ht="15" x14ac:dyDescent="0.25">
      <c r="A540" s="63">
        <v>95123</v>
      </c>
      <c r="B540" s="161" t="s">
        <v>268</v>
      </c>
      <c r="D540" s="159"/>
      <c r="E540" s="159"/>
      <c r="F540" s="63">
        <v>93512</v>
      </c>
      <c r="G540" s="63" t="s">
        <v>266</v>
      </c>
      <c r="H540" s="161"/>
      <c r="I540" s="159"/>
      <c r="N540" s="159"/>
      <c r="O540" s="93"/>
      <c r="Q540" s="63" t="s">
        <v>289</v>
      </c>
      <c r="R540" s="96">
        <v>95353</v>
      </c>
      <c r="S540" s="63" t="s">
        <v>250</v>
      </c>
      <c r="T540" s="63"/>
      <c r="U540" s="95" t="str">
        <f t="shared" si="19"/>
        <v>Modesto</v>
      </c>
      <c r="V540" s="95"/>
      <c r="W540" s="95" t="str">
        <f t="shared" si="21"/>
        <v>PGE</v>
      </c>
    </row>
    <row r="541" spans="1:23" ht="15" x14ac:dyDescent="0.25">
      <c r="A541" s="63">
        <v>93303</v>
      </c>
      <c r="B541" s="161" t="s">
        <v>268</v>
      </c>
      <c r="D541" s="159"/>
      <c r="E541" s="159"/>
      <c r="F541" s="63">
        <v>93513</v>
      </c>
      <c r="G541" s="63" t="s">
        <v>248</v>
      </c>
      <c r="H541" s="161"/>
      <c r="I541" s="159"/>
      <c r="N541" s="159"/>
      <c r="O541" s="93"/>
      <c r="Q541" s="63" t="s">
        <v>289</v>
      </c>
      <c r="R541" s="96">
        <v>95352</v>
      </c>
      <c r="S541" s="63" t="s">
        <v>250</v>
      </c>
      <c r="T541" s="63"/>
      <c r="U541" s="95" t="str">
        <f t="shared" si="19"/>
        <v>Modesto</v>
      </c>
      <c r="V541" s="95"/>
      <c r="W541" s="95" t="str">
        <f t="shared" si="21"/>
        <v>PGE</v>
      </c>
    </row>
    <row r="542" spans="1:23" ht="15" x14ac:dyDescent="0.25">
      <c r="A542" s="63">
        <v>96120</v>
      </c>
      <c r="B542" s="161" t="s">
        <v>268</v>
      </c>
      <c r="D542" s="159"/>
      <c r="E542" s="159"/>
      <c r="F542" s="63">
        <v>93513</v>
      </c>
      <c r="G542" s="63" t="s">
        <v>266</v>
      </c>
      <c r="H542" s="161"/>
      <c r="I542" s="159"/>
      <c r="N542" s="159"/>
      <c r="O542" s="93"/>
      <c r="Q542" s="63" t="s">
        <v>289</v>
      </c>
      <c r="R542" s="96">
        <v>95351</v>
      </c>
      <c r="S542" s="63" t="s">
        <v>250</v>
      </c>
      <c r="T542" s="63"/>
      <c r="U542" s="95" t="str">
        <f t="shared" si="19"/>
        <v>Modesto</v>
      </c>
      <c r="V542" s="95"/>
      <c r="W542" s="95" t="str">
        <f t="shared" si="21"/>
        <v>PGE</v>
      </c>
    </row>
    <row r="543" spans="1:23" ht="15" x14ac:dyDescent="0.25">
      <c r="A543" s="63">
        <v>94002</v>
      </c>
      <c r="B543" s="161" t="s">
        <v>268</v>
      </c>
      <c r="D543" s="159"/>
      <c r="E543" s="159"/>
      <c r="F543" s="63">
        <v>93514</v>
      </c>
      <c r="G543" s="63" t="s">
        <v>248</v>
      </c>
      <c r="H543" s="161"/>
      <c r="I543" s="159"/>
      <c r="N543" s="159"/>
      <c r="O543" s="93"/>
      <c r="Q543" s="63" t="s">
        <v>289</v>
      </c>
      <c r="R543" s="96">
        <v>95350</v>
      </c>
      <c r="S543" s="63" t="s">
        <v>250</v>
      </c>
      <c r="T543" s="63"/>
      <c r="U543" s="95" t="str">
        <f t="shared" si="19"/>
        <v>Modesto</v>
      </c>
      <c r="V543" s="95"/>
      <c r="W543" s="95" t="str">
        <f t="shared" si="21"/>
        <v>PGE</v>
      </c>
    </row>
    <row r="544" spans="1:23" ht="15" x14ac:dyDescent="0.25">
      <c r="A544" s="63">
        <v>94005</v>
      </c>
      <c r="B544" s="161" t="s">
        <v>268</v>
      </c>
      <c r="D544" s="159"/>
      <c r="E544" s="159"/>
      <c r="F544" s="63">
        <v>93514</v>
      </c>
      <c r="G544" s="63" t="s">
        <v>266</v>
      </c>
      <c r="H544" s="161"/>
      <c r="I544" s="159"/>
      <c r="N544" s="159"/>
      <c r="O544" s="93"/>
      <c r="Q544" s="63" t="s">
        <v>289</v>
      </c>
      <c r="R544" s="96">
        <v>95385</v>
      </c>
      <c r="S544" s="63" t="s">
        <v>250</v>
      </c>
      <c r="T544" s="63"/>
      <c r="U544" s="95" t="str">
        <f t="shared" si="19"/>
        <v>Modesto</v>
      </c>
      <c r="V544" s="95"/>
      <c r="W544" s="95" t="str">
        <f t="shared" si="21"/>
        <v>PGE</v>
      </c>
    </row>
    <row r="545" spans="1:23" ht="15" x14ac:dyDescent="0.25">
      <c r="A545" s="63">
        <v>94587</v>
      </c>
      <c r="B545" s="161" t="s">
        <v>268</v>
      </c>
      <c r="D545" s="159"/>
      <c r="E545" s="159"/>
      <c r="F545" s="63">
        <v>93515</v>
      </c>
      <c r="G545" s="63" t="s">
        <v>248</v>
      </c>
      <c r="H545" s="161"/>
      <c r="I545" s="159"/>
      <c r="N545" s="159"/>
      <c r="O545" s="93"/>
      <c r="Q545" s="63" t="s">
        <v>289</v>
      </c>
      <c r="R545" s="96">
        <v>95304</v>
      </c>
      <c r="S545" s="63" t="s">
        <v>250</v>
      </c>
      <c r="T545" s="63"/>
      <c r="U545" s="95" t="str">
        <f t="shared" si="19"/>
        <v>Modesto</v>
      </c>
      <c r="V545" s="95"/>
      <c r="W545" s="95" t="str">
        <f t="shared" si="21"/>
        <v>PGE</v>
      </c>
    </row>
    <row r="546" spans="1:23" ht="15" x14ac:dyDescent="0.25">
      <c r="A546" s="63">
        <v>94583</v>
      </c>
      <c r="B546" s="161" t="s">
        <v>268</v>
      </c>
      <c r="D546" s="159"/>
      <c r="E546" s="159"/>
      <c r="F546" s="63">
        <v>93522</v>
      </c>
      <c r="G546" s="63" t="s">
        <v>248</v>
      </c>
      <c r="H546" s="161"/>
      <c r="I546" s="159"/>
      <c r="N546" s="159"/>
      <c r="O546" s="93"/>
      <c r="Q546" s="63" t="s">
        <v>289</v>
      </c>
      <c r="R546" s="96">
        <v>95307</v>
      </c>
      <c r="S546" s="63" t="s">
        <v>250</v>
      </c>
      <c r="T546" s="63"/>
      <c r="U546" s="95" t="str">
        <f t="shared" si="19"/>
        <v>Modesto</v>
      </c>
      <c r="V546" s="95"/>
      <c r="W546" s="95" t="str">
        <f t="shared" si="21"/>
        <v>PGE</v>
      </c>
    </row>
    <row r="547" spans="1:23" ht="15" x14ac:dyDescent="0.25">
      <c r="A547" s="63">
        <v>94582</v>
      </c>
      <c r="B547" s="161" t="s">
        <v>268</v>
      </c>
      <c r="D547" s="159"/>
      <c r="E547" s="159"/>
      <c r="F547" s="63">
        <v>93526</v>
      </c>
      <c r="G547" s="63" t="s">
        <v>248</v>
      </c>
      <c r="H547" s="161"/>
      <c r="I547" s="159"/>
      <c r="N547" s="159"/>
      <c r="O547" s="93"/>
      <c r="Q547" s="63" t="s">
        <v>289</v>
      </c>
      <c r="R547" s="96">
        <v>95070</v>
      </c>
      <c r="S547" s="63" t="s">
        <v>251</v>
      </c>
      <c r="T547" s="63"/>
      <c r="U547" s="95" t="str">
        <f t="shared" si="19"/>
        <v>Palo Alto</v>
      </c>
      <c r="V547" s="95"/>
      <c r="W547" s="95" t="str">
        <f t="shared" si="21"/>
        <v>Palo Alto</v>
      </c>
    </row>
    <row r="548" spans="1:23" ht="15" x14ac:dyDescent="0.25">
      <c r="A548" s="63">
        <v>94589</v>
      </c>
      <c r="B548" s="161" t="s">
        <v>268</v>
      </c>
      <c r="D548" s="159"/>
      <c r="E548" s="159"/>
      <c r="F548" s="63">
        <v>93526</v>
      </c>
      <c r="G548" s="63" t="s">
        <v>266</v>
      </c>
      <c r="H548" s="161"/>
      <c r="I548" s="159"/>
      <c r="N548" s="159"/>
      <c r="O548" s="93"/>
      <c r="Q548" s="63" t="s">
        <v>289</v>
      </c>
      <c r="R548" s="96">
        <v>94028</v>
      </c>
      <c r="S548" s="63" t="s">
        <v>251</v>
      </c>
      <c r="T548" s="63"/>
      <c r="U548" s="95" t="str">
        <f t="shared" si="19"/>
        <v>Palo Alto</v>
      </c>
      <c r="V548" s="95"/>
      <c r="W548" s="95" t="str">
        <f t="shared" si="21"/>
        <v>Palo Alto</v>
      </c>
    </row>
    <row r="549" spans="1:23" ht="15" x14ac:dyDescent="0.25">
      <c r="A549" s="63">
        <v>94588</v>
      </c>
      <c r="B549" s="161" t="s">
        <v>268</v>
      </c>
      <c r="D549" s="159"/>
      <c r="E549" s="159"/>
      <c r="F549" s="63">
        <v>93527</v>
      </c>
      <c r="G549" s="63" t="s">
        <v>248</v>
      </c>
      <c r="H549" s="161"/>
      <c r="I549" s="159"/>
      <c r="N549" s="159"/>
      <c r="O549" s="93"/>
      <c r="Q549" s="63" t="s">
        <v>289</v>
      </c>
      <c r="R549" s="96">
        <v>94022</v>
      </c>
      <c r="S549" s="63" t="s">
        <v>251</v>
      </c>
      <c r="T549" s="63"/>
      <c r="U549" s="95" t="str">
        <f t="shared" si="19"/>
        <v>Palo Alto</v>
      </c>
      <c r="V549" s="95"/>
      <c r="W549" s="95" t="str">
        <f t="shared" ref="W549:W580" si="22">IF(U549 = "Other", " ", INDEX(B$4:C$29, MATCH(U549, C$4:C$29,0), 1) )</f>
        <v>Palo Alto</v>
      </c>
    </row>
    <row r="550" spans="1:23" ht="15" x14ac:dyDescent="0.25">
      <c r="A550" s="63">
        <v>93755</v>
      </c>
      <c r="B550" s="161" t="s">
        <v>268</v>
      </c>
      <c r="D550" s="159"/>
      <c r="E550" s="159"/>
      <c r="F550" s="63">
        <v>93530</v>
      </c>
      <c r="G550" s="63" t="s">
        <v>248</v>
      </c>
      <c r="H550" s="161"/>
      <c r="I550" s="159"/>
      <c r="N550" s="159"/>
      <c r="O550" s="93"/>
      <c r="Q550" s="63" t="s">
        <v>289</v>
      </c>
      <c r="R550" s="96">
        <v>94020</v>
      </c>
      <c r="S550" s="63" t="s">
        <v>251</v>
      </c>
      <c r="T550" s="63"/>
      <c r="U550" s="95" t="str">
        <f t="shared" si="19"/>
        <v>Palo Alto</v>
      </c>
      <c r="V550" s="95"/>
      <c r="W550" s="95" t="str">
        <f t="shared" si="22"/>
        <v>Palo Alto</v>
      </c>
    </row>
    <row r="551" spans="1:23" ht="15" x14ac:dyDescent="0.25">
      <c r="A551" s="63">
        <v>95348</v>
      </c>
      <c r="B551" s="161" t="s">
        <v>268</v>
      </c>
      <c r="D551" s="159"/>
      <c r="E551" s="159"/>
      <c r="F551" s="63">
        <v>93545</v>
      </c>
      <c r="G551" s="63" t="s">
        <v>248</v>
      </c>
      <c r="H551" s="161"/>
      <c r="I551" s="159"/>
      <c r="N551" s="159"/>
      <c r="O551" s="93"/>
      <c r="Q551" s="63" t="s">
        <v>289</v>
      </c>
      <c r="R551" s="96">
        <v>94025</v>
      </c>
      <c r="S551" s="63" t="s">
        <v>251</v>
      </c>
      <c r="T551" s="63"/>
      <c r="U551" s="95" t="str">
        <f t="shared" si="19"/>
        <v>Palo Alto</v>
      </c>
      <c r="V551" s="95"/>
      <c r="W551" s="95" t="str">
        <f t="shared" si="22"/>
        <v>Palo Alto</v>
      </c>
    </row>
    <row r="552" spans="1:23" ht="15" x14ac:dyDescent="0.25">
      <c r="A552" s="63">
        <v>95340</v>
      </c>
      <c r="B552" s="161" t="s">
        <v>268</v>
      </c>
      <c r="D552" s="159"/>
      <c r="E552" s="159"/>
      <c r="F552" s="63">
        <v>93545</v>
      </c>
      <c r="G552" s="63" t="s">
        <v>266</v>
      </c>
      <c r="H552" s="161"/>
      <c r="I552" s="159"/>
      <c r="N552" s="159"/>
      <c r="O552" s="93"/>
      <c r="Q552" s="63" t="s">
        <v>289</v>
      </c>
      <c r="R552" s="96">
        <v>95014</v>
      </c>
      <c r="S552" s="63" t="s">
        <v>251</v>
      </c>
      <c r="T552" s="63"/>
      <c r="U552" s="95" t="str">
        <f t="shared" si="19"/>
        <v>Palo Alto</v>
      </c>
      <c r="V552" s="95"/>
      <c r="W552" s="95" t="str">
        <f t="shared" si="22"/>
        <v>Palo Alto</v>
      </c>
    </row>
    <row r="553" spans="1:23" ht="15" x14ac:dyDescent="0.25">
      <c r="A553" s="63">
        <v>95341</v>
      </c>
      <c r="B553" s="161" t="s">
        <v>268</v>
      </c>
      <c r="D553" s="159"/>
      <c r="E553" s="159"/>
      <c r="F553" s="63">
        <v>93549</v>
      </c>
      <c r="G553" s="63" t="s">
        <v>248</v>
      </c>
      <c r="H553" s="161"/>
      <c r="I553" s="159"/>
      <c r="N553" s="159"/>
      <c r="O553" s="93"/>
      <c r="Q553" s="63" t="s">
        <v>289</v>
      </c>
      <c r="R553" s="96">
        <v>94043</v>
      </c>
      <c r="S553" s="63" t="s">
        <v>251</v>
      </c>
      <c r="T553" s="63"/>
      <c r="U553" s="95" t="str">
        <f t="shared" si="19"/>
        <v>Palo Alto</v>
      </c>
      <c r="V553" s="95"/>
      <c r="W553" s="95" t="str">
        <f t="shared" si="22"/>
        <v>Palo Alto</v>
      </c>
    </row>
    <row r="554" spans="1:23" ht="15" x14ac:dyDescent="0.25">
      <c r="A554" s="63">
        <v>95345</v>
      </c>
      <c r="B554" s="161" t="s">
        <v>268</v>
      </c>
      <c r="D554" s="159"/>
      <c r="E554" s="159"/>
      <c r="F554" s="63">
        <v>93628</v>
      </c>
      <c r="G554" s="63" t="s">
        <v>248</v>
      </c>
      <c r="H554" s="161"/>
      <c r="I554" s="159"/>
      <c r="N554" s="159"/>
      <c r="O554" s="93"/>
      <c r="Q554" s="63" t="s">
        <v>289</v>
      </c>
      <c r="R554" s="96">
        <v>95033</v>
      </c>
      <c r="S554" s="63" t="s">
        <v>251</v>
      </c>
      <c r="T554" s="63"/>
      <c r="U554" s="95" t="str">
        <f t="shared" si="19"/>
        <v>Palo Alto</v>
      </c>
      <c r="V554" s="95"/>
      <c r="W554" s="95" t="str">
        <f t="shared" si="22"/>
        <v>Palo Alto</v>
      </c>
    </row>
    <row r="555" spans="1:23" ht="15" x14ac:dyDescent="0.25">
      <c r="A555" s="63">
        <v>95346</v>
      </c>
      <c r="B555" s="161" t="s">
        <v>268</v>
      </c>
      <c r="D555" s="159"/>
      <c r="E555" s="159"/>
      <c r="F555" s="63">
        <v>93664</v>
      </c>
      <c r="G555" s="63" t="s">
        <v>248</v>
      </c>
      <c r="H555" s="161"/>
      <c r="I555" s="159"/>
      <c r="N555" s="159"/>
      <c r="O555" s="93"/>
      <c r="Q555" s="63" t="s">
        <v>289</v>
      </c>
      <c r="R555" s="96">
        <v>94303</v>
      </c>
      <c r="S555" s="63" t="s">
        <v>251</v>
      </c>
      <c r="T555" s="63"/>
      <c r="U555" s="95" t="str">
        <f t="shared" si="19"/>
        <v>Palo Alto</v>
      </c>
      <c r="V555" s="95"/>
      <c r="W555" s="95" t="str">
        <f t="shared" si="22"/>
        <v>Palo Alto</v>
      </c>
    </row>
    <row r="556" spans="1:23" ht="15" x14ac:dyDescent="0.25">
      <c r="A556" s="63">
        <v>95347</v>
      </c>
      <c r="B556" s="161" t="s">
        <v>268</v>
      </c>
      <c r="D556" s="159"/>
      <c r="E556" s="159"/>
      <c r="F556" s="63">
        <v>94005</v>
      </c>
      <c r="G556" s="63" t="s">
        <v>258</v>
      </c>
      <c r="H556" s="161"/>
      <c r="I556" s="159"/>
      <c r="N556" s="159"/>
      <c r="O556" s="93"/>
      <c r="Q556" s="63" t="s">
        <v>289</v>
      </c>
      <c r="R556" s="96">
        <v>94302</v>
      </c>
      <c r="S556" s="63" t="s">
        <v>251</v>
      </c>
      <c r="T556" s="63"/>
      <c r="U556" s="95" t="str">
        <f t="shared" si="19"/>
        <v>Palo Alto</v>
      </c>
      <c r="V556" s="95"/>
      <c r="W556" s="95" t="str">
        <f t="shared" si="22"/>
        <v>Palo Alto</v>
      </c>
    </row>
    <row r="557" spans="1:23" ht="15" x14ac:dyDescent="0.25">
      <c r="A557" s="63">
        <v>93955</v>
      </c>
      <c r="B557" s="161" t="s">
        <v>268</v>
      </c>
      <c r="D557" s="159"/>
      <c r="E557" s="159"/>
      <c r="F557" s="63">
        <v>94014</v>
      </c>
      <c r="G557" s="63" t="s">
        <v>258</v>
      </c>
      <c r="H557" s="161"/>
      <c r="I557" s="159"/>
      <c r="N557" s="159"/>
      <c r="O557" s="93"/>
      <c r="Q557" s="63" t="s">
        <v>289</v>
      </c>
      <c r="R557" s="96">
        <v>94301</v>
      </c>
      <c r="S557" s="63" t="s">
        <v>251</v>
      </c>
      <c r="T557" s="63"/>
      <c r="U557" s="95" t="str">
        <f t="shared" si="19"/>
        <v>Palo Alto</v>
      </c>
      <c r="V557" s="95"/>
      <c r="W557" s="95" t="str">
        <f t="shared" si="22"/>
        <v>Palo Alto</v>
      </c>
    </row>
    <row r="558" spans="1:23" ht="15" x14ac:dyDescent="0.25">
      <c r="A558" s="63">
        <v>93954</v>
      </c>
      <c r="B558" s="161" t="s">
        <v>268</v>
      </c>
      <c r="D558" s="159"/>
      <c r="E558" s="159"/>
      <c r="F558" s="63">
        <v>94015</v>
      </c>
      <c r="G558" s="63" t="s">
        <v>258</v>
      </c>
      <c r="H558" s="161"/>
      <c r="I558" s="159"/>
      <c r="N558" s="159"/>
      <c r="O558" s="93"/>
      <c r="Q558" s="63" t="s">
        <v>289</v>
      </c>
      <c r="R558" s="96">
        <v>94306</v>
      </c>
      <c r="S558" s="63" t="s">
        <v>251</v>
      </c>
      <c r="T558" s="63"/>
      <c r="U558" s="95" t="str">
        <f t="shared" si="19"/>
        <v>Palo Alto</v>
      </c>
      <c r="V558" s="95"/>
      <c r="W558" s="95" t="str">
        <f t="shared" si="22"/>
        <v>Palo Alto</v>
      </c>
    </row>
    <row r="559" spans="1:23" ht="15" x14ac:dyDescent="0.25">
      <c r="A559" s="63">
        <v>93953</v>
      </c>
      <c r="B559" s="161" t="s">
        <v>268</v>
      </c>
      <c r="D559" s="159"/>
      <c r="E559" s="159"/>
      <c r="F559" s="63">
        <v>94016</v>
      </c>
      <c r="G559" s="63" t="s">
        <v>258</v>
      </c>
      <c r="H559" s="161"/>
      <c r="I559" s="159"/>
      <c r="N559" s="159"/>
      <c r="O559" s="93"/>
      <c r="Q559" s="63" t="s">
        <v>289</v>
      </c>
      <c r="R559" s="96">
        <v>94305</v>
      </c>
      <c r="S559" s="63" t="s">
        <v>251</v>
      </c>
      <c r="T559" s="63"/>
      <c r="U559" s="95" t="str">
        <f t="shared" si="19"/>
        <v>Palo Alto</v>
      </c>
      <c r="V559" s="95"/>
      <c r="W559" s="95" t="str">
        <f t="shared" si="22"/>
        <v>Palo Alto</v>
      </c>
    </row>
    <row r="560" spans="1:23" ht="15" x14ac:dyDescent="0.25">
      <c r="A560" s="63">
        <v>93950</v>
      </c>
      <c r="B560" s="161" t="s">
        <v>268</v>
      </c>
      <c r="D560" s="159"/>
      <c r="E560" s="159"/>
      <c r="F560" s="63">
        <v>94020</v>
      </c>
      <c r="G560" s="63" t="s">
        <v>251</v>
      </c>
      <c r="H560" s="161"/>
      <c r="I560" s="159"/>
      <c r="N560" s="159"/>
      <c r="O560" s="93"/>
      <c r="Q560" s="63" t="s">
        <v>289</v>
      </c>
      <c r="R560" s="96">
        <v>94304</v>
      </c>
      <c r="S560" s="63" t="s">
        <v>251</v>
      </c>
      <c r="T560" s="63"/>
      <c r="U560" s="95" t="str">
        <f t="shared" si="19"/>
        <v>Palo Alto</v>
      </c>
      <c r="V560" s="95"/>
      <c r="W560" s="95" t="str">
        <f t="shared" si="22"/>
        <v>Palo Alto</v>
      </c>
    </row>
    <row r="561" spans="1:23" ht="15" x14ac:dyDescent="0.25">
      <c r="A561" s="63">
        <v>93546</v>
      </c>
      <c r="B561" s="161" t="s">
        <v>268</v>
      </c>
      <c r="D561" s="159"/>
      <c r="E561" s="159"/>
      <c r="F561" s="63">
        <v>94022</v>
      </c>
      <c r="G561" s="63" t="s">
        <v>251</v>
      </c>
      <c r="H561" s="161"/>
      <c r="I561" s="159"/>
      <c r="N561" s="159"/>
      <c r="O561" s="93"/>
      <c r="Q561" s="63" t="s">
        <v>289</v>
      </c>
      <c r="R561" s="96">
        <v>94040</v>
      </c>
      <c r="S561" s="63" t="s">
        <v>251</v>
      </c>
      <c r="T561" s="63"/>
      <c r="U561" s="95" t="str">
        <f t="shared" si="19"/>
        <v>Palo Alto</v>
      </c>
      <c r="V561" s="95"/>
      <c r="W561" s="95" t="str">
        <f t="shared" si="22"/>
        <v>Palo Alto</v>
      </c>
    </row>
    <row r="562" spans="1:23" ht="15" x14ac:dyDescent="0.25">
      <c r="A562" s="63">
        <v>94527</v>
      </c>
      <c r="B562" s="161" t="s">
        <v>268</v>
      </c>
      <c r="D562" s="159"/>
      <c r="E562" s="159"/>
      <c r="F562" s="63">
        <v>94025</v>
      </c>
      <c r="G562" s="63" t="s">
        <v>251</v>
      </c>
      <c r="H562" s="161"/>
      <c r="I562" s="159"/>
      <c r="N562" s="159"/>
      <c r="O562" s="93"/>
      <c r="Q562" s="63" t="s">
        <v>289</v>
      </c>
      <c r="R562" s="96">
        <v>91123</v>
      </c>
      <c r="S562" s="63" t="s">
        <v>252</v>
      </c>
      <c r="T562" s="63"/>
      <c r="U562" s="95" t="str">
        <f t="shared" si="19"/>
        <v>Pasadena</v>
      </c>
      <c r="V562" s="95"/>
      <c r="W562" s="95" t="str">
        <f t="shared" si="22"/>
        <v>SCG</v>
      </c>
    </row>
    <row r="563" spans="1:23" ht="15" x14ac:dyDescent="0.25">
      <c r="A563" s="63">
        <v>95528</v>
      </c>
      <c r="B563" s="161" t="s">
        <v>268</v>
      </c>
      <c r="D563" s="159"/>
      <c r="E563" s="159"/>
      <c r="F563" s="63">
        <v>94028</v>
      </c>
      <c r="G563" s="63" t="s">
        <v>251</v>
      </c>
      <c r="H563" s="161"/>
      <c r="I563" s="159"/>
      <c r="N563" s="159"/>
      <c r="O563" s="93"/>
      <c r="Q563" s="63" t="s">
        <v>289</v>
      </c>
      <c r="R563" s="96">
        <v>91189</v>
      </c>
      <c r="S563" s="63" t="s">
        <v>252</v>
      </c>
      <c r="T563" s="63"/>
      <c r="U563" s="95" t="str">
        <f t="shared" si="19"/>
        <v>Pasadena</v>
      </c>
      <c r="V563" s="95"/>
      <c r="W563" s="95" t="str">
        <f t="shared" si="22"/>
        <v>SCG</v>
      </c>
    </row>
    <row r="564" spans="1:23" ht="15" x14ac:dyDescent="0.25">
      <c r="A564" s="63">
        <v>95524</v>
      </c>
      <c r="B564" s="161" t="s">
        <v>268</v>
      </c>
      <c r="D564" s="159"/>
      <c r="E564" s="159"/>
      <c r="F564" s="63">
        <v>94040</v>
      </c>
      <c r="G564" s="63" t="s">
        <v>251</v>
      </c>
      <c r="H564" s="161"/>
      <c r="I564" s="159"/>
      <c r="N564" s="159"/>
      <c r="O564" s="93"/>
      <c r="Q564" s="63" t="s">
        <v>289</v>
      </c>
      <c r="R564" s="96">
        <v>91182</v>
      </c>
      <c r="S564" s="63" t="s">
        <v>252</v>
      </c>
      <c r="T564" s="63"/>
      <c r="U564" s="95" t="str">
        <f t="shared" si="19"/>
        <v>Pasadena</v>
      </c>
      <c r="V564" s="95"/>
      <c r="W564" s="95" t="str">
        <f t="shared" si="22"/>
        <v>SCG</v>
      </c>
    </row>
    <row r="565" spans="1:23" ht="15" x14ac:dyDescent="0.25">
      <c r="A565" s="63">
        <v>95525</v>
      </c>
      <c r="B565" s="161" t="s">
        <v>268</v>
      </c>
      <c r="D565" s="159"/>
      <c r="E565" s="159"/>
      <c r="F565" s="63">
        <v>94043</v>
      </c>
      <c r="G565" s="63" t="s">
        <v>251</v>
      </c>
      <c r="H565" s="161"/>
      <c r="I565" s="159"/>
      <c r="N565" s="159"/>
      <c r="O565" s="93"/>
      <c r="Q565" s="63" t="s">
        <v>289</v>
      </c>
      <c r="R565" s="96">
        <v>91184</v>
      </c>
      <c r="S565" s="63" t="s">
        <v>252</v>
      </c>
      <c r="T565" s="63"/>
      <c r="U565" s="95" t="str">
        <f t="shared" ref="U565:U628" si="23">IF(S565= "Los Angeles Department of Water and Power", "LADWP", IF(S565= "City of Glendale - (CA)", "Glendale", IF(S565="City and County of San Francisco", "San Francisco", IF(S565="City of Anaheim - (CA)", "Anaheim", IF(S565="City of Burbank Water and Power", "Burbank", IF(S565="City of Palo Alto - (CA)", "Palo Alto", IF(S565= "City of Pasadena - (CA)", "Pasadena", IF(S565="City of Redding - (CA)", "Redding", IF(S565="City of Riverside - (CA)", "Riverside", IF(S565="City of Roseville - (CA)", "Roseville", IF(S565="City of Vernon", "Vernon", IF(S565="Imperial Irrigation District", "Imperial", IF(S565="Modesto Irrigation District", "Modesto", IF(S565="Sacramento Municipal Utilities District", "SMUD", IF(S565= "Santa Clara - (CA)", "Santa Clara", IF(S565 = "Turlock Irrigation District", "Turlock",  "Other"))))))))))))))))</f>
        <v>Pasadena</v>
      </c>
      <c r="V565" s="95"/>
      <c r="W565" s="95" t="str">
        <f t="shared" si="22"/>
        <v>SCG</v>
      </c>
    </row>
    <row r="566" spans="1:23" ht="15" x14ac:dyDescent="0.25">
      <c r="A566" s="63">
        <v>95526</v>
      </c>
      <c r="B566" s="161" t="s">
        <v>268</v>
      </c>
      <c r="D566" s="159"/>
      <c r="E566" s="159"/>
      <c r="F566" s="63">
        <v>94085</v>
      </c>
      <c r="G566" s="63" t="s">
        <v>259</v>
      </c>
      <c r="H566" s="161"/>
      <c r="I566" s="159"/>
      <c r="N566" s="159"/>
      <c r="O566" s="93"/>
      <c r="Q566" s="63" t="s">
        <v>289</v>
      </c>
      <c r="R566" s="96">
        <v>91185</v>
      </c>
      <c r="S566" s="63" t="s">
        <v>252</v>
      </c>
      <c r="T566" s="63"/>
      <c r="U566" s="95" t="str">
        <f t="shared" si="23"/>
        <v>Pasadena</v>
      </c>
      <c r="V566" s="95"/>
      <c r="W566" s="95" t="str">
        <f t="shared" si="22"/>
        <v>SCG</v>
      </c>
    </row>
    <row r="567" spans="1:23" ht="15" x14ac:dyDescent="0.25">
      <c r="A567" s="63">
        <v>95527</v>
      </c>
      <c r="B567" s="161" t="s">
        <v>268</v>
      </c>
      <c r="D567" s="159"/>
      <c r="E567" s="159"/>
      <c r="F567" s="63">
        <v>94086</v>
      </c>
      <c r="G567" s="63" t="s">
        <v>259</v>
      </c>
      <c r="H567" s="161"/>
      <c r="I567" s="159"/>
      <c r="N567" s="159"/>
      <c r="O567" s="93"/>
      <c r="Q567" s="63" t="s">
        <v>289</v>
      </c>
      <c r="R567" s="96">
        <v>91206</v>
      </c>
      <c r="S567" s="63" t="s">
        <v>252</v>
      </c>
      <c r="T567" s="63"/>
      <c r="U567" s="95" t="str">
        <f t="shared" si="23"/>
        <v>Pasadena</v>
      </c>
      <c r="V567" s="95"/>
      <c r="W567" s="95" t="str">
        <f t="shared" si="22"/>
        <v>SCG</v>
      </c>
    </row>
    <row r="568" spans="1:23" ht="15" x14ac:dyDescent="0.25">
      <c r="A568" s="63">
        <v>95065</v>
      </c>
      <c r="B568" s="161" t="s">
        <v>268</v>
      </c>
      <c r="D568" s="159"/>
      <c r="E568" s="159"/>
      <c r="F568" s="63">
        <v>94087</v>
      </c>
      <c r="G568" s="63" t="s">
        <v>259</v>
      </c>
      <c r="H568" s="161"/>
      <c r="I568" s="159"/>
      <c r="N568" s="159"/>
      <c r="O568" s="93"/>
      <c r="Q568" s="63" t="s">
        <v>289</v>
      </c>
      <c r="R568" s="96">
        <v>91102</v>
      </c>
      <c r="S568" s="63" t="s">
        <v>252</v>
      </c>
      <c r="T568" s="63"/>
      <c r="U568" s="95" t="str">
        <f t="shared" si="23"/>
        <v>Pasadena</v>
      </c>
      <c r="V568" s="95"/>
      <c r="W568" s="95" t="str">
        <f t="shared" si="22"/>
        <v>SCG</v>
      </c>
    </row>
    <row r="569" spans="1:23" ht="15" x14ac:dyDescent="0.25">
      <c r="A569" s="63">
        <v>95064</v>
      </c>
      <c r="B569" s="161" t="s">
        <v>268</v>
      </c>
      <c r="D569" s="159"/>
      <c r="E569" s="159"/>
      <c r="F569" s="63">
        <v>94089</v>
      </c>
      <c r="G569" s="63" t="s">
        <v>259</v>
      </c>
      <c r="H569" s="161"/>
      <c r="I569" s="159"/>
      <c r="N569" s="159"/>
      <c r="O569" s="93"/>
      <c r="Q569" s="63" t="s">
        <v>289</v>
      </c>
      <c r="R569" s="96">
        <v>91107</v>
      </c>
      <c r="S569" s="63" t="s">
        <v>252</v>
      </c>
      <c r="T569" s="63"/>
      <c r="U569" s="95" t="str">
        <f t="shared" si="23"/>
        <v>Pasadena</v>
      </c>
      <c r="V569" s="95"/>
      <c r="W569" s="95" t="str">
        <f t="shared" si="22"/>
        <v>SCG</v>
      </c>
    </row>
    <row r="570" spans="1:23" ht="15" x14ac:dyDescent="0.25">
      <c r="A570" s="63">
        <v>95067</v>
      </c>
      <c r="B570" s="161" t="s">
        <v>268</v>
      </c>
      <c r="D570" s="159"/>
      <c r="E570" s="159"/>
      <c r="F570" s="63">
        <v>94102</v>
      </c>
      <c r="G570" s="63" t="s">
        <v>258</v>
      </c>
      <c r="H570" s="161"/>
      <c r="I570" s="159"/>
      <c r="N570" s="159"/>
      <c r="O570" s="93"/>
      <c r="Q570" s="63" t="s">
        <v>289</v>
      </c>
      <c r="R570" s="96">
        <v>91104</v>
      </c>
      <c r="S570" s="63" t="s">
        <v>252</v>
      </c>
      <c r="T570" s="63"/>
      <c r="U570" s="95" t="str">
        <f t="shared" si="23"/>
        <v>Pasadena</v>
      </c>
      <c r="V570" s="95"/>
      <c r="W570" s="95" t="str">
        <f t="shared" si="22"/>
        <v>SCG</v>
      </c>
    </row>
    <row r="571" spans="1:23" ht="15" x14ac:dyDescent="0.25">
      <c r="A571" s="63">
        <v>95066</v>
      </c>
      <c r="B571" s="161" t="s">
        <v>268</v>
      </c>
      <c r="D571" s="159"/>
      <c r="E571" s="159"/>
      <c r="F571" s="63">
        <v>94103</v>
      </c>
      <c r="G571" s="63" t="s">
        <v>258</v>
      </c>
      <c r="H571" s="161"/>
      <c r="I571" s="159"/>
      <c r="N571" s="159"/>
      <c r="O571" s="93"/>
      <c r="Q571" s="63" t="s">
        <v>289</v>
      </c>
      <c r="R571" s="96">
        <v>91108</v>
      </c>
      <c r="S571" s="63" t="s">
        <v>252</v>
      </c>
      <c r="T571" s="63"/>
      <c r="U571" s="95" t="str">
        <f t="shared" si="23"/>
        <v>Pasadena</v>
      </c>
      <c r="V571" s="95"/>
      <c r="W571" s="95" t="str">
        <f t="shared" si="22"/>
        <v>SCG</v>
      </c>
    </row>
    <row r="572" spans="1:23" ht="15" x14ac:dyDescent="0.25">
      <c r="A572" s="63">
        <v>95061</v>
      </c>
      <c r="B572" s="161" t="s">
        <v>268</v>
      </c>
      <c r="D572" s="159"/>
      <c r="E572" s="159"/>
      <c r="F572" s="63">
        <v>94104</v>
      </c>
      <c r="G572" s="63" t="s">
        <v>258</v>
      </c>
      <c r="H572" s="161"/>
      <c r="I572" s="159"/>
      <c r="N572" s="159"/>
      <c r="O572" s="93"/>
      <c r="Q572" s="63" t="s">
        <v>289</v>
      </c>
      <c r="R572" s="96">
        <v>91125</v>
      </c>
      <c r="S572" s="63" t="s">
        <v>252</v>
      </c>
      <c r="T572" s="63"/>
      <c r="U572" s="95" t="str">
        <f t="shared" si="23"/>
        <v>Pasadena</v>
      </c>
      <c r="V572" s="95"/>
      <c r="W572" s="95" t="str">
        <f t="shared" si="22"/>
        <v>SCG</v>
      </c>
    </row>
    <row r="573" spans="1:23" ht="15" x14ac:dyDescent="0.25">
      <c r="A573" s="63">
        <v>95060</v>
      </c>
      <c r="B573" s="161" t="s">
        <v>268</v>
      </c>
      <c r="D573" s="159"/>
      <c r="E573" s="159"/>
      <c r="F573" s="63">
        <v>94105</v>
      </c>
      <c r="G573" s="63" t="s">
        <v>258</v>
      </c>
      <c r="H573" s="161"/>
      <c r="I573" s="159"/>
      <c r="N573" s="159"/>
      <c r="O573" s="93"/>
      <c r="Q573" s="63" t="s">
        <v>289</v>
      </c>
      <c r="R573" s="96">
        <v>91126</v>
      </c>
      <c r="S573" s="63" t="s">
        <v>252</v>
      </c>
      <c r="T573" s="63"/>
      <c r="U573" s="95" t="str">
        <f t="shared" si="23"/>
        <v>Pasadena</v>
      </c>
      <c r="V573" s="95"/>
      <c r="W573" s="95" t="str">
        <f t="shared" si="22"/>
        <v>SCG</v>
      </c>
    </row>
    <row r="574" spans="1:23" ht="15" x14ac:dyDescent="0.25">
      <c r="A574" s="63">
        <v>95063</v>
      </c>
      <c r="B574" s="161" t="s">
        <v>268</v>
      </c>
      <c r="D574" s="159"/>
      <c r="E574" s="159"/>
      <c r="F574" s="63">
        <v>94107</v>
      </c>
      <c r="G574" s="63" t="s">
        <v>258</v>
      </c>
      <c r="H574" s="161"/>
      <c r="I574" s="159"/>
      <c r="N574" s="159"/>
      <c r="O574" s="93"/>
      <c r="Q574" s="63" t="s">
        <v>289</v>
      </c>
      <c r="R574" s="96">
        <v>91030</v>
      </c>
      <c r="S574" s="63" t="s">
        <v>252</v>
      </c>
      <c r="T574" s="63"/>
      <c r="U574" s="95" t="str">
        <f t="shared" si="23"/>
        <v>Pasadena</v>
      </c>
      <c r="V574" s="95"/>
      <c r="W574" s="95" t="str">
        <f t="shared" si="22"/>
        <v>SCG</v>
      </c>
    </row>
    <row r="575" spans="1:23" ht="15" x14ac:dyDescent="0.25">
      <c r="A575" s="63">
        <v>95062</v>
      </c>
      <c r="B575" s="161" t="s">
        <v>268</v>
      </c>
      <c r="D575" s="159"/>
      <c r="E575" s="159"/>
      <c r="F575" s="63">
        <v>94108</v>
      </c>
      <c r="G575" s="63" t="s">
        <v>258</v>
      </c>
      <c r="H575" s="161"/>
      <c r="I575" s="159"/>
      <c r="N575" s="159"/>
      <c r="O575" s="93"/>
      <c r="Q575" s="63" t="s">
        <v>289</v>
      </c>
      <c r="R575" s="96">
        <v>91129</v>
      </c>
      <c r="S575" s="63" t="s">
        <v>252</v>
      </c>
      <c r="T575" s="63"/>
      <c r="U575" s="95" t="str">
        <f t="shared" si="23"/>
        <v>Pasadena</v>
      </c>
      <c r="V575" s="95"/>
      <c r="W575" s="95" t="str">
        <f t="shared" si="22"/>
        <v>SCG</v>
      </c>
    </row>
    <row r="576" spans="1:23" ht="15" x14ac:dyDescent="0.25">
      <c r="A576" s="63">
        <v>96008</v>
      </c>
      <c r="B576" s="161" t="s">
        <v>268</v>
      </c>
      <c r="D576" s="159"/>
      <c r="E576" s="159"/>
      <c r="F576" s="63">
        <v>94109</v>
      </c>
      <c r="G576" s="63" t="s">
        <v>258</v>
      </c>
      <c r="H576" s="161"/>
      <c r="I576" s="159"/>
      <c r="N576" s="159"/>
      <c r="O576" s="93"/>
      <c r="Q576" s="63" t="s">
        <v>289</v>
      </c>
      <c r="R576" s="96">
        <v>91121</v>
      </c>
      <c r="S576" s="63" t="s">
        <v>252</v>
      </c>
      <c r="T576" s="63"/>
      <c r="U576" s="95" t="str">
        <f t="shared" si="23"/>
        <v>Pasadena</v>
      </c>
      <c r="V576" s="95"/>
      <c r="W576" s="95" t="str">
        <f t="shared" si="22"/>
        <v>SCG</v>
      </c>
    </row>
    <row r="577" spans="1:23" ht="15" x14ac:dyDescent="0.25">
      <c r="A577" s="63">
        <v>96009</v>
      </c>
      <c r="B577" s="161" t="s">
        <v>268</v>
      </c>
      <c r="D577" s="159"/>
      <c r="E577" s="159"/>
      <c r="F577" s="63">
        <v>94110</v>
      </c>
      <c r="G577" s="63" t="s">
        <v>258</v>
      </c>
      <c r="H577" s="161"/>
      <c r="I577" s="159"/>
      <c r="N577" s="159"/>
      <c r="O577" s="93"/>
      <c r="Q577" s="63" t="s">
        <v>289</v>
      </c>
      <c r="R577" s="96">
        <v>91042</v>
      </c>
      <c r="S577" s="63" t="s">
        <v>252</v>
      </c>
      <c r="T577" s="63"/>
      <c r="U577" s="95" t="str">
        <f t="shared" si="23"/>
        <v>Pasadena</v>
      </c>
      <c r="V577" s="95"/>
      <c r="W577" s="95" t="str">
        <f t="shared" si="22"/>
        <v>SCG</v>
      </c>
    </row>
    <row r="578" spans="1:23" ht="15" x14ac:dyDescent="0.25">
      <c r="A578" s="63">
        <v>96002</v>
      </c>
      <c r="B578" s="161" t="s">
        <v>268</v>
      </c>
      <c r="D578" s="159"/>
      <c r="E578" s="159"/>
      <c r="F578" s="63">
        <v>94111</v>
      </c>
      <c r="G578" s="63" t="s">
        <v>258</v>
      </c>
      <c r="H578" s="161"/>
      <c r="I578" s="159"/>
      <c r="N578" s="159"/>
      <c r="O578" s="93"/>
      <c r="Q578" s="63" t="s">
        <v>289</v>
      </c>
      <c r="R578" s="96">
        <v>91124</v>
      </c>
      <c r="S578" s="63" t="s">
        <v>252</v>
      </c>
      <c r="T578" s="63"/>
      <c r="U578" s="95" t="str">
        <f t="shared" si="23"/>
        <v>Pasadena</v>
      </c>
      <c r="V578" s="95"/>
      <c r="W578" s="95" t="str">
        <f t="shared" si="22"/>
        <v>SCG</v>
      </c>
    </row>
    <row r="579" spans="1:23" ht="15" x14ac:dyDescent="0.25">
      <c r="A579" s="63">
        <v>96003</v>
      </c>
      <c r="B579" s="161" t="s">
        <v>268</v>
      </c>
      <c r="D579" s="159"/>
      <c r="E579" s="159"/>
      <c r="F579" s="63">
        <v>94112</v>
      </c>
      <c r="G579" s="63" t="s">
        <v>258</v>
      </c>
      <c r="H579" s="161"/>
      <c r="I579" s="159"/>
      <c r="N579" s="159"/>
      <c r="O579" s="93"/>
      <c r="Q579" s="63" t="s">
        <v>289</v>
      </c>
      <c r="R579" s="96">
        <v>90041</v>
      </c>
      <c r="S579" s="63" t="s">
        <v>252</v>
      </c>
      <c r="T579" s="63"/>
      <c r="U579" s="95" t="str">
        <f t="shared" si="23"/>
        <v>Pasadena</v>
      </c>
      <c r="V579" s="95"/>
      <c r="W579" s="95" t="str">
        <f t="shared" si="22"/>
        <v>SCG</v>
      </c>
    </row>
    <row r="580" spans="1:23" ht="15" x14ac:dyDescent="0.25">
      <c r="A580" s="63">
        <v>96001</v>
      </c>
      <c r="B580" s="161" t="s">
        <v>268</v>
      </c>
      <c r="D580" s="159"/>
      <c r="E580" s="159"/>
      <c r="F580" s="63">
        <v>94114</v>
      </c>
      <c r="G580" s="63" t="s">
        <v>258</v>
      </c>
      <c r="H580" s="161"/>
      <c r="I580" s="159"/>
      <c r="N580" s="159"/>
      <c r="O580" s="93"/>
      <c r="Q580" s="63" t="s">
        <v>289</v>
      </c>
      <c r="R580" s="96">
        <v>90042</v>
      </c>
      <c r="S580" s="63" t="s">
        <v>252</v>
      </c>
      <c r="T580" s="63"/>
      <c r="U580" s="95" t="str">
        <f t="shared" si="23"/>
        <v>Pasadena</v>
      </c>
      <c r="V580" s="95"/>
      <c r="W580" s="95" t="str">
        <f t="shared" si="22"/>
        <v>SCG</v>
      </c>
    </row>
    <row r="581" spans="1:23" ht="15" x14ac:dyDescent="0.25">
      <c r="A581" s="63">
        <v>93747</v>
      </c>
      <c r="B581" s="161" t="s">
        <v>268</v>
      </c>
      <c r="D581" s="159"/>
      <c r="E581" s="159"/>
      <c r="F581" s="63">
        <v>94115</v>
      </c>
      <c r="G581" s="63" t="s">
        <v>258</v>
      </c>
      <c r="H581" s="161"/>
      <c r="I581" s="159"/>
      <c r="N581" s="159"/>
      <c r="O581" s="93"/>
      <c r="Q581" s="63" t="s">
        <v>289</v>
      </c>
      <c r="R581" s="96">
        <v>91011</v>
      </c>
      <c r="S581" s="63" t="s">
        <v>252</v>
      </c>
      <c r="T581" s="63"/>
      <c r="U581" s="95" t="str">
        <f t="shared" si="23"/>
        <v>Pasadena</v>
      </c>
      <c r="V581" s="95"/>
      <c r="W581" s="95" t="str">
        <f t="shared" ref="W581:W596" si="24">IF(U581 = "Other", " ", INDEX(B$4:C$29, MATCH(U581, C$4:C$29,0), 1) )</f>
        <v>SCG</v>
      </c>
    </row>
    <row r="582" spans="1:23" ht="15" x14ac:dyDescent="0.25">
      <c r="A582" s="63">
        <v>94083</v>
      </c>
      <c r="B582" s="161" t="s">
        <v>268</v>
      </c>
      <c r="D582" s="159"/>
      <c r="E582" s="159"/>
      <c r="F582" s="63">
        <v>94116</v>
      </c>
      <c r="G582" s="63" t="s">
        <v>258</v>
      </c>
      <c r="H582" s="161"/>
      <c r="I582" s="159"/>
      <c r="N582" s="159"/>
      <c r="O582" s="93"/>
      <c r="Q582" s="63" t="s">
        <v>289</v>
      </c>
      <c r="R582" s="96">
        <v>91110</v>
      </c>
      <c r="S582" s="63" t="s">
        <v>252</v>
      </c>
      <c r="T582" s="63"/>
      <c r="U582" s="95" t="str">
        <f t="shared" si="23"/>
        <v>Pasadena</v>
      </c>
      <c r="V582" s="95"/>
      <c r="W582" s="95" t="str">
        <f t="shared" si="24"/>
        <v>SCG</v>
      </c>
    </row>
    <row r="583" spans="1:23" ht="15" x14ac:dyDescent="0.25">
      <c r="A583" s="63">
        <v>94085</v>
      </c>
      <c r="B583" s="161" t="s">
        <v>268</v>
      </c>
      <c r="D583" s="159"/>
      <c r="E583" s="159"/>
      <c r="F583" s="63">
        <v>94117</v>
      </c>
      <c r="G583" s="63" t="s">
        <v>258</v>
      </c>
      <c r="H583" s="161"/>
      <c r="I583" s="159"/>
      <c r="N583" s="159"/>
      <c r="O583" s="93"/>
      <c r="Q583" s="63" t="s">
        <v>289</v>
      </c>
      <c r="R583" s="96">
        <v>91115</v>
      </c>
      <c r="S583" s="63" t="s">
        <v>252</v>
      </c>
      <c r="T583" s="63"/>
      <c r="U583" s="95" t="str">
        <f t="shared" si="23"/>
        <v>Pasadena</v>
      </c>
      <c r="V583" s="95"/>
      <c r="W583" s="95" t="str">
        <f t="shared" si="24"/>
        <v>SCG</v>
      </c>
    </row>
    <row r="584" spans="1:23" ht="15" x14ac:dyDescent="0.25">
      <c r="A584" s="63">
        <v>94086</v>
      </c>
      <c r="B584" s="161" t="s">
        <v>268</v>
      </c>
      <c r="D584" s="159"/>
      <c r="E584" s="159"/>
      <c r="F584" s="63">
        <v>94118</v>
      </c>
      <c r="G584" s="63" t="s">
        <v>258</v>
      </c>
      <c r="H584" s="161"/>
      <c r="I584" s="159"/>
      <c r="N584" s="159"/>
      <c r="O584" s="93"/>
      <c r="Q584" s="63" t="s">
        <v>289</v>
      </c>
      <c r="R584" s="96">
        <v>91114</v>
      </c>
      <c r="S584" s="63" t="s">
        <v>252</v>
      </c>
      <c r="T584" s="63"/>
      <c r="U584" s="95" t="str">
        <f t="shared" si="23"/>
        <v>Pasadena</v>
      </c>
      <c r="V584" s="95"/>
      <c r="W584" s="95" t="str">
        <f t="shared" si="24"/>
        <v>SCG</v>
      </c>
    </row>
    <row r="585" spans="1:23" ht="15" x14ac:dyDescent="0.25">
      <c r="A585" s="63">
        <v>94087</v>
      </c>
      <c r="B585" s="161" t="s">
        <v>268</v>
      </c>
      <c r="D585" s="159"/>
      <c r="E585" s="159"/>
      <c r="F585" s="63">
        <v>94119</v>
      </c>
      <c r="G585" s="63" t="s">
        <v>258</v>
      </c>
      <c r="H585" s="161"/>
      <c r="I585" s="159"/>
      <c r="N585" s="159"/>
      <c r="O585" s="93"/>
      <c r="Q585" s="63" t="s">
        <v>289</v>
      </c>
      <c r="R585" s="96">
        <v>91117</v>
      </c>
      <c r="S585" s="63" t="s">
        <v>252</v>
      </c>
      <c r="T585" s="63"/>
      <c r="U585" s="95" t="str">
        <f t="shared" si="23"/>
        <v>Pasadena</v>
      </c>
      <c r="V585" s="95"/>
      <c r="W585" s="95" t="str">
        <f t="shared" si="24"/>
        <v>SCG</v>
      </c>
    </row>
    <row r="586" spans="1:23" ht="15" x14ac:dyDescent="0.25">
      <c r="A586" s="63">
        <v>94509</v>
      </c>
      <c r="B586" s="161" t="s">
        <v>268</v>
      </c>
      <c r="D586" s="159"/>
      <c r="E586" s="159"/>
      <c r="F586" s="63">
        <v>94120</v>
      </c>
      <c r="G586" s="63" t="s">
        <v>258</v>
      </c>
      <c r="H586" s="161"/>
      <c r="I586" s="159"/>
      <c r="N586" s="159"/>
      <c r="O586" s="93"/>
      <c r="Q586" s="63" t="s">
        <v>289</v>
      </c>
      <c r="R586" s="96">
        <v>91116</v>
      </c>
      <c r="S586" s="63" t="s">
        <v>252</v>
      </c>
      <c r="T586" s="63"/>
      <c r="U586" s="95" t="str">
        <f t="shared" si="23"/>
        <v>Pasadena</v>
      </c>
      <c r="V586" s="95"/>
      <c r="W586" s="95" t="str">
        <f t="shared" si="24"/>
        <v>SCG</v>
      </c>
    </row>
    <row r="587" spans="1:23" ht="15" x14ac:dyDescent="0.25">
      <c r="A587" s="63">
        <v>94505</v>
      </c>
      <c r="B587" s="161" t="s">
        <v>268</v>
      </c>
      <c r="D587" s="159"/>
      <c r="E587" s="159"/>
      <c r="F587" s="63">
        <v>94121</v>
      </c>
      <c r="G587" s="63" t="s">
        <v>258</v>
      </c>
      <c r="H587" s="161"/>
      <c r="I587" s="159"/>
      <c r="N587" s="159"/>
      <c r="O587" s="93"/>
      <c r="Q587" s="63" t="s">
        <v>289</v>
      </c>
      <c r="R587" s="96">
        <v>91024</v>
      </c>
      <c r="S587" s="63" t="s">
        <v>252</v>
      </c>
      <c r="T587" s="63"/>
      <c r="U587" s="95" t="str">
        <f t="shared" si="23"/>
        <v>Pasadena</v>
      </c>
      <c r="V587" s="95"/>
      <c r="W587" s="95" t="str">
        <f t="shared" si="24"/>
        <v>SCG</v>
      </c>
    </row>
    <row r="588" spans="1:23" ht="15" x14ac:dyDescent="0.25">
      <c r="A588" s="63">
        <v>94501</v>
      </c>
      <c r="B588" s="161" t="s">
        <v>268</v>
      </c>
      <c r="D588" s="159"/>
      <c r="E588" s="159"/>
      <c r="F588" s="63">
        <v>94122</v>
      </c>
      <c r="G588" s="63" t="s">
        <v>258</v>
      </c>
      <c r="H588" s="161"/>
      <c r="I588" s="159"/>
      <c r="N588" s="159"/>
      <c r="O588" s="93"/>
      <c r="Q588" s="63" t="s">
        <v>289</v>
      </c>
      <c r="R588" s="96">
        <v>91199</v>
      </c>
      <c r="S588" s="63" t="s">
        <v>252</v>
      </c>
      <c r="T588" s="63"/>
      <c r="U588" s="95" t="str">
        <f t="shared" si="23"/>
        <v>Pasadena</v>
      </c>
      <c r="V588" s="95"/>
      <c r="W588" s="95" t="str">
        <f t="shared" si="24"/>
        <v>SCG</v>
      </c>
    </row>
    <row r="589" spans="1:23" ht="15" x14ac:dyDescent="0.25">
      <c r="A589" s="63">
        <v>95514</v>
      </c>
      <c r="B589" s="161" t="s">
        <v>268</v>
      </c>
      <c r="D589" s="159"/>
      <c r="E589" s="159"/>
      <c r="F589" s="63">
        <v>94123</v>
      </c>
      <c r="G589" s="63" t="s">
        <v>258</v>
      </c>
      <c r="H589" s="161"/>
      <c r="I589" s="159"/>
      <c r="N589" s="159"/>
      <c r="O589" s="93"/>
      <c r="Q589" s="63" t="s">
        <v>289</v>
      </c>
      <c r="R589" s="96">
        <v>91103</v>
      </c>
      <c r="S589" s="63" t="s">
        <v>252</v>
      </c>
      <c r="T589" s="63"/>
      <c r="U589" s="95" t="str">
        <f t="shared" si="23"/>
        <v>Pasadena</v>
      </c>
      <c r="V589" s="95"/>
      <c r="W589" s="95" t="str">
        <f t="shared" si="24"/>
        <v>SCG</v>
      </c>
    </row>
    <row r="590" spans="1:23" ht="15" x14ac:dyDescent="0.25">
      <c r="A590" s="63">
        <v>95009</v>
      </c>
      <c r="B590" s="161" t="s">
        <v>268</v>
      </c>
      <c r="D590" s="159"/>
      <c r="E590" s="159"/>
      <c r="F590" s="63">
        <v>94124</v>
      </c>
      <c r="G590" s="63" t="s">
        <v>258</v>
      </c>
      <c r="H590" s="161"/>
      <c r="I590" s="159"/>
      <c r="N590" s="159"/>
      <c r="O590" s="93"/>
      <c r="Q590" s="63" t="s">
        <v>289</v>
      </c>
      <c r="R590" s="96">
        <v>91106</v>
      </c>
      <c r="S590" s="63" t="s">
        <v>252</v>
      </c>
      <c r="T590" s="63"/>
      <c r="U590" s="95" t="str">
        <f t="shared" si="23"/>
        <v>Pasadena</v>
      </c>
      <c r="V590" s="95"/>
      <c r="W590" s="95" t="str">
        <f t="shared" si="24"/>
        <v>SCG</v>
      </c>
    </row>
    <row r="591" spans="1:23" ht="15" x14ac:dyDescent="0.25">
      <c r="A591" s="63">
        <v>95924</v>
      </c>
      <c r="B591" s="161" t="s">
        <v>268</v>
      </c>
      <c r="D591" s="159"/>
      <c r="E591" s="159"/>
      <c r="F591" s="63">
        <v>94125</v>
      </c>
      <c r="G591" s="63" t="s">
        <v>258</v>
      </c>
      <c r="H591" s="161"/>
      <c r="I591" s="159"/>
      <c r="N591" s="159"/>
      <c r="O591" s="93"/>
      <c r="Q591" s="63" t="s">
        <v>289</v>
      </c>
      <c r="R591" s="96">
        <v>91105</v>
      </c>
      <c r="S591" s="63" t="s">
        <v>252</v>
      </c>
      <c r="T591" s="63"/>
      <c r="U591" s="95" t="str">
        <f t="shared" si="23"/>
        <v>Pasadena</v>
      </c>
      <c r="V591" s="95"/>
      <c r="W591" s="95" t="str">
        <f t="shared" si="24"/>
        <v>SCG</v>
      </c>
    </row>
    <row r="592" spans="1:23" ht="15" x14ac:dyDescent="0.25">
      <c r="A592" s="63">
        <v>95925</v>
      </c>
      <c r="B592" s="161" t="s">
        <v>268</v>
      </c>
      <c r="D592" s="159"/>
      <c r="E592" s="159"/>
      <c r="F592" s="63">
        <v>94126</v>
      </c>
      <c r="G592" s="63" t="s">
        <v>258</v>
      </c>
      <c r="H592" s="161"/>
      <c r="I592" s="159"/>
      <c r="N592" s="159"/>
      <c r="O592" s="93"/>
      <c r="Q592" s="63" t="s">
        <v>289</v>
      </c>
      <c r="R592" s="96">
        <v>91109</v>
      </c>
      <c r="S592" s="63" t="s">
        <v>252</v>
      </c>
      <c r="T592" s="63"/>
      <c r="U592" s="95" t="str">
        <f t="shared" si="23"/>
        <v>Pasadena</v>
      </c>
      <c r="V592" s="95"/>
      <c r="W592" s="95" t="str">
        <f t="shared" si="24"/>
        <v>SCG</v>
      </c>
    </row>
    <row r="593" spans="1:23" ht="15" x14ac:dyDescent="0.25">
      <c r="A593" s="63">
        <v>95926</v>
      </c>
      <c r="B593" s="161" t="s">
        <v>268</v>
      </c>
      <c r="D593" s="159"/>
      <c r="E593" s="159"/>
      <c r="F593" s="63">
        <v>94127</v>
      </c>
      <c r="G593" s="63" t="s">
        <v>258</v>
      </c>
      <c r="H593" s="161"/>
      <c r="I593" s="159"/>
      <c r="N593" s="159"/>
      <c r="O593" s="93"/>
      <c r="Q593" s="63" t="s">
        <v>289</v>
      </c>
      <c r="R593" s="96">
        <v>91101</v>
      </c>
      <c r="S593" s="63" t="s">
        <v>252</v>
      </c>
      <c r="T593" s="63"/>
      <c r="U593" s="95" t="str">
        <f t="shared" si="23"/>
        <v>Pasadena</v>
      </c>
      <c r="V593" s="95"/>
      <c r="W593" s="95" t="str">
        <f t="shared" si="24"/>
        <v>SCG</v>
      </c>
    </row>
    <row r="594" spans="1:23" ht="15" x14ac:dyDescent="0.25">
      <c r="A594" s="63">
        <v>95927</v>
      </c>
      <c r="B594" s="161" t="s">
        <v>268</v>
      </c>
      <c r="D594" s="159"/>
      <c r="E594" s="159"/>
      <c r="F594" s="63">
        <v>94129</v>
      </c>
      <c r="G594" s="63" t="s">
        <v>258</v>
      </c>
      <c r="H594" s="161"/>
      <c r="I594" s="159"/>
      <c r="N594" s="159"/>
      <c r="O594" s="93"/>
      <c r="Q594" s="63" t="s">
        <v>289</v>
      </c>
      <c r="R594" s="96">
        <v>91188</v>
      </c>
      <c r="S594" s="63" t="s">
        <v>252</v>
      </c>
      <c r="T594" s="63"/>
      <c r="U594" s="95" t="str">
        <f t="shared" si="23"/>
        <v>Pasadena</v>
      </c>
      <c r="V594" s="95"/>
      <c r="W594" s="95" t="str">
        <f t="shared" si="24"/>
        <v>SCG</v>
      </c>
    </row>
    <row r="595" spans="1:23" ht="15" x14ac:dyDescent="0.25">
      <c r="A595" s="63">
        <v>95920</v>
      </c>
      <c r="B595" s="161" t="s">
        <v>268</v>
      </c>
      <c r="D595" s="159"/>
      <c r="E595" s="159"/>
      <c r="F595" s="63">
        <v>94130</v>
      </c>
      <c r="G595" s="63" t="s">
        <v>234</v>
      </c>
      <c r="H595" s="161"/>
      <c r="I595" s="159"/>
      <c r="N595" s="159"/>
      <c r="O595" s="93"/>
      <c r="Q595" s="63" t="s">
        <v>289</v>
      </c>
      <c r="R595" s="96">
        <v>91001</v>
      </c>
      <c r="S595" s="63" t="s">
        <v>252</v>
      </c>
      <c r="T595" s="63"/>
      <c r="U595" s="95" t="str">
        <f t="shared" si="23"/>
        <v>Pasadena</v>
      </c>
      <c r="V595" s="95"/>
      <c r="W595" s="95" t="str">
        <f t="shared" si="24"/>
        <v>SCG</v>
      </c>
    </row>
    <row r="596" spans="1:23" ht="15" x14ac:dyDescent="0.25">
      <c r="A596" s="63">
        <v>95922</v>
      </c>
      <c r="B596" s="161" t="s">
        <v>268</v>
      </c>
      <c r="D596" s="159"/>
      <c r="E596" s="159"/>
      <c r="F596" s="63">
        <v>94130</v>
      </c>
      <c r="G596" s="63" t="s">
        <v>258</v>
      </c>
      <c r="H596" s="161"/>
      <c r="I596" s="159"/>
      <c r="N596" s="159"/>
      <c r="O596" s="93"/>
      <c r="Q596" s="63" t="s">
        <v>289</v>
      </c>
      <c r="R596" s="96">
        <v>91006</v>
      </c>
      <c r="S596" s="63" t="s">
        <v>252</v>
      </c>
      <c r="T596" s="63"/>
      <c r="U596" s="95" t="str">
        <f t="shared" si="23"/>
        <v>Pasadena</v>
      </c>
      <c r="V596" s="95"/>
      <c r="W596" s="95" t="str">
        <f t="shared" si="24"/>
        <v>SCG</v>
      </c>
    </row>
    <row r="597" spans="1:23" ht="15" x14ac:dyDescent="0.25">
      <c r="A597" s="63">
        <v>95923</v>
      </c>
      <c r="B597" s="161" t="s">
        <v>268</v>
      </c>
      <c r="D597" s="159"/>
      <c r="E597" s="159"/>
      <c r="F597" s="63">
        <v>94131</v>
      </c>
      <c r="G597" s="63" t="s">
        <v>258</v>
      </c>
      <c r="H597" s="161"/>
      <c r="I597" s="159"/>
      <c r="N597" s="159"/>
      <c r="O597" s="93"/>
      <c r="Q597" s="63" t="s">
        <v>289</v>
      </c>
      <c r="R597" s="96">
        <v>96106</v>
      </c>
      <c r="S597" s="63" t="s">
        <v>253</v>
      </c>
      <c r="T597" s="63"/>
      <c r="U597" s="95" t="str">
        <f t="shared" si="23"/>
        <v>Other</v>
      </c>
      <c r="V597" s="95"/>
      <c r="W597" s="95" t="str">
        <f t="shared" ref="W597:W617" si="25">INDEX(J$4:L$29,MATCH(S597,J$4:J$29,0),2)</f>
        <v>PGE</v>
      </c>
    </row>
    <row r="598" spans="1:23" ht="15" x14ac:dyDescent="0.25">
      <c r="A598" s="63">
        <v>95928</v>
      </c>
      <c r="B598" s="161" t="s">
        <v>268</v>
      </c>
      <c r="D598" s="159"/>
      <c r="E598" s="159"/>
      <c r="F598" s="63">
        <v>94132</v>
      </c>
      <c r="G598" s="63" t="s">
        <v>258</v>
      </c>
      <c r="H598" s="161"/>
      <c r="I598" s="159"/>
      <c r="N598" s="159"/>
      <c r="O598" s="93"/>
      <c r="Q598" s="63" t="s">
        <v>289</v>
      </c>
      <c r="R598" s="96">
        <v>96105</v>
      </c>
      <c r="S598" s="63" t="s">
        <v>253</v>
      </c>
      <c r="T598" s="63"/>
      <c r="U598" s="95" t="str">
        <f t="shared" si="23"/>
        <v>Other</v>
      </c>
      <c r="V598" s="95"/>
      <c r="W598" s="95" t="str">
        <f t="shared" si="25"/>
        <v>PGE</v>
      </c>
    </row>
    <row r="599" spans="1:23" ht="15" x14ac:dyDescent="0.25">
      <c r="A599" s="63">
        <v>95929</v>
      </c>
      <c r="B599" s="161" t="s">
        <v>268</v>
      </c>
      <c r="D599" s="159"/>
      <c r="E599" s="159"/>
      <c r="F599" s="63">
        <v>94133</v>
      </c>
      <c r="G599" s="63" t="s">
        <v>258</v>
      </c>
      <c r="H599" s="161"/>
      <c r="I599" s="159"/>
      <c r="N599" s="159"/>
      <c r="O599" s="93"/>
      <c r="Q599" s="63" t="s">
        <v>289</v>
      </c>
      <c r="R599" s="96">
        <v>96109</v>
      </c>
      <c r="S599" s="63" t="s">
        <v>253</v>
      </c>
      <c r="T599" s="63"/>
      <c r="U599" s="95" t="str">
        <f t="shared" si="23"/>
        <v>Other</v>
      </c>
      <c r="V599" s="95"/>
      <c r="W599" s="95" t="str">
        <f t="shared" si="25"/>
        <v>PGE</v>
      </c>
    </row>
    <row r="600" spans="1:23" ht="15" x14ac:dyDescent="0.25">
      <c r="A600" s="63">
        <v>95494</v>
      </c>
      <c r="B600" s="161" t="s">
        <v>268</v>
      </c>
      <c r="D600" s="159"/>
      <c r="E600" s="159"/>
      <c r="F600" s="63">
        <v>94134</v>
      </c>
      <c r="G600" s="63" t="s">
        <v>258</v>
      </c>
      <c r="H600" s="161"/>
      <c r="I600" s="159"/>
      <c r="N600" s="159"/>
      <c r="O600" s="93"/>
      <c r="Q600" s="63" t="s">
        <v>289</v>
      </c>
      <c r="R600" s="96">
        <v>95983</v>
      </c>
      <c r="S600" s="63" t="s">
        <v>253</v>
      </c>
      <c r="T600" s="63"/>
      <c r="U600" s="95" t="str">
        <f t="shared" si="23"/>
        <v>Other</v>
      </c>
      <c r="V600" s="95"/>
      <c r="W600" s="95" t="str">
        <f t="shared" si="25"/>
        <v>PGE</v>
      </c>
    </row>
    <row r="601" spans="1:23" ht="15" x14ac:dyDescent="0.25">
      <c r="A601" s="63">
        <v>95497</v>
      </c>
      <c r="B601" s="161" t="s">
        <v>268</v>
      </c>
      <c r="D601" s="159"/>
      <c r="E601" s="159"/>
      <c r="F601" s="63">
        <v>94137</v>
      </c>
      <c r="G601" s="63" t="s">
        <v>258</v>
      </c>
      <c r="H601" s="161"/>
      <c r="I601" s="159"/>
      <c r="N601" s="159"/>
      <c r="O601" s="93"/>
      <c r="Q601" s="63" t="s">
        <v>289</v>
      </c>
      <c r="R601" s="96">
        <v>89439</v>
      </c>
      <c r="S601" s="63" t="s">
        <v>253</v>
      </c>
      <c r="T601" s="63"/>
      <c r="U601" s="95" t="str">
        <f t="shared" si="23"/>
        <v>Other</v>
      </c>
      <c r="V601" s="95"/>
      <c r="W601" s="95" t="str">
        <f t="shared" si="25"/>
        <v>PGE</v>
      </c>
    </row>
    <row r="602" spans="1:23" ht="15" x14ac:dyDescent="0.25">
      <c r="A602" s="63">
        <v>95490</v>
      </c>
      <c r="B602" s="161" t="s">
        <v>268</v>
      </c>
      <c r="D602" s="159"/>
      <c r="E602" s="159"/>
      <c r="F602" s="63">
        <v>94139</v>
      </c>
      <c r="G602" s="63" t="s">
        <v>258</v>
      </c>
      <c r="H602" s="161"/>
      <c r="I602" s="159"/>
      <c r="N602" s="159"/>
      <c r="O602" s="93"/>
      <c r="Q602" s="63" t="s">
        <v>289</v>
      </c>
      <c r="R602" s="96">
        <v>95971</v>
      </c>
      <c r="S602" s="63" t="s">
        <v>253</v>
      </c>
      <c r="T602" s="63"/>
      <c r="U602" s="95" t="str">
        <f t="shared" si="23"/>
        <v>Other</v>
      </c>
      <c r="V602" s="95"/>
      <c r="W602" s="95" t="str">
        <f t="shared" si="25"/>
        <v>PGE</v>
      </c>
    </row>
    <row r="603" spans="1:23" ht="15" x14ac:dyDescent="0.25">
      <c r="A603" s="63">
        <v>95492</v>
      </c>
      <c r="B603" s="161" t="s">
        <v>268</v>
      </c>
      <c r="D603" s="159"/>
      <c r="E603" s="159"/>
      <c r="F603" s="63">
        <v>94140</v>
      </c>
      <c r="G603" s="63" t="s">
        <v>258</v>
      </c>
      <c r="H603" s="161"/>
      <c r="I603" s="159"/>
      <c r="N603" s="159"/>
      <c r="O603" s="93"/>
      <c r="Q603" s="63" t="s">
        <v>289</v>
      </c>
      <c r="R603" s="96">
        <v>96121</v>
      </c>
      <c r="S603" s="63" t="s">
        <v>253</v>
      </c>
      <c r="T603" s="63"/>
      <c r="U603" s="95" t="str">
        <f t="shared" si="23"/>
        <v>Other</v>
      </c>
      <c r="V603" s="95"/>
      <c r="W603" s="95" t="str">
        <f t="shared" si="25"/>
        <v>PGE</v>
      </c>
    </row>
    <row r="604" spans="1:23" ht="15" x14ac:dyDescent="0.25">
      <c r="A604" s="63">
        <v>95493</v>
      </c>
      <c r="B604" s="161" t="s">
        <v>268</v>
      </c>
      <c r="D604" s="159"/>
      <c r="E604" s="159"/>
      <c r="F604" s="63">
        <v>94141</v>
      </c>
      <c r="G604" s="63" t="s">
        <v>258</v>
      </c>
      <c r="H604" s="161"/>
      <c r="I604" s="159"/>
      <c r="N604" s="159"/>
      <c r="O604" s="93"/>
      <c r="Q604" s="63" t="s">
        <v>289</v>
      </c>
      <c r="R604" s="96">
        <v>96128</v>
      </c>
      <c r="S604" s="63" t="s">
        <v>253</v>
      </c>
      <c r="T604" s="63"/>
      <c r="U604" s="95" t="str">
        <f t="shared" si="23"/>
        <v>Other</v>
      </c>
      <c r="V604" s="95"/>
      <c r="W604" s="95" t="str">
        <f t="shared" si="25"/>
        <v>PGE</v>
      </c>
    </row>
    <row r="605" spans="1:23" ht="15" x14ac:dyDescent="0.25">
      <c r="A605" s="63">
        <v>95148</v>
      </c>
      <c r="B605" s="161" t="s">
        <v>268</v>
      </c>
      <c r="D605" s="159"/>
      <c r="E605" s="159"/>
      <c r="F605" s="63">
        <v>94142</v>
      </c>
      <c r="G605" s="63" t="s">
        <v>258</v>
      </c>
      <c r="H605" s="161"/>
      <c r="I605" s="159"/>
      <c r="N605" s="159"/>
      <c r="O605" s="93"/>
      <c r="Q605" s="63" t="s">
        <v>289</v>
      </c>
      <c r="R605" s="96">
        <v>96136</v>
      </c>
      <c r="S605" s="63" t="s">
        <v>253</v>
      </c>
      <c r="T605" s="63"/>
      <c r="U605" s="95" t="str">
        <f t="shared" si="23"/>
        <v>Other</v>
      </c>
      <c r="V605" s="95"/>
      <c r="W605" s="95" t="str">
        <f t="shared" si="25"/>
        <v>PGE</v>
      </c>
    </row>
    <row r="606" spans="1:23" ht="15" x14ac:dyDescent="0.25">
      <c r="A606" s="63">
        <v>95140</v>
      </c>
      <c r="B606" s="161" t="s">
        <v>268</v>
      </c>
      <c r="D606" s="159"/>
      <c r="E606" s="159"/>
      <c r="F606" s="63">
        <v>94143</v>
      </c>
      <c r="G606" s="63" t="s">
        <v>258</v>
      </c>
      <c r="H606" s="161"/>
      <c r="I606" s="159"/>
      <c r="N606" s="159"/>
      <c r="O606" s="93"/>
      <c r="Q606" s="63" t="s">
        <v>289</v>
      </c>
      <c r="R606" s="96">
        <v>96135</v>
      </c>
      <c r="S606" s="63" t="s">
        <v>253</v>
      </c>
      <c r="T606" s="63"/>
      <c r="U606" s="95" t="str">
        <f t="shared" si="23"/>
        <v>Other</v>
      </c>
      <c r="V606" s="95"/>
      <c r="W606" s="95" t="str">
        <f t="shared" si="25"/>
        <v>PGE</v>
      </c>
    </row>
    <row r="607" spans="1:23" ht="15" x14ac:dyDescent="0.25">
      <c r="A607" s="63">
        <v>95141</v>
      </c>
      <c r="B607" s="161" t="s">
        <v>268</v>
      </c>
      <c r="D607" s="159"/>
      <c r="E607" s="159"/>
      <c r="F607" s="63">
        <v>94144</v>
      </c>
      <c r="G607" s="63" t="s">
        <v>258</v>
      </c>
      <c r="H607" s="161"/>
      <c r="I607" s="159"/>
      <c r="N607" s="159"/>
      <c r="O607" s="93"/>
      <c r="Q607" s="63" t="s">
        <v>289</v>
      </c>
      <c r="R607" s="96">
        <v>96130</v>
      </c>
      <c r="S607" s="63" t="s">
        <v>253</v>
      </c>
      <c r="T607" s="63"/>
      <c r="U607" s="95" t="str">
        <f t="shared" si="23"/>
        <v>Other</v>
      </c>
      <c r="V607" s="95"/>
      <c r="W607" s="95" t="str">
        <f t="shared" si="25"/>
        <v>PGE</v>
      </c>
    </row>
    <row r="608" spans="1:23" ht="15" x14ac:dyDescent="0.25">
      <c r="A608" s="63">
        <v>94522</v>
      </c>
      <c r="B608" s="161" t="s">
        <v>268</v>
      </c>
      <c r="D608" s="159"/>
      <c r="E608" s="159"/>
      <c r="F608" s="63">
        <v>94145</v>
      </c>
      <c r="G608" s="63" t="s">
        <v>258</v>
      </c>
      <c r="H608" s="161"/>
      <c r="I608" s="159"/>
      <c r="N608" s="159"/>
      <c r="O608" s="93"/>
      <c r="Q608" s="63" t="s">
        <v>289</v>
      </c>
      <c r="R608" s="96">
        <v>96118</v>
      </c>
      <c r="S608" s="63" t="s">
        <v>253</v>
      </c>
      <c r="T608" s="63"/>
      <c r="U608" s="95" t="str">
        <f t="shared" si="23"/>
        <v>Other</v>
      </c>
      <c r="V608" s="95"/>
      <c r="W608" s="95" t="str">
        <f t="shared" si="25"/>
        <v>PGE</v>
      </c>
    </row>
    <row r="609" spans="1:23" ht="15" x14ac:dyDescent="0.25">
      <c r="A609" s="63">
        <v>95618</v>
      </c>
      <c r="B609" s="161" t="s">
        <v>268</v>
      </c>
      <c r="D609" s="159"/>
      <c r="E609" s="159"/>
      <c r="F609" s="63">
        <v>94146</v>
      </c>
      <c r="G609" s="63" t="s">
        <v>258</v>
      </c>
      <c r="H609" s="161"/>
      <c r="I609" s="159"/>
      <c r="N609" s="159"/>
      <c r="O609" s="93"/>
      <c r="Q609" s="63" t="s">
        <v>289</v>
      </c>
      <c r="R609" s="96">
        <v>96114</v>
      </c>
      <c r="S609" s="63" t="s">
        <v>253</v>
      </c>
      <c r="T609" s="63"/>
      <c r="U609" s="95" t="str">
        <f t="shared" si="23"/>
        <v>Other</v>
      </c>
      <c r="V609" s="95"/>
      <c r="W609" s="95" t="str">
        <f t="shared" si="25"/>
        <v>PGE</v>
      </c>
    </row>
    <row r="610" spans="1:23" ht="15" x14ac:dyDescent="0.25">
      <c r="A610" s="63">
        <v>95619</v>
      </c>
      <c r="B610" s="161" t="s">
        <v>268</v>
      </c>
      <c r="D610" s="159"/>
      <c r="E610" s="159"/>
      <c r="F610" s="63">
        <v>94147</v>
      </c>
      <c r="G610" s="63" t="s">
        <v>258</v>
      </c>
      <c r="H610" s="161"/>
      <c r="I610" s="159"/>
      <c r="N610" s="159"/>
      <c r="O610" s="93"/>
      <c r="Q610" s="63" t="s">
        <v>289</v>
      </c>
      <c r="R610" s="96">
        <v>96117</v>
      </c>
      <c r="S610" s="63" t="s">
        <v>253</v>
      </c>
      <c r="T610" s="63"/>
      <c r="U610" s="95" t="str">
        <f t="shared" si="23"/>
        <v>Other</v>
      </c>
      <c r="V610" s="95"/>
      <c r="W610" s="95" t="str">
        <f t="shared" si="25"/>
        <v>PGE</v>
      </c>
    </row>
    <row r="611" spans="1:23" ht="15" x14ac:dyDescent="0.25">
      <c r="A611" s="63">
        <v>94956</v>
      </c>
      <c r="B611" s="161" t="s">
        <v>268</v>
      </c>
      <c r="D611" s="159"/>
      <c r="E611" s="159"/>
      <c r="F611" s="63">
        <v>94151</v>
      </c>
      <c r="G611" s="63" t="s">
        <v>258</v>
      </c>
      <c r="H611" s="161"/>
      <c r="I611" s="159"/>
      <c r="N611" s="159"/>
      <c r="O611" s="93"/>
      <c r="Q611" s="63" t="s">
        <v>289</v>
      </c>
      <c r="R611" s="96">
        <v>96113</v>
      </c>
      <c r="S611" s="63" t="s">
        <v>253</v>
      </c>
      <c r="T611" s="63"/>
      <c r="U611" s="95" t="str">
        <f t="shared" si="23"/>
        <v>Other</v>
      </c>
      <c r="V611" s="95"/>
      <c r="W611" s="95" t="str">
        <f t="shared" si="25"/>
        <v>PGE</v>
      </c>
    </row>
    <row r="612" spans="1:23" ht="15" x14ac:dyDescent="0.25">
      <c r="A612" s="63">
        <v>94957</v>
      </c>
      <c r="B612" s="161" t="s">
        <v>268</v>
      </c>
      <c r="D612" s="159"/>
      <c r="E612" s="159"/>
      <c r="F612" s="63">
        <v>94153</v>
      </c>
      <c r="G612" s="63" t="s">
        <v>258</v>
      </c>
      <c r="H612" s="161"/>
      <c r="I612" s="159"/>
      <c r="N612" s="159"/>
      <c r="O612" s="93"/>
      <c r="Q612" s="63" t="s">
        <v>289</v>
      </c>
      <c r="R612" s="96">
        <v>96125</v>
      </c>
      <c r="S612" s="63" t="s">
        <v>253</v>
      </c>
      <c r="T612" s="63"/>
      <c r="U612" s="95" t="str">
        <f t="shared" si="23"/>
        <v>Other</v>
      </c>
      <c r="V612" s="95"/>
      <c r="W612" s="95" t="str">
        <f t="shared" si="25"/>
        <v>PGE</v>
      </c>
    </row>
    <row r="613" spans="1:23" ht="15" x14ac:dyDescent="0.25">
      <c r="A613" s="63">
        <v>94954</v>
      </c>
      <c r="B613" s="161" t="s">
        <v>268</v>
      </c>
      <c r="D613" s="159"/>
      <c r="E613" s="159"/>
      <c r="F613" s="63">
        <v>94154</v>
      </c>
      <c r="G613" s="63" t="s">
        <v>258</v>
      </c>
      <c r="H613" s="161"/>
      <c r="I613" s="159"/>
      <c r="N613" s="159"/>
      <c r="O613" s="93"/>
      <c r="Q613" s="63" t="s">
        <v>289</v>
      </c>
      <c r="R613" s="96">
        <v>96124</v>
      </c>
      <c r="S613" s="63" t="s">
        <v>253</v>
      </c>
      <c r="T613" s="63"/>
      <c r="U613" s="95" t="str">
        <f t="shared" si="23"/>
        <v>Other</v>
      </c>
      <c r="V613" s="95"/>
      <c r="W613" s="95" t="str">
        <f t="shared" si="25"/>
        <v>PGE</v>
      </c>
    </row>
    <row r="614" spans="1:23" ht="15" x14ac:dyDescent="0.25">
      <c r="A614" s="63">
        <v>94955</v>
      </c>
      <c r="B614" s="161" t="s">
        <v>268</v>
      </c>
      <c r="D614" s="159"/>
      <c r="E614" s="159"/>
      <c r="F614" s="63">
        <v>94156</v>
      </c>
      <c r="G614" s="63" t="s">
        <v>258</v>
      </c>
      <c r="H614" s="161"/>
      <c r="I614" s="159"/>
      <c r="N614" s="159"/>
      <c r="O614" s="93"/>
      <c r="Q614" s="63" t="s">
        <v>289</v>
      </c>
      <c r="R614" s="96">
        <v>96126</v>
      </c>
      <c r="S614" s="63" t="s">
        <v>253</v>
      </c>
      <c r="T614" s="63"/>
      <c r="U614" s="95" t="str">
        <f t="shared" si="23"/>
        <v>Other</v>
      </c>
      <c r="V614" s="95"/>
      <c r="W614" s="95" t="str">
        <f t="shared" si="25"/>
        <v>PGE</v>
      </c>
    </row>
    <row r="615" spans="1:23" ht="15" x14ac:dyDescent="0.25">
      <c r="A615" s="63">
        <v>94952</v>
      </c>
      <c r="B615" s="161" t="s">
        <v>268</v>
      </c>
      <c r="D615" s="159"/>
      <c r="E615" s="159"/>
      <c r="F615" s="63">
        <v>94158</v>
      </c>
      <c r="G615" s="63" t="s">
        <v>258</v>
      </c>
      <c r="H615" s="161"/>
      <c r="I615" s="159"/>
      <c r="N615" s="159"/>
      <c r="O615" s="93"/>
      <c r="Q615" s="63" t="s">
        <v>289</v>
      </c>
      <c r="R615" s="96">
        <v>96122</v>
      </c>
      <c r="S615" s="63" t="s">
        <v>253</v>
      </c>
      <c r="T615" s="63"/>
      <c r="U615" s="95" t="str">
        <f t="shared" si="23"/>
        <v>Other</v>
      </c>
      <c r="V615" s="95"/>
      <c r="W615" s="95" t="str">
        <f t="shared" si="25"/>
        <v>PGE</v>
      </c>
    </row>
    <row r="616" spans="1:23" ht="15" x14ac:dyDescent="0.25">
      <c r="A616" s="63">
        <v>94953</v>
      </c>
      <c r="B616" s="161" t="s">
        <v>268</v>
      </c>
      <c r="D616" s="159"/>
      <c r="E616" s="159"/>
      <c r="F616" s="63">
        <v>94159</v>
      </c>
      <c r="G616" s="63" t="s">
        <v>258</v>
      </c>
      <c r="H616" s="161"/>
      <c r="I616" s="159"/>
      <c r="N616" s="159"/>
      <c r="O616" s="93"/>
      <c r="Q616" s="63" t="s">
        <v>289</v>
      </c>
      <c r="R616" s="96">
        <v>96129</v>
      </c>
      <c r="S616" s="63" t="s">
        <v>253</v>
      </c>
      <c r="T616" s="63"/>
      <c r="U616" s="95" t="str">
        <f t="shared" si="23"/>
        <v>Other</v>
      </c>
      <c r="V616" s="95"/>
      <c r="W616" s="95" t="str">
        <f t="shared" si="25"/>
        <v>PGE</v>
      </c>
    </row>
    <row r="617" spans="1:23" ht="15" x14ac:dyDescent="0.25">
      <c r="A617" s="63">
        <v>94950</v>
      </c>
      <c r="B617" s="161" t="s">
        <v>268</v>
      </c>
      <c r="D617" s="159"/>
      <c r="E617" s="159"/>
      <c r="F617" s="63">
        <v>94160</v>
      </c>
      <c r="G617" s="63" t="s">
        <v>258</v>
      </c>
      <c r="H617" s="161"/>
      <c r="I617" s="159"/>
      <c r="N617" s="159"/>
      <c r="O617" s="93"/>
      <c r="Q617" s="63" t="s">
        <v>289</v>
      </c>
      <c r="R617" s="96">
        <v>96103</v>
      </c>
      <c r="S617" s="63" t="s">
        <v>253</v>
      </c>
      <c r="T617" s="63"/>
      <c r="U617" s="95" t="str">
        <f t="shared" si="23"/>
        <v>Other</v>
      </c>
      <c r="V617" s="95"/>
      <c r="W617" s="95" t="str">
        <f t="shared" si="25"/>
        <v>PGE</v>
      </c>
    </row>
    <row r="618" spans="1:23" ht="15" x14ac:dyDescent="0.25">
      <c r="A618" s="63">
        <v>94951</v>
      </c>
      <c r="B618" s="161" t="s">
        <v>268</v>
      </c>
      <c r="D618" s="159"/>
      <c r="E618" s="159"/>
      <c r="F618" s="63">
        <v>94161</v>
      </c>
      <c r="G618" s="63" t="s">
        <v>258</v>
      </c>
      <c r="H618" s="161"/>
      <c r="I618" s="159"/>
      <c r="N618" s="159"/>
      <c r="O618" s="93"/>
      <c r="Q618" s="63" t="s">
        <v>289</v>
      </c>
      <c r="R618" s="96">
        <v>96003</v>
      </c>
      <c r="S618" s="63" t="s">
        <v>254</v>
      </c>
      <c r="T618" s="63"/>
      <c r="U618" s="95" t="str">
        <f t="shared" si="23"/>
        <v>Redding</v>
      </c>
      <c r="V618" s="95"/>
      <c r="W618" s="95" t="str">
        <f t="shared" ref="W618:W681" si="26">IF(U618 = "Other", " ", INDEX(B$4:C$29, MATCH(U618, C$4:C$29,0), 1) )</f>
        <v>PGE</v>
      </c>
    </row>
    <row r="619" spans="1:23" ht="15" x14ac:dyDescent="0.25">
      <c r="A619" s="63">
        <v>96080</v>
      </c>
      <c r="B619" s="161" t="s">
        <v>268</v>
      </c>
      <c r="D619" s="159"/>
      <c r="E619" s="159"/>
      <c r="F619" s="63">
        <v>94162</v>
      </c>
      <c r="G619" s="63" t="s">
        <v>258</v>
      </c>
      <c r="H619" s="161"/>
      <c r="I619" s="159"/>
      <c r="N619" s="159"/>
      <c r="O619" s="93"/>
      <c r="Q619" s="63" t="s">
        <v>289</v>
      </c>
      <c r="R619" s="96">
        <v>96001</v>
      </c>
      <c r="S619" s="63" t="s">
        <v>254</v>
      </c>
      <c r="T619" s="63"/>
      <c r="U619" s="95" t="str">
        <f t="shared" si="23"/>
        <v>Redding</v>
      </c>
      <c r="V619" s="95"/>
      <c r="W619" s="95" t="str">
        <f t="shared" si="26"/>
        <v>PGE</v>
      </c>
    </row>
    <row r="620" spans="1:23" ht="15" x14ac:dyDescent="0.25">
      <c r="A620" s="63">
        <v>96087</v>
      </c>
      <c r="B620" s="161" t="s">
        <v>268</v>
      </c>
      <c r="D620" s="159"/>
      <c r="E620" s="159"/>
      <c r="F620" s="63">
        <v>94163</v>
      </c>
      <c r="G620" s="63" t="s">
        <v>258</v>
      </c>
      <c r="H620" s="161"/>
      <c r="I620" s="159"/>
      <c r="N620" s="159"/>
      <c r="O620" s="93"/>
      <c r="Q620" s="63" t="s">
        <v>289</v>
      </c>
      <c r="R620" s="96">
        <v>92262</v>
      </c>
      <c r="S620" s="63" t="s">
        <v>255</v>
      </c>
      <c r="T620" s="63"/>
      <c r="U620" s="95" t="str">
        <f t="shared" si="23"/>
        <v>Riverside</v>
      </c>
      <c r="V620" s="95"/>
      <c r="W620" s="95" t="str">
        <f t="shared" si="26"/>
        <v>SCG</v>
      </c>
    </row>
    <row r="621" spans="1:23" ht="15" x14ac:dyDescent="0.25">
      <c r="A621" s="63">
        <v>96084</v>
      </c>
      <c r="B621" s="161" t="s">
        <v>268</v>
      </c>
      <c r="D621" s="159"/>
      <c r="E621" s="159"/>
      <c r="F621" s="63">
        <v>94164</v>
      </c>
      <c r="G621" s="63" t="s">
        <v>258</v>
      </c>
      <c r="H621" s="161"/>
      <c r="I621" s="159"/>
      <c r="N621" s="159"/>
      <c r="O621" s="93"/>
      <c r="Q621" s="63" t="s">
        <v>289</v>
      </c>
      <c r="R621" s="96">
        <v>92509</v>
      </c>
      <c r="S621" s="63" t="s">
        <v>255</v>
      </c>
      <c r="T621" s="63"/>
      <c r="U621" s="95" t="str">
        <f t="shared" si="23"/>
        <v>Riverside</v>
      </c>
      <c r="V621" s="95"/>
      <c r="W621" s="95" t="str">
        <f t="shared" si="26"/>
        <v>SCG</v>
      </c>
    </row>
    <row r="622" spans="1:23" ht="15" x14ac:dyDescent="0.25">
      <c r="A622" s="63">
        <v>96088</v>
      </c>
      <c r="B622" s="161" t="s">
        <v>268</v>
      </c>
      <c r="D622" s="159"/>
      <c r="E622" s="159"/>
      <c r="F622" s="63">
        <v>94171</v>
      </c>
      <c r="G622" s="63" t="s">
        <v>258</v>
      </c>
      <c r="H622" s="161"/>
      <c r="I622" s="159"/>
      <c r="N622" s="159"/>
      <c r="O622" s="93"/>
      <c r="Q622" s="63" t="s">
        <v>289</v>
      </c>
      <c r="R622" s="96">
        <v>92508</v>
      </c>
      <c r="S622" s="63" t="s">
        <v>255</v>
      </c>
      <c r="T622" s="63"/>
      <c r="U622" s="95" t="str">
        <f t="shared" si="23"/>
        <v>Riverside</v>
      </c>
      <c r="V622" s="95"/>
      <c r="W622" s="95" t="str">
        <f t="shared" si="26"/>
        <v>SCG</v>
      </c>
    </row>
    <row r="623" spans="1:23" ht="15" x14ac:dyDescent="0.25">
      <c r="A623" s="63">
        <v>95196</v>
      </c>
      <c r="B623" s="161" t="s">
        <v>268</v>
      </c>
      <c r="D623" s="159"/>
      <c r="E623" s="159"/>
      <c r="F623" s="63">
        <v>94172</v>
      </c>
      <c r="G623" s="63" t="s">
        <v>258</v>
      </c>
      <c r="H623" s="161"/>
      <c r="I623" s="159"/>
      <c r="N623" s="159"/>
      <c r="O623" s="93"/>
      <c r="Q623" s="63" t="s">
        <v>289</v>
      </c>
      <c r="R623" s="96">
        <v>92503</v>
      </c>
      <c r="S623" s="63" t="s">
        <v>255</v>
      </c>
      <c r="T623" s="63"/>
      <c r="U623" s="95" t="str">
        <f t="shared" si="23"/>
        <v>Riverside</v>
      </c>
      <c r="V623" s="95"/>
      <c r="W623" s="95" t="str">
        <f t="shared" si="26"/>
        <v>SCG</v>
      </c>
    </row>
    <row r="624" spans="1:23" ht="15" x14ac:dyDescent="0.25">
      <c r="A624" s="63">
        <v>95191</v>
      </c>
      <c r="B624" s="161" t="s">
        <v>268</v>
      </c>
      <c r="D624" s="159"/>
      <c r="E624" s="159"/>
      <c r="F624" s="63">
        <v>94177</v>
      </c>
      <c r="G624" s="63" t="s">
        <v>258</v>
      </c>
      <c r="H624" s="161"/>
      <c r="I624" s="159"/>
      <c r="N624" s="159"/>
      <c r="O624" s="93"/>
      <c r="Q624" s="63" t="s">
        <v>289</v>
      </c>
      <c r="R624" s="96">
        <v>92501</v>
      </c>
      <c r="S624" s="63" t="s">
        <v>255</v>
      </c>
      <c r="T624" s="63"/>
      <c r="U624" s="95" t="str">
        <f t="shared" si="23"/>
        <v>Riverside</v>
      </c>
      <c r="V624" s="95"/>
      <c r="W624" s="95" t="str">
        <f t="shared" si="26"/>
        <v>SCG</v>
      </c>
    </row>
    <row r="625" spans="1:23" ht="15" x14ac:dyDescent="0.25">
      <c r="A625" s="63">
        <v>95190</v>
      </c>
      <c r="B625" s="161" t="s">
        <v>268</v>
      </c>
      <c r="D625" s="159"/>
      <c r="E625" s="159"/>
      <c r="F625" s="63">
        <v>94188</v>
      </c>
      <c r="G625" s="63" t="s">
        <v>258</v>
      </c>
      <c r="H625" s="161"/>
      <c r="I625" s="159"/>
      <c r="N625" s="159"/>
      <c r="O625" s="93"/>
      <c r="Q625" s="63" t="s">
        <v>289</v>
      </c>
      <c r="R625" s="96">
        <v>92507</v>
      </c>
      <c r="S625" s="63" t="s">
        <v>255</v>
      </c>
      <c r="T625" s="63"/>
      <c r="U625" s="95" t="str">
        <f t="shared" si="23"/>
        <v>Riverside</v>
      </c>
      <c r="V625" s="95"/>
      <c r="W625" s="95" t="str">
        <f t="shared" si="26"/>
        <v>SCG</v>
      </c>
    </row>
    <row r="626" spans="1:23" ht="15" x14ac:dyDescent="0.25">
      <c r="A626" s="63">
        <v>95234</v>
      </c>
      <c r="B626" s="161" t="s">
        <v>268</v>
      </c>
      <c r="D626" s="159"/>
      <c r="E626" s="159"/>
      <c r="F626" s="63">
        <v>94203</v>
      </c>
      <c r="G626" s="63" t="s">
        <v>257</v>
      </c>
      <c r="H626" s="161"/>
      <c r="I626" s="159"/>
      <c r="N626" s="159"/>
      <c r="O626" s="93"/>
      <c r="Q626" s="63" t="s">
        <v>289</v>
      </c>
      <c r="R626" s="96">
        <v>92506</v>
      </c>
      <c r="S626" s="63" t="s">
        <v>255</v>
      </c>
      <c r="T626" s="63"/>
      <c r="U626" s="95" t="str">
        <f t="shared" si="23"/>
        <v>Riverside</v>
      </c>
      <c r="V626" s="95"/>
      <c r="W626" s="95" t="str">
        <f t="shared" si="26"/>
        <v>SCG</v>
      </c>
    </row>
    <row r="627" spans="1:23" ht="15" x14ac:dyDescent="0.25">
      <c r="A627" s="63">
        <v>95236</v>
      </c>
      <c r="B627" s="161" t="s">
        <v>268</v>
      </c>
      <c r="D627" s="159"/>
      <c r="E627" s="159"/>
      <c r="F627" s="63">
        <v>94204</v>
      </c>
      <c r="G627" s="63" t="s">
        <v>257</v>
      </c>
      <c r="H627" s="161"/>
      <c r="I627" s="159"/>
      <c r="N627" s="159"/>
      <c r="O627" s="93"/>
      <c r="Q627" s="63" t="s">
        <v>289</v>
      </c>
      <c r="R627" s="96">
        <v>92505</v>
      </c>
      <c r="S627" s="63" t="s">
        <v>255</v>
      </c>
      <c r="T627" s="63"/>
      <c r="U627" s="95" t="str">
        <f t="shared" si="23"/>
        <v>Riverside</v>
      </c>
      <c r="V627" s="95"/>
      <c r="W627" s="95" t="str">
        <f t="shared" si="26"/>
        <v>SCG</v>
      </c>
    </row>
    <row r="628" spans="1:23" ht="15" x14ac:dyDescent="0.25">
      <c r="A628" s="63">
        <v>95237</v>
      </c>
      <c r="B628" s="161" t="s">
        <v>268</v>
      </c>
      <c r="D628" s="159"/>
      <c r="E628" s="159"/>
      <c r="F628" s="63">
        <v>94205</v>
      </c>
      <c r="G628" s="63" t="s">
        <v>257</v>
      </c>
      <c r="H628" s="161"/>
      <c r="I628" s="159"/>
      <c r="N628" s="159"/>
      <c r="O628" s="93"/>
      <c r="Q628" s="63" t="s">
        <v>289</v>
      </c>
      <c r="R628" s="96">
        <v>92504</v>
      </c>
      <c r="S628" s="63" t="s">
        <v>255</v>
      </c>
      <c r="T628" s="63"/>
      <c r="U628" s="95" t="str">
        <f t="shared" si="23"/>
        <v>Riverside</v>
      </c>
      <c r="V628" s="95"/>
      <c r="W628" s="95" t="str">
        <f t="shared" si="26"/>
        <v>SCG</v>
      </c>
    </row>
    <row r="629" spans="1:23" ht="15" x14ac:dyDescent="0.25">
      <c r="A629" s="63">
        <v>95230</v>
      </c>
      <c r="B629" s="161" t="s">
        <v>268</v>
      </c>
      <c r="D629" s="159"/>
      <c r="E629" s="159"/>
      <c r="F629" s="63">
        <v>94206</v>
      </c>
      <c r="G629" s="63" t="s">
        <v>257</v>
      </c>
      <c r="H629" s="161"/>
      <c r="I629" s="159"/>
      <c r="N629" s="159"/>
      <c r="O629" s="93"/>
      <c r="Q629" s="63" t="s">
        <v>289</v>
      </c>
      <c r="R629" s="96">
        <v>92879</v>
      </c>
      <c r="S629" s="63" t="s">
        <v>255</v>
      </c>
      <c r="T629" s="63"/>
      <c r="U629" s="95" t="str">
        <f t="shared" ref="U629:U651" si="27">IF(S629= "Los Angeles Department of Water and Power", "LADWP", IF(S629= "City of Glendale - (CA)", "Glendale", IF(S629="City and County of San Francisco", "San Francisco", IF(S629="City of Anaheim - (CA)", "Anaheim", IF(S629="City of Burbank Water and Power", "Burbank", IF(S629="City of Palo Alto - (CA)", "Palo Alto", IF(S629= "City of Pasadena - (CA)", "Pasadena", IF(S629="City of Redding - (CA)", "Redding", IF(S629="City of Riverside - (CA)", "Riverside", IF(S629="City of Roseville - (CA)", "Roseville", IF(S629="City of Vernon", "Vernon", IF(S629="Imperial Irrigation District", "Imperial", IF(S629="Modesto Irrigation District", "Modesto", IF(S629="Sacramento Municipal Utilities District", "SMUD", IF(S629= "Santa Clara - (CA)", "Santa Clara", IF(S629 = "Turlock Irrigation District", "Turlock",  "Other"))))))))))))))))</f>
        <v>Riverside</v>
      </c>
      <c r="V629" s="95"/>
      <c r="W629" s="95" t="str">
        <f t="shared" si="26"/>
        <v>SCG</v>
      </c>
    </row>
    <row r="630" spans="1:23" ht="15" x14ac:dyDescent="0.25">
      <c r="A630" s="63">
        <v>95231</v>
      </c>
      <c r="B630" s="161" t="s">
        <v>268</v>
      </c>
      <c r="D630" s="159"/>
      <c r="E630" s="159"/>
      <c r="F630" s="63">
        <v>94207</v>
      </c>
      <c r="G630" s="63" t="s">
        <v>257</v>
      </c>
      <c r="H630" s="161"/>
      <c r="I630" s="159"/>
      <c r="N630" s="159"/>
      <c r="O630" s="93"/>
      <c r="Q630" s="63" t="s">
        <v>289</v>
      </c>
      <c r="R630" s="96">
        <v>92553</v>
      </c>
      <c r="S630" s="63" t="s">
        <v>255</v>
      </c>
      <c r="T630" s="63"/>
      <c r="U630" s="95" t="str">
        <f t="shared" si="27"/>
        <v>Riverside</v>
      </c>
      <c r="V630" s="95"/>
      <c r="W630" s="95" t="str">
        <f t="shared" si="26"/>
        <v>SCG</v>
      </c>
    </row>
    <row r="631" spans="1:23" ht="15" x14ac:dyDescent="0.25">
      <c r="A631" s="63">
        <v>95232</v>
      </c>
      <c r="B631" s="161" t="s">
        <v>268</v>
      </c>
      <c r="D631" s="159"/>
      <c r="E631" s="159"/>
      <c r="F631" s="63">
        <v>94208</v>
      </c>
      <c r="G631" s="63" t="s">
        <v>257</v>
      </c>
      <c r="H631" s="161"/>
      <c r="I631" s="159"/>
      <c r="N631" s="159"/>
      <c r="O631" s="93"/>
      <c r="Q631" s="63" t="s">
        <v>289</v>
      </c>
      <c r="R631" s="96">
        <v>92557</v>
      </c>
      <c r="S631" s="63" t="s">
        <v>255</v>
      </c>
      <c r="T631" s="63"/>
      <c r="U631" s="95" t="str">
        <f t="shared" si="27"/>
        <v>Riverside</v>
      </c>
      <c r="V631" s="95"/>
      <c r="W631" s="95" t="str">
        <f t="shared" si="26"/>
        <v>SCG</v>
      </c>
    </row>
    <row r="632" spans="1:23" ht="15" x14ac:dyDescent="0.25">
      <c r="A632" s="63">
        <v>95233</v>
      </c>
      <c r="B632" s="161" t="s">
        <v>268</v>
      </c>
      <c r="D632" s="159"/>
      <c r="E632" s="159"/>
      <c r="F632" s="63">
        <v>94209</v>
      </c>
      <c r="G632" s="63" t="s">
        <v>257</v>
      </c>
      <c r="H632" s="161"/>
      <c r="I632" s="159"/>
      <c r="N632" s="159"/>
      <c r="O632" s="93"/>
      <c r="Q632" s="63" t="s">
        <v>289</v>
      </c>
      <c r="R632" s="96">
        <v>92513</v>
      </c>
      <c r="S632" s="63" t="s">
        <v>255</v>
      </c>
      <c r="T632" s="63"/>
      <c r="U632" s="95" t="str">
        <f t="shared" si="27"/>
        <v>Riverside</v>
      </c>
      <c r="V632" s="95"/>
      <c r="W632" s="95" t="str">
        <f t="shared" si="26"/>
        <v>SCG</v>
      </c>
    </row>
    <row r="633" spans="1:23" ht="15" x14ac:dyDescent="0.25">
      <c r="A633" s="63">
        <v>95415</v>
      </c>
      <c r="B633" s="161" t="s">
        <v>268</v>
      </c>
      <c r="D633" s="159"/>
      <c r="E633" s="159"/>
      <c r="F633" s="63">
        <v>94211</v>
      </c>
      <c r="G633" s="63" t="s">
        <v>257</v>
      </c>
      <c r="H633" s="161"/>
      <c r="I633" s="159"/>
      <c r="N633" s="159"/>
      <c r="O633" s="93"/>
      <c r="Q633" s="63" t="s">
        <v>289</v>
      </c>
      <c r="R633" s="96">
        <v>92324</v>
      </c>
      <c r="S633" s="63" t="s">
        <v>255</v>
      </c>
      <c r="T633" s="63"/>
      <c r="U633" s="95" t="str">
        <f t="shared" si="27"/>
        <v>Riverside</v>
      </c>
      <c r="V633" s="95"/>
      <c r="W633" s="95" t="str">
        <f t="shared" si="26"/>
        <v>SCG</v>
      </c>
    </row>
    <row r="634" spans="1:23" ht="15" x14ac:dyDescent="0.25">
      <c r="A634" s="63">
        <v>95416</v>
      </c>
      <c r="B634" s="161" t="s">
        <v>268</v>
      </c>
      <c r="D634" s="159"/>
      <c r="E634" s="159"/>
      <c r="F634" s="63">
        <v>94229</v>
      </c>
      <c r="G634" s="63" t="s">
        <v>257</v>
      </c>
      <c r="H634" s="161"/>
      <c r="I634" s="159"/>
      <c r="N634" s="159"/>
      <c r="O634" s="93"/>
      <c r="Q634" s="63" t="s">
        <v>289</v>
      </c>
      <c r="R634" s="96">
        <v>92514</v>
      </c>
      <c r="S634" s="63" t="s">
        <v>255</v>
      </c>
      <c r="T634" s="63"/>
      <c r="U634" s="95" t="str">
        <f t="shared" si="27"/>
        <v>Riverside</v>
      </c>
      <c r="V634" s="95"/>
      <c r="W634" s="95" t="str">
        <f t="shared" si="26"/>
        <v>SCG</v>
      </c>
    </row>
    <row r="635" spans="1:23" ht="15" x14ac:dyDescent="0.25">
      <c r="A635" s="63">
        <v>95417</v>
      </c>
      <c r="B635" s="161" t="s">
        <v>268</v>
      </c>
      <c r="D635" s="159"/>
      <c r="E635" s="159"/>
      <c r="F635" s="63">
        <v>94230</v>
      </c>
      <c r="G635" s="63" t="s">
        <v>257</v>
      </c>
      <c r="H635" s="161"/>
      <c r="I635" s="159"/>
      <c r="N635" s="159"/>
      <c r="O635" s="93"/>
      <c r="Q635" s="63" t="s">
        <v>289</v>
      </c>
      <c r="R635" s="96">
        <v>92515</v>
      </c>
      <c r="S635" s="63" t="s">
        <v>255</v>
      </c>
      <c r="T635" s="63"/>
      <c r="U635" s="95" t="str">
        <f t="shared" si="27"/>
        <v>Riverside</v>
      </c>
      <c r="V635" s="95"/>
      <c r="W635" s="95" t="str">
        <f t="shared" si="26"/>
        <v>SCG</v>
      </c>
    </row>
    <row r="636" spans="1:23" ht="15" x14ac:dyDescent="0.25">
      <c r="A636" s="63">
        <v>95410</v>
      </c>
      <c r="B636" s="161" t="s">
        <v>268</v>
      </c>
      <c r="D636" s="159"/>
      <c r="E636" s="159"/>
      <c r="F636" s="63">
        <v>94232</v>
      </c>
      <c r="G636" s="63" t="s">
        <v>257</v>
      </c>
      <c r="H636" s="161"/>
      <c r="I636" s="159"/>
      <c r="N636" s="159"/>
      <c r="O636" s="93"/>
      <c r="Q636" s="63" t="s">
        <v>289</v>
      </c>
      <c r="R636" s="96">
        <v>92516</v>
      </c>
      <c r="S636" s="63" t="s">
        <v>255</v>
      </c>
      <c r="T636" s="63"/>
      <c r="U636" s="95" t="str">
        <f t="shared" si="27"/>
        <v>Riverside</v>
      </c>
      <c r="V636" s="95"/>
      <c r="W636" s="95" t="str">
        <f t="shared" si="26"/>
        <v>SCG</v>
      </c>
    </row>
    <row r="637" spans="1:23" ht="15" x14ac:dyDescent="0.25">
      <c r="A637" s="63">
        <v>95412</v>
      </c>
      <c r="B637" s="161" t="s">
        <v>268</v>
      </c>
      <c r="D637" s="159"/>
      <c r="E637" s="159"/>
      <c r="F637" s="63">
        <v>94234</v>
      </c>
      <c r="G637" s="63" t="s">
        <v>257</v>
      </c>
      <c r="H637" s="161"/>
      <c r="I637" s="159"/>
      <c r="N637" s="159"/>
      <c r="O637" s="93"/>
      <c r="Q637" s="63" t="s">
        <v>289</v>
      </c>
      <c r="R637" s="96">
        <v>92517</v>
      </c>
      <c r="S637" s="63" t="s">
        <v>255</v>
      </c>
      <c r="T637" s="63"/>
      <c r="U637" s="95" t="str">
        <f t="shared" si="27"/>
        <v>Riverside</v>
      </c>
      <c r="V637" s="95"/>
      <c r="W637" s="95" t="str">
        <f t="shared" si="26"/>
        <v>SCG</v>
      </c>
    </row>
    <row r="638" spans="1:23" ht="15" x14ac:dyDescent="0.25">
      <c r="A638" s="63">
        <v>95418</v>
      </c>
      <c r="B638" s="161" t="s">
        <v>268</v>
      </c>
      <c r="D638" s="159"/>
      <c r="E638" s="159"/>
      <c r="F638" s="63">
        <v>94235</v>
      </c>
      <c r="G638" s="63" t="s">
        <v>257</v>
      </c>
      <c r="H638" s="161"/>
      <c r="I638" s="159"/>
      <c r="N638" s="159"/>
      <c r="O638" s="93"/>
      <c r="Q638" s="63" t="s">
        <v>289</v>
      </c>
      <c r="R638" s="96">
        <v>92860</v>
      </c>
      <c r="S638" s="63" t="s">
        <v>255</v>
      </c>
      <c r="T638" s="63"/>
      <c r="U638" s="95" t="str">
        <f t="shared" si="27"/>
        <v>Riverside</v>
      </c>
      <c r="V638" s="95"/>
      <c r="W638" s="95" t="str">
        <f t="shared" si="26"/>
        <v>SCG</v>
      </c>
    </row>
    <row r="639" spans="1:23" ht="15" x14ac:dyDescent="0.25">
      <c r="A639" s="63">
        <v>95419</v>
      </c>
      <c r="B639" s="161" t="s">
        <v>268</v>
      </c>
      <c r="D639" s="159"/>
      <c r="E639" s="159"/>
      <c r="F639" s="63">
        <v>94236</v>
      </c>
      <c r="G639" s="63" t="s">
        <v>257</v>
      </c>
      <c r="H639" s="161"/>
      <c r="I639" s="159"/>
      <c r="N639" s="159"/>
      <c r="O639" s="93"/>
      <c r="Q639" s="63" t="s">
        <v>289</v>
      </c>
      <c r="R639" s="96">
        <v>92502</v>
      </c>
      <c r="S639" s="63" t="s">
        <v>255</v>
      </c>
      <c r="T639" s="63"/>
      <c r="U639" s="95" t="str">
        <f t="shared" si="27"/>
        <v>Riverside</v>
      </c>
      <c r="V639" s="95"/>
      <c r="W639" s="95" t="str">
        <f t="shared" si="26"/>
        <v>SCG</v>
      </c>
    </row>
    <row r="640" spans="1:23" ht="15" x14ac:dyDescent="0.25">
      <c r="A640" s="63">
        <v>96137</v>
      </c>
      <c r="B640" s="161" t="s">
        <v>268</v>
      </c>
      <c r="D640" s="159"/>
      <c r="E640" s="159"/>
      <c r="F640" s="63">
        <v>94237</v>
      </c>
      <c r="G640" s="63" t="s">
        <v>257</v>
      </c>
      <c r="H640" s="161"/>
      <c r="I640" s="159"/>
      <c r="N640" s="159"/>
      <c r="O640" s="93"/>
      <c r="Q640" s="63" t="s">
        <v>289</v>
      </c>
      <c r="R640" s="96">
        <v>92521</v>
      </c>
      <c r="S640" s="63" t="s">
        <v>255</v>
      </c>
      <c r="T640" s="63"/>
      <c r="U640" s="95" t="str">
        <f t="shared" si="27"/>
        <v>Riverside</v>
      </c>
      <c r="V640" s="95"/>
      <c r="W640" s="95" t="str">
        <f t="shared" si="26"/>
        <v>SCG</v>
      </c>
    </row>
    <row r="641" spans="1:23" ht="15" x14ac:dyDescent="0.25">
      <c r="A641" s="63">
        <v>96130</v>
      </c>
      <c r="B641" s="161" t="s">
        <v>268</v>
      </c>
      <c r="D641" s="159"/>
      <c r="E641" s="159"/>
      <c r="F641" s="63">
        <v>94239</v>
      </c>
      <c r="G641" s="63" t="s">
        <v>257</v>
      </c>
      <c r="H641" s="161"/>
      <c r="I641" s="159"/>
      <c r="N641" s="159"/>
      <c r="O641" s="93"/>
      <c r="Q641" s="63" t="s">
        <v>289</v>
      </c>
      <c r="R641" s="96">
        <v>92522</v>
      </c>
      <c r="S641" s="63" t="s">
        <v>255</v>
      </c>
      <c r="T641" s="63"/>
      <c r="U641" s="95" t="str">
        <f t="shared" si="27"/>
        <v>Riverside</v>
      </c>
      <c r="V641" s="95"/>
      <c r="W641" s="95" t="str">
        <f t="shared" si="26"/>
        <v>SCG</v>
      </c>
    </row>
    <row r="642" spans="1:23" ht="15" x14ac:dyDescent="0.25">
      <c r="A642" s="63">
        <v>95160</v>
      </c>
      <c r="B642" s="161" t="s">
        <v>268</v>
      </c>
      <c r="D642" s="159"/>
      <c r="E642" s="159"/>
      <c r="F642" s="63">
        <v>94240</v>
      </c>
      <c r="G642" s="63" t="s">
        <v>257</v>
      </c>
      <c r="H642" s="161"/>
      <c r="I642" s="159"/>
      <c r="N642" s="159"/>
      <c r="O642" s="93"/>
      <c r="Q642" s="63" t="s">
        <v>289</v>
      </c>
      <c r="R642" s="96">
        <v>95662</v>
      </c>
      <c r="S642" s="63" t="s">
        <v>256</v>
      </c>
      <c r="T642" s="63"/>
      <c r="U642" s="95" t="str">
        <f t="shared" si="27"/>
        <v>Roseville</v>
      </c>
      <c r="V642" s="95"/>
      <c r="W642" s="95" t="str">
        <f t="shared" si="26"/>
        <v>PGE</v>
      </c>
    </row>
    <row r="643" spans="1:23" ht="15" x14ac:dyDescent="0.25">
      <c r="A643" s="63">
        <v>95161</v>
      </c>
      <c r="B643" s="161" t="s">
        <v>268</v>
      </c>
      <c r="D643" s="159"/>
      <c r="E643" s="159"/>
      <c r="F643" s="63">
        <v>94244</v>
      </c>
      <c r="G643" s="63" t="s">
        <v>257</v>
      </c>
      <c r="H643" s="161"/>
      <c r="I643" s="159"/>
      <c r="N643" s="159"/>
      <c r="O643" s="93"/>
      <c r="Q643" s="63" t="s">
        <v>289</v>
      </c>
      <c r="R643" s="96">
        <v>95661</v>
      </c>
      <c r="S643" s="63" t="s">
        <v>256</v>
      </c>
      <c r="T643" s="63"/>
      <c r="U643" s="95" t="str">
        <f t="shared" si="27"/>
        <v>Roseville</v>
      </c>
      <c r="V643" s="95"/>
      <c r="W643" s="95" t="str">
        <f t="shared" si="26"/>
        <v>PGE</v>
      </c>
    </row>
    <row r="644" spans="1:23" ht="15" x14ac:dyDescent="0.25">
      <c r="A644" s="63">
        <v>93940</v>
      </c>
      <c r="B644" s="161" t="s">
        <v>268</v>
      </c>
      <c r="D644" s="159"/>
      <c r="E644" s="159"/>
      <c r="F644" s="63">
        <v>94245</v>
      </c>
      <c r="G644" s="63" t="s">
        <v>257</v>
      </c>
      <c r="H644" s="161"/>
      <c r="I644" s="159"/>
      <c r="N644" s="159"/>
      <c r="O644" s="93"/>
      <c r="Q644" s="63" t="s">
        <v>289</v>
      </c>
      <c r="R644" s="96">
        <v>95668</v>
      </c>
      <c r="S644" s="63" t="s">
        <v>256</v>
      </c>
      <c r="T644" s="63"/>
      <c r="U644" s="95" t="str">
        <f t="shared" si="27"/>
        <v>Roseville</v>
      </c>
      <c r="V644" s="95"/>
      <c r="W644" s="95" t="str">
        <f t="shared" si="26"/>
        <v>PGE</v>
      </c>
    </row>
    <row r="645" spans="1:23" ht="15" x14ac:dyDescent="0.25">
      <c r="A645" s="63">
        <v>93942</v>
      </c>
      <c r="B645" s="161" t="s">
        <v>268</v>
      </c>
      <c r="D645" s="159"/>
      <c r="E645" s="159"/>
      <c r="F645" s="63">
        <v>94246</v>
      </c>
      <c r="G645" s="63" t="s">
        <v>257</v>
      </c>
      <c r="H645" s="161"/>
      <c r="I645" s="159"/>
      <c r="N645" s="159"/>
      <c r="O645" s="93"/>
      <c r="Q645" s="63" t="s">
        <v>289</v>
      </c>
      <c r="R645" s="96">
        <v>95746</v>
      </c>
      <c r="S645" s="63" t="s">
        <v>256</v>
      </c>
      <c r="T645" s="63"/>
      <c r="U645" s="95" t="str">
        <f t="shared" si="27"/>
        <v>Roseville</v>
      </c>
      <c r="V645" s="95"/>
      <c r="W645" s="95" t="str">
        <f t="shared" si="26"/>
        <v>PGE</v>
      </c>
    </row>
    <row r="646" spans="1:23" ht="15" x14ac:dyDescent="0.25">
      <c r="A646" s="63">
        <v>95595</v>
      </c>
      <c r="B646" s="161" t="s">
        <v>268</v>
      </c>
      <c r="D646" s="159"/>
      <c r="E646" s="159"/>
      <c r="F646" s="63">
        <v>94247</v>
      </c>
      <c r="G646" s="63" t="s">
        <v>257</v>
      </c>
      <c r="H646" s="161"/>
      <c r="I646" s="159"/>
      <c r="N646" s="159"/>
      <c r="O646" s="93"/>
      <c r="Q646" s="63" t="s">
        <v>289</v>
      </c>
      <c r="R646" s="96">
        <v>95747</v>
      </c>
      <c r="S646" s="63" t="s">
        <v>256</v>
      </c>
      <c r="T646" s="63"/>
      <c r="U646" s="95" t="str">
        <f t="shared" si="27"/>
        <v>Roseville</v>
      </c>
      <c r="V646" s="95"/>
      <c r="W646" s="95" t="str">
        <f t="shared" si="26"/>
        <v>PGE</v>
      </c>
    </row>
    <row r="647" spans="1:23" ht="15" x14ac:dyDescent="0.25">
      <c r="A647" s="63">
        <v>95620</v>
      </c>
      <c r="B647" s="161" t="s">
        <v>268</v>
      </c>
      <c r="D647" s="159"/>
      <c r="E647" s="159"/>
      <c r="F647" s="63">
        <v>94248</v>
      </c>
      <c r="G647" s="63" t="s">
        <v>257</v>
      </c>
      <c r="H647" s="161"/>
      <c r="I647" s="159"/>
      <c r="N647" s="159"/>
      <c r="O647" s="93"/>
      <c r="Q647" s="63" t="s">
        <v>289</v>
      </c>
      <c r="R647" s="96">
        <v>95621</v>
      </c>
      <c r="S647" s="63" t="s">
        <v>256</v>
      </c>
      <c r="T647" s="63"/>
      <c r="U647" s="95" t="str">
        <f t="shared" si="27"/>
        <v>Roseville</v>
      </c>
      <c r="V647" s="95"/>
      <c r="W647" s="95" t="str">
        <f t="shared" si="26"/>
        <v>PGE</v>
      </c>
    </row>
    <row r="648" spans="1:23" ht="15" x14ac:dyDescent="0.25">
      <c r="A648" s="63">
        <v>95629</v>
      </c>
      <c r="B648" s="161" t="s">
        <v>268</v>
      </c>
      <c r="D648" s="159"/>
      <c r="E648" s="159"/>
      <c r="F648" s="63">
        <v>94249</v>
      </c>
      <c r="G648" s="63" t="s">
        <v>257</v>
      </c>
      <c r="H648" s="161"/>
      <c r="I648" s="159"/>
      <c r="N648" s="159"/>
      <c r="O648" s="93"/>
      <c r="Q648" s="63" t="s">
        <v>289</v>
      </c>
      <c r="R648" s="96">
        <v>95678</v>
      </c>
      <c r="S648" s="63" t="s">
        <v>256</v>
      </c>
      <c r="T648" s="63"/>
      <c r="U648" s="95" t="str">
        <f t="shared" si="27"/>
        <v>Roseville</v>
      </c>
      <c r="V648" s="95"/>
      <c r="W648" s="95" t="str">
        <f t="shared" si="26"/>
        <v>PGE</v>
      </c>
    </row>
    <row r="649" spans="1:23" ht="15" x14ac:dyDescent="0.25">
      <c r="A649" s="63">
        <v>93661</v>
      </c>
      <c r="B649" s="161" t="s">
        <v>268</v>
      </c>
      <c r="D649" s="159"/>
      <c r="E649" s="159"/>
      <c r="F649" s="63">
        <v>94250</v>
      </c>
      <c r="G649" s="63" t="s">
        <v>257</v>
      </c>
      <c r="H649" s="161"/>
      <c r="I649" s="159"/>
      <c r="N649" s="159"/>
      <c r="O649" s="93"/>
      <c r="Q649" s="63" t="s">
        <v>289</v>
      </c>
      <c r="R649" s="96">
        <v>95677</v>
      </c>
      <c r="S649" s="63" t="s">
        <v>256</v>
      </c>
      <c r="T649" s="63"/>
      <c r="U649" s="95" t="str">
        <f t="shared" si="27"/>
        <v>Roseville</v>
      </c>
      <c r="V649" s="95"/>
      <c r="W649" s="95" t="str">
        <f t="shared" si="26"/>
        <v>PGE</v>
      </c>
    </row>
    <row r="650" spans="1:23" ht="15" x14ac:dyDescent="0.25">
      <c r="A650" s="63">
        <v>93660</v>
      </c>
      <c r="B650" s="161" t="s">
        <v>268</v>
      </c>
      <c r="D650" s="159"/>
      <c r="E650" s="159"/>
      <c r="F650" s="63">
        <v>94252</v>
      </c>
      <c r="G650" s="63" t="s">
        <v>257</v>
      </c>
      <c r="H650" s="161"/>
      <c r="I650" s="159"/>
      <c r="N650" s="159"/>
      <c r="O650" s="93"/>
      <c r="Q650" s="63" t="s">
        <v>289</v>
      </c>
      <c r="R650" s="96">
        <v>95765</v>
      </c>
      <c r="S650" s="63" t="s">
        <v>256</v>
      </c>
      <c r="T650" s="63"/>
      <c r="U650" s="95" t="str">
        <f t="shared" si="27"/>
        <v>Roseville</v>
      </c>
      <c r="V650" s="95"/>
      <c r="W650" s="95" t="str">
        <f t="shared" si="26"/>
        <v>PGE</v>
      </c>
    </row>
    <row r="651" spans="1:23" ht="15" x14ac:dyDescent="0.25">
      <c r="A651" s="63">
        <v>93667</v>
      </c>
      <c r="B651" s="161" t="s">
        <v>268</v>
      </c>
      <c r="D651" s="159"/>
      <c r="E651" s="159"/>
      <c r="F651" s="63">
        <v>94254</v>
      </c>
      <c r="G651" s="63" t="s">
        <v>257</v>
      </c>
      <c r="H651" s="161"/>
      <c r="I651" s="159"/>
      <c r="N651" s="159"/>
      <c r="O651" s="93"/>
      <c r="Q651" s="63" t="s">
        <v>289</v>
      </c>
      <c r="R651" s="96">
        <v>95610</v>
      </c>
      <c r="S651" s="63" t="s">
        <v>256</v>
      </c>
      <c r="T651" s="63"/>
      <c r="U651" s="95" t="str">
        <f t="shared" si="27"/>
        <v>Roseville</v>
      </c>
      <c r="V651" s="95"/>
      <c r="W651" s="95" t="str">
        <f t="shared" si="26"/>
        <v>PGE</v>
      </c>
    </row>
    <row r="652" spans="1:23" ht="15" x14ac:dyDescent="0.25">
      <c r="A652" s="63">
        <v>93666</v>
      </c>
      <c r="B652" s="161" t="s">
        <v>268</v>
      </c>
      <c r="D652" s="159"/>
      <c r="E652" s="159"/>
      <c r="F652" s="63">
        <v>94256</v>
      </c>
      <c r="G652" s="63" t="s">
        <v>257</v>
      </c>
      <c r="H652" s="161"/>
      <c r="I652" s="159"/>
      <c r="N652" s="159"/>
      <c r="O652" s="93"/>
      <c r="Q652" s="63" t="s">
        <v>289</v>
      </c>
      <c r="R652" s="96">
        <v>95820</v>
      </c>
      <c r="S652" s="63" t="s">
        <v>257</v>
      </c>
      <c r="T652" s="63"/>
      <c r="U652" s="95" t="str">
        <f t="shared" ref="U652:U660" si="28">IF(S652= "Los Angeles Department of Water &amp; Power", "LADWP", IF(S652= "City of Glendale - (CA)", "Glendale", IF(S652="City &amp; County of San Francisco", "San Francisco", IF(S652="City of Anaheim - (CA)", "Anaheim", IF(S652="City of Burbank Water and Power", "Burbank", IF(S652="City of Palo Alto - (CA)", "Palo Alto", IF(S652= "City of Pasadena - (CA)", "Pasadena", IF(S652="City of Redding - (CA)", "Redding", IF(S652="City of Riverside - (CA)", "Riverside", IF(S652="City of Roseville - (CA)", "Roseville", IF(S652="City of Vernon", "Vernon", IF(S652="Imperial Irrigation District", "Imperial", IF(S652="Modesto Irrigation District", "Modesto", IF(S652="Sacramento Municipal Util Dist", "SMUD", IF(S652= "City of Santa Clara - (CA)", "Santa Clara", IF(S652 = "Turlock Irrigation District", "Turlock",  "Other"))))))))))))))))</f>
        <v>SMUD</v>
      </c>
      <c r="V652" s="95"/>
      <c r="W652" s="95" t="str">
        <f t="shared" si="26"/>
        <v>PGE</v>
      </c>
    </row>
    <row r="653" spans="1:23" ht="15" x14ac:dyDescent="0.25">
      <c r="A653" s="63">
        <v>93669</v>
      </c>
      <c r="B653" s="161" t="s">
        <v>268</v>
      </c>
      <c r="D653" s="159"/>
      <c r="E653" s="159"/>
      <c r="F653" s="63">
        <v>94257</v>
      </c>
      <c r="G653" s="63" t="s">
        <v>257</v>
      </c>
      <c r="H653" s="161"/>
      <c r="I653" s="159"/>
      <c r="N653" s="159"/>
      <c r="O653" s="93"/>
      <c r="Q653" s="63" t="s">
        <v>289</v>
      </c>
      <c r="R653" s="96">
        <v>94288</v>
      </c>
      <c r="S653" s="63" t="s">
        <v>257</v>
      </c>
      <c r="T653" s="63"/>
      <c r="U653" s="95" t="str">
        <f t="shared" si="28"/>
        <v>SMUD</v>
      </c>
      <c r="V653" s="95"/>
      <c r="W653" s="95" t="str">
        <f t="shared" si="26"/>
        <v>PGE</v>
      </c>
    </row>
    <row r="654" spans="1:23" ht="15" x14ac:dyDescent="0.25">
      <c r="A654" s="63">
        <v>93668</v>
      </c>
      <c r="B654" s="161" t="s">
        <v>268</v>
      </c>
      <c r="D654" s="159"/>
      <c r="E654" s="159"/>
      <c r="F654" s="63">
        <v>94258</v>
      </c>
      <c r="G654" s="63" t="s">
        <v>257</v>
      </c>
      <c r="H654" s="161"/>
      <c r="I654" s="159"/>
      <c r="N654" s="159"/>
      <c r="O654" s="93"/>
      <c r="Q654" s="63" t="s">
        <v>289</v>
      </c>
      <c r="R654" s="96">
        <v>94289</v>
      </c>
      <c r="S654" s="63" t="s">
        <v>257</v>
      </c>
      <c r="T654" s="63"/>
      <c r="U654" s="95" t="str">
        <f t="shared" si="28"/>
        <v>SMUD</v>
      </c>
      <c r="V654" s="95"/>
      <c r="W654" s="95" t="str">
        <f t="shared" si="26"/>
        <v>PGE</v>
      </c>
    </row>
    <row r="655" spans="1:23" ht="15" x14ac:dyDescent="0.25">
      <c r="A655" s="63">
        <v>95658</v>
      </c>
      <c r="B655" s="161" t="s">
        <v>268</v>
      </c>
      <c r="D655" s="159"/>
      <c r="E655" s="159"/>
      <c r="F655" s="63">
        <v>94259</v>
      </c>
      <c r="G655" s="63" t="s">
        <v>257</v>
      </c>
      <c r="H655" s="161"/>
      <c r="I655" s="159"/>
      <c r="N655" s="159"/>
      <c r="O655" s="93"/>
      <c r="Q655" s="63" t="s">
        <v>289</v>
      </c>
      <c r="R655" s="96">
        <v>94282</v>
      </c>
      <c r="S655" s="63" t="s">
        <v>257</v>
      </c>
      <c r="T655" s="63"/>
      <c r="U655" s="95" t="str">
        <f t="shared" si="28"/>
        <v>SMUD</v>
      </c>
      <c r="V655" s="95"/>
      <c r="W655" s="95" t="str">
        <f t="shared" si="26"/>
        <v>PGE</v>
      </c>
    </row>
    <row r="656" spans="1:23" ht="15" x14ac:dyDescent="0.25">
      <c r="A656" s="63">
        <v>94709</v>
      </c>
      <c r="B656" s="161" t="s">
        <v>268</v>
      </c>
      <c r="D656" s="159"/>
      <c r="E656" s="159"/>
      <c r="F656" s="63">
        <v>94261</v>
      </c>
      <c r="G656" s="63" t="s">
        <v>257</v>
      </c>
      <c r="H656" s="161"/>
      <c r="I656" s="159"/>
      <c r="N656" s="159"/>
      <c r="O656" s="93"/>
      <c r="Q656" s="63" t="s">
        <v>289</v>
      </c>
      <c r="R656" s="96">
        <v>94283</v>
      </c>
      <c r="S656" s="63" t="s">
        <v>257</v>
      </c>
      <c r="T656" s="63"/>
      <c r="U656" s="95" t="str">
        <f t="shared" si="28"/>
        <v>SMUD</v>
      </c>
      <c r="V656" s="95"/>
      <c r="W656" s="95" t="str">
        <f t="shared" si="26"/>
        <v>PGE</v>
      </c>
    </row>
    <row r="657" spans="1:23" ht="15" x14ac:dyDescent="0.25">
      <c r="A657" s="63">
        <v>94850</v>
      </c>
      <c r="B657" s="161" t="s">
        <v>268</v>
      </c>
      <c r="D657" s="159"/>
      <c r="E657" s="159"/>
      <c r="F657" s="63">
        <v>94262</v>
      </c>
      <c r="G657" s="63" t="s">
        <v>257</v>
      </c>
      <c r="H657" s="161"/>
      <c r="I657" s="159"/>
      <c r="N657" s="159"/>
      <c r="O657" s="93"/>
      <c r="Q657" s="63" t="s">
        <v>289</v>
      </c>
      <c r="R657" s="96">
        <v>94280</v>
      </c>
      <c r="S657" s="63" t="s">
        <v>257</v>
      </c>
      <c r="T657" s="63"/>
      <c r="U657" s="95" t="str">
        <f t="shared" si="28"/>
        <v>SMUD</v>
      </c>
      <c r="V657" s="95"/>
      <c r="W657" s="95" t="str">
        <f t="shared" si="26"/>
        <v>PGE</v>
      </c>
    </row>
    <row r="658" spans="1:23" ht="15" x14ac:dyDescent="0.25">
      <c r="A658" s="63">
        <v>95814</v>
      </c>
      <c r="B658" s="161" t="s">
        <v>268</v>
      </c>
      <c r="D658" s="159"/>
      <c r="E658" s="159"/>
      <c r="F658" s="63">
        <v>94263</v>
      </c>
      <c r="G658" s="63" t="s">
        <v>257</v>
      </c>
      <c r="H658" s="161"/>
      <c r="I658" s="159"/>
      <c r="N658" s="159"/>
      <c r="O658" s="93"/>
      <c r="Q658" s="63" t="s">
        <v>289</v>
      </c>
      <c r="R658" s="96">
        <v>94286</v>
      </c>
      <c r="S658" s="63" t="s">
        <v>257</v>
      </c>
      <c r="T658" s="63"/>
      <c r="U658" s="95" t="str">
        <f t="shared" si="28"/>
        <v>SMUD</v>
      </c>
      <c r="V658" s="95"/>
      <c r="W658" s="95" t="str">
        <f t="shared" si="26"/>
        <v>PGE</v>
      </c>
    </row>
    <row r="659" spans="1:23" ht="15" x14ac:dyDescent="0.25">
      <c r="A659" s="63">
        <v>95818</v>
      </c>
      <c r="B659" s="161" t="s">
        <v>268</v>
      </c>
      <c r="D659" s="159"/>
      <c r="E659" s="159"/>
      <c r="F659" s="63">
        <v>94267</v>
      </c>
      <c r="G659" s="63" t="s">
        <v>257</v>
      </c>
      <c r="H659" s="161"/>
      <c r="I659" s="159"/>
      <c r="N659" s="159"/>
      <c r="O659" s="93"/>
      <c r="Q659" s="63" t="s">
        <v>289</v>
      </c>
      <c r="R659" s="96">
        <v>94287</v>
      </c>
      <c r="S659" s="63" t="s">
        <v>257</v>
      </c>
      <c r="T659" s="63"/>
      <c r="U659" s="95" t="str">
        <f t="shared" si="28"/>
        <v>SMUD</v>
      </c>
      <c r="V659" s="95"/>
      <c r="W659" s="95" t="str">
        <f t="shared" si="26"/>
        <v>PGE</v>
      </c>
    </row>
    <row r="660" spans="1:23" ht="15" x14ac:dyDescent="0.25">
      <c r="A660" s="63">
        <v>94038</v>
      </c>
      <c r="B660" s="161" t="s">
        <v>268</v>
      </c>
      <c r="D660" s="159"/>
      <c r="E660" s="159"/>
      <c r="F660" s="63">
        <v>94268</v>
      </c>
      <c r="G660" s="63" t="s">
        <v>257</v>
      </c>
      <c r="H660" s="161"/>
      <c r="I660" s="159"/>
      <c r="N660" s="159"/>
      <c r="O660" s="93"/>
      <c r="Q660" s="63" t="s">
        <v>289</v>
      </c>
      <c r="R660" s="96">
        <v>94284</v>
      </c>
      <c r="S660" s="63" t="s">
        <v>257</v>
      </c>
      <c r="T660" s="63"/>
      <c r="U660" s="95" t="str">
        <f t="shared" si="28"/>
        <v>SMUD</v>
      </c>
      <c r="V660" s="95"/>
      <c r="W660" s="95" t="str">
        <f t="shared" si="26"/>
        <v>PGE</v>
      </c>
    </row>
    <row r="661" spans="1:23" ht="15" x14ac:dyDescent="0.25">
      <c r="A661" s="63">
        <v>94030</v>
      </c>
      <c r="B661" s="161" t="s">
        <v>268</v>
      </c>
      <c r="D661" s="159"/>
      <c r="E661" s="159"/>
      <c r="F661" s="63">
        <v>94269</v>
      </c>
      <c r="G661" s="63" t="s">
        <v>257</v>
      </c>
      <c r="H661" s="161"/>
      <c r="I661" s="159"/>
      <c r="N661" s="159"/>
      <c r="O661" s="93"/>
      <c r="Q661" s="63" t="s">
        <v>289</v>
      </c>
      <c r="R661" s="96">
        <v>94285</v>
      </c>
      <c r="S661" s="63" t="s">
        <v>257</v>
      </c>
      <c r="T661" s="63"/>
      <c r="U661" s="95" t="str">
        <f>IF(S661= "Los Angeles Department of Water &amp; Power", "LADWP", IF(S661= "City of Glendale - (CA)", "Glendale", IF(S661="City &amp; County of San Francisco", "San Francisco", IF(S661="City of Anaheim - (CA)", "Anaheim", IF(S661="City of Burbank Water and Power", "Burbank", IF(S661="City of Palo Alto - (CA)", "Palo Alto", IF(S661= "City of Pasadena - (CA)", "Pasadena", IF(S661="City of Redding - (CA)", "Redding", IF(S661="City of Riverside - (CA)", "Riverside", IF(S661="City of Roseville - (CA)", "Roseville", IF(S661="City of Vernon", "Vernon", IF(S661="Imperial Irrigation District", "Imperial", IF(S661="Modesto Irrigation District", "Modesto", IF(S661="Sacramento Municipal Util Dist", "SMUD", IF(S661= "City of Santa Clara - (CA)", "Santa Clara", IF(S661 = "Turlock Irrigation District", "Turlock",  "Other"))))))))))))))))</f>
        <v>SMUD</v>
      </c>
      <c r="V661" s="95"/>
      <c r="W661" s="95" t="str">
        <f t="shared" si="26"/>
        <v>PGE</v>
      </c>
    </row>
    <row r="662" spans="1:23" ht="15" x14ac:dyDescent="0.25">
      <c r="A662" s="63">
        <v>94035</v>
      </c>
      <c r="B662" s="161" t="s">
        <v>268</v>
      </c>
      <c r="D662" s="159"/>
      <c r="E662" s="159"/>
      <c r="F662" s="63">
        <v>94271</v>
      </c>
      <c r="G662" s="63" t="s">
        <v>257</v>
      </c>
      <c r="H662" s="161"/>
      <c r="I662" s="159"/>
      <c r="N662" s="159"/>
      <c r="O662" s="93"/>
      <c r="Q662" s="63" t="s">
        <v>289</v>
      </c>
      <c r="R662" s="96">
        <v>95662</v>
      </c>
      <c r="S662" s="63" t="s">
        <v>257</v>
      </c>
      <c r="T662" s="63"/>
      <c r="U662" s="95" t="str">
        <f t="shared" ref="U662:U725" si="29">IF(S662= "Los Angeles Department of Water &amp; Power", "LADWP", IF(S662= "City of Glendale - (CA)", "Glendale", IF(S662="City &amp; County of San Francisco", "San Francisco", IF(S662="City of Anaheim - (CA)", "Anaheim", IF(S662="City of Burbank Water and Power", "Burbank", IF(S662="City of Palo Alto - (CA)", "Palo Alto", IF(S662= "City of Pasadena - (CA)", "Pasadena", IF(S662="City of Redding - (CA)", "Redding", IF(S662="City of Riverside - (CA)", "Riverside", IF(S662="City of Roseville - (CA)", "Roseville", IF(S662="City of Vernon", "Vernon", IF(S662="Imperial Irrigation District", "Imperial", IF(S662="Modesto Irrigation District", "Modesto", IF(S662="Sacramento Municipal Util Dist", "SMUD", IF(S662= "City of Santa Clara - (CA)", "Santa Clara", IF(S662 = "Turlock Irrigation District", "Turlock",  "Other"))))))))))))))))</f>
        <v>SMUD</v>
      </c>
      <c r="V662" s="95"/>
      <c r="W662" s="95" t="str">
        <f t="shared" si="26"/>
        <v>PGE</v>
      </c>
    </row>
    <row r="663" spans="1:23" ht="15" x14ac:dyDescent="0.25">
      <c r="A663" s="63">
        <v>94037</v>
      </c>
      <c r="B663" s="161" t="s">
        <v>268</v>
      </c>
      <c r="D663" s="159"/>
      <c r="E663" s="159"/>
      <c r="F663" s="63">
        <v>94273</v>
      </c>
      <c r="G663" s="63" t="s">
        <v>257</v>
      </c>
      <c r="H663" s="161"/>
      <c r="I663" s="159"/>
      <c r="N663" s="159"/>
      <c r="O663" s="93"/>
      <c r="Q663" s="63" t="s">
        <v>289</v>
      </c>
      <c r="R663" s="96">
        <v>95661</v>
      </c>
      <c r="S663" s="63" t="s">
        <v>257</v>
      </c>
      <c r="T663" s="63"/>
      <c r="U663" s="95" t="str">
        <f t="shared" si="29"/>
        <v>SMUD</v>
      </c>
      <c r="V663" s="95"/>
      <c r="W663" s="95" t="str">
        <f t="shared" si="26"/>
        <v>PGE</v>
      </c>
    </row>
    <row r="664" spans="1:23" ht="15" x14ac:dyDescent="0.25">
      <c r="A664" s="63">
        <v>95899</v>
      </c>
      <c r="B664" s="161" t="s">
        <v>268</v>
      </c>
      <c r="D664" s="159"/>
      <c r="E664" s="159"/>
      <c r="F664" s="63">
        <v>94274</v>
      </c>
      <c r="G664" s="63" t="s">
        <v>257</v>
      </c>
      <c r="H664" s="161"/>
      <c r="I664" s="159"/>
      <c r="N664" s="159"/>
      <c r="O664" s="93"/>
      <c r="Q664" s="63" t="s">
        <v>289</v>
      </c>
      <c r="R664" s="96">
        <v>95660</v>
      </c>
      <c r="S664" s="63" t="s">
        <v>257</v>
      </c>
      <c r="T664" s="63"/>
      <c r="U664" s="95" t="str">
        <f t="shared" si="29"/>
        <v>SMUD</v>
      </c>
      <c r="V664" s="95"/>
      <c r="W664" s="95" t="str">
        <f t="shared" si="26"/>
        <v>PGE</v>
      </c>
    </row>
    <row r="665" spans="1:23" ht="15" x14ac:dyDescent="0.25">
      <c r="A665" s="63">
        <v>93430</v>
      </c>
      <c r="B665" s="161" t="s">
        <v>268</v>
      </c>
      <c r="D665" s="159"/>
      <c r="E665" s="159"/>
      <c r="F665" s="63">
        <v>94277</v>
      </c>
      <c r="G665" s="63" t="s">
        <v>257</v>
      </c>
      <c r="H665" s="161"/>
      <c r="I665" s="159"/>
      <c r="N665" s="159"/>
      <c r="O665" s="93"/>
      <c r="Q665" s="63" t="s">
        <v>289</v>
      </c>
      <c r="R665" s="96">
        <v>95669</v>
      </c>
      <c r="S665" s="63" t="s">
        <v>257</v>
      </c>
      <c r="T665" s="63"/>
      <c r="U665" s="95" t="str">
        <f t="shared" si="29"/>
        <v>SMUD</v>
      </c>
      <c r="V665" s="95"/>
      <c r="W665" s="95" t="str">
        <f t="shared" si="26"/>
        <v>PGE</v>
      </c>
    </row>
    <row r="666" spans="1:23" ht="15" x14ac:dyDescent="0.25">
      <c r="A666" s="63">
        <v>93432</v>
      </c>
      <c r="B666" s="161" t="s">
        <v>268</v>
      </c>
      <c r="D666" s="159"/>
      <c r="E666" s="159"/>
      <c r="F666" s="63">
        <v>94278</v>
      </c>
      <c r="G666" s="63" t="s">
        <v>257</v>
      </c>
      <c r="H666" s="161"/>
      <c r="I666" s="159"/>
      <c r="N666" s="159"/>
      <c r="O666" s="93"/>
      <c r="Q666" s="63" t="s">
        <v>289</v>
      </c>
      <c r="R666" s="96">
        <v>95668</v>
      </c>
      <c r="S666" s="63" t="s">
        <v>257</v>
      </c>
      <c r="T666" s="63"/>
      <c r="U666" s="95" t="str">
        <f t="shared" si="29"/>
        <v>SMUD</v>
      </c>
      <c r="V666" s="95"/>
      <c r="W666" s="95" t="str">
        <f t="shared" si="26"/>
        <v>PGE</v>
      </c>
    </row>
    <row r="667" spans="1:23" ht="15" x14ac:dyDescent="0.25">
      <c r="A667" s="63">
        <v>93433</v>
      </c>
      <c r="B667" s="161" t="s">
        <v>268</v>
      </c>
      <c r="D667" s="159"/>
      <c r="E667" s="159"/>
      <c r="F667" s="63">
        <v>94279</v>
      </c>
      <c r="G667" s="63" t="s">
        <v>257</v>
      </c>
      <c r="H667" s="161"/>
      <c r="I667" s="159"/>
      <c r="N667" s="159"/>
      <c r="O667" s="93"/>
      <c r="Q667" s="63" t="s">
        <v>289</v>
      </c>
      <c r="R667" s="96">
        <v>95852</v>
      </c>
      <c r="S667" s="63" t="s">
        <v>257</v>
      </c>
      <c r="T667" s="63"/>
      <c r="U667" s="95" t="str">
        <f t="shared" si="29"/>
        <v>SMUD</v>
      </c>
      <c r="V667" s="95"/>
      <c r="W667" s="95" t="str">
        <f t="shared" si="26"/>
        <v>PGE</v>
      </c>
    </row>
    <row r="668" spans="1:23" ht="15" x14ac:dyDescent="0.25">
      <c r="A668" s="63">
        <v>93435</v>
      </c>
      <c r="B668" s="161" t="s">
        <v>268</v>
      </c>
      <c r="D668" s="159"/>
      <c r="E668" s="159"/>
      <c r="F668" s="63">
        <v>94280</v>
      </c>
      <c r="G668" s="63" t="s">
        <v>257</v>
      </c>
      <c r="H668" s="161"/>
      <c r="I668" s="159"/>
      <c r="N668" s="159"/>
      <c r="O668" s="93"/>
      <c r="Q668" s="63" t="s">
        <v>289</v>
      </c>
      <c r="R668" s="96">
        <v>94274</v>
      </c>
      <c r="S668" s="63" t="s">
        <v>257</v>
      </c>
      <c r="T668" s="63"/>
      <c r="U668" s="95" t="str">
        <f t="shared" si="29"/>
        <v>SMUD</v>
      </c>
      <c r="V668" s="95"/>
      <c r="W668" s="95" t="str">
        <f t="shared" si="26"/>
        <v>PGE</v>
      </c>
    </row>
    <row r="669" spans="1:23" ht="15" x14ac:dyDescent="0.25">
      <c r="A669" s="63">
        <v>93436</v>
      </c>
      <c r="B669" s="161" t="s">
        <v>268</v>
      </c>
      <c r="D669" s="159"/>
      <c r="E669" s="159"/>
      <c r="F669" s="63">
        <v>94282</v>
      </c>
      <c r="G669" s="63" t="s">
        <v>257</v>
      </c>
      <c r="H669" s="161"/>
      <c r="I669" s="159"/>
      <c r="N669" s="159"/>
      <c r="O669" s="93"/>
      <c r="Q669" s="63" t="s">
        <v>289</v>
      </c>
      <c r="R669" s="96">
        <v>94203</v>
      </c>
      <c r="S669" s="63" t="s">
        <v>257</v>
      </c>
      <c r="T669" s="63"/>
      <c r="U669" s="95" t="str">
        <f t="shared" si="29"/>
        <v>SMUD</v>
      </c>
      <c r="V669" s="95"/>
      <c r="W669" s="95" t="str">
        <f t="shared" si="26"/>
        <v>PGE</v>
      </c>
    </row>
    <row r="670" spans="1:23" ht="15" x14ac:dyDescent="0.25">
      <c r="A670" s="63">
        <v>95370</v>
      </c>
      <c r="B670" s="161" t="s">
        <v>268</v>
      </c>
      <c r="D670" s="159"/>
      <c r="E670" s="159"/>
      <c r="F670" s="63">
        <v>94283</v>
      </c>
      <c r="G670" s="63" t="s">
        <v>257</v>
      </c>
      <c r="H670" s="161"/>
      <c r="I670" s="159"/>
      <c r="N670" s="159"/>
      <c r="O670" s="93"/>
      <c r="Q670" s="63" t="s">
        <v>289</v>
      </c>
      <c r="R670" s="96">
        <v>94206</v>
      </c>
      <c r="S670" s="63" t="s">
        <v>257</v>
      </c>
      <c r="T670" s="63"/>
      <c r="U670" s="95" t="str">
        <f t="shared" si="29"/>
        <v>SMUD</v>
      </c>
      <c r="V670" s="95"/>
      <c r="W670" s="95" t="str">
        <f t="shared" si="26"/>
        <v>PGE</v>
      </c>
    </row>
    <row r="671" spans="1:23" ht="15" x14ac:dyDescent="0.25">
      <c r="A671" s="63">
        <v>95373</v>
      </c>
      <c r="B671" s="161" t="s">
        <v>268</v>
      </c>
      <c r="D671" s="159"/>
      <c r="E671" s="159"/>
      <c r="F671" s="63">
        <v>94284</v>
      </c>
      <c r="G671" s="63" t="s">
        <v>257</v>
      </c>
      <c r="H671" s="161"/>
      <c r="I671" s="159"/>
      <c r="N671" s="159"/>
      <c r="O671" s="93"/>
      <c r="Q671" s="63" t="s">
        <v>289</v>
      </c>
      <c r="R671" s="96">
        <v>94207</v>
      </c>
      <c r="S671" s="63" t="s">
        <v>257</v>
      </c>
      <c r="T671" s="63"/>
      <c r="U671" s="95" t="str">
        <f t="shared" si="29"/>
        <v>SMUD</v>
      </c>
      <c r="V671" s="95"/>
      <c r="W671" s="95" t="str">
        <f t="shared" si="26"/>
        <v>PGE</v>
      </c>
    </row>
    <row r="672" spans="1:23" ht="15" x14ac:dyDescent="0.25">
      <c r="A672" s="63">
        <v>95372</v>
      </c>
      <c r="B672" s="161" t="s">
        <v>268</v>
      </c>
      <c r="D672" s="159"/>
      <c r="E672" s="159"/>
      <c r="F672" s="63">
        <v>94285</v>
      </c>
      <c r="G672" s="63" t="s">
        <v>257</v>
      </c>
      <c r="H672" s="161"/>
      <c r="I672" s="159"/>
      <c r="N672" s="159"/>
      <c r="O672" s="93"/>
      <c r="Q672" s="63" t="s">
        <v>289</v>
      </c>
      <c r="R672" s="96">
        <v>94204</v>
      </c>
      <c r="S672" s="63" t="s">
        <v>257</v>
      </c>
      <c r="T672" s="63"/>
      <c r="U672" s="95" t="str">
        <f t="shared" si="29"/>
        <v>SMUD</v>
      </c>
      <c r="V672" s="95"/>
      <c r="W672" s="95" t="str">
        <f t="shared" si="26"/>
        <v>PGE</v>
      </c>
    </row>
    <row r="673" spans="1:23" ht="15" x14ac:dyDescent="0.25">
      <c r="A673" s="63">
        <v>95375</v>
      </c>
      <c r="B673" s="161" t="s">
        <v>268</v>
      </c>
      <c r="D673" s="159"/>
      <c r="E673" s="159"/>
      <c r="F673" s="63">
        <v>94286</v>
      </c>
      <c r="G673" s="63" t="s">
        <v>257</v>
      </c>
      <c r="H673" s="161"/>
      <c r="I673" s="159"/>
      <c r="N673" s="159"/>
      <c r="O673" s="93"/>
      <c r="Q673" s="63" t="s">
        <v>289</v>
      </c>
      <c r="R673" s="96">
        <v>94205</v>
      </c>
      <c r="S673" s="63" t="s">
        <v>257</v>
      </c>
      <c r="T673" s="63"/>
      <c r="U673" s="95" t="str">
        <f t="shared" si="29"/>
        <v>SMUD</v>
      </c>
      <c r="V673" s="95"/>
      <c r="W673" s="95" t="str">
        <f t="shared" si="26"/>
        <v>PGE</v>
      </c>
    </row>
    <row r="674" spans="1:23" ht="15" x14ac:dyDescent="0.25">
      <c r="A674" s="63">
        <v>95374</v>
      </c>
      <c r="B674" s="161" t="s">
        <v>268</v>
      </c>
      <c r="D674" s="159"/>
      <c r="E674" s="159"/>
      <c r="F674" s="63">
        <v>94287</v>
      </c>
      <c r="G674" s="63" t="s">
        <v>257</v>
      </c>
      <c r="H674" s="161"/>
      <c r="I674" s="159"/>
      <c r="N674" s="159"/>
      <c r="O674" s="93"/>
      <c r="Q674" s="63" t="s">
        <v>289</v>
      </c>
      <c r="R674" s="96">
        <v>94208</v>
      </c>
      <c r="S674" s="63" t="s">
        <v>257</v>
      </c>
      <c r="T674" s="63"/>
      <c r="U674" s="95" t="str">
        <f t="shared" si="29"/>
        <v>SMUD</v>
      </c>
      <c r="V674" s="95"/>
      <c r="W674" s="95" t="str">
        <f t="shared" si="26"/>
        <v>PGE</v>
      </c>
    </row>
    <row r="675" spans="1:23" ht="15" x14ac:dyDescent="0.25">
      <c r="A675" s="63">
        <v>95377</v>
      </c>
      <c r="B675" s="161" t="s">
        <v>268</v>
      </c>
      <c r="D675" s="159"/>
      <c r="E675" s="159"/>
      <c r="F675" s="63">
        <v>94288</v>
      </c>
      <c r="G675" s="63" t="s">
        <v>257</v>
      </c>
      <c r="H675" s="161"/>
      <c r="I675" s="159"/>
      <c r="N675" s="159"/>
      <c r="O675" s="93"/>
      <c r="Q675" s="63" t="s">
        <v>289</v>
      </c>
      <c r="R675" s="96">
        <v>94209</v>
      </c>
      <c r="S675" s="63" t="s">
        <v>257</v>
      </c>
      <c r="T675" s="63"/>
      <c r="U675" s="95" t="str">
        <f t="shared" si="29"/>
        <v>SMUD</v>
      </c>
      <c r="V675" s="95"/>
      <c r="W675" s="95" t="str">
        <f t="shared" si="26"/>
        <v>PGE</v>
      </c>
    </row>
    <row r="676" spans="1:23" ht="15" x14ac:dyDescent="0.25">
      <c r="A676" s="63">
        <v>95376</v>
      </c>
      <c r="B676" s="161" t="s">
        <v>268</v>
      </c>
      <c r="D676" s="159"/>
      <c r="E676" s="159"/>
      <c r="F676" s="63">
        <v>94289</v>
      </c>
      <c r="G676" s="63" t="s">
        <v>257</v>
      </c>
      <c r="H676" s="161"/>
      <c r="I676" s="159"/>
      <c r="N676" s="159"/>
      <c r="O676" s="93"/>
      <c r="Q676" s="63" t="s">
        <v>289</v>
      </c>
      <c r="R676" s="96">
        <v>95746</v>
      </c>
      <c r="S676" s="63" t="s">
        <v>257</v>
      </c>
      <c r="T676" s="63"/>
      <c r="U676" s="95" t="str">
        <f t="shared" si="29"/>
        <v>SMUD</v>
      </c>
      <c r="V676" s="95"/>
      <c r="W676" s="95" t="str">
        <f t="shared" si="26"/>
        <v>PGE</v>
      </c>
    </row>
    <row r="677" spans="1:23" ht="15" x14ac:dyDescent="0.25">
      <c r="A677" s="63">
        <v>95379</v>
      </c>
      <c r="B677" s="161" t="s">
        <v>268</v>
      </c>
      <c r="D677" s="159"/>
      <c r="E677" s="159"/>
      <c r="F677" s="63">
        <v>94290</v>
      </c>
      <c r="G677" s="63" t="s">
        <v>257</v>
      </c>
      <c r="H677" s="161"/>
      <c r="I677" s="159"/>
      <c r="N677" s="159"/>
      <c r="O677" s="93"/>
      <c r="Q677" s="63" t="s">
        <v>289</v>
      </c>
      <c r="R677" s="96">
        <v>95747</v>
      </c>
      <c r="S677" s="63" t="s">
        <v>257</v>
      </c>
      <c r="T677" s="63"/>
      <c r="U677" s="95" t="str">
        <f t="shared" si="29"/>
        <v>SMUD</v>
      </c>
      <c r="V677" s="95"/>
      <c r="W677" s="95" t="str">
        <f t="shared" si="26"/>
        <v>PGE</v>
      </c>
    </row>
    <row r="678" spans="1:23" ht="15" x14ac:dyDescent="0.25">
      <c r="A678" s="63">
        <v>95378</v>
      </c>
      <c r="B678" s="161" t="s">
        <v>268</v>
      </c>
      <c r="D678" s="159"/>
      <c r="E678" s="159"/>
      <c r="F678" s="63">
        <v>94291</v>
      </c>
      <c r="G678" s="63" t="s">
        <v>257</v>
      </c>
      <c r="H678" s="161"/>
      <c r="I678" s="159"/>
      <c r="N678" s="159"/>
      <c r="O678" s="93"/>
      <c r="Q678" s="63" t="s">
        <v>289</v>
      </c>
      <c r="R678" s="96">
        <v>95741</v>
      </c>
      <c r="S678" s="63" t="s">
        <v>257</v>
      </c>
      <c r="T678" s="63"/>
      <c r="U678" s="95" t="str">
        <f t="shared" si="29"/>
        <v>SMUD</v>
      </c>
      <c r="V678" s="95"/>
      <c r="W678" s="95" t="str">
        <f t="shared" si="26"/>
        <v>PGE</v>
      </c>
    </row>
    <row r="679" spans="1:23" ht="15" x14ac:dyDescent="0.25">
      <c r="A679" s="63">
        <v>95991</v>
      </c>
      <c r="B679" s="161" t="s">
        <v>268</v>
      </c>
      <c r="D679" s="159"/>
      <c r="E679" s="159"/>
      <c r="F679" s="63">
        <v>94293</v>
      </c>
      <c r="G679" s="63" t="s">
        <v>257</v>
      </c>
      <c r="H679" s="161"/>
      <c r="I679" s="159"/>
      <c r="N679" s="159"/>
      <c r="O679" s="93"/>
      <c r="Q679" s="63" t="s">
        <v>289</v>
      </c>
      <c r="R679" s="96">
        <v>95742</v>
      </c>
      <c r="S679" s="63" t="s">
        <v>257</v>
      </c>
      <c r="T679" s="63"/>
      <c r="U679" s="95" t="str">
        <f t="shared" si="29"/>
        <v>SMUD</v>
      </c>
      <c r="V679" s="95"/>
      <c r="W679" s="95" t="str">
        <f t="shared" si="26"/>
        <v>PGE</v>
      </c>
    </row>
    <row r="680" spans="1:23" ht="15" x14ac:dyDescent="0.25">
      <c r="A680" s="63">
        <v>95993</v>
      </c>
      <c r="B680" s="161" t="s">
        <v>268</v>
      </c>
      <c r="D680" s="159"/>
      <c r="E680" s="159"/>
      <c r="F680" s="63">
        <v>94294</v>
      </c>
      <c r="G680" s="63" t="s">
        <v>257</v>
      </c>
      <c r="H680" s="161"/>
      <c r="I680" s="159"/>
      <c r="N680" s="159"/>
      <c r="O680" s="93"/>
      <c r="Q680" s="63" t="s">
        <v>289</v>
      </c>
      <c r="R680" s="96">
        <v>95242</v>
      </c>
      <c r="S680" s="63" t="s">
        <v>257</v>
      </c>
      <c r="T680" s="63"/>
      <c r="U680" s="95" t="str">
        <f t="shared" si="29"/>
        <v>SMUD</v>
      </c>
      <c r="V680" s="95"/>
      <c r="W680" s="95" t="str">
        <f t="shared" si="26"/>
        <v>PGE</v>
      </c>
    </row>
    <row r="681" spans="1:23" ht="15" x14ac:dyDescent="0.25">
      <c r="A681" s="63">
        <v>95992</v>
      </c>
      <c r="B681" s="161" t="s">
        <v>268</v>
      </c>
      <c r="D681" s="159"/>
      <c r="E681" s="159"/>
      <c r="F681" s="63">
        <v>94295</v>
      </c>
      <c r="G681" s="63" t="s">
        <v>257</v>
      </c>
      <c r="H681" s="161"/>
      <c r="I681" s="159"/>
      <c r="N681" s="159"/>
      <c r="O681" s="93"/>
      <c r="Q681" s="63" t="s">
        <v>289</v>
      </c>
      <c r="R681" s="96">
        <v>95865</v>
      </c>
      <c r="S681" s="63" t="s">
        <v>257</v>
      </c>
      <c r="T681" s="63"/>
      <c r="U681" s="95" t="str">
        <f t="shared" si="29"/>
        <v>SMUD</v>
      </c>
      <c r="V681" s="95"/>
      <c r="W681" s="95" t="str">
        <f t="shared" si="26"/>
        <v>PGE</v>
      </c>
    </row>
    <row r="682" spans="1:23" ht="15" x14ac:dyDescent="0.25">
      <c r="A682" s="63">
        <v>93230</v>
      </c>
      <c r="B682" s="161" t="s">
        <v>268</v>
      </c>
      <c r="D682" s="159"/>
      <c r="E682" s="159"/>
      <c r="F682" s="63">
        <v>94296</v>
      </c>
      <c r="G682" s="63" t="s">
        <v>257</v>
      </c>
      <c r="H682" s="161"/>
      <c r="I682" s="159"/>
      <c r="N682" s="159"/>
      <c r="O682" s="93"/>
      <c r="Q682" s="63" t="s">
        <v>289</v>
      </c>
      <c r="R682" s="96">
        <v>95864</v>
      </c>
      <c r="S682" s="63" t="s">
        <v>257</v>
      </c>
      <c r="T682" s="63"/>
      <c r="U682" s="95" t="str">
        <f t="shared" si="29"/>
        <v>SMUD</v>
      </c>
      <c r="V682" s="95"/>
      <c r="W682" s="95" t="str">
        <f t="shared" ref="W682:W745" si="30">IF(U682 = "Other", " ", INDEX(B$4:C$29, MATCH(U682, C$4:C$29,0), 1) )</f>
        <v>PGE</v>
      </c>
    </row>
    <row r="683" spans="1:23" ht="15" x14ac:dyDescent="0.25">
      <c r="A683" s="63">
        <v>93234</v>
      </c>
      <c r="B683" s="161" t="s">
        <v>268</v>
      </c>
      <c r="D683" s="159"/>
      <c r="E683" s="159"/>
      <c r="F683" s="63">
        <v>94297</v>
      </c>
      <c r="G683" s="63" t="s">
        <v>257</v>
      </c>
      <c r="H683" s="161"/>
      <c r="I683" s="159"/>
      <c r="N683" s="159"/>
      <c r="O683" s="93"/>
      <c r="Q683" s="63" t="s">
        <v>289</v>
      </c>
      <c r="R683" s="96">
        <v>95867</v>
      </c>
      <c r="S683" s="63" t="s">
        <v>257</v>
      </c>
      <c r="T683" s="63"/>
      <c r="U683" s="95" t="str">
        <f t="shared" si="29"/>
        <v>SMUD</v>
      </c>
      <c r="V683" s="95"/>
      <c r="W683" s="95" t="str">
        <f t="shared" si="30"/>
        <v>PGE</v>
      </c>
    </row>
    <row r="684" spans="1:23" ht="15" x14ac:dyDescent="0.25">
      <c r="A684" s="63">
        <v>93239</v>
      </c>
      <c r="B684" s="161" t="s">
        <v>268</v>
      </c>
      <c r="D684" s="159"/>
      <c r="E684" s="159"/>
      <c r="F684" s="63">
        <v>94298</v>
      </c>
      <c r="G684" s="63" t="s">
        <v>257</v>
      </c>
      <c r="H684" s="161"/>
      <c r="I684" s="159"/>
      <c r="N684" s="159"/>
      <c r="O684" s="93"/>
      <c r="Q684" s="63" t="s">
        <v>289</v>
      </c>
      <c r="R684" s="96">
        <v>95866</v>
      </c>
      <c r="S684" s="63" t="s">
        <v>257</v>
      </c>
      <c r="T684" s="63"/>
      <c r="U684" s="95" t="str">
        <f t="shared" si="29"/>
        <v>SMUD</v>
      </c>
      <c r="V684" s="95"/>
      <c r="W684" s="95" t="str">
        <f t="shared" si="30"/>
        <v>PGE</v>
      </c>
    </row>
    <row r="685" spans="1:23" ht="15" x14ac:dyDescent="0.25">
      <c r="A685" s="63">
        <v>93908</v>
      </c>
      <c r="B685" s="161" t="s">
        <v>268</v>
      </c>
      <c r="D685" s="159"/>
      <c r="E685" s="159"/>
      <c r="F685" s="63">
        <v>94299</v>
      </c>
      <c r="G685" s="63" t="s">
        <v>257</v>
      </c>
      <c r="H685" s="161"/>
      <c r="I685" s="159"/>
      <c r="N685" s="159"/>
      <c r="O685" s="93"/>
      <c r="Q685" s="63" t="s">
        <v>289</v>
      </c>
      <c r="R685" s="96">
        <v>95860</v>
      </c>
      <c r="S685" s="63" t="s">
        <v>257</v>
      </c>
      <c r="T685" s="63"/>
      <c r="U685" s="95" t="str">
        <f t="shared" si="29"/>
        <v>SMUD</v>
      </c>
      <c r="V685" s="95"/>
      <c r="W685" s="95" t="str">
        <f t="shared" si="30"/>
        <v>PGE</v>
      </c>
    </row>
    <row r="686" spans="1:23" ht="15" x14ac:dyDescent="0.25">
      <c r="A686" s="63">
        <v>93905</v>
      </c>
      <c r="B686" s="161" t="s">
        <v>268</v>
      </c>
      <c r="D686" s="159"/>
      <c r="E686" s="159"/>
      <c r="F686" s="63">
        <v>94301</v>
      </c>
      <c r="G686" s="63" t="s">
        <v>251</v>
      </c>
      <c r="H686" s="161"/>
      <c r="I686" s="159"/>
      <c r="N686" s="159"/>
      <c r="O686" s="93"/>
      <c r="Q686" s="63" t="s">
        <v>289</v>
      </c>
      <c r="R686" s="96">
        <v>94237</v>
      </c>
      <c r="S686" s="63" t="s">
        <v>257</v>
      </c>
      <c r="T686" s="63"/>
      <c r="U686" s="95" t="str">
        <f t="shared" si="29"/>
        <v>SMUD</v>
      </c>
      <c r="V686" s="95"/>
      <c r="W686" s="95" t="str">
        <f t="shared" si="30"/>
        <v>PGE</v>
      </c>
    </row>
    <row r="687" spans="1:23" ht="15" x14ac:dyDescent="0.25">
      <c r="A687" s="63">
        <v>93906</v>
      </c>
      <c r="B687" s="161" t="s">
        <v>268</v>
      </c>
      <c r="D687" s="159"/>
      <c r="E687" s="159"/>
      <c r="F687" s="63">
        <v>94302</v>
      </c>
      <c r="G687" s="63" t="s">
        <v>251</v>
      </c>
      <c r="H687" s="161"/>
      <c r="I687" s="159"/>
      <c r="N687" s="159"/>
      <c r="O687" s="93"/>
      <c r="Q687" s="63" t="s">
        <v>289</v>
      </c>
      <c r="R687" s="96">
        <v>94236</v>
      </c>
      <c r="S687" s="63" t="s">
        <v>257</v>
      </c>
      <c r="T687" s="63"/>
      <c r="U687" s="95" t="str">
        <f t="shared" si="29"/>
        <v>SMUD</v>
      </c>
      <c r="V687" s="95"/>
      <c r="W687" s="95" t="str">
        <f t="shared" si="30"/>
        <v>PGE</v>
      </c>
    </row>
    <row r="688" spans="1:23" ht="15" x14ac:dyDescent="0.25">
      <c r="A688" s="63">
        <v>93907</v>
      </c>
      <c r="B688" s="161" t="s">
        <v>268</v>
      </c>
      <c r="D688" s="159"/>
      <c r="E688" s="159"/>
      <c r="F688" s="63">
        <v>94303</v>
      </c>
      <c r="G688" s="63" t="s">
        <v>251</v>
      </c>
      <c r="H688" s="161"/>
      <c r="I688" s="159"/>
      <c r="N688" s="159"/>
      <c r="O688" s="93"/>
      <c r="Q688" s="63" t="s">
        <v>289</v>
      </c>
      <c r="R688" s="96">
        <v>94235</v>
      </c>
      <c r="S688" s="63" t="s">
        <v>257</v>
      </c>
      <c r="T688" s="63"/>
      <c r="U688" s="95" t="str">
        <f t="shared" si="29"/>
        <v>SMUD</v>
      </c>
      <c r="V688" s="95"/>
      <c r="W688" s="95" t="str">
        <f t="shared" si="30"/>
        <v>PGE</v>
      </c>
    </row>
    <row r="689" spans="1:23" ht="15" x14ac:dyDescent="0.25">
      <c r="A689" s="63">
        <v>93901</v>
      </c>
      <c r="B689" s="161" t="s">
        <v>268</v>
      </c>
      <c r="D689" s="159"/>
      <c r="E689" s="159"/>
      <c r="F689" s="63">
        <v>94304</v>
      </c>
      <c r="G689" s="63" t="s">
        <v>251</v>
      </c>
      <c r="H689" s="161"/>
      <c r="I689" s="159"/>
      <c r="N689" s="159"/>
      <c r="O689" s="93"/>
      <c r="Q689" s="63" t="s">
        <v>289</v>
      </c>
      <c r="R689" s="96">
        <v>94230</v>
      </c>
      <c r="S689" s="63" t="s">
        <v>257</v>
      </c>
      <c r="T689" s="63"/>
      <c r="U689" s="95" t="str">
        <f t="shared" si="29"/>
        <v>SMUD</v>
      </c>
      <c r="V689" s="95"/>
      <c r="W689" s="95" t="str">
        <f t="shared" si="30"/>
        <v>PGE</v>
      </c>
    </row>
    <row r="690" spans="1:23" ht="15" x14ac:dyDescent="0.25">
      <c r="A690" s="63">
        <v>93902</v>
      </c>
      <c r="B690" s="161" t="s">
        <v>268</v>
      </c>
      <c r="D690" s="159"/>
      <c r="E690" s="159"/>
      <c r="F690" s="63">
        <v>94305</v>
      </c>
      <c r="G690" s="63" t="s">
        <v>251</v>
      </c>
      <c r="H690" s="161"/>
      <c r="I690" s="159"/>
      <c r="N690" s="159"/>
      <c r="O690" s="93"/>
      <c r="Q690" s="63" t="s">
        <v>289</v>
      </c>
      <c r="R690" s="96">
        <v>94279</v>
      </c>
      <c r="S690" s="63" t="s">
        <v>257</v>
      </c>
      <c r="T690" s="63"/>
      <c r="U690" s="95" t="str">
        <f t="shared" si="29"/>
        <v>SMUD</v>
      </c>
      <c r="V690" s="95"/>
      <c r="W690" s="95" t="str">
        <f t="shared" si="30"/>
        <v>PGE</v>
      </c>
    </row>
    <row r="691" spans="1:23" ht="15" x14ac:dyDescent="0.25">
      <c r="A691" s="63">
        <v>95215</v>
      </c>
      <c r="B691" s="161" t="s">
        <v>268</v>
      </c>
      <c r="D691" s="159"/>
      <c r="E691" s="159"/>
      <c r="F691" s="63">
        <v>94306</v>
      </c>
      <c r="G691" s="63" t="s">
        <v>251</v>
      </c>
      <c r="H691" s="161"/>
      <c r="I691" s="159"/>
      <c r="N691" s="159"/>
      <c r="O691" s="93"/>
      <c r="Q691" s="63" t="s">
        <v>289</v>
      </c>
      <c r="R691" s="96">
        <v>94278</v>
      </c>
      <c r="S691" s="63" t="s">
        <v>257</v>
      </c>
      <c r="T691" s="63"/>
      <c r="U691" s="95" t="str">
        <f t="shared" si="29"/>
        <v>SMUD</v>
      </c>
      <c r="V691" s="95"/>
      <c r="W691" s="95" t="str">
        <f t="shared" si="30"/>
        <v>PGE</v>
      </c>
    </row>
    <row r="692" spans="1:23" ht="15" x14ac:dyDescent="0.25">
      <c r="A692" s="63">
        <v>95192</v>
      </c>
      <c r="B692" s="161" t="s">
        <v>268</v>
      </c>
      <c r="D692" s="159"/>
      <c r="E692" s="159"/>
      <c r="F692" s="63">
        <v>94501</v>
      </c>
      <c r="G692" s="63" t="s">
        <v>234</v>
      </c>
      <c r="H692" s="161"/>
      <c r="I692" s="159"/>
      <c r="N692" s="159"/>
      <c r="O692" s="93"/>
      <c r="Q692" s="63" t="s">
        <v>289</v>
      </c>
      <c r="R692" s="96">
        <v>94273</v>
      </c>
      <c r="S692" s="63" t="s">
        <v>257</v>
      </c>
      <c r="T692" s="63"/>
      <c r="U692" s="95" t="str">
        <f t="shared" si="29"/>
        <v>SMUD</v>
      </c>
      <c r="V692" s="95"/>
      <c r="W692" s="95" t="str">
        <f t="shared" si="30"/>
        <v>PGE</v>
      </c>
    </row>
    <row r="693" spans="1:23" ht="15" x14ac:dyDescent="0.25">
      <c r="A693" s="63">
        <v>95511</v>
      </c>
      <c r="B693" s="161" t="s">
        <v>268</v>
      </c>
      <c r="D693" s="159"/>
      <c r="E693" s="159"/>
      <c r="F693" s="63">
        <v>95014</v>
      </c>
      <c r="G693" s="63" t="s">
        <v>251</v>
      </c>
      <c r="H693" s="161"/>
      <c r="I693" s="159"/>
      <c r="N693" s="159"/>
      <c r="O693" s="93"/>
      <c r="Q693" s="63" t="s">
        <v>289</v>
      </c>
      <c r="R693" s="96">
        <v>94271</v>
      </c>
      <c r="S693" s="63" t="s">
        <v>257</v>
      </c>
      <c r="T693" s="63"/>
      <c r="U693" s="95" t="str">
        <f t="shared" si="29"/>
        <v>SMUD</v>
      </c>
      <c r="V693" s="95"/>
      <c r="W693" s="95" t="str">
        <f t="shared" si="30"/>
        <v>PGE</v>
      </c>
    </row>
    <row r="694" spans="1:23" ht="15" x14ac:dyDescent="0.25">
      <c r="A694" s="63">
        <v>95519</v>
      </c>
      <c r="B694" s="161" t="s">
        <v>268</v>
      </c>
      <c r="D694" s="159"/>
      <c r="E694" s="159"/>
      <c r="F694" s="63">
        <v>95014</v>
      </c>
      <c r="G694" s="63" t="s">
        <v>259</v>
      </c>
      <c r="H694" s="161"/>
      <c r="I694" s="159"/>
      <c r="N694" s="159"/>
      <c r="O694" s="93"/>
      <c r="Q694" s="63" t="s">
        <v>289</v>
      </c>
      <c r="R694" s="96">
        <v>94277</v>
      </c>
      <c r="S694" s="63" t="s">
        <v>257</v>
      </c>
      <c r="T694" s="63"/>
      <c r="U694" s="95" t="str">
        <f t="shared" si="29"/>
        <v>SMUD</v>
      </c>
      <c r="V694" s="95"/>
      <c r="W694" s="95" t="str">
        <f t="shared" si="30"/>
        <v>PGE</v>
      </c>
    </row>
    <row r="695" spans="1:23" ht="15" x14ac:dyDescent="0.25">
      <c r="A695" s="63">
        <v>95518</v>
      </c>
      <c r="B695" s="161" t="s">
        <v>268</v>
      </c>
      <c r="D695" s="159"/>
      <c r="E695" s="159"/>
      <c r="F695" s="63">
        <v>95033</v>
      </c>
      <c r="G695" s="63" t="s">
        <v>251</v>
      </c>
      <c r="H695" s="161"/>
      <c r="I695" s="159"/>
      <c r="N695" s="159"/>
      <c r="O695" s="93"/>
      <c r="Q695" s="63" t="s">
        <v>289</v>
      </c>
      <c r="R695" s="96">
        <v>95630</v>
      </c>
      <c r="S695" s="63" t="s">
        <v>257</v>
      </c>
      <c r="T695" s="63"/>
      <c r="U695" s="95" t="str">
        <f t="shared" si="29"/>
        <v>SMUD</v>
      </c>
      <c r="V695" s="95"/>
      <c r="W695" s="95" t="str">
        <f t="shared" si="30"/>
        <v>PGE</v>
      </c>
    </row>
    <row r="696" spans="1:23" ht="15" x14ac:dyDescent="0.25">
      <c r="A696" s="63">
        <v>95194</v>
      </c>
      <c r="B696" s="161" t="s">
        <v>268</v>
      </c>
      <c r="D696" s="159"/>
      <c r="E696" s="159"/>
      <c r="F696" s="63">
        <v>95050</v>
      </c>
      <c r="G696" s="63" t="s">
        <v>259</v>
      </c>
      <c r="H696" s="161"/>
      <c r="I696" s="159"/>
      <c r="N696" s="159"/>
      <c r="O696" s="93"/>
      <c r="Q696" s="63" t="s">
        <v>289</v>
      </c>
      <c r="R696" s="96">
        <v>95632</v>
      </c>
      <c r="S696" s="63" t="s">
        <v>257</v>
      </c>
      <c r="T696" s="63"/>
      <c r="U696" s="95" t="str">
        <f t="shared" si="29"/>
        <v>SMUD</v>
      </c>
      <c r="V696" s="95"/>
      <c r="W696" s="95" t="str">
        <f t="shared" si="30"/>
        <v>PGE</v>
      </c>
    </row>
    <row r="697" spans="1:23" ht="15" x14ac:dyDescent="0.25">
      <c r="A697" s="63">
        <v>96073</v>
      </c>
      <c r="B697" s="161" t="s">
        <v>268</v>
      </c>
      <c r="D697" s="159"/>
      <c r="E697" s="159"/>
      <c r="F697" s="63">
        <v>95051</v>
      </c>
      <c r="G697" s="63" t="s">
        <v>259</v>
      </c>
      <c r="H697" s="161"/>
      <c r="I697" s="159"/>
      <c r="N697" s="159"/>
      <c r="O697" s="93"/>
      <c r="Q697" s="63" t="s">
        <v>289</v>
      </c>
      <c r="R697" s="96">
        <v>95638</v>
      </c>
      <c r="S697" s="63" t="s">
        <v>257</v>
      </c>
      <c r="T697" s="63"/>
      <c r="U697" s="95" t="str">
        <f t="shared" si="29"/>
        <v>SMUD</v>
      </c>
      <c r="V697" s="95"/>
      <c r="W697" s="95" t="str">
        <f t="shared" si="30"/>
        <v>PGE</v>
      </c>
    </row>
    <row r="698" spans="1:23" ht="15" x14ac:dyDescent="0.25">
      <c r="A698" s="63">
        <v>96071</v>
      </c>
      <c r="B698" s="161" t="s">
        <v>268</v>
      </c>
      <c r="D698" s="159"/>
      <c r="E698" s="159"/>
      <c r="F698" s="63">
        <v>95052</v>
      </c>
      <c r="G698" s="63" t="s">
        <v>259</v>
      </c>
      <c r="H698" s="161"/>
      <c r="I698" s="159"/>
      <c r="N698" s="159"/>
      <c r="O698" s="93"/>
      <c r="Q698" s="63" t="s">
        <v>289</v>
      </c>
      <c r="R698" s="96">
        <v>95639</v>
      </c>
      <c r="S698" s="63" t="s">
        <v>257</v>
      </c>
      <c r="T698" s="63"/>
      <c r="U698" s="95" t="str">
        <f t="shared" si="29"/>
        <v>SMUD</v>
      </c>
      <c r="V698" s="95"/>
      <c r="W698" s="95" t="str">
        <f t="shared" si="30"/>
        <v>PGE</v>
      </c>
    </row>
    <row r="699" spans="1:23" ht="15" x14ac:dyDescent="0.25">
      <c r="A699" s="63">
        <v>96070</v>
      </c>
      <c r="B699" s="161" t="s">
        <v>268</v>
      </c>
      <c r="D699" s="159"/>
      <c r="E699" s="159"/>
      <c r="F699" s="63">
        <v>95053</v>
      </c>
      <c r="G699" s="63" t="s">
        <v>259</v>
      </c>
      <c r="H699" s="161"/>
      <c r="I699" s="159"/>
      <c r="N699" s="159"/>
      <c r="O699" s="93"/>
      <c r="Q699" s="63" t="s">
        <v>289</v>
      </c>
      <c r="R699" s="96">
        <v>95776</v>
      </c>
      <c r="S699" s="63" t="s">
        <v>257</v>
      </c>
      <c r="T699" s="63"/>
      <c r="U699" s="95" t="str">
        <f t="shared" si="29"/>
        <v>SMUD</v>
      </c>
      <c r="V699" s="95"/>
      <c r="W699" s="95" t="str">
        <f t="shared" si="30"/>
        <v>PGE</v>
      </c>
    </row>
    <row r="700" spans="1:23" ht="15" x14ac:dyDescent="0.25">
      <c r="A700" s="63">
        <v>96076</v>
      </c>
      <c r="B700" s="161" t="s">
        <v>268</v>
      </c>
      <c r="D700" s="159"/>
      <c r="E700" s="159"/>
      <c r="F700" s="63">
        <v>95054</v>
      </c>
      <c r="G700" s="63" t="s">
        <v>259</v>
      </c>
      <c r="H700" s="161"/>
      <c r="I700" s="159"/>
      <c r="N700" s="159"/>
      <c r="O700" s="93"/>
      <c r="Q700" s="63" t="s">
        <v>289</v>
      </c>
      <c r="R700" s="96">
        <v>95853</v>
      </c>
      <c r="S700" s="63" t="s">
        <v>257</v>
      </c>
      <c r="T700" s="63"/>
      <c r="U700" s="95" t="str">
        <f t="shared" si="29"/>
        <v>SMUD</v>
      </c>
      <c r="V700" s="95"/>
      <c r="W700" s="95" t="str">
        <f t="shared" si="30"/>
        <v>PGE</v>
      </c>
    </row>
    <row r="701" spans="1:23" ht="15" x14ac:dyDescent="0.25">
      <c r="A701" s="63">
        <v>96075</v>
      </c>
      <c r="B701" s="161" t="s">
        <v>268</v>
      </c>
      <c r="D701" s="159"/>
      <c r="E701" s="159"/>
      <c r="F701" s="63">
        <v>95055</v>
      </c>
      <c r="G701" s="63" t="s">
        <v>259</v>
      </c>
      <c r="H701" s="161"/>
      <c r="I701" s="159"/>
      <c r="N701" s="159"/>
      <c r="O701" s="93"/>
      <c r="Q701" s="63" t="s">
        <v>289</v>
      </c>
      <c r="R701" s="96">
        <v>95626</v>
      </c>
      <c r="S701" s="63" t="s">
        <v>257</v>
      </c>
      <c r="T701" s="63"/>
      <c r="U701" s="95" t="str">
        <f t="shared" si="29"/>
        <v>SMUD</v>
      </c>
      <c r="V701" s="95"/>
      <c r="W701" s="95" t="str">
        <f t="shared" si="30"/>
        <v>PGE</v>
      </c>
    </row>
    <row r="702" spans="1:23" ht="15" x14ac:dyDescent="0.25">
      <c r="A702" s="63">
        <v>96074</v>
      </c>
      <c r="B702" s="161" t="s">
        <v>268</v>
      </c>
      <c r="D702" s="159"/>
      <c r="E702" s="159"/>
      <c r="F702" s="63">
        <v>95056</v>
      </c>
      <c r="G702" s="63" t="s">
        <v>259</v>
      </c>
      <c r="H702" s="161"/>
      <c r="I702" s="159"/>
      <c r="N702" s="159"/>
      <c r="O702" s="93"/>
      <c r="Q702" s="63" t="s">
        <v>289</v>
      </c>
      <c r="R702" s="96">
        <v>95624</v>
      </c>
      <c r="S702" s="63" t="s">
        <v>257</v>
      </c>
      <c r="T702" s="63"/>
      <c r="U702" s="95" t="str">
        <f t="shared" si="29"/>
        <v>SMUD</v>
      </c>
      <c r="V702" s="95"/>
      <c r="W702" s="95" t="str">
        <f t="shared" si="30"/>
        <v>PGE</v>
      </c>
    </row>
    <row r="703" spans="1:23" ht="15" x14ac:dyDescent="0.25">
      <c r="A703" s="63">
        <v>96078</v>
      </c>
      <c r="B703" s="161" t="s">
        <v>268</v>
      </c>
      <c r="D703" s="159"/>
      <c r="E703" s="159"/>
      <c r="F703" s="63">
        <v>95070</v>
      </c>
      <c r="G703" s="63" t="s">
        <v>251</v>
      </c>
      <c r="H703" s="161"/>
      <c r="I703" s="159"/>
      <c r="N703" s="159"/>
      <c r="O703" s="93"/>
      <c r="Q703" s="63" t="s">
        <v>289</v>
      </c>
      <c r="R703" s="96">
        <v>95621</v>
      </c>
      <c r="S703" s="63" t="s">
        <v>257</v>
      </c>
      <c r="T703" s="63"/>
      <c r="U703" s="95" t="str">
        <f t="shared" si="29"/>
        <v>SMUD</v>
      </c>
      <c r="V703" s="95"/>
      <c r="W703" s="95" t="str">
        <f t="shared" si="30"/>
        <v>PGE</v>
      </c>
    </row>
    <row r="704" spans="1:23" ht="15" x14ac:dyDescent="0.25">
      <c r="A704" s="63">
        <v>95193</v>
      </c>
      <c r="B704" s="161" t="s">
        <v>268</v>
      </c>
      <c r="D704" s="159"/>
      <c r="E704" s="159"/>
      <c r="F704" s="63">
        <v>95110</v>
      </c>
      <c r="G704" s="63" t="s">
        <v>259</v>
      </c>
      <c r="H704" s="161"/>
      <c r="I704" s="159"/>
      <c r="N704" s="159"/>
      <c r="O704" s="93"/>
      <c r="Q704" s="63" t="s">
        <v>289</v>
      </c>
      <c r="R704" s="96">
        <v>95608</v>
      </c>
      <c r="S704" s="63" t="s">
        <v>257</v>
      </c>
      <c r="T704" s="63"/>
      <c r="U704" s="95" t="str">
        <f t="shared" si="29"/>
        <v>SMUD</v>
      </c>
      <c r="V704" s="95"/>
      <c r="W704" s="95" t="str">
        <f t="shared" si="30"/>
        <v>PGE</v>
      </c>
    </row>
    <row r="705" spans="1:23" ht="15" x14ac:dyDescent="0.25">
      <c r="A705" s="63">
        <v>95701</v>
      </c>
      <c r="B705" s="161" t="s">
        <v>268</v>
      </c>
      <c r="D705" s="159"/>
      <c r="E705" s="159"/>
      <c r="F705" s="63">
        <v>95126</v>
      </c>
      <c r="G705" s="63" t="s">
        <v>259</v>
      </c>
      <c r="H705" s="161"/>
      <c r="I705" s="159"/>
      <c r="N705" s="159"/>
      <c r="O705" s="93"/>
      <c r="Q705" s="63" t="s">
        <v>289</v>
      </c>
      <c r="R705" s="96">
        <v>95605</v>
      </c>
      <c r="S705" s="63" t="s">
        <v>257</v>
      </c>
      <c r="T705" s="63"/>
      <c r="U705" s="95" t="str">
        <f t="shared" si="29"/>
        <v>SMUD</v>
      </c>
      <c r="V705" s="95"/>
      <c r="W705" s="95" t="str">
        <f t="shared" si="30"/>
        <v>PGE</v>
      </c>
    </row>
    <row r="706" spans="1:23" ht="15" x14ac:dyDescent="0.25">
      <c r="A706" s="63">
        <v>95703</v>
      </c>
      <c r="B706" s="161" t="s">
        <v>268</v>
      </c>
      <c r="D706" s="159"/>
      <c r="E706" s="159"/>
      <c r="F706" s="63">
        <v>95128</v>
      </c>
      <c r="G706" s="63" t="s">
        <v>259</v>
      </c>
      <c r="H706" s="161"/>
      <c r="I706" s="159"/>
      <c r="N706" s="159"/>
      <c r="O706" s="93"/>
      <c r="Q706" s="63" t="s">
        <v>289</v>
      </c>
      <c r="R706" s="96">
        <v>95838</v>
      </c>
      <c r="S706" s="63" t="s">
        <v>257</v>
      </c>
      <c r="T706" s="63"/>
      <c r="U706" s="95" t="str">
        <f t="shared" si="29"/>
        <v>SMUD</v>
      </c>
      <c r="V706" s="95"/>
      <c r="W706" s="95" t="str">
        <f t="shared" si="30"/>
        <v>PGE</v>
      </c>
    </row>
    <row r="707" spans="1:23" ht="15" x14ac:dyDescent="0.25">
      <c r="A707" s="63">
        <v>95709</v>
      </c>
      <c r="B707" s="161" t="s">
        <v>268</v>
      </c>
      <c r="D707" s="159"/>
      <c r="E707" s="159"/>
      <c r="F707" s="63">
        <v>95129</v>
      </c>
      <c r="G707" s="63" t="s">
        <v>259</v>
      </c>
      <c r="H707" s="161"/>
      <c r="I707" s="159"/>
      <c r="N707" s="159"/>
      <c r="O707" s="93"/>
      <c r="Q707" s="63" t="s">
        <v>289</v>
      </c>
      <c r="R707" s="96">
        <v>95832</v>
      </c>
      <c r="S707" s="63" t="s">
        <v>257</v>
      </c>
      <c r="T707" s="63"/>
      <c r="U707" s="95" t="str">
        <f t="shared" si="29"/>
        <v>SMUD</v>
      </c>
      <c r="V707" s="95"/>
      <c r="W707" s="95" t="str">
        <f t="shared" si="30"/>
        <v>PGE</v>
      </c>
    </row>
    <row r="708" spans="1:23" ht="15" x14ac:dyDescent="0.25">
      <c r="A708" s="63">
        <v>93702</v>
      </c>
      <c r="B708" s="161" t="s">
        <v>268</v>
      </c>
      <c r="D708" s="159"/>
      <c r="E708" s="159"/>
      <c r="F708" s="63">
        <v>95134</v>
      </c>
      <c r="G708" s="63" t="s">
        <v>259</v>
      </c>
      <c r="H708" s="161"/>
      <c r="I708" s="159"/>
      <c r="N708" s="159"/>
      <c r="O708" s="93"/>
      <c r="Q708" s="63" t="s">
        <v>289</v>
      </c>
      <c r="R708" s="96">
        <v>95833</v>
      </c>
      <c r="S708" s="63" t="s">
        <v>257</v>
      </c>
      <c r="T708" s="63"/>
      <c r="U708" s="95" t="str">
        <f t="shared" si="29"/>
        <v>SMUD</v>
      </c>
      <c r="V708" s="95"/>
      <c r="W708" s="95" t="str">
        <f t="shared" si="30"/>
        <v>PGE</v>
      </c>
    </row>
    <row r="709" spans="1:23" ht="15" x14ac:dyDescent="0.25">
      <c r="A709" s="63">
        <v>93703</v>
      </c>
      <c r="B709" s="161" t="s">
        <v>268</v>
      </c>
      <c r="D709" s="159"/>
      <c r="E709" s="159"/>
      <c r="F709" s="63">
        <v>95215</v>
      </c>
      <c r="G709" s="63" t="s">
        <v>250</v>
      </c>
      <c r="H709" s="161"/>
      <c r="I709" s="159"/>
      <c r="N709" s="159"/>
      <c r="O709" s="93"/>
      <c r="Q709" s="63" t="s">
        <v>289</v>
      </c>
      <c r="R709" s="96">
        <v>95830</v>
      </c>
      <c r="S709" s="63" t="s">
        <v>257</v>
      </c>
      <c r="T709" s="63"/>
      <c r="U709" s="95" t="str">
        <f t="shared" si="29"/>
        <v>SMUD</v>
      </c>
      <c r="V709" s="95"/>
      <c r="W709" s="95" t="str">
        <f t="shared" si="30"/>
        <v>PGE</v>
      </c>
    </row>
    <row r="710" spans="1:23" ht="15" x14ac:dyDescent="0.25">
      <c r="A710" s="63">
        <v>93701</v>
      </c>
      <c r="B710" s="161" t="s">
        <v>268</v>
      </c>
      <c r="D710" s="159"/>
      <c r="E710" s="159"/>
      <c r="F710" s="63">
        <v>95220</v>
      </c>
      <c r="G710" s="63" t="s">
        <v>246</v>
      </c>
      <c r="H710" s="161"/>
      <c r="I710" s="159"/>
      <c r="N710" s="159"/>
      <c r="O710" s="93"/>
      <c r="Q710" s="63" t="s">
        <v>289</v>
      </c>
      <c r="R710" s="96">
        <v>95831</v>
      </c>
      <c r="S710" s="63" t="s">
        <v>257</v>
      </c>
      <c r="T710" s="63"/>
      <c r="U710" s="95" t="str">
        <f t="shared" si="29"/>
        <v>SMUD</v>
      </c>
      <c r="V710" s="95"/>
      <c r="W710" s="95" t="str">
        <f t="shared" si="30"/>
        <v>PGE</v>
      </c>
    </row>
    <row r="711" spans="1:23" ht="15" x14ac:dyDescent="0.25">
      <c r="A711" s="63">
        <v>93706</v>
      </c>
      <c r="B711" s="161" t="s">
        <v>268</v>
      </c>
      <c r="D711" s="159"/>
      <c r="E711" s="159"/>
      <c r="F711" s="63">
        <v>95220</v>
      </c>
      <c r="G711" s="63" t="s">
        <v>257</v>
      </c>
      <c r="H711" s="161"/>
      <c r="I711" s="159"/>
      <c r="N711" s="159"/>
      <c r="O711" s="93"/>
      <c r="Q711" s="63" t="s">
        <v>289</v>
      </c>
      <c r="R711" s="96">
        <v>95836</v>
      </c>
      <c r="S711" s="63" t="s">
        <v>257</v>
      </c>
      <c r="T711" s="63"/>
      <c r="U711" s="95" t="str">
        <f t="shared" si="29"/>
        <v>SMUD</v>
      </c>
      <c r="V711" s="95"/>
      <c r="W711" s="95" t="str">
        <f t="shared" si="30"/>
        <v>PGE</v>
      </c>
    </row>
    <row r="712" spans="1:23" ht="15" x14ac:dyDescent="0.25">
      <c r="A712" s="63">
        <v>93707</v>
      </c>
      <c r="B712" s="161" t="s">
        <v>268</v>
      </c>
      <c r="D712" s="159"/>
      <c r="E712" s="159"/>
      <c r="F712" s="63">
        <v>95228</v>
      </c>
      <c r="G712" s="63" t="s">
        <v>250</v>
      </c>
      <c r="H712" s="161"/>
      <c r="I712" s="159"/>
      <c r="N712" s="159"/>
      <c r="O712" s="93"/>
      <c r="Q712" s="63" t="s">
        <v>289</v>
      </c>
      <c r="R712" s="96">
        <v>95837</v>
      </c>
      <c r="S712" s="63" t="s">
        <v>257</v>
      </c>
      <c r="T712" s="63"/>
      <c r="U712" s="95" t="str">
        <f t="shared" si="29"/>
        <v>SMUD</v>
      </c>
      <c r="V712" s="95"/>
      <c r="W712" s="95" t="str">
        <f t="shared" si="30"/>
        <v>PGE</v>
      </c>
    </row>
    <row r="713" spans="1:23" ht="15" x14ac:dyDescent="0.25">
      <c r="A713" s="63">
        <v>93704</v>
      </c>
      <c r="B713" s="161" t="s">
        <v>268</v>
      </c>
      <c r="D713" s="159"/>
      <c r="E713" s="159"/>
      <c r="F713" s="63">
        <v>95230</v>
      </c>
      <c r="G713" s="63" t="s">
        <v>250</v>
      </c>
      <c r="H713" s="161"/>
      <c r="I713" s="159"/>
      <c r="N713" s="159"/>
      <c r="O713" s="93"/>
      <c r="Q713" s="63" t="s">
        <v>289</v>
      </c>
      <c r="R713" s="96">
        <v>95834</v>
      </c>
      <c r="S713" s="63" t="s">
        <v>257</v>
      </c>
      <c r="T713" s="63"/>
      <c r="U713" s="95" t="str">
        <f t="shared" si="29"/>
        <v>SMUD</v>
      </c>
      <c r="V713" s="95"/>
      <c r="W713" s="95" t="str">
        <f t="shared" si="30"/>
        <v>PGE</v>
      </c>
    </row>
    <row r="714" spans="1:23" ht="15" x14ac:dyDescent="0.25">
      <c r="A714" s="63">
        <v>93705</v>
      </c>
      <c r="B714" s="161" t="s">
        <v>268</v>
      </c>
      <c r="D714" s="159"/>
      <c r="E714" s="159"/>
      <c r="F714" s="63">
        <v>95236</v>
      </c>
      <c r="G714" s="63" t="s">
        <v>250</v>
      </c>
      <c r="H714" s="161"/>
      <c r="I714" s="159"/>
      <c r="N714" s="159"/>
      <c r="O714" s="93"/>
      <c r="Q714" s="63" t="s">
        <v>289</v>
      </c>
      <c r="R714" s="96">
        <v>95835</v>
      </c>
      <c r="S714" s="63" t="s">
        <v>257</v>
      </c>
      <c r="T714" s="63"/>
      <c r="U714" s="95" t="str">
        <f t="shared" si="29"/>
        <v>SMUD</v>
      </c>
      <c r="V714" s="95"/>
      <c r="W714" s="95" t="str">
        <f t="shared" si="30"/>
        <v>PGE</v>
      </c>
    </row>
    <row r="715" spans="1:23" ht="15" x14ac:dyDescent="0.25">
      <c r="A715" s="63">
        <v>93708</v>
      </c>
      <c r="B715" s="161" t="s">
        <v>268</v>
      </c>
      <c r="D715" s="159"/>
      <c r="E715" s="159"/>
      <c r="F715" s="63">
        <v>95240</v>
      </c>
      <c r="G715" s="63" t="s">
        <v>246</v>
      </c>
      <c r="H715" s="161"/>
      <c r="I715" s="159"/>
      <c r="N715" s="159"/>
      <c r="O715" s="93"/>
      <c r="Q715" s="63" t="s">
        <v>289</v>
      </c>
      <c r="R715" s="96">
        <v>94229</v>
      </c>
      <c r="S715" s="63" t="s">
        <v>257</v>
      </c>
      <c r="T715" s="63"/>
      <c r="U715" s="95" t="str">
        <f t="shared" si="29"/>
        <v>SMUD</v>
      </c>
      <c r="V715" s="95"/>
      <c r="W715" s="95" t="str">
        <f t="shared" si="30"/>
        <v>PGE</v>
      </c>
    </row>
    <row r="716" spans="1:23" ht="15" x14ac:dyDescent="0.25">
      <c r="A716" s="63">
        <v>93709</v>
      </c>
      <c r="B716" s="161" t="s">
        <v>268</v>
      </c>
      <c r="D716" s="159"/>
      <c r="E716" s="159"/>
      <c r="F716" s="63">
        <v>95241</v>
      </c>
      <c r="G716" s="63" t="s">
        <v>246</v>
      </c>
      <c r="H716" s="161"/>
      <c r="I716" s="159"/>
      <c r="N716" s="159"/>
      <c r="O716" s="93"/>
      <c r="Q716" s="63" t="s">
        <v>289</v>
      </c>
      <c r="R716" s="96">
        <v>95680</v>
      </c>
      <c r="S716" s="63" t="s">
        <v>257</v>
      </c>
      <c r="T716" s="63"/>
      <c r="U716" s="95" t="str">
        <f t="shared" si="29"/>
        <v>SMUD</v>
      </c>
      <c r="V716" s="95"/>
      <c r="W716" s="95" t="str">
        <f t="shared" si="30"/>
        <v>PGE</v>
      </c>
    </row>
    <row r="717" spans="1:23" ht="15" x14ac:dyDescent="0.25">
      <c r="A717" s="63">
        <v>94975</v>
      </c>
      <c r="B717" s="161" t="s">
        <v>268</v>
      </c>
      <c r="D717" s="159"/>
      <c r="E717" s="159"/>
      <c r="F717" s="63">
        <v>95242</v>
      </c>
      <c r="G717" s="63" t="s">
        <v>246</v>
      </c>
      <c r="H717" s="161"/>
      <c r="I717" s="159"/>
      <c r="N717" s="159"/>
      <c r="O717" s="93"/>
      <c r="Q717" s="63" t="s">
        <v>289</v>
      </c>
      <c r="R717" s="96">
        <v>95811</v>
      </c>
      <c r="S717" s="63" t="s">
        <v>257</v>
      </c>
      <c r="T717" s="63"/>
      <c r="U717" s="95" t="str">
        <f t="shared" si="29"/>
        <v>SMUD</v>
      </c>
      <c r="V717" s="95"/>
      <c r="W717" s="95" t="str">
        <f t="shared" si="30"/>
        <v>PGE</v>
      </c>
    </row>
    <row r="718" spans="1:23" ht="15" x14ac:dyDescent="0.25">
      <c r="A718" s="63">
        <v>94977</v>
      </c>
      <c r="B718" s="161" t="s">
        <v>268</v>
      </c>
      <c r="D718" s="159"/>
      <c r="E718" s="159"/>
      <c r="F718" s="63">
        <v>95242</v>
      </c>
      <c r="G718" s="63" t="s">
        <v>257</v>
      </c>
      <c r="H718" s="161"/>
      <c r="I718" s="159"/>
      <c r="N718" s="159"/>
      <c r="O718" s="93"/>
      <c r="Q718" s="63" t="s">
        <v>289</v>
      </c>
      <c r="R718" s="96">
        <v>95812</v>
      </c>
      <c r="S718" s="63" t="s">
        <v>257</v>
      </c>
      <c r="T718" s="63"/>
      <c r="U718" s="95" t="str">
        <f t="shared" si="29"/>
        <v>SMUD</v>
      </c>
      <c r="V718" s="95"/>
      <c r="W718" s="95" t="str">
        <f t="shared" si="30"/>
        <v>PGE</v>
      </c>
    </row>
    <row r="719" spans="1:23" ht="15" x14ac:dyDescent="0.25">
      <c r="A719" s="63">
        <v>93427</v>
      </c>
      <c r="B719" s="161" t="s">
        <v>268</v>
      </c>
      <c r="D719" s="159"/>
      <c r="E719" s="159"/>
      <c r="F719" s="63">
        <v>95252</v>
      </c>
      <c r="G719" s="63" t="s">
        <v>250</v>
      </c>
      <c r="H719" s="161"/>
      <c r="I719" s="159"/>
      <c r="N719" s="159"/>
      <c r="O719" s="93"/>
      <c r="Q719" s="63" t="s">
        <v>289</v>
      </c>
      <c r="R719" s="96">
        <v>95813</v>
      </c>
      <c r="S719" s="63" t="s">
        <v>257</v>
      </c>
      <c r="T719" s="63"/>
      <c r="U719" s="95" t="str">
        <f t="shared" si="29"/>
        <v>SMUD</v>
      </c>
      <c r="V719" s="95"/>
      <c r="W719" s="95" t="str">
        <f t="shared" si="30"/>
        <v>PGE</v>
      </c>
    </row>
    <row r="720" spans="1:23" ht="15" x14ac:dyDescent="0.25">
      <c r="A720" s="63">
        <v>93426</v>
      </c>
      <c r="B720" s="161" t="s">
        <v>268</v>
      </c>
      <c r="D720" s="159"/>
      <c r="E720" s="159"/>
      <c r="F720" s="63">
        <v>95301</v>
      </c>
      <c r="G720" s="63" t="s">
        <v>249</v>
      </c>
      <c r="H720" s="161"/>
      <c r="I720" s="159"/>
      <c r="N720" s="159"/>
      <c r="O720" s="93"/>
      <c r="Q720" s="63" t="s">
        <v>289</v>
      </c>
      <c r="R720" s="96">
        <v>95817</v>
      </c>
      <c r="S720" s="63" t="s">
        <v>257</v>
      </c>
      <c r="T720" s="63"/>
      <c r="U720" s="95" t="str">
        <f t="shared" si="29"/>
        <v>SMUD</v>
      </c>
      <c r="V720" s="95"/>
      <c r="W720" s="95" t="str">
        <f t="shared" si="30"/>
        <v>PGE</v>
      </c>
    </row>
    <row r="721" spans="1:23" ht="15" x14ac:dyDescent="0.25">
      <c r="A721" s="63">
        <v>93422</v>
      </c>
      <c r="B721" s="161" t="s">
        <v>268</v>
      </c>
      <c r="D721" s="159"/>
      <c r="E721" s="159"/>
      <c r="F721" s="63">
        <v>95303</v>
      </c>
      <c r="G721" s="63" t="s">
        <v>249</v>
      </c>
      <c r="H721" s="161"/>
      <c r="I721" s="159"/>
      <c r="N721" s="159"/>
      <c r="O721" s="93"/>
      <c r="Q721" s="63" t="s">
        <v>289</v>
      </c>
      <c r="R721" s="96">
        <v>95220</v>
      </c>
      <c r="S721" s="63" t="s">
        <v>257</v>
      </c>
      <c r="T721" s="63"/>
      <c r="U721" s="95" t="str">
        <f t="shared" si="29"/>
        <v>SMUD</v>
      </c>
      <c r="V721" s="95"/>
      <c r="W721" s="95" t="str">
        <f t="shared" si="30"/>
        <v>PGE</v>
      </c>
    </row>
    <row r="722" spans="1:23" ht="15" x14ac:dyDescent="0.25">
      <c r="A722" s="63">
        <v>94708</v>
      </c>
      <c r="B722" s="161" t="s">
        <v>268</v>
      </c>
      <c r="D722" s="159"/>
      <c r="E722" s="159"/>
      <c r="F722" s="63">
        <v>95303</v>
      </c>
      <c r="G722" s="63" t="s">
        <v>263</v>
      </c>
      <c r="H722" s="161"/>
      <c r="I722" s="159"/>
      <c r="N722" s="159"/>
      <c r="O722" s="93"/>
      <c r="Q722" s="63" t="s">
        <v>289</v>
      </c>
      <c r="R722" s="96">
        <v>95851</v>
      </c>
      <c r="S722" s="63" t="s">
        <v>257</v>
      </c>
      <c r="T722" s="63"/>
      <c r="U722" s="95" t="str">
        <f t="shared" si="29"/>
        <v>SMUD</v>
      </c>
      <c r="V722" s="95"/>
      <c r="W722" s="95" t="str">
        <f t="shared" si="30"/>
        <v>PGE</v>
      </c>
    </row>
    <row r="723" spans="1:23" ht="15" x14ac:dyDescent="0.25">
      <c r="A723" s="63">
        <v>95919</v>
      </c>
      <c r="B723" s="161" t="s">
        <v>268</v>
      </c>
      <c r="D723" s="159"/>
      <c r="E723" s="159"/>
      <c r="F723" s="63">
        <v>95304</v>
      </c>
      <c r="G723" s="63" t="s">
        <v>250</v>
      </c>
      <c r="H723" s="161"/>
      <c r="I723" s="159"/>
      <c r="N723" s="159"/>
      <c r="O723" s="93"/>
      <c r="Q723" s="63" t="s">
        <v>289</v>
      </c>
      <c r="R723" s="96">
        <v>94299</v>
      </c>
      <c r="S723" s="63" t="s">
        <v>257</v>
      </c>
      <c r="T723" s="63"/>
      <c r="U723" s="95" t="str">
        <f t="shared" si="29"/>
        <v>SMUD</v>
      </c>
      <c r="V723" s="95"/>
      <c r="W723" s="95" t="str">
        <f t="shared" si="30"/>
        <v>PGE</v>
      </c>
    </row>
    <row r="724" spans="1:23" ht="15" x14ac:dyDescent="0.25">
      <c r="A724" s="63">
        <v>95918</v>
      </c>
      <c r="B724" s="161" t="s">
        <v>268</v>
      </c>
      <c r="D724" s="159"/>
      <c r="E724" s="159"/>
      <c r="F724" s="63">
        <v>95307</v>
      </c>
      <c r="G724" s="63" t="s">
        <v>250</v>
      </c>
      <c r="H724" s="161"/>
      <c r="I724" s="159"/>
      <c r="N724" s="159"/>
      <c r="O724" s="93"/>
      <c r="Q724" s="63" t="s">
        <v>289</v>
      </c>
      <c r="R724" s="96">
        <v>94298</v>
      </c>
      <c r="S724" s="63" t="s">
        <v>257</v>
      </c>
      <c r="T724" s="63"/>
      <c r="U724" s="95" t="str">
        <f t="shared" si="29"/>
        <v>SMUD</v>
      </c>
      <c r="V724" s="95"/>
      <c r="W724" s="95" t="str">
        <f t="shared" si="30"/>
        <v>PGE</v>
      </c>
    </row>
    <row r="725" spans="1:23" ht="15" x14ac:dyDescent="0.25">
      <c r="A725" s="63">
        <v>95915</v>
      </c>
      <c r="B725" s="161" t="s">
        <v>268</v>
      </c>
      <c r="D725" s="159"/>
      <c r="E725" s="159"/>
      <c r="F725" s="63">
        <v>95307</v>
      </c>
      <c r="G725" s="63" t="s">
        <v>263</v>
      </c>
      <c r="H725" s="161"/>
      <c r="I725" s="159"/>
      <c r="N725" s="159"/>
      <c r="O725" s="93"/>
      <c r="Q725" s="63" t="s">
        <v>289</v>
      </c>
      <c r="R725" s="96">
        <v>94291</v>
      </c>
      <c r="S725" s="63" t="s">
        <v>257</v>
      </c>
      <c r="T725" s="63"/>
      <c r="U725" s="95" t="str">
        <f t="shared" si="29"/>
        <v>SMUD</v>
      </c>
      <c r="V725" s="95"/>
      <c r="W725" s="95" t="str">
        <f t="shared" si="30"/>
        <v>PGE</v>
      </c>
    </row>
    <row r="726" spans="1:23" ht="15" x14ac:dyDescent="0.25">
      <c r="A726" s="63">
        <v>95914</v>
      </c>
      <c r="B726" s="161" t="s">
        <v>268</v>
      </c>
      <c r="D726" s="159"/>
      <c r="E726" s="159"/>
      <c r="F726" s="63">
        <v>95312</v>
      </c>
      <c r="G726" s="63" t="s">
        <v>249</v>
      </c>
      <c r="H726" s="161"/>
      <c r="I726" s="159"/>
      <c r="N726" s="159"/>
      <c r="O726" s="93"/>
      <c r="Q726" s="63" t="s">
        <v>289</v>
      </c>
      <c r="R726" s="96">
        <v>94290</v>
      </c>
      <c r="S726" s="63" t="s">
        <v>257</v>
      </c>
      <c r="T726" s="63"/>
      <c r="U726" s="95" t="str">
        <f t="shared" ref="U726:U789" si="31">IF(S726= "Los Angeles Department of Water &amp; Power", "LADWP", IF(S726= "City of Glendale - (CA)", "Glendale", IF(S726="City &amp; County of San Francisco", "San Francisco", IF(S726="City of Anaheim - (CA)", "Anaheim", IF(S726="City of Burbank Water and Power", "Burbank", IF(S726="City of Palo Alto - (CA)", "Palo Alto", IF(S726= "City of Pasadena - (CA)", "Pasadena", IF(S726="City of Redding - (CA)", "Redding", IF(S726="City of Riverside - (CA)", "Riverside", IF(S726="City of Roseville - (CA)", "Roseville", IF(S726="City of Vernon", "Vernon", IF(S726="Imperial Irrigation District", "Imperial", IF(S726="Modesto Irrigation District", "Modesto", IF(S726="Sacramento Municipal Util Dist", "SMUD", IF(S726= "City of Santa Clara - (CA)", "Santa Clara", IF(S726 = "Turlock Irrigation District", "Turlock",  "Other"))))))))))))))))</f>
        <v>SMUD</v>
      </c>
      <c r="V726" s="95"/>
      <c r="W726" s="95" t="str">
        <f t="shared" si="30"/>
        <v>PGE</v>
      </c>
    </row>
    <row r="727" spans="1:23" ht="15" x14ac:dyDescent="0.25">
      <c r="A727" s="63">
        <v>95917</v>
      </c>
      <c r="B727" s="161" t="s">
        <v>268</v>
      </c>
      <c r="D727" s="159"/>
      <c r="E727" s="159"/>
      <c r="F727" s="63">
        <v>95313</v>
      </c>
      <c r="G727" s="63" t="s">
        <v>263</v>
      </c>
      <c r="H727" s="161"/>
      <c r="I727" s="159"/>
      <c r="N727" s="159"/>
      <c r="O727" s="93"/>
      <c r="Q727" s="63" t="s">
        <v>289</v>
      </c>
      <c r="R727" s="96">
        <v>94293</v>
      </c>
      <c r="S727" s="63" t="s">
        <v>257</v>
      </c>
      <c r="T727" s="63"/>
      <c r="U727" s="95" t="str">
        <f t="shared" si="31"/>
        <v>SMUD</v>
      </c>
      <c r="V727" s="95"/>
      <c r="W727" s="95" t="str">
        <f t="shared" si="30"/>
        <v>PGE</v>
      </c>
    </row>
    <row r="728" spans="1:23" ht="15" x14ac:dyDescent="0.25">
      <c r="A728" s="63">
        <v>95916</v>
      </c>
      <c r="B728" s="161" t="s">
        <v>268</v>
      </c>
      <c r="D728" s="159"/>
      <c r="E728" s="159"/>
      <c r="F728" s="63">
        <v>95315</v>
      </c>
      <c r="G728" s="63" t="s">
        <v>263</v>
      </c>
      <c r="H728" s="161"/>
      <c r="I728" s="159"/>
      <c r="N728" s="159"/>
      <c r="O728" s="93"/>
      <c r="Q728" s="63" t="s">
        <v>289</v>
      </c>
      <c r="R728" s="96">
        <v>94295</v>
      </c>
      <c r="S728" s="63" t="s">
        <v>257</v>
      </c>
      <c r="T728" s="63"/>
      <c r="U728" s="95" t="str">
        <f t="shared" si="31"/>
        <v>SMUD</v>
      </c>
      <c r="V728" s="95"/>
      <c r="W728" s="95" t="str">
        <f t="shared" si="30"/>
        <v>PGE</v>
      </c>
    </row>
    <row r="729" spans="1:23" ht="15" x14ac:dyDescent="0.25">
      <c r="A729" s="63">
        <v>95910</v>
      </c>
      <c r="B729" s="161" t="s">
        <v>268</v>
      </c>
      <c r="D729" s="159"/>
      <c r="E729" s="159"/>
      <c r="F729" s="63">
        <v>95316</v>
      </c>
      <c r="G729" s="63" t="s">
        <v>263</v>
      </c>
      <c r="H729" s="161"/>
      <c r="I729" s="159"/>
      <c r="N729" s="159"/>
      <c r="O729" s="93"/>
      <c r="Q729" s="63" t="s">
        <v>289</v>
      </c>
      <c r="R729" s="96">
        <v>94294</v>
      </c>
      <c r="S729" s="63" t="s">
        <v>257</v>
      </c>
      <c r="T729" s="63"/>
      <c r="U729" s="95" t="str">
        <f t="shared" si="31"/>
        <v>SMUD</v>
      </c>
      <c r="V729" s="95"/>
      <c r="W729" s="95" t="str">
        <f t="shared" si="30"/>
        <v>PGE</v>
      </c>
    </row>
    <row r="730" spans="1:23" ht="15" x14ac:dyDescent="0.25">
      <c r="A730" s="63">
        <v>95913</v>
      </c>
      <c r="B730" s="161" t="s">
        <v>268</v>
      </c>
      <c r="D730" s="159"/>
      <c r="E730" s="159"/>
      <c r="F730" s="63">
        <v>95319</v>
      </c>
      <c r="G730" s="63" t="s">
        <v>250</v>
      </c>
      <c r="H730" s="161"/>
      <c r="I730" s="159"/>
      <c r="N730" s="159"/>
      <c r="O730" s="93"/>
      <c r="Q730" s="63" t="s">
        <v>289</v>
      </c>
      <c r="R730" s="96">
        <v>94297</v>
      </c>
      <c r="S730" s="63" t="s">
        <v>257</v>
      </c>
      <c r="T730" s="63"/>
      <c r="U730" s="95" t="str">
        <f t="shared" si="31"/>
        <v>SMUD</v>
      </c>
      <c r="V730" s="95"/>
      <c r="W730" s="95" t="str">
        <f t="shared" si="30"/>
        <v>PGE</v>
      </c>
    </row>
    <row r="731" spans="1:23" ht="15" x14ac:dyDescent="0.25">
      <c r="A731" s="63">
        <v>95912</v>
      </c>
      <c r="B731" s="161" t="s">
        <v>268</v>
      </c>
      <c r="D731" s="159"/>
      <c r="E731" s="159"/>
      <c r="F731" s="63">
        <v>95320</v>
      </c>
      <c r="G731" s="63" t="s">
        <v>250</v>
      </c>
      <c r="H731" s="161"/>
      <c r="I731" s="159"/>
      <c r="N731" s="159"/>
      <c r="O731" s="93"/>
      <c r="Q731" s="63" t="s">
        <v>289</v>
      </c>
      <c r="R731" s="96">
        <v>94296</v>
      </c>
      <c r="S731" s="63" t="s">
        <v>257</v>
      </c>
      <c r="T731" s="63"/>
      <c r="U731" s="95" t="str">
        <f t="shared" si="31"/>
        <v>SMUD</v>
      </c>
      <c r="V731" s="95"/>
      <c r="W731" s="95" t="str">
        <f t="shared" si="30"/>
        <v>PGE</v>
      </c>
    </row>
    <row r="732" spans="1:23" ht="15" x14ac:dyDescent="0.25">
      <c r="A732" s="63">
        <v>94660</v>
      </c>
      <c r="B732" s="161" t="s">
        <v>268</v>
      </c>
      <c r="D732" s="159"/>
      <c r="E732" s="159"/>
      <c r="F732" s="63">
        <v>95323</v>
      </c>
      <c r="G732" s="63" t="s">
        <v>250</v>
      </c>
      <c r="H732" s="161"/>
      <c r="I732" s="159"/>
      <c r="N732" s="159"/>
      <c r="O732" s="93"/>
      <c r="Q732" s="63" t="s">
        <v>289</v>
      </c>
      <c r="R732" s="96">
        <v>95652</v>
      </c>
      <c r="S732" s="63" t="s">
        <v>257</v>
      </c>
      <c r="T732" s="63"/>
      <c r="U732" s="95" t="str">
        <f t="shared" si="31"/>
        <v>SMUD</v>
      </c>
      <c r="V732" s="95"/>
      <c r="W732" s="95" t="str">
        <f t="shared" si="30"/>
        <v>PGE</v>
      </c>
    </row>
    <row r="733" spans="1:23" ht="15" x14ac:dyDescent="0.25">
      <c r="A733" s="63">
        <v>94661</v>
      </c>
      <c r="B733" s="161" t="s">
        <v>268</v>
      </c>
      <c r="D733" s="159"/>
      <c r="E733" s="159"/>
      <c r="F733" s="63">
        <v>95323</v>
      </c>
      <c r="G733" s="63" t="s">
        <v>263</v>
      </c>
      <c r="H733" s="161"/>
      <c r="I733" s="159"/>
      <c r="N733" s="159"/>
      <c r="O733" s="93"/>
      <c r="Q733" s="63" t="s">
        <v>289</v>
      </c>
      <c r="R733" s="96">
        <v>95659</v>
      </c>
      <c r="S733" s="63" t="s">
        <v>257</v>
      </c>
      <c r="T733" s="63"/>
      <c r="U733" s="95" t="str">
        <f t="shared" si="31"/>
        <v>SMUD</v>
      </c>
      <c r="V733" s="95"/>
      <c r="W733" s="95" t="str">
        <f t="shared" si="30"/>
        <v>PGE</v>
      </c>
    </row>
    <row r="734" spans="1:23" ht="15" x14ac:dyDescent="0.25">
      <c r="A734" s="63">
        <v>94662</v>
      </c>
      <c r="B734" s="161" t="s">
        <v>268</v>
      </c>
      <c r="D734" s="159"/>
      <c r="E734" s="159"/>
      <c r="F734" s="63">
        <v>95324</v>
      </c>
      <c r="G734" s="63" t="s">
        <v>263</v>
      </c>
      <c r="H734" s="161"/>
      <c r="I734" s="159"/>
      <c r="N734" s="159"/>
      <c r="O734" s="93"/>
      <c r="Q734" s="63" t="s">
        <v>289</v>
      </c>
      <c r="R734" s="96">
        <v>95655</v>
      </c>
      <c r="S734" s="63" t="s">
        <v>257</v>
      </c>
      <c r="T734" s="63"/>
      <c r="U734" s="95" t="str">
        <f t="shared" si="31"/>
        <v>SMUD</v>
      </c>
      <c r="V734" s="95"/>
      <c r="W734" s="95" t="str">
        <f t="shared" si="30"/>
        <v>PGE</v>
      </c>
    </row>
    <row r="735" spans="1:23" ht="15" x14ac:dyDescent="0.25">
      <c r="A735" s="63">
        <v>94666</v>
      </c>
      <c r="B735" s="161" t="s">
        <v>268</v>
      </c>
      <c r="D735" s="159"/>
      <c r="E735" s="159"/>
      <c r="F735" s="63">
        <v>95326</v>
      </c>
      <c r="G735" s="63" t="s">
        <v>250</v>
      </c>
      <c r="H735" s="161"/>
      <c r="I735" s="159"/>
      <c r="N735" s="159"/>
      <c r="O735" s="93"/>
      <c r="Q735" s="63" t="s">
        <v>289</v>
      </c>
      <c r="R735" s="96">
        <v>95843</v>
      </c>
      <c r="S735" s="63" t="s">
        <v>257</v>
      </c>
      <c r="T735" s="63"/>
      <c r="U735" s="95" t="str">
        <f t="shared" si="31"/>
        <v>SMUD</v>
      </c>
      <c r="V735" s="95"/>
      <c r="W735" s="95" t="str">
        <f t="shared" si="30"/>
        <v>PGE</v>
      </c>
    </row>
    <row r="736" spans="1:23" ht="15" x14ac:dyDescent="0.25">
      <c r="A736" s="63">
        <v>95133</v>
      </c>
      <c r="B736" s="161" t="s">
        <v>268</v>
      </c>
      <c r="D736" s="159"/>
      <c r="E736" s="159"/>
      <c r="F736" s="63">
        <v>95326</v>
      </c>
      <c r="G736" s="63" t="s">
        <v>263</v>
      </c>
      <c r="H736" s="161"/>
      <c r="I736" s="159"/>
      <c r="N736" s="159"/>
      <c r="O736" s="93"/>
      <c r="Q736" s="63" t="s">
        <v>289</v>
      </c>
      <c r="R736" s="96">
        <v>95842</v>
      </c>
      <c r="S736" s="63" t="s">
        <v>257</v>
      </c>
      <c r="T736" s="63"/>
      <c r="U736" s="95" t="str">
        <f t="shared" si="31"/>
        <v>SMUD</v>
      </c>
      <c r="V736" s="95"/>
      <c r="W736" s="95" t="str">
        <f t="shared" si="30"/>
        <v>PGE</v>
      </c>
    </row>
    <row r="737" spans="1:23" ht="15" x14ac:dyDescent="0.25">
      <c r="A737" s="63">
        <v>95132</v>
      </c>
      <c r="B737" s="161" t="s">
        <v>268</v>
      </c>
      <c r="D737" s="159"/>
      <c r="E737" s="159"/>
      <c r="F737" s="63">
        <v>95327</v>
      </c>
      <c r="G737" s="63" t="s">
        <v>250</v>
      </c>
      <c r="H737" s="161"/>
      <c r="I737" s="159"/>
      <c r="N737" s="159"/>
      <c r="O737" s="93"/>
      <c r="Q737" s="63" t="s">
        <v>289</v>
      </c>
      <c r="R737" s="96">
        <v>95841</v>
      </c>
      <c r="S737" s="63" t="s">
        <v>257</v>
      </c>
      <c r="T737" s="63"/>
      <c r="U737" s="95" t="str">
        <f t="shared" si="31"/>
        <v>SMUD</v>
      </c>
      <c r="V737" s="95"/>
      <c r="W737" s="95" t="str">
        <f t="shared" si="30"/>
        <v>PGE</v>
      </c>
    </row>
    <row r="738" spans="1:23" ht="15" x14ac:dyDescent="0.25">
      <c r="A738" s="63">
        <v>95131</v>
      </c>
      <c r="B738" s="161" t="s">
        <v>268</v>
      </c>
      <c r="D738" s="159"/>
      <c r="E738" s="159"/>
      <c r="F738" s="63">
        <v>95328</v>
      </c>
      <c r="G738" s="63" t="s">
        <v>263</v>
      </c>
      <c r="H738" s="161"/>
      <c r="I738" s="159"/>
      <c r="N738" s="159"/>
      <c r="O738" s="93"/>
      <c r="Q738" s="63" t="s">
        <v>289</v>
      </c>
      <c r="R738" s="96">
        <v>95840</v>
      </c>
      <c r="S738" s="63" t="s">
        <v>257</v>
      </c>
      <c r="T738" s="63"/>
      <c r="U738" s="95" t="str">
        <f t="shared" si="31"/>
        <v>SMUD</v>
      </c>
      <c r="V738" s="95"/>
      <c r="W738" s="95" t="str">
        <f t="shared" si="30"/>
        <v>PGE</v>
      </c>
    </row>
    <row r="739" spans="1:23" ht="15" x14ac:dyDescent="0.25">
      <c r="A739" s="63">
        <v>95130</v>
      </c>
      <c r="B739" s="161" t="s">
        <v>268</v>
      </c>
      <c r="D739" s="159"/>
      <c r="E739" s="159"/>
      <c r="F739" s="63">
        <v>95329</v>
      </c>
      <c r="G739" s="63" t="s">
        <v>250</v>
      </c>
      <c r="H739" s="161"/>
      <c r="I739" s="159"/>
      <c r="N739" s="159"/>
      <c r="O739" s="93"/>
      <c r="Q739" s="63" t="s">
        <v>289</v>
      </c>
      <c r="R739" s="96">
        <v>94211</v>
      </c>
      <c r="S739" s="63" t="s">
        <v>257</v>
      </c>
      <c r="T739" s="63"/>
      <c r="U739" s="95" t="str">
        <f t="shared" si="31"/>
        <v>SMUD</v>
      </c>
      <c r="V739" s="95"/>
      <c r="W739" s="95" t="str">
        <f t="shared" si="30"/>
        <v>PGE</v>
      </c>
    </row>
    <row r="740" spans="1:23" ht="15" x14ac:dyDescent="0.25">
      <c r="A740" s="63">
        <v>95136</v>
      </c>
      <c r="B740" s="161" t="s">
        <v>268</v>
      </c>
      <c r="D740" s="159"/>
      <c r="E740" s="159"/>
      <c r="F740" s="63">
        <v>95329</v>
      </c>
      <c r="G740" s="63" t="s">
        <v>263</v>
      </c>
      <c r="H740" s="161"/>
      <c r="I740" s="159"/>
      <c r="N740" s="159"/>
      <c r="O740" s="93"/>
      <c r="Q740" s="63" t="s">
        <v>289</v>
      </c>
      <c r="R740" s="96">
        <v>95757</v>
      </c>
      <c r="S740" s="63" t="s">
        <v>257</v>
      </c>
      <c r="T740" s="63"/>
      <c r="U740" s="95" t="str">
        <f t="shared" si="31"/>
        <v>SMUD</v>
      </c>
      <c r="V740" s="95"/>
      <c r="W740" s="95" t="str">
        <f t="shared" si="30"/>
        <v>PGE</v>
      </c>
    </row>
    <row r="741" spans="1:23" ht="15" x14ac:dyDescent="0.25">
      <c r="A741" s="63">
        <v>95135</v>
      </c>
      <c r="B741" s="161" t="s">
        <v>268</v>
      </c>
      <c r="D741" s="159"/>
      <c r="E741" s="159"/>
      <c r="F741" s="63">
        <v>95333</v>
      </c>
      <c r="G741" s="63" t="s">
        <v>249</v>
      </c>
      <c r="H741" s="161"/>
      <c r="I741" s="159"/>
      <c r="N741" s="159"/>
      <c r="O741" s="93"/>
      <c r="Q741" s="63" t="s">
        <v>289</v>
      </c>
      <c r="R741" s="96">
        <v>95759</v>
      </c>
      <c r="S741" s="63" t="s">
        <v>257</v>
      </c>
      <c r="T741" s="63"/>
      <c r="U741" s="95" t="str">
        <f t="shared" si="31"/>
        <v>SMUD</v>
      </c>
      <c r="V741" s="95"/>
      <c r="W741" s="95" t="str">
        <f t="shared" si="30"/>
        <v>PGE</v>
      </c>
    </row>
    <row r="742" spans="1:23" ht="15" x14ac:dyDescent="0.25">
      <c r="A742" s="63">
        <v>95134</v>
      </c>
      <c r="B742" s="161" t="s">
        <v>268</v>
      </c>
      <c r="D742" s="159"/>
      <c r="E742" s="159"/>
      <c r="F742" s="63">
        <v>95334</v>
      </c>
      <c r="G742" s="63" t="s">
        <v>249</v>
      </c>
      <c r="H742" s="161"/>
      <c r="I742" s="159"/>
      <c r="N742" s="159"/>
      <c r="O742" s="93"/>
      <c r="Q742" s="63" t="s">
        <v>289</v>
      </c>
      <c r="R742" s="96">
        <v>95758</v>
      </c>
      <c r="S742" s="63" t="s">
        <v>257</v>
      </c>
      <c r="T742" s="63"/>
      <c r="U742" s="95" t="str">
        <f t="shared" si="31"/>
        <v>SMUD</v>
      </c>
      <c r="V742" s="95"/>
      <c r="W742" s="95" t="str">
        <f t="shared" si="30"/>
        <v>PGE</v>
      </c>
    </row>
    <row r="743" spans="1:23" ht="15" x14ac:dyDescent="0.25">
      <c r="A743" s="63">
        <v>95139</v>
      </c>
      <c r="B743" s="161" t="s">
        <v>268</v>
      </c>
      <c r="D743" s="159"/>
      <c r="E743" s="159"/>
      <c r="F743" s="63">
        <v>95334</v>
      </c>
      <c r="G743" s="63" t="s">
        <v>263</v>
      </c>
      <c r="H743" s="161"/>
      <c r="I743" s="159"/>
      <c r="N743" s="159"/>
      <c r="O743" s="93"/>
      <c r="Q743" s="63" t="s">
        <v>289</v>
      </c>
      <c r="R743" s="96">
        <v>94250</v>
      </c>
      <c r="S743" s="63" t="s">
        <v>257</v>
      </c>
      <c r="T743" s="63"/>
      <c r="U743" s="95" t="str">
        <f t="shared" si="31"/>
        <v>SMUD</v>
      </c>
      <c r="V743" s="95"/>
      <c r="W743" s="95" t="str">
        <f t="shared" si="30"/>
        <v>PGE</v>
      </c>
    </row>
    <row r="744" spans="1:23" ht="15" x14ac:dyDescent="0.25">
      <c r="A744" s="63">
        <v>95138</v>
      </c>
      <c r="B744" s="161" t="s">
        <v>268</v>
      </c>
      <c r="D744" s="159"/>
      <c r="E744" s="159"/>
      <c r="F744" s="63">
        <v>95336</v>
      </c>
      <c r="G744" s="63" t="s">
        <v>250</v>
      </c>
      <c r="H744" s="161"/>
      <c r="I744" s="159"/>
      <c r="N744" s="159"/>
      <c r="O744" s="93"/>
      <c r="Q744" s="63" t="s">
        <v>289</v>
      </c>
      <c r="R744" s="96">
        <v>94248</v>
      </c>
      <c r="S744" s="63" t="s">
        <v>257</v>
      </c>
      <c r="T744" s="63"/>
      <c r="U744" s="95" t="str">
        <f t="shared" si="31"/>
        <v>SMUD</v>
      </c>
      <c r="V744" s="95"/>
      <c r="W744" s="95" t="str">
        <f t="shared" si="30"/>
        <v>PGE</v>
      </c>
    </row>
    <row r="745" spans="1:23" ht="15" x14ac:dyDescent="0.25">
      <c r="A745" s="63">
        <v>95033</v>
      </c>
      <c r="B745" s="161" t="s">
        <v>268</v>
      </c>
      <c r="D745" s="159"/>
      <c r="E745" s="159"/>
      <c r="F745" s="63">
        <v>95337</v>
      </c>
      <c r="G745" s="63" t="s">
        <v>250</v>
      </c>
      <c r="H745" s="161"/>
      <c r="I745" s="159"/>
      <c r="N745" s="159"/>
      <c r="O745" s="93"/>
      <c r="Q745" s="63" t="s">
        <v>289</v>
      </c>
      <c r="R745" s="96">
        <v>94249</v>
      </c>
      <c r="S745" s="63" t="s">
        <v>257</v>
      </c>
      <c r="T745" s="63"/>
      <c r="U745" s="95" t="str">
        <f t="shared" si="31"/>
        <v>SMUD</v>
      </c>
      <c r="V745" s="95"/>
      <c r="W745" s="95" t="str">
        <f t="shared" si="30"/>
        <v>PGE</v>
      </c>
    </row>
    <row r="746" spans="1:23" ht="15" x14ac:dyDescent="0.25">
      <c r="A746" s="63">
        <v>95031</v>
      </c>
      <c r="B746" s="161" t="s">
        <v>268</v>
      </c>
      <c r="D746" s="159"/>
      <c r="E746" s="159"/>
      <c r="F746" s="63">
        <v>95340</v>
      </c>
      <c r="G746" s="63" t="s">
        <v>249</v>
      </c>
      <c r="H746" s="161"/>
      <c r="I746" s="159"/>
      <c r="N746" s="159"/>
      <c r="O746" s="93"/>
      <c r="Q746" s="63" t="s">
        <v>289</v>
      </c>
      <c r="R746" s="96">
        <v>94246</v>
      </c>
      <c r="S746" s="63" t="s">
        <v>257</v>
      </c>
      <c r="T746" s="63"/>
      <c r="U746" s="95" t="str">
        <f t="shared" si="31"/>
        <v>SMUD</v>
      </c>
      <c r="V746" s="95"/>
      <c r="W746" s="95" t="str">
        <f t="shared" ref="W746:W809" si="32">IF(U746 = "Other", " ", INDEX(B$4:C$29, MATCH(U746, C$4:C$29,0), 1) )</f>
        <v>PGE</v>
      </c>
    </row>
    <row r="747" spans="1:23" ht="15" x14ac:dyDescent="0.25">
      <c r="A747" s="63">
        <v>95035</v>
      </c>
      <c r="B747" s="161" t="s">
        <v>268</v>
      </c>
      <c r="D747" s="159"/>
      <c r="E747" s="159"/>
      <c r="F747" s="63">
        <v>95341</v>
      </c>
      <c r="G747" s="63" t="s">
        <v>249</v>
      </c>
      <c r="H747" s="161"/>
      <c r="I747" s="159"/>
      <c r="N747" s="159"/>
      <c r="O747" s="93"/>
      <c r="Q747" s="63" t="s">
        <v>289</v>
      </c>
      <c r="R747" s="96">
        <v>94247</v>
      </c>
      <c r="S747" s="63" t="s">
        <v>257</v>
      </c>
      <c r="T747" s="63"/>
      <c r="U747" s="95" t="str">
        <f t="shared" si="31"/>
        <v>SMUD</v>
      </c>
      <c r="V747" s="95"/>
      <c r="W747" s="95" t="str">
        <f t="shared" si="32"/>
        <v>PGE</v>
      </c>
    </row>
    <row r="748" spans="1:23" ht="15" x14ac:dyDescent="0.25">
      <c r="A748" s="63">
        <v>95038</v>
      </c>
      <c r="B748" s="161" t="s">
        <v>268</v>
      </c>
      <c r="D748" s="159"/>
      <c r="E748" s="159"/>
      <c r="F748" s="63">
        <v>95343</v>
      </c>
      <c r="G748" s="63" t="s">
        <v>249</v>
      </c>
      <c r="H748" s="161"/>
      <c r="I748" s="159"/>
      <c r="N748" s="159"/>
      <c r="O748" s="93"/>
      <c r="Q748" s="63" t="s">
        <v>289</v>
      </c>
      <c r="R748" s="96">
        <v>94244</v>
      </c>
      <c r="S748" s="63" t="s">
        <v>257</v>
      </c>
      <c r="T748" s="63"/>
      <c r="U748" s="95" t="str">
        <f t="shared" si="31"/>
        <v>SMUD</v>
      </c>
      <c r="V748" s="95"/>
      <c r="W748" s="95" t="str">
        <f t="shared" si="32"/>
        <v>PGE</v>
      </c>
    </row>
    <row r="749" spans="1:23" ht="15" x14ac:dyDescent="0.25">
      <c r="A749" s="63">
        <v>95039</v>
      </c>
      <c r="B749" s="161" t="s">
        <v>268</v>
      </c>
      <c r="D749" s="159"/>
      <c r="E749" s="159"/>
      <c r="F749" s="63">
        <v>95344</v>
      </c>
      <c r="G749" s="63" t="s">
        <v>249</v>
      </c>
      <c r="H749" s="161"/>
      <c r="I749" s="159"/>
      <c r="N749" s="159"/>
      <c r="O749" s="93"/>
      <c r="Q749" s="63" t="s">
        <v>289</v>
      </c>
      <c r="R749" s="96">
        <v>94245</v>
      </c>
      <c r="S749" s="63" t="s">
        <v>257</v>
      </c>
      <c r="T749" s="63"/>
      <c r="U749" s="95" t="str">
        <f t="shared" si="31"/>
        <v>SMUD</v>
      </c>
      <c r="V749" s="95"/>
      <c r="W749" s="95" t="str">
        <f t="shared" si="32"/>
        <v>PGE</v>
      </c>
    </row>
    <row r="750" spans="1:23" ht="15" x14ac:dyDescent="0.25">
      <c r="A750" s="63">
        <v>95644</v>
      </c>
      <c r="B750" s="161" t="s">
        <v>268</v>
      </c>
      <c r="D750" s="159"/>
      <c r="E750" s="159"/>
      <c r="F750" s="63">
        <v>95348</v>
      </c>
      <c r="G750" s="63" t="s">
        <v>249</v>
      </c>
      <c r="H750" s="161"/>
      <c r="I750" s="159"/>
      <c r="N750" s="159"/>
      <c r="O750" s="93"/>
      <c r="Q750" s="63" t="s">
        <v>289</v>
      </c>
      <c r="R750" s="96">
        <v>94240</v>
      </c>
      <c r="S750" s="63" t="s">
        <v>257</v>
      </c>
      <c r="T750" s="63"/>
      <c r="U750" s="95" t="str">
        <f t="shared" si="31"/>
        <v>SMUD</v>
      </c>
      <c r="V750" s="95"/>
      <c r="W750" s="95" t="str">
        <f t="shared" si="32"/>
        <v>PGE</v>
      </c>
    </row>
    <row r="751" spans="1:23" ht="15" x14ac:dyDescent="0.25">
      <c r="A751" s="63">
        <v>94552</v>
      </c>
      <c r="B751" s="161" t="s">
        <v>268</v>
      </c>
      <c r="D751" s="159"/>
      <c r="E751" s="159"/>
      <c r="F751" s="63">
        <v>95350</v>
      </c>
      <c r="G751" s="63" t="s">
        <v>250</v>
      </c>
      <c r="H751" s="161"/>
      <c r="I751" s="159"/>
      <c r="N751" s="159"/>
      <c r="O751" s="93"/>
      <c r="Q751" s="63" t="s">
        <v>289</v>
      </c>
      <c r="R751" s="96">
        <v>95628</v>
      </c>
      <c r="S751" s="63" t="s">
        <v>257</v>
      </c>
      <c r="T751" s="63"/>
      <c r="U751" s="95" t="str">
        <f t="shared" si="31"/>
        <v>SMUD</v>
      </c>
      <c r="V751" s="95"/>
      <c r="W751" s="95" t="str">
        <f t="shared" si="32"/>
        <v>PGE</v>
      </c>
    </row>
    <row r="752" spans="1:23" ht="15" x14ac:dyDescent="0.25">
      <c r="A752" s="63">
        <v>94553</v>
      </c>
      <c r="B752" s="161" t="s">
        <v>268</v>
      </c>
      <c r="D752" s="159"/>
      <c r="E752" s="159"/>
      <c r="F752" s="63">
        <v>95351</v>
      </c>
      <c r="G752" s="63" t="s">
        <v>250</v>
      </c>
      <c r="H752" s="161"/>
      <c r="I752" s="159"/>
      <c r="N752" s="159"/>
      <c r="O752" s="93"/>
      <c r="Q752" s="63" t="s">
        <v>289</v>
      </c>
      <c r="R752" s="96">
        <v>95814</v>
      </c>
      <c r="S752" s="63" t="s">
        <v>257</v>
      </c>
      <c r="T752" s="63"/>
      <c r="U752" s="95" t="str">
        <f t="shared" si="31"/>
        <v>SMUD</v>
      </c>
      <c r="V752" s="95"/>
      <c r="W752" s="95" t="str">
        <f t="shared" si="32"/>
        <v>PGE</v>
      </c>
    </row>
    <row r="753" spans="1:23" ht="15" x14ac:dyDescent="0.25">
      <c r="A753" s="63">
        <v>94550</v>
      </c>
      <c r="B753" s="161" t="s">
        <v>268</v>
      </c>
      <c r="D753" s="159"/>
      <c r="E753" s="159"/>
      <c r="F753" s="63">
        <v>95351</v>
      </c>
      <c r="G753" s="63" t="s">
        <v>263</v>
      </c>
      <c r="H753" s="161"/>
      <c r="I753" s="159"/>
      <c r="N753" s="159"/>
      <c r="O753" s="93"/>
      <c r="Q753" s="63" t="s">
        <v>289</v>
      </c>
      <c r="R753" s="96">
        <v>95815</v>
      </c>
      <c r="S753" s="63" t="s">
        <v>257</v>
      </c>
      <c r="T753" s="63"/>
      <c r="U753" s="95" t="str">
        <f t="shared" si="31"/>
        <v>SMUD</v>
      </c>
      <c r="V753" s="95"/>
      <c r="W753" s="95" t="str">
        <f t="shared" si="32"/>
        <v>PGE</v>
      </c>
    </row>
    <row r="754" spans="1:23" ht="15" x14ac:dyDescent="0.25">
      <c r="A754" s="63">
        <v>94551</v>
      </c>
      <c r="B754" s="161" t="s">
        <v>268</v>
      </c>
      <c r="D754" s="159"/>
      <c r="E754" s="159"/>
      <c r="F754" s="63">
        <v>95352</v>
      </c>
      <c r="G754" s="63" t="s">
        <v>250</v>
      </c>
      <c r="H754" s="161"/>
      <c r="I754" s="159"/>
      <c r="N754" s="159"/>
      <c r="O754" s="93"/>
      <c r="Q754" s="63" t="s">
        <v>289</v>
      </c>
      <c r="R754" s="96">
        <v>95818</v>
      </c>
      <c r="S754" s="63" t="s">
        <v>257</v>
      </c>
      <c r="T754" s="63"/>
      <c r="U754" s="95" t="str">
        <f t="shared" si="31"/>
        <v>SMUD</v>
      </c>
      <c r="V754" s="95"/>
      <c r="W754" s="95" t="str">
        <f t="shared" si="32"/>
        <v>PGE</v>
      </c>
    </row>
    <row r="755" spans="1:23" ht="15" x14ac:dyDescent="0.25">
      <c r="A755" s="63">
        <v>94556</v>
      </c>
      <c r="B755" s="161" t="s">
        <v>268</v>
      </c>
      <c r="D755" s="159"/>
      <c r="E755" s="159"/>
      <c r="F755" s="63">
        <v>95353</v>
      </c>
      <c r="G755" s="63" t="s">
        <v>250</v>
      </c>
      <c r="H755" s="161"/>
      <c r="I755" s="159"/>
      <c r="N755" s="159"/>
      <c r="O755" s="93"/>
      <c r="Q755" s="63" t="s">
        <v>289</v>
      </c>
      <c r="R755" s="96">
        <v>95819</v>
      </c>
      <c r="S755" s="63" t="s">
        <v>257</v>
      </c>
      <c r="T755" s="63"/>
      <c r="U755" s="95" t="str">
        <f t="shared" si="31"/>
        <v>SMUD</v>
      </c>
      <c r="V755" s="95"/>
      <c r="W755" s="95" t="str">
        <f t="shared" si="32"/>
        <v>PGE</v>
      </c>
    </row>
    <row r="756" spans="1:23" ht="15" x14ac:dyDescent="0.25">
      <c r="A756" s="63">
        <v>94555</v>
      </c>
      <c r="B756" s="161" t="s">
        <v>268</v>
      </c>
      <c r="D756" s="159"/>
      <c r="E756" s="159"/>
      <c r="F756" s="63">
        <v>95354</v>
      </c>
      <c r="G756" s="63" t="s">
        <v>250</v>
      </c>
      <c r="H756" s="161"/>
      <c r="I756" s="159"/>
      <c r="N756" s="159"/>
      <c r="O756" s="93"/>
      <c r="Q756" s="63" t="s">
        <v>289</v>
      </c>
      <c r="R756" s="96">
        <v>95894</v>
      </c>
      <c r="S756" s="63" t="s">
        <v>257</v>
      </c>
      <c r="T756" s="63"/>
      <c r="U756" s="95" t="str">
        <f t="shared" si="31"/>
        <v>SMUD</v>
      </c>
      <c r="V756" s="95"/>
      <c r="W756" s="95" t="str">
        <f t="shared" si="32"/>
        <v>PGE</v>
      </c>
    </row>
    <row r="757" spans="1:23" ht="15" x14ac:dyDescent="0.25">
      <c r="A757" s="63">
        <v>95209</v>
      </c>
      <c r="B757" s="161" t="s">
        <v>268</v>
      </c>
      <c r="D757" s="159"/>
      <c r="E757" s="159"/>
      <c r="F757" s="63">
        <v>95355</v>
      </c>
      <c r="G757" s="63" t="s">
        <v>250</v>
      </c>
      <c r="H757" s="161"/>
      <c r="I757" s="159"/>
      <c r="N757" s="159"/>
      <c r="O757" s="93"/>
      <c r="Q757" s="63" t="s">
        <v>289</v>
      </c>
      <c r="R757" s="96">
        <v>95678</v>
      </c>
      <c r="S757" s="63" t="s">
        <v>257</v>
      </c>
      <c r="T757" s="63"/>
      <c r="U757" s="95" t="str">
        <f t="shared" si="31"/>
        <v>SMUD</v>
      </c>
      <c r="V757" s="95"/>
      <c r="W757" s="95" t="str">
        <f t="shared" si="32"/>
        <v>PGE</v>
      </c>
    </row>
    <row r="758" spans="1:23" ht="15" x14ac:dyDescent="0.25">
      <c r="A758" s="63">
        <v>95208</v>
      </c>
      <c r="B758" s="161" t="s">
        <v>268</v>
      </c>
      <c r="D758" s="159"/>
      <c r="E758" s="159"/>
      <c r="F758" s="63">
        <v>95356</v>
      </c>
      <c r="G758" s="63" t="s">
        <v>250</v>
      </c>
      <c r="H758" s="161"/>
      <c r="I758" s="159"/>
      <c r="N758" s="159"/>
      <c r="O758" s="93"/>
      <c r="Q758" s="63" t="s">
        <v>289</v>
      </c>
      <c r="R758" s="96">
        <v>95670</v>
      </c>
      <c r="S758" s="63" t="s">
        <v>257</v>
      </c>
      <c r="T758" s="63"/>
      <c r="U758" s="95" t="str">
        <f t="shared" si="31"/>
        <v>SMUD</v>
      </c>
      <c r="V758" s="95"/>
      <c r="W758" s="95" t="str">
        <f t="shared" si="32"/>
        <v>PGE</v>
      </c>
    </row>
    <row r="759" spans="1:23" ht="15" x14ac:dyDescent="0.25">
      <c r="A759" s="63">
        <v>95207</v>
      </c>
      <c r="B759" s="161" t="s">
        <v>268</v>
      </c>
      <c r="D759" s="159"/>
      <c r="E759" s="159"/>
      <c r="F759" s="63">
        <v>95357</v>
      </c>
      <c r="G759" s="63" t="s">
        <v>250</v>
      </c>
      <c r="H759" s="161"/>
      <c r="I759" s="159"/>
      <c r="N759" s="159"/>
      <c r="O759" s="93"/>
      <c r="Q759" s="63" t="s">
        <v>289</v>
      </c>
      <c r="R759" s="96">
        <v>95671</v>
      </c>
      <c r="S759" s="63" t="s">
        <v>257</v>
      </c>
      <c r="T759" s="63"/>
      <c r="U759" s="95" t="str">
        <f t="shared" si="31"/>
        <v>SMUD</v>
      </c>
      <c r="V759" s="95"/>
      <c r="W759" s="95" t="str">
        <f t="shared" si="32"/>
        <v>PGE</v>
      </c>
    </row>
    <row r="760" spans="1:23" ht="15" x14ac:dyDescent="0.25">
      <c r="A760" s="63">
        <v>95429</v>
      </c>
      <c r="B760" s="161" t="s">
        <v>268</v>
      </c>
      <c r="D760" s="159"/>
      <c r="E760" s="159"/>
      <c r="F760" s="63">
        <v>95358</v>
      </c>
      <c r="G760" s="63" t="s">
        <v>250</v>
      </c>
      <c r="H760" s="161"/>
      <c r="I760" s="159"/>
      <c r="N760" s="159"/>
      <c r="O760" s="93"/>
      <c r="Q760" s="63" t="s">
        <v>289</v>
      </c>
      <c r="R760" s="96">
        <v>95673</v>
      </c>
      <c r="S760" s="63" t="s">
        <v>257</v>
      </c>
      <c r="T760" s="63"/>
      <c r="U760" s="95" t="str">
        <f t="shared" si="31"/>
        <v>SMUD</v>
      </c>
      <c r="V760" s="95"/>
      <c r="W760" s="95" t="str">
        <f t="shared" si="32"/>
        <v>PGE</v>
      </c>
    </row>
    <row r="761" spans="1:23" ht="15" x14ac:dyDescent="0.25">
      <c r="A761" s="63">
        <v>95428</v>
      </c>
      <c r="B761" s="161" t="s">
        <v>268</v>
      </c>
      <c r="D761" s="159"/>
      <c r="E761" s="159"/>
      <c r="F761" s="63">
        <v>95358</v>
      </c>
      <c r="G761" s="63" t="s">
        <v>263</v>
      </c>
      <c r="H761" s="161"/>
      <c r="I761" s="159"/>
      <c r="N761" s="159"/>
      <c r="O761" s="93"/>
      <c r="Q761" s="63" t="s">
        <v>289</v>
      </c>
      <c r="R761" s="96">
        <v>95829</v>
      </c>
      <c r="S761" s="63" t="s">
        <v>257</v>
      </c>
      <c r="T761" s="63"/>
      <c r="U761" s="95" t="str">
        <f t="shared" si="31"/>
        <v>SMUD</v>
      </c>
      <c r="V761" s="95"/>
      <c r="W761" s="95" t="str">
        <f t="shared" si="32"/>
        <v>PGE</v>
      </c>
    </row>
    <row r="762" spans="1:23" ht="15" x14ac:dyDescent="0.25">
      <c r="A762" s="63">
        <v>95427</v>
      </c>
      <c r="B762" s="161" t="s">
        <v>268</v>
      </c>
      <c r="D762" s="159"/>
      <c r="E762" s="159"/>
      <c r="F762" s="63">
        <v>95360</v>
      </c>
      <c r="G762" s="63" t="s">
        <v>263</v>
      </c>
      <c r="H762" s="161"/>
      <c r="I762" s="159"/>
      <c r="N762" s="159"/>
      <c r="O762" s="93"/>
      <c r="Q762" s="63" t="s">
        <v>289</v>
      </c>
      <c r="R762" s="96">
        <v>95828</v>
      </c>
      <c r="S762" s="63" t="s">
        <v>257</v>
      </c>
      <c r="T762" s="63"/>
      <c r="U762" s="95" t="str">
        <f t="shared" si="31"/>
        <v>SMUD</v>
      </c>
      <c r="V762" s="95"/>
      <c r="W762" s="95" t="str">
        <f t="shared" si="32"/>
        <v>PGE</v>
      </c>
    </row>
    <row r="763" spans="1:23" ht="15" x14ac:dyDescent="0.25">
      <c r="A763" s="63">
        <v>95426</v>
      </c>
      <c r="B763" s="161" t="s">
        <v>268</v>
      </c>
      <c r="D763" s="159"/>
      <c r="E763" s="159"/>
      <c r="F763" s="63">
        <v>95361</v>
      </c>
      <c r="G763" s="63" t="s">
        <v>250</v>
      </c>
      <c r="H763" s="161"/>
      <c r="I763" s="159"/>
      <c r="N763" s="159"/>
      <c r="O763" s="93"/>
      <c r="Q763" s="63" t="s">
        <v>289</v>
      </c>
      <c r="R763" s="96">
        <v>95821</v>
      </c>
      <c r="S763" s="63" t="s">
        <v>257</v>
      </c>
      <c r="T763" s="63"/>
      <c r="U763" s="95" t="str">
        <f t="shared" si="31"/>
        <v>SMUD</v>
      </c>
      <c r="V763" s="95"/>
      <c r="W763" s="95" t="str">
        <f t="shared" si="32"/>
        <v>PGE</v>
      </c>
    </row>
    <row r="764" spans="1:23" ht="15" x14ac:dyDescent="0.25">
      <c r="A764" s="63">
        <v>95421</v>
      </c>
      <c r="B764" s="161" t="s">
        <v>268</v>
      </c>
      <c r="D764" s="159"/>
      <c r="E764" s="159"/>
      <c r="F764" s="63">
        <v>95363</v>
      </c>
      <c r="G764" s="63" t="s">
        <v>263</v>
      </c>
      <c r="H764" s="161"/>
      <c r="I764" s="159"/>
      <c r="N764" s="159"/>
      <c r="O764" s="93"/>
      <c r="Q764" s="63" t="s">
        <v>289</v>
      </c>
      <c r="R764" s="96">
        <v>95823</v>
      </c>
      <c r="S764" s="63" t="s">
        <v>257</v>
      </c>
      <c r="T764" s="63"/>
      <c r="U764" s="95" t="str">
        <f t="shared" si="31"/>
        <v>SMUD</v>
      </c>
      <c r="V764" s="95"/>
      <c r="W764" s="95" t="str">
        <f t="shared" si="32"/>
        <v>PGE</v>
      </c>
    </row>
    <row r="765" spans="1:23" ht="15" x14ac:dyDescent="0.25">
      <c r="A765" s="63">
        <v>95420</v>
      </c>
      <c r="B765" s="161" t="s">
        <v>268</v>
      </c>
      <c r="D765" s="159"/>
      <c r="E765" s="159"/>
      <c r="F765" s="63">
        <v>95365</v>
      </c>
      <c r="G765" s="63" t="s">
        <v>249</v>
      </c>
      <c r="H765" s="161"/>
      <c r="I765" s="159"/>
      <c r="N765" s="159"/>
      <c r="O765" s="93"/>
      <c r="Q765" s="63" t="s">
        <v>289</v>
      </c>
      <c r="R765" s="96">
        <v>95822</v>
      </c>
      <c r="S765" s="63" t="s">
        <v>257</v>
      </c>
      <c r="T765" s="63"/>
      <c r="U765" s="95" t="str">
        <f t="shared" si="31"/>
        <v>SMUD</v>
      </c>
      <c r="V765" s="95"/>
      <c r="W765" s="95" t="str">
        <f t="shared" si="32"/>
        <v>PGE</v>
      </c>
    </row>
    <row r="766" spans="1:23" ht="15" x14ac:dyDescent="0.25">
      <c r="A766" s="63">
        <v>95423</v>
      </c>
      <c r="B766" s="161" t="s">
        <v>268</v>
      </c>
      <c r="D766" s="159"/>
      <c r="E766" s="159"/>
      <c r="F766" s="63">
        <v>95366</v>
      </c>
      <c r="G766" s="63" t="s">
        <v>250</v>
      </c>
      <c r="H766" s="161"/>
      <c r="I766" s="159"/>
      <c r="N766" s="159"/>
      <c r="O766" s="93"/>
      <c r="Q766" s="63" t="s">
        <v>289</v>
      </c>
      <c r="R766" s="96">
        <v>95825</v>
      </c>
      <c r="S766" s="63" t="s">
        <v>257</v>
      </c>
      <c r="T766" s="63"/>
      <c r="U766" s="95" t="str">
        <f t="shared" si="31"/>
        <v>SMUD</v>
      </c>
      <c r="V766" s="95"/>
      <c r="W766" s="95" t="str">
        <f t="shared" si="32"/>
        <v>PGE</v>
      </c>
    </row>
    <row r="767" spans="1:23" ht="15" x14ac:dyDescent="0.25">
      <c r="A767" s="63">
        <v>95422</v>
      </c>
      <c r="B767" s="161" t="s">
        <v>268</v>
      </c>
      <c r="D767" s="159"/>
      <c r="E767" s="159"/>
      <c r="F767" s="63">
        <v>95367</v>
      </c>
      <c r="G767" s="63" t="s">
        <v>250</v>
      </c>
      <c r="H767" s="161"/>
      <c r="I767" s="159"/>
      <c r="N767" s="159"/>
      <c r="O767" s="93"/>
      <c r="Q767" s="63" t="s">
        <v>289</v>
      </c>
      <c r="R767" s="96">
        <v>95824</v>
      </c>
      <c r="S767" s="63" t="s">
        <v>257</v>
      </c>
      <c r="T767" s="63"/>
      <c r="U767" s="95" t="str">
        <f t="shared" si="31"/>
        <v>SMUD</v>
      </c>
      <c r="V767" s="95"/>
      <c r="W767" s="95" t="str">
        <f t="shared" si="32"/>
        <v>PGE</v>
      </c>
    </row>
    <row r="768" spans="1:23" ht="15" x14ac:dyDescent="0.25">
      <c r="A768" s="63">
        <v>95433</v>
      </c>
      <c r="B768" s="161" t="s">
        <v>268</v>
      </c>
      <c r="D768" s="159"/>
      <c r="E768" s="159"/>
      <c r="F768" s="63">
        <v>95368</v>
      </c>
      <c r="G768" s="63" t="s">
        <v>250</v>
      </c>
      <c r="H768" s="161"/>
      <c r="I768" s="159"/>
      <c r="N768" s="159"/>
      <c r="O768" s="93"/>
      <c r="Q768" s="63" t="s">
        <v>289</v>
      </c>
      <c r="R768" s="96">
        <v>95827</v>
      </c>
      <c r="S768" s="63" t="s">
        <v>257</v>
      </c>
      <c r="T768" s="63"/>
      <c r="U768" s="95" t="str">
        <f t="shared" si="31"/>
        <v>SMUD</v>
      </c>
      <c r="V768" s="95"/>
      <c r="W768" s="95" t="str">
        <f t="shared" si="32"/>
        <v>PGE</v>
      </c>
    </row>
    <row r="769" spans="1:23" ht="15" x14ac:dyDescent="0.25">
      <c r="A769" s="63">
        <v>94929</v>
      </c>
      <c r="B769" s="161" t="s">
        <v>268</v>
      </c>
      <c r="D769" s="159"/>
      <c r="E769" s="159"/>
      <c r="F769" s="63">
        <v>95369</v>
      </c>
      <c r="G769" s="63" t="s">
        <v>249</v>
      </c>
      <c r="H769" s="161"/>
      <c r="I769" s="159"/>
      <c r="N769" s="159"/>
      <c r="O769" s="93"/>
      <c r="Q769" s="63" t="s">
        <v>289</v>
      </c>
      <c r="R769" s="96">
        <v>95826</v>
      </c>
      <c r="S769" s="63" t="s">
        <v>257</v>
      </c>
      <c r="T769" s="63"/>
      <c r="U769" s="95" t="str">
        <f t="shared" si="31"/>
        <v>SMUD</v>
      </c>
      <c r="V769" s="95"/>
      <c r="W769" s="95" t="str">
        <f t="shared" si="32"/>
        <v>PGE</v>
      </c>
    </row>
    <row r="770" spans="1:23" ht="15" x14ac:dyDescent="0.25">
      <c r="A770" s="63">
        <v>94928</v>
      </c>
      <c r="B770" s="161" t="s">
        <v>268</v>
      </c>
      <c r="D770" s="159"/>
      <c r="E770" s="159"/>
      <c r="F770" s="63">
        <v>95369</v>
      </c>
      <c r="G770" s="63" t="s">
        <v>263</v>
      </c>
      <c r="H770" s="161"/>
      <c r="I770" s="159"/>
      <c r="N770" s="159"/>
      <c r="O770" s="93"/>
      <c r="Q770" s="63" t="s">
        <v>289</v>
      </c>
      <c r="R770" s="96">
        <v>94239</v>
      </c>
      <c r="S770" s="63" t="s">
        <v>257</v>
      </c>
      <c r="T770" s="63"/>
      <c r="U770" s="95" t="str">
        <f t="shared" si="31"/>
        <v>SMUD</v>
      </c>
      <c r="V770" s="95"/>
      <c r="W770" s="95" t="str">
        <f t="shared" si="32"/>
        <v>PGE</v>
      </c>
    </row>
    <row r="771" spans="1:23" ht="15" x14ac:dyDescent="0.25">
      <c r="A771" s="63">
        <v>94924</v>
      </c>
      <c r="B771" s="161" t="s">
        <v>268</v>
      </c>
      <c r="D771" s="159"/>
      <c r="E771" s="159"/>
      <c r="F771" s="63">
        <v>95374</v>
      </c>
      <c r="G771" s="63" t="s">
        <v>249</v>
      </c>
      <c r="H771" s="161"/>
      <c r="I771" s="159"/>
      <c r="N771" s="159"/>
      <c r="O771" s="93"/>
      <c r="Q771" s="63" t="s">
        <v>289</v>
      </c>
      <c r="R771" s="96">
        <v>94234</v>
      </c>
      <c r="S771" s="63" t="s">
        <v>257</v>
      </c>
      <c r="T771" s="63"/>
      <c r="U771" s="95" t="str">
        <f t="shared" si="31"/>
        <v>SMUD</v>
      </c>
      <c r="V771" s="95"/>
      <c r="W771" s="95" t="str">
        <f t="shared" si="32"/>
        <v>PGE</v>
      </c>
    </row>
    <row r="772" spans="1:23" ht="15" x14ac:dyDescent="0.25">
      <c r="A772" s="63">
        <v>94922</v>
      </c>
      <c r="B772" s="161" t="s">
        <v>268</v>
      </c>
      <c r="D772" s="159"/>
      <c r="E772" s="159"/>
      <c r="F772" s="63">
        <v>95374</v>
      </c>
      <c r="G772" s="63" t="s">
        <v>263</v>
      </c>
      <c r="H772" s="161"/>
      <c r="I772" s="159"/>
      <c r="N772" s="159"/>
      <c r="O772" s="93"/>
      <c r="Q772" s="63" t="s">
        <v>289</v>
      </c>
      <c r="R772" s="96">
        <v>94232</v>
      </c>
      <c r="S772" s="63" t="s">
        <v>257</v>
      </c>
      <c r="T772" s="63"/>
      <c r="U772" s="95" t="str">
        <f t="shared" si="31"/>
        <v>SMUD</v>
      </c>
      <c r="V772" s="95"/>
      <c r="W772" s="95" t="str">
        <f t="shared" si="32"/>
        <v>PGE</v>
      </c>
    </row>
    <row r="773" spans="1:23" ht="15" x14ac:dyDescent="0.25">
      <c r="A773" s="63">
        <v>94920</v>
      </c>
      <c r="B773" s="161" t="s">
        <v>268</v>
      </c>
      <c r="D773" s="159"/>
      <c r="E773" s="159"/>
      <c r="F773" s="63">
        <v>95380</v>
      </c>
      <c r="G773" s="63" t="s">
        <v>263</v>
      </c>
      <c r="H773" s="161"/>
      <c r="I773" s="159"/>
      <c r="N773" s="159"/>
      <c r="O773" s="93"/>
      <c r="Q773" s="63" t="s">
        <v>289</v>
      </c>
      <c r="R773" s="96">
        <v>95609</v>
      </c>
      <c r="S773" s="63" t="s">
        <v>257</v>
      </c>
      <c r="T773" s="63"/>
      <c r="U773" s="95" t="str">
        <f t="shared" si="31"/>
        <v>SMUD</v>
      </c>
      <c r="V773" s="95"/>
      <c r="W773" s="95" t="str">
        <f t="shared" si="32"/>
        <v>PGE</v>
      </c>
    </row>
    <row r="774" spans="1:23" ht="15" x14ac:dyDescent="0.25">
      <c r="A774" s="63">
        <v>95678</v>
      </c>
      <c r="B774" s="161" t="s">
        <v>268</v>
      </c>
      <c r="D774" s="159"/>
      <c r="E774" s="159"/>
      <c r="F774" s="63">
        <v>95381</v>
      </c>
      <c r="G774" s="63" t="s">
        <v>263</v>
      </c>
      <c r="H774" s="161"/>
      <c r="I774" s="159"/>
      <c r="N774" s="159"/>
      <c r="O774" s="93"/>
      <c r="Q774" s="63" t="s">
        <v>289</v>
      </c>
      <c r="R774" s="96">
        <v>95641</v>
      </c>
      <c r="S774" s="63" t="s">
        <v>257</v>
      </c>
      <c r="T774" s="63"/>
      <c r="U774" s="95" t="str">
        <f t="shared" si="31"/>
        <v>SMUD</v>
      </c>
      <c r="V774" s="95"/>
      <c r="W774" s="95" t="str">
        <f t="shared" si="32"/>
        <v>PGE</v>
      </c>
    </row>
    <row r="775" spans="1:23" ht="15" x14ac:dyDescent="0.25">
      <c r="A775" s="63">
        <v>95679</v>
      </c>
      <c r="B775" s="161" t="s">
        <v>268</v>
      </c>
      <c r="D775" s="159"/>
      <c r="E775" s="159"/>
      <c r="F775" s="63">
        <v>95382</v>
      </c>
      <c r="G775" s="63" t="s">
        <v>263</v>
      </c>
      <c r="H775" s="161"/>
      <c r="I775" s="159"/>
      <c r="N775" s="159"/>
      <c r="O775" s="93"/>
      <c r="Q775" s="63" t="s">
        <v>289</v>
      </c>
      <c r="R775" s="96">
        <v>95640</v>
      </c>
      <c r="S775" s="63" t="s">
        <v>257</v>
      </c>
      <c r="T775" s="63"/>
      <c r="U775" s="95" t="str">
        <f t="shared" si="31"/>
        <v>SMUD</v>
      </c>
      <c r="V775" s="95"/>
      <c r="W775" s="95" t="str">
        <f t="shared" si="32"/>
        <v>PGE</v>
      </c>
    </row>
    <row r="776" spans="1:23" ht="15" x14ac:dyDescent="0.25">
      <c r="A776" s="63">
        <v>95674</v>
      </c>
      <c r="B776" s="161" t="s">
        <v>268</v>
      </c>
      <c r="D776" s="159"/>
      <c r="E776" s="159"/>
      <c r="F776" s="63">
        <v>95385</v>
      </c>
      <c r="G776" s="63" t="s">
        <v>250</v>
      </c>
      <c r="H776" s="161"/>
      <c r="I776" s="159"/>
      <c r="N776" s="159"/>
      <c r="O776" s="93"/>
      <c r="Q776" s="63" t="s">
        <v>289</v>
      </c>
      <c r="R776" s="96">
        <v>94267</v>
      </c>
      <c r="S776" s="63" t="s">
        <v>257</v>
      </c>
      <c r="T776" s="63"/>
      <c r="U776" s="95" t="str">
        <f t="shared" si="31"/>
        <v>SMUD</v>
      </c>
      <c r="V776" s="95"/>
      <c r="W776" s="95" t="str">
        <f t="shared" si="32"/>
        <v>PGE</v>
      </c>
    </row>
    <row r="777" spans="1:23" ht="15" x14ac:dyDescent="0.25">
      <c r="A777" s="63">
        <v>95675</v>
      </c>
      <c r="B777" s="161" t="s">
        <v>268</v>
      </c>
      <c r="D777" s="159"/>
      <c r="E777" s="159"/>
      <c r="F777" s="63">
        <v>95386</v>
      </c>
      <c r="G777" s="63" t="s">
        <v>250</v>
      </c>
      <c r="H777" s="161"/>
      <c r="I777" s="159"/>
      <c r="N777" s="159"/>
      <c r="O777" s="93"/>
      <c r="Q777" s="63" t="s">
        <v>289</v>
      </c>
      <c r="R777" s="96">
        <v>94261</v>
      </c>
      <c r="S777" s="63" t="s">
        <v>257</v>
      </c>
      <c r="T777" s="63"/>
      <c r="U777" s="95" t="str">
        <f t="shared" si="31"/>
        <v>SMUD</v>
      </c>
      <c r="V777" s="95"/>
      <c r="W777" s="95" t="str">
        <f t="shared" si="32"/>
        <v>PGE</v>
      </c>
    </row>
    <row r="778" spans="1:23" ht="15" x14ac:dyDescent="0.25">
      <c r="A778" s="63">
        <v>95676</v>
      </c>
      <c r="B778" s="161" t="s">
        <v>268</v>
      </c>
      <c r="D778" s="159"/>
      <c r="E778" s="159"/>
      <c r="F778" s="63">
        <v>95386</v>
      </c>
      <c r="G778" s="63" t="s">
        <v>263</v>
      </c>
      <c r="H778" s="161"/>
      <c r="I778" s="159"/>
      <c r="N778" s="159"/>
      <c r="O778" s="93"/>
      <c r="Q778" s="63" t="s">
        <v>289</v>
      </c>
      <c r="R778" s="96">
        <v>94262</v>
      </c>
      <c r="S778" s="63" t="s">
        <v>257</v>
      </c>
      <c r="T778" s="63"/>
      <c r="U778" s="95" t="str">
        <f t="shared" si="31"/>
        <v>SMUD</v>
      </c>
      <c r="V778" s="95"/>
      <c r="W778" s="95" t="str">
        <f t="shared" si="32"/>
        <v>PGE</v>
      </c>
    </row>
    <row r="779" spans="1:23" ht="15" x14ac:dyDescent="0.25">
      <c r="A779" s="63">
        <v>95677</v>
      </c>
      <c r="B779" s="161" t="s">
        <v>268</v>
      </c>
      <c r="D779" s="159"/>
      <c r="E779" s="159"/>
      <c r="F779" s="63">
        <v>95388</v>
      </c>
      <c r="G779" s="63" t="s">
        <v>249</v>
      </c>
      <c r="H779" s="161"/>
      <c r="I779" s="159"/>
      <c r="N779" s="159"/>
      <c r="O779" s="93"/>
      <c r="Q779" s="63" t="s">
        <v>289</v>
      </c>
      <c r="R779" s="96">
        <v>94263</v>
      </c>
      <c r="S779" s="63" t="s">
        <v>257</v>
      </c>
      <c r="T779" s="63"/>
      <c r="U779" s="95" t="str">
        <f t="shared" si="31"/>
        <v>SMUD</v>
      </c>
      <c r="V779" s="95"/>
      <c r="W779" s="95" t="str">
        <f t="shared" si="32"/>
        <v>PGE</v>
      </c>
    </row>
    <row r="780" spans="1:23" ht="15" x14ac:dyDescent="0.25">
      <c r="A780" s="63">
        <v>95672</v>
      </c>
      <c r="B780" s="161" t="s">
        <v>268</v>
      </c>
      <c r="D780" s="159"/>
      <c r="E780" s="159"/>
      <c r="F780" s="63">
        <v>95397</v>
      </c>
      <c r="G780" s="63" t="s">
        <v>263</v>
      </c>
      <c r="H780" s="161"/>
      <c r="I780" s="159"/>
      <c r="N780" s="159"/>
      <c r="O780" s="93"/>
      <c r="Q780" s="63" t="s">
        <v>289</v>
      </c>
      <c r="R780" s="96">
        <v>94268</v>
      </c>
      <c r="S780" s="63" t="s">
        <v>257</v>
      </c>
      <c r="T780" s="63"/>
      <c r="U780" s="95" t="str">
        <f t="shared" si="31"/>
        <v>SMUD</v>
      </c>
      <c r="V780" s="95"/>
      <c r="W780" s="95" t="str">
        <f t="shared" si="32"/>
        <v>PGE</v>
      </c>
    </row>
    <row r="781" spans="1:23" ht="15" x14ac:dyDescent="0.25">
      <c r="A781" s="63">
        <v>93638</v>
      </c>
      <c r="B781" s="161" t="s">
        <v>268</v>
      </c>
      <c r="D781" s="159"/>
      <c r="E781" s="159"/>
      <c r="F781" s="63">
        <v>95448</v>
      </c>
      <c r="G781" s="63" t="s">
        <v>243</v>
      </c>
      <c r="H781" s="161"/>
      <c r="I781" s="159"/>
      <c r="N781" s="159"/>
      <c r="O781" s="93"/>
      <c r="Q781" s="63" t="s">
        <v>289</v>
      </c>
      <c r="R781" s="96">
        <v>94269</v>
      </c>
      <c r="S781" s="63" t="s">
        <v>257</v>
      </c>
      <c r="T781" s="63"/>
      <c r="U781" s="95" t="str">
        <f t="shared" si="31"/>
        <v>SMUD</v>
      </c>
      <c r="V781" s="95"/>
      <c r="W781" s="95" t="str">
        <f t="shared" si="32"/>
        <v>PGE</v>
      </c>
    </row>
    <row r="782" spans="1:23" ht="15" x14ac:dyDescent="0.25">
      <c r="A782" s="63">
        <v>93639</v>
      </c>
      <c r="B782" s="161" t="s">
        <v>268</v>
      </c>
      <c r="D782" s="159"/>
      <c r="E782" s="159"/>
      <c r="F782" s="63">
        <v>95482</v>
      </c>
      <c r="G782" s="63" t="s">
        <v>264</v>
      </c>
      <c r="H782" s="161"/>
      <c r="I782" s="159"/>
      <c r="N782" s="159"/>
      <c r="O782" s="93"/>
      <c r="Q782" s="63" t="s">
        <v>289</v>
      </c>
      <c r="R782" s="96">
        <v>95762</v>
      </c>
      <c r="S782" s="63" t="s">
        <v>257</v>
      </c>
      <c r="T782" s="63"/>
      <c r="U782" s="95" t="str">
        <f t="shared" si="31"/>
        <v>SMUD</v>
      </c>
      <c r="V782" s="95"/>
      <c r="W782" s="95" t="str">
        <f t="shared" si="32"/>
        <v>PGE</v>
      </c>
    </row>
    <row r="783" spans="1:23" ht="15" x14ac:dyDescent="0.25">
      <c r="A783" s="63">
        <v>93635</v>
      </c>
      <c r="B783" s="161" t="s">
        <v>268</v>
      </c>
      <c r="D783" s="159"/>
      <c r="E783" s="159"/>
      <c r="F783" s="63">
        <v>95605</v>
      </c>
      <c r="G783" s="63" t="s">
        <v>257</v>
      </c>
      <c r="H783" s="161"/>
      <c r="I783" s="159"/>
      <c r="N783" s="159"/>
      <c r="O783" s="93"/>
      <c r="Q783" s="63" t="s">
        <v>289</v>
      </c>
      <c r="R783" s="96">
        <v>95763</v>
      </c>
      <c r="S783" s="63" t="s">
        <v>257</v>
      </c>
      <c r="T783" s="63"/>
      <c r="U783" s="95" t="str">
        <f t="shared" si="31"/>
        <v>SMUD</v>
      </c>
      <c r="V783" s="95"/>
      <c r="W783" s="95" t="str">
        <f t="shared" si="32"/>
        <v>PGE</v>
      </c>
    </row>
    <row r="784" spans="1:23" ht="15" x14ac:dyDescent="0.25">
      <c r="A784" s="63">
        <v>93633</v>
      </c>
      <c r="B784" s="161" t="s">
        <v>268</v>
      </c>
      <c r="D784" s="159"/>
      <c r="E784" s="159"/>
      <c r="F784" s="63">
        <v>95608</v>
      </c>
      <c r="G784" s="63" t="s">
        <v>257</v>
      </c>
      <c r="H784" s="161"/>
      <c r="I784" s="159"/>
      <c r="N784" s="159"/>
      <c r="O784" s="93"/>
      <c r="Q784" s="63" t="s">
        <v>289</v>
      </c>
      <c r="R784" s="96">
        <v>95816</v>
      </c>
      <c r="S784" s="63" t="s">
        <v>257</v>
      </c>
      <c r="T784" s="63"/>
      <c r="U784" s="95" t="str">
        <f t="shared" si="31"/>
        <v>SMUD</v>
      </c>
      <c r="V784" s="95"/>
      <c r="W784" s="95" t="str">
        <f t="shared" si="32"/>
        <v>PGE</v>
      </c>
    </row>
    <row r="785" spans="1:23" ht="15" x14ac:dyDescent="0.25">
      <c r="A785" s="63">
        <v>93630</v>
      </c>
      <c r="B785" s="161" t="s">
        <v>268</v>
      </c>
      <c r="D785" s="159"/>
      <c r="E785" s="159"/>
      <c r="F785" s="63">
        <v>95609</v>
      </c>
      <c r="G785" s="63" t="s">
        <v>257</v>
      </c>
      <c r="H785" s="161"/>
      <c r="I785" s="159"/>
      <c r="N785" s="159"/>
      <c r="O785" s="93"/>
      <c r="Q785" s="63" t="s">
        <v>289</v>
      </c>
      <c r="R785" s="96">
        <v>94259</v>
      </c>
      <c r="S785" s="63" t="s">
        <v>257</v>
      </c>
      <c r="T785" s="63"/>
      <c r="U785" s="95" t="str">
        <f t="shared" si="31"/>
        <v>SMUD</v>
      </c>
      <c r="V785" s="95"/>
      <c r="W785" s="95" t="str">
        <f t="shared" si="32"/>
        <v>PGE</v>
      </c>
    </row>
    <row r="786" spans="1:23" ht="15" x14ac:dyDescent="0.25">
      <c r="A786" s="63">
        <v>95589</v>
      </c>
      <c r="B786" s="161" t="s">
        <v>268</v>
      </c>
      <c r="D786" s="159"/>
      <c r="E786" s="159"/>
      <c r="F786" s="63">
        <v>95610</v>
      </c>
      <c r="G786" s="63" t="s">
        <v>256</v>
      </c>
      <c r="H786" s="161"/>
      <c r="I786" s="159"/>
      <c r="N786" s="159"/>
      <c r="O786" s="93"/>
      <c r="Q786" s="63" t="s">
        <v>289</v>
      </c>
      <c r="R786" s="96">
        <v>94258</v>
      </c>
      <c r="S786" s="63" t="s">
        <v>257</v>
      </c>
      <c r="T786" s="63"/>
      <c r="U786" s="95" t="str">
        <f t="shared" si="31"/>
        <v>SMUD</v>
      </c>
      <c r="V786" s="95"/>
      <c r="W786" s="95" t="str">
        <f t="shared" si="32"/>
        <v>PGE</v>
      </c>
    </row>
    <row r="787" spans="1:23" ht="15" x14ac:dyDescent="0.25">
      <c r="A787" s="63">
        <v>95822</v>
      </c>
      <c r="B787" s="161" t="s">
        <v>268</v>
      </c>
      <c r="D787" s="159"/>
      <c r="E787" s="159"/>
      <c r="F787" s="63">
        <v>95610</v>
      </c>
      <c r="G787" s="63" t="s">
        <v>257</v>
      </c>
      <c r="H787" s="161"/>
      <c r="I787" s="159"/>
      <c r="N787" s="159"/>
      <c r="O787" s="93"/>
      <c r="Q787" s="63" t="s">
        <v>289</v>
      </c>
      <c r="R787" s="96">
        <v>94254</v>
      </c>
      <c r="S787" s="63" t="s">
        <v>257</v>
      </c>
      <c r="T787" s="63"/>
      <c r="U787" s="95" t="str">
        <f t="shared" si="31"/>
        <v>SMUD</v>
      </c>
      <c r="V787" s="95"/>
      <c r="W787" s="95" t="str">
        <f t="shared" si="32"/>
        <v>PGE</v>
      </c>
    </row>
    <row r="788" spans="1:23" ht="15" x14ac:dyDescent="0.25">
      <c r="A788" s="63">
        <v>94820</v>
      </c>
      <c r="B788" s="161" t="s">
        <v>268</v>
      </c>
      <c r="D788" s="159"/>
      <c r="E788" s="159"/>
      <c r="F788" s="63">
        <v>95611</v>
      </c>
      <c r="G788" s="63" t="s">
        <v>257</v>
      </c>
      <c r="H788" s="161"/>
      <c r="I788" s="159"/>
      <c r="N788" s="159"/>
      <c r="O788" s="93"/>
      <c r="Q788" s="63" t="s">
        <v>289</v>
      </c>
      <c r="R788" s="96">
        <v>94257</v>
      </c>
      <c r="S788" s="63" t="s">
        <v>257</v>
      </c>
      <c r="T788" s="63"/>
      <c r="U788" s="95" t="str">
        <f t="shared" si="31"/>
        <v>SMUD</v>
      </c>
      <c r="V788" s="95"/>
      <c r="W788" s="95" t="str">
        <f t="shared" si="32"/>
        <v>PGE</v>
      </c>
    </row>
    <row r="789" spans="1:23" ht="15" x14ac:dyDescent="0.25">
      <c r="A789" s="63">
        <v>94066</v>
      </c>
      <c r="B789" s="161" t="s">
        <v>268</v>
      </c>
      <c r="D789" s="159"/>
      <c r="E789" s="159"/>
      <c r="F789" s="63">
        <v>95612</v>
      </c>
      <c r="G789" s="63" t="s">
        <v>257</v>
      </c>
      <c r="H789" s="161"/>
      <c r="I789" s="159"/>
      <c r="N789" s="159"/>
      <c r="O789" s="93"/>
      <c r="Q789" s="63" t="s">
        <v>289</v>
      </c>
      <c r="R789" s="96">
        <v>94256</v>
      </c>
      <c r="S789" s="63" t="s">
        <v>257</v>
      </c>
      <c r="T789" s="63"/>
      <c r="U789" s="95" t="str">
        <f t="shared" si="31"/>
        <v>SMUD</v>
      </c>
      <c r="V789" s="95"/>
      <c r="W789" s="95" t="str">
        <f t="shared" si="32"/>
        <v>PGE</v>
      </c>
    </row>
    <row r="790" spans="1:23" ht="15" x14ac:dyDescent="0.25">
      <c r="A790" s="63">
        <v>94064</v>
      </c>
      <c r="B790" s="161" t="s">
        <v>268</v>
      </c>
      <c r="D790" s="159"/>
      <c r="E790" s="159"/>
      <c r="F790" s="63">
        <v>95615</v>
      </c>
      <c r="G790" s="63" t="s">
        <v>257</v>
      </c>
      <c r="H790" s="161"/>
      <c r="I790" s="159"/>
      <c r="N790" s="159"/>
      <c r="O790" s="93"/>
      <c r="Q790" s="63" t="s">
        <v>289</v>
      </c>
      <c r="R790" s="96">
        <v>94252</v>
      </c>
      <c r="S790" s="63" t="s">
        <v>257</v>
      </c>
      <c r="T790" s="63"/>
      <c r="U790" s="95" t="str">
        <f t="shared" ref="U790:U853" si="33">IF(S790= "Los Angeles Department of Water &amp; Power", "LADWP", IF(S790= "City of Glendale - (CA)", "Glendale", IF(S790="City &amp; County of San Francisco", "San Francisco", IF(S790="City of Anaheim - (CA)", "Anaheim", IF(S790="City of Burbank Water and Power", "Burbank", IF(S790="City of Palo Alto - (CA)", "Palo Alto", IF(S790= "City of Pasadena - (CA)", "Pasadena", IF(S790="City of Redding - (CA)", "Redding", IF(S790="City of Riverside - (CA)", "Riverside", IF(S790="City of Roseville - (CA)", "Roseville", IF(S790="City of Vernon", "Vernon", IF(S790="Imperial Irrigation District", "Imperial", IF(S790="Modesto Irrigation District", "Modesto", IF(S790="Sacramento Municipal Util Dist", "SMUD", IF(S790= "City of Santa Clara - (CA)", "Santa Clara", IF(S790 = "Turlock Irrigation District", "Turlock",  "Other"))))))))))))))))</f>
        <v>SMUD</v>
      </c>
      <c r="V790" s="95"/>
      <c r="W790" s="95" t="str">
        <f t="shared" si="32"/>
        <v>PGE</v>
      </c>
    </row>
    <row r="791" spans="1:23" ht="15" x14ac:dyDescent="0.25">
      <c r="A791" s="63">
        <v>94065</v>
      </c>
      <c r="B791" s="161" t="s">
        <v>268</v>
      </c>
      <c r="D791" s="159"/>
      <c r="E791" s="159"/>
      <c r="F791" s="63">
        <v>95621</v>
      </c>
      <c r="G791" s="63" t="s">
        <v>256</v>
      </c>
      <c r="H791" s="161"/>
      <c r="I791" s="159"/>
      <c r="N791" s="159"/>
      <c r="O791" s="93"/>
      <c r="Q791" s="63" t="s">
        <v>289</v>
      </c>
      <c r="R791" s="96">
        <v>95612</v>
      </c>
      <c r="S791" s="63" t="s">
        <v>257</v>
      </c>
      <c r="T791" s="63"/>
      <c r="U791" s="95" t="str">
        <f t="shared" si="33"/>
        <v>SMUD</v>
      </c>
      <c r="V791" s="95"/>
      <c r="W791" s="95" t="str">
        <f t="shared" si="32"/>
        <v>PGE</v>
      </c>
    </row>
    <row r="792" spans="1:23" ht="15" x14ac:dyDescent="0.25">
      <c r="A792" s="63">
        <v>94062</v>
      </c>
      <c r="B792" s="161" t="s">
        <v>268</v>
      </c>
      <c r="D792" s="159"/>
      <c r="E792" s="159"/>
      <c r="F792" s="63">
        <v>95621</v>
      </c>
      <c r="G792" s="63" t="s">
        <v>257</v>
      </c>
      <c r="H792" s="161"/>
      <c r="I792" s="159"/>
      <c r="N792" s="159"/>
      <c r="O792" s="93"/>
      <c r="Q792" s="63" t="s">
        <v>289</v>
      </c>
      <c r="R792" s="96">
        <v>95610</v>
      </c>
      <c r="S792" s="63" t="s">
        <v>257</v>
      </c>
      <c r="T792" s="63"/>
      <c r="U792" s="95" t="str">
        <f t="shared" si="33"/>
        <v>SMUD</v>
      </c>
      <c r="V792" s="95"/>
      <c r="W792" s="95" t="str">
        <f t="shared" si="32"/>
        <v>PGE</v>
      </c>
    </row>
    <row r="793" spans="1:23" ht="15" x14ac:dyDescent="0.25">
      <c r="A793" s="63">
        <v>94063</v>
      </c>
      <c r="B793" s="161" t="s">
        <v>268</v>
      </c>
      <c r="D793" s="159"/>
      <c r="E793" s="159"/>
      <c r="F793" s="63">
        <v>95624</v>
      </c>
      <c r="G793" s="63" t="s">
        <v>257</v>
      </c>
      <c r="H793" s="161"/>
      <c r="I793" s="159"/>
      <c r="N793" s="159"/>
      <c r="O793" s="93"/>
      <c r="Q793" s="63" t="s">
        <v>289</v>
      </c>
      <c r="R793" s="96">
        <v>95611</v>
      </c>
      <c r="S793" s="63" t="s">
        <v>257</v>
      </c>
      <c r="T793" s="63"/>
      <c r="U793" s="95" t="str">
        <f t="shared" si="33"/>
        <v>SMUD</v>
      </c>
      <c r="V793" s="95"/>
      <c r="W793" s="95" t="str">
        <f t="shared" si="32"/>
        <v>PGE</v>
      </c>
    </row>
    <row r="794" spans="1:23" ht="15" x14ac:dyDescent="0.25">
      <c r="A794" s="63">
        <v>94060</v>
      </c>
      <c r="B794" s="161" t="s">
        <v>268</v>
      </c>
      <c r="D794" s="159"/>
      <c r="E794" s="159"/>
      <c r="F794" s="63">
        <v>95626</v>
      </c>
      <c r="G794" s="63" t="s">
        <v>257</v>
      </c>
      <c r="H794" s="161"/>
      <c r="I794" s="159"/>
      <c r="N794" s="159"/>
      <c r="O794" s="93"/>
      <c r="Q794" s="63" t="s">
        <v>289</v>
      </c>
      <c r="R794" s="96">
        <v>95615</v>
      </c>
      <c r="S794" s="63" t="s">
        <v>257</v>
      </c>
      <c r="T794" s="63"/>
      <c r="U794" s="95" t="str">
        <f t="shared" si="33"/>
        <v>SMUD</v>
      </c>
      <c r="V794" s="95"/>
      <c r="W794" s="95" t="str">
        <f t="shared" si="32"/>
        <v>PGE</v>
      </c>
    </row>
    <row r="795" spans="1:23" ht="15" x14ac:dyDescent="0.25">
      <c r="A795" s="63">
        <v>94061</v>
      </c>
      <c r="B795" s="161" t="s">
        <v>268</v>
      </c>
      <c r="D795" s="159"/>
      <c r="E795" s="159"/>
      <c r="F795" s="63">
        <v>95628</v>
      </c>
      <c r="G795" s="63" t="s">
        <v>257</v>
      </c>
      <c r="H795" s="161"/>
      <c r="I795" s="159"/>
      <c r="N795" s="159"/>
      <c r="O795" s="93"/>
      <c r="Q795" s="63" t="s">
        <v>289</v>
      </c>
      <c r="R795" s="96">
        <v>95683</v>
      </c>
      <c r="S795" s="63" t="s">
        <v>257</v>
      </c>
      <c r="T795" s="63"/>
      <c r="U795" s="95" t="str">
        <f t="shared" si="33"/>
        <v>SMUD</v>
      </c>
      <c r="V795" s="95"/>
      <c r="W795" s="95" t="str">
        <f t="shared" si="32"/>
        <v>PGE</v>
      </c>
    </row>
    <row r="796" spans="1:23" ht="15" x14ac:dyDescent="0.25">
      <c r="A796" s="63">
        <v>93408</v>
      </c>
      <c r="B796" s="161" t="s">
        <v>268</v>
      </c>
      <c r="D796" s="159"/>
      <c r="E796" s="159"/>
      <c r="F796" s="63">
        <v>95630</v>
      </c>
      <c r="G796" s="63" t="s">
        <v>257</v>
      </c>
      <c r="H796" s="161"/>
      <c r="I796" s="159"/>
      <c r="N796" s="159"/>
      <c r="O796" s="93"/>
      <c r="Q796" s="63" t="s">
        <v>289</v>
      </c>
      <c r="R796" s="96">
        <v>95682</v>
      </c>
      <c r="S796" s="63" t="s">
        <v>257</v>
      </c>
      <c r="T796" s="63"/>
      <c r="U796" s="95" t="str">
        <f t="shared" si="33"/>
        <v>SMUD</v>
      </c>
      <c r="V796" s="95"/>
      <c r="W796" s="95" t="str">
        <f t="shared" si="32"/>
        <v>PGE</v>
      </c>
    </row>
    <row r="797" spans="1:23" ht="15" x14ac:dyDescent="0.25">
      <c r="A797" s="63">
        <v>93401</v>
      </c>
      <c r="B797" s="161" t="s">
        <v>268</v>
      </c>
      <c r="D797" s="159"/>
      <c r="E797" s="159"/>
      <c r="F797" s="63">
        <v>95632</v>
      </c>
      <c r="G797" s="63" t="s">
        <v>257</v>
      </c>
      <c r="H797" s="161"/>
      <c r="I797" s="159"/>
      <c r="N797" s="159"/>
      <c r="O797" s="93"/>
      <c r="Q797" s="63" t="s">
        <v>289</v>
      </c>
      <c r="R797" s="96">
        <v>95693</v>
      </c>
      <c r="S797" s="63" t="s">
        <v>257</v>
      </c>
      <c r="T797" s="63"/>
      <c r="U797" s="95" t="str">
        <f t="shared" si="33"/>
        <v>SMUD</v>
      </c>
      <c r="V797" s="95"/>
      <c r="W797" s="95" t="str">
        <f t="shared" si="32"/>
        <v>PGE</v>
      </c>
    </row>
    <row r="798" spans="1:23" ht="15" x14ac:dyDescent="0.25">
      <c r="A798" s="63">
        <v>93403</v>
      </c>
      <c r="B798" s="161" t="s">
        <v>268</v>
      </c>
      <c r="D798" s="159"/>
      <c r="E798" s="159"/>
      <c r="F798" s="63">
        <v>95638</v>
      </c>
      <c r="G798" s="63" t="s">
        <v>257</v>
      </c>
      <c r="H798" s="161"/>
      <c r="I798" s="159"/>
      <c r="N798" s="159"/>
      <c r="O798" s="93"/>
      <c r="Q798" s="63" t="s">
        <v>289</v>
      </c>
      <c r="R798" s="96">
        <v>95690</v>
      </c>
      <c r="S798" s="63" t="s">
        <v>257</v>
      </c>
      <c r="T798" s="63"/>
      <c r="U798" s="95" t="str">
        <f t="shared" si="33"/>
        <v>SMUD</v>
      </c>
      <c r="V798" s="95"/>
      <c r="W798" s="95" t="str">
        <f t="shared" si="32"/>
        <v>PGE</v>
      </c>
    </row>
    <row r="799" spans="1:23" ht="15" x14ac:dyDescent="0.25">
      <c r="A799" s="63">
        <v>93402</v>
      </c>
      <c r="B799" s="161" t="s">
        <v>268</v>
      </c>
      <c r="D799" s="159"/>
      <c r="E799" s="159"/>
      <c r="F799" s="63">
        <v>95639</v>
      </c>
      <c r="G799" s="63" t="s">
        <v>257</v>
      </c>
      <c r="H799" s="161"/>
      <c r="I799" s="159"/>
      <c r="N799" s="159"/>
      <c r="O799" s="93"/>
      <c r="Q799" s="63" t="s">
        <v>289</v>
      </c>
      <c r="R799" s="96">
        <v>95691</v>
      </c>
      <c r="S799" s="63" t="s">
        <v>257</v>
      </c>
      <c r="T799" s="63"/>
      <c r="U799" s="95" t="str">
        <f t="shared" si="33"/>
        <v>SMUD</v>
      </c>
      <c r="V799" s="95"/>
      <c r="W799" s="95" t="str">
        <f t="shared" si="32"/>
        <v>PGE</v>
      </c>
    </row>
    <row r="800" spans="1:23" ht="15" x14ac:dyDescent="0.25">
      <c r="A800" s="63">
        <v>93405</v>
      </c>
      <c r="B800" s="161" t="s">
        <v>268</v>
      </c>
      <c r="D800" s="159"/>
      <c r="E800" s="159"/>
      <c r="F800" s="63">
        <v>95640</v>
      </c>
      <c r="G800" s="63" t="s">
        <v>257</v>
      </c>
      <c r="H800" s="161"/>
      <c r="I800" s="159"/>
      <c r="N800" s="159"/>
      <c r="O800" s="93"/>
      <c r="Q800" s="63" t="s">
        <v>289</v>
      </c>
      <c r="R800" s="96">
        <v>95887</v>
      </c>
      <c r="S800" s="63" t="s">
        <v>257</v>
      </c>
      <c r="T800" s="63"/>
      <c r="U800" s="95" t="str">
        <f t="shared" si="33"/>
        <v>SMUD</v>
      </c>
      <c r="V800" s="95"/>
      <c r="W800" s="95" t="str">
        <f t="shared" si="32"/>
        <v>PGE</v>
      </c>
    </row>
    <row r="801" spans="1:23" ht="15" x14ac:dyDescent="0.25">
      <c r="A801" s="63">
        <v>93407</v>
      </c>
      <c r="B801" s="161" t="s">
        <v>268</v>
      </c>
      <c r="D801" s="159"/>
      <c r="E801" s="159"/>
      <c r="F801" s="63">
        <v>95641</v>
      </c>
      <c r="G801" s="63" t="s">
        <v>257</v>
      </c>
      <c r="H801" s="161"/>
      <c r="I801" s="159"/>
      <c r="N801" s="159"/>
      <c r="O801" s="93"/>
      <c r="Q801" s="63" t="s">
        <v>289</v>
      </c>
      <c r="R801" s="96">
        <v>94130</v>
      </c>
      <c r="S801" s="63" t="s">
        <v>258</v>
      </c>
      <c r="T801" s="63"/>
      <c r="U801" s="95" t="str">
        <f t="shared" si="33"/>
        <v>San Francisco</v>
      </c>
      <c r="V801" s="95"/>
      <c r="W801" s="95" t="str">
        <f t="shared" si="32"/>
        <v>PGE</v>
      </c>
    </row>
    <row r="802" spans="1:23" ht="15" x14ac:dyDescent="0.25">
      <c r="A802" s="63">
        <v>95329</v>
      </c>
      <c r="B802" s="161" t="s">
        <v>268</v>
      </c>
      <c r="D802" s="159"/>
      <c r="E802" s="159"/>
      <c r="F802" s="63">
        <v>95652</v>
      </c>
      <c r="G802" s="63" t="s">
        <v>257</v>
      </c>
      <c r="H802" s="161"/>
      <c r="I802" s="159"/>
      <c r="N802" s="159"/>
      <c r="O802" s="93"/>
      <c r="Q802" s="63" t="s">
        <v>289</v>
      </c>
      <c r="R802" s="96">
        <v>94131</v>
      </c>
      <c r="S802" s="63" t="s">
        <v>258</v>
      </c>
      <c r="T802" s="63"/>
      <c r="U802" s="95" t="str">
        <f t="shared" si="33"/>
        <v>San Francisco</v>
      </c>
      <c r="V802" s="95"/>
      <c r="W802" s="95" t="str">
        <f t="shared" si="32"/>
        <v>PGE</v>
      </c>
    </row>
    <row r="803" spans="1:23" ht="15" x14ac:dyDescent="0.25">
      <c r="A803" s="63">
        <v>95327</v>
      </c>
      <c r="B803" s="161" t="s">
        <v>268</v>
      </c>
      <c r="D803" s="159"/>
      <c r="E803" s="159"/>
      <c r="F803" s="63">
        <v>95655</v>
      </c>
      <c r="G803" s="63" t="s">
        <v>257</v>
      </c>
      <c r="H803" s="161"/>
      <c r="I803" s="159"/>
      <c r="N803" s="159"/>
      <c r="O803" s="93"/>
      <c r="Q803" s="63" t="s">
        <v>289</v>
      </c>
      <c r="R803" s="96">
        <v>94132</v>
      </c>
      <c r="S803" s="63" t="s">
        <v>258</v>
      </c>
      <c r="T803" s="63"/>
      <c r="U803" s="95" t="str">
        <f t="shared" si="33"/>
        <v>San Francisco</v>
      </c>
      <c r="V803" s="95"/>
      <c r="W803" s="95" t="str">
        <f t="shared" si="32"/>
        <v>PGE</v>
      </c>
    </row>
    <row r="804" spans="1:23" ht="15" x14ac:dyDescent="0.25">
      <c r="A804" s="63">
        <v>95324</v>
      </c>
      <c r="B804" s="161" t="s">
        <v>268</v>
      </c>
      <c r="D804" s="159"/>
      <c r="E804" s="159"/>
      <c r="F804" s="63">
        <v>95659</v>
      </c>
      <c r="G804" s="63" t="s">
        <v>257</v>
      </c>
      <c r="H804" s="161"/>
      <c r="I804" s="159"/>
      <c r="N804" s="159"/>
      <c r="O804" s="93"/>
      <c r="Q804" s="63" t="s">
        <v>289</v>
      </c>
      <c r="R804" s="96">
        <v>94133</v>
      </c>
      <c r="S804" s="63" t="s">
        <v>258</v>
      </c>
      <c r="T804" s="63"/>
      <c r="U804" s="95" t="str">
        <f t="shared" si="33"/>
        <v>San Francisco</v>
      </c>
      <c r="V804" s="95"/>
      <c r="W804" s="95" t="str">
        <f t="shared" si="32"/>
        <v>PGE</v>
      </c>
    </row>
    <row r="805" spans="1:23" ht="15" x14ac:dyDescent="0.25">
      <c r="A805" s="63">
        <v>95325</v>
      </c>
      <c r="B805" s="161" t="s">
        <v>268</v>
      </c>
      <c r="D805" s="159"/>
      <c r="E805" s="159"/>
      <c r="F805" s="63">
        <v>95660</v>
      </c>
      <c r="G805" s="63" t="s">
        <v>257</v>
      </c>
      <c r="H805" s="161"/>
      <c r="I805" s="159"/>
      <c r="N805" s="159"/>
      <c r="O805" s="93"/>
      <c r="Q805" s="63" t="s">
        <v>289</v>
      </c>
      <c r="R805" s="96">
        <v>94134</v>
      </c>
      <c r="S805" s="63" t="s">
        <v>258</v>
      </c>
      <c r="T805" s="63"/>
      <c r="U805" s="95" t="str">
        <f t="shared" si="33"/>
        <v>San Francisco</v>
      </c>
      <c r="V805" s="95"/>
      <c r="W805" s="95" t="str">
        <f t="shared" si="32"/>
        <v>PGE</v>
      </c>
    </row>
    <row r="806" spans="1:23" ht="15" x14ac:dyDescent="0.25">
      <c r="A806" s="63">
        <v>95321</v>
      </c>
      <c r="B806" s="161" t="s">
        <v>268</v>
      </c>
      <c r="D806" s="159"/>
      <c r="E806" s="159"/>
      <c r="F806" s="63">
        <v>95661</v>
      </c>
      <c r="G806" s="63" t="s">
        <v>256</v>
      </c>
      <c r="H806" s="161"/>
      <c r="I806" s="159"/>
      <c r="N806" s="159"/>
      <c r="O806" s="93"/>
      <c r="Q806" s="63" t="s">
        <v>289</v>
      </c>
      <c r="R806" s="96">
        <v>94137</v>
      </c>
      <c r="S806" s="63" t="s">
        <v>258</v>
      </c>
      <c r="T806" s="63"/>
      <c r="U806" s="95" t="str">
        <f t="shared" si="33"/>
        <v>San Francisco</v>
      </c>
      <c r="V806" s="95"/>
      <c r="W806" s="95" t="str">
        <f t="shared" si="32"/>
        <v>PGE</v>
      </c>
    </row>
    <row r="807" spans="1:23" ht="15" x14ac:dyDescent="0.25">
      <c r="A807" s="63">
        <v>93409</v>
      </c>
      <c r="B807" s="161" t="s">
        <v>268</v>
      </c>
      <c r="D807" s="159"/>
      <c r="E807" s="159"/>
      <c r="F807" s="63">
        <v>95661</v>
      </c>
      <c r="G807" s="63" t="s">
        <v>257</v>
      </c>
      <c r="H807" s="161"/>
      <c r="I807" s="159"/>
      <c r="N807" s="159"/>
      <c r="O807" s="93"/>
      <c r="Q807" s="63" t="s">
        <v>289</v>
      </c>
      <c r="R807" s="96">
        <v>94171</v>
      </c>
      <c r="S807" s="63" t="s">
        <v>258</v>
      </c>
      <c r="T807" s="63"/>
      <c r="U807" s="95" t="str">
        <f t="shared" si="33"/>
        <v>San Francisco</v>
      </c>
      <c r="V807" s="95"/>
      <c r="W807" s="95" t="str">
        <f t="shared" si="32"/>
        <v>PGE</v>
      </c>
    </row>
    <row r="808" spans="1:23" ht="15" x14ac:dyDescent="0.25">
      <c r="A808" s="63">
        <v>94559</v>
      </c>
      <c r="B808" s="161" t="s">
        <v>268</v>
      </c>
      <c r="D808" s="159"/>
      <c r="E808" s="159"/>
      <c r="F808" s="63">
        <v>95662</v>
      </c>
      <c r="G808" s="63" t="s">
        <v>256</v>
      </c>
      <c r="H808" s="161"/>
      <c r="I808" s="159"/>
      <c r="N808" s="159"/>
      <c r="O808" s="93"/>
      <c r="Q808" s="63" t="s">
        <v>289</v>
      </c>
      <c r="R808" s="96">
        <v>94103</v>
      </c>
      <c r="S808" s="63" t="s">
        <v>258</v>
      </c>
      <c r="T808" s="63"/>
      <c r="U808" s="95" t="str">
        <f t="shared" si="33"/>
        <v>San Francisco</v>
      </c>
      <c r="V808" s="95"/>
      <c r="W808" s="95" t="str">
        <f t="shared" si="32"/>
        <v>PGE</v>
      </c>
    </row>
    <row r="809" spans="1:23" ht="15" x14ac:dyDescent="0.25">
      <c r="A809" s="63">
        <v>93249</v>
      </c>
      <c r="B809" s="161" t="s">
        <v>268</v>
      </c>
      <c r="D809" s="159"/>
      <c r="E809" s="159"/>
      <c r="F809" s="63">
        <v>95662</v>
      </c>
      <c r="G809" s="63" t="s">
        <v>257</v>
      </c>
      <c r="H809" s="161"/>
      <c r="I809" s="159"/>
      <c r="N809" s="159"/>
      <c r="O809" s="93"/>
      <c r="Q809" s="63" t="s">
        <v>289</v>
      </c>
      <c r="R809" s="96">
        <v>94102</v>
      </c>
      <c r="S809" s="63" t="s">
        <v>258</v>
      </c>
      <c r="T809" s="63"/>
      <c r="U809" s="95" t="str">
        <f t="shared" si="33"/>
        <v>San Francisco</v>
      </c>
      <c r="V809" s="95"/>
      <c r="W809" s="95" t="str">
        <f t="shared" si="32"/>
        <v>PGE</v>
      </c>
    </row>
    <row r="810" spans="1:23" ht="15" x14ac:dyDescent="0.25">
      <c r="A810" s="63">
        <v>93243</v>
      </c>
      <c r="B810" s="161" t="s">
        <v>268</v>
      </c>
      <c r="D810" s="159"/>
      <c r="E810" s="159"/>
      <c r="F810" s="63">
        <v>95668</v>
      </c>
      <c r="G810" s="63" t="s">
        <v>256</v>
      </c>
      <c r="H810" s="161"/>
      <c r="I810" s="159"/>
      <c r="N810" s="159"/>
      <c r="O810" s="93"/>
      <c r="Q810" s="63" t="s">
        <v>289</v>
      </c>
      <c r="R810" s="96">
        <v>94105</v>
      </c>
      <c r="S810" s="63" t="s">
        <v>258</v>
      </c>
      <c r="T810" s="63"/>
      <c r="U810" s="95" t="str">
        <f t="shared" si="33"/>
        <v>San Francisco</v>
      </c>
      <c r="V810" s="95"/>
      <c r="W810" s="95" t="str">
        <f t="shared" ref="W810:W876" si="34">IF(U810 = "Other", " ", INDEX(B$4:C$29, MATCH(U810, C$4:C$29,0), 1) )</f>
        <v>PGE</v>
      </c>
    </row>
    <row r="811" spans="1:23" ht="15" x14ac:dyDescent="0.25">
      <c r="A811" s="63">
        <v>93242</v>
      </c>
      <c r="B811" s="161" t="s">
        <v>268</v>
      </c>
      <c r="D811" s="159"/>
      <c r="E811" s="159"/>
      <c r="F811" s="63">
        <v>95668</v>
      </c>
      <c r="G811" s="63" t="s">
        <v>257</v>
      </c>
      <c r="H811" s="161"/>
      <c r="I811" s="159"/>
      <c r="N811" s="159"/>
      <c r="O811" s="93"/>
      <c r="Q811" s="63" t="s">
        <v>289</v>
      </c>
      <c r="R811" s="96">
        <v>94104</v>
      </c>
      <c r="S811" s="63" t="s">
        <v>258</v>
      </c>
      <c r="T811" s="63"/>
      <c r="U811" s="95" t="str">
        <f t="shared" si="33"/>
        <v>San Francisco</v>
      </c>
      <c r="V811" s="95"/>
      <c r="W811" s="95" t="str">
        <f t="shared" si="34"/>
        <v>PGE</v>
      </c>
    </row>
    <row r="812" spans="1:23" ht="15" x14ac:dyDescent="0.25">
      <c r="A812" s="63">
        <v>93241</v>
      </c>
      <c r="B812" s="161" t="s">
        <v>268</v>
      </c>
      <c r="D812" s="159"/>
      <c r="E812" s="159"/>
      <c r="F812" s="63">
        <v>95669</v>
      </c>
      <c r="G812" s="63" t="s">
        <v>257</v>
      </c>
      <c r="H812" s="161"/>
      <c r="I812" s="159"/>
      <c r="N812" s="159"/>
      <c r="O812" s="93"/>
      <c r="Q812" s="63" t="s">
        <v>289</v>
      </c>
      <c r="R812" s="96">
        <v>94107</v>
      </c>
      <c r="S812" s="63" t="s">
        <v>258</v>
      </c>
      <c r="T812" s="63"/>
      <c r="U812" s="95" t="str">
        <f t="shared" si="33"/>
        <v>San Francisco</v>
      </c>
      <c r="V812" s="95"/>
      <c r="W812" s="95" t="str">
        <f t="shared" si="34"/>
        <v>PGE</v>
      </c>
    </row>
    <row r="813" spans="1:23" ht="15" x14ac:dyDescent="0.25">
      <c r="A813" s="63">
        <v>93246</v>
      </c>
      <c r="B813" s="161" t="s">
        <v>268</v>
      </c>
      <c r="D813" s="159"/>
      <c r="E813" s="159"/>
      <c r="F813" s="63">
        <v>95670</v>
      </c>
      <c r="G813" s="63" t="s">
        <v>257</v>
      </c>
      <c r="H813" s="161"/>
      <c r="I813" s="159"/>
      <c r="N813" s="159"/>
      <c r="O813" s="93"/>
      <c r="Q813" s="63" t="s">
        <v>289</v>
      </c>
      <c r="R813" s="96">
        <v>94139</v>
      </c>
      <c r="S813" s="63" t="s">
        <v>258</v>
      </c>
      <c r="T813" s="63"/>
      <c r="U813" s="95" t="str">
        <f t="shared" si="33"/>
        <v>San Francisco</v>
      </c>
      <c r="V813" s="95"/>
      <c r="W813" s="95" t="str">
        <f t="shared" si="34"/>
        <v>PGE</v>
      </c>
    </row>
    <row r="814" spans="1:23" ht="15" x14ac:dyDescent="0.25">
      <c r="A814" s="63">
        <v>93245</v>
      </c>
      <c r="B814" s="161" t="s">
        <v>268</v>
      </c>
      <c r="D814" s="159"/>
      <c r="E814" s="159"/>
      <c r="F814" s="63">
        <v>95671</v>
      </c>
      <c r="G814" s="63" t="s">
        <v>257</v>
      </c>
      <c r="H814" s="161"/>
      <c r="I814" s="159"/>
      <c r="N814" s="159"/>
      <c r="O814" s="93"/>
      <c r="Q814" s="63" t="s">
        <v>289</v>
      </c>
      <c r="R814" s="96">
        <v>94188</v>
      </c>
      <c r="S814" s="63" t="s">
        <v>258</v>
      </c>
      <c r="T814" s="63"/>
      <c r="U814" s="95" t="str">
        <f t="shared" si="33"/>
        <v>San Francisco</v>
      </c>
      <c r="V814" s="95"/>
      <c r="W814" s="95" t="str">
        <f t="shared" si="34"/>
        <v>PGE</v>
      </c>
    </row>
    <row r="815" spans="1:23" ht="15" x14ac:dyDescent="0.25">
      <c r="A815" s="63">
        <v>96146</v>
      </c>
      <c r="B815" s="161" t="s">
        <v>268</v>
      </c>
      <c r="D815" s="159"/>
      <c r="E815" s="159"/>
      <c r="F815" s="63">
        <v>95673</v>
      </c>
      <c r="G815" s="63" t="s">
        <v>257</v>
      </c>
      <c r="H815" s="161"/>
      <c r="I815" s="159"/>
      <c r="N815" s="159"/>
      <c r="O815" s="93"/>
      <c r="Q815" s="63" t="s">
        <v>289</v>
      </c>
      <c r="R815" s="96">
        <v>94156</v>
      </c>
      <c r="S815" s="63" t="s">
        <v>258</v>
      </c>
      <c r="T815" s="63"/>
      <c r="U815" s="95" t="str">
        <f t="shared" si="33"/>
        <v>San Francisco</v>
      </c>
      <c r="V815" s="95"/>
      <c r="W815" s="95" t="str">
        <f t="shared" si="34"/>
        <v>PGE</v>
      </c>
    </row>
    <row r="816" spans="1:23" ht="15" x14ac:dyDescent="0.25">
      <c r="A816" s="63">
        <v>96142</v>
      </c>
      <c r="B816" s="161" t="s">
        <v>268</v>
      </c>
      <c r="D816" s="159"/>
      <c r="E816" s="159"/>
      <c r="F816" s="63">
        <v>95677</v>
      </c>
      <c r="G816" s="63" t="s">
        <v>256</v>
      </c>
      <c r="H816" s="161"/>
      <c r="I816" s="159"/>
      <c r="N816" s="159"/>
      <c r="O816" s="93"/>
      <c r="Q816" s="63" t="s">
        <v>289</v>
      </c>
      <c r="R816" s="96">
        <v>94153</v>
      </c>
      <c r="S816" s="63" t="s">
        <v>258</v>
      </c>
      <c r="T816" s="63"/>
      <c r="U816" s="95" t="str">
        <f t="shared" si="33"/>
        <v>San Francisco</v>
      </c>
      <c r="V816" s="95"/>
      <c r="W816" s="95" t="str">
        <f t="shared" si="34"/>
        <v>PGE</v>
      </c>
    </row>
    <row r="817" spans="1:23" ht="15" x14ac:dyDescent="0.25">
      <c r="A817" s="63">
        <v>96141</v>
      </c>
      <c r="B817" s="161" t="s">
        <v>268</v>
      </c>
      <c r="D817" s="159"/>
      <c r="E817" s="159"/>
      <c r="F817" s="63">
        <v>95678</v>
      </c>
      <c r="G817" s="63" t="s">
        <v>256</v>
      </c>
      <c r="H817" s="161"/>
      <c r="I817" s="159"/>
      <c r="N817" s="159"/>
      <c r="O817" s="93"/>
      <c r="Q817" s="63" t="s">
        <v>289</v>
      </c>
      <c r="R817" s="96">
        <v>94151</v>
      </c>
      <c r="S817" s="63" t="s">
        <v>258</v>
      </c>
      <c r="T817" s="63"/>
      <c r="U817" s="95" t="str">
        <f t="shared" si="33"/>
        <v>San Francisco</v>
      </c>
      <c r="V817" s="95"/>
      <c r="W817" s="95" t="str">
        <f t="shared" si="34"/>
        <v>PGE</v>
      </c>
    </row>
    <row r="818" spans="1:23" ht="15" x14ac:dyDescent="0.25">
      <c r="A818" s="63">
        <v>93930</v>
      </c>
      <c r="B818" s="161" t="s">
        <v>268</v>
      </c>
      <c r="D818" s="159"/>
      <c r="E818" s="159"/>
      <c r="F818" s="63">
        <v>95678</v>
      </c>
      <c r="G818" s="63" t="s">
        <v>257</v>
      </c>
      <c r="H818" s="161"/>
      <c r="I818" s="159"/>
      <c r="N818" s="159"/>
      <c r="O818" s="93"/>
      <c r="Q818" s="63" t="s">
        <v>289</v>
      </c>
      <c r="R818" s="96">
        <v>94158</v>
      </c>
      <c r="S818" s="63" t="s">
        <v>258</v>
      </c>
      <c r="T818" s="63"/>
      <c r="U818" s="95" t="str">
        <f t="shared" si="33"/>
        <v>San Francisco</v>
      </c>
      <c r="V818" s="95"/>
      <c r="W818" s="95" t="str">
        <f t="shared" si="34"/>
        <v>PGE</v>
      </c>
    </row>
    <row r="819" spans="1:23" ht="15" x14ac:dyDescent="0.25">
      <c r="A819" s="63">
        <v>93933</v>
      </c>
      <c r="B819" s="161" t="s">
        <v>268</v>
      </c>
      <c r="D819" s="159"/>
      <c r="E819" s="159"/>
      <c r="F819" s="63">
        <v>95680</v>
      </c>
      <c r="G819" s="63" t="s">
        <v>257</v>
      </c>
      <c r="H819" s="161"/>
      <c r="I819" s="159"/>
      <c r="N819" s="159"/>
      <c r="O819" s="93"/>
      <c r="Q819" s="63" t="s">
        <v>289</v>
      </c>
      <c r="R819" s="96">
        <v>94159</v>
      </c>
      <c r="S819" s="63" t="s">
        <v>258</v>
      </c>
      <c r="T819" s="63"/>
      <c r="U819" s="95" t="str">
        <f t="shared" si="33"/>
        <v>San Francisco</v>
      </c>
      <c r="V819" s="95"/>
      <c r="W819" s="95" t="str">
        <f t="shared" si="34"/>
        <v>PGE</v>
      </c>
    </row>
    <row r="820" spans="1:23" ht="15" x14ac:dyDescent="0.25">
      <c r="A820" s="63">
        <v>93932</v>
      </c>
      <c r="B820" s="161" t="s">
        <v>268</v>
      </c>
      <c r="D820" s="159"/>
      <c r="E820" s="159"/>
      <c r="F820" s="63">
        <v>95682</v>
      </c>
      <c r="G820" s="63" t="s">
        <v>257</v>
      </c>
      <c r="H820" s="161"/>
      <c r="I820" s="159"/>
      <c r="N820" s="159"/>
      <c r="O820" s="93"/>
      <c r="Q820" s="63" t="s">
        <v>289</v>
      </c>
      <c r="R820" s="96">
        <v>94124</v>
      </c>
      <c r="S820" s="63" t="s">
        <v>258</v>
      </c>
      <c r="T820" s="63"/>
      <c r="U820" s="95" t="str">
        <f t="shared" si="33"/>
        <v>San Francisco</v>
      </c>
      <c r="V820" s="95"/>
      <c r="W820" s="95" t="str">
        <f t="shared" si="34"/>
        <v>PGE</v>
      </c>
    </row>
    <row r="821" spans="1:23" ht="15" x14ac:dyDescent="0.25">
      <c r="A821" s="63">
        <v>94515</v>
      </c>
      <c r="B821" s="161" t="s">
        <v>268</v>
      </c>
      <c r="D821" s="159"/>
      <c r="E821" s="159"/>
      <c r="F821" s="63">
        <v>95683</v>
      </c>
      <c r="G821" s="63" t="s">
        <v>257</v>
      </c>
      <c r="H821" s="161"/>
      <c r="I821" s="159"/>
      <c r="N821" s="159"/>
      <c r="O821" s="93"/>
      <c r="Q821" s="63" t="s">
        <v>289</v>
      </c>
      <c r="R821" s="96">
        <v>94120</v>
      </c>
      <c r="S821" s="63" t="s">
        <v>258</v>
      </c>
      <c r="T821" s="63"/>
      <c r="U821" s="95" t="str">
        <f t="shared" si="33"/>
        <v>San Francisco</v>
      </c>
      <c r="V821" s="95"/>
      <c r="W821" s="95" t="str">
        <f t="shared" si="34"/>
        <v>PGE</v>
      </c>
    </row>
    <row r="822" spans="1:23" ht="15" x14ac:dyDescent="0.25">
      <c r="A822" s="63">
        <v>94512</v>
      </c>
      <c r="B822" s="161" t="s">
        <v>268</v>
      </c>
      <c r="D822" s="159"/>
      <c r="E822" s="159"/>
      <c r="F822" s="63">
        <v>95690</v>
      </c>
      <c r="G822" s="63" t="s">
        <v>257</v>
      </c>
      <c r="H822" s="161"/>
      <c r="I822" s="159"/>
      <c r="N822" s="159"/>
      <c r="O822" s="93"/>
      <c r="Q822" s="63" t="s">
        <v>289</v>
      </c>
      <c r="R822" s="96">
        <v>94127</v>
      </c>
      <c r="S822" s="63" t="s">
        <v>258</v>
      </c>
      <c r="T822" s="63"/>
      <c r="U822" s="95" t="str">
        <f t="shared" si="33"/>
        <v>San Francisco</v>
      </c>
      <c r="V822" s="95"/>
      <c r="W822" s="95" t="str">
        <f t="shared" si="34"/>
        <v>PGE</v>
      </c>
    </row>
    <row r="823" spans="1:23" ht="15" x14ac:dyDescent="0.25">
      <c r="A823" s="63">
        <v>95548</v>
      </c>
      <c r="B823" s="161" t="s">
        <v>268</v>
      </c>
      <c r="D823" s="159"/>
      <c r="E823" s="159"/>
      <c r="F823" s="63">
        <v>95691</v>
      </c>
      <c r="G823" s="63" t="s">
        <v>257</v>
      </c>
      <c r="H823" s="161"/>
      <c r="I823" s="159"/>
      <c r="N823" s="159"/>
      <c r="O823" s="93"/>
      <c r="Q823" s="63" t="s">
        <v>289</v>
      </c>
      <c r="R823" s="96">
        <v>94125</v>
      </c>
      <c r="S823" s="63" t="s">
        <v>258</v>
      </c>
      <c r="T823" s="63"/>
      <c r="U823" s="95" t="str">
        <f t="shared" si="33"/>
        <v>San Francisco</v>
      </c>
      <c r="V823" s="95"/>
      <c r="W823" s="95" t="str">
        <f t="shared" si="34"/>
        <v>PGE</v>
      </c>
    </row>
    <row r="824" spans="1:23" ht="15" x14ac:dyDescent="0.25">
      <c r="A824" s="63">
        <v>95549</v>
      </c>
      <c r="B824" s="161" t="s">
        <v>268</v>
      </c>
      <c r="D824" s="159"/>
      <c r="E824" s="159"/>
      <c r="F824" s="63">
        <v>95693</v>
      </c>
      <c r="G824" s="63" t="s">
        <v>257</v>
      </c>
      <c r="H824" s="161"/>
      <c r="I824" s="159"/>
      <c r="N824" s="159"/>
      <c r="O824" s="93"/>
      <c r="Q824" s="63" t="s">
        <v>289</v>
      </c>
      <c r="R824" s="96">
        <v>94123</v>
      </c>
      <c r="S824" s="63" t="s">
        <v>258</v>
      </c>
      <c r="T824" s="63"/>
      <c r="U824" s="95" t="str">
        <f t="shared" si="33"/>
        <v>San Francisco</v>
      </c>
      <c r="V824" s="95"/>
      <c r="W824" s="95" t="str">
        <f t="shared" si="34"/>
        <v>PGE</v>
      </c>
    </row>
    <row r="825" spans="1:23" ht="15" x14ac:dyDescent="0.25">
      <c r="A825" s="63">
        <v>95546</v>
      </c>
      <c r="B825" s="161" t="s">
        <v>268</v>
      </c>
      <c r="D825" s="159"/>
      <c r="E825" s="159"/>
      <c r="F825" s="63">
        <v>95741</v>
      </c>
      <c r="G825" s="63" t="s">
        <v>257</v>
      </c>
      <c r="H825" s="161"/>
      <c r="I825" s="159"/>
      <c r="N825" s="159"/>
      <c r="O825" s="93"/>
      <c r="Q825" s="63" t="s">
        <v>289</v>
      </c>
      <c r="R825" s="96">
        <v>94122</v>
      </c>
      <c r="S825" s="63" t="s">
        <v>258</v>
      </c>
      <c r="T825" s="63"/>
      <c r="U825" s="95" t="str">
        <f t="shared" si="33"/>
        <v>San Francisco</v>
      </c>
      <c r="V825" s="95"/>
      <c r="W825" s="95" t="str">
        <f t="shared" si="34"/>
        <v>PGE</v>
      </c>
    </row>
    <row r="826" spans="1:23" ht="15" x14ac:dyDescent="0.25">
      <c r="A826" s="63">
        <v>95547</v>
      </c>
      <c r="B826" s="161" t="s">
        <v>268</v>
      </c>
      <c r="D826" s="159"/>
      <c r="E826" s="159"/>
      <c r="F826" s="63">
        <v>95742</v>
      </c>
      <c r="G826" s="63" t="s">
        <v>257</v>
      </c>
      <c r="H826" s="161"/>
      <c r="I826" s="159"/>
      <c r="N826" s="159"/>
      <c r="O826" s="93"/>
      <c r="Q826" s="63" t="s">
        <v>289</v>
      </c>
      <c r="R826" s="96">
        <v>94121</v>
      </c>
      <c r="S826" s="63" t="s">
        <v>258</v>
      </c>
      <c r="T826" s="63"/>
      <c r="U826" s="95" t="str">
        <f t="shared" si="33"/>
        <v>San Francisco</v>
      </c>
      <c r="V826" s="95"/>
      <c r="W826" s="95" t="str">
        <f t="shared" si="34"/>
        <v>PGE</v>
      </c>
    </row>
    <row r="827" spans="1:23" ht="15" x14ac:dyDescent="0.25">
      <c r="A827" s="63">
        <v>95545</v>
      </c>
      <c r="B827" s="161" t="s">
        <v>268</v>
      </c>
      <c r="D827" s="159"/>
      <c r="E827" s="159"/>
      <c r="F827" s="63">
        <v>95746</v>
      </c>
      <c r="G827" s="63" t="s">
        <v>256</v>
      </c>
      <c r="H827" s="161"/>
      <c r="I827" s="159"/>
      <c r="N827" s="159"/>
      <c r="O827" s="93"/>
      <c r="Q827" s="63" t="s">
        <v>289</v>
      </c>
      <c r="R827" s="96">
        <v>94129</v>
      </c>
      <c r="S827" s="63" t="s">
        <v>258</v>
      </c>
      <c r="T827" s="63"/>
      <c r="U827" s="95" t="str">
        <f t="shared" si="33"/>
        <v>San Francisco</v>
      </c>
      <c r="V827" s="95"/>
      <c r="W827" s="95" t="str">
        <f t="shared" si="34"/>
        <v>PGE</v>
      </c>
    </row>
    <row r="828" spans="1:23" ht="15" x14ac:dyDescent="0.25">
      <c r="A828" s="63">
        <v>95542</v>
      </c>
      <c r="B828" s="161" t="s">
        <v>268</v>
      </c>
      <c r="D828" s="159"/>
      <c r="E828" s="159"/>
      <c r="F828" s="63">
        <v>95746</v>
      </c>
      <c r="G828" s="63" t="s">
        <v>257</v>
      </c>
      <c r="H828" s="161"/>
      <c r="I828" s="159"/>
      <c r="N828" s="159"/>
      <c r="O828" s="93"/>
      <c r="Q828" s="63" t="s">
        <v>289</v>
      </c>
      <c r="R828" s="96">
        <v>94005</v>
      </c>
      <c r="S828" s="63" t="s">
        <v>258</v>
      </c>
      <c r="T828" s="63"/>
      <c r="U828" s="95" t="str">
        <f t="shared" si="33"/>
        <v>San Francisco</v>
      </c>
      <c r="V828" s="95"/>
      <c r="W828" s="95" t="str">
        <f t="shared" si="34"/>
        <v>PGE</v>
      </c>
    </row>
    <row r="829" spans="1:23" ht="15" x14ac:dyDescent="0.25">
      <c r="A829" s="63">
        <v>95540</v>
      </c>
      <c r="B829" s="161" t="s">
        <v>268</v>
      </c>
      <c r="D829" s="159"/>
      <c r="E829" s="159"/>
      <c r="F829" s="63">
        <v>95747</v>
      </c>
      <c r="G829" s="63" t="s">
        <v>256</v>
      </c>
      <c r="H829" s="161"/>
      <c r="I829" s="159"/>
      <c r="N829" s="159"/>
      <c r="O829" s="93"/>
      <c r="Q829" s="63" t="s">
        <v>289</v>
      </c>
      <c r="R829" s="96">
        <v>94177</v>
      </c>
      <c r="S829" s="63" t="s">
        <v>258</v>
      </c>
      <c r="T829" s="63"/>
      <c r="U829" s="95" t="str">
        <f t="shared" si="33"/>
        <v>San Francisco</v>
      </c>
      <c r="V829" s="95"/>
      <c r="W829" s="95" t="str">
        <f t="shared" si="34"/>
        <v>PGE</v>
      </c>
    </row>
    <row r="830" spans="1:23" ht="15" x14ac:dyDescent="0.25">
      <c r="A830" s="63">
        <v>94585</v>
      </c>
      <c r="B830" s="161" t="s">
        <v>268</v>
      </c>
      <c r="D830" s="159"/>
      <c r="E830" s="159"/>
      <c r="F830" s="63">
        <v>95747</v>
      </c>
      <c r="G830" s="63" t="s">
        <v>257</v>
      </c>
      <c r="H830" s="161"/>
      <c r="I830" s="159"/>
      <c r="N830" s="159"/>
      <c r="O830" s="93"/>
      <c r="Q830" s="63" t="s">
        <v>289</v>
      </c>
      <c r="R830" s="96">
        <v>94172</v>
      </c>
      <c r="S830" s="63" t="s">
        <v>258</v>
      </c>
      <c r="T830" s="63"/>
      <c r="U830" s="95" t="str">
        <f t="shared" si="33"/>
        <v>San Francisco</v>
      </c>
      <c r="V830" s="95"/>
      <c r="W830" s="95" t="str">
        <f t="shared" si="34"/>
        <v>PGE</v>
      </c>
    </row>
    <row r="831" spans="1:23" ht="15" x14ac:dyDescent="0.25">
      <c r="A831" s="63">
        <v>94586</v>
      </c>
      <c r="B831" s="161" t="s">
        <v>268</v>
      </c>
      <c r="D831" s="159"/>
      <c r="E831" s="159"/>
      <c r="F831" s="63">
        <v>95757</v>
      </c>
      <c r="G831" s="63" t="s">
        <v>257</v>
      </c>
      <c r="H831" s="161"/>
      <c r="I831" s="159"/>
      <c r="N831" s="159"/>
      <c r="O831" s="93"/>
      <c r="Q831" s="63" t="s">
        <v>289</v>
      </c>
      <c r="R831" s="96">
        <v>94154</v>
      </c>
      <c r="S831" s="63" t="s">
        <v>258</v>
      </c>
      <c r="T831" s="63"/>
      <c r="U831" s="95" t="str">
        <f t="shared" si="33"/>
        <v>San Francisco</v>
      </c>
      <c r="V831" s="95"/>
      <c r="W831" s="95" t="str">
        <f t="shared" si="34"/>
        <v>PGE</v>
      </c>
    </row>
    <row r="832" spans="1:23" ht="15" x14ac:dyDescent="0.25">
      <c r="A832" s="63">
        <v>94580</v>
      </c>
      <c r="B832" s="161" t="s">
        <v>268</v>
      </c>
      <c r="D832" s="159"/>
      <c r="E832" s="159"/>
      <c r="F832" s="63">
        <v>95758</v>
      </c>
      <c r="G832" s="63" t="s">
        <v>257</v>
      </c>
      <c r="H832" s="161"/>
      <c r="I832" s="159"/>
      <c r="N832" s="159"/>
      <c r="O832" s="93"/>
      <c r="Q832" s="63" t="s">
        <v>289</v>
      </c>
      <c r="R832" s="96">
        <v>94118</v>
      </c>
      <c r="S832" s="63" t="s">
        <v>258</v>
      </c>
      <c r="T832" s="63"/>
      <c r="U832" s="95" t="str">
        <f t="shared" si="33"/>
        <v>San Francisco</v>
      </c>
      <c r="V832" s="95"/>
      <c r="W832" s="95" t="str">
        <f t="shared" si="34"/>
        <v>PGE</v>
      </c>
    </row>
    <row r="833" spans="1:23" ht="15" x14ac:dyDescent="0.25">
      <c r="A833" s="63">
        <v>94808</v>
      </c>
      <c r="B833" s="161" t="s">
        <v>268</v>
      </c>
      <c r="D833" s="159"/>
      <c r="E833" s="159"/>
      <c r="F833" s="63">
        <v>95759</v>
      </c>
      <c r="G833" s="63" t="s">
        <v>257</v>
      </c>
      <c r="H833" s="161"/>
      <c r="I833" s="159"/>
      <c r="N833" s="159"/>
      <c r="O833" s="93"/>
      <c r="Q833" s="63" t="s">
        <v>289</v>
      </c>
      <c r="R833" s="96">
        <v>94119</v>
      </c>
      <c r="S833" s="63" t="s">
        <v>258</v>
      </c>
      <c r="T833" s="63"/>
      <c r="U833" s="95" t="str">
        <f t="shared" si="33"/>
        <v>San Francisco</v>
      </c>
      <c r="V833" s="95"/>
      <c r="W833" s="95" t="str">
        <f t="shared" si="34"/>
        <v>PGE</v>
      </c>
    </row>
    <row r="834" spans="1:23" ht="15" x14ac:dyDescent="0.25">
      <c r="A834" s="63">
        <v>94801</v>
      </c>
      <c r="B834" s="161" t="s">
        <v>268</v>
      </c>
      <c r="D834" s="159"/>
      <c r="E834" s="159"/>
      <c r="F834" s="63">
        <v>95762</v>
      </c>
      <c r="G834" s="63" t="s">
        <v>257</v>
      </c>
      <c r="H834" s="161"/>
      <c r="I834" s="159"/>
      <c r="N834" s="159"/>
      <c r="O834" s="93"/>
      <c r="Q834" s="63" t="s">
        <v>289</v>
      </c>
      <c r="R834" s="96">
        <v>94145</v>
      </c>
      <c r="S834" s="63" t="s">
        <v>258</v>
      </c>
      <c r="T834" s="63"/>
      <c r="U834" s="95" t="str">
        <f t="shared" si="33"/>
        <v>San Francisco</v>
      </c>
      <c r="V834" s="95"/>
      <c r="W834" s="95" t="str">
        <f t="shared" si="34"/>
        <v>PGE</v>
      </c>
    </row>
    <row r="835" spans="1:23" ht="15" x14ac:dyDescent="0.25">
      <c r="A835" s="63">
        <v>94802</v>
      </c>
      <c r="B835" s="161" t="s">
        <v>268</v>
      </c>
      <c r="D835" s="159"/>
      <c r="E835" s="159"/>
      <c r="F835" s="63">
        <v>95763</v>
      </c>
      <c r="G835" s="63" t="s">
        <v>257</v>
      </c>
      <c r="H835" s="161"/>
      <c r="I835" s="159"/>
      <c r="N835" s="159"/>
      <c r="O835" s="93"/>
      <c r="Q835" s="63" t="s">
        <v>289</v>
      </c>
      <c r="R835" s="96">
        <v>94144</v>
      </c>
      <c r="S835" s="63" t="s">
        <v>258</v>
      </c>
      <c r="T835" s="63"/>
      <c r="U835" s="95" t="str">
        <f t="shared" si="33"/>
        <v>San Francisco</v>
      </c>
      <c r="V835" s="95"/>
      <c r="W835" s="95" t="str">
        <f t="shared" si="34"/>
        <v>PGE</v>
      </c>
    </row>
    <row r="836" spans="1:23" ht="15" x14ac:dyDescent="0.25">
      <c r="A836" s="63">
        <v>94803</v>
      </c>
      <c r="B836" s="161" t="s">
        <v>268</v>
      </c>
      <c r="D836" s="159"/>
      <c r="E836" s="159"/>
      <c r="F836" s="63">
        <v>95765</v>
      </c>
      <c r="G836" s="63" t="s">
        <v>256</v>
      </c>
      <c r="H836" s="161"/>
      <c r="I836" s="159"/>
      <c r="N836" s="159"/>
      <c r="O836" s="93"/>
      <c r="Q836" s="63" t="s">
        <v>289</v>
      </c>
      <c r="R836" s="96">
        <v>94147</v>
      </c>
      <c r="S836" s="63" t="s">
        <v>258</v>
      </c>
      <c r="T836" s="63"/>
      <c r="U836" s="95" t="str">
        <f t="shared" si="33"/>
        <v>San Francisco</v>
      </c>
      <c r="V836" s="95"/>
      <c r="W836" s="95" t="str">
        <f t="shared" si="34"/>
        <v>PGE</v>
      </c>
    </row>
    <row r="837" spans="1:23" ht="15" x14ac:dyDescent="0.25">
      <c r="A837" s="63">
        <v>94804</v>
      </c>
      <c r="B837" s="161" t="s">
        <v>268</v>
      </c>
      <c r="D837" s="159"/>
      <c r="E837" s="159"/>
      <c r="F837" s="63">
        <v>95776</v>
      </c>
      <c r="G837" s="63" t="s">
        <v>257</v>
      </c>
      <c r="H837" s="161"/>
      <c r="I837" s="159"/>
      <c r="N837" s="159"/>
      <c r="O837" s="93"/>
      <c r="Q837" s="63" t="s">
        <v>289</v>
      </c>
      <c r="R837" s="96">
        <v>94146</v>
      </c>
      <c r="S837" s="63" t="s">
        <v>258</v>
      </c>
      <c r="T837" s="63"/>
      <c r="U837" s="95" t="str">
        <f t="shared" si="33"/>
        <v>San Francisco</v>
      </c>
      <c r="V837" s="95"/>
      <c r="W837" s="95" t="str">
        <f t="shared" si="34"/>
        <v>PGE</v>
      </c>
    </row>
    <row r="838" spans="1:23" ht="15" x14ac:dyDescent="0.25">
      <c r="A838" s="63">
        <v>94805</v>
      </c>
      <c r="B838" s="161" t="s">
        <v>268</v>
      </c>
      <c r="D838" s="159"/>
      <c r="E838" s="159"/>
      <c r="F838" s="63">
        <v>95811</v>
      </c>
      <c r="G838" s="63" t="s">
        <v>257</v>
      </c>
      <c r="H838" s="161"/>
      <c r="I838" s="159"/>
      <c r="N838" s="159"/>
      <c r="O838" s="93"/>
      <c r="Q838" s="63" t="s">
        <v>289</v>
      </c>
      <c r="R838" s="96">
        <v>94141</v>
      </c>
      <c r="S838" s="63" t="s">
        <v>258</v>
      </c>
      <c r="T838" s="63"/>
      <c r="U838" s="95" t="str">
        <f t="shared" si="33"/>
        <v>San Francisco</v>
      </c>
      <c r="V838" s="95"/>
      <c r="W838" s="95" t="str">
        <f t="shared" si="34"/>
        <v>PGE</v>
      </c>
    </row>
    <row r="839" spans="1:23" ht="15" x14ac:dyDescent="0.25">
      <c r="A839" s="63">
        <v>94806</v>
      </c>
      <c r="B839" s="161" t="s">
        <v>268</v>
      </c>
      <c r="D839" s="159"/>
      <c r="E839" s="159"/>
      <c r="F839" s="63">
        <v>95812</v>
      </c>
      <c r="G839" s="63" t="s">
        <v>257</v>
      </c>
      <c r="H839" s="161"/>
      <c r="I839" s="159"/>
      <c r="N839" s="159"/>
      <c r="O839" s="93"/>
      <c r="Q839" s="63" t="s">
        <v>289</v>
      </c>
      <c r="R839" s="96">
        <v>94140</v>
      </c>
      <c r="S839" s="63" t="s">
        <v>258</v>
      </c>
      <c r="T839" s="63"/>
      <c r="U839" s="95" t="str">
        <f t="shared" si="33"/>
        <v>San Francisco</v>
      </c>
      <c r="V839" s="95"/>
      <c r="W839" s="95" t="str">
        <f t="shared" si="34"/>
        <v>PGE</v>
      </c>
    </row>
    <row r="840" spans="1:23" ht="15" x14ac:dyDescent="0.25">
      <c r="A840" s="63">
        <v>93771</v>
      </c>
      <c r="B840" s="161" t="s">
        <v>268</v>
      </c>
      <c r="D840" s="159"/>
      <c r="E840" s="159"/>
      <c r="F840" s="63">
        <v>95813</v>
      </c>
      <c r="G840" s="63" t="s">
        <v>257</v>
      </c>
      <c r="H840" s="161"/>
      <c r="I840" s="159"/>
      <c r="N840" s="159"/>
      <c r="O840" s="93"/>
      <c r="Q840" s="63" t="s">
        <v>289</v>
      </c>
      <c r="R840" s="96">
        <v>94143</v>
      </c>
      <c r="S840" s="63" t="s">
        <v>258</v>
      </c>
      <c r="T840" s="63"/>
      <c r="U840" s="95" t="str">
        <f t="shared" si="33"/>
        <v>San Francisco</v>
      </c>
      <c r="V840" s="95"/>
      <c r="W840" s="95" t="str">
        <f t="shared" si="34"/>
        <v>PGE</v>
      </c>
    </row>
    <row r="841" spans="1:23" ht="15" x14ac:dyDescent="0.25">
      <c r="A841" s="63">
        <v>93777</v>
      </c>
      <c r="B841" s="161" t="s">
        <v>268</v>
      </c>
      <c r="D841" s="159"/>
      <c r="E841" s="159"/>
      <c r="F841" s="63">
        <v>95814</v>
      </c>
      <c r="G841" s="63" t="s">
        <v>257</v>
      </c>
      <c r="H841" s="161"/>
      <c r="I841" s="159"/>
      <c r="N841" s="159"/>
      <c r="O841" s="93"/>
      <c r="Q841" s="63" t="s">
        <v>289</v>
      </c>
      <c r="R841" s="96">
        <v>94142</v>
      </c>
      <c r="S841" s="63" t="s">
        <v>258</v>
      </c>
      <c r="T841" s="63"/>
      <c r="U841" s="95" t="str">
        <f t="shared" si="33"/>
        <v>San Francisco</v>
      </c>
      <c r="V841" s="95"/>
      <c r="W841" s="95" t="str">
        <f t="shared" si="34"/>
        <v>PGE</v>
      </c>
    </row>
    <row r="842" spans="1:23" ht="15" x14ac:dyDescent="0.25">
      <c r="A842" s="63">
        <v>93776</v>
      </c>
      <c r="B842" s="161" t="s">
        <v>268</v>
      </c>
      <c r="D842" s="159"/>
      <c r="E842" s="159"/>
      <c r="F842" s="63">
        <v>95815</v>
      </c>
      <c r="G842" s="63" t="s">
        <v>257</v>
      </c>
      <c r="H842" s="161"/>
      <c r="I842" s="159"/>
      <c r="N842" s="159"/>
      <c r="O842" s="93"/>
      <c r="Q842" s="63" t="s">
        <v>289</v>
      </c>
      <c r="R842" s="96">
        <v>94108</v>
      </c>
      <c r="S842" s="63" t="s">
        <v>258</v>
      </c>
      <c r="T842" s="63"/>
      <c r="U842" s="95" t="str">
        <f t="shared" si="33"/>
        <v>San Francisco</v>
      </c>
      <c r="V842" s="95"/>
      <c r="W842" s="95" t="str">
        <f t="shared" si="34"/>
        <v>PGE</v>
      </c>
    </row>
    <row r="843" spans="1:23" ht="15" x14ac:dyDescent="0.25">
      <c r="A843" s="63">
        <v>93775</v>
      </c>
      <c r="B843" s="161" t="s">
        <v>268</v>
      </c>
      <c r="D843" s="159"/>
      <c r="E843" s="159"/>
      <c r="F843" s="63">
        <v>95816</v>
      </c>
      <c r="G843" s="63" t="s">
        <v>257</v>
      </c>
      <c r="H843" s="161"/>
      <c r="I843" s="159"/>
      <c r="N843" s="159"/>
      <c r="O843" s="93"/>
      <c r="Q843" s="63" t="s">
        <v>289</v>
      </c>
      <c r="R843" s="96">
        <v>94112</v>
      </c>
      <c r="S843" s="63" t="s">
        <v>258</v>
      </c>
      <c r="T843" s="63"/>
      <c r="U843" s="95" t="str">
        <f t="shared" si="33"/>
        <v>San Francisco</v>
      </c>
      <c r="V843" s="95"/>
      <c r="W843" s="95" t="str">
        <f t="shared" si="34"/>
        <v>PGE</v>
      </c>
    </row>
    <row r="844" spans="1:23" ht="15" x14ac:dyDescent="0.25">
      <c r="A844" s="63">
        <v>93774</v>
      </c>
      <c r="B844" s="161" t="s">
        <v>268</v>
      </c>
      <c r="D844" s="159"/>
      <c r="E844" s="159"/>
      <c r="F844" s="63">
        <v>95817</v>
      </c>
      <c r="G844" s="63" t="s">
        <v>257</v>
      </c>
      <c r="H844" s="161"/>
      <c r="I844" s="159"/>
      <c r="N844" s="159"/>
      <c r="O844" s="93"/>
      <c r="Q844" s="63" t="s">
        <v>289</v>
      </c>
      <c r="R844" s="96">
        <v>94110</v>
      </c>
      <c r="S844" s="63" t="s">
        <v>258</v>
      </c>
      <c r="T844" s="63"/>
      <c r="U844" s="95" t="str">
        <f t="shared" si="33"/>
        <v>San Francisco</v>
      </c>
      <c r="V844" s="95"/>
      <c r="W844" s="95" t="str">
        <f t="shared" si="34"/>
        <v>PGE</v>
      </c>
    </row>
    <row r="845" spans="1:23" ht="15" x14ac:dyDescent="0.25">
      <c r="A845" s="63">
        <v>93483</v>
      </c>
      <c r="B845" s="161" t="s">
        <v>268</v>
      </c>
      <c r="D845" s="159"/>
      <c r="E845" s="159"/>
      <c r="F845" s="63">
        <v>95818</v>
      </c>
      <c r="G845" s="63" t="s">
        <v>257</v>
      </c>
      <c r="H845" s="161"/>
      <c r="I845" s="159"/>
      <c r="N845" s="159"/>
      <c r="O845" s="93"/>
      <c r="Q845" s="63" t="s">
        <v>289</v>
      </c>
      <c r="R845" s="96">
        <v>94111</v>
      </c>
      <c r="S845" s="63" t="s">
        <v>258</v>
      </c>
      <c r="T845" s="63"/>
      <c r="U845" s="95" t="str">
        <f t="shared" si="33"/>
        <v>San Francisco</v>
      </c>
      <c r="V845" s="95"/>
      <c r="W845" s="95" t="str">
        <f t="shared" si="34"/>
        <v>PGE</v>
      </c>
    </row>
    <row r="846" spans="1:23" ht="15" x14ac:dyDescent="0.25">
      <c r="A846" s="63">
        <v>95565</v>
      </c>
      <c r="B846" s="161" t="s">
        <v>268</v>
      </c>
      <c r="D846" s="159"/>
      <c r="E846" s="159"/>
      <c r="F846" s="63">
        <v>95819</v>
      </c>
      <c r="G846" s="63" t="s">
        <v>257</v>
      </c>
      <c r="H846" s="161"/>
      <c r="I846" s="159"/>
      <c r="N846" s="159"/>
      <c r="O846" s="93"/>
      <c r="Q846" s="63" t="s">
        <v>289</v>
      </c>
      <c r="R846" s="96">
        <v>94116</v>
      </c>
      <c r="S846" s="63" t="s">
        <v>258</v>
      </c>
      <c r="T846" s="63"/>
      <c r="U846" s="95" t="str">
        <f t="shared" si="33"/>
        <v>San Francisco</v>
      </c>
      <c r="V846" s="95"/>
      <c r="W846" s="95" t="str">
        <f t="shared" si="34"/>
        <v>PGE</v>
      </c>
    </row>
    <row r="847" spans="1:23" ht="15" x14ac:dyDescent="0.25">
      <c r="A847" s="63">
        <v>95562</v>
      </c>
      <c r="B847" s="161" t="s">
        <v>268</v>
      </c>
      <c r="D847" s="159"/>
      <c r="E847" s="159"/>
      <c r="F847" s="63">
        <v>95820</v>
      </c>
      <c r="G847" s="63" t="s">
        <v>257</v>
      </c>
      <c r="H847" s="161"/>
      <c r="I847" s="159"/>
      <c r="N847" s="159"/>
      <c r="O847" s="93"/>
      <c r="Q847" s="63" t="s">
        <v>289</v>
      </c>
      <c r="R847" s="96">
        <v>94117</v>
      </c>
      <c r="S847" s="63" t="s">
        <v>258</v>
      </c>
      <c r="T847" s="63"/>
      <c r="U847" s="95" t="str">
        <f t="shared" si="33"/>
        <v>San Francisco</v>
      </c>
      <c r="V847" s="95"/>
      <c r="W847" s="95" t="str">
        <f t="shared" si="34"/>
        <v>PGE</v>
      </c>
    </row>
    <row r="848" spans="1:23" ht="15" x14ac:dyDescent="0.25">
      <c r="A848" s="63">
        <v>95032</v>
      </c>
      <c r="B848" s="161" t="s">
        <v>268</v>
      </c>
      <c r="D848" s="159"/>
      <c r="E848" s="159"/>
      <c r="F848" s="63">
        <v>95821</v>
      </c>
      <c r="G848" s="63" t="s">
        <v>257</v>
      </c>
      <c r="H848" s="161"/>
      <c r="I848" s="159"/>
      <c r="N848" s="159"/>
      <c r="O848" s="93"/>
      <c r="Q848" s="63" t="s">
        <v>289</v>
      </c>
      <c r="R848" s="96">
        <v>94114</v>
      </c>
      <c r="S848" s="63" t="s">
        <v>258</v>
      </c>
      <c r="T848" s="63"/>
      <c r="U848" s="95" t="str">
        <f t="shared" si="33"/>
        <v>San Francisco</v>
      </c>
      <c r="V848" s="95"/>
      <c r="W848" s="95" t="str">
        <f t="shared" si="34"/>
        <v>PGE</v>
      </c>
    </row>
    <row r="849" spans="1:23" ht="15" x14ac:dyDescent="0.25">
      <c r="A849" s="63">
        <v>95030</v>
      </c>
      <c r="B849" s="161" t="s">
        <v>268</v>
      </c>
      <c r="D849" s="159"/>
      <c r="E849" s="159"/>
      <c r="F849" s="63">
        <v>95822</v>
      </c>
      <c r="G849" s="63" t="s">
        <v>257</v>
      </c>
      <c r="H849" s="161"/>
      <c r="I849" s="159"/>
      <c r="N849" s="159"/>
      <c r="O849" s="93"/>
      <c r="Q849" s="63" t="s">
        <v>289</v>
      </c>
      <c r="R849" s="96">
        <v>94115</v>
      </c>
      <c r="S849" s="63" t="s">
        <v>258</v>
      </c>
      <c r="T849" s="63"/>
      <c r="U849" s="95" t="str">
        <f t="shared" si="33"/>
        <v>San Francisco</v>
      </c>
      <c r="V849" s="95"/>
      <c r="W849" s="95" t="str">
        <f t="shared" si="34"/>
        <v>PGE</v>
      </c>
    </row>
    <row r="850" spans="1:23" ht="15" x14ac:dyDescent="0.25">
      <c r="A850" s="63">
        <v>95036</v>
      </c>
      <c r="B850" s="161" t="s">
        <v>268</v>
      </c>
      <c r="D850" s="159"/>
      <c r="E850" s="159"/>
      <c r="F850" s="63">
        <v>95823</v>
      </c>
      <c r="G850" s="63" t="s">
        <v>257</v>
      </c>
      <c r="H850" s="161"/>
      <c r="I850" s="159"/>
      <c r="N850" s="159"/>
      <c r="O850" s="93"/>
      <c r="Q850" s="63" t="s">
        <v>289</v>
      </c>
      <c r="R850" s="96">
        <v>94016</v>
      </c>
      <c r="S850" s="63" t="s">
        <v>258</v>
      </c>
      <c r="T850" s="63"/>
      <c r="U850" s="95" t="str">
        <f t="shared" si="33"/>
        <v>San Francisco</v>
      </c>
      <c r="V850" s="95"/>
      <c r="W850" s="95" t="str">
        <f t="shared" si="34"/>
        <v>PGE</v>
      </c>
    </row>
    <row r="851" spans="1:23" ht="15" x14ac:dyDescent="0.25">
      <c r="A851" s="63">
        <v>95037</v>
      </c>
      <c r="B851" s="161" t="s">
        <v>268</v>
      </c>
      <c r="D851" s="159"/>
      <c r="E851" s="159"/>
      <c r="F851" s="63">
        <v>95824</v>
      </c>
      <c r="G851" s="63" t="s">
        <v>257</v>
      </c>
      <c r="H851" s="161"/>
      <c r="I851" s="159"/>
      <c r="N851" s="159"/>
      <c r="O851" s="93"/>
      <c r="Q851" s="63" t="s">
        <v>289</v>
      </c>
      <c r="R851" s="96">
        <v>94015</v>
      </c>
      <c r="S851" s="63" t="s">
        <v>258</v>
      </c>
      <c r="T851" s="63"/>
      <c r="U851" s="95" t="str">
        <f t="shared" si="33"/>
        <v>San Francisco</v>
      </c>
      <c r="V851" s="95"/>
      <c r="W851" s="95" t="str">
        <f t="shared" si="34"/>
        <v>PGE</v>
      </c>
    </row>
    <row r="852" spans="1:23" ht="15" x14ac:dyDescent="0.25">
      <c r="A852" s="63">
        <v>95699</v>
      </c>
      <c r="B852" s="161" t="s">
        <v>268</v>
      </c>
      <c r="D852" s="159"/>
      <c r="E852" s="159"/>
      <c r="F852" s="63">
        <v>95825</v>
      </c>
      <c r="G852" s="63" t="s">
        <v>257</v>
      </c>
      <c r="H852" s="161"/>
      <c r="I852" s="159"/>
      <c r="N852" s="159"/>
      <c r="O852" s="93"/>
      <c r="Q852" s="63" t="s">
        <v>289</v>
      </c>
      <c r="R852" s="96">
        <v>94014</v>
      </c>
      <c r="S852" s="63" t="s">
        <v>258</v>
      </c>
      <c r="T852" s="63"/>
      <c r="U852" s="95" t="str">
        <f t="shared" si="33"/>
        <v>San Francisco</v>
      </c>
      <c r="V852" s="95"/>
      <c r="W852" s="95" t="str">
        <f t="shared" si="34"/>
        <v>PGE</v>
      </c>
    </row>
    <row r="853" spans="1:23" ht="15" x14ac:dyDescent="0.25">
      <c r="A853" s="63">
        <v>94659</v>
      </c>
      <c r="B853" s="161" t="s">
        <v>268</v>
      </c>
      <c r="D853" s="159"/>
      <c r="E853" s="159"/>
      <c r="F853" s="63">
        <v>95826</v>
      </c>
      <c r="G853" s="63" t="s">
        <v>257</v>
      </c>
      <c r="H853" s="161"/>
      <c r="I853" s="159"/>
      <c r="N853" s="159"/>
      <c r="O853" s="93"/>
      <c r="Q853" s="63" t="s">
        <v>289</v>
      </c>
      <c r="R853" s="96">
        <v>94109</v>
      </c>
      <c r="S853" s="63" t="s">
        <v>258</v>
      </c>
      <c r="T853" s="63"/>
      <c r="U853" s="95" t="str">
        <f t="shared" si="33"/>
        <v>San Francisco</v>
      </c>
      <c r="V853" s="95"/>
      <c r="W853" s="95" t="str">
        <f t="shared" si="34"/>
        <v>PGE</v>
      </c>
    </row>
    <row r="854" spans="1:23" ht="15" x14ac:dyDescent="0.25">
      <c r="A854" s="63">
        <v>93529</v>
      </c>
      <c r="B854" s="161" t="s">
        <v>268</v>
      </c>
      <c r="D854" s="159"/>
      <c r="E854" s="159"/>
      <c r="F854" s="63">
        <v>95827</v>
      </c>
      <c r="G854" s="63" t="s">
        <v>257</v>
      </c>
      <c r="H854" s="161"/>
      <c r="I854" s="159"/>
      <c r="N854" s="159"/>
      <c r="O854" s="93"/>
      <c r="Q854" s="63" t="s">
        <v>289</v>
      </c>
      <c r="R854" s="96">
        <v>94163</v>
      </c>
      <c r="S854" s="63" t="s">
        <v>258</v>
      </c>
      <c r="T854" s="63"/>
      <c r="U854" s="95" t="str">
        <f t="shared" ref="U854:U876" si="35">IF(S854= "Los Angeles Department of Water &amp; Power", "LADWP", IF(S854= "City of Glendale - (CA)", "Glendale", IF(S854="City &amp; County of San Francisco", "San Francisco", IF(S854="City of Anaheim - (CA)", "Anaheim", IF(S854="City of Burbank Water and Power", "Burbank", IF(S854="City of Palo Alto - (CA)", "Palo Alto", IF(S854= "City of Pasadena - (CA)", "Pasadena", IF(S854="City of Redding - (CA)", "Redding", IF(S854="City of Riverside - (CA)", "Riverside", IF(S854="City of Roseville - (CA)", "Roseville", IF(S854="City of Vernon", "Vernon", IF(S854="Imperial Irrigation District", "Imperial", IF(S854="Modesto Irrigation District", "Modesto", IF(S854="Sacramento Municipal Util Dist", "SMUD", IF(S854= "City of Santa Clara - (CA)", "Santa Clara", IF(S854 = "Turlock Irrigation District", "Turlock",  "Other"))))))))))))))))</f>
        <v>San Francisco</v>
      </c>
      <c r="V854" s="95"/>
      <c r="W854" s="95" t="str">
        <f t="shared" si="34"/>
        <v>PGE</v>
      </c>
    </row>
    <row r="855" spans="1:23" ht="15" x14ac:dyDescent="0.25">
      <c r="A855" s="63">
        <v>93526</v>
      </c>
      <c r="B855" s="161" t="s">
        <v>268</v>
      </c>
      <c r="D855" s="159"/>
      <c r="E855" s="159"/>
      <c r="F855" s="63">
        <v>95828</v>
      </c>
      <c r="G855" s="63" t="s">
        <v>257</v>
      </c>
      <c r="H855" s="161"/>
      <c r="I855" s="159"/>
      <c r="N855" s="159"/>
      <c r="O855" s="93"/>
      <c r="Q855" s="63" t="s">
        <v>289</v>
      </c>
      <c r="R855" s="96">
        <v>94162</v>
      </c>
      <c r="S855" s="63" t="s">
        <v>258</v>
      </c>
      <c r="T855" s="63"/>
      <c r="U855" s="95" t="str">
        <f t="shared" si="35"/>
        <v>San Francisco</v>
      </c>
      <c r="V855" s="95"/>
      <c r="W855" s="95" t="str">
        <f t="shared" si="34"/>
        <v>PGE</v>
      </c>
    </row>
    <row r="856" spans="1:23" ht="15" x14ac:dyDescent="0.25">
      <c r="A856" s="63">
        <v>94710</v>
      </c>
      <c r="B856" s="161" t="s">
        <v>268</v>
      </c>
      <c r="D856" s="159"/>
      <c r="E856" s="159"/>
      <c r="F856" s="63">
        <v>95829</v>
      </c>
      <c r="G856" s="63" t="s">
        <v>257</v>
      </c>
      <c r="H856" s="161"/>
      <c r="I856" s="159"/>
      <c r="N856" s="159"/>
      <c r="O856" s="93"/>
      <c r="Q856" s="63" t="s">
        <v>289</v>
      </c>
      <c r="R856" s="96">
        <v>94161</v>
      </c>
      <c r="S856" s="63" t="s">
        <v>258</v>
      </c>
      <c r="T856" s="63"/>
      <c r="U856" s="95" t="str">
        <f t="shared" si="35"/>
        <v>San Francisco</v>
      </c>
      <c r="V856" s="95"/>
      <c r="W856" s="95" t="str">
        <f t="shared" si="34"/>
        <v>PGE</v>
      </c>
    </row>
    <row r="857" spans="1:23" ht="15" x14ac:dyDescent="0.25">
      <c r="A857" s="63">
        <v>94712</v>
      </c>
      <c r="B857" s="161" t="s">
        <v>268</v>
      </c>
      <c r="D857" s="159"/>
      <c r="E857" s="159"/>
      <c r="F857" s="63">
        <v>95830</v>
      </c>
      <c r="G857" s="63" t="s">
        <v>257</v>
      </c>
      <c r="H857" s="161"/>
      <c r="I857" s="159"/>
      <c r="N857" s="159"/>
      <c r="O857" s="93"/>
      <c r="Q857" s="63" t="s">
        <v>289</v>
      </c>
      <c r="R857" s="96">
        <v>94160</v>
      </c>
      <c r="S857" s="63" t="s">
        <v>258</v>
      </c>
      <c r="T857" s="63"/>
      <c r="U857" s="95" t="str">
        <f t="shared" si="35"/>
        <v>San Francisco</v>
      </c>
      <c r="V857" s="95"/>
      <c r="W857" s="95" t="str">
        <f t="shared" si="34"/>
        <v>PGE</v>
      </c>
    </row>
    <row r="858" spans="1:23" ht="15" x14ac:dyDescent="0.25">
      <c r="A858" s="63">
        <v>95043</v>
      </c>
      <c r="B858" s="161" t="s">
        <v>268</v>
      </c>
      <c r="D858" s="159"/>
      <c r="E858" s="159"/>
      <c r="F858" s="63">
        <v>95831</v>
      </c>
      <c r="G858" s="63" t="s">
        <v>257</v>
      </c>
      <c r="H858" s="161"/>
      <c r="I858" s="159"/>
      <c r="N858" s="159"/>
      <c r="O858" s="93"/>
      <c r="Q858" s="63" t="s">
        <v>289</v>
      </c>
      <c r="R858" s="96">
        <v>94164</v>
      </c>
      <c r="S858" s="63" t="s">
        <v>258</v>
      </c>
      <c r="T858" s="63"/>
      <c r="U858" s="95" t="str">
        <f t="shared" si="35"/>
        <v>San Francisco</v>
      </c>
      <c r="V858" s="95"/>
      <c r="W858" s="95" t="str">
        <f t="shared" si="34"/>
        <v>PGE</v>
      </c>
    </row>
    <row r="859" spans="1:23" ht="15" x14ac:dyDescent="0.25">
      <c r="A859" s="63">
        <v>95042</v>
      </c>
      <c r="B859" s="161" t="s">
        <v>268</v>
      </c>
      <c r="D859" s="159"/>
      <c r="E859" s="159"/>
      <c r="F859" s="63">
        <v>95832</v>
      </c>
      <c r="G859" s="63" t="s">
        <v>257</v>
      </c>
      <c r="H859" s="161"/>
      <c r="I859" s="159"/>
      <c r="N859" s="159"/>
      <c r="O859" s="93"/>
      <c r="Q859" s="63" t="s">
        <v>289</v>
      </c>
      <c r="R859" s="96">
        <v>94126</v>
      </c>
      <c r="S859" s="63" t="s">
        <v>258</v>
      </c>
      <c r="T859" s="63"/>
      <c r="U859" s="95" t="str">
        <f t="shared" si="35"/>
        <v>San Francisco</v>
      </c>
      <c r="V859" s="95"/>
      <c r="W859" s="95" t="str">
        <f t="shared" si="34"/>
        <v>PGE</v>
      </c>
    </row>
    <row r="860" spans="1:23" ht="15" x14ac:dyDescent="0.25">
      <c r="A860" s="63">
        <v>95041</v>
      </c>
      <c r="B860" s="161" t="s">
        <v>268</v>
      </c>
      <c r="D860" s="159"/>
      <c r="E860" s="159"/>
      <c r="F860" s="63">
        <v>95833</v>
      </c>
      <c r="G860" s="63" t="s">
        <v>257</v>
      </c>
      <c r="H860" s="161"/>
      <c r="I860" s="159"/>
      <c r="N860" s="159"/>
      <c r="O860" s="93"/>
      <c r="Q860" s="63" t="s">
        <v>289</v>
      </c>
      <c r="R860" s="96">
        <v>95128</v>
      </c>
      <c r="S860" s="63" t="s">
        <v>259</v>
      </c>
      <c r="T860" s="63"/>
      <c r="U860" s="95" t="str">
        <f t="shared" si="35"/>
        <v>Santa Clara</v>
      </c>
      <c r="V860" s="95"/>
      <c r="W860" s="95" t="str">
        <f t="shared" si="34"/>
        <v>PGE</v>
      </c>
    </row>
    <row r="861" spans="1:23" ht="15" x14ac:dyDescent="0.25">
      <c r="A861" s="63">
        <v>95046</v>
      </c>
      <c r="B861" s="161" t="s">
        <v>268</v>
      </c>
      <c r="D861" s="159"/>
      <c r="E861" s="159"/>
      <c r="F861" s="63">
        <v>95834</v>
      </c>
      <c r="G861" s="63" t="s">
        <v>257</v>
      </c>
      <c r="H861" s="161"/>
      <c r="I861" s="159"/>
      <c r="N861" s="159"/>
      <c r="O861" s="93"/>
      <c r="Q861" s="63" t="s">
        <v>289</v>
      </c>
      <c r="R861" s="96">
        <v>95126</v>
      </c>
      <c r="S861" s="63" t="s">
        <v>259</v>
      </c>
      <c r="T861" s="63"/>
      <c r="U861" s="95" t="str">
        <f t="shared" si="35"/>
        <v>Santa Clara</v>
      </c>
      <c r="V861" s="95"/>
      <c r="W861" s="95" t="str">
        <f t="shared" si="34"/>
        <v>PGE</v>
      </c>
    </row>
    <row r="862" spans="1:23" ht="15" x14ac:dyDescent="0.25">
      <c r="A862" s="63">
        <v>95045</v>
      </c>
      <c r="B862" s="161" t="s">
        <v>268</v>
      </c>
      <c r="D862" s="159"/>
      <c r="E862" s="159"/>
      <c r="F862" s="63">
        <v>95835</v>
      </c>
      <c r="G862" s="63" t="s">
        <v>257</v>
      </c>
      <c r="H862" s="161"/>
      <c r="I862" s="159"/>
      <c r="N862" s="159"/>
      <c r="O862" s="93"/>
      <c r="Q862" s="63" t="s">
        <v>289</v>
      </c>
      <c r="R862" s="96">
        <v>95014</v>
      </c>
      <c r="S862" s="63" t="s">
        <v>259</v>
      </c>
      <c r="T862" s="63"/>
      <c r="U862" s="95" t="str">
        <f t="shared" si="35"/>
        <v>Santa Clara</v>
      </c>
      <c r="V862" s="95"/>
      <c r="W862" s="95" t="str">
        <f t="shared" si="34"/>
        <v>PGE</v>
      </c>
    </row>
    <row r="863" spans="1:23" ht="15" x14ac:dyDescent="0.25">
      <c r="A863" s="63">
        <v>95044</v>
      </c>
      <c r="B863" s="161" t="s">
        <v>268</v>
      </c>
      <c r="D863" s="159"/>
      <c r="E863" s="159"/>
      <c r="F863" s="63">
        <v>95836</v>
      </c>
      <c r="G863" s="63" t="s">
        <v>257</v>
      </c>
      <c r="H863" s="161"/>
      <c r="I863" s="159"/>
      <c r="N863" s="159"/>
      <c r="O863" s="93"/>
      <c r="Q863" s="63" t="s">
        <v>289</v>
      </c>
      <c r="R863" s="96">
        <v>95110</v>
      </c>
      <c r="S863" s="63" t="s">
        <v>259</v>
      </c>
      <c r="T863" s="63"/>
      <c r="U863" s="95" t="str">
        <f t="shared" si="35"/>
        <v>Santa Clara</v>
      </c>
      <c r="V863" s="95"/>
      <c r="W863" s="95" t="str">
        <f t="shared" si="34"/>
        <v>PGE</v>
      </c>
    </row>
    <row r="864" spans="1:23" ht="15" x14ac:dyDescent="0.25">
      <c r="A864" s="63">
        <v>96020</v>
      </c>
      <c r="B864" s="161" t="s">
        <v>268</v>
      </c>
      <c r="D864" s="159"/>
      <c r="E864" s="159"/>
      <c r="F864" s="63">
        <v>95837</v>
      </c>
      <c r="G864" s="63" t="s">
        <v>257</v>
      </c>
      <c r="H864" s="161"/>
      <c r="I864" s="159"/>
      <c r="N864" s="159"/>
      <c r="O864" s="93"/>
      <c r="Q864" s="63" t="s">
        <v>289</v>
      </c>
      <c r="R864" s="96">
        <v>95054</v>
      </c>
      <c r="S864" s="63" t="s">
        <v>259</v>
      </c>
      <c r="T864" s="63"/>
      <c r="U864" s="95" t="str">
        <f t="shared" si="35"/>
        <v>Santa Clara</v>
      </c>
      <c r="V864" s="95"/>
      <c r="W864" s="95" t="str">
        <f t="shared" si="34"/>
        <v>PGE</v>
      </c>
    </row>
    <row r="865" spans="1:23" ht="15" x14ac:dyDescent="0.25">
      <c r="A865" s="63">
        <v>96021</v>
      </c>
      <c r="B865" s="161" t="s">
        <v>268</v>
      </c>
      <c r="D865" s="159"/>
      <c r="E865" s="159"/>
      <c r="F865" s="63">
        <v>95838</v>
      </c>
      <c r="G865" s="63" t="s">
        <v>257</v>
      </c>
      <c r="H865" s="161"/>
      <c r="I865" s="159"/>
      <c r="N865" s="159"/>
      <c r="O865" s="93"/>
      <c r="Q865" s="63" t="s">
        <v>289</v>
      </c>
      <c r="R865" s="96">
        <v>95055</v>
      </c>
      <c r="S865" s="63" t="s">
        <v>259</v>
      </c>
      <c r="T865" s="63"/>
      <c r="U865" s="95" t="str">
        <f t="shared" si="35"/>
        <v>Santa Clara</v>
      </c>
      <c r="V865" s="95"/>
      <c r="W865" s="95" t="str">
        <f t="shared" si="34"/>
        <v>PGE</v>
      </c>
    </row>
    <row r="866" spans="1:23" ht="15" x14ac:dyDescent="0.25">
      <c r="A866" s="63">
        <v>96022</v>
      </c>
      <c r="B866" s="161" t="s">
        <v>268</v>
      </c>
      <c r="D866" s="159"/>
      <c r="E866" s="159"/>
      <c r="F866" s="63">
        <v>95840</v>
      </c>
      <c r="G866" s="63" t="s">
        <v>257</v>
      </c>
      <c r="H866" s="161"/>
      <c r="I866" s="159"/>
      <c r="N866" s="159"/>
      <c r="O866" s="93"/>
      <c r="Q866" s="63" t="s">
        <v>289</v>
      </c>
      <c r="R866" s="96">
        <v>95056</v>
      </c>
      <c r="S866" s="63" t="s">
        <v>259</v>
      </c>
      <c r="T866" s="63"/>
      <c r="U866" s="95" t="str">
        <f t="shared" si="35"/>
        <v>Santa Clara</v>
      </c>
      <c r="V866" s="95"/>
      <c r="W866" s="95" t="str">
        <f t="shared" si="34"/>
        <v>PGE</v>
      </c>
    </row>
    <row r="867" spans="1:23" ht="15" x14ac:dyDescent="0.25">
      <c r="A867" s="63">
        <v>96024</v>
      </c>
      <c r="B867" s="161" t="s">
        <v>268</v>
      </c>
      <c r="D867" s="159"/>
      <c r="E867" s="159"/>
      <c r="F867" s="63">
        <v>95841</v>
      </c>
      <c r="G867" s="63" t="s">
        <v>257</v>
      </c>
      <c r="H867" s="161"/>
      <c r="I867" s="159"/>
      <c r="N867" s="159"/>
      <c r="O867" s="93"/>
      <c r="Q867" s="63" t="s">
        <v>289</v>
      </c>
      <c r="R867" s="96">
        <v>95050</v>
      </c>
      <c r="S867" s="63" t="s">
        <v>259</v>
      </c>
      <c r="T867" s="63"/>
      <c r="U867" s="95" t="str">
        <f t="shared" si="35"/>
        <v>Santa Clara</v>
      </c>
      <c r="V867" s="95"/>
      <c r="W867" s="95" t="str">
        <f t="shared" si="34"/>
        <v>PGE</v>
      </c>
    </row>
    <row r="868" spans="1:23" ht="15" x14ac:dyDescent="0.25">
      <c r="A868" s="63">
        <v>96028</v>
      </c>
      <c r="B868" s="161" t="s">
        <v>268</v>
      </c>
      <c r="D868" s="159"/>
      <c r="E868" s="159"/>
      <c r="F868" s="63">
        <v>95842</v>
      </c>
      <c r="G868" s="63" t="s">
        <v>257</v>
      </c>
      <c r="H868" s="161"/>
      <c r="I868" s="159"/>
      <c r="N868" s="159"/>
      <c r="O868" s="93"/>
      <c r="Q868" s="63" t="s">
        <v>289</v>
      </c>
      <c r="R868" s="96">
        <v>95051</v>
      </c>
      <c r="S868" s="63" t="s">
        <v>259</v>
      </c>
      <c r="T868" s="63"/>
      <c r="U868" s="95" t="str">
        <f t="shared" si="35"/>
        <v>Santa Clara</v>
      </c>
      <c r="V868" s="95"/>
      <c r="W868" s="95" t="str">
        <f t="shared" si="34"/>
        <v>PGE</v>
      </c>
    </row>
    <row r="869" spans="1:23" ht="15" x14ac:dyDescent="0.25">
      <c r="A869" s="63">
        <v>96029</v>
      </c>
      <c r="B869" s="161" t="s">
        <v>268</v>
      </c>
      <c r="D869" s="159"/>
      <c r="E869" s="159"/>
      <c r="F869" s="63">
        <v>95843</v>
      </c>
      <c r="G869" s="63" t="s">
        <v>257</v>
      </c>
      <c r="H869" s="161"/>
      <c r="I869" s="159"/>
      <c r="N869" s="159"/>
      <c r="O869" s="93"/>
      <c r="Q869" s="63" t="s">
        <v>289</v>
      </c>
      <c r="R869" s="96">
        <v>95052</v>
      </c>
      <c r="S869" s="63" t="s">
        <v>259</v>
      </c>
      <c r="T869" s="63"/>
      <c r="U869" s="95" t="str">
        <f t="shared" si="35"/>
        <v>Santa Clara</v>
      </c>
      <c r="V869" s="95"/>
      <c r="W869" s="95" t="str">
        <f t="shared" si="34"/>
        <v>PGE</v>
      </c>
    </row>
    <row r="870" spans="1:23" ht="15" x14ac:dyDescent="0.25">
      <c r="A870" s="63">
        <v>93314</v>
      </c>
      <c r="B870" s="161" t="s">
        <v>268</v>
      </c>
      <c r="D870" s="159"/>
      <c r="E870" s="159"/>
      <c r="F870" s="63">
        <v>95851</v>
      </c>
      <c r="G870" s="63" t="s">
        <v>257</v>
      </c>
      <c r="H870" s="161"/>
      <c r="I870" s="159"/>
      <c r="N870" s="159"/>
      <c r="O870" s="93"/>
      <c r="Q870" s="63" t="s">
        <v>289</v>
      </c>
      <c r="R870" s="96">
        <v>95053</v>
      </c>
      <c r="S870" s="63" t="s">
        <v>259</v>
      </c>
      <c r="T870" s="63"/>
      <c r="U870" s="95" t="str">
        <f t="shared" si="35"/>
        <v>Santa Clara</v>
      </c>
      <c r="V870" s="95"/>
      <c r="W870" s="95" t="str">
        <f t="shared" si="34"/>
        <v>PGE</v>
      </c>
    </row>
    <row r="871" spans="1:23" ht="15" x14ac:dyDescent="0.25">
      <c r="A871" s="63">
        <v>93311</v>
      </c>
      <c r="B871" s="161" t="s">
        <v>268</v>
      </c>
      <c r="D871" s="159"/>
      <c r="E871" s="159"/>
      <c r="F871" s="63">
        <v>95852</v>
      </c>
      <c r="G871" s="63" t="s">
        <v>257</v>
      </c>
      <c r="H871" s="161"/>
      <c r="I871" s="159"/>
      <c r="N871" s="159"/>
      <c r="O871" s="93"/>
      <c r="Q871" s="63" t="s">
        <v>289</v>
      </c>
      <c r="R871" s="96">
        <v>94085</v>
      </c>
      <c r="S871" s="63" t="s">
        <v>259</v>
      </c>
      <c r="T871" s="63"/>
      <c r="U871" s="95" t="str">
        <f t="shared" si="35"/>
        <v>Santa Clara</v>
      </c>
      <c r="V871" s="95"/>
      <c r="W871" s="95" t="str">
        <f t="shared" si="34"/>
        <v>PGE</v>
      </c>
    </row>
    <row r="872" spans="1:23" ht="15" x14ac:dyDescent="0.25">
      <c r="A872" s="63">
        <v>93313</v>
      </c>
      <c r="B872" s="161" t="s">
        <v>268</v>
      </c>
      <c r="D872" s="159"/>
      <c r="E872" s="159"/>
      <c r="F872" s="63">
        <v>95853</v>
      </c>
      <c r="G872" s="63" t="s">
        <v>257</v>
      </c>
      <c r="H872" s="161"/>
      <c r="I872" s="159"/>
      <c r="N872" s="159"/>
      <c r="O872" s="93"/>
      <c r="Q872" s="63" t="s">
        <v>289</v>
      </c>
      <c r="R872" s="96">
        <v>94086</v>
      </c>
      <c r="S872" s="63" t="s">
        <v>259</v>
      </c>
      <c r="T872" s="63"/>
      <c r="U872" s="95" t="str">
        <f t="shared" si="35"/>
        <v>Santa Clara</v>
      </c>
      <c r="V872" s="95"/>
      <c r="W872" s="95" t="str">
        <f t="shared" si="34"/>
        <v>PGE</v>
      </c>
    </row>
    <row r="873" spans="1:23" ht="15" x14ac:dyDescent="0.25">
      <c r="A873" s="63">
        <v>93312</v>
      </c>
      <c r="B873" s="161" t="s">
        <v>268</v>
      </c>
      <c r="D873" s="159"/>
      <c r="E873" s="159"/>
      <c r="F873" s="63">
        <v>95860</v>
      </c>
      <c r="G873" s="63" t="s">
        <v>257</v>
      </c>
      <c r="H873" s="161"/>
      <c r="I873" s="159"/>
      <c r="N873" s="159"/>
      <c r="O873" s="93"/>
      <c r="Q873" s="63" t="s">
        <v>289</v>
      </c>
      <c r="R873" s="96">
        <v>94087</v>
      </c>
      <c r="S873" s="63" t="s">
        <v>259</v>
      </c>
      <c r="T873" s="63"/>
      <c r="U873" s="95" t="str">
        <f t="shared" si="35"/>
        <v>Santa Clara</v>
      </c>
      <c r="V873" s="95"/>
      <c r="W873" s="95" t="str">
        <f t="shared" si="34"/>
        <v>PGE</v>
      </c>
    </row>
    <row r="874" spans="1:23" ht="15" x14ac:dyDescent="0.25">
      <c r="A874" s="63">
        <v>95534</v>
      </c>
      <c r="B874" s="161" t="s">
        <v>268</v>
      </c>
      <c r="D874" s="159"/>
      <c r="E874" s="159"/>
      <c r="F874" s="63">
        <v>95864</v>
      </c>
      <c r="G874" s="63" t="s">
        <v>257</v>
      </c>
      <c r="H874" s="161"/>
      <c r="I874" s="159"/>
      <c r="N874" s="159"/>
      <c r="O874" s="93"/>
      <c r="Q874" s="63" t="s">
        <v>289</v>
      </c>
      <c r="R874" s="96">
        <v>95134</v>
      </c>
      <c r="S874" s="63" t="s">
        <v>259</v>
      </c>
      <c r="T874" s="63"/>
      <c r="U874" s="95" t="str">
        <f t="shared" si="35"/>
        <v>Santa Clara</v>
      </c>
      <c r="V874" s="95"/>
      <c r="W874" s="95" t="str">
        <f t="shared" si="34"/>
        <v>PGE</v>
      </c>
    </row>
    <row r="875" spans="1:23" ht="15" x14ac:dyDescent="0.25">
      <c r="A875" s="63">
        <v>93602</v>
      </c>
      <c r="B875" s="161" t="s">
        <v>268</v>
      </c>
      <c r="D875" s="159"/>
      <c r="E875" s="159"/>
      <c r="F875" s="63">
        <v>95865</v>
      </c>
      <c r="G875" s="63" t="s">
        <v>257</v>
      </c>
      <c r="H875" s="161"/>
      <c r="I875" s="159"/>
      <c r="N875" s="159"/>
      <c r="O875" s="93"/>
      <c r="Q875" s="63" t="s">
        <v>289</v>
      </c>
      <c r="R875" s="96">
        <v>94089</v>
      </c>
      <c r="S875" s="63" t="s">
        <v>259</v>
      </c>
      <c r="T875" s="63"/>
      <c r="U875" s="95" t="str">
        <f t="shared" si="35"/>
        <v>Santa Clara</v>
      </c>
      <c r="V875" s="95"/>
      <c r="W875" s="95" t="str">
        <f t="shared" si="34"/>
        <v>PGE</v>
      </c>
    </row>
    <row r="876" spans="1:23" ht="15" x14ac:dyDescent="0.25">
      <c r="A876" s="63">
        <v>93601</v>
      </c>
      <c r="B876" s="161" t="s">
        <v>268</v>
      </c>
      <c r="D876" s="159"/>
      <c r="E876" s="159"/>
      <c r="F876" s="63">
        <v>95866</v>
      </c>
      <c r="G876" s="63" t="s">
        <v>257</v>
      </c>
      <c r="H876" s="161"/>
      <c r="I876" s="159"/>
      <c r="N876" s="159"/>
      <c r="O876" s="93"/>
      <c r="Q876" s="63" t="s">
        <v>289</v>
      </c>
      <c r="R876" s="96">
        <v>95129</v>
      </c>
      <c r="S876" s="63" t="s">
        <v>259</v>
      </c>
      <c r="T876" s="63"/>
      <c r="U876" s="95" t="str">
        <f t="shared" si="35"/>
        <v>Santa Clara</v>
      </c>
      <c r="V876" s="95"/>
      <c r="W876" s="95" t="str">
        <f t="shared" si="34"/>
        <v>PGE</v>
      </c>
    </row>
    <row r="877" spans="1:23" ht="15" x14ac:dyDescent="0.25">
      <c r="A877" s="63">
        <v>94529</v>
      </c>
      <c r="B877" s="161" t="s">
        <v>268</v>
      </c>
      <c r="D877" s="159"/>
      <c r="E877" s="159"/>
      <c r="F877" s="63">
        <v>95867</v>
      </c>
      <c r="G877" s="63" t="s">
        <v>257</v>
      </c>
      <c r="H877" s="161"/>
      <c r="I877" s="159"/>
      <c r="N877" s="159"/>
      <c r="O877" s="93"/>
      <c r="Q877" s="63" t="s">
        <v>289</v>
      </c>
      <c r="R877" s="96">
        <v>96003</v>
      </c>
      <c r="S877" s="63" t="s">
        <v>260</v>
      </c>
      <c r="T877" s="63"/>
      <c r="U877" s="95" t="str">
        <f t="shared" ref="U877:U884" si="36">IF(S877= "Los Angeles Department of Water and Power", "LADWP", IF(S877= "City of Glendale - (CA)", "Glendale", IF(S877="City and County of San Francisco", "San Francisco", IF(S877="City of Anaheim - (CA)", "Anaheim", IF(S877="City of Burbank Water and Power", "Burbank", IF(S877="City of Palo Alto - (CA)", "Palo Alto", IF(S877= "City of Pasadena - (CA)", "Pasadena", IF(S877="City of Redding - (CA)", "Redding", IF(S877="City of Riverside - (CA)", "Riverside", IF(S877="City of Roseville - (CA)", "Roseville", IF(S877="City of Vernon", "Vernon", IF(S877="Imperial Irrigation District", "Imperial", IF(S877="Modesto Irrigation District", "Modesto", IF(S877="Sacramento Municipal Utilities District", "SMUD", IF(S877= "Santa Clara - (CA)", "Santa Clara", IF(S877 = "Turlock Irrigation District", "Turlock",  "Other"))))))))))))))))</f>
        <v>Other</v>
      </c>
      <c r="V877" s="95"/>
      <c r="W877" s="95" t="str">
        <f t="shared" ref="W877:W902" si="37">INDEX(J$4:L$29,MATCH(S877,J$4:J$29,0),2)</f>
        <v>PGE</v>
      </c>
    </row>
    <row r="878" spans="1:23" ht="15" x14ac:dyDescent="0.25">
      <c r="A878" s="63">
        <v>94528</v>
      </c>
      <c r="B878" s="161" t="s">
        <v>268</v>
      </c>
      <c r="D878" s="159"/>
      <c r="E878" s="159"/>
      <c r="F878" s="63">
        <v>95887</v>
      </c>
      <c r="G878" s="63" t="s">
        <v>257</v>
      </c>
      <c r="H878" s="161"/>
      <c r="I878" s="159"/>
      <c r="N878" s="159"/>
      <c r="O878" s="93"/>
      <c r="Q878" s="63" t="s">
        <v>289</v>
      </c>
      <c r="R878" s="96">
        <v>96089</v>
      </c>
      <c r="S878" s="63" t="s">
        <v>260</v>
      </c>
      <c r="T878" s="63"/>
      <c r="U878" s="95" t="str">
        <f t="shared" si="36"/>
        <v>Other</v>
      </c>
      <c r="V878" s="95"/>
      <c r="W878" s="95" t="str">
        <f t="shared" si="37"/>
        <v>PGE</v>
      </c>
    </row>
    <row r="879" spans="1:23" ht="15" x14ac:dyDescent="0.25">
      <c r="A879" s="63">
        <v>94523</v>
      </c>
      <c r="B879" s="161" t="s">
        <v>268</v>
      </c>
      <c r="D879" s="159"/>
      <c r="E879" s="159"/>
      <c r="F879" s="63">
        <v>95894</v>
      </c>
      <c r="G879" s="63" t="s">
        <v>257</v>
      </c>
      <c r="H879" s="161"/>
      <c r="I879" s="159"/>
      <c r="N879" s="159"/>
      <c r="O879" s="93"/>
      <c r="Q879" s="63" t="s">
        <v>289</v>
      </c>
      <c r="R879" s="96">
        <v>96079</v>
      </c>
      <c r="S879" s="63" t="s">
        <v>260</v>
      </c>
      <c r="T879" s="63"/>
      <c r="U879" s="95" t="str">
        <f t="shared" si="36"/>
        <v>Other</v>
      </c>
      <c r="V879" s="95"/>
      <c r="W879" s="95" t="str">
        <f t="shared" si="37"/>
        <v>PGE</v>
      </c>
    </row>
    <row r="880" spans="1:23" ht="15" x14ac:dyDescent="0.25">
      <c r="A880" s="63">
        <v>94521</v>
      </c>
      <c r="B880" s="161" t="s">
        <v>268</v>
      </c>
      <c r="D880" s="159"/>
      <c r="E880" s="159"/>
      <c r="F880" s="63">
        <v>95947</v>
      </c>
      <c r="G880" s="63" t="s">
        <v>245</v>
      </c>
      <c r="H880" s="161"/>
      <c r="I880" s="159"/>
      <c r="N880" s="159"/>
      <c r="O880" s="93"/>
      <c r="Q880" s="63" t="s">
        <v>289</v>
      </c>
      <c r="R880" s="96">
        <v>96019</v>
      </c>
      <c r="S880" s="63" t="s">
        <v>260</v>
      </c>
      <c r="T880" s="63"/>
      <c r="U880" s="95" t="str">
        <f t="shared" si="36"/>
        <v>Other</v>
      </c>
      <c r="V880" s="95"/>
      <c r="W880" s="95" t="str">
        <f t="shared" si="37"/>
        <v>PGE</v>
      </c>
    </row>
    <row r="881" spans="1:23" ht="15" x14ac:dyDescent="0.25">
      <c r="A881" s="63">
        <v>94520</v>
      </c>
      <c r="B881" s="161" t="s">
        <v>268</v>
      </c>
      <c r="D881" s="159"/>
      <c r="E881" s="159"/>
      <c r="F881" s="63">
        <v>95971</v>
      </c>
      <c r="G881" s="63" t="s">
        <v>253</v>
      </c>
      <c r="H881" s="161"/>
      <c r="I881" s="159"/>
      <c r="N881" s="159"/>
      <c r="O881" s="93"/>
      <c r="Q881" s="63" t="s">
        <v>289</v>
      </c>
      <c r="R881" s="96">
        <v>96101</v>
      </c>
      <c r="S881" s="63" t="s">
        <v>261</v>
      </c>
      <c r="T881" s="63"/>
      <c r="U881" s="95" t="str">
        <f t="shared" si="36"/>
        <v>Other</v>
      </c>
      <c r="V881" s="95"/>
      <c r="W881" s="95" t="str">
        <f t="shared" si="37"/>
        <v>PGE</v>
      </c>
    </row>
    <row r="882" spans="1:23" ht="15" x14ac:dyDescent="0.25">
      <c r="A882" s="63">
        <v>94526</v>
      </c>
      <c r="B882" s="161" t="s">
        <v>268</v>
      </c>
      <c r="D882" s="159"/>
      <c r="E882" s="159"/>
      <c r="F882" s="63">
        <v>95983</v>
      </c>
      <c r="G882" s="63" t="s">
        <v>245</v>
      </c>
      <c r="H882" s="161"/>
      <c r="I882" s="159"/>
      <c r="N882" s="159"/>
      <c r="O882" s="93"/>
      <c r="Q882" s="63" t="s">
        <v>289</v>
      </c>
      <c r="R882" s="96">
        <v>96108</v>
      </c>
      <c r="S882" s="63" t="s">
        <v>261</v>
      </c>
      <c r="T882" s="63"/>
      <c r="U882" s="95" t="str">
        <f t="shared" si="36"/>
        <v>Other</v>
      </c>
      <c r="V882" s="95"/>
      <c r="W882" s="95" t="str">
        <f t="shared" si="37"/>
        <v>PGE</v>
      </c>
    </row>
    <row r="883" spans="1:23" ht="15" x14ac:dyDescent="0.25">
      <c r="A883" s="63">
        <v>94525</v>
      </c>
      <c r="B883" s="161" t="s">
        <v>268</v>
      </c>
      <c r="D883" s="159"/>
      <c r="E883" s="159"/>
      <c r="F883" s="63">
        <v>95983</v>
      </c>
      <c r="G883" s="63" t="s">
        <v>253</v>
      </c>
      <c r="H883" s="161"/>
      <c r="I883" s="159"/>
      <c r="N883" s="159"/>
      <c r="O883" s="93"/>
      <c r="Q883" s="63" t="s">
        <v>289</v>
      </c>
      <c r="R883" s="96">
        <v>96054</v>
      </c>
      <c r="S883" s="63" t="s">
        <v>261</v>
      </c>
      <c r="T883" s="63"/>
      <c r="U883" s="95" t="str">
        <f t="shared" si="36"/>
        <v>Other</v>
      </c>
      <c r="V883" s="95"/>
      <c r="W883" s="95" t="str">
        <f t="shared" si="37"/>
        <v>PGE</v>
      </c>
    </row>
    <row r="884" spans="1:23" ht="15" x14ac:dyDescent="0.25">
      <c r="A884" s="63">
        <v>94524</v>
      </c>
      <c r="B884" s="161" t="s">
        <v>268</v>
      </c>
      <c r="D884" s="159"/>
      <c r="E884" s="159"/>
      <c r="F884" s="63">
        <v>96001</v>
      </c>
      <c r="G884" s="63" t="s">
        <v>254</v>
      </c>
      <c r="H884" s="161"/>
      <c r="I884" s="159"/>
      <c r="N884" s="159"/>
      <c r="O884" s="93"/>
      <c r="Q884" s="63" t="s">
        <v>289</v>
      </c>
      <c r="R884" s="96">
        <v>96056</v>
      </c>
      <c r="S884" s="63" t="s">
        <v>261</v>
      </c>
      <c r="T884" s="63"/>
      <c r="U884" s="95" t="str">
        <f t="shared" si="36"/>
        <v>Other</v>
      </c>
      <c r="V884" s="95"/>
      <c r="W884" s="95" t="str">
        <f t="shared" si="37"/>
        <v>PGE</v>
      </c>
    </row>
    <row r="885" spans="1:23" ht="15" x14ac:dyDescent="0.25">
      <c r="A885" s="63">
        <v>95942</v>
      </c>
      <c r="B885" s="161" t="s">
        <v>268</v>
      </c>
      <c r="D885" s="159"/>
      <c r="E885" s="159"/>
      <c r="F885" s="63">
        <v>96003</v>
      </c>
      <c r="G885" s="63" t="s">
        <v>254</v>
      </c>
      <c r="H885" s="161"/>
      <c r="I885" s="159"/>
      <c r="N885" s="159"/>
      <c r="O885" s="93"/>
      <c r="Q885" s="63" t="s">
        <v>289</v>
      </c>
      <c r="R885" s="96">
        <v>96058</v>
      </c>
      <c r="S885" s="63" t="s">
        <v>261</v>
      </c>
      <c r="T885" s="63"/>
      <c r="U885" s="95" t="str">
        <f t="shared" ref="U885:U902" si="38">IF(S885= "Los Angeles Department of Water and Power", "LADWP", IF(S885= "City of Glendale - (CA)", "Glendale", IF(S885="City and County of San Francisco", "San Francisco", IF(S885="City of Anaheim - (CA)", "Anaheim", IF(S885="City of Burbank Water and Power", "Burbank", IF(S885="City of Palo Alto - (CA)", "Palo Alto", IF(S885= "City of Pasadena - (CA)", "Pasadena", IF(S885="City of Redding - (CA)", "Redding", IF(S885="City of Riverside - (CA)", "Riverside", IF(S885="City of Roseville - (CA)", "Roseville", IF(S885="City of Vernon", "Vernon", IF(S885="Imperial Irrigation District", "Imperial", IF(S885="Modesto Irrigation District", "Modesto", IF(S885="Sacramento Municipal Utilities District", "SMUD", IF(S885= "Santa Clara - (CA)", "Santa Clara", IF(S885 = "Turlock Irrigation District", "Turlock",  "Other"))))))))))))))))</f>
        <v>Other</v>
      </c>
      <c r="V885" s="95"/>
      <c r="W885" s="95" t="str">
        <f t="shared" si="37"/>
        <v>PGE</v>
      </c>
    </row>
    <row r="886" spans="1:23" ht="15" x14ac:dyDescent="0.25">
      <c r="A886" s="63">
        <v>95943</v>
      </c>
      <c r="B886" s="161" t="s">
        <v>268</v>
      </c>
      <c r="D886" s="159"/>
      <c r="E886" s="159"/>
      <c r="F886" s="63">
        <v>96003</v>
      </c>
      <c r="G886" s="63" t="s">
        <v>260</v>
      </c>
      <c r="H886" s="161"/>
      <c r="I886" s="159"/>
      <c r="N886" s="159"/>
      <c r="O886" s="93"/>
      <c r="Q886" s="63" t="s">
        <v>289</v>
      </c>
      <c r="R886" s="96">
        <v>96009</v>
      </c>
      <c r="S886" s="63" t="s">
        <v>261</v>
      </c>
      <c r="T886" s="63"/>
      <c r="U886" s="95" t="str">
        <f t="shared" si="38"/>
        <v>Other</v>
      </c>
      <c r="V886" s="95"/>
      <c r="W886" s="95" t="str">
        <f t="shared" si="37"/>
        <v>PGE</v>
      </c>
    </row>
    <row r="887" spans="1:23" ht="15" x14ac:dyDescent="0.25">
      <c r="A887" s="63">
        <v>95940</v>
      </c>
      <c r="B887" s="161" t="s">
        <v>268</v>
      </c>
      <c r="D887" s="159"/>
      <c r="E887" s="159"/>
      <c r="F887" s="63">
        <v>96006</v>
      </c>
      <c r="G887" s="63" t="s">
        <v>261</v>
      </c>
      <c r="H887" s="161"/>
      <c r="I887" s="159"/>
      <c r="N887" s="159"/>
      <c r="O887" s="93"/>
      <c r="Q887" s="63" t="s">
        <v>289</v>
      </c>
      <c r="R887" s="96">
        <v>96134</v>
      </c>
      <c r="S887" s="63" t="s">
        <v>261</v>
      </c>
      <c r="T887" s="63"/>
      <c r="U887" s="95" t="str">
        <f t="shared" si="38"/>
        <v>Other</v>
      </c>
      <c r="V887" s="95"/>
      <c r="W887" s="95" t="str">
        <f t="shared" si="37"/>
        <v>PGE</v>
      </c>
    </row>
    <row r="888" spans="1:23" ht="15" x14ac:dyDescent="0.25">
      <c r="A888" s="63">
        <v>95941</v>
      </c>
      <c r="B888" s="161" t="s">
        <v>268</v>
      </c>
      <c r="D888" s="159"/>
      <c r="E888" s="159"/>
      <c r="F888" s="63">
        <v>96009</v>
      </c>
      <c r="G888" s="63" t="s">
        <v>261</v>
      </c>
      <c r="H888" s="161"/>
      <c r="I888" s="159"/>
      <c r="N888" s="159"/>
      <c r="O888" s="93"/>
      <c r="Q888" s="63" t="s">
        <v>289</v>
      </c>
      <c r="R888" s="96">
        <v>96132</v>
      </c>
      <c r="S888" s="63" t="s">
        <v>261</v>
      </c>
      <c r="T888" s="63"/>
      <c r="U888" s="95" t="str">
        <f t="shared" si="38"/>
        <v>Other</v>
      </c>
      <c r="V888" s="95"/>
      <c r="W888" s="95" t="str">
        <f t="shared" si="37"/>
        <v>PGE</v>
      </c>
    </row>
    <row r="889" spans="1:23" ht="15" x14ac:dyDescent="0.25">
      <c r="A889" s="63">
        <v>95946</v>
      </c>
      <c r="B889" s="161" t="s">
        <v>268</v>
      </c>
      <c r="D889" s="159"/>
      <c r="E889" s="159"/>
      <c r="F889" s="63">
        <v>96015</v>
      </c>
      <c r="G889" s="63" t="s">
        <v>261</v>
      </c>
      <c r="H889" s="161"/>
      <c r="I889" s="159"/>
      <c r="N889" s="159"/>
      <c r="O889" s="93"/>
      <c r="Q889" s="63" t="s">
        <v>289</v>
      </c>
      <c r="R889" s="96">
        <v>96130</v>
      </c>
      <c r="S889" s="63" t="s">
        <v>261</v>
      </c>
      <c r="T889" s="63"/>
      <c r="U889" s="95" t="str">
        <f t="shared" si="38"/>
        <v>Other</v>
      </c>
      <c r="V889" s="95"/>
      <c r="W889" s="95" t="str">
        <f t="shared" si="37"/>
        <v>PGE</v>
      </c>
    </row>
    <row r="890" spans="1:23" ht="15" x14ac:dyDescent="0.25">
      <c r="A890" s="63">
        <v>95947</v>
      </c>
      <c r="B890" s="161" t="s">
        <v>268</v>
      </c>
      <c r="D890" s="159"/>
      <c r="E890" s="159"/>
      <c r="F890" s="63">
        <v>96019</v>
      </c>
      <c r="G890" s="63" t="s">
        <v>260</v>
      </c>
      <c r="H890" s="161"/>
      <c r="I890" s="159"/>
      <c r="N890" s="159"/>
      <c r="O890" s="93"/>
      <c r="Q890" s="63" t="s">
        <v>289</v>
      </c>
      <c r="R890" s="96">
        <v>97635</v>
      </c>
      <c r="S890" s="63" t="s">
        <v>261</v>
      </c>
      <c r="T890" s="63"/>
      <c r="U890" s="95" t="str">
        <f t="shared" si="38"/>
        <v>Other</v>
      </c>
      <c r="V890" s="95"/>
      <c r="W890" s="95" t="str">
        <f t="shared" si="37"/>
        <v>PGE</v>
      </c>
    </row>
    <row r="891" spans="1:23" ht="15" x14ac:dyDescent="0.25">
      <c r="A891" s="63">
        <v>95944</v>
      </c>
      <c r="B891" s="161" t="s">
        <v>268</v>
      </c>
      <c r="D891" s="159"/>
      <c r="E891" s="159"/>
      <c r="F891" s="63">
        <v>96020</v>
      </c>
      <c r="G891" s="63" t="s">
        <v>245</v>
      </c>
      <c r="H891" s="161"/>
      <c r="I891" s="159"/>
      <c r="N891" s="159"/>
      <c r="O891" s="93"/>
      <c r="Q891" s="63" t="s">
        <v>289</v>
      </c>
      <c r="R891" s="96">
        <v>96028</v>
      </c>
      <c r="S891" s="63" t="s">
        <v>261</v>
      </c>
      <c r="T891" s="63"/>
      <c r="U891" s="95" t="str">
        <f t="shared" si="38"/>
        <v>Other</v>
      </c>
      <c r="V891" s="95"/>
      <c r="W891" s="95" t="str">
        <f t="shared" si="37"/>
        <v>PGE</v>
      </c>
    </row>
    <row r="892" spans="1:23" ht="15" x14ac:dyDescent="0.25">
      <c r="A892" s="63">
        <v>95945</v>
      </c>
      <c r="B892" s="161" t="s">
        <v>268</v>
      </c>
      <c r="D892" s="159"/>
      <c r="E892" s="159"/>
      <c r="F892" s="63">
        <v>96028</v>
      </c>
      <c r="G892" s="63" t="s">
        <v>261</v>
      </c>
      <c r="H892" s="161"/>
      <c r="I892" s="159"/>
      <c r="N892" s="159"/>
      <c r="O892" s="93"/>
      <c r="Q892" s="63" t="s">
        <v>289</v>
      </c>
      <c r="R892" s="96">
        <v>96119</v>
      </c>
      <c r="S892" s="63" t="s">
        <v>261</v>
      </c>
      <c r="T892" s="63"/>
      <c r="U892" s="95" t="str">
        <f t="shared" si="38"/>
        <v>Other</v>
      </c>
      <c r="V892" s="95"/>
      <c r="W892" s="95" t="str">
        <f t="shared" si="37"/>
        <v>PGE</v>
      </c>
    </row>
    <row r="893" spans="1:23" ht="15" x14ac:dyDescent="0.25">
      <c r="A893" s="63">
        <v>95948</v>
      </c>
      <c r="B893" s="161" t="s">
        <v>268</v>
      </c>
      <c r="D893" s="159"/>
      <c r="E893" s="159"/>
      <c r="F893" s="63">
        <v>96040</v>
      </c>
      <c r="G893" s="63" t="s">
        <v>245</v>
      </c>
      <c r="H893" s="161"/>
      <c r="I893" s="159"/>
      <c r="N893" s="159"/>
      <c r="O893" s="93"/>
      <c r="Q893" s="63" t="s">
        <v>289</v>
      </c>
      <c r="R893" s="96">
        <v>96115</v>
      </c>
      <c r="S893" s="63" t="s">
        <v>261</v>
      </c>
      <c r="T893" s="63"/>
      <c r="U893" s="95" t="str">
        <f t="shared" si="38"/>
        <v>Other</v>
      </c>
      <c r="V893" s="95"/>
      <c r="W893" s="95" t="str">
        <f t="shared" si="37"/>
        <v>PGE</v>
      </c>
    </row>
    <row r="894" spans="1:23" ht="15" x14ac:dyDescent="0.25">
      <c r="A894" s="63">
        <v>95949</v>
      </c>
      <c r="B894" s="161" t="s">
        <v>268</v>
      </c>
      <c r="D894" s="159"/>
      <c r="E894" s="159"/>
      <c r="F894" s="63">
        <v>96054</v>
      </c>
      <c r="G894" s="63" t="s">
        <v>261</v>
      </c>
      <c r="H894" s="161"/>
      <c r="I894" s="159"/>
      <c r="N894" s="159"/>
      <c r="O894" s="93"/>
      <c r="Q894" s="63" t="s">
        <v>289</v>
      </c>
      <c r="R894" s="96">
        <v>96116</v>
      </c>
      <c r="S894" s="63" t="s">
        <v>261</v>
      </c>
      <c r="T894" s="63"/>
      <c r="U894" s="95" t="str">
        <f t="shared" si="38"/>
        <v>Other</v>
      </c>
      <c r="V894" s="95"/>
      <c r="W894" s="95" t="str">
        <f t="shared" si="37"/>
        <v>PGE</v>
      </c>
    </row>
    <row r="895" spans="1:23" ht="15" x14ac:dyDescent="0.25">
      <c r="A895" s="63">
        <v>94309</v>
      </c>
      <c r="B895" s="161" t="s">
        <v>268</v>
      </c>
      <c r="D895" s="159"/>
      <c r="E895" s="159"/>
      <c r="F895" s="63">
        <v>96056</v>
      </c>
      <c r="G895" s="63" t="s">
        <v>245</v>
      </c>
      <c r="H895" s="161"/>
      <c r="I895" s="159"/>
      <c r="N895" s="159"/>
      <c r="O895" s="93"/>
      <c r="Q895" s="63" t="s">
        <v>289</v>
      </c>
      <c r="R895" s="96">
        <v>96110</v>
      </c>
      <c r="S895" s="63" t="s">
        <v>261</v>
      </c>
      <c r="T895" s="63"/>
      <c r="U895" s="95" t="str">
        <f t="shared" si="38"/>
        <v>Other</v>
      </c>
      <c r="V895" s="95"/>
      <c r="W895" s="95" t="str">
        <f t="shared" si="37"/>
        <v>PGE</v>
      </c>
    </row>
    <row r="896" spans="1:23" ht="15" x14ac:dyDescent="0.25">
      <c r="A896" s="63">
        <v>94303</v>
      </c>
      <c r="B896" s="161" t="s">
        <v>268</v>
      </c>
      <c r="D896" s="159"/>
      <c r="E896" s="159"/>
      <c r="F896" s="63">
        <v>96056</v>
      </c>
      <c r="G896" s="63" t="s">
        <v>261</v>
      </c>
      <c r="H896" s="161"/>
      <c r="I896" s="159"/>
      <c r="N896" s="159"/>
      <c r="O896" s="93"/>
      <c r="Q896" s="63" t="s">
        <v>289</v>
      </c>
      <c r="R896" s="96">
        <v>96112</v>
      </c>
      <c r="S896" s="63" t="s">
        <v>261</v>
      </c>
      <c r="T896" s="63"/>
      <c r="U896" s="95" t="str">
        <f t="shared" si="38"/>
        <v>Other</v>
      </c>
      <c r="V896" s="95"/>
      <c r="W896" s="95" t="str">
        <f t="shared" si="37"/>
        <v>PGE</v>
      </c>
    </row>
    <row r="897" spans="1:23" ht="15" x14ac:dyDescent="0.25">
      <c r="A897" s="63">
        <v>94301</v>
      </c>
      <c r="B897" s="161" t="s">
        <v>268</v>
      </c>
      <c r="D897" s="159"/>
      <c r="E897" s="159"/>
      <c r="F897" s="63">
        <v>96058</v>
      </c>
      <c r="G897" s="63" t="s">
        <v>261</v>
      </c>
      <c r="H897" s="161"/>
      <c r="I897" s="159"/>
      <c r="N897" s="159"/>
      <c r="O897" s="93"/>
      <c r="Q897" s="63" t="s">
        <v>289</v>
      </c>
      <c r="R897" s="96">
        <v>96006</v>
      </c>
      <c r="S897" s="63" t="s">
        <v>261</v>
      </c>
      <c r="T897" s="63"/>
      <c r="U897" s="95" t="str">
        <f t="shared" si="38"/>
        <v>Other</v>
      </c>
      <c r="V897" s="95"/>
      <c r="W897" s="95" t="str">
        <f t="shared" si="37"/>
        <v>PGE</v>
      </c>
    </row>
    <row r="898" spans="1:23" ht="15" x14ac:dyDescent="0.25">
      <c r="A898" s="63">
        <v>94306</v>
      </c>
      <c r="B898" s="161" t="s">
        <v>268</v>
      </c>
      <c r="D898" s="159"/>
      <c r="E898" s="159"/>
      <c r="F898" s="63">
        <v>96071</v>
      </c>
      <c r="G898" s="63" t="s">
        <v>245</v>
      </c>
      <c r="H898" s="161"/>
      <c r="I898" s="159"/>
      <c r="N898" s="159"/>
      <c r="O898" s="93"/>
      <c r="Q898" s="63" t="s">
        <v>289</v>
      </c>
      <c r="R898" s="96">
        <v>96015</v>
      </c>
      <c r="S898" s="63" t="s">
        <v>261</v>
      </c>
      <c r="T898" s="63"/>
      <c r="U898" s="95" t="str">
        <f t="shared" si="38"/>
        <v>Other</v>
      </c>
      <c r="V898" s="95"/>
      <c r="W898" s="95" t="str">
        <f t="shared" si="37"/>
        <v>PGE</v>
      </c>
    </row>
    <row r="899" spans="1:23" ht="15" x14ac:dyDescent="0.25">
      <c r="A899" s="63">
        <v>94305</v>
      </c>
      <c r="B899" s="161" t="s">
        <v>268</v>
      </c>
      <c r="D899" s="159"/>
      <c r="E899" s="159"/>
      <c r="F899" s="63">
        <v>96079</v>
      </c>
      <c r="G899" s="63" t="s">
        <v>260</v>
      </c>
      <c r="H899" s="161"/>
      <c r="I899" s="159"/>
      <c r="N899" s="159"/>
      <c r="O899" s="93"/>
      <c r="Q899" s="63" t="s">
        <v>289</v>
      </c>
      <c r="R899" s="96">
        <v>96123</v>
      </c>
      <c r="S899" s="63" t="s">
        <v>261</v>
      </c>
      <c r="T899" s="63"/>
      <c r="U899" s="95" t="str">
        <f t="shared" si="38"/>
        <v>Other</v>
      </c>
      <c r="V899" s="95"/>
      <c r="W899" s="95" t="str">
        <f t="shared" si="37"/>
        <v>PGE</v>
      </c>
    </row>
    <row r="900" spans="1:23" ht="15" x14ac:dyDescent="0.25">
      <c r="A900" s="63">
        <v>94304</v>
      </c>
      <c r="B900" s="161" t="s">
        <v>268</v>
      </c>
      <c r="D900" s="159"/>
      <c r="E900" s="159"/>
      <c r="F900" s="63">
        <v>96089</v>
      </c>
      <c r="G900" s="63" t="s">
        <v>260</v>
      </c>
      <c r="H900" s="161"/>
      <c r="I900" s="159"/>
      <c r="N900" s="159"/>
      <c r="O900" s="93"/>
      <c r="Q900" s="63" t="s">
        <v>289</v>
      </c>
      <c r="R900" s="96">
        <v>96104</v>
      </c>
      <c r="S900" s="63" t="s">
        <v>261</v>
      </c>
      <c r="T900" s="63"/>
      <c r="U900" s="95" t="str">
        <f t="shared" si="38"/>
        <v>Other</v>
      </c>
      <c r="V900" s="95"/>
      <c r="W900" s="95" t="str">
        <f t="shared" si="37"/>
        <v>PGE</v>
      </c>
    </row>
    <row r="901" spans="1:23" ht="15" x14ac:dyDescent="0.25">
      <c r="A901" s="63">
        <v>94970</v>
      </c>
      <c r="B901" s="161" t="s">
        <v>268</v>
      </c>
      <c r="D901" s="159"/>
      <c r="E901" s="159"/>
      <c r="F901" s="63">
        <v>96101</v>
      </c>
      <c r="G901" s="63" t="s">
        <v>261</v>
      </c>
      <c r="H901" s="161"/>
      <c r="I901" s="159"/>
      <c r="N901" s="159"/>
      <c r="O901" s="93"/>
      <c r="Q901" s="63" t="s">
        <v>289</v>
      </c>
      <c r="R901" s="96">
        <v>96161</v>
      </c>
      <c r="S901" s="63" t="s">
        <v>262</v>
      </c>
      <c r="T901" s="63"/>
      <c r="U901" s="95" t="str">
        <f t="shared" si="38"/>
        <v>Other</v>
      </c>
      <c r="V901" s="95"/>
      <c r="W901" s="95" t="str">
        <f t="shared" si="37"/>
        <v>PGE</v>
      </c>
    </row>
    <row r="902" spans="1:23" ht="15" x14ac:dyDescent="0.25">
      <c r="A902" s="63">
        <v>94971</v>
      </c>
      <c r="B902" s="161" t="s">
        <v>268</v>
      </c>
      <c r="D902" s="159"/>
      <c r="E902" s="159"/>
      <c r="F902" s="63">
        <v>96103</v>
      </c>
      <c r="G902" s="63" t="s">
        <v>253</v>
      </c>
      <c r="H902" s="161"/>
      <c r="I902" s="159"/>
      <c r="N902" s="159"/>
      <c r="O902" s="93"/>
      <c r="Q902" s="63" t="s">
        <v>289</v>
      </c>
      <c r="R902" s="96">
        <v>96160</v>
      </c>
      <c r="S902" s="63" t="s">
        <v>262</v>
      </c>
      <c r="T902" s="63"/>
      <c r="U902" s="95" t="str">
        <f t="shared" si="38"/>
        <v>Other</v>
      </c>
      <c r="V902" s="95"/>
      <c r="W902" s="95" t="str">
        <f t="shared" si="37"/>
        <v>PGE</v>
      </c>
    </row>
    <row r="903" spans="1:23" ht="15" x14ac:dyDescent="0.25">
      <c r="A903" s="63">
        <v>94972</v>
      </c>
      <c r="B903" s="161" t="s">
        <v>268</v>
      </c>
      <c r="D903" s="159"/>
      <c r="E903" s="159"/>
      <c r="F903" s="63">
        <v>96104</v>
      </c>
      <c r="G903" s="63" t="s">
        <v>261</v>
      </c>
      <c r="H903" s="161"/>
      <c r="I903" s="159"/>
      <c r="N903" s="159"/>
      <c r="O903" s="93"/>
      <c r="Q903" s="63" t="s">
        <v>289</v>
      </c>
      <c r="R903" s="96">
        <v>95326</v>
      </c>
      <c r="S903" s="63" t="s">
        <v>263</v>
      </c>
      <c r="T903" s="63"/>
      <c r="U903" s="95" t="str">
        <f>IF(S903= "Los Angeles Department of Water and Power", "LADWP", IF(S903= "City of Glendale - (CA)", "Glendale", IF(S903="City and County of San Francisco", "San Francisco", IF(S903="City of Anaheim - (CA)", "Anaheim", IF(S903="City of Burbank Water and Power", "Burbank", IF(S903="City of Palo Alto - (CA)", "Palo Alto", IF(S903= "City of Pasadena - (CA)", "Pasadena", IF(S903="City of Redding - (CA)", "Redding", IF(S903="City of Riverside - (CA)", "Riverside", IF(S903="City of Roseville - (CA)", "Roseville", IF(S903="City of Vernon", "Vernon", IF(S903="Imperial Irrigation District", "Imperial", IF(S903="Modesto Irrigation District", "Modesto", IF(S903="Sacramento Municipal Utilities District", "SMUD", IF(S903= "Santa Clara - (CA)", "Santa Clara", IF(S903 = "Turlock Irrigation District", "Turlock",  "Other"))))))))))))))))</f>
        <v>Turlock</v>
      </c>
      <c r="V903" s="95"/>
      <c r="W903" s="95" t="str">
        <f>INDEX(B$5:C$29,MATCH(U903,C$4:C$29,0),1)</f>
        <v>PGE</v>
      </c>
    </row>
    <row r="904" spans="1:23" ht="15" x14ac:dyDescent="0.25">
      <c r="A904" s="63">
        <v>94973</v>
      </c>
      <c r="B904" s="161" t="s">
        <v>268</v>
      </c>
      <c r="D904" s="159"/>
      <c r="E904" s="159"/>
      <c r="F904" s="63">
        <v>96105</v>
      </c>
      <c r="G904" s="63" t="s">
        <v>253</v>
      </c>
      <c r="H904" s="161"/>
      <c r="I904" s="159"/>
      <c r="N904" s="159"/>
      <c r="O904" s="93"/>
      <c r="Q904" s="63" t="s">
        <v>289</v>
      </c>
      <c r="R904" s="96">
        <v>95363</v>
      </c>
      <c r="S904" s="63" t="s">
        <v>263</v>
      </c>
      <c r="T904" s="63"/>
      <c r="U904" s="95" t="str">
        <f t="shared" ref="U904:U949" si="39">IF(S904= "Los Angeles Department of Water and Power", "LADWP", IF(S904= "City of Glendale - (CA)", "Glendale", IF(S904="City and County of San Francisco", "San Francisco", IF(S904="City of Anaheim - (CA)", "Anaheim", IF(S904="City of Burbank Water and Power", "Burbank", IF(S904="City of Palo Alto - (CA)", "Palo Alto", IF(S904= "City of Pasadena - (CA)", "Pasadena", IF(S904="City of Redding - (CA)", "Redding", IF(S904="City of Riverside - (CA)", "Riverside", IF(S904="City of Roseville - (CA)", "Roseville", IF(S904="City of Vernon", "Vernon", IF(S904="Imperial Irrigation District", "Imperial", IF(S904="Modesto Irrigation District", "Modesto", IF(S904="Sacramento Municipal Utilities District", "SMUD", IF(S904= "Santa Clara - (CA)", "Santa Clara", IF(S904 = "Turlock Irrigation District", "Turlock",  "Other"))))))))))))))))</f>
        <v>Turlock</v>
      </c>
      <c r="V904" s="95"/>
      <c r="W904" s="95" t="str">
        <f t="shared" ref="W904:W924" si="40">INDEX(B$5:C$29,MATCH(U904,C$4:C$29,0),1)</f>
        <v>PGE</v>
      </c>
    </row>
    <row r="905" spans="1:23" ht="15" x14ac:dyDescent="0.25">
      <c r="A905" s="63">
        <v>94978</v>
      </c>
      <c r="B905" s="161" t="s">
        <v>268</v>
      </c>
      <c r="D905" s="159"/>
      <c r="E905" s="159"/>
      <c r="F905" s="63">
        <v>96106</v>
      </c>
      <c r="G905" s="63" t="s">
        <v>253</v>
      </c>
      <c r="H905" s="161"/>
      <c r="I905" s="159"/>
      <c r="N905" s="159"/>
      <c r="O905" s="93"/>
      <c r="Q905" s="63" t="s">
        <v>289</v>
      </c>
      <c r="R905" s="96">
        <v>95360</v>
      </c>
      <c r="S905" s="63" t="s">
        <v>263</v>
      </c>
      <c r="T905" s="63"/>
      <c r="U905" s="95" t="str">
        <f t="shared" si="39"/>
        <v>Turlock</v>
      </c>
      <c r="V905" s="95"/>
      <c r="W905" s="95" t="str">
        <f t="shared" si="40"/>
        <v>PGE</v>
      </c>
    </row>
    <row r="906" spans="1:23" ht="15" x14ac:dyDescent="0.25">
      <c r="A906" s="63">
        <v>94979</v>
      </c>
      <c r="B906" s="161" t="s">
        <v>268</v>
      </c>
      <c r="D906" s="159"/>
      <c r="E906" s="159"/>
      <c r="F906" s="63">
        <v>96108</v>
      </c>
      <c r="G906" s="63" t="s">
        <v>261</v>
      </c>
      <c r="H906" s="161"/>
      <c r="I906" s="159"/>
      <c r="N906" s="159"/>
      <c r="O906" s="93"/>
      <c r="Q906" s="63" t="s">
        <v>289</v>
      </c>
      <c r="R906" s="96">
        <v>95369</v>
      </c>
      <c r="S906" s="63" t="s">
        <v>263</v>
      </c>
      <c r="T906" s="63"/>
      <c r="U906" s="95" t="str">
        <f t="shared" si="39"/>
        <v>Turlock</v>
      </c>
      <c r="V906" s="95"/>
      <c r="W906" s="95" t="str">
        <f t="shared" si="40"/>
        <v>PGE</v>
      </c>
    </row>
    <row r="907" spans="1:23" ht="15" x14ac:dyDescent="0.25">
      <c r="A907" s="63">
        <v>94112</v>
      </c>
      <c r="B907" s="161" t="s">
        <v>268</v>
      </c>
      <c r="D907" s="159"/>
      <c r="E907" s="159"/>
      <c r="F907" s="63">
        <v>96109</v>
      </c>
      <c r="G907" s="63" t="s">
        <v>245</v>
      </c>
      <c r="H907" s="161"/>
      <c r="I907" s="159"/>
      <c r="N907" s="159"/>
      <c r="O907" s="93"/>
      <c r="Q907" s="63" t="s">
        <v>289</v>
      </c>
      <c r="R907" s="96">
        <v>95397</v>
      </c>
      <c r="S907" s="63" t="s">
        <v>263</v>
      </c>
      <c r="T907" s="63"/>
      <c r="U907" s="95" t="str">
        <f t="shared" si="39"/>
        <v>Turlock</v>
      </c>
      <c r="V907" s="95"/>
      <c r="W907" s="95" t="str">
        <f t="shared" si="40"/>
        <v>PGE</v>
      </c>
    </row>
    <row r="908" spans="1:23" ht="15" x14ac:dyDescent="0.25">
      <c r="A908" s="63">
        <v>95645</v>
      </c>
      <c r="B908" s="161" t="s">
        <v>268</v>
      </c>
      <c r="D908" s="159"/>
      <c r="E908" s="159"/>
      <c r="F908" s="63">
        <v>96109</v>
      </c>
      <c r="G908" s="63" t="s">
        <v>253</v>
      </c>
      <c r="H908" s="161"/>
      <c r="I908" s="159"/>
      <c r="N908" s="159"/>
      <c r="O908" s="93"/>
      <c r="Q908" s="63" t="s">
        <v>289</v>
      </c>
      <c r="R908" s="96">
        <v>95313</v>
      </c>
      <c r="S908" s="63" t="s">
        <v>263</v>
      </c>
      <c r="T908" s="63"/>
      <c r="U908" s="95" t="str">
        <f t="shared" si="39"/>
        <v>Turlock</v>
      </c>
      <c r="V908" s="95"/>
      <c r="W908" s="95" t="str">
        <f t="shared" si="40"/>
        <v>PGE</v>
      </c>
    </row>
    <row r="909" spans="1:23" ht="15" x14ac:dyDescent="0.25">
      <c r="A909" s="63">
        <v>95646</v>
      </c>
      <c r="B909" s="161" t="s">
        <v>268</v>
      </c>
      <c r="D909" s="159"/>
      <c r="E909" s="159"/>
      <c r="F909" s="63">
        <v>96110</v>
      </c>
      <c r="G909" s="63" t="s">
        <v>261</v>
      </c>
      <c r="H909" s="161"/>
      <c r="I909" s="159"/>
      <c r="N909" s="159"/>
      <c r="O909" s="93"/>
      <c r="Q909" s="63" t="s">
        <v>289</v>
      </c>
      <c r="R909" s="96">
        <v>95316</v>
      </c>
      <c r="S909" s="63" t="s">
        <v>263</v>
      </c>
      <c r="T909" s="63"/>
      <c r="U909" s="95" t="str">
        <f t="shared" si="39"/>
        <v>Turlock</v>
      </c>
      <c r="V909" s="95"/>
      <c r="W909" s="95" t="str">
        <f t="shared" si="40"/>
        <v>PGE</v>
      </c>
    </row>
    <row r="910" spans="1:23" ht="15" x14ac:dyDescent="0.25">
      <c r="A910" s="63">
        <v>95641</v>
      </c>
      <c r="B910" s="161" t="s">
        <v>268</v>
      </c>
      <c r="D910" s="159"/>
      <c r="E910" s="159"/>
      <c r="F910" s="63">
        <v>96112</v>
      </c>
      <c r="G910" s="63" t="s">
        <v>261</v>
      </c>
      <c r="H910" s="161"/>
      <c r="I910" s="159"/>
      <c r="N910" s="159"/>
      <c r="O910" s="93"/>
      <c r="Q910" s="63" t="s">
        <v>289</v>
      </c>
      <c r="R910" s="96">
        <v>95315</v>
      </c>
      <c r="S910" s="63" t="s">
        <v>263</v>
      </c>
      <c r="T910" s="63"/>
      <c r="U910" s="95" t="str">
        <f t="shared" si="39"/>
        <v>Turlock</v>
      </c>
      <c r="V910" s="95"/>
      <c r="W910" s="95" t="str">
        <f t="shared" si="40"/>
        <v>PGE</v>
      </c>
    </row>
    <row r="911" spans="1:23" ht="15" x14ac:dyDescent="0.25">
      <c r="A911" s="63">
        <v>95640</v>
      </c>
      <c r="B911" s="161" t="s">
        <v>268</v>
      </c>
      <c r="D911" s="159"/>
      <c r="E911" s="159"/>
      <c r="F911" s="63">
        <v>96113</v>
      </c>
      <c r="G911" s="63" t="s">
        <v>253</v>
      </c>
      <c r="H911" s="161"/>
      <c r="I911" s="159"/>
      <c r="N911" s="159"/>
      <c r="O911" s="93"/>
      <c r="Q911" s="63" t="s">
        <v>289</v>
      </c>
      <c r="R911" s="96">
        <v>95334</v>
      </c>
      <c r="S911" s="63" t="s">
        <v>263</v>
      </c>
      <c r="T911" s="63"/>
      <c r="U911" s="95" t="str">
        <f t="shared" si="39"/>
        <v>Turlock</v>
      </c>
      <c r="V911" s="95"/>
      <c r="W911" s="95" t="str">
        <f t="shared" si="40"/>
        <v>PGE</v>
      </c>
    </row>
    <row r="912" spans="1:23" ht="15" x14ac:dyDescent="0.25">
      <c r="A912" s="63">
        <v>95642</v>
      </c>
      <c r="B912" s="161" t="s">
        <v>268</v>
      </c>
      <c r="D912" s="159"/>
      <c r="E912" s="159"/>
      <c r="F912" s="63">
        <v>96114</v>
      </c>
      <c r="G912" s="63" t="s">
        <v>245</v>
      </c>
      <c r="H912" s="161"/>
      <c r="I912" s="159"/>
      <c r="N912" s="159"/>
      <c r="O912" s="93"/>
      <c r="Q912" s="63" t="s">
        <v>289</v>
      </c>
      <c r="R912" s="96">
        <v>95323</v>
      </c>
      <c r="S912" s="63" t="s">
        <v>263</v>
      </c>
      <c r="T912" s="63"/>
      <c r="U912" s="95" t="str">
        <f t="shared" si="39"/>
        <v>Turlock</v>
      </c>
      <c r="V912" s="95"/>
      <c r="W912" s="95" t="str">
        <f t="shared" si="40"/>
        <v>PGE</v>
      </c>
    </row>
    <row r="913" spans="1:23" ht="15" x14ac:dyDescent="0.25">
      <c r="A913" s="63">
        <v>95648</v>
      </c>
      <c r="B913" s="161" t="s">
        <v>268</v>
      </c>
      <c r="D913" s="159"/>
      <c r="E913" s="159"/>
      <c r="F913" s="63">
        <v>96114</v>
      </c>
      <c r="G913" s="63" t="s">
        <v>253</v>
      </c>
      <c r="H913" s="161"/>
      <c r="I913" s="159"/>
      <c r="N913" s="159"/>
      <c r="O913" s="93"/>
      <c r="Q913" s="63" t="s">
        <v>289</v>
      </c>
      <c r="R913" s="96">
        <v>95386</v>
      </c>
      <c r="S913" s="63" t="s">
        <v>263</v>
      </c>
      <c r="T913" s="63"/>
      <c r="U913" s="95" t="str">
        <f t="shared" si="39"/>
        <v>Turlock</v>
      </c>
      <c r="V913" s="95"/>
      <c r="W913" s="95" t="str">
        <f t="shared" si="40"/>
        <v>PGE</v>
      </c>
    </row>
    <row r="914" spans="1:23" ht="15" x14ac:dyDescent="0.25">
      <c r="A914" s="63">
        <v>94497</v>
      </c>
      <c r="B914" s="161" t="s">
        <v>268</v>
      </c>
      <c r="D914" s="159"/>
      <c r="E914" s="159"/>
      <c r="F914" s="63">
        <v>96115</v>
      </c>
      <c r="G914" s="63" t="s">
        <v>261</v>
      </c>
      <c r="H914" s="161"/>
      <c r="I914" s="159"/>
      <c r="N914" s="159"/>
      <c r="O914" s="93"/>
      <c r="Q914" s="63" t="s">
        <v>289</v>
      </c>
      <c r="R914" s="96">
        <v>95381</v>
      </c>
      <c r="S914" s="63" t="s">
        <v>263</v>
      </c>
      <c r="T914" s="63"/>
      <c r="U914" s="95" t="str">
        <f t="shared" si="39"/>
        <v>Turlock</v>
      </c>
      <c r="V914" s="95"/>
      <c r="W914" s="95" t="str">
        <f t="shared" si="40"/>
        <v>PGE</v>
      </c>
    </row>
    <row r="915" spans="1:23" ht="15" x14ac:dyDescent="0.25">
      <c r="A915" s="63">
        <v>93390</v>
      </c>
      <c r="B915" s="161" t="s">
        <v>268</v>
      </c>
      <c r="D915" s="159"/>
      <c r="E915" s="159"/>
      <c r="F915" s="63">
        <v>96116</v>
      </c>
      <c r="G915" s="63" t="s">
        <v>261</v>
      </c>
      <c r="H915" s="161"/>
      <c r="I915" s="159"/>
      <c r="N915" s="159"/>
      <c r="O915" s="93"/>
      <c r="Q915" s="63" t="s">
        <v>289</v>
      </c>
      <c r="R915" s="96">
        <v>95374</v>
      </c>
      <c r="S915" s="63" t="s">
        <v>263</v>
      </c>
      <c r="T915" s="63"/>
      <c r="U915" s="95" t="str">
        <f t="shared" si="39"/>
        <v>Turlock</v>
      </c>
      <c r="V915" s="95"/>
      <c r="W915" s="95" t="str">
        <f t="shared" si="40"/>
        <v>PGE</v>
      </c>
    </row>
    <row r="916" spans="1:23" ht="15" x14ac:dyDescent="0.25">
      <c r="A916" s="63">
        <v>95252</v>
      </c>
      <c r="B916" s="161" t="s">
        <v>268</v>
      </c>
      <c r="D916" s="159"/>
      <c r="E916" s="159"/>
      <c r="F916" s="63">
        <v>96117</v>
      </c>
      <c r="G916" s="63" t="s">
        <v>245</v>
      </c>
      <c r="H916" s="161"/>
      <c r="I916" s="159"/>
      <c r="N916" s="159"/>
      <c r="O916" s="93"/>
      <c r="Q916" s="63" t="s">
        <v>289</v>
      </c>
      <c r="R916" s="96">
        <v>95328</v>
      </c>
      <c r="S916" s="63" t="s">
        <v>263</v>
      </c>
      <c r="T916" s="63"/>
      <c r="U916" s="95" t="str">
        <f t="shared" si="39"/>
        <v>Turlock</v>
      </c>
      <c r="V916" s="95"/>
      <c r="W916" s="95" t="str">
        <f t="shared" si="40"/>
        <v>PGE</v>
      </c>
    </row>
    <row r="917" spans="1:23" ht="15" x14ac:dyDescent="0.25">
      <c r="A917" s="63">
        <v>95253</v>
      </c>
      <c r="B917" s="161" t="s">
        <v>268</v>
      </c>
      <c r="D917" s="159"/>
      <c r="E917" s="159"/>
      <c r="F917" s="63">
        <v>96117</v>
      </c>
      <c r="G917" s="63" t="s">
        <v>253</v>
      </c>
      <c r="H917" s="161"/>
      <c r="I917" s="159"/>
      <c r="N917" s="159"/>
      <c r="O917" s="93"/>
      <c r="Q917" s="63" t="s">
        <v>289</v>
      </c>
      <c r="R917" s="96">
        <v>95329</v>
      </c>
      <c r="S917" s="63" t="s">
        <v>263</v>
      </c>
      <c r="T917" s="63"/>
      <c r="U917" s="95" t="str">
        <f t="shared" si="39"/>
        <v>Turlock</v>
      </c>
      <c r="V917" s="95"/>
      <c r="W917" s="95" t="str">
        <f t="shared" si="40"/>
        <v>PGE</v>
      </c>
    </row>
    <row r="918" spans="1:23" ht="15" x14ac:dyDescent="0.25">
      <c r="A918" s="63">
        <v>95251</v>
      </c>
      <c r="B918" s="161" t="s">
        <v>268</v>
      </c>
      <c r="D918" s="159"/>
      <c r="E918" s="159"/>
      <c r="F918" s="63">
        <v>96118</v>
      </c>
      <c r="G918" s="63" t="s">
        <v>253</v>
      </c>
      <c r="H918" s="161"/>
      <c r="I918" s="159"/>
      <c r="N918" s="159"/>
      <c r="O918" s="93"/>
      <c r="Q918" s="63" t="s">
        <v>289</v>
      </c>
      <c r="R918" s="96">
        <v>95324</v>
      </c>
      <c r="S918" s="63" t="s">
        <v>263</v>
      </c>
      <c r="T918" s="63"/>
      <c r="U918" s="95" t="str">
        <f t="shared" si="39"/>
        <v>Turlock</v>
      </c>
      <c r="V918" s="95"/>
      <c r="W918" s="95" t="str">
        <f t="shared" si="40"/>
        <v>PGE</v>
      </c>
    </row>
    <row r="919" spans="1:23" ht="15" x14ac:dyDescent="0.25">
      <c r="A919" s="63">
        <v>95257</v>
      </c>
      <c r="B919" s="161" t="s">
        <v>268</v>
      </c>
      <c r="D919" s="159"/>
      <c r="E919" s="159"/>
      <c r="F919" s="63">
        <v>96119</v>
      </c>
      <c r="G919" s="63" t="s">
        <v>261</v>
      </c>
      <c r="H919" s="161"/>
      <c r="I919" s="159"/>
      <c r="N919" s="159"/>
      <c r="O919" s="93"/>
      <c r="Q919" s="63" t="s">
        <v>289</v>
      </c>
      <c r="R919" s="96">
        <v>95358</v>
      </c>
      <c r="S919" s="63" t="s">
        <v>263</v>
      </c>
      <c r="T919" s="63"/>
      <c r="U919" s="95" t="str">
        <f t="shared" si="39"/>
        <v>Turlock</v>
      </c>
      <c r="V919" s="95"/>
      <c r="W919" s="95" t="str">
        <f t="shared" si="40"/>
        <v>PGE</v>
      </c>
    </row>
    <row r="920" spans="1:23" ht="15" x14ac:dyDescent="0.25">
      <c r="A920" s="63">
        <v>95254</v>
      </c>
      <c r="B920" s="161" t="s">
        <v>268</v>
      </c>
      <c r="D920" s="159"/>
      <c r="E920" s="159"/>
      <c r="F920" s="63">
        <v>96121</v>
      </c>
      <c r="G920" s="63" t="s">
        <v>245</v>
      </c>
      <c r="H920" s="161"/>
      <c r="I920" s="159"/>
      <c r="N920" s="159"/>
      <c r="O920" s="93"/>
      <c r="Q920" s="63" t="s">
        <v>289</v>
      </c>
      <c r="R920" s="96">
        <v>95351</v>
      </c>
      <c r="S920" s="63" t="s">
        <v>263</v>
      </c>
      <c r="T920" s="63"/>
      <c r="U920" s="95" t="str">
        <f t="shared" si="39"/>
        <v>Turlock</v>
      </c>
      <c r="V920" s="95"/>
      <c r="W920" s="95" t="str">
        <f t="shared" si="40"/>
        <v>PGE</v>
      </c>
    </row>
    <row r="921" spans="1:23" ht="15" x14ac:dyDescent="0.25">
      <c r="A921" s="63">
        <v>95255</v>
      </c>
      <c r="B921" s="161" t="s">
        <v>268</v>
      </c>
      <c r="D921" s="159"/>
      <c r="E921" s="159"/>
      <c r="F921" s="63">
        <v>96121</v>
      </c>
      <c r="G921" s="63" t="s">
        <v>253</v>
      </c>
      <c r="H921" s="161"/>
      <c r="I921" s="159"/>
      <c r="N921" s="159"/>
      <c r="O921" s="93"/>
      <c r="Q921" s="63" t="s">
        <v>289</v>
      </c>
      <c r="R921" s="96">
        <v>95380</v>
      </c>
      <c r="S921" s="63" t="s">
        <v>263</v>
      </c>
      <c r="T921" s="63"/>
      <c r="U921" s="95" t="str">
        <f t="shared" si="39"/>
        <v>Turlock</v>
      </c>
      <c r="V921" s="95"/>
      <c r="W921" s="95" t="str">
        <f t="shared" si="40"/>
        <v>PGE</v>
      </c>
    </row>
    <row r="922" spans="1:23" ht="15" x14ac:dyDescent="0.25">
      <c r="A922" s="63">
        <v>95258</v>
      </c>
      <c r="B922" s="161" t="s">
        <v>268</v>
      </c>
      <c r="D922" s="159"/>
      <c r="E922" s="159"/>
      <c r="F922" s="63">
        <v>96122</v>
      </c>
      <c r="G922" s="63" t="s">
        <v>253</v>
      </c>
      <c r="H922" s="161"/>
      <c r="I922" s="159"/>
      <c r="N922" s="159"/>
      <c r="O922" s="93"/>
      <c r="Q922" s="63" t="s">
        <v>289</v>
      </c>
      <c r="R922" s="96">
        <v>95382</v>
      </c>
      <c r="S922" s="63" t="s">
        <v>263</v>
      </c>
      <c r="T922" s="63"/>
      <c r="U922" s="95" t="str">
        <f t="shared" si="39"/>
        <v>Turlock</v>
      </c>
      <c r="V922" s="95"/>
      <c r="W922" s="95" t="str">
        <f t="shared" si="40"/>
        <v>PGE</v>
      </c>
    </row>
    <row r="923" spans="1:23" ht="15" x14ac:dyDescent="0.25">
      <c r="A923" s="63">
        <v>93844</v>
      </c>
      <c r="B923" s="161" t="s">
        <v>268</v>
      </c>
      <c r="D923" s="159"/>
      <c r="E923" s="159"/>
      <c r="F923" s="63">
        <v>96123</v>
      </c>
      <c r="G923" s="63" t="s">
        <v>245</v>
      </c>
      <c r="H923" s="161"/>
      <c r="I923" s="159"/>
      <c r="N923" s="159"/>
      <c r="O923" s="93"/>
      <c r="Q923" s="63" t="s">
        <v>289</v>
      </c>
      <c r="R923" s="96">
        <v>95307</v>
      </c>
      <c r="S923" s="63" t="s">
        <v>263</v>
      </c>
      <c r="T923" s="63"/>
      <c r="U923" s="95" t="str">
        <f t="shared" si="39"/>
        <v>Turlock</v>
      </c>
      <c r="V923" s="95"/>
      <c r="W923" s="95" t="str">
        <f t="shared" si="40"/>
        <v>PGE</v>
      </c>
    </row>
    <row r="924" spans="1:23" ht="15" x14ac:dyDescent="0.25">
      <c r="A924" s="63">
        <v>93456</v>
      </c>
      <c r="B924" s="161" t="s">
        <v>268</v>
      </c>
      <c r="D924" s="159"/>
      <c r="E924" s="159"/>
      <c r="F924" s="63">
        <v>96123</v>
      </c>
      <c r="G924" s="63" t="s">
        <v>261</v>
      </c>
      <c r="H924" s="161"/>
      <c r="I924" s="159"/>
      <c r="N924" s="159"/>
      <c r="O924" s="93"/>
      <c r="Q924" s="63" t="s">
        <v>289</v>
      </c>
      <c r="R924" s="96">
        <v>95303</v>
      </c>
      <c r="S924" s="63" t="s">
        <v>263</v>
      </c>
      <c r="T924" s="63"/>
      <c r="U924" s="95" t="str">
        <f t="shared" si="39"/>
        <v>Turlock</v>
      </c>
      <c r="V924" s="95"/>
      <c r="W924" s="95" t="str">
        <f t="shared" si="40"/>
        <v>PGE</v>
      </c>
    </row>
    <row r="925" spans="1:23" ht="15" x14ac:dyDescent="0.25">
      <c r="A925" s="63">
        <v>93457</v>
      </c>
      <c r="B925" s="161" t="s">
        <v>268</v>
      </c>
      <c r="D925" s="159"/>
      <c r="E925" s="159"/>
      <c r="F925" s="63">
        <v>96124</v>
      </c>
      <c r="G925" s="63" t="s">
        <v>253</v>
      </c>
      <c r="H925" s="161"/>
      <c r="I925" s="159"/>
      <c r="N925" s="159"/>
      <c r="O925" s="93"/>
      <c r="Q925" s="63" t="s">
        <v>289</v>
      </c>
      <c r="R925" s="96">
        <v>95482</v>
      </c>
      <c r="S925" s="63" t="s">
        <v>264</v>
      </c>
      <c r="T925" s="63"/>
      <c r="U925" s="95" t="str">
        <f>IF(S925= "Los Angeles Department of Water and Power", "LADWP", IF(S925= "City of Glendale - (CA)", "Glendale", IF(S925="City and County of San Francisco", "San Francisco", IF(S925="City of Anaheim - (CA)", "Anaheim", IF(S925="City of Burbank Water and Power", "Burbank", IF(S925="City of Palo Alto - (CA)", "Palo Alto", IF(S925= "City of Pasadena - (CA)", "Pasadena", IF(S925="City of Redding - (CA)", "Redding", IF(S925="City of Riverside - (CA)", "Riverside", IF(S925="City of Roseville - (CA)", "Roseville", IF(S925="City of Vernon", "Vernon", IF(S925="Imperial Irrigation District", "Imperial", IF(S925="Modesto Irrigation District", "Modesto", IF(S925="Sacramento Municipal Utilities District", "SMUD", IF(S925= "Santa Clara - (CA)", "Santa Clara", IF(S925 = "Turlock Irrigation District", "Turlock",  "Other"))))))))))))))))</f>
        <v>Other</v>
      </c>
      <c r="V925" s="95"/>
      <c r="W925" s="95" t="str">
        <f t="shared" ref="W925" si="41">INDEX(J$4:L$29,MATCH(S925,J$4:J$29,0),2)</f>
        <v>PGE</v>
      </c>
    </row>
    <row r="926" spans="1:23" ht="15" x14ac:dyDescent="0.25">
      <c r="A926" s="63">
        <v>93454</v>
      </c>
      <c r="B926" s="161" t="s">
        <v>268</v>
      </c>
      <c r="D926" s="159"/>
      <c r="E926" s="159"/>
      <c r="F926" s="63">
        <v>96125</v>
      </c>
      <c r="G926" s="63" t="s">
        <v>253</v>
      </c>
      <c r="H926" s="161"/>
      <c r="I926" s="159"/>
      <c r="N926" s="159"/>
      <c r="O926" s="93"/>
      <c r="Q926" s="63" t="s">
        <v>289</v>
      </c>
      <c r="R926" s="96">
        <v>90255</v>
      </c>
      <c r="S926" s="63" t="s">
        <v>265</v>
      </c>
      <c r="T926" s="63"/>
      <c r="U926" s="95" t="str">
        <f t="shared" si="39"/>
        <v>Vernon</v>
      </c>
      <c r="V926" s="95"/>
      <c r="W926" s="95" t="str">
        <f t="shared" ref="W926:W931" si="42">IF(U926 = "Other", " ", INDEX(B$4:C$29, MATCH(U926, C$4:C$29,0), 1) )</f>
        <v>SCG</v>
      </c>
    </row>
    <row r="927" spans="1:23" ht="15" x14ac:dyDescent="0.25">
      <c r="A927" s="63">
        <v>93455</v>
      </c>
      <c r="B927" s="161" t="s">
        <v>268</v>
      </c>
      <c r="D927" s="159"/>
      <c r="E927" s="159"/>
      <c r="F927" s="63">
        <v>96126</v>
      </c>
      <c r="G927" s="63" t="s">
        <v>253</v>
      </c>
      <c r="H927" s="161"/>
      <c r="I927" s="159"/>
      <c r="N927" s="159"/>
      <c r="O927" s="93"/>
      <c r="Q927" s="63" t="s">
        <v>289</v>
      </c>
      <c r="R927" s="96">
        <v>90040</v>
      </c>
      <c r="S927" s="63" t="s">
        <v>265</v>
      </c>
      <c r="T927" s="63"/>
      <c r="U927" s="95" t="str">
        <f t="shared" si="39"/>
        <v>Vernon</v>
      </c>
      <c r="V927" s="95"/>
      <c r="W927" s="95" t="str">
        <f t="shared" si="42"/>
        <v>SCG</v>
      </c>
    </row>
    <row r="928" spans="1:23" ht="15" x14ac:dyDescent="0.25">
      <c r="A928" s="63">
        <v>93452</v>
      </c>
      <c r="B928" s="161" t="s">
        <v>268</v>
      </c>
      <c r="D928" s="159"/>
      <c r="E928" s="159"/>
      <c r="F928" s="63">
        <v>96127</v>
      </c>
      <c r="G928" s="63" t="s">
        <v>245</v>
      </c>
      <c r="H928" s="161"/>
      <c r="I928" s="159"/>
      <c r="N928" s="159"/>
      <c r="O928" s="93"/>
      <c r="Q928" s="63" t="s">
        <v>289</v>
      </c>
      <c r="R928" s="96">
        <v>90101</v>
      </c>
      <c r="S928" s="63" t="s">
        <v>265</v>
      </c>
      <c r="T928" s="63"/>
      <c r="U928" s="95" t="str">
        <f t="shared" si="39"/>
        <v>Vernon</v>
      </c>
      <c r="V928" s="95"/>
      <c r="W928" s="95" t="str">
        <f t="shared" si="42"/>
        <v>SCG</v>
      </c>
    </row>
    <row r="929" spans="1:23" ht="15" x14ac:dyDescent="0.25">
      <c r="A929" s="63">
        <v>93453</v>
      </c>
      <c r="B929" s="161" t="s">
        <v>268</v>
      </c>
      <c r="D929" s="159"/>
      <c r="E929" s="159"/>
      <c r="F929" s="63">
        <v>96128</v>
      </c>
      <c r="G929" s="63" t="s">
        <v>245</v>
      </c>
      <c r="H929" s="161"/>
      <c r="I929" s="159"/>
      <c r="N929" s="159"/>
      <c r="O929" s="93"/>
      <c r="Q929" s="63" t="s">
        <v>289</v>
      </c>
      <c r="R929" s="96">
        <v>90023</v>
      </c>
      <c r="S929" s="63" t="s">
        <v>265</v>
      </c>
      <c r="T929" s="63"/>
      <c r="U929" s="95" t="str">
        <f t="shared" si="39"/>
        <v>Vernon</v>
      </c>
      <c r="V929" s="95"/>
      <c r="W929" s="95" t="str">
        <f t="shared" si="42"/>
        <v>SCG</v>
      </c>
    </row>
    <row r="930" spans="1:23" ht="15" x14ac:dyDescent="0.25">
      <c r="A930" s="63">
        <v>93450</v>
      </c>
      <c r="B930" s="161" t="s">
        <v>268</v>
      </c>
      <c r="D930" s="159"/>
      <c r="E930" s="159"/>
      <c r="F930" s="63">
        <v>96128</v>
      </c>
      <c r="G930" s="63" t="s">
        <v>253</v>
      </c>
      <c r="H930" s="161"/>
      <c r="I930" s="159"/>
      <c r="N930" s="159"/>
      <c r="O930" s="93"/>
      <c r="Q930" s="63" t="s">
        <v>289</v>
      </c>
      <c r="R930" s="96">
        <v>90270</v>
      </c>
      <c r="S930" s="63" t="s">
        <v>265</v>
      </c>
      <c r="T930" s="63"/>
      <c r="U930" s="95" t="str">
        <f t="shared" si="39"/>
        <v>Vernon</v>
      </c>
      <c r="V930" s="95"/>
      <c r="W930" s="95" t="str">
        <f t="shared" si="42"/>
        <v>SCG</v>
      </c>
    </row>
    <row r="931" spans="1:23" ht="15" x14ac:dyDescent="0.25">
      <c r="A931" s="63">
        <v>93451</v>
      </c>
      <c r="B931" s="161" t="s">
        <v>268</v>
      </c>
      <c r="D931" s="159"/>
      <c r="E931" s="159"/>
      <c r="F931" s="63">
        <v>96129</v>
      </c>
      <c r="G931" s="63" t="s">
        <v>253</v>
      </c>
      <c r="H931" s="161"/>
      <c r="I931" s="159"/>
      <c r="N931" s="159"/>
      <c r="O931" s="93"/>
      <c r="Q931" s="63" t="s">
        <v>289</v>
      </c>
      <c r="R931" s="96">
        <v>90058</v>
      </c>
      <c r="S931" s="63" t="s">
        <v>265</v>
      </c>
      <c r="T931" s="63"/>
      <c r="U931" s="95" t="str">
        <f t="shared" si="39"/>
        <v>Vernon</v>
      </c>
      <c r="V931" s="95"/>
      <c r="W931" s="95" t="str">
        <f t="shared" si="42"/>
        <v>SCG</v>
      </c>
    </row>
    <row r="932" spans="1:23" ht="15" x14ac:dyDescent="0.25">
      <c r="A932" s="63">
        <v>93458</v>
      </c>
      <c r="B932" s="161" t="s">
        <v>268</v>
      </c>
      <c r="D932" s="159"/>
      <c r="E932" s="159"/>
      <c r="F932" s="63">
        <v>96130</v>
      </c>
      <c r="G932" s="63" t="s">
        <v>245</v>
      </c>
      <c r="H932" s="161"/>
      <c r="I932" s="159"/>
      <c r="N932" s="159"/>
      <c r="O932" s="93"/>
      <c r="Q932" s="63" t="s">
        <v>289</v>
      </c>
      <c r="R932" s="96">
        <v>93514</v>
      </c>
      <c r="S932" s="63" t="s">
        <v>266</v>
      </c>
      <c r="T932" s="63"/>
      <c r="U932" s="95" t="str">
        <f>IF(S932= "Los Angeles Department of Water and Power", "LADWP", IF(S932= "City of Glendale - (CA)", "Glendale", IF(S932="City and County of San Francisco", "San Francisco", IF(S932="City of Anaheim - (CA)", "Anaheim", IF(S932="City of Burbank Water and Power", "Burbank", IF(S932="City of Palo Alto - (CA)", "Palo Alto", IF(S932= "City of Pasadena - (CA)", "Pasadena", IF(S932="City of Redding - (CA)", "Redding", IF(S932="City of Riverside - (CA)", "Riverside", IF(S932="City of Roseville - (CA)", "Roseville", IF(S932="City of Vernon", "Vernon", IF(S932="Imperial Irrigation District", "Imperial", IF(S932="Modesto Irrigation District", "Modesto", IF(S932="Sacramento Municipal Utilities District", "SMUD", IF(S932= "Santa Clara - (CA)", "Santa Clara", IF(S932 = "Turlock Irrigation District", "Turlock",  "Other"))))))))))))))))</f>
        <v>Other</v>
      </c>
      <c r="V932" s="95"/>
      <c r="W932" s="95" t="str">
        <f t="shared" ref="W932:W949" si="43">INDEX(J$4:L$29,MATCH(S932,J$4:J$29,0),2)</f>
        <v>PGE</v>
      </c>
    </row>
    <row r="933" spans="1:23" ht="15" x14ac:dyDescent="0.25">
      <c r="A933" s="63">
        <v>95472</v>
      </c>
      <c r="B933" s="161" t="s">
        <v>268</v>
      </c>
      <c r="D933" s="159"/>
      <c r="E933" s="159"/>
      <c r="F933" s="63">
        <v>96130</v>
      </c>
      <c r="G933" s="63" t="s">
        <v>253</v>
      </c>
      <c r="H933" s="161"/>
      <c r="I933" s="159"/>
      <c r="N933" s="159"/>
      <c r="O933" s="93"/>
      <c r="Q933" s="63" t="s">
        <v>289</v>
      </c>
      <c r="R933" s="96">
        <v>93513</v>
      </c>
      <c r="S933" s="63" t="s">
        <v>266</v>
      </c>
      <c r="T933" s="63"/>
      <c r="U933" s="95" t="str">
        <f t="shared" si="39"/>
        <v>Other</v>
      </c>
      <c r="V933" s="95"/>
      <c r="W933" s="95" t="str">
        <f t="shared" si="43"/>
        <v>PGE</v>
      </c>
    </row>
    <row r="934" spans="1:23" ht="15" x14ac:dyDescent="0.25">
      <c r="A934" s="63">
        <v>95473</v>
      </c>
      <c r="B934" s="161" t="s">
        <v>268</v>
      </c>
      <c r="D934" s="159"/>
      <c r="E934" s="159"/>
      <c r="F934" s="63">
        <v>96130</v>
      </c>
      <c r="G934" s="63" t="s">
        <v>261</v>
      </c>
      <c r="H934" s="161"/>
      <c r="I934" s="159"/>
      <c r="N934" s="159"/>
      <c r="O934" s="93"/>
      <c r="Q934" s="63" t="s">
        <v>289</v>
      </c>
      <c r="R934" s="96">
        <v>93512</v>
      </c>
      <c r="S934" s="63" t="s">
        <v>266</v>
      </c>
      <c r="T934" s="63"/>
      <c r="U934" s="95" t="str">
        <f t="shared" si="39"/>
        <v>Other</v>
      </c>
      <c r="V934" s="95"/>
      <c r="W934" s="95" t="str">
        <f t="shared" si="43"/>
        <v>PGE</v>
      </c>
    </row>
    <row r="935" spans="1:23" ht="15" x14ac:dyDescent="0.25">
      <c r="A935" s="63">
        <v>95470</v>
      </c>
      <c r="B935" s="161" t="s">
        <v>268</v>
      </c>
      <c r="D935" s="159"/>
      <c r="E935" s="159"/>
      <c r="F935" s="63">
        <v>96132</v>
      </c>
      <c r="G935" s="63" t="s">
        <v>261</v>
      </c>
      <c r="H935" s="161"/>
      <c r="I935" s="159"/>
      <c r="N935" s="159"/>
      <c r="O935" s="93"/>
      <c r="Q935" s="63" t="s">
        <v>289</v>
      </c>
      <c r="R935" s="96">
        <v>92389</v>
      </c>
      <c r="S935" s="63" t="s">
        <v>266</v>
      </c>
      <c r="T935" s="63"/>
      <c r="U935" s="95" t="str">
        <f t="shared" si="39"/>
        <v>Other</v>
      </c>
      <c r="V935" s="95"/>
      <c r="W935" s="95" t="str">
        <f t="shared" si="43"/>
        <v>PGE</v>
      </c>
    </row>
    <row r="936" spans="1:23" ht="15" x14ac:dyDescent="0.25">
      <c r="A936" s="63">
        <v>95471</v>
      </c>
      <c r="B936" s="161" t="s">
        <v>268</v>
      </c>
      <c r="D936" s="159"/>
      <c r="E936" s="159"/>
      <c r="F936" s="63">
        <v>96134</v>
      </c>
      <c r="G936" s="63" t="s">
        <v>261</v>
      </c>
      <c r="H936" s="161"/>
      <c r="I936" s="159"/>
      <c r="N936" s="159"/>
      <c r="O936" s="93"/>
      <c r="Q936" s="63" t="s">
        <v>289</v>
      </c>
      <c r="R936" s="96">
        <v>92384</v>
      </c>
      <c r="S936" s="63" t="s">
        <v>266</v>
      </c>
      <c r="T936" s="63"/>
      <c r="U936" s="95" t="str">
        <f t="shared" si="39"/>
        <v>Other</v>
      </c>
      <c r="V936" s="95"/>
      <c r="W936" s="95" t="str">
        <f t="shared" si="43"/>
        <v>PGE</v>
      </c>
    </row>
    <row r="937" spans="1:23" ht="15" x14ac:dyDescent="0.25">
      <c r="A937" s="63">
        <v>95476</v>
      </c>
      <c r="B937" s="161" t="s">
        <v>268</v>
      </c>
      <c r="D937" s="159"/>
      <c r="E937" s="159"/>
      <c r="F937" s="63">
        <v>96135</v>
      </c>
      <c r="G937" s="63" t="s">
        <v>253</v>
      </c>
      <c r="H937" s="161"/>
      <c r="I937" s="159"/>
      <c r="N937" s="159"/>
      <c r="O937" s="93"/>
      <c r="Q937" s="63" t="s">
        <v>289</v>
      </c>
      <c r="R937" s="96">
        <v>93545</v>
      </c>
      <c r="S937" s="63" t="s">
        <v>266</v>
      </c>
      <c r="T937" s="63"/>
      <c r="U937" s="95" t="str">
        <f t="shared" si="39"/>
        <v>Other</v>
      </c>
      <c r="V937" s="95"/>
      <c r="W937" s="95" t="str">
        <f t="shared" si="43"/>
        <v>PGE</v>
      </c>
    </row>
    <row r="938" spans="1:23" ht="15" x14ac:dyDescent="0.25">
      <c r="A938" s="63">
        <v>94404</v>
      </c>
      <c r="B938" s="161" t="s">
        <v>268</v>
      </c>
      <c r="D938" s="159"/>
      <c r="E938" s="159"/>
      <c r="F938" s="63">
        <v>96136</v>
      </c>
      <c r="G938" s="63" t="s">
        <v>245</v>
      </c>
      <c r="H938" s="161"/>
      <c r="I938" s="159"/>
      <c r="N938" s="159"/>
      <c r="O938" s="93"/>
      <c r="Q938" s="63" t="s">
        <v>289</v>
      </c>
      <c r="R938" s="96">
        <v>92328</v>
      </c>
      <c r="S938" s="63" t="s">
        <v>266</v>
      </c>
      <c r="T938" s="63"/>
      <c r="U938" s="95" t="str">
        <f t="shared" si="39"/>
        <v>Other</v>
      </c>
      <c r="V938" s="95"/>
      <c r="W938" s="95" t="str">
        <f t="shared" si="43"/>
        <v>PGE</v>
      </c>
    </row>
    <row r="939" spans="1:23" ht="15" x14ac:dyDescent="0.25">
      <c r="A939" s="63">
        <v>94401</v>
      </c>
      <c r="B939" s="161" t="s">
        <v>268</v>
      </c>
      <c r="D939" s="159"/>
      <c r="E939" s="159"/>
      <c r="F939" s="63">
        <v>96136</v>
      </c>
      <c r="G939" s="63" t="s">
        <v>253</v>
      </c>
      <c r="H939" s="161"/>
      <c r="I939" s="159"/>
      <c r="N939" s="159"/>
      <c r="O939" s="93"/>
      <c r="Q939" s="63" t="s">
        <v>289</v>
      </c>
      <c r="R939" s="96">
        <v>93526</v>
      </c>
      <c r="S939" s="63" t="s">
        <v>266</v>
      </c>
      <c r="T939" s="63"/>
      <c r="U939" s="95" t="str">
        <f t="shared" si="39"/>
        <v>Other</v>
      </c>
      <c r="V939" s="95"/>
      <c r="W939" s="95" t="str">
        <f t="shared" si="43"/>
        <v>PGE</v>
      </c>
    </row>
    <row r="940" spans="1:23" ht="15" x14ac:dyDescent="0.25">
      <c r="A940" s="63">
        <v>94402</v>
      </c>
      <c r="B940" s="161" t="s">
        <v>268</v>
      </c>
      <c r="D940" s="159"/>
      <c r="E940" s="159"/>
      <c r="F940" s="63">
        <v>96137</v>
      </c>
      <c r="G940" s="63" t="s">
        <v>245</v>
      </c>
      <c r="H940" s="161"/>
      <c r="I940" s="159"/>
      <c r="N940" s="159"/>
      <c r="O940" s="93"/>
      <c r="Q940" s="63" t="s">
        <v>289</v>
      </c>
      <c r="R940" s="96">
        <v>92571</v>
      </c>
      <c r="S940" s="63" t="s">
        <v>267</v>
      </c>
      <c r="T940" s="63"/>
      <c r="U940" s="95" t="str">
        <f t="shared" si="39"/>
        <v>Other</v>
      </c>
      <c r="V940" s="95"/>
      <c r="W940" s="95" t="str">
        <f t="shared" si="43"/>
        <v>SCG</v>
      </c>
    </row>
    <row r="941" spans="1:23" ht="15" x14ac:dyDescent="0.25">
      <c r="A941" s="63">
        <v>94403</v>
      </c>
      <c r="B941" s="161" t="s">
        <v>268</v>
      </c>
      <c r="D941" s="159"/>
      <c r="E941" s="159"/>
      <c r="F941" s="63">
        <v>96160</v>
      </c>
      <c r="G941" s="63" t="s">
        <v>262</v>
      </c>
      <c r="H941" s="161"/>
      <c r="I941" s="159"/>
      <c r="N941" s="159"/>
      <c r="O941" s="93"/>
      <c r="Q941" s="63" t="s">
        <v>289</v>
      </c>
      <c r="R941" s="96">
        <v>92552</v>
      </c>
      <c r="S941" s="63" t="s">
        <v>267</v>
      </c>
      <c r="T941" s="63"/>
      <c r="U941" s="95" t="str">
        <f t="shared" si="39"/>
        <v>Other</v>
      </c>
      <c r="V941" s="95"/>
      <c r="W941" s="95" t="str">
        <f t="shared" si="43"/>
        <v>SCG</v>
      </c>
    </row>
    <row r="942" spans="1:23" ht="15" x14ac:dyDescent="0.25">
      <c r="A942" s="63">
        <v>94557</v>
      </c>
      <c r="B942" s="161" t="s">
        <v>268</v>
      </c>
      <c r="D942" s="159"/>
      <c r="E942" s="159"/>
      <c r="F942" s="63">
        <v>96161</v>
      </c>
      <c r="G942" s="63" t="s">
        <v>262</v>
      </c>
      <c r="H942" s="161"/>
      <c r="I942" s="159"/>
      <c r="N942" s="159"/>
      <c r="O942" s="93"/>
      <c r="Q942" s="63" t="s">
        <v>289</v>
      </c>
      <c r="R942" s="96">
        <v>92553</v>
      </c>
      <c r="S942" s="63" t="s">
        <v>267</v>
      </c>
      <c r="T942" s="63"/>
      <c r="U942" s="95" t="str">
        <f t="shared" si="39"/>
        <v>Other</v>
      </c>
      <c r="V942" s="95"/>
      <c r="W942" s="95" t="str">
        <f t="shared" si="43"/>
        <v>SCG</v>
      </c>
    </row>
    <row r="943" spans="1:23" ht="15" x14ac:dyDescent="0.25">
      <c r="A943" s="63">
        <v>93750</v>
      </c>
      <c r="B943" s="161" t="s">
        <v>268</v>
      </c>
      <c r="D943" s="159"/>
      <c r="E943" s="159"/>
      <c r="F943" s="63">
        <v>97635</v>
      </c>
      <c r="G943" s="63" t="s">
        <v>261</v>
      </c>
      <c r="H943" s="161"/>
      <c r="I943" s="159"/>
      <c r="N943" s="159"/>
      <c r="O943" s="93"/>
      <c r="Q943" s="63" t="s">
        <v>289</v>
      </c>
      <c r="R943" s="96">
        <v>92554</v>
      </c>
      <c r="S943" s="63" t="s">
        <v>267</v>
      </c>
      <c r="T943" s="63"/>
      <c r="U943" s="95" t="str">
        <f t="shared" si="39"/>
        <v>Other</v>
      </c>
      <c r="V943" s="95"/>
      <c r="W943" s="95" t="str">
        <f t="shared" si="43"/>
        <v>SCG</v>
      </c>
    </row>
    <row r="944" spans="1:23" ht="15" x14ac:dyDescent="0.25">
      <c r="A944" s="63">
        <v>94558</v>
      </c>
      <c r="B944" s="161" t="s">
        <v>268</v>
      </c>
      <c r="D944" s="159"/>
      <c r="E944" s="159"/>
      <c r="F944" s="159"/>
      <c r="G944" s="159"/>
      <c r="H944" s="159"/>
      <c r="I944" s="159"/>
      <c r="O944" s="93"/>
      <c r="Q944" s="63" t="s">
        <v>289</v>
      </c>
      <c r="R944" s="96">
        <v>92555</v>
      </c>
      <c r="S944" s="63" t="s">
        <v>267</v>
      </c>
      <c r="T944" s="63"/>
      <c r="U944" s="95" t="str">
        <f t="shared" si="39"/>
        <v>Other</v>
      </c>
      <c r="V944" s="95"/>
      <c r="W944" s="95" t="str">
        <f t="shared" si="43"/>
        <v>SCG</v>
      </c>
    </row>
    <row r="945" spans="1:23" ht="15" x14ac:dyDescent="0.25">
      <c r="A945" s="63">
        <v>93291</v>
      </c>
      <c r="B945" s="161" t="s">
        <v>268</v>
      </c>
      <c r="D945" s="159"/>
      <c r="E945" s="159"/>
      <c r="F945" s="159"/>
      <c r="G945" s="159"/>
      <c r="H945" s="159"/>
      <c r="I945" s="159"/>
      <c r="O945" s="93"/>
      <c r="Q945" s="63" t="s">
        <v>289</v>
      </c>
      <c r="R945" s="96">
        <v>92556</v>
      </c>
      <c r="S945" s="63" t="s">
        <v>267</v>
      </c>
      <c r="T945" s="63"/>
      <c r="U945" s="95" t="str">
        <f t="shared" si="39"/>
        <v>Other</v>
      </c>
      <c r="V945" s="95"/>
      <c r="W945" s="95" t="str">
        <f t="shared" si="43"/>
        <v>SCG</v>
      </c>
    </row>
    <row r="946" spans="1:23" ht="15" x14ac:dyDescent="0.25">
      <c r="A946" s="63">
        <v>93292</v>
      </c>
      <c r="B946" s="161" t="s">
        <v>268</v>
      </c>
      <c r="D946" s="159"/>
      <c r="E946" s="159"/>
      <c r="F946" s="159"/>
      <c r="G946" s="159"/>
      <c r="H946" s="159"/>
      <c r="I946" s="159"/>
      <c r="O946" s="93"/>
      <c r="Q946" s="63" t="s">
        <v>289</v>
      </c>
      <c r="R946" s="96">
        <v>92557</v>
      </c>
      <c r="S946" s="63" t="s">
        <v>267</v>
      </c>
      <c r="T946" s="63"/>
      <c r="U946" s="95" t="str">
        <f t="shared" si="39"/>
        <v>Other</v>
      </c>
      <c r="V946" s="95"/>
      <c r="W946" s="95" t="str">
        <f t="shared" si="43"/>
        <v>SCG</v>
      </c>
    </row>
    <row r="947" spans="1:23" ht="15" x14ac:dyDescent="0.25">
      <c r="A947" s="63">
        <v>96118</v>
      </c>
      <c r="B947" s="161" t="s">
        <v>268</v>
      </c>
      <c r="D947" s="159"/>
      <c r="E947" s="159"/>
      <c r="F947" s="159"/>
      <c r="G947" s="159"/>
      <c r="H947" s="159"/>
      <c r="I947" s="159"/>
      <c r="O947" s="93"/>
      <c r="Q947" s="63" t="s">
        <v>289</v>
      </c>
      <c r="R947" s="96">
        <v>92324</v>
      </c>
      <c r="S947" s="63" t="s">
        <v>267</v>
      </c>
      <c r="T947" s="63"/>
      <c r="U947" s="95" t="str">
        <f t="shared" si="39"/>
        <v>Other</v>
      </c>
      <c r="V947" s="95"/>
      <c r="W947" s="95" t="str">
        <f t="shared" si="43"/>
        <v>SCG</v>
      </c>
    </row>
    <row r="948" spans="1:23" ht="15" x14ac:dyDescent="0.25">
      <c r="A948" s="63">
        <v>96119</v>
      </c>
      <c r="B948" s="161" t="s">
        <v>268</v>
      </c>
      <c r="D948" s="159"/>
      <c r="E948" s="159"/>
      <c r="F948" s="159"/>
      <c r="G948" s="159"/>
      <c r="H948" s="159"/>
      <c r="I948" s="159"/>
      <c r="O948" s="93"/>
      <c r="Q948" s="63" t="s">
        <v>289</v>
      </c>
      <c r="R948" s="96">
        <v>92551</v>
      </c>
      <c r="S948" s="63" t="s">
        <v>267</v>
      </c>
      <c r="T948" s="63"/>
      <c r="U948" s="95" t="str">
        <f t="shared" si="39"/>
        <v>Other</v>
      </c>
      <c r="V948" s="95"/>
      <c r="W948" s="95" t="str">
        <f t="shared" si="43"/>
        <v>SCG</v>
      </c>
    </row>
    <row r="949" spans="1:23" ht="15" x14ac:dyDescent="0.25">
      <c r="A949" s="63">
        <v>96114</v>
      </c>
      <c r="B949" s="161" t="s">
        <v>268</v>
      </c>
      <c r="D949" s="159"/>
      <c r="E949" s="159"/>
      <c r="F949" s="159"/>
      <c r="G949" s="159"/>
      <c r="H949" s="159"/>
      <c r="I949" s="159"/>
      <c r="O949" s="93"/>
      <c r="Q949" s="63" t="s">
        <v>289</v>
      </c>
      <c r="R949" s="96">
        <v>92518</v>
      </c>
      <c r="S949" s="63" t="s">
        <v>267</v>
      </c>
      <c r="T949" s="63"/>
      <c r="U949" s="95" t="str">
        <f t="shared" si="39"/>
        <v>Other</v>
      </c>
      <c r="V949" s="95"/>
      <c r="W949" s="95" t="str">
        <f t="shared" si="43"/>
        <v>SCG</v>
      </c>
    </row>
    <row r="950" spans="1:23" ht="15" x14ac:dyDescent="0.25">
      <c r="A950" s="63">
        <v>95205</v>
      </c>
      <c r="B950" s="161" t="s">
        <v>268</v>
      </c>
      <c r="D950" s="159"/>
      <c r="E950" s="159"/>
      <c r="F950" s="159"/>
      <c r="G950" s="159"/>
      <c r="H950" s="159"/>
      <c r="I950" s="159"/>
      <c r="O950" s="93"/>
      <c r="Q950" s="63" t="s">
        <v>278</v>
      </c>
      <c r="R950" s="96">
        <v>94080</v>
      </c>
      <c r="S950" s="63" t="s">
        <v>268</v>
      </c>
      <c r="T950" s="63"/>
      <c r="U950" s="95" t="str">
        <f>IF(S950="Pacific Gas &amp; Electric Co", "PGE", IF(S950="Southern California Edison Co", "SCE", IF(S950= "San Diego Gas &amp; Electric Co", "SDGE", IF(S950="Southern California Gas", "SCG", "Other"))))</f>
        <v>PGE</v>
      </c>
      <c r="V950" s="95"/>
      <c r="W950" s="95" t="str">
        <f t="shared" ref="W950:W1013" si="44">IF(U950 = "Other", " ", INDEX(B$4:C$29, MATCH(U950, C$4:C$29,0), 1) )</f>
        <v>PGE</v>
      </c>
    </row>
    <row r="951" spans="1:23" ht="15" x14ac:dyDescent="0.25">
      <c r="A951" s="63">
        <v>95206</v>
      </c>
      <c r="B951" s="161" t="s">
        <v>268</v>
      </c>
      <c r="D951" s="159"/>
      <c r="E951" s="159"/>
      <c r="F951" s="159"/>
      <c r="G951" s="159"/>
      <c r="H951" s="159"/>
      <c r="I951" s="159"/>
      <c r="O951" s="93"/>
      <c r="Q951" s="63" t="s">
        <v>278</v>
      </c>
      <c r="R951" s="96">
        <v>95799</v>
      </c>
      <c r="S951" s="63" t="s">
        <v>268</v>
      </c>
      <c r="T951" s="63"/>
      <c r="U951" s="95" t="str">
        <f t="shared" ref="U951:U1014" si="45">IF(S951="Pacific Gas &amp; Electric Co", "PGE", IF(S951="Southern California Edison Co", "SCE", IF(S951= "San Diego Gas &amp; Electric Co", "SDGE", IF(S951="Southern California Gas", "SCG", "Other"))))</f>
        <v>PGE</v>
      </c>
      <c r="V951" s="95"/>
      <c r="W951" s="95" t="str">
        <f t="shared" si="44"/>
        <v>PGE</v>
      </c>
    </row>
    <row r="952" spans="1:23" ht="15" x14ac:dyDescent="0.25">
      <c r="A952" s="63">
        <v>95201</v>
      </c>
      <c r="B952" s="161" t="s">
        <v>268</v>
      </c>
      <c r="D952" s="159"/>
      <c r="E952" s="159"/>
      <c r="F952" s="159"/>
      <c r="G952" s="159"/>
      <c r="H952" s="159"/>
      <c r="I952" s="159"/>
      <c r="O952" s="93"/>
      <c r="Q952" s="63" t="s">
        <v>278</v>
      </c>
      <c r="R952" s="96">
        <v>94541</v>
      </c>
      <c r="S952" s="63" t="s">
        <v>268</v>
      </c>
      <c r="T952" s="63"/>
      <c r="U952" s="95" t="str">
        <f t="shared" si="45"/>
        <v>PGE</v>
      </c>
      <c r="V952" s="95"/>
      <c r="W952" s="95" t="str">
        <f t="shared" si="44"/>
        <v>PGE</v>
      </c>
    </row>
    <row r="953" spans="1:23" ht="15" x14ac:dyDescent="0.25">
      <c r="A953" s="63">
        <v>95203</v>
      </c>
      <c r="B953" s="161" t="s">
        <v>268</v>
      </c>
      <c r="D953" s="159"/>
      <c r="E953" s="159"/>
      <c r="F953" s="159"/>
      <c r="G953" s="159"/>
      <c r="H953" s="159"/>
      <c r="I953" s="159"/>
      <c r="O953" s="93"/>
      <c r="Q953" s="63" t="s">
        <v>278</v>
      </c>
      <c r="R953" s="96">
        <v>94540</v>
      </c>
      <c r="S953" s="63" t="s">
        <v>268</v>
      </c>
      <c r="T953" s="63"/>
      <c r="U953" s="95" t="str">
        <f t="shared" si="45"/>
        <v>PGE</v>
      </c>
      <c r="V953" s="95"/>
      <c r="W953" s="95" t="str">
        <f t="shared" si="44"/>
        <v>PGE</v>
      </c>
    </row>
    <row r="954" spans="1:23" ht="15" x14ac:dyDescent="0.25">
      <c r="A954" s="63">
        <v>95202</v>
      </c>
      <c r="B954" s="161" t="s">
        <v>268</v>
      </c>
      <c r="D954" s="159"/>
      <c r="E954" s="159"/>
      <c r="F954" s="159"/>
      <c r="G954" s="159"/>
      <c r="H954" s="159"/>
      <c r="I954" s="159"/>
      <c r="O954" s="93"/>
      <c r="Q954" s="63" t="s">
        <v>278</v>
      </c>
      <c r="R954" s="96">
        <v>94543</v>
      </c>
      <c r="S954" s="63" t="s">
        <v>268</v>
      </c>
      <c r="T954" s="63"/>
      <c r="U954" s="95" t="str">
        <f t="shared" si="45"/>
        <v>PGE</v>
      </c>
      <c r="V954" s="95"/>
      <c r="W954" s="95" t="str">
        <f t="shared" si="44"/>
        <v>PGE</v>
      </c>
    </row>
    <row r="955" spans="1:23" ht="15" x14ac:dyDescent="0.25">
      <c r="A955" s="63">
        <v>93649</v>
      </c>
      <c r="B955" s="161" t="s">
        <v>268</v>
      </c>
      <c r="D955" s="159"/>
      <c r="E955" s="159"/>
      <c r="F955" s="159"/>
      <c r="G955" s="159"/>
      <c r="H955" s="159"/>
      <c r="I955" s="159"/>
      <c r="O955" s="93"/>
      <c r="Q955" s="63" t="s">
        <v>278</v>
      </c>
      <c r="R955" s="96">
        <v>94542</v>
      </c>
      <c r="S955" s="63" t="s">
        <v>268</v>
      </c>
      <c r="T955" s="63"/>
      <c r="U955" s="95" t="str">
        <f t="shared" si="45"/>
        <v>PGE</v>
      </c>
      <c r="V955" s="95"/>
      <c r="W955" s="95" t="str">
        <f t="shared" si="44"/>
        <v>PGE</v>
      </c>
    </row>
    <row r="956" spans="1:23" ht="15" x14ac:dyDescent="0.25">
      <c r="A956" s="63">
        <v>93648</v>
      </c>
      <c r="B956" s="161" t="s">
        <v>268</v>
      </c>
      <c r="D956" s="159"/>
      <c r="E956" s="159"/>
      <c r="F956" s="159"/>
      <c r="G956" s="159"/>
      <c r="H956" s="159"/>
      <c r="I956" s="159"/>
      <c r="O956" s="93"/>
      <c r="Q956" s="63" t="s">
        <v>278</v>
      </c>
      <c r="R956" s="96">
        <v>94545</v>
      </c>
      <c r="S956" s="63" t="s">
        <v>268</v>
      </c>
      <c r="T956" s="63"/>
      <c r="U956" s="95" t="str">
        <f t="shared" si="45"/>
        <v>PGE</v>
      </c>
      <c r="V956" s="95"/>
      <c r="W956" s="95" t="str">
        <f t="shared" si="44"/>
        <v>PGE</v>
      </c>
    </row>
    <row r="957" spans="1:23" ht="15" x14ac:dyDescent="0.25">
      <c r="A957" s="63">
        <v>93647</v>
      </c>
      <c r="B957" s="161" t="s">
        <v>268</v>
      </c>
      <c r="D957" s="159"/>
      <c r="E957" s="159"/>
      <c r="F957" s="159"/>
      <c r="G957" s="159"/>
      <c r="H957" s="159"/>
      <c r="I957" s="159"/>
      <c r="O957" s="93"/>
      <c r="Q957" s="63" t="s">
        <v>278</v>
      </c>
      <c r="R957" s="96">
        <v>94544</v>
      </c>
      <c r="S957" s="63" t="s">
        <v>268</v>
      </c>
      <c r="T957" s="63"/>
      <c r="U957" s="95" t="str">
        <f t="shared" si="45"/>
        <v>PGE</v>
      </c>
      <c r="V957" s="95"/>
      <c r="W957" s="95" t="str">
        <f t="shared" si="44"/>
        <v>PGE</v>
      </c>
    </row>
    <row r="958" spans="1:23" ht="15" x14ac:dyDescent="0.25">
      <c r="A958" s="63">
        <v>93646</v>
      </c>
      <c r="B958" s="161" t="s">
        <v>268</v>
      </c>
      <c r="D958" s="159"/>
      <c r="E958" s="159"/>
      <c r="F958" s="159"/>
      <c r="G958" s="159"/>
      <c r="H958" s="159"/>
      <c r="I958" s="159"/>
      <c r="O958" s="93"/>
      <c r="Q958" s="63" t="s">
        <v>278</v>
      </c>
      <c r="R958" s="96">
        <v>94547</v>
      </c>
      <c r="S958" s="63" t="s">
        <v>268</v>
      </c>
      <c r="T958" s="63"/>
      <c r="U958" s="95" t="str">
        <f t="shared" si="45"/>
        <v>PGE</v>
      </c>
      <c r="V958" s="95"/>
      <c r="W958" s="95" t="str">
        <f t="shared" si="44"/>
        <v>PGE</v>
      </c>
    </row>
    <row r="959" spans="1:23" ht="15" x14ac:dyDescent="0.25">
      <c r="A959" s="63">
        <v>93645</v>
      </c>
      <c r="B959" s="161" t="s">
        <v>268</v>
      </c>
      <c r="D959" s="159"/>
      <c r="E959" s="159"/>
      <c r="F959" s="159"/>
      <c r="G959" s="159"/>
      <c r="H959" s="159"/>
      <c r="I959" s="159"/>
      <c r="O959" s="93"/>
      <c r="Q959" s="63" t="s">
        <v>278</v>
      </c>
      <c r="R959" s="96">
        <v>94546</v>
      </c>
      <c r="S959" s="63" t="s">
        <v>268</v>
      </c>
      <c r="T959" s="63"/>
      <c r="U959" s="95" t="str">
        <f t="shared" si="45"/>
        <v>PGE</v>
      </c>
      <c r="V959" s="95"/>
      <c r="W959" s="95" t="str">
        <f t="shared" si="44"/>
        <v>PGE</v>
      </c>
    </row>
    <row r="960" spans="1:23" ht="15" x14ac:dyDescent="0.25">
      <c r="A960" s="63">
        <v>93644</v>
      </c>
      <c r="B960" s="161" t="s">
        <v>268</v>
      </c>
      <c r="D960" s="159"/>
      <c r="E960" s="159"/>
      <c r="F960" s="159"/>
      <c r="G960" s="159"/>
      <c r="H960" s="159"/>
      <c r="I960" s="159"/>
      <c r="O960" s="93"/>
      <c r="Q960" s="63" t="s">
        <v>278</v>
      </c>
      <c r="R960" s="96">
        <v>94549</v>
      </c>
      <c r="S960" s="63" t="s">
        <v>268</v>
      </c>
      <c r="T960" s="63"/>
      <c r="U960" s="95" t="str">
        <f t="shared" si="45"/>
        <v>PGE</v>
      </c>
      <c r="V960" s="95"/>
      <c r="W960" s="95" t="str">
        <f t="shared" si="44"/>
        <v>PGE</v>
      </c>
    </row>
    <row r="961" spans="1:23" ht="15" x14ac:dyDescent="0.25">
      <c r="A961" s="63">
        <v>93643</v>
      </c>
      <c r="B961" s="161" t="s">
        <v>268</v>
      </c>
      <c r="D961" s="159"/>
      <c r="E961" s="159"/>
      <c r="F961" s="159"/>
      <c r="G961" s="159"/>
      <c r="H961" s="159"/>
      <c r="I961" s="159"/>
      <c r="O961" s="93"/>
      <c r="Q961" s="63" t="s">
        <v>278</v>
      </c>
      <c r="R961" s="96">
        <v>94548</v>
      </c>
      <c r="S961" s="63" t="s">
        <v>268</v>
      </c>
      <c r="T961" s="63"/>
      <c r="U961" s="95" t="str">
        <f t="shared" si="45"/>
        <v>PGE</v>
      </c>
      <c r="V961" s="95"/>
      <c r="W961" s="95" t="str">
        <f t="shared" si="44"/>
        <v>PGE</v>
      </c>
    </row>
    <row r="962" spans="1:23" ht="15" x14ac:dyDescent="0.25">
      <c r="A962" s="63">
        <v>93642</v>
      </c>
      <c r="B962" s="161" t="s">
        <v>268</v>
      </c>
      <c r="D962" s="159"/>
      <c r="E962" s="159"/>
      <c r="F962" s="159"/>
      <c r="G962" s="159"/>
      <c r="H962" s="159"/>
      <c r="I962" s="159"/>
      <c r="O962" s="93"/>
      <c r="Q962" s="63" t="s">
        <v>278</v>
      </c>
      <c r="R962" s="96">
        <v>95968</v>
      </c>
      <c r="S962" s="63" t="s">
        <v>268</v>
      </c>
      <c r="T962" s="63"/>
      <c r="U962" s="95" t="str">
        <f t="shared" si="45"/>
        <v>PGE</v>
      </c>
      <c r="V962" s="95"/>
      <c r="W962" s="95" t="str">
        <f t="shared" si="44"/>
        <v>PGE</v>
      </c>
    </row>
    <row r="963" spans="1:23" ht="15" x14ac:dyDescent="0.25">
      <c r="A963" s="63">
        <v>93641</v>
      </c>
      <c r="B963" s="161" t="s">
        <v>268</v>
      </c>
      <c r="D963" s="159"/>
      <c r="E963" s="159"/>
      <c r="F963" s="159"/>
      <c r="G963" s="159"/>
      <c r="H963" s="159"/>
      <c r="I963" s="159"/>
      <c r="O963" s="93"/>
      <c r="Q963" s="63" t="s">
        <v>278</v>
      </c>
      <c r="R963" s="96">
        <v>95969</v>
      </c>
      <c r="S963" s="63" t="s">
        <v>268</v>
      </c>
      <c r="T963" s="63"/>
      <c r="U963" s="95" t="str">
        <f t="shared" si="45"/>
        <v>PGE</v>
      </c>
      <c r="V963" s="95"/>
      <c r="W963" s="95" t="str">
        <f t="shared" si="44"/>
        <v>PGE</v>
      </c>
    </row>
    <row r="964" spans="1:23" ht="15" x14ac:dyDescent="0.25">
      <c r="A964" s="63">
        <v>93640</v>
      </c>
      <c r="B964" s="161" t="s">
        <v>268</v>
      </c>
      <c r="D964" s="159"/>
      <c r="E964" s="159"/>
      <c r="F964" s="159"/>
      <c r="G964" s="159"/>
      <c r="H964" s="159"/>
      <c r="I964" s="159"/>
      <c r="O964" s="93"/>
      <c r="Q964" s="63" t="s">
        <v>278</v>
      </c>
      <c r="R964" s="96">
        <v>95960</v>
      </c>
      <c r="S964" s="63" t="s">
        <v>268</v>
      </c>
      <c r="T964" s="63"/>
      <c r="U964" s="95" t="str">
        <f t="shared" si="45"/>
        <v>PGE</v>
      </c>
      <c r="V964" s="95"/>
      <c r="W964" s="95" t="str">
        <f t="shared" si="44"/>
        <v>PGE</v>
      </c>
    </row>
    <row r="965" spans="1:23" ht="15" x14ac:dyDescent="0.25">
      <c r="A965" s="63">
        <v>94017</v>
      </c>
      <c r="B965" s="161" t="s">
        <v>268</v>
      </c>
      <c r="D965" s="159"/>
      <c r="E965" s="159"/>
      <c r="F965" s="159"/>
      <c r="G965" s="159"/>
      <c r="H965" s="159"/>
      <c r="I965" s="159"/>
      <c r="O965" s="93"/>
      <c r="Q965" s="63" t="s">
        <v>278</v>
      </c>
      <c r="R965" s="96">
        <v>95961</v>
      </c>
      <c r="S965" s="63" t="s">
        <v>268</v>
      </c>
      <c r="T965" s="63"/>
      <c r="U965" s="95" t="str">
        <f t="shared" si="45"/>
        <v>PGE</v>
      </c>
      <c r="V965" s="95"/>
      <c r="W965" s="95" t="str">
        <f t="shared" si="44"/>
        <v>PGE</v>
      </c>
    </row>
    <row r="966" spans="1:23" ht="15" x14ac:dyDescent="0.25">
      <c r="A966" s="63">
        <v>94015</v>
      </c>
      <c r="B966" s="161" t="s">
        <v>268</v>
      </c>
      <c r="D966" s="159"/>
      <c r="E966" s="159"/>
      <c r="F966" s="159"/>
      <c r="G966" s="159"/>
      <c r="H966" s="159"/>
      <c r="I966" s="159"/>
      <c r="O966" s="93"/>
      <c r="Q966" s="63" t="s">
        <v>278</v>
      </c>
      <c r="R966" s="96">
        <v>95962</v>
      </c>
      <c r="S966" s="63" t="s">
        <v>268</v>
      </c>
      <c r="T966" s="63"/>
      <c r="U966" s="95" t="str">
        <f t="shared" si="45"/>
        <v>PGE</v>
      </c>
      <c r="V966" s="95"/>
      <c r="W966" s="95" t="str">
        <f t="shared" si="44"/>
        <v>PGE</v>
      </c>
    </row>
    <row r="967" spans="1:23" ht="15" x14ac:dyDescent="0.25">
      <c r="A967" s="63">
        <v>94014</v>
      </c>
      <c r="B967" s="161" t="s">
        <v>268</v>
      </c>
      <c r="D967" s="159"/>
      <c r="E967" s="159"/>
      <c r="F967" s="159"/>
      <c r="G967" s="159"/>
      <c r="H967" s="159"/>
      <c r="I967" s="159"/>
      <c r="O967" s="93"/>
      <c r="Q967" s="63" t="s">
        <v>278</v>
      </c>
      <c r="R967" s="96">
        <v>95963</v>
      </c>
      <c r="S967" s="63" t="s">
        <v>268</v>
      </c>
      <c r="T967" s="63"/>
      <c r="U967" s="95" t="str">
        <f t="shared" si="45"/>
        <v>PGE</v>
      </c>
      <c r="V967" s="95"/>
      <c r="W967" s="95" t="str">
        <f t="shared" si="44"/>
        <v>PGE</v>
      </c>
    </row>
    <row r="968" spans="1:23" ht="15" x14ac:dyDescent="0.25">
      <c r="A968" s="63">
        <v>94011</v>
      </c>
      <c r="B968" s="161" t="s">
        <v>268</v>
      </c>
      <c r="D968" s="159"/>
      <c r="E968" s="159"/>
      <c r="F968" s="159"/>
      <c r="G968" s="159"/>
      <c r="H968" s="159"/>
      <c r="I968" s="159"/>
      <c r="O968" s="93"/>
      <c r="Q968" s="63" t="s">
        <v>278</v>
      </c>
      <c r="R968" s="96">
        <v>95965</v>
      </c>
      <c r="S968" s="63" t="s">
        <v>268</v>
      </c>
      <c r="T968" s="63"/>
      <c r="U968" s="95" t="str">
        <f t="shared" si="45"/>
        <v>PGE</v>
      </c>
      <c r="V968" s="95"/>
      <c r="W968" s="95" t="str">
        <f t="shared" si="44"/>
        <v>PGE</v>
      </c>
    </row>
    <row r="969" spans="1:23" ht="15" x14ac:dyDescent="0.25">
      <c r="A969" s="63">
        <v>94010</v>
      </c>
      <c r="B969" s="161" t="s">
        <v>268</v>
      </c>
      <c r="D969" s="159"/>
      <c r="E969" s="159"/>
      <c r="F969" s="159"/>
      <c r="G969" s="159"/>
      <c r="H969" s="159"/>
      <c r="I969" s="159"/>
      <c r="O969" s="93"/>
      <c r="Q969" s="63" t="s">
        <v>278</v>
      </c>
      <c r="R969" s="96">
        <v>95966</v>
      </c>
      <c r="S969" s="63" t="s">
        <v>268</v>
      </c>
      <c r="T969" s="63"/>
      <c r="U969" s="95" t="str">
        <f t="shared" si="45"/>
        <v>PGE</v>
      </c>
      <c r="V969" s="95"/>
      <c r="W969" s="95" t="str">
        <f t="shared" si="44"/>
        <v>PGE</v>
      </c>
    </row>
    <row r="970" spans="1:23" ht="15" x14ac:dyDescent="0.25">
      <c r="A970" s="63">
        <v>94019</v>
      </c>
      <c r="B970" s="161" t="s">
        <v>268</v>
      </c>
      <c r="D970" s="159"/>
      <c r="E970" s="159"/>
      <c r="F970" s="159"/>
      <c r="G970" s="159"/>
      <c r="H970" s="159"/>
      <c r="I970" s="159"/>
      <c r="O970" s="93"/>
      <c r="Q970" s="63" t="s">
        <v>278</v>
      </c>
      <c r="R970" s="96">
        <v>95967</v>
      </c>
      <c r="S970" s="63" t="s">
        <v>268</v>
      </c>
      <c r="T970" s="63"/>
      <c r="U970" s="95" t="str">
        <f t="shared" si="45"/>
        <v>PGE</v>
      </c>
      <c r="V970" s="95"/>
      <c r="W970" s="95" t="str">
        <f t="shared" si="44"/>
        <v>PGE</v>
      </c>
    </row>
    <row r="971" spans="1:23" ht="15" x14ac:dyDescent="0.25">
      <c r="A971" s="63">
        <v>94018</v>
      </c>
      <c r="B971" s="161" t="s">
        <v>268</v>
      </c>
      <c r="D971" s="159"/>
      <c r="E971" s="159"/>
      <c r="F971" s="159"/>
      <c r="G971" s="159"/>
      <c r="H971" s="159"/>
      <c r="I971" s="159"/>
      <c r="O971" s="93"/>
      <c r="Q971" s="63" t="s">
        <v>278</v>
      </c>
      <c r="R971" s="96">
        <v>95728</v>
      </c>
      <c r="S971" s="63" t="s">
        <v>268</v>
      </c>
      <c r="T971" s="63"/>
      <c r="U971" s="95" t="str">
        <f t="shared" si="45"/>
        <v>PGE</v>
      </c>
      <c r="V971" s="95"/>
      <c r="W971" s="95" t="str">
        <f t="shared" si="44"/>
        <v>PGE</v>
      </c>
    </row>
    <row r="972" spans="1:23" ht="15" x14ac:dyDescent="0.25">
      <c r="A972" s="63">
        <v>95765</v>
      </c>
      <c r="B972" s="161" t="s">
        <v>268</v>
      </c>
      <c r="D972" s="159"/>
      <c r="E972" s="159"/>
      <c r="F972" s="159"/>
      <c r="G972" s="159"/>
      <c r="H972" s="159"/>
      <c r="I972" s="159"/>
      <c r="O972" s="93"/>
      <c r="Q972" s="63" t="s">
        <v>278</v>
      </c>
      <c r="R972" s="96">
        <v>94912</v>
      </c>
      <c r="S972" s="63" t="s">
        <v>268</v>
      </c>
      <c r="T972" s="63"/>
      <c r="U972" s="95" t="str">
        <f t="shared" si="45"/>
        <v>PGE</v>
      </c>
      <c r="V972" s="95"/>
      <c r="W972" s="95" t="str">
        <f t="shared" si="44"/>
        <v>PGE</v>
      </c>
    </row>
    <row r="973" spans="1:23" ht="15" x14ac:dyDescent="0.25">
      <c r="A973" s="63">
        <v>95762</v>
      </c>
      <c r="B973" s="161" t="s">
        <v>268</v>
      </c>
      <c r="D973" s="159"/>
      <c r="E973" s="159"/>
      <c r="F973" s="159"/>
      <c r="G973" s="159"/>
      <c r="H973" s="159"/>
      <c r="I973" s="159"/>
      <c r="O973" s="93"/>
      <c r="Q973" s="63" t="s">
        <v>278</v>
      </c>
      <c r="R973" s="96">
        <v>94913</v>
      </c>
      <c r="S973" s="63" t="s">
        <v>268</v>
      </c>
      <c r="T973" s="63"/>
      <c r="U973" s="95" t="str">
        <f t="shared" si="45"/>
        <v>PGE</v>
      </c>
      <c r="V973" s="95"/>
      <c r="W973" s="95" t="str">
        <f t="shared" si="44"/>
        <v>PGE</v>
      </c>
    </row>
    <row r="974" spans="1:23" ht="15" x14ac:dyDescent="0.25">
      <c r="A974" s="63">
        <v>94964</v>
      </c>
      <c r="B974" s="161" t="s">
        <v>268</v>
      </c>
      <c r="D974" s="159"/>
      <c r="E974" s="159"/>
      <c r="F974" s="159"/>
      <c r="G974" s="159"/>
      <c r="H974" s="159"/>
      <c r="I974" s="159"/>
      <c r="O974" s="93"/>
      <c r="Q974" s="63" t="s">
        <v>278</v>
      </c>
      <c r="R974" s="96">
        <v>94915</v>
      </c>
      <c r="S974" s="63" t="s">
        <v>268</v>
      </c>
      <c r="T974" s="63"/>
      <c r="U974" s="95" t="str">
        <f t="shared" si="45"/>
        <v>PGE</v>
      </c>
      <c r="V974" s="95"/>
      <c r="W974" s="95" t="str">
        <f t="shared" si="44"/>
        <v>PGE</v>
      </c>
    </row>
    <row r="975" spans="1:23" ht="15" x14ac:dyDescent="0.25">
      <c r="A975" s="63">
        <v>95358</v>
      </c>
      <c r="B975" s="161" t="s">
        <v>268</v>
      </c>
      <c r="D975" s="159"/>
      <c r="E975" s="159"/>
      <c r="F975" s="159"/>
      <c r="G975" s="159"/>
      <c r="H975" s="159"/>
      <c r="I975" s="159"/>
      <c r="O975" s="93"/>
      <c r="Q975" s="63" t="s">
        <v>278</v>
      </c>
      <c r="R975" s="96">
        <v>94132</v>
      </c>
      <c r="S975" s="63" t="s">
        <v>268</v>
      </c>
      <c r="T975" s="63"/>
      <c r="U975" s="95" t="str">
        <f t="shared" si="45"/>
        <v>PGE</v>
      </c>
      <c r="V975" s="95"/>
      <c r="W975" s="95" t="str">
        <f t="shared" si="44"/>
        <v>PGE</v>
      </c>
    </row>
    <row r="976" spans="1:23" ht="15" x14ac:dyDescent="0.25">
      <c r="A976" s="63">
        <v>95357</v>
      </c>
      <c r="B976" s="161" t="s">
        <v>268</v>
      </c>
      <c r="D976" s="159"/>
      <c r="E976" s="159"/>
      <c r="F976" s="159"/>
      <c r="G976" s="159"/>
      <c r="H976" s="159"/>
      <c r="I976" s="159"/>
      <c r="O976" s="93"/>
      <c r="Q976" s="63" t="s">
        <v>278</v>
      </c>
      <c r="R976" s="96">
        <v>94133</v>
      </c>
      <c r="S976" s="63" t="s">
        <v>268</v>
      </c>
      <c r="T976" s="63"/>
      <c r="U976" s="95" t="str">
        <f t="shared" si="45"/>
        <v>PGE</v>
      </c>
      <c r="V976" s="95"/>
      <c r="W976" s="95" t="str">
        <f t="shared" si="44"/>
        <v>PGE</v>
      </c>
    </row>
    <row r="977" spans="1:23" ht="15" x14ac:dyDescent="0.25">
      <c r="A977" s="63">
        <v>95356</v>
      </c>
      <c r="B977" s="161" t="s">
        <v>268</v>
      </c>
      <c r="D977" s="159"/>
      <c r="E977" s="159"/>
      <c r="F977" s="159"/>
      <c r="G977" s="159"/>
      <c r="H977" s="159"/>
      <c r="I977" s="159"/>
      <c r="O977" s="93"/>
      <c r="Q977" s="63" t="s">
        <v>278</v>
      </c>
      <c r="R977" s="96">
        <v>94134</v>
      </c>
      <c r="S977" s="63" t="s">
        <v>268</v>
      </c>
      <c r="T977" s="63"/>
      <c r="U977" s="95" t="str">
        <f t="shared" si="45"/>
        <v>PGE</v>
      </c>
      <c r="V977" s="95"/>
      <c r="W977" s="95" t="str">
        <f t="shared" si="44"/>
        <v>PGE</v>
      </c>
    </row>
    <row r="978" spans="1:23" ht="15" x14ac:dyDescent="0.25">
      <c r="A978" s="63">
        <v>93219</v>
      </c>
      <c r="B978" s="161" t="s">
        <v>268</v>
      </c>
      <c r="D978" s="159"/>
      <c r="E978" s="159"/>
      <c r="F978" s="159"/>
      <c r="G978" s="159"/>
      <c r="H978" s="159"/>
      <c r="I978" s="159"/>
      <c r="O978" s="93"/>
      <c r="Q978" s="63" t="s">
        <v>278</v>
      </c>
      <c r="R978" s="96">
        <v>95663</v>
      </c>
      <c r="S978" s="63" t="s">
        <v>268</v>
      </c>
      <c r="T978" s="63"/>
      <c r="U978" s="95" t="str">
        <f t="shared" si="45"/>
        <v>PGE</v>
      </c>
      <c r="V978" s="95"/>
      <c r="W978" s="95" t="str">
        <f t="shared" si="44"/>
        <v>PGE</v>
      </c>
    </row>
    <row r="979" spans="1:23" ht="15" x14ac:dyDescent="0.25">
      <c r="A979" s="63">
        <v>93210</v>
      </c>
      <c r="B979" s="161" t="s">
        <v>268</v>
      </c>
      <c r="D979" s="159"/>
      <c r="E979" s="159"/>
      <c r="F979" s="159"/>
      <c r="G979" s="159"/>
      <c r="H979" s="159"/>
      <c r="I979" s="159"/>
      <c r="O979" s="93"/>
      <c r="Q979" s="63" t="s">
        <v>278</v>
      </c>
      <c r="R979" s="96">
        <v>95662</v>
      </c>
      <c r="S979" s="63" t="s">
        <v>268</v>
      </c>
      <c r="T979" s="63"/>
      <c r="U979" s="95" t="str">
        <f t="shared" si="45"/>
        <v>PGE</v>
      </c>
      <c r="V979" s="95"/>
      <c r="W979" s="95" t="str">
        <f t="shared" si="44"/>
        <v>PGE</v>
      </c>
    </row>
    <row r="980" spans="1:23" ht="15" x14ac:dyDescent="0.25">
      <c r="A980" s="63">
        <v>93212</v>
      </c>
      <c r="B980" s="161" t="s">
        <v>268</v>
      </c>
      <c r="D980" s="159"/>
      <c r="E980" s="159"/>
      <c r="F980" s="159"/>
      <c r="G980" s="159"/>
      <c r="H980" s="159"/>
      <c r="I980" s="159"/>
      <c r="O980" s="93"/>
      <c r="Q980" s="63" t="s">
        <v>278</v>
      </c>
      <c r="R980" s="96">
        <v>95661</v>
      </c>
      <c r="S980" s="63" t="s">
        <v>268</v>
      </c>
      <c r="T980" s="63"/>
      <c r="U980" s="95" t="str">
        <f t="shared" si="45"/>
        <v>PGE</v>
      </c>
      <c r="V980" s="95"/>
      <c r="W980" s="95" t="str">
        <f t="shared" si="44"/>
        <v>PGE</v>
      </c>
    </row>
    <row r="981" spans="1:23" ht="15" x14ac:dyDescent="0.25">
      <c r="A981" s="63">
        <v>93215</v>
      </c>
      <c r="B981" s="161" t="s">
        <v>268</v>
      </c>
      <c r="D981" s="159"/>
      <c r="E981" s="159"/>
      <c r="F981" s="159"/>
      <c r="G981" s="159"/>
      <c r="H981" s="159"/>
      <c r="I981" s="159"/>
      <c r="O981" s="93"/>
      <c r="Q981" s="63" t="s">
        <v>278</v>
      </c>
      <c r="R981" s="96">
        <v>95667</v>
      </c>
      <c r="S981" s="63" t="s">
        <v>268</v>
      </c>
      <c r="T981" s="63"/>
      <c r="U981" s="95" t="str">
        <f t="shared" si="45"/>
        <v>PGE</v>
      </c>
      <c r="V981" s="95"/>
      <c r="W981" s="95" t="str">
        <f t="shared" si="44"/>
        <v>PGE</v>
      </c>
    </row>
    <row r="982" spans="1:23" ht="15" x14ac:dyDescent="0.25">
      <c r="A982" s="63">
        <v>93962</v>
      </c>
      <c r="B982" s="161" t="s">
        <v>268</v>
      </c>
      <c r="D982" s="159"/>
      <c r="E982" s="159"/>
      <c r="F982" s="159"/>
      <c r="G982" s="159"/>
      <c r="H982" s="159"/>
      <c r="I982" s="159"/>
      <c r="O982" s="93"/>
      <c r="Q982" s="63" t="s">
        <v>278</v>
      </c>
      <c r="R982" s="96">
        <v>95666</v>
      </c>
      <c r="S982" s="63" t="s">
        <v>268</v>
      </c>
      <c r="T982" s="63"/>
      <c r="U982" s="95" t="str">
        <f t="shared" si="45"/>
        <v>PGE</v>
      </c>
      <c r="V982" s="95"/>
      <c r="W982" s="95" t="str">
        <f t="shared" si="44"/>
        <v>PGE</v>
      </c>
    </row>
    <row r="983" spans="1:23" ht="15" x14ac:dyDescent="0.25">
      <c r="A983" s="63">
        <v>93960</v>
      </c>
      <c r="B983" s="161" t="s">
        <v>268</v>
      </c>
      <c r="D983" s="159"/>
      <c r="E983" s="159"/>
      <c r="F983" s="159"/>
      <c r="G983" s="159"/>
      <c r="H983" s="159"/>
      <c r="I983" s="159"/>
      <c r="O983" s="93"/>
      <c r="Q983" s="63" t="s">
        <v>278</v>
      </c>
      <c r="R983" s="96">
        <v>95665</v>
      </c>
      <c r="S983" s="63" t="s">
        <v>268</v>
      </c>
      <c r="T983" s="63"/>
      <c r="U983" s="95" t="str">
        <f t="shared" si="45"/>
        <v>PGE</v>
      </c>
      <c r="V983" s="95"/>
      <c r="W983" s="95" t="str">
        <f t="shared" si="44"/>
        <v>PGE</v>
      </c>
    </row>
    <row r="984" spans="1:23" ht="15" x14ac:dyDescent="0.25">
      <c r="A984" s="63">
        <v>94606</v>
      </c>
      <c r="B984" s="161" t="s">
        <v>268</v>
      </c>
      <c r="D984" s="159"/>
      <c r="E984" s="159"/>
      <c r="F984" s="159"/>
      <c r="G984" s="159"/>
      <c r="H984" s="159"/>
      <c r="I984" s="159"/>
      <c r="O984" s="93"/>
      <c r="Q984" s="63" t="s">
        <v>278</v>
      </c>
      <c r="R984" s="96">
        <v>95664</v>
      </c>
      <c r="S984" s="63" t="s">
        <v>268</v>
      </c>
      <c r="T984" s="63"/>
      <c r="U984" s="95" t="str">
        <f t="shared" si="45"/>
        <v>PGE</v>
      </c>
      <c r="V984" s="95"/>
      <c r="W984" s="95" t="str">
        <f t="shared" si="44"/>
        <v>PGE</v>
      </c>
    </row>
    <row r="985" spans="1:23" ht="15" x14ac:dyDescent="0.25">
      <c r="A985" s="63">
        <v>94607</v>
      </c>
      <c r="B985" s="161" t="s">
        <v>268</v>
      </c>
      <c r="D985" s="159"/>
      <c r="E985" s="159"/>
      <c r="F985" s="159"/>
      <c r="G985" s="159"/>
      <c r="H985" s="159"/>
      <c r="I985" s="159"/>
      <c r="O985" s="93"/>
      <c r="Q985" s="63" t="s">
        <v>278</v>
      </c>
      <c r="R985" s="96">
        <v>95669</v>
      </c>
      <c r="S985" s="63" t="s">
        <v>268</v>
      </c>
      <c r="T985" s="63"/>
      <c r="U985" s="95" t="str">
        <f t="shared" si="45"/>
        <v>PGE</v>
      </c>
      <c r="V985" s="95"/>
      <c r="W985" s="95" t="str">
        <f t="shared" si="44"/>
        <v>PGE</v>
      </c>
    </row>
    <row r="986" spans="1:23" ht="15" x14ac:dyDescent="0.25">
      <c r="A986" s="63">
        <v>94604</v>
      </c>
      <c r="B986" s="161" t="s">
        <v>268</v>
      </c>
      <c r="D986" s="159"/>
      <c r="E986" s="159"/>
      <c r="F986" s="159"/>
      <c r="G986" s="159"/>
      <c r="H986" s="159"/>
      <c r="I986" s="159"/>
      <c r="O986" s="93"/>
      <c r="Q986" s="63" t="s">
        <v>278</v>
      </c>
      <c r="R986" s="96">
        <v>95668</v>
      </c>
      <c r="S986" s="63" t="s">
        <v>268</v>
      </c>
      <c r="T986" s="63"/>
      <c r="U986" s="95" t="str">
        <f t="shared" si="45"/>
        <v>PGE</v>
      </c>
      <c r="V986" s="95"/>
      <c r="W986" s="95" t="str">
        <f t="shared" si="44"/>
        <v>PGE</v>
      </c>
    </row>
    <row r="987" spans="1:23" ht="15" x14ac:dyDescent="0.25">
      <c r="A987" s="63">
        <v>94602</v>
      </c>
      <c r="B987" s="161" t="s">
        <v>268</v>
      </c>
      <c r="D987" s="159"/>
      <c r="E987" s="159"/>
      <c r="F987" s="159"/>
      <c r="G987" s="159"/>
      <c r="H987" s="159"/>
      <c r="I987" s="159"/>
      <c r="O987" s="93"/>
      <c r="Q987" s="63" t="s">
        <v>278</v>
      </c>
      <c r="R987" s="96">
        <v>93625</v>
      </c>
      <c r="S987" s="63" t="s">
        <v>268</v>
      </c>
      <c r="T987" s="63"/>
      <c r="U987" s="95" t="str">
        <f t="shared" si="45"/>
        <v>PGE</v>
      </c>
      <c r="V987" s="95"/>
      <c r="W987" s="95" t="str">
        <f t="shared" si="44"/>
        <v>PGE</v>
      </c>
    </row>
    <row r="988" spans="1:23" ht="15" x14ac:dyDescent="0.25">
      <c r="A988" s="63">
        <v>94603</v>
      </c>
      <c r="B988" s="161" t="s">
        <v>268</v>
      </c>
      <c r="D988" s="159"/>
      <c r="E988" s="159"/>
      <c r="F988" s="159"/>
      <c r="G988" s="159"/>
      <c r="H988" s="159"/>
      <c r="I988" s="159"/>
      <c r="O988" s="93"/>
      <c r="Q988" s="63" t="s">
        <v>278</v>
      </c>
      <c r="R988" s="96">
        <v>93624</v>
      </c>
      <c r="S988" s="63" t="s">
        <v>268</v>
      </c>
      <c r="T988" s="63"/>
      <c r="U988" s="95" t="str">
        <f t="shared" si="45"/>
        <v>PGE</v>
      </c>
      <c r="V988" s="95"/>
      <c r="W988" s="95" t="str">
        <f t="shared" si="44"/>
        <v>PGE</v>
      </c>
    </row>
    <row r="989" spans="1:23" ht="15" x14ac:dyDescent="0.25">
      <c r="A989" s="63">
        <v>94601</v>
      </c>
      <c r="B989" s="161" t="s">
        <v>268</v>
      </c>
      <c r="D989" s="159"/>
      <c r="E989" s="159"/>
      <c r="F989" s="159"/>
      <c r="G989" s="159"/>
      <c r="H989" s="159"/>
      <c r="I989" s="159"/>
      <c r="O989" s="93"/>
      <c r="Q989" s="63" t="s">
        <v>278</v>
      </c>
      <c r="R989" s="96">
        <v>93627</v>
      </c>
      <c r="S989" s="63" t="s">
        <v>268</v>
      </c>
      <c r="T989" s="63"/>
      <c r="U989" s="95" t="str">
        <f t="shared" si="45"/>
        <v>PGE</v>
      </c>
      <c r="V989" s="95"/>
      <c r="W989" s="95" t="str">
        <f t="shared" si="44"/>
        <v>PGE</v>
      </c>
    </row>
    <row r="990" spans="1:23" ht="15" x14ac:dyDescent="0.25">
      <c r="A990" s="63">
        <v>95537</v>
      </c>
      <c r="B990" s="161" t="s">
        <v>268</v>
      </c>
      <c r="D990" s="159"/>
      <c r="E990" s="159"/>
      <c r="F990" s="159"/>
      <c r="G990" s="159"/>
      <c r="H990" s="159"/>
      <c r="I990" s="159"/>
      <c r="O990" s="93"/>
      <c r="Q990" s="63" t="s">
        <v>278</v>
      </c>
      <c r="R990" s="96">
        <v>93626</v>
      </c>
      <c r="S990" s="63" t="s">
        <v>268</v>
      </c>
      <c r="T990" s="63"/>
      <c r="U990" s="95" t="str">
        <f t="shared" si="45"/>
        <v>PGE</v>
      </c>
      <c r="V990" s="95"/>
      <c r="W990" s="95" t="str">
        <f t="shared" si="44"/>
        <v>PGE</v>
      </c>
    </row>
    <row r="991" spans="1:23" ht="15" x14ac:dyDescent="0.25">
      <c r="A991" s="63">
        <v>95536</v>
      </c>
      <c r="B991" s="161" t="s">
        <v>268</v>
      </c>
      <c r="D991" s="159"/>
      <c r="E991" s="159"/>
      <c r="F991" s="159"/>
      <c r="G991" s="159"/>
      <c r="H991" s="159"/>
      <c r="I991" s="159"/>
      <c r="O991" s="93"/>
      <c r="Q991" s="63" t="s">
        <v>278</v>
      </c>
      <c r="R991" s="96">
        <v>93621</v>
      </c>
      <c r="S991" s="63" t="s">
        <v>268</v>
      </c>
      <c r="T991" s="63"/>
      <c r="U991" s="95" t="str">
        <f t="shared" si="45"/>
        <v>PGE</v>
      </c>
      <c r="V991" s="95"/>
      <c r="W991" s="95" t="str">
        <f t="shared" si="44"/>
        <v>PGE</v>
      </c>
    </row>
    <row r="992" spans="1:23" ht="15" x14ac:dyDescent="0.25">
      <c r="A992" s="63">
        <v>94720</v>
      </c>
      <c r="B992" s="161" t="s">
        <v>268</v>
      </c>
      <c r="D992" s="159"/>
      <c r="E992" s="159"/>
      <c r="F992" s="159"/>
      <c r="G992" s="159"/>
      <c r="H992" s="159"/>
      <c r="I992" s="159"/>
      <c r="O992" s="93"/>
      <c r="Q992" s="63" t="s">
        <v>278</v>
      </c>
      <c r="R992" s="96">
        <v>93620</v>
      </c>
      <c r="S992" s="63" t="s">
        <v>268</v>
      </c>
      <c r="T992" s="63"/>
      <c r="U992" s="95" t="str">
        <f t="shared" si="45"/>
        <v>PGE</v>
      </c>
      <c r="V992" s="95"/>
      <c r="W992" s="95" t="str">
        <f t="shared" si="44"/>
        <v>PGE</v>
      </c>
    </row>
    <row r="993" spans="1:23" ht="15" x14ac:dyDescent="0.25">
      <c r="A993" s="63">
        <v>96007</v>
      </c>
      <c r="B993" s="161" t="s">
        <v>268</v>
      </c>
      <c r="D993" s="159"/>
      <c r="E993" s="159"/>
      <c r="F993" s="159"/>
      <c r="G993" s="159"/>
      <c r="H993" s="159"/>
      <c r="I993" s="159"/>
      <c r="O993" s="93"/>
      <c r="Q993" s="63" t="s">
        <v>278</v>
      </c>
      <c r="R993" s="96">
        <v>93623</v>
      </c>
      <c r="S993" s="63" t="s">
        <v>268</v>
      </c>
      <c r="T993" s="63"/>
      <c r="U993" s="95" t="str">
        <f t="shared" si="45"/>
        <v>PGE</v>
      </c>
      <c r="V993" s="95"/>
      <c r="W993" s="95" t="str">
        <f t="shared" si="44"/>
        <v>PGE</v>
      </c>
    </row>
    <row r="994" spans="1:23" ht="15" x14ac:dyDescent="0.25">
      <c r="A994" s="63">
        <v>96019</v>
      </c>
      <c r="B994" s="161" t="s">
        <v>268</v>
      </c>
      <c r="D994" s="159"/>
      <c r="E994" s="159"/>
      <c r="F994" s="159"/>
      <c r="G994" s="159"/>
      <c r="H994" s="159"/>
      <c r="I994" s="159"/>
      <c r="O994" s="93"/>
      <c r="Q994" s="63" t="s">
        <v>278</v>
      </c>
      <c r="R994" s="96">
        <v>93622</v>
      </c>
      <c r="S994" s="63" t="s">
        <v>268</v>
      </c>
      <c r="T994" s="63"/>
      <c r="U994" s="95" t="str">
        <f t="shared" si="45"/>
        <v>PGE</v>
      </c>
      <c r="V994" s="95"/>
      <c r="W994" s="95" t="str">
        <f t="shared" si="44"/>
        <v>PGE</v>
      </c>
    </row>
    <row r="995" spans="1:23" ht="15" x14ac:dyDescent="0.25">
      <c r="A995" s="63">
        <v>96016</v>
      </c>
      <c r="B995" s="161" t="s">
        <v>268</v>
      </c>
      <c r="D995" s="159"/>
      <c r="E995" s="159"/>
      <c r="F995" s="159"/>
      <c r="G995" s="159"/>
      <c r="H995" s="159"/>
      <c r="I995" s="159"/>
      <c r="O995" s="93"/>
      <c r="Q995" s="63" t="s">
        <v>278</v>
      </c>
      <c r="R995" s="96">
        <v>95155</v>
      </c>
      <c r="S995" s="63" t="s">
        <v>268</v>
      </c>
      <c r="T995" s="63"/>
      <c r="U995" s="95" t="str">
        <f t="shared" si="45"/>
        <v>PGE</v>
      </c>
      <c r="V995" s="95"/>
      <c r="W995" s="95" t="str">
        <f t="shared" si="44"/>
        <v>PGE</v>
      </c>
    </row>
    <row r="996" spans="1:23" ht="15" x14ac:dyDescent="0.25">
      <c r="A996" s="63">
        <v>93728</v>
      </c>
      <c r="B996" s="161" t="s">
        <v>268</v>
      </c>
      <c r="D996" s="159"/>
      <c r="E996" s="159"/>
      <c r="F996" s="159"/>
      <c r="G996" s="159"/>
      <c r="H996" s="159"/>
      <c r="I996" s="159"/>
      <c r="O996" s="93"/>
      <c r="Q996" s="63" t="s">
        <v>278</v>
      </c>
      <c r="R996" s="96">
        <v>95154</v>
      </c>
      <c r="S996" s="63" t="s">
        <v>268</v>
      </c>
      <c r="T996" s="63"/>
      <c r="U996" s="95" t="str">
        <f t="shared" si="45"/>
        <v>PGE</v>
      </c>
      <c r="V996" s="95"/>
      <c r="W996" s="95" t="str">
        <f t="shared" si="44"/>
        <v>PGE</v>
      </c>
    </row>
    <row r="997" spans="1:23" ht="15" x14ac:dyDescent="0.25">
      <c r="A997" s="63">
        <v>93722</v>
      </c>
      <c r="B997" s="161" t="s">
        <v>268</v>
      </c>
      <c r="D997" s="159"/>
      <c r="E997" s="159"/>
      <c r="F997" s="159"/>
      <c r="G997" s="159"/>
      <c r="H997" s="159"/>
      <c r="I997" s="159"/>
      <c r="O997" s="93"/>
      <c r="Q997" s="63" t="s">
        <v>278</v>
      </c>
      <c r="R997" s="96">
        <v>93637</v>
      </c>
      <c r="S997" s="63" t="s">
        <v>268</v>
      </c>
      <c r="T997" s="63"/>
      <c r="U997" s="95" t="str">
        <f t="shared" si="45"/>
        <v>PGE</v>
      </c>
      <c r="V997" s="95"/>
      <c r="W997" s="95" t="str">
        <f t="shared" si="44"/>
        <v>PGE</v>
      </c>
    </row>
    <row r="998" spans="1:23" ht="15" x14ac:dyDescent="0.25">
      <c r="A998" s="63">
        <v>93723</v>
      </c>
      <c r="B998" s="161" t="s">
        <v>268</v>
      </c>
      <c r="D998" s="159"/>
      <c r="E998" s="159"/>
      <c r="F998" s="159"/>
      <c r="G998" s="159"/>
      <c r="H998" s="159"/>
      <c r="I998" s="159"/>
      <c r="O998" s="93"/>
      <c r="Q998" s="63" t="s">
        <v>278</v>
      </c>
      <c r="R998" s="96">
        <v>94074</v>
      </c>
      <c r="S998" s="63" t="s">
        <v>268</v>
      </c>
      <c r="T998" s="63"/>
      <c r="U998" s="95" t="str">
        <f t="shared" si="45"/>
        <v>PGE</v>
      </c>
      <c r="V998" s="95"/>
      <c r="W998" s="95" t="str">
        <f t="shared" si="44"/>
        <v>PGE</v>
      </c>
    </row>
    <row r="999" spans="1:23" ht="15" x14ac:dyDescent="0.25">
      <c r="A999" s="63">
        <v>93724</v>
      </c>
      <c r="B999" s="161" t="s">
        <v>268</v>
      </c>
      <c r="D999" s="159"/>
      <c r="E999" s="159"/>
      <c r="F999" s="159"/>
      <c r="G999" s="159"/>
      <c r="H999" s="159"/>
      <c r="I999" s="159"/>
      <c r="O999" s="93"/>
      <c r="Q999" s="63" t="s">
        <v>278</v>
      </c>
      <c r="R999" s="96">
        <v>94070</v>
      </c>
      <c r="S999" s="63" t="s">
        <v>268</v>
      </c>
      <c r="T999" s="63"/>
      <c r="U999" s="95" t="str">
        <f t="shared" si="45"/>
        <v>PGE</v>
      </c>
      <c r="V999" s="95"/>
      <c r="W999" s="95" t="str">
        <f t="shared" si="44"/>
        <v>PGE</v>
      </c>
    </row>
    <row r="1000" spans="1:23" ht="15" x14ac:dyDescent="0.25">
      <c r="A1000" s="63">
        <v>93725</v>
      </c>
      <c r="B1000" s="161" t="s">
        <v>268</v>
      </c>
      <c r="D1000" s="159"/>
      <c r="E1000" s="159"/>
      <c r="F1000" s="159"/>
      <c r="G1000" s="159"/>
      <c r="H1000" s="159"/>
      <c r="I1000" s="159"/>
      <c r="O1000" s="93"/>
      <c r="Q1000" s="63" t="s">
        <v>278</v>
      </c>
      <c r="R1000" s="96">
        <v>93475</v>
      </c>
      <c r="S1000" s="63" t="s">
        <v>268</v>
      </c>
      <c r="T1000" s="63"/>
      <c r="U1000" s="95" t="str">
        <f t="shared" si="45"/>
        <v>PGE</v>
      </c>
      <c r="V1000" s="95"/>
      <c r="W1000" s="95" t="str">
        <f t="shared" si="44"/>
        <v>PGE</v>
      </c>
    </row>
    <row r="1001" spans="1:23" ht="15" x14ac:dyDescent="0.25">
      <c r="A1001" s="63">
        <v>93726</v>
      </c>
      <c r="B1001" s="161" t="s">
        <v>268</v>
      </c>
      <c r="D1001" s="159"/>
      <c r="E1001" s="159"/>
      <c r="F1001" s="159"/>
      <c r="G1001" s="159"/>
      <c r="H1001" s="159"/>
      <c r="I1001" s="159"/>
      <c r="O1001" s="93"/>
      <c r="Q1001" s="63" t="s">
        <v>278</v>
      </c>
      <c r="R1001" s="96">
        <v>95459</v>
      </c>
      <c r="S1001" s="63" t="s">
        <v>268</v>
      </c>
      <c r="T1001" s="63"/>
      <c r="U1001" s="95" t="str">
        <f t="shared" si="45"/>
        <v>PGE</v>
      </c>
      <c r="V1001" s="95"/>
      <c r="W1001" s="95" t="str">
        <f t="shared" si="44"/>
        <v>PGE</v>
      </c>
    </row>
    <row r="1002" spans="1:23" ht="15" x14ac:dyDescent="0.25">
      <c r="A1002" s="63">
        <v>93727</v>
      </c>
      <c r="B1002" s="161" t="s">
        <v>268</v>
      </c>
      <c r="D1002" s="159"/>
      <c r="E1002" s="159"/>
      <c r="F1002" s="159"/>
      <c r="G1002" s="159"/>
      <c r="H1002" s="159"/>
      <c r="I1002" s="159"/>
      <c r="O1002" s="93"/>
      <c r="Q1002" s="63" t="s">
        <v>278</v>
      </c>
      <c r="R1002" s="96">
        <v>95450</v>
      </c>
      <c r="S1002" s="63" t="s">
        <v>268</v>
      </c>
      <c r="T1002" s="63"/>
      <c r="U1002" s="95" t="str">
        <f t="shared" si="45"/>
        <v>PGE</v>
      </c>
      <c r="V1002" s="95"/>
      <c r="W1002" s="95" t="str">
        <f t="shared" si="44"/>
        <v>PGE</v>
      </c>
    </row>
    <row r="1003" spans="1:23" ht="15" x14ac:dyDescent="0.25">
      <c r="A1003" s="63">
        <v>95521</v>
      </c>
      <c r="B1003" s="161" t="s">
        <v>268</v>
      </c>
      <c r="D1003" s="159"/>
      <c r="E1003" s="159"/>
      <c r="F1003" s="159"/>
      <c r="G1003" s="159"/>
      <c r="H1003" s="159"/>
      <c r="I1003" s="159"/>
      <c r="O1003" s="93"/>
      <c r="Q1003" s="63" t="s">
        <v>278</v>
      </c>
      <c r="R1003" s="96">
        <v>95451</v>
      </c>
      <c r="S1003" s="63" t="s">
        <v>268</v>
      </c>
      <c r="T1003" s="63"/>
      <c r="U1003" s="95" t="str">
        <f t="shared" si="45"/>
        <v>PGE</v>
      </c>
      <c r="V1003" s="95"/>
      <c r="W1003" s="95" t="str">
        <f t="shared" si="44"/>
        <v>PGE</v>
      </c>
    </row>
    <row r="1004" spans="1:23" ht="15" x14ac:dyDescent="0.25">
      <c r="A1004" s="63">
        <v>95939</v>
      </c>
      <c r="B1004" s="161" t="s">
        <v>268</v>
      </c>
      <c r="D1004" s="159"/>
      <c r="E1004" s="159"/>
      <c r="F1004" s="159"/>
      <c r="G1004" s="159"/>
      <c r="H1004" s="159"/>
      <c r="I1004" s="159"/>
      <c r="O1004" s="93"/>
      <c r="Q1004" s="63" t="s">
        <v>278</v>
      </c>
      <c r="R1004" s="96">
        <v>95452</v>
      </c>
      <c r="S1004" s="63" t="s">
        <v>268</v>
      </c>
      <c r="T1004" s="63"/>
      <c r="U1004" s="95" t="str">
        <f t="shared" si="45"/>
        <v>PGE</v>
      </c>
      <c r="V1004" s="95"/>
      <c r="W1004" s="95" t="str">
        <f t="shared" si="44"/>
        <v>PGE</v>
      </c>
    </row>
    <row r="1005" spans="1:23" ht="15" x14ac:dyDescent="0.25">
      <c r="A1005" s="63">
        <v>95938</v>
      </c>
      <c r="B1005" s="161" t="s">
        <v>268</v>
      </c>
      <c r="D1005" s="159"/>
      <c r="E1005" s="159"/>
      <c r="F1005" s="159"/>
      <c r="G1005" s="159"/>
      <c r="H1005" s="159"/>
      <c r="I1005" s="159"/>
      <c r="O1005" s="93"/>
      <c r="Q1005" s="63" t="s">
        <v>278</v>
      </c>
      <c r="R1005" s="96">
        <v>95453</v>
      </c>
      <c r="S1005" s="63" t="s">
        <v>268</v>
      </c>
      <c r="T1005" s="63"/>
      <c r="U1005" s="95" t="str">
        <f t="shared" si="45"/>
        <v>PGE</v>
      </c>
      <c r="V1005" s="95"/>
      <c r="W1005" s="95" t="str">
        <f t="shared" si="44"/>
        <v>PGE</v>
      </c>
    </row>
    <row r="1006" spans="1:23" ht="15" x14ac:dyDescent="0.25">
      <c r="A1006" s="63">
        <v>95932</v>
      </c>
      <c r="B1006" s="161" t="s">
        <v>268</v>
      </c>
      <c r="D1006" s="159"/>
      <c r="E1006" s="159"/>
      <c r="F1006" s="159"/>
      <c r="G1006" s="159"/>
      <c r="H1006" s="159"/>
      <c r="I1006" s="159"/>
      <c r="O1006" s="93"/>
      <c r="Q1006" s="63" t="s">
        <v>278</v>
      </c>
      <c r="R1006" s="96">
        <v>95454</v>
      </c>
      <c r="S1006" s="63" t="s">
        <v>268</v>
      </c>
      <c r="T1006" s="63"/>
      <c r="U1006" s="95" t="str">
        <f t="shared" si="45"/>
        <v>PGE</v>
      </c>
      <c r="V1006" s="95"/>
      <c r="W1006" s="95" t="str">
        <f t="shared" si="44"/>
        <v>PGE</v>
      </c>
    </row>
    <row r="1007" spans="1:23" ht="15" x14ac:dyDescent="0.25">
      <c r="A1007" s="63">
        <v>95930</v>
      </c>
      <c r="B1007" s="161" t="s">
        <v>268</v>
      </c>
      <c r="D1007" s="159"/>
      <c r="E1007" s="159"/>
      <c r="F1007" s="159"/>
      <c r="G1007" s="159"/>
      <c r="H1007" s="159"/>
      <c r="I1007" s="159"/>
      <c r="O1007" s="93"/>
      <c r="Q1007" s="63" t="s">
        <v>278</v>
      </c>
      <c r="R1007" s="96">
        <v>95456</v>
      </c>
      <c r="S1007" s="63" t="s">
        <v>268</v>
      </c>
      <c r="T1007" s="63"/>
      <c r="U1007" s="95" t="str">
        <f t="shared" si="45"/>
        <v>PGE</v>
      </c>
      <c r="V1007" s="95"/>
      <c r="W1007" s="95" t="str">
        <f t="shared" si="44"/>
        <v>PGE</v>
      </c>
    </row>
    <row r="1008" spans="1:23" ht="15" x14ac:dyDescent="0.25">
      <c r="A1008" s="63">
        <v>95937</v>
      </c>
      <c r="B1008" s="161" t="s">
        <v>268</v>
      </c>
      <c r="D1008" s="159"/>
      <c r="E1008" s="159"/>
      <c r="F1008" s="159"/>
      <c r="G1008" s="159"/>
      <c r="H1008" s="159"/>
      <c r="I1008" s="159"/>
      <c r="O1008" s="93"/>
      <c r="Q1008" s="63" t="s">
        <v>278</v>
      </c>
      <c r="R1008" s="96">
        <v>95457</v>
      </c>
      <c r="S1008" s="63" t="s">
        <v>268</v>
      </c>
      <c r="T1008" s="63"/>
      <c r="U1008" s="95" t="str">
        <f t="shared" si="45"/>
        <v>PGE</v>
      </c>
      <c r="V1008" s="95"/>
      <c r="W1008" s="95" t="str">
        <f t="shared" si="44"/>
        <v>PGE</v>
      </c>
    </row>
    <row r="1009" spans="1:23" ht="15" x14ac:dyDescent="0.25">
      <c r="A1009" s="63">
        <v>95936</v>
      </c>
      <c r="B1009" s="161" t="s">
        <v>268</v>
      </c>
      <c r="D1009" s="159"/>
      <c r="E1009" s="159"/>
      <c r="F1009" s="159"/>
      <c r="G1009" s="159"/>
      <c r="H1009" s="159"/>
      <c r="I1009" s="159"/>
      <c r="O1009" s="93"/>
      <c r="Q1009" s="63" t="s">
        <v>278</v>
      </c>
      <c r="R1009" s="96">
        <v>93406</v>
      </c>
      <c r="S1009" s="63" t="s">
        <v>268</v>
      </c>
      <c r="T1009" s="63"/>
      <c r="U1009" s="95" t="str">
        <f t="shared" si="45"/>
        <v>PGE</v>
      </c>
      <c r="V1009" s="95"/>
      <c r="W1009" s="95" t="str">
        <f t="shared" si="44"/>
        <v>PGE</v>
      </c>
    </row>
    <row r="1010" spans="1:23" ht="15" x14ac:dyDescent="0.25">
      <c r="A1010" s="63">
        <v>95935</v>
      </c>
      <c r="B1010" s="161" t="s">
        <v>268</v>
      </c>
      <c r="D1010" s="159"/>
      <c r="E1010" s="159"/>
      <c r="F1010" s="159"/>
      <c r="G1010" s="159"/>
      <c r="H1010" s="159"/>
      <c r="I1010" s="159"/>
      <c r="O1010" s="93"/>
      <c r="Q1010" s="63" t="s">
        <v>278</v>
      </c>
      <c r="R1010" s="96">
        <v>95338</v>
      </c>
      <c r="S1010" s="63" t="s">
        <v>268</v>
      </c>
      <c r="T1010" s="63"/>
      <c r="U1010" s="95" t="str">
        <f t="shared" si="45"/>
        <v>PGE</v>
      </c>
      <c r="V1010" s="95"/>
      <c r="W1010" s="95" t="str">
        <f t="shared" si="44"/>
        <v>PGE</v>
      </c>
    </row>
    <row r="1011" spans="1:23" ht="15" x14ac:dyDescent="0.25">
      <c r="A1011" s="63">
        <v>95934</v>
      </c>
      <c r="B1011" s="161" t="s">
        <v>268</v>
      </c>
      <c r="D1011" s="159"/>
      <c r="E1011" s="159"/>
      <c r="F1011" s="159"/>
      <c r="G1011" s="159"/>
      <c r="H1011" s="159"/>
      <c r="I1011" s="159"/>
      <c r="O1011" s="93"/>
      <c r="Q1011" s="63" t="s">
        <v>278</v>
      </c>
      <c r="R1011" s="96">
        <v>95335</v>
      </c>
      <c r="S1011" s="63" t="s">
        <v>268</v>
      </c>
      <c r="T1011" s="63"/>
      <c r="U1011" s="95" t="str">
        <f t="shared" si="45"/>
        <v>PGE</v>
      </c>
      <c r="V1011" s="95"/>
      <c r="W1011" s="95" t="str">
        <f t="shared" si="44"/>
        <v>PGE</v>
      </c>
    </row>
    <row r="1012" spans="1:23" ht="15" x14ac:dyDescent="0.25">
      <c r="A1012" s="63">
        <v>95425</v>
      </c>
      <c r="B1012" s="161" t="s">
        <v>268</v>
      </c>
      <c r="D1012" s="159"/>
      <c r="E1012" s="159"/>
      <c r="F1012" s="159"/>
      <c r="G1012" s="159"/>
      <c r="H1012" s="159"/>
      <c r="I1012" s="159"/>
      <c r="O1012" s="93"/>
      <c r="Q1012" s="63" t="s">
        <v>278</v>
      </c>
      <c r="R1012" s="96">
        <v>95337</v>
      </c>
      <c r="S1012" s="63" t="s">
        <v>268</v>
      </c>
      <c r="T1012" s="63"/>
      <c r="U1012" s="95" t="str">
        <f t="shared" si="45"/>
        <v>PGE</v>
      </c>
      <c r="V1012" s="95"/>
      <c r="W1012" s="95" t="str">
        <f t="shared" si="44"/>
        <v>PGE</v>
      </c>
    </row>
    <row r="1013" spans="1:23" ht="15" x14ac:dyDescent="0.25">
      <c r="A1013" s="63">
        <v>95424</v>
      </c>
      <c r="B1013" s="161" t="s">
        <v>268</v>
      </c>
      <c r="D1013" s="159"/>
      <c r="E1013" s="159"/>
      <c r="F1013" s="159"/>
      <c r="G1013" s="159"/>
      <c r="H1013" s="159"/>
      <c r="I1013" s="159"/>
      <c r="O1013" s="93"/>
      <c r="Q1013" s="63" t="s">
        <v>278</v>
      </c>
      <c r="R1013" s="96">
        <v>95333</v>
      </c>
      <c r="S1013" s="63" t="s">
        <v>268</v>
      </c>
      <c r="T1013" s="63"/>
      <c r="U1013" s="95" t="str">
        <f t="shared" si="45"/>
        <v>PGE</v>
      </c>
      <c r="V1013" s="95"/>
      <c r="W1013" s="95" t="str">
        <f t="shared" si="44"/>
        <v>PGE</v>
      </c>
    </row>
    <row r="1014" spans="1:23" ht="15" x14ac:dyDescent="0.25">
      <c r="A1014" s="63">
        <v>95482</v>
      </c>
      <c r="B1014" s="161" t="s">
        <v>268</v>
      </c>
      <c r="D1014" s="159"/>
      <c r="E1014" s="159"/>
      <c r="F1014" s="159"/>
      <c r="G1014" s="159"/>
      <c r="H1014" s="159"/>
      <c r="I1014" s="159"/>
      <c r="O1014" s="93"/>
      <c r="Q1014" s="63" t="s">
        <v>278</v>
      </c>
      <c r="R1014" s="96">
        <v>93274</v>
      </c>
      <c r="S1014" s="63" t="s">
        <v>268</v>
      </c>
      <c r="T1014" s="63"/>
      <c r="U1014" s="95" t="str">
        <f t="shared" si="45"/>
        <v>PGE</v>
      </c>
      <c r="V1014" s="95"/>
      <c r="W1014" s="95" t="str">
        <f t="shared" ref="W1014:W1077" si="46">IF(U1014 = "Other", " ", INDEX(B$4:C$29, MATCH(U1014, C$4:C$29,0), 1) )</f>
        <v>PGE</v>
      </c>
    </row>
    <row r="1015" spans="1:23" ht="15" x14ac:dyDescent="0.25">
      <c r="A1015" s="63">
        <v>95481</v>
      </c>
      <c r="B1015" s="161" t="s">
        <v>268</v>
      </c>
      <c r="D1015" s="159"/>
      <c r="E1015" s="159"/>
      <c r="F1015" s="159"/>
      <c r="G1015" s="159"/>
      <c r="H1015" s="159"/>
      <c r="I1015" s="159"/>
      <c r="O1015" s="93"/>
      <c r="Q1015" s="63" t="s">
        <v>278</v>
      </c>
      <c r="R1015" s="96">
        <v>93271</v>
      </c>
      <c r="S1015" s="63" t="s">
        <v>268</v>
      </c>
      <c r="T1015" s="63"/>
      <c r="U1015" s="95" t="str">
        <f t="shared" ref="U1015:U1078" si="47">IF(S1015="Pacific Gas &amp; Electric Co", "PGE", IF(S1015="Southern California Edison Co", "SCE", IF(S1015= "San Diego Gas &amp; Electric Co", "SDGE", IF(S1015="Southern California Gas", "SCG", "Other"))))</f>
        <v>PGE</v>
      </c>
      <c r="V1015" s="95"/>
      <c r="W1015" s="95" t="str">
        <f t="shared" si="46"/>
        <v>PGE</v>
      </c>
    </row>
    <row r="1016" spans="1:23" ht="15" x14ac:dyDescent="0.25">
      <c r="A1016" s="63">
        <v>95480</v>
      </c>
      <c r="B1016" s="161" t="s">
        <v>268</v>
      </c>
      <c r="D1016" s="159"/>
      <c r="E1016" s="159"/>
      <c r="F1016" s="159"/>
      <c r="G1016" s="159"/>
      <c r="H1016" s="159"/>
      <c r="I1016" s="159"/>
      <c r="O1016" s="93"/>
      <c r="Q1016" s="63" t="s">
        <v>278</v>
      </c>
      <c r="R1016" s="96">
        <v>95631</v>
      </c>
      <c r="S1016" s="63" t="s">
        <v>268</v>
      </c>
      <c r="T1016" s="63"/>
      <c r="U1016" s="95" t="str">
        <f t="shared" si="47"/>
        <v>PGE</v>
      </c>
      <c r="V1016" s="95"/>
      <c r="W1016" s="95" t="str">
        <f t="shared" si="46"/>
        <v>PGE</v>
      </c>
    </row>
    <row r="1017" spans="1:23" ht="15" x14ac:dyDescent="0.25">
      <c r="A1017" s="63">
        <v>95487</v>
      </c>
      <c r="B1017" s="161" t="s">
        <v>268</v>
      </c>
      <c r="D1017" s="159"/>
      <c r="E1017" s="159"/>
      <c r="F1017" s="159"/>
      <c r="G1017" s="159"/>
      <c r="H1017" s="159"/>
      <c r="I1017" s="159"/>
      <c r="O1017" s="93"/>
      <c r="Q1017" s="63" t="s">
        <v>278</v>
      </c>
      <c r="R1017" s="96">
        <v>95559</v>
      </c>
      <c r="S1017" s="63" t="s">
        <v>268</v>
      </c>
      <c r="T1017" s="63"/>
      <c r="U1017" s="95" t="str">
        <f t="shared" si="47"/>
        <v>PGE</v>
      </c>
      <c r="V1017" s="95"/>
      <c r="W1017" s="95" t="str">
        <f t="shared" si="46"/>
        <v>PGE</v>
      </c>
    </row>
    <row r="1018" spans="1:23" ht="15" x14ac:dyDescent="0.25">
      <c r="A1018" s="63">
        <v>95486</v>
      </c>
      <c r="B1018" s="161" t="s">
        <v>268</v>
      </c>
      <c r="D1018" s="159"/>
      <c r="E1018" s="159"/>
      <c r="F1018" s="159"/>
      <c r="G1018" s="159"/>
      <c r="H1018" s="159"/>
      <c r="I1018" s="159"/>
      <c r="O1018" s="93"/>
      <c r="Q1018" s="63" t="s">
        <v>278</v>
      </c>
      <c r="R1018" s="96">
        <v>95558</v>
      </c>
      <c r="S1018" s="63" t="s">
        <v>268</v>
      </c>
      <c r="T1018" s="63"/>
      <c r="U1018" s="95" t="str">
        <f t="shared" si="47"/>
        <v>PGE</v>
      </c>
      <c r="V1018" s="95"/>
      <c r="W1018" s="95" t="str">
        <f t="shared" si="46"/>
        <v>PGE</v>
      </c>
    </row>
    <row r="1019" spans="1:23" ht="15" x14ac:dyDescent="0.25">
      <c r="A1019" s="63">
        <v>95485</v>
      </c>
      <c r="B1019" s="161" t="s">
        <v>268</v>
      </c>
      <c r="D1019" s="159"/>
      <c r="E1019" s="159"/>
      <c r="F1019" s="159"/>
      <c r="G1019" s="159"/>
      <c r="H1019" s="159"/>
      <c r="I1019" s="159"/>
      <c r="O1019" s="93"/>
      <c r="Q1019" s="63" t="s">
        <v>278</v>
      </c>
      <c r="R1019" s="96">
        <v>95555</v>
      </c>
      <c r="S1019" s="63" t="s">
        <v>268</v>
      </c>
      <c r="T1019" s="63"/>
      <c r="U1019" s="95" t="str">
        <f t="shared" si="47"/>
        <v>PGE</v>
      </c>
      <c r="V1019" s="95"/>
      <c r="W1019" s="95" t="str">
        <f t="shared" si="46"/>
        <v>PGE</v>
      </c>
    </row>
    <row r="1020" spans="1:23" ht="15" x14ac:dyDescent="0.25">
      <c r="A1020" s="63">
        <v>95488</v>
      </c>
      <c r="B1020" s="161" t="s">
        <v>268</v>
      </c>
      <c r="D1020" s="159"/>
      <c r="E1020" s="159"/>
      <c r="F1020" s="159"/>
      <c r="G1020" s="159"/>
      <c r="H1020" s="159"/>
      <c r="I1020" s="159"/>
      <c r="O1020" s="93"/>
      <c r="Q1020" s="63" t="s">
        <v>278</v>
      </c>
      <c r="R1020" s="96">
        <v>95554</v>
      </c>
      <c r="S1020" s="63" t="s">
        <v>268</v>
      </c>
      <c r="T1020" s="63"/>
      <c r="U1020" s="95" t="str">
        <f t="shared" si="47"/>
        <v>PGE</v>
      </c>
      <c r="V1020" s="95"/>
      <c r="W1020" s="95" t="str">
        <f t="shared" si="46"/>
        <v>PGE</v>
      </c>
    </row>
    <row r="1021" spans="1:23" ht="15" x14ac:dyDescent="0.25">
      <c r="A1021" s="63">
        <v>95159</v>
      </c>
      <c r="B1021" s="161" t="s">
        <v>268</v>
      </c>
      <c r="D1021" s="159"/>
      <c r="E1021" s="159"/>
      <c r="F1021" s="159"/>
      <c r="G1021" s="159"/>
      <c r="H1021" s="159"/>
      <c r="I1021" s="159"/>
      <c r="O1021" s="93"/>
      <c r="Q1021" s="63" t="s">
        <v>278</v>
      </c>
      <c r="R1021" s="96">
        <v>95556</v>
      </c>
      <c r="S1021" s="63" t="s">
        <v>268</v>
      </c>
      <c r="T1021" s="63"/>
      <c r="U1021" s="95" t="str">
        <f t="shared" si="47"/>
        <v>PGE</v>
      </c>
      <c r="V1021" s="95"/>
      <c r="W1021" s="95" t="str">
        <f t="shared" si="46"/>
        <v>PGE</v>
      </c>
    </row>
    <row r="1022" spans="1:23" ht="15" x14ac:dyDescent="0.25">
      <c r="A1022" s="63">
        <v>95158</v>
      </c>
      <c r="B1022" s="161" t="s">
        <v>268</v>
      </c>
      <c r="D1022" s="159"/>
      <c r="E1022" s="159"/>
      <c r="F1022" s="159"/>
      <c r="G1022" s="159"/>
      <c r="H1022" s="159"/>
      <c r="I1022" s="159"/>
      <c r="O1022" s="93"/>
      <c r="Q1022" s="63" t="s">
        <v>278</v>
      </c>
      <c r="R1022" s="96">
        <v>95551</v>
      </c>
      <c r="S1022" s="63" t="s">
        <v>268</v>
      </c>
      <c r="T1022" s="63"/>
      <c r="U1022" s="95" t="str">
        <f t="shared" si="47"/>
        <v>PGE</v>
      </c>
      <c r="V1022" s="95"/>
      <c r="W1022" s="95" t="str">
        <f t="shared" si="46"/>
        <v>PGE</v>
      </c>
    </row>
    <row r="1023" spans="1:23" ht="15" x14ac:dyDescent="0.25">
      <c r="A1023" s="63">
        <v>95152</v>
      </c>
      <c r="B1023" s="161" t="s">
        <v>268</v>
      </c>
      <c r="D1023" s="159"/>
      <c r="E1023" s="159"/>
      <c r="F1023" s="159"/>
      <c r="G1023" s="159"/>
      <c r="H1023" s="159"/>
      <c r="I1023" s="159"/>
      <c r="O1023" s="93"/>
      <c r="Q1023" s="63" t="s">
        <v>278</v>
      </c>
      <c r="R1023" s="96">
        <v>95550</v>
      </c>
      <c r="S1023" s="63" t="s">
        <v>268</v>
      </c>
      <c r="T1023" s="63"/>
      <c r="U1023" s="95" t="str">
        <f t="shared" si="47"/>
        <v>PGE</v>
      </c>
      <c r="V1023" s="95"/>
      <c r="W1023" s="95" t="str">
        <f t="shared" si="46"/>
        <v>PGE</v>
      </c>
    </row>
    <row r="1024" spans="1:23" ht="15" x14ac:dyDescent="0.25">
      <c r="A1024" s="63">
        <v>95157</v>
      </c>
      <c r="B1024" s="161" t="s">
        <v>268</v>
      </c>
      <c r="D1024" s="159"/>
      <c r="E1024" s="159"/>
      <c r="F1024" s="159"/>
      <c r="G1024" s="159"/>
      <c r="H1024" s="159"/>
      <c r="I1024" s="159"/>
      <c r="O1024" s="93"/>
      <c r="Q1024" s="63" t="s">
        <v>278</v>
      </c>
      <c r="R1024" s="96">
        <v>95553</v>
      </c>
      <c r="S1024" s="63" t="s">
        <v>268</v>
      </c>
      <c r="T1024" s="63"/>
      <c r="U1024" s="95" t="str">
        <f t="shared" si="47"/>
        <v>PGE</v>
      </c>
      <c r="V1024" s="95"/>
      <c r="W1024" s="95" t="str">
        <f t="shared" si="46"/>
        <v>PGE</v>
      </c>
    </row>
    <row r="1025" spans="1:23" ht="15" x14ac:dyDescent="0.25">
      <c r="A1025" s="63">
        <v>95156</v>
      </c>
      <c r="B1025" s="161" t="s">
        <v>268</v>
      </c>
      <c r="D1025" s="159"/>
      <c r="E1025" s="159"/>
      <c r="F1025" s="159"/>
      <c r="G1025" s="159"/>
      <c r="H1025" s="159"/>
      <c r="I1025" s="159"/>
      <c r="O1025" s="93"/>
      <c r="Q1025" s="63" t="s">
        <v>278</v>
      </c>
      <c r="R1025" s="96">
        <v>95552</v>
      </c>
      <c r="S1025" s="63" t="s">
        <v>268</v>
      </c>
      <c r="T1025" s="63"/>
      <c r="U1025" s="95" t="str">
        <f t="shared" si="47"/>
        <v>PGE</v>
      </c>
      <c r="V1025" s="95"/>
      <c r="W1025" s="95" t="str">
        <f t="shared" si="46"/>
        <v>PGE</v>
      </c>
    </row>
    <row r="1026" spans="1:23" ht="15" x14ac:dyDescent="0.25">
      <c r="A1026" s="63">
        <v>95010</v>
      </c>
      <c r="B1026" s="161" t="s">
        <v>268</v>
      </c>
      <c r="D1026" s="159"/>
      <c r="E1026" s="159"/>
      <c r="F1026" s="159"/>
      <c r="G1026" s="159"/>
      <c r="H1026" s="159"/>
      <c r="I1026" s="159"/>
      <c r="O1026" s="93"/>
      <c r="Q1026" s="63" t="s">
        <v>278</v>
      </c>
      <c r="R1026" s="96">
        <v>96011</v>
      </c>
      <c r="S1026" s="63" t="s">
        <v>268</v>
      </c>
      <c r="T1026" s="63"/>
      <c r="U1026" s="95" t="str">
        <f t="shared" si="47"/>
        <v>PGE</v>
      </c>
      <c r="V1026" s="95"/>
      <c r="W1026" s="95" t="str">
        <f t="shared" si="46"/>
        <v>PGE</v>
      </c>
    </row>
    <row r="1027" spans="1:23" ht="15" x14ac:dyDescent="0.25">
      <c r="A1027" s="63">
        <v>95011</v>
      </c>
      <c r="B1027" s="161" t="s">
        <v>268</v>
      </c>
      <c r="D1027" s="159"/>
      <c r="E1027" s="159"/>
      <c r="F1027" s="159"/>
      <c r="G1027" s="159"/>
      <c r="H1027" s="159"/>
      <c r="I1027" s="159"/>
      <c r="O1027" s="93"/>
      <c r="Q1027" s="63" t="s">
        <v>278</v>
      </c>
      <c r="R1027" s="96">
        <v>96010</v>
      </c>
      <c r="S1027" s="63" t="s">
        <v>268</v>
      </c>
      <c r="T1027" s="63"/>
      <c r="U1027" s="95" t="str">
        <f t="shared" si="47"/>
        <v>PGE</v>
      </c>
      <c r="V1027" s="95"/>
      <c r="W1027" s="95" t="str">
        <f t="shared" si="46"/>
        <v>PGE</v>
      </c>
    </row>
    <row r="1028" spans="1:23" ht="15" x14ac:dyDescent="0.25">
      <c r="A1028" s="63">
        <v>95012</v>
      </c>
      <c r="B1028" s="161" t="s">
        <v>268</v>
      </c>
      <c r="D1028" s="159"/>
      <c r="E1028" s="159"/>
      <c r="F1028" s="159"/>
      <c r="G1028" s="159"/>
      <c r="H1028" s="159"/>
      <c r="I1028" s="159"/>
      <c r="O1028" s="93"/>
      <c r="Q1028" s="63" t="s">
        <v>278</v>
      </c>
      <c r="R1028" s="96">
        <v>93675</v>
      </c>
      <c r="S1028" s="63" t="s">
        <v>268</v>
      </c>
      <c r="T1028" s="63"/>
      <c r="U1028" s="95" t="str">
        <f t="shared" si="47"/>
        <v>PGE</v>
      </c>
      <c r="V1028" s="95"/>
      <c r="W1028" s="95" t="str">
        <f t="shared" si="46"/>
        <v>PGE</v>
      </c>
    </row>
    <row r="1029" spans="1:23" ht="15" x14ac:dyDescent="0.25">
      <c r="A1029" s="63">
        <v>95013</v>
      </c>
      <c r="B1029" s="161" t="s">
        <v>268</v>
      </c>
      <c r="D1029" s="159"/>
      <c r="E1029" s="159"/>
      <c r="F1029" s="159"/>
      <c r="G1029" s="159"/>
      <c r="H1029" s="159"/>
      <c r="I1029" s="159"/>
      <c r="O1029" s="93"/>
      <c r="Q1029" s="63" t="s">
        <v>278</v>
      </c>
      <c r="R1029" s="96">
        <v>95746</v>
      </c>
      <c r="S1029" s="63" t="s">
        <v>268</v>
      </c>
      <c r="T1029" s="63"/>
      <c r="U1029" s="95" t="str">
        <f t="shared" si="47"/>
        <v>PGE</v>
      </c>
      <c r="V1029" s="95"/>
      <c r="W1029" s="95" t="str">
        <f t="shared" si="46"/>
        <v>PGE</v>
      </c>
    </row>
    <row r="1030" spans="1:23" ht="15" x14ac:dyDescent="0.25">
      <c r="A1030" s="63">
        <v>95017</v>
      </c>
      <c r="B1030" s="161" t="s">
        <v>268</v>
      </c>
      <c r="D1030" s="159"/>
      <c r="E1030" s="159"/>
      <c r="F1030" s="159"/>
      <c r="G1030" s="159"/>
      <c r="H1030" s="159"/>
      <c r="I1030" s="159"/>
      <c r="O1030" s="93"/>
      <c r="Q1030" s="63" t="s">
        <v>278</v>
      </c>
      <c r="R1030" s="96">
        <v>95747</v>
      </c>
      <c r="S1030" s="63" t="s">
        <v>268</v>
      </c>
      <c r="T1030" s="63"/>
      <c r="U1030" s="95" t="str">
        <f t="shared" si="47"/>
        <v>PGE</v>
      </c>
      <c r="V1030" s="95"/>
      <c r="W1030" s="95" t="str">
        <f t="shared" si="46"/>
        <v>PGE</v>
      </c>
    </row>
    <row r="1031" spans="1:23" ht="15" x14ac:dyDescent="0.25">
      <c r="A1031" s="63">
        <v>94949</v>
      </c>
      <c r="B1031" s="161" t="s">
        <v>268</v>
      </c>
      <c r="D1031" s="159"/>
      <c r="E1031" s="159"/>
      <c r="F1031" s="159"/>
      <c r="G1031" s="159"/>
      <c r="H1031" s="159"/>
      <c r="I1031" s="159"/>
      <c r="O1031" s="93"/>
      <c r="Q1031" s="63" t="s">
        <v>278</v>
      </c>
      <c r="R1031" s="96">
        <v>95742</v>
      </c>
      <c r="S1031" s="63" t="s">
        <v>268</v>
      </c>
      <c r="T1031" s="63"/>
      <c r="U1031" s="95" t="str">
        <f t="shared" si="47"/>
        <v>PGE</v>
      </c>
      <c r="V1031" s="95"/>
      <c r="W1031" s="95" t="str">
        <f t="shared" si="46"/>
        <v>PGE</v>
      </c>
    </row>
    <row r="1032" spans="1:23" ht="15" x14ac:dyDescent="0.25">
      <c r="A1032" s="63">
        <v>94948</v>
      </c>
      <c r="B1032" s="161" t="s">
        <v>268</v>
      </c>
      <c r="D1032" s="159"/>
      <c r="E1032" s="159"/>
      <c r="F1032" s="159"/>
      <c r="G1032" s="159"/>
      <c r="H1032" s="159"/>
      <c r="I1032" s="159"/>
      <c r="O1032" s="93"/>
      <c r="Q1032" s="63" t="s">
        <v>278</v>
      </c>
      <c r="R1032" s="96">
        <v>94596</v>
      </c>
      <c r="S1032" s="63" t="s">
        <v>268</v>
      </c>
      <c r="T1032" s="63"/>
      <c r="U1032" s="95" t="str">
        <f t="shared" si="47"/>
        <v>PGE</v>
      </c>
      <c r="V1032" s="95"/>
      <c r="W1032" s="95" t="str">
        <f t="shared" si="46"/>
        <v>PGE</v>
      </c>
    </row>
    <row r="1033" spans="1:23" ht="15" x14ac:dyDescent="0.25">
      <c r="A1033" s="63">
        <v>94945</v>
      </c>
      <c r="B1033" s="161" t="s">
        <v>268</v>
      </c>
      <c r="D1033" s="159"/>
      <c r="E1033" s="159"/>
      <c r="F1033" s="159"/>
      <c r="G1033" s="159"/>
      <c r="H1033" s="159"/>
      <c r="I1033" s="159"/>
      <c r="O1033" s="93"/>
      <c r="Q1033" s="63" t="s">
        <v>278</v>
      </c>
      <c r="R1033" s="96">
        <v>94597</v>
      </c>
      <c r="S1033" s="63" t="s">
        <v>268</v>
      </c>
      <c r="T1033" s="63"/>
      <c r="U1033" s="95" t="str">
        <f t="shared" si="47"/>
        <v>PGE</v>
      </c>
      <c r="V1033" s="95"/>
      <c r="W1033" s="95" t="str">
        <f t="shared" si="46"/>
        <v>PGE</v>
      </c>
    </row>
    <row r="1034" spans="1:23" ht="15" x14ac:dyDescent="0.25">
      <c r="A1034" s="63">
        <v>94947</v>
      </c>
      <c r="B1034" s="161" t="s">
        <v>268</v>
      </c>
      <c r="D1034" s="159"/>
      <c r="E1034" s="159"/>
      <c r="F1034" s="159"/>
      <c r="G1034" s="159"/>
      <c r="H1034" s="159"/>
      <c r="I1034" s="159"/>
      <c r="O1034" s="93"/>
      <c r="Q1034" s="63" t="s">
        <v>278</v>
      </c>
      <c r="R1034" s="96">
        <v>94595</v>
      </c>
      <c r="S1034" s="63" t="s">
        <v>268</v>
      </c>
      <c r="T1034" s="63"/>
      <c r="U1034" s="95" t="str">
        <f t="shared" si="47"/>
        <v>PGE</v>
      </c>
      <c r="V1034" s="95"/>
      <c r="W1034" s="95" t="str">
        <f t="shared" si="46"/>
        <v>PGE</v>
      </c>
    </row>
    <row r="1035" spans="1:23" ht="15" x14ac:dyDescent="0.25">
      <c r="A1035" s="63">
        <v>94946</v>
      </c>
      <c r="B1035" s="161" t="s">
        <v>268</v>
      </c>
      <c r="D1035" s="159"/>
      <c r="E1035" s="159"/>
      <c r="F1035" s="159"/>
      <c r="G1035" s="159"/>
      <c r="H1035" s="159"/>
      <c r="I1035" s="159"/>
      <c r="O1035" s="93"/>
      <c r="Q1035" s="63" t="s">
        <v>278</v>
      </c>
      <c r="R1035" s="96">
        <v>94592</v>
      </c>
      <c r="S1035" s="63" t="s">
        <v>268</v>
      </c>
      <c r="T1035" s="63"/>
      <c r="U1035" s="95" t="str">
        <f t="shared" si="47"/>
        <v>PGE</v>
      </c>
      <c r="V1035" s="95"/>
      <c r="W1035" s="95" t="str">
        <f t="shared" si="46"/>
        <v>PGE</v>
      </c>
    </row>
    <row r="1036" spans="1:23" ht="15" x14ac:dyDescent="0.25">
      <c r="A1036" s="63">
        <v>94941</v>
      </c>
      <c r="B1036" s="161" t="s">
        <v>268</v>
      </c>
      <c r="D1036" s="159"/>
      <c r="E1036" s="159"/>
      <c r="F1036" s="159"/>
      <c r="G1036" s="159"/>
      <c r="H1036" s="159"/>
      <c r="I1036" s="159"/>
      <c r="O1036" s="93"/>
      <c r="Q1036" s="63" t="s">
        <v>278</v>
      </c>
      <c r="R1036" s="96">
        <v>94591</v>
      </c>
      <c r="S1036" s="63" t="s">
        <v>268</v>
      </c>
      <c r="T1036" s="63"/>
      <c r="U1036" s="95" t="str">
        <f t="shared" si="47"/>
        <v>PGE</v>
      </c>
      <c r="V1036" s="95"/>
      <c r="W1036" s="95" t="str">
        <f t="shared" si="46"/>
        <v>PGE</v>
      </c>
    </row>
    <row r="1037" spans="1:23" ht="15" x14ac:dyDescent="0.25">
      <c r="A1037" s="63">
        <v>94940</v>
      </c>
      <c r="B1037" s="161" t="s">
        <v>268</v>
      </c>
      <c r="D1037" s="159"/>
      <c r="E1037" s="159"/>
      <c r="F1037" s="159"/>
      <c r="G1037" s="159"/>
      <c r="H1037" s="159"/>
      <c r="I1037" s="159"/>
      <c r="O1037" s="93"/>
      <c r="Q1037" s="63" t="s">
        <v>278</v>
      </c>
      <c r="R1037" s="96">
        <v>94598</v>
      </c>
      <c r="S1037" s="63" t="s">
        <v>268</v>
      </c>
      <c r="T1037" s="63"/>
      <c r="U1037" s="95" t="str">
        <f t="shared" si="47"/>
        <v>PGE</v>
      </c>
      <c r="V1037" s="95"/>
      <c r="W1037" s="95" t="str">
        <f t="shared" si="46"/>
        <v>PGE</v>
      </c>
    </row>
    <row r="1038" spans="1:23" ht="15" x14ac:dyDescent="0.25">
      <c r="A1038" s="63">
        <v>94942</v>
      </c>
      <c r="B1038" s="161" t="s">
        <v>268</v>
      </c>
      <c r="D1038" s="159"/>
      <c r="E1038" s="159"/>
      <c r="F1038" s="159"/>
      <c r="G1038" s="159"/>
      <c r="H1038" s="159"/>
      <c r="I1038" s="159"/>
      <c r="O1038" s="93"/>
      <c r="Q1038" s="63" t="s">
        <v>278</v>
      </c>
      <c r="R1038" s="96">
        <v>94599</v>
      </c>
      <c r="S1038" s="63" t="s">
        <v>268</v>
      </c>
      <c r="T1038" s="63"/>
      <c r="U1038" s="95" t="str">
        <f t="shared" si="47"/>
        <v>PGE</v>
      </c>
      <c r="V1038" s="95"/>
      <c r="W1038" s="95" t="str">
        <f t="shared" si="46"/>
        <v>PGE</v>
      </c>
    </row>
    <row r="1039" spans="1:23" ht="15" x14ac:dyDescent="0.25">
      <c r="A1039" s="63">
        <v>96090</v>
      </c>
      <c r="B1039" s="161" t="s">
        <v>268</v>
      </c>
      <c r="D1039" s="159"/>
      <c r="E1039" s="159"/>
      <c r="F1039" s="159"/>
      <c r="G1039" s="159"/>
      <c r="H1039" s="159"/>
      <c r="I1039" s="159"/>
      <c r="O1039" s="93"/>
      <c r="Q1039" s="63" t="s">
        <v>278</v>
      </c>
      <c r="R1039" s="96">
        <v>93744</v>
      </c>
      <c r="S1039" s="63" t="s">
        <v>268</v>
      </c>
      <c r="T1039" s="63"/>
      <c r="U1039" s="95" t="str">
        <f t="shared" si="47"/>
        <v>PGE</v>
      </c>
      <c r="V1039" s="95"/>
      <c r="W1039" s="95" t="str">
        <f t="shared" si="46"/>
        <v>PGE</v>
      </c>
    </row>
    <row r="1040" spans="1:23" ht="15" x14ac:dyDescent="0.25">
      <c r="A1040" s="63">
        <v>96092</v>
      </c>
      <c r="B1040" s="161" t="s">
        <v>268</v>
      </c>
      <c r="D1040" s="159"/>
      <c r="E1040" s="159"/>
      <c r="F1040" s="159"/>
      <c r="G1040" s="159"/>
      <c r="H1040" s="159"/>
      <c r="I1040" s="159"/>
      <c r="O1040" s="93"/>
      <c r="Q1040" s="63" t="s">
        <v>278</v>
      </c>
      <c r="R1040" s="96">
        <v>93745</v>
      </c>
      <c r="S1040" s="63" t="s">
        <v>268</v>
      </c>
      <c r="T1040" s="63"/>
      <c r="U1040" s="95" t="str">
        <f t="shared" si="47"/>
        <v>PGE</v>
      </c>
      <c r="V1040" s="95"/>
      <c r="W1040" s="95" t="str">
        <f t="shared" si="46"/>
        <v>PGE</v>
      </c>
    </row>
    <row r="1041" spans="1:23" ht="15" x14ac:dyDescent="0.25">
      <c r="A1041" s="63">
        <v>96095</v>
      </c>
      <c r="B1041" s="161" t="s">
        <v>268</v>
      </c>
      <c r="D1041" s="159"/>
      <c r="E1041" s="159"/>
      <c r="F1041" s="159"/>
      <c r="G1041" s="159"/>
      <c r="H1041" s="159"/>
      <c r="I1041" s="159"/>
      <c r="O1041" s="93"/>
      <c r="Q1041" s="63" t="s">
        <v>278</v>
      </c>
      <c r="R1041" s="96">
        <v>93740</v>
      </c>
      <c r="S1041" s="63" t="s">
        <v>268</v>
      </c>
      <c r="T1041" s="63"/>
      <c r="U1041" s="95" t="str">
        <f t="shared" si="47"/>
        <v>PGE</v>
      </c>
      <c r="V1041" s="95"/>
      <c r="W1041" s="95" t="str">
        <f t="shared" si="46"/>
        <v>PGE</v>
      </c>
    </row>
    <row r="1042" spans="1:23" ht="15" x14ac:dyDescent="0.25">
      <c r="A1042" s="63">
        <v>96096</v>
      </c>
      <c r="B1042" s="161" t="s">
        <v>268</v>
      </c>
      <c r="D1042" s="159"/>
      <c r="E1042" s="159"/>
      <c r="F1042" s="159"/>
      <c r="G1042" s="159"/>
      <c r="H1042" s="159"/>
      <c r="I1042" s="159"/>
      <c r="O1042" s="93"/>
      <c r="Q1042" s="63" t="s">
        <v>278</v>
      </c>
      <c r="R1042" s="96">
        <v>93741</v>
      </c>
      <c r="S1042" s="63" t="s">
        <v>268</v>
      </c>
      <c r="T1042" s="63"/>
      <c r="U1042" s="95" t="str">
        <f t="shared" si="47"/>
        <v>PGE</v>
      </c>
      <c r="V1042" s="95"/>
      <c r="W1042" s="95" t="str">
        <f t="shared" si="46"/>
        <v>PGE</v>
      </c>
    </row>
    <row r="1043" spans="1:23" ht="15" x14ac:dyDescent="0.25">
      <c r="A1043" s="63">
        <v>96099</v>
      </c>
      <c r="B1043" s="161" t="s">
        <v>268</v>
      </c>
      <c r="D1043" s="159"/>
      <c r="E1043" s="159"/>
      <c r="F1043" s="159"/>
      <c r="G1043" s="159"/>
      <c r="H1043" s="159"/>
      <c r="I1043" s="159"/>
      <c r="O1043" s="93"/>
      <c r="Q1043" s="63" t="s">
        <v>278</v>
      </c>
      <c r="R1043" s="96">
        <v>93943</v>
      </c>
      <c r="S1043" s="63" t="s">
        <v>268</v>
      </c>
      <c r="T1043" s="63"/>
      <c r="U1043" s="95" t="str">
        <f t="shared" si="47"/>
        <v>PGE</v>
      </c>
      <c r="V1043" s="95"/>
      <c r="W1043" s="95" t="str">
        <f t="shared" si="46"/>
        <v>PGE</v>
      </c>
    </row>
    <row r="1044" spans="1:23" ht="15" x14ac:dyDescent="0.25">
      <c r="A1044" s="63">
        <v>95108</v>
      </c>
      <c r="B1044" s="161" t="s">
        <v>268</v>
      </c>
      <c r="D1044" s="159"/>
      <c r="E1044" s="159"/>
      <c r="F1044" s="159"/>
      <c r="G1044" s="159"/>
      <c r="H1044" s="159"/>
      <c r="I1044" s="159"/>
      <c r="O1044" s="93"/>
      <c r="Q1044" s="63" t="s">
        <v>278</v>
      </c>
      <c r="R1044" s="96">
        <v>93944</v>
      </c>
      <c r="S1044" s="63" t="s">
        <v>268</v>
      </c>
      <c r="T1044" s="63"/>
      <c r="U1044" s="95" t="str">
        <f t="shared" si="47"/>
        <v>PGE</v>
      </c>
      <c r="V1044" s="95"/>
      <c r="W1044" s="95" t="str">
        <f t="shared" si="46"/>
        <v>PGE</v>
      </c>
    </row>
    <row r="1045" spans="1:23" ht="15" x14ac:dyDescent="0.25">
      <c r="A1045" s="63">
        <v>95109</v>
      </c>
      <c r="B1045" s="161" t="s">
        <v>268</v>
      </c>
      <c r="D1045" s="159"/>
      <c r="E1045" s="159"/>
      <c r="F1045" s="159"/>
      <c r="G1045" s="159"/>
      <c r="H1045" s="159"/>
      <c r="I1045" s="159"/>
      <c r="O1045" s="93"/>
      <c r="Q1045" s="63" t="s">
        <v>278</v>
      </c>
      <c r="R1045" s="96">
        <v>94624</v>
      </c>
      <c r="S1045" s="63" t="s">
        <v>268</v>
      </c>
      <c r="T1045" s="63"/>
      <c r="U1045" s="95" t="str">
        <f t="shared" si="47"/>
        <v>PGE</v>
      </c>
      <c r="V1045" s="95"/>
      <c r="W1045" s="95" t="str">
        <f t="shared" si="46"/>
        <v>PGE</v>
      </c>
    </row>
    <row r="1046" spans="1:23" ht="15" x14ac:dyDescent="0.25">
      <c r="A1046" s="63">
        <v>94578</v>
      </c>
      <c r="B1046" s="161" t="s">
        <v>268</v>
      </c>
      <c r="D1046" s="159"/>
      <c r="E1046" s="159"/>
      <c r="F1046" s="159"/>
      <c r="G1046" s="159"/>
      <c r="H1046" s="159"/>
      <c r="I1046" s="159"/>
      <c r="O1046" s="93"/>
      <c r="Q1046" s="63" t="s">
        <v>278</v>
      </c>
      <c r="R1046" s="96">
        <v>94620</v>
      </c>
      <c r="S1046" s="63" t="s">
        <v>268</v>
      </c>
      <c r="T1046" s="63"/>
      <c r="U1046" s="95" t="str">
        <f t="shared" si="47"/>
        <v>PGE</v>
      </c>
      <c r="V1046" s="95"/>
      <c r="W1046" s="95" t="str">
        <f t="shared" si="46"/>
        <v>PGE</v>
      </c>
    </row>
    <row r="1047" spans="1:23" ht="15" x14ac:dyDescent="0.25">
      <c r="A1047" s="63">
        <v>94579</v>
      </c>
      <c r="B1047" s="161" t="s">
        <v>268</v>
      </c>
      <c r="D1047" s="159"/>
      <c r="E1047" s="159"/>
      <c r="F1047" s="159"/>
      <c r="G1047" s="159"/>
      <c r="H1047" s="159"/>
      <c r="I1047" s="159"/>
      <c r="O1047" s="93"/>
      <c r="Q1047" s="63" t="s">
        <v>278</v>
      </c>
      <c r="R1047" s="96">
        <v>94621</v>
      </c>
      <c r="S1047" s="63" t="s">
        <v>268</v>
      </c>
      <c r="T1047" s="63"/>
      <c r="U1047" s="95" t="str">
        <f t="shared" si="47"/>
        <v>PGE</v>
      </c>
      <c r="V1047" s="95"/>
      <c r="W1047" s="95" t="str">
        <f t="shared" si="46"/>
        <v>PGE</v>
      </c>
    </row>
    <row r="1048" spans="1:23" ht="15" x14ac:dyDescent="0.25">
      <c r="A1048" s="63">
        <v>94570</v>
      </c>
      <c r="B1048" s="161" t="s">
        <v>268</v>
      </c>
      <c r="D1048" s="159"/>
      <c r="E1048" s="159"/>
      <c r="F1048" s="159"/>
      <c r="G1048" s="159"/>
      <c r="H1048" s="159"/>
      <c r="I1048" s="159"/>
      <c r="O1048" s="93"/>
      <c r="Q1048" s="63" t="s">
        <v>278</v>
      </c>
      <c r="R1048" s="96">
        <v>94622</v>
      </c>
      <c r="S1048" s="63" t="s">
        <v>268</v>
      </c>
      <c r="T1048" s="63"/>
      <c r="U1048" s="95" t="str">
        <f t="shared" si="47"/>
        <v>PGE</v>
      </c>
      <c r="V1048" s="95"/>
      <c r="W1048" s="95" t="str">
        <f t="shared" si="46"/>
        <v>PGE</v>
      </c>
    </row>
    <row r="1049" spans="1:23" ht="15" x14ac:dyDescent="0.25">
      <c r="A1049" s="63">
        <v>94571</v>
      </c>
      <c r="B1049" s="161" t="s">
        <v>268</v>
      </c>
      <c r="D1049" s="159"/>
      <c r="E1049" s="159"/>
      <c r="F1049" s="159"/>
      <c r="G1049" s="159"/>
      <c r="H1049" s="159"/>
      <c r="I1049" s="159"/>
      <c r="O1049" s="93"/>
      <c r="Q1049" s="63" t="s">
        <v>278</v>
      </c>
      <c r="R1049" s="96">
        <v>94623</v>
      </c>
      <c r="S1049" s="63" t="s">
        <v>268</v>
      </c>
      <c r="T1049" s="63"/>
      <c r="U1049" s="95" t="str">
        <f t="shared" si="47"/>
        <v>PGE</v>
      </c>
      <c r="V1049" s="95"/>
      <c r="W1049" s="95" t="str">
        <f t="shared" si="46"/>
        <v>PGE</v>
      </c>
    </row>
    <row r="1050" spans="1:23" ht="15" x14ac:dyDescent="0.25">
      <c r="A1050" s="63">
        <v>94572</v>
      </c>
      <c r="B1050" s="161" t="s">
        <v>268</v>
      </c>
      <c r="D1050" s="159"/>
      <c r="E1050" s="159"/>
      <c r="F1050" s="159"/>
      <c r="G1050" s="159"/>
      <c r="H1050" s="159"/>
      <c r="I1050" s="159"/>
      <c r="O1050" s="93"/>
      <c r="Q1050" s="63" t="s">
        <v>278</v>
      </c>
      <c r="R1050" s="96">
        <v>93536</v>
      </c>
      <c r="S1050" s="63" t="s">
        <v>268</v>
      </c>
      <c r="T1050" s="63"/>
      <c r="U1050" s="95" t="str">
        <f t="shared" si="47"/>
        <v>PGE</v>
      </c>
      <c r="V1050" s="95"/>
      <c r="W1050" s="95" t="str">
        <f t="shared" si="46"/>
        <v>PGE</v>
      </c>
    </row>
    <row r="1051" spans="1:23" ht="15" x14ac:dyDescent="0.25">
      <c r="A1051" s="63">
        <v>94573</v>
      </c>
      <c r="B1051" s="161" t="s">
        <v>268</v>
      </c>
      <c r="D1051" s="159"/>
      <c r="E1051" s="159"/>
      <c r="F1051" s="159"/>
      <c r="G1051" s="159"/>
      <c r="H1051" s="159"/>
      <c r="I1051" s="159"/>
      <c r="O1051" s="93"/>
      <c r="Q1051" s="63" t="s">
        <v>278</v>
      </c>
      <c r="R1051" s="96">
        <v>94707</v>
      </c>
      <c r="S1051" s="63" t="s">
        <v>268</v>
      </c>
      <c r="T1051" s="63"/>
      <c r="U1051" s="95" t="str">
        <f t="shared" si="47"/>
        <v>PGE</v>
      </c>
      <c r="V1051" s="95"/>
      <c r="W1051" s="95" t="str">
        <f t="shared" si="46"/>
        <v>PGE</v>
      </c>
    </row>
    <row r="1052" spans="1:23" ht="15" x14ac:dyDescent="0.25">
      <c r="A1052" s="63">
        <v>94574</v>
      </c>
      <c r="B1052" s="161" t="s">
        <v>268</v>
      </c>
      <c r="D1052" s="159"/>
      <c r="E1052" s="159"/>
      <c r="F1052" s="159"/>
      <c r="G1052" s="159"/>
      <c r="H1052" s="159"/>
      <c r="I1052" s="159"/>
      <c r="O1052" s="93"/>
      <c r="Q1052" s="63" t="s">
        <v>278</v>
      </c>
      <c r="R1052" s="96">
        <v>94706</v>
      </c>
      <c r="S1052" s="63" t="s">
        <v>268</v>
      </c>
      <c r="T1052" s="63"/>
      <c r="U1052" s="95" t="str">
        <f t="shared" si="47"/>
        <v>PGE</v>
      </c>
      <c r="V1052" s="95"/>
      <c r="W1052" s="95" t="str">
        <f t="shared" si="46"/>
        <v>PGE</v>
      </c>
    </row>
    <row r="1053" spans="1:23" ht="15" x14ac:dyDescent="0.25">
      <c r="A1053" s="63">
        <v>94575</v>
      </c>
      <c r="B1053" s="161" t="s">
        <v>268</v>
      </c>
      <c r="D1053" s="159"/>
      <c r="E1053" s="159"/>
      <c r="F1053" s="159"/>
      <c r="G1053" s="159"/>
      <c r="H1053" s="159"/>
      <c r="I1053" s="159"/>
      <c r="O1053" s="93"/>
      <c r="Q1053" s="63" t="s">
        <v>278</v>
      </c>
      <c r="R1053" s="96">
        <v>94705</v>
      </c>
      <c r="S1053" s="63" t="s">
        <v>268</v>
      </c>
      <c r="T1053" s="63"/>
      <c r="U1053" s="95" t="str">
        <f t="shared" si="47"/>
        <v>PGE</v>
      </c>
      <c r="V1053" s="95"/>
      <c r="W1053" s="95" t="str">
        <f t="shared" si="46"/>
        <v>PGE</v>
      </c>
    </row>
    <row r="1054" spans="1:23" ht="15" x14ac:dyDescent="0.25">
      <c r="A1054" s="63">
        <v>94576</v>
      </c>
      <c r="B1054" s="161" t="s">
        <v>268</v>
      </c>
      <c r="D1054" s="159"/>
      <c r="E1054" s="159"/>
      <c r="F1054" s="159"/>
      <c r="G1054" s="159"/>
      <c r="H1054" s="159"/>
      <c r="I1054" s="159"/>
      <c r="O1054" s="93"/>
      <c r="Q1054" s="63" t="s">
        <v>278</v>
      </c>
      <c r="R1054" s="96">
        <v>94704</v>
      </c>
      <c r="S1054" s="63" t="s">
        <v>268</v>
      </c>
      <c r="T1054" s="63"/>
      <c r="U1054" s="95" t="str">
        <f t="shared" si="47"/>
        <v>PGE</v>
      </c>
      <c r="V1054" s="95"/>
      <c r="W1054" s="95" t="str">
        <f t="shared" si="46"/>
        <v>PGE</v>
      </c>
    </row>
    <row r="1055" spans="1:23" ht="15" x14ac:dyDescent="0.25">
      <c r="A1055" s="63">
        <v>94577</v>
      </c>
      <c r="B1055" s="161" t="s">
        <v>268</v>
      </c>
      <c r="D1055" s="159"/>
      <c r="E1055" s="159"/>
      <c r="F1055" s="159"/>
      <c r="G1055" s="159"/>
      <c r="H1055" s="159"/>
      <c r="I1055" s="159"/>
      <c r="O1055" s="93"/>
      <c r="Q1055" s="63" t="s">
        <v>278</v>
      </c>
      <c r="R1055" s="96">
        <v>94703</v>
      </c>
      <c r="S1055" s="63" t="s">
        <v>268</v>
      </c>
      <c r="T1055" s="63"/>
      <c r="U1055" s="95" t="str">
        <f t="shared" si="47"/>
        <v>PGE</v>
      </c>
      <c r="V1055" s="95"/>
      <c r="W1055" s="95" t="str">
        <f t="shared" si="46"/>
        <v>PGE</v>
      </c>
    </row>
    <row r="1056" spans="1:23" ht="15" x14ac:dyDescent="0.25">
      <c r="A1056" s="63">
        <v>95229</v>
      </c>
      <c r="B1056" s="161" t="s">
        <v>268</v>
      </c>
      <c r="D1056" s="159"/>
      <c r="E1056" s="159"/>
      <c r="F1056" s="159"/>
      <c r="G1056" s="159"/>
      <c r="H1056" s="159"/>
      <c r="I1056" s="159"/>
      <c r="O1056" s="93"/>
      <c r="Q1056" s="63" t="s">
        <v>278</v>
      </c>
      <c r="R1056" s="96">
        <v>94702</v>
      </c>
      <c r="S1056" s="63" t="s">
        <v>268</v>
      </c>
      <c r="T1056" s="63"/>
      <c r="U1056" s="95" t="str">
        <f t="shared" si="47"/>
        <v>PGE</v>
      </c>
      <c r="V1056" s="95"/>
      <c r="W1056" s="95" t="str">
        <f t="shared" si="46"/>
        <v>PGE</v>
      </c>
    </row>
    <row r="1057" spans="1:23" ht="15" x14ac:dyDescent="0.25">
      <c r="A1057" s="63">
        <v>95223</v>
      </c>
      <c r="B1057" s="161" t="s">
        <v>268</v>
      </c>
      <c r="D1057" s="159"/>
      <c r="E1057" s="159"/>
      <c r="F1057" s="159"/>
      <c r="G1057" s="159"/>
      <c r="H1057" s="159"/>
      <c r="I1057" s="159"/>
      <c r="O1057" s="93"/>
      <c r="Q1057" s="63" t="s">
        <v>278</v>
      </c>
      <c r="R1057" s="96">
        <v>94701</v>
      </c>
      <c r="S1057" s="63" t="s">
        <v>268</v>
      </c>
      <c r="T1057" s="63"/>
      <c r="U1057" s="95" t="str">
        <f t="shared" si="47"/>
        <v>PGE</v>
      </c>
      <c r="V1057" s="95"/>
      <c r="W1057" s="95" t="str">
        <f t="shared" si="46"/>
        <v>PGE</v>
      </c>
    </row>
    <row r="1058" spans="1:23" ht="15" x14ac:dyDescent="0.25">
      <c r="A1058" s="63">
        <v>95222</v>
      </c>
      <c r="B1058" s="161" t="s">
        <v>268</v>
      </c>
      <c r="D1058" s="159"/>
      <c r="E1058" s="159"/>
      <c r="F1058" s="159"/>
      <c r="G1058" s="159"/>
      <c r="H1058" s="159"/>
      <c r="I1058" s="159"/>
      <c r="O1058" s="93"/>
      <c r="Q1058" s="63" t="s">
        <v>278</v>
      </c>
      <c r="R1058" s="96">
        <v>95076</v>
      </c>
      <c r="S1058" s="63" t="s">
        <v>268</v>
      </c>
      <c r="T1058" s="63"/>
      <c r="U1058" s="95" t="str">
        <f t="shared" si="47"/>
        <v>PGE</v>
      </c>
      <c r="V1058" s="95"/>
      <c r="W1058" s="95" t="str">
        <f t="shared" si="46"/>
        <v>PGE</v>
      </c>
    </row>
    <row r="1059" spans="1:23" ht="15" x14ac:dyDescent="0.25">
      <c r="A1059" s="63">
        <v>95221</v>
      </c>
      <c r="B1059" s="161" t="s">
        <v>268</v>
      </c>
      <c r="D1059" s="159"/>
      <c r="E1059" s="159"/>
      <c r="F1059" s="159"/>
      <c r="G1059" s="159"/>
      <c r="H1059" s="159"/>
      <c r="I1059" s="159"/>
      <c r="O1059" s="93"/>
      <c r="Q1059" s="63" t="s">
        <v>278</v>
      </c>
      <c r="R1059" s="96">
        <v>95077</v>
      </c>
      <c r="S1059" s="63" t="s">
        <v>268</v>
      </c>
      <c r="T1059" s="63"/>
      <c r="U1059" s="95" t="str">
        <f t="shared" si="47"/>
        <v>PGE</v>
      </c>
      <c r="V1059" s="95"/>
      <c r="W1059" s="95" t="str">
        <f t="shared" si="46"/>
        <v>PGE</v>
      </c>
    </row>
    <row r="1060" spans="1:23" ht="15" x14ac:dyDescent="0.25">
      <c r="A1060" s="63">
        <v>95227</v>
      </c>
      <c r="B1060" s="161" t="s">
        <v>268</v>
      </c>
      <c r="D1060" s="159"/>
      <c r="E1060" s="159"/>
      <c r="F1060" s="159"/>
      <c r="G1060" s="159"/>
      <c r="H1060" s="159"/>
      <c r="I1060" s="159"/>
      <c r="O1060" s="93"/>
      <c r="Q1060" s="63" t="s">
        <v>278</v>
      </c>
      <c r="R1060" s="96">
        <v>95075</v>
      </c>
      <c r="S1060" s="63" t="s">
        <v>268</v>
      </c>
      <c r="T1060" s="63"/>
      <c r="U1060" s="95" t="str">
        <f t="shared" si="47"/>
        <v>PGE</v>
      </c>
      <c r="V1060" s="95"/>
      <c r="W1060" s="95" t="str">
        <f t="shared" si="46"/>
        <v>PGE</v>
      </c>
    </row>
    <row r="1061" spans="1:23" ht="15" x14ac:dyDescent="0.25">
      <c r="A1061" s="63">
        <v>95226</v>
      </c>
      <c r="B1061" s="161" t="s">
        <v>268</v>
      </c>
      <c r="D1061" s="159"/>
      <c r="E1061" s="159"/>
      <c r="F1061" s="159"/>
      <c r="G1061" s="159"/>
      <c r="H1061" s="159"/>
      <c r="I1061" s="159"/>
      <c r="O1061" s="93"/>
      <c r="Q1061" s="63" t="s">
        <v>278</v>
      </c>
      <c r="R1061" s="96">
        <v>95073</v>
      </c>
      <c r="S1061" s="63" t="s">
        <v>268</v>
      </c>
      <c r="T1061" s="63"/>
      <c r="U1061" s="95" t="str">
        <f t="shared" si="47"/>
        <v>PGE</v>
      </c>
      <c r="V1061" s="95"/>
      <c r="W1061" s="95" t="str">
        <f t="shared" si="46"/>
        <v>PGE</v>
      </c>
    </row>
    <row r="1062" spans="1:23" ht="15" x14ac:dyDescent="0.25">
      <c r="A1062" s="63">
        <v>95225</v>
      </c>
      <c r="B1062" s="161" t="s">
        <v>268</v>
      </c>
      <c r="D1062" s="159"/>
      <c r="E1062" s="159"/>
      <c r="F1062" s="159"/>
      <c r="G1062" s="159"/>
      <c r="H1062" s="159"/>
      <c r="I1062" s="159"/>
      <c r="O1062" s="93"/>
      <c r="Q1062" s="63" t="s">
        <v>278</v>
      </c>
      <c r="R1062" s="96">
        <v>95070</v>
      </c>
      <c r="S1062" s="63" t="s">
        <v>268</v>
      </c>
      <c r="T1062" s="63"/>
      <c r="U1062" s="95" t="str">
        <f t="shared" si="47"/>
        <v>PGE</v>
      </c>
      <c r="V1062" s="95"/>
      <c r="W1062" s="95" t="str">
        <f t="shared" si="46"/>
        <v>PGE</v>
      </c>
    </row>
    <row r="1063" spans="1:23" ht="15" x14ac:dyDescent="0.25">
      <c r="A1063" s="63">
        <v>95224</v>
      </c>
      <c r="B1063" s="161" t="s">
        <v>268</v>
      </c>
      <c r="D1063" s="159"/>
      <c r="E1063" s="159"/>
      <c r="F1063" s="159"/>
      <c r="G1063" s="159"/>
      <c r="H1063" s="159"/>
      <c r="I1063" s="159"/>
      <c r="O1063" s="93"/>
      <c r="Q1063" s="63" t="s">
        <v>278</v>
      </c>
      <c r="R1063" s="96">
        <v>95071</v>
      </c>
      <c r="S1063" s="63" t="s">
        <v>268</v>
      </c>
      <c r="T1063" s="63"/>
      <c r="U1063" s="95" t="str">
        <f t="shared" si="47"/>
        <v>PGE</v>
      </c>
      <c r="V1063" s="95"/>
      <c r="W1063" s="95" t="str">
        <f t="shared" si="46"/>
        <v>PGE</v>
      </c>
    </row>
    <row r="1064" spans="1:23" ht="15" x14ac:dyDescent="0.25">
      <c r="A1064" s="63">
        <v>93105</v>
      </c>
      <c r="B1064" s="161" t="s">
        <v>268</v>
      </c>
      <c r="D1064" s="159"/>
      <c r="E1064" s="159"/>
      <c r="F1064" s="159"/>
      <c r="G1064" s="159"/>
      <c r="H1064" s="159"/>
      <c r="I1064" s="159"/>
      <c r="O1064" s="93"/>
      <c r="Q1064" s="63" t="s">
        <v>278</v>
      </c>
      <c r="R1064" s="96">
        <v>96035</v>
      </c>
      <c r="S1064" s="63" t="s">
        <v>268</v>
      </c>
      <c r="T1064" s="63"/>
      <c r="U1064" s="95" t="str">
        <f t="shared" si="47"/>
        <v>PGE</v>
      </c>
      <c r="V1064" s="95"/>
      <c r="W1064" s="95" t="str">
        <f t="shared" si="46"/>
        <v>PGE</v>
      </c>
    </row>
    <row r="1065" spans="1:23" ht="15" x14ac:dyDescent="0.25">
      <c r="A1065" s="63">
        <v>94088</v>
      </c>
      <c r="B1065" s="161" t="s">
        <v>268</v>
      </c>
      <c r="D1065" s="159"/>
      <c r="E1065" s="159"/>
      <c r="F1065" s="159"/>
      <c r="G1065" s="159"/>
      <c r="H1065" s="159"/>
      <c r="I1065" s="159"/>
      <c r="O1065" s="93"/>
      <c r="Q1065" s="63" t="s">
        <v>278</v>
      </c>
      <c r="R1065" s="96">
        <v>96033</v>
      </c>
      <c r="S1065" s="63" t="s">
        <v>268</v>
      </c>
      <c r="T1065" s="63"/>
      <c r="U1065" s="95" t="str">
        <f t="shared" si="47"/>
        <v>PGE</v>
      </c>
      <c r="V1065" s="95"/>
      <c r="W1065" s="95" t="str">
        <f t="shared" si="46"/>
        <v>PGE</v>
      </c>
    </row>
    <row r="1066" spans="1:23" ht="15" x14ac:dyDescent="0.25">
      <c r="A1066" s="63">
        <v>94089</v>
      </c>
      <c r="B1066" s="161" t="s">
        <v>268</v>
      </c>
      <c r="D1066" s="159"/>
      <c r="E1066" s="159"/>
      <c r="F1066" s="159"/>
      <c r="G1066" s="159"/>
      <c r="H1066" s="159"/>
      <c r="I1066" s="159"/>
      <c r="O1066" s="93"/>
      <c r="Q1066" s="63" t="s">
        <v>278</v>
      </c>
      <c r="R1066" s="96">
        <v>96031</v>
      </c>
      <c r="S1066" s="63" t="s">
        <v>268</v>
      </c>
      <c r="T1066" s="63"/>
      <c r="U1066" s="95" t="str">
        <f t="shared" si="47"/>
        <v>PGE</v>
      </c>
      <c r="V1066" s="95"/>
      <c r="W1066" s="95" t="str">
        <f t="shared" si="46"/>
        <v>PGE</v>
      </c>
    </row>
    <row r="1067" spans="1:23" ht="15" x14ac:dyDescent="0.25">
      <c r="A1067" s="63">
        <v>94510</v>
      </c>
      <c r="B1067" s="161" t="s">
        <v>268</v>
      </c>
      <c r="D1067" s="159"/>
      <c r="E1067" s="159"/>
      <c r="F1067" s="159"/>
      <c r="G1067" s="159"/>
      <c r="H1067" s="159"/>
      <c r="I1067" s="159"/>
      <c r="O1067" s="93"/>
      <c r="Q1067" s="63" t="s">
        <v>278</v>
      </c>
      <c r="R1067" s="96">
        <v>96039</v>
      </c>
      <c r="S1067" s="63" t="s">
        <v>268</v>
      </c>
      <c r="T1067" s="63"/>
      <c r="U1067" s="95" t="str">
        <f t="shared" si="47"/>
        <v>PGE</v>
      </c>
      <c r="V1067" s="95"/>
      <c r="W1067" s="95" t="str">
        <f t="shared" si="46"/>
        <v>PGE</v>
      </c>
    </row>
    <row r="1068" spans="1:23" ht="15" x14ac:dyDescent="0.25">
      <c r="A1068" s="63">
        <v>95409</v>
      </c>
      <c r="B1068" s="161" t="s">
        <v>268</v>
      </c>
      <c r="D1068" s="159"/>
      <c r="E1068" s="159"/>
      <c r="F1068" s="159"/>
      <c r="G1068" s="159"/>
      <c r="H1068" s="159"/>
      <c r="I1068" s="159"/>
      <c r="O1068" s="93"/>
      <c r="Q1068" s="63" t="s">
        <v>278</v>
      </c>
      <c r="R1068" s="96">
        <v>94518</v>
      </c>
      <c r="S1068" s="63" t="s">
        <v>268</v>
      </c>
      <c r="T1068" s="63"/>
      <c r="U1068" s="95" t="str">
        <f t="shared" si="47"/>
        <v>PGE</v>
      </c>
      <c r="V1068" s="95"/>
      <c r="W1068" s="95" t="str">
        <f t="shared" si="46"/>
        <v>PGE</v>
      </c>
    </row>
    <row r="1069" spans="1:23" ht="15" x14ac:dyDescent="0.25">
      <c r="A1069" s="63">
        <v>95403</v>
      </c>
      <c r="B1069" s="161" t="s">
        <v>268</v>
      </c>
      <c r="D1069" s="159"/>
      <c r="E1069" s="159"/>
      <c r="F1069" s="159"/>
      <c r="G1069" s="159"/>
      <c r="H1069" s="159"/>
      <c r="I1069" s="159"/>
      <c r="O1069" s="93"/>
      <c r="Q1069" s="63" t="s">
        <v>278</v>
      </c>
      <c r="R1069" s="96">
        <v>94519</v>
      </c>
      <c r="S1069" s="63" t="s">
        <v>268</v>
      </c>
      <c r="T1069" s="63"/>
      <c r="U1069" s="95" t="str">
        <f t="shared" si="47"/>
        <v>PGE</v>
      </c>
      <c r="V1069" s="95"/>
      <c r="W1069" s="95" t="str">
        <f t="shared" si="46"/>
        <v>PGE</v>
      </c>
    </row>
    <row r="1070" spans="1:23" ht="15" x14ac:dyDescent="0.25">
      <c r="A1070" s="63">
        <v>95402</v>
      </c>
      <c r="B1070" s="161" t="s">
        <v>268</v>
      </c>
      <c r="D1070" s="159"/>
      <c r="E1070" s="159"/>
      <c r="F1070" s="159"/>
      <c r="G1070" s="159"/>
      <c r="H1070" s="159"/>
      <c r="I1070" s="159"/>
      <c r="O1070" s="93"/>
      <c r="Q1070" s="63" t="s">
        <v>278</v>
      </c>
      <c r="R1070" s="96">
        <v>94517</v>
      </c>
      <c r="S1070" s="63" t="s">
        <v>268</v>
      </c>
      <c r="T1070" s="63"/>
      <c r="U1070" s="95" t="str">
        <f t="shared" si="47"/>
        <v>PGE</v>
      </c>
      <c r="V1070" s="95"/>
      <c r="W1070" s="95" t="str">
        <f t="shared" si="46"/>
        <v>PGE</v>
      </c>
    </row>
    <row r="1071" spans="1:23" ht="15" x14ac:dyDescent="0.25">
      <c r="A1071" s="63">
        <v>95401</v>
      </c>
      <c r="B1071" s="161" t="s">
        <v>268</v>
      </c>
      <c r="D1071" s="159"/>
      <c r="E1071" s="159"/>
      <c r="F1071" s="159"/>
      <c r="G1071" s="159"/>
      <c r="H1071" s="159"/>
      <c r="I1071" s="159"/>
      <c r="O1071" s="93"/>
      <c r="Q1071" s="63" t="s">
        <v>278</v>
      </c>
      <c r="R1071" s="96">
        <v>94514</v>
      </c>
      <c r="S1071" s="63" t="s">
        <v>268</v>
      </c>
      <c r="T1071" s="63"/>
      <c r="U1071" s="95" t="str">
        <f t="shared" si="47"/>
        <v>PGE</v>
      </c>
      <c r="V1071" s="95"/>
      <c r="W1071" s="95" t="str">
        <f t="shared" si="46"/>
        <v>PGE</v>
      </c>
    </row>
    <row r="1072" spans="1:23" ht="15" x14ac:dyDescent="0.25">
      <c r="A1072" s="63">
        <v>95407</v>
      </c>
      <c r="B1072" s="161" t="s">
        <v>268</v>
      </c>
      <c r="D1072" s="159"/>
      <c r="E1072" s="159"/>
      <c r="F1072" s="159"/>
      <c r="G1072" s="159"/>
      <c r="H1072" s="159"/>
      <c r="I1072" s="159"/>
      <c r="O1072" s="93"/>
      <c r="Q1072" s="63" t="s">
        <v>278</v>
      </c>
      <c r="R1072" s="96">
        <v>94513</v>
      </c>
      <c r="S1072" s="63" t="s">
        <v>268</v>
      </c>
      <c r="T1072" s="63"/>
      <c r="U1072" s="95" t="str">
        <f t="shared" si="47"/>
        <v>PGE</v>
      </c>
      <c r="V1072" s="95"/>
      <c r="W1072" s="95" t="str">
        <f t="shared" si="46"/>
        <v>PGE</v>
      </c>
    </row>
    <row r="1073" spans="1:23" ht="15" x14ac:dyDescent="0.25">
      <c r="A1073" s="63">
        <v>95406</v>
      </c>
      <c r="B1073" s="161" t="s">
        <v>268</v>
      </c>
      <c r="D1073" s="159"/>
      <c r="E1073" s="159"/>
      <c r="F1073" s="159"/>
      <c r="G1073" s="159"/>
      <c r="H1073" s="159"/>
      <c r="I1073" s="159"/>
      <c r="O1073" s="93"/>
      <c r="Q1073" s="63" t="s">
        <v>278</v>
      </c>
      <c r="R1073" s="96">
        <v>94511</v>
      </c>
      <c r="S1073" s="63" t="s">
        <v>268</v>
      </c>
      <c r="T1073" s="63"/>
      <c r="U1073" s="95" t="str">
        <f t="shared" si="47"/>
        <v>PGE</v>
      </c>
      <c r="V1073" s="95"/>
      <c r="W1073" s="95" t="str">
        <f t="shared" si="46"/>
        <v>PGE</v>
      </c>
    </row>
    <row r="1074" spans="1:23" ht="15" x14ac:dyDescent="0.25">
      <c r="A1074" s="63">
        <v>95405</v>
      </c>
      <c r="B1074" s="161" t="s">
        <v>268</v>
      </c>
      <c r="D1074" s="159"/>
      <c r="E1074" s="159"/>
      <c r="F1074" s="159"/>
      <c r="G1074" s="159"/>
      <c r="H1074" s="159"/>
      <c r="I1074" s="159"/>
      <c r="O1074" s="93"/>
      <c r="Q1074" s="63" t="s">
        <v>278</v>
      </c>
      <c r="R1074" s="96">
        <v>93517</v>
      </c>
      <c r="S1074" s="63" t="s">
        <v>268</v>
      </c>
      <c r="T1074" s="63"/>
      <c r="U1074" s="95" t="str">
        <f t="shared" si="47"/>
        <v>PGE</v>
      </c>
      <c r="V1074" s="95"/>
      <c r="W1074" s="95" t="str">
        <f t="shared" si="46"/>
        <v>PGE</v>
      </c>
    </row>
    <row r="1075" spans="1:23" ht="15" x14ac:dyDescent="0.25">
      <c r="A1075" s="63">
        <v>95388</v>
      </c>
      <c r="B1075" s="161" t="s">
        <v>268</v>
      </c>
      <c r="D1075" s="159"/>
      <c r="E1075" s="159"/>
      <c r="F1075" s="159"/>
      <c r="G1075" s="159"/>
      <c r="H1075" s="159"/>
      <c r="I1075" s="159"/>
      <c r="O1075" s="93"/>
      <c r="Q1075" s="63" t="s">
        <v>278</v>
      </c>
      <c r="R1075" s="96">
        <v>95951</v>
      </c>
      <c r="S1075" s="63" t="s">
        <v>268</v>
      </c>
      <c r="T1075" s="63"/>
      <c r="U1075" s="95" t="str">
        <f t="shared" si="47"/>
        <v>PGE</v>
      </c>
      <c r="V1075" s="95"/>
      <c r="W1075" s="95" t="str">
        <f t="shared" si="46"/>
        <v>PGE</v>
      </c>
    </row>
    <row r="1076" spans="1:23" ht="15" x14ac:dyDescent="0.25">
      <c r="A1076" s="63">
        <v>95389</v>
      </c>
      <c r="B1076" s="161" t="s">
        <v>268</v>
      </c>
      <c r="D1076" s="159"/>
      <c r="E1076" s="159"/>
      <c r="F1076" s="159"/>
      <c r="G1076" s="159"/>
      <c r="H1076" s="159"/>
      <c r="I1076" s="159"/>
      <c r="O1076" s="93"/>
      <c r="Q1076" s="63" t="s">
        <v>278</v>
      </c>
      <c r="R1076" s="96">
        <v>95950</v>
      </c>
      <c r="S1076" s="63" t="s">
        <v>268</v>
      </c>
      <c r="T1076" s="63"/>
      <c r="U1076" s="95" t="str">
        <f t="shared" si="47"/>
        <v>PGE</v>
      </c>
      <c r="V1076" s="95"/>
      <c r="W1076" s="95" t="str">
        <f t="shared" si="46"/>
        <v>PGE</v>
      </c>
    </row>
    <row r="1077" spans="1:23" ht="15" x14ac:dyDescent="0.25">
      <c r="A1077" s="63">
        <v>95385</v>
      </c>
      <c r="B1077" s="161" t="s">
        <v>268</v>
      </c>
      <c r="D1077" s="159"/>
      <c r="E1077" s="159"/>
      <c r="F1077" s="159"/>
      <c r="G1077" s="159"/>
      <c r="H1077" s="159"/>
      <c r="I1077" s="159"/>
      <c r="O1077" s="93"/>
      <c r="Q1077" s="63" t="s">
        <v>278</v>
      </c>
      <c r="R1077" s="96">
        <v>95953</v>
      </c>
      <c r="S1077" s="63" t="s">
        <v>268</v>
      </c>
      <c r="T1077" s="63"/>
      <c r="U1077" s="95" t="str">
        <f t="shared" si="47"/>
        <v>PGE</v>
      </c>
      <c r="V1077" s="95"/>
      <c r="W1077" s="95" t="str">
        <f t="shared" si="46"/>
        <v>PGE</v>
      </c>
    </row>
    <row r="1078" spans="1:23" ht="15" x14ac:dyDescent="0.25">
      <c r="A1078" s="63">
        <v>95387</v>
      </c>
      <c r="B1078" s="161" t="s">
        <v>268</v>
      </c>
      <c r="D1078" s="159"/>
      <c r="E1078" s="159"/>
      <c r="F1078" s="159"/>
      <c r="G1078" s="159"/>
      <c r="H1078" s="159"/>
      <c r="I1078" s="159"/>
      <c r="O1078" s="93"/>
      <c r="Q1078" s="63" t="s">
        <v>278</v>
      </c>
      <c r="R1078" s="96">
        <v>95955</v>
      </c>
      <c r="S1078" s="63" t="s">
        <v>268</v>
      </c>
      <c r="T1078" s="63"/>
      <c r="U1078" s="95" t="str">
        <f t="shared" si="47"/>
        <v>PGE</v>
      </c>
      <c r="V1078" s="95"/>
      <c r="W1078" s="95" t="str">
        <f t="shared" ref="W1078:W1141" si="48">IF(U1078 = "Other", " ", INDEX(B$4:C$29, MATCH(U1078, C$4:C$29,0), 1) )</f>
        <v>PGE</v>
      </c>
    </row>
    <row r="1079" spans="1:23" ht="15" x14ac:dyDescent="0.25">
      <c r="A1079" s="63">
        <v>95380</v>
      </c>
      <c r="B1079" s="161" t="s">
        <v>268</v>
      </c>
      <c r="D1079" s="159"/>
      <c r="E1079" s="159"/>
      <c r="F1079" s="159"/>
      <c r="G1079" s="159"/>
      <c r="H1079" s="159"/>
      <c r="I1079" s="159"/>
      <c r="O1079" s="93"/>
      <c r="Q1079" s="63" t="s">
        <v>278</v>
      </c>
      <c r="R1079" s="96">
        <v>95954</v>
      </c>
      <c r="S1079" s="63" t="s">
        <v>268</v>
      </c>
      <c r="T1079" s="63"/>
      <c r="U1079" s="95" t="str">
        <f t="shared" ref="U1079:U1142" si="49">IF(S1079="Pacific Gas &amp; Electric Co", "PGE", IF(S1079="Southern California Edison Co", "SCE", IF(S1079= "San Diego Gas &amp; Electric Co", "SDGE", IF(S1079="Southern California Gas", "SCG", "Other"))))</f>
        <v>PGE</v>
      </c>
      <c r="V1079" s="95"/>
      <c r="W1079" s="95" t="str">
        <f t="shared" si="48"/>
        <v>PGE</v>
      </c>
    </row>
    <row r="1080" spans="1:23" ht="15" x14ac:dyDescent="0.25">
      <c r="A1080" s="63">
        <v>95383</v>
      </c>
      <c r="B1080" s="161" t="s">
        <v>268</v>
      </c>
      <c r="D1080" s="159"/>
      <c r="E1080" s="159"/>
      <c r="F1080" s="159"/>
      <c r="G1080" s="159"/>
      <c r="H1080" s="159"/>
      <c r="I1080" s="159"/>
      <c r="O1080" s="93"/>
      <c r="Q1080" s="63" t="s">
        <v>278</v>
      </c>
      <c r="R1080" s="96">
        <v>95957</v>
      </c>
      <c r="S1080" s="63" t="s">
        <v>268</v>
      </c>
      <c r="T1080" s="63"/>
      <c r="U1080" s="95" t="str">
        <f t="shared" si="49"/>
        <v>PGE</v>
      </c>
      <c r="V1080" s="95"/>
      <c r="W1080" s="95" t="str">
        <f t="shared" si="48"/>
        <v>PGE</v>
      </c>
    </row>
    <row r="1081" spans="1:23" ht="15" x14ac:dyDescent="0.25">
      <c r="A1081" s="63">
        <v>96125</v>
      </c>
      <c r="B1081" s="161" t="s">
        <v>268</v>
      </c>
      <c r="D1081" s="159"/>
      <c r="E1081" s="159"/>
      <c r="F1081" s="159"/>
      <c r="G1081" s="159"/>
      <c r="H1081" s="159"/>
      <c r="I1081" s="159"/>
      <c r="O1081" s="93"/>
      <c r="Q1081" s="63" t="s">
        <v>278</v>
      </c>
      <c r="R1081" s="96">
        <v>95956</v>
      </c>
      <c r="S1081" s="63" t="s">
        <v>268</v>
      </c>
      <c r="T1081" s="63"/>
      <c r="U1081" s="95" t="str">
        <f t="shared" si="49"/>
        <v>PGE</v>
      </c>
      <c r="V1081" s="95"/>
      <c r="W1081" s="95" t="str">
        <f t="shared" si="48"/>
        <v>PGE</v>
      </c>
    </row>
    <row r="1082" spans="1:23" ht="15" x14ac:dyDescent="0.25">
      <c r="A1082" s="63">
        <v>96124</v>
      </c>
      <c r="B1082" s="161" t="s">
        <v>268</v>
      </c>
      <c r="D1082" s="159"/>
      <c r="E1082" s="159"/>
      <c r="F1082" s="159"/>
      <c r="G1082" s="159"/>
      <c r="H1082" s="159"/>
      <c r="I1082" s="159"/>
      <c r="O1082" s="93"/>
      <c r="Q1082" s="63" t="s">
        <v>278</v>
      </c>
      <c r="R1082" s="96">
        <v>95959</v>
      </c>
      <c r="S1082" s="63" t="s">
        <v>268</v>
      </c>
      <c r="T1082" s="63"/>
      <c r="U1082" s="95" t="str">
        <f t="shared" si="49"/>
        <v>PGE</v>
      </c>
      <c r="V1082" s="95"/>
      <c r="W1082" s="95" t="str">
        <f t="shared" si="48"/>
        <v>PGE</v>
      </c>
    </row>
    <row r="1083" spans="1:23" ht="15" x14ac:dyDescent="0.25">
      <c r="A1083" s="63">
        <v>96126</v>
      </c>
      <c r="B1083" s="161" t="s">
        <v>268</v>
      </c>
      <c r="D1083" s="159"/>
      <c r="E1083" s="159"/>
      <c r="F1083" s="159"/>
      <c r="G1083" s="159"/>
      <c r="H1083" s="159"/>
      <c r="I1083" s="159"/>
      <c r="O1083" s="93"/>
      <c r="Q1083" s="63" t="s">
        <v>278</v>
      </c>
      <c r="R1083" s="96">
        <v>95958</v>
      </c>
      <c r="S1083" s="63" t="s">
        <v>268</v>
      </c>
      <c r="T1083" s="63"/>
      <c r="U1083" s="95" t="str">
        <f t="shared" si="49"/>
        <v>PGE</v>
      </c>
      <c r="V1083" s="95"/>
      <c r="W1083" s="95" t="str">
        <f t="shared" si="48"/>
        <v>PGE</v>
      </c>
    </row>
    <row r="1084" spans="1:23" ht="15" x14ac:dyDescent="0.25">
      <c r="A1084" s="63">
        <v>96122</v>
      </c>
      <c r="B1084" s="161" t="s">
        <v>268</v>
      </c>
      <c r="D1084" s="159"/>
      <c r="E1084" s="159"/>
      <c r="F1084" s="159"/>
      <c r="G1084" s="159"/>
      <c r="H1084" s="159"/>
      <c r="I1084" s="159"/>
      <c r="O1084" s="93"/>
      <c r="Q1084" s="63" t="s">
        <v>278</v>
      </c>
      <c r="R1084" s="96">
        <v>94581</v>
      </c>
      <c r="S1084" s="63" t="s">
        <v>268</v>
      </c>
      <c r="T1084" s="63"/>
      <c r="U1084" s="95" t="str">
        <f t="shared" si="49"/>
        <v>PGE</v>
      </c>
      <c r="V1084" s="95"/>
      <c r="W1084" s="95" t="str">
        <f t="shared" si="48"/>
        <v>PGE</v>
      </c>
    </row>
    <row r="1085" spans="1:23" ht="15" x14ac:dyDescent="0.25">
      <c r="A1085" s="63">
        <v>95129</v>
      </c>
      <c r="B1085" s="161" t="s">
        <v>268</v>
      </c>
      <c r="D1085" s="159"/>
      <c r="E1085" s="159"/>
      <c r="F1085" s="159"/>
      <c r="G1085" s="159"/>
      <c r="H1085" s="159"/>
      <c r="I1085" s="159"/>
      <c r="O1085" s="93"/>
      <c r="Q1085" s="63" t="s">
        <v>278</v>
      </c>
      <c r="R1085" s="96">
        <v>95170</v>
      </c>
      <c r="S1085" s="63" t="s">
        <v>268</v>
      </c>
      <c r="T1085" s="63"/>
      <c r="U1085" s="95" t="str">
        <f t="shared" si="49"/>
        <v>PGE</v>
      </c>
      <c r="V1085" s="95"/>
      <c r="W1085" s="95" t="str">
        <f t="shared" si="48"/>
        <v>PGE</v>
      </c>
    </row>
    <row r="1086" spans="1:23" ht="15" x14ac:dyDescent="0.25">
      <c r="A1086" s="63">
        <v>94508</v>
      </c>
      <c r="B1086" s="161" t="s">
        <v>268</v>
      </c>
      <c r="D1086" s="159"/>
      <c r="E1086" s="159"/>
      <c r="F1086" s="159"/>
      <c r="G1086" s="159"/>
      <c r="H1086" s="159"/>
      <c r="I1086" s="159"/>
      <c r="O1086" s="93"/>
      <c r="Q1086" s="63" t="s">
        <v>278</v>
      </c>
      <c r="R1086" s="96">
        <v>94963</v>
      </c>
      <c r="S1086" s="63" t="s">
        <v>268</v>
      </c>
      <c r="T1086" s="63"/>
      <c r="U1086" s="95" t="str">
        <f t="shared" si="49"/>
        <v>PGE</v>
      </c>
      <c r="V1086" s="95"/>
      <c r="W1086" s="95" t="str">
        <f t="shared" si="48"/>
        <v>PGE</v>
      </c>
    </row>
    <row r="1087" spans="1:23" ht="15" x14ac:dyDescent="0.25">
      <c r="A1087" s="63">
        <v>94507</v>
      </c>
      <c r="B1087" s="161" t="s">
        <v>268</v>
      </c>
      <c r="D1087" s="159"/>
      <c r="E1087" s="159"/>
      <c r="F1087" s="159"/>
      <c r="G1087" s="159"/>
      <c r="H1087" s="159"/>
      <c r="I1087" s="159"/>
      <c r="O1087" s="93"/>
      <c r="Q1087" s="63" t="s">
        <v>278</v>
      </c>
      <c r="R1087" s="96">
        <v>94960</v>
      </c>
      <c r="S1087" s="63" t="s">
        <v>268</v>
      </c>
      <c r="T1087" s="63"/>
      <c r="U1087" s="95" t="str">
        <f t="shared" si="49"/>
        <v>PGE</v>
      </c>
      <c r="V1087" s="95"/>
      <c r="W1087" s="95" t="str">
        <f t="shared" si="48"/>
        <v>PGE</v>
      </c>
    </row>
    <row r="1088" spans="1:23" ht="15" x14ac:dyDescent="0.25">
      <c r="A1088" s="63">
        <v>94506</v>
      </c>
      <c r="B1088" s="161" t="s">
        <v>268</v>
      </c>
      <c r="D1088" s="159"/>
      <c r="E1088" s="159"/>
      <c r="F1088" s="159"/>
      <c r="G1088" s="159"/>
      <c r="H1088" s="159"/>
      <c r="I1088" s="159"/>
      <c r="O1088" s="93"/>
      <c r="Q1088" s="63" t="s">
        <v>278</v>
      </c>
      <c r="R1088" s="96">
        <v>94965</v>
      </c>
      <c r="S1088" s="63" t="s">
        <v>268</v>
      </c>
      <c r="T1088" s="63"/>
      <c r="U1088" s="95" t="str">
        <f t="shared" si="49"/>
        <v>PGE</v>
      </c>
      <c r="V1088" s="95"/>
      <c r="W1088" s="95" t="str">
        <f t="shared" si="48"/>
        <v>PGE</v>
      </c>
    </row>
    <row r="1089" spans="1:23" ht="15" x14ac:dyDescent="0.25">
      <c r="A1089" s="63">
        <v>94503</v>
      </c>
      <c r="B1089" s="161" t="s">
        <v>268</v>
      </c>
      <c r="D1089" s="159"/>
      <c r="E1089" s="159"/>
      <c r="F1089" s="159"/>
      <c r="G1089" s="159"/>
      <c r="H1089" s="159"/>
      <c r="I1089" s="159"/>
      <c r="O1089" s="93"/>
      <c r="Q1089" s="63" t="s">
        <v>278</v>
      </c>
      <c r="R1089" s="96">
        <v>93729</v>
      </c>
      <c r="S1089" s="63" t="s">
        <v>268</v>
      </c>
      <c r="T1089" s="63"/>
      <c r="U1089" s="95" t="str">
        <f t="shared" si="49"/>
        <v>PGE</v>
      </c>
      <c r="V1089" s="95"/>
      <c r="W1089" s="95" t="str">
        <f t="shared" si="48"/>
        <v>PGE</v>
      </c>
    </row>
    <row r="1090" spans="1:23" ht="15" x14ac:dyDescent="0.25">
      <c r="A1090" s="63">
        <v>94502</v>
      </c>
      <c r="B1090" s="161" t="s">
        <v>268</v>
      </c>
      <c r="D1090" s="159"/>
      <c r="E1090" s="159"/>
      <c r="F1090" s="159"/>
      <c r="G1090" s="159"/>
      <c r="H1090" s="159"/>
      <c r="I1090" s="159"/>
      <c r="O1090" s="93"/>
      <c r="Q1090" s="63" t="s">
        <v>278</v>
      </c>
      <c r="R1090" s="96">
        <v>93720</v>
      </c>
      <c r="S1090" s="63" t="s">
        <v>268</v>
      </c>
      <c r="T1090" s="63"/>
      <c r="U1090" s="95" t="str">
        <f t="shared" si="49"/>
        <v>PGE</v>
      </c>
      <c r="V1090" s="95"/>
      <c r="W1090" s="95" t="str">
        <f t="shared" si="48"/>
        <v>PGE</v>
      </c>
    </row>
    <row r="1091" spans="1:23" ht="15" x14ac:dyDescent="0.25">
      <c r="A1091" s="63">
        <v>93628</v>
      </c>
      <c r="B1091" s="161" t="s">
        <v>268</v>
      </c>
      <c r="D1091" s="159"/>
      <c r="E1091" s="159"/>
      <c r="F1091" s="159"/>
      <c r="G1091" s="159"/>
      <c r="H1091" s="159"/>
      <c r="I1091" s="159"/>
      <c r="O1091" s="93"/>
      <c r="Q1091" s="63" t="s">
        <v>278</v>
      </c>
      <c r="R1091" s="96">
        <v>93721</v>
      </c>
      <c r="S1091" s="63" t="s">
        <v>268</v>
      </c>
      <c r="T1091" s="63"/>
      <c r="U1091" s="95" t="str">
        <f t="shared" si="49"/>
        <v>PGE</v>
      </c>
      <c r="V1091" s="95"/>
      <c r="W1091" s="95" t="str">
        <f t="shared" si="48"/>
        <v>PGE</v>
      </c>
    </row>
    <row r="1092" spans="1:23" ht="15" x14ac:dyDescent="0.25">
      <c r="A1092" s="63">
        <v>95612</v>
      </c>
      <c r="B1092" s="161" t="s">
        <v>268</v>
      </c>
      <c r="D1092" s="159"/>
      <c r="E1092" s="159"/>
      <c r="F1092" s="159"/>
      <c r="G1092" s="159"/>
      <c r="H1092" s="159"/>
      <c r="I1092" s="159"/>
      <c r="O1092" s="93"/>
      <c r="Q1092" s="63" t="s">
        <v>278</v>
      </c>
      <c r="R1092" s="96">
        <v>95240</v>
      </c>
      <c r="S1092" s="63" t="s">
        <v>268</v>
      </c>
      <c r="T1092" s="63"/>
      <c r="U1092" s="95" t="str">
        <f t="shared" si="49"/>
        <v>PGE</v>
      </c>
      <c r="V1092" s="95"/>
      <c r="W1092" s="95" t="str">
        <f t="shared" si="48"/>
        <v>PGE</v>
      </c>
    </row>
    <row r="1093" spans="1:23" ht="15" x14ac:dyDescent="0.25">
      <c r="A1093" s="63">
        <v>95613</v>
      </c>
      <c r="B1093" s="161" t="s">
        <v>268</v>
      </c>
      <c r="D1093" s="159"/>
      <c r="E1093" s="159"/>
      <c r="F1093" s="159"/>
      <c r="G1093" s="159"/>
      <c r="H1093" s="159"/>
      <c r="I1093" s="159"/>
      <c r="O1093" s="93"/>
      <c r="Q1093" s="63" t="s">
        <v>278</v>
      </c>
      <c r="R1093" s="96">
        <v>95242</v>
      </c>
      <c r="S1093" s="63" t="s">
        <v>268</v>
      </c>
      <c r="T1093" s="63"/>
      <c r="U1093" s="95" t="str">
        <f t="shared" si="49"/>
        <v>PGE</v>
      </c>
      <c r="V1093" s="95"/>
      <c r="W1093" s="95" t="str">
        <f t="shared" si="48"/>
        <v>PGE</v>
      </c>
    </row>
    <row r="1094" spans="1:23" ht="15" x14ac:dyDescent="0.25">
      <c r="A1094" s="63">
        <v>95610</v>
      </c>
      <c r="B1094" s="161" t="s">
        <v>268</v>
      </c>
      <c r="D1094" s="159"/>
      <c r="E1094" s="159"/>
      <c r="F1094" s="159"/>
      <c r="G1094" s="159"/>
      <c r="H1094" s="159"/>
      <c r="I1094" s="159"/>
      <c r="O1094" s="93"/>
      <c r="Q1094" s="63" t="s">
        <v>278</v>
      </c>
      <c r="R1094" s="96">
        <v>95245</v>
      </c>
      <c r="S1094" s="63" t="s">
        <v>268</v>
      </c>
      <c r="T1094" s="63"/>
      <c r="U1094" s="95" t="str">
        <f t="shared" si="49"/>
        <v>PGE</v>
      </c>
      <c r="V1094" s="95"/>
      <c r="W1094" s="95" t="str">
        <f t="shared" si="48"/>
        <v>PGE</v>
      </c>
    </row>
    <row r="1095" spans="1:23" ht="15" x14ac:dyDescent="0.25">
      <c r="A1095" s="63">
        <v>95616</v>
      </c>
      <c r="B1095" s="161" t="s">
        <v>268</v>
      </c>
      <c r="D1095" s="159"/>
      <c r="E1095" s="159"/>
      <c r="F1095" s="159"/>
      <c r="G1095" s="159"/>
      <c r="H1095" s="159"/>
      <c r="I1095" s="159"/>
      <c r="O1095" s="93"/>
      <c r="Q1095" s="63" t="s">
        <v>278</v>
      </c>
      <c r="R1095" s="96">
        <v>95247</v>
      </c>
      <c r="S1095" s="63" t="s">
        <v>268</v>
      </c>
      <c r="T1095" s="63"/>
      <c r="U1095" s="95" t="str">
        <f t="shared" si="49"/>
        <v>PGE</v>
      </c>
      <c r="V1095" s="95"/>
      <c r="W1095" s="95" t="str">
        <f t="shared" si="48"/>
        <v>PGE</v>
      </c>
    </row>
    <row r="1096" spans="1:23" ht="15" x14ac:dyDescent="0.25">
      <c r="A1096" s="63">
        <v>95617</v>
      </c>
      <c r="B1096" s="161" t="s">
        <v>268</v>
      </c>
      <c r="D1096" s="159"/>
      <c r="E1096" s="159"/>
      <c r="F1096" s="159"/>
      <c r="G1096" s="159"/>
      <c r="H1096" s="159"/>
      <c r="I1096" s="159"/>
      <c r="O1096" s="93"/>
      <c r="Q1096" s="63" t="s">
        <v>278</v>
      </c>
      <c r="R1096" s="96">
        <v>95246</v>
      </c>
      <c r="S1096" s="63" t="s">
        <v>268</v>
      </c>
      <c r="T1096" s="63"/>
      <c r="U1096" s="95" t="str">
        <f t="shared" si="49"/>
        <v>PGE</v>
      </c>
      <c r="V1096" s="95"/>
      <c r="W1096" s="95" t="str">
        <f t="shared" si="48"/>
        <v>PGE</v>
      </c>
    </row>
    <row r="1097" spans="1:23" ht="15" x14ac:dyDescent="0.25">
      <c r="A1097" s="63">
        <v>95614</v>
      </c>
      <c r="B1097" s="161" t="s">
        <v>268</v>
      </c>
      <c r="D1097" s="159"/>
      <c r="E1097" s="159"/>
      <c r="F1097" s="159"/>
      <c r="G1097" s="159"/>
      <c r="H1097" s="159"/>
      <c r="I1097" s="159"/>
      <c r="O1097" s="93"/>
      <c r="Q1097" s="63" t="s">
        <v>278</v>
      </c>
      <c r="R1097" s="96">
        <v>95249</v>
      </c>
      <c r="S1097" s="63" t="s">
        <v>268</v>
      </c>
      <c r="T1097" s="63"/>
      <c r="U1097" s="95" t="str">
        <f t="shared" si="49"/>
        <v>PGE</v>
      </c>
      <c r="V1097" s="95"/>
      <c r="W1097" s="95" t="str">
        <f t="shared" si="48"/>
        <v>PGE</v>
      </c>
    </row>
    <row r="1098" spans="1:23" ht="15" x14ac:dyDescent="0.25">
      <c r="A1098" s="63">
        <v>95615</v>
      </c>
      <c r="B1098" s="161" t="s">
        <v>268</v>
      </c>
      <c r="D1098" s="159"/>
      <c r="E1098" s="159"/>
      <c r="F1098" s="159"/>
      <c r="G1098" s="159"/>
      <c r="H1098" s="159"/>
      <c r="I1098" s="159"/>
      <c r="O1098" s="93"/>
      <c r="Q1098" s="63" t="s">
        <v>278</v>
      </c>
      <c r="R1098" s="96">
        <v>95248</v>
      </c>
      <c r="S1098" s="63" t="s">
        <v>268</v>
      </c>
      <c r="T1098" s="63"/>
      <c r="U1098" s="95" t="str">
        <f t="shared" si="49"/>
        <v>PGE</v>
      </c>
      <c r="V1098" s="95"/>
      <c r="W1098" s="95" t="str">
        <f t="shared" si="48"/>
        <v>PGE</v>
      </c>
    </row>
    <row r="1099" spans="1:23" ht="15" x14ac:dyDescent="0.25">
      <c r="A1099" s="63">
        <v>93614</v>
      </c>
      <c r="B1099" s="161" t="s">
        <v>268</v>
      </c>
      <c r="D1099" s="159"/>
      <c r="E1099" s="159"/>
      <c r="F1099" s="159"/>
      <c r="G1099" s="159"/>
      <c r="H1099" s="159"/>
      <c r="I1099" s="159"/>
      <c r="O1099" s="93"/>
      <c r="Q1099" s="63" t="s">
        <v>278</v>
      </c>
      <c r="R1099" s="96">
        <v>94914</v>
      </c>
      <c r="S1099" s="63" t="s">
        <v>268</v>
      </c>
      <c r="T1099" s="63"/>
      <c r="U1099" s="95" t="str">
        <f t="shared" si="49"/>
        <v>PGE</v>
      </c>
      <c r="V1099" s="95"/>
      <c r="W1099" s="95" t="str">
        <f t="shared" si="48"/>
        <v>PGE</v>
      </c>
    </row>
    <row r="1100" spans="1:23" ht="15" x14ac:dyDescent="0.25">
      <c r="A1100" s="63">
        <v>93615</v>
      </c>
      <c r="B1100" s="161" t="s">
        <v>268</v>
      </c>
      <c r="D1100" s="159"/>
      <c r="E1100" s="159"/>
      <c r="F1100" s="159"/>
      <c r="G1100" s="159"/>
      <c r="H1100" s="159"/>
      <c r="I1100" s="159"/>
      <c r="O1100" s="93"/>
      <c r="Q1100" s="63" t="s">
        <v>278</v>
      </c>
      <c r="R1100" s="96">
        <v>93445</v>
      </c>
      <c r="S1100" s="63" t="s">
        <v>268</v>
      </c>
      <c r="T1100" s="63"/>
      <c r="U1100" s="95" t="str">
        <f t="shared" si="49"/>
        <v>PGE</v>
      </c>
      <c r="V1100" s="95"/>
      <c r="W1100" s="95" t="str">
        <f t="shared" si="48"/>
        <v>PGE</v>
      </c>
    </row>
    <row r="1101" spans="1:23" ht="15" x14ac:dyDescent="0.25">
      <c r="A1101" s="63">
        <v>93616</v>
      </c>
      <c r="B1101" s="161" t="s">
        <v>268</v>
      </c>
      <c r="D1101" s="159"/>
      <c r="E1101" s="159"/>
      <c r="F1101" s="159"/>
      <c r="G1101" s="159"/>
      <c r="H1101" s="159"/>
      <c r="I1101" s="159"/>
      <c r="O1101" s="93"/>
      <c r="Q1101" s="63" t="s">
        <v>278</v>
      </c>
      <c r="R1101" s="96">
        <v>93444</v>
      </c>
      <c r="S1101" s="63" t="s">
        <v>268</v>
      </c>
      <c r="T1101" s="63"/>
      <c r="U1101" s="95" t="str">
        <f t="shared" si="49"/>
        <v>PGE</v>
      </c>
      <c r="V1101" s="95"/>
      <c r="W1101" s="95" t="str">
        <f t="shared" si="48"/>
        <v>PGE</v>
      </c>
    </row>
    <row r="1102" spans="1:23" ht="15" x14ac:dyDescent="0.25">
      <c r="A1102" s="63">
        <v>93610</v>
      </c>
      <c r="B1102" s="161" t="s">
        <v>268</v>
      </c>
      <c r="D1102" s="159"/>
      <c r="E1102" s="159"/>
      <c r="F1102" s="159"/>
      <c r="G1102" s="159"/>
      <c r="H1102" s="159"/>
      <c r="I1102" s="159"/>
      <c r="O1102" s="93"/>
      <c r="Q1102" s="63" t="s">
        <v>278</v>
      </c>
      <c r="R1102" s="96">
        <v>93447</v>
      </c>
      <c r="S1102" s="63" t="s">
        <v>268</v>
      </c>
      <c r="T1102" s="63"/>
      <c r="U1102" s="95" t="str">
        <f t="shared" si="49"/>
        <v>PGE</v>
      </c>
      <c r="V1102" s="95"/>
      <c r="W1102" s="95" t="str">
        <f t="shared" si="48"/>
        <v>PGE</v>
      </c>
    </row>
    <row r="1103" spans="1:23" ht="15" x14ac:dyDescent="0.25">
      <c r="A1103" s="63">
        <v>93611</v>
      </c>
      <c r="B1103" s="161" t="s">
        <v>268</v>
      </c>
      <c r="D1103" s="159"/>
      <c r="E1103" s="159"/>
      <c r="F1103" s="159"/>
      <c r="G1103" s="159"/>
      <c r="H1103" s="159"/>
      <c r="I1103" s="159"/>
      <c r="O1103" s="93"/>
      <c r="Q1103" s="63" t="s">
        <v>278</v>
      </c>
      <c r="R1103" s="96">
        <v>93446</v>
      </c>
      <c r="S1103" s="63" t="s">
        <v>268</v>
      </c>
      <c r="T1103" s="63"/>
      <c r="U1103" s="95" t="str">
        <f t="shared" si="49"/>
        <v>PGE</v>
      </c>
      <c r="V1103" s="95"/>
      <c r="W1103" s="95" t="str">
        <f t="shared" si="48"/>
        <v>PGE</v>
      </c>
    </row>
    <row r="1104" spans="1:23" ht="15" x14ac:dyDescent="0.25">
      <c r="A1104" s="63">
        <v>93612</v>
      </c>
      <c r="B1104" s="161" t="s">
        <v>268</v>
      </c>
      <c r="D1104" s="159"/>
      <c r="E1104" s="159"/>
      <c r="F1104" s="159"/>
      <c r="G1104" s="159"/>
      <c r="H1104" s="159"/>
      <c r="I1104" s="159"/>
      <c r="O1104" s="93"/>
      <c r="Q1104" s="63" t="s">
        <v>278</v>
      </c>
      <c r="R1104" s="96">
        <v>93441</v>
      </c>
      <c r="S1104" s="63" t="s">
        <v>268</v>
      </c>
      <c r="T1104" s="63"/>
      <c r="U1104" s="95" t="str">
        <f t="shared" si="49"/>
        <v>PGE</v>
      </c>
      <c r="V1104" s="95"/>
      <c r="W1104" s="95" t="str">
        <f t="shared" si="48"/>
        <v>PGE</v>
      </c>
    </row>
    <row r="1105" spans="1:23" ht="15" x14ac:dyDescent="0.25">
      <c r="A1105" s="63">
        <v>93613</v>
      </c>
      <c r="B1105" s="161" t="s">
        <v>268</v>
      </c>
      <c r="D1105" s="159"/>
      <c r="E1105" s="159"/>
      <c r="F1105" s="159"/>
      <c r="G1105" s="159"/>
      <c r="H1105" s="159"/>
      <c r="I1105" s="159"/>
      <c r="O1105" s="93"/>
      <c r="Q1105" s="63" t="s">
        <v>278</v>
      </c>
      <c r="R1105" s="96">
        <v>93440</v>
      </c>
      <c r="S1105" s="63" t="s">
        <v>268</v>
      </c>
      <c r="T1105" s="63"/>
      <c r="U1105" s="95" t="str">
        <f t="shared" si="49"/>
        <v>PGE</v>
      </c>
      <c r="V1105" s="95"/>
      <c r="W1105" s="95" t="str">
        <f t="shared" si="48"/>
        <v>PGE</v>
      </c>
    </row>
    <row r="1106" spans="1:23" ht="15" x14ac:dyDescent="0.25">
      <c r="A1106" s="63">
        <v>93618</v>
      </c>
      <c r="B1106" s="161" t="s">
        <v>268</v>
      </c>
      <c r="D1106" s="159"/>
      <c r="E1106" s="159"/>
      <c r="F1106" s="159"/>
      <c r="G1106" s="159"/>
      <c r="H1106" s="159"/>
      <c r="I1106" s="159"/>
      <c r="O1106" s="93"/>
      <c r="Q1106" s="63" t="s">
        <v>278</v>
      </c>
      <c r="R1106" s="96">
        <v>93443</v>
      </c>
      <c r="S1106" s="63" t="s">
        <v>268</v>
      </c>
      <c r="T1106" s="63"/>
      <c r="U1106" s="95" t="str">
        <f t="shared" si="49"/>
        <v>PGE</v>
      </c>
      <c r="V1106" s="95"/>
      <c r="W1106" s="95" t="str">
        <f t="shared" si="48"/>
        <v>PGE</v>
      </c>
    </row>
    <row r="1107" spans="1:23" ht="15" x14ac:dyDescent="0.25">
      <c r="A1107" s="63">
        <v>93619</v>
      </c>
      <c r="B1107" s="161" t="s">
        <v>268</v>
      </c>
      <c r="D1107" s="159"/>
      <c r="E1107" s="159"/>
      <c r="F1107" s="159"/>
      <c r="G1107" s="159"/>
      <c r="H1107" s="159"/>
      <c r="I1107" s="159"/>
      <c r="O1107" s="93"/>
      <c r="Q1107" s="63" t="s">
        <v>278</v>
      </c>
      <c r="R1107" s="96">
        <v>93442</v>
      </c>
      <c r="S1107" s="63" t="s">
        <v>268</v>
      </c>
      <c r="T1107" s="63"/>
      <c r="U1107" s="95" t="str">
        <f t="shared" si="49"/>
        <v>PGE</v>
      </c>
      <c r="V1107" s="95"/>
      <c r="W1107" s="95" t="str">
        <f t="shared" si="48"/>
        <v>PGE</v>
      </c>
    </row>
    <row r="1108" spans="1:23" ht="15" x14ac:dyDescent="0.25">
      <c r="A1108" s="63">
        <v>93424</v>
      </c>
      <c r="B1108" s="161" t="s">
        <v>268</v>
      </c>
      <c r="D1108" s="159"/>
      <c r="E1108" s="159"/>
      <c r="F1108" s="159"/>
      <c r="G1108" s="159"/>
      <c r="H1108" s="159"/>
      <c r="I1108" s="159"/>
      <c r="O1108" s="93"/>
      <c r="Q1108" s="63" t="s">
        <v>278</v>
      </c>
      <c r="R1108" s="96">
        <v>93449</v>
      </c>
      <c r="S1108" s="63" t="s">
        <v>268</v>
      </c>
      <c r="T1108" s="63"/>
      <c r="U1108" s="95" t="str">
        <f t="shared" si="49"/>
        <v>PGE</v>
      </c>
      <c r="V1108" s="95"/>
      <c r="W1108" s="95" t="str">
        <f t="shared" si="48"/>
        <v>PGE</v>
      </c>
    </row>
    <row r="1109" spans="1:23" ht="15" x14ac:dyDescent="0.25">
      <c r="A1109" s="63">
        <v>93423</v>
      </c>
      <c r="B1109" s="161" t="s">
        <v>268</v>
      </c>
      <c r="D1109" s="159"/>
      <c r="E1109" s="159"/>
      <c r="F1109" s="159"/>
      <c r="G1109" s="159"/>
      <c r="H1109" s="159"/>
      <c r="I1109" s="159"/>
      <c r="O1109" s="93"/>
      <c r="Q1109" s="63" t="s">
        <v>278</v>
      </c>
      <c r="R1109" s="96">
        <v>93448</v>
      </c>
      <c r="S1109" s="63" t="s">
        <v>268</v>
      </c>
      <c r="T1109" s="63"/>
      <c r="U1109" s="95" t="str">
        <f t="shared" si="49"/>
        <v>PGE</v>
      </c>
      <c r="V1109" s="95"/>
      <c r="W1109" s="95" t="str">
        <f t="shared" si="48"/>
        <v>PGE</v>
      </c>
    </row>
    <row r="1110" spans="1:23" ht="15" x14ac:dyDescent="0.25">
      <c r="A1110" s="63">
        <v>93421</v>
      </c>
      <c r="B1110" s="161" t="s">
        <v>268</v>
      </c>
      <c r="D1110" s="159"/>
      <c r="E1110" s="159"/>
      <c r="F1110" s="159"/>
      <c r="G1110" s="159"/>
      <c r="H1110" s="159"/>
      <c r="I1110" s="159"/>
      <c r="O1110" s="93"/>
      <c r="Q1110" s="63" t="s">
        <v>278</v>
      </c>
      <c r="R1110" s="96">
        <v>93606</v>
      </c>
      <c r="S1110" s="63" t="s">
        <v>268</v>
      </c>
      <c r="T1110" s="63"/>
      <c r="U1110" s="95" t="str">
        <f t="shared" si="49"/>
        <v>PGE</v>
      </c>
      <c r="V1110" s="95"/>
      <c r="W1110" s="95" t="str">
        <f t="shared" si="48"/>
        <v>PGE</v>
      </c>
    </row>
    <row r="1111" spans="1:23" ht="15" x14ac:dyDescent="0.25">
      <c r="A1111" s="63">
        <v>94044</v>
      </c>
      <c r="B1111" s="161" t="s">
        <v>268</v>
      </c>
      <c r="D1111" s="159"/>
      <c r="E1111" s="159"/>
      <c r="F1111" s="159"/>
      <c r="G1111" s="159"/>
      <c r="H1111" s="159"/>
      <c r="I1111" s="159"/>
      <c r="O1111" s="93"/>
      <c r="Q1111" s="63" t="s">
        <v>278</v>
      </c>
      <c r="R1111" s="96">
        <v>95461</v>
      </c>
      <c r="S1111" s="63" t="s">
        <v>268</v>
      </c>
      <c r="T1111" s="63"/>
      <c r="U1111" s="95" t="str">
        <f t="shared" si="49"/>
        <v>PGE</v>
      </c>
      <c r="V1111" s="95"/>
      <c r="W1111" s="95" t="str">
        <f t="shared" si="48"/>
        <v>PGE</v>
      </c>
    </row>
    <row r="1112" spans="1:23" ht="15" x14ac:dyDescent="0.25">
      <c r="A1112" s="63">
        <v>94040</v>
      </c>
      <c r="B1112" s="161" t="s">
        <v>268</v>
      </c>
      <c r="D1112" s="159"/>
      <c r="E1112" s="159"/>
      <c r="F1112" s="159"/>
      <c r="G1112" s="159"/>
      <c r="H1112" s="159"/>
      <c r="I1112" s="159"/>
      <c r="O1112" s="93"/>
      <c r="Q1112" s="63" t="s">
        <v>278</v>
      </c>
      <c r="R1112" s="96">
        <v>95460</v>
      </c>
      <c r="S1112" s="63" t="s">
        <v>268</v>
      </c>
      <c r="T1112" s="63"/>
      <c r="U1112" s="95" t="str">
        <f t="shared" si="49"/>
        <v>PGE</v>
      </c>
      <c r="V1112" s="95"/>
      <c r="W1112" s="95" t="str">
        <f t="shared" si="48"/>
        <v>PGE</v>
      </c>
    </row>
    <row r="1113" spans="1:23" ht="15" x14ac:dyDescent="0.25">
      <c r="A1113" s="63">
        <v>94041</v>
      </c>
      <c r="B1113" s="161" t="s">
        <v>268</v>
      </c>
      <c r="D1113" s="159"/>
      <c r="E1113" s="159"/>
      <c r="F1113" s="159"/>
      <c r="G1113" s="159"/>
      <c r="H1113" s="159"/>
      <c r="I1113" s="159"/>
      <c r="O1113" s="93"/>
      <c r="Q1113" s="63" t="s">
        <v>278</v>
      </c>
      <c r="R1113" s="96">
        <v>95463</v>
      </c>
      <c r="S1113" s="63" t="s">
        <v>268</v>
      </c>
      <c r="T1113" s="63"/>
      <c r="U1113" s="95" t="str">
        <f t="shared" si="49"/>
        <v>PGE</v>
      </c>
      <c r="V1113" s="95"/>
      <c r="W1113" s="95" t="str">
        <f t="shared" si="48"/>
        <v>PGE</v>
      </c>
    </row>
    <row r="1114" spans="1:23" ht="15" x14ac:dyDescent="0.25">
      <c r="A1114" s="63">
        <v>94042</v>
      </c>
      <c r="B1114" s="161" t="s">
        <v>268</v>
      </c>
      <c r="D1114" s="159"/>
      <c r="E1114" s="159"/>
      <c r="F1114" s="159"/>
      <c r="G1114" s="159"/>
      <c r="H1114" s="159"/>
      <c r="I1114" s="159"/>
      <c r="O1114" s="93"/>
      <c r="Q1114" s="63" t="s">
        <v>278</v>
      </c>
      <c r="R1114" s="96">
        <v>95462</v>
      </c>
      <c r="S1114" s="63" t="s">
        <v>268</v>
      </c>
      <c r="T1114" s="63"/>
      <c r="U1114" s="95" t="str">
        <f t="shared" si="49"/>
        <v>PGE</v>
      </c>
      <c r="V1114" s="95"/>
      <c r="W1114" s="95" t="str">
        <f t="shared" si="48"/>
        <v>PGE</v>
      </c>
    </row>
    <row r="1115" spans="1:23" ht="15" x14ac:dyDescent="0.25">
      <c r="A1115" s="63">
        <v>94923</v>
      </c>
      <c r="B1115" s="161" t="s">
        <v>268</v>
      </c>
      <c r="D1115" s="159"/>
      <c r="E1115" s="159"/>
      <c r="F1115" s="159"/>
      <c r="G1115" s="159"/>
      <c r="H1115" s="159"/>
      <c r="I1115" s="159"/>
      <c r="O1115" s="93"/>
      <c r="Q1115" s="63" t="s">
        <v>278</v>
      </c>
      <c r="R1115" s="96">
        <v>95465</v>
      </c>
      <c r="S1115" s="63" t="s">
        <v>268</v>
      </c>
      <c r="T1115" s="63"/>
      <c r="U1115" s="95" t="str">
        <f t="shared" si="49"/>
        <v>PGE</v>
      </c>
      <c r="V1115" s="95"/>
      <c r="W1115" s="95" t="str">
        <f t="shared" si="48"/>
        <v>PGE</v>
      </c>
    </row>
    <row r="1116" spans="1:23" ht="15" x14ac:dyDescent="0.25">
      <c r="A1116" s="63">
        <v>93791</v>
      </c>
      <c r="B1116" s="161" t="s">
        <v>268</v>
      </c>
      <c r="D1116" s="159"/>
      <c r="E1116" s="159"/>
      <c r="F1116" s="159"/>
      <c r="G1116" s="159"/>
      <c r="H1116" s="159"/>
      <c r="I1116" s="159"/>
      <c r="O1116" s="93"/>
      <c r="Q1116" s="63" t="s">
        <v>278</v>
      </c>
      <c r="R1116" s="96">
        <v>95467</v>
      </c>
      <c r="S1116" s="63" t="s">
        <v>268</v>
      </c>
      <c r="T1116" s="63"/>
      <c r="U1116" s="95" t="str">
        <f t="shared" si="49"/>
        <v>PGE</v>
      </c>
      <c r="V1116" s="95"/>
      <c r="W1116" s="95" t="str">
        <f t="shared" si="48"/>
        <v>PGE</v>
      </c>
    </row>
    <row r="1117" spans="1:23" ht="15" x14ac:dyDescent="0.25">
      <c r="A1117" s="63">
        <v>93790</v>
      </c>
      <c r="B1117" s="161" t="s">
        <v>268</v>
      </c>
      <c r="D1117" s="159"/>
      <c r="E1117" s="159"/>
      <c r="F1117" s="159"/>
      <c r="G1117" s="159"/>
      <c r="H1117" s="159"/>
      <c r="I1117" s="159"/>
      <c r="O1117" s="93"/>
      <c r="Q1117" s="63" t="s">
        <v>278</v>
      </c>
      <c r="R1117" s="96">
        <v>95466</v>
      </c>
      <c r="S1117" s="63" t="s">
        <v>268</v>
      </c>
      <c r="T1117" s="63"/>
      <c r="U1117" s="95" t="str">
        <f t="shared" si="49"/>
        <v>PGE</v>
      </c>
      <c r="V1117" s="95"/>
      <c r="W1117" s="95" t="str">
        <f t="shared" si="48"/>
        <v>PGE</v>
      </c>
    </row>
    <row r="1118" spans="1:23" ht="15" x14ac:dyDescent="0.25">
      <c r="A1118" s="63">
        <v>93793</v>
      </c>
      <c r="B1118" s="161" t="s">
        <v>268</v>
      </c>
      <c r="D1118" s="159"/>
      <c r="E1118" s="159"/>
      <c r="F1118" s="159"/>
      <c r="G1118" s="159"/>
      <c r="H1118" s="159"/>
      <c r="I1118" s="159"/>
      <c r="O1118" s="93"/>
      <c r="Q1118" s="63" t="s">
        <v>278</v>
      </c>
      <c r="R1118" s="96">
        <v>95468</v>
      </c>
      <c r="S1118" s="63" t="s">
        <v>268</v>
      </c>
      <c r="T1118" s="63"/>
      <c r="U1118" s="95" t="str">
        <f t="shared" si="49"/>
        <v>PGE</v>
      </c>
      <c r="V1118" s="95"/>
      <c r="W1118" s="95" t="str">
        <f t="shared" si="48"/>
        <v>PGE</v>
      </c>
    </row>
    <row r="1119" spans="1:23" ht="15" x14ac:dyDescent="0.25">
      <c r="A1119" s="63">
        <v>93792</v>
      </c>
      <c r="B1119" s="161" t="s">
        <v>268</v>
      </c>
      <c r="D1119" s="159"/>
      <c r="E1119" s="159"/>
      <c r="F1119" s="159"/>
      <c r="G1119" s="159"/>
      <c r="H1119" s="159"/>
      <c r="I1119" s="159"/>
      <c r="O1119" s="93"/>
      <c r="Q1119" s="63" t="s">
        <v>278</v>
      </c>
      <c r="R1119" s="96">
        <v>93286</v>
      </c>
      <c r="S1119" s="63" t="s">
        <v>268</v>
      </c>
      <c r="T1119" s="63"/>
      <c r="U1119" s="95" t="str">
        <f t="shared" si="49"/>
        <v>PGE</v>
      </c>
      <c r="V1119" s="95"/>
      <c r="W1119" s="95" t="str">
        <f t="shared" si="48"/>
        <v>PGE</v>
      </c>
    </row>
    <row r="1120" spans="1:23" ht="15" x14ac:dyDescent="0.25">
      <c r="A1120" s="63">
        <v>93794</v>
      </c>
      <c r="B1120" s="161" t="s">
        <v>268</v>
      </c>
      <c r="D1120" s="159"/>
      <c r="E1120" s="159"/>
      <c r="F1120" s="159"/>
      <c r="G1120" s="159"/>
      <c r="H1120" s="159"/>
      <c r="I1120" s="159"/>
      <c r="O1120" s="93"/>
      <c r="Q1120" s="63" t="s">
        <v>278</v>
      </c>
      <c r="R1120" s="96">
        <v>93282</v>
      </c>
      <c r="S1120" s="63" t="s">
        <v>268</v>
      </c>
      <c r="T1120" s="63"/>
      <c r="U1120" s="95" t="str">
        <f t="shared" si="49"/>
        <v>PGE</v>
      </c>
      <c r="V1120" s="95"/>
      <c r="W1120" s="95" t="str">
        <f t="shared" si="48"/>
        <v>PGE</v>
      </c>
    </row>
    <row r="1121" spans="1:23" ht="15" x14ac:dyDescent="0.25">
      <c r="A1121" s="63">
        <v>93420</v>
      </c>
      <c r="B1121" s="161" t="s">
        <v>268</v>
      </c>
      <c r="D1121" s="159"/>
      <c r="E1121" s="159"/>
      <c r="F1121" s="159"/>
      <c r="G1121" s="159"/>
      <c r="H1121" s="159"/>
      <c r="I1121" s="159"/>
      <c r="O1121" s="93"/>
      <c r="Q1121" s="63" t="s">
        <v>278</v>
      </c>
      <c r="R1121" s="96">
        <v>93280</v>
      </c>
      <c r="S1121" s="63" t="s">
        <v>268</v>
      </c>
      <c r="T1121" s="63"/>
      <c r="U1121" s="95" t="str">
        <f t="shared" si="49"/>
        <v>PGE</v>
      </c>
      <c r="V1121" s="95"/>
      <c r="W1121" s="95" t="str">
        <f t="shared" si="48"/>
        <v>PGE</v>
      </c>
    </row>
    <row r="1122" spans="1:23" ht="15" x14ac:dyDescent="0.25">
      <c r="A1122" s="63">
        <v>93429</v>
      </c>
      <c r="B1122" s="161" t="s">
        <v>268</v>
      </c>
      <c r="D1122" s="159"/>
      <c r="E1122" s="159"/>
      <c r="F1122" s="159"/>
      <c r="G1122" s="159"/>
      <c r="H1122" s="159"/>
      <c r="I1122" s="159"/>
      <c r="O1122" s="93"/>
      <c r="Q1122" s="63" t="s">
        <v>278</v>
      </c>
      <c r="R1122" s="96">
        <v>95431</v>
      </c>
      <c r="S1122" s="63" t="s">
        <v>268</v>
      </c>
      <c r="T1122" s="63"/>
      <c r="U1122" s="95" t="str">
        <f t="shared" si="49"/>
        <v>PGE</v>
      </c>
      <c r="V1122" s="95"/>
      <c r="W1122" s="95" t="str">
        <f t="shared" si="48"/>
        <v>PGE</v>
      </c>
    </row>
    <row r="1123" spans="1:23" ht="15" x14ac:dyDescent="0.25">
      <c r="A1123" s="63">
        <v>93428</v>
      </c>
      <c r="B1123" s="161" t="s">
        <v>268</v>
      </c>
      <c r="D1123" s="159"/>
      <c r="E1123" s="159"/>
      <c r="F1123" s="159"/>
      <c r="G1123" s="159"/>
      <c r="H1123" s="159"/>
      <c r="I1123" s="159"/>
      <c r="O1123" s="93"/>
      <c r="Q1123" s="63" t="s">
        <v>278</v>
      </c>
      <c r="R1123" s="96">
        <v>95587</v>
      </c>
      <c r="S1123" s="63" t="s">
        <v>268</v>
      </c>
      <c r="T1123" s="63"/>
      <c r="U1123" s="95" t="str">
        <f t="shared" si="49"/>
        <v>PGE</v>
      </c>
      <c r="V1123" s="95"/>
      <c r="W1123" s="95" t="str">
        <f t="shared" si="48"/>
        <v>PGE</v>
      </c>
    </row>
    <row r="1124" spans="1:23" ht="15" x14ac:dyDescent="0.25">
      <c r="A1124" s="63">
        <v>95683</v>
      </c>
      <c r="B1124" s="161" t="s">
        <v>268</v>
      </c>
      <c r="D1124" s="159"/>
      <c r="E1124" s="159"/>
      <c r="F1124" s="159"/>
      <c r="G1124" s="159"/>
      <c r="H1124" s="159"/>
      <c r="I1124" s="159"/>
      <c r="O1124" s="93"/>
      <c r="Q1124" s="63" t="s">
        <v>278</v>
      </c>
      <c r="R1124" s="96">
        <v>95585</v>
      </c>
      <c r="S1124" s="63" t="s">
        <v>268</v>
      </c>
      <c r="T1124" s="63"/>
      <c r="U1124" s="95" t="str">
        <f t="shared" si="49"/>
        <v>PGE</v>
      </c>
      <c r="V1124" s="95"/>
      <c r="W1124" s="95" t="str">
        <f t="shared" si="48"/>
        <v>PGE</v>
      </c>
    </row>
    <row r="1125" spans="1:23" ht="15" x14ac:dyDescent="0.25">
      <c r="A1125" s="63">
        <v>95682</v>
      </c>
      <c r="B1125" s="161" t="s">
        <v>268</v>
      </c>
      <c r="D1125" s="159"/>
      <c r="E1125" s="159"/>
      <c r="F1125" s="159"/>
      <c r="G1125" s="159"/>
      <c r="H1125" s="159"/>
      <c r="I1125" s="159"/>
      <c r="O1125" s="93"/>
      <c r="Q1125" s="63" t="s">
        <v>278</v>
      </c>
      <c r="R1125" s="96">
        <v>95630</v>
      </c>
      <c r="S1125" s="63" t="s">
        <v>268</v>
      </c>
      <c r="T1125" s="63"/>
      <c r="U1125" s="95" t="str">
        <f t="shared" si="49"/>
        <v>PGE</v>
      </c>
      <c r="V1125" s="95"/>
      <c r="W1125" s="95" t="str">
        <f t="shared" si="48"/>
        <v>PGE</v>
      </c>
    </row>
    <row r="1126" spans="1:23" ht="15" x14ac:dyDescent="0.25">
      <c r="A1126" s="63">
        <v>95304</v>
      </c>
      <c r="B1126" s="161" t="s">
        <v>268</v>
      </c>
      <c r="D1126" s="159"/>
      <c r="E1126" s="159"/>
      <c r="F1126" s="159"/>
      <c r="G1126" s="159"/>
      <c r="H1126" s="159"/>
      <c r="I1126" s="159"/>
      <c r="O1126" s="93"/>
      <c r="Q1126" s="63" t="s">
        <v>278</v>
      </c>
      <c r="R1126" s="96">
        <v>95632</v>
      </c>
      <c r="S1126" s="63" t="s">
        <v>268</v>
      </c>
      <c r="T1126" s="63"/>
      <c r="U1126" s="95" t="str">
        <f t="shared" si="49"/>
        <v>PGE</v>
      </c>
      <c r="V1126" s="95"/>
      <c r="W1126" s="95" t="str">
        <f t="shared" si="48"/>
        <v>PGE</v>
      </c>
    </row>
    <row r="1127" spans="1:23" ht="15" x14ac:dyDescent="0.25">
      <c r="A1127" s="63">
        <v>95305</v>
      </c>
      <c r="B1127" s="161" t="s">
        <v>268</v>
      </c>
      <c r="D1127" s="159"/>
      <c r="E1127" s="159"/>
      <c r="F1127" s="159"/>
      <c r="G1127" s="159"/>
      <c r="H1127" s="159"/>
      <c r="I1127" s="159"/>
      <c r="O1127" s="93"/>
      <c r="Q1127" s="63" t="s">
        <v>278</v>
      </c>
      <c r="R1127" s="96">
        <v>95635</v>
      </c>
      <c r="S1127" s="63" t="s">
        <v>268</v>
      </c>
      <c r="T1127" s="63"/>
      <c r="U1127" s="95" t="str">
        <f t="shared" si="49"/>
        <v>PGE</v>
      </c>
      <c r="V1127" s="95"/>
      <c r="W1127" s="95" t="str">
        <f t="shared" si="48"/>
        <v>PGE</v>
      </c>
    </row>
    <row r="1128" spans="1:23" ht="15" x14ac:dyDescent="0.25">
      <c r="A1128" s="63">
        <v>95306</v>
      </c>
      <c r="B1128" s="161" t="s">
        <v>268</v>
      </c>
      <c r="D1128" s="159"/>
      <c r="E1128" s="159"/>
      <c r="F1128" s="159"/>
      <c r="G1128" s="159"/>
      <c r="H1128" s="159"/>
      <c r="I1128" s="159"/>
      <c r="O1128" s="93"/>
      <c r="Q1128" s="63" t="s">
        <v>278</v>
      </c>
      <c r="R1128" s="96">
        <v>95636</v>
      </c>
      <c r="S1128" s="63" t="s">
        <v>268</v>
      </c>
      <c r="T1128" s="63"/>
      <c r="U1128" s="95" t="str">
        <f t="shared" si="49"/>
        <v>PGE</v>
      </c>
      <c r="V1128" s="95"/>
      <c r="W1128" s="95" t="str">
        <f t="shared" si="48"/>
        <v>PGE</v>
      </c>
    </row>
    <row r="1129" spans="1:23" ht="15" x14ac:dyDescent="0.25">
      <c r="A1129" s="63">
        <v>95301</v>
      </c>
      <c r="B1129" s="161" t="s">
        <v>268</v>
      </c>
      <c r="D1129" s="159"/>
      <c r="E1129" s="159"/>
      <c r="F1129" s="159"/>
      <c r="G1129" s="159"/>
      <c r="H1129" s="159"/>
      <c r="I1129" s="159"/>
      <c r="O1129" s="93"/>
      <c r="Q1129" s="63" t="s">
        <v>278</v>
      </c>
      <c r="R1129" s="96">
        <v>95637</v>
      </c>
      <c r="S1129" s="63" t="s">
        <v>268</v>
      </c>
      <c r="T1129" s="63"/>
      <c r="U1129" s="95" t="str">
        <f t="shared" si="49"/>
        <v>PGE</v>
      </c>
      <c r="V1129" s="95"/>
      <c r="W1129" s="95" t="str">
        <f t="shared" si="48"/>
        <v>PGE</v>
      </c>
    </row>
    <row r="1130" spans="1:23" ht="15" x14ac:dyDescent="0.25">
      <c r="A1130" s="63">
        <v>95303</v>
      </c>
      <c r="B1130" s="161" t="s">
        <v>268</v>
      </c>
      <c r="D1130" s="159"/>
      <c r="E1130" s="159"/>
      <c r="F1130" s="159"/>
      <c r="G1130" s="159"/>
      <c r="H1130" s="159"/>
      <c r="I1130" s="159"/>
      <c r="O1130" s="93"/>
      <c r="Q1130" s="63" t="s">
        <v>278</v>
      </c>
      <c r="R1130" s="96">
        <v>95638</v>
      </c>
      <c r="S1130" s="63" t="s">
        <v>268</v>
      </c>
      <c r="T1130" s="63"/>
      <c r="U1130" s="95" t="str">
        <f t="shared" si="49"/>
        <v>PGE</v>
      </c>
      <c r="V1130" s="95"/>
      <c r="W1130" s="95" t="str">
        <f t="shared" si="48"/>
        <v>PGE</v>
      </c>
    </row>
    <row r="1131" spans="1:23" ht="15" x14ac:dyDescent="0.25">
      <c r="A1131" s="63">
        <v>95309</v>
      </c>
      <c r="B1131" s="161" t="s">
        <v>268</v>
      </c>
      <c r="D1131" s="159"/>
      <c r="E1131" s="159"/>
      <c r="F1131" s="159"/>
      <c r="G1131" s="159"/>
      <c r="H1131" s="159"/>
      <c r="I1131" s="159"/>
      <c r="O1131" s="93"/>
      <c r="Q1131" s="63" t="s">
        <v>278</v>
      </c>
      <c r="R1131" s="96">
        <v>95639</v>
      </c>
      <c r="S1131" s="63" t="s">
        <v>268</v>
      </c>
      <c r="T1131" s="63"/>
      <c r="U1131" s="95" t="str">
        <f t="shared" si="49"/>
        <v>PGE</v>
      </c>
      <c r="V1131" s="95"/>
      <c r="W1131" s="95" t="str">
        <f t="shared" si="48"/>
        <v>PGE</v>
      </c>
    </row>
    <row r="1132" spans="1:23" ht="15" x14ac:dyDescent="0.25">
      <c r="A1132" s="63">
        <v>93222</v>
      </c>
      <c r="B1132" s="161" t="s">
        <v>268</v>
      </c>
      <c r="D1132" s="159"/>
      <c r="E1132" s="159"/>
      <c r="F1132" s="159"/>
      <c r="G1132" s="159"/>
      <c r="H1132" s="159"/>
      <c r="I1132" s="159"/>
      <c r="O1132" s="93"/>
      <c r="Q1132" s="63" t="s">
        <v>278</v>
      </c>
      <c r="R1132" s="96">
        <v>93673</v>
      </c>
      <c r="S1132" s="63" t="s">
        <v>268</v>
      </c>
      <c r="T1132" s="63"/>
      <c r="U1132" s="95" t="str">
        <f t="shared" si="49"/>
        <v>PGE</v>
      </c>
      <c r="V1132" s="95"/>
      <c r="W1132" s="95" t="str">
        <f t="shared" si="48"/>
        <v>PGE</v>
      </c>
    </row>
    <row r="1133" spans="1:23" ht="15" x14ac:dyDescent="0.25">
      <c r="A1133" s="63">
        <v>93225</v>
      </c>
      <c r="B1133" s="161" t="s">
        <v>268</v>
      </c>
      <c r="D1133" s="159"/>
      <c r="E1133" s="159"/>
      <c r="F1133" s="159"/>
      <c r="G1133" s="159"/>
      <c r="H1133" s="159"/>
      <c r="I1133" s="159"/>
      <c r="O1133" s="93"/>
      <c r="Q1133" s="63" t="s">
        <v>278</v>
      </c>
      <c r="R1133" s="96">
        <v>94028</v>
      </c>
      <c r="S1133" s="63" t="s">
        <v>268</v>
      </c>
      <c r="T1133" s="63"/>
      <c r="U1133" s="95" t="str">
        <f t="shared" si="49"/>
        <v>PGE</v>
      </c>
      <c r="V1133" s="95"/>
      <c r="W1133" s="95" t="str">
        <f t="shared" si="48"/>
        <v>PGE</v>
      </c>
    </row>
    <row r="1134" spans="1:23" ht="15" x14ac:dyDescent="0.25">
      <c r="A1134" s="63">
        <v>93224</v>
      </c>
      <c r="B1134" s="161" t="s">
        <v>268</v>
      </c>
      <c r="D1134" s="159"/>
      <c r="E1134" s="159"/>
      <c r="F1134" s="159"/>
      <c r="G1134" s="159"/>
      <c r="H1134" s="159"/>
      <c r="I1134" s="159"/>
      <c r="O1134" s="93"/>
      <c r="Q1134" s="63" t="s">
        <v>278</v>
      </c>
      <c r="R1134" s="96">
        <v>94022</v>
      </c>
      <c r="S1134" s="63" t="s">
        <v>268</v>
      </c>
      <c r="T1134" s="63"/>
      <c r="U1134" s="95" t="str">
        <f t="shared" si="49"/>
        <v>PGE</v>
      </c>
      <c r="V1134" s="95"/>
      <c r="W1134" s="95" t="str">
        <f t="shared" si="48"/>
        <v>PGE</v>
      </c>
    </row>
    <row r="1135" spans="1:23" ht="15" x14ac:dyDescent="0.25">
      <c r="A1135" s="63">
        <v>93912</v>
      </c>
      <c r="B1135" s="161" t="s">
        <v>268</v>
      </c>
      <c r="D1135" s="159"/>
      <c r="E1135" s="159"/>
      <c r="F1135" s="159"/>
      <c r="G1135" s="159"/>
      <c r="H1135" s="159"/>
      <c r="I1135" s="159"/>
      <c r="O1135" s="93"/>
      <c r="Q1135" s="63" t="s">
        <v>278</v>
      </c>
      <c r="R1135" s="96">
        <v>94023</v>
      </c>
      <c r="S1135" s="63" t="s">
        <v>268</v>
      </c>
      <c r="T1135" s="63"/>
      <c r="U1135" s="95" t="str">
        <f t="shared" si="49"/>
        <v>PGE</v>
      </c>
      <c r="V1135" s="95"/>
      <c r="W1135" s="95" t="str">
        <f t="shared" si="48"/>
        <v>PGE</v>
      </c>
    </row>
    <row r="1136" spans="1:23" ht="15" x14ac:dyDescent="0.25">
      <c r="A1136" s="63">
        <v>93915</v>
      </c>
      <c r="B1136" s="161" t="s">
        <v>268</v>
      </c>
      <c r="D1136" s="159"/>
      <c r="E1136" s="159"/>
      <c r="F1136" s="159"/>
      <c r="G1136" s="159"/>
      <c r="H1136" s="159"/>
      <c r="I1136" s="159"/>
      <c r="O1136" s="93"/>
      <c r="Q1136" s="63" t="s">
        <v>278</v>
      </c>
      <c r="R1136" s="96">
        <v>94020</v>
      </c>
      <c r="S1136" s="63" t="s">
        <v>268</v>
      </c>
      <c r="T1136" s="63"/>
      <c r="U1136" s="95" t="str">
        <f t="shared" si="49"/>
        <v>PGE</v>
      </c>
      <c r="V1136" s="95"/>
      <c r="W1136" s="95" t="str">
        <f t="shared" si="48"/>
        <v>PGE</v>
      </c>
    </row>
    <row r="1137" spans="1:23" ht="15" x14ac:dyDescent="0.25">
      <c r="A1137" s="63">
        <v>95564</v>
      </c>
      <c r="B1137" s="161" t="s">
        <v>268</v>
      </c>
      <c r="D1137" s="159"/>
      <c r="E1137" s="159"/>
      <c r="F1137" s="159"/>
      <c r="G1137" s="159"/>
      <c r="H1137" s="159"/>
      <c r="I1137" s="159"/>
      <c r="O1137" s="93"/>
      <c r="Q1137" s="63" t="s">
        <v>278</v>
      </c>
      <c r="R1137" s="96">
        <v>94021</v>
      </c>
      <c r="S1137" s="63" t="s">
        <v>268</v>
      </c>
      <c r="T1137" s="63"/>
      <c r="U1137" s="95" t="str">
        <f t="shared" si="49"/>
        <v>PGE</v>
      </c>
      <c r="V1137" s="95"/>
      <c r="W1137" s="95" t="str">
        <f t="shared" si="48"/>
        <v>PGE</v>
      </c>
    </row>
    <row r="1138" spans="1:23" ht="15" x14ac:dyDescent="0.25">
      <c r="A1138" s="63">
        <v>95560</v>
      </c>
      <c r="B1138" s="161" t="s">
        <v>268</v>
      </c>
      <c r="D1138" s="159"/>
      <c r="E1138" s="159"/>
      <c r="F1138" s="159"/>
      <c r="G1138" s="159"/>
      <c r="H1138" s="159"/>
      <c r="I1138" s="159"/>
      <c r="O1138" s="93"/>
      <c r="Q1138" s="63" t="s">
        <v>278</v>
      </c>
      <c r="R1138" s="96">
        <v>94026</v>
      </c>
      <c r="S1138" s="63" t="s">
        <v>268</v>
      </c>
      <c r="T1138" s="63"/>
      <c r="U1138" s="95" t="str">
        <f t="shared" si="49"/>
        <v>PGE</v>
      </c>
      <c r="V1138" s="95"/>
      <c r="W1138" s="95" t="str">
        <f t="shared" si="48"/>
        <v>PGE</v>
      </c>
    </row>
    <row r="1139" spans="1:23" ht="15" x14ac:dyDescent="0.25">
      <c r="A1139" s="63">
        <v>95568</v>
      </c>
      <c r="B1139" s="161" t="s">
        <v>268</v>
      </c>
      <c r="D1139" s="159"/>
      <c r="E1139" s="159"/>
      <c r="F1139" s="159"/>
      <c r="G1139" s="159"/>
      <c r="H1139" s="159"/>
      <c r="I1139" s="159"/>
      <c r="O1139" s="93"/>
      <c r="Q1139" s="63" t="s">
        <v>278</v>
      </c>
      <c r="R1139" s="96">
        <v>94027</v>
      </c>
      <c r="S1139" s="63" t="s">
        <v>268</v>
      </c>
      <c r="T1139" s="63"/>
      <c r="U1139" s="95" t="str">
        <f t="shared" si="49"/>
        <v>PGE</v>
      </c>
      <c r="V1139" s="95"/>
      <c r="W1139" s="95" t="str">
        <f t="shared" si="48"/>
        <v>PGE</v>
      </c>
    </row>
    <row r="1140" spans="1:23" ht="15" x14ac:dyDescent="0.25">
      <c r="A1140" s="63">
        <v>95569</v>
      </c>
      <c r="B1140" s="161" t="s">
        <v>268</v>
      </c>
      <c r="D1140" s="159"/>
      <c r="E1140" s="159"/>
      <c r="F1140" s="159"/>
      <c r="G1140" s="159"/>
      <c r="H1140" s="159"/>
      <c r="I1140" s="159"/>
      <c r="O1140" s="93"/>
      <c r="Q1140" s="63" t="s">
        <v>278</v>
      </c>
      <c r="R1140" s="96">
        <v>94024</v>
      </c>
      <c r="S1140" s="63" t="s">
        <v>268</v>
      </c>
      <c r="T1140" s="63"/>
      <c r="U1140" s="95" t="str">
        <f t="shared" si="49"/>
        <v>PGE</v>
      </c>
      <c r="V1140" s="95"/>
      <c r="W1140" s="95" t="str">
        <f t="shared" si="48"/>
        <v>PGE</v>
      </c>
    </row>
    <row r="1141" spans="1:23" ht="15" x14ac:dyDescent="0.25">
      <c r="A1141" s="63">
        <v>95692</v>
      </c>
      <c r="B1141" s="161" t="s">
        <v>268</v>
      </c>
      <c r="D1141" s="159"/>
      <c r="E1141" s="159"/>
      <c r="F1141" s="159"/>
      <c r="G1141" s="159"/>
      <c r="H1141" s="159"/>
      <c r="I1141" s="159"/>
      <c r="O1141" s="93"/>
      <c r="Q1141" s="63" t="s">
        <v>278</v>
      </c>
      <c r="R1141" s="96">
        <v>94025</v>
      </c>
      <c r="S1141" s="63" t="s">
        <v>268</v>
      </c>
      <c r="T1141" s="63"/>
      <c r="U1141" s="95" t="str">
        <f t="shared" si="49"/>
        <v>PGE</v>
      </c>
      <c r="V1141" s="95"/>
      <c r="W1141" s="95" t="str">
        <f t="shared" si="48"/>
        <v>PGE</v>
      </c>
    </row>
    <row r="1142" spans="1:23" ht="15" x14ac:dyDescent="0.25">
      <c r="A1142" s="63">
        <v>95690</v>
      </c>
      <c r="B1142" s="161" t="s">
        <v>268</v>
      </c>
      <c r="D1142" s="159"/>
      <c r="E1142" s="159"/>
      <c r="F1142" s="159"/>
      <c r="G1142" s="159"/>
      <c r="H1142" s="159"/>
      <c r="I1142" s="159"/>
      <c r="O1142" s="93"/>
      <c r="Q1142" s="63" t="s">
        <v>278</v>
      </c>
      <c r="R1142" s="96">
        <v>95776</v>
      </c>
      <c r="S1142" s="63" t="s">
        <v>268</v>
      </c>
      <c r="T1142" s="63"/>
      <c r="U1142" s="95" t="str">
        <f t="shared" si="49"/>
        <v>PGE</v>
      </c>
      <c r="V1142" s="95"/>
      <c r="W1142" s="95" t="str">
        <f t="shared" ref="W1142:W1205" si="50">IF(U1142 = "Other", " ", INDEX(B$4:C$29, MATCH(U1142, C$4:C$29,0), 1) )</f>
        <v>PGE</v>
      </c>
    </row>
    <row r="1143" spans="1:23" ht="15" x14ac:dyDescent="0.25">
      <c r="A1143" s="63">
        <v>95691</v>
      </c>
      <c r="B1143" s="161" t="s">
        <v>268</v>
      </c>
      <c r="D1143" s="159"/>
      <c r="E1143" s="159"/>
      <c r="F1143" s="159"/>
      <c r="G1143" s="159"/>
      <c r="H1143" s="159"/>
      <c r="I1143" s="159"/>
      <c r="O1143" s="93"/>
      <c r="Q1143" s="63" t="s">
        <v>278</v>
      </c>
      <c r="R1143" s="96">
        <v>95363</v>
      </c>
      <c r="S1143" s="63" t="s">
        <v>268</v>
      </c>
      <c r="T1143" s="63"/>
      <c r="U1143" s="95" t="str">
        <f t="shared" ref="U1143:U1206" si="51">IF(S1143="Pacific Gas &amp; Electric Co", "PGE", IF(S1143="Southern California Edison Co", "SCE", IF(S1143= "San Diego Gas &amp; Electric Co", "SDGE", IF(S1143="Southern California Gas", "SCG", "Other"))))</f>
        <v>PGE</v>
      </c>
      <c r="V1143" s="95"/>
      <c r="W1143" s="95" t="str">
        <f t="shared" si="50"/>
        <v>PGE</v>
      </c>
    </row>
    <row r="1144" spans="1:23" ht="15" x14ac:dyDescent="0.25">
      <c r="A1144" s="63">
        <v>95696</v>
      </c>
      <c r="B1144" s="161" t="s">
        <v>268</v>
      </c>
      <c r="D1144" s="159"/>
      <c r="E1144" s="159"/>
      <c r="F1144" s="159"/>
      <c r="G1144" s="159"/>
      <c r="H1144" s="159"/>
      <c r="I1144" s="159"/>
      <c r="O1144" s="93"/>
      <c r="Q1144" s="63" t="s">
        <v>278</v>
      </c>
      <c r="R1144" s="96">
        <v>95360</v>
      </c>
      <c r="S1144" s="63" t="s">
        <v>268</v>
      </c>
      <c r="T1144" s="63"/>
      <c r="U1144" s="95" t="str">
        <f t="shared" si="51"/>
        <v>PGE</v>
      </c>
      <c r="V1144" s="95"/>
      <c r="W1144" s="95" t="str">
        <f t="shared" si="50"/>
        <v>PGE</v>
      </c>
    </row>
    <row r="1145" spans="1:23" ht="15" x14ac:dyDescent="0.25">
      <c r="A1145" s="63">
        <v>95697</v>
      </c>
      <c r="B1145" s="161" t="s">
        <v>268</v>
      </c>
      <c r="D1145" s="159"/>
      <c r="E1145" s="159"/>
      <c r="F1145" s="159"/>
      <c r="G1145" s="159"/>
      <c r="H1145" s="159"/>
      <c r="I1145" s="159"/>
      <c r="O1145" s="93"/>
      <c r="Q1145" s="63" t="s">
        <v>278</v>
      </c>
      <c r="R1145" s="96">
        <v>95361</v>
      </c>
      <c r="S1145" s="63" t="s">
        <v>268</v>
      </c>
      <c r="T1145" s="63"/>
      <c r="U1145" s="95" t="str">
        <f t="shared" si="51"/>
        <v>PGE</v>
      </c>
      <c r="V1145" s="95"/>
      <c r="W1145" s="95" t="str">
        <f t="shared" si="50"/>
        <v>PGE</v>
      </c>
    </row>
    <row r="1146" spans="1:23" ht="15" x14ac:dyDescent="0.25">
      <c r="A1146" s="63">
        <v>95694</v>
      </c>
      <c r="B1146" s="161" t="s">
        <v>268</v>
      </c>
      <c r="D1146" s="159"/>
      <c r="E1146" s="159"/>
      <c r="F1146" s="159"/>
      <c r="G1146" s="159"/>
      <c r="H1146" s="159"/>
      <c r="I1146" s="159"/>
      <c r="O1146" s="93"/>
      <c r="Q1146" s="63" t="s">
        <v>278</v>
      </c>
      <c r="R1146" s="96">
        <v>95366</v>
      </c>
      <c r="S1146" s="63" t="s">
        <v>268</v>
      </c>
      <c r="T1146" s="63"/>
      <c r="U1146" s="95" t="str">
        <f t="shared" si="51"/>
        <v>PGE</v>
      </c>
      <c r="V1146" s="95"/>
      <c r="W1146" s="95" t="str">
        <f t="shared" si="50"/>
        <v>PGE</v>
      </c>
    </row>
    <row r="1147" spans="1:23" ht="15" x14ac:dyDescent="0.25">
      <c r="A1147" s="63">
        <v>95695</v>
      </c>
      <c r="B1147" s="161" t="s">
        <v>268</v>
      </c>
      <c r="D1147" s="159"/>
      <c r="E1147" s="159"/>
      <c r="F1147" s="159"/>
      <c r="G1147" s="159"/>
      <c r="H1147" s="159"/>
      <c r="I1147" s="159"/>
      <c r="O1147" s="93"/>
      <c r="Q1147" s="63" t="s">
        <v>278</v>
      </c>
      <c r="R1147" s="96">
        <v>95367</v>
      </c>
      <c r="S1147" s="63" t="s">
        <v>268</v>
      </c>
      <c r="T1147" s="63"/>
      <c r="U1147" s="95" t="str">
        <f t="shared" si="51"/>
        <v>PGE</v>
      </c>
      <c r="V1147" s="95"/>
      <c r="W1147" s="95" t="str">
        <f t="shared" si="50"/>
        <v>PGE</v>
      </c>
    </row>
    <row r="1148" spans="1:23" ht="15" x14ac:dyDescent="0.25">
      <c r="A1148" s="63">
        <v>95698</v>
      </c>
      <c r="B1148" s="161" t="s">
        <v>268</v>
      </c>
      <c r="D1148" s="159"/>
      <c r="E1148" s="159"/>
      <c r="F1148" s="159"/>
      <c r="G1148" s="159"/>
      <c r="H1148" s="159"/>
      <c r="I1148" s="159"/>
      <c r="O1148" s="93"/>
      <c r="Q1148" s="63" t="s">
        <v>278</v>
      </c>
      <c r="R1148" s="96">
        <v>95364</v>
      </c>
      <c r="S1148" s="63" t="s">
        <v>268</v>
      </c>
      <c r="T1148" s="63"/>
      <c r="U1148" s="95" t="str">
        <f t="shared" si="51"/>
        <v>PGE</v>
      </c>
      <c r="V1148" s="95"/>
      <c r="W1148" s="95" t="str">
        <f t="shared" si="50"/>
        <v>PGE</v>
      </c>
    </row>
    <row r="1149" spans="1:23" ht="15" x14ac:dyDescent="0.25">
      <c r="A1149" s="63">
        <v>96046</v>
      </c>
      <c r="B1149" s="161" t="s">
        <v>268</v>
      </c>
      <c r="D1149" s="159"/>
      <c r="E1149" s="159"/>
      <c r="F1149" s="159"/>
      <c r="G1149" s="159"/>
      <c r="H1149" s="159"/>
      <c r="I1149" s="159"/>
      <c r="O1149" s="93"/>
      <c r="Q1149" s="63" t="s">
        <v>278</v>
      </c>
      <c r="R1149" s="96">
        <v>95365</v>
      </c>
      <c r="S1149" s="63" t="s">
        <v>268</v>
      </c>
      <c r="T1149" s="63"/>
      <c r="U1149" s="95" t="str">
        <f t="shared" si="51"/>
        <v>PGE</v>
      </c>
      <c r="V1149" s="95"/>
      <c r="W1149" s="95" t="str">
        <f t="shared" si="50"/>
        <v>PGE</v>
      </c>
    </row>
    <row r="1150" spans="1:23" ht="15" x14ac:dyDescent="0.25">
      <c r="A1150" s="63">
        <v>96047</v>
      </c>
      <c r="B1150" s="161" t="s">
        <v>268</v>
      </c>
      <c r="D1150" s="159"/>
      <c r="E1150" s="159"/>
      <c r="F1150" s="159"/>
      <c r="G1150" s="159"/>
      <c r="H1150" s="159"/>
      <c r="I1150" s="159"/>
      <c r="O1150" s="93"/>
      <c r="Q1150" s="63" t="s">
        <v>278</v>
      </c>
      <c r="R1150" s="96">
        <v>95368</v>
      </c>
      <c r="S1150" s="63" t="s">
        <v>268</v>
      </c>
      <c r="T1150" s="63"/>
      <c r="U1150" s="95" t="str">
        <f t="shared" si="51"/>
        <v>PGE</v>
      </c>
      <c r="V1150" s="95"/>
      <c r="W1150" s="95" t="str">
        <f t="shared" si="50"/>
        <v>PGE</v>
      </c>
    </row>
    <row r="1151" spans="1:23" ht="15" x14ac:dyDescent="0.25">
      <c r="A1151" s="63">
        <v>96040</v>
      </c>
      <c r="B1151" s="161" t="s">
        <v>268</v>
      </c>
      <c r="D1151" s="159"/>
      <c r="E1151" s="159"/>
      <c r="F1151" s="159"/>
      <c r="G1151" s="159"/>
      <c r="H1151" s="159"/>
      <c r="I1151" s="159"/>
      <c r="O1151" s="93"/>
      <c r="Q1151" s="63" t="s">
        <v>278</v>
      </c>
      <c r="R1151" s="96">
        <v>95369</v>
      </c>
      <c r="S1151" s="63" t="s">
        <v>268</v>
      </c>
      <c r="T1151" s="63"/>
      <c r="U1151" s="95" t="str">
        <f t="shared" si="51"/>
        <v>PGE</v>
      </c>
      <c r="V1151" s="95"/>
      <c r="W1151" s="95" t="str">
        <f t="shared" si="50"/>
        <v>PGE</v>
      </c>
    </row>
    <row r="1152" spans="1:23" ht="15" x14ac:dyDescent="0.25">
      <c r="A1152" s="63">
        <v>94976</v>
      </c>
      <c r="B1152" s="161" t="s">
        <v>268</v>
      </c>
      <c r="D1152" s="159"/>
      <c r="E1152" s="159"/>
      <c r="F1152" s="159"/>
      <c r="G1152" s="159"/>
      <c r="H1152" s="159"/>
      <c r="I1152" s="159"/>
      <c r="O1152" s="93"/>
      <c r="Q1152" s="63" t="s">
        <v>278</v>
      </c>
      <c r="R1152" s="96">
        <v>95986</v>
      </c>
      <c r="S1152" s="63" t="s">
        <v>268</v>
      </c>
      <c r="T1152" s="63"/>
      <c r="U1152" s="95" t="str">
        <f t="shared" si="51"/>
        <v>PGE</v>
      </c>
      <c r="V1152" s="95"/>
      <c r="W1152" s="95" t="str">
        <f t="shared" si="50"/>
        <v>PGE</v>
      </c>
    </row>
    <row r="1153" spans="1:23" ht="15" x14ac:dyDescent="0.25">
      <c r="A1153" s="63">
        <v>93636</v>
      </c>
      <c r="B1153" s="161" t="s">
        <v>268</v>
      </c>
      <c r="D1153" s="159"/>
      <c r="E1153" s="159"/>
      <c r="F1153" s="159"/>
      <c r="G1153" s="159"/>
      <c r="H1153" s="159"/>
      <c r="I1153" s="159"/>
      <c r="O1153" s="93"/>
      <c r="Q1153" s="63" t="s">
        <v>278</v>
      </c>
      <c r="R1153" s="96">
        <v>95987</v>
      </c>
      <c r="S1153" s="63" t="s">
        <v>268</v>
      </c>
      <c r="T1153" s="63"/>
      <c r="U1153" s="95" t="str">
        <f t="shared" si="51"/>
        <v>PGE</v>
      </c>
      <c r="V1153" s="95"/>
      <c r="W1153" s="95" t="str">
        <f t="shared" si="50"/>
        <v>PGE</v>
      </c>
    </row>
    <row r="1154" spans="1:23" ht="15" x14ac:dyDescent="0.25">
      <c r="A1154" s="63">
        <v>93634</v>
      </c>
      <c r="B1154" s="161" t="s">
        <v>268</v>
      </c>
      <c r="D1154" s="159"/>
      <c r="E1154" s="159"/>
      <c r="F1154" s="159"/>
      <c r="G1154" s="159"/>
      <c r="H1154" s="159"/>
      <c r="I1154" s="159"/>
      <c r="O1154" s="93"/>
      <c r="Q1154" s="63" t="s">
        <v>278</v>
      </c>
      <c r="R1154" s="96">
        <v>95984</v>
      </c>
      <c r="S1154" s="63" t="s">
        <v>268</v>
      </c>
      <c r="T1154" s="63"/>
      <c r="U1154" s="95" t="str">
        <f t="shared" si="51"/>
        <v>PGE</v>
      </c>
      <c r="V1154" s="95"/>
      <c r="W1154" s="95" t="str">
        <f t="shared" si="50"/>
        <v>PGE</v>
      </c>
    </row>
    <row r="1155" spans="1:23" ht="15" x14ac:dyDescent="0.25">
      <c r="A1155" s="63">
        <v>93631</v>
      </c>
      <c r="B1155" s="161" t="s">
        <v>268</v>
      </c>
      <c r="D1155" s="159"/>
      <c r="E1155" s="159"/>
      <c r="F1155" s="159"/>
      <c r="G1155" s="159"/>
      <c r="H1155" s="159"/>
      <c r="I1155" s="159"/>
      <c r="O1155" s="93"/>
      <c r="Q1155" s="63" t="s">
        <v>278</v>
      </c>
      <c r="R1155" s="96">
        <v>95982</v>
      </c>
      <c r="S1155" s="63" t="s">
        <v>268</v>
      </c>
      <c r="T1155" s="63"/>
      <c r="U1155" s="95" t="str">
        <f t="shared" si="51"/>
        <v>PGE</v>
      </c>
      <c r="V1155" s="95"/>
      <c r="W1155" s="95" t="str">
        <f t="shared" si="50"/>
        <v>PGE</v>
      </c>
    </row>
    <row r="1156" spans="1:23" ht="15" x14ac:dyDescent="0.25">
      <c r="A1156" s="63">
        <v>95717</v>
      </c>
      <c r="B1156" s="161" t="s">
        <v>268</v>
      </c>
      <c r="D1156" s="159"/>
      <c r="E1156" s="159"/>
      <c r="F1156" s="159"/>
      <c r="G1156" s="159"/>
      <c r="H1156" s="159"/>
      <c r="I1156" s="159"/>
      <c r="O1156" s="93"/>
      <c r="Q1156" s="63" t="s">
        <v>278</v>
      </c>
      <c r="R1156" s="96">
        <v>95983</v>
      </c>
      <c r="S1156" s="63" t="s">
        <v>268</v>
      </c>
      <c r="T1156" s="63"/>
      <c r="U1156" s="95" t="str">
        <f t="shared" si="51"/>
        <v>PGE</v>
      </c>
      <c r="V1156" s="95"/>
      <c r="W1156" s="95" t="str">
        <f t="shared" si="50"/>
        <v>PGE</v>
      </c>
    </row>
    <row r="1157" spans="1:23" ht="15" x14ac:dyDescent="0.25">
      <c r="A1157" s="63">
        <v>95715</v>
      </c>
      <c r="B1157" s="161" t="s">
        <v>268</v>
      </c>
      <c r="D1157" s="159"/>
      <c r="E1157" s="159"/>
      <c r="F1157" s="159"/>
      <c r="G1157" s="159"/>
      <c r="H1157" s="159"/>
      <c r="I1157" s="159"/>
      <c r="O1157" s="93"/>
      <c r="Q1157" s="63" t="s">
        <v>278</v>
      </c>
      <c r="R1157" s="96">
        <v>95980</v>
      </c>
      <c r="S1157" s="63" t="s">
        <v>268</v>
      </c>
      <c r="T1157" s="63"/>
      <c r="U1157" s="95" t="str">
        <f t="shared" si="51"/>
        <v>PGE</v>
      </c>
      <c r="V1157" s="95"/>
      <c r="W1157" s="95" t="str">
        <f t="shared" si="50"/>
        <v>PGE</v>
      </c>
    </row>
    <row r="1158" spans="1:23" ht="15" x14ac:dyDescent="0.25">
      <c r="A1158" s="63">
        <v>95714</v>
      </c>
      <c r="B1158" s="161" t="s">
        <v>268</v>
      </c>
      <c r="D1158" s="159"/>
      <c r="E1158" s="159"/>
      <c r="F1158" s="159"/>
      <c r="G1158" s="159"/>
      <c r="H1158" s="159"/>
      <c r="I1158" s="159"/>
      <c r="O1158" s="93"/>
      <c r="Q1158" s="63" t="s">
        <v>278</v>
      </c>
      <c r="R1158" s="96">
        <v>95981</v>
      </c>
      <c r="S1158" s="63" t="s">
        <v>268</v>
      </c>
      <c r="T1158" s="63"/>
      <c r="U1158" s="95" t="str">
        <f t="shared" si="51"/>
        <v>PGE</v>
      </c>
      <c r="V1158" s="95"/>
      <c r="W1158" s="95" t="str">
        <f t="shared" si="50"/>
        <v>PGE</v>
      </c>
    </row>
    <row r="1159" spans="1:23" ht="15" x14ac:dyDescent="0.25">
      <c r="A1159" s="63">
        <v>95713</v>
      </c>
      <c r="B1159" s="161" t="s">
        <v>268</v>
      </c>
      <c r="D1159" s="159"/>
      <c r="E1159" s="159"/>
      <c r="F1159" s="159"/>
      <c r="G1159" s="159"/>
      <c r="H1159" s="159"/>
      <c r="I1159" s="159"/>
      <c r="O1159" s="93"/>
      <c r="Q1159" s="63" t="s">
        <v>278</v>
      </c>
      <c r="R1159" s="96">
        <v>95988</v>
      </c>
      <c r="S1159" s="63" t="s">
        <v>268</v>
      </c>
      <c r="T1159" s="63"/>
      <c r="U1159" s="95" t="str">
        <f t="shared" si="51"/>
        <v>PGE</v>
      </c>
      <c r="V1159" s="95"/>
      <c r="W1159" s="95" t="str">
        <f t="shared" si="50"/>
        <v>PGE</v>
      </c>
    </row>
    <row r="1160" spans="1:23" ht="15" x14ac:dyDescent="0.25">
      <c r="A1160" s="63">
        <v>95712</v>
      </c>
      <c r="B1160" s="161" t="s">
        <v>268</v>
      </c>
      <c r="D1160" s="159"/>
      <c r="E1160" s="159"/>
      <c r="F1160" s="159"/>
      <c r="G1160" s="159"/>
      <c r="H1160" s="159"/>
      <c r="I1160" s="159"/>
      <c r="O1160" s="93"/>
      <c r="Q1160" s="63" t="s">
        <v>278</v>
      </c>
      <c r="R1160" s="96">
        <v>93206</v>
      </c>
      <c r="S1160" s="63" t="s">
        <v>268</v>
      </c>
      <c r="T1160" s="63"/>
      <c r="U1160" s="95" t="str">
        <f t="shared" si="51"/>
        <v>PGE</v>
      </c>
      <c r="V1160" s="95"/>
      <c r="W1160" s="95" t="str">
        <f t="shared" si="50"/>
        <v>PGE</v>
      </c>
    </row>
    <row r="1161" spans="1:23" ht="15" x14ac:dyDescent="0.25">
      <c r="A1161" s="63">
        <v>93711</v>
      </c>
      <c r="B1161" s="161" t="s">
        <v>268</v>
      </c>
      <c r="D1161" s="159"/>
      <c r="E1161" s="159"/>
      <c r="F1161" s="159"/>
      <c r="G1161" s="159"/>
      <c r="H1161" s="159"/>
      <c r="I1161" s="159"/>
      <c r="O1161" s="93"/>
      <c r="Q1161" s="63" t="s">
        <v>278</v>
      </c>
      <c r="R1161" s="96">
        <v>93204</v>
      </c>
      <c r="S1161" s="63" t="s">
        <v>268</v>
      </c>
      <c r="T1161" s="63"/>
      <c r="U1161" s="95" t="str">
        <f t="shared" si="51"/>
        <v>PGE</v>
      </c>
      <c r="V1161" s="95"/>
      <c r="W1161" s="95" t="str">
        <f t="shared" si="50"/>
        <v>PGE</v>
      </c>
    </row>
    <row r="1162" spans="1:23" ht="15" x14ac:dyDescent="0.25">
      <c r="A1162" s="63">
        <v>93710</v>
      </c>
      <c r="B1162" s="161" t="s">
        <v>268</v>
      </c>
      <c r="D1162" s="159"/>
      <c r="E1162" s="159"/>
      <c r="F1162" s="159"/>
      <c r="G1162" s="159"/>
      <c r="H1162" s="159"/>
      <c r="I1162" s="159"/>
      <c r="O1162" s="93"/>
      <c r="Q1162" s="63" t="s">
        <v>278</v>
      </c>
      <c r="R1162" s="96">
        <v>93201</v>
      </c>
      <c r="S1162" s="63" t="s">
        <v>268</v>
      </c>
      <c r="T1162" s="63"/>
      <c r="U1162" s="95" t="str">
        <f t="shared" si="51"/>
        <v>PGE</v>
      </c>
      <c r="V1162" s="95"/>
      <c r="W1162" s="95" t="str">
        <f t="shared" si="50"/>
        <v>PGE</v>
      </c>
    </row>
    <row r="1163" spans="1:23" ht="15" x14ac:dyDescent="0.25">
      <c r="A1163" s="63">
        <v>93712</v>
      </c>
      <c r="B1163" s="161" t="s">
        <v>268</v>
      </c>
      <c r="D1163" s="159"/>
      <c r="E1163" s="159"/>
      <c r="F1163" s="159"/>
      <c r="G1163" s="159"/>
      <c r="H1163" s="159"/>
      <c r="I1163" s="159"/>
      <c r="O1163" s="93"/>
      <c r="Q1163" s="63" t="s">
        <v>278</v>
      </c>
      <c r="R1163" s="96">
        <v>94615</v>
      </c>
      <c r="S1163" s="63" t="s">
        <v>268</v>
      </c>
      <c r="T1163" s="63"/>
      <c r="U1163" s="95" t="str">
        <f t="shared" si="51"/>
        <v>PGE</v>
      </c>
      <c r="V1163" s="95"/>
      <c r="W1163" s="95" t="str">
        <f t="shared" si="50"/>
        <v>PGE</v>
      </c>
    </row>
    <row r="1164" spans="1:23" ht="15" x14ac:dyDescent="0.25">
      <c r="A1164" s="63">
        <v>93715</v>
      </c>
      <c r="B1164" s="161" t="s">
        <v>268</v>
      </c>
      <c r="D1164" s="159"/>
      <c r="E1164" s="159"/>
      <c r="F1164" s="159"/>
      <c r="G1164" s="159"/>
      <c r="H1164" s="159"/>
      <c r="I1164" s="159"/>
      <c r="O1164" s="93"/>
      <c r="Q1164" s="63" t="s">
        <v>278</v>
      </c>
      <c r="R1164" s="96">
        <v>94617</v>
      </c>
      <c r="S1164" s="63" t="s">
        <v>268</v>
      </c>
      <c r="T1164" s="63"/>
      <c r="U1164" s="95" t="str">
        <f t="shared" si="51"/>
        <v>PGE</v>
      </c>
      <c r="V1164" s="95"/>
      <c r="W1164" s="95" t="str">
        <f t="shared" si="50"/>
        <v>PGE</v>
      </c>
    </row>
    <row r="1165" spans="1:23" ht="15" x14ac:dyDescent="0.25">
      <c r="A1165" s="63">
        <v>93714</v>
      </c>
      <c r="B1165" s="161" t="s">
        <v>268</v>
      </c>
      <c r="D1165" s="159"/>
      <c r="E1165" s="159"/>
      <c r="F1165" s="159"/>
      <c r="G1165" s="159"/>
      <c r="H1165" s="159"/>
      <c r="I1165" s="159"/>
      <c r="O1165" s="93"/>
      <c r="Q1165" s="63" t="s">
        <v>278</v>
      </c>
      <c r="R1165" s="96">
        <v>94611</v>
      </c>
      <c r="S1165" s="63" t="s">
        <v>268</v>
      </c>
      <c r="T1165" s="63"/>
      <c r="U1165" s="95" t="str">
        <f t="shared" si="51"/>
        <v>PGE</v>
      </c>
      <c r="V1165" s="95"/>
      <c r="W1165" s="95" t="str">
        <f t="shared" si="50"/>
        <v>PGE</v>
      </c>
    </row>
    <row r="1166" spans="1:23" ht="15" x14ac:dyDescent="0.25">
      <c r="A1166" s="63">
        <v>93717</v>
      </c>
      <c r="B1166" s="161" t="s">
        <v>268</v>
      </c>
      <c r="D1166" s="159"/>
      <c r="E1166" s="159"/>
      <c r="F1166" s="159"/>
      <c r="G1166" s="159"/>
      <c r="H1166" s="159"/>
      <c r="I1166" s="159"/>
      <c r="O1166" s="93"/>
      <c r="Q1166" s="63" t="s">
        <v>278</v>
      </c>
      <c r="R1166" s="96">
        <v>94610</v>
      </c>
      <c r="S1166" s="63" t="s">
        <v>268</v>
      </c>
      <c r="T1166" s="63"/>
      <c r="U1166" s="95" t="str">
        <f t="shared" si="51"/>
        <v>PGE</v>
      </c>
      <c r="V1166" s="95"/>
      <c r="W1166" s="95" t="str">
        <f t="shared" si="50"/>
        <v>PGE</v>
      </c>
    </row>
    <row r="1167" spans="1:23" ht="15" x14ac:dyDescent="0.25">
      <c r="A1167" s="63">
        <v>93716</v>
      </c>
      <c r="B1167" s="161" t="s">
        <v>268</v>
      </c>
      <c r="D1167" s="159"/>
      <c r="E1167" s="159"/>
      <c r="F1167" s="159"/>
      <c r="G1167" s="159"/>
      <c r="H1167" s="159"/>
      <c r="I1167" s="159"/>
      <c r="O1167" s="93"/>
      <c r="Q1167" s="63" t="s">
        <v>278</v>
      </c>
      <c r="R1167" s="96">
        <v>94619</v>
      </c>
      <c r="S1167" s="63" t="s">
        <v>268</v>
      </c>
      <c r="T1167" s="63"/>
      <c r="U1167" s="95" t="str">
        <f t="shared" si="51"/>
        <v>PGE</v>
      </c>
      <c r="V1167" s="95"/>
      <c r="W1167" s="95" t="str">
        <f t="shared" si="50"/>
        <v>PGE</v>
      </c>
    </row>
    <row r="1168" spans="1:23" ht="15" x14ac:dyDescent="0.25">
      <c r="A1168" s="63">
        <v>93718</v>
      </c>
      <c r="B1168" s="161" t="s">
        <v>268</v>
      </c>
      <c r="D1168" s="159"/>
      <c r="E1168" s="159"/>
      <c r="F1168" s="159"/>
      <c r="G1168" s="159"/>
      <c r="H1168" s="159"/>
      <c r="I1168" s="159"/>
      <c r="O1168" s="93"/>
      <c r="Q1168" s="63" t="s">
        <v>278</v>
      </c>
      <c r="R1168" s="96">
        <v>94516</v>
      </c>
      <c r="S1168" s="63" t="s">
        <v>268</v>
      </c>
      <c r="T1168" s="63"/>
      <c r="U1168" s="95" t="str">
        <f t="shared" si="51"/>
        <v>PGE</v>
      </c>
      <c r="V1168" s="95"/>
      <c r="W1168" s="95" t="str">
        <f t="shared" si="50"/>
        <v>PGE</v>
      </c>
    </row>
    <row r="1169" spans="1:23" ht="15" x14ac:dyDescent="0.25">
      <c r="A1169" s="63">
        <v>95464</v>
      </c>
      <c r="B1169" s="161" t="s">
        <v>268</v>
      </c>
      <c r="D1169" s="159"/>
      <c r="E1169" s="159"/>
      <c r="F1169" s="159"/>
      <c r="G1169" s="159"/>
      <c r="H1169" s="159"/>
      <c r="I1169" s="159"/>
      <c r="O1169" s="93"/>
      <c r="Q1169" s="63" t="s">
        <v>278</v>
      </c>
      <c r="R1169" s="96">
        <v>93203</v>
      </c>
      <c r="S1169" s="63" t="s">
        <v>268</v>
      </c>
      <c r="T1169" s="63"/>
      <c r="U1169" s="95" t="str">
        <f t="shared" si="51"/>
        <v>PGE</v>
      </c>
      <c r="V1169" s="95"/>
      <c r="W1169" s="95" t="str">
        <f t="shared" si="50"/>
        <v>PGE</v>
      </c>
    </row>
    <row r="1170" spans="1:23" ht="15" x14ac:dyDescent="0.25">
      <c r="A1170" s="63">
        <v>95469</v>
      </c>
      <c r="B1170" s="161" t="s">
        <v>268</v>
      </c>
      <c r="D1170" s="159"/>
      <c r="E1170" s="159"/>
      <c r="F1170" s="159"/>
      <c r="G1170" s="159"/>
      <c r="H1170" s="159"/>
      <c r="I1170" s="159"/>
      <c r="O1170" s="93"/>
      <c r="Q1170" s="63" t="s">
        <v>278</v>
      </c>
      <c r="R1170" s="96">
        <v>93561</v>
      </c>
      <c r="S1170" s="63" t="s">
        <v>268</v>
      </c>
      <c r="T1170" s="63"/>
      <c r="U1170" s="95" t="str">
        <f t="shared" si="51"/>
        <v>PGE</v>
      </c>
      <c r="V1170" s="95"/>
      <c r="W1170" s="95" t="str">
        <f t="shared" si="50"/>
        <v>PGE</v>
      </c>
    </row>
    <row r="1171" spans="1:23" ht="15" x14ac:dyDescent="0.25">
      <c r="A1171" s="63">
        <v>95106</v>
      </c>
      <c r="B1171" s="161" t="s">
        <v>268</v>
      </c>
      <c r="D1171" s="159"/>
      <c r="E1171" s="159"/>
      <c r="F1171" s="159"/>
      <c r="G1171" s="159"/>
      <c r="H1171" s="159"/>
      <c r="I1171" s="159"/>
      <c r="O1171" s="93"/>
      <c r="Q1171" s="63" t="s">
        <v>278</v>
      </c>
      <c r="R1171" s="96">
        <v>95502</v>
      </c>
      <c r="S1171" s="63" t="s">
        <v>268</v>
      </c>
      <c r="T1171" s="63"/>
      <c r="U1171" s="95" t="str">
        <f t="shared" si="51"/>
        <v>PGE</v>
      </c>
      <c r="V1171" s="95"/>
      <c r="W1171" s="95" t="str">
        <f t="shared" si="50"/>
        <v>PGE</v>
      </c>
    </row>
    <row r="1172" spans="1:23" ht="15" x14ac:dyDescent="0.25">
      <c r="A1172" s="63">
        <v>95103</v>
      </c>
      <c r="B1172" s="161" t="s">
        <v>268</v>
      </c>
      <c r="D1172" s="159"/>
      <c r="E1172" s="159"/>
      <c r="F1172" s="159"/>
      <c r="G1172" s="159"/>
      <c r="H1172" s="159"/>
      <c r="I1172" s="159"/>
      <c r="O1172" s="93"/>
      <c r="Q1172" s="63" t="s">
        <v>278</v>
      </c>
      <c r="R1172" s="96">
        <v>95503</v>
      </c>
      <c r="S1172" s="63" t="s">
        <v>268</v>
      </c>
      <c r="T1172" s="63"/>
      <c r="U1172" s="95" t="str">
        <f t="shared" si="51"/>
        <v>PGE</v>
      </c>
      <c r="V1172" s="95"/>
      <c r="W1172" s="95" t="str">
        <f t="shared" si="50"/>
        <v>PGE</v>
      </c>
    </row>
    <row r="1173" spans="1:23" ht="15" x14ac:dyDescent="0.25">
      <c r="A1173" s="63">
        <v>95101</v>
      </c>
      <c r="B1173" s="161" t="s">
        <v>268</v>
      </c>
      <c r="D1173" s="159"/>
      <c r="E1173" s="159"/>
      <c r="F1173" s="159"/>
      <c r="G1173" s="159"/>
      <c r="H1173" s="159"/>
      <c r="I1173" s="159"/>
      <c r="O1173" s="93"/>
      <c r="Q1173" s="63" t="s">
        <v>278</v>
      </c>
      <c r="R1173" s="96">
        <v>95501</v>
      </c>
      <c r="S1173" s="63" t="s">
        <v>268</v>
      </c>
      <c r="T1173" s="63"/>
      <c r="U1173" s="95" t="str">
        <f t="shared" si="51"/>
        <v>PGE</v>
      </c>
      <c r="V1173" s="95"/>
      <c r="W1173" s="95" t="str">
        <f t="shared" si="50"/>
        <v>PGE</v>
      </c>
    </row>
    <row r="1174" spans="1:23" ht="15" x14ac:dyDescent="0.25">
      <c r="A1174" s="63">
        <v>95798</v>
      </c>
      <c r="B1174" s="161" t="s">
        <v>268</v>
      </c>
      <c r="D1174" s="159"/>
      <c r="E1174" s="159"/>
      <c r="F1174" s="159"/>
      <c r="G1174" s="159"/>
      <c r="H1174" s="159"/>
      <c r="I1174" s="159"/>
      <c r="O1174" s="93"/>
      <c r="Q1174" s="63" t="s">
        <v>278</v>
      </c>
      <c r="R1174" s="96">
        <v>95151</v>
      </c>
      <c r="S1174" s="63" t="s">
        <v>268</v>
      </c>
      <c r="T1174" s="63"/>
      <c r="U1174" s="95" t="str">
        <f t="shared" si="51"/>
        <v>PGE</v>
      </c>
      <c r="V1174" s="95"/>
      <c r="W1174" s="95" t="str">
        <f t="shared" si="50"/>
        <v>PGE</v>
      </c>
    </row>
    <row r="1175" spans="1:23" ht="15" x14ac:dyDescent="0.25">
      <c r="A1175" s="63">
        <v>94998</v>
      </c>
      <c r="B1175" s="161" t="s">
        <v>268</v>
      </c>
      <c r="D1175" s="159"/>
      <c r="E1175" s="159"/>
      <c r="F1175" s="159"/>
      <c r="G1175" s="159"/>
      <c r="H1175" s="159"/>
      <c r="I1175" s="159"/>
      <c r="O1175" s="93"/>
      <c r="Q1175" s="63" t="s">
        <v>278</v>
      </c>
      <c r="R1175" s="96">
        <v>95150</v>
      </c>
      <c r="S1175" s="63" t="s">
        <v>268</v>
      </c>
      <c r="T1175" s="63"/>
      <c r="U1175" s="95" t="str">
        <f t="shared" si="51"/>
        <v>PGE</v>
      </c>
      <c r="V1175" s="95"/>
      <c r="W1175" s="95" t="str">
        <f t="shared" si="50"/>
        <v>PGE</v>
      </c>
    </row>
    <row r="1176" spans="1:23" ht="15" x14ac:dyDescent="0.25">
      <c r="A1176" s="63">
        <v>94999</v>
      </c>
      <c r="B1176" s="161" t="s">
        <v>268</v>
      </c>
      <c r="D1176" s="159"/>
      <c r="E1176" s="159"/>
      <c r="F1176" s="159"/>
      <c r="G1176" s="159"/>
      <c r="H1176" s="159"/>
      <c r="I1176" s="159"/>
      <c r="O1176" s="93"/>
      <c r="Q1176" s="63" t="s">
        <v>278</v>
      </c>
      <c r="R1176" s="96">
        <v>95153</v>
      </c>
      <c r="S1176" s="63" t="s">
        <v>268</v>
      </c>
      <c r="T1176" s="63"/>
      <c r="U1176" s="95" t="str">
        <f t="shared" si="51"/>
        <v>PGE</v>
      </c>
      <c r="V1176" s="95"/>
      <c r="W1176" s="95" t="str">
        <f t="shared" si="50"/>
        <v>PGE</v>
      </c>
    </row>
    <row r="1177" spans="1:23" ht="15" x14ac:dyDescent="0.25">
      <c r="A1177" s="63">
        <v>95021</v>
      </c>
      <c r="B1177" s="161" t="s">
        <v>268</v>
      </c>
      <c r="D1177" s="159"/>
      <c r="E1177" s="159"/>
      <c r="F1177" s="159"/>
      <c r="G1177" s="159"/>
      <c r="H1177" s="159"/>
      <c r="I1177" s="159"/>
      <c r="O1177" s="93"/>
      <c r="Q1177" s="63" t="s">
        <v>278</v>
      </c>
      <c r="R1177" s="96">
        <v>96068</v>
      </c>
      <c r="S1177" s="63" t="s">
        <v>268</v>
      </c>
      <c r="T1177" s="63"/>
      <c r="U1177" s="95" t="str">
        <f t="shared" si="51"/>
        <v>PGE</v>
      </c>
      <c r="V1177" s="95"/>
      <c r="W1177" s="95" t="str">
        <f t="shared" si="50"/>
        <v>PGE</v>
      </c>
    </row>
    <row r="1178" spans="1:23" ht="15" x14ac:dyDescent="0.25">
      <c r="A1178" s="63">
        <v>95020</v>
      </c>
      <c r="B1178" s="161" t="s">
        <v>268</v>
      </c>
      <c r="D1178" s="159"/>
      <c r="E1178" s="159"/>
      <c r="F1178" s="159"/>
      <c r="G1178" s="159"/>
      <c r="H1178" s="159"/>
      <c r="I1178" s="159"/>
      <c r="O1178" s="93"/>
      <c r="Q1178" s="63" t="s">
        <v>278</v>
      </c>
      <c r="R1178" s="96">
        <v>96069</v>
      </c>
      <c r="S1178" s="63" t="s">
        <v>268</v>
      </c>
      <c r="T1178" s="63"/>
      <c r="U1178" s="95" t="str">
        <f t="shared" si="51"/>
        <v>PGE</v>
      </c>
      <c r="V1178" s="95"/>
      <c r="W1178" s="95" t="str">
        <f t="shared" si="50"/>
        <v>PGE</v>
      </c>
    </row>
    <row r="1179" spans="1:23" ht="15" x14ac:dyDescent="0.25">
      <c r="A1179" s="63">
        <v>95023</v>
      </c>
      <c r="B1179" s="161" t="s">
        <v>268</v>
      </c>
      <c r="D1179" s="159"/>
      <c r="E1179" s="159"/>
      <c r="F1179" s="159"/>
      <c r="G1179" s="159"/>
      <c r="H1179" s="159"/>
      <c r="I1179" s="159"/>
      <c r="O1179" s="93"/>
      <c r="Q1179" s="63" t="s">
        <v>278</v>
      </c>
      <c r="R1179" s="96">
        <v>96065</v>
      </c>
      <c r="S1179" s="63" t="s">
        <v>268</v>
      </c>
      <c r="T1179" s="63"/>
      <c r="U1179" s="95" t="str">
        <f t="shared" si="51"/>
        <v>PGE</v>
      </c>
      <c r="V1179" s="95"/>
      <c r="W1179" s="95" t="str">
        <f t="shared" si="50"/>
        <v>PGE</v>
      </c>
    </row>
    <row r="1180" spans="1:23" ht="15" x14ac:dyDescent="0.25">
      <c r="A1180" s="63">
        <v>95024</v>
      </c>
      <c r="B1180" s="161" t="s">
        <v>268</v>
      </c>
      <c r="D1180" s="159"/>
      <c r="E1180" s="159"/>
      <c r="F1180" s="159"/>
      <c r="G1180" s="159"/>
      <c r="H1180" s="159"/>
      <c r="I1180" s="159"/>
      <c r="O1180" s="93"/>
      <c r="Q1180" s="63" t="s">
        <v>278</v>
      </c>
      <c r="R1180" s="96">
        <v>96061</v>
      </c>
      <c r="S1180" s="63" t="s">
        <v>268</v>
      </c>
      <c r="T1180" s="63"/>
      <c r="U1180" s="95" t="str">
        <f t="shared" si="51"/>
        <v>PGE</v>
      </c>
      <c r="V1180" s="95"/>
      <c r="W1180" s="95" t="str">
        <f t="shared" si="50"/>
        <v>PGE</v>
      </c>
    </row>
    <row r="1181" spans="1:23" ht="15" x14ac:dyDescent="0.25">
      <c r="A1181" s="63">
        <v>95026</v>
      </c>
      <c r="B1181" s="161" t="s">
        <v>268</v>
      </c>
      <c r="D1181" s="159"/>
      <c r="E1181" s="159"/>
      <c r="F1181" s="159"/>
      <c r="G1181" s="159"/>
      <c r="H1181" s="159"/>
      <c r="I1181" s="159"/>
      <c r="O1181" s="93"/>
      <c r="Q1181" s="63" t="s">
        <v>278</v>
      </c>
      <c r="R1181" s="96">
        <v>96062</v>
      </c>
      <c r="S1181" s="63" t="s">
        <v>268</v>
      </c>
      <c r="T1181" s="63"/>
      <c r="U1181" s="95" t="str">
        <f t="shared" si="51"/>
        <v>PGE</v>
      </c>
      <c r="V1181" s="95"/>
      <c r="W1181" s="95" t="str">
        <f t="shared" si="50"/>
        <v>PGE</v>
      </c>
    </row>
    <row r="1182" spans="1:23" ht="15" x14ac:dyDescent="0.25">
      <c r="A1182" s="63">
        <v>94605</v>
      </c>
      <c r="B1182" s="161" t="s">
        <v>268</v>
      </c>
      <c r="D1182" s="159"/>
      <c r="E1182" s="159"/>
      <c r="F1182" s="159"/>
      <c r="G1182" s="159"/>
      <c r="H1182" s="159"/>
      <c r="I1182" s="159"/>
      <c r="O1182" s="93"/>
      <c r="Q1182" s="63" t="s">
        <v>278</v>
      </c>
      <c r="R1182" s="96">
        <v>96063</v>
      </c>
      <c r="S1182" s="63" t="s">
        <v>268</v>
      </c>
      <c r="T1182" s="63"/>
      <c r="U1182" s="95" t="str">
        <f t="shared" si="51"/>
        <v>PGE</v>
      </c>
      <c r="V1182" s="95"/>
      <c r="W1182" s="95" t="str">
        <f t="shared" si="50"/>
        <v>PGE</v>
      </c>
    </row>
    <row r="1183" spans="1:23" ht="15" x14ac:dyDescent="0.25">
      <c r="A1183" s="63">
        <v>94608</v>
      </c>
      <c r="B1183" s="161" t="s">
        <v>268</v>
      </c>
      <c r="D1183" s="159"/>
      <c r="E1183" s="159"/>
      <c r="F1183" s="159"/>
      <c r="G1183" s="159"/>
      <c r="H1183" s="159"/>
      <c r="I1183" s="159"/>
      <c r="O1183" s="93"/>
      <c r="Q1183" s="63" t="s">
        <v>278</v>
      </c>
      <c r="R1183" s="96">
        <v>94614</v>
      </c>
      <c r="S1183" s="63" t="s">
        <v>268</v>
      </c>
      <c r="T1183" s="63"/>
      <c r="U1183" s="95" t="str">
        <f t="shared" si="51"/>
        <v>PGE</v>
      </c>
      <c r="V1183" s="95"/>
      <c r="W1183" s="95" t="str">
        <f t="shared" si="50"/>
        <v>PGE</v>
      </c>
    </row>
    <row r="1184" spans="1:23" ht="15" x14ac:dyDescent="0.25">
      <c r="A1184" s="63">
        <v>94609</v>
      </c>
      <c r="B1184" s="161" t="s">
        <v>268</v>
      </c>
      <c r="D1184" s="159"/>
      <c r="E1184" s="159"/>
      <c r="F1184" s="159"/>
      <c r="G1184" s="159"/>
      <c r="H1184" s="159"/>
      <c r="I1184" s="159"/>
      <c r="O1184" s="93"/>
      <c r="Q1184" s="63" t="s">
        <v>278</v>
      </c>
      <c r="R1184" s="96">
        <v>94612</v>
      </c>
      <c r="S1184" s="63" t="s">
        <v>268</v>
      </c>
      <c r="T1184" s="63"/>
      <c r="U1184" s="95" t="str">
        <f t="shared" si="51"/>
        <v>PGE</v>
      </c>
      <c r="V1184" s="95"/>
      <c r="W1184" s="95" t="str">
        <f t="shared" si="50"/>
        <v>PGE</v>
      </c>
    </row>
    <row r="1185" spans="1:23" ht="15" x14ac:dyDescent="0.25">
      <c r="A1185" s="63">
        <v>96103</v>
      </c>
      <c r="B1185" s="161" t="s">
        <v>268</v>
      </c>
      <c r="D1185" s="159"/>
      <c r="E1185" s="159"/>
      <c r="F1185" s="159"/>
      <c r="G1185" s="159"/>
      <c r="H1185" s="159"/>
      <c r="I1185" s="159"/>
      <c r="O1185" s="93"/>
      <c r="Q1185" s="63" t="s">
        <v>278</v>
      </c>
      <c r="R1185" s="96">
        <v>94618</v>
      </c>
      <c r="S1185" s="63" t="s">
        <v>268</v>
      </c>
      <c r="T1185" s="63"/>
      <c r="U1185" s="95" t="str">
        <f t="shared" si="51"/>
        <v>PGE</v>
      </c>
      <c r="V1185" s="95"/>
      <c r="W1185" s="95" t="str">
        <f t="shared" si="50"/>
        <v>PGE</v>
      </c>
    </row>
    <row r="1186" spans="1:23" ht="15" x14ac:dyDescent="0.25">
      <c r="A1186" s="63">
        <v>94080</v>
      </c>
      <c r="B1186" s="161" t="s">
        <v>268</v>
      </c>
      <c r="D1186" s="159"/>
      <c r="E1186" s="159"/>
      <c r="F1186" s="159"/>
      <c r="G1186" s="159"/>
      <c r="H1186" s="159"/>
      <c r="I1186" s="159"/>
      <c r="O1186" s="93"/>
      <c r="Q1186" s="63" t="s">
        <v>278</v>
      </c>
      <c r="R1186" s="96">
        <v>94807</v>
      </c>
      <c r="S1186" s="63" t="s">
        <v>268</v>
      </c>
      <c r="T1186" s="63"/>
      <c r="U1186" s="95" t="str">
        <f t="shared" si="51"/>
        <v>PGE</v>
      </c>
      <c r="V1186" s="95"/>
      <c r="W1186" s="95" t="str">
        <f t="shared" si="50"/>
        <v>PGE</v>
      </c>
    </row>
    <row r="1187" spans="1:23" ht="15" x14ac:dyDescent="0.25">
      <c r="A1187" s="63">
        <v>95799</v>
      </c>
      <c r="B1187" s="161" t="s">
        <v>268</v>
      </c>
      <c r="D1187" s="159"/>
      <c r="E1187" s="159"/>
      <c r="F1187" s="159"/>
      <c r="G1187" s="159"/>
      <c r="H1187" s="159"/>
      <c r="I1187" s="159"/>
      <c r="O1187" s="93"/>
      <c r="Q1187" s="63" t="s">
        <v>278</v>
      </c>
      <c r="R1187" s="96">
        <v>93737</v>
      </c>
      <c r="S1187" s="63" t="s">
        <v>268</v>
      </c>
      <c r="T1187" s="63"/>
      <c r="U1187" s="95" t="str">
        <f t="shared" si="51"/>
        <v>PGE</v>
      </c>
      <c r="V1187" s="95"/>
      <c r="W1187" s="95" t="str">
        <f t="shared" si="50"/>
        <v>PGE</v>
      </c>
    </row>
    <row r="1188" spans="1:23" ht="15" x14ac:dyDescent="0.25">
      <c r="A1188" s="63">
        <v>94541</v>
      </c>
      <c r="B1188" s="161" t="s">
        <v>268</v>
      </c>
      <c r="D1188" s="159"/>
      <c r="E1188" s="159"/>
      <c r="F1188" s="159"/>
      <c r="G1188" s="159"/>
      <c r="H1188" s="159"/>
      <c r="I1188" s="159"/>
      <c r="O1188" s="93"/>
      <c r="Q1188" s="63" t="s">
        <v>278</v>
      </c>
      <c r="R1188" s="96">
        <v>93730</v>
      </c>
      <c r="S1188" s="63" t="s">
        <v>268</v>
      </c>
      <c r="T1188" s="63"/>
      <c r="U1188" s="95" t="str">
        <f t="shared" si="51"/>
        <v>PGE</v>
      </c>
      <c r="V1188" s="95"/>
      <c r="W1188" s="95" t="str">
        <f t="shared" si="50"/>
        <v>PGE</v>
      </c>
    </row>
    <row r="1189" spans="1:23" ht="15" x14ac:dyDescent="0.25">
      <c r="A1189" s="63">
        <v>94540</v>
      </c>
      <c r="B1189" s="161" t="s">
        <v>268</v>
      </c>
      <c r="D1189" s="159"/>
      <c r="E1189" s="159"/>
      <c r="F1189" s="159"/>
      <c r="G1189" s="159"/>
      <c r="H1189" s="159"/>
      <c r="I1189" s="159"/>
      <c r="O1189" s="93"/>
      <c r="Q1189" s="63" t="s">
        <v>278</v>
      </c>
      <c r="R1189" s="96">
        <v>94926</v>
      </c>
      <c r="S1189" s="63" t="s">
        <v>268</v>
      </c>
      <c r="T1189" s="63"/>
      <c r="U1189" s="95" t="str">
        <f t="shared" si="51"/>
        <v>PGE</v>
      </c>
      <c r="V1189" s="95"/>
      <c r="W1189" s="95" t="str">
        <f t="shared" si="50"/>
        <v>PGE</v>
      </c>
    </row>
    <row r="1190" spans="1:23" ht="15" x14ac:dyDescent="0.25">
      <c r="A1190" s="63">
        <v>94543</v>
      </c>
      <c r="B1190" s="161" t="s">
        <v>268</v>
      </c>
      <c r="D1190" s="159"/>
      <c r="E1190" s="159"/>
      <c r="F1190" s="159"/>
      <c r="G1190" s="159"/>
      <c r="H1190" s="159"/>
      <c r="I1190" s="159"/>
      <c r="O1190" s="93"/>
      <c r="Q1190" s="63" t="s">
        <v>278</v>
      </c>
      <c r="R1190" s="96">
        <v>94925</v>
      </c>
      <c r="S1190" s="63" t="s">
        <v>268</v>
      </c>
      <c r="T1190" s="63"/>
      <c r="U1190" s="95" t="str">
        <f t="shared" si="51"/>
        <v>PGE</v>
      </c>
      <c r="V1190" s="95"/>
      <c r="W1190" s="95" t="str">
        <f t="shared" si="50"/>
        <v>PGE</v>
      </c>
    </row>
    <row r="1191" spans="1:23" ht="15" x14ac:dyDescent="0.25">
      <c r="A1191" s="63">
        <v>94542</v>
      </c>
      <c r="B1191" s="161" t="s">
        <v>268</v>
      </c>
      <c r="D1191" s="159"/>
      <c r="E1191" s="159"/>
      <c r="F1191" s="159"/>
      <c r="G1191" s="159"/>
      <c r="H1191" s="159"/>
      <c r="I1191" s="159"/>
      <c r="O1191" s="93"/>
      <c r="Q1191" s="63" t="s">
        <v>278</v>
      </c>
      <c r="R1191" s="96">
        <v>95903</v>
      </c>
      <c r="S1191" s="63" t="s">
        <v>268</v>
      </c>
      <c r="T1191" s="63"/>
      <c r="U1191" s="95" t="str">
        <f t="shared" si="51"/>
        <v>PGE</v>
      </c>
      <c r="V1191" s="95"/>
      <c r="W1191" s="95" t="str">
        <f t="shared" si="50"/>
        <v>PGE</v>
      </c>
    </row>
    <row r="1192" spans="1:23" ht="15" x14ac:dyDescent="0.25">
      <c r="A1192" s="63">
        <v>94545</v>
      </c>
      <c r="B1192" s="161" t="s">
        <v>268</v>
      </c>
      <c r="D1192" s="159"/>
      <c r="E1192" s="159"/>
      <c r="F1192" s="159"/>
      <c r="G1192" s="159"/>
      <c r="H1192" s="159"/>
      <c r="I1192" s="159"/>
      <c r="O1192" s="93"/>
      <c r="Q1192" s="63" t="s">
        <v>278</v>
      </c>
      <c r="R1192" s="96">
        <v>95901</v>
      </c>
      <c r="S1192" s="63" t="s">
        <v>268</v>
      </c>
      <c r="T1192" s="63"/>
      <c r="U1192" s="95" t="str">
        <f t="shared" si="51"/>
        <v>PGE</v>
      </c>
      <c r="V1192" s="95"/>
      <c r="W1192" s="95" t="str">
        <f t="shared" si="50"/>
        <v>PGE</v>
      </c>
    </row>
    <row r="1193" spans="1:23" ht="15" x14ac:dyDescent="0.25">
      <c r="A1193" s="63">
        <v>94544</v>
      </c>
      <c r="B1193" s="161" t="s">
        <v>268</v>
      </c>
      <c r="D1193" s="159"/>
      <c r="E1193" s="159"/>
      <c r="F1193" s="159"/>
      <c r="G1193" s="159"/>
      <c r="H1193" s="159"/>
      <c r="I1193" s="159"/>
      <c r="O1193" s="93"/>
      <c r="Q1193" s="63" t="s">
        <v>278</v>
      </c>
      <c r="R1193" s="96">
        <v>95128</v>
      </c>
      <c r="S1193" s="63" t="s">
        <v>268</v>
      </c>
      <c r="T1193" s="63"/>
      <c r="U1193" s="95" t="str">
        <f t="shared" si="51"/>
        <v>PGE</v>
      </c>
      <c r="V1193" s="95"/>
      <c r="W1193" s="95" t="str">
        <f t="shared" si="50"/>
        <v>PGE</v>
      </c>
    </row>
    <row r="1194" spans="1:23" ht="15" x14ac:dyDescent="0.25">
      <c r="A1194" s="63">
        <v>94547</v>
      </c>
      <c r="B1194" s="161" t="s">
        <v>268</v>
      </c>
      <c r="D1194" s="159"/>
      <c r="E1194" s="159"/>
      <c r="F1194" s="159"/>
      <c r="G1194" s="159"/>
      <c r="H1194" s="159"/>
      <c r="I1194" s="159"/>
      <c r="O1194" s="93"/>
      <c r="Q1194" s="63" t="s">
        <v>278</v>
      </c>
      <c r="R1194" s="96">
        <v>95124</v>
      </c>
      <c r="S1194" s="63" t="s">
        <v>268</v>
      </c>
      <c r="T1194" s="63"/>
      <c r="U1194" s="95" t="str">
        <f t="shared" si="51"/>
        <v>PGE</v>
      </c>
      <c r="V1194" s="95"/>
      <c r="W1194" s="95" t="str">
        <f t="shared" si="50"/>
        <v>PGE</v>
      </c>
    </row>
    <row r="1195" spans="1:23" ht="15" x14ac:dyDescent="0.25">
      <c r="A1195" s="63">
        <v>94546</v>
      </c>
      <c r="B1195" s="161" t="s">
        <v>268</v>
      </c>
      <c r="D1195" s="159"/>
      <c r="E1195" s="159"/>
      <c r="F1195" s="159"/>
      <c r="G1195" s="159"/>
      <c r="H1195" s="159"/>
      <c r="I1195" s="159"/>
      <c r="O1195" s="93"/>
      <c r="Q1195" s="63" t="s">
        <v>278</v>
      </c>
      <c r="R1195" s="96">
        <v>95125</v>
      </c>
      <c r="S1195" s="63" t="s">
        <v>268</v>
      </c>
      <c r="T1195" s="63"/>
      <c r="U1195" s="95" t="str">
        <f t="shared" si="51"/>
        <v>PGE</v>
      </c>
      <c r="V1195" s="95"/>
      <c r="W1195" s="95" t="str">
        <f t="shared" si="50"/>
        <v>PGE</v>
      </c>
    </row>
    <row r="1196" spans="1:23" ht="15" x14ac:dyDescent="0.25">
      <c r="A1196" s="63">
        <v>94549</v>
      </c>
      <c r="B1196" s="161" t="s">
        <v>268</v>
      </c>
      <c r="D1196" s="159"/>
      <c r="E1196" s="159"/>
      <c r="F1196" s="159"/>
      <c r="G1196" s="159"/>
      <c r="H1196" s="159"/>
      <c r="I1196" s="159"/>
      <c r="O1196" s="93"/>
      <c r="Q1196" s="63" t="s">
        <v>278</v>
      </c>
      <c r="R1196" s="96">
        <v>95126</v>
      </c>
      <c r="S1196" s="63" t="s">
        <v>268</v>
      </c>
      <c r="T1196" s="63"/>
      <c r="U1196" s="95" t="str">
        <f t="shared" si="51"/>
        <v>PGE</v>
      </c>
      <c r="V1196" s="95"/>
      <c r="W1196" s="95" t="str">
        <f t="shared" si="50"/>
        <v>PGE</v>
      </c>
    </row>
    <row r="1197" spans="1:23" ht="15" x14ac:dyDescent="0.25">
      <c r="A1197" s="63">
        <v>94548</v>
      </c>
      <c r="B1197" s="161" t="s">
        <v>268</v>
      </c>
      <c r="D1197" s="159"/>
      <c r="E1197" s="159"/>
      <c r="F1197" s="159"/>
      <c r="G1197" s="159"/>
      <c r="H1197" s="159"/>
      <c r="I1197" s="159"/>
      <c r="O1197" s="93"/>
      <c r="Q1197" s="63" t="s">
        <v>278</v>
      </c>
      <c r="R1197" s="96">
        <v>95120</v>
      </c>
      <c r="S1197" s="63" t="s">
        <v>268</v>
      </c>
      <c r="T1197" s="63"/>
      <c r="U1197" s="95" t="str">
        <f t="shared" si="51"/>
        <v>PGE</v>
      </c>
      <c r="V1197" s="95"/>
      <c r="W1197" s="95" t="str">
        <f t="shared" si="50"/>
        <v>PGE</v>
      </c>
    </row>
    <row r="1198" spans="1:23" ht="15" x14ac:dyDescent="0.25">
      <c r="A1198" s="63">
        <v>95968</v>
      </c>
      <c r="B1198" s="161" t="s">
        <v>268</v>
      </c>
      <c r="D1198" s="159"/>
      <c r="E1198" s="159"/>
      <c r="F1198" s="159"/>
      <c r="G1198" s="159"/>
      <c r="H1198" s="159"/>
      <c r="I1198" s="159"/>
      <c r="O1198" s="93"/>
      <c r="Q1198" s="63" t="s">
        <v>278</v>
      </c>
      <c r="R1198" s="96">
        <v>95122</v>
      </c>
      <c r="S1198" s="63" t="s">
        <v>268</v>
      </c>
      <c r="T1198" s="63"/>
      <c r="U1198" s="95" t="str">
        <f t="shared" si="51"/>
        <v>PGE</v>
      </c>
      <c r="V1198" s="95"/>
      <c r="W1198" s="95" t="str">
        <f t="shared" si="50"/>
        <v>PGE</v>
      </c>
    </row>
    <row r="1199" spans="1:23" ht="15" x14ac:dyDescent="0.25">
      <c r="A1199" s="63">
        <v>95969</v>
      </c>
      <c r="B1199" s="161" t="s">
        <v>268</v>
      </c>
      <c r="D1199" s="159"/>
      <c r="E1199" s="159"/>
      <c r="F1199" s="159"/>
      <c r="G1199" s="159"/>
      <c r="H1199" s="159"/>
      <c r="I1199" s="159"/>
      <c r="O1199" s="93"/>
      <c r="Q1199" s="63" t="s">
        <v>278</v>
      </c>
      <c r="R1199" s="96">
        <v>96013</v>
      </c>
      <c r="S1199" s="63" t="s">
        <v>268</v>
      </c>
      <c r="T1199" s="63"/>
      <c r="U1199" s="95" t="str">
        <f t="shared" si="51"/>
        <v>PGE</v>
      </c>
      <c r="V1199" s="95"/>
      <c r="W1199" s="95" t="str">
        <f t="shared" si="50"/>
        <v>PGE</v>
      </c>
    </row>
    <row r="1200" spans="1:23" ht="15" x14ac:dyDescent="0.25">
      <c r="A1200" s="63">
        <v>95960</v>
      </c>
      <c r="B1200" s="161" t="s">
        <v>268</v>
      </c>
      <c r="D1200" s="159"/>
      <c r="E1200" s="159"/>
      <c r="F1200" s="159"/>
      <c r="G1200" s="159"/>
      <c r="H1200" s="159"/>
      <c r="I1200" s="159"/>
      <c r="O1200" s="93"/>
      <c r="Q1200" s="63" t="s">
        <v>278</v>
      </c>
      <c r="R1200" s="96">
        <v>94535</v>
      </c>
      <c r="S1200" s="63" t="s">
        <v>268</v>
      </c>
      <c r="T1200" s="63"/>
      <c r="U1200" s="95" t="str">
        <f t="shared" si="51"/>
        <v>PGE</v>
      </c>
      <c r="V1200" s="95"/>
      <c r="W1200" s="95" t="str">
        <f t="shared" si="50"/>
        <v>PGE</v>
      </c>
    </row>
    <row r="1201" spans="1:23" ht="15" x14ac:dyDescent="0.25">
      <c r="A1201" s="63">
        <v>95961</v>
      </c>
      <c r="B1201" s="161" t="s">
        <v>268</v>
      </c>
      <c r="D1201" s="159"/>
      <c r="E1201" s="159"/>
      <c r="F1201" s="159"/>
      <c r="G1201" s="159"/>
      <c r="H1201" s="159"/>
      <c r="I1201" s="159"/>
      <c r="O1201" s="93"/>
      <c r="Q1201" s="63" t="s">
        <v>278</v>
      </c>
      <c r="R1201" s="96">
        <v>94531</v>
      </c>
      <c r="S1201" s="63" t="s">
        <v>268</v>
      </c>
      <c r="T1201" s="63"/>
      <c r="U1201" s="95" t="str">
        <f t="shared" si="51"/>
        <v>PGE</v>
      </c>
      <c r="V1201" s="95"/>
      <c r="W1201" s="95" t="str">
        <f t="shared" si="50"/>
        <v>PGE</v>
      </c>
    </row>
    <row r="1202" spans="1:23" ht="15" x14ac:dyDescent="0.25">
      <c r="A1202" s="63">
        <v>95962</v>
      </c>
      <c r="B1202" s="161" t="s">
        <v>268</v>
      </c>
      <c r="D1202" s="159"/>
      <c r="E1202" s="159"/>
      <c r="F1202" s="159"/>
      <c r="G1202" s="159"/>
      <c r="H1202" s="159"/>
      <c r="I1202" s="159"/>
      <c r="O1202" s="93"/>
      <c r="Q1202" s="63" t="s">
        <v>278</v>
      </c>
      <c r="R1202" s="96">
        <v>94590</v>
      </c>
      <c r="S1202" s="63" t="s">
        <v>268</v>
      </c>
      <c r="T1202" s="63"/>
      <c r="U1202" s="95" t="str">
        <f t="shared" si="51"/>
        <v>PGE</v>
      </c>
      <c r="V1202" s="95"/>
      <c r="W1202" s="95" t="str">
        <f t="shared" si="50"/>
        <v>PGE</v>
      </c>
    </row>
    <row r="1203" spans="1:23" ht="15" x14ac:dyDescent="0.25">
      <c r="A1203" s="63">
        <v>95963</v>
      </c>
      <c r="B1203" s="161" t="s">
        <v>268</v>
      </c>
      <c r="D1203" s="159"/>
      <c r="E1203" s="159"/>
      <c r="F1203" s="159"/>
      <c r="G1203" s="159"/>
      <c r="H1203" s="159"/>
      <c r="I1203" s="159"/>
      <c r="O1203" s="93"/>
      <c r="Q1203" s="63" t="s">
        <v>278</v>
      </c>
      <c r="R1203" s="96">
        <v>95735</v>
      </c>
      <c r="S1203" s="63" t="s">
        <v>268</v>
      </c>
      <c r="T1203" s="63"/>
      <c r="U1203" s="95" t="str">
        <f t="shared" si="51"/>
        <v>PGE</v>
      </c>
      <c r="V1203" s="95"/>
      <c r="W1203" s="95" t="str">
        <f t="shared" si="50"/>
        <v>PGE</v>
      </c>
    </row>
    <row r="1204" spans="1:23" ht="15" x14ac:dyDescent="0.25">
      <c r="A1204" s="63">
        <v>95965</v>
      </c>
      <c r="B1204" s="161" t="s">
        <v>268</v>
      </c>
      <c r="D1204" s="159"/>
      <c r="E1204" s="159"/>
      <c r="F1204" s="159"/>
      <c r="G1204" s="159"/>
      <c r="H1204" s="159"/>
      <c r="I1204" s="159"/>
      <c r="O1204" s="93"/>
      <c r="Q1204" s="63" t="s">
        <v>278</v>
      </c>
      <c r="R1204" s="96">
        <v>95736</v>
      </c>
      <c r="S1204" s="63" t="s">
        <v>268</v>
      </c>
      <c r="T1204" s="63"/>
      <c r="U1204" s="95" t="str">
        <f t="shared" si="51"/>
        <v>PGE</v>
      </c>
      <c r="V1204" s="95"/>
      <c r="W1204" s="95" t="str">
        <f t="shared" si="50"/>
        <v>PGE</v>
      </c>
    </row>
    <row r="1205" spans="1:23" ht="15" x14ac:dyDescent="0.25">
      <c r="A1205" s="63">
        <v>95966</v>
      </c>
      <c r="B1205" s="161" t="s">
        <v>268</v>
      </c>
      <c r="D1205" s="159"/>
      <c r="E1205" s="159"/>
      <c r="F1205" s="159"/>
      <c r="G1205" s="159"/>
      <c r="H1205" s="159"/>
      <c r="I1205" s="159"/>
      <c r="O1205" s="93"/>
      <c r="Q1205" s="63" t="s">
        <v>278</v>
      </c>
      <c r="R1205" s="96">
        <v>95008</v>
      </c>
      <c r="S1205" s="63" t="s">
        <v>268</v>
      </c>
      <c r="T1205" s="63"/>
      <c r="U1205" s="95" t="str">
        <f t="shared" si="51"/>
        <v>PGE</v>
      </c>
      <c r="V1205" s="95"/>
      <c r="W1205" s="95" t="str">
        <f t="shared" si="50"/>
        <v>PGE</v>
      </c>
    </row>
    <row r="1206" spans="1:23" ht="15" x14ac:dyDescent="0.25">
      <c r="A1206" s="63">
        <v>95967</v>
      </c>
      <c r="B1206" s="161" t="s">
        <v>268</v>
      </c>
      <c r="D1206" s="159"/>
      <c r="E1206" s="159"/>
      <c r="F1206" s="159"/>
      <c r="G1206" s="159"/>
      <c r="H1206" s="159"/>
      <c r="I1206" s="159"/>
      <c r="O1206" s="93"/>
      <c r="Q1206" s="63" t="s">
        <v>278</v>
      </c>
      <c r="R1206" s="96">
        <v>95007</v>
      </c>
      <c r="S1206" s="63" t="s">
        <v>268</v>
      </c>
      <c r="T1206" s="63"/>
      <c r="U1206" s="95" t="str">
        <f t="shared" si="51"/>
        <v>PGE</v>
      </c>
      <c r="V1206" s="95"/>
      <c r="W1206" s="95" t="str">
        <f t="shared" ref="W1206:W1269" si="52">IF(U1206 = "Other", " ", INDEX(B$4:C$29, MATCH(U1206, C$4:C$29,0), 1) )</f>
        <v>PGE</v>
      </c>
    </row>
    <row r="1207" spans="1:23" ht="15" x14ac:dyDescent="0.25">
      <c r="A1207" s="63">
        <v>95728</v>
      </c>
      <c r="B1207" s="161" t="s">
        <v>268</v>
      </c>
      <c r="D1207" s="159"/>
      <c r="E1207" s="159"/>
      <c r="F1207" s="159"/>
      <c r="G1207" s="159"/>
      <c r="H1207" s="159"/>
      <c r="I1207" s="159"/>
      <c r="O1207" s="93"/>
      <c r="Q1207" s="63" t="s">
        <v>278</v>
      </c>
      <c r="R1207" s="96">
        <v>95006</v>
      </c>
      <c r="S1207" s="63" t="s">
        <v>268</v>
      </c>
      <c r="T1207" s="63"/>
      <c r="U1207" s="95" t="str">
        <f t="shared" ref="U1207:U1270" si="53">IF(S1207="Pacific Gas &amp; Electric Co", "PGE", IF(S1207="Southern California Edison Co", "SCE", IF(S1207= "San Diego Gas &amp; Electric Co", "SDGE", IF(S1207="Southern California Gas", "SCG", "Other"))))</f>
        <v>PGE</v>
      </c>
      <c r="V1207" s="95"/>
      <c r="W1207" s="95" t="str">
        <f t="shared" si="52"/>
        <v>PGE</v>
      </c>
    </row>
    <row r="1208" spans="1:23" ht="15" x14ac:dyDescent="0.25">
      <c r="A1208" s="63">
        <v>94912</v>
      </c>
      <c r="B1208" s="161" t="s">
        <v>268</v>
      </c>
      <c r="D1208" s="159"/>
      <c r="E1208" s="159"/>
      <c r="F1208" s="159"/>
      <c r="G1208" s="159"/>
      <c r="H1208" s="159"/>
      <c r="I1208" s="159"/>
      <c r="O1208" s="93"/>
      <c r="Q1208" s="63" t="s">
        <v>278</v>
      </c>
      <c r="R1208" s="96">
        <v>95005</v>
      </c>
      <c r="S1208" s="63" t="s">
        <v>268</v>
      </c>
      <c r="T1208" s="63"/>
      <c r="U1208" s="95" t="str">
        <f t="shared" si="53"/>
        <v>PGE</v>
      </c>
      <c r="V1208" s="95"/>
      <c r="W1208" s="95" t="str">
        <f t="shared" si="52"/>
        <v>PGE</v>
      </c>
    </row>
    <row r="1209" spans="1:23" ht="15" x14ac:dyDescent="0.25">
      <c r="A1209" s="63">
        <v>94913</v>
      </c>
      <c r="B1209" s="161" t="s">
        <v>268</v>
      </c>
      <c r="D1209" s="159"/>
      <c r="E1209" s="159"/>
      <c r="F1209" s="159"/>
      <c r="G1209" s="159"/>
      <c r="H1209" s="159"/>
      <c r="I1209" s="159"/>
      <c r="O1209" s="93"/>
      <c r="Q1209" s="63" t="s">
        <v>278</v>
      </c>
      <c r="R1209" s="96">
        <v>95004</v>
      </c>
      <c r="S1209" s="63" t="s">
        <v>268</v>
      </c>
      <c r="T1209" s="63"/>
      <c r="U1209" s="95" t="str">
        <f t="shared" si="53"/>
        <v>PGE</v>
      </c>
      <c r="V1209" s="95"/>
      <c r="W1209" s="95" t="str">
        <f t="shared" si="52"/>
        <v>PGE</v>
      </c>
    </row>
    <row r="1210" spans="1:23" ht="15" x14ac:dyDescent="0.25">
      <c r="A1210" s="63">
        <v>94915</v>
      </c>
      <c r="B1210" s="161" t="s">
        <v>268</v>
      </c>
      <c r="D1210" s="159"/>
      <c r="E1210" s="159"/>
      <c r="F1210" s="159"/>
      <c r="G1210" s="159"/>
      <c r="H1210" s="159"/>
      <c r="I1210" s="159"/>
      <c r="O1210" s="93"/>
      <c r="Q1210" s="63" t="s">
        <v>278</v>
      </c>
      <c r="R1210" s="96">
        <v>95003</v>
      </c>
      <c r="S1210" s="63" t="s">
        <v>268</v>
      </c>
      <c r="T1210" s="63"/>
      <c r="U1210" s="95" t="str">
        <f t="shared" si="53"/>
        <v>PGE</v>
      </c>
      <c r="V1210" s="95"/>
      <c r="W1210" s="95" t="str">
        <f t="shared" si="52"/>
        <v>PGE</v>
      </c>
    </row>
    <row r="1211" spans="1:23" ht="15" x14ac:dyDescent="0.25">
      <c r="A1211" s="63">
        <v>94132</v>
      </c>
      <c r="B1211" s="161" t="s">
        <v>268</v>
      </c>
      <c r="D1211" s="159"/>
      <c r="E1211" s="159"/>
      <c r="F1211" s="159"/>
      <c r="G1211" s="159"/>
      <c r="H1211" s="159"/>
      <c r="I1211" s="159"/>
      <c r="O1211" s="93"/>
      <c r="Q1211" s="63" t="s">
        <v>278</v>
      </c>
      <c r="R1211" s="96">
        <v>95002</v>
      </c>
      <c r="S1211" s="63" t="s">
        <v>268</v>
      </c>
      <c r="T1211" s="63"/>
      <c r="U1211" s="95" t="str">
        <f t="shared" si="53"/>
        <v>PGE</v>
      </c>
      <c r="V1211" s="95"/>
      <c r="W1211" s="95" t="str">
        <f t="shared" si="52"/>
        <v>PGE</v>
      </c>
    </row>
    <row r="1212" spans="1:23" ht="15" x14ac:dyDescent="0.25">
      <c r="A1212" s="63">
        <v>94133</v>
      </c>
      <c r="B1212" s="161" t="s">
        <v>268</v>
      </c>
      <c r="D1212" s="159"/>
      <c r="E1212" s="159"/>
      <c r="F1212" s="159"/>
      <c r="G1212" s="159"/>
      <c r="H1212" s="159"/>
      <c r="I1212" s="159"/>
      <c r="O1212" s="93"/>
      <c r="Q1212" s="63" t="s">
        <v>278</v>
      </c>
      <c r="R1212" s="96">
        <v>95001</v>
      </c>
      <c r="S1212" s="63" t="s">
        <v>268</v>
      </c>
      <c r="T1212" s="63"/>
      <c r="U1212" s="95" t="str">
        <f t="shared" si="53"/>
        <v>PGE</v>
      </c>
      <c r="V1212" s="95"/>
      <c r="W1212" s="95" t="str">
        <f t="shared" si="52"/>
        <v>PGE</v>
      </c>
    </row>
    <row r="1213" spans="1:23" ht="15" x14ac:dyDescent="0.25">
      <c r="A1213" s="63">
        <v>94134</v>
      </c>
      <c r="B1213" s="161" t="s">
        <v>268</v>
      </c>
      <c r="D1213" s="159"/>
      <c r="E1213" s="159"/>
      <c r="F1213" s="159"/>
      <c r="G1213" s="159"/>
      <c r="H1213" s="159"/>
      <c r="I1213" s="159"/>
      <c r="O1213" s="93"/>
      <c r="Q1213" s="63" t="s">
        <v>278</v>
      </c>
      <c r="R1213" s="96">
        <v>93779</v>
      </c>
      <c r="S1213" s="63" t="s">
        <v>268</v>
      </c>
      <c r="T1213" s="63"/>
      <c r="U1213" s="95" t="str">
        <f t="shared" si="53"/>
        <v>PGE</v>
      </c>
      <c r="V1213" s="95"/>
      <c r="W1213" s="95" t="str">
        <f t="shared" si="52"/>
        <v>PGE</v>
      </c>
    </row>
    <row r="1214" spans="1:23" ht="15" x14ac:dyDescent="0.25">
      <c r="A1214" s="63">
        <v>95663</v>
      </c>
      <c r="B1214" s="161" t="s">
        <v>268</v>
      </c>
      <c r="D1214" s="159"/>
      <c r="E1214" s="159"/>
      <c r="F1214" s="159"/>
      <c r="G1214" s="159"/>
      <c r="H1214" s="159"/>
      <c r="I1214" s="159"/>
      <c r="O1214" s="93"/>
      <c r="Q1214" s="63" t="s">
        <v>278</v>
      </c>
      <c r="R1214" s="96">
        <v>93778</v>
      </c>
      <c r="S1214" s="63" t="s">
        <v>268</v>
      </c>
      <c r="T1214" s="63"/>
      <c r="U1214" s="95" t="str">
        <f t="shared" si="53"/>
        <v>PGE</v>
      </c>
      <c r="V1214" s="95"/>
      <c r="W1214" s="95" t="str">
        <f t="shared" si="52"/>
        <v>PGE</v>
      </c>
    </row>
    <row r="1215" spans="1:23" ht="15" x14ac:dyDescent="0.25">
      <c r="A1215" s="63">
        <v>95662</v>
      </c>
      <c r="B1215" s="161" t="s">
        <v>268</v>
      </c>
      <c r="D1215" s="159"/>
      <c r="E1215" s="159"/>
      <c r="F1215" s="159"/>
      <c r="G1215" s="159"/>
      <c r="H1215" s="159"/>
      <c r="I1215" s="159"/>
      <c r="O1215" s="93"/>
      <c r="Q1215" s="63" t="s">
        <v>278</v>
      </c>
      <c r="R1215" s="96">
        <v>93773</v>
      </c>
      <c r="S1215" s="63" t="s">
        <v>268</v>
      </c>
      <c r="T1215" s="63"/>
      <c r="U1215" s="95" t="str">
        <f t="shared" si="53"/>
        <v>PGE</v>
      </c>
      <c r="V1215" s="95"/>
      <c r="W1215" s="95" t="str">
        <f t="shared" si="52"/>
        <v>PGE</v>
      </c>
    </row>
    <row r="1216" spans="1:23" ht="15" x14ac:dyDescent="0.25">
      <c r="A1216" s="63">
        <v>95661</v>
      </c>
      <c r="B1216" s="161" t="s">
        <v>268</v>
      </c>
      <c r="D1216" s="159"/>
      <c r="E1216" s="159"/>
      <c r="F1216" s="159"/>
      <c r="G1216" s="159"/>
      <c r="H1216" s="159"/>
      <c r="I1216" s="159"/>
      <c r="O1216" s="93"/>
      <c r="Q1216" s="63" t="s">
        <v>278</v>
      </c>
      <c r="R1216" s="96">
        <v>93772</v>
      </c>
      <c r="S1216" s="63" t="s">
        <v>268</v>
      </c>
      <c r="T1216" s="63"/>
      <c r="U1216" s="95" t="str">
        <f t="shared" si="53"/>
        <v>PGE</v>
      </c>
      <c r="V1216" s="95"/>
      <c r="W1216" s="95" t="str">
        <f t="shared" si="52"/>
        <v>PGE</v>
      </c>
    </row>
    <row r="1217" spans="1:23" ht="15" x14ac:dyDescent="0.25">
      <c r="A1217" s="63">
        <v>95667</v>
      </c>
      <c r="B1217" s="161" t="s">
        <v>268</v>
      </c>
      <c r="D1217" s="159"/>
      <c r="E1217" s="159"/>
      <c r="F1217" s="159"/>
      <c r="G1217" s="159"/>
      <c r="H1217" s="159"/>
      <c r="I1217" s="159"/>
      <c r="O1217" s="93"/>
      <c r="Q1217" s="63" t="s">
        <v>278</v>
      </c>
      <c r="R1217" s="96">
        <v>94569</v>
      </c>
      <c r="S1217" s="63" t="s">
        <v>268</v>
      </c>
      <c r="T1217" s="63"/>
      <c r="U1217" s="95" t="str">
        <f t="shared" si="53"/>
        <v>PGE</v>
      </c>
      <c r="V1217" s="95"/>
      <c r="W1217" s="95" t="str">
        <f t="shared" si="52"/>
        <v>PGE</v>
      </c>
    </row>
    <row r="1218" spans="1:23" ht="15" x14ac:dyDescent="0.25">
      <c r="A1218" s="63">
        <v>95666</v>
      </c>
      <c r="B1218" s="161" t="s">
        <v>268</v>
      </c>
      <c r="D1218" s="159"/>
      <c r="E1218" s="159"/>
      <c r="F1218" s="159"/>
      <c r="G1218" s="159"/>
      <c r="H1218" s="159"/>
      <c r="I1218" s="159"/>
      <c r="O1218" s="93"/>
      <c r="Q1218" s="63" t="s">
        <v>278</v>
      </c>
      <c r="R1218" s="96">
        <v>94568</v>
      </c>
      <c r="S1218" s="63" t="s">
        <v>268</v>
      </c>
      <c r="T1218" s="63"/>
      <c r="U1218" s="95" t="str">
        <f t="shared" si="53"/>
        <v>PGE</v>
      </c>
      <c r="V1218" s="95"/>
      <c r="W1218" s="95" t="str">
        <f t="shared" si="52"/>
        <v>PGE</v>
      </c>
    </row>
    <row r="1219" spans="1:23" ht="15" x14ac:dyDescent="0.25">
      <c r="A1219" s="63">
        <v>95665</v>
      </c>
      <c r="B1219" s="161" t="s">
        <v>268</v>
      </c>
      <c r="D1219" s="159"/>
      <c r="E1219" s="159"/>
      <c r="F1219" s="159"/>
      <c r="G1219" s="159"/>
      <c r="H1219" s="159"/>
      <c r="I1219" s="159"/>
      <c r="O1219" s="93"/>
      <c r="Q1219" s="63" t="s">
        <v>278</v>
      </c>
      <c r="R1219" s="96">
        <v>94567</v>
      </c>
      <c r="S1219" s="63" t="s">
        <v>268</v>
      </c>
      <c r="T1219" s="63"/>
      <c r="U1219" s="95" t="str">
        <f t="shared" si="53"/>
        <v>PGE</v>
      </c>
      <c r="V1219" s="95"/>
      <c r="W1219" s="95" t="str">
        <f t="shared" si="52"/>
        <v>PGE</v>
      </c>
    </row>
    <row r="1220" spans="1:23" ht="15" x14ac:dyDescent="0.25">
      <c r="A1220" s="63">
        <v>95664</v>
      </c>
      <c r="B1220" s="161" t="s">
        <v>268</v>
      </c>
      <c r="D1220" s="159"/>
      <c r="E1220" s="159"/>
      <c r="F1220" s="159"/>
      <c r="G1220" s="159"/>
      <c r="H1220" s="159"/>
      <c r="I1220" s="159"/>
      <c r="O1220" s="93"/>
      <c r="Q1220" s="63" t="s">
        <v>278</v>
      </c>
      <c r="R1220" s="96">
        <v>94566</v>
      </c>
      <c r="S1220" s="63" t="s">
        <v>268</v>
      </c>
      <c r="T1220" s="63"/>
      <c r="U1220" s="95" t="str">
        <f t="shared" si="53"/>
        <v>PGE</v>
      </c>
      <c r="V1220" s="95"/>
      <c r="W1220" s="95" t="str">
        <f t="shared" si="52"/>
        <v>PGE</v>
      </c>
    </row>
    <row r="1221" spans="1:23" ht="15" x14ac:dyDescent="0.25">
      <c r="A1221" s="63">
        <v>95669</v>
      </c>
      <c r="B1221" s="161" t="s">
        <v>268</v>
      </c>
      <c r="D1221" s="159"/>
      <c r="E1221" s="159"/>
      <c r="F1221" s="159"/>
      <c r="G1221" s="159"/>
      <c r="H1221" s="159"/>
      <c r="I1221" s="159"/>
      <c r="O1221" s="93"/>
      <c r="Q1221" s="63" t="s">
        <v>278</v>
      </c>
      <c r="R1221" s="96">
        <v>94565</v>
      </c>
      <c r="S1221" s="63" t="s">
        <v>268</v>
      </c>
      <c r="T1221" s="63"/>
      <c r="U1221" s="95" t="str">
        <f t="shared" si="53"/>
        <v>PGE</v>
      </c>
      <c r="V1221" s="95"/>
      <c r="W1221" s="95" t="str">
        <f t="shared" si="52"/>
        <v>PGE</v>
      </c>
    </row>
    <row r="1222" spans="1:23" ht="15" x14ac:dyDescent="0.25">
      <c r="A1222" s="63">
        <v>95668</v>
      </c>
      <c r="B1222" s="161" t="s">
        <v>268</v>
      </c>
      <c r="D1222" s="159"/>
      <c r="E1222" s="159"/>
      <c r="F1222" s="159"/>
      <c r="G1222" s="159"/>
      <c r="H1222" s="159"/>
      <c r="I1222" s="159"/>
      <c r="O1222" s="93"/>
      <c r="Q1222" s="63" t="s">
        <v>278</v>
      </c>
      <c r="R1222" s="96">
        <v>94564</v>
      </c>
      <c r="S1222" s="63" t="s">
        <v>268</v>
      </c>
      <c r="T1222" s="63"/>
      <c r="U1222" s="95" t="str">
        <f t="shared" si="53"/>
        <v>PGE</v>
      </c>
      <c r="V1222" s="95"/>
      <c r="W1222" s="95" t="str">
        <f t="shared" si="52"/>
        <v>PGE</v>
      </c>
    </row>
    <row r="1223" spans="1:23" ht="15" x14ac:dyDescent="0.25">
      <c r="A1223" s="63">
        <v>93625</v>
      </c>
      <c r="B1223" s="161" t="s">
        <v>268</v>
      </c>
      <c r="D1223" s="159"/>
      <c r="E1223" s="159"/>
      <c r="F1223" s="159"/>
      <c r="G1223" s="159"/>
      <c r="H1223" s="159"/>
      <c r="I1223" s="159"/>
      <c r="O1223" s="93"/>
      <c r="Q1223" s="63" t="s">
        <v>278</v>
      </c>
      <c r="R1223" s="96">
        <v>94563</v>
      </c>
      <c r="S1223" s="63" t="s">
        <v>268</v>
      </c>
      <c r="T1223" s="63"/>
      <c r="U1223" s="95" t="str">
        <f t="shared" si="53"/>
        <v>PGE</v>
      </c>
      <c r="V1223" s="95"/>
      <c r="W1223" s="95" t="str">
        <f t="shared" si="52"/>
        <v>PGE</v>
      </c>
    </row>
    <row r="1224" spans="1:23" ht="15" x14ac:dyDescent="0.25">
      <c r="A1224" s="63">
        <v>93624</v>
      </c>
      <c r="B1224" s="161" t="s">
        <v>268</v>
      </c>
      <c r="D1224" s="159"/>
      <c r="E1224" s="159"/>
      <c r="F1224" s="159"/>
      <c r="G1224" s="159"/>
      <c r="H1224" s="159"/>
      <c r="I1224" s="159"/>
      <c r="O1224" s="93"/>
      <c r="Q1224" s="63" t="s">
        <v>278</v>
      </c>
      <c r="R1224" s="96">
        <v>94562</v>
      </c>
      <c r="S1224" s="63" t="s">
        <v>268</v>
      </c>
      <c r="T1224" s="63"/>
      <c r="U1224" s="95" t="str">
        <f t="shared" si="53"/>
        <v>PGE</v>
      </c>
      <c r="V1224" s="95"/>
      <c r="W1224" s="95" t="str">
        <f t="shared" si="52"/>
        <v>PGE</v>
      </c>
    </row>
    <row r="1225" spans="1:23" ht="15" x14ac:dyDescent="0.25">
      <c r="A1225" s="63">
        <v>93627</v>
      </c>
      <c r="B1225" s="161" t="s">
        <v>268</v>
      </c>
      <c r="D1225" s="159"/>
      <c r="E1225" s="159"/>
      <c r="F1225" s="159"/>
      <c r="G1225" s="159"/>
      <c r="H1225" s="159"/>
      <c r="I1225" s="159"/>
      <c r="O1225" s="93"/>
      <c r="Q1225" s="63" t="s">
        <v>278</v>
      </c>
      <c r="R1225" s="96">
        <v>94561</v>
      </c>
      <c r="S1225" s="63" t="s">
        <v>268</v>
      </c>
      <c r="T1225" s="63"/>
      <c r="U1225" s="95" t="str">
        <f t="shared" si="53"/>
        <v>PGE</v>
      </c>
      <c r="V1225" s="95"/>
      <c r="W1225" s="95" t="str">
        <f t="shared" si="52"/>
        <v>PGE</v>
      </c>
    </row>
    <row r="1226" spans="1:23" ht="15" x14ac:dyDescent="0.25">
      <c r="A1226" s="63">
        <v>93626</v>
      </c>
      <c r="B1226" s="161" t="s">
        <v>268</v>
      </c>
      <c r="D1226" s="159"/>
      <c r="E1226" s="159"/>
      <c r="F1226" s="159"/>
      <c r="G1226" s="159"/>
      <c r="H1226" s="159"/>
      <c r="I1226" s="159"/>
      <c r="O1226" s="93"/>
      <c r="Q1226" s="63" t="s">
        <v>278</v>
      </c>
      <c r="R1226" s="96">
        <v>94560</v>
      </c>
      <c r="S1226" s="63" t="s">
        <v>268</v>
      </c>
      <c r="T1226" s="63"/>
      <c r="U1226" s="95" t="str">
        <f t="shared" si="53"/>
        <v>PGE</v>
      </c>
      <c r="V1226" s="95"/>
      <c r="W1226" s="95" t="str">
        <f t="shared" si="52"/>
        <v>PGE</v>
      </c>
    </row>
    <row r="1227" spans="1:23" ht="15" x14ac:dyDescent="0.25">
      <c r="A1227" s="63">
        <v>93621</v>
      </c>
      <c r="B1227" s="161" t="s">
        <v>268</v>
      </c>
      <c r="D1227" s="159"/>
      <c r="E1227" s="159"/>
      <c r="F1227" s="159"/>
      <c r="G1227" s="159"/>
      <c r="H1227" s="159"/>
      <c r="I1227" s="159"/>
      <c r="O1227" s="93"/>
      <c r="Q1227" s="63" t="s">
        <v>278</v>
      </c>
      <c r="R1227" s="96">
        <v>95219</v>
      </c>
      <c r="S1227" s="63" t="s">
        <v>268</v>
      </c>
      <c r="T1227" s="63"/>
      <c r="U1227" s="95" t="str">
        <f t="shared" si="53"/>
        <v>PGE</v>
      </c>
      <c r="V1227" s="95"/>
      <c r="W1227" s="95" t="str">
        <f t="shared" si="52"/>
        <v>PGE</v>
      </c>
    </row>
    <row r="1228" spans="1:23" ht="15" x14ac:dyDescent="0.25">
      <c r="A1228" s="63">
        <v>93620</v>
      </c>
      <c r="B1228" s="161" t="s">
        <v>268</v>
      </c>
      <c r="D1228" s="159"/>
      <c r="E1228" s="159"/>
      <c r="F1228" s="159"/>
      <c r="G1228" s="159"/>
      <c r="H1228" s="159"/>
      <c r="I1228" s="159"/>
      <c r="O1228" s="93"/>
      <c r="Q1228" s="63" t="s">
        <v>278</v>
      </c>
      <c r="R1228" s="96">
        <v>95212</v>
      </c>
      <c r="S1228" s="63" t="s">
        <v>268</v>
      </c>
      <c r="T1228" s="63"/>
      <c r="U1228" s="95" t="str">
        <f t="shared" si="53"/>
        <v>PGE</v>
      </c>
      <c r="V1228" s="95"/>
      <c r="W1228" s="95" t="str">
        <f t="shared" si="52"/>
        <v>PGE</v>
      </c>
    </row>
    <row r="1229" spans="1:23" ht="15" x14ac:dyDescent="0.25">
      <c r="A1229" s="63">
        <v>93623</v>
      </c>
      <c r="B1229" s="161" t="s">
        <v>268</v>
      </c>
      <c r="D1229" s="159"/>
      <c r="E1229" s="159"/>
      <c r="F1229" s="159"/>
      <c r="G1229" s="159"/>
      <c r="H1229" s="159"/>
      <c r="I1229" s="159"/>
      <c r="O1229" s="93"/>
      <c r="Q1229" s="63" t="s">
        <v>278</v>
      </c>
      <c r="R1229" s="96">
        <v>95213</v>
      </c>
      <c r="S1229" s="63" t="s">
        <v>268</v>
      </c>
      <c r="T1229" s="63"/>
      <c r="U1229" s="95" t="str">
        <f t="shared" si="53"/>
        <v>PGE</v>
      </c>
      <c r="V1229" s="95"/>
      <c r="W1229" s="95" t="str">
        <f t="shared" si="52"/>
        <v>PGE</v>
      </c>
    </row>
    <row r="1230" spans="1:23" ht="15" x14ac:dyDescent="0.25">
      <c r="A1230" s="63">
        <v>93622</v>
      </c>
      <c r="B1230" s="161" t="s">
        <v>268</v>
      </c>
      <c r="D1230" s="159"/>
      <c r="E1230" s="159"/>
      <c r="F1230" s="159"/>
      <c r="G1230" s="159"/>
      <c r="H1230" s="159"/>
      <c r="I1230" s="159"/>
      <c r="O1230" s="93"/>
      <c r="Q1230" s="63" t="s">
        <v>278</v>
      </c>
      <c r="R1230" s="96">
        <v>95210</v>
      </c>
      <c r="S1230" s="63" t="s">
        <v>268</v>
      </c>
      <c r="T1230" s="63"/>
      <c r="U1230" s="95" t="str">
        <f t="shared" si="53"/>
        <v>PGE</v>
      </c>
      <c r="V1230" s="95"/>
      <c r="W1230" s="95" t="str">
        <f t="shared" si="52"/>
        <v>PGE</v>
      </c>
    </row>
    <row r="1231" spans="1:23" ht="15" x14ac:dyDescent="0.25">
      <c r="A1231" s="63">
        <v>95155</v>
      </c>
      <c r="B1231" s="161" t="s">
        <v>268</v>
      </c>
      <c r="D1231" s="159"/>
      <c r="E1231" s="159"/>
      <c r="F1231" s="159"/>
      <c r="G1231" s="159"/>
      <c r="H1231" s="159"/>
      <c r="I1231" s="159"/>
      <c r="O1231" s="93"/>
      <c r="Q1231" s="63" t="s">
        <v>278</v>
      </c>
      <c r="R1231" s="96">
        <v>95211</v>
      </c>
      <c r="S1231" s="63" t="s">
        <v>268</v>
      </c>
      <c r="T1231" s="63"/>
      <c r="U1231" s="95" t="str">
        <f t="shared" si="53"/>
        <v>PGE</v>
      </c>
      <c r="V1231" s="95"/>
      <c r="W1231" s="95" t="str">
        <f t="shared" si="52"/>
        <v>PGE</v>
      </c>
    </row>
    <row r="1232" spans="1:23" ht="15" x14ac:dyDescent="0.25">
      <c r="A1232" s="63">
        <v>95154</v>
      </c>
      <c r="B1232" s="161" t="s">
        <v>268</v>
      </c>
      <c r="D1232" s="159"/>
      <c r="E1232" s="159"/>
      <c r="F1232" s="159"/>
      <c r="G1232" s="159"/>
      <c r="H1232" s="159"/>
      <c r="I1232" s="159"/>
      <c r="O1232" s="93"/>
      <c r="Q1232" s="63" t="s">
        <v>278</v>
      </c>
      <c r="R1232" s="96">
        <v>95435</v>
      </c>
      <c r="S1232" s="63" t="s">
        <v>268</v>
      </c>
      <c r="T1232" s="63"/>
      <c r="U1232" s="95" t="str">
        <f t="shared" si="53"/>
        <v>PGE</v>
      </c>
      <c r="V1232" s="95"/>
      <c r="W1232" s="95" t="str">
        <f t="shared" si="52"/>
        <v>PGE</v>
      </c>
    </row>
    <row r="1233" spans="1:23" ht="15" x14ac:dyDescent="0.25">
      <c r="A1233" s="63">
        <v>93637</v>
      </c>
      <c r="B1233" s="161" t="s">
        <v>268</v>
      </c>
      <c r="D1233" s="159"/>
      <c r="E1233" s="159"/>
      <c r="F1233" s="159"/>
      <c r="G1233" s="159"/>
      <c r="H1233" s="159"/>
      <c r="I1233" s="159"/>
      <c r="O1233" s="93"/>
      <c r="Q1233" s="63" t="s">
        <v>278</v>
      </c>
      <c r="R1233" s="96">
        <v>93117</v>
      </c>
      <c r="S1233" s="63" t="s">
        <v>268</v>
      </c>
      <c r="T1233" s="63"/>
      <c r="U1233" s="95" t="str">
        <f t="shared" si="53"/>
        <v>PGE</v>
      </c>
      <c r="V1233" s="95"/>
      <c r="W1233" s="95" t="str">
        <f t="shared" si="52"/>
        <v>PGE</v>
      </c>
    </row>
    <row r="1234" spans="1:23" ht="15" x14ac:dyDescent="0.25">
      <c r="A1234" s="63">
        <v>94074</v>
      </c>
      <c r="B1234" s="161" t="s">
        <v>268</v>
      </c>
      <c r="D1234" s="159"/>
      <c r="E1234" s="159"/>
      <c r="F1234" s="159"/>
      <c r="G1234" s="159"/>
      <c r="H1234" s="159"/>
      <c r="I1234" s="159"/>
      <c r="O1234" s="93"/>
      <c r="Q1234" s="63" t="s">
        <v>278</v>
      </c>
      <c r="R1234" s="96">
        <v>95430</v>
      </c>
      <c r="S1234" s="63" t="s">
        <v>268</v>
      </c>
      <c r="T1234" s="63"/>
      <c r="U1234" s="95" t="str">
        <f t="shared" si="53"/>
        <v>PGE</v>
      </c>
      <c r="V1234" s="95"/>
      <c r="W1234" s="95" t="str">
        <f t="shared" si="52"/>
        <v>PGE</v>
      </c>
    </row>
    <row r="1235" spans="1:23" ht="15" x14ac:dyDescent="0.25">
      <c r="A1235" s="63">
        <v>94070</v>
      </c>
      <c r="B1235" s="161" t="s">
        <v>268</v>
      </c>
      <c r="D1235" s="159"/>
      <c r="E1235" s="159"/>
      <c r="F1235" s="159"/>
      <c r="G1235" s="159"/>
      <c r="H1235" s="159"/>
      <c r="I1235" s="159"/>
      <c r="O1235" s="93"/>
      <c r="Q1235" s="63" t="s">
        <v>278</v>
      </c>
      <c r="R1235" s="96">
        <v>95633</v>
      </c>
      <c r="S1235" s="63" t="s">
        <v>268</v>
      </c>
      <c r="T1235" s="63"/>
      <c r="U1235" s="95" t="str">
        <f t="shared" si="53"/>
        <v>PGE</v>
      </c>
      <c r="V1235" s="95"/>
      <c r="W1235" s="95" t="str">
        <f t="shared" si="52"/>
        <v>PGE</v>
      </c>
    </row>
    <row r="1236" spans="1:23" ht="15" x14ac:dyDescent="0.25">
      <c r="A1236" s="63">
        <v>93475</v>
      </c>
      <c r="B1236" s="161" t="s">
        <v>268</v>
      </c>
      <c r="D1236" s="159"/>
      <c r="E1236" s="159"/>
      <c r="F1236" s="159"/>
      <c r="G1236" s="159"/>
      <c r="H1236" s="159"/>
      <c r="I1236" s="159"/>
      <c r="O1236" s="93"/>
      <c r="Q1236" s="63" t="s">
        <v>278</v>
      </c>
      <c r="R1236" s="96">
        <v>95634</v>
      </c>
      <c r="S1236" s="63" t="s">
        <v>268</v>
      </c>
      <c r="T1236" s="63"/>
      <c r="U1236" s="95" t="str">
        <f t="shared" si="53"/>
        <v>PGE</v>
      </c>
      <c r="V1236" s="95"/>
      <c r="W1236" s="95" t="str">
        <f t="shared" si="52"/>
        <v>PGE</v>
      </c>
    </row>
    <row r="1237" spans="1:23" ht="15" x14ac:dyDescent="0.25">
      <c r="A1237" s="63">
        <v>95459</v>
      </c>
      <c r="B1237" s="161" t="s">
        <v>268</v>
      </c>
      <c r="D1237" s="159"/>
      <c r="E1237" s="159"/>
      <c r="F1237" s="159"/>
      <c r="G1237" s="159"/>
      <c r="H1237" s="159"/>
      <c r="I1237" s="159"/>
      <c r="O1237" s="93"/>
      <c r="Q1237" s="63" t="s">
        <v>278</v>
      </c>
      <c r="R1237" s="96">
        <v>95018</v>
      </c>
      <c r="S1237" s="63" t="s">
        <v>268</v>
      </c>
      <c r="T1237" s="63"/>
      <c r="U1237" s="95" t="str">
        <f t="shared" si="53"/>
        <v>PGE</v>
      </c>
      <c r="V1237" s="95"/>
      <c r="W1237" s="95" t="str">
        <f t="shared" si="52"/>
        <v>PGE</v>
      </c>
    </row>
    <row r="1238" spans="1:23" ht="15" x14ac:dyDescent="0.25">
      <c r="A1238" s="63">
        <v>95450</v>
      </c>
      <c r="B1238" s="161" t="s">
        <v>268</v>
      </c>
      <c r="D1238" s="159"/>
      <c r="E1238" s="159"/>
      <c r="F1238" s="159"/>
      <c r="G1238" s="159"/>
      <c r="H1238" s="159"/>
      <c r="I1238" s="159"/>
      <c r="O1238" s="93"/>
      <c r="Q1238" s="63" t="s">
        <v>278</v>
      </c>
      <c r="R1238" s="96">
        <v>95019</v>
      </c>
      <c r="S1238" s="63" t="s">
        <v>268</v>
      </c>
      <c r="T1238" s="63"/>
      <c r="U1238" s="95" t="str">
        <f t="shared" si="53"/>
        <v>PGE</v>
      </c>
      <c r="V1238" s="95"/>
      <c r="W1238" s="95" t="str">
        <f t="shared" si="52"/>
        <v>PGE</v>
      </c>
    </row>
    <row r="1239" spans="1:23" ht="15" x14ac:dyDescent="0.25">
      <c r="A1239" s="63">
        <v>95451</v>
      </c>
      <c r="B1239" s="161" t="s">
        <v>268</v>
      </c>
      <c r="D1239" s="159"/>
      <c r="E1239" s="159"/>
      <c r="F1239" s="159"/>
      <c r="G1239" s="159"/>
      <c r="H1239" s="159"/>
      <c r="I1239" s="159"/>
      <c r="O1239" s="93"/>
      <c r="Q1239" s="63" t="s">
        <v>278</v>
      </c>
      <c r="R1239" s="96">
        <v>95014</v>
      </c>
      <c r="S1239" s="63" t="s">
        <v>268</v>
      </c>
      <c r="T1239" s="63"/>
      <c r="U1239" s="95" t="str">
        <f t="shared" si="53"/>
        <v>PGE</v>
      </c>
      <c r="V1239" s="95"/>
      <c r="W1239" s="95" t="str">
        <f t="shared" si="52"/>
        <v>PGE</v>
      </c>
    </row>
    <row r="1240" spans="1:23" ht="15" x14ac:dyDescent="0.25">
      <c r="A1240" s="63">
        <v>95452</v>
      </c>
      <c r="B1240" s="161" t="s">
        <v>268</v>
      </c>
      <c r="D1240" s="159"/>
      <c r="E1240" s="159"/>
      <c r="F1240" s="159"/>
      <c r="G1240" s="159"/>
      <c r="H1240" s="159"/>
      <c r="I1240" s="159"/>
      <c r="O1240" s="93"/>
      <c r="Q1240" s="63" t="s">
        <v>278</v>
      </c>
      <c r="R1240" s="96">
        <v>95015</v>
      </c>
      <c r="S1240" s="63" t="s">
        <v>268</v>
      </c>
      <c r="T1240" s="63"/>
      <c r="U1240" s="95" t="str">
        <f t="shared" si="53"/>
        <v>PGE</v>
      </c>
      <c r="V1240" s="95"/>
      <c r="W1240" s="95" t="str">
        <f t="shared" si="52"/>
        <v>PGE</v>
      </c>
    </row>
    <row r="1241" spans="1:23" ht="15" x14ac:dyDescent="0.25">
      <c r="A1241" s="63">
        <v>95453</v>
      </c>
      <c r="B1241" s="161" t="s">
        <v>268</v>
      </c>
      <c r="D1241" s="159"/>
      <c r="E1241" s="159"/>
      <c r="F1241" s="159"/>
      <c r="G1241" s="159"/>
      <c r="H1241" s="159"/>
      <c r="I1241" s="159"/>
      <c r="O1241" s="93"/>
      <c r="Q1241" s="63" t="s">
        <v>278</v>
      </c>
      <c r="R1241" s="96">
        <v>95173</v>
      </c>
      <c r="S1241" s="63" t="s">
        <v>268</v>
      </c>
      <c r="T1241" s="63"/>
      <c r="U1241" s="95" t="str">
        <f t="shared" si="53"/>
        <v>PGE</v>
      </c>
      <c r="V1241" s="95"/>
      <c r="W1241" s="95" t="str">
        <f t="shared" si="52"/>
        <v>PGE</v>
      </c>
    </row>
    <row r="1242" spans="1:23" ht="15" x14ac:dyDescent="0.25">
      <c r="A1242" s="63">
        <v>95454</v>
      </c>
      <c r="B1242" s="161" t="s">
        <v>268</v>
      </c>
      <c r="D1242" s="159"/>
      <c r="E1242" s="159"/>
      <c r="F1242" s="159"/>
      <c r="G1242" s="159"/>
      <c r="H1242" s="159"/>
      <c r="I1242" s="159"/>
      <c r="O1242" s="93"/>
      <c r="Q1242" s="63" t="s">
        <v>278</v>
      </c>
      <c r="R1242" s="96">
        <v>95172</v>
      </c>
      <c r="S1242" s="63" t="s">
        <v>268</v>
      </c>
      <c r="T1242" s="63"/>
      <c r="U1242" s="95" t="str">
        <f t="shared" si="53"/>
        <v>PGE</v>
      </c>
      <c r="V1242" s="95"/>
      <c r="W1242" s="95" t="str">
        <f t="shared" si="52"/>
        <v>PGE</v>
      </c>
    </row>
    <row r="1243" spans="1:23" ht="15" x14ac:dyDescent="0.25">
      <c r="A1243" s="63">
        <v>95456</v>
      </c>
      <c r="B1243" s="161" t="s">
        <v>268</v>
      </c>
      <c r="D1243" s="159"/>
      <c r="E1243" s="159"/>
      <c r="F1243" s="159"/>
      <c r="G1243" s="159"/>
      <c r="H1243" s="159"/>
      <c r="I1243" s="159"/>
      <c r="O1243" s="93"/>
      <c r="Q1243" s="63" t="s">
        <v>278</v>
      </c>
      <c r="R1243" s="96">
        <v>96107</v>
      </c>
      <c r="S1243" s="63" t="s">
        <v>268</v>
      </c>
      <c r="T1243" s="63"/>
      <c r="U1243" s="95" t="str">
        <f t="shared" si="53"/>
        <v>PGE</v>
      </c>
      <c r="V1243" s="95"/>
      <c r="W1243" s="95" t="str">
        <f t="shared" si="52"/>
        <v>PGE</v>
      </c>
    </row>
    <row r="1244" spans="1:23" ht="15" x14ac:dyDescent="0.25">
      <c r="A1244" s="63">
        <v>95457</v>
      </c>
      <c r="B1244" s="161" t="s">
        <v>268</v>
      </c>
      <c r="D1244" s="159"/>
      <c r="E1244" s="159"/>
      <c r="F1244" s="159"/>
      <c r="G1244" s="159"/>
      <c r="H1244" s="159"/>
      <c r="I1244" s="159"/>
      <c r="O1244" s="93"/>
      <c r="Q1244" s="63" t="s">
        <v>278</v>
      </c>
      <c r="R1244" s="96">
        <v>95439</v>
      </c>
      <c r="S1244" s="63" t="s">
        <v>268</v>
      </c>
      <c r="T1244" s="63"/>
      <c r="U1244" s="95" t="str">
        <f t="shared" si="53"/>
        <v>PGE</v>
      </c>
      <c r="V1244" s="95"/>
      <c r="W1244" s="95" t="str">
        <f t="shared" si="52"/>
        <v>PGE</v>
      </c>
    </row>
    <row r="1245" spans="1:23" ht="15" x14ac:dyDescent="0.25">
      <c r="A1245" s="63">
        <v>93406</v>
      </c>
      <c r="B1245" s="161" t="s">
        <v>268</v>
      </c>
      <c r="D1245" s="159"/>
      <c r="E1245" s="159"/>
      <c r="F1245" s="159"/>
      <c r="G1245" s="159"/>
      <c r="H1245" s="159"/>
      <c r="I1245" s="159"/>
      <c r="O1245" s="93"/>
      <c r="Q1245" s="63" t="s">
        <v>278</v>
      </c>
      <c r="R1245" s="96">
        <v>95436</v>
      </c>
      <c r="S1245" s="63" t="s">
        <v>268</v>
      </c>
      <c r="T1245" s="63"/>
      <c r="U1245" s="95" t="str">
        <f t="shared" si="53"/>
        <v>PGE</v>
      </c>
      <c r="V1245" s="95"/>
      <c r="W1245" s="95" t="str">
        <f t="shared" si="52"/>
        <v>PGE</v>
      </c>
    </row>
    <row r="1246" spans="1:23" ht="15" x14ac:dyDescent="0.25">
      <c r="A1246" s="63">
        <v>95338</v>
      </c>
      <c r="B1246" s="161" t="s">
        <v>268</v>
      </c>
      <c r="D1246" s="159"/>
      <c r="E1246" s="159"/>
      <c r="F1246" s="159"/>
      <c r="G1246" s="159"/>
      <c r="H1246" s="159"/>
      <c r="I1246" s="159"/>
      <c r="O1246" s="93"/>
      <c r="Q1246" s="63" t="s">
        <v>278</v>
      </c>
      <c r="R1246" s="96">
        <v>95437</v>
      </c>
      <c r="S1246" s="63" t="s">
        <v>268</v>
      </c>
      <c r="T1246" s="63"/>
      <c r="U1246" s="95" t="str">
        <f t="shared" si="53"/>
        <v>PGE</v>
      </c>
      <c r="V1246" s="95"/>
      <c r="W1246" s="95" t="str">
        <f t="shared" si="52"/>
        <v>PGE</v>
      </c>
    </row>
    <row r="1247" spans="1:23" ht="15" x14ac:dyDescent="0.25">
      <c r="A1247" s="63">
        <v>95335</v>
      </c>
      <c r="B1247" s="161" t="s">
        <v>268</v>
      </c>
      <c r="D1247" s="159"/>
      <c r="E1247" s="159"/>
      <c r="F1247" s="159"/>
      <c r="G1247" s="159"/>
      <c r="H1247" s="159"/>
      <c r="I1247" s="159"/>
      <c r="O1247" s="93"/>
      <c r="Q1247" s="63" t="s">
        <v>278</v>
      </c>
      <c r="R1247" s="96">
        <v>95432</v>
      </c>
      <c r="S1247" s="63" t="s">
        <v>268</v>
      </c>
      <c r="T1247" s="63"/>
      <c r="U1247" s="95" t="str">
        <f t="shared" si="53"/>
        <v>PGE</v>
      </c>
      <c r="V1247" s="95"/>
      <c r="W1247" s="95" t="str">
        <f t="shared" si="52"/>
        <v>PGE</v>
      </c>
    </row>
    <row r="1248" spans="1:23" ht="15" x14ac:dyDescent="0.25">
      <c r="A1248" s="63">
        <v>95337</v>
      </c>
      <c r="B1248" s="161" t="s">
        <v>268</v>
      </c>
      <c r="D1248" s="159"/>
      <c r="E1248" s="159"/>
      <c r="F1248" s="159"/>
      <c r="G1248" s="159"/>
      <c r="H1248" s="159"/>
      <c r="I1248" s="159"/>
      <c r="O1248" s="93"/>
      <c r="Q1248" s="63" t="s">
        <v>278</v>
      </c>
      <c r="R1248" s="96">
        <v>95391</v>
      </c>
      <c r="S1248" s="63" t="s">
        <v>268</v>
      </c>
      <c r="T1248" s="63"/>
      <c r="U1248" s="95" t="str">
        <f t="shared" si="53"/>
        <v>PGE</v>
      </c>
      <c r="V1248" s="95"/>
      <c r="W1248" s="95" t="str">
        <f t="shared" si="52"/>
        <v>PGE</v>
      </c>
    </row>
    <row r="1249" spans="1:23" ht="15" x14ac:dyDescent="0.25">
      <c r="A1249" s="63">
        <v>95333</v>
      </c>
      <c r="B1249" s="161" t="s">
        <v>268</v>
      </c>
      <c r="D1249" s="159"/>
      <c r="E1249" s="159"/>
      <c r="F1249" s="159"/>
      <c r="G1249" s="159"/>
      <c r="H1249" s="159"/>
      <c r="I1249" s="159"/>
      <c r="O1249" s="93"/>
      <c r="Q1249" s="63" t="s">
        <v>278</v>
      </c>
      <c r="R1249" s="96">
        <v>95627</v>
      </c>
      <c r="S1249" s="63" t="s">
        <v>268</v>
      </c>
      <c r="T1249" s="63"/>
      <c r="U1249" s="95" t="str">
        <f t="shared" si="53"/>
        <v>PGE</v>
      </c>
      <c r="V1249" s="95"/>
      <c r="W1249" s="95" t="str">
        <f t="shared" si="52"/>
        <v>PGE</v>
      </c>
    </row>
    <row r="1250" spans="1:23" ht="15" x14ac:dyDescent="0.25">
      <c r="A1250" s="63">
        <v>93274</v>
      </c>
      <c r="B1250" s="161" t="s">
        <v>268</v>
      </c>
      <c r="D1250" s="159"/>
      <c r="E1250" s="159"/>
      <c r="F1250" s="159"/>
      <c r="G1250" s="159"/>
      <c r="H1250" s="159"/>
      <c r="I1250" s="159"/>
      <c r="O1250" s="93"/>
      <c r="Q1250" s="63" t="s">
        <v>278</v>
      </c>
      <c r="R1250" s="96">
        <v>95626</v>
      </c>
      <c r="S1250" s="63" t="s">
        <v>268</v>
      </c>
      <c r="T1250" s="63"/>
      <c r="U1250" s="95" t="str">
        <f t="shared" si="53"/>
        <v>PGE</v>
      </c>
      <c r="V1250" s="95"/>
      <c r="W1250" s="95" t="str">
        <f t="shared" si="52"/>
        <v>PGE</v>
      </c>
    </row>
    <row r="1251" spans="1:23" ht="15" x14ac:dyDescent="0.25">
      <c r="A1251" s="63">
        <v>93271</v>
      </c>
      <c r="B1251" s="161" t="s">
        <v>268</v>
      </c>
      <c r="D1251" s="159"/>
      <c r="E1251" s="159"/>
      <c r="F1251" s="159"/>
      <c r="G1251" s="159"/>
      <c r="H1251" s="159"/>
      <c r="I1251" s="159"/>
      <c r="O1251" s="93"/>
      <c r="Q1251" s="63" t="s">
        <v>278</v>
      </c>
      <c r="R1251" s="96">
        <v>95625</v>
      </c>
      <c r="S1251" s="63" t="s">
        <v>268</v>
      </c>
      <c r="T1251" s="63"/>
      <c r="U1251" s="95" t="str">
        <f t="shared" si="53"/>
        <v>PGE</v>
      </c>
      <c r="V1251" s="95"/>
      <c r="W1251" s="95" t="str">
        <f t="shared" si="52"/>
        <v>PGE</v>
      </c>
    </row>
    <row r="1252" spans="1:23" ht="15" x14ac:dyDescent="0.25">
      <c r="A1252" s="63">
        <v>95631</v>
      </c>
      <c r="B1252" s="161" t="s">
        <v>268</v>
      </c>
      <c r="D1252" s="159"/>
      <c r="E1252" s="159"/>
      <c r="F1252" s="159"/>
      <c r="G1252" s="159"/>
      <c r="H1252" s="159"/>
      <c r="I1252" s="159"/>
      <c r="O1252" s="93"/>
      <c r="Q1252" s="63" t="s">
        <v>278</v>
      </c>
      <c r="R1252" s="96">
        <v>95623</v>
      </c>
      <c r="S1252" s="63" t="s">
        <v>268</v>
      </c>
      <c r="T1252" s="63"/>
      <c r="U1252" s="95" t="str">
        <f t="shared" si="53"/>
        <v>PGE</v>
      </c>
      <c r="V1252" s="95"/>
      <c r="W1252" s="95" t="str">
        <f t="shared" si="52"/>
        <v>PGE</v>
      </c>
    </row>
    <row r="1253" spans="1:23" ht="15" x14ac:dyDescent="0.25">
      <c r="A1253" s="63">
        <v>95559</v>
      </c>
      <c r="B1253" s="161" t="s">
        <v>268</v>
      </c>
      <c r="D1253" s="159"/>
      <c r="E1253" s="159"/>
      <c r="F1253" s="159"/>
      <c r="G1253" s="159"/>
      <c r="H1253" s="159"/>
      <c r="I1253" s="159"/>
      <c r="O1253" s="93"/>
      <c r="Q1253" s="63" t="s">
        <v>278</v>
      </c>
      <c r="R1253" s="96">
        <v>94938</v>
      </c>
      <c r="S1253" s="63" t="s">
        <v>268</v>
      </c>
      <c r="T1253" s="63"/>
      <c r="U1253" s="95" t="str">
        <f t="shared" si="53"/>
        <v>PGE</v>
      </c>
      <c r="V1253" s="95"/>
      <c r="W1253" s="95" t="str">
        <f t="shared" si="52"/>
        <v>PGE</v>
      </c>
    </row>
    <row r="1254" spans="1:23" ht="15" x14ac:dyDescent="0.25">
      <c r="A1254" s="63">
        <v>95558</v>
      </c>
      <c r="B1254" s="161" t="s">
        <v>268</v>
      </c>
      <c r="D1254" s="159"/>
      <c r="E1254" s="159"/>
      <c r="F1254" s="159"/>
      <c r="G1254" s="159"/>
      <c r="H1254" s="159"/>
      <c r="I1254" s="159"/>
      <c r="O1254" s="93"/>
      <c r="Q1254" s="63" t="s">
        <v>278</v>
      </c>
      <c r="R1254" s="96">
        <v>94939</v>
      </c>
      <c r="S1254" s="63" t="s">
        <v>268</v>
      </c>
      <c r="T1254" s="63"/>
      <c r="U1254" s="95" t="str">
        <f t="shared" si="53"/>
        <v>PGE</v>
      </c>
      <c r="V1254" s="95"/>
      <c r="W1254" s="95" t="str">
        <f t="shared" si="52"/>
        <v>PGE</v>
      </c>
    </row>
    <row r="1255" spans="1:23" ht="15" x14ac:dyDescent="0.25">
      <c r="A1255" s="63">
        <v>95555</v>
      </c>
      <c r="B1255" s="161" t="s">
        <v>268</v>
      </c>
      <c r="D1255" s="159"/>
      <c r="E1255" s="159"/>
      <c r="F1255" s="159"/>
      <c r="G1255" s="159"/>
      <c r="H1255" s="159"/>
      <c r="I1255" s="159"/>
      <c r="O1255" s="93"/>
      <c r="Q1255" s="63" t="s">
        <v>278</v>
      </c>
      <c r="R1255" s="96">
        <v>94930</v>
      </c>
      <c r="S1255" s="63" t="s">
        <v>268</v>
      </c>
      <c r="T1255" s="63"/>
      <c r="U1255" s="95" t="str">
        <f t="shared" si="53"/>
        <v>PGE</v>
      </c>
      <c r="V1255" s="95"/>
      <c r="W1255" s="95" t="str">
        <f t="shared" si="52"/>
        <v>PGE</v>
      </c>
    </row>
    <row r="1256" spans="1:23" ht="15" x14ac:dyDescent="0.25">
      <c r="A1256" s="63">
        <v>95554</v>
      </c>
      <c r="B1256" s="161" t="s">
        <v>268</v>
      </c>
      <c r="D1256" s="159"/>
      <c r="E1256" s="159"/>
      <c r="F1256" s="159"/>
      <c r="G1256" s="159"/>
      <c r="H1256" s="159"/>
      <c r="I1256" s="159"/>
      <c r="O1256" s="93"/>
      <c r="Q1256" s="63" t="s">
        <v>278</v>
      </c>
      <c r="R1256" s="96">
        <v>94931</v>
      </c>
      <c r="S1256" s="63" t="s">
        <v>268</v>
      </c>
      <c r="T1256" s="63"/>
      <c r="U1256" s="95" t="str">
        <f t="shared" si="53"/>
        <v>PGE</v>
      </c>
      <c r="V1256" s="95"/>
      <c r="W1256" s="95" t="str">
        <f t="shared" si="52"/>
        <v>PGE</v>
      </c>
    </row>
    <row r="1257" spans="1:23" ht="15" x14ac:dyDescent="0.25">
      <c r="A1257" s="63">
        <v>95556</v>
      </c>
      <c r="B1257" s="161" t="s">
        <v>268</v>
      </c>
      <c r="D1257" s="159"/>
      <c r="E1257" s="159"/>
      <c r="F1257" s="159"/>
      <c r="G1257" s="159"/>
      <c r="H1257" s="159"/>
      <c r="I1257" s="159"/>
      <c r="O1257" s="93"/>
      <c r="Q1257" s="63" t="s">
        <v>278</v>
      </c>
      <c r="R1257" s="96">
        <v>94933</v>
      </c>
      <c r="S1257" s="63" t="s">
        <v>268</v>
      </c>
      <c r="T1257" s="63"/>
      <c r="U1257" s="95" t="str">
        <f t="shared" si="53"/>
        <v>PGE</v>
      </c>
      <c r="V1257" s="95"/>
      <c r="W1257" s="95" t="str">
        <f t="shared" si="52"/>
        <v>PGE</v>
      </c>
    </row>
    <row r="1258" spans="1:23" ht="15" x14ac:dyDescent="0.25">
      <c r="A1258" s="63">
        <v>95551</v>
      </c>
      <c r="B1258" s="161" t="s">
        <v>268</v>
      </c>
      <c r="D1258" s="159"/>
      <c r="E1258" s="159"/>
      <c r="F1258" s="159"/>
      <c r="G1258" s="159"/>
      <c r="H1258" s="159"/>
      <c r="I1258" s="159"/>
      <c r="O1258" s="93"/>
      <c r="Q1258" s="63" t="s">
        <v>278</v>
      </c>
      <c r="R1258" s="96">
        <v>94937</v>
      </c>
      <c r="S1258" s="63" t="s">
        <v>268</v>
      </c>
      <c r="T1258" s="63"/>
      <c r="U1258" s="95" t="str">
        <f t="shared" si="53"/>
        <v>PGE</v>
      </c>
      <c r="V1258" s="95"/>
      <c r="W1258" s="95" t="str">
        <f t="shared" si="52"/>
        <v>PGE</v>
      </c>
    </row>
    <row r="1259" spans="1:23" ht="15" x14ac:dyDescent="0.25">
      <c r="A1259" s="63">
        <v>95550</v>
      </c>
      <c r="B1259" s="161" t="s">
        <v>268</v>
      </c>
      <c r="D1259" s="159"/>
      <c r="E1259" s="159"/>
      <c r="F1259" s="159"/>
      <c r="G1259" s="159"/>
      <c r="H1259" s="159"/>
      <c r="I1259" s="159"/>
      <c r="O1259" s="93"/>
      <c r="Q1259" s="63" t="s">
        <v>278</v>
      </c>
      <c r="R1259" s="96">
        <v>95601</v>
      </c>
      <c r="S1259" s="63" t="s">
        <v>268</v>
      </c>
      <c r="T1259" s="63"/>
      <c r="U1259" s="95" t="str">
        <f t="shared" si="53"/>
        <v>PGE</v>
      </c>
      <c r="V1259" s="95"/>
      <c r="W1259" s="95" t="str">
        <f t="shared" si="52"/>
        <v>PGE</v>
      </c>
    </row>
    <row r="1260" spans="1:23" ht="15" x14ac:dyDescent="0.25">
      <c r="A1260" s="63">
        <v>95553</v>
      </c>
      <c r="B1260" s="161" t="s">
        <v>268</v>
      </c>
      <c r="D1260" s="159"/>
      <c r="E1260" s="159"/>
      <c r="F1260" s="159"/>
      <c r="G1260" s="159"/>
      <c r="H1260" s="159"/>
      <c r="I1260" s="159"/>
      <c r="O1260" s="93"/>
      <c r="Q1260" s="63" t="s">
        <v>278</v>
      </c>
      <c r="R1260" s="96">
        <v>95603</v>
      </c>
      <c r="S1260" s="63" t="s">
        <v>268</v>
      </c>
      <c r="T1260" s="63"/>
      <c r="U1260" s="95" t="str">
        <f t="shared" si="53"/>
        <v>PGE</v>
      </c>
      <c r="V1260" s="95"/>
      <c r="W1260" s="95" t="str">
        <f t="shared" si="52"/>
        <v>PGE</v>
      </c>
    </row>
    <row r="1261" spans="1:23" ht="15" x14ac:dyDescent="0.25">
      <c r="A1261" s="63">
        <v>95552</v>
      </c>
      <c r="B1261" s="161" t="s">
        <v>268</v>
      </c>
      <c r="D1261" s="159"/>
      <c r="E1261" s="159"/>
      <c r="F1261" s="159"/>
      <c r="G1261" s="159"/>
      <c r="H1261" s="159"/>
      <c r="I1261" s="159"/>
      <c r="O1261" s="93"/>
      <c r="Q1261" s="63" t="s">
        <v>278</v>
      </c>
      <c r="R1261" s="96">
        <v>95602</v>
      </c>
      <c r="S1261" s="63" t="s">
        <v>268</v>
      </c>
      <c r="T1261" s="63"/>
      <c r="U1261" s="95" t="str">
        <f t="shared" si="53"/>
        <v>PGE</v>
      </c>
      <c r="V1261" s="95"/>
      <c r="W1261" s="95" t="str">
        <f t="shared" si="52"/>
        <v>PGE</v>
      </c>
    </row>
    <row r="1262" spans="1:23" ht="15" x14ac:dyDescent="0.25">
      <c r="A1262" s="63">
        <v>96011</v>
      </c>
      <c r="B1262" s="161" t="s">
        <v>268</v>
      </c>
      <c r="D1262" s="159"/>
      <c r="E1262" s="159"/>
      <c r="F1262" s="159"/>
      <c r="G1262" s="159"/>
      <c r="H1262" s="159"/>
      <c r="I1262" s="159"/>
      <c r="O1262" s="93"/>
      <c r="Q1262" s="63" t="s">
        <v>278</v>
      </c>
      <c r="R1262" s="96">
        <v>95605</v>
      </c>
      <c r="S1262" s="63" t="s">
        <v>268</v>
      </c>
      <c r="T1262" s="63"/>
      <c r="U1262" s="95" t="str">
        <f t="shared" si="53"/>
        <v>PGE</v>
      </c>
      <c r="V1262" s="95"/>
      <c r="W1262" s="95" t="str">
        <f t="shared" si="52"/>
        <v>PGE</v>
      </c>
    </row>
    <row r="1263" spans="1:23" ht="15" x14ac:dyDescent="0.25">
      <c r="A1263" s="63">
        <v>96010</v>
      </c>
      <c r="B1263" s="161" t="s">
        <v>268</v>
      </c>
      <c r="D1263" s="159"/>
      <c r="E1263" s="159"/>
      <c r="F1263" s="159"/>
      <c r="G1263" s="159"/>
      <c r="H1263" s="159"/>
      <c r="I1263" s="159"/>
      <c r="O1263" s="93"/>
      <c r="Q1263" s="63" t="s">
        <v>278</v>
      </c>
      <c r="R1263" s="96">
        <v>95607</v>
      </c>
      <c r="S1263" s="63" t="s">
        <v>268</v>
      </c>
      <c r="T1263" s="63"/>
      <c r="U1263" s="95" t="str">
        <f t="shared" si="53"/>
        <v>PGE</v>
      </c>
      <c r="V1263" s="95"/>
      <c r="W1263" s="95" t="str">
        <f t="shared" si="52"/>
        <v>PGE</v>
      </c>
    </row>
    <row r="1264" spans="1:23" ht="15" x14ac:dyDescent="0.25">
      <c r="A1264" s="63">
        <v>93675</v>
      </c>
      <c r="B1264" s="161" t="s">
        <v>268</v>
      </c>
      <c r="D1264" s="159"/>
      <c r="E1264" s="159"/>
      <c r="F1264" s="159"/>
      <c r="G1264" s="159"/>
      <c r="H1264" s="159"/>
      <c r="I1264" s="159"/>
      <c r="O1264" s="93"/>
      <c r="Q1264" s="63" t="s">
        <v>278</v>
      </c>
      <c r="R1264" s="96">
        <v>95606</v>
      </c>
      <c r="S1264" s="63" t="s">
        <v>268</v>
      </c>
      <c r="T1264" s="63"/>
      <c r="U1264" s="95" t="str">
        <f t="shared" si="53"/>
        <v>PGE</v>
      </c>
      <c r="V1264" s="95"/>
      <c r="W1264" s="95" t="str">
        <f t="shared" si="52"/>
        <v>PGE</v>
      </c>
    </row>
    <row r="1265" spans="1:23" ht="15" x14ac:dyDescent="0.25">
      <c r="A1265" s="63">
        <v>95746</v>
      </c>
      <c r="B1265" s="161" t="s">
        <v>268</v>
      </c>
      <c r="D1265" s="159"/>
      <c r="E1265" s="159"/>
      <c r="F1265" s="159"/>
      <c r="G1265" s="159"/>
      <c r="H1265" s="159"/>
      <c r="I1265" s="159"/>
      <c r="O1265" s="93"/>
      <c r="Q1265" s="63" t="s">
        <v>278</v>
      </c>
      <c r="R1265" s="96">
        <v>93609</v>
      </c>
      <c r="S1265" s="63" t="s">
        <v>268</v>
      </c>
      <c r="T1265" s="63"/>
      <c r="U1265" s="95" t="str">
        <f t="shared" si="53"/>
        <v>PGE</v>
      </c>
      <c r="V1265" s="95"/>
      <c r="W1265" s="95" t="str">
        <f t="shared" si="52"/>
        <v>PGE</v>
      </c>
    </row>
    <row r="1266" spans="1:23" ht="15" x14ac:dyDescent="0.25">
      <c r="A1266" s="63">
        <v>95747</v>
      </c>
      <c r="B1266" s="161" t="s">
        <v>268</v>
      </c>
      <c r="D1266" s="159"/>
      <c r="E1266" s="159"/>
      <c r="F1266" s="159"/>
      <c r="G1266" s="159"/>
      <c r="H1266" s="159"/>
      <c r="I1266" s="159"/>
      <c r="O1266" s="93"/>
      <c r="Q1266" s="63" t="s">
        <v>278</v>
      </c>
      <c r="R1266" s="96">
        <v>93608</v>
      </c>
      <c r="S1266" s="63" t="s">
        <v>268</v>
      </c>
      <c r="T1266" s="63"/>
      <c r="U1266" s="95" t="str">
        <f t="shared" si="53"/>
        <v>PGE</v>
      </c>
      <c r="V1266" s="95"/>
      <c r="W1266" s="95" t="str">
        <f t="shared" si="52"/>
        <v>PGE</v>
      </c>
    </row>
    <row r="1267" spans="1:23" ht="15" x14ac:dyDescent="0.25">
      <c r="A1267" s="63">
        <v>95742</v>
      </c>
      <c r="B1267" s="161" t="s">
        <v>268</v>
      </c>
      <c r="D1267" s="159"/>
      <c r="E1267" s="159"/>
      <c r="F1267" s="159"/>
      <c r="G1267" s="159"/>
      <c r="H1267" s="159"/>
      <c r="I1267" s="159"/>
      <c r="O1267" s="93"/>
      <c r="Q1267" s="63" t="s">
        <v>278</v>
      </c>
      <c r="R1267" s="96">
        <v>93603</v>
      </c>
      <c r="S1267" s="63" t="s">
        <v>268</v>
      </c>
      <c r="T1267" s="63"/>
      <c r="U1267" s="95" t="str">
        <f t="shared" si="53"/>
        <v>PGE</v>
      </c>
      <c r="V1267" s="95"/>
      <c r="W1267" s="95" t="str">
        <f t="shared" si="52"/>
        <v>PGE</v>
      </c>
    </row>
    <row r="1268" spans="1:23" ht="15" x14ac:dyDescent="0.25">
      <c r="A1268" s="63">
        <v>94596</v>
      </c>
      <c r="B1268" s="161" t="s">
        <v>268</v>
      </c>
      <c r="D1268" s="159"/>
      <c r="E1268" s="159"/>
      <c r="F1268" s="159"/>
      <c r="G1268" s="159"/>
      <c r="H1268" s="159"/>
      <c r="I1268" s="159"/>
      <c r="O1268" s="93"/>
      <c r="Q1268" s="63" t="s">
        <v>278</v>
      </c>
      <c r="R1268" s="96">
        <v>93607</v>
      </c>
      <c r="S1268" s="63" t="s">
        <v>268</v>
      </c>
      <c r="T1268" s="63"/>
      <c r="U1268" s="95" t="str">
        <f t="shared" si="53"/>
        <v>PGE</v>
      </c>
      <c r="V1268" s="95"/>
      <c r="W1268" s="95" t="str">
        <f t="shared" si="52"/>
        <v>PGE</v>
      </c>
    </row>
    <row r="1269" spans="1:23" ht="15" x14ac:dyDescent="0.25">
      <c r="A1269" s="63">
        <v>94597</v>
      </c>
      <c r="B1269" s="161" t="s">
        <v>268</v>
      </c>
      <c r="D1269" s="159"/>
      <c r="E1269" s="159"/>
      <c r="F1269" s="159"/>
      <c r="G1269" s="159"/>
      <c r="H1269" s="159"/>
      <c r="I1269" s="159"/>
      <c r="O1269" s="93"/>
      <c r="Q1269" s="63" t="s">
        <v>278</v>
      </c>
      <c r="R1269" s="96">
        <v>93604</v>
      </c>
      <c r="S1269" s="63" t="s">
        <v>268</v>
      </c>
      <c r="T1269" s="63"/>
      <c r="U1269" s="95" t="str">
        <f t="shared" si="53"/>
        <v>PGE</v>
      </c>
      <c r="V1269" s="95"/>
      <c r="W1269" s="95" t="str">
        <f t="shared" si="52"/>
        <v>PGE</v>
      </c>
    </row>
    <row r="1270" spans="1:23" ht="15" x14ac:dyDescent="0.25">
      <c r="A1270" s="63">
        <v>94595</v>
      </c>
      <c r="B1270" s="161" t="s">
        <v>268</v>
      </c>
      <c r="D1270" s="159"/>
      <c r="E1270" s="159"/>
      <c r="F1270" s="159"/>
      <c r="G1270" s="159"/>
      <c r="H1270" s="159"/>
      <c r="I1270" s="159"/>
      <c r="O1270" s="93"/>
      <c r="Q1270" s="63" t="s">
        <v>278</v>
      </c>
      <c r="R1270" s="96">
        <v>93662</v>
      </c>
      <c r="S1270" s="63" t="s">
        <v>268</v>
      </c>
      <c r="T1270" s="63"/>
      <c r="U1270" s="95" t="str">
        <f t="shared" si="53"/>
        <v>PGE</v>
      </c>
      <c r="V1270" s="95"/>
      <c r="W1270" s="95" t="str">
        <f t="shared" ref="W1270:W1333" si="54">IF(U1270 = "Other", " ", INDEX(B$4:C$29, MATCH(U1270, C$4:C$29,0), 1) )</f>
        <v>PGE</v>
      </c>
    </row>
    <row r="1271" spans="1:23" ht="15" x14ac:dyDescent="0.25">
      <c r="A1271" s="63">
        <v>94592</v>
      </c>
      <c r="B1271" s="161" t="s">
        <v>268</v>
      </c>
      <c r="D1271" s="159"/>
      <c r="E1271" s="159"/>
      <c r="F1271" s="159"/>
      <c r="G1271" s="159"/>
      <c r="H1271" s="159"/>
      <c r="I1271" s="159"/>
      <c r="O1271" s="93"/>
      <c r="Q1271" s="63" t="s">
        <v>278</v>
      </c>
      <c r="R1271" s="96">
        <v>93665</v>
      </c>
      <c r="S1271" s="63" t="s">
        <v>268</v>
      </c>
      <c r="T1271" s="63"/>
      <c r="U1271" s="95" t="str">
        <f t="shared" ref="U1271:U1334" si="55">IF(S1271="Pacific Gas &amp; Electric Co", "PGE", IF(S1271="Southern California Edison Co", "SCE", IF(S1271= "San Diego Gas &amp; Electric Co", "SDGE", IF(S1271="Southern California Gas", "SCG", "Other"))))</f>
        <v>PGE</v>
      </c>
      <c r="V1271" s="95"/>
      <c r="W1271" s="95" t="str">
        <f t="shared" si="54"/>
        <v>PGE</v>
      </c>
    </row>
    <row r="1272" spans="1:23" ht="15" x14ac:dyDescent="0.25">
      <c r="A1272" s="63">
        <v>94591</v>
      </c>
      <c r="B1272" s="161" t="s">
        <v>268</v>
      </c>
      <c r="D1272" s="159"/>
      <c r="E1272" s="159"/>
      <c r="F1272" s="159"/>
      <c r="G1272" s="159"/>
      <c r="H1272" s="159"/>
      <c r="I1272" s="159"/>
      <c r="O1272" s="93"/>
      <c r="Q1272" s="63" t="s">
        <v>278</v>
      </c>
      <c r="R1272" s="96">
        <v>93664</v>
      </c>
      <c r="S1272" s="63" t="s">
        <v>268</v>
      </c>
      <c r="T1272" s="63"/>
      <c r="U1272" s="95" t="str">
        <f t="shared" si="55"/>
        <v>PGE</v>
      </c>
      <c r="V1272" s="95"/>
      <c r="W1272" s="95" t="str">
        <f t="shared" si="54"/>
        <v>PGE</v>
      </c>
    </row>
    <row r="1273" spans="1:23" ht="15" x14ac:dyDescent="0.25">
      <c r="A1273" s="63">
        <v>94598</v>
      </c>
      <c r="B1273" s="161" t="s">
        <v>268</v>
      </c>
      <c r="D1273" s="159"/>
      <c r="E1273" s="159"/>
      <c r="F1273" s="159"/>
      <c r="G1273" s="159"/>
      <c r="H1273" s="159"/>
      <c r="I1273" s="159"/>
      <c r="O1273" s="93"/>
      <c r="Q1273" s="63" t="s">
        <v>278</v>
      </c>
      <c r="R1273" s="96">
        <v>94613</v>
      </c>
      <c r="S1273" s="63" t="s">
        <v>268</v>
      </c>
      <c r="T1273" s="63"/>
      <c r="U1273" s="95" t="str">
        <f t="shared" si="55"/>
        <v>PGE</v>
      </c>
      <c r="V1273" s="95"/>
      <c r="W1273" s="95" t="str">
        <f t="shared" si="54"/>
        <v>PGE</v>
      </c>
    </row>
    <row r="1274" spans="1:23" ht="15" x14ac:dyDescent="0.25">
      <c r="A1274" s="63">
        <v>94599</v>
      </c>
      <c r="B1274" s="161" t="s">
        <v>268</v>
      </c>
      <c r="D1274" s="159"/>
      <c r="E1274" s="159"/>
      <c r="F1274" s="159"/>
      <c r="G1274" s="159"/>
      <c r="H1274" s="159"/>
      <c r="I1274" s="159"/>
      <c r="O1274" s="93"/>
      <c r="Q1274" s="63" t="s">
        <v>278</v>
      </c>
      <c r="R1274" s="96">
        <v>95832</v>
      </c>
      <c r="S1274" s="63" t="s">
        <v>268</v>
      </c>
      <c r="T1274" s="63"/>
      <c r="U1274" s="95" t="str">
        <f t="shared" si="55"/>
        <v>PGE</v>
      </c>
      <c r="V1274" s="95"/>
      <c r="W1274" s="95" t="str">
        <f t="shared" si="54"/>
        <v>PGE</v>
      </c>
    </row>
    <row r="1275" spans="1:23" ht="15" x14ac:dyDescent="0.25">
      <c r="A1275" s="63">
        <v>93744</v>
      </c>
      <c r="B1275" s="161" t="s">
        <v>268</v>
      </c>
      <c r="D1275" s="159"/>
      <c r="E1275" s="159"/>
      <c r="F1275" s="159"/>
      <c r="G1275" s="159"/>
      <c r="H1275" s="159"/>
      <c r="I1275" s="159"/>
      <c r="O1275" s="93"/>
      <c r="Q1275" s="63" t="s">
        <v>278</v>
      </c>
      <c r="R1275" s="96">
        <v>95833</v>
      </c>
      <c r="S1275" s="63" t="s">
        <v>268</v>
      </c>
      <c r="T1275" s="63"/>
      <c r="U1275" s="95" t="str">
        <f t="shared" si="55"/>
        <v>PGE</v>
      </c>
      <c r="V1275" s="95"/>
      <c r="W1275" s="95" t="str">
        <f t="shared" si="54"/>
        <v>PGE</v>
      </c>
    </row>
    <row r="1276" spans="1:23" ht="15" x14ac:dyDescent="0.25">
      <c r="A1276" s="63">
        <v>93745</v>
      </c>
      <c r="B1276" s="161" t="s">
        <v>268</v>
      </c>
      <c r="D1276" s="159"/>
      <c r="E1276" s="159"/>
      <c r="F1276" s="159"/>
      <c r="G1276" s="159"/>
      <c r="H1276" s="159"/>
      <c r="I1276" s="159"/>
      <c r="O1276" s="93"/>
      <c r="Q1276" s="63" t="s">
        <v>278</v>
      </c>
      <c r="R1276" s="96">
        <v>95831</v>
      </c>
      <c r="S1276" s="63" t="s">
        <v>268</v>
      </c>
      <c r="T1276" s="63"/>
      <c r="U1276" s="95" t="str">
        <f t="shared" si="55"/>
        <v>PGE</v>
      </c>
      <c r="V1276" s="95"/>
      <c r="W1276" s="95" t="str">
        <f t="shared" si="54"/>
        <v>PGE</v>
      </c>
    </row>
    <row r="1277" spans="1:23" ht="15" x14ac:dyDescent="0.25">
      <c r="A1277" s="63">
        <v>93740</v>
      </c>
      <c r="B1277" s="161" t="s">
        <v>268</v>
      </c>
      <c r="D1277" s="159"/>
      <c r="E1277" s="159"/>
      <c r="F1277" s="159"/>
      <c r="G1277" s="159"/>
      <c r="H1277" s="159"/>
      <c r="I1277" s="159"/>
      <c r="O1277" s="93"/>
      <c r="Q1277" s="63" t="s">
        <v>278</v>
      </c>
      <c r="R1277" s="96">
        <v>95836</v>
      </c>
      <c r="S1277" s="63" t="s">
        <v>268</v>
      </c>
      <c r="T1277" s="63"/>
      <c r="U1277" s="95" t="str">
        <f t="shared" si="55"/>
        <v>PGE</v>
      </c>
      <c r="V1277" s="95"/>
      <c r="W1277" s="95" t="str">
        <f t="shared" si="54"/>
        <v>PGE</v>
      </c>
    </row>
    <row r="1278" spans="1:23" ht="15" x14ac:dyDescent="0.25">
      <c r="A1278" s="63">
        <v>93741</v>
      </c>
      <c r="B1278" s="161" t="s">
        <v>268</v>
      </c>
      <c r="D1278" s="159"/>
      <c r="E1278" s="159"/>
      <c r="F1278" s="159"/>
      <c r="G1278" s="159"/>
      <c r="H1278" s="159"/>
      <c r="I1278" s="159"/>
      <c r="O1278" s="93"/>
      <c r="Q1278" s="63" t="s">
        <v>278</v>
      </c>
      <c r="R1278" s="96">
        <v>95837</v>
      </c>
      <c r="S1278" s="63" t="s">
        <v>268</v>
      </c>
      <c r="T1278" s="63"/>
      <c r="U1278" s="95" t="str">
        <f t="shared" si="55"/>
        <v>PGE</v>
      </c>
      <c r="V1278" s="95"/>
      <c r="W1278" s="95" t="str">
        <f t="shared" si="54"/>
        <v>PGE</v>
      </c>
    </row>
    <row r="1279" spans="1:23" ht="15" x14ac:dyDescent="0.25">
      <c r="A1279" s="63">
        <v>93943</v>
      </c>
      <c r="B1279" s="161" t="s">
        <v>268</v>
      </c>
      <c r="D1279" s="159"/>
      <c r="E1279" s="159"/>
      <c r="F1279" s="159"/>
      <c r="G1279" s="159"/>
      <c r="H1279" s="159"/>
      <c r="I1279" s="159"/>
      <c r="O1279" s="93"/>
      <c r="Q1279" s="63" t="s">
        <v>278</v>
      </c>
      <c r="R1279" s="96">
        <v>95834</v>
      </c>
      <c r="S1279" s="63" t="s">
        <v>268</v>
      </c>
      <c r="T1279" s="63"/>
      <c r="U1279" s="95" t="str">
        <f t="shared" si="55"/>
        <v>PGE</v>
      </c>
      <c r="V1279" s="95"/>
      <c r="W1279" s="95" t="str">
        <f t="shared" si="54"/>
        <v>PGE</v>
      </c>
    </row>
    <row r="1280" spans="1:23" ht="15" x14ac:dyDescent="0.25">
      <c r="A1280" s="63">
        <v>93944</v>
      </c>
      <c r="B1280" s="161" t="s">
        <v>268</v>
      </c>
      <c r="D1280" s="159"/>
      <c r="E1280" s="159"/>
      <c r="F1280" s="159"/>
      <c r="G1280" s="159"/>
      <c r="H1280" s="159"/>
      <c r="I1280" s="159"/>
      <c r="O1280" s="93"/>
      <c r="Q1280" s="63" t="s">
        <v>278</v>
      </c>
      <c r="R1280" s="96">
        <v>93888</v>
      </c>
      <c r="S1280" s="63" t="s">
        <v>268</v>
      </c>
      <c r="T1280" s="63"/>
      <c r="U1280" s="95" t="str">
        <f t="shared" si="55"/>
        <v>PGE</v>
      </c>
      <c r="V1280" s="95"/>
      <c r="W1280" s="95" t="str">
        <f t="shared" si="54"/>
        <v>PGE</v>
      </c>
    </row>
    <row r="1281" spans="1:23" ht="15" x14ac:dyDescent="0.25">
      <c r="A1281" s="63">
        <v>94624</v>
      </c>
      <c r="B1281" s="161" t="s">
        <v>268</v>
      </c>
      <c r="D1281" s="159"/>
      <c r="E1281" s="159"/>
      <c r="F1281" s="159"/>
      <c r="G1281" s="159"/>
      <c r="H1281" s="159"/>
      <c r="I1281" s="159"/>
      <c r="O1281" s="93"/>
      <c r="Q1281" s="63" t="s">
        <v>278</v>
      </c>
      <c r="R1281" s="96">
        <v>95458</v>
      </c>
      <c r="S1281" s="63" t="s">
        <v>268</v>
      </c>
      <c r="T1281" s="63"/>
      <c r="U1281" s="95" t="str">
        <f t="shared" si="55"/>
        <v>PGE</v>
      </c>
      <c r="V1281" s="95"/>
      <c r="W1281" s="95" t="str">
        <f t="shared" si="54"/>
        <v>PGE</v>
      </c>
    </row>
    <row r="1282" spans="1:23" ht="15" x14ac:dyDescent="0.25">
      <c r="A1282" s="63">
        <v>94620</v>
      </c>
      <c r="B1282" s="161" t="s">
        <v>268</v>
      </c>
      <c r="D1282" s="159"/>
      <c r="E1282" s="159"/>
      <c r="F1282" s="159"/>
      <c r="G1282" s="159"/>
      <c r="H1282" s="159"/>
      <c r="I1282" s="159"/>
      <c r="O1282" s="93"/>
      <c r="Q1282" s="63" t="s">
        <v>278</v>
      </c>
      <c r="R1282" s="96">
        <v>93412</v>
      </c>
      <c r="S1282" s="63" t="s">
        <v>268</v>
      </c>
      <c r="T1282" s="63"/>
      <c r="U1282" s="95" t="str">
        <f t="shared" si="55"/>
        <v>PGE</v>
      </c>
      <c r="V1282" s="95"/>
      <c r="W1282" s="95" t="str">
        <f t="shared" si="54"/>
        <v>PGE</v>
      </c>
    </row>
    <row r="1283" spans="1:23" ht="15" x14ac:dyDescent="0.25">
      <c r="A1283" s="63">
        <v>94621</v>
      </c>
      <c r="B1283" s="161" t="s">
        <v>268</v>
      </c>
      <c r="D1283" s="159"/>
      <c r="E1283" s="159"/>
      <c r="F1283" s="159"/>
      <c r="G1283" s="159"/>
      <c r="H1283" s="159"/>
      <c r="I1283" s="159"/>
      <c r="O1283" s="93"/>
      <c r="Q1283" s="63" t="s">
        <v>278</v>
      </c>
      <c r="R1283" s="96">
        <v>93410</v>
      </c>
      <c r="S1283" s="63" t="s">
        <v>268</v>
      </c>
      <c r="T1283" s="63"/>
      <c r="U1283" s="95" t="str">
        <f t="shared" si="55"/>
        <v>PGE</v>
      </c>
      <c r="V1283" s="95"/>
      <c r="W1283" s="95" t="str">
        <f t="shared" si="54"/>
        <v>PGE</v>
      </c>
    </row>
    <row r="1284" spans="1:23" ht="15" x14ac:dyDescent="0.25">
      <c r="A1284" s="63">
        <v>94622</v>
      </c>
      <c r="B1284" s="161" t="s">
        <v>268</v>
      </c>
      <c r="D1284" s="159"/>
      <c r="E1284" s="159"/>
      <c r="F1284" s="159"/>
      <c r="G1284" s="159"/>
      <c r="H1284" s="159"/>
      <c r="I1284" s="159"/>
      <c r="O1284" s="93"/>
      <c r="Q1284" s="63" t="s">
        <v>278</v>
      </c>
      <c r="R1284" s="96">
        <v>95318</v>
      </c>
      <c r="S1284" s="63" t="s">
        <v>268</v>
      </c>
      <c r="T1284" s="63"/>
      <c r="U1284" s="95" t="str">
        <f t="shared" si="55"/>
        <v>PGE</v>
      </c>
      <c r="V1284" s="95"/>
      <c r="W1284" s="95" t="str">
        <f t="shared" si="54"/>
        <v>PGE</v>
      </c>
    </row>
    <row r="1285" spans="1:23" ht="15" x14ac:dyDescent="0.25">
      <c r="A1285" s="63">
        <v>94623</v>
      </c>
      <c r="B1285" s="161" t="s">
        <v>268</v>
      </c>
      <c r="D1285" s="159"/>
      <c r="E1285" s="159"/>
      <c r="F1285" s="159"/>
      <c r="G1285" s="159"/>
      <c r="H1285" s="159"/>
      <c r="I1285" s="159"/>
      <c r="O1285" s="93"/>
      <c r="Q1285" s="63" t="s">
        <v>278</v>
      </c>
      <c r="R1285" s="96">
        <v>95313</v>
      </c>
      <c r="S1285" s="63" t="s">
        <v>268</v>
      </c>
      <c r="T1285" s="63"/>
      <c r="U1285" s="95" t="str">
        <f t="shared" si="55"/>
        <v>PGE</v>
      </c>
      <c r="V1285" s="95"/>
      <c r="W1285" s="95" t="str">
        <f t="shared" si="54"/>
        <v>PGE</v>
      </c>
    </row>
    <row r="1286" spans="1:23" ht="15" x14ac:dyDescent="0.25">
      <c r="A1286" s="63">
        <v>93536</v>
      </c>
      <c r="B1286" s="161" t="s">
        <v>268</v>
      </c>
      <c r="D1286" s="159"/>
      <c r="E1286" s="159"/>
      <c r="F1286" s="159"/>
      <c r="G1286" s="159"/>
      <c r="H1286" s="159"/>
      <c r="I1286" s="159"/>
      <c r="O1286" s="93"/>
      <c r="Q1286" s="63" t="s">
        <v>278</v>
      </c>
      <c r="R1286" s="96">
        <v>95311</v>
      </c>
      <c r="S1286" s="63" t="s">
        <v>268</v>
      </c>
      <c r="T1286" s="63"/>
      <c r="U1286" s="95" t="str">
        <f t="shared" si="55"/>
        <v>PGE</v>
      </c>
      <c r="V1286" s="95"/>
      <c r="W1286" s="95" t="str">
        <f t="shared" si="54"/>
        <v>PGE</v>
      </c>
    </row>
    <row r="1287" spans="1:23" ht="15" x14ac:dyDescent="0.25">
      <c r="A1287" s="63">
        <v>94707</v>
      </c>
      <c r="B1287" s="161" t="s">
        <v>268</v>
      </c>
      <c r="D1287" s="159"/>
      <c r="E1287" s="159"/>
      <c r="F1287" s="159"/>
      <c r="G1287" s="159"/>
      <c r="H1287" s="159"/>
      <c r="I1287" s="159"/>
      <c r="O1287" s="93"/>
      <c r="Q1287" s="63" t="s">
        <v>278</v>
      </c>
      <c r="R1287" s="96">
        <v>95310</v>
      </c>
      <c r="S1287" s="63" t="s">
        <v>268</v>
      </c>
      <c r="T1287" s="63"/>
      <c r="U1287" s="95" t="str">
        <f t="shared" si="55"/>
        <v>PGE</v>
      </c>
      <c r="V1287" s="95"/>
      <c r="W1287" s="95" t="str">
        <f t="shared" si="54"/>
        <v>PGE</v>
      </c>
    </row>
    <row r="1288" spans="1:23" ht="15" x14ac:dyDescent="0.25">
      <c r="A1288" s="63">
        <v>94706</v>
      </c>
      <c r="B1288" s="161" t="s">
        <v>268</v>
      </c>
      <c r="D1288" s="159"/>
      <c r="E1288" s="159"/>
      <c r="F1288" s="159"/>
      <c r="G1288" s="159"/>
      <c r="H1288" s="159"/>
      <c r="I1288" s="159"/>
      <c r="O1288" s="93"/>
      <c r="Q1288" s="63" t="s">
        <v>278</v>
      </c>
      <c r="R1288" s="96">
        <v>95317</v>
      </c>
      <c r="S1288" s="63" t="s">
        <v>268</v>
      </c>
      <c r="T1288" s="63"/>
      <c r="U1288" s="95" t="str">
        <f t="shared" si="55"/>
        <v>PGE</v>
      </c>
      <c r="V1288" s="95"/>
      <c r="W1288" s="95" t="str">
        <f t="shared" si="54"/>
        <v>PGE</v>
      </c>
    </row>
    <row r="1289" spans="1:23" ht="15" x14ac:dyDescent="0.25">
      <c r="A1289" s="63">
        <v>94705</v>
      </c>
      <c r="B1289" s="161" t="s">
        <v>268</v>
      </c>
      <c r="D1289" s="159"/>
      <c r="E1289" s="159"/>
      <c r="F1289" s="159"/>
      <c r="G1289" s="159"/>
      <c r="H1289" s="159"/>
      <c r="I1289" s="159"/>
      <c r="O1289" s="93"/>
      <c r="Q1289" s="63" t="s">
        <v>278</v>
      </c>
      <c r="R1289" s="96">
        <v>95316</v>
      </c>
      <c r="S1289" s="63" t="s">
        <v>268</v>
      </c>
      <c r="T1289" s="63"/>
      <c r="U1289" s="95" t="str">
        <f t="shared" si="55"/>
        <v>PGE</v>
      </c>
      <c r="V1289" s="95"/>
      <c r="W1289" s="95" t="str">
        <f t="shared" si="54"/>
        <v>PGE</v>
      </c>
    </row>
    <row r="1290" spans="1:23" ht="15" x14ac:dyDescent="0.25">
      <c r="A1290" s="63">
        <v>94704</v>
      </c>
      <c r="B1290" s="161" t="s">
        <v>268</v>
      </c>
      <c r="D1290" s="159"/>
      <c r="E1290" s="159"/>
      <c r="F1290" s="159"/>
      <c r="G1290" s="159"/>
      <c r="H1290" s="159"/>
      <c r="I1290" s="159"/>
      <c r="O1290" s="93"/>
      <c r="Q1290" s="63" t="s">
        <v>278</v>
      </c>
      <c r="R1290" s="96">
        <v>93254</v>
      </c>
      <c r="S1290" s="63" t="s">
        <v>268</v>
      </c>
      <c r="T1290" s="63"/>
      <c r="U1290" s="95" t="str">
        <f t="shared" si="55"/>
        <v>PGE</v>
      </c>
      <c r="V1290" s="95"/>
      <c r="W1290" s="95" t="str">
        <f t="shared" si="54"/>
        <v>PGE</v>
      </c>
    </row>
    <row r="1291" spans="1:23" ht="15" x14ac:dyDescent="0.25">
      <c r="A1291" s="63">
        <v>94703</v>
      </c>
      <c r="B1291" s="161" t="s">
        <v>268</v>
      </c>
      <c r="D1291" s="159"/>
      <c r="E1291" s="159"/>
      <c r="F1291" s="159"/>
      <c r="G1291" s="159"/>
      <c r="H1291" s="159"/>
      <c r="I1291" s="159"/>
      <c r="O1291" s="93"/>
      <c r="Q1291" s="63" t="s">
        <v>278</v>
      </c>
      <c r="R1291" s="96">
        <v>93256</v>
      </c>
      <c r="S1291" s="63" t="s">
        <v>268</v>
      </c>
      <c r="T1291" s="63"/>
      <c r="U1291" s="95" t="str">
        <f t="shared" si="55"/>
        <v>PGE</v>
      </c>
      <c r="V1291" s="95"/>
      <c r="W1291" s="95" t="str">
        <f t="shared" si="54"/>
        <v>PGE</v>
      </c>
    </row>
    <row r="1292" spans="1:23" ht="15" x14ac:dyDescent="0.25">
      <c r="A1292" s="63">
        <v>94702</v>
      </c>
      <c r="B1292" s="161" t="s">
        <v>268</v>
      </c>
      <c r="D1292" s="159"/>
      <c r="E1292" s="159"/>
      <c r="F1292" s="159"/>
      <c r="G1292" s="159"/>
      <c r="H1292" s="159"/>
      <c r="I1292" s="159"/>
      <c r="O1292" s="93"/>
      <c r="Q1292" s="63" t="s">
        <v>278</v>
      </c>
      <c r="R1292" s="96">
        <v>93250</v>
      </c>
      <c r="S1292" s="63" t="s">
        <v>268</v>
      </c>
      <c r="T1292" s="63"/>
      <c r="U1292" s="95" t="str">
        <f t="shared" si="55"/>
        <v>PGE</v>
      </c>
      <c r="V1292" s="95"/>
      <c r="W1292" s="95" t="str">
        <f t="shared" si="54"/>
        <v>PGE</v>
      </c>
    </row>
    <row r="1293" spans="1:23" ht="15" x14ac:dyDescent="0.25">
      <c r="A1293" s="63">
        <v>94701</v>
      </c>
      <c r="B1293" s="161" t="s">
        <v>268</v>
      </c>
      <c r="D1293" s="159"/>
      <c r="E1293" s="159"/>
      <c r="F1293" s="159"/>
      <c r="G1293" s="159"/>
      <c r="H1293" s="159"/>
      <c r="I1293" s="159"/>
      <c r="O1293" s="93"/>
      <c r="Q1293" s="63" t="s">
        <v>278</v>
      </c>
      <c r="R1293" s="96">
        <v>93251</v>
      </c>
      <c r="S1293" s="63" t="s">
        <v>268</v>
      </c>
      <c r="T1293" s="63"/>
      <c r="U1293" s="95" t="str">
        <f t="shared" si="55"/>
        <v>PGE</v>
      </c>
      <c r="V1293" s="95"/>
      <c r="W1293" s="95" t="str">
        <f t="shared" si="54"/>
        <v>PGE</v>
      </c>
    </row>
    <row r="1294" spans="1:23" ht="15" x14ac:dyDescent="0.25">
      <c r="A1294" s="63">
        <v>95076</v>
      </c>
      <c r="B1294" s="161" t="s">
        <v>268</v>
      </c>
      <c r="D1294" s="159"/>
      <c r="E1294" s="159"/>
      <c r="F1294" s="159"/>
      <c r="G1294" s="159"/>
      <c r="H1294" s="159"/>
      <c r="I1294" s="159"/>
      <c r="O1294" s="93"/>
      <c r="Q1294" s="63" t="s">
        <v>278</v>
      </c>
      <c r="R1294" s="96">
        <v>93252</v>
      </c>
      <c r="S1294" s="63" t="s">
        <v>268</v>
      </c>
      <c r="T1294" s="63"/>
      <c r="U1294" s="95" t="str">
        <f t="shared" si="55"/>
        <v>PGE</v>
      </c>
      <c r="V1294" s="95"/>
      <c r="W1294" s="95" t="str">
        <f t="shared" si="54"/>
        <v>PGE</v>
      </c>
    </row>
    <row r="1295" spans="1:23" ht="15" x14ac:dyDescent="0.25">
      <c r="A1295" s="63">
        <v>95077</v>
      </c>
      <c r="B1295" s="161" t="s">
        <v>268</v>
      </c>
      <c r="D1295" s="159"/>
      <c r="E1295" s="159"/>
      <c r="F1295" s="159"/>
      <c r="G1295" s="159"/>
      <c r="H1295" s="159"/>
      <c r="I1295" s="159"/>
      <c r="O1295" s="93"/>
      <c r="Q1295" s="63" t="s">
        <v>278</v>
      </c>
      <c r="R1295" s="96">
        <v>96150</v>
      </c>
      <c r="S1295" s="63" t="s">
        <v>268</v>
      </c>
      <c r="T1295" s="63"/>
      <c r="U1295" s="95" t="str">
        <f t="shared" si="55"/>
        <v>PGE</v>
      </c>
      <c r="V1295" s="95"/>
      <c r="W1295" s="95" t="str">
        <f t="shared" si="54"/>
        <v>PGE</v>
      </c>
    </row>
    <row r="1296" spans="1:23" ht="15" x14ac:dyDescent="0.25">
      <c r="A1296" s="63">
        <v>95075</v>
      </c>
      <c r="B1296" s="161" t="s">
        <v>268</v>
      </c>
      <c r="D1296" s="159"/>
      <c r="E1296" s="159"/>
      <c r="F1296" s="159"/>
      <c r="G1296" s="159"/>
      <c r="H1296" s="159"/>
      <c r="I1296" s="159"/>
      <c r="O1296" s="93"/>
      <c r="Q1296" s="63" t="s">
        <v>278</v>
      </c>
      <c r="R1296" s="96">
        <v>96155</v>
      </c>
      <c r="S1296" s="63" t="s">
        <v>268</v>
      </c>
      <c r="T1296" s="63"/>
      <c r="U1296" s="95" t="str">
        <f t="shared" si="55"/>
        <v>PGE</v>
      </c>
      <c r="V1296" s="95"/>
      <c r="W1296" s="95" t="str">
        <f t="shared" si="54"/>
        <v>PGE</v>
      </c>
    </row>
    <row r="1297" spans="1:23" ht="15" x14ac:dyDescent="0.25">
      <c r="A1297" s="63">
        <v>95073</v>
      </c>
      <c r="B1297" s="161" t="s">
        <v>268</v>
      </c>
      <c r="D1297" s="159"/>
      <c r="E1297" s="159"/>
      <c r="F1297" s="159"/>
      <c r="G1297" s="159"/>
      <c r="H1297" s="159"/>
      <c r="I1297" s="159"/>
      <c r="O1297" s="93"/>
      <c r="Q1297" s="63" t="s">
        <v>278</v>
      </c>
      <c r="R1297" s="96">
        <v>93926</v>
      </c>
      <c r="S1297" s="63" t="s">
        <v>268</v>
      </c>
      <c r="T1297" s="63"/>
      <c r="U1297" s="95" t="str">
        <f t="shared" si="55"/>
        <v>PGE</v>
      </c>
      <c r="V1297" s="95"/>
      <c r="W1297" s="95" t="str">
        <f t="shared" si="54"/>
        <v>PGE</v>
      </c>
    </row>
    <row r="1298" spans="1:23" ht="15" x14ac:dyDescent="0.25">
      <c r="A1298" s="63">
        <v>95070</v>
      </c>
      <c r="B1298" s="161" t="s">
        <v>268</v>
      </c>
      <c r="D1298" s="159"/>
      <c r="E1298" s="159"/>
      <c r="F1298" s="159"/>
      <c r="G1298" s="159"/>
      <c r="H1298" s="159"/>
      <c r="I1298" s="159"/>
      <c r="O1298" s="93"/>
      <c r="Q1298" s="63" t="s">
        <v>278</v>
      </c>
      <c r="R1298" s="96">
        <v>93927</v>
      </c>
      <c r="S1298" s="63" t="s">
        <v>268</v>
      </c>
      <c r="T1298" s="63"/>
      <c r="U1298" s="95" t="str">
        <f t="shared" si="55"/>
        <v>PGE</v>
      </c>
      <c r="V1298" s="95"/>
      <c r="W1298" s="95" t="str">
        <f t="shared" si="54"/>
        <v>PGE</v>
      </c>
    </row>
    <row r="1299" spans="1:23" ht="15" x14ac:dyDescent="0.25">
      <c r="A1299" s="63">
        <v>95071</v>
      </c>
      <c r="B1299" s="161" t="s">
        <v>268</v>
      </c>
      <c r="D1299" s="159"/>
      <c r="E1299" s="159"/>
      <c r="F1299" s="159"/>
      <c r="G1299" s="159"/>
      <c r="H1299" s="159"/>
      <c r="I1299" s="159"/>
      <c r="O1299" s="93"/>
      <c r="Q1299" s="63" t="s">
        <v>278</v>
      </c>
      <c r="R1299" s="96">
        <v>93924</v>
      </c>
      <c r="S1299" s="63" t="s">
        <v>268</v>
      </c>
      <c r="T1299" s="63"/>
      <c r="U1299" s="95" t="str">
        <f t="shared" si="55"/>
        <v>PGE</v>
      </c>
      <c r="V1299" s="95"/>
      <c r="W1299" s="95" t="str">
        <f t="shared" si="54"/>
        <v>PGE</v>
      </c>
    </row>
    <row r="1300" spans="1:23" ht="15" x14ac:dyDescent="0.25">
      <c r="A1300" s="63">
        <v>96035</v>
      </c>
      <c r="B1300" s="161" t="s">
        <v>268</v>
      </c>
      <c r="D1300" s="159"/>
      <c r="E1300" s="159"/>
      <c r="F1300" s="159"/>
      <c r="G1300" s="159"/>
      <c r="H1300" s="159"/>
      <c r="I1300" s="159"/>
      <c r="O1300" s="93"/>
      <c r="Q1300" s="63" t="s">
        <v>278</v>
      </c>
      <c r="R1300" s="96">
        <v>93925</v>
      </c>
      <c r="S1300" s="63" t="s">
        <v>268</v>
      </c>
      <c r="T1300" s="63"/>
      <c r="U1300" s="95" t="str">
        <f t="shared" si="55"/>
        <v>PGE</v>
      </c>
      <c r="V1300" s="95"/>
      <c r="W1300" s="95" t="str">
        <f t="shared" si="54"/>
        <v>PGE</v>
      </c>
    </row>
    <row r="1301" spans="1:23" ht="15" x14ac:dyDescent="0.25">
      <c r="A1301" s="63">
        <v>96033</v>
      </c>
      <c r="B1301" s="161" t="s">
        <v>268</v>
      </c>
      <c r="D1301" s="159"/>
      <c r="E1301" s="159"/>
      <c r="F1301" s="159"/>
      <c r="G1301" s="159"/>
      <c r="H1301" s="159"/>
      <c r="I1301" s="159"/>
      <c r="O1301" s="93"/>
      <c r="Q1301" s="63" t="s">
        <v>278</v>
      </c>
      <c r="R1301" s="96">
        <v>93922</v>
      </c>
      <c r="S1301" s="63" t="s">
        <v>268</v>
      </c>
      <c r="T1301" s="63"/>
      <c r="U1301" s="95" t="str">
        <f t="shared" si="55"/>
        <v>PGE</v>
      </c>
      <c r="V1301" s="95"/>
      <c r="W1301" s="95" t="str">
        <f t="shared" si="54"/>
        <v>PGE</v>
      </c>
    </row>
    <row r="1302" spans="1:23" ht="15" x14ac:dyDescent="0.25">
      <c r="A1302" s="63">
        <v>96031</v>
      </c>
      <c r="B1302" s="161" t="s">
        <v>268</v>
      </c>
      <c r="D1302" s="159"/>
      <c r="E1302" s="159"/>
      <c r="F1302" s="159"/>
      <c r="G1302" s="159"/>
      <c r="H1302" s="159"/>
      <c r="I1302" s="159"/>
      <c r="O1302" s="93"/>
      <c r="Q1302" s="63" t="s">
        <v>278</v>
      </c>
      <c r="R1302" s="96">
        <v>93923</v>
      </c>
      <c r="S1302" s="63" t="s">
        <v>268</v>
      </c>
      <c r="T1302" s="63"/>
      <c r="U1302" s="95" t="str">
        <f t="shared" si="55"/>
        <v>PGE</v>
      </c>
      <c r="V1302" s="95"/>
      <c r="W1302" s="95" t="str">
        <f t="shared" si="54"/>
        <v>PGE</v>
      </c>
    </row>
    <row r="1303" spans="1:23" ht="15" x14ac:dyDescent="0.25">
      <c r="A1303" s="63">
        <v>96039</v>
      </c>
      <c r="B1303" s="161" t="s">
        <v>268</v>
      </c>
      <c r="D1303" s="159"/>
      <c r="E1303" s="159"/>
      <c r="F1303" s="159"/>
      <c r="G1303" s="159"/>
      <c r="H1303" s="159"/>
      <c r="I1303" s="159"/>
      <c r="O1303" s="93"/>
      <c r="Q1303" s="63" t="s">
        <v>278</v>
      </c>
      <c r="R1303" s="96">
        <v>93920</v>
      </c>
      <c r="S1303" s="63" t="s">
        <v>268</v>
      </c>
      <c r="T1303" s="63"/>
      <c r="U1303" s="95" t="str">
        <f t="shared" si="55"/>
        <v>PGE</v>
      </c>
      <c r="V1303" s="95"/>
      <c r="W1303" s="95" t="str">
        <f t="shared" si="54"/>
        <v>PGE</v>
      </c>
    </row>
    <row r="1304" spans="1:23" ht="15" x14ac:dyDescent="0.25">
      <c r="A1304" s="63">
        <v>94518</v>
      </c>
      <c r="B1304" s="161" t="s">
        <v>268</v>
      </c>
      <c r="D1304" s="159"/>
      <c r="E1304" s="159"/>
      <c r="F1304" s="159"/>
      <c r="G1304" s="159"/>
      <c r="H1304" s="159"/>
      <c r="I1304" s="159"/>
      <c r="O1304" s="93"/>
      <c r="Q1304" s="63" t="s">
        <v>278</v>
      </c>
      <c r="R1304" s="96">
        <v>93921</v>
      </c>
      <c r="S1304" s="63" t="s">
        <v>268</v>
      </c>
      <c r="T1304" s="63"/>
      <c r="U1304" s="95" t="str">
        <f t="shared" si="55"/>
        <v>PGE</v>
      </c>
      <c r="V1304" s="95"/>
      <c r="W1304" s="95" t="str">
        <f t="shared" si="54"/>
        <v>PGE</v>
      </c>
    </row>
    <row r="1305" spans="1:23" ht="15" x14ac:dyDescent="0.25">
      <c r="A1305" s="63">
        <v>94519</v>
      </c>
      <c r="B1305" s="161" t="s">
        <v>268</v>
      </c>
      <c r="D1305" s="159"/>
      <c r="E1305" s="159"/>
      <c r="F1305" s="159"/>
      <c r="G1305" s="159"/>
      <c r="H1305" s="159"/>
      <c r="I1305" s="159"/>
      <c r="O1305" s="93"/>
      <c r="Q1305" s="63" t="s">
        <v>278</v>
      </c>
      <c r="R1305" s="96">
        <v>93928</v>
      </c>
      <c r="S1305" s="63" t="s">
        <v>268</v>
      </c>
      <c r="T1305" s="63"/>
      <c r="U1305" s="95" t="str">
        <f t="shared" si="55"/>
        <v>PGE</v>
      </c>
      <c r="V1305" s="95"/>
      <c r="W1305" s="95" t="str">
        <f t="shared" si="54"/>
        <v>PGE</v>
      </c>
    </row>
    <row r="1306" spans="1:23" ht="15" x14ac:dyDescent="0.25">
      <c r="A1306" s="63">
        <v>94517</v>
      </c>
      <c r="B1306" s="161" t="s">
        <v>268</v>
      </c>
      <c r="D1306" s="159"/>
      <c r="E1306" s="159"/>
      <c r="F1306" s="159"/>
      <c r="G1306" s="159"/>
      <c r="H1306" s="159"/>
      <c r="I1306" s="159"/>
      <c r="O1306" s="93"/>
      <c r="Q1306" s="63" t="s">
        <v>278</v>
      </c>
      <c r="R1306" s="96">
        <v>95334</v>
      </c>
      <c r="S1306" s="63" t="s">
        <v>268</v>
      </c>
      <c r="T1306" s="63"/>
      <c r="U1306" s="95" t="str">
        <f t="shared" si="55"/>
        <v>PGE</v>
      </c>
      <c r="V1306" s="95"/>
      <c r="W1306" s="95" t="str">
        <f t="shared" si="54"/>
        <v>PGE</v>
      </c>
    </row>
    <row r="1307" spans="1:23" ht="15" x14ac:dyDescent="0.25">
      <c r="A1307" s="63">
        <v>94514</v>
      </c>
      <c r="B1307" s="161" t="s">
        <v>268</v>
      </c>
      <c r="D1307" s="159"/>
      <c r="E1307" s="159"/>
      <c r="F1307" s="159"/>
      <c r="G1307" s="159"/>
      <c r="H1307" s="159"/>
      <c r="I1307" s="159"/>
      <c r="O1307" s="93"/>
      <c r="Q1307" s="63" t="s">
        <v>278</v>
      </c>
      <c r="R1307" s="96">
        <v>95336</v>
      </c>
      <c r="S1307" s="63" t="s">
        <v>268</v>
      </c>
      <c r="T1307" s="63"/>
      <c r="U1307" s="95" t="str">
        <f t="shared" si="55"/>
        <v>PGE</v>
      </c>
      <c r="V1307" s="95"/>
      <c r="W1307" s="95" t="str">
        <f t="shared" si="54"/>
        <v>PGE</v>
      </c>
    </row>
    <row r="1308" spans="1:23" ht="15" x14ac:dyDescent="0.25">
      <c r="A1308" s="63">
        <v>94513</v>
      </c>
      <c r="B1308" s="161" t="s">
        <v>268</v>
      </c>
      <c r="D1308" s="159"/>
      <c r="E1308" s="159"/>
      <c r="F1308" s="159"/>
      <c r="G1308" s="159"/>
      <c r="H1308" s="159"/>
      <c r="I1308" s="159"/>
      <c r="O1308" s="93"/>
      <c r="Q1308" s="63" t="s">
        <v>278</v>
      </c>
      <c r="R1308" s="96">
        <v>95330</v>
      </c>
      <c r="S1308" s="63" t="s">
        <v>268</v>
      </c>
      <c r="T1308" s="63"/>
      <c r="U1308" s="95" t="str">
        <f t="shared" si="55"/>
        <v>PGE</v>
      </c>
      <c r="V1308" s="95"/>
      <c r="W1308" s="95" t="str">
        <f t="shared" si="54"/>
        <v>PGE</v>
      </c>
    </row>
    <row r="1309" spans="1:23" ht="15" x14ac:dyDescent="0.25">
      <c r="A1309" s="63">
        <v>94511</v>
      </c>
      <c r="B1309" s="161" t="s">
        <v>268</v>
      </c>
      <c r="D1309" s="159"/>
      <c r="E1309" s="159"/>
      <c r="F1309" s="159"/>
      <c r="G1309" s="159"/>
      <c r="H1309" s="159"/>
      <c r="I1309" s="159"/>
      <c r="O1309" s="93"/>
      <c r="Q1309" s="63" t="s">
        <v>278</v>
      </c>
      <c r="R1309" s="96">
        <v>95573</v>
      </c>
      <c r="S1309" s="63" t="s">
        <v>268</v>
      </c>
      <c r="T1309" s="63"/>
      <c r="U1309" s="95" t="str">
        <f t="shared" si="55"/>
        <v>PGE</v>
      </c>
      <c r="V1309" s="95"/>
      <c r="W1309" s="95" t="str">
        <f t="shared" si="54"/>
        <v>PGE</v>
      </c>
    </row>
    <row r="1310" spans="1:23" ht="15" x14ac:dyDescent="0.25">
      <c r="A1310" s="63">
        <v>93517</v>
      </c>
      <c r="B1310" s="161" t="s">
        <v>268</v>
      </c>
      <c r="D1310" s="159"/>
      <c r="E1310" s="159"/>
      <c r="F1310" s="159"/>
      <c r="G1310" s="159"/>
      <c r="H1310" s="159"/>
      <c r="I1310" s="159"/>
      <c r="O1310" s="93"/>
      <c r="Q1310" s="63" t="s">
        <v>278</v>
      </c>
      <c r="R1310" s="96">
        <v>95571</v>
      </c>
      <c r="S1310" s="63" t="s">
        <v>268</v>
      </c>
      <c r="T1310" s="63"/>
      <c r="U1310" s="95" t="str">
        <f t="shared" si="55"/>
        <v>PGE</v>
      </c>
      <c r="V1310" s="95"/>
      <c r="W1310" s="95" t="str">
        <f t="shared" si="54"/>
        <v>PGE</v>
      </c>
    </row>
    <row r="1311" spans="1:23" ht="15" x14ac:dyDescent="0.25">
      <c r="A1311" s="63">
        <v>95951</v>
      </c>
      <c r="B1311" s="161" t="s">
        <v>268</v>
      </c>
      <c r="D1311" s="159"/>
      <c r="E1311" s="159"/>
      <c r="F1311" s="159"/>
      <c r="G1311" s="159"/>
      <c r="H1311" s="159"/>
      <c r="I1311" s="159"/>
      <c r="O1311" s="93"/>
      <c r="Q1311" s="63" t="s">
        <v>278</v>
      </c>
      <c r="R1311" s="96">
        <v>95570</v>
      </c>
      <c r="S1311" s="63" t="s">
        <v>268</v>
      </c>
      <c r="T1311" s="63"/>
      <c r="U1311" s="95" t="str">
        <f t="shared" si="55"/>
        <v>PGE</v>
      </c>
      <c r="V1311" s="95"/>
      <c r="W1311" s="95" t="str">
        <f t="shared" si="54"/>
        <v>PGE</v>
      </c>
    </row>
    <row r="1312" spans="1:23" ht="15" x14ac:dyDescent="0.25">
      <c r="A1312" s="63">
        <v>95950</v>
      </c>
      <c r="B1312" s="161" t="s">
        <v>268</v>
      </c>
      <c r="D1312" s="159"/>
      <c r="E1312" s="159"/>
      <c r="F1312" s="159"/>
      <c r="G1312" s="159"/>
      <c r="H1312" s="159"/>
      <c r="I1312" s="159"/>
      <c r="O1312" s="93"/>
      <c r="Q1312" s="63" t="s">
        <v>278</v>
      </c>
      <c r="R1312" s="96">
        <v>95681</v>
      </c>
      <c r="S1312" s="63" t="s">
        <v>268</v>
      </c>
      <c r="T1312" s="63"/>
      <c r="U1312" s="95" t="str">
        <f t="shared" si="55"/>
        <v>PGE</v>
      </c>
      <c r="V1312" s="95"/>
      <c r="W1312" s="95" t="str">
        <f t="shared" si="54"/>
        <v>PGE</v>
      </c>
    </row>
    <row r="1313" spans="1:23" ht="15" x14ac:dyDescent="0.25">
      <c r="A1313" s="63">
        <v>95953</v>
      </c>
      <c r="B1313" s="161" t="s">
        <v>268</v>
      </c>
      <c r="D1313" s="159"/>
      <c r="E1313" s="159"/>
      <c r="F1313" s="159"/>
      <c r="G1313" s="159"/>
      <c r="H1313" s="159"/>
      <c r="I1313" s="159"/>
      <c r="O1313" s="93"/>
      <c r="Q1313" s="63" t="s">
        <v>278</v>
      </c>
      <c r="R1313" s="96">
        <v>95685</v>
      </c>
      <c r="S1313" s="63" t="s">
        <v>268</v>
      </c>
      <c r="T1313" s="63"/>
      <c r="U1313" s="95" t="str">
        <f t="shared" si="55"/>
        <v>PGE</v>
      </c>
      <c r="V1313" s="95"/>
      <c r="W1313" s="95" t="str">
        <f t="shared" si="54"/>
        <v>PGE</v>
      </c>
    </row>
    <row r="1314" spans="1:23" ht="15" x14ac:dyDescent="0.25">
      <c r="A1314" s="63">
        <v>95955</v>
      </c>
      <c r="B1314" s="161" t="s">
        <v>268</v>
      </c>
      <c r="D1314" s="159"/>
      <c r="E1314" s="159"/>
      <c r="F1314" s="159"/>
      <c r="G1314" s="159"/>
      <c r="H1314" s="159"/>
      <c r="I1314" s="159"/>
      <c r="O1314" s="93"/>
      <c r="Q1314" s="63" t="s">
        <v>278</v>
      </c>
      <c r="R1314" s="96">
        <v>95684</v>
      </c>
      <c r="S1314" s="63" t="s">
        <v>268</v>
      </c>
      <c r="T1314" s="63"/>
      <c r="U1314" s="95" t="str">
        <f t="shared" si="55"/>
        <v>PGE</v>
      </c>
      <c r="V1314" s="95"/>
      <c r="W1314" s="95" t="str">
        <f t="shared" si="54"/>
        <v>PGE</v>
      </c>
    </row>
    <row r="1315" spans="1:23" ht="15" x14ac:dyDescent="0.25">
      <c r="A1315" s="63">
        <v>95954</v>
      </c>
      <c r="B1315" s="161" t="s">
        <v>268</v>
      </c>
      <c r="D1315" s="159"/>
      <c r="E1315" s="159"/>
      <c r="F1315" s="159"/>
      <c r="G1315" s="159"/>
      <c r="H1315" s="159"/>
      <c r="I1315" s="159"/>
      <c r="O1315" s="93"/>
      <c r="Q1315" s="63" t="s">
        <v>278</v>
      </c>
      <c r="R1315" s="96">
        <v>95687</v>
      </c>
      <c r="S1315" s="63" t="s">
        <v>268</v>
      </c>
      <c r="T1315" s="63"/>
      <c r="U1315" s="95" t="str">
        <f t="shared" si="55"/>
        <v>PGE</v>
      </c>
      <c r="V1315" s="95"/>
      <c r="W1315" s="95" t="str">
        <f t="shared" si="54"/>
        <v>PGE</v>
      </c>
    </row>
    <row r="1316" spans="1:23" ht="15" x14ac:dyDescent="0.25">
      <c r="A1316" s="63">
        <v>95957</v>
      </c>
      <c r="B1316" s="161" t="s">
        <v>268</v>
      </c>
      <c r="D1316" s="159"/>
      <c r="E1316" s="159"/>
      <c r="F1316" s="159"/>
      <c r="G1316" s="159"/>
      <c r="H1316" s="159"/>
      <c r="I1316" s="159"/>
      <c r="O1316" s="93"/>
      <c r="Q1316" s="63" t="s">
        <v>278</v>
      </c>
      <c r="R1316" s="96">
        <v>95686</v>
      </c>
      <c r="S1316" s="63" t="s">
        <v>268</v>
      </c>
      <c r="T1316" s="63"/>
      <c r="U1316" s="95" t="str">
        <f t="shared" si="55"/>
        <v>PGE</v>
      </c>
      <c r="V1316" s="95"/>
      <c r="W1316" s="95" t="str">
        <f t="shared" si="54"/>
        <v>PGE</v>
      </c>
    </row>
    <row r="1317" spans="1:23" ht="15" x14ac:dyDescent="0.25">
      <c r="A1317" s="63">
        <v>95956</v>
      </c>
      <c r="B1317" s="161" t="s">
        <v>268</v>
      </c>
      <c r="D1317" s="159"/>
      <c r="E1317" s="159"/>
      <c r="F1317" s="159"/>
      <c r="G1317" s="159"/>
      <c r="H1317" s="159"/>
      <c r="I1317" s="159"/>
      <c r="O1317" s="93"/>
      <c r="Q1317" s="63" t="s">
        <v>278</v>
      </c>
      <c r="R1317" s="96">
        <v>95689</v>
      </c>
      <c r="S1317" s="63" t="s">
        <v>268</v>
      </c>
      <c r="T1317" s="63"/>
      <c r="U1317" s="95" t="str">
        <f t="shared" si="55"/>
        <v>PGE</v>
      </c>
      <c r="V1317" s="95"/>
      <c r="W1317" s="95" t="str">
        <f t="shared" si="54"/>
        <v>PGE</v>
      </c>
    </row>
    <row r="1318" spans="1:23" ht="15" x14ac:dyDescent="0.25">
      <c r="A1318" s="63">
        <v>95959</v>
      </c>
      <c r="B1318" s="161" t="s">
        <v>268</v>
      </c>
      <c r="D1318" s="159"/>
      <c r="E1318" s="159"/>
      <c r="F1318" s="159"/>
      <c r="G1318" s="159"/>
      <c r="H1318" s="159"/>
      <c r="I1318" s="159"/>
      <c r="O1318" s="93"/>
      <c r="Q1318" s="63" t="s">
        <v>278</v>
      </c>
      <c r="R1318" s="96">
        <v>95688</v>
      </c>
      <c r="S1318" s="63" t="s">
        <v>268</v>
      </c>
      <c r="T1318" s="63"/>
      <c r="U1318" s="95" t="str">
        <f t="shared" si="55"/>
        <v>PGE</v>
      </c>
      <c r="V1318" s="95"/>
      <c r="W1318" s="95" t="str">
        <f t="shared" si="54"/>
        <v>PGE</v>
      </c>
    </row>
    <row r="1319" spans="1:23" ht="15" x14ac:dyDescent="0.25">
      <c r="A1319" s="63">
        <v>95958</v>
      </c>
      <c r="B1319" s="161" t="s">
        <v>268</v>
      </c>
      <c r="D1319" s="159"/>
      <c r="E1319" s="159"/>
      <c r="F1319" s="159"/>
      <c r="G1319" s="159"/>
      <c r="H1319" s="159"/>
      <c r="I1319" s="159"/>
      <c r="O1319" s="93"/>
      <c r="Q1319" s="63" t="s">
        <v>278</v>
      </c>
      <c r="R1319" s="96">
        <v>93276</v>
      </c>
      <c r="S1319" s="63" t="s">
        <v>268</v>
      </c>
      <c r="T1319" s="63"/>
      <c r="U1319" s="95" t="str">
        <f t="shared" si="55"/>
        <v>PGE</v>
      </c>
      <c r="V1319" s="95"/>
      <c r="W1319" s="95" t="str">
        <f t="shared" si="54"/>
        <v>PGE</v>
      </c>
    </row>
    <row r="1320" spans="1:23" ht="15" x14ac:dyDescent="0.25">
      <c r="A1320" s="63">
        <v>94581</v>
      </c>
      <c r="B1320" s="161" t="s">
        <v>268</v>
      </c>
      <c r="D1320" s="159"/>
      <c r="E1320" s="159"/>
      <c r="F1320" s="159"/>
      <c r="G1320" s="159"/>
      <c r="H1320" s="159"/>
      <c r="I1320" s="159"/>
      <c r="O1320" s="93"/>
      <c r="Q1320" s="63" t="s">
        <v>278</v>
      </c>
      <c r="R1320" s="96">
        <v>93272</v>
      </c>
      <c r="S1320" s="63" t="s">
        <v>268</v>
      </c>
      <c r="T1320" s="63"/>
      <c r="U1320" s="95" t="str">
        <f t="shared" si="55"/>
        <v>PGE</v>
      </c>
      <c r="V1320" s="95"/>
      <c r="W1320" s="95" t="str">
        <f t="shared" si="54"/>
        <v>PGE</v>
      </c>
    </row>
    <row r="1321" spans="1:23" ht="15" x14ac:dyDescent="0.25">
      <c r="A1321" s="63">
        <v>95170</v>
      </c>
      <c r="B1321" s="161" t="s">
        <v>268</v>
      </c>
      <c r="D1321" s="159"/>
      <c r="E1321" s="159"/>
      <c r="F1321" s="159"/>
      <c r="G1321" s="159"/>
      <c r="H1321" s="159"/>
      <c r="I1321" s="159"/>
      <c r="O1321" s="93"/>
      <c r="Q1321" s="63" t="s">
        <v>278</v>
      </c>
      <c r="R1321" s="96">
        <v>96055</v>
      </c>
      <c r="S1321" s="63" t="s">
        <v>268</v>
      </c>
      <c r="T1321" s="63"/>
      <c r="U1321" s="95" t="str">
        <f t="shared" si="55"/>
        <v>PGE</v>
      </c>
      <c r="V1321" s="95"/>
      <c r="W1321" s="95" t="str">
        <f t="shared" si="54"/>
        <v>PGE</v>
      </c>
    </row>
    <row r="1322" spans="1:23" ht="15" x14ac:dyDescent="0.25">
      <c r="A1322" s="63">
        <v>94963</v>
      </c>
      <c r="B1322" s="161" t="s">
        <v>268</v>
      </c>
      <c r="D1322" s="159"/>
      <c r="E1322" s="159"/>
      <c r="F1322" s="159"/>
      <c r="G1322" s="159"/>
      <c r="H1322" s="159"/>
      <c r="I1322" s="159"/>
      <c r="O1322" s="93"/>
      <c r="Q1322" s="63" t="s">
        <v>278</v>
      </c>
      <c r="R1322" s="96">
        <v>96054</v>
      </c>
      <c r="S1322" s="63" t="s">
        <v>268</v>
      </c>
      <c r="T1322" s="63"/>
      <c r="U1322" s="95" t="str">
        <f t="shared" si="55"/>
        <v>PGE</v>
      </c>
      <c r="V1322" s="95"/>
      <c r="W1322" s="95" t="str">
        <f t="shared" si="54"/>
        <v>PGE</v>
      </c>
    </row>
    <row r="1323" spans="1:23" ht="15" x14ac:dyDescent="0.25">
      <c r="A1323" s="63">
        <v>94960</v>
      </c>
      <c r="B1323" s="161" t="s">
        <v>268</v>
      </c>
      <c r="D1323" s="159"/>
      <c r="E1323" s="159"/>
      <c r="F1323" s="159"/>
      <c r="G1323" s="159"/>
      <c r="H1323" s="159"/>
      <c r="I1323" s="159"/>
      <c r="O1323" s="93"/>
      <c r="Q1323" s="63" t="s">
        <v>278</v>
      </c>
      <c r="R1323" s="96">
        <v>96056</v>
      </c>
      <c r="S1323" s="63" t="s">
        <v>268</v>
      </c>
      <c r="T1323" s="63"/>
      <c r="U1323" s="95" t="str">
        <f t="shared" si="55"/>
        <v>PGE</v>
      </c>
      <c r="V1323" s="95"/>
      <c r="W1323" s="95" t="str">
        <f t="shared" si="54"/>
        <v>PGE</v>
      </c>
    </row>
    <row r="1324" spans="1:23" ht="15" x14ac:dyDescent="0.25">
      <c r="A1324" s="63">
        <v>94965</v>
      </c>
      <c r="B1324" s="161" t="s">
        <v>268</v>
      </c>
      <c r="D1324" s="159"/>
      <c r="E1324" s="159"/>
      <c r="F1324" s="159"/>
      <c r="G1324" s="159"/>
      <c r="H1324" s="159"/>
      <c r="I1324" s="159"/>
      <c r="O1324" s="93"/>
      <c r="Q1324" s="63" t="s">
        <v>278</v>
      </c>
      <c r="R1324" s="96">
        <v>96051</v>
      </c>
      <c r="S1324" s="63" t="s">
        <v>268</v>
      </c>
      <c r="T1324" s="63"/>
      <c r="U1324" s="95" t="str">
        <f t="shared" si="55"/>
        <v>PGE</v>
      </c>
      <c r="V1324" s="95"/>
      <c r="W1324" s="95" t="str">
        <f t="shared" si="54"/>
        <v>PGE</v>
      </c>
    </row>
    <row r="1325" spans="1:23" ht="15" x14ac:dyDescent="0.25">
      <c r="A1325" s="63">
        <v>93729</v>
      </c>
      <c r="B1325" s="161" t="s">
        <v>268</v>
      </c>
      <c r="D1325" s="159"/>
      <c r="E1325" s="159"/>
      <c r="F1325" s="159"/>
      <c r="G1325" s="159"/>
      <c r="H1325" s="159"/>
      <c r="I1325" s="159"/>
      <c r="O1325" s="93"/>
      <c r="Q1325" s="63" t="s">
        <v>278</v>
      </c>
      <c r="R1325" s="96">
        <v>96052</v>
      </c>
      <c r="S1325" s="63" t="s">
        <v>268</v>
      </c>
      <c r="T1325" s="63"/>
      <c r="U1325" s="95" t="str">
        <f t="shared" si="55"/>
        <v>PGE</v>
      </c>
      <c r="V1325" s="95"/>
      <c r="W1325" s="95" t="str">
        <f t="shared" si="54"/>
        <v>PGE</v>
      </c>
    </row>
    <row r="1326" spans="1:23" ht="15" x14ac:dyDescent="0.25">
      <c r="A1326" s="63">
        <v>93720</v>
      </c>
      <c r="B1326" s="161" t="s">
        <v>268</v>
      </c>
      <c r="D1326" s="159"/>
      <c r="E1326" s="159"/>
      <c r="F1326" s="159"/>
      <c r="G1326" s="159"/>
      <c r="H1326" s="159"/>
      <c r="I1326" s="159"/>
      <c r="O1326" s="93"/>
      <c r="Q1326" s="63" t="s">
        <v>278</v>
      </c>
      <c r="R1326" s="96">
        <v>96059</v>
      </c>
      <c r="S1326" s="63" t="s">
        <v>268</v>
      </c>
      <c r="T1326" s="63"/>
      <c r="U1326" s="95" t="str">
        <f t="shared" si="55"/>
        <v>PGE</v>
      </c>
      <c r="V1326" s="95"/>
      <c r="W1326" s="95" t="str">
        <f t="shared" si="54"/>
        <v>PGE</v>
      </c>
    </row>
    <row r="1327" spans="1:23" ht="15" x14ac:dyDescent="0.25">
      <c r="A1327" s="63">
        <v>93721</v>
      </c>
      <c r="B1327" s="161" t="s">
        <v>268</v>
      </c>
      <c r="D1327" s="159"/>
      <c r="E1327" s="159"/>
      <c r="F1327" s="159"/>
      <c r="G1327" s="159"/>
      <c r="H1327" s="159"/>
      <c r="I1327" s="159"/>
      <c r="O1327" s="93"/>
      <c r="Q1327" s="63" t="s">
        <v>278</v>
      </c>
      <c r="R1327" s="96">
        <v>96058</v>
      </c>
      <c r="S1327" s="63" t="s">
        <v>268</v>
      </c>
      <c r="T1327" s="63"/>
      <c r="U1327" s="95" t="str">
        <f t="shared" si="55"/>
        <v>PGE</v>
      </c>
      <c r="V1327" s="95"/>
      <c r="W1327" s="95" t="str">
        <f t="shared" si="54"/>
        <v>PGE</v>
      </c>
    </row>
    <row r="1328" spans="1:23" ht="15" x14ac:dyDescent="0.25">
      <c r="A1328" s="63">
        <v>95240</v>
      </c>
      <c r="B1328" s="161" t="s">
        <v>268</v>
      </c>
      <c r="D1328" s="159"/>
      <c r="E1328" s="159"/>
      <c r="F1328" s="159"/>
      <c r="G1328" s="159"/>
      <c r="H1328" s="159"/>
      <c r="I1328" s="159"/>
      <c r="O1328" s="93"/>
      <c r="Q1328" s="63" t="s">
        <v>278</v>
      </c>
      <c r="R1328" s="96">
        <v>94039</v>
      </c>
      <c r="S1328" s="63" t="s">
        <v>268</v>
      </c>
      <c r="T1328" s="63"/>
      <c r="U1328" s="95" t="str">
        <f t="shared" si="55"/>
        <v>PGE</v>
      </c>
      <c r="V1328" s="95"/>
      <c r="W1328" s="95" t="str">
        <f t="shared" si="54"/>
        <v>PGE</v>
      </c>
    </row>
    <row r="1329" spans="1:23" ht="15" x14ac:dyDescent="0.25">
      <c r="A1329" s="63">
        <v>95242</v>
      </c>
      <c r="B1329" s="161" t="s">
        <v>268</v>
      </c>
      <c r="D1329" s="159"/>
      <c r="E1329" s="159"/>
      <c r="F1329" s="159"/>
      <c r="G1329" s="159"/>
      <c r="H1329" s="159"/>
      <c r="I1329" s="159"/>
      <c r="O1329" s="93"/>
      <c r="Q1329" s="63" t="s">
        <v>278</v>
      </c>
      <c r="R1329" s="96">
        <v>95722</v>
      </c>
      <c r="S1329" s="63" t="s">
        <v>268</v>
      </c>
      <c r="T1329" s="63"/>
      <c r="U1329" s="95" t="str">
        <f t="shared" si="55"/>
        <v>PGE</v>
      </c>
      <c r="V1329" s="95"/>
      <c r="W1329" s="95" t="str">
        <f t="shared" si="54"/>
        <v>PGE</v>
      </c>
    </row>
    <row r="1330" spans="1:23" ht="15" x14ac:dyDescent="0.25">
      <c r="A1330" s="63">
        <v>95245</v>
      </c>
      <c r="B1330" s="161" t="s">
        <v>268</v>
      </c>
      <c r="D1330" s="159"/>
      <c r="E1330" s="159"/>
      <c r="F1330" s="159"/>
      <c r="G1330" s="159"/>
      <c r="H1330" s="159"/>
      <c r="I1330" s="159"/>
      <c r="O1330" s="93"/>
      <c r="Q1330" s="63" t="s">
        <v>278</v>
      </c>
      <c r="R1330" s="96">
        <v>95720</v>
      </c>
      <c r="S1330" s="63" t="s">
        <v>268</v>
      </c>
      <c r="T1330" s="63"/>
      <c r="U1330" s="95" t="str">
        <f t="shared" si="55"/>
        <v>PGE</v>
      </c>
      <c r="V1330" s="95"/>
      <c r="W1330" s="95" t="str">
        <f t="shared" si="54"/>
        <v>PGE</v>
      </c>
    </row>
    <row r="1331" spans="1:23" ht="15" x14ac:dyDescent="0.25">
      <c r="A1331" s="63">
        <v>95247</v>
      </c>
      <c r="B1331" s="161" t="s">
        <v>268</v>
      </c>
      <c r="D1331" s="159"/>
      <c r="E1331" s="159"/>
      <c r="F1331" s="159"/>
      <c r="G1331" s="159"/>
      <c r="H1331" s="159"/>
      <c r="I1331" s="159"/>
      <c r="O1331" s="93"/>
      <c r="Q1331" s="63" t="s">
        <v>278</v>
      </c>
      <c r="R1331" s="96">
        <v>95721</v>
      </c>
      <c r="S1331" s="63" t="s">
        <v>268</v>
      </c>
      <c r="T1331" s="63"/>
      <c r="U1331" s="95" t="str">
        <f t="shared" si="55"/>
        <v>PGE</v>
      </c>
      <c r="V1331" s="95"/>
      <c r="W1331" s="95" t="str">
        <f t="shared" si="54"/>
        <v>PGE</v>
      </c>
    </row>
    <row r="1332" spans="1:23" ht="15" x14ac:dyDescent="0.25">
      <c r="A1332" s="63">
        <v>95246</v>
      </c>
      <c r="B1332" s="161" t="s">
        <v>268</v>
      </c>
      <c r="D1332" s="159"/>
      <c r="E1332" s="159"/>
      <c r="F1332" s="159"/>
      <c r="G1332" s="159"/>
      <c r="H1332" s="159"/>
      <c r="I1332" s="159"/>
      <c r="O1332" s="93"/>
      <c r="Q1332" s="63" t="s">
        <v>278</v>
      </c>
      <c r="R1332" s="96">
        <v>95726</v>
      </c>
      <c r="S1332" s="63" t="s">
        <v>268</v>
      </c>
      <c r="T1332" s="63"/>
      <c r="U1332" s="95" t="str">
        <f t="shared" si="55"/>
        <v>PGE</v>
      </c>
      <c r="V1332" s="95"/>
      <c r="W1332" s="95" t="str">
        <f t="shared" si="54"/>
        <v>PGE</v>
      </c>
    </row>
    <row r="1333" spans="1:23" ht="15" x14ac:dyDescent="0.25">
      <c r="A1333" s="63">
        <v>95249</v>
      </c>
      <c r="B1333" s="161" t="s">
        <v>268</v>
      </c>
      <c r="D1333" s="159"/>
      <c r="E1333" s="159"/>
      <c r="F1333" s="159"/>
      <c r="G1333" s="159"/>
      <c r="H1333" s="159"/>
      <c r="I1333" s="159"/>
      <c r="O1333" s="93"/>
      <c r="Q1333" s="63" t="s">
        <v>278</v>
      </c>
      <c r="R1333" s="96">
        <v>93764</v>
      </c>
      <c r="S1333" s="63" t="s">
        <v>268</v>
      </c>
      <c r="T1333" s="63"/>
      <c r="U1333" s="95" t="str">
        <f t="shared" si="55"/>
        <v>PGE</v>
      </c>
      <c r="V1333" s="95"/>
      <c r="W1333" s="95" t="str">
        <f t="shared" si="54"/>
        <v>PGE</v>
      </c>
    </row>
    <row r="1334" spans="1:23" ht="15" x14ac:dyDescent="0.25">
      <c r="A1334" s="63">
        <v>95248</v>
      </c>
      <c r="B1334" s="161" t="s">
        <v>268</v>
      </c>
      <c r="D1334" s="159"/>
      <c r="E1334" s="159"/>
      <c r="F1334" s="159"/>
      <c r="G1334" s="159"/>
      <c r="H1334" s="159"/>
      <c r="I1334" s="159"/>
      <c r="O1334" s="93"/>
      <c r="Q1334" s="63" t="s">
        <v>278</v>
      </c>
      <c r="R1334" s="96">
        <v>93765</v>
      </c>
      <c r="S1334" s="63" t="s">
        <v>268</v>
      </c>
      <c r="T1334" s="63"/>
      <c r="U1334" s="95" t="str">
        <f t="shared" si="55"/>
        <v>PGE</v>
      </c>
      <c r="V1334" s="95"/>
      <c r="W1334" s="95" t="str">
        <f t="shared" ref="W1334:W1397" si="56">IF(U1334 = "Other", " ", INDEX(B$4:C$29, MATCH(U1334, C$4:C$29,0), 1) )</f>
        <v>PGE</v>
      </c>
    </row>
    <row r="1335" spans="1:23" ht="15" x14ac:dyDescent="0.25">
      <c r="A1335" s="63">
        <v>94914</v>
      </c>
      <c r="B1335" s="161" t="s">
        <v>268</v>
      </c>
      <c r="D1335" s="159"/>
      <c r="E1335" s="159"/>
      <c r="F1335" s="159"/>
      <c r="G1335" s="159"/>
      <c r="H1335" s="159"/>
      <c r="I1335" s="159"/>
      <c r="O1335" s="93"/>
      <c r="Q1335" s="63" t="s">
        <v>278</v>
      </c>
      <c r="R1335" s="96">
        <v>93760</v>
      </c>
      <c r="S1335" s="63" t="s">
        <v>268</v>
      </c>
      <c r="T1335" s="63"/>
      <c r="U1335" s="95" t="str">
        <f t="shared" ref="U1335:U1398" si="57">IF(S1335="Pacific Gas &amp; Electric Co", "PGE", IF(S1335="Southern California Edison Co", "SCE", IF(S1335= "San Diego Gas &amp; Electric Co", "SDGE", IF(S1335="Southern California Gas", "SCG", "Other"))))</f>
        <v>PGE</v>
      </c>
      <c r="V1335" s="95"/>
      <c r="W1335" s="95" t="str">
        <f t="shared" si="56"/>
        <v>PGE</v>
      </c>
    </row>
    <row r="1336" spans="1:23" ht="15" x14ac:dyDescent="0.25">
      <c r="A1336" s="63">
        <v>93445</v>
      </c>
      <c r="B1336" s="161" t="s">
        <v>268</v>
      </c>
      <c r="D1336" s="159"/>
      <c r="E1336" s="159"/>
      <c r="F1336" s="159"/>
      <c r="G1336" s="159"/>
      <c r="H1336" s="159"/>
      <c r="I1336" s="159"/>
      <c r="O1336" s="93"/>
      <c r="Q1336" s="63" t="s">
        <v>278</v>
      </c>
      <c r="R1336" s="96">
        <v>93761</v>
      </c>
      <c r="S1336" s="63" t="s">
        <v>268</v>
      </c>
      <c r="T1336" s="63"/>
      <c r="U1336" s="95" t="str">
        <f t="shared" si="57"/>
        <v>PGE</v>
      </c>
      <c r="V1336" s="95"/>
      <c r="W1336" s="95" t="str">
        <f t="shared" si="56"/>
        <v>PGE</v>
      </c>
    </row>
    <row r="1337" spans="1:23" ht="15" x14ac:dyDescent="0.25">
      <c r="A1337" s="63">
        <v>93444</v>
      </c>
      <c r="B1337" s="161" t="s">
        <v>268</v>
      </c>
      <c r="D1337" s="159"/>
      <c r="E1337" s="159"/>
      <c r="F1337" s="159"/>
      <c r="G1337" s="159"/>
      <c r="H1337" s="159"/>
      <c r="I1337" s="159"/>
      <c r="O1337" s="93"/>
      <c r="Q1337" s="63" t="s">
        <v>278</v>
      </c>
      <c r="R1337" s="96">
        <v>95322</v>
      </c>
      <c r="S1337" s="63" t="s">
        <v>268</v>
      </c>
      <c r="T1337" s="63"/>
      <c r="U1337" s="95" t="str">
        <f t="shared" si="57"/>
        <v>PGE</v>
      </c>
      <c r="V1337" s="95"/>
      <c r="W1337" s="95" t="str">
        <f t="shared" si="56"/>
        <v>PGE</v>
      </c>
    </row>
    <row r="1338" spans="1:23" ht="15" x14ac:dyDescent="0.25">
      <c r="A1338" s="63">
        <v>93447</v>
      </c>
      <c r="B1338" s="161" t="s">
        <v>268</v>
      </c>
      <c r="D1338" s="159"/>
      <c r="E1338" s="159"/>
      <c r="F1338" s="159"/>
      <c r="G1338" s="159"/>
      <c r="H1338" s="159"/>
      <c r="I1338" s="159"/>
      <c r="O1338" s="93"/>
      <c r="Q1338" s="63" t="s">
        <v>278</v>
      </c>
      <c r="R1338" s="96">
        <v>95323</v>
      </c>
      <c r="S1338" s="63" t="s">
        <v>268</v>
      </c>
      <c r="T1338" s="63"/>
      <c r="U1338" s="95" t="str">
        <f t="shared" si="57"/>
        <v>PGE</v>
      </c>
      <c r="V1338" s="95"/>
      <c r="W1338" s="95" t="str">
        <f t="shared" si="56"/>
        <v>PGE</v>
      </c>
    </row>
    <row r="1339" spans="1:23" ht="15" x14ac:dyDescent="0.25">
      <c r="A1339" s="63">
        <v>93446</v>
      </c>
      <c r="B1339" s="161" t="s">
        <v>268</v>
      </c>
      <c r="D1339" s="159"/>
      <c r="E1339" s="159"/>
      <c r="F1339" s="159"/>
      <c r="G1339" s="159"/>
      <c r="H1339" s="159"/>
      <c r="I1339" s="159"/>
      <c r="O1339" s="93"/>
      <c r="Q1339" s="63" t="s">
        <v>278</v>
      </c>
      <c r="R1339" s="96">
        <v>95320</v>
      </c>
      <c r="S1339" s="63" t="s">
        <v>268</v>
      </c>
      <c r="T1339" s="63"/>
      <c r="U1339" s="95" t="str">
        <f t="shared" si="57"/>
        <v>PGE</v>
      </c>
      <c r="V1339" s="95"/>
      <c r="W1339" s="95" t="str">
        <f t="shared" si="56"/>
        <v>PGE</v>
      </c>
    </row>
    <row r="1340" spans="1:23" ht="15" x14ac:dyDescent="0.25">
      <c r="A1340" s="63">
        <v>93441</v>
      </c>
      <c r="B1340" s="161" t="s">
        <v>268</v>
      </c>
      <c r="D1340" s="159"/>
      <c r="E1340" s="159"/>
      <c r="F1340" s="159"/>
      <c r="G1340" s="159"/>
      <c r="H1340" s="159"/>
      <c r="I1340" s="159"/>
      <c r="O1340" s="93"/>
      <c r="Q1340" s="63" t="s">
        <v>278</v>
      </c>
      <c r="R1340" s="96">
        <v>95204</v>
      </c>
      <c r="S1340" s="63" t="s">
        <v>268</v>
      </c>
      <c r="T1340" s="63"/>
      <c r="U1340" s="95" t="str">
        <f t="shared" si="57"/>
        <v>PGE</v>
      </c>
      <c r="V1340" s="95"/>
      <c r="W1340" s="95" t="str">
        <f t="shared" si="56"/>
        <v>PGE</v>
      </c>
    </row>
    <row r="1341" spans="1:23" ht="15" x14ac:dyDescent="0.25">
      <c r="A1341" s="63">
        <v>93440</v>
      </c>
      <c r="B1341" s="161" t="s">
        <v>268</v>
      </c>
      <c r="D1341" s="159"/>
      <c r="E1341" s="159"/>
      <c r="F1341" s="159"/>
      <c r="G1341" s="159"/>
      <c r="H1341" s="159"/>
      <c r="I1341" s="159"/>
      <c r="O1341" s="93"/>
      <c r="Q1341" s="63" t="s">
        <v>278</v>
      </c>
      <c r="R1341" s="96">
        <v>94649</v>
      </c>
      <c r="S1341" s="63" t="s">
        <v>268</v>
      </c>
      <c r="T1341" s="63"/>
      <c r="U1341" s="95" t="str">
        <f t="shared" si="57"/>
        <v>PGE</v>
      </c>
      <c r="V1341" s="95"/>
      <c r="W1341" s="95" t="str">
        <f t="shared" si="56"/>
        <v>PGE</v>
      </c>
    </row>
    <row r="1342" spans="1:23" ht="15" x14ac:dyDescent="0.25">
      <c r="A1342" s="63">
        <v>93443</v>
      </c>
      <c r="B1342" s="161" t="s">
        <v>268</v>
      </c>
      <c r="D1342" s="159"/>
      <c r="E1342" s="159"/>
      <c r="F1342" s="159"/>
      <c r="G1342" s="159"/>
      <c r="H1342" s="159"/>
      <c r="I1342" s="159"/>
      <c r="O1342" s="93"/>
      <c r="Q1342" s="63" t="s">
        <v>278</v>
      </c>
      <c r="R1342" s="96">
        <v>95115</v>
      </c>
      <c r="S1342" s="63" t="s">
        <v>268</v>
      </c>
      <c r="T1342" s="63"/>
      <c r="U1342" s="95" t="str">
        <f t="shared" si="57"/>
        <v>PGE</v>
      </c>
      <c r="V1342" s="95"/>
      <c r="W1342" s="95" t="str">
        <f t="shared" si="56"/>
        <v>PGE</v>
      </c>
    </row>
    <row r="1343" spans="1:23" ht="15" x14ac:dyDescent="0.25">
      <c r="A1343" s="63">
        <v>93442</v>
      </c>
      <c r="B1343" s="161" t="s">
        <v>268</v>
      </c>
      <c r="D1343" s="159"/>
      <c r="E1343" s="159"/>
      <c r="F1343" s="159"/>
      <c r="G1343" s="159"/>
      <c r="H1343" s="159"/>
      <c r="I1343" s="159"/>
      <c r="O1343" s="93"/>
      <c r="Q1343" s="63" t="s">
        <v>278</v>
      </c>
      <c r="R1343" s="96">
        <v>95117</v>
      </c>
      <c r="S1343" s="63" t="s">
        <v>268</v>
      </c>
      <c r="T1343" s="63"/>
      <c r="U1343" s="95" t="str">
        <f t="shared" si="57"/>
        <v>PGE</v>
      </c>
      <c r="V1343" s="95"/>
      <c r="W1343" s="95" t="str">
        <f t="shared" si="56"/>
        <v>PGE</v>
      </c>
    </row>
    <row r="1344" spans="1:23" ht="15" x14ac:dyDescent="0.25">
      <c r="A1344" s="63">
        <v>93449</v>
      </c>
      <c r="B1344" s="161" t="s">
        <v>268</v>
      </c>
      <c r="D1344" s="159"/>
      <c r="E1344" s="159"/>
      <c r="F1344" s="159"/>
      <c r="G1344" s="159"/>
      <c r="H1344" s="159"/>
      <c r="I1344" s="159"/>
      <c r="O1344" s="93"/>
      <c r="Q1344" s="63" t="s">
        <v>278</v>
      </c>
      <c r="R1344" s="96">
        <v>95116</v>
      </c>
      <c r="S1344" s="63" t="s">
        <v>268</v>
      </c>
      <c r="T1344" s="63"/>
      <c r="U1344" s="95" t="str">
        <f t="shared" si="57"/>
        <v>PGE</v>
      </c>
      <c r="V1344" s="95"/>
      <c r="W1344" s="95" t="str">
        <f t="shared" si="56"/>
        <v>PGE</v>
      </c>
    </row>
    <row r="1345" spans="1:23" ht="15" x14ac:dyDescent="0.25">
      <c r="A1345" s="63">
        <v>93448</v>
      </c>
      <c r="B1345" s="161" t="s">
        <v>268</v>
      </c>
      <c r="D1345" s="159"/>
      <c r="E1345" s="159"/>
      <c r="F1345" s="159"/>
      <c r="G1345" s="159"/>
      <c r="H1345" s="159"/>
      <c r="I1345" s="159"/>
      <c r="O1345" s="93"/>
      <c r="Q1345" s="63" t="s">
        <v>278</v>
      </c>
      <c r="R1345" s="96">
        <v>95111</v>
      </c>
      <c r="S1345" s="63" t="s">
        <v>268</v>
      </c>
      <c r="T1345" s="63"/>
      <c r="U1345" s="95" t="str">
        <f t="shared" si="57"/>
        <v>PGE</v>
      </c>
      <c r="V1345" s="95"/>
      <c r="W1345" s="95" t="str">
        <f t="shared" si="56"/>
        <v>PGE</v>
      </c>
    </row>
    <row r="1346" spans="1:23" ht="15" x14ac:dyDescent="0.25">
      <c r="A1346" s="63">
        <v>93606</v>
      </c>
      <c r="B1346" s="161" t="s">
        <v>268</v>
      </c>
      <c r="D1346" s="159"/>
      <c r="E1346" s="159"/>
      <c r="F1346" s="159"/>
      <c r="G1346" s="159"/>
      <c r="H1346" s="159"/>
      <c r="I1346" s="159"/>
      <c r="O1346" s="93"/>
      <c r="Q1346" s="63" t="s">
        <v>278</v>
      </c>
      <c r="R1346" s="96">
        <v>95110</v>
      </c>
      <c r="S1346" s="63" t="s">
        <v>268</v>
      </c>
      <c r="T1346" s="63"/>
      <c r="U1346" s="95" t="str">
        <f t="shared" si="57"/>
        <v>PGE</v>
      </c>
      <c r="V1346" s="95"/>
      <c r="W1346" s="95" t="str">
        <f t="shared" si="56"/>
        <v>PGE</v>
      </c>
    </row>
    <row r="1347" spans="1:23" ht="15" x14ac:dyDescent="0.25">
      <c r="A1347" s="63">
        <v>95461</v>
      </c>
      <c r="B1347" s="161" t="s">
        <v>268</v>
      </c>
      <c r="D1347" s="159"/>
      <c r="E1347" s="159"/>
      <c r="F1347" s="159"/>
      <c r="G1347" s="159"/>
      <c r="H1347" s="159"/>
      <c r="I1347" s="159"/>
      <c r="O1347" s="93"/>
      <c r="Q1347" s="63" t="s">
        <v>278</v>
      </c>
      <c r="R1347" s="96">
        <v>95113</v>
      </c>
      <c r="S1347" s="63" t="s">
        <v>268</v>
      </c>
      <c r="T1347" s="63"/>
      <c r="U1347" s="95" t="str">
        <f t="shared" si="57"/>
        <v>PGE</v>
      </c>
      <c r="V1347" s="95"/>
      <c r="W1347" s="95" t="str">
        <f t="shared" si="56"/>
        <v>PGE</v>
      </c>
    </row>
    <row r="1348" spans="1:23" ht="15" x14ac:dyDescent="0.25">
      <c r="A1348" s="63">
        <v>95460</v>
      </c>
      <c r="B1348" s="161" t="s">
        <v>268</v>
      </c>
      <c r="D1348" s="159"/>
      <c r="E1348" s="159"/>
      <c r="F1348" s="159"/>
      <c r="G1348" s="159"/>
      <c r="H1348" s="159"/>
      <c r="I1348" s="159"/>
      <c r="O1348" s="93"/>
      <c r="Q1348" s="63" t="s">
        <v>278</v>
      </c>
      <c r="R1348" s="96">
        <v>95112</v>
      </c>
      <c r="S1348" s="63" t="s">
        <v>268</v>
      </c>
      <c r="T1348" s="63"/>
      <c r="U1348" s="95" t="str">
        <f t="shared" si="57"/>
        <v>PGE</v>
      </c>
      <c r="V1348" s="95"/>
      <c r="W1348" s="95" t="str">
        <f t="shared" si="56"/>
        <v>PGE</v>
      </c>
    </row>
    <row r="1349" spans="1:23" ht="15" x14ac:dyDescent="0.25">
      <c r="A1349" s="63">
        <v>95463</v>
      </c>
      <c r="B1349" s="161" t="s">
        <v>268</v>
      </c>
      <c r="D1349" s="159"/>
      <c r="E1349" s="159"/>
      <c r="F1349" s="159"/>
      <c r="G1349" s="159"/>
      <c r="H1349" s="159"/>
      <c r="I1349" s="159"/>
      <c r="O1349" s="93"/>
      <c r="Q1349" s="63" t="s">
        <v>278</v>
      </c>
      <c r="R1349" s="96">
        <v>95119</v>
      </c>
      <c r="S1349" s="63" t="s">
        <v>268</v>
      </c>
      <c r="T1349" s="63"/>
      <c r="U1349" s="95" t="str">
        <f t="shared" si="57"/>
        <v>PGE</v>
      </c>
      <c r="V1349" s="95"/>
      <c r="W1349" s="95" t="str">
        <f t="shared" si="56"/>
        <v>PGE</v>
      </c>
    </row>
    <row r="1350" spans="1:23" ht="15" x14ac:dyDescent="0.25">
      <c r="A1350" s="63">
        <v>95462</v>
      </c>
      <c r="B1350" s="161" t="s">
        <v>268</v>
      </c>
      <c r="D1350" s="159"/>
      <c r="E1350" s="159"/>
      <c r="F1350" s="159"/>
      <c r="G1350" s="159"/>
      <c r="H1350" s="159"/>
      <c r="I1350" s="159"/>
      <c r="O1350" s="93"/>
      <c r="Q1350" s="63" t="s">
        <v>278</v>
      </c>
      <c r="R1350" s="96">
        <v>95118</v>
      </c>
      <c r="S1350" s="63" t="s">
        <v>268</v>
      </c>
      <c r="T1350" s="63"/>
      <c r="U1350" s="95" t="str">
        <f t="shared" si="57"/>
        <v>PGE</v>
      </c>
      <c r="V1350" s="95"/>
      <c r="W1350" s="95" t="str">
        <f t="shared" si="56"/>
        <v>PGE</v>
      </c>
    </row>
    <row r="1351" spans="1:23" ht="15" x14ac:dyDescent="0.25">
      <c r="A1351" s="63">
        <v>95465</v>
      </c>
      <c r="B1351" s="161" t="s">
        <v>268</v>
      </c>
      <c r="D1351" s="159"/>
      <c r="E1351" s="159"/>
      <c r="F1351" s="159"/>
      <c r="G1351" s="159"/>
      <c r="H1351" s="159"/>
      <c r="I1351" s="159"/>
      <c r="O1351" s="93"/>
      <c r="Q1351" s="63" t="s">
        <v>278</v>
      </c>
      <c r="R1351" s="96">
        <v>93514</v>
      </c>
      <c r="S1351" s="63" t="s">
        <v>268</v>
      </c>
      <c r="T1351" s="63"/>
      <c r="U1351" s="95" t="str">
        <f t="shared" si="57"/>
        <v>PGE</v>
      </c>
      <c r="V1351" s="95"/>
      <c r="W1351" s="95" t="str">
        <f t="shared" si="56"/>
        <v>PGE</v>
      </c>
    </row>
    <row r="1352" spans="1:23" ht="15" x14ac:dyDescent="0.25">
      <c r="A1352" s="63">
        <v>95467</v>
      </c>
      <c r="B1352" s="161" t="s">
        <v>268</v>
      </c>
      <c r="D1352" s="159"/>
      <c r="E1352" s="159"/>
      <c r="F1352" s="159"/>
      <c r="G1352" s="159"/>
      <c r="H1352" s="159"/>
      <c r="I1352" s="159"/>
      <c r="O1352" s="93"/>
      <c r="Q1352" s="63" t="s">
        <v>278</v>
      </c>
      <c r="R1352" s="96">
        <v>93513</v>
      </c>
      <c r="S1352" s="63" t="s">
        <v>268</v>
      </c>
      <c r="T1352" s="63"/>
      <c r="U1352" s="95" t="str">
        <f t="shared" si="57"/>
        <v>PGE</v>
      </c>
      <c r="V1352" s="95"/>
      <c r="W1352" s="95" t="str">
        <f t="shared" si="56"/>
        <v>PGE</v>
      </c>
    </row>
    <row r="1353" spans="1:23" ht="15" x14ac:dyDescent="0.25">
      <c r="A1353" s="63">
        <v>95466</v>
      </c>
      <c r="B1353" s="161" t="s">
        <v>268</v>
      </c>
      <c r="D1353" s="159"/>
      <c r="E1353" s="159"/>
      <c r="F1353" s="159"/>
      <c r="G1353" s="159"/>
      <c r="H1353" s="159"/>
      <c r="I1353" s="159"/>
      <c r="O1353" s="93"/>
      <c r="Q1353" s="63" t="s">
        <v>278</v>
      </c>
      <c r="R1353" s="96">
        <v>93518</v>
      </c>
      <c r="S1353" s="63" t="s">
        <v>268</v>
      </c>
      <c r="T1353" s="63"/>
      <c r="U1353" s="95" t="str">
        <f t="shared" si="57"/>
        <v>PGE</v>
      </c>
      <c r="V1353" s="95"/>
      <c r="W1353" s="95" t="str">
        <f t="shared" si="56"/>
        <v>PGE</v>
      </c>
    </row>
    <row r="1354" spans="1:23" ht="15" x14ac:dyDescent="0.25">
      <c r="A1354" s="63">
        <v>95468</v>
      </c>
      <c r="B1354" s="161" t="s">
        <v>268</v>
      </c>
      <c r="D1354" s="159"/>
      <c r="E1354" s="159"/>
      <c r="F1354" s="159"/>
      <c r="G1354" s="159"/>
      <c r="H1354" s="159"/>
      <c r="I1354" s="159"/>
      <c r="O1354" s="93"/>
      <c r="Q1354" s="63" t="s">
        <v>278</v>
      </c>
      <c r="R1354" s="96">
        <v>95228</v>
      </c>
      <c r="S1354" s="63" t="s">
        <v>268</v>
      </c>
      <c r="T1354" s="63"/>
      <c r="U1354" s="95" t="str">
        <f t="shared" si="57"/>
        <v>PGE</v>
      </c>
      <c r="V1354" s="95"/>
      <c r="W1354" s="95" t="str">
        <f t="shared" si="56"/>
        <v>PGE</v>
      </c>
    </row>
    <row r="1355" spans="1:23" ht="15" x14ac:dyDescent="0.25">
      <c r="A1355" s="63">
        <v>93286</v>
      </c>
      <c r="B1355" s="161" t="s">
        <v>268</v>
      </c>
      <c r="D1355" s="159"/>
      <c r="E1355" s="159"/>
      <c r="F1355" s="159"/>
      <c r="G1355" s="159"/>
      <c r="H1355" s="159"/>
      <c r="I1355" s="159"/>
      <c r="O1355" s="93"/>
      <c r="Q1355" s="63" t="s">
        <v>278</v>
      </c>
      <c r="R1355" s="96">
        <v>95220</v>
      </c>
      <c r="S1355" s="63" t="s">
        <v>268</v>
      </c>
      <c r="T1355" s="63"/>
      <c r="U1355" s="95" t="str">
        <f t="shared" si="57"/>
        <v>PGE</v>
      </c>
      <c r="V1355" s="95"/>
      <c r="W1355" s="95" t="str">
        <f t="shared" si="56"/>
        <v>PGE</v>
      </c>
    </row>
    <row r="1356" spans="1:23" ht="15" x14ac:dyDescent="0.25">
      <c r="A1356" s="63">
        <v>93282</v>
      </c>
      <c r="B1356" s="161" t="s">
        <v>268</v>
      </c>
      <c r="D1356" s="159"/>
      <c r="E1356" s="159"/>
      <c r="F1356" s="159"/>
      <c r="G1356" s="159"/>
      <c r="H1356" s="159"/>
      <c r="I1356" s="159"/>
      <c r="O1356" s="93"/>
      <c r="Q1356" s="63" t="s">
        <v>278</v>
      </c>
      <c r="R1356" s="96">
        <v>95054</v>
      </c>
      <c r="S1356" s="63" t="s">
        <v>268</v>
      </c>
      <c r="T1356" s="63"/>
      <c r="U1356" s="95" t="str">
        <f t="shared" si="57"/>
        <v>PGE</v>
      </c>
      <c r="V1356" s="95"/>
      <c r="W1356" s="95" t="str">
        <f t="shared" si="56"/>
        <v>PGE</v>
      </c>
    </row>
    <row r="1357" spans="1:23" ht="15" x14ac:dyDescent="0.25">
      <c r="A1357" s="63">
        <v>93280</v>
      </c>
      <c r="B1357" s="161" t="s">
        <v>268</v>
      </c>
      <c r="D1357" s="159"/>
      <c r="E1357" s="159"/>
      <c r="F1357" s="159"/>
      <c r="G1357" s="159"/>
      <c r="H1357" s="159"/>
      <c r="I1357" s="159"/>
      <c r="O1357" s="93"/>
      <c r="Q1357" s="63" t="s">
        <v>278</v>
      </c>
      <c r="R1357" s="96">
        <v>95050</v>
      </c>
      <c r="S1357" s="63" t="s">
        <v>268</v>
      </c>
      <c r="T1357" s="63"/>
      <c r="U1357" s="95" t="str">
        <f t="shared" si="57"/>
        <v>PGE</v>
      </c>
      <c r="V1357" s="95"/>
      <c r="W1357" s="95" t="str">
        <f t="shared" si="56"/>
        <v>PGE</v>
      </c>
    </row>
    <row r="1358" spans="1:23" ht="15" x14ac:dyDescent="0.25">
      <c r="A1358" s="63">
        <v>95431</v>
      </c>
      <c r="B1358" s="161" t="s">
        <v>268</v>
      </c>
      <c r="D1358" s="159"/>
      <c r="E1358" s="159"/>
      <c r="F1358" s="159"/>
      <c r="G1358" s="159"/>
      <c r="H1358" s="159"/>
      <c r="I1358" s="159"/>
      <c r="O1358" s="93"/>
      <c r="Q1358" s="63" t="s">
        <v>278</v>
      </c>
      <c r="R1358" s="96">
        <v>95051</v>
      </c>
      <c r="S1358" s="63" t="s">
        <v>268</v>
      </c>
      <c r="T1358" s="63"/>
      <c r="U1358" s="95" t="str">
        <f t="shared" si="57"/>
        <v>PGE</v>
      </c>
      <c r="V1358" s="95"/>
      <c r="W1358" s="95" t="str">
        <f t="shared" si="56"/>
        <v>PGE</v>
      </c>
    </row>
    <row r="1359" spans="1:23" ht="15" x14ac:dyDescent="0.25">
      <c r="A1359" s="63">
        <v>95587</v>
      </c>
      <c r="B1359" s="161" t="s">
        <v>268</v>
      </c>
      <c r="D1359" s="159"/>
      <c r="E1359" s="159"/>
      <c r="F1359" s="159"/>
      <c r="G1359" s="159"/>
      <c r="H1359" s="159"/>
      <c r="I1359" s="159"/>
      <c r="O1359" s="93"/>
      <c r="Q1359" s="63" t="s">
        <v>278</v>
      </c>
      <c r="R1359" s="96">
        <v>95296</v>
      </c>
      <c r="S1359" s="63" t="s">
        <v>268</v>
      </c>
      <c r="T1359" s="63"/>
      <c r="U1359" s="95" t="str">
        <f t="shared" si="57"/>
        <v>PGE</v>
      </c>
      <c r="V1359" s="95"/>
      <c r="W1359" s="95" t="str">
        <f t="shared" si="56"/>
        <v>PGE</v>
      </c>
    </row>
    <row r="1360" spans="1:23" ht="15" x14ac:dyDescent="0.25">
      <c r="A1360" s="63">
        <v>95585</v>
      </c>
      <c r="B1360" s="161" t="s">
        <v>268</v>
      </c>
      <c r="D1360" s="159"/>
      <c r="E1360" s="159"/>
      <c r="F1360" s="159"/>
      <c r="G1360" s="159"/>
      <c r="H1360" s="159"/>
      <c r="I1360" s="159"/>
      <c r="O1360" s="93"/>
      <c r="Q1360" s="63" t="s">
        <v>278</v>
      </c>
      <c r="R1360" s="96">
        <v>95297</v>
      </c>
      <c r="S1360" s="63" t="s">
        <v>268</v>
      </c>
      <c r="T1360" s="63"/>
      <c r="U1360" s="95" t="str">
        <f t="shared" si="57"/>
        <v>PGE</v>
      </c>
      <c r="V1360" s="95"/>
      <c r="W1360" s="95" t="str">
        <f t="shared" si="56"/>
        <v>PGE</v>
      </c>
    </row>
    <row r="1361" spans="1:23" ht="15" x14ac:dyDescent="0.25">
      <c r="A1361" s="63">
        <v>95630</v>
      </c>
      <c r="B1361" s="161" t="s">
        <v>268</v>
      </c>
      <c r="D1361" s="159"/>
      <c r="E1361" s="159"/>
      <c r="F1361" s="159"/>
      <c r="G1361" s="159"/>
      <c r="H1361" s="159"/>
      <c r="I1361" s="159"/>
      <c r="O1361" s="93"/>
      <c r="Q1361" s="63" t="s">
        <v>278</v>
      </c>
      <c r="R1361" s="96">
        <v>93306</v>
      </c>
      <c r="S1361" s="63" t="s">
        <v>268</v>
      </c>
      <c r="T1361" s="63"/>
      <c r="U1361" s="95" t="str">
        <f t="shared" si="57"/>
        <v>PGE</v>
      </c>
      <c r="V1361" s="95"/>
      <c r="W1361" s="95" t="str">
        <f t="shared" si="56"/>
        <v>PGE</v>
      </c>
    </row>
    <row r="1362" spans="1:23" ht="15" x14ac:dyDescent="0.25">
      <c r="A1362" s="63">
        <v>95632</v>
      </c>
      <c r="B1362" s="161" t="s">
        <v>268</v>
      </c>
      <c r="D1362" s="159"/>
      <c r="E1362" s="159"/>
      <c r="F1362" s="159"/>
      <c r="G1362" s="159"/>
      <c r="H1362" s="159"/>
      <c r="I1362" s="159"/>
      <c r="O1362" s="93"/>
      <c r="Q1362" s="63" t="s">
        <v>278</v>
      </c>
      <c r="R1362" s="96">
        <v>93307</v>
      </c>
      <c r="S1362" s="63" t="s">
        <v>268</v>
      </c>
      <c r="T1362" s="63"/>
      <c r="U1362" s="95" t="str">
        <f t="shared" si="57"/>
        <v>PGE</v>
      </c>
      <c r="V1362" s="95"/>
      <c r="W1362" s="95" t="str">
        <f t="shared" si="56"/>
        <v>PGE</v>
      </c>
    </row>
    <row r="1363" spans="1:23" ht="15" x14ac:dyDescent="0.25">
      <c r="A1363" s="63">
        <v>95635</v>
      </c>
      <c r="B1363" s="161" t="s">
        <v>268</v>
      </c>
      <c r="D1363" s="159"/>
      <c r="E1363" s="159"/>
      <c r="F1363" s="159"/>
      <c r="G1363" s="159"/>
      <c r="H1363" s="159"/>
      <c r="I1363" s="159"/>
      <c r="O1363" s="93"/>
      <c r="Q1363" s="63" t="s">
        <v>278</v>
      </c>
      <c r="R1363" s="96">
        <v>93304</v>
      </c>
      <c r="S1363" s="63" t="s">
        <v>268</v>
      </c>
      <c r="T1363" s="63"/>
      <c r="U1363" s="95" t="str">
        <f t="shared" si="57"/>
        <v>PGE</v>
      </c>
      <c r="V1363" s="95"/>
      <c r="W1363" s="95" t="str">
        <f t="shared" si="56"/>
        <v>PGE</v>
      </c>
    </row>
    <row r="1364" spans="1:23" ht="15" x14ac:dyDescent="0.25">
      <c r="A1364" s="63">
        <v>95636</v>
      </c>
      <c r="B1364" s="161" t="s">
        <v>268</v>
      </c>
      <c r="D1364" s="159"/>
      <c r="E1364" s="159"/>
      <c r="F1364" s="159"/>
      <c r="G1364" s="159"/>
      <c r="H1364" s="159"/>
      <c r="I1364" s="159"/>
      <c r="O1364" s="93"/>
      <c r="Q1364" s="63" t="s">
        <v>278</v>
      </c>
      <c r="R1364" s="96">
        <v>93305</v>
      </c>
      <c r="S1364" s="63" t="s">
        <v>268</v>
      </c>
      <c r="T1364" s="63"/>
      <c r="U1364" s="95" t="str">
        <f t="shared" si="57"/>
        <v>PGE</v>
      </c>
      <c r="V1364" s="95"/>
      <c r="W1364" s="95" t="str">
        <f t="shared" si="56"/>
        <v>PGE</v>
      </c>
    </row>
    <row r="1365" spans="1:23" ht="15" x14ac:dyDescent="0.25">
      <c r="A1365" s="63">
        <v>95637</v>
      </c>
      <c r="B1365" s="161" t="s">
        <v>268</v>
      </c>
      <c r="D1365" s="159"/>
      <c r="E1365" s="159"/>
      <c r="F1365" s="159"/>
      <c r="G1365" s="159"/>
      <c r="H1365" s="159"/>
      <c r="I1365" s="159"/>
      <c r="O1365" s="93"/>
      <c r="Q1365" s="63" t="s">
        <v>278</v>
      </c>
      <c r="R1365" s="96">
        <v>93302</v>
      </c>
      <c r="S1365" s="63" t="s">
        <v>268</v>
      </c>
      <c r="T1365" s="63"/>
      <c r="U1365" s="95" t="str">
        <f t="shared" si="57"/>
        <v>PGE</v>
      </c>
      <c r="V1365" s="95"/>
      <c r="W1365" s="95" t="str">
        <f t="shared" si="56"/>
        <v>PGE</v>
      </c>
    </row>
    <row r="1366" spans="1:23" ht="15" x14ac:dyDescent="0.25">
      <c r="A1366" s="63">
        <v>95638</v>
      </c>
      <c r="B1366" s="161" t="s">
        <v>268</v>
      </c>
      <c r="D1366" s="159"/>
      <c r="E1366" s="159"/>
      <c r="F1366" s="159"/>
      <c r="G1366" s="159"/>
      <c r="H1366" s="159"/>
      <c r="I1366" s="159"/>
      <c r="O1366" s="93"/>
      <c r="Q1366" s="63" t="s">
        <v>278</v>
      </c>
      <c r="R1366" s="96">
        <v>93301</v>
      </c>
      <c r="S1366" s="63" t="s">
        <v>268</v>
      </c>
      <c r="T1366" s="63"/>
      <c r="U1366" s="95" t="str">
        <f t="shared" si="57"/>
        <v>PGE</v>
      </c>
      <c r="V1366" s="95"/>
      <c r="W1366" s="95" t="str">
        <f t="shared" si="56"/>
        <v>PGE</v>
      </c>
    </row>
    <row r="1367" spans="1:23" ht="15" x14ac:dyDescent="0.25">
      <c r="A1367" s="63">
        <v>95639</v>
      </c>
      <c r="B1367" s="161" t="s">
        <v>268</v>
      </c>
      <c r="D1367" s="159"/>
      <c r="E1367" s="159"/>
      <c r="F1367" s="159"/>
      <c r="G1367" s="159"/>
      <c r="H1367" s="159"/>
      <c r="I1367" s="159"/>
      <c r="O1367" s="93"/>
      <c r="Q1367" s="63" t="s">
        <v>278</v>
      </c>
      <c r="R1367" s="96">
        <v>93308</v>
      </c>
      <c r="S1367" s="63" t="s">
        <v>268</v>
      </c>
      <c r="T1367" s="63"/>
      <c r="U1367" s="95" t="str">
        <f t="shared" si="57"/>
        <v>PGE</v>
      </c>
      <c r="V1367" s="95"/>
      <c r="W1367" s="95" t="str">
        <f t="shared" si="56"/>
        <v>PGE</v>
      </c>
    </row>
    <row r="1368" spans="1:23" ht="15" x14ac:dyDescent="0.25">
      <c r="A1368" s="63">
        <v>93673</v>
      </c>
      <c r="B1368" s="161" t="s">
        <v>268</v>
      </c>
      <c r="D1368" s="159"/>
      <c r="E1368" s="159"/>
      <c r="F1368" s="159"/>
      <c r="G1368" s="159"/>
      <c r="H1368" s="159"/>
      <c r="I1368" s="159"/>
      <c r="O1368" s="93"/>
      <c r="Q1368" s="63" t="s">
        <v>278</v>
      </c>
      <c r="R1368" s="96">
        <v>93309</v>
      </c>
      <c r="S1368" s="63" t="s">
        <v>268</v>
      </c>
      <c r="T1368" s="63"/>
      <c r="U1368" s="95" t="str">
        <f t="shared" si="57"/>
        <v>PGE</v>
      </c>
      <c r="V1368" s="95"/>
      <c r="W1368" s="95" t="str">
        <f t="shared" si="56"/>
        <v>PGE</v>
      </c>
    </row>
    <row r="1369" spans="1:23" ht="15" x14ac:dyDescent="0.25">
      <c r="A1369" s="63">
        <v>94028</v>
      </c>
      <c r="B1369" s="161" t="s">
        <v>268</v>
      </c>
      <c r="D1369" s="159"/>
      <c r="E1369" s="159"/>
      <c r="F1369" s="159"/>
      <c r="G1369" s="159"/>
      <c r="H1369" s="159"/>
      <c r="I1369" s="159"/>
      <c r="O1369" s="93"/>
      <c r="Q1369" s="63" t="s">
        <v>278</v>
      </c>
      <c r="R1369" s="96">
        <v>94534</v>
      </c>
      <c r="S1369" s="63" t="s">
        <v>268</v>
      </c>
      <c r="T1369" s="63"/>
      <c r="U1369" s="95" t="str">
        <f t="shared" si="57"/>
        <v>PGE</v>
      </c>
      <c r="V1369" s="95"/>
      <c r="W1369" s="95" t="str">
        <f t="shared" si="56"/>
        <v>PGE</v>
      </c>
    </row>
    <row r="1370" spans="1:23" ht="15" x14ac:dyDescent="0.25">
      <c r="A1370" s="63">
        <v>94022</v>
      </c>
      <c r="B1370" s="161" t="s">
        <v>268</v>
      </c>
      <c r="D1370" s="159"/>
      <c r="E1370" s="159"/>
      <c r="F1370" s="159"/>
      <c r="G1370" s="159"/>
      <c r="H1370" s="159"/>
      <c r="I1370" s="159"/>
      <c r="O1370" s="93"/>
      <c r="Q1370" s="63" t="s">
        <v>278</v>
      </c>
      <c r="R1370" s="96">
        <v>94536</v>
      </c>
      <c r="S1370" s="63" t="s">
        <v>268</v>
      </c>
      <c r="T1370" s="63"/>
      <c r="U1370" s="95" t="str">
        <f t="shared" si="57"/>
        <v>PGE</v>
      </c>
      <c r="V1370" s="95"/>
      <c r="W1370" s="95" t="str">
        <f t="shared" si="56"/>
        <v>PGE</v>
      </c>
    </row>
    <row r="1371" spans="1:23" ht="15" x14ac:dyDescent="0.25">
      <c r="A1371" s="63">
        <v>94023</v>
      </c>
      <c r="B1371" s="161" t="s">
        <v>268</v>
      </c>
      <c r="D1371" s="159"/>
      <c r="E1371" s="159"/>
      <c r="F1371" s="159"/>
      <c r="G1371" s="159"/>
      <c r="H1371" s="159"/>
      <c r="I1371" s="159"/>
      <c r="O1371" s="93"/>
      <c r="Q1371" s="63" t="s">
        <v>278</v>
      </c>
      <c r="R1371" s="96">
        <v>94537</v>
      </c>
      <c r="S1371" s="63" t="s">
        <v>268</v>
      </c>
      <c r="T1371" s="63"/>
      <c r="U1371" s="95" t="str">
        <f t="shared" si="57"/>
        <v>PGE</v>
      </c>
      <c r="V1371" s="95"/>
      <c r="W1371" s="95" t="str">
        <f t="shared" si="56"/>
        <v>PGE</v>
      </c>
    </row>
    <row r="1372" spans="1:23" ht="15" x14ac:dyDescent="0.25">
      <c r="A1372" s="63">
        <v>94020</v>
      </c>
      <c r="B1372" s="161" t="s">
        <v>268</v>
      </c>
      <c r="D1372" s="159"/>
      <c r="E1372" s="159"/>
      <c r="F1372" s="159"/>
      <c r="G1372" s="159"/>
      <c r="H1372" s="159"/>
      <c r="I1372" s="159"/>
      <c r="O1372" s="93"/>
      <c r="Q1372" s="63" t="s">
        <v>278</v>
      </c>
      <c r="R1372" s="96">
        <v>94530</v>
      </c>
      <c r="S1372" s="63" t="s">
        <v>268</v>
      </c>
      <c r="T1372" s="63"/>
      <c r="U1372" s="95" t="str">
        <f t="shared" si="57"/>
        <v>PGE</v>
      </c>
      <c r="V1372" s="95"/>
      <c r="W1372" s="95" t="str">
        <f t="shared" si="56"/>
        <v>PGE</v>
      </c>
    </row>
    <row r="1373" spans="1:23" ht="15" x14ac:dyDescent="0.25">
      <c r="A1373" s="63">
        <v>94021</v>
      </c>
      <c r="B1373" s="161" t="s">
        <v>268</v>
      </c>
      <c r="D1373" s="159"/>
      <c r="E1373" s="159"/>
      <c r="F1373" s="159"/>
      <c r="G1373" s="159"/>
      <c r="H1373" s="159"/>
      <c r="I1373" s="159"/>
      <c r="O1373" s="93"/>
      <c r="Q1373" s="63" t="s">
        <v>278</v>
      </c>
      <c r="R1373" s="96">
        <v>94533</v>
      </c>
      <c r="S1373" s="63" t="s">
        <v>268</v>
      </c>
      <c r="T1373" s="63"/>
      <c r="U1373" s="95" t="str">
        <f t="shared" si="57"/>
        <v>PGE</v>
      </c>
      <c r="V1373" s="95"/>
      <c r="W1373" s="95" t="str">
        <f t="shared" si="56"/>
        <v>PGE</v>
      </c>
    </row>
    <row r="1374" spans="1:23" ht="15" x14ac:dyDescent="0.25">
      <c r="A1374" s="63">
        <v>94026</v>
      </c>
      <c r="B1374" s="161" t="s">
        <v>268</v>
      </c>
      <c r="D1374" s="159"/>
      <c r="E1374" s="159"/>
      <c r="F1374" s="159"/>
      <c r="G1374" s="159"/>
      <c r="H1374" s="159"/>
      <c r="I1374" s="159"/>
      <c r="O1374" s="93"/>
      <c r="Q1374" s="63" t="s">
        <v>278</v>
      </c>
      <c r="R1374" s="96">
        <v>94538</v>
      </c>
      <c r="S1374" s="63" t="s">
        <v>268</v>
      </c>
      <c r="T1374" s="63"/>
      <c r="U1374" s="95" t="str">
        <f t="shared" si="57"/>
        <v>PGE</v>
      </c>
      <c r="V1374" s="95"/>
      <c r="W1374" s="95" t="str">
        <f t="shared" si="56"/>
        <v>PGE</v>
      </c>
    </row>
    <row r="1375" spans="1:23" ht="15" x14ac:dyDescent="0.25">
      <c r="A1375" s="63">
        <v>94027</v>
      </c>
      <c r="B1375" s="161" t="s">
        <v>268</v>
      </c>
      <c r="D1375" s="159"/>
      <c r="E1375" s="159"/>
      <c r="F1375" s="159"/>
      <c r="G1375" s="159"/>
      <c r="H1375" s="159"/>
      <c r="I1375" s="159"/>
      <c r="O1375" s="93"/>
      <c r="Q1375" s="63" t="s">
        <v>278</v>
      </c>
      <c r="R1375" s="96">
        <v>94539</v>
      </c>
      <c r="S1375" s="63" t="s">
        <v>268</v>
      </c>
      <c r="T1375" s="63"/>
      <c r="U1375" s="95" t="str">
        <f t="shared" si="57"/>
        <v>PGE</v>
      </c>
      <c r="V1375" s="95"/>
      <c r="W1375" s="95" t="str">
        <f t="shared" si="56"/>
        <v>PGE</v>
      </c>
    </row>
    <row r="1376" spans="1:23" ht="15" x14ac:dyDescent="0.25">
      <c r="A1376" s="63">
        <v>94024</v>
      </c>
      <c r="B1376" s="161" t="s">
        <v>268</v>
      </c>
      <c r="D1376" s="159"/>
      <c r="E1376" s="159"/>
      <c r="F1376" s="159"/>
      <c r="G1376" s="159"/>
      <c r="H1376" s="159"/>
      <c r="I1376" s="159"/>
      <c r="O1376" s="93"/>
      <c r="Q1376" s="63" t="s">
        <v>278</v>
      </c>
      <c r="R1376" s="96">
        <v>94904</v>
      </c>
      <c r="S1376" s="63" t="s">
        <v>268</v>
      </c>
      <c r="T1376" s="63"/>
      <c r="U1376" s="95" t="str">
        <f t="shared" si="57"/>
        <v>PGE</v>
      </c>
      <c r="V1376" s="95"/>
      <c r="W1376" s="95" t="str">
        <f t="shared" si="56"/>
        <v>PGE</v>
      </c>
    </row>
    <row r="1377" spans="1:23" ht="15" x14ac:dyDescent="0.25">
      <c r="A1377" s="63">
        <v>94025</v>
      </c>
      <c r="B1377" s="161" t="s">
        <v>268</v>
      </c>
      <c r="D1377" s="159"/>
      <c r="E1377" s="159"/>
      <c r="F1377" s="159"/>
      <c r="G1377" s="159"/>
      <c r="H1377" s="159"/>
      <c r="I1377" s="159"/>
      <c r="O1377" s="93"/>
      <c r="Q1377" s="63" t="s">
        <v>278</v>
      </c>
      <c r="R1377" s="96">
        <v>93786</v>
      </c>
      <c r="S1377" s="63" t="s">
        <v>268</v>
      </c>
      <c r="T1377" s="63"/>
      <c r="U1377" s="95" t="str">
        <f t="shared" si="57"/>
        <v>PGE</v>
      </c>
      <c r="V1377" s="95"/>
      <c r="W1377" s="95" t="str">
        <f t="shared" si="56"/>
        <v>PGE</v>
      </c>
    </row>
    <row r="1378" spans="1:23" ht="15" x14ac:dyDescent="0.25">
      <c r="A1378" s="63">
        <v>95776</v>
      </c>
      <c r="B1378" s="161" t="s">
        <v>268</v>
      </c>
      <c r="D1378" s="159"/>
      <c r="E1378" s="159"/>
      <c r="F1378" s="159"/>
      <c r="G1378" s="159"/>
      <c r="H1378" s="159"/>
      <c r="I1378" s="159"/>
      <c r="O1378" s="93"/>
      <c r="Q1378" s="63" t="s">
        <v>278</v>
      </c>
      <c r="R1378" s="96">
        <v>94927</v>
      </c>
      <c r="S1378" s="63" t="s">
        <v>268</v>
      </c>
      <c r="T1378" s="63"/>
      <c r="U1378" s="95" t="str">
        <f t="shared" si="57"/>
        <v>PGE</v>
      </c>
      <c r="V1378" s="95"/>
      <c r="W1378" s="95" t="str">
        <f t="shared" si="56"/>
        <v>PGE</v>
      </c>
    </row>
    <row r="1379" spans="1:23" ht="15" x14ac:dyDescent="0.25">
      <c r="A1379" s="63">
        <v>95363</v>
      </c>
      <c r="B1379" s="161" t="s">
        <v>268</v>
      </c>
      <c r="D1379" s="159"/>
      <c r="E1379" s="159"/>
      <c r="F1379" s="159"/>
      <c r="G1379" s="159"/>
      <c r="H1379" s="159"/>
      <c r="I1379" s="159"/>
      <c r="O1379" s="93"/>
      <c r="Q1379" s="63" t="s">
        <v>278</v>
      </c>
      <c r="R1379" s="96">
        <v>93434</v>
      </c>
      <c r="S1379" s="63" t="s">
        <v>268</v>
      </c>
      <c r="T1379" s="63"/>
      <c r="U1379" s="95" t="str">
        <f t="shared" si="57"/>
        <v>PGE</v>
      </c>
      <c r="V1379" s="95"/>
      <c r="W1379" s="95" t="str">
        <f t="shared" si="56"/>
        <v>PGE</v>
      </c>
    </row>
    <row r="1380" spans="1:23" ht="15" x14ac:dyDescent="0.25">
      <c r="A1380" s="63">
        <v>95360</v>
      </c>
      <c r="B1380" s="161" t="s">
        <v>268</v>
      </c>
      <c r="D1380" s="159"/>
      <c r="E1380" s="159"/>
      <c r="F1380" s="159"/>
      <c r="G1380" s="159"/>
      <c r="H1380" s="159"/>
      <c r="I1380" s="159"/>
      <c r="O1380" s="93"/>
      <c r="Q1380" s="63" t="s">
        <v>278</v>
      </c>
      <c r="R1380" s="96">
        <v>93437</v>
      </c>
      <c r="S1380" s="63" t="s">
        <v>268</v>
      </c>
      <c r="T1380" s="63"/>
      <c r="U1380" s="95" t="str">
        <f t="shared" si="57"/>
        <v>PGE</v>
      </c>
      <c r="V1380" s="95"/>
      <c r="W1380" s="95" t="str">
        <f t="shared" si="56"/>
        <v>PGE</v>
      </c>
    </row>
    <row r="1381" spans="1:23" ht="15" x14ac:dyDescent="0.25">
      <c r="A1381" s="63">
        <v>95361</v>
      </c>
      <c r="B1381" s="161" t="s">
        <v>268</v>
      </c>
      <c r="D1381" s="159"/>
      <c r="E1381" s="159"/>
      <c r="F1381" s="159"/>
      <c r="G1381" s="159"/>
      <c r="H1381" s="159"/>
      <c r="I1381" s="159"/>
      <c r="O1381" s="93"/>
      <c r="Q1381" s="63" t="s">
        <v>278</v>
      </c>
      <c r="R1381" s="96">
        <v>95979</v>
      </c>
      <c r="S1381" s="63" t="s">
        <v>268</v>
      </c>
      <c r="T1381" s="63"/>
      <c r="U1381" s="95" t="str">
        <f t="shared" si="57"/>
        <v>PGE</v>
      </c>
      <c r="V1381" s="95"/>
      <c r="W1381" s="95" t="str">
        <f t="shared" si="56"/>
        <v>PGE</v>
      </c>
    </row>
    <row r="1382" spans="1:23" ht="15" x14ac:dyDescent="0.25">
      <c r="A1382" s="63">
        <v>95366</v>
      </c>
      <c r="B1382" s="161" t="s">
        <v>268</v>
      </c>
      <c r="D1382" s="159"/>
      <c r="E1382" s="159"/>
      <c r="F1382" s="159"/>
      <c r="G1382" s="159"/>
      <c r="H1382" s="159"/>
      <c r="I1382" s="159"/>
      <c r="O1382" s="93"/>
      <c r="Q1382" s="63" t="s">
        <v>278</v>
      </c>
      <c r="R1382" s="96">
        <v>95978</v>
      </c>
      <c r="S1382" s="63" t="s">
        <v>268</v>
      </c>
      <c r="T1382" s="63"/>
      <c r="U1382" s="95" t="str">
        <f t="shared" si="57"/>
        <v>PGE</v>
      </c>
      <c r="V1382" s="95"/>
      <c r="W1382" s="95" t="str">
        <f t="shared" si="56"/>
        <v>PGE</v>
      </c>
    </row>
    <row r="1383" spans="1:23" ht="15" x14ac:dyDescent="0.25">
      <c r="A1383" s="63">
        <v>95367</v>
      </c>
      <c r="B1383" s="161" t="s">
        <v>268</v>
      </c>
      <c r="D1383" s="159"/>
      <c r="E1383" s="159"/>
      <c r="F1383" s="159"/>
      <c r="G1383" s="159"/>
      <c r="H1383" s="159"/>
      <c r="I1383" s="159"/>
      <c r="O1383" s="93"/>
      <c r="Q1383" s="63" t="s">
        <v>278</v>
      </c>
      <c r="R1383" s="96">
        <v>95977</v>
      </c>
      <c r="S1383" s="63" t="s">
        <v>268</v>
      </c>
      <c r="T1383" s="63"/>
      <c r="U1383" s="95" t="str">
        <f t="shared" si="57"/>
        <v>PGE</v>
      </c>
      <c r="V1383" s="95"/>
      <c r="W1383" s="95" t="str">
        <f t="shared" si="56"/>
        <v>PGE</v>
      </c>
    </row>
    <row r="1384" spans="1:23" ht="15" x14ac:dyDescent="0.25">
      <c r="A1384" s="63">
        <v>95364</v>
      </c>
      <c r="B1384" s="161" t="s">
        <v>268</v>
      </c>
      <c r="D1384" s="159"/>
      <c r="E1384" s="159"/>
      <c r="F1384" s="159"/>
      <c r="G1384" s="159"/>
      <c r="H1384" s="159"/>
      <c r="I1384" s="159"/>
      <c r="O1384" s="93"/>
      <c r="Q1384" s="63" t="s">
        <v>278</v>
      </c>
      <c r="R1384" s="96">
        <v>95976</v>
      </c>
      <c r="S1384" s="63" t="s">
        <v>268</v>
      </c>
      <c r="T1384" s="63"/>
      <c r="U1384" s="95" t="str">
        <f t="shared" si="57"/>
        <v>PGE</v>
      </c>
      <c r="V1384" s="95"/>
      <c r="W1384" s="95" t="str">
        <f t="shared" si="56"/>
        <v>PGE</v>
      </c>
    </row>
    <row r="1385" spans="1:23" ht="15" x14ac:dyDescent="0.25">
      <c r="A1385" s="63">
        <v>95365</v>
      </c>
      <c r="B1385" s="161" t="s">
        <v>268</v>
      </c>
      <c r="D1385" s="159"/>
      <c r="E1385" s="159"/>
      <c r="F1385" s="159"/>
      <c r="G1385" s="159"/>
      <c r="H1385" s="159"/>
      <c r="I1385" s="159"/>
      <c r="O1385" s="93"/>
      <c r="Q1385" s="63" t="s">
        <v>278</v>
      </c>
      <c r="R1385" s="96">
        <v>95975</v>
      </c>
      <c r="S1385" s="63" t="s">
        <v>268</v>
      </c>
      <c r="T1385" s="63"/>
      <c r="U1385" s="95" t="str">
        <f t="shared" si="57"/>
        <v>PGE</v>
      </c>
      <c r="V1385" s="95"/>
      <c r="W1385" s="95" t="str">
        <f t="shared" si="56"/>
        <v>PGE</v>
      </c>
    </row>
    <row r="1386" spans="1:23" ht="15" x14ac:dyDescent="0.25">
      <c r="A1386" s="63">
        <v>95368</v>
      </c>
      <c r="B1386" s="161" t="s">
        <v>268</v>
      </c>
      <c r="D1386" s="159"/>
      <c r="E1386" s="159"/>
      <c r="F1386" s="159"/>
      <c r="G1386" s="159"/>
      <c r="H1386" s="159"/>
      <c r="I1386" s="159"/>
      <c r="O1386" s="93"/>
      <c r="Q1386" s="63" t="s">
        <v>278</v>
      </c>
      <c r="R1386" s="96">
        <v>95974</v>
      </c>
      <c r="S1386" s="63" t="s">
        <v>268</v>
      </c>
      <c r="T1386" s="63"/>
      <c r="U1386" s="95" t="str">
        <f t="shared" si="57"/>
        <v>PGE</v>
      </c>
      <c r="V1386" s="95"/>
      <c r="W1386" s="95" t="str">
        <f t="shared" si="56"/>
        <v>PGE</v>
      </c>
    </row>
    <row r="1387" spans="1:23" ht="15" x14ac:dyDescent="0.25">
      <c r="A1387" s="63">
        <v>95369</v>
      </c>
      <c r="B1387" s="161" t="s">
        <v>268</v>
      </c>
      <c r="D1387" s="159"/>
      <c r="E1387" s="159"/>
      <c r="F1387" s="159"/>
      <c r="G1387" s="159"/>
      <c r="H1387" s="159"/>
      <c r="I1387" s="159"/>
      <c r="O1387" s="93"/>
      <c r="Q1387" s="63" t="s">
        <v>278</v>
      </c>
      <c r="R1387" s="96">
        <v>95973</v>
      </c>
      <c r="S1387" s="63" t="s">
        <v>268</v>
      </c>
      <c r="T1387" s="63"/>
      <c r="U1387" s="95" t="str">
        <f t="shared" si="57"/>
        <v>PGE</v>
      </c>
      <c r="V1387" s="95"/>
      <c r="W1387" s="95" t="str">
        <f t="shared" si="56"/>
        <v>PGE</v>
      </c>
    </row>
    <row r="1388" spans="1:23" ht="15" x14ac:dyDescent="0.25">
      <c r="A1388" s="63">
        <v>95986</v>
      </c>
      <c r="B1388" s="161" t="s">
        <v>268</v>
      </c>
      <c r="D1388" s="159"/>
      <c r="E1388" s="159"/>
      <c r="F1388" s="159"/>
      <c r="G1388" s="159"/>
      <c r="H1388" s="159"/>
      <c r="I1388" s="159"/>
      <c r="O1388" s="93"/>
      <c r="Q1388" s="63" t="s">
        <v>278</v>
      </c>
      <c r="R1388" s="96">
        <v>95972</v>
      </c>
      <c r="S1388" s="63" t="s">
        <v>268</v>
      </c>
      <c r="T1388" s="63"/>
      <c r="U1388" s="95" t="str">
        <f t="shared" si="57"/>
        <v>PGE</v>
      </c>
      <c r="V1388" s="95"/>
      <c r="W1388" s="95" t="str">
        <f t="shared" si="56"/>
        <v>PGE</v>
      </c>
    </row>
    <row r="1389" spans="1:23" ht="15" x14ac:dyDescent="0.25">
      <c r="A1389" s="63">
        <v>95987</v>
      </c>
      <c r="B1389" s="161" t="s">
        <v>268</v>
      </c>
      <c r="D1389" s="159"/>
      <c r="E1389" s="159"/>
      <c r="F1389" s="159"/>
      <c r="G1389" s="159"/>
      <c r="H1389" s="159"/>
      <c r="I1389" s="159"/>
      <c r="O1389" s="93"/>
      <c r="Q1389" s="63" t="s">
        <v>278</v>
      </c>
      <c r="R1389" s="96">
        <v>95971</v>
      </c>
      <c r="S1389" s="63" t="s">
        <v>268</v>
      </c>
      <c r="T1389" s="63"/>
      <c r="U1389" s="95" t="str">
        <f t="shared" si="57"/>
        <v>PGE</v>
      </c>
      <c r="V1389" s="95"/>
      <c r="W1389" s="95" t="str">
        <f t="shared" si="56"/>
        <v>PGE</v>
      </c>
    </row>
    <row r="1390" spans="1:23" ht="15" x14ac:dyDescent="0.25">
      <c r="A1390" s="63">
        <v>95984</v>
      </c>
      <c r="B1390" s="161" t="s">
        <v>268</v>
      </c>
      <c r="D1390" s="159"/>
      <c r="E1390" s="159"/>
      <c r="F1390" s="159"/>
      <c r="G1390" s="159"/>
      <c r="H1390" s="159"/>
      <c r="I1390" s="159"/>
      <c r="O1390" s="93"/>
      <c r="Q1390" s="63" t="s">
        <v>278</v>
      </c>
      <c r="R1390" s="96">
        <v>95970</v>
      </c>
      <c r="S1390" s="63" t="s">
        <v>268</v>
      </c>
      <c r="T1390" s="63"/>
      <c r="U1390" s="95" t="str">
        <f t="shared" si="57"/>
        <v>PGE</v>
      </c>
      <c r="V1390" s="95"/>
      <c r="W1390" s="95" t="str">
        <f t="shared" si="56"/>
        <v>PGE</v>
      </c>
    </row>
    <row r="1391" spans="1:23" ht="15" x14ac:dyDescent="0.25">
      <c r="A1391" s="63">
        <v>95982</v>
      </c>
      <c r="B1391" s="161" t="s">
        <v>268</v>
      </c>
      <c r="D1391" s="159"/>
      <c r="E1391" s="159"/>
      <c r="F1391" s="159"/>
      <c r="G1391" s="159"/>
      <c r="H1391" s="159"/>
      <c r="I1391" s="159"/>
      <c r="O1391" s="93"/>
      <c r="Q1391" s="63" t="s">
        <v>278</v>
      </c>
      <c r="R1391" s="96">
        <v>95164</v>
      </c>
      <c r="S1391" s="63" t="s">
        <v>268</v>
      </c>
      <c r="T1391" s="63"/>
      <c r="U1391" s="95" t="str">
        <f t="shared" si="57"/>
        <v>PGE</v>
      </c>
      <c r="V1391" s="95"/>
      <c r="W1391" s="95" t="str">
        <f t="shared" si="56"/>
        <v>PGE</v>
      </c>
    </row>
    <row r="1392" spans="1:23" ht="15" x14ac:dyDescent="0.25">
      <c r="A1392" s="63">
        <v>95983</v>
      </c>
      <c r="B1392" s="161" t="s">
        <v>268</v>
      </c>
      <c r="D1392" s="159"/>
      <c r="E1392" s="159"/>
      <c r="F1392" s="159"/>
      <c r="G1392" s="159"/>
      <c r="H1392" s="159"/>
      <c r="I1392" s="159"/>
      <c r="O1392" s="93"/>
      <c r="Q1392" s="63" t="s">
        <v>278</v>
      </c>
      <c r="R1392" s="96">
        <v>94124</v>
      </c>
      <c r="S1392" s="63" t="s">
        <v>268</v>
      </c>
      <c r="T1392" s="63"/>
      <c r="U1392" s="95" t="str">
        <f t="shared" si="57"/>
        <v>PGE</v>
      </c>
      <c r="V1392" s="95"/>
      <c r="W1392" s="95" t="str">
        <f t="shared" si="56"/>
        <v>PGE</v>
      </c>
    </row>
    <row r="1393" spans="1:23" ht="15" x14ac:dyDescent="0.25">
      <c r="A1393" s="63">
        <v>95980</v>
      </c>
      <c r="B1393" s="161" t="s">
        <v>268</v>
      </c>
      <c r="D1393" s="159"/>
      <c r="E1393" s="159"/>
      <c r="F1393" s="159"/>
      <c r="G1393" s="159"/>
      <c r="H1393" s="159"/>
      <c r="I1393" s="159"/>
      <c r="O1393" s="93"/>
      <c r="Q1393" s="63" t="s">
        <v>278</v>
      </c>
      <c r="R1393" s="96">
        <v>94128</v>
      </c>
      <c r="S1393" s="63" t="s">
        <v>268</v>
      </c>
      <c r="T1393" s="63"/>
      <c r="U1393" s="95" t="str">
        <f t="shared" si="57"/>
        <v>PGE</v>
      </c>
      <c r="V1393" s="95"/>
      <c r="W1393" s="95" t="str">
        <f t="shared" si="56"/>
        <v>PGE</v>
      </c>
    </row>
    <row r="1394" spans="1:23" ht="15" x14ac:dyDescent="0.25">
      <c r="A1394" s="63">
        <v>95981</v>
      </c>
      <c r="B1394" s="161" t="s">
        <v>268</v>
      </c>
      <c r="D1394" s="159"/>
      <c r="E1394" s="159"/>
      <c r="F1394" s="159"/>
      <c r="G1394" s="159"/>
      <c r="H1394" s="159"/>
      <c r="I1394" s="159"/>
      <c r="O1394" s="93"/>
      <c r="Q1394" s="63" t="s">
        <v>278</v>
      </c>
      <c r="R1394" s="96">
        <v>94901</v>
      </c>
      <c r="S1394" s="63" t="s">
        <v>268</v>
      </c>
      <c r="T1394" s="63"/>
      <c r="U1394" s="95" t="str">
        <f t="shared" si="57"/>
        <v>PGE</v>
      </c>
      <c r="V1394" s="95"/>
      <c r="W1394" s="95" t="str">
        <f t="shared" si="56"/>
        <v>PGE</v>
      </c>
    </row>
    <row r="1395" spans="1:23" ht="15" x14ac:dyDescent="0.25">
      <c r="A1395" s="63">
        <v>95988</v>
      </c>
      <c r="B1395" s="161" t="s">
        <v>268</v>
      </c>
      <c r="D1395" s="159"/>
      <c r="E1395" s="159"/>
      <c r="F1395" s="159"/>
      <c r="G1395" s="159"/>
      <c r="H1395" s="159"/>
      <c r="I1395" s="159"/>
      <c r="O1395" s="93"/>
      <c r="Q1395" s="63" t="s">
        <v>278</v>
      </c>
      <c r="R1395" s="96">
        <v>94903</v>
      </c>
      <c r="S1395" s="63" t="s">
        <v>268</v>
      </c>
      <c r="T1395" s="63"/>
      <c r="U1395" s="95" t="str">
        <f t="shared" si="57"/>
        <v>PGE</v>
      </c>
      <c r="V1395" s="95"/>
      <c r="W1395" s="95" t="str">
        <f t="shared" si="56"/>
        <v>PGE</v>
      </c>
    </row>
    <row r="1396" spans="1:23" ht="15" x14ac:dyDescent="0.25">
      <c r="A1396" s="63">
        <v>93206</v>
      </c>
      <c r="B1396" s="161" t="s">
        <v>268</v>
      </c>
      <c r="D1396" s="159"/>
      <c r="E1396" s="159"/>
      <c r="F1396" s="159"/>
      <c r="G1396" s="159"/>
      <c r="H1396" s="159"/>
      <c r="I1396" s="159"/>
      <c r="O1396" s="93"/>
      <c r="Q1396" s="63" t="s">
        <v>278</v>
      </c>
      <c r="R1396" s="96">
        <v>95656</v>
      </c>
      <c r="S1396" s="63" t="s">
        <v>268</v>
      </c>
      <c r="T1396" s="63"/>
      <c r="U1396" s="95" t="str">
        <f t="shared" si="57"/>
        <v>PGE</v>
      </c>
      <c r="V1396" s="95"/>
      <c r="W1396" s="95" t="str">
        <f t="shared" si="56"/>
        <v>PGE</v>
      </c>
    </row>
    <row r="1397" spans="1:23" ht="15" x14ac:dyDescent="0.25">
      <c r="A1397" s="63">
        <v>93204</v>
      </c>
      <c r="B1397" s="161" t="s">
        <v>268</v>
      </c>
      <c r="D1397" s="159"/>
      <c r="E1397" s="159"/>
      <c r="F1397" s="159"/>
      <c r="G1397" s="159"/>
      <c r="H1397" s="159"/>
      <c r="I1397" s="159"/>
      <c r="O1397" s="93"/>
      <c r="Q1397" s="63" t="s">
        <v>278</v>
      </c>
      <c r="R1397" s="96">
        <v>95654</v>
      </c>
      <c r="S1397" s="63" t="s">
        <v>268</v>
      </c>
      <c r="T1397" s="63"/>
      <c r="U1397" s="95" t="str">
        <f t="shared" si="57"/>
        <v>PGE</v>
      </c>
      <c r="V1397" s="95"/>
      <c r="W1397" s="95" t="str">
        <f t="shared" si="56"/>
        <v>PGE</v>
      </c>
    </row>
    <row r="1398" spans="1:23" ht="15" x14ac:dyDescent="0.25">
      <c r="A1398" s="63">
        <v>93201</v>
      </c>
      <c r="B1398" s="161" t="s">
        <v>268</v>
      </c>
      <c r="D1398" s="159"/>
      <c r="E1398" s="159"/>
      <c r="F1398" s="159"/>
      <c r="G1398" s="159"/>
      <c r="H1398" s="159"/>
      <c r="I1398" s="159"/>
      <c r="O1398" s="93"/>
      <c r="Q1398" s="63" t="s">
        <v>278</v>
      </c>
      <c r="R1398" s="96">
        <v>95653</v>
      </c>
      <c r="S1398" s="63" t="s">
        <v>268</v>
      </c>
      <c r="T1398" s="63"/>
      <c r="U1398" s="95" t="str">
        <f t="shared" si="57"/>
        <v>PGE</v>
      </c>
      <c r="V1398" s="95"/>
      <c r="W1398" s="95" t="str">
        <f t="shared" ref="W1398:W1461" si="58">IF(U1398 = "Other", " ", INDEX(B$4:C$29, MATCH(U1398, C$4:C$29,0), 1) )</f>
        <v>PGE</v>
      </c>
    </row>
    <row r="1399" spans="1:23" ht="15" x14ac:dyDescent="0.25">
      <c r="A1399" s="63">
        <v>94615</v>
      </c>
      <c r="B1399" s="161" t="s">
        <v>268</v>
      </c>
      <c r="D1399" s="159"/>
      <c r="E1399" s="159"/>
      <c r="F1399" s="159"/>
      <c r="G1399" s="159"/>
      <c r="H1399" s="159"/>
      <c r="I1399" s="159"/>
      <c r="O1399" s="93"/>
      <c r="Q1399" s="63" t="s">
        <v>278</v>
      </c>
      <c r="R1399" s="96">
        <v>95650</v>
      </c>
      <c r="S1399" s="63" t="s">
        <v>268</v>
      </c>
      <c r="T1399" s="63"/>
      <c r="U1399" s="95" t="str">
        <f t="shared" ref="U1399:U1462" si="59">IF(S1399="Pacific Gas &amp; Electric Co", "PGE", IF(S1399="Southern California Edison Co", "SCE", IF(S1399= "San Diego Gas &amp; Electric Co", "SDGE", IF(S1399="Southern California Gas", "SCG", "Other"))))</f>
        <v>PGE</v>
      </c>
      <c r="V1399" s="95"/>
      <c r="W1399" s="95" t="str">
        <f t="shared" si="58"/>
        <v>PGE</v>
      </c>
    </row>
    <row r="1400" spans="1:23" ht="15" x14ac:dyDescent="0.25">
      <c r="A1400" s="63">
        <v>94617</v>
      </c>
      <c r="B1400" s="161" t="s">
        <v>268</v>
      </c>
      <c r="D1400" s="159"/>
      <c r="E1400" s="159"/>
      <c r="F1400" s="159"/>
      <c r="G1400" s="159"/>
      <c r="H1400" s="159"/>
      <c r="I1400" s="159"/>
      <c r="O1400" s="93"/>
      <c r="Q1400" s="63" t="s">
        <v>278</v>
      </c>
      <c r="R1400" s="96">
        <v>95651</v>
      </c>
      <c r="S1400" s="63" t="s">
        <v>268</v>
      </c>
      <c r="T1400" s="63"/>
      <c r="U1400" s="95" t="str">
        <f t="shared" si="59"/>
        <v>PGE</v>
      </c>
      <c r="V1400" s="95"/>
      <c r="W1400" s="95" t="str">
        <f t="shared" si="58"/>
        <v>PGE</v>
      </c>
    </row>
    <row r="1401" spans="1:23" ht="15" x14ac:dyDescent="0.25">
      <c r="A1401" s="63">
        <v>94611</v>
      </c>
      <c r="B1401" s="161" t="s">
        <v>268</v>
      </c>
      <c r="D1401" s="159"/>
      <c r="E1401" s="159"/>
      <c r="F1401" s="159"/>
      <c r="G1401" s="159"/>
      <c r="H1401" s="159"/>
      <c r="I1401" s="159"/>
      <c r="O1401" s="93"/>
      <c r="Q1401" s="63" t="s">
        <v>278</v>
      </c>
      <c r="R1401" s="96">
        <v>95659</v>
      </c>
      <c r="S1401" s="63" t="s">
        <v>268</v>
      </c>
      <c r="T1401" s="63"/>
      <c r="U1401" s="95" t="str">
        <f t="shared" si="59"/>
        <v>PGE</v>
      </c>
      <c r="V1401" s="95"/>
      <c r="W1401" s="95" t="str">
        <f t="shared" si="58"/>
        <v>PGE</v>
      </c>
    </row>
    <row r="1402" spans="1:23" ht="15" x14ac:dyDescent="0.25">
      <c r="A1402" s="63">
        <v>94610</v>
      </c>
      <c r="B1402" s="161" t="s">
        <v>268</v>
      </c>
      <c r="D1402" s="159"/>
      <c r="E1402" s="159"/>
      <c r="F1402" s="159"/>
      <c r="G1402" s="159"/>
      <c r="H1402" s="159"/>
      <c r="I1402" s="159"/>
      <c r="O1402" s="93"/>
      <c r="Q1402" s="63" t="s">
        <v>278</v>
      </c>
      <c r="R1402" s="96">
        <v>93388</v>
      </c>
      <c r="S1402" s="63" t="s">
        <v>268</v>
      </c>
      <c r="T1402" s="63"/>
      <c r="U1402" s="95" t="str">
        <f t="shared" si="59"/>
        <v>PGE</v>
      </c>
      <c r="V1402" s="95"/>
      <c r="W1402" s="95" t="str">
        <f t="shared" si="58"/>
        <v>PGE</v>
      </c>
    </row>
    <row r="1403" spans="1:23" ht="15" x14ac:dyDescent="0.25">
      <c r="A1403" s="63">
        <v>94619</v>
      </c>
      <c r="B1403" s="161" t="s">
        <v>268</v>
      </c>
      <c r="D1403" s="159"/>
      <c r="E1403" s="159"/>
      <c r="F1403" s="159"/>
      <c r="G1403" s="159"/>
      <c r="H1403" s="159"/>
      <c r="I1403" s="159"/>
      <c r="O1403" s="93"/>
      <c r="Q1403" s="63" t="s">
        <v>278</v>
      </c>
      <c r="R1403" s="96">
        <v>93389</v>
      </c>
      <c r="S1403" s="63" t="s">
        <v>268</v>
      </c>
      <c r="T1403" s="63"/>
      <c r="U1403" s="95" t="str">
        <f t="shared" si="59"/>
        <v>PGE</v>
      </c>
      <c r="V1403" s="95"/>
      <c r="W1403" s="95" t="str">
        <f t="shared" si="58"/>
        <v>PGE</v>
      </c>
    </row>
    <row r="1404" spans="1:23" ht="15" x14ac:dyDescent="0.25">
      <c r="A1404" s="63">
        <v>94516</v>
      </c>
      <c r="B1404" s="161" t="s">
        <v>268</v>
      </c>
      <c r="D1404" s="159"/>
      <c r="E1404" s="159"/>
      <c r="F1404" s="159"/>
      <c r="G1404" s="159"/>
      <c r="H1404" s="159"/>
      <c r="I1404" s="159"/>
      <c r="O1404" s="93"/>
      <c r="Q1404" s="63" t="s">
        <v>278</v>
      </c>
      <c r="R1404" s="96">
        <v>93386</v>
      </c>
      <c r="S1404" s="63" t="s">
        <v>268</v>
      </c>
      <c r="T1404" s="63"/>
      <c r="U1404" s="95" t="str">
        <f t="shared" si="59"/>
        <v>PGE</v>
      </c>
      <c r="V1404" s="95"/>
      <c r="W1404" s="95" t="str">
        <f t="shared" si="58"/>
        <v>PGE</v>
      </c>
    </row>
    <row r="1405" spans="1:23" ht="15" x14ac:dyDescent="0.25">
      <c r="A1405" s="63">
        <v>93203</v>
      </c>
      <c r="B1405" s="161" t="s">
        <v>268</v>
      </c>
      <c r="D1405" s="159"/>
      <c r="E1405" s="159"/>
      <c r="F1405" s="159"/>
      <c r="G1405" s="159"/>
      <c r="H1405" s="159"/>
      <c r="I1405" s="159"/>
      <c r="O1405" s="93"/>
      <c r="Q1405" s="63" t="s">
        <v>278</v>
      </c>
      <c r="R1405" s="96">
        <v>93384</v>
      </c>
      <c r="S1405" s="63" t="s">
        <v>268</v>
      </c>
      <c r="T1405" s="63"/>
      <c r="U1405" s="95" t="str">
        <f t="shared" si="59"/>
        <v>PGE</v>
      </c>
      <c r="V1405" s="95"/>
      <c r="W1405" s="95" t="str">
        <f t="shared" si="58"/>
        <v>PGE</v>
      </c>
    </row>
    <row r="1406" spans="1:23" ht="15" x14ac:dyDescent="0.25">
      <c r="A1406" s="63">
        <v>93561</v>
      </c>
      <c r="B1406" s="161" t="s">
        <v>268</v>
      </c>
      <c r="D1406" s="159"/>
      <c r="E1406" s="159"/>
      <c r="F1406" s="159"/>
      <c r="G1406" s="159"/>
      <c r="H1406" s="159"/>
      <c r="I1406" s="159"/>
      <c r="O1406" s="93"/>
      <c r="Q1406" s="63" t="s">
        <v>278</v>
      </c>
      <c r="R1406" s="96">
        <v>93383</v>
      </c>
      <c r="S1406" s="63" t="s">
        <v>268</v>
      </c>
      <c r="T1406" s="63"/>
      <c r="U1406" s="95" t="str">
        <f t="shared" si="59"/>
        <v>PGE</v>
      </c>
      <c r="V1406" s="95"/>
      <c r="W1406" s="95" t="str">
        <f t="shared" si="58"/>
        <v>PGE</v>
      </c>
    </row>
    <row r="1407" spans="1:23" ht="15" x14ac:dyDescent="0.25">
      <c r="A1407" s="63">
        <v>95502</v>
      </c>
      <c r="B1407" s="161" t="s">
        <v>268</v>
      </c>
      <c r="D1407" s="159"/>
      <c r="E1407" s="159"/>
      <c r="F1407" s="159"/>
      <c r="G1407" s="159"/>
      <c r="H1407" s="159"/>
      <c r="I1407" s="159"/>
      <c r="O1407" s="93"/>
      <c r="Q1407" s="63" t="s">
        <v>278</v>
      </c>
      <c r="R1407" s="96">
        <v>93380</v>
      </c>
      <c r="S1407" s="63" t="s">
        <v>268</v>
      </c>
      <c r="T1407" s="63"/>
      <c r="U1407" s="95" t="str">
        <f t="shared" si="59"/>
        <v>PGE</v>
      </c>
      <c r="V1407" s="95"/>
      <c r="W1407" s="95" t="str">
        <f t="shared" si="58"/>
        <v>PGE</v>
      </c>
    </row>
    <row r="1408" spans="1:23" ht="15" x14ac:dyDescent="0.25">
      <c r="A1408" s="63">
        <v>95503</v>
      </c>
      <c r="B1408" s="161" t="s">
        <v>268</v>
      </c>
      <c r="D1408" s="159"/>
      <c r="E1408" s="159"/>
      <c r="F1408" s="159"/>
      <c r="G1408" s="159"/>
      <c r="H1408" s="159"/>
      <c r="I1408" s="159"/>
      <c r="O1408" s="93"/>
      <c r="Q1408" s="63" t="s">
        <v>278</v>
      </c>
      <c r="R1408" s="96">
        <v>95269</v>
      </c>
      <c r="S1408" s="63" t="s">
        <v>268</v>
      </c>
      <c r="T1408" s="63"/>
      <c r="U1408" s="95" t="str">
        <f t="shared" si="59"/>
        <v>PGE</v>
      </c>
      <c r="V1408" s="95"/>
      <c r="W1408" s="95" t="str">
        <f t="shared" si="58"/>
        <v>PGE</v>
      </c>
    </row>
    <row r="1409" spans="1:23" ht="15" x14ac:dyDescent="0.25">
      <c r="A1409" s="63">
        <v>95501</v>
      </c>
      <c r="B1409" s="161" t="s">
        <v>268</v>
      </c>
      <c r="D1409" s="159"/>
      <c r="E1409" s="159"/>
      <c r="F1409" s="159"/>
      <c r="G1409" s="159"/>
      <c r="H1409" s="159"/>
      <c r="I1409" s="159"/>
      <c r="O1409" s="93"/>
      <c r="Q1409" s="63" t="s">
        <v>278</v>
      </c>
      <c r="R1409" s="96">
        <v>95267</v>
      </c>
      <c r="S1409" s="63" t="s">
        <v>268</v>
      </c>
      <c r="T1409" s="63"/>
      <c r="U1409" s="95" t="str">
        <f t="shared" si="59"/>
        <v>PGE</v>
      </c>
      <c r="V1409" s="95"/>
      <c r="W1409" s="95" t="str">
        <f t="shared" si="58"/>
        <v>PGE</v>
      </c>
    </row>
    <row r="1410" spans="1:23" ht="15" x14ac:dyDescent="0.25">
      <c r="A1410" s="63">
        <v>95151</v>
      </c>
      <c r="B1410" s="161" t="s">
        <v>268</v>
      </c>
      <c r="D1410" s="159"/>
      <c r="E1410" s="159"/>
      <c r="F1410" s="159"/>
      <c r="G1410" s="159"/>
      <c r="H1410" s="159"/>
      <c r="I1410" s="159"/>
      <c r="O1410" s="93"/>
      <c r="Q1410" s="63" t="s">
        <v>278</v>
      </c>
      <c r="R1410" s="96">
        <v>95843</v>
      </c>
      <c r="S1410" s="63" t="s">
        <v>268</v>
      </c>
      <c r="T1410" s="63"/>
      <c r="U1410" s="95" t="str">
        <f t="shared" si="59"/>
        <v>PGE</v>
      </c>
      <c r="V1410" s="95"/>
      <c r="W1410" s="95" t="str">
        <f t="shared" si="58"/>
        <v>PGE</v>
      </c>
    </row>
    <row r="1411" spans="1:23" ht="15" x14ac:dyDescent="0.25">
      <c r="A1411" s="63">
        <v>95150</v>
      </c>
      <c r="B1411" s="161" t="s">
        <v>268</v>
      </c>
      <c r="D1411" s="159"/>
      <c r="E1411" s="159"/>
      <c r="F1411" s="159"/>
      <c r="G1411" s="159"/>
      <c r="H1411" s="159"/>
      <c r="I1411" s="159"/>
      <c r="O1411" s="93"/>
      <c r="Q1411" s="63" t="s">
        <v>278</v>
      </c>
      <c r="R1411" s="96">
        <v>94043</v>
      </c>
      <c r="S1411" s="63" t="s">
        <v>268</v>
      </c>
      <c r="T1411" s="63"/>
      <c r="U1411" s="95" t="str">
        <f t="shared" si="59"/>
        <v>PGE</v>
      </c>
      <c r="V1411" s="95"/>
      <c r="W1411" s="95" t="str">
        <f t="shared" si="58"/>
        <v>PGE</v>
      </c>
    </row>
    <row r="1412" spans="1:23" ht="15" x14ac:dyDescent="0.25">
      <c r="A1412" s="63">
        <v>95153</v>
      </c>
      <c r="B1412" s="161" t="s">
        <v>268</v>
      </c>
      <c r="D1412" s="159"/>
      <c r="E1412" s="159"/>
      <c r="F1412" s="159"/>
      <c r="G1412" s="159"/>
      <c r="H1412" s="159"/>
      <c r="I1412" s="159"/>
      <c r="O1412" s="93"/>
      <c r="Q1412" s="63" t="s">
        <v>278</v>
      </c>
      <c r="R1412" s="96">
        <v>93387</v>
      </c>
      <c r="S1412" s="63" t="s">
        <v>268</v>
      </c>
      <c r="T1412" s="63"/>
      <c r="U1412" s="95" t="str">
        <f t="shared" si="59"/>
        <v>PGE</v>
      </c>
      <c r="V1412" s="95"/>
      <c r="W1412" s="95" t="str">
        <f t="shared" si="58"/>
        <v>PGE</v>
      </c>
    </row>
    <row r="1413" spans="1:23" ht="15" x14ac:dyDescent="0.25">
      <c r="A1413" s="63">
        <v>96068</v>
      </c>
      <c r="B1413" s="161" t="s">
        <v>268</v>
      </c>
      <c r="D1413" s="159"/>
      <c r="E1413" s="159"/>
      <c r="F1413" s="159"/>
      <c r="G1413" s="159"/>
      <c r="H1413" s="159"/>
      <c r="I1413" s="159"/>
      <c r="O1413" s="93"/>
      <c r="Q1413" s="63" t="s">
        <v>278</v>
      </c>
      <c r="R1413" s="96">
        <v>93385</v>
      </c>
      <c r="S1413" s="63" t="s">
        <v>268</v>
      </c>
      <c r="T1413" s="63"/>
      <c r="U1413" s="95" t="str">
        <f t="shared" si="59"/>
        <v>PGE</v>
      </c>
      <c r="V1413" s="95"/>
      <c r="W1413" s="95" t="str">
        <f t="shared" si="58"/>
        <v>PGE</v>
      </c>
    </row>
    <row r="1414" spans="1:23" ht="15" x14ac:dyDescent="0.25">
      <c r="A1414" s="63">
        <v>96069</v>
      </c>
      <c r="B1414" s="161" t="s">
        <v>268</v>
      </c>
      <c r="D1414" s="159"/>
      <c r="E1414" s="159"/>
      <c r="F1414" s="159"/>
      <c r="G1414" s="159"/>
      <c r="H1414" s="159"/>
      <c r="I1414" s="159"/>
      <c r="O1414" s="93"/>
      <c r="Q1414" s="63" t="s">
        <v>278</v>
      </c>
      <c r="R1414" s="96">
        <v>93463</v>
      </c>
      <c r="S1414" s="63" t="s">
        <v>268</v>
      </c>
      <c r="T1414" s="63"/>
      <c r="U1414" s="95" t="str">
        <f t="shared" si="59"/>
        <v>PGE</v>
      </c>
      <c r="V1414" s="95"/>
      <c r="W1414" s="95" t="str">
        <f t="shared" si="58"/>
        <v>PGE</v>
      </c>
    </row>
    <row r="1415" spans="1:23" ht="15" x14ac:dyDescent="0.25">
      <c r="A1415" s="63">
        <v>96065</v>
      </c>
      <c r="B1415" s="161" t="s">
        <v>268</v>
      </c>
      <c r="D1415" s="159"/>
      <c r="E1415" s="159"/>
      <c r="F1415" s="159"/>
      <c r="G1415" s="159"/>
      <c r="H1415" s="159"/>
      <c r="I1415" s="159"/>
      <c r="O1415" s="93"/>
      <c r="Q1415" s="63" t="s">
        <v>278</v>
      </c>
      <c r="R1415" s="96">
        <v>93461</v>
      </c>
      <c r="S1415" s="63" t="s">
        <v>268</v>
      </c>
      <c r="T1415" s="63"/>
      <c r="U1415" s="95" t="str">
        <f t="shared" si="59"/>
        <v>PGE</v>
      </c>
      <c r="V1415" s="95"/>
      <c r="W1415" s="95" t="str">
        <f t="shared" si="58"/>
        <v>PGE</v>
      </c>
    </row>
    <row r="1416" spans="1:23" ht="15" x14ac:dyDescent="0.25">
      <c r="A1416" s="63">
        <v>96061</v>
      </c>
      <c r="B1416" s="161" t="s">
        <v>268</v>
      </c>
      <c r="D1416" s="159"/>
      <c r="E1416" s="159"/>
      <c r="F1416" s="159"/>
      <c r="G1416" s="159"/>
      <c r="H1416" s="159"/>
      <c r="I1416" s="159"/>
      <c r="O1416" s="93"/>
      <c r="Q1416" s="63" t="s">
        <v>278</v>
      </c>
      <c r="R1416" s="96">
        <v>93460</v>
      </c>
      <c r="S1416" s="63" t="s">
        <v>268</v>
      </c>
      <c r="T1416" s="63"/>
      <c r="U1416" s="95" t="str">
        <f t="shared" si="59"/>
        <v>PGE</v>
      </c>
      <c r="V1416" s="95"/>
      <c r="W1416" s="95" t="str">
        <f t="shared" si="58"/>
        <v>PGE</v>
      </c>
    </row>
    <row r="1417" spans="1:23" ht="15" x14ac:dyDescent="0.25">
      <c r="A1417" s="63">
        <v>96062</v>
      </c>
      <c r="B1417" s="161" t="s">
        <v>268</v>
      </c>
      <c r="D1417" s="159"/>
      <c r="E1417" s="159"/>
      <c r="F1417" s="159"/>
      <c r="G1417" s="159"/>
      <c r="H1417" s="159"/>
      <c r="I1417" s="159"/>
      <c r="O1417" s="93"/>
      <c r="Q1417" s="63" t="s">
        <v>278</v>
      </c>
      <c r="R1417" s="96">
        <v>93465</v>
      </c>
      <c r="S1417" s="63" t="s">
        <v>268</v>
      </c>
      <c r="T1417" s="63"/>
      <c r="U1417" s="95" t="str">
        <f t="shared" si="59"/>
        <v>PGE</v>
      </c>
      <c r="V1417" s="95"/>
      <c r="W1417" s="95" t="str">
        <f t="shared" si="58"/>
        <v>PGE</v>
      </c>
    </row>
    <row r="1418" spans="1:23" ht="15" x14ac:dyDescent="0.25">
      <c r="A1418" s="63">
        <v>96063</v>
      </c>
      <c r="B1418" s="161" t="s">
        <v>268</v>
      </c>
      <c r="D1418" s="159"/>
      <c r="E1418" s="159"/>
      <c r="F1418" s="159"/>
      <c r="G1418" s="159"/>
      <c r="H1418" s="159"/>
      <c r="I1418" s="159"/>
      <c r="O1418" s="93"/>
      <c r="Q1418" s="63" t="s">
        <v>278</v>
      </c>
      <c r="R1418" s="96">
        <v>93464</v>
      </c>
      <c r="S1418" s="63" t="s">
        <v>268</v>
      </c>
      <c r="T1418" s="63"/>
      <c r="U1418" s="95" t="str">
        <f t="shared" si="59"/>
        <v>PGE</v>
      </c>
      <c r="V1418" s="95"/>
      <c r="W1418" s="95" t="str">
        <f t="shared" si="58"/>
        <v>PGE</v>
      </c>
    </row>
    <row r="1419" spans="1:23" ht="15" x14ac:dyDescent="0.25">
      <c r="A1419" s="63">
        <v>94614</v>
      </c>
      <c r="B1419" s="161" t="s">
        <v>268</v>
      </c>
      <c r="D1419" s="159"/>
      <c r="E1419" s="159"/>
      <c r="F1419" s="159"/>
      <c r="G1419" s="159"/>
      <c r="H1419" s="159"/>
      <c r="I1419" s="159"/>
      <c r="O1419" s="93"/>
      <c r="Q1419" s="63" t="s">
        <v>278</v>
      </c>
      <c r="R1419" s="96">
        <v>95449</v>
      </c>
      <c r="S1419" s="63" t="s">
        <v>268</v>
      </c>
      <c r="T1419" s="63"/>
      <c r="U1419" s="95" t="str">
        <f t="shared" si="59"/>
        <v>PGE</v>
      </c>
      <c r="V1419" s="95"/>
      <c r="W1419" s="95" t="str">
        <f t="shared" si="58"/>
        <v>PGE</v>
      </c>
    </row>
    <row r="1420" spans="1:23" ht="15" x14ac:dyDescent="0.25">
      <c r="A1420" s="63">
        <v>94612</v>
      </c>
      <c r="B1420" s="161" t="s">
        <v>268</v>
      </c>
      <c r="D1420" s="159"/>
      <c r="E1420" s="159"/>
      <c r="F1420" s="159"/>
      <c r="G1420" s="159"/>
      <c r="H1420" s="159"/>
      <c r="I1420" s="159"/>
      <c r="O1420" s="93"/>
      <c r="Q1420" s="63" t="s">
        <v>278</v>
      </c>
      <c r="R1420" s="96">
        <v>95448</v>
      </c>
      <c r="S1420" s="63" t="s">
        <v>268</v>
      </c>
      <c r="T1420" s="63"/>
      <c r="U1420" s="95" t="str">
        <f t="shared" si="59"/>
        <v>PGE</v>
      </c>
      <c r="V1420" s="95"/>
      <c r="W1420" s="95" t="str">
        <f t="shared" si="58"/>
        <v>PGE</v>
      </c>
    </row>
    <row r="1421" spans="1:23" ht="15" x14ac:dyDescent="0.25">
      <c r="A1421" s="63">
        <v>94618</v>
      </c>
      <c r="B1421" s="161" t="s">
        <v>268</v>
      </c>
      <c r="D1421" s="159"/>
      <c r="E1421" s="159"/>
      <c r="F1421" s="159"/>
      <c r="G1421" s="159"/>
      <c r="H1421" s="159"/>
      <c r="I1421" s="159"/>
      <c r="O1421" s="93"/>
      <c r="Q1421" s="63" t="s">
        <v>278</v>
      </c>
      <c r="R1421" s="96">
        <v>95446</v>
      </c>
      <c r="S1421" s="63" t="s">
        <v>268</v>
      </c>
      <c r="T1421" s="63"/>
      <c r="U1421" s="95" t="str">
        <f t="shared" si="59"/>
        <v>PGE</v>
      </c>
      <c r="V1421" s="95"/>
      <c r="W1421" s="95" t="str">
        <f t="shared" si="58"/>
        <v>PGE</v>
      </c>
    </row>
    <row r="1422" spans="1:23" ht="15" x14ac:dyDescent="0.25">
      <c r="A1422" s="63">
        <v>94807</v>
      </c>
      <c r="B1422" s="161" t="s">
        <v>268</v>
      </c>
      <c r="D1422" s="159"/>
      <c r="E1422" s="159"/>
      <c r="F1422" s="159"/>
      <c r="G1422" s="159"/>
      <c r="H1422" s="159"/>
      <c r="I1422" s="159"/>
      <c r="O1422" s="93"/>
      <c r="Q1422" s="63" t="s">
        <v>278</v>
      </c>
      <c r="R1422" s="96">
        <v>95445</v>
      </c>
      <c r="S1422" s="63" t="s">
        <v>268</v>
      </c>
      <c r="T1422" s="63"/>
      <c r="U1422" s="95" t="str">
        <f t="shared" si="59"/>
        <v>PGE</v>
      </c>
      <c r="V1422" s="95"/>
      <c r="W1422" s="95" t="str">
        <f t="shared" si="58"/>
        <v>PGE</v>
      </c>
    </row>
    <row r="1423" spans="1:23" ht="15" x14ac:dyDescent="0.25">
      <c r="A1423" s="63">
        <v>93737</v>
      </c>
      <c r="B1423" s="161" t="s">
        <v>268</v>
      </c>
      <c r="D1423" s="159"/>
      <c r="E1423" s="159"/>
      <c r="F1423" s="159"/>
      <c r="G1423" s="159"/>
      <c r="H1423" s="159"/>
      <c r="I1423" s="159"/>
      <c r="O1423" s="93"/>
      <c r="Q1423" s="63" t="s">
        <v>278</v>
      </c>
      <c r="R1423" s="96">
        <v>95444</v>
      </c>
      <c r="S1423" s="63" t="s">
        <v>268</v>
      </c>
      <c r="T1423" s="63"/>
      <c r="U1423" s="95" t="str">
        <f t="shared" si="59"/>
        <v>PGE</v>
      </c>
      <c r="V1423" s="95"/>
      <c r="W1423" s="95" t="str">
        <f t="shared" si="58"/>
        <v>PGE</v>
      </c>
    </row>
    <row r="1424" spans="1:23" ht="15" x14ac:dyDescent="0.25">
      <c r="A1424" s="63">
        <v>93730</v>
      </c>
      <c r="B1424" s="161" t="s">
        <v>268</v>
      </c>
      <c r="D1424" s="159"/>
      <c r="E1424" s="159"/>
      <c r="F1424" s="159"/>
      <c r="G1424" s="159"/>
      <c r="H1424" s="159"/>
      <c r="I1424" s="159"/>
      <c r="O1424" s="93"/>
      <c r="Q1424" s="63" t="s">
        <v>278</v>
      </c>
      <c r="R1424" s="96">
        <v>95443</v>
      </c>
      <c r="S1424" s="63" t="s">
        <v>268</v>
      </c>
      <c r="T1424" s="63"/>
      <c r="U1424" s="95" t="str">
        <f t="shared" si="59"/>
        <v>PGE</v>
      </c>
      <c r="V1424" s="95"/>
      <c r="W1424" s="95" t="str">
        <f t="shared" si="58"/>
        <v>PGE</v>
      </c>
    </row>
    <row r="1425" spans="1:23" ht="15" x14ac:dyDescent="0.25">
      <c r="A1425" s="63">
        <v>94926</v>
      </c>
      <c r="B1425" s="161" t="s">
        <v>268</v>
      </c>
      <c r="D1425" s="159"/>
      <c r="E1425" s="159"/>
      <c r="F1425" s="159"/>
      <c r="G1425" s="159"/>
      <c r="H1425" s="159"/>
      <c r="I1425" s="159"/>
      <c r="O1425" s="93"/>
      <c r="Q1425" s="63" t="s">
        <v>278</v>
      </c>
      <c r="R1425" s="96">
        <v>95442</v>
      </c>
      <c r="S1425" s="63" t="s">
        <v>268</v>
      </c>
      <c r="T1425" s="63"/>
      <c r="U1425" s="95" t="str">
        <f t="shared" si="59"/>
        <v>PGE</v>
      </c>
      <c r="V1425" s="95"/>
      <c r="W1425" s="95" t="str">
        <f t="shared" si="58"/>
        <v>PGE</v>
      </c>
    </row>
    <row r="1426" spans="1:23" ht="15" x14ac:dyDescent="0.25">
      <c r="A1426" s="63">
        <v>94925</v>
      </c>
      <c r="B1426" s="161" t="s">
        <v>268</v>
      </c>
      <c r="D1426" s="159"/>
      <c r="E1426" s="159"/>
      <c r="F1426" s="159"/>
      <c r="G1426" s="159"/>
      <c r="H1426" s="159"/>
      <c r="I1426" s="159"/>
      <c r="O1426" s="93"/>
      <c r="Q1426" s="63" t="s">
        <v>278</v>
      </c>
      <c r="R1426" s="96">
        <v>95441</v>
      </c>
      <c r="S1426" s="63" t="s">
        <v>268</v>
      </c>
      <c r="T1426" s="63"/>
      <c r="U1426" s="95" t="str">
        <f t="shared" si="59"/>
        <v>PGE</v>
      </c>
      <c r="V1426" s="95"/>
      <c r="W1426" s="95" t="str">
        <f t="shared" si="58"/>
        <v>PGE</v>
      </c>
    </row>
    <row r="1427" spans="1:23" ht="15" x14ac:dyDescent="0.25">
      <c r="A1427" s="63">
        <v>95903</v>
      </c>
      <c r="B1427" s="161" t="s">
        <v>268</v>
      </c>
      <c r="D1427" s="159"/>
      <c r="E1427" s="159"/>
      <c r="F1427" s="159"/>
      <c r="G1427" s="159"/>
      <c r="H1427" s="159"/>
      <c r="I1427" s="159"/>
      <c r="O1427" s="93"/>
      <c r="Q1427" s="63" t="s">
        <v>278</v>
      </c>
      <c r="R1427" s="96">
        <v>95404</v>
      </c>
      <c r="S1427" s="63" t="s">
        <v>268</v>
      </c>
      <c r="T1427" s="63"/>
      <c r="U1427" s="95" t="str">
        <f t="shared" si="59"/>
        <v>PGE</v>
      </c>
      <c r="V1427" s="95"/>
      <c r="W1427" s="95" t="str">
        <f t="shared" si="58"/>
        <v>PGE</v>
      </c>
    </row>
    <row r="1428" spans="1:23" ht="15" x14ac:dyDescent="0.25">
      <c r="A1428" s="63">
        <v>95901</v>
      </c>
      <c r="B1428" s="161" t="s">
        <v>268</v>
      </c>
      <c r="D1428" s="159"/>
      <c r="E1428" s="159"/>
      <c r="F1428" s="159"/>
      <c r="G1428" s="159"/>
      <c r="H1428" s="159"/>
      <c r="I1428" s="159"/>
      <c r="O1428" s="93"/>
      <c r="Q1428" s="63" t="s">
        <v>278</v>
      </c>
      <c r="R1428" s="96">
        <v>93268</v>
      </c>
      <c r="S1428" s="63" t="s">
        <v>268</v>
      </c>
      <c r="T1428" s="63"/>
      <c r="U1428" s="95" t="str">
        <f t="shared" si="59"/>
        <v>PGE</v>
      </c>
      <c r="V1428" s="95"/>
      <c r="W1428" s="95" t="str">
        <f t="shared" si="58"/>
        <v>PGE</v>
      </c>
    </row>
    <row r="1429" spans="1:23" ht="15" x14ac:dyDescent="0.25">
      <c r="A1429" s="63">
        <v>95128</v>
      </c>
      <c r="B1429" s="161" t="s">
        <v>268</v>
      </c>
      <c r="D1429" s="159"/>
      <c r="E1429" s="159"/>
      <c r="F1429" s="159"/>
      <c r="G1429" s="159"/>
      <c r="H1429" s="159"/>
      <c r="I1429" s="159"/>
      <c r="O1429" s="93"/>
      <c r="Q1429" s="63" t="s">
        <v>278</v>
      </c>
      <c r="R1429" s="96">
        <v>93266</v>
      </c>
      <c r="S1429" s="63" t="s">
        <v>268</v>
      </c>
      <c r="T1429" s="63"/>
      <c r="U1429" s="95" t="str">
        <f t="shared" si="59"/>
        <v>PGE</v>
      </c>
      <c r="V1429" s="95"/>
      <c r="W1429" s="95" t="str">
        <f t="shared" si="58"/>
        <v>PGE</v>
      </c>
    </row>
    <row r="1430" spans="1:23" ht="15" x14ac:dyDescent="0.25">
      <c r="A1430" s="63">
        <v>95124</v>
      </c>
      <c r="B1430" s="161" t="s">
        <v>268</v>
      </c>
      <c r="D1430" s="159"/>
      <c r="E1430" s="159"/>
      <c r="F1430" s="159"/>
      <c r="G1430" s="159"/>
      <c r="H1430" s="159"/>
      <c r="I1430" s="159"/>
      <c r="O1430" s="93"/>
      <c r="Q1430" s="63" t="s">
        <v>278</v>
      </c>
      <c r="R1430" s="96">
        <v>93263</v>
      </c>
      <c r="S1430" s="63" t="s">
        <v>268</v>
      </c>
      <c r="T1430" s="63"/>
      <c r="U1430" s="95" t="str">
        <f t="shared" si="59"/>
        <v>PGE</v>
      </c>
      <c r="V1430" s="95"/>
      <c r="W1430" s="95" t="str">
        <f t="shared" si="58"/>
        <v>PGE</v>
      </c>
    </row>
    <row r="1431" spans="1:23" ht="15" x14ac:dyDescent="0.25">
      <c r="A1431" s="63">
        <v>95125</v>
      </c>
      <c r="B1431" s="161" t="s">
        <v>268</v>
      </c>
      <c r="D1431" s="159"/>
      <c r="E1431" s="159"/>
      <c r="F1431" s="159"/>
      <c r="G1431" s="159"/>
      <c r="H1431" s="159"/>
      <c r="I1431" s="159"/>
      <c r="O1431" s="93"/>
      <c r="Q1431" s="63" t="s">
        <v>278</v>
      </c>
      <c r="R1431" s="96">
        <v>93262</v>
      </c>
      <c r="S1431" s="63" t="s">
        <v>268</v>
      </c>
      <c r="T1431" s="63"/>
      <c r="U1431" s="95" t="str">
        <f t="shared" si="59"/>
        <v>PGE</v>
      </c>
      <c r="V1431" s="95"/>
      <c r="W1431" s="95" t="str">
        <f t="shared" si="58"/>
        <v>PGE</v>
      </c>
    </row>
    <row r="1432" spans="1:23" ht="15" x14ac:dyDescent="0.25">
      <c r="A1432" s="63">
        <v>95126</v>
      </c>
      <c r="B1432" s="161" t="s">
        <v>268</v>
      </c>
      <c r="D1432" s="159"/>
      <c r="E1432" s="159"/>
      <c r="F1432" s="159"/>
      <c r="G1432" s="159"/>
      <c r="H1432" s="159"/>
      <c r="I1432" s="159"/>
      <c r="O1432" s="93"/>
      <c r="Q1432" s="63" t="s">
        <v>278</v>
      </c>
      <c r="R1432" s="96">
        <v>96161</v>
      </c>
      <c r="S1432" s="63" t="s">
        <v>268</v>
      </c>
      <c r="T1432" s="63"/>
      <c r="U1432" s="95" t="str">
        <f t="shared" si="59"/>
        <v>PGE</v>
      </c>
      <c r="V1432" s="95"/>
      <c r="W1432" s="95" t="str">
        <f t="shared" si="58"/>
        <v>PGE</v>
      </c>
    </row>
    <row r="1433" spans="1:23" ht="15" x14ac:dyDescent="0.25">
      <c r="A1433" s="63">
        <v>95120</v>
      </c>
      <c r="B1433" s="161" t="s">
        <v>268</v>
      </c>
      <c r="D1433" s="159"/>
      <c r="E1433" s="159"/>
      <c r="F1433" s="159"/>
      <c r="G1433" s="159"/>
      <c r="H1433" s="159"/>
      <c r="I1433" s="159"/>
      <c r="O1433" s="93"/>
      <c r="Q1433" s="63" t="s">
        <v>278</v>
      </c>
      <c r="R1433" s="96">
        <v>96162</v>
      </c>
      <c r="S1433" s="63" t="s">
        <v>268</v>
      </c>
      <c r="T1433" s="63"/>
      <c r="U1433" s="95" t="str">
        <f t="shared" si="59"/>
        <v>PGE</v>
      </c>
      <c r="V1433" s="95"/>
      <c r="W1433" s="95" t="str">
        <f t="shared" si="58"/>
        <v>PGE</v>
      </c>
    </row>
    <row r="1434" spans="1:23" ht="15" x14ac:dyDescent="0.25">
      <c r="A1434" s="63">
        <v>95122</v>
      </c>
      <c r="B1434" s="161" t="s">
        <v>268</v>
      </c>
      <c r="D1434" s="159"/>
      <c r="E1434" s="159"/>
      <c r="F1434" s="159"/>
      <c r="G1434" s="159"/>
      <c r="H1434" s="159"/>
      <c r="I1434" s="159"/>
      <c r="O1434" s="93"/>
      <c r="Q1434" s="63" t="s">
        <v>278</v>
      </c>
      <c r="R1434" s="96">
        <v>93650</v>
      </c>
      <c r="S1434" s="63" t="s">
        <v>268</v>
      </c>
      <c r="T1434" s="63"/>
      <c r="U1434" s="95" t="str">
        <f t="shared" si="59"/>
        <v>PGE</v>
      </c>
      <c r="V1434" s="95"/>
      <c r="W1434" s="95" t="str">
        <f t="shared" si="58"/>
        <v>PGE</v>
      </c>
    </row>
    <row r="1435" spans="1:23" ht="15" x14ac:dyDescent="0.25">
      <c r="A1435" s="63">
        <v>96013</v>
      </c>
      <c r="B1435" s="161" t="s">
        <v>268</v>
      </c>
      <c r="D1435" s="159"/>
      <c r="E1435" s="159"/>
      <c r="F1435" s="159"/>
      <c r="G1435" s="159"/>
      <c r="H1435" s="159"/>
      <c r="I1435" s="159"/>
      <c r="O1435" s="93"/>
      <c r="Q1435" s="63" t="s">
        <v>278</v>
      </c>
      <c r="R1435" s="96">
        <v>93651</v>
      </c>
      <c r="S1435" s="63" t="s">
        <v>268</v>
      </c>
      <c r="T1435" s="63"/>
      <c r="U1435" s="95" t="str">
        <f t="shared" si="59"/>
        <v>PGE</v>
      </c>
      <c r="V1435" s="95"/>
      <c r="W1435" s="95" t="str">
        <f t="shared" si="58"/>
        <v>PGE</v>
      </c>
    </row>
    <row r="1436" spans="1:23" ht="15" x14ac:dyDescent="0.25">
      <c r="A1436" s="63">
        <v>94535</v>
      </c>
      <c r="B1436" s="161" t="s">
        <v>268</v>
      </c>
      <c r="D1436" s="159"/>
      <c r="E1436" s="159"/>
      <c r="F1436" s="159"/>
      <c r="G1436" s="159"/>
      <c r="H1436" s="159"/>
      <c r="I1436" s="159"/>
      <c r="O1436" s="93"/>
      <c r="Q1436" s="63" t="s">
        <v>278</v>
      </c>
      <c r="R1436" s="96">
        <v>93652</v>
      </c>
      <c r="S1436" s="63" t="s">
        <v>268</v>
      </c>
      <c r="T1436" s="63"/>
      <c r="U1436" s="95" t="str">
        <f t="shared" si="59"/>
        <v>PGE</v>
      </c>
      <c r="V1436" s="95"/>
      <c r="W1436" s="95" t="str">
        <f t="shared" si="58"/>
        <v>PGE</v>
      </c>
    </row>
    <row r="1437" spans="1:23" ht="15" x14ac:dyDescent="0.25">
      <c r="A1437" s="63">
        <v>94531</v>
      </c>
      <c r="B1437" s="161" t="s">
        <v>268</v>
      </c>
      <c r="D1437" s="159"/>
      <c r="E1437" s="159"/>
      <c r="F1437" s="159"/>
      <c r="G1437" s="159"/>
      <c r="H1437" s="159"/>
      <c r="I1437" s="159"/>
      <c r="O1437" s="93"/>
      <c r="Q1437" s="63" t="s">
        <v>278</v>
      </c>
      <c r="R1437" s="96">
        <v>93653</v>
      </c>
      <c r="S1437" s="63" t="s">
        <v>268</v>
      </c>
      <c r="T1437" s="63"/>
      <c r="U1437" s="95" t="str">
        <f t="shared" si="59"/>
        <v>PGE</v>
      </c>
      <c r="V1437" s="95"/>
      <c r="W1437" s="95" t="str">
        <f t="shared" si="58"/>
        <v>PGE</v>
      </c>
    </row>
    <row r="1438" spans="1:23" ht="15" x14ac:dyDescent="0.25">
      <c r="A1438" s="63">
        <v>94590</v>
      </c>
      <c r="B1438" s="161" t="s">
        <v>268</v>
      </c>
      <c r="D1438" s="159"/>
      <c r="E1438" s="159"/>
      <c r="F1438" s="159"/>
      <c r="G1438" s="159"/>
      <c r="H1438" s="159"/>
      <c r="I1438" s="159"/>
      <c r="O1438" s="93"/>
      <c r="Q1438" s="63" t="s">
        <v>278</v>
      </c>
      <c r="R1438" s="96">
        <v>93654</v>
      </c>
      <c r="S1438" s="63" t="s">
        <v>268</v>
      </c>
      <c r="T1438" s="63"/>
      <c r="U1438" s="95" t="str">
        <f t="shared" si="59"/>
        <v>PGE</v>
      </c>
      <c r="V1438" s="95"/>
      <c r="W1438" s="95" t="str">
        <f t="shared" si="58"/>
        <v>PGE</v>
      </c>
    </row>
    <row r="1439" spans="1:23" ht="15" x14ac:dyDescent="0.25">
      <c r="A1439" s="63">
        <v>95735</v>
      </c>
      <c r="B1439" s="161" t="s">
        <v>268</v>
      </c>
      <c r="D1439" s="159"/>
      <c r="E1439" s="159"/>
      <c r="F1439" s="159"/>
      <c r="G1439" s="159"/>
      <c r="H1439" s="159"/>
      <c r="I1439" s="159"/>
      <c r="O1439" s="93"/>
      <c r="Q1439" s="63" t="s">
        <v>278</v>
      </c>
      <c r="R1439" s="96">
        <v>95386</v>
      </c>
      <c r="S1439" s="63" t="s">
        <v>268</v>
      </c>
      <c r="T1439" s="63"/>
      <c r="U1439" s="95" t="str">
        <f t="shared" si="59"/>
        <v>PGE</v>
      </c>
      <c r="V1439" s="95"/>
      <c r="W1439" s="95" t="str">
        <f t="shared" si="58"/>
        <v>PGE</v>
      </c>
    </row>
    <row r="1440" spans="1:23" ht="15" x14ac:dyDescent="0.25">
      <c r="A1440" s="63">
        <v>95736</v>
      </c>
      <c r="B1440" s="161" t="s">
        <v>268</v>
      </c>
      <c r="D1440" s="159"/>
      <c r="E1440" s="159"/>
      <c r="F1440" s="159"/>
      <c r="G1440" s="159"/>
      <c r="H1440" s="159"/>
      <c r="I1440" s="159"/>
      <c r="O1440" s="93"/>
      <c r="Q1440" s="63" t="s">
        <v>278</v>
      </c>
      <c r="R1440" s="96">
        <v>93656</v>
      </c>
      <c r="S1440" s="63" t="s">
        <v>268</v>
      </c>
      <c r="T1440" s="63"/>
      <c r="U1440" s="95" t="str">
        <f t="shared" si="59"/>
        <v>PGE</v>
      </c>
      <c r="V1440" s="95"/>
      <c r="W1440" s="95" t="str">
        <f t="shared" si="58"/>
        <v>PGE</v>
      </c>
    </row>
    <row r="1441" spans="1:23" ht="15" x14ac:dyDescent="0.25">
      <c r="A1441" s="63">
        <v>95008</v>
      </c>
      <c r="B1441" s="161" t="s">
        <v>268</v>
      </c>
      <c r="D1441" s="159"/>
      <c r="E1441" s="159"/>
      <c r="F1441" s="159"/>
      <c r="G1441" s="159"/>
      <c r="H1441" s="159"/>
      <c r="I1441" s="159"/>
      <c r="O1441" s="93"/>
      <c r="Q1441" s="63" t="s">
        <v>278</v>
      </c>
      <c r="R1441" s="96">
        <v>93657</v>
      </c>
      <c r="S1441" s="63" t="s">
        <v>268</v>
      </c>
      <c r="T1441" s="63"/>
      <c r="U1441" s="95" t="str">
        <f t="shared" si="59"/>
        <v>PGE</v>
      </c>
      <c r="V1441" s="95"/>
      <c r="W1441" s="95" t="str">
        <f t="shared" si="58"/>
        <v>PGE</v>
      </c>
    </row>
    <row r="1442" spans="1:23" ht="15" x14ac:dyDescent="0.25">
      <c r="A1442" s="63">
        <v>95007</v>
      </c>
      <c r="B1442" s="161" t="s">
        <v>268</v>
      </c>
      <c r="D1442" s="159"/>
      <c r="E1442" s="159"/>
      <c r="F1442" s="159"/>
      <c r="G1442" s="159"/>
      <c r="H1442" s="159"/>
      <c r="I1442" s="159"/>
      <c r="O1442" s="93"/>
      <c r="Q1442" s="63" t="s">
        <v>278</v>
      </c>
      <c r="R1442" s="96">
        <v>95127</v>
      </c>
      <c r="S1442" s="63" t="s">
        <v>268</v>
      </c>
      <c r="T1442" s="63"/>
      <c r="U1442" s="95" t="str">
        <f t="shared" si="59"/>
        <v>PGE</v>
      </c>
      <c r="V1442" s="95"/>
      <c r="W1442" s="95" t="str">
        <f t="shared" si="58"/>
        <v>PGE</v>
      </c>
    </row>
    <row r="1443" spans="1:23" ht="15" x14ac:dyDescent="0.25">
      <c r="A1443" s="63">
        <v>95006</v>
      </c>
      <c r="B1443" s="161" t="s">
        <v>268</v>
      </c>
      <c r="D1443" s="159"/>
      <c r="E1443" s="159"/>
      <c r="F1443" s="159"/>
      <c r="G1443" s="159"/>
      <c r="H1443" s="159"/>
      <c r="I1443" s="159"/>
      <c r="O1443" s="93"/>
      <c r="Q1443" s="63" t="s">
        <v>278</v>
      </c>
      <c r="R1443" s="96">
        <v>95121</v>
      </c>
      <c r="S1443" s="63" t="s">
        <v>268</v>
      </c>
      <c r="T1443" s="63"/>
      <c r="U1443" s="95" t="str">
        <f t="shared" si="59"/>
        <v>PGE</v>
      </c>
      <c r="V1443" s="95"/>
      <c r="W1443" s="95" t="str">
        <f t="shared" si="58"/>
        <v>PGE</v>
      </c>
    </row>
    <row r="1444" spans="1:23" ht="15" x14ac:dyDescent="0.25">
      <c r="A1444" s="63">
        <v>95005</v>
      </c>
      <c r="B1444" s="161" t="s">
        <v>268</v>
      </c>
      <c r="D1444" s="159"/>
      <c r="E1444" s="159"/>
      <c r="F1444" s="159"/>
      <c r="G1444" s="159"/>
      <c r="H1444" s="159"/>
      <c r="I1444" s="159"/>
      <c r="O1444" s="93"/>
      <c r="Q1444" s="63" t="s">
        <v>278</v>
      </c>
      <c r="R1444" s="96">
        <v>95123</v>
      </c>
      <c r="S1444" s="63" t="s">
        <v>268</v>
      </c>
      <c r="T1444" s="63"/>
      <c r="U1444" s="95" t="str">
        <f t="shared" si="59"/>
        <v>PGE</v>
      </c>
      <c r="V1444" s="95"/>
      <c r="W1444" s="95" t="str">
        <f t="shared" si="58"/>
        <v>PGE</v>
      </c>
    </row>
    <row r="1445" spans="1:23" ht="15" x14ac:dyDescent="0.25">
      <c r="A1445" s="63">
        <v>95004</v>
      </c>
      <c r="B1445" s="161" t="s">
        <v>268</v>
      </c>
      <c r="D1445" s="159"/>
      <c r="E1445" s="159"/>
      <c r="F1445" s="159"/>
      <c r="G1445" s="159"/>
      <c r="H1445" s="159"/>
      <c r="I1445" s="159"/>
      <c r="O1445" s="93"/>
      <c r="Q1445" s="63" t="s">
        <v>278</v>
      </c>
      <c r="R1445" s="96">
        <v>93303</v>
      </c>
      <c r="S1445" s="63" t="s">
        <v>268</v>
      </c>
      <c r="T1445" s="63"/>
      <c r="U1445" s="95" t="str">
        <f t="shared" si="59"/>
        <v>PGE</v>
      </c>
      <c r="V1445" s="95"/>
      <c r="W1445" s="95" t="str">
        <f t="shared" si="58"/>
        <v>PGE</v>
      </c>
    </row>
    <row r="1446" spans="1:23" ht="15" x14ac:dyDescent="0.25">
      <c r="A1446" s="63">
        <v>95003</v>
      </c>
      <c r="B1446" s="161" t="s">
        <v>268</v>
      </c>
      <c r="D1446" s="159"/>
      <c r="E1446" s="159"/>
      <c r="F1446" s="159"/>
      <c r="G1446" s="159"/>
      <c r="H1446" s="159"/>
      <c r="I1446" s="159"/>
      <c r="O1446" s="93"/>
      <c r="Q1446" s="63" t="s">
        <v>278</v>
      </c>
      <c r="R1446" s="96">
        <v>96120</v>
      </c>
      <c r="S1446" s="63" t="s">
        <v>268</v>
      </c>
      <c r="T1446" s="63"/>
      <c r="U1446" s="95" t="str">
        <f t="shared" si="59"/>
        <v>PGE</v>
      </c>
      <c r="V1446" s="95"/>
      <c r="W1446" s="95" t="str">
        <f t="shared" si="58"/>
        <v>PGE</v>
      </c>
    </row>
    <row r="1447" spans="1:23" ht="15" x14ac:dyDescent="0.25">
      <c r="A1447" s="63">
        <v>95002</v>
      </c>
      <c r="B1447" s="161" t="s">
        <v>268</v>
      </c>
      <c r="D1447" s="159"/>
      <c r="E1447" s="159"/>
      <c r="F1447" s="159"/>
      <c r="G1447" s="159"/>
      <c r="H1447" s="159"/>
      <c r="I1447" s="159"/>
      <c r="O1447" s="93"/>
      <c r="Q1447" s="63" t="s">
        <v>278</v>
      </c>
      <c r="R1447" s="96">
        <v>94002</v>
      </c>
      <c r="S1447" s="63" t="s">
        <v>268</v>
      </c>
      <c r="T1447" s="63"/>
      <c r="U1447" s="95" t="str">
        <f t="shared" si="59"/>
        <v>PGE</v>
      </c>
      <c r="V1447" s="95"/>
      <c r="W1447" s="95" t="str">
        <f t="shared" si="58"/>
        <v>PGE</v>
      </c>
    </row>
    <row r="1448" spans="1:23" ht="15" x14ac:dyDescent="0.25">
      <c r="A1448" s="63">
        <v>95001</v>
      </c>
      <c r="B1448" s="161" t="s">
        <v>268</v>
      </c>
      <c r="D1448" s="159"/>
      <c r="E1448" s="159"/>
      <c r="F1448" s="159"/>
      <c r="G1448" s="159"/>
      <c r="H1448" s="159"/>
      <c r="I1448" s="159"/>
      <c r="O1448" s="93"/>
      <c r="Q1448" s="63" t="s">
        <v>278</v>
      </c>
      <c r="R1448" s="96">
        <v>94005</v>
      </c>
      <c r="S1448" s="63" t="s">
        <v>268</v>
      </c>
      <c r="T1448" s="63"/>
      <c r="U1448" s="95" t="str">
        <f t="shared" si="59"/>
        <v>PGE</v>
      </c>
      <c r="V1448" s="95"/>
      <c r="W1448" s="95" t="str">
        <f t="shared" si="58"/>
        <v>PGE</v>
      </c>
    </row>
    <row r="1449" spans="1:23" ht="15" x14ac:dyDescent="0.25">
      <c r="A1449" s="63">
        <v>93779</v>
      </c>
      <c r="B1449" s="161" t="s">
        <v>268</v>
      </c>
      <c r="D1449" s="159"/>
      <c r="E1449" s="159"/>
      <c r="F1449" s="159"/>
      <c r="G1449" s="159"/>
      <c r="H1449" s="159"/>
      <c r="I1449" s="159"/>
      <c r="O1449" s="93"/>
      <c r="Q1449" s="63" t="s">
        <v>278</v>
      </c>
      <c r="R1449" s="96">
        <v>94587</v>
      </c>
      <c r="S1449" s="63" t="s">
        <v>268</v>
      </c>
      <c r="T1449" s="63"/>
      <c r="U1449" s="95" t="str">
        <f t="shared" si="59"/>
        <v>PGE</v>
      </c>
      <c r="V1449" s="95"/>
      <c r="W1449" s="95" t="str">
        <f t="shared" si="58"/>
        <v>PGE</v>
      </c>
    </row>
    <row r="1450" spans="1:23" ht="15" x14ac:dyDescent="0.25">
      <c r="A1450" s="63">
        <v>93778</v>
      </c>
      <c r="B1450" s="161" t="s">
        <v>268</v>
      </c>
      <c r="D1450" s="159"/>
      <c r="E1450" s="159"/>
      <c r="F1450" s="159"/>
      <c r="G1450" s="159"/>
      <c r="H1450" s="159"/>
      <c r="I1450" s="159"/>
      <c r="O1450" s="93"/>
      <c r="Q1450" s="63" t="s">
        <v>278</v>
      </c>
      <c r="R1450" s="96">
        <v>94583</v>
      </c>
      <c r="S1450" s="63" t="s">
        <v>268</v>
      </c>
      <c r="T1450" s="63"/>
      <c r="U1450" s="95" t="str">
        <f t="shared" si="59"/>
        <v>PGE</v>
      </c>
      <c r="V1450" s="95"/>
      <c r="W1450" s="95" t="str">
        <f t="shared" si="58"/>
        <v>PGE</v>
      </c>
    </row>
    <row r="1451" spans="1:23" ht="15" x14ac:dyDescent="0.25">
      <c r="A1451" s="63">
        <v>93773</v>
      </c>
      <c r="B1451" s="161" t="s">
        <v>268</v>
      </c>
      <c r="D1451" s="159"/>
      <c r="E1451" s="159"/>
      <c r="F1451" s="159"/>
      <c r="G1451" s="159"/>
      <c r="H1451" s="159"/>
      <c r="I1451" s="159"/>
      <c r="O1451" s="93"/>
      <c r="Q1451" s="63" t="s">
        <v>278</v>
      </c>
      <c r="R1451" s="96">
        <v>94582</v>
      </c>
      <c r="S1451" s="63" t="s">
        <v>268</v>
      </c>
      <c r="T1451" s="63"/>
      <c r="U1451" s="95" t="str">
        <f t="shared" si="59"/>
        <v>PGE</v>
      </c>
      <c r="V1451" s="95"/>
      <c r="W1451" s="95" t="str">
        <f t="shared" si="58"/>
        <v>PGE</v>
      </c>
    </row>
    <row r="1452" spans="1:23" ht="15" x14ac:dyDescent="0.25">
      <c r="A1452" s="63">
        <v>93772</v>
      </c>
      <c r="B1452" s="161" t="s">
        <v>268</v>
      </c>
      <c r="D1452" s="159"/>
      <c r="E1452" s="159"/>
      <c r="F1452" s="159"/>
      <c r="G1452" s="159"/>
      <c r="H1452" s="159"/>
      <c r="I1452" s="159"/>
      <c r="O1452" s="93"/>
      <c r="Q1452" s="63" t="s">
        <v>278</v>
      </c>
      <c r="R1452" s="96">
        <v>94589</v>
      </c>
      <c r="S1452" s="63" t="s">
        <v>268</v>
      </c>
      <c r="T1452" s="63"/>
      <c r="U1452" s="95" t="str">
        <f t="shared" si="59"/>
        <v>PGE</v>
      </c>
      <c r="V1452" s="95"/>
      <c r="W1452" s="95" t="str">
        <f t="shared" si="58"/>
        <v>PGE</v>
      </c>
    </row>
    <row r="1453" spans="1:23" ht="15" x14ac:dyDescent="0.25">
      <c r="A1453" s="63">
        <v>94569</v>
      </c>
      <c r="B1453" s="161" t="s">
        <v>268</v>
      </c>
      <c r="D1453" s="159"/>
      <c r="E1453" s="159"/>
      <c r="F1453" s="159"/>
      <c r="G1453" s="159"/>
      <c r="H1453" s="159"/>
      <c r="I1453" s="159"/>
      <c r="O1453" s="93"/>
      <c r="Q1453" s="63" t="s">
        <v>278</v>
      </c>
      <c r="R1453" s="96">
        <v>94588</v>
      </c>
      <c r="S1453" s="63" t="s">
        <v>268</v>
      </c>
      <c r="T1453" s="63"/>
      <c r="U1453" s="95" t="str">
        <f t="shared" si="59"/>
        <v>PGE</v>
      </c>
      <c r="V1453" s="95"/>
      <c r="W1453" s="95" t="str">
        <f t="shared" si="58"/>
        <v>PGE</v>
      </c>
    </row>
    <row r="1454" spans="1:23" ht="15" x14ac:dyDescent="0.25">
      <c r="A1454" s="63">
        <v>94568</v>
      </c>
      <c r="B1454" s="161" t="s">
        <v>268</v>
      </c>
      <c r="D1454" s="159"/>
      <c r="E1454" s="159"/>
      <c r="F1454" s="159"/>
      <c r="G1454" s="159"/>
      <c r="H1454" s="159"/>
      <c r="I1454" s="159"/>
      <c r="O1454" s="93"/>
      <c r="Q1454" s="63" t="s">
        <v>278</v>
      </c>
      <c r="R1454" s="96">
        <v>93755</v>
      </c>
      <c r="S1454" s="63" t="s">
        <v>268</v>
      </c>
      <c r="T1454" s="63"/>
      <c r="U1454" s="95" t="str">
        <f t="shared" si="59"/>
        <v>PGE</v>
      </c>
      <c r="V1454" s="95"/>
      <c r="W1454" s="95" t="str">
        <f t="shared" si="58"/>
        <v>PGE</v>
      </c>
    </row>
    <row r="1455" spans="1:23" ht="15" x14ac:dyDescent="0.25">
      <c r="A1455" s="63">
        <v>94567</v>
      </c>
      <c r="B1455" s="161" t="s">
        <v>268</v>
      </c>
      <c r="D1455" s="159"/>
      <c r="E1455" s="159"/>
      <c r="F1455" s="159"/>
      <c r="G1455" s="159"/>
      <c r="H1455" s="159"/>
      <c r="I1455" s="159"/>
      <c r="O1455" s="93"/>
      <c r="Q1455" s="63" t="s">
        <v>278</v>
      </c>
      <c r="R1455" s="96">
        <v>95348</v>
      </c>
      <c r="S1455" s="63" t="s">
        <v>268</v>
      </c>
      <c r="T1455" s="63"/>
      <c r="U1455" s="95" t="str">
        <f t="shared" si="59"/>
        <v>PGE</v>
      </c>
      <c r="V1455" s="95"/>
      <c r="W1455" s="95" t="str">
        <f t="shared" si="58"/>
        <v>PGE</v>
      </c>
    </row>
    <row r="1456" spans="1:23" ht="15" x14ac:dyDescent="0.25">
      <c r="A1456" s="63">
        <v>94566</v>
      </c>
      <c r="B1456" s="161" t="s">
        <v>268</v>
      </c>
      <c r="D1456" s="159"/>
      <c r="E1456" s="159"/>
      <c r="F1456" s="159"/>
      <c r="G1456" s="159"/>
      <c r="H1456" s="159"/>
      <c r="I1456" s="159"/>
      <c r="O1456" s="93"/>
      <c r="Q1456" s="63" t="s">
        <v>278</v>
      </c>
      <c r="R1456" s="96">
        <v>95340</v>
      </c>
      <c r="S1456" s="63" t="s">
        <v>268</v>
      </c>
      <c r="T1456" s="63"/>
      <c r="U1456" s="95" t="str">
        <f t="shared" si="59"/>
        <v>PGE</v>
      </c>
      <c r="V1456" s="95"/>
      <c r="W1456" s="95" t="str">
        <f t="shared" si="58"/>
        <v>PGE</v>
      </c>
    </row>
    <row r="1457" spans="1:23" ht="15" x14ac:dyDescent="0.25">
      <c r="A1457" s="63">
        <v>94565</v>
      </c>
      <c r="B1457" s="161" t="s">
        <v>268</v>
      </c>
      <c r="D1457" s="159"/>
      <c r="E1457" s="159"/>
      <c r="F1457" s="159"/>
      <c r="G1457" s="159"/>
      <c r="H1457" s="159"/>
      <c r="I1457" s="159"/>
      <c r="O1457" s="93"/>
      <c r="Q1457" s="63" t="s">
        <v>278</v>
      </c>
      <c r="R1457" s="96">
        <v>95341</v>
      </c>
      <c r="S1457" s="63" t="s">
        <v>268</v>
      </c>
      <c r="T1457" s="63"/>
      <c r="U1457" s="95" t="str">
        <f t="shared" si="59"/>
        <v>PGE</v>
      </c>
      <c r="V1457" s="95"/>
      <c r="W1457" s="95" t="str">
        <f t="shared" si="58"/>
        <v>PGE</v>
      </c>
    </row>
    <row r="1458" spans="1:23" ht="15" x14ac:dyDescent="0.25">
      <c r="A1458" s="63">
        <v>94564</v>
      </c>
      <c r="B1458" s="161" t="s">
        <v>268</v>
      </c>
      <c r="D1458" s="159"/>
      <c r="E1458" s="159"/>
      <c r="F1458" s="159"/>
      <c r="G1458" s="159"/>
      <c r="H1458" s="159"/>
      <c r="I1458" s="159"/>
      <c r="O1458" s="93"/>
      <c r="Q1458" s="63" t="s">
        <v>278</v>
      </c>
      <c r="R1458" s="96">
        <v>95345</v>
      </c>
      <c r="S1458" s="63" t="s">
        <v>268</v>
      </c>
      <c r="T1458" s="63"/>
      <c r="U1458" s="95" t="str">
        <f t="shared" si="59"/>
        <v>PGE</v>
      </c>
      <c r="V1458" s="95"/>
      <c r="W1458" s="95" t="str">
        <f t="shared" si="58"/>
        <v>PGE</v>
      </c>
    </row>
    <row r="1459" spans="1:23" ht="15" x14ac:dyDescent="0.25">
      <c r="A1459" s="63">
        <v>94563</v>
      </c>
      <c r="B1459" s="161" t="s">
        <v>268</v>
      </c>
      <c r="D1459" s="159"/>
      <c r="E1459" s="159"/>
      <c r="F1459" s="159"/>
      <c r="G1459" s="159"/>
      <c r="H1459" s="159"/>
      <c r="I1459" s="159"/>
      <c r="O1459" s="93"/>
      <c r="Q1459" s="63" t="s">
        <v>278</v>
      </c>
      <c r="R1459" s="96">
        <v>95346</v>
      </c>
      <c r="S1459" s="63" t="s">
        <v>268</v>
      </c>
      <c r="T1459" s="63"/>
      <c r="U1459" s="95" t="str">
        <f t="shared" si="59"/>
        <v>PGE</v>
      </c>
      <c r="V1459" s="95"/>
      <c r="W1459" s="95" t="str">
        <f t="shared" si="58"/>
        <v>PGE</v>
      </c>
    </row>
    <row r="1460" spans="1:23" ht="15" x14ac:dyDescent="0.25">
      <c r="A1460" s="63">
        <v>94562</v>
      </c>
      <c r="B1460" s="161" t="s">
        <v>268</v>
      </c>
      <c r="D1460" s="159"/>
      <c r="E1460" s="159"/>
      <c r="F1460" s="159"/>
      <c r="G1460" s="159"/>
      <c r="H1460" s="159"/>
      <c r="I1460" s="159"/>
      <c r="O1460" s="93"/>
      <c r="Q1460" s="63" t="s">
        <v>278</v>
      </c>
      <c r="R1460" s="96">
        <v>95347</v>
      </c>
      <c r="S1460" s="63" t="s">
        <v>268</v>
      </c>
      <c r="T1460" s="63"/>
      <c r="U1460" s="95" t="str">
        <f t="shared" si="59"/>
        <v>PGE</v>
      </c>
      <c r="V1460" s="95"/>
      <c r="W1460" s="95" t="str">
        <f t="shared" si="58"/>
        <v>PGE</v>
      </c>
    </row>
    <row r="1461" spans="1:23" ht="15" x14ac:dyDescent="0.25">
      <c r="A1461" s="63">
        <v>94561</v>
      </c>
      <c r="B1461" s="161" t="s">
        <v>268</v>
      </c>
      <c r="D1461" s="159"/>
      <c r="E1461" s="159"/>
      <c r="F1461" s="159"/>
      <c r="G1461" s="159"/>
      <c r="H1461" s="159"/>
      <c r="I1461" s="159"/>
      <c r="O1461" s="93"/>
      <c r="Q1461" s="63" t="s">
        <v>278</v>
      </c>
      <c r="R1461" s="96">
        <v>93955</v>
      </c>
      <c r="S1461" s="63" t="s">
        <v>268</v>
      </c>
      <c r="T1461" s="63"/>
      <c r="U1461" s="95" t="str">
        <f t="shared" si="59"/>
        <v>PGE</v>
      </c>
      <c r="V1461" s="95"/>
      <c r="W1461" s="95" t="str">
        <f t="shared" si="58"/>
        <v>PGE</v>
      </c>
    </row>
    <row r="1462" spans="1:23" ht="15" x14ac:dyDescent="0.25">
      <c r="A1462" s="63">
        <v>94560</v>
      </c>
      <c r="B1462" s="161" t="s">
        <v>268</v>
      </c>
      <c r="D1462" s="159"/>
      <c r="E1462" s="159"/>
      <c r="F1462" s="159"/>
      <c r="G1462" s="159"/>
      <c r="H1462" s="159"/>
      <c r="I1462" s="159"/>
      <c r="O1462" s="93"/>
      <c r="Q1462" s="63" t="s">
        <v>278</v>
      </c>
      <c r="R1462" s="96">
        <v>93954</v>
      </c>
      <c r="S1462" s="63" t="s">
        <v>268</v>
      </c>
      <c r="T1462" s="63"/>
      <c r="U1462" s="95" t="str">
        <f t="shared" si="59"/>
        <v>PGE</v>
      </c>
      <c r="V1462" s="95"/>
      <c r="W1462" s="95" t="str">
        <f t="shared" ref="W1462:W1525" si="60">IF(U1462 = "Other", " ", INDEX(B$4:C$29, MATCH(U1462, C$4:C$29,0), 1) )</f>
        <v>PGE</v>
      </c>
    </row>
    <row r="1463" spans="1:23" ht="15" x14ac:dyDescent="0.25">
      <c r="A1463" s="63">
        <v>95219</v>
      </c>
      <c r="B1463" s="161" t="s">
        <v>268</v>
      </c>
      <c r="D1463" s="159"/>
      <c r="E1463" s="159"/>
      <c r="F1463" s="159"/>
      <c r="G1463" s="159"/>
      <c r="H1463" s="159"/>
      <c r="I1463" s="159"/>
      <c r="O1463" s="93"/>
      <c r="Q1463" s="63" t="s">
        <v>278</v>
      </c>
      <c r="R1463" s="96">
        <v>93953</v>
      </c>
      <c r="S1463" s="63" t="s">
        <v>268</v>
      </c>
      <c r="T1463" s="63"/>
      <c r="U1463" s="95" t="str">
        <f t="shared" ref="U1463:U1526" si="61">IF(S1463="Pacific Gas &amp; Electric Co", "PGE", IF(S1463="Southern California Edison Co", "SCE", IF(S1463= "San Diego Gas &amp; Electric Co", "SDGE", IF(S1463="Southern California Gas", "SCG", "Other"))))</f>
        <v>PGE</v>
      </c>
      <c r="V1463" s="95"/>
      <c r="W1463" s="95" t="str">
        <f t="shared" si="60"/>
        <v>PGE</v>
      </c>
    </row>
    <row r="1464" spans="1:23" ht="15" x14ac:dyDescent="0.25">
      <c r="A1464" s="63">
        <v>95212</v>
      </c>
      <c r="B1464" s="161" t="s">
        <v>268</v>
      </c>
      <c r="D1464" s="159"/>
      <c r="E1464" s="159"/>
      <c r="F1464" s="159"/>
      <c r="G1464" s="159"/>
      <c r="H1464" s="159"/>
      <c r="I1464" s="159"/>
      <c r="O1464" s="93"/>
      <c r="Q1464" s="63" t="s">
        <v>278</v>
      </c>
      <c r="R1464" s="96">
        <v>93950</v>
      </c>
      <c r="S1464" s="63" t="s">
        <v>268</v>
      </c>
      <c r="T1464" s="63"/>
      <c r="U1464" s="95" t="str">
        <f t="shared" si="61"/>
        <v>PGE</v>
      </c>
      <c r="V1464" s="95"/>
      <c r="W1464" s="95" t="str">
        <f t="shared" si="60"/>
        <v>PGE</v>
      </c>
    </row>
    <row r="1465" spans="1:23" ht="15" x14ac:dyDescent="0.25">
      <c r="A1465" s="63">
        <v>95213</v>
      </c>
      <c r="B1465" s="161" t="s">
        <v>268</v>
      </c>
      <c r="D1465" s="159"/>
      <c r="E1465" s="159"/>
      <c r="F1465" s="159"/>
      <c r="G1465" s="159"/>
      <c r="H1465" s="159"/>
      <c r="I1465" s="159"/>
      <c r="O1465" s="93"/>
      <c r="Q1465" s="63" t="s">
        <v>278</v>
      </c>
      <c r="R1465" s="96">
        <v>93546</v>
      </c>
      <c r="S1465" s="63" t="s">
        <v>268</v>
      </c>
      <c r="T1465" s="63"/>
      <c r="U1465" s="95" t="str">
        <f t="shared" si="61"/>
        <v>PGE</v>
      </c>
      <c r="V1465" s="95"/>
      <c r="W1465" s="95" t="str">
        <f t="shared" si="60"/>
        <v>PGE</v>
      </c>
    </row>
    <row r="1466" spans="1:23" ht="15" x14ac:dyDescent="0.25">
      <c r="A1466" s="63">
        <v>95210</v>
      </c>
      <c r="B1466" s="161" t="s">
        <v>268</v>
      </c>
      <c r="D1466" s="159"/>
      <c r="E1466" s="159"/>
      <c r="F1466" s="159"/>
      <c r="G1466" s="159"/>
      <c r="H1466" s="159"/>
      <c r="I1466" s="159"/>
      <c r="O1466" s="93"/>
      <c r="Q1466" s="63" t="s">
        <v>278</v>
      </c>
      <c r="R1466" s="96">
        <v>94527</v>
      </c>
      <c r="S1466" s="63" t="s">
        <v>268</v>
      </c>
      <c r="T1466" s="63"/>
      <c r="U1466" s="95" t="str">
        <f t="shared" si="61"/>
        <v>PGE</v>
      </c>
      <c r="V1466" s="95"/>
      <c r="W1466" s="95" t="str">
        <f t="shared" si="60"/>
        <v>PGE</v>
      </c>
    </row>
    <row r="1467" spans="1:23" ht="15" x14ac:dyDescent="0.25">
      <c r="A1467" s="63">
        <v>95211</v>
      </c>
      <c r="B1467" s="161" t="s">
        <v>268</v>
      </c>
      <c r="D1467" s="159"/>
      <c r="E1467" s="159"/>
      <c r="F1467" s="159"/>
      <c r="G1467" s="159"/>
      <c r="H1467" s="159"/>
      <c r="I1467" s="159"/>
      <c r="O1467" s="93"/>
      <c r="Q1467" s="63" t="s">
        <v>278</v>
      </c>
      <c r="R1467" s="96">
        <v>95528</v>
      </c>
      <c r="S1467" s="63" t="s">
        <v>268</v>
      </c>
      <c r="T1467" s="63"/>
      <c r="U1467" s="95" t="str">
        <f t="shared" si="61"/>
        <v>PGE</v>
      </c>
      <c r="V1467" s="95"/>
      <c r="W1467" s="95" t="str">
        <f t="shared" si="60"/>
        <v>PGE</v>
      </c>
    </row>
    <row r="1468" spans="1:23" ht="15" x14ac:dyDescent="0.25">
      <c r="A1468" s="63">
        <v>95435</v>
      </c>
      <c r="B1468" s="161" t="s">
        <v>268</v>
      </c>
      <c r="D1468" s="159"/>
      <c r="E1468" s="159"/>
      <c r="F1468" s="159"/>
      <c r="G1468" s="159"/>
      <c r="H1468" s="159"/>
      <c r="I1468" s="159"/>
      <c r="O1468" s="93"/>
      <c r="Q1468" s="63" t="s">
        <v>278</v>
      </c>
      <c r="R1468" s="96">
        <v>95524</v>
      </c>
      <c r="S1468" s="63" t="s">
        <v>268</v>
      </c>
      <c r="T1468" s="63"/>
      <c r="U1468" s="95" t="str">
        <f t="shared" si="61"/>
        <v>PGE</v>
      </c>
      <c r="V1468" s="95"/>
      <c r="W1468" s="95" t="str">
        <f t="shared" si="60"/>
        <v>PGE</v>
      </c>
    </row>
    <row r="1469" spans="1:23" ht="15" x14ac:dyDescent="0.25">
      <c r="A1469" s="63">
        <v>93117</v>
      </c>
      <c r="B1469" s="161" t="s">
        <v>268</v>
      </c>
      <c r="D1469" s="159"/>
      <c r="E1469" s="159"/>
      <c r="F1469" s="159"/>
      <c r="G1469" s="159"/>
      <c r="H1469" s="159"/>
      <c r="I1469" s="159"/>
      <c r="O1469" s="93"/>
      <c r="Q1469" s="63" t="s">
        <v>278</v>
      </c>
      <c r="R1469" s="96">
        <v>95525</v>
      </c>
      <c r="S1469" s="63" t="s">
        <v>268</v>
      </c>
      <c r="T1469" s="63"/>
      <c r="U1469" s="95" t="str">
        <f t="shared" si="61"/>
        <v>PGE</v>
      </c>
      <c r="V1469" s="95"/>
      <c r="W1469" s="95" t="str">
        <f t="shared" si="60"/>
        <v>PGE</v>
      </c>
    </row>
    <row r="1470" spans="1:23" ht="15" x14ac:dyDescent="0.25">
      <c r="A1470" s="63">
        <v>95430</v>
      </c>
      <c r="B1470" s="161" t="s">
        <v>268</v>
      </c>
      <c r="D1470" s="159"/>
      <c r="E1470" s="159"/>
      <c r="F1470" s="159"/>
      <c r="G1470" s="159"/>
      <c r="H1470" s="159"/>
      <c r="I1470" s="159"/>
      <c r="O1470" s="93"/>
      <c r="Q1470" s="63" t="s">
        <v>278</v>
      </c>
      <c r="R1470" s="96">
        <v>95526</v>
      </c>
      <c r="S1470" s="63" t="s">
        <v>268</v>
      </c>
      <c r="T1470" s="63"/>
      <c r="U1470" s="95" t="str">
        <f t="shared" si="61"/>
        <v>PGE</v>
      </c>
      <c r="V1470" s="95"/>
      <c r="W1470" s="95" t="str">
        <f t="shared" si="60"/>
        <v>PGE</v>
      </c>
    </row>
    <row r="1471" spans="1:23" ht="15" x14ac:dyDescent="0.25">
      <c r="A1471" s="63">
        <v>95633</v>
      </c>
      <c r="B1471" s="161" t="s">
        <v>268</v>
      </c>
      <c r="D1471" s="159"/>
      <c r="E1471" s="159"/>
      <c r="F1471" s="159"/>
      <c r="G1471" s="159"/>
      <c r="H1471" s="159"/>
      <c r="I1471" s="159"/>
      <c r="O1471" s="93"/>
      <c r="Q1471" s="63" t="s">
        <v>278</v>
      </c>
      <c r="R1471" s="96">
        <v>95527</v>
      </c>
      <c r="S1471" s="63" t="s">
        <v>268</v>
      </c>
      <c r="T1471" s="63"/>
      <c r="U1471" s="95" t="str">
        <f t="shared" si="61"/>
        <v>PGE</v>
      </c>
      <c r="V1471" s="95"/>
      <c r="W1471" s="95" t="str">
        <f t="shared" si="60"/>
        <v>PGE</v>
      </c>
    </row>
    <row r="1472" spans="1:23" ht="15" x14ac:dyDescent="0.25">
      <c r="A1472" s="63">
        <v>95634</v>
      </c>
      <c r="B1472" s="161" t="s">
        <v>268</v>
      </c>
      <c r="D1472" s="159"/>
      <c r="E1472" s="159"/>
      <c r="F1472" s="159"/>
      <c r="G1472" s="159"/>
      <c r="H1472" s="159"/>
      <c r="I1472" s="159"/>
      <c r="O1472" s="93"/>
      <c r="Q1472" s="63" t="s">
        <v>278</v>
      </c>
      <c r="R1472" s="96">
        <v>95065</v>
      </c>
      <c r="S1472" s="63" t="s">
        <v>268</v>
      </c>
      <c r="T1472" s="63"/>
      <c r="U1472" s="95" t="str">
        <f t="shared" si="61"/>
        <v>PGE</v>
      </c>
      <c r="V1472" s="95"/>
      <c r="W1472" s="95" t="str">
        <f t="shared" si="60"/>
        <v>PGE</v>
      </c>
    </row>
    <row r="1473" spans="1:23" ht="15" x14ac:dyDescent="0.25">
      <c r="A1473" s="63">
        <v>95018</v>
      </c>
      <c r="B1473" s="161" t="s">
        <v>268</v>
      </c>
      <c r="D1473" s="159"/>
      <c r="E1473" s="159"/>
      <c r="F1473" s="159"/>
      <c r="G1473" s="159"/>
      <c r="H1473" s="159"/>
      <c r="I1473" s="159"/>
      <c r="O1473" s="93"/>
      <c r="Q1473" s="63" t="s">
        <v>278</v>
      </c>
      <c r="R1473" s="96">
        <v>95064</v>
      </c>
      <c r="S1473" s="63" t="s">
        <v>268</v>
      </c>
      <c r="T1473" s="63"/>
      <c r="U1473" s="95" t="str">
        <f t="shared" si="61"/>
        <v>PGE</v>
      </c>
      <c r="V1473" s="95"/>
      <c r="W1473" s="95" t="str">
        <f t="shared" si="60"/>
        <v>PGE</v>
      </c>
    </row>
    <row r="1474" spans="1:23" ht="15" x14ac:dyDescent="0.25">
      <c r="A1474" s="63">
        <v>95019</v>
      </c>
      <c r="B1474" s="161" t="s">
        <v>268</v>
      </c>
      <c r="D1474" s="159"/>
      <c r="E1474" s="159"/>
      <c r="F1474" s="159"/>
      <c r="G1474" s="159"/>
      <c r="H1474" s="159"/>
      <c r="I1474" s="159"/>
      <c r="O1474" s="93"/>
      <c r="Q1474" s="63" t="s">
        <v>278</v>
      </c>
      <c r="R1474" s="96">
        <v>95067</v>
      </c>
      <c r="S1474" s="63" t="s">
        <v>268</v>
      </c>
      <c r="T1474" s="63"/>
      <c r="U1474" s="95" t="str">
        <f t="shared" si="61"/>
        <v>PGE</v>
      </c>
      <c r="V1474" s="95"/>
      <c r="W1474" s="95" t="str">
        <f t="shared" si="60"/>
        <v>PGE</v>
      </c>
    </row>
    <row r="1475" spans="1:23" ht="15" x14ac:dyDescent="0.25">
      <c r="A1475" s="63">
        <v>95014</v>
      </c>
      <c r="B1475" s="161" t="s">
        <v>268</v>
      </c>
      <c r="D1475" s="159"/>
      <c r="E1475" s="159"/>
      <c r="F1475" s="159"/>
      <c r="G1475" s="159"/>
      <c r="H1475" s="159"/>
      <c r="I1475" s="159"/>
      <c r="O1475" s="93"/>
      <c r="Q1475" s="63" t="s">
        <v>278</v>
      </c>
      <c r="R1475" s="96">
        <v>95066</v>
      </c>
      <c r="S1475" s="63" t="s">
        <v>268</v>
      </c>
      <c r="T1475" s="63"/>
      <c r="U1475" s="95" t="str">
        <f t="shared" si="61"/>
        <v>PGE</v>
      </c>
      <c r="V1475" s="95"/>
      <c r="W1475" s="95" t="str">
        <f t="shared" si="60"/>
        <v>PGE</v>
      </c>
    </row>
    <row r="1476" spans="1:23" ht="15" x14ac:dyDescent="0.25">
      <c r="A1476" s="63">
        <v>95015</v>
      </c>
      <c r="B1476" s="161" t="s">
        <v>268</v>
      </c>
      <c r="D1476" s="159"/>
      <c r="E1476" s="159"/>
      <c r="F1476" s="159"/>
      <c r="G1476" s="159"/>
      <c r="H1476" s="159"/>
      <c r="I1476" s="159"/>
      <c r="O1476" s="93"/>
      <c r="Q1476" s="63" t="s">
        <v>278</v>
      </c>
      <c r="R1476" s="96">
        <v>95061</v>
      </c>
      <c r="S1476" s="63" t="s">
        <v>268</v>
      </c>
      <c r="T1476" s="63"/>
      <c r="U1476" s="95" t="str">
        <f t="shared" si="61"/>
        <v>PGE</v>
      </c>
      <c r="V1476" s="95"/>
      <c r="W1476" s="95" t="str">
        <f t="shared" si="60"/>
        <v>PGE</v>
      </c>
    </row>
    <row r="1477" spans="1:23" ht="15" x14ac:dyDescent="0.25">
      <c r="A1477" s="63">
        <v>95173</v>
      </c>
      <c r="B1477" s="161" t="s">
        <v>268</v>
      </c>
      <c r="D1477" s="159"/>
      <c r="E1477" s="159"/>
      <c r="F1477" s="159"/>
      <c r="G1477" s="159"/>
      <c r="H1477" s="159"/>
      <c r="I1477" s="159"/>
      <c r="O1477" s="93"/>
      <c r="Q1477" s="63" t="s">
        <v>278</v>
      </c>
      <c r="R1477" s="96">
        <v>95060</v>
      </c>
      <c r="S1477" s="63" t="s">
        <v>268</v>
      </c>
      <c r="T1477" s="63"/>
      <c r="U1477" s="95" t="str">
        <f t="shared" si="61"/>
        <v>PGE</v>
      </c>
      <c r="V1477" s="95"/>
      <c r="W1477" s="95" t="str">
        <f t="shared" si="60"/>
        <v>PGE</v>
      </c>
    </row>
    <row r="1478" spans="1:23" ht="15" x14ac:dyDescent="0.25">
      <c r="A1478" s="63">
        <v>95172</v>
      </c>
      <c r="B1478" s="161" t="s">
        <v>268</v>
      </c>
      <c r="D1478" s="159"/>
      <c r="E1478" s="159"/>
      <c r="F1478" s="159"/>
      <c r="G1478" s="159"/>
      <c r="H1478" s="159"/>
      <c r="I1478" s="159"/>
      <c r="O1478" s="93"/>
      <c r="Q1478" s="63" t="s">
        <v>278</v>
      </c>
      <c r="R1478" s="96">
        <v>95063</v>
      </c>
      <c r="S1478" s="63" t="s">
        <v>268</v>
      </c>
      <c r="T1478" s="63"/>
      <c r="U1478" s="95" t="str">
        <f t="shared" si="61"/>
        <v>PGE</v>
      </c>
      <c r="V1478" s="95"/>
      <c r="W1478" s="95" t="str">
        <f t="shared" si="60"/>
        <v>PGE</v>
      </c>
    </row>
    <row r="1479" spans="1:23" ht="15" x14ac:dyDescent="0.25">
      <c r="A1479" s="63">
        <v>96107</v>
      </c>
      <c r="B1479" s="161" t="s">
        <v>268</v>
      </c>
      <c r="D1479" s="159"/>
      <c r="E1479" s="159"/>
      <c r="F1479" s="159"/>
      <c r="G1479" s="159"/>
      <c r="H1479" s="159"/>
      <c r="I1479" s="159"/>
      <c r="O1479" s="93"/>
      <c r="Q1479" s="63" t="s">
        <v>278</v>
      </c>
      <c r="R1479" s="96">
        <v>95062</v>
      </c>
      <c r="S1479" s="63" t="s">
        <v>268</v>
      </c>
      <c r="T1479" s="63"/>
      <c r="U1479" s="95" t="str">
        <f t="shared" si="61"/>
        <v>PGE</v>
      </c>
      <c r="V1479" s="95"/>
      <c r="W1479" s="95" t="str">
        <f t="shared" si="60"/>
        <v>PGE</v>
      </c>
    </row>
    <row r="1480" spans="1:23" ht="15" x14ac:dyDescent="0.25">
      <c r="A1480" s="63">
        <v>95439</v>
      </c>
      <c r="B1480" s="161" t="s">
        <v>268</v>
      </c>
      <c r="D1480" s="159"/>
      <c r="E1480" s="159"/>
      <c r="F1480" s="159"/>
      <c r="G1480" s="159"/>
      <c r="H1480" s="159"/>
      <c r="I1480" s="159"/>
      <c r="O1480" s="93"/>
      <c r="Q1480" s="63" t="s">
        <v>278</v>
      </c>
      <c r="R1480" s="96">
        <v>96008</v>
      </c>
      <c r="S1480" s="63" t="s">
        <v>268</v>
      </c>
      <c r="T1480" s="63"/>
      <c r="U1480" s="95" t="str">
        <f t="shared" si="61"/>
        <v>PGE</v>
      </c>
      <c r="V1480" s="95"/>
      <c r="W1480" s="95" t="str">
        <f t="shared" si="60"/>
        <v>PGE</v>
      </c>
    </row>
    <row r="1481" spans="1:23" ht="15" x14ac:dyDescent="0.25">
      <c r="A1481" s="63">
        <v>95436</v>
      </c>
      <c r="B1481" s="161" t="s">
        <v>268</v>
      </c>
      <c r="D1481" s="159"/>
      <c r="E1481" s="159"/>
      <c r="F1481" s="159"/>
      <c r="G1481" s="159"/>
      <c r="H1481" s="159"/>
      <c r="I1481" s="159"/>
      <c r="O1481" s="93"/>
      <c r="Q1481" s="63" t="s">
        <v>278</v>
      </c>
      <c r="R1481" s="96">
        <v>96009</v>
      </c>
      <c r="S1481" s="63" t="s">
        <v>268</v>
      </c>
      <c r="T1481" s="63"/>
      <c r="U1481" s="95" t="str">
        <f t="shared" si="61"/>
        <v>PGE</v>
      </c>
      <c r="V1481" s="95"/>
      <c r="W1481" s="95" t="str">
        <f t="shared" si="60"/>
        <v>PGE</v>
      </c>
    </row>
    <row r="1482" spans="1:23" ht="15" x14ac:dyDescent="0.25">
      <c r="A1482" s="63">
        <v>95437</v>
      </c>
      <c r="B1482" s="161" t="s">
        <v>268</v>
      </c>
      <c r="D1482" s="159"/>
      <c r="E1482" s="159"/>
      <c r="F1482" s="159"/>
      <c r="G1482" s="159"/>
      <c r="H1482" s="159"/>
      <c r="I1482" s="159"/>
      <c r="O1482" s="93"/>
      <c r="Q1482" s="63" t="s">
        <v>278</v>
      </c>
      <c r="R1482" s="96">
        <v>96002</v>
      </c>
      <c r="S1482" s="63" t="s">
        <v>268</v>
      </c>
      <c r="T1482" s="63"/>
      <c r="U1482" s="95" t="str">
        <f t="shared" si="61"/>
        <v>PGE</v>
      </c>
      <c r="V1482" s="95"/>
      <c r="W1482" s="95" t="str">
        <f t="shared" si="60"/>
        <v>PGE</v>
      </c>
    </row>
    <row r="1483" spans="1:23" ht="15" x14ac:dyDescent="0.25">
      <c r="A1483" s="63">
        <v>95432</v>
      </c>
      <c r="B1483" s="161" t="s">
        <v>268</v>
      </c>
      <c r="D1483" s="159"/>
      <c r="E1483" s="159"/>
      <c r="F1483" s="159"/>
      <c r="G1483" s="159"/>
      <c r="H1483" s="159"/>
      <c r="I1483" s="159"/>
      <c r="O1483" s="93"/>
      <c r="Q1483" s="63" t="s">
        <v>278</v>
      </c>
      <c r="R1483" s="96">
        <v>96003</v>
      </c>
      <c r="S1483" s="63" t="s">
        <v>268</v>
      </c>
      <c r="T1483" s="63"/>
      <c r="U1483" s="95" t="str">
        <f t="shared" si="61"/>
        <v>PGE</v>
      </c>
      <c r="V1483" s="95"/>
      <c r="W1483" s="95" t="str">
        <f t="shared" si="60"/>
        <v>PGE</v>
      </c>
    </row>
    <row r="1484" spans="1:23" ht="15" x14ac:dyDescent="0.25">
      <c r="A1484" s="63">
        <v>95391</v>
      </c>
      <c r="B1484" s="161" t="s">
        <v>268</v>
      </c>
      <c r="D1484" s="159"/>
      <c r="E1484" s="159"/>
      <c r="F1484" s="159"/>
      <c r="G1484" s="159"/>
      <c r="H1484" s="159"/>
      <c r="I1484" s="159"/>
      <c r="O1484" s="93"/>
      <c r="Q1484" s="63" t="s">
        <v>278</v>
      </c>
      <c r="R1484" s="96">
        <v>96001</v>
      </c>
      <c r="S1484" s="63" t="s">
        <v>268</v>
      </c>
      <c r="T1484" s="63"/>
      <c r="U1484" s="95" t="str">
        <f t="shared" si="61"/>
        <v>PGE</v>
      </c>
      <c r="V1484" s="95"/>
      <c r="W1484" s="95" t="str">
        <f t="shared" si="60"/>
        <v>PGE</v>
      </c>
    </row>
    <row r="1485" spans="1:23" ht="15" x14ac:dyDescent="0.25">
      <c r="A1485" s="63">
        <v>95627</v>
      </c>
      <c r="B1485" s="161" t="s">
        <v>268</v>
      </c>
      <c r="D1485" s="159"/>
      <c r="E1485" s="159"/>
      <c r="F1485" s="159"/>
      <c r="G1485" s="159"/>
      <c r="H1485" s="159"/>
      <c r="I1485" s="159"/>
      <c r="O1485" s="93"/>
      <c r="Q1485" s="63" t="s">
        <v>278</v>
      </c>
      <c r="R1485" s="96">
        <v>93747</v>
      </c>
      <c r="S1485" s="63" t="s">
        <v>268</v>
      </c>
      <c r="T1485" s="63"/>
      <c r="U1485" s="95" t="str">
        <f t="shared" si="61"/>
        <v>PGE</v>
      </c>
      <c r="V1485" s="95"/>
      <c r="W1485" s="95" t="str">
        <f t="shared" si="60"/>
        <v>PGE</v>
      </c>
    </row>
    <row r="1486" spans="1:23" ht="15" x14ac:dyDescent="0.25">
      <c r="A1486" s="63">
        <v>95626</v>
      </c>
      <c r="B1486" s="161" t="s">
        <v>268</v>
      </c>
      <c r="D1486" s="159"/>
      <c r="E1486" s="159"/>
      <c r="F1486" s="159"/>
      <c r="G1486" s="159"/>
      <c r="H1486" s="159"/>
      <c r="I1486" s="159"/>
      <c r="O1486" s="93"/>
      <c r="Q1486" s="63" t="s">
        <v>278</v>
      </c>
      <c r="R1486" s="96">
        <v>94083</v>
      </c>
      <c r="S1486" s="63" t="s">
        <v>268</v>
      </c>
      <c r="T1486" s="63"/>
      <c r="U1486" s="95" t="str">
        <f t="shared" si="61"/>
        <v>PGE</v>
      </c>
      <c r="V1486" s="95"/>
      <c r="W1486" s="95" t="str">
        <f t="shared" si="60"/>
        <v>PGE</v>
      </c>
    </row>
    <row r="1487" spans="1:23" ht="15" x14ac:dyDescent="0.25">
      <c r="A1487" s="63">
        <v>95625</v>
      </c>
      <c r="B1487" s="161" t="s">
        <v>268</v>
      </c>
      <c r="D1487" s="159"/>
      <c r="E1487" s="159"/>
      <c r="F1487" s="159"/>
      <c r="G1487" s="159"/>
      <c r="H1487" s="159"/>
      <c r="I1487" s="159"/>
      <c r="O1487" s="93"/>
      <c r="Q1487" s="63" t="s">
        <v>278</v>
      </c>
      <c r="R1487" s="96">
        <v>94085</v>
      </c>
      <c r="S1487" s="63" t="s">
        <v>268</v>
      </c>
      <c r="T1487" s="63"/>
      <c r="U1487" s="95" t="str">
        <f t="shared" si="61"/>
        <v>PGE</v>
      </c>
      <c r="V1487" s="95"/>
      <c r="W1487" s="95" t="str">
        <f t="shared" si="60"/>
        <v>PGE</v>
      </c>
    </row>
    <row r="1488" spans="1:23" ht="15" x14ac:dyDescent="0.25">
      <c r="A1488" s="63">
        <v>95623</v>
      </c>
      <c r="B1488" s="161" t="s">
        <v>268</v>
      </c>
      <c r="D1488" s="159"/>
      <c r="E1488" s="159"/>
      <c r="F1488" s="159"/>
      <c r="G1488" s="159"/>
      <c r="H1488" s="159"/>
      <c r="I1488" s="159"/>
      <c r="O1488" s="93"/>
      <c r="Q1488" s="63" t="s">
        <v>278</v>
      </c>
      <c r="R1488" s="96">
        <v>94086</v>
      </c>
      <c r="S1488" s="63" t="s">
        <v>268</v>
      </c>
      <c r="T1488" s="63"/>
      <c r="U1488" s="95" t="str">
        <f t="shared" si="61"/>
        <v>PGE</v>
      </c>
      <c r="V1488" s="95"/>
      <c r="W1488" s="95" t="str">
        <f t="shared" si="60"/>
        <v>PGE</v>
      </c>
    </row>
    <row r="1489" spans="1:23" ht="15" x14ac:dyDescent="0.25">
      <c r="A1489" s="63">
        <v>94938</v>
      </c>
      <c r="B1489" s="161" t="s">
        <v>268</v>
      </c>
      <c r="D1489" s="159"/>
      <c r="E1489" s="159"/>
      <c r="F1489" s="159"/>
      <c r="G1489" s="159"/>
      <c r="H1489" s="159"/>
      <c r="I1489" s="159"/>
      <c r="O1489" s="93"/>
      <c r="Q1489" s="63" t="s">
        <v>278</v>
      </c>
      <c r="R1489" s="96">
        <v>94087</v>
      </c>
      <c r="S1489" s="63" t="s">
        <v>268</v>
      </c>
      <c r="T1489" s="63"/>
      <c r="U1489" s="95" t="str">
        <f t="shared" si="61"/>
        <v>PGE</v>
      </c>
      <c r="V1489" s="95"/>
      <c r="W1489" s="95" t="str">
        <f t="shared" si="60"/>
        <v>PGE</v>
      </c>
    </row>
    <row r="1490" spans="1:23" ht="15" x14ac:dyDescent="0.25">
      <c r="A1490" s="63">
        <v>94939</v>
      </c>
      <c r="B1490" s="161" t="s">
        <v>268</v>
      </c>
      <c r="D1490" s="159"/>
      <c r="E1490" s="159"/>
      <c r="F1490" s="159"/>
      <c r="G1490" s="159"/>
      <c r="H1490" s="159"/>
      <c r="I1490" s="159"/>
      <c r="O1490" s="93"/>
      <c r="Q1490" s="63" t="s">
        <v>278</v>
      </c>
      <c r="R1490" s="96">
        <v>94509</v>
      </c>
      <c r="S1490" s="63" t="s">
        <v>268</v>
      </c>
      <c r="T1490" s="63"/>
      <c r="U1490" s="95" t="str">
        <f t="shared" si="61"/>
        <v>PGE</v>
      </c>
      <c r="V1490" s="95"/>
      <c r="W1490" s="95" t="str">
        <f t="shared" si="60"/>
        <v>PGE</v>
      </c>
    </row>
    <row r="1491" spans="1:23" ht="15" x14ac:dyDescent="0.25">
      <c r="A1491" s="63">
        <v>94930</v>
      </c>
      <c r="B1491" s="161" t="s">
        <v>268</v>
      </c>
      <c r="D1491" s="159"/>
      <c r="E1491" s="159"/>
      <c r="F1491" s="159"/>
      <c r="G1491" s="159"/>
      <c r="H1491" s="159"/>
      <c r="I1491" s="159"/>
      <c r="O1491" s="93"/>
      <c r="Q1491" s="63" t="s">
        <v>278</v>
      </c>
      <c r="R1491" s="96">
        <v>94505</v>
      </c>
      <c r="S1491" s="63" t="s">
        <v>268</v>
      </c>
      <c r="T1491" s="63"/>
      <c r="U1491" s="95" t="str">
        <f t="shared" si="61"/>
        <v>PGE</v>
      </c>
      <c r="V1491" s="95"/>
      <c r="W1491" s="95" t="str">
        <f t="shared" si="60"/>
        <v>PGE</v>
      </c>
    </row>
    <row r="1492" spans="1:23" ht="15" x14ac:dyDescent="0.25">
      <c r="A1492" s="63">
        <v>94931</v>
      </c>
      <c r="B1492" s="161" t="s">
        <v>268</v>
      </c>
      <c r="D1492" s="159"/>
      <c r="E1492" s="159"/>
      <c r="F1492" s="159"/>
      <c r="G1492" s="159"/>
      <c r="H1492" s="159"/>
      <c r="I1492" s="159"/>
      <c r="O1492" s="93"/>
      <c r="Q1492" s="63" t="s">
        <v>278</v>
      </c>
      <c r="R1492" s="96">
        <v>94501</v>
      </c>
      <c r="S1492" s="63" t="s">
        <v>268</v>
      </c>
      <c r="T1492" s="63"/>
      <c r="U1492" s="95" t="str">
        <f t="shared" si="61"/>
        <v>PGE</v>
      </c>
      <c r="V1492" s="95"/>
      <c r="W1492" s="95" t="str">
        <f t="shared" si="60"/>
        <v>PGE</v>
      </c>
    </row>
    <row r="1493" spans="1:23" ht="15" x14ac:dyDescent="0.25">
      <c r="A1493" s="63">
        <v>94933</v>
      </c>
      <c r="B1493" s="161" t="s">
        <v>268</v>
      </c>
      <c r="D1493" s="159"/>
      <c r="E1493" s="159"/>
      <c r="F1493" s="159"/>
      <c r="G1493" s="159"/>
      <c r="H1493" s="159"/>
      <c r="I1493" s="159"/>
      <c r="O1493" s="93"/>
      <c r="Q1493" s="63" t="s">
        <v>278</v>
      </c>
      <c r="R1493" s="96">
        <v>95514</v>
      </c>
      <c r="S1493" s="63" t="s">
        <v>268</v>
      </c>
      <c r="T1493" s="63"/>
      <c r="U1493" s="95" t="str">
        <f t="shared" si="61"/>
        <v>PGE</v>
      </c>
      <c r="V1493" s="95"/>
      <c r="W1493" s="95" t="str">
        <f t="shared" si="60"/>
        <v>PGE</v>
      </c>
    </row>
    <row r="1494" spans="1:23" ht="15" x14ac:dyDescent="0.25">
      <c r="A1494" s="63">
        <v>94937</v>
      </c>
      <c r="B1494" s="161" t="s">
        <v>268</v>
      </c>
      <c r="D1494" s="159"/>
      <c r="E1494" s="159"/>
      <c r="F1494" s="159"/>
      <c r="G1494" s="159"/>
      <c r="H1494" s="159"/>
      <c r="I1494" s="159"/>
      <c r="O1494" s="93"/>
      <c r="Q1494" s="63" t="s">
        <v>278</v>
      </c>
      <c r="R1494" s="96">
        <v>95009</v>
      </c>
      <c r="S1494" s="63" t="s">
        <v>268</v>
      </c>
      <c r="T1494" s="63"/>
      <c r="U1494" s="95" t="str">
        <f t="shared" si="61"/>
        <v>PGE</v>
      </c>
      <c r="V1494" s="95"/>
      <c r="W1494" s="95" t="str">
        <f t="shared" si="60"/>
        <v>PGE</v>
      </c>
    </row>
    <row r="1495" spans="1:23" ht="15" x14ac:dyDescent="0.25">
      <c r="A1495" s="63">
        <v>95601</v>
      </c>
      <c r="B1495" s="161" t="s">
        <v>268</v>
      </c>
      <c r="D1495" s="159"/>
      <c r="E1495" s="159"/>
      <c r="F1495" s="159"/>
      <c r="G1495" s="159"/>
      <c r="H1495" s="159"/>
      <c r="I1495" s="159"/>
      <c r="O1495" s="93"/>
      <c r="Q1495" s="63" t="s">
        <v>278</v>
      </c>
      <c r="R1495" s="96">
        <v>95924</v>
      </c>
      <c r="S1495" s="63" t="s">
        <v>268</v>
      </c>
      <c r="T1495" s="63"/>
      <c r="U1495" s="95" t="str">
        <f t="shared" si="61"/>
        <v>PGE</v>
      </c>
      <c r="V1495" s="95"/>
      <c r="W1495" s="95" t="str">
        <f t="shared" si="60"/>
        <v>PGE</v>
      </c>
    </row>
    <row r="1496" spans="1:23" ht="15" x14ac:dyDescent="0.25">
      <c r="A1496" s="63">
        <v>95603</v>
      </c>
      <c r="B1496" s="161" t="s">
        <v>268</v>
      </c>
      <c r="D1496" s="159"/>
      <c r="E1496" s="159"/>
      <c r="F1496" s="159"/>
      <c r="G1496" s="159"/>
      <c r="H1496" s="159"/>
      <c r="I1496" s="159"/>
      <c r="O1496" s="93"/>
      <c r="Q1496" s="63" t="s">
        <v>278</v>
      </c>
      <c r="R1496" s="96">
        <v>95925</v>
      </c>
      <c r="S1496" s="63" t="s">
        <v>268</v>
      </c>
      <c r="T1496" s="63"/>
      <c r="U1496" s="95" t="str">
        <f t="shared" si="61"/>
        <v>PGE</v>
      </c>
      <c r="V1496" s="95"/>
      <c r="W1496" s="95" t="str">
        <f t="shared" si="60"/>
        <v>PGE</v>
      </c>
    </row>
    <row r="1497" spans="1:23" ht="15" x14ac:dyDescent="0.25">
      <c r="A1497" s="63">
        <v>95602</v>
      </c>
      <c r="B1497" s="161" t="s">
        <v>268</v>
      </c>
      <c r="D1497" s="159"/>
      <c r="E1497" s="159"/>
      <c r="F1497" s="159"/>
      <c r="G1497" s="159"/>
      <c r="H1497" s="159"/>
      <c r="I1497" s="159"/>
      <c r="O1497" s="93"/>
      <c r="Q1497" s="63" t="s">
        <v>278</v>
      </c>
      <c r="R1497" s="96">
        <v>95926</v>
      </c>
      <c r="S1497" s="63" t="s">
        <v>268</v>
      </c>
      <c r="T1497" s="63"/>
      <c r="U1497" s="95" t="str">
        <f t="shared" si="61"/>
        <v>PGE</v>
      </c>
      <c r="V1497" s="95"/>
      <c r="W1497" s="95" t="str">
        <f t="shared" si="60"/>
        <v>PGE</v>
      </c>
    </row>
    <row r="1498" spans="1:23" ht="15" x14ac:dyDescent="0.25">
      <c r="A1498" s="63">
        <v>95605</v>
      </c>
      <c r="B1498" s="161" t="s">
        <v>268</v>
      </c>
      <c r="D1498" s="159"/>
      <c r="E1498" s="159"/>
      <c r="F1498" s="159"/>
      <c r="G1498" s="159"/>
      <c r="H1498" s="159"/>
      <c r="I1498" s="159"/>
      <c r="O1498" s="93"/>
      <c r="Q1498" s="63" t="s">
        <v>278</v>
      </c>
      <c r="R1498" s="96">
        <v>95927</v>
      </c>
      <c r="S1498" s="63" t="s">
        <v>268</v>
      </c>
      <c r="T1498" s="63"/>
      <c r="U1498" s="95" t="str">
        <f t="shared" si="61"/>
        <v>PGE</v>
      </c>
      <c r="V1498" s="95"/>
      <c r="W1498" s="95" t="str">
        <f t="shared" si="60"/>
        <v>PGE</v>
      </c>
    </row>
    <row r="1499" spans="1:23" ht="15" x14ac:dyDescent="0.25">
      <c r="A1499" s="63">
        <v>95607</v>
      </c>
      <c r="B1499" s="161" t="s">
        <v>268</v>
      </c>
      <c r="D1499" s="159"/>
      <c r="E1499" s="159"/>
      <c r="F1499" s="159"/>
      <c r="G1499" s="159"/>
      <c r="H1499" s="159"/>
      <c r="I1499" s="159"/>
      <c r="O1499" s="93"/>
      <c r="Q1499" s="63" t="s">
        <v>278</v>
      </c>
      <c r="R1499" s="96">
        <v>95920</v>
      </c>
      <c r="S1499" s="63" t="s">
        <v>268</v>
      </c>
      <c r="T1499" s="63"/>
      <c r="U1499" s="95" t="str">
        <f t="shared" si="61"/>
        <v>PGE</v>
      </c>
      <c r="V1499" s="95"/>
      <c r="W1499" s="95" t="str">
        <f t="shared" si="60"/>
        <v>PGE</v>
      </c>
    </row>
    <row r="1500" spans="1:23" ht="15" x14ac:dyDescent="0.25">
      <c r="A1500" s="63">
        <v>95606</v>
      </c>
      <c r="B1500" s="161" t="s">
        <v>268</v>
      </c>
      <c r="D1500" s="159"/>
      <c r="E1500" s="159"/>
      <c r="F1500" s="159"/>
      <c r="G1500" s="159"/>
      <c r="H1500" s="159"/>
      <c r="I1500" s="159"/>
      <c r="O1500" s="93"/>
      <c r="Q1500" s="63" t="s">
        <v>278</v>
      </c>
      <c r="R1500" s="96">
        <v>95922</v>
      </c>
      <c r="S1500" s="63" t="s">
        <v>268</v>
      </c>
      <c r="T1500" s="63"/>
      <c r="U1500" s="95" t="str">
        <f t="shared" si="61"/>
        <v>PGE</v>
      </c>
      <c r="V1500" s="95"/>
      <c r="W1500" s="95" t="str">
        <f t="shared" si="60"/>
        <v>PGE</v>
      </c>
    </row>
    <row r="1501" spans="1:23" ht="15" x14ac:dyDescent="0.25">
      <c r="A1501" s="63">
        <v>93609</v>
      </c>
      <c r="B1501" s="161" t="s">
        <v>268</v>
      </c>
      <c r="D1501" s="159"/>
      <c r="E1501" s="159"/>
      <c r="F1501" s="159"/>
      <c r="G1501" s="159"/>
      <c r="H1501" s="159"/>
      <c r="I1501" s="159"/>
      <c r="O1501" s="93"/>
      <c r="Q1501" s="63" t="s">
        <v>278</v>
      </c>
      <c r="R1501" s="96">
        <v>95923</v>
      </c>
      <c r="S1501" s="63" t="s">
        <v>268</v>
      </c>
      <c r="T1501" s="63"/>
      <c r="U1501" s="95" t="str">
        <f t="shared" si="61"/>
        <v>PGE</v>
      </c>
      <c r="V1501" s="95"/>
      <c r="W1501" s="95" t="str">
        <f t="shared" si="60"/>
        <v>PGE</v>
      </c>
    </row>
    <row r="1502" spans="1:23" ht="15" x14ac:dyDescent="0.25">
      <c r="A1502" s="63">
        <v>93608</v>
      </c>
      <c r="B1502" s="161" t="s">
        <v>268</v>
      </c>
      <c r="D1502" s="159"/>
      <c r="E1502" s="159"/>
      <c r="F1502" s="159"/>
      <c r="G1502" s="159"/>
      <c r="H1502" s="159"/>
      <c r="I1502" s="159"/>
      <c r="O1502" s="93"/>
      <c r="Q1502" s="63" t="s">
        <v>278</v>
      </c>
      <c r="R1502" s="96">
        <v>95928</v>
      </c>
      <c r="S1502" s="63" t="s">
        <v>268</v>
      </c>
      <c r="T1502" s="63"/>
      <c r="U1502" s="95" t="str">
        <f t="shared" si="61"/>
        <v>PGE</v>
      </c>
      <c r="V1502" s="95"/>
      <c r="W1502" s="95" t="str">
        <f t="shared" si="60"/>
        <v>PGE</v>
      </c>
    </row>
    <row r="1503" spans="1:23" ht="15" x14ac:dyDescent="0.25">
      <c r="A1503" s="63">
        <v>93603</v>
      </c>
      <c r="B1503" s="161" t="s">
        <v>268</v>
      </c>
      <c r="D1503" s="159"/>
      <c r="E1503" s="159"/>
      <c r="F1503" s="159"/>
      <c r="G1503" s="159"/>
      <c r="H1503" s="159"/>
      <c r="I1503" s="159"/>
      <c r="O1503" s="93"/>
      <c r="Q1503" s="63" t="s">
        <v>278</v>
      </c>
      <c r="R1503" s="96">
        <v>95929</v>
      </c>
      <c r="S1503" s="63" t="s">
        <v>268</v>
      </c>
      <c r="T1503" s="63"/>
      <c r="U1503" s="95" t="str">
        <f t="shared" si="61"/>
        <v>PGE</v>
      </c>
      <c r="V1503" s="95"/>
      <c r="W1503" s="95" t="str">
        <f t="shared" si="60"/>
        <v>PGE</v>
      </c>
    </row>
    <row r="1504" spans="1:23" ht="15" x14ac:dyDescent="0.25">
      <c r="A1504" s="63">
        <v>93607</v>
      </c>
      <c r="B1504" s="161" t="s">
        <v>268</v>
      </c>
      <c r="D1504" s="159"/>
      <c r="E1504" s="159"/>
      <c r="F1504" s="159"/>
      <c r="G1504" s="159"/>
      <c r="H1504" s="159"/>
      <c r="I1504" s="159"/>
      <c r="O1504" s="93"/>
      <c r="Q1504" s="63" t="s">
        <v>278</v>
      </c>
      <c r="R1504" s="96">
        <v>95494</v>
      </c>
      <c r="S1504" s="63" t="s">
        <v>268</v>
      </c>
      <c r="T1504" s="63"/>
      <c r="U1504" s="95" t="str">
        <f t="shared" si="61"/>
        <v>PGE</v>
      </c>
      <c r="V1504" s="95"/>
      <c r="W1504" s="95" t="str">
        <f t="shared" si="60"/>
        <v>PGE</v>
      </c>
    </row>
    <row r="1505" spans="1:23" ht="15" x14ac:dyDescent="0.25">
      <c r="A1505" s="63">
        <v>93604</v>
      </c>
      <c r="B1505" s="161" t="s">
        <v>268</v>
      </c>
      <c r="D1505" s="159"/>
      <c r="E1505" s="159"/>
      <c r="F1505" s="159"/>
      <c r="G1505" s="159"/>
      <c r="H1505" s="159"/>
      <c r="I1505" s="159"/>
      <c r="O1505" s="93"/>
      <c r="Q1505" s="63" t="s">
        <v>278</v>
      </c>
      <c r="R1505" s="96">
        <v>95497</v>
      </c>
      <c r="S1505" s="63" t="s">
        <v>268</v>
      </c>
      <c r="T1505" s="63"/>
      <c r="U1505" s="95" t="str">
        <f t="shared" si="61"/>
        <v>PGE</v>
      </c>
      <c r="V1505" s="95"/>
      <c r="W1505" s="95" t="str">
        <f t="shared" si="60"/>
        <v>PGE</v>
      </c>
    </row>
    <row r="1506" spans="1:23" ht="15" x14ac:dyDescent="0.25">
      <c r="A1506" s="63">
        <v>93662</v>
      </c>
      <c r="B1506" s="161" t="s">
        <v>268</v>
      </c>
      <c r="D1506" s="159"/>
      <c r="E1506" s="159"/>
      <c r="F1506" s="159"/>
      <c r="G1506" s="159"/>
      <c r="H1506" s="159"/>
      <c r="I1506" s="159"/>
      <c r="O1506" s="93"/>
      <c r="Q1506" s="63" t="s">
        <v>278</v>
      </c>
      <c r="R1506" s="96">
        <v>95490</v>
      </c>
      <c r="S1506" s="63" t="s">
        <v>268</v>
      </c>
      <c r="T1506" s="63"/>
      <c r="U1506" s="95" t="str">
        <f t="shared" si="61"/>
        <v>PGE</v>
      </c>
      <c r="V1506" s="95"/>
      <c r="W1506" s="95" t="str">
        <f t="shared" si="60"/>
        <v>PGE</v>
      </c>
    </row>
    <row r="1507" spans="1:23" ht="15" x14ac:dyDescent="0.25">
      <c r="A1507" s="63">
        <v>93665</v>
      </c>
      <c r="B1507" s="161" t="s">
        <v>268</v>
      </c>
      <c r="D1507" s="159"/>
      <c r="E1507" s="159"/>
      <c r="F1507" s="159"/>
      <c r="G1507" s="159"/>
      <c r="H1507" s="159"/>
      <c r="I1507" s="159"/>
      <c r="O1507" s="93"/>
      <c r="Q1507" s="63" t="s">
        <v>278</v>
      </c>
      <c r="R1507" s="96">
        <v>95492</v>
      </c>
      <c r="S1507" s="63" t="s">
        <v>268</v>
      </c>
      <c r="T1507" s="63"/>
      <c r="U1507" s="95" t="str">
        <f t="shared" si="61"/>
        <v>PGE</v>
      </c>
      <c r="V1507" s="95"/>
      <c r="W1507" s="95" t="str">
        <f t="shared" si="60"/>
        <v>PGE</v>
      </c>
    </row>
    <row r="1508" spans="1:23" ht="15" x14ac:dyDescent="0.25">
      <c r="A1508" s="63">
        <v>93664</v>
      </c>
      <c r="B1508" s="161" t="s">
        <v>268</v>
      </c>
      <c r="D1508" s="159"/>
      <c r="E1508" s="159"/>
      <c r="F1508" s="159"/>
      <c r="G1508" s="159"/>
      <c r="H1508" s="159"/>
      <c r="I1508" s="159"/>
      <c r="O1508" s="93"/>
      <c r="Q1508" s="63" t="s">
        <v>278</v>
      </c>
      <c r="R1508" s="96">
        <v>95493</v>
      </c>
      <c r="S1508" s="63" t="s">
        <v>268</v>
      </c>
      <c r="T1508" s="63"/>
      <c r="U1508" s="95" t="str">
        <f t="shared" si="61"/>
        <v>PGE</v>
      </c>
      <c r="V1508" s="95"/>
      <c r="W1508" s="95" t="str">
        <f t="shared" si="60"/>
        <v>PGE</v>
      </c>
    </row>
    <row r="1509" spans="1:23" ht="15" x14ac:dyDescent="0.25">
      <c r="A1509" s="63">
        <v>94613</v>
      </c>
      <c r="B1509" s="161" t="s">
        <v>268</v>
      </c>
      <c r="D1509" s="159"/>
      <c r="E1509" s="159"/>
      <c r="F1509" s="159"/>
      <c r="G1509" s="159"/>
      <c r="H1509" s="159"/>
      <c r="I1509" s="159"/>
      <c r="O1509" s="93"/>
      <c r="Q1509" s="63" t="s">
        <v>278</v>
      </c>
      <c r="R1509" s="96">
        <v>95148</v>
      </c>
      <c r="S1509" s="63" t="s">
        <v>268</v>
      </c>
      <c r="T1509" s="63"/>
      <c r="U1509" s="95" t="str">
        <f t="shared" si="61"/>
        <v>PGE</v>
      </c>
      <c r="V1509" s="95"/>
      <c r="W1509" s="95" t="str">
        <f t="shared" si="60"/>
        <v>PGE</v>
      </c>
    </row>
    <row r="1510" spans="1:23" ht="15" x14ac:dyDescent="0.25">
      <c r="A1510" s="63">
        <v>95832</v>
      </c>
      <c r="B1510" s="161" t="s">
        <v>268</v>
      </c>
      <c r="D1510" s="159"/>
      <c r="E1510" s="159"/>
      <c r="F1510" s="159"/>
      <c r="G1510" s="159"/>
      <c r="H1510" s="159"/>
      <c r="I1510" s="159"/>
      <c r="O1510" s="93"/>
      <c r="Q1510" s="63" t="s">
        <v>278</v>
      </c>
      <c r="R1510" s="96">
        <v>95140</v>
      </c>
      <c r="S1510" s="63" t="s">
        <v>268</v>
      </c>
      <c r="T1510" s="63"/>
      <c r="U1510" s="95" t="str">
        <f t="shared" si="61"/>
        <v>PGE</v>
      </c>
      <c r="V1510" s="95"/>
      <c r="W1510" s="95" t="str">
        <f t="shared" si="60"/>
        <v>PGE</v>
      </c>
    </row>
    <row r="1511" spans="1:23" ht="15" x14ac:dyDescent="0.25">
      <c r="A1511" s="63">
        <v>95833</v>
      </c>
      <c r="B1511" s="161" t="s">
        <v>268</v>
      </c>
      <c r="D1511" s="159"/>
      <c r="E1511" s="159"/>
      <c r="F1511" s="159"/>
      <c r="G1511" s="159"/>
      <c r="H1511" s="159"/>
      <c r="I1511" s="159"/>
      <c r="O1511" s="93"/>
      <c r="Q1511" s="63" t="s">
        <v>278</v>
      </c>
      <c r="R1511" s="96">
        <v>95141</v>
      </c>
      <c r="S1511" s="63" t="s">
        <v>268</v>
      </c>
      <c r="T1511" s="63"/>
      <c r="U1511" s="95" t="str">
        <f t="shared" si="61"/>
        <v>PGE</v>
      </c>
      <c r="V1511" s="95"/>
      <c r="W1511" s="95" t="str">
        <f t="shared" si="60"/>
        <v>PGE</v>
      </c>
    </row>
    <row r="1512" spans="1:23" ht="15" x14ac:dyDescent="0.25">
      <c r="A1512" s="63">
        <v>95831</v>
      </c>
      <c r="B1512" s="161" t="s">
        <v>268</v>
      </c>
      <c r="D1512" s="159"/>
      <c r="E1512" s="159"/>
      <c r="F1512" s="159"/>
      <c r="G1512" s="159"/>
      <c r="H1512" s="159"/>
      <c r="I1512" s="159"/>
      <c r="O1512" s="93"/>
      <c r="Q1512" s="63" t="s">
        <v>278</v>
      </c>
      <c r="R1512" s="96">
        <v>94522</v>
      </c>
      <c r="S1512" s="63" t="s">
        <v>268</v>
      </c>
      <c r="T1512" s="63"/>
      <c r="U1512" s="95" t="str">
        <f t="shared" si="61"/>
        <v>PGE</v>
      </c>
      <c r="V1512" s="95"/>
      <c r="W1512" s="95" t="str">
        <f t="shared" si="60"/>
        <v>PGE</v>
      </c>
    </row>
    <row r="1513" spans="1:23" ht="15" x14ac:dyDescent="0.25">
      <c r="A1513" s="63">
        <v>95836</v>
      </c>
      <c r="B1513" s="161" t="s">
        <v>268</v>
      </c>
      <c r="D1513" s="159"/>
      <c r="E1513" s="159"/>
      <c r="F1513" s="159"/>
      <c r="G1513" s="159"/>
      <c r="H1513" s="159"/>
      <c r="I1513" s="159"/>
      <c r="O1513" s="93"/>
      <c r="Q1513" s="63" t="s">
        <v>278</v>
      </c>
      <c r="R1513" s="96">
        <v>95618</v>
      </c>
      <c r="S1513" s="63" t="s">
        <v>268</v>
      </c>
      <c r="T1513" s="63"/>
      <c r="U1513" s="95" t="str">
        <f t="shared" si="61"/>
        <v>PGE</v>
      </c>
      <c r="V1513" s="95"/>
      <c r="W1513" s="95" t="str">
        <f t="shared" si="60"/>
        <v>PGE</v>
      </c>
    </row>
    <row r="1514" spans="1:23" ht="15" x14ac:dyDescent="0.25">
      <c r="A1514" s="63">
        <v>95837</v>
      </c>
      <c r="B1514" s="161" t="s">
        <v>268</v>
      </c>
      <c r="D1514" s="159"/>
      <c r="E1514" s="159"/>
      <c r="F1514" s="159"/>
      <c r="G1514" s="159"/>
      <c r="H1514" s="159"/>
      <c r="I1514" s="159"/>
      <c r="O1514" s="93"/>
      <c r="Q1514" s="63" t="s">
        <v>278</v>
      </c>
      <c r="R1514" s="96">
        <v>95619</v>
      </c>
      <c r="S1514" s="63" t="s">
        <v>268</v>
      </c>
      <c r="T1514" s="63"/>
      <c r="U1514" s="95" t="str">
        <f t="shared" si="61"/>
        <v>PGE</v>
      </c>
      <c r="V1514" s="95"/>
      <c r="W1514" s="95" t="str">
        <f t="shared" si="60"/>
        <v>PGE</v>
      </c>
    </row>
    <row r="1515" spans="1:23" ht="15" x14ac:dyDescent="0.25">
      <c r="A1515" s="63">
        <v>95834</v>
      </c>
      <c r="B1515" s="161" t="s">
        <v>268</v>
      </c>
      <c r="D1515" s="159"/>
      <c r="E1515" s="159"/>
      <c r="F1515" s="159"/>
      <c r="G1515" s="159"/>
      <c r="H1515" s="159"/>
      <c r="I1515" s="159"/>
      <c r="O1515" s="93"/>
      <c r="Q1515" s="63" t="s">
        <v>278</v>
      </c>
      <c r="R1515" s="96">
        <v>94956</v>
      </c>
      <c r="S1515" s="63" t="s">
        <v>268</v>
      </c>
      <c r="T1515" s="63"/>
      <c r="U1515" s="95" t="str">
        <f t="shared" si="61"/>
        <v>PGE</v>
      </c>
      <c r="V1515" s="95"/>
      <c r="W1515" s="95" t="str">
        <f t="shared" si="60"/>
        <v>PGE</v>
      </c>
    </row>
    <row r="1516" spans="1:23" ht="15" x14ac:dyDescent="0.25">
      <c r="A1516" s="63">
        <v>93888</v>
      </c>
      <c r="B1516" s="161" t="s">
        <v>268</v>
      </c>
      <c r="D1516" s="159"/>
      <c r="E1516" s="159"/>
      <c r="F1516" s="159"/>
      <c r="G1516" s="159"/>
      <c r="H1516" s="159"/>
      <c r="I1516" s="159"/>
      <c r="O1516" s="93"/>
      <c r="Q1516" s="63" t="s">
        <v>278</v>
      </c>
      <c r="R1516" s="96">
        <v>94957</v>
      </c>
      <c r="S1516" s="63" t="s">
        <v>268</v>
      </c>
      <c r="T1516" s="63"/>
      <c r="U1516" s="95" t="str">
        <f t="shared" si="61"/>
        <v>PGE</v>
      </c>
      <c r="V1516" s="95"/>
      <c r="W1516" s="95" t="str">
        <f t="shared" si="60"/>
        <v>PGE</v>
      </c>
    </row>
    <row r="1517" spans="1:23" ht="15" x14ac:dyDescent="0.25">
      <c r="A1517" s="63">
        <v>95458</v>
      </c>
      <c r="B1517" s="161" t="s">
        <v>268</v>
      </c>
      <c r="D1517" s="159"/>
      <c r="E1517" s="159"/>
      <c r="F1517" s="159"/>
      <c r="G1517" s="159"/>
      <c r="H1517" s="159"/>
      <c r="I1517" s="159"/>
      <c r="O1517" s="93"/>
      <c r="Q1517" s="63" t="s">
        <v>278</v>
      </c>
      <c r="R1517" s="96">
        <v>94954</v>
      </c>
      <c r="S1517" s="63" t="s">
        <v>268</v>
      </c>
      <c r="T1517" s="63"/>
      <c r="U1517" s="95" t="str">
        <f t="shared" si="61"/>
        <v>PGE</v>
      </c>
      <c r="V1517" s="95"/>
      <c r="W1517" s="95" t="str">
        <f t="shared" si="60"/>
        <v>PGE</v>
      </c>
    </row>
    <row r="1518" spans="1:23" ht="15" x14ac:dyDescent="0.25">
      <c r="A1518" s="63">
        <v>93412</v>
      </c>
      <c r="B1518" s="161" t="s">
        <v>268</v>
      </c>
      <c r="D1518" s="159"/>
      <c r="E1518" s="159"/>
      <c r="F1518" s="159"/>
      <c r="G1518" s="159"/>
      <c r="H1518" s="159"/>
      <c r="I1518" s="159"/>
      <c r="O1518" s="93"/>
      <c r="Q1518" s="63" t="s">
        <v>278</v>
      </c>
      <c r="R1518" s="96">
        <v>94955</v>
      </c>
      <c r="S1518" s="63" t="s">
        <v>268</v>
      </c>
      <c r="T1518" s="63"/>
      <c r="U1518" s="95" t="str">
        <f t="shared" si="61"/>
        <v>PGE</v>
      </c>
      <c r="V1518" s="95"/>
      <c r="W1518" s="95" t="str">
        <f t="shared" si="60"/>
        <v>PGE</v>
      </c>
    </row>
    <row r="1519" spans="1:23" ht="15" x14ac:dyDescent="0.25">
      <c r="A1519" s="63">
        <v>93410</v>
      </c>
      <c r="B1519" s="161" t="s">
        <v>268</v>
      </c>
      <c r="D1519" s="159"/>
      <c r="E1519" s="159"/>
      <c r="F1519" s="159"/>
      <c r="G1519" s="159"/>
      <c r="H1519" s="159"/>
      <c r="I1519" s="159"/>
      <c r="O1519" s="93"/>
      <c r="Q1519" s="63" t="s">
        <v>278</v>
      </c>
      <c r="R1519" s="96">
        <v>94952</v>
      </c>
      <c r="S1519" s="63" t="s">
        <v>268</v>
      </c>
      <c r="T1519" s="63"/>
      <c r="U1519" s="95" t="str">
        <f t="shared" si="61"/>
        <v>PGE</v>
      </c>
      <c r="V1519" s="95"/>
      <c r="W1519" s="95" t="str">
        <f t="shared" si="60"/>
        <v>PGE</v>
      </c>
    </row>
    <row r="1520" spans="1:23" ht="15" x14ac:dyDescent="0.25">
      <c r="A1520" s="63">
        <v>95318</v>
      </c>
      <c r="B1520" s="161" t="s">
        <v>268</v>
      </c>
      <c r="D1520" s="159"/>
      <c r="E1520" s="159"/>
      <c r="F1520" s="159"/>
      <c r="G1520" s="159"/>
      <c r="H1520" s="159"/>
      <c r="I1520" s="159"/>
      <c r="O1520" s="93"/>
      <c r="Q1520" s="63" t="s">
        <v>278</v>
      </c>
      <c r="R1520" s="96">
        <v>94953</v>
      </c>
      <c r="S1520" s="63" t="s">
        <v>268</v>
      </c>
      <c r="T1520" s="63"/>
      <c r="U1520" s="95" t="str">
        <f t="shared" si="61"/>
        <v>PGE</v>
      </c>
      <c r="V1520" s="95"/>
      <c r="W1520" s="95" t="str">
        <f t="shared" si="60"/>
        <v>PGE</v>
      </c>
    </row>
    <row r="1521" spans="1:23" ht="15" x14ac:dyDescent="0.25">
      <c r="A1521" s="63">
        <v>95313</v>
      </c>
      <c r="B1521" s="161" t="s">
        <v>268</v>
      </c>
      <c r="D1521" s="159"/>
      <c r="E1521" s="159"/>
      <c r="F1521" s="159"/>
      <c r="G1521" s="159"/>
      <c r="H1521" s="159"/>
      <c r="I1521" s="159"/>
      <c r="O1521" s="93"/>
      <c r="Q1521" s="63" t="s">
        <v>278</v>
      </c>
      <c r="R1521" s="96">
        <v>94950</v>
      </c>
      <c r="S1521" s="63" t="s">
        <v>268</v>
      </c>
      <c r="T1521" s="63"/>
      <c r="U1521" s="95" t="str">
        <f t="shared" si="61"/>
        <v>PGE</v>
      </c>
      <c r="V1521" s="95"/>
      <c r="W1521" s="95" t="str">
        <f t="shared" si="60"/>
        <v>PGE</v>
      </c>
    </row>
    <row r="1522" spans="1:23" ht="15" x14ac:dyDescent="0.25">
      <c r="A1522" s="63">
        <v>95311</v>
      </c>
      <c r="B1522" s="161" t="s">
        <v>268</v>
      </c>
      <c r="D1522" s="159"/>
      <c r="E1522" s="159"/>
      <c r="F1522" s="159"/>
      <c r="G1522" s="159"/>
      <c r="H1522" s="159"/>
      <c r="I1522" s="159"/>
      <c r="O1522" s="93"/>
      <c r="Q1522" s="63" t="s">
        <v>278</v>
      </c>
      <c r="R1522" s="96">
        <v>94951</v>
      </c>
      <c r="S1522" s="63" t="s">
        <v>268</v>
      </c>
      <c r="T1522" s="63"/>
      <c r="U1522" s="95" t="str">
        <f t="shared" si="61"/>
        <v>PGE</v>
      </c>
      <c r="V1522" s="95"/>
      <c r="W1522" s="95" t="str">
        <f t="shared" si="60"/>
        <v>PGE</v>
      </c>
    </row>
    <row r="1523" spans="1:23" ht="15" x14ac:dyDescent="0.25">
      <c r="A1523" s="63">
        <v>95310</v>
      </c>
      <c r="B1523" s="161" t="s">
        <v>268</v>
      </c>
      <c r="D1523" s="159"/>
      <c r="E1523" s="159"/>
      <c r="F1523" s="159"/>
      <c r="G1523" s="159"/>
      <c r="H1523" s="159"/>
      <c r="I1523" s="159"/>
      <c r="O1523" s="93"/>
      <c r="Q1523" s="63" t="s">
        <v>278</v>
      </c>
      <c r="R1523" s="96">
        <v>96080</v>
      </c>
      <c r="S1523" s="63" t="s">
        <v>268</v>
      </c>
      <c r="T1523" s="63"/>
      <c r="U1523" s="95" t="str">
        <f t="shared" si="61"/>
        <v>PGE</v>
      </c>
      <c r="V1523" s="95"/>
      <c r="W1523" s="95" t="str">
        <f t="shared" si="60"/>
        <v>PGE</v>
      </c>
    </row>
    <row r="1524" spans="1:23" ht="15" x14ac:dyDescent="0.25">
      <c r="A1524" s="63">
        <v>95317</v>
      </c>
      <c r="B1524" s="161" t="s">
        <v>268</v>
      </c>
      <c r="D1524" s="159"/>
      <c r="E1524" s="159"/>
      <c r="F1524" s="159"/>
      <c r="G1524" s="159"/>
      <c r="H1524" s="159"/>
      <c r="I1524" s="159"/>
      <c r="O1524" s="93"/>
      <c r="Q1524" s="63" t="s">
        <v>278</v>
      </c>
      <c r="R1524" s="96">
        <v>96087</v>
      </c>
      <c r="S1524" s="63" t="s">
        <v>268</v>
      </c>
      <c r="T1524" s="63"/>
      <c r="U1524" s="95" t="str">
        <f t="shared" si="61"/>
        <v>PGE</v>
      </c>
      <c r="V1524" s="95"/>
      <c r="W1524" s="95" t="str">
        <f t="shared" si="60"/>
        <v>PGE</v>
      </c>
    </row>
    <row r="1525" spans="1:23" ht="15" x14ac:dyDescent="0.25">
      <c r="A1525" s="63">
        <v>95316</v>
      </c>
      <c r="B1525" s="161" t="s">
        <v>268</v>
      </c>
      <c r="D1525" s="159"/>
      <c r="E1525" s="159"/>
      <c r="F1525" s="159"/>
      <c r="G1525" s="159"/>
      <c r="H1525" s="159"/>
      <c r="I1525" s="159"/>
      <c r="O1525" s="93"/>
      <c r="Q1525" s="63" t="s">
        <v>278</v>
      </c>
      <c r="R1525" s="96">
        <v>96084</v>
      </c>
      <c r="S1525" s="63" t="s">
        <v>268</v>
      </c>
      <c r="T1525" s="63"/>
      <c r="U1525" s="95" t="str">
        <f t="shared" si="61"/>
        <v>PGE</v>
      </c>
      <c r="V1525" s="95"/>
      <c r="W1525" s="95" t="str">
        <f t="shared" si="60"/>
        <v>PGE</v>
      </c>
    </row>
    <row r="1526" spans="1:23" ht="15" x14ac:dyDescent="0.25">
      <c r="A1526" s="63">
        <v>93254</v>
      </c>
      <c r="B1526" s="161" t="s">
        <v>268</v>
      </c>
      <c r="D1526" s="159"/>
      <c r="E1526" s="159"/>
      <c r="F1526" s="159"/>
      <c r="G1526" s="159"/>
      <c r="H1526" s="159"/>
      <c r="I1526" s="159"/>
      <c r="O1526" s="93"/>
      <c r="Q1526" s="63" t="s">
        <v>278</v>
      </c>
      <c r="R1526" s="96">
        <v>96088</v>
      </c>
      <c r="S1526" s="63" t="s">
        <v>268</v>
      </c>
      <c r="T1526" s="63"/>
      <c r="U1526" s="95" t="str">
        <f t="shared" si="61"/>
        <v>PGE</v>
      </c>
      <c r="V1526" s="95"/>
      <c r="W1526" s="95" t="str">
        <f t="shared" ref="W1526:W1589" si="62">IF(U1526 = "Other", " ", INDEX(B$4:C$29, MATCH(U1526, C$4:C$29,0), 1) )</f>
        <v>PGE</v>
      </c>
    </row>
    <row r="1527" spans="1:23" ht="15" x14ac:dyDescent="0.25">
      <c r="A1527" s="63">
        <v>93256</v>
      </c>
      <c r="B1527" s="161" t="s">
        <v>268</v>
      </c>
      <c r="D1527" s="159"/>
      <c r="E1527" s="159"/>
      <c r="F1527" s="159"/>
      <c r="G1527" s="159"/>
      <c r="H1527" s="159"/>
      <c r="I1527" s="159"/>
      <c r="O1527" s="93"/>
      <c r="Q1527" s="63" t="s">
        <v>278</v>
      </c>
      <c r="R1527" s="96">
        <v>95196</v>
      </c>
      <c r="S1527" s="63" t="s">
        <v>268</v>
      </c>
      <c r="T1527" s="63"/>
      <c r="U1527" s="95" t="str">
        <f t="shared" ref="U1527:U1590" si="63">IF(S1527="Pacific Gas &amp; Electric Co", "PGE", IF(S1527="Southern California Edison Co", "SCE", IF(S1527= "San Diego Gas &amp; Electric Co", "SDGE", IF(S1527="Southern California Gas", "SCG", "Other"))))</f>
        <v>PGE</v>
      </c>
      <c r="V1527" s="95"/>
      <c r="W1527" s="95" t="str">
        <f t="shared" si="62"/>
        <v>PGE</v>
      </c>
    </row>
    <row r="1528" spans="1:23" ht="15" x14ac:dyDescent="0.25">
      <c r="A1528" s="63">
        <v>93250</v>
      </c>
      <c r="B1528" s="161" t="s">
        <v>268</v>
      </c>
      <c r="D1528" s="159"/>
      <c r="E1528" s="159"/>
      <c r="F1528" s="159"/>
      <c r="G1528" s="159"/>
      <c r="H1528" s="159"/>
      <c r="I1528" s="159"/>
      <c r="O1528" s="93"/>
      <c r="Q1528" s="63" t="s">
        <v>278</v>
      </c>
      <c r="R1528" s="96">
        <v>95191</v>
      </c>
      <c r="S1528" s="63" t="s">
        <v>268</v>
      </c>
      <c r="T1528" s="63"/>
      <c r="U1528" s="95" t="str">
        <f t="shared" si="63"/>
        <v>PGE</v>
      </c>
      <c r="V1528" s="95"/>
      <c r="W1528" s="95" t="str">
        <f t="shared" si="62"/>
        <v>PGE</v>
      </c>
    </row>
    <row r="1529" spans="1:23" ht="15" x14ac:dyDescent="0.25">
      <c r="A1529" s="63">
        <v>93251</v>
      </c>
      <c r="B1529" s="161" t="s">
        <v>268</v>
      </c>
      <c r="D1529" s="159"/>
      <c r="E1529" s="159"/>
      <c r="F1529" s="159"/>
      <c r="G1529" s="159"/>
      <c r="H1529" s="159"/>
      <c r="I1529" s="159"/>
      <c r="O1529" s="93"/>
      <c r="Q1529" s="63" t="s">
        <v>278</v>
      </c>
      <c r="R1529" s="96">
        <v>95190</v>
      </c>
      <c r="S1529" s="63" t="s">
        <v>268</v>
      </c>
      <c r="T1529" s="63"/>
      <c r="U1529" s="95" t="str">
        <f t="shared" si="63"/>
        <v>PGE</v>
      </c>
      <c r="V1529" s="95"/>
      <c r="W1529" s="95" t="str">
        <f t="shared" si="62"/>
        <v>PGE</v>
      </c>
    </row>
    <row r="1530" spans="1:23" ht="15" x14ac:dyDescent="0.25">
      <c r="A1530" s="63">
        <v>93252</v>
      </c>
      <c r="B1530" s="161" t="s">
        <v>268</v>
      </c>
      <c r="D1530" s="159"/>
      <c r="E1530" s="159"/>
      <c r="F1530" s="159"/>
      <c r="G1530" s="159"/>
      <c r="H1530" s="159"/>
      <c r="I1530" s="159"/>
      <c r="O1530" s="93"/>
      <c r="Q1530" s="63" t="s">
        <v>278</v>
      </c>
      <c r="R1530" s="96">
        <v>95234</v>
      </c>
      <c r="S1530" s="63" t="s">
        <v>268</v>
      </c>
      <c r="T1530" s="63"/>
      <c r="U1530" s="95" t="str">
        <f t="shared" si="63"/>
        <v>PGE</v>
      </c>
      <c r="V1530" s="95"/>
      <c r="W1530" s="95" t="str">
        <f t="shared" si="62"/>
        <v>PGE</v>
      </c>
    </row>
    <row r="1531" spans="1:23" ht="15" x14ac:dyDescent="0.25">
      <c r="A1531" s="63">
        <v>96150</v>
      </c>
      <c r="B1531" s="161" t="s">
        <v>268</v>
      </c>
      <c r="D1531" s="159"/>
      <c r="E1531" s="159"/>
      <c r="F1531" s="159"/>
      <c r="G1531" s="159"/>
      <c r="H1531" s="159"/>
      <c r="I1531" s="159"/>
      <c r="O1531" s="93"/>
      <c r="Q1531" s="63" t="s">
        <v>278</v>
      </c>
      <c r="R1531" s="96">
        <v>95236</v>
      </c>
      <c r="S1531" s="63" t="s">
        <v>268</v>
      </c>
      <c r="T1531" s="63"/>
      <c r="U1531" s="95" t="str">
        <f t="shared" si="63"/>
        <v>PGE</v>
      </c>
      <c r="V1531" s="95"/>
      <c r="W1531" s="95" t="str">
        <f t="shared" si="62"/>
        <v>PGE</v>
      </c>
    </row>
    <row r="1532" spans="1:23" ht="15" x14ac:dyDescent="0.25">
      <c r="A1532" s="63">
        <v>96155</v>
      </c>
      <c r="B1532" s="161" t="s">
        <v>268</v>
      </c>
      <c r="D1532" s="159"/>
      <c r="E1532" s="159"/>
      <c r="F1532" s="159"/>
      <c r="G1532" s="159"/>
      <c r="H1532" s="159"/>
      <c r="I1532" s="159"/>
      <c r="O1532" s="93"/>
      <c r="Q1532" s="63" t="s">
        <v>278</v>
      </c>
      <c r="R1532" s="96">
        <v>95237</v>
      </c>
      <c r="S1532" s="63" t="s">
        <v>268</v>
      </c>
      <c r="T1532" s="63"/>
      <c r="U1532" s="95" t="str">
        <f t="shared" si="63"/>
        <v>PGE</v>
      </c>
      <c r="V1532" s="95"/>
      <c r="W1532" s="95" t="str">
        <f t="shared" si="62"/>
        <v>PGE</v>
      </c>
    </row>
    <row r="1533" spans="1:23" ht="15" x14ac:dyDescent="0.25">
      <c r="A1533" s="63">
        <v>93926</v>
      </c>
      <c r="B1533" s="161" t="s">
        <v>268</v>
      </c>
      <c r="D1533" s="159"/>
      <c r="E1533" s="159"/>
      <c r="F1533" s="159"/>
      <c r="G1533" s="159"/>
      <c r="H1533" s="159"/>
      <c r="I1533" s="159"/>
      <c r="O1533" s="93"/>
      <c r="Q1533" s="63" t="s">
        <v>278</v>
      </c>
      <c r="R1533" s="96">
        <v>95230</v>
      </c>
      <c r="S1533" s="63" t="s">
        <v>268</v>
      </c>
      <c r="T1533" s="63"/>
      <c r="U1533" s="95" t="str">
        <f t="shared" si="63"/>
        <v>PGE</v>
      </c>
      <c r="V1533" s="95"/>
      <c r="W1533" s="95" t="str">
        <f t="shared" si="62"/>
        <v>PGE</v>
      </c>
    </row>
    <row r="1534" spans="1:23" ht="15" x14ac:dyDescent="0.25">
      <c r="A1534" s="63">
        <v>93927</v>
      </c>
      <c r="B1534" s="161" t="s">
        <v>268</v>
      </c>
      <c r="D1534" s="159"/>
      <c r="E1534" s="159"/>
      <c r="F1534" s="159"/>
      <c r="G1534" s="159"/>
      <c r="H1534" s="159"/>
      <c r="I1534" s="159"/>
      <c r="O1534" s="93"/>
      <c r="Q1534" s="63" t="s">
        <v>278</v>
      </c>
      <c r="R1534" s="96">
        <v>95231</v>
      </c>
      <c r="S1534" s="63" t="s">
        <v>268</v>
      </c>
      <c r="T1534" s="63"/>
      <c r="U1534" s="95" t="str">
        <f t="shared" si="63"/>
        <v>PGE</v>
      </c>
      <c r="V1534" s="95"/>
      <c r="W1534" s="95" t="str">
        <f t="shared" si="62"/>
        <v>PGE</v>
      </c>
    </row>
    <row r="1535" spans="1:23" ht="15" x14ac:dyDescent="0.25">
      <c r="A1535" s="63">
        <v>93924</v>
      </c>
      <c r="B1535" s="161" t="s">
        <v>268</v>
      </c>
      <c r="D1535" s="159"/>
      <c r="E1535" s="159"/>
      <c r="F1535" s="159"/>
      <c r="G1535" s="159"/>
      <c r="H1535" s="159"/>
      <c r="I1535" s="159"/>
      <c r="O1535" s="93"/>
      <c r="Q1535" s="63" t="s">
        <v>278</v>
      </c>
      <c r="R1535" s="96">
        <v>95232</v>
      </c>
      <c r="S1535" s="63" t="s">
        <v>268</v>
      </c>
      <c r="T1535" s="63"/>
      <c r="U1535" s="95" t="str">
        <f t="shared" si="63"/>
        <v>PGE</v>
      </c>
      <c r="V1535" s="95"/>
      <c r="W1535" s="95" t="str">
        <f t="shared" si="62"/>
        <v>PGE</v>
      </c>
    </row>
    <row r="1536" spans="1:23" ht="15" x14ac:dyDescent="0.25">
      <c r="A1536" s="63">
        <v>93925</v>
      </c>
      <c r="B1536" s="161" t="s">
        <v>268</v>
      </c>
      <c r="D1536" s="159"/>
      <c r="E1536" s="159"/>
      <c r="F1536" s="159"/>
      <c r="G1536" s="159"/>
      <c r="H1536" s="159"/>
      <c r="I1536" s="159"/>
      <c r="O1536" s="93"/>
      <c r="Q1536" s="63" t="s">
        <v>278</v>
      </c>
      <c r="R1536" s="96">
        <v>95233</v>
      </c>
      <c r="S1536" s="63" t="s">
        <v>268</v>
      </c>
      <c r="T1536" s="63"/>
      <c r="U1536" s="95" t="str">
        <f t="shared" si="63"/>
        <v>PGE</v>
      </c>
      <c r="V1536" s="95"/>
      <c r="W1536" s="95" t="str">
        <f t="shared" si="62"/>
        <v>PGE</v>
      </c>
    </row>
    <row r="1537" spans="1:23" ht="15" x14ac:dyDescent="0.25">
      <c r="A1537" s="63">
        <v>93922</v>
      </c>
      <c r="B1537" s="161" t="s">
        <v>268</v>
      </c>
      <c r="D1537" s="159"/>
      <c r="E1537" s="159"/>
      <c r="F1537" s="159"/>
      <c r="G1537" s="159"/>
      <c r="H1537" s="159"/>
      <c r="I1537" s="159"/>
      <c r="O1537" s="93"/>
      <c r="Q1537" s="63" t="s">
        <v>278</v>
      </c>
      <c r="R1537" s="96">
        <v>95415</v>
      </c>
      <c r="S1537" s="63" t="s">
        <v>268</v>
      </c>
      <c r="T1537" s="63"/>
      <c r="U1537" s="95" t="str">
        <f t="shared" si="63"/>
        <v>PGE</v>
      </c>
      <c r="V1537" s="95"/>
      <c r="W1537" s="95" t="str">
        <f t="shared" si="62"/>
        <v>PGE</v>
      </c>
    </row>
    <row r="1538" spans="1:23" ht="15" x14ac:dyDescent="0.25">
      <c r="A1538" s="63">
        <v>93923</v>
      </c>
      <c r="B1538" s="161" t="s">
        <v>268</v>
      </c>
      <c r="D1538" s="159"/>
      <c r="E1538" s="159"/>
      <c r="F1538" s="159"/>
      <c r="G1538" s="159"/>
      <c r="H1538" s="159"/>
      <c r="I1538" s="159"/>
      <c r="O1538" s="93"/>
      <c r="Q1538" s="63" t="s">
        <v>278</v>
      </c>
      <c r="R1538" s="96">
        <v>95416</v>
      </c>
      <c r="S1538" s="63" t="s">
        <v>268</v>
      </c>
      <c r="T1538" s="63"/>
      <c r="U1538" s="95" t="str">
        <f t="shared" si="63"/>
        <v>PGE</v>
      </c>
      <c r="V1538" s="95"/>
      <c r="W1538" s="95" t="str">
        <f t="shared" si="62"/>
        <v>PGE</v>
      </c>
    </row>
    <row r="1539" spans="1:23" ht="15" x14ac:dyDescent="0.25">
      <c r="A1539" s="63">
        <v>93920</v>
      </c>
      <c r="B1539" s="161" t="s">
        <v>268</v>
      </c>
      <c r="D1539" s="159"/>
      <c r="E1539" s="159"/>
      <c r="F1539" s="159"/>
      <c r="G1539" s="159"/>
      <c r="H1539" s="159"/>
      <c r="I1539" s="159"/>
      <c r="O1539" s="93"/>
      <c r="Q1539" s="63" t="s">
        <v>278</v>
      </c>
      <c r="R1539" s="96">
        <v>95417</v>
      </c>
      <c r="S1539" s="63" t="s">
        <v>268</v>
      </c>
      <c r="T1539" s="63"/>
      <c r="U1539" s="95" t="str">
        <f t="shared" si="63"/>
        <v>PGE</v>
      </c>
      <c r="V1539" s="95"/>
      <c r="W1539" s="95" t="str">
        <f t="shared" si="62"/>
        <v>PGE</v>
      </c>
    </row>
    <row r="1540" spans="1:23" ht="15" x14ac:dyDescent="0.25">
      <c r="A1540" s="63">
        <v>93921</v>
      </c>
      <c r="B1540" s="161" t="s">
        <v>268</v>
      </c>
      <c r="D1540" s="159"/>
      <c r="E1540" s="159"/>
      <c r="F1540" s="159"/>
      <c r="G1540" s="159"/>
      <c r="H1540" s="159"/>
      <c r="I1540" s="159"/>
      <c r="O1540" s="93"/>
      <c r="Q1540" s="63" t="s">
        <v>278</v>
      </c>
      <c r="R1540" s="96">
        <v>95410</v>
      </c>
      <c r="S1540" s="63" t="s">
        <v>268</v>
      </c>
      <c r="T1540" s="63"/>
      <c r="U1540" s="95" t="str">
        <f t="shared" si="63"/>
        <v>PGE</v>
      </c>
      <c r="V1540" s="95"/>
      <c r="W1540" s="95" t="str">
        <f t="shared" si="62"/>
        <v>PGE</v>
      </c>
    </row>
    <row r="1541" spans="1:23" ht="15" x14ac:dyDescent="0.25">
      <c r="A1541" s="63">
        <v>93928</v>
      </c>
      <c r="B1541" s="161" t="s">
        <v>268</v>
      </c>
      <c r="D1541" s="159"/>
      <c r="E1541" s="159"/>
      <c r="F1541" s="159"/>
      <c r="G1541" s="159"/>
      <c r="H1541" s="159"/>
      <c r="I1541" s="159"/>
      <c r="O1541" s="93"/>
      <c r="Q1541" s="63" t="s">
        <v>278</v>
      </c>
      <c r="R1541" s="96">
        <v>95412</v>
      </c>
      <c r="S1541" s="63" t="s">
        <v>268</v>
      </c>
      <c r="T1541" s="63"/>
      <c r="U1541" s="95" t="str">
        <f t="shared" si="63"/>
        <v>PGE</v>
      </c>
      <c r="V1541" s="95"/>
      <c r="W1541" s="95" t="str">
        <f t="shared" si="62"/>
        <v>PGE</v>
      </c>
    </row>
    <row r="1542" spans="1:23" ht="15" x14ac:dyDescent="0.25">
      <c r="A1542" s="63">
        <v>95334</v>
      </c>
      <c r="B1542" s="161" t="s">
        <v>268</v>
      </c>
      <c r="D1542" s="159"/>
      <c r="E1542" s="159"/>
      <c r="F1542" s="159"/>
      <c r="G1542" s="159"/>
      <c r="H1542" s="159"/>
      <c r="I1542" s="159"/>
      <c r="O1542" s="93"/>
      <c r="Q1542" s="63" t="s">
        <v>278</v>
      </c>
      <c r="R1542" s="96">
        <v>95418</v>
      </c>
      <c r="S1542" s="63" t="s">
        <v>268</v>
      </c>
      <c r="T1542" s="63"/>
      <c r="U1542" s="95" t="str">
        <f t="shared" si="63"/>
        <v>PGE</v>
      </c>
      <c r="V1542" s="95"/>
      <c r="W1542" s="95" t="str">
        <f t="shared" si="62"/>
        <v>PGE</v>
      </c>
    </row>
    <row r="1543" spans="1:23" ht="15" x14ac:dyDescent="0.25">
      <c r="A1543" s="63">
        <v>95336</v>
      </c>
      <c r="B1543" s="161" t="s">
        <v>268</v>
      </c>
      <c r="D1543" s="159"/>
      <c r="E1543" s="159"/>
      <c r="F1543" s="159"/>
      <c r="G1543" s="159"/>
      <c r="H1543" s="159"/>
      <c r="I1543" s="159"/>
      <c r="O1543" s="93"/>
      <c r="Q1543" s="63" t="s">
        <v>278</v>
      </c>
      <c r="R1543" s="96">
        <v>95419</v>
      </c>
      <c r="S1543" s="63" t="s">
        <v>268</v>
      </c>
      <c r="T1543" s="63"/>
      <c r="U1543" s="95" t="str">
        <f t="shared" si="63"/>
        <v>PGE</v>
      </c>
      <c r="V1543" s="95"/>
      <c r="W1543" s="95" t="str">
        <f t="shared" si="62"/>
        <v>PGE</v>
      </c>
    </row>
    <row r="1544" spans="1:23" ht="15" x14ac:dyDescent="0.25">
      <c r="A1544" s="63">
        <v>95330</v>
      </c>
      <c r="B1544" s="161" t="s">
        <v>268</v>
      </c>
      <c r="D1544" s="159"/>
      <c r="E1544" s="159"/>
      <c r="F1544" s="159"/>
      <c r="G1544" s="159"/>
      <c r="H1544" s="159"/>
      <c r="I1544" s="159"/>
      <c r="O1544" s="93"/>
      <c r="Q1544" s="63" t="s">
        <v>278</v>
      </c>
      <c r="R1544" s="96">
        <v>96137</v>
      </c>
      <c r="S1544" s="63" t="s">
        <v>268</v>
      </c>
      <c r="T1544" s="63"/>
      <c r="U1544" s="95" t="str">
        <f t="shared" si="63"/>
        <v>PGE</v>
      </c>
      <c r="V1544" s="95"/>
      <c r="W1544" s="95" t="str">
        <f t="shared" si="62"/>
        <v>PGE</v>
      </c>
    </row>
    <row r="1545" spans="1:23" ht="15" x14ac:dyDescent="0.25">
      <c r="A1545" s="63">
        <v>95573</v>
      </c>
      <c r="B1545" s="161" t="s">
        <v>268</v>
      </c>
      <c r="D1545" s="159"/>
      <c r="E1545" s="159"/>
      <c r="F1545" s="159"/>
      <c r="G1545" s="159"/>
      <c r="H1545" s="159"/>
      <c r="I1545" s="159"/>
      <c r="O1545" s="93"/>
      <c r="Q1545" s="63" t="s">
        <v>278</v>
      </c>
      <c r="R1545" s="96">
        <v>96130</v>
      </c>
      <c r="S1545" s="63" t="s">
        <v>268</v>
      </c>
      <c r="T1545" s="63"/>
      <c r="U1545" s="95" t="str">
        <f t="shared" si="63"/>
        <v>PGE</v>
      </c>
      <c r="V1545" s="95"/>
      <c r="W1545" s="95" t="str">
        <f t="shared" si="62"/>
        <v>PGE</v>
      </c>
    </row>
    <row r="1546" spans="1:23" ht="15" x14ac:dyDescent="0.25">
      <c r="A1546" s="63">
        <v>95571</v>
      </c>
      <c r="B1546" s="161" t="s">
        <v>268</v>
      </c>
      <c r="D1546" s="159"/>
      <c r="E1546" s="159"/>
      <c r="F1546" s="159"/>
      <c r="G1546" s="159"/>
      <c r="H1546" s="159"/>
      <c r="I1546" s="159"/>
      <c r="O1546" s="93"/>
      <c r="Q1546" s="63" t="s">
        <v>278</v>
      </c>
      <c r="R1546" s="96">
        <v>95160</v>
      </c>
      <c r="S1546" s="63" t="s">
        <v>268</v>
      </c>
      <c r="T1546" s="63"/>
      <c r="U1546" s="95" t="str">
        <f t="shared" si="63"/>
        <v>PGE</v>
      </c>
      <c r="V1546" s="95"/>
      <c r="W1546" s="95" t="str">
        <f t="shared" si="62"/>
        <v>PGE</v>
      </c>
    </row>
    <row r="1547" spans="1:23" ht="15" x14ac:dyDescent="0.25">
      <c r="A1547" s="63">
        <v>95570</v>
      </c>
      <c r="B1547" s="161" t="s">
        <v>268</v>
      </c>
      <c r="D1547" s="159"/>
      <c r="E1547" s="159"/>
      <c r="F1547" s="159"/>
      <c r="G1547" s="159"/>
      <c r="H1547" s="159"/>
      <c r="I1547" s="159"/>
      <c r="O1547" s="93"/>
      <c r="Q1547" s="63" t="s">
        <v>278</v>
      </c>
      <c r="R1547" s="96">
        <v>95161</v>
      </c>
      <c r="S1547" s="63" t="s">
        <v>268</v>
      </c>
      <c r="T1547" s="63"/>
      <c r="U1547" s="95" t="str">
        <f t="shared" si="63"/>
        <v>PGE</v>
      </c>
      <c r="V1547" s="95"/>
      <c r="W1547" s="95" t="str">
        <f t="shared" si="62"/>
        <v>PGE</v>
      </c>
    </row>
    <row r="1548" spans="1:23" ht="15" x14ac:dyDescent="0.25">
      <c r="A1548" s="63">
        <v>95681</v>
      </c>
      <c r="B1548" s="161" t="s">
        <v>268</v>
      </c>
      <c r="D1548" s="159"/>
      <c r="E1548" s="159"/>
      <c r="F1548" s="159"/>
      <c r="G1548" s="159"/>
      <c r="H1548" s="159"/>
      <c r="I1548" s="159"/>
      <c r="O1548" s="93"/>
      <c r="Q1548" s="63" t="s">
        <v>278</v>
      </c>
      <c r="R1548" s="96">
        <v>93940</v>
      </c>
      <c r="S1548" s="63" t="s">
        <v>268</v>
      </c>
      <c r="T1548" s="63"/>
      <c r="U1548" s="95" t="str">
        <f t="shared" si="63"/>
        <v>PGE</v>
      </c>
      <c r="V1548" s="95"/>
      <c r="W1548" s="95" t="str">
        <f t="shared" si="62"/>
        <v>PGE</v>
      </c>
    </row>
    <row r="1549" spans="1:23" ht="15" x14ac:dyDescent="0.25">
      <c r="A1549" s="63">
        <v>95685</v>
      </c>
      <c r="B1549" s="161" t="s">
        <v>268</v>
      </c>
      <c r="D1549" s="159"/>
      <c r="E1549" s="159"/>
      <c r="F1549" s="159"/>
      <c r="G1549" s="159"/>
      <c r="H1549" s="159"/>
      <c r="I1549" s="159"/>
      <c r="O1549" s="93"/>
      <c r="Q1549" s="63" t="s">
        <v>278</v>
      </c>
      <c r="R1549" s="96">
        <v>93942</v>
      </c>
      <c r="S1549" s="63" t="s">
        <v>268</v>
      </c>
      <c r="T1549" s="63"/>
      <c r="U1549" s="95" t="str">
        <f t="shared" si="63"/>
        <v>PGE</v>
      </c>
      <c r="V1549" s="95"/>
      <c r="W1549" s="95" t="str">
        <f t="shared" si="62"/>
        <v>PGE</v>
      </c>
    </row>
    <row r="1550" spans="1:23" ht="15" x14ac:dyDescent="0.25">
      <c r="A1550" s="63">
        <v>95684</v>
      </c>
      <c r="B1550" s="161" t="s">
        <v>268</v>
      </c>
      <c r="D1550" s="159"/>
      <c r="E1550" s="159"/>
      <c r="F1550" s="159"/>
      <c r="G1550" s="159"/>
      <c r="H1550" s="159"/>
      <c r="I1550" s="159"/>
      <c r="O1550" s="93"/>
      <c r="Q1550" s="63" t="s">
        <v>278</v>
      </c>
      <c r="R1550" s="96">
        <v>95595</v>
      </c>
      <c r="S1550" s="63" t="s">
        <v>268</v>
      </c>
      <c r="T1550" s="63"/>
      <c r="U1550" s="95" t="str">
        <f t="shared" si="63"/>
        <v>PGE</v>
      </c>
      <c r="V1550" s="95"/>
      <c r="W1550" s="95" t="str">
        <f t="shared" si="62"/>
        <v>PGE</v>
      </c>
    </row>
    <row r="1551" spans="1:23" ht="15" x14ac:dyDescent="0.25">
      <c r="A1551" s="63">
        <v>95687</v>
      </c>
      <c r="B1551" s="161" t="s">
        <v>268</v>
      </c>
      <c r="D1551" s="159"/>
      <c r="E1551" s="159"/>
      <c r="F1551" s="159"/>
      <c r="G1551" s="159"/>
      <c r="H1551" s="159"/>
      <c r="I1551" s="159"/>
      <c r="O1551" s="93"/>
      <c r="Q1551" s="63" t="s">
        <v>278</v>
      </c>
      <c r="R1551" s="96">
        <v>95620</v>
      </c>
      <c r="S1551" s="63" t="s">
        <v>268</v>
      </c>
      <c r="T1551" s="63"/>
      <c r="U1551" s="95" t="str">
        <f t="shared" si="63"/>
        <v>PGE</v>
      </c>
      <c r="V1551" s="95"/>
      <c r="W1551" s="95" t="str">
        <f t="shared" si="62"/>
        <v>PGE</v>
      </c>
    </row>
    <row r="1552" spans="1:23" ht="15" x14ac:dyDescent="0.25">
      <c r="A1552" s="63">
        <v>95686</v>
      </c>
      <c r="B1552" s="161" t="s">
        <v>268</v>
      </c>
      <c r="D1552" s="159"/>
      <c r="E1552" s="159"/>
      <c r="F1552" s="159"/>
      <c r="G1552" s="159"/>
      <c r="H1552" s="159"/>
      <c r="I1552" s="159"/>
      <c r="O1552" s="93"/>
      <c r="Q1552" s="63" t="s">
        <v>278</v>
      </c>
      <c r="R1552" s="96">
        <v>95629</v>
      </c>
      <c r="S1552" s="63" t="s">
        <v>268</v>
      </c>
      <c r="T1552" s="63"/>
      <c r="U1552" s="95" t="str">
        <f t="shared" si="63"/>
        <v>PGE</v>
      </c>
      <c r="V1552" s="95"/>
      <c r="W1552" s="95" t="str">
        <f t="shared" si="62"/>
        <v>PGE</v>
      </c>
    </row>
    <row r="1553" spans="1:23" ht="15" x14ac:dyDescent="0.25">
      <c r="A1553" s="63">
        <v>95689</v>
      </c>
      <c r="B1553" s="161" t="s">
        <v>268</v>
      </c>
      <c r="D1553" s="159"/>
      <c r="E1553" s="159"/>
      <c r="F1553" s="159"/>
      <c r="G1553" s="159"/>
      <c r="H1553" s="159"/>
      <c r="I1553" s="159"/>
      <c r="O1553" s="93"/>
      <c r="Q1553" s="63" t="s">
        <v>278</v>
      </c>
      <c r="R1553" s="96">
        <v>93661</v>
      </c>
      <c r="S1553" s="63" t="s">
        <v>268</v>
      </c>
      <c r="T1553" s="63"/>
      <c r="U1553" s="95" t="str">
        <f t="shared" si="63"/>
        <v>PGE</v>
      </c>
      <c r="V1553" s="95"/>
      <c r="W1553" s="95" t="str">
        <f t="shared" si="62"/>
        <v>PGE</v>
      </c>
    </row>
    <row r="1554" spans="1:23" ht="15" x14ac:dyDescent="0.25">
      <c r="A1554" s="63">
        <v>95688</v>
      </c>
      <c r="B1554" s="161" t="s">
        <v>268</v>
      </c>
      <c r="D1554" s="159"/>
      <c r="E1554" s="159"/>
      <c r="F1554" s="159"/>
      <c r="G1554" s="159"/>
      <c r="H1554" s="159"/>
      <c r="I1554" s="159"/>
      <c r="O1554" s="93"/>
      <c r="Q1554" s="63" t="s">
        <v>278</v>
      </c>
      <c r="R1554" s="96">
        <v>93660</v>
      </c>
      <c r="S1554" s="63" t="s">
        <v>268</v>
      </c>
      <c r="T1554" s="63"/>
      <c r="U1554" s="95" t="str">
        <f t="shared" si="63"/>
        <v>PGE</v>
      </c>
      <c r="V1554" s="95"/>
      <c r="W1554" s="95" t="str">
        <f t="shared" si="62"/>
        <v>PGE</v>
      </c>
    </row>
    <row r="1555" spans="1:23" ht="15" x14ac:dyDescent="0.25">
      <c r="A1555" s="63">
        <v>93276</v>
      </c>
      <c r="B1555" s="161" t="s">
        <v>268</v>
      </c>
      <c r="D1555" s="159"/>
      <c r="E1555" s="159"/>
      <c r="F1555" s="159"/>
      <c r="G1555" s="159"/>
      <c r="H1555" s="159"/>
      <c r="I1555" s="159"/>
      <c r="O1555" s="93"/>
      <c r="Q1555" s="63" t="s">
        <v>278</v>
      </c>
      <c r="R1555" s="96">
        <v>93667</v>
      </c>
      <c r="S1555" s="63" t="s">
        <v>268</v>
      </c>
      <c r="T1555" s="63"/>
      <c r="U1555" s="95" t="str">
        <f t="shared" si="63"/>
        <v>PGE</v>
      </c>
      <c r="V1555" s="95"/>
      <c r="W1555" s="95" t="str">
        <f t="shared" si="62"/>
        <v>PGE</v>
      </c>
    </row>
    <row r="1556" spans="1:23" ht="15" x14ac:dyDescent="0.25">
      <c r="A1556" s="63">
        <v>93272</v>
      </c>
      <c r="B1556" s="161" t="s">
        <v>268</v>
      </c>
      <c r="D1556" s="159"/>
      <c r="E1556" s="159"/>
      <c r="F1556" s="159"/>
      <c r="G1556" s="159"/>
      <c r="H1556" s="159"/>
      <c r="I1556" s="159"/>
      <c r="O1556" s="93"/>
      <c r="Q1556" s="63" t="s">
        <v>278</v>
      </c>
      <c r="R1556" s="96">
        <v>93666</v>
      </c>
      <c r="S1556" s="63" t="s">
        <v>268</v>
      </c>
      <c r="T1556" s="63"/>
      <c r="U1556" s="95" t="str">
        <f t="shared" si="63"/>
        <v>PGE</v>
      </c>
      <c r="V1556" s="95"/>
      <c r="W1556" s="95" t="str">
        <f t="shared" si="62"/>
        <v>PGE</v>
      </c>
    </row>
    <row r="1557" spans="1:23" ht="15" x14ac:dyDescent="0.25">
      <c r="A1557" s="63">
        <v>96055</v>
      </c>
      <c r="B1557" s="161" t="s">
        <v>268</v>
      </c>
      <c r="D1557" s="159"/>
      <c r="E1557" s="159"/>
      <c r="F1557" s="159"/>
      <c r="G1557" s="159"/>
      <c r="H1557" s="159"/>
      <c r="I1557" s="159"/>
      <c r="O1557" s="93"/>
      <c r="Q1557" s="63" t="s">
        <v>278</v>
      </c>
      <c r="R1557" s="96">
        <v>93669</v>
      </c>
      <c r="S1557" s="63" t="s">
        <v>268</v>
      </c>
      <c r="T1557" s="63"/>
      <c r="U1557" s="95" t="str">
        <f t="shared" si="63"/>
        <v>PGE</v>
      </c>
      <c r="V1557" s="95"/>
      <c r="W1557" s="95" t="str">
        <f t="shared" si="62"/>
        <v>PGE</v>
      </c>
    </row>
    <row r="1558" spans="1:23" ht="15" x14ac:dyDescent="0.25">
      <c r="A1558" s="63">
        <v>96054</v>
      </c>
      <c r="B1558" s="161" t="s">
        <v>268</v>
      </c>
      <c r="D1558" s="159"/>
      <c r="E1558" s="159"/>
      <c r="F1558" s="159"/>
      <c r="G1558" s="159"/>
      <c r="H1558" s="159"/>
      <c r="I1558" s="159"/>
      <c r="O1558" s="93"/>
      <c r="Q1558" s="63" t="s">
        <v>278</v>
      </c>
      <c r="R1558" s="96">
        <v>93668</v>
      </c>
      <c r="S1558" s="63" t="s">
        <v>268</v>
      </c>
      <c r="T1558" s="63"/>
      <c r="U1558" s="95" t="str">
        <f t="shared" si="63"/>
        <v>PGE</v>
      </c>
      <c r="V1558" s="95"/>
      <c r="W1558" s="95" t="str">
        <f t="shared" si="62"/>
        <v>PGE</v>
      </c>
    </row>
    <row r="1559" spans="1:23" ht="15" x14ac:dyDescent="0.25">
      <c r="A1559" s="63">
        <v>96056</v>
      </c>
      <c r="B1559" s="161" t="s">
        <v>268</v>
      </c>
      <c r="D1559" s="159"/>
      <c r="E1559" s="159"/>
      <c r="F1559" s="159"/>
      <c r="G1559" s="159"/>
      <c r="H1559" s="159"/>
      <c r="I1559" s="159"/>
      <c r="O1559" s="93"/>
      <c r="Q1559" s="63" t="s">
        <v>278</v>
      </c>
      <c r="R1559" s="96">
        <v>95658</v>
      </c>
      <c r="S1559" s="63" t="s">
        <v>268</v>
      </c>
      <c r="T1559" s="63"/>
      <c r="U1559" s="95" t="str">
        <f t="shared" si="63"/>
        <v>PGE</v>
      </c>
      <c r="V1559" s="95"/>
      <c r="W1559" s="95" t="str">
        <f t="shared" si="62"/>
        <v>PGE</v>
      </c>
    </row>
    <row r="1560" spans="1:23" ht="15" x14ac:dyDescent="0.25">
      <c r="A1560" s="63">
        <v>96051</v>
      </c>
      <c r="B1560" s="161" t="s">
        <v>268</v>
      </c>
      <c r="D1560" s="159"/>
      <c r="E1560" s="159"/>
      <c r="F1560" s="159"/>
      <c r="G1560" s="159"/>
      <c r="H1560" s="159"/>
      <c r="I1560" s="159"/>
      <c r="O1560" s="93"/>
      <c r="Q1560" s="63" t="s">
        <v>278</v>
      </c>
      <c r="R1560" s="96">
        <v>94709</v>
      </c>
      <c r="S1560" s="63" t="s">
        <v>268</v>
      </c>
      <c r="T1560" s="63"/>
      <c r="U1560" s="95" t="str">
        <f t="shared" si="63"/>
        <v>PGE</v>
      </c>
      <c r="V1560" s="95"/>
      <c r="W1560" s="95" t="str">
        <f t="shared" si="62"/>
        <v>PGE</v>
      </c>
    </row>
    <row r="1561" spans="1:23" ht="15" x14ac:dyDescent="0.25">
      <c r="A1561" s="63">
        <v>96052</v>
      </c>
      <c r="B1561" s="161" t="s">
        <v>268</v>
      </c>
      <c r="D1561" s="159"/>
      <c r="E1561" s="159"/>
      <c r="F1561" s="159"/>
      <c r="G1561" s="159"/>
      <c r="H1561" s="159"/>
      <c r="I1561" s="159"/>
      <c r="O1561" s="93"/>
      <c r="Q1561" s="63" t="s">
        <v>278</v>
      </c>
      <c r="R1561" s="96">
        <v>94850</v>
      </c>
      <c r="S1561" s="63" t="s">
        <v>268</v>
      </c>
      <c r="T1561" s="63"/>
      <c r="U1561" s="95" t="str">
        <f t="shared" si="63"/>
        <v>PGE</v>
      </c>
      <c r="V1561" s="95"/>
      <c r="W1561" s="95" t="str">
        <f t="shared" si="62"/>
        <v>PGE</v>
      </c>
    </row>
    <row r="1562" spans="1:23" ht="15" x14ac:dyDescent="0.25">
      <c r="A1562" s="63">
        <v>96059</v>
      </c>
      <c r="B1562" s="161" t="s">
        <v>268</v>
      </c>
      <c r="D1562" s="159"/>
      <c r="E1562" s="159"/>
      <c r="F1562" s="159"/>
      <c r="G1562" s="159"/>
      <c r="H1562" s="159"/>
      <c r="I1562" s="159"/>
      <c r="O1562" s="93"/>
      <c r="Q1562" s="63" t="s">
        <v>278</v>
      </c>
      <c r="R1562" s="96">
        <v>95814</v>
      </c>
      <c r="S1562" s="63" t="s">
        <v>268</v>
      </c>
      <c r="T1562" s="63"/>
      <c r="U1562" s="95" t="str">
        <f t="shared" si="63"/>
        <v>PGE</v>
      </c>
      <c r="V1562" s="95"/>
      <c r="W1562" s="95" t="str">
        <f t="shared" si="62"/>
        <v>PGE</v>
      </c>
    </row>
    <row r="1563" spans="1:23" ht="15" x14ac:dyDescent="0.25">
      <c r="A1563" s="63">
        <v>96058</v>
      </c>
      <c r="B1563" s="161" t="s">
        <v>268</v>
      </c>
      <c r="D1563" s="159"/>
      <c r="E1563" s="159"/>
      <c r="F1563" s="159"/>
      <c r="G1563" s="159"/>
      <c r="H1563" s="159"/>
      <c r="I1563" s="159"/>
      <c r="O1563" s="93"/>
      <c r="Q1563" s="63" t="s">
        <v>278</v>
      </c>
      <c r="R1563" s="96">
        <v>95818</v>
      </c>
      <c r="S1563" s="63" t="s">
        <v>268</v>
      </c>
      <c r="T1563" s="63"/>
      <c r="U1563" s="95" t="str">
        <f t="shared" si="63"/>
        <v>PGE</v>
      </c>
      <c r="V1563" s="95"/>
      <c r="W1563" s="95" t="str">
        <f t="shared" si="62"/>
        <v>PGE</v>
      </c>
    </row>
    <row r="1564" spans="1:23" ht="15" x14ac:dyDescent="0.25">
      <c r="A1564" s="63">
        <v>94039</v>
      </c>
      <c r="B1564" s="161" t="s">
        <v>268</v>
      </c>
      <c r="D1564" s="159"/>
      <c r="E1564" s="159"/>
      <c r="F1564" s="159"/>
      <c r="G1564" s="159"/>
      <c r="H1564" s="159"/>
      <c r="I1564" s="159"/>
      <c r="O1564" s="93"/>
      <c r="Q1564" s="63" t="s">
        <v>278</v>
      </c>
      <c r="R1564" s="96">
        <v>94038</v>
      </c>
      <c r="S1564" s="63" t="s">
        <v>268</v>
      </c>
      <c r="T1564" s="63"/>
      <c r="U1564" s="95" t="str">
        <f t="shared" si="63"/>
        <v>PGE</v>
      </c>
      <c r="V1564" s="95"/>
      <c r="W1564" s="95" t="str">
        <f t="shared" si="62"/>
        <v>PGE</v>
      </c>
    </row>
    <row r="1565" spans="1:23" ht="15" x14ac:dyDescent="0.25">
      <c r="A1565" s="63">
        <v>95722</v>
      </c>
      <c r="B1565" s="161" t="s">
        <v>268</v>
      </c>
      <c r="D1565" s="159"/>
      <c r="E1565" s="159"/>
      <c r="F1565" s="159"/>
      <c r="G1565" s="159"/>
      <c r="H1565" s="159"/>
      <c r="I1565" s="159"/>
      <c r="O1565" s="93"/>
      <c r="Q1565" s="63" t="s">
        <v>278</v>
      </c>
      <c r="R1565" s="96">
        <v>94030</v>
      </c>
      <c r="S1565" s="63" t="s">
        <v>268</v>
      </c>
      <c r="T1565" s="63"/>
      <c r="U1565" s="95" t="str">
        <f t="shared" si="63"/>
        <v>PGE</v>
      </c>
      <c r="V1565" s="95"/>
      <c r="W1565" s="95" t="str">
        <f t="shared" si="62"/>
        <v>PGE</v>
      </c>
    </row>
    <row r="1566" spans="1:23" ht="15" x14ac:dyDescent="0.25">
      <c r="A1566" s="63">
        <v>95720</v>
      </c>
      <c r="B1566" s="161" t="s">
        <v>268</v>
      </c>
      <c r="D1566" s="159"/>
      <c r="E1566" s="159"/>
      <c r="F1566" s="159"/>
      <c r="G1566" s="159"/>
      <c r="H1566" s="159"/>
      <c r="I1566" s="159"/>
      <c r="O1566" s="93"/>
      <c r="Q1566" s="63" t="s">
        <v>278</v>
      </c>
      <c r="R1566" s="96">
        <v>94035</v>
      </c>
      <c r="S1566" s="63" t="s">
        <v>268</v>
      </c>
      <c r="T1566" s="63"/>
      <c r="U1566" s="95" t="str">
        <f t="shared" si="63"/>
        <v>PGE</v>
      </c>
      <c r="V1566" s="95"/>
      <c r="W1566" s="95" t="str">
        <f t="shared" si="62"/>
        <v>PGE</v>
      </c>
    </row>
    <row r="1567" spans="1:23" ht="15" x14ac:dyDescent="0.25">
      <c r="A1567" s="63">
        <v>95721</v>
      </c>
      <c r="B1567" s="161" t="s">
        <v>268</v>
      </c>
      <c r="D1567" s="159"/>
      <c r="E1567" s="159"/>
      <c r="F1567" s="159"/>
      <c r="G1567" s="159"/>
      <c r="H1567" s="159"/>
      <c r="I1567" s="159"/>
      <c r="O1567" s="93"/>
      <c r="Q1567" s="63" t="s">
        <v>278</v>
      </c>
      <c r="R1567" s="96">
        <v>94037</v>
      </c>
      <c r="S1567" s="63" t="s">
        <v>268</v>
      </c>
      <c r="T1567" s="63"/>
      <c r="U1567" s="95" t="str">
        <f t="shared" si="63"/>
        <v>PGE</v>
      </c>
      <c r="V1567" s="95"/>
      <c r="W1567" s="95" t="str">
        <f t="shared" si="62"/>
        <v>PGE</v>
      </c>
    </row>
    <row r="1568" spans="1:23" ht="15" x14ac:dyDescent="0.25">
      <c r="A1568" s="63">
        <v>95726</v>
      </c>
      <c r="B1568" s="161" t="s">
        <v>268</v>
      </c>
      <c r="D1568" s="159"/>
      <c r="E1568" s="159"/>
      <c r="F1568" s="159"/>
      <c r="G1568" s="159"/>
      <c r="H1568" s="159"/>
      <c r="I1568" s="159"/>
      <c r="O1568" s="93"/>
      <c r="Q1568" s="63" t="s">
        <v>278</v>
      </c>
      <c r="R1568" s="96">
        <v>95899</v>
      </c>
      <c r="S1568" s="63" t="s">
        <v>268</v>
      </c>
      <c r="T1568" s="63"/>
      <c r="U1568" s="95" t="str">
        <f t="shared" si="63"/>
        <v>PGE</v>
      </c>
      <c r="V1568" s="95"/>
      <c r="W1568" s="95" t="str">
        <f t="shared" si="62"/>
        <v>PGE</v>
      </c>
    </row>
    <row r="1569" spans="1:23" ht="15" x14ac:dyDescent="0.25">
      <c r="A1569" s="63">
        <v>93764</v>
      </c>
      <c r="B1569" s="161" t="s">
        <v>268</v>
      </c>
      <c r="D1569" s="159"/>
      <c r="E1569" s="159"/>
      <c r="F1569" s="159"/>
      <c r="G1569" s="159"/>
      <c r="H1569" s="159"/>
      <c r="I1569" s="159"/>
      <c r="O1569" s="93"/>
      <c r="Q1569" s="63" t="s">
        <v>278</v>
      </c>
      <c r="R1569" s="96">
        <v>93430</v>
      </c>
      <c r="S1569" s="63" t="s">
        <v>268</v>
      </c>
      <c r="T1569" s="63"/>
      <c r="U1569" s="95" t="str">
        <f t="shared" si="63"/>
        <v>PGE</v>
      </c>
      <c r="V1569" s="95"/>
      <c r="W1569" s="95" t="str">
        <f t="shared" si="62"/>
        <v>PGE</v>
      </c>
    </row>
    <row r="1570" spans="1:23" ht="15" x14ac:dyDescent="0.25">
      <c r="A1570" s="63">
        <v>93765</v>
      </c>
      <c r="B1570" s="161" t="s">
        <v>268</v>
      </c>
      <c r="D1570" s="159"/>
      <c r="E1570" s="159"/>
      <c r="F1570" s="159"/>
      <c r="G1570" s="159"/>
      <c r="H1570" s="159"/>
      <c r="I1570" s="159"/>
      <c r="O1570" s="93"/>
      <c r="Q1570" s="63" t="s">
        <v>278</v>
      </c>
      <c r="R1570" s="96">
        <v>93432</v>
      </c>
      <c r="S1570" s="63" t="s">
        <v>268</v>
      </c>
      <c r="T1570" s="63"/>
      <c r="U1570" s="95" t="str">
        <f t="shared" si="63"/>
        <v>PGE</v>
      </c>
      <c r="V1570" s="95"/>
      <c r="W1570" s="95" t="str">
        <f t="shared" si="62"/>
        <v>PGE</v>
      </c>
    </row>
    <row r="1571" spans="1:23" ht="15" x14ac:dyDescent="0.25">
      <c r="A1571" s="63">
        <v>93760</v>
      </c>
      <c r="B1571" s="161" t="s">
        <v>268</v>
      </c>
      <c r="D1571" s="159"/>
      <c r="E1571" s="159"/>
      <c r="F1571" s="159"/>
      <c r="G1571" s="159"/>
      <c r="H1571" s="159"/>
      <c r="I1571" s="159"/>
      <c r="O1571" s="93"/>
      <c r="Q1571" s="63" t="s">
        <v>278</v>
      </c>
      <c r="R1571" s="96">
        <v>93433</v>
      </c>
      <c r="S1571" s="63" t="s">
        <v>268</v>
      </c>
      <c r="T1571" s="63"/>
      <c r="U1571" s="95" t="str">
        <f t="shared" si="63"/>
        <v>PGE</v>
      </c>
      <c r="V1571" s="95"/>
      <c r="W1571" s="95" t="str">
        <f t="shared" si="62"/>
        <v>PGE</v>
      </c>
    </row>
    <row r="1572" spans="1:23" ht="15" x14ac:dyDescent="0.25">
      <c r="A1572" s="63">
        <v>93761</v>
      </c>
      <c r="B1572" s="161" t="s">
        <v>268</v>
      </c>
      <c r="D1572" s="159"/>
      <c r="E1572" s="159"/>
      <c r="F1572" s="159"/>
      <c r="G1572" s="159"/>
      <c r="H1572" s="159"/>
      <c r="I1572" s="159"/>
      <c r="O1572" s="93"/>
      <c r="Q1572" s="63" t="s">
        <v>278</v>
      </c>
      <c r="R1572" s="96">
        <v>93435</v>
      </c>
      <c r="S1572" s="63" t="s">
        <v>268</v>
      </c>
      <c r="T1572" s="63"/>
      <c r="U1572" s="95" t="str">
        <f t="shared" si="63"/>
        <v>PGE</v>
      </c>
      <c r="V1572" s="95"/>
      <c r="W1572" s="95" t="str">
        <f t="shared" si="62"/>
        <v>PGE</v>
      </c>
    </row>
    <row r="1573" spans="1:23" ht="15" x14ac:dyDescent="0.25">
      <c r="A1573" s="63">
        <v>95322</v>
      </c>
      <c r="B1573" s="161" t="s">
        <v>268</v>
      </c>
      <c r="D1573" s="159"/>
      <c r="E1573" s="159"/>
      <c r="F1573" s="159"/>
      <c r="G1573" s="159"/>
      <c r="H1573" s="159"/>
      <c r="I1573" s="159"/>
      <c r="O1573" s="93"/>
      <c r="Q1573" s="63" t="s">
        <v>278</v>
      </c>
      <c r="R1573" s="96">
        <v>93436</v>
      </c>
      <c r="S1573" s="63" t="s">
        <v>268</v>
      </c>
      <c r="T1573" s="63"/>
      <c r="U1573" s="95" t="str">
        <f t="shared" si="63"/>
        <v>PGE</v>
      </c>
      <c r="V1573" s="95"/>
      <c r="W1573" s="95" t="str">
        <f t="shared" si="62"/>
        <v>PGE</v>
      </c>
    </row>
    <row r="1574" spans="1:23" ht="15" x14ac:dyDescent="0.25">
      <c r="A1574" s="63">
        <v>95323</v>
      </c>
      <c r="B1574" s="161" t="s">
        <v>268</v>
      </c>
      <c r="D1574" s="159"/>
      <c r="E1574" s="159"/>
      <c r="F1574" s="159"/>
      <c r="G1574" s="159"/>
      <c r="H1574" s="159"/>
      <c r="I1574" s="159"/>
      <c r="O1574" s="93"/>
      <c r="Q1574" s="63" t="s">
        <v>278</v>
      </c>
      <c r="R1574" s="96">
        <v>95370</v>
      </c>
      <c r="S1574" s="63" t="s">
        <v>268</v>
      </c>
      <c r="T1574" s="63"/>
      <c r="U1574" s="95" t="str">
        <f t="shared" si="63"/>
        <v>PGE</v>
      </c>
      <c r="V1574" s="95"/>
      <c r="W1574" s="95" t="str">
        <f t="shared" si="62"/>
        <v>PGE</v>
      </c>
    </row>
    <row r="1575" spans="1:23" ht="15" x14ac:dyDescent="0.25">
      <c r="A1575" s="63">
        <v>95320</v>
      </c>
      <c r="B1575" s="161" t="s">
        <v>268</v>
      </c>
      <c r="D1575" s="159"/>
      <c r="E1575" s="159"/>
      <c r="F1575" s="159"/>
      <c r="G1575" s="159"/>
      <c r="H1575" s="159"/>
      <c r="I1575" s="159"/>
      <c r="O1575" s="93"/>
      <c r="Q1575" s="63" t="s">
        <v>278</v>
      </c>
      <c r="R1575" s="96">
        <v>95373</v>
      </c>
      <c r="S1575" s="63" t="s">
        <v>268</v>
      </c>
      <c r="T1575" s="63"/>
      <c r="U1575" s="95" t="str">
        <f t="shared" si="63"/>
        <v>PGE</v>
      </c>
      <c r="V1575" s="95"/>
      <c r="W1575" s="95" t="str">
        <f t="shared" si="62"/>
        <v>PGE</v>
      </c>
    </row>
    <row r="1576" spans="1:23" ht="15" x14ac:dyDescent="0.25">
      <c r="A1576" s="63">
        <v>95204</v>
      </c>
      <c r="B1576" s="161" t="s">
        <v>268</v>
      </c>
      <c r="D1576" s="159"/>
      <c r="E1576" s="159"/>
      <c r="F1576" s="159"/>
      <c r="G1576" s="159"/>
      <c r="H1576" s="159"/>
      <c r="I1576" s="159"/>
      <c r="O1576" s="93"/>
      <c r="Q1576" s="63" t="s">
        <v>278</v>
      </c>
      <c r="R1576" s="96">
        <v>95372</v>
      </c>
      <c r="S1576" s="63" t="s">
        <v>268</v>
      </c>
      <c r="T1576" s="63"/>
      <c r="U1576" s="95" t="str">
        <f t="shared" si="63"/>
        <v>PGE</v>
      </c>
      <c r="V1576" s="95"/>
      <c r="W1576" s="95" t="str">
        <f t="shared" si="62"/>
        <v>PGE</v>
      </c>
    </row>
    <row r="1577" spans="1:23" ht="15" x14ac:dyDescent="0.25">
      <c r="A1577" s="63">
        <v>94649</v>
      </c>
      <c r="B1577" s="161" t="s">
        <v>268</v>
      </c>
      <c r="D1577" s="159"/>
      <c r="E1577" s="159"/>
      <c r="F1577" s="159"/>
      <c r="G1577" s="159"/>
      <c r="H1577" s="159"/>
      <c r="I1577" s="159"/>
      <c r="O1577" s="93"/>
      <c r="Q1577" s="63" t="s">
        <v>278</v>
      </c>
      <c r="R1577" s="96">
        <v>95375</v>
      </c>
      <c r="S1577" s="63" t="s">
        <v>268</v>
      </c>
      <c r="T1577" s="63"/>
      <c r="U1577" s="95" t="str">
        <f t="shared" si="63"/>
        <v>PGE</v>
      </c>
      <c r="V1577" s="95"/>
      <c r="W1577" s="95" t="str">
        <f t="shared" si="62"/>
        <v>PGE</v>
      </c>
    </row>
    <row r="1578" spans="1:23" ht="15" x14ac:dyDescent="0.25">
      <c r="A1578" s="63">
        <v>95115</v>
      </c>
      <c r="B1578" s="161" t="s">
        <v>268</v>
      </c>
      <c r="D1578" s="159"/>
      <c r="E1578" s="159"/>
      <c r="F1578" s="159"/>
      <c r="G1578" s="159"/>
      <c r="H1578" s="159"/>
      <c r="I1578" s="159"/>
      <c r="O1578" s="93"/>
      <c r="Q1578" s="63" t="s">
        <v>278</v>
      </c>
      <c r="R1578" s="96">
        <v>95374</v>
      </c>
      <c r="S1578" s="63" t="s">
        <v>268</v>
      </c>
      <c r="T1578" s="63"/>
      <c r="U1578" s="95" t="str">
        <f t="shared" si="63"/>
        <v>PGE</v>
      </c>
      <c r="V1578" s="95"/>
      <c r="W1578" s="95" t="str">
        <f t="shared" si="62"/>
        <v>PGE</v>
      </c>
    </row>
    <row r="1579" spans="1:23" ht="15" x14ac:dyDescent="0.25">
      <c r="A1579" s="63">
        <v>95117</v>
      </c>
      <c r="B1579" s="161" t="s">
        <v>268</v>
      </c>
      <c r="D1579" s="159"/>
      <c r="E1579" s="159"/>
      <c r="F1579" s="159"/>
      <c r="G1579" s="159"/>
      <c r="H1579" s="159"/>
      <c r="I1579" s="159"/>
      <c r="O1579" s="93"/>
      <c r="Q1579" s="63" t="s">
        <v>278</v>
      </c>
      <c r="R1579" s="96">
        <v>95377</v>
      </c>
      <c r="S1579" s="63" t="s">
        <v>268</v>
      </c>
      <c r="T1579" s="63"/>
      <c r="U1579" s="95" t="str">
        <f t="shared" si="63"/>
        <v>PGE</v>
      </c>
      <c r="V1579" s="95"/>
      <c r="W1579" s="95" t="str">
        <f t="shared" si="62"/>
        <v>PGE</v>
      </c>
    </row>
    <row r="1580" spans="1:23" ht="15" x14ac:dyDescent="0.25">
      <c r="A1580" s="63">
        <v>95116</v>
      </c>
      <c r="B1580" s="161" t="s">
        <v>268</v>
      </c>
      <c r="D1580" s="159"/>
      <c r="E1580" s="159"/>
      <c r="F1580" s="159"/>
      <c r="G1580" s="159"/>
      <c r="H1580" s="159"/>
      <c r="I1580" s="159"/>
      <c r="O1580" s="93"/>
      <c r="Q1580" s="63" t="s">
        <v>278</v>
      </c>
      <c r="R1580" s="96">
        <v>95376</v>
      </c>
      <c r="S1580" s="63" t="s">
        <v>268</v>
      </c>
      <c r="T1580" s="63"/>
      <c r="U1580" s="95" t="str">
        <f t="shared" si="63"/>
        <v>PGE</v>
      </c>
      <c r="V1580" s="95"/>
      <c r="W1580" s="95" t="str">
        <f t="shared" si="62"/>
        <v>PGE</v>
      </c>
    </row>
    <row r="1581" spans="1:23" ht="15" x14ac:dyDescent="0.25">
      <c r="A1581" s="63">
        <v>95111</v>
      </c>
      <c r="B1581" s="161" t="s">
        <v>268</v>
      </c>
      <c r="D1581" s="159"/>
      <c r="E1581" s="159"/>
      <c r="F1581" s="159"/>
      <c r="G1581" s="159"/>
      <c r="H1581" s="159"/>
      <c r="I1581" s="159"/>
      <c r="O1581" s="93"/>
      <c r="Q1581" s="63" t="s">
        <v>278</v>
      </c>
      <c r="R1581" s="96">
        <v>95379</v>
      </c>
      <c r="S1581" s="63" t="s">
        <v>268</v>
      </c>
      <c r="T1581" s="63"/>
      <c r="U1581" s="95" t="str">
        <f t="shared" si="63"/>
        <v>PGE</v>
      </c>
      <c r="V1581" s="95"/>
      <c r="W1581" s="95" t="str">
        <f t="shared" si="62"/>
        <v>PGE</v>
      </c>
    </row>
    <row r="1582" spans="1:23" ht="15" x14ac:dyDescent="0.25">
      <c r="A1582" s="63">
        <v>95110</v>
      </c>
      <c r="B1582" s="161" t="s">
        <v>268</v>
      </c>
      <c r="D1582" s="159"/>
      <c r="E1582" s="159"/>
      <c r="F1582" s="159"/>
      <c r="G1582" s="159"/>
      <c r="H1582" s="159"/>
      <c r="I1582" s="159"/>
      <c r="O1582" s="93"/>
      <c r="Q1582" s="63" t="s">
        <v>278</v>
      </c>
      <c r="R1582" s="96">
        <v>95378</v>
      </c>
      <c r="S1582" s="63" t="s">
        <v>268</v>
      </c>
      <c r="T1582" s="63"/>
      <c r="U1582" s="95" t="str">
        <f t="shared" si="63"/>
        <v>PGE</v>
      </c>
      <c r="V1582" s="95"/>
      <c r="W1582" s="95" t="str">
        <f t="shared" si="62"/>
        <v>PGE</v>
      </c>
    </row>
    <row r="1583" spans="1:23" ht="15" x14ac:dyDescent="0.25">
      <c r="A1583" s="63">
        <v>95113</v>
      </c>
      <c r="B1583" s="161" t="s">
        <v>268</v>
      </c>
      <c r="D1583" s="159"/>
      <c r="E1583" s="159"/>
      <c r="F1583" s="159"/>
      <c r="G1583" s="159"/>
      <c r="H1583" s="159"/>
      <c r="I1583" s="159"/>
      <c r="O1583" s="93"/>
      <c r="Q1583" s="63" t="s">
        <v>278</v>
      </c>
      <c r="R1583" s="96">
        <v>95991</v>
      </c>
      <c r="S1583" s="63" t="s">
        <v>268</v>
      </c>
      <c r="T1583" s="63"/>
      <c r="U1583" s="95" t="str">
        <f t="shared" si="63"/>
        <v>PGE</v>
      </c>
      <c r="V1583" s="95"/>
      <c r="W1583" s="95" t="str">
        <f t="shared" si="62"/>
        <v>PGE</v>
      </c>
    </row>
    <row r="1584" spans="1:23" ht="15" x14ac:dyDescent="0.25">
      <c r="A1584" s="63">
        <v>95112</v>
      </c>
      <c r="B1584" s="161" t="s">
        <v>268</v>
      </c>
      <c r="D1584" s="159"/>
      <c r="E1584" s="159"/>
      <c r="F1584" s="159"/>
      <c r="G1584" s="159"/>
      <c r="H1584" s="159"/>
      <c r="I1584" s="159"/>
      <c r="O1584" s="93"/>
      <c r="Q1584" s="63" t="s">
        <v>278</v>
      </c>
      <c r="R1584" s="96">
        <v>95993</v>
      </c>
      <c r="S1584" s="63" t="s">
        <v>268</v>
      </c>
      <c r="T1584" s="63"/>
      <c r="U1584" s="95" t="str">
        <f t="shared" si="63"/>
        <v>PGE</v>
      </c>
      <c r="V1584" s="95"/>
      <c r="W1584" s="95" t="str">
        <f t="shared" si="62"/>
        <v>PGE</v>
      </c>
    </row>
    <row r="1585" spans="1:23" ht="15" x14ac:dyDescent="0.25">
      <c r="A1585" s="63">
        <v>95119</v>
      </c>
      <c r="B1585" s="161" t="s">
        <v>268</v>
      </c>
      <c r="D1585" s="159"/>
      <c r="E1585" s="159"/>
      <c r="F1585" s="159"/>
      <c r="G1585" s="159"/>
      <c r="H1585" s="159"/>
      <c r="I1585" s="159"/>
      <c r="O1585" s="93"/>
      <c r="Q1585" s="63" t="s">
        <v>278</v>
      </c>
      <c r="R1585" s="96">
        <v>95992</v>
      </c>
      <c r="S1585" s="63" t="s">
        <v>268</v>
      </c>
      <c r="T1585" s="63"/>
      <c r="U1585" s="95" t="str">
        <f t="shared" si="63"/>
        <v>PGE</v>
      </c>
      <c r="V1585" s="95"/>
      <c r="W1585" s="95" t="str">
        <f t="shared" si="62"/>
        <v>PGE</v>
      </c>
    </row>
    <row r="1586" spans="1:23" ht="15" x14ac:dyDescent="0.25">
      <c r="A1586" s="63">
        <v>95118</v>
      </c>
      <c r="B1586" s="161" t="s">
        <v>268</v>
      </c>
      <c r="D1586" s="159"/>
      <c r="E1586" s="159"/>
      <c r="F1586" s="159"/>
      <c r="G1586" s="159"/>
      <c r="H1586" s="159"/>
      <c r="I1586" s="159"/>
      <c r="O1586" s="93"/>
      <c r="Q1586" s="63" t="s">
        <v>278</v>
      </c>
      <c r="R1586" s="96">
        <v>93230</v>
      </c>
      <c r="S1586" s="63" t="s">
        <v>268</v>
      </c>
      <c r="T1586" s="63"/>
      <c r="U1586" s="95" t="str">
        <f t="shared" si="63"/>
        <v>PGE</v>
      </c>
      <c r="V1586" s="95"/>
      <c r="W1586" s="95" t="str">
        <f t="shared" si="62"/>
        <v>PGE</v>
      </c>
    </row>
    <row r="1587" spans="1:23" ht="15" x14ac:dyDescent="0.25">
      <c r="A1587" s="63">
        <v>93514</v>
      </c>
      <c r="B1587" s="161" t="s">
        <v>268</v>
      </c>
      <c r="D1587" s="159"/>
      <c r="E1587" s="159"/>
      <c r="F1587" s="159"/>
      <c r="G1587" s="159"/>
      <c r="H1587" s="159"/>
      <c r="I1587" s="159"/>
      <c r="O1587" s="93"/>
      <c r="Q1587" s="63" t="s">
        <v>278</v>
      </c>
      <c r="R1587" s="96">
        <v>93234</v>
      </c>
      <c r="S1587" s="63" t="s">
        <v>268</v>
      </c>
      <c r="T1587" s="63"/>
      <c r="U1587" s="95" t="str">
        <f t="shared" si="63"/>
        <v>PGE</v>
      </c>
      <c r="V1587" s="95"/>
      <c r="W1587" s="95" t="str">
        <f t="shared" si="62"/>
        <v>PGE</v>
      </c>
    </row>
    <row r="1588" spans="1:23" ht="15" x14ac:dyDescent="0.25">
      <c r="A1588" s="63">
        <v>93513</v>
      </c>
      <c r="B1588" s="161" t="s">
        <v>268</v>
      </c>
      <c r="D1588" s="159"/>
      <c r="E1588" s="159"/>
      <c r="F1588" s="159"/>
      <c r="G1588" s="159"/>
      <c r="H1588" s="159"/>
      <c r="I1588" s="159"/>
      <c r="O1588" s="93"/>
      <c r="Q1588" s="63" t="s">
        <v>278</v>
      </c>
      <c r="R1588" s="96">
        <v>93239</v>
      </c>
      <c r="S1588" s="63" t="s">
        <v>268</v>
      </c>
      <c r="T1588" s="63"/>
      <c r="U1588" s="95" t="str">
        <f t="shared" si="63"/>
        <v>PGE</v>
      </c>
      <c r="V1588" s="95"/>
      <c r="W1588" s="95" t="str">
        <f t="shared" si="62"/>
        <v>PGE</v>
      </c>
    </row>
    <row r="1589" spans="1:23" ht="15" x14ac:dyDescent="0.25">
      <c r="A1589" s="63">
        <v>93518</v>
      </c>
      <c r="B1589" s="161" t="s">
        <v>268</v>
      </c>
      <c r="D1589" s="159"/>
      <c r="E1589" s="159"/>
      <c r="F1589" s="159"/>
      <c r="G1589" s="159"/>
      <c r="H1589" s="159"/>
      <c r="I1589" s="159"/>
      <c r="O1589" s="93"/>
      <c r="Q1589" s="63" t="s">
        <v>278</v>
      </c>
      <c r="R1589" s="96">
        <v>93908</v>
      </c>
      <c r="S1589" s="63" t="s">
        <v>268</v>
      </c>
      <c r="T1589" s="63"/>
      <c r="U1589" s="95" t="str">
        <f t="shared" si="63"/>
        <v>PGE</v>
      </c>
      <c r="V1589" s="95"/>
      <c r="W1589" s="95" t="str">
        <f t="shared" si="62"/>
        <v>PGE</v>
      </c>
    </row>
    <row r="1590" spans="1:23" ht="15" x14ac:dyDescent="0.25">
      <c r="A1590" s="63">
        <v>95228</v>
      </c>
      <c r="B1590" s="161" t="s">
        <v>268</v>
      </c>
      <c r="D1590" s="159"/>
      <c r="E1590" s="159"/>
      <c r="F1590" s="159"/>
      <c r="G1590" s="159"/>
      <c r="H1590" s="159"/>
      <c r="I1590" s="159"/>
      <c r="O1590" s="93"/>
      <c r="Q1590" s="63" t="s">
        <v>278</v>
      </c>
      <c r="R1590" s="96">
        <v>93905</v>
      </c>
      <c r="S1590" s="63" t="s">
        <v>268</v>
      </c>
      <c r="T1590" s="63"/>
      <c r="U1590" s="95" t="str">
        <f t="shared" si="63"/>
        <v>PGE</v>
      </c>
      <c r="V1590" s="95"/>
      <c r="W1590" s="95" t="str">
        <f t="shared" ref="W1590:W1653" si="64">IF(U1590 = "Other", " ", INDEX(B$4:C$29, MATCH(U1590, C$4:C$29,0), 1) )</f>
        <v>PGE</v>
      </c>
    </row>
    <row r="1591" spans="1:23" ht="15" x14ac:dyDescent="0.25">
      <c r="A1591" s="63">
        <v>95220</v>
      </c>
      <c r="B1591" s="161" t="s">
        <v>268</v>
      </c>
      <c r="D1591" s="159"/>
      <c r="E1591" s="159"/>
      <c r="F1591" s="159"/>
      <c r="G1591" s="159"/>
      <c r="H1591" s="159"/>
      <c r="I1591" s="159"/>
      <c r="O1591" s="93"/>
      <c r="Q1591" s="63" t="s">
        <v>278</v>
      </c>
      <c r="R1591" s="96">
        <v>93906</v>
      </c>
      <c r="S1591" s="63" t="s">
        <v>268</v>
      </c>
      <c r="T1591" s="63"/>
      <c r="U1591" s="95" t="str">
        <f t="shared" ref="U1591:U1654" si="65">IF(S1591="Pacific Gas &amp; Electric Co", "PGE", IF(S1591="Southern California Edison Co", "SCE", IF(S1591= "San Diego Gas &amp; Electric Co", "SDGE", IF(S1591="Southern California Gas", "SCG", "Other"))))</f>
        <v>PGE</v>
      </c>
      <c r="V1591" s="95"/>
      <c r="W1591" s="95" t="str">
        <f t="shared" si="64"/>
        <v>PGE</v>
      </c>
    </row>
    <row r="1592" spans="1:23" ht="15" x14ac:dyDescent="0.25">
      <c r="A1592" s="63">
        <v>95054</v>
      </c>
      <c r="B1592" s="161" t="s">
        <v>268</v>
      </c>
      <c r="D1592" s="159"/>
      <c r="E1592" s="159"/>
      <c r="F1592" s="159"/>
      <c r="G1592" s="159"/>
      <c r="H1592" s="159"/>
      <c r="I1592" s="159"/>
      <c r="O1592" s="93"/>
      <c r="Q1592" s="63" t="s">
        <v>278</v>
      </c>
      <c r="R1592" s="96">
        <v>93907</v>
      </c>
      <c r="S1592" s="63" t="s">
        <v>268</v>
      </c>
      <c r="T1592" s="63"/>
      <c r="U1592" s="95" t="str">
        <f t="shared" si="65"/>
        <v>PGE</v>
      </c>
      <c r="V1592" s="95"/>
      <c r="W1592" s="95" t="str">
        <f t="shared" si="64"/>
        <v>PGE</v>
      </c>
    </row>
    <row r="1593" spans="1:23" ht="15" x14ac:dyDescent="0.25">
      <c r="A1593" s="63">
        <v>95050</v>
      </c>
      <c r="B1593" s="161" t="s">
        <v>268</v>
      </c>
      <c r="D1593" s="159"/>
      <c r="E1593" s="159"/>
      <c r="F1593" s="159"/>
      <c r="G1593" s="159"/>
      <c r="H1593" s="159"/>
      <c r="I1593" s="159"/>
      <c r="O1593" s="93"/>
      <c r="Q1593" s="63" t="s">
        <v>278</v>
      </c>
      <c r="R1593" s="96">
        <v>93901</v>
      </c>
      <c r="S1593" s="63" t="s">
        <v>268</v>
      </c>
      <c r="T1593" s="63"/>
      <c r="U1593" s="95" t="str">
        <f t="shared" si="65"/>
        <v>PGE</v>
      </c>
      <c r="V1593" s="95"/>
      <c r="W1593" s="95" t="str">
        <f t="shared" si="64"/>
        <v>PGE</v>
      </c>
    </row>
    <row r="1594" spans="1:23" ht="15" x14ac:dyDescent="0.25">
      <c r="A1594" s="63">
        <v>95051</v>
      </c>
      <c r="B1594" s="161" t="s">
        <v>268</v>
      </c>
      <c r="D1594" s="159"/>
      <c r="E1594" s="159"/>
      <c r="F1594" s="159"/>
      <c r="G1594" s="159"/>
      <c r="H1594" s="159"/>
      <c r="I1594" s="159"/>
      <c r="O1594" s="93"/>
      <c r="Q1594" s="63" t="s">
        <v>278</v>
      </c>
      <c r="R1594" s="96">
        <v>93902</v>
      </c>
      <c r="S1594" s="63" t="s">
        <v>268</v>
      </c>
      <c r="T1594" s="63"/>
      <c r="U1594" s="95" t="str">
        <f t="shared" si="65"/>
        <v>PGE</v>
      </c>
      <c r="V1594" s="95"/>
      <c r="W1594" s="95" t="str">
        <f t="shared" si="64"/>
        <v>PGE</v>
      </c>
    </row>
    <row r="1595" spans="1:23" ht="15" x14ac:dyDescent="0.25">
      <c r="A1595" s="63">
        <v>95296</v>
      </c>
      <c r="B1595" s="161" t="s">
        <v>268</v>
      </c>
      <c r="D1595" s="159"/>
      <c r="E1595" s="159"/>
      <c r="F1595" s="159"/>
      <c r="G1595" s="159"/>
      <c r="H1595" s="159"/>
      <c r="I1595" s="159"/>
      <c r="O1595" s="93"/>
      <c r="Q1595" s="63" t="s">
        <v>278</v>
      </c>
      <c r="R1595" s="96">
        <v>95215</v>
      </c>
      <c r="S1595" s="63" t="s">
        <v>268</v>
      </c>
      <c r="T1595" s="63"/>
      <c r="U1595" s="95" t="str">
        <f t="shared" si="65"/>
        <v>PGE</v>
      </c>
      <c r="V1595" s="95"/>
      <c r="W1595" s="95" t="str">
        <f t="shared" si="64"/>
        <v>PGE</v>
      </c>
    </row>
    <row r="1596" spans="1:23" ht="15" x14ac:dyDescent="0.25">
      <c r="A1596" s="63">
        <v>95297</v>
      </c>
      <c r="B1596" s="161" t="s">
        <v>268</v>
      </c>
      <c r="D1596" s="159"/>
      <c r="E1596" s="159"/>
      <c r="F1596" s="159"/>
      <c r="G1596" s="159"/>
      <c r="H1596" s="159"/>
      <c r="I1596" s="159"/>
      <c r="O1596" s="93"/>
      <c r="Q1596" s="63" t="s">
        <v>278</v>
      </c>
      <c r="R1596" s="96">
        <v>95192</v>
      </c>
      <c r="S1596" s="63" t="s">
        <v>268</v>
      </c>
      <c r="T1596" s="63"/>
      <c r="U1596" s="95" t="str">
        <f t="shared" si="65"/>
        <v>PGE</v>
      </c>
      <c r="V1596" s="95"/>
      <c r="W1596" s="95" t="str">
        <f t="shared" si="64"/>
        <v>PGE</v>
      </c>
    </row>
    <row r="1597" spans="1:23" ht="15" x14ac:dyDescent="0.25">
      <c r="A1597" s="63">
        <v>93306</v>
      </c>
      <c r="B1597" s="161" t="s">
        <v>268</v>
      </c>
      <c r="D1597" s="159"/>
      <c r="E1597" s="159"/>
      <c r="F1597" s="159"/>
      <c r="G1597" s="159"/>
      <c r="H1597" s="159"/>
      <c r="I1597" s="159"/>
      <c r="O1597" s="93"/>
      <c r="Q1597" s="63" t="s">
        <v>278</v>
      </c>
      <c r="R1597" s="96">
        <v>95511</v>
      </c>
      <c r="S1597" s="63" t="s">
        <v>268</v>
      </c>
      <c r="T1597" s="63"/>
      <c r="U1597" s="95" t="str">
        <f t="shared" si="65"/>
        <v>PGE</v>
      </c>
      <c r="V1597" s="95"/>
      <c r="W1597" s="95" t="str">
        <f t="shared" si="64"/>
        <v>PGE</v>
      </c>
    </row>
    <row r="1598" spans="1:23" ht="15" x14ac:dyDescent="0.25">
      <c r="A1598" s="63">
        <v>93307</v>
      </c>
      <c r="B1598" s="161" t="s">
        <v>268</v>
      </c>
      <c r="D1598" s="159"/>
      <c r="E1598" s="159"/>
      <c r="F1598" s="159"/>
      <c r="G1598" s="159"/>
      <c r="H1598" s="159"/>
      <c r="I1598" s="159"/>
      <c r="O1598" s="93"/>
      <c r="Q1598" s="63" t="s">
        <v>278</v>
      </c>
      <c r="R1598" s="96">
        <v>95519</v>
      </c>
      <c r="S1598" s="63" t="s">
        <v>268</v>
      </c>
      <c r="T1598" s="63"/>
      <c r="U1598" s="95" t="str">
        <f t="shared" si="65"/>
        <v>PGE</v>
      </c>
      <c r="V1598" s="95"/>
      <c r="W1598" s="95" t="str">
        <f t="shared" si="64"/>
        <v>PGE</v>
      </c>
    </row>
    <row r="1599" spans="1:23" ht="15" x14ac:dyDescent="0.25">
      <c r="A1599" s="63">
        <v>93304</v>
      </c>
      <c r="B1599" s="161" t="s">
        <v>268</v>
      </c>
      <c r="D1599" s="159"/>
      <c r="E1599" s="159"/>
      <c r="F1599" s="159"/>
      <c r="G1599" s="159"/>
      <c r="H1599" s="159"/>
      <c r="I1599" s="159"/>
      <c r="O1599" s="93"/>
      <c r="Q1599" s="63" t="s">
        <v>278</v>
      </c>
      <c r="R1599" s="96">
        <v>95518</v>
      </c>
      <c r="S1599" s="63" t="s">
        <v>268</v>
      </c>
      <c r="T1599" s="63"/>
      <c r="U1599" s="95" t="str">
        <f t="shared" si="65"/>
        <v>PGE</v>
      </c>
      <c r="V1599" s="95"/>
      <c r="W1599" s="95" t="str">
        <f t="shared" si="64"/>
        <v>PGE</v>
      </c>
    </row>
    <row r="1600" spans="1:23" ht="15" x14ac:dyDescent="0.25">
      <c r="A1600" s="63">
        <v>93305</v>
      </c>
      <c r="B1600" s="161" t="s">
        <v>268</v>
      </c>
      <c r="D1600" s="159"/>
      <c r="E1600" s="159"/>
      <c r="F1600" s="159"/>
      <c r="G1600" s="159"/>
      <c r="H1600" s="159"/>
      <c r="I1600" s="159"/>
      <c r="O1600" s="93"/>
      <c r="Q1600" s="63" t="s">
        <v>278</v>
      </c>
      <c r="R1600" s="96">
        <v>95194</v>
      </c>
      <c r="S1600" s="63" t="s">
        <v>268</v>
      </c>
      <c r="T1600" s="63"/>
      <c r="U1600" s="95" t="str">
        <f t="shared" si="65"/>
        <v>PGE</v>
      </c>
      <c r="V1600" s="95"/>
      <c r="W1600" s="95" t="str">
        <f t="shared" si="64"/>
        <v>PGE</v>
      </c>
    </row>
    <row r="1601" spans="1:23" ht="15" x14ac:dyDescent="0.25">
      <c r="A1601" s="63">
        <v>93302</v>
      </c>
      <c r="B1601" s="161" t="s">
        <v>268</v>
      </c>
      <c r="D1601" s="159"/>
      <c r="E1601" s="159"/>
      <c r="F1601" s="159"/>
      <c r="G1601" s="159"/>
      <c r="H1601" s="159"/>
      <c r="I1601" s="159"/>
      <c r="O1601" s="93"/>
      <c r="Q1601" s="63" t="s">
        <v>278</v>
      </c>
      <c r="R1601" s="96">
        <v>96073</v>
      </c>
      <c r="S1601" s="63" t="s">
        <v>268</v>
      </c>
      <c r="T1601" s="63"/>
      <c r="U1601" s="95" t="str">
        <f t="shared" si="65"/>
        <v>PGE</v>
      </c>
      <c r="V1601" s="95"/>
      <c r="W1601" s="95" t="str">
        <f t="shared" si="64"/>
        <v>PGE</v>
      </c>
    </row>
    <row r="1602" spans="1:23" ht="15" x14ac:dyDescent="0.25">
      <c r="A1602" s="63">
        <v>93301</v>
      </c>
      <c r="B1602" s="161" t="s">
        <v>268</v>
      </c>
      <c r="D1602" s="159"/>
      <c r="E1602" s="159"/>
      <c r="F1602" s="159"/>
      <c r="G1602" s="159"/>
      <c r="H1602" s="159"/>
      <c r="I1602" s="159"/>
      <c r="O1602" s="93"/>
      <c r="Q1602" s="63" t="s">
        <v>278</v>
      </c>
      <c r="R1602" s="96">
        <v>96071</v>
      </c>
      <c r="S1602" s="63" t="s">
        <v>268</v>
      </c>
      <c r="T1602" s="63"/>
      <c r="U1602" s="95" t="str">
        <f t="shared" si="65"/>
        <v>PGE</v>
      </c>
      <c r="V1602" s="95"/>
      <c r="W1602" s="95" t="str">
        <f t="shared" si="64"/>
        <v>PGE</v>
      </c>
    </row>
    <row r="1603" spans="1:23" ht="15" x14ac:dyDescent="0.25">
      <c r="A1603" s="63">
        <v>93308</v>
      </c>
      <c r="B1603" s="161" t="s">
        <v>268</v>
      </c>
      <c r="D1603" s="159"/>
      <c r="E1603" s="159"/>
      <c r="F1603" s="159"/>
      <c r="G1603" s="159"/>
      <c r="H1603" s="159"/>
      <c r="I1603" s="159"/>
      <c r="O1603" s="93"/>
      <c r="Q1603" s="63" t="s">
        <v>278</v>
      </c>
      <c r="R1603" s="96">
        <v>96070</v>
      </c>
      <c r="S1603" s="63" t="s">
        <v>268</v>
      </c>
      <c r="T1603" s="63"/>
      <c r="U1603" s="95" t="str">
        <f t="shared" si="65"/>
        <v>PGE</v>
      </c>
      <c r="V1603" s="95"/>
      <c r="W1603" s="95" t="str">
        <f t="shared" si="64"/>
        <v>PGE</v>
      </c>
    </row>
    <row r="1604" spans="1:23" ht="15" x14ac:dyDescent="0.25">
      <c r="A1604" s="63">
        <v>93309</v>
      </c>
      <c r="B1604" s="161" t="s">
        <v>268</v>
      </c>
      <c r="D1604" s="159"/>
      <c r="E1604" s="159"/>
      <c r="F1604" s="159"/>
      <c r="G1604" s="159"/>
      <c r="H1604" s="159"/>
      <c r="I1604" s="159"/>
      <c r="O1604" s="93"/>
      <c r="Q1604" s="63" t="s">
        <v>278</v>
      </c>
      <c r="R1604" s="96">
        <v>96076</v>
      </c>
      <c r="S1604" s="63" t="s">
        <v>268</v>
      </c>
      <c r="T1604" s="63"/>
      <c r="U1604" s="95" t="str">
        <f t="shared" si="65"/>
        <v>PGE</v>
      </c>
      <c r="V1604" s="95"/>
      <c r="W1604" s="95" t="str">
        <f t="shared" si="64"/>
        <v>PGE</v>
      </c>
    </row>
    <row r="1605" spans="1:23" ht="15" x14ac:dyDescent="0.25">
      <c r="A1605" s="63">
        <v>94534</v>
      </c>
      <c r="B1605" s="161" t="s">
        <v>268</v>
      </c>
      <c r="D1605" s="159"/>
      <c r="E1605" s="159"/>
      <c r="F1605" s="159"/>
      <c r="G1605" s="159"/>
      <c r="H1605" s="159"/>
      <c r="I1605" s="159"/>
      <c r="O1605" s="93"/>
      <c r="Q1605" s="63" t="s">
        <v>278</v>
      </c>
      <c r="R1605" s="96">
        <v>96075</v>
      </c>
      <c r="S1605" s="63" t="s">
        <v>268</v>
      </c>
      <c r="T1605" s="63"/>
      <c r="U1605" s="95" t="str">
        <f t="shared" si="65"/>
        <v>PGE</v>
      </c>
      <c r="V1605" s="95"/>
      <c r="W1605" s="95" t="str">
        <f t="shared" si="64"/>
        <v>PGE</v>
      </c>
    </row>
    <row r="1606" spans="1:23" ht="15" x14ac:dyDescent="0.25">
      <c r="A1606" s="63">
        <v>94536</v>
      </c>
      <c r="B1606" s="161" t="s">
        <v>268</v>
      </c>
      <c r="D1606" s="159"/>
      <c r="E1606" s="159"/>
      <c r="F1606" s="159"/>
      <c r="G1606" s="159"/>
      <c r="H1606" s="159"/>
      <c r="I1606" s="159"/>
      <c r="O1606" s="93"/>
      <c r="Q1606" s="63" t="s">
        <v>278</v>
      </c>
      <c r="R1606" s="96">
        <v>96074</v>
      </c>
      <c r="S1606" s="63" t="s">
        <v>268</v>
      </c>
      <c r="T1606" s="63"/>
      <c r="U1606" s="95" t="str">
        <f t="shared" si="65"/>
        <v>PGE</v>
      </c>
      <c r="V1606" s="95"/>
      <c r="W1606" s="95" t="str">
        <f t="shared" si="64"/>
        <v>PGE</v>
      </c>
    </row>
    <row r="1607" spans="1:23" ht="15" x14ac:dyDescent="0.25">
      <c r="A1607" s="63">
        <v>94537</v>
      </c>
      <c r="B1607" s="161" t="s">
        <v>268</v>
      </c>
      <c r="D1607" s="159"/>
      <c r="E1607" s="159"/>
      <c r="F1607" s="159"/>
      <c r="G1607" s="159"/>
      <c r="H1607" s="159"/>
      <c r="I1607" s="159"/>
      <c r="O1607" s="93"/>
      <c r="Q1607" s="63" t="s">
        <v>278</v>
      </c>
      <c r="R1607" s="96">
        <v>96078</v>
      </c>
      <c r="S1607" s="63" t="s">
        <v>268</v>
      </c>
      <c r="T1607" s="63"/>
      <c r="U1607" s="95" t="str">
        <f t="shared" si="65"/>
        <v>PGE</v>
      </c>
      <c r="V1607" s="95"/>
      <c r="W1607" s="95" t="str">
        <f t="shared" si="64"/>
        <v>PGE</v>
      </c>
    </row>
    <row r="1608" spans="1:23" ht="15" x14ac:dyDescent="0.25">
      <c r="A1608" s="63">
        <v>94530</v>
      </c>
      <c r="B1608" s="161" t="s">
        <v>268</v>
      </c>
      <c r="D1608" s="159"/>
      <c r="E1608" s="159"/>
      <c r="F1608" s="159"/>
      <c r="G1608" s="159"/>
      <c r="H1608" s="159"/>
      <c r="I1608" s="159"/>
      <c r="O1608" s="93"/>
      <c r="Q1608" s="63" t="s">
        <v>278</v>
      </c>
      <c r="R1608" s="96">
        <v>95193</v>
      </c>
      <c r="S1608" s="63" t="s">
        <v>268</v>
      </c>
      <c r="T1608" s="63"/>
      <c r="U1608" s="95" t="str">
        <f t="shared" si="65"/>
        <v>PGE</v>
      </c>
      <c r="V1608" s="95"/>
      <c r="W1608" s="95" t="str">
        <f t="shared" si="64"/>
        <v>PGE</v>
      </c>
    </row>
    <row r="1609" spans="1:23" ht="15" x14ac:dyDescent="0.25">
      <c r="A1609" s="63">
        <v>94533</v>
      </c>
      <c r="B1609" s="161" t="s">
        <v>268</v>
      </c>
      <c r="D1609" s="159"/>
      <c r="E1609" s="159"/>
      <c r="F1609" s="159"/>
      <c r="G1609" s="159"/>
      <c r="H1609" s="159"/>
      <c r="I1609" s="159"/>
      <c r="O1609" s="93"/>
      <c r="Q1609" s="63" t="s">
        <v>278</v>
      </c>
      <c r="R1609" s="96">
        <v>95701</v>
      </c>
      <c r="S1609" s="63" t="s">
        <v>268</v>
      </c>
      <c r="T1609" s="63"/>
      <c r="U1609" s="95" t="str">
        <f t="shared" si="65"/>
        <v>PGE</v>
      </c>
      <c r="V1609" s="95"/>
      <c r="W1609" s="95" t="str">
        <f t="shared" si="64"/>
        <v>PGE</v>
      </c>
    </row>
    <row r="1610" spans="1:23" ht="15" x14ac:dyDescent="0.25">
      <c r="A1610" s="63">
        <v>94538</v>
      </c>
      <c r="B1610" s="161" t="s">
        <v>268</v>
      </c>
      <c r="D1610" s="159"/>
      <c r="E1610" s="159"/>
      <c r="F1610" s="159"/>
      <c r="G1610" s="159"/>
      <c r="H1610" s="159"/>
      <c r="I1610" s="159"/>
      <c r="O1610" s="93"/>
      <c r="Q1610" s="63" t="s">
        <v>278</v>
      </c>
      <c r="R1610" s="96">
        <v>95703</v>
      </c>
      <c r="S1610" s="63" t="s">
        <v>268</v>
      </c>
      <c r="T1610" s="63"/>
      <c r="U1610" s="95" t="str">
        <f t="shared" si="65"/>
        <v>PGE</v>
      </c>
      <c r="V1610" s="95"/>
      <c r="W1610" s="95" t="str">
        <f t="shared" si="64"/>
        <v>PGE</v>
      </c>
    </row>
    <row r="1611" spans="1:23" ht="15" x14ac:dyDescent="0.25">
      <c r="A1611" s="63">
        <v>94539</v>
      </c>
      <c r="B1611" s="161" t="s">
        <v>268</v>
      </c>
      <c r="D1611" s="159"/>
      <c r="E1611" s="159"/>
      <c r="F1611" s="159"/>
      <c r="G1611" s="159"/>
      <c r="H1611" s="159"/>
      <c r="I1611" s="159"/>
      <c r="O1611" s="93"/>
      <c r="Q1611" s="63" t="s">
        <v>278</v>
      </c>
      <c r="R1611" s="96">
        <v>95709</v>
      </c>
      <c r="S1611" s="63" t="s">
        <v>268</v>
      </c>
      <c r="T1611" s="63"/>
      <c r="U1611" s="95" t="str">
        <f t="shared" si="65"/>
        <v>PGE</v>
      </c>
      <c r="V1611" s="95"/>
      <c r="W1611" s="95" t="str">
        <f t="shared" si="64"/>
        <v>PGE</v>
      </c>
    </row>
    <row r="1612" spans="1:23" ht="15" x14ac:dyDescent="0.25">
      <c r="A1612" s="63">
        <v>94904</v>
      </c>
      <c r="B1612" s="161" t="s">
        <v>268</v>
      </c>
      <c r="D1612" s="159"/>
      <c r="E1612" s="159"/>
      <c r="F1612" s="159"/>
      <c r="G1612" s="159"/>
      <c r="H1612" s="159"/>
      <c r="I1612" s="159"/>
      <c r="O1612" s="93"/>
      <c r="Q1612" s="63" t="s">
        <v>278</v>
      </c>
      <c r="R1612" s="96">
        <v>93702</v>
      </c>
      <c r="S1612" s="63" t="s">
        <v>268</v>
      </c>
      <c r="T1612" s="63"/>
      <c r="U1612" s="95" t="str">
        <f t="shared" si="65"/>
        <v>PGE</v>
      </c>
      <c r="V1612" s="95"/>
      <c r="W1612" s="95" t="str">
        <f t="shared" si="64"/>
        <v>PGE</v>
      </c>
    </row>
    <row r="1613" spans="1:23" ht="15" x14ac:dyDescent="0.25">
      <c r="A1613" s="63">
        <v>93786</v>
      </c>
      <c r="B1613" s="161" t="s">
        <v>268</v>
      </c>
      <c r="D1613" s="159"/>
      <c r="E1613" s="159"/>
      <c r="F1613" s="159"/>
      <c r="G1613" s="159"/>
      <c r="H1613" s="159"/>
      <c r="I1613" s="159"/>
      <c r="O1613" s="93"/>
      <c r="Q1613" s="63" t="s">
        <v>278</v>
      </c>
      <c r="R1613" s="96">
        <v>93703</v>
      </c>
      <c r="S1613" s="63" t="s">
        <v>268</v>
      </c>
      <c r="T1613" s="63"/>
      <c r="U1613" s="95" t="str">
        <f t="shared" si="65"/>
        <v>PGE</v>
      </c>
      <c r="V1613" s="95"/>
      <c r="W1613" s="95" t="str">
        <f t="shared" si="64"/>
        <v>PGE</v>
      </c>
    </row>
    <row r="1614" spans="1:23" ht="15" x14ac:dyDescent="0.25">
      <c r="A1614" s="63">
        <v>94927</v>
      </c>
      <c r="B1614" s="161" t="s">
        <v>268</v>
      </c>
      <c r="D1614" s="159"/>
      <c r="E1614" s="159"/>
      <c r="F1614" s="159"/>
      <c r="G1614" s="159"/>
      <c r="H1614" s="159"/>
      <c r="I1614" s="159"/>
      <c r="O1614" s="93"/>
      <c r="Q1614" s="63" t="s">
        <v>278</v>
      </c>
      <c r="R1614" s="96">
        <v>93701</v>
      </c>
      <c r="S1614" s="63" t="s">
        <v>268</v>
      </c>
      <c r="T1614" s="63"/>
      <c r="U1614" s="95" t="str">
        <f t="shared" si="65"/>
        <v>PGE</v>
      </c>
      <c r="V1614" s="95"/>
      <c r="W1614" s="95" t="str">
        <f t="shared" si="64"/>
        <v>PGE</v>
      </c>
    </row>
    <row r="1615" spans="1:23" ht="15" x14ac:dyDescent="0.25">
      <c r="A1615" s="63">
        <v>93434</v>
      </c>
      <c r="B1615" s="161" t="s">
        <v>268</v>
      </c>
      <c r="D1615" s="159"/>
      <c r="E1615" s="159"/>
      <c r="F1615" s="159"/>
      <c r="G1615" s="159"/>
      <c r="H1615" s="159"/>
      <c r="I1615" s="159"/>
      <c r="O1615" s="93"/>
      <c r="Q1615" s="63" t="s">
        <v>278</v>
      </c>
      <c r="R1615" s="96">
        <v>93706</v>
      </c>
      <c r="S1615" s="63" t="s">
        <v>268</v>
      </c>
      <c r="T1615" s="63"/>
      <c r="U1615" s="95" t="str">
        <f t="shared" si="65"/>
        <v>PGE</v>
      </c>
      <c r="V1615" s="95"/>
      <c r="W1615" s="95" t="str">
        <f t="shared" si="64"/>
        <v>PGE</v>
      </c>
    </row>
    <row r="1616" spans="1:23" ht="15" x14ac:dyDescent="0.25">
      <c r="A1616" s="63">
        <v>93437</v>
      </c>
      <c r="B1616" s="161" t="s">
        <v>268</v>
      </c>
      <c r="D1616" s="159"/>
      <c r="E1616" s="159"/>
      <c r="F1616" s="159"/>
      <c r="G1616" s="159"/>
      <c r="H1616" s="159"/>
      <c r="I1616" s="159"/>
      <c r="O1616" s="93"/>
      <c r="Q1616" s="63" t="s">
        <v>278</v>
      </c>
      <c r="R1616" s="96">
        <v>93707</v>
      </c>
      <c r="S1616" s="63" t="s">
        <v>268</v>
      </c>
      <c r="T1616" s="63"/>
      <c r="U1616" s="95" t="str">
        <f t="shared" si="65"/>
        <v>PGE</v>
      </c>
      <c r="V1616" s="95"/>
      <c r="W1616" s="95" t="str">
        <f t="shared" si="64"/>
        <v>PGE</v>
      </c>
    </row>
    <row r="1617" spans="1:23" ht="15" x14ac:dyDescent="0.25">
      <c r="A1617" s="63">
        <v>95979</v>
      </c>
      <c r="B1617" s="161" t="s">
        <v>268</v>
      </c>
      <c r="D1617" s="159"/>
      <c r="E1617" s="159"/>
      <c r="F1617" s="159"/>
      <c r="G1617" s="159"/>
      <c r="H1617" s="159"/>
      <c r="I1617" s="159"/>
      <c r="O1617" s="93"/>
      <c r="Q1617" s="63" t="s">
        <v>278</v>
      </c>
      <c r="R1617" s="96">
        <v>93704</v>
      </c>
      <c r="S1617" s="63" t="s">
        <v>268</v>
      </c>
      <c r="T1617" s="63"/>
      <c r="U1617" s="95" t="str">
        <f t="shared" si="65"/>
        <v>PGE</v>
      </c>
      <c r="V1617" s="95"/>
      <c r="W1617" s="95" t="str">
        <f t="shared" si="64"/>
        <v>PGE</v>
      </c>
    </row>
    <row r="1618" spans="1:23" ht="15" x14ac:dyDescent="0.25">
      <c r="A1618" s="63">
        <v>95978</v>
      </c>
      <c r="B1618" s="161" t="s">
        <v>268</v>
      </c>
      <c r="D1618" s="159"/>
      <c r="E1618" s="159"/>
      <c r="F1618" s="159"/>
      <c r="G1618" s="159"/>
      <c r="H1618" s="159"/>
      <c r="I1618" s="159"/>
      <c r="O1618" s="93"/>
      <c r="Q1618" s="63" t="s">
        <v>278</v>
      </c>
      <c r="R1618" s="96">
        <v>93705</v>
      </c>
      <c r="S1618" s="63" t="s">
        <v>268</v>
      </c>
      <c r="T1618" s="63"/>
      <c r="U1618" s="95" t="str">
        <f t="shared" si="65"/>
        <v>PGE</v>
      </c>
      <c r="V1618" s="95"/>
      <c r="W1618" s="95" t="str">
        <f t="shared" si="64"/>
        <v>PGE</v>
      </c>
    </row>
    <row r="1619" spans="1:23" ht="15" x14ac:dyDescent="0.25">
      <c r="A1619" s="63">
        <v>95977</v>
      </c>
      <c r="B1619" s="161" t="s">
        <v>268</v>
      </c>
      <c r="D1619" s="159"/>
      <c r="E1619" s="159"/>
      <c r="F1619" s="159"/>
      <c r="G1619" s="159"/>
      <c r="H1619" s="159"/>
      <c r="I1619" s="159"/>
      <c r="O1619" s="93"/>
      <c r="Q1619" s="63" t="s">
        <v>278</v>
      </c>
      <c r="R1619" s="96">
        <v>93708</v>
      </c>
      <c r="S1619" s="63" t="s">
        <v>268</v>
      </c>
      <c r="T1619" s="63"/>
      <c r="U1619" s="95" t="str">
        <f t="shared" si="65"/>
        <v>PGE</v>
      </c>
      <c r="V1619" s="95"/>
      <c r="W1619" s="95" t="str">
        <f t="shared" si="64"/>
        <v>PGE</v>
      </c>
    </row>
    <row r="1620" spans="1:23" ht="15" x14ac:dyDescent="0.25">
      <c r="A1620" s="63">
        <v>95976</v>
      </c>
      <c r="B1620" s="161" t="s">
        <v>268</v>
      </c>
      <c r="D1620" s="159"/>
      <c r="E1620" s="159"/>
      <c r="F1620" s="159"/>
      <c r="G1620" s="159"/>
      <c r="H1620" s="159"/>
      <c r="I1620" s="159"/>
      <c r="O1620" s="93"/>
      <c r="Q1620" s="63" t="s">
        <v>278</v>
      </c>
      <c r="R1620" s="96">
        <v>93709</v>
      </c>
      <c r="S1620" s="63" t="s">
        <v>268</v>
      </c>
      <c r="T1620" s="63"/>
      <c r="U1620" s="95" t="str">
        <f t="shared" si="65"/>
        <v>PGE</v>
      </c>
      <c r="V1620" s="95"/>
      <c r="W1620" s="95" t="str">
        <f t="shared" si="64"/>
        <v>PGE</v>
      </c>
    </row>
    <row r="1621" spans="1:23" ht="15" x14ac:dyDescent="0.25">
      <c r="A1621" s="63">
        <v>95975</v>
      </c>
      <c r="B1621" s="161" t="s">
        <v>268</v>
      </c>
      <c r="D1621" s="159"/>
      <c r="E1621" s="159"/>
      <c r="F1621" s="159"/>
      <c r="G1621" s="159"/>
      <c r="H1621" s="159"/>
      <c r="I1621" s="159"/>
      <c r="O1621" s="93"/>
      <c r="Q1621" s="63" t="s">
        <v>278</v>
      </c>
      <c r="R1621" s="96">
        <v>94975</v>
      </c>
      <c r="S1621" s="63" t="s">
        <v>268</v>
      </c>
      <c r="T1621" s="63"/>
      <c r="U1621" s="95" t="str">
        <f t="shared" si="65"/>
        <v>PGE</v>
      </c>
      <c r="V1621" s="95"/>
      <c r="W1621" s="95" t="str">
        <f t="shared" si="64"/>
        <v>PGE</v>
      </c>
    </row>
    <row r="1622" spans="1:23" ht="15" x14ac:dyDescent="0.25">
      <c r="A1622" s="63">
        <v>95974</v>
      </c>
      <c r="B1622" s="161" t="s">
        <v>268</v>
      </c>
      <c r="D1622" s="159"/>
      <c r="E1622" s="159"/>
      <c r="F1622" s="159"/>
      <c r="G1622" s="159"/>
      <c r="H1622" s="159"/>
      <c r="I1622" s="159"/>
      <c r="O1622" s="93"/>
      <c r="Q1622" s="63" t="s">
        <v>278</v>
      </c>
      <c r="R1622" s="96">
        <v>94977</v>
      </c>
      <c r="S1622" s="63" t="s">
        <v>268</v>
      </c>
      <c r="T1622" s="63"/>
      <c r="U1622" s="95" t="str">
        <f t="shared" si="65"/>
        <v>PGE</v>
      </c>
      <c r="V1622" s="95"/>
      <c r="W1622" s="95" t="str">
        <f t="shared" si="64"/>
        <v>PGE</v>
      </c>
    </row>
    <row r="1623" spans="1:23" ht="15" x14ac:dyDescent="0.25">
      <c r="A1623" s="63">
        <v>95973</v>
      </c>
      <c r="B1623" s="161" t="s">
        <v>268</v>
      </c>
      <c r="D1623" s="159"/>
      <c r="E1623" s="159"/>
      <c r="F1623" s="159"/>
      <c r="G1623" s="159"/>
      <c r="H1623" s="159"/>
      <c r="I1623" s="159"/>
      <c r="O1623" s="93"/>
      <c r="Q1623" s="63" t="s">
        <v>278</v>
      </c>
      <c r="R1623" s="96">
        <v>93427</v>
      </c>
      <c r="S1623" s="63" t="s">
        <v>268</v>
      </c>
      <c r="T1623" s="63"/>
      <c r="U1623" s="95" t="str">
        <f t="shared" si="65"/>
        <v>PGE</v>
      </c>
      <c r="V1623" s="95"/>
      <c r="W1623" s="95" t="str">
        <f t="shared" si="64"/>
        <v>PGE</v>
      </c>
    </row>
    <row r="1624" spans="1:23" ht="15" x14ac:dyDescent="0.25">
      <c r="A1624" s="63">
        <v>95972</v>
      </c>
      <c r="B1624" s="161" t="s">
        <v>268</v>
      </c>
      <c r="D1624" s="159"/>
      <c r="E1624" s="159"/>
      <c r="F1624" s="159"/>
      <c r="G1624" s="159"/>
      <c r="H1624" s="159"/>
      <c r="I1624" s="159"/>
      <c r="O1624" s="93"/>
      <c r="Q1624" s="63" t="s">
        <v>278</v>
      </c>
      <c r="R1624" s="96">
        <v>93426</v>
      </c>
      <c r="S1624" s="63" t="s">
        <v>268</v>
      </c>
      <c r="T1624" s="63"/>
      <c r="U1624" s="95" t="str">
        <f t="shared" si="65"/>
        <v>PGE</v>
      </c>
      <c r="V1624" s="95"/>
      <c r="W1624" s="95" t="str">
        <f t="shared" si="64"/>
        <v>PGE</v>
      </c>
    </row>
    <row r="1625" spans="1:23" ht="15" x14ac:dyDescent="0.25">
      <c r="A1625" s="63">
        <v>95971</v>
      </c>
      <c r="B1625" s="161" t="s">
        <v>268</v>
      </c>
      <c r="D1625" s="159"/>
      <c r="E1625" s="159"/>
      <c r="F1625" s="159"/>
      <c r="G1625" s="159"/>
      <c r="H1625" s="159"/>
      <c r="I1625" s="159"/>
      <c r="O1625" s="93"/>
      <c r="Q1625" s="63" t="s">
        <v>278</v>
      </c>
      <c r="R1625" s="96">
        <v>93422</v>
      </c>
      <c r="S1625" s="63" t="s">
        <v>268</v>
      </c>
      <c r="T1625" s="63"/>
      <c r="U1625" s="95" t="str">
        <f t="shared" si="65"/>
        <v>PGE</v>
      </c>
      <c r="V1625" s="95"/>
      <c r="W1625" s="95" t="str">
        <f t="shared" si="64"/>
        <v>PGE</v>
      </c>
    </row>
    <row r="1626" spans="1:23" ht="15" x14ac:dyDescent="0.25">
      <c r="A1626" s="63">
        <v>95970</v>
      </c>
      <c r="B1626" s="161" t="s">
        <v>268</v>
      </c>
      <c r="D1626" s="159"/>
      <c r="E1626" s="159"/>
      <c r="F1626" s="159"/>
      <c r="G1626" s="159"/>
      <c r="H1626" s="159"/>
      <c r="I1626" s="159"/>
      <c r="O1626" s="93"/>
      <c r="Q1626" s="63" t="s">
        <v>278</v>
      </c>
      <c r="R1626" s="96">
        <v>94708</v>
      </c>
      <c r="S1626" s="63" t="s">
        <v>268</v>
      </c>
      <c r="T1626" s="63"/>
      <c r="U1626" s="95" t="str">
        <f t="shared" si="65"/>
        <v>PGE</v>
      </c>
      <c r="V1626" s="95"/>
      <c r="W1626" s="95" t="str">
        <f t="shared" si="64"/>
        <v>PGE</v>
      </c>
    </row>
    <row r="1627" spans="1:23" ht="15" x14ac:dyDescent="0.25">
      <c r="A1627" s="63">
        <v>95164</v>
      </c>
      <c r="B1627" s="161" t="s">
        <v>268</v>
      </c>
      <c r="D1627" s="159"/>
      <c r="E1627" s="159"/>
      <c r="F1627" s="159"/>
      <c r="G1627" s="159"/>
      <c r="H1627" s="159"/>
      <c r="I1627" s="159"/>
      <c r="O1627" s="93"/>
      <c r="Q1627" s="63" t="s">
        <v>278</v>
      </c>
      <c r="R1627" s="96">
        <v>95919</v>
      </c>
      <c r="S1627" s="63" t="s">
        <v>268</v>
      </c>
      <c r="T1627" s="63"/>
      <c r="U1627" s="95" t="str">
        <f t="shared" si="65"/>
        <v>PGE</v>
      </c>
      <c r="V1627" s="95"/>
      <c r="W1627" s="95" t="str">
        <f t="shared" si="64"/>
        <v>PGE</v>
      </c>
    </row>
    <row r="1628" spans="1:23" ht="15" x14ac:dyDescent="0.25">
      <c r="A1628" s="63">
        <v>94124</v>
      </c>
      <c r="B1628" s="161" t="s">
        <v>268</v>
      </c>
      <c r="D1628" s="159"/>
      <c r="E1628" s="159"/>
      <c r="F1628" s="159"/>
      <c r="G1628" s="159"/>
      <c r="H1628" s="159"/>
      <c r="I1628" s="159"/>
      <c r="O1628" s="93"/>
      <c r="Q1628" s="63" t="s">
        <v>278</v>
      </c>
      <c r="R1628" s="96">
        <v>95918</v>
      </c>
      <c r="S1628" s="63" t="s">
        <v>268</v>
      </c>
      <c r="T1628" s="63"/>
      <c r="U1628" s="95" t="str">
        <f t="shared" si="65"/>
        <v>PGE</v>
      </c>
      <c r="V1628" s="95"/>
      <c r="W1628" s="95" t="str">
        <f t="shared" si="64"/>
        <v>PGE</v>
      </c>
    </row>
    <row r="1629" spans="1:23" ht="15" x14ac:dyDescent="0.25">
      <c r="A1629" s="63">
        <v>94128</v>
      </c>
      <c r="B1629" s="161" t="s">
        <v>268</v>
      </c>
      <c r="D1629" s="159"/>
      <c r="E1629" s="159"/>
      <c r="F1629" s="159"/>
      <c r="G1629" s="159"/>
      <c r="H1629" s="159"/>
      <c r="I1629" s="159"/>
      <c r="O1629" s="93"/>
      <c r="Q1629" s="63" t="s">
        <v>278</v>
      </c>
      <c r="R1629" s="96">
        <v>95915</v>
      </c>
      <c r="S1629" s="63" t="s">
        <v>268</v>
      </c>
      <c r="T1629" s="63"/>
      <c r="U1629" s="95" t="str">
        <f t="shared" si="65"/>
        <v>PGE</v>
      </c>
      <c r="V1629" s="95"/>
      <c r="W1629" s="95" t="str">
        <f t="shared" si="64"/>
        <v>PGE</v>
      </c>
    </row>
    <row r="1630" spans="1:23" ht="15" x14ac:dyDescent="0.25">
      <c r="A1630" s="63">
        <v>94901</v>
      </c>
      <c r="B1630" s="161" t="s">
        <v>268</v>
      </c>
      <c r="D1630" s="159"/>
      <c r="E1630" s="159"/>
      <c r="F1630" s="159"/>
      <c r="G1630" s="159"/>
      <c r="H1630" s="159"/>
      <c r="I1630" s="159"/>
      <c r="O1630" s="93"/>
      <c r="Q1630" s="63" t="s">
        <v>278</v>
      </c>
      <c r="R1630" s="96">
        <v>95914</v>
      </c>
      <c r="S1630" s="63" t="s">
        <v>268</v>
      </c>
      <c r="T1630" s="63"/>
      <c r="U1630" s="95" t="str">
        <f t="shared" si="65"/>
        <v>PGE</v>
      </c>
      <c r="V1630" s="95"/>
      <c r="W1630" s="95" t="str">
        <f t="shared" si="64"/>
        <v>PGE</v>
      </c>
    </row>
    <row r="1631" spans="1:23" ht="15" x14ac:dyDescent="0.25">
      <c r="A1631" s="63">
        <v>94903</v>
      </c>
      <c r="B1631" s="161" t="s">
        <v>268</v>
      </c>
      <c r="D1631" s="159"/>
      <c r="E1631" s="159"/>
      <c r="F1631" s="159"/>
      <c r="G1631" s="159"/>
      <c r="H1631" s="159"/>
      <c r="I1631" s="159"/>
      <c r="O1631" s="93"/>
      <c r="Q1631" s="63" t="s">
        <v>278</v>
      </c>
      <c r="R1631" s="96">
        <v>95917</v>
      </c>
      <c r="S1631" s="63" t="s">
        <v>268</v>
      </c>
      <c r="T1631" s="63"/>
      <c r="U1631" s="95" t="str">
        <f t="shared" si="65"/>
        <v>PGE</v>
      </c>
      <c r="V1631" s="95"/>
      <c r="W1631" s="95" t="str">
        <f t="shared" si="64"/>
        <v>PGE</v>
      </c>
    </row>
    <row r="1632" spans="1:23" ht="15" x14ac:dyDescent="0.25">
      <c r="A1632" s="63">
        <v>95656</v>
      </c>
      <c r="B1632" s="161" t="s">
        <v>268</v>
      </c>
      <c r="D1632" s="159"/>
      <c r="E1632" s="159"/>
      <c r="F1632" s="159"/>
      <c r="G1632" s="159"/>
      <c r="H1632" s="159"/>
      <c r="I1632" s="159"/>
      <c r="O1632" s="93"/>
      <c r="Q1632" s="63" t="s">
        <v>278</v>
      </c>
      <c r="R1632" s="96">
        <v>95916</v>
      </c>
      <c r="S1632" s="63" t="s">
        <v>268</v>
      </c>
      <c r="T1632" s="63"/>
      <c r="U1632" s="95" t="str">
        <f t="shared" si="65"/>
        <v>PGE</v>
      </c>
      <c r="V1632" s="95"/>
      <c r="W1632" s="95" t="str">
        <f t="shared" si="64"/>
        <v>PGE</v>
      </c>
    </row>
    <row r="1633" spans="1:23" ht="15" x14ac:dyDescent="0.25">
      <c r="A1633" s="63">
        <v>95654</v>
      </c>
      <c r="B1633" s="161" t="s">
        <v>268</v>
      </c>
      <c r="D1633" s="159"/>
      <c r="E1633" s="159"/>
      <c r="F1633" s="159"/>
      <c r="G1633" s="159"/>
      <c r="H1633" s="159"/>
      <c r="I1633" s="159"/>
      <c r="O1633" s="93"/>
      <c r="Q1633" s="63" t="s">
        <v>278</v>
      </c>
      <c r="R1633" s="96">
        <v>95910</v>
      </c>
      <c r="S1633" s="63" t="s">
        <v>268</v>
      </c>
      <c r="T1633" s="63"/>
      <c r="U1633" s="95" t="str">
        <f t="shared" si="65"/>
        <v>PGE</v>
      </c>
      <c r="V1633" s="95"/>
      <c r="W1633" s="95" t="str">
        <f t="shared" si="64"/>
        <v>PGE</v>
      </c>
    </row>
    <row r="1634" spans="1:23" ht="15" x14ac:dyDescent="0.25">
      <c r="A1634" s="63">
        <v>95653</v>
      </c>
      <c r="B1634" s="161" t="s">
        <v>268</v>
      </c>
      <c r="D1634" s="159"/>
      <c r="E1634" s="159"/>
      <c r="F1634" s="159"/>
      <c r="G1634" s="159"/>
      <c r="H1634" s="159"/>
      <c r="I1634" s="159"/>
      <c r="O1634" s="93"/>
      <c r="Q1634" s="63" t="s">
        <v>278</v>
      </c>
      <c r="R1634" s="96">
        <v>95913</v>
      </c>
      <c r="S1634" s="63" t="s">
        <v>268</v>
      </c>
      <c r="T1634" s="63"/>
      <c r="U1634" s="95" t="str">
        <f t="shared" si="65"/>
        <v>PGE</v>
      </c>
      <c r="V1634" s="95"/>
      <c r="W1634" s="95" t="str">
        <f t="shared" si="64"/>
        <v>PGE</v>
      </c>
    </row>
    <row r="1635" spans="1:23" ht="15" x14ac:dyDescent="0.25">
      <c r="A1635" s="63">
        <v>95650</v>
      </c>
      <c r="B1635" s="161" t="s">
        <v>268</v>
      </c>
      <c r="D1635" s="159"/>
      <c r="E1635" s="159"/>
      <c r="F1635" s="159"/>
      <c r="G1635" s="159"/>
      <c r="H1635" s="159"/>
      <c r="I1635" s="159"/>
      <c r="O1635" s="93"/>
      <c r="Q1635" s="63" t="s">
        <v>278</v>
      </c>
      <c r="R1635" s="96">
        <v>95912</v>
      </c>
      <c r="S1635" s="63" t="s">
        <v>268</v>
      </c>
      <c r="T1635" s="63"/>
      <c r="U1635" s="95" t="str">
        <f t="shared" si="65"/>
        <v>PGE</v>
      </c>
      <c r="V1635" s="95"/>
      <c r="W1635" s="95" t="str">
        <f t="shared" si="64"/>
        <v>PGE</v>
      </c>
    </row>
    <row r="1636" spans="1:23" ht="15" x14ac:dyDescent="0.25">
      <c r="A1636" s="63">
        <v>95651</v>
      </c>
      <c r="B1636" s="161" t="s">
        <v>268</v>
      </c>
      <c r="D1636" s="159"/>
      <c r="E1636" s="159"/>
      <c r="F1636" s="159"/>
      <c r="G1636" s="159"/>
      <c r="H1636" s="159"/>
      <c r="I1636" s="159"/>
      <c r="O1636" s="93"/>
      <c r="Q1636" s="63" t="s">
        <v>278</v>
      </c>
      <c r="R1636" s="96">
        <v>94660</v>
      </c>
      <c r="S1636" s="63" t="s">
        <v>268</v>
      </c>
      <c r="T1636" s="63"/>
      <c r="U1636" s="95" t="str">
        <f t="shared" si="65"/>
        <v>PGE</v>
      </c>
      <c r="V1636" s="95"/>
      <c r="W1636" s="95" t="str">
        <f t="shared" si="64"/>
        <v>PGE</v>
      </c>
    </row>
    <row r="1637" spans="1:23" ht="15" x14ac:dyDescent="0.25">
      <c r="A1637" s="63">
        <v>95659</v>
      </c>
      <c r="B1637" s="161" t="s">
        <v>268</v>
      </c>
      <c r="D1637" s="159"/>
      <c r="E1637" s="159"/>
      <c r="F1637" s="159"/>
      <c r="G1637" s="159"/>
      <c r="H1637" s="159"/>
      <c r="I1637" s="159"/>
      <c r="O1637" s="93"/>
      <c r="Q1637" s="63" t="s">
        <v>278</v>
      </c>
      <c r="R1637" s="96">
        <v>94661</v>
      </c>
      <c r="S1637" s="63" t="s">
        <v>268</v>
      </c>
      <c r="T1637" s="63"/>
      <c r="U1637" s="95" t="str">
        <f t="shared" si="65"/>
        <v>PGE</v>
      </c>
      <c r="V1637" s="95"/>
      <c r="W1637" s="95" t="str">
        <f t="shared" si="64"/>
        <v>PGE</v>
      </c>
    </row>
    <row r="1638" spans="1:23" ht="15" x14ac:dyDescent="0.25">
      <c r="A1638" s="63">
        <v>93388</v>
      </c>
      <c r="B1638" s="161" t="s">
        <v>268</v>
      </c>
      <c r="D1638" s="159"/>
      <c r="E1638" s="159"/>
      <c r="F1638" s="159"/>
      <c r="G1638" s="159"/>
      <c r="H1638" s="159"/>
      <c r="I1638" s="159"/>
      <c r="O1638" s="93"/>
      <c r="Q1638" s="63" t="s">
        <v>278</v>
      </c>
      <c r="R1638" s="96">
        <v>94662</v>
      </c>
      <c r="S1638" s="63" t="s">
        <v>268</v>
      </c>
      <c r="T1638" s="63"/>
      <c r="U1638" s="95" t="str">
        <f t="shared" si="65"/>
        <v>PGE</v>
      </c>
      <c r="V1638" s="95"/>
      <c r="W1638" s="95" t="str">
        <f t="shared" si="64"/>
        <v>PGE</v>
      </c>
    </row>
    <row r="1639" spans="1:23" ht="15" x14ac:dyDescent="0.25">
      <c r="A1639" s="63">
        <v>93389</v>
      </c>
      <c r="B1639" s="161" t="s">
        <v>268</v>
      </c>
      <c r="D1639" s="159"/>
      <c r="E1639" s="159"/>
      <c r="F1639" s="159"/>
      <c r="G1639" s="159"/>
      <c r="H1639" s="159"/>
      <c r="I1639" s="159"/>
      <c r="O1639" s="93"/>
      <c r="Q1639" s="63" t="s">
        <v>278</v>
      </c>
      <c r="R1639" s="96">
        <v>94666</v>
      </c>
      <c r="S1639" s="63" t="s">
        <v>268</v>
      </c>
      <c r="T1639" s="63"/>
      <c r="U1639" s="95" t="str">
        <f t="shared" si="65"/>
        <v>PGE</v>
      </c>
      <c r="V1639" s="95"/>
      <c r="W1639" s="95" t="str">
        <f t="shared" si="64"/>
        <v>PGE</v>
      </c>
    </row>
    <row r="1640" spans="1:23" ht="15" x14ac:dyDescent="0.25">
      <c r="A1640" s="63">
        <v>93386</v>
      </c>
      <c r="B1640" s="161" t="s">
        <v>268</v>
      </c>
      <c r="D1640" s="159"/>
      <c r="E1640" s="159"/>
      <c r="F1640" s="159"/>
      <c r="G1640" s="159"/>
      <c r="H1640" s="159"/>
      <c r="I1640" s="159"/>
      <c r="O1640" s="93"/>
      <c r="Q1640" s="63" t="s">
        <v>278</v>
      </c>
      <c r="R1640" s="96">
        <v>95133</v>
      </c>
      <c r="S1640" s="63" t="s">
        <v>268</v>
      </c>
      <c r="T1640" s="63"/>
      <c r="U1640" s="95" t="str">
        <f t="shared" si="65"/>
        <v>PGE</v>
      </c>
      <c r="V1640" s="95"/>
      <c r="W1640" s="95" t="str">
        <f t="shared" si="64"/>
        <v>PGE</v>
      </c>
    </row>
    <row r="1641" spans="1:23" ht="15" x14ac:dyDescent="0.25">
      <c r="A1641" s="63">
        <v>93384</v>
      </c>
      <c r="B1641" s="161" t="s">
        <v>268</v>
      </c>
      <c r="D1641" s="159"/>
      <c r="E1641" s="159"/>
      <c r="F1641" s="159"/>
      <c r="G1641" s="159"/>
      <c r="H1641" s="159"/>
      <c r="I1641" s="159"/>
      <c r="O1641" s="93"/>
      <c r="Q1641" s="63" t="s">
        <v>278</v>
      </c>
      <c r="R1641" s="96">
        <v>95132</v>
      </c>
      <c r="S1641" s="63" t="s">
        <v>268</v>
      </c>
      <c r="T1641" s="63"/>
      <c r="U1641" s="95" t="str">
        <f t="shared" si="65"/>
        <v>PGE</v>
      </c>
      <c r="V1641" s="95"/>
      <c r="W1641" s="95" t="str">
        <f t="shared" si="64"/>
        <v>PGE</v>
      </c>
    </row>
    <row r="1642" spans="1:23" ht="15" x14ac:dyDescent="0.25">
      <c r="A1642" s="63">
        <v>93383</v>
      </c>
      <c r="B1642" s="161" t="s">
        <v>268</v>
      </c>
      <c r="D1642" s="159"/>
      <c r="E1642" s="159"/>
      <c r="F1642" s="159"/>
      <c r="G1642" s="159"/>
      <c r="H1642" s="159"/>
      <c r="I1642" s="159"/>
      <c r="O1642" s="93"/>
      <c r="Q1642" s="63" t="s">
        <v>278</v>
      </c>
      <c r="R1642" s="96">
        <v>95131</v>
      </c>
      <c r="S1642" s="63" t="s">
        <v>268</v>
      </c>
      <c r="T1642" s="63"/>
      <c r="U1642" s="95" t="str">
        <f t="shared" si="65"/>
        <v>PGE</v>
      </c>
      <c r="V1642" s="95"/>
      <c r="W1642" s="95" t="str">
        <f t="shared" si="64"/>
        <v>PGE</v>
      </c>
    </row>
    <row r="1643" spans="1:23" ht="15" x14ac:dyDescent="0.25">
      <c r="A1643" s="63">
        <v>93380</v>
      </c>
      <c r="B1643" s="161" t="s">
        <v>268</v>
      </c>
      <c r="D1643" s="159"/>
      <c r="E1643" s="159"/>
      <c r="F1643" s="159"/>
      <c r="G1643" s="159"/>
      <c r="H1643" s="159"/>
      <c r="I1643" s="159"/>
      <c r="O1643" s="93"/>
      <c r="Q1643" s="63" t="s">
        <v>278</v>
      </c>
      <c r="R1643" s="96">
        <v>95130</v>
      </c>
      <c r="S1643" s="63" t="s">
        <v>268</v>
      </c>
      <c r="T1643" s="63"/>
      <c r="U1643" s="95" t="str">
        <f t="shared" si="65"/>
        <v>PGE</v>
      </c>
      <c r="V1643" s="95"/>
      <c r="W1643" s="95" t="str">
        <f t="shared" si="64"/>
        <v>PGE</v>
      </c>
    </row>
    <row r="1644" spans="1:23" ht="15" x14ac:dyDescent="0.25">
      <c r="A1644" s="63">
        <v>95269</v>
      </c>
      <c r="B1644" s="161" t="s">
        <v>268</v>
      </c>
      <c r="D1644" s="159"/>
      <c r="E1644" s="159"/>
      <c r="F1644" s="159"/>
      <c r="G1644" s="159"/>
      <c r="H1644" s="159"/>
      <c r="I1644" s="159"/>
      <c r="O1644" s="93"/>
      <c r="Q1644" s="63" t="s">
        <v>278</v>
      </c>
      <c r="R1644" s="96">
        <v>95136</v>
      </c>
      <c r="S1644" s="63" t="s">
        <v>268</v>
      </c>
      <c r="T1644" s="63"/>
      <c r="U1644" s="95" t="str">
        <f t="shared" si="65"/>
        <v>PGE</v>
      </c>
      <c r="V1644" s="95"/>
      <c r="W1644" s="95" t="str">
        <f t="shared" si="64"/>
        <v>PGE</v>
      </c>
    </row>
    <row r="1645" spans="1:23" ht="15" x14ac:dyDescent="0.25">
      <c r="A1645" s="63">
        <v>95267</v>
      </c>
      <c r="B1645" s="161" t="s">
        <v>268</v>
      </c>
      <c r="D1645" s="159"/>
      <c r="E1645" s="159"/>
      <c r="F1645" s="159"/>
      <c r="G1645" s="159"/>
      <c r="H1645" s="159"/>
      <c r="I1645" s="159"/>
      <c r="O1645" s="93"/>
      <c r="Q1645" s="63" t="s">
        <v>278</v>
      </c>
      <c r="R1645" s="96">
        <v>95135</v>
      </c>
      <c r="S1645" s="63" t="s">
        <v>268</v>
      </c>
      <c r="T1645" s="63"/>
      <c r="U1645" s="95" t="str">
        <f t="shared" si="65"/>
        <v>PGE</v>
      </c>
      <c r="V1645" s="95"/>
      <c r="W1645" s="95" t="str">
        <f t="shared" si="64"/>
        <v>PGE</v>
      </c>
    </row>
    <row r="1646" spans="1:23" ht="15" x14ac:dyDescent="0.25">
      <c r="A1646" s="63">
        <v>95843</v>
      </c>
      <c r="B1646" s="161" t="s">
        <v>268</v>
      </c>
      <c r="D1646" s="159"/>
      <c r="E1646" s="159"/>
      <c r="F1646" s="159"/>
      <c r="G1646" s="159"/>
      <c r="H1646" s="159"/>
      <c r="I1646" s="159"/>
      <c r="O1646" s="93"/>
      <c r="Q1646" s="63" t="s">
        <v>278</v>
      </c>
      <c r="R1646" s="96">
        <v>95134</v>
      </c>
      <c r="S1646" s="63" t="s">
        <v>268</v>
      </c>
      <c r="T1646" s="63"/>
      <c r="U1646" s="95" t="str">
        <f t="shared" si="65"/>
        <v>PGE</v>
      </c>
      <c r="V1646" s="95"/>
      <c r="W1646" s="95" t="str">
        <f t="shared" si="64"/>
        <v>PGE</v>
      </c>
    </row>
    <row r="1647" spans="1:23" ht="15" x14ac:dyDescent="0.25">
      <c r="A1647" s="63">
        <v>94043</v>
      </c>
      <c r="B1647" s="161" t="s">
        <v>268</v>
      </c>
      <c r="D1647" s="159"/>
      <c r="E1647" s="159"/>
      <c r="F1647" s="159"/>
      <c r="G1647" s="159"/>
      <c r="H1647" s="159"/>
      <c r="I1647" s="159"/>
      <c r="O1647" s="93"/>
      <c r="Q1647" s="63" t="s">
        <v>278</v>
      </c>
      <c r="R1647" s="96">
        <v>95139</v>
      </c>
      <c r="S1647" s="63" t="s">
        <v>268</v>
      </c>
      <c r="T1647" s="63"/>
      <c r="U1647" s="95" t="str">
        <f t="shared" si="65"/>
        <v>PGE</v>
      </c>
      <c r="V1647" s="95"/>
      <c r="W1647" s="95" t="str">
        <f t="shared" si="64"/>
        <v>PGE</v>
      </c>
    </row>
    <row r="1648" spans="1:23" ht="15" x14ac:dyDescent="0.25">
      <c r="A1648" s="63">
        <v>93387</v>
      </c>
      <c r="B1648" s="161" t="s">
        <v>268</v>
      </c>
      <c r="D1648" s="159"/>
      <c r="E1648" s="159"/>
      <c r="F1648" s="159"/>
      <c r="G1648" s="159"/>
      <c r="H1648" s="159"/>
      <c r="I1648" s="159"/>
      <c r="O1648" s="93"/>
      <c r="Q1648" s="63" t="s">
        <v>278</v>
      </c>
      <c r="R1648" s="96">
        <v>95138</v>
      </c>
      <c r="S1648" s="63" t="s">
        <v>268</v>
      </c>
      <c r="T1648" s="63"/>
      <c r="U1648" s="95" t="str">
        <f t="shared" si="65"/>
        <v>PGE</v>
      </c>
      <c r="V1648" s="95"/>
      <c r="W1648" s="95" t="str">
        <f t="shared" si="64"/>
        <v>PGE</v>
      </c>
    </row>
    <row r="1649" spans="1:23" ht="15" x14ac:dyDescent="0.25">
      <c r="A1649" s="63">
        <v>93385</v>
      </c>
      <c r="B1649" s="161" t="s">
        <v>268</v>
      </c>
      <c r="D1649" s="159"/>
      <c r="E1649" s="159"/>
      <c r="F1649" s="159"/>
      <c r="G1649" s="159"/>
      <c r="H1649" s="159"/>
      <c r="I1649" s="159"/>
      <c r="O1649" s="93"/>
      <c r="Q1649" s="63" t="s">
        <v>278</v>
      </c>
      <c r="R1649" s="96">
        <v>95033</v>
      </c>
      <c r="S1649" s="63" t="s">
        <v>268</v>
      </c>
      <c r="T1649" s="63"/>
      <c r="U1649" s="95" t="str">
        <f t="shared" si="65"/>
        <v>PGE</v>
      </c>
      <c r="V1649" s="95"/>
      <c r="W1649" s="95" t="str">
        <f t="shared" si="64"/>
        <v>PGE</v>
      </c>
    </row>
    <row r="1650" spans="1:23" ht="15" x14ac:dyDescent="0.25">
      <c r="A1650" s="63">
        <v>93463</v>
      </c>
      <c r="B1650" s="161" t="s">
        <v>268</v>
      </c>
      <c r="D1650" s="159"/>
      <c r="E1650" s="159"/>
      <c r="F1650" s="159"/>
      <c r="G1650" s="159"/>
      <c r="H1650" s="159"/>
      <c r="I1650" s="159"/>
      <c r="O1650" s="93"/>
      <c r="Q1650" s="63" t="s">
        <v>278</v>
      </c>
      <c r="R1650" s="96">
        <v>95031</v>
      </c>
      <c r="S1650" s="63" t="s">
        <v>268</v>
      </c>
      <c r="T1650" s="63"/>
      <c r="U1650" s="95" t="str">
        <f t="shared" si="65"/>
        <v>PGE</v>
      </c>
      <c r="V1650" s="95"/>
      <c r="W1650" s="95" t="str">
        <f t="shared" si="64"/>
        <v>PGE</v>
      </c>
    </row>
    <row r="1651" spans="1:23" ht="15" x14ac:dyDescent="0.25">
      <c r="A1651" s="63">
        <v>93461</v>
      </c>
      <c r="B1651" s="161" t="s">
        <v>268</v>
      </c>
      <c r="D1651" s="159"/>
      <c r="E1651" s="159"/>
      <c r="F1651" s="159"/>
      <c r="G1651" s="159"/>
      <c r="H1651" s="159"/>
      <c r="I1651" s="159"/>
      <c r="O1651" s="93"/>
      <c r="Q1651" s="63" t="s">
        <v>278</v>
      </c>
      <c r="R1651" s="96">
        <v>95035</v>
      </c>
      <c r="S1651" s="63" t="s">
        <v>268</v>
      </c>
      <c r="T1651" s="63"/>
      <c r="U1651" s="95" t="str">
        <f t="shared" si="65"/>
        <v>PGE</v>
      </c>
      <c r="V1651" s="95"/>
      <c r="W1651" s="95" t="str">
        <f t="shared" si="64"/>
        <v>PGE</v>
      </c>
    </row>
    <row r="1652" spans="1:23" ht="15" x14ac:dyDescent="0.25">
      <c r="A1652" s="63">
        <v>93460</v>
      </c>
      <c r="B1652" s="161" t="s">
        <v>268</v>
      </c>
      <c r="D1652" s="159"/>
      <c r="E1652" s="159"/>
      <c r="F1652" s="159"/>
      <c r="G1652" s="159"/>
      <c r="H1652" s="159"/>
      <c r="I1652" s="159"/>
      <c r="O1652" s="93"/>
      <c r="Q1652" s="63" t="s">
        <v>278</v>
      </c>
      <c r="R1652" s="96">
        <v>95038</v>
      </c>
      <c r="S1652" s="63" t="s">
        <v>268</v>
      </c>
      <c r="T1652" s="63"/>
      <c r="U1652" s="95" t="str">
        <f t="shared" si="65"/>
        <v>PGE</v>
      </c>
      <c r="V1652" s="95"/>
      <c r="W1652" s="95" t="str">
        <f t="shared" si="64"/>
        <v>PGE</v>
      </c>
    </row>
    <row r="1653" spans="1:23" ht="15" x14ac:dyDescent="0.25">
      <c r="A1653" s="63">
        <v>93465</v>
      </c>
      <c r="B1653" s="161" t="s">
        <v>268</v>
      </c>
      <c r="D1653" s="159"/>
      <c r="E1653" s="159"/>
      <c r="F1653" s="159"/>
      <c r="G1653" s="159"/>
      <c r="H1653" s="159"/>
      <c r="I1653" s="159"/>
      <c r="O1653" s="93"/>
      <c r="Q1653" s="63" t="s">
        <v>278</v>
      </c>
      <c r="R1653" s="96">
        <v>95039</v>
      </c>
      <c r="S1653" s="63" t="s">
        <v>268</v>
      </c>
      <c r="T1653" s="63"/>
      <c r="U1653" s="95" t="str">
        <f t="shared" si="65"/>
        <v>PGE</v>
      </c>
      <c r="V1653" s="95"/>
      <c r="W1653" s="95" t="str">
        <f t="shared" si="64"/>
        <v>PGE</v>
      </c>
    </row>
    <row r="1654" spans="1:23" ht="15" x14ac:dyDescent="0.25">
      <c r="A1654" s="63">
        <v>93464</v>
      </c>
      <c r="B1654" s="161" t="s">
        <v>268</v>
      </c>
      <c r="D1654" s="159"/>
      <c r="E1654" s="159"/>
      <c r="F1654" s="159"/>
      <c r="G1654" s="159"/>
      <c r="H1654" s="159"/>
      <c r="I1654" s="159"/>
      <c r="O1654" s="93"/>
      <c r="Q1654" s="63" t="s">
        <v>278</v>
      </c>
      <c r="R1654" s="96">
        <v>95644</v>
      </c>
      <c r="S1654" s="63" t="s">
        <v>268</v>
      </c>
      <c r="T1654" s="63"/>
      <c r="U1654" s="95" t="str">
        <f t="shared" si="65"/>
        <v>PGE</v>
      </c>
      <c r="V1654" s="95"/>
      <c r="W1654" s="95" t="str">
        <f t="shared" ref="W1654:W1717" si="66">IF(U1654 = "Other", " ", INDEX(B$4:C$29, MATCH(U1654, C$4:C$29,0), 1) )</f>
        <v>PGE</v>
      </c>
    </row>
    <row r="1655" spans="1:23" ht="15" x14ac:dyDescent="0.25">
      <c r="A1655" s="63">
        <v>95449</v>
      </c>
      <c r="B1655" s="161" t="s">
        <v>268</v>
      </c>
      <c r="D1655" s="159"/>
      <c r="E1655" s="159"/>
      <c r="F1655" s="159"/>
      <c r="G1655" s="159"/>
      <c r="H1655" s="159"/>
      <c r="I1655" s="159"/>
      <c r="O1655" s="93"/>
      <c r="Q1655" s="63" t="s">
        <v>278</v>
      </c>
      <c r="R1655" s="96">
        <v>94552</v>
      </c>
      <c r="S1655" s="63" t="s">
        <v>268</v>
      </c>
      <c r="T1655" s="63"/>
      <c r="U1655" s="95" t="str">
        <f t="shared" ref="U1655:U1718" si="67">IF(S1655="Pacific Gas &amp; Electric Co", "PGE", IF(S1655="Southern California Edison Co", "SCE", IF(S1655= "San Diego Gas &amp; Electric Co", "SDGE", IF(S1655="Southern California Gas", "SCG", "Other"))))</f>
        <v>PGE</v>
      </c>
      <c r="V1655" s="95"/>
      <c r="W1655" s="95" t="str">
        <f t="shared" si="66"/>
        <v>PGE</v>
      </c>
    </row>
    <row r="1656" spans="1:23" ht="15" x14ac:dyDescent="0.25">
      <c r="A1656" s="63">
        <v>95448</v>
      </c>
      <c r="B1656" s="161" t="s">
        <v>268</v>
      </c>
      <c r="D1656" s="159"/>
      <c r="E1656" s="159"/>
      <c r="F1656" s="159"/>
      <c r="G1656" s="159"/>
      <c r="H1656" s="159"/>
      <c r="I1656" s="159"/>
      <c r="O1656" s="93"/>
      <c r="Q1656" s="63" t="s">
        <v>278</v>
      </c>
      <c r="R1656" s="96">
        <v>94553</v>
      </c>
      <c r="S1656" s="63" t="s">
        <v>268</v>
      </c>
      <c r="T1656" s="63"/>
      <c r="U1656" s="95" t="str">
        <f t="shared" si="67"/>
        <v>PGE</v>
      </c>
      <c r="V1656" s="95"/>
      <c r="W1656" s="95" t="str">
        <f t="shared" si="66"/>
        <v>PGE</v>
      </c>
    </row>
    <row r="1657" spans="1:23" ht="15" x14ac:dyDescent="0.25">
      <c r="A1657" s="63">
        <v>95446</v>
      </c>
      <c r="B1657" s="161" t="s">
        <v>268</v>
      </c>
      <c r="D1657" s="159"/>
      <c r="E1657" s="159"/>
      <c r="F1657" s="159"/>
      <c r="G1657" s="159"/>
      <c r="H1657" s="159"/>
      <c r="I1657" s="159"/>
      <c r="O1657" s="93"/>
      <c r="Q1657" s="63" t="s">
        <v>278</v>
      </c>
      <c r="R1657" s="96">
        <v>94550</v>
      </c>
      <c r="S1657" s="63" t="s">
        <v>268</v>
      </c>
      <c r="T1657" s="63"/>
      <c r="U1657" s="95" t="str">
        <f t="shared" si="67"/>
        <v>PGE</v>
      </c>
      <c r="V1657" s="95"/>
      <c r="W1657" s="95" t="str">
        <f t="shared" si="66"/>
        <v>PGE</v>
      </c>
    </row>
    <row r="1658" spans="1:23" ht="15" x14ac:dyDescent="0.25">
      <c r="A1658" s="63">
        <v>95445</v>
      </c>
      <c r="B1658" s="161" t="s">
        <v>268</v>
      </c>
      <c r="D1658" s="159"/>
      <c r="E1658" s="159"/>
      <c r="F1658" s="159"/>
      <c r="G1658" s="159"/>
      <c r="H1658" s="159"/>
      <c r="I1658" s="159"/>
      <c r="O1658" s="93"/>
      <c r="Q1658" s="63" t="s">
        <v>278</v>
      </c>
      <c r="R1658" s="96">
        <v>94551</v>
      </c>
      <c r="S1658" s="63" t="s">
        <v>268</v>
      </c>
      <c r="T1658" s="63"/>
      <c r="U1658" s="95" t="str">
        <f t="shared" si="67"/>
        <v>PGE</v>
      </c>
      <c r="V1658" s="95"/>
      <c r="W1658" s="95" t="str">
        <f t="shared" si="66"/>
        <v>PGE</v>
      </c>
    </row>
    <row r="1659" spans="1:23" ht="15" x14ac:dyDescent="0.25">
      <c r="A1659" s="63">
        <v>95444</v>
      </c>
      <c r="B1659" s="161" t="s">
        <v>268</v>
      </c>
      <c r="D1659" s="159"/>
      <c r="E1659" s="159"/>
      <c r="F1659" s="159"/>
      <c r="G1659" s="159"/>
      <c r="H1659" s="159"/>
      <c r="I1659" s="159"/>
      <c r="O1659" s="93"/>
      <c r="Q1659" s="63" t="s">
        <v>278</v>
      </c>
      <c r="R1659" s="96">
        <v>94556</v>
      </c>
      <c r="S1659" s="63" t="s">
        <v>268</v>
      </c>
      <c r="T1659" s="63"/>
      <c r="U1659" s="95" t="str">
        <f t="shared" si="67"/>
        <v>PGE</v>
      </c>
      <c r="V1659" s="95"/>
      <c r="W1659" s="95" t="str">
        <f t="shared" si="66"/>
        <v>PGE</v>
      </c>
    </row>
    <row r="1660" spans="1:23" ht="15" x14ac:dyDescent="0.25">
      <c r="A1660" s="63">
        <v>95443</v>
      </c>
      <c r="B1660" s="161" t="s">
        <v>268</v>
      </c>
      <c r="D1660" s="159"/>
      <c r="E1660" s="159"/>
      <c r="F1660" s="159"/>
      <c r="G1660" s="159"/>
      <c r="H1660" s="159"/>
      <c r="I1660" s="159"/>
      <c r="O1660" s="93"/>
      <c r="Q1660" s="63" t="s">
        <v>278</v>
      </c>
      <c r="R1660" s="96">
        <v>94555</v>
      </c>
      <c r="S1660" s="63" t="s">
        <v>268</v>
      </c>
      <c r="T1660" s="63"/>
      <c r="U1660" s="95" t="str">
        <f t="shared" si="67"/>
        <v>PGE</v>
      </c>
      <c r="V1660" s="95"/>
      <c r="W1660" s="95" t="str">
        <f t="shared" si="66"/>
        <v>PGE</v>
      </c>
    </row>
    <row r="1661" spans="1:23" ht="15" x14ac:dyDescent="0.25">
      <c r="A1661" s="63">
        <v>95442</v>
      </c>
      <c r="B1661" s="161" t="s">
        <v>268</v>
      </c>
      <c r="D1661" s="159"/>
      <c r="E1661" s="159"/>
      <c r="F1661" s="159"/>
      <c r="G1661" s="159"/>
      <c r="H1661" s="159"/>
      <c r="I1661" s="159"/>
      <c r="O1661" s="93"/>
      <c r="Q1661" s="63" t="s">
        <v>278</v>
      </c>
      <c r="R1661" s="96">
        <v>95209</v>
      </c>
      <c r="S1661" s="63" t="s">
        <v>268</v>
      </c>
      <c r="T1661" s="63"/>
      <c r="U1661" s="95" t="str">
        <f t="shared" si="67"/>
        <v>PGE</v>
      </c>
      <c r="V1661" s="95"/>
      <c r="W1661" s="95" t="str">
        <f t="shared" si="66"/>
        <v>PGE</v>
      </c>
    </row>
    <row r="1662" spans="1:23" ht="15" x14ac:dyDescent="0.25">
      <c r="A1662" s="63">
        <v>95441</v>
      </c>
      <c r="B1662" s="161" t="s">
        <v>268</v>
      </c>
      <c r="D1662" s="159"/>
      <c r="E1662" s="159"/>
      <c r="F1662" s="159"/>
      <c r="G1662" s="159"/>
      <c r="H1662" s="159"/>
      <c r="I1662" s="159"/>
      <c r="O1662" s="93"/>
      <c r="Q1662" s="63" t="s">
        <v>278</v>
      </c>
      <c r="R1662" s="96">
        <v>95208</v>
      </c>
      <c r="S1662" s="63" t="s">
        <v>268</v>
      </c>
      <c r="T1662" s="63"/>
      <c r="U1662" s="95" t="str">
        <f t="shared" si="67"/>
        <v>PGE</v>
      </c>
      <c r="V1662" s="95"/>
      <c r="W1662" s="95" t="str">
        <f t="shared" si="66"/>
        <v>PGE</v>
      </c>
    </row>
    <row r="1663" spans="1:23" ht="15" x14ac:dyDescent="0.25">
      <c r="A1663" s="63">
        <v>95404</v>
      </c>
      <c r="B1663" s="161" t="s">
        <v>268</v>
      </c>
      <c r="D1663" s="159"/>
      <c r="E1663" s="159"/>
      <c r="F1663" s="159"/>
      <c r="G1663" s="159"/>
      <c r="H1663" s="159"/>
      <c r="I1663" s="159"/>
      <c r="O1663" s="93"/>
      <c r="Q1663" s="63" t="s">
        <v>278</v>
      </c>
      <c r="R1663" s="96">
        <v>95207</v>
      </c>
      <c r="S1663" s="63" t="s">
        <v>268</v>
      </c>
      <c r="T1663" s="63"/>
      <c r="U1663" s="95" t="str">
        <f t="shared" si="67"/>
        <v>PGE</v>
      </c>
      <c r="V1663" s="95"/>
      <c r="W1663" s="95" t="str">
        <f t="shared" si="66"/>
        <v>PGE</v>
      </c>
    </row>
    <row r="1664" spans="1:23" ht="15" x14ac:dyDescent="0.25">
      <c r="A1664" s="63">
        <v>93268</v>
      </c>
      <c r="B1664" s="161" t="s">
        <v>268</v>
      </c>
      <c r="D1664" s="159"/>
      <c r="E1664" s="159"/>
      <c r="F1664" s="159"/>
      <c r="G1664" s="159"/>
      <c r="H1664" s="159"/>
      <c r="I1664" s="159"/>
      <c r="O1664" s="93"/>
      <c r="Q1664" s="63" t="s">
        <v>278</v>
      </c>
      <c r="R1664" s="96">
        <v>95429</v>
      </c>
      <c r="S1664" s="63" t="s">
        <v>268</v>
      </c>
      <c r="T1664" s="63"/>
      <c r="U1664" s="95" t="str">
        <f t="shared" si="67"/>
        <v>PGE</v>
      </c>
      <c r="V1664" s="95"/>
      <c r="W1664" s="95" t="str">
        <f t="shared" si="66"/>
        <v>PGE</v>
      </c>
    </row>
    <row r="1665" spans="1:23" ht="15" x14ac:dyDescent="0.25">
      <c r="A1665" s="63">
        <v>93266</v>
      </c>
      <c r="B1665" s="161" t="s">
        <v>268</v>
      </c>
      <c r="D1665" s="159"/>
      <c r="E1665" s="159"/>
      <c r="F1665" s="159"/>
      <c r="G1665" s="159"/>
      <c r="H1665" s="159"/>
      <c r="I1665" s="159"/>
      <c r="O1665" s="93"/>
      <c r="Q1665" s="63" t="s">
        <v>278</v>
      </c>
      <c r="R1665" s="96">
        <v>95428</v>
      </c>
      <c r="S1665" s="63" t="s">
        <v>268</v>
      </c>
      <c r="T1665" s="63"/>
      <c r="U1665" s="95" t="str">
        <f t="shared" si="67"/>
        <v>PGE</v>
      </c>
      <c r="V1665" s="95"/>
      <c r="W1665" s="95" t="str">
        <f t="shared" si="66"/>
        <v>PGE</v>
      </c>
    </row>
    <row r="1666" spans="1:23" ht="15" x14ac:dyDescent="0.25">
      <c r="A1666" s="63">
        <v>93263</v>
      </c>
      <c r="B1666" s="161" t="s">
        <v>268</v>
      </c>
      <c r="D1666" s="159"/>
      <c r="E1666" s="159"/>
      <c r="F1666" s="159"/>
      <c r="G1666" s="159"/>
      <c r="H1666" s="159"/>
      <c r="I1666" s="159"/>
      <c r="O1666" s="93"/>
      <c r="Q1666" s="63" t="s">
        <v>278</v>
      </c>
      <c r="R1666" s="96">
        <v>95427</v>
      </c>
      <c r="S1666" s="63" t="s">
        <v>268</v>
      </c>
      <c r="T1666" s="63"/>
      <c r="U1666" s="95" t="str">
        <f t="shared" si="67"/>
        <v>PGE</v>
      </c>
      <c r="V1666" s="95"/>
      <c r="W1666" s="95" t="str">
        <f t="shared" si="66"/>
        <v>PGE</v>
      </c>
    </row>
    <row r="1667" spans="1:23" ht="15" x14ac:dyDescent="0.25">
      <c r="A1667" s="63">
        <v>93262</v>
      </c>
      <c r="B1667" s="161" t="s">
        <v>268</v>
      </c>
      <c r="D1667" s="159"/>
      <c r="E1667" s="159"/>
      <c r="F1667" s="159"/>
      <c r="G1667" s="159"/>
      <c r="H1667" s="159"/>
      <c r="I1667" s="159"/>
      <c r="O1667" s="93"/>
      <c r="Q1667" s="63" t="s">
        <v>278</v>
      </c>
      <c r="R1667" s="96">
        <v>95426</v>
      </c>
      <c r="S1667" s="63" t="s">
        <v>268</v>
      </c>
      <c r="T1667" s="63"/>
      <c r="U1667" s="95" t="str">
        <f t="shared" si="67"/>
        <v>PGE</v>
      </c>
      <c r="V1667" s="95"/>
      <c r="W1667" s="95" t="str">
        <f t="shared" si="66"/>
        <v>PGE</v>
      </c>
    </row>
    <row r="1668" spans="1:23" ht="15" x14ac:dyDescent="0.25">
      <c r="A1668" s="63">
        <v>96161</v>
      </c>
      <c r="B1668" s="161" t="s">
        <v>268</v>
      </c>
      <c r="D1668" s="159"/>
      <c r="E1668" s="159"/>
      <c r="F1668" s="159"/>
      <c r="G1668" s="159"/>
      <c r="H1668" s="159"/>
      <c r="I1668" s="159"/>
      <c r="O1668" s="93"/>
      <c r="Q1668" s="63" t="s">
        <v>278</v>
      </c>
      <c r="R1668" s="96">
        <v>95421</v>
      </c>
      <c r="S1668" s="63" t="s">
        <v>268</v>
      </c>
      <c r="T1668" s="63"/>
      <c r="U1668" s="95" t="str">
        <f t="shared" si="67"/>
        <v>PGE</v>
      </c>
      <c r="V1668" s="95"/>
      <c r="W1668" s="95" t="str">
        <f t="shared" si="66"/>
        <v>PGE</v>
      </c>
    </row>
    <row r="1669" spans="1:23" ht="15" x14ac:dyDescent="0.25">
      <c r="A1669" s="63">
        <v>96162</v>
      </c>
      <c r="B1669" s="161" t="s">
        <v>268</v>
      </c>
      <c r="D1669" s="159"/>
      <c r="E1669" s="159"/>
      <c r="F1669" s="159"/>
      <c r="G1669" s="159"/>
      <c r="H1669" s="159"/>
      <c r="I1669" s="159"/>
      <c r="O1669" s="93"/>
      <c r="Q1669" s="63" t="s">
        <v>278</v>
      </c>
      <c r="R1669" s="96">
        <v>95420</v>
      </c>
      <c r="S1669" s="63" t="s">
        <v>268</v>
      </c>
      <c r="T1669" s="63"/>
      <c r="U1669" s="95" t="str">
        <f t="shared" si="67"/>
        <v>PGE</v>
      </c>
      <c r="V1669" s="95"/>
      <c r="W1669" s="95" t="str">
        <f t="shared" si="66"/>
        <v>PGE</v>
      </c>
    </row>
    <row r="1670" spans="1:23" ht="15" x14ac:dyDescent="0.25">
      <c r="A1670" s="63">
        <v>93650</v>
      </c>
      <c r="B1670" s="161" t="s">
        <v>268</v>
      </c>
      <c r="D1670" s="159"/>
      <c r="E1670" s="159"/>
      <c r="F1670" s="159"/>
      <c r="G1670" s="159"/>
      <c r="H1670" s="159"/>
      <c r="I1670" s="159"/>
      <c r="O1670" s="93"/>
      <c r="Q1670" s="63" t="s">
        <v>278</v>
      </c>
      <c r="R1670" s="96">
        <v>95423</v>
      </c>
      <c r="S1670" s="63" t="s">
        <v>268</v>
      </c>
      <c r="T1670" s="63"/>
      <c r="U1670" s="95" t="str">
        <f t="shared" si="67"/>
        <v>PGE</v>
      </c>
      <c r="V1670" s="95"/>
      <c r="W1670" s="95" t="str">
        <f t="shared" si="66"/>
        <v>PGE</v>
      </c>
    </row>
    <row r="1671" spans="1:23" ht="15" x14ac:dyDescent="0.25">
      <c r="A1671" s="63">
        <v>93651</v>
      </c>
      <c r="B1671" s="161" t="s">
        <v>268</v>
      </c>
      <c r="D1671" s="159"/>
      <c r="E1671" s="159"/>
      <c r="F1671" s="159"/>
      <c r="G1671" s="159"/>
      <c r="H1671" s="159"/>
      <c r="I1671" s="159"/>
      <c r="O1671" s="93"/>
      <c r="Q1671" s="63" t="s">
        <v>278</v>
      </c>
      <c r="R1671" s="96">
        <v>95422</v>
      </c>
      <c r="S1671" s="63" t="s">
        <v>268</v>
      </c>
      <c r="T1671" s="63"/>
      <c r="U1671" s="95" t="str">
        <f t="shared" si="67"/>
        <v>PGE</v>
      </c>
      <c r="V1671" s="95"/>
      <c r="W1671" s="95" t="str">
        <f t="shared" si="66"/>
        <v>PGE</v>
      </c>
    </row>
    <row r="1672" spans="1:23" ht="15" x14ac:dyDescent="0.25">
      <c r="A1672" s="63">
        <v>93652</v>
      </c>
      <c r="B1672" s="161" t="s">
        <v>268</v>
      </c>
      <c r="D1672" s="159"/>
      <c r="E1672" s="159"/>
      <c r="F1672" s="159"/>
      <c r="G1672" s="159"/>
      <c r="H1672" s="159"/>
      <c r="I1672" s="159"/>
      <c r="O1672" s="93"/>
      <c r="Q1672" s="63" t="s">
        <v>278</v>
      </c>
      <c r="R1672" s="96">
        <v>95433</v>
      </c>
      <c r="S1672" s="63" t="s">
        <v>268</v>
      </c>
      <c r="T1672" s="63"/>
      <c r="U1672" s="95" t="str">
        <f t="shared" si="67"/>
        <v>PGE</v>
      </c>
      <c r="V1672" s="95"/>
      <c r="W1672" s="95" t="str">
        <f t="shared" si="66"/>
        <v>PGE</v>
      </c>
    </row>
    <row r="1673" spans="1:23" ht="15" x14ac:dyDescent="0.25">
      <c r="A1673" s="63">
        <v>93653</v>
      </c>
      <c r="B1673" s="161" t="s">
        <v>268</v>
      </c>
      <c r="D1673" s="159"/>
      <c r="E1673" s="159"/>
      <c r="F1673" s="159"/>
      <c r="G1673" s="159"/>
      <c r="H1673" s="159"/>
      <c r="I1673" s="159"/>
      <c r="O1673" s="93"/>
      <c r="Q1673" s="63" t="s">
        <v>278</v>
      </c>
      <c r="R1673" s="96">
        <v>94929</v>
      </c>
      <c r="S1673" s="63" t="s">
        <v>268</v>
      </c>
      <c r="T1673" s="63"/>
      <c r="U1673" s="95" t="str">
        <f t="shared" si="67"/>
        <v>PGE</v>
      </c>
      <c r="V1673" s="95"/>
      <c r="W1673" s="95" t="str">
        <f t="shared" si="66"/>
        <v>PGE</v>
      </c>
    </row>
    <row r="1674" spans="1:23" ht="15" x14ac:dyDescent="0.25">
      <c r="A1674" s="63">
        <v>93654</v>
      </c>
      <c r="B1674" s="161" t="s">
        <v>268</v>
      </c>
      <c r="D1674" s="159"/>
      <c r="E1674" s="159"/>
      <c r="F1674" s="159"/>
      <c r="G1674" s="159"/>
      <c r="H1674" s="159"/>
      <c r="I1674" s="159"/>
      <c r="O1674" s="93"/>
      <c r="Q1674" s="63" t="s">
        <v>278</v>
      </c>
      <c r="R1674" s="96">
        <v>94928</v>
      </c>
      <c r="S1674" s="63" t="s">
        <v>268</v>
      </c>
      <c r="T1674" s="63"/>
      <c r="U1674" s="95" t="str">
        <f t="shared" si="67"/>
        <v>PGE</v>
      </c>
      <c r="V1674" s="95"/>
      <c r="W1674" s="95" t="str">
        <f t="shared" si="66"/>
        <v>PGE</v>
      </c>
    </row>
    <row r="1675" spans="1:23" ht="15" x14ac:dyDescent="0.25">
      <c r="A1675" s="63">
        <v>95386</v>
      </c>
      <c r="B1675" s="161" t="s">
        <v>268</v>
      </c>
      <c r="D1675" s="159"/>
      <c r="E1675" s="159"/>
      <c r="F1675" s="159"/>
      <c r="G1675" s="159"/>
      <c r="H1675" s="159"/>
      <c r="I1675" s="159"/>
      <c r="O1675" s="93"/>
      <c r="Q1675" s="63" t="s">
        <v>278</v>
      </c>
      <c r="R1675" s="96">
        <v>94924</v>
      </c>
      <c r="S1675" s="63" t="s">
        <v>268</v>
      </c>
      <c r="T1675" s="63"/>
      <c r="U1675" s="95" t="str">
        <f t="shared" si="67"/>
        <v>PGE</v>
      </c>
      <c r="V1675" s="95"/>
      <c r="W1675" s="95" t="str">
        <f t="shared" si="66"/>
        <v>PGE</v>
      </c>
    </row>
    <row r="1676" spans="1:23" ht="15" x14ac:dyDescent="0.25">
      <c r="A1676" s="63">
        <v>93656</v>
      </c>
      <c r="B1676" s="161" t="s">
        <v>268</v>
      </c>
      <c r="D1676" s="159"/>
      <c r="E1676" s="159"/>
      <c r="F1676" s="159"/>
      <c r="G1676" s="159"/>
      <c r="H1676" s="159"/>
      <c r="I1676" s="159"/>
      <c r="O1676" s="93"/>
      <c r="Q1676" s="63" t="s">
        <v>278</v>
      </c>
      <c r="R1676" s="96">
        <v>94922</v>
      </c>
      <c r="S1676" s="63" t="s">
        <v>268</v>
      </c>
      <c r="T1676" s="63"/>
      <c r="U1676" s="95" t="str">
        <f t="shared" si="67"/>
        <v>PGE</v>
      </c>
      <c r="V1676" s="95"/>
      <c r="W1676" s="95" t="str">
        <f t="shared" si="66"/>
        <v>PGE</v>
      </c>
    </row>
    <row r="1677" spans="1:23" ht="15" x14ac:dyDescent="0.25">
      <c r="A1677" s="63">
        <v>93657</v>
      </c>
      <c r="B1677" s="161" t="s">
        <v>268</v>
      </c>
      <c r="D1677" s="159"/>
      <c r="E1677" s="159"/>
      <c r="F1677" s="159"/>
      <c r="G1677" s="159"/>
      <c r="H1677" s="159"/>
      <c r="I1677" s="159"/>
      <c r="O1677" s="93"/>
      <c r="Q1677" s="63" t="s">
        <v>278</v>
      </c>
      <c r="R1677" s="96">
        <v>94920</v>
      </c>
      <c r="S1677" s="63" t="s">
        <v>268</v>
      </c>
      <c r="T1677" s="63"/>
      <c r="U1677" s="95" t="str">
        <f t="shared" si="67"/>
        <v>PGE</v>
      </c>
      <c r="V1677" s="95"/>
      <c r="W1677" s="95" t="str">
        <f t="shared" si="66"/>
        <v>PGE</v>
      </c>
    </row>
    <row r="1678" spans="1:23" ht="15" x14ac:dyDescent="0.25">
      <c r="A1678" s="63">
        <v>95127</v>
      </c>
      <c r="B1678" s="161" t="s">
        <v>268</v>
      </c>
      <c r="D1678" s="159"/>
      <c r="E1678" s="159"/>
      <c r="F1678" s="159"/>
      <c r="G1678" s="159"/>
      <c r="H1678" s="159"/>
      <c r="I1678" s="159"/>
      <c r="O1678" s="93"/>
      <c r="Q1678" s="63" t="s">
        <v>278</v>
      </c>
      <c r="R1678" s="96">
        <v>95678</v>
      </c>
      <c r="S1678" s="63" t="s">
        <v>268</v>
      </c>
      <c r="T1678" s="63"/>
      <c r="U1678" s="95" t="str">
        <f t="shared" si="67"/>
        <v>PGE</v>
      </c>
      <c r="V1678" s="95"/>
      <c r="W1678" s="95" t="str">
        <f t="shared" si="66"/>
        <v>PGE</v>
      </c>
    </row>
    <row r="1679" spans="1:23" ht="15" x14ac:dyDescent="0.25">
      <c r="A1679" s="63">
        <v>95121</v>
      </c>
      <c r="B1679" s="161" t="s">
        <v>268</v>
      </c>
      <c r="D1679" s="159"/>
      <c r="E1679" s="159"/>
      <c r="F1679" s="159"/>
      <c r="G1679" s="159"/>
      <c r="H1679" s="159"/>
      <c r="I1679" s="159"/>
      <c r="O1679" s="93"/>
      <c r="Q1679" s="63" t="s">
        <v>278</v>
      </c>
      <c r="R1679" s="96">
        <v>95679</v>
      </c>
      <c r="S1679" s="63" t="s">
        <v>268</v>
      </c>
      <c r="T1679" s="63"/>
      <c r="U1679" s="95" t="str">
        <f t="shared" si="67"/>
        <v>PGE</v>
      </c>
      <c r="V1679" s="95"/>
      <c r="W1679" s="95" t="str">
        <f t="shared" si="66"/>
        <v>PGE</v>
      </c>
    </row>
    <row r="1680" spans="1:23" ht="15" x14ac:dyDescent="0.25">
      <c r="A1680" s="63">
        <v>95123</v>
      </c>
      <c r="B1680" s="161" t="s">
        <v>268</v>
      </c>
      <c r="D1680" s="159"/>
      <c r="E1680" s="159"/>
      <c r="F1680" s="159"/>
      <c r="G1680" s="159"/>
      <c r="H1680" s="159"/>
      <c r="I1680" s="159"/>
      <c r="O1680" s="93"/>
      <c r="Q1680" s="63" t="s">
        <v>278</v>
      </c>
      <c r="R1680" s="96">
        <v>95674</v>
      </c>
      <c r="S1680" s="63" t="s">
        <v>268</v>
      </c>
      <c r="T1680" s="63"/>
      <c r="U1680" s="95" t="str">
        <f t="shared" si="67"/>
        <v>PGE</v>
      </c>
      <c r="V1680" s="95"/>
      <c r="W1680" s="95" t="str">
        <f t="shared" si="66"/>
        <v>PGE</v>
      </c>
    </row>
    <row r="1681" spans="1:23" ht="15" x14ac:dyDescent="0.25">
      <c r="A1681" s="63">
        <v>93303</v>
      </c>
      <c r="B1681" s="161" t="s">
        <v>268</v>
      </c>
      <c r="D1681" s="159"/>
      <c r="E1681" s="159"/>
      <c r="F1681" s="159"/>
      <c r="G1681" s="159"/>
      <c r="H1681" s="159"/>
      <c r="I1681" s="159"/>
      <c r="O1681" s="93"/>
      <c r="Q1681" s="63" t="s">
        <v>278</v>
      </c>
      <c r="R1681" s="96">
        <v>95675</v>
      </c>
      <c r="S1681" s="63" t="s">
        <v>268</v>
      </c>
      <c r="T1681" s="63"/>
      <c r="U1681" s="95" t="str">
        <f t="shared" si="67"/>
        <v>PGE</v>
      </c>
      <c r="V1681" s="95"/>
      <c r="W1681" s="95" t="str">
        <f t="shared" si="66"/>
        <v>PGE</v>
      </c>
    </row>
    <row r="1682" spans="1:23" ht="15" x14ac:dyDescent="0.25">
      <c r="A1682" s="63">
        <v>96120</v>
      </c>
      <c r="B1682" s="161" t="s">
        <v>268</v>
      </c>
      <c r="D1682" s="159"/>
      <c r="E1682" s="159"/>
      <c r="F1682" s="159"/>
      <c r="G1682" s="159"/>
      <c r="H1682" s="159"/>
      <c r="I1682" s="159"/>
      <c r="O1682" s="93"/>
      <c r="Q1682" s="63" t="s">
        <v>278</v>
      </c>
      <c r="R1682" s="96">
        <v>95676</v>
      </c>
      <c r="S1682" s="63" t="s">
        <v>268</v>
      </c>
      <c r="T1682" s="63"/>
      <c r="U1682" s="95" t="str">
        <f t="shared" si="67"/>
        <v>PGE</v>
      </c>
      <c r="V1682" s="95"/>
      <c r="W1682" s="95" t="str">
        <f t="shared" si="66"/>
        <v>PGE</v>
      </c>
    </row>
    <row r="1683" spans="1:23" ht="15" x14ac:dyDescent="0.25">
      <c r="A1683" s="63">
        <v>94002</v>
      </c>
      <c r="B1683" s="161" t="s">
        <v>268</v>
      </c>
      <c r="D1683" s="159"/>
      <c r="E1683" s="159"/>
      <c r="F1683" s="159"/>
      <c r="G1683" s="159"/>
      <c r="H1683" s="159"/>
      <c r="I1683" s="159"/>
      <c r="O1683" s="93"/>
      <c r="Q1683" s="63" t="s">
        <v>278</v>
      </c>
      <c r="R1683" s="96">
        <v>95677</v>
      </c>
      <c r="S1683" s="63" t="s">
        <v>268</v>
      </c>
      <c r="T1683" s="63"/>
      <c r="U1683" s="95" t="str">
        <f t="shared" si="67"/>
        <v>PGE</v>
      </c>
      <c r="V1683" s="95"/>
      <c r="W1683" s="95" t="str">
        <f t="shared" si="66"/>
        <v>PGE</v>
      </c>
    </row>
    <row r="1684" spans="1:23" ht="15" x14ac:dyDescent="0.25">
      <c r="A1684" s="63">
        <v>94005</v>
      </c>
      <c r="B1684" s="161" t="s">
        <v>268</v>
      </c>
      <c r="D1684" s="159"/>
      <c r="E1684" s="159"/>
      <c r="F1684" s="159"/>
      <c r="G1684" s="159"/>
      <c r="H1684" s="159"/>
      <c r="I1684" s="159"/>
      <c r="O1684" s="93"/>
      <c r="Q1684" s="63" t="s">
        <v>278</v>
      </c>
      <c r="R1684" s="96">
        <v>95672</v>
      </c>
      <c r="S1684" s="63" t="s">
        <v>268</v>
      </c>
      <c r="T1684" s="63"/>
      <c r="U1684" s="95" t="str">
        <f t="shared" si="67"/>
        <v>PGE</v>
      </c>
      <c r="V1684" s="95"/>
      <c r="W1684" s="95" t="str">
        <f t="shared" si="66"/>
        <v>PGE</v>
      </c>
    </row>
    <row r="1685" spans="1:23" ht="15" x14ac:dyDescent="0.25">
      <c r="A1685" s="63">
        <v>94587</v>
      </c>
      <c r="B1685" s="161" t="s">
        <v>268</v>
      </c>
      <c r="D1685" s="159"/>
      <c r="E1685" s="159"/>
      <c r="F1685" s="159"/>
      <c r="G1685" s="159"/>
      <c r="H1685" s="159"/>
      <c r="I1685" s="159"/>
      <c r="O1685" s="93"/>
      <c r="Q1685" s="63" t="s">
        <v>278</v>
      </c>
      <c r="R1685" s="96">
        <v>93638</v>
      </c>
      <c r="S1685" s="63" t="s">
        <v>268</v>
      </c>
      <c r="T1685" s="63"/>
      <c r="U1685" s="95" t="str">
        <f t="shared" si="67"/>
        <v>PGE</v>
      </c>
      <c r="V1685" s="95"/>
      <c r="W1685" s="95" t="str">
        <f t="shared" si="66"/>
        <v>PGE</v>
      </c>
    </row>
    <row r="1686" spans="1:23" ht="15" x14ac:dyDescent="0.25">
      <c r="A1686" s="63">
        <v>94583</v>
      </c>
      <c r="B1686" s="161" t="s">
        <v>268</v>
      </c>
      <c r="D1686" s="159"/>
      <c r="E1686" s="159"/>
      <c r="F1686" s="159"/>
      <c r="G1686" s="159"/>
      <c r="H1686" s="159"/>
      <c r="I1686" s="159"/>
      <c r="O1686" s="93"/>
      <c r="Q1686" s="63" t="s">
        <v>278</v>
      </c>
      <c r="R1686" s="96">
        <v>93639</v>
      </c>
      <c r="S1686" s="63" t="s">
        <v>268</v>
      </c>
      <c r="T1686" s="63"/>
      <c r="U1686" s="95" t="str">
        <f t="shared" si="67"/>
        <v>PGE</v>
      </c>
      <c r="V1686" s="95"/>
      <c r="W1686" s="95" t="str">
        <f t="shared" si="66"/>
        <v>PGE</v>
      </c>
    </row>
    <row r="1687" spans="1:23" ht="15" x14ac:dyDescent="0.25">
      <c r="A1687" s="63">
        <v>94582</v>
      </c>
      <c r="B1687" s="161" t="s">
        <v>268</v>
      </c>
      <c r="D1687" s="159"/>
      <c r="E1687" s="159"/>
      <c r="F1687" s="159"/>
      <c r="G1687" s="159"/>
      <c r="H1687" s="159"/>
      <c r="I1687" s="159"/>
      <c r="O1687" s="93"/>
      <c r="Q1687" s="63" t="s">
        <v>278</v>
      </c>
      <c r="R1687" s="96">
        <v>93635</v>
      </c>
      <c r="S1687" s="63" t="s">
        <v>268</v>
      </c>
      <c r="T1687" s="63"/>
      <c r="U1687" s="95" t="str">
        <f t="shared" si="67"/>
        <v>PGE</v>
      </c>
      <c r="V1687" s="95"/>
      <c r="W1687" s="95" t="str">
        <f t="shared" si="66"/>
        <v>PGE</v>
      </c>
    </row>
    <row r="1688" spans="1:23" ht="15" x14ac:dyDescent="0.25">
      <c r="A1688" s="63">
        <v>94589</v>
      </c>
      <c r="B1688" s="161" t="s">
        <v>268</v>
      </c>
      <c r="D1688" s="159"/>
      <c r="E1688" s="159"/>
      <c r="F1688" s="159"/>
      <c r="G1688" s="159"/>
      <c r="H1688" s="159"/>
      <c r="I1688" s="159"/>
      <c r="O1688" s="93"/>
      <c r="Q1688" s="63" t="s">
        <v>278</v>
      </c>
      <c r="R1688" s="96">
        <v>93633</v>
      </c>
      <c r="S1688" s="63" t="s">
        <v>268</v>
      </c>
      <c r="T1688" s="63"/>
      <c r="U1688" s="95" t="str">
        <f t="shared" si="67"/>
        <v>PGE</v>
      </c>
      <c r="V1688" s="95"/>
      <c r="W1688" s="95" t="str">
        <f t="shared" si="66"/>
        <v>PGE</v>
      </c>
    </row>
    <row r="1689" spans="1:23" ht="15" x14ac:dyDescent="0.25">
      <c r="A1689" s="63">
        <v>94588</v>
      </c>
      <c r="B1689" s="161" t="s">
        <v>268</v>
      </c>
      <c r="D1689" s="159"/>
      <c r="E1689" s="159"/>
      <c r="F1689" s="159"/>
      <c r="G1689" s="159"/>
      <c r="H1689" s="159"/>
      <c r="I1689" s="159"/>
      <c r="O1689" s="93"/>
      <c r="Q1689" s="63" t="s">
        <v>278</v>
      </c>
      <c r="R1689" s="96">
        <v>93630</v>
      </c>
      <c r="S1689" s="63" t="s">
        <v>268</v>
      </c>
      <c r="T1689" s="63"/>
      <c r="U1689" s="95" t="str">
        <f t="shared" si="67"/>
        <v>PGE</v>
      </c>
      <c r="V1689" s="95"/>
      <c r="W1689" s="95" t="str">
        <f t="shared" si="66"/>
        <v>PGE</v>
      </c>
    </row>
    <row r="1690" spans="1:23" ht="15" x14ac:dyDescent="0.25">
      <c r="A1690" s="63">
        <v>93755</v>
      </c>
      <c r="B1690" s="161" t="s">
        <v>268</v>
      </c>
      <c r="D1690" s="159"/>
      <c r="E1690" s="159"/>
      <c r="F1690" s="159"/>
      <c r="G1690" s="159"/>
      <c r="H1690" s="159"/>
      <c r="I1690" s="159"/>
      <c r="O1690" s="93"/>
      <c r="Q1690" s="63" t="s">
        <v>278</v>
      </c>
      <c r="R1690" s="96">
        <v>95589</v>
      </c>
      <c r="S1690" s="63" t="s">
        <v>268</v>
      </c>
      <c r="T1690" s="63"/>
      <c r="U1690" s="95" t="str">
        <f t="shared" si="67"/>
        <v>PGE</v>
      </c>
      <c r="V1690" s="95"/>
      <c r="W1690" s="95" t="str">
        <f t="shared" si="66"/>
        <v>PGE</v>
      </c>
    </row>
    <row r="1691" spans="1:23" ht="15" x14ac:dyDescent="0.25">
      <c r="A1691" s="63">
        <v>95348</v>
      </c>
      <c r="B1691" s="161" t="s">
        <v>268</v>
      </c>
      <c r="D1691" s="159"/>
      <c r="E1691" s="159"/>
      <c r="F1691" s="159"/>
      <c r="G1691" s="159"/>
      <c r="H1691" s="159"/>
      <c r="I1691" s="159"/>
      <c r="O1691" s="93"/>
      <c r="Q1691" s="63" t="s">
        <v>278</v>
      </c>
      <c r="R1691" s="96">
        <v>95822</v>
      </c>
      <c r="S1691" s="63" t="s">
        <v>268</v>
      </c>
      <c r="T1691" s="63"/>
      <c r="U1691" s="95" t="str">
        <f t="shared" si="67"/>
        <v>PGE</v>
      </c>
      <c r="V1691" s="95"/>
      <c r="W1691" s="95" t="str">
        <f t="shared" si="66"/>
        <v>PGE</v>
      </c>
    </row>
    <row r="1692" spans="1:23" ht="15" x14ac:dyDescent="0.25">
      <c r="A1692" s="63">
        <v>95340</v>
      </c>
      <c r="B1692" s="161" t="s">
        <v>268</v>
      </c>
      <c r="D1692" s="159"/>
      <c r="E1692" s="159"/>
      <c r="F1692" s="159"/>
      <c r="G1692" s="159"/>
      <c r="H1692" s="159"/>
      <c r="I1692" s="159"/>
      <c r="O1692" s="93"/>
      <c r="Q1692" s="63" t="s">
        <v>278</v>
      </c>
      <c r="R1692" s="96">
        <v>94820</v>
      </c>
      <c r="S1692" s="63" t="s">
        <v>268</v>
      </c>
      <c r="T1692" s="63"/>
      <c r="U1692" s="95" t="str">
        <f t="shared" si="67"/>
        <v>PGE</v>
      </c>
      <c r="V1692" s="95"/>
      <c r="W1692" s="95" t="str">
        <f t="shared" si="66"/>
        <v>PGE</v>
      </c>
    </row>
    <row r="1693" spans="1:23" ht="15" x14ac:dyDescent="0.25">
      <c r="A1693" s="63">
        <v>95341</v>
      </c>
      <c r="B1693" s="161" t="s">
        <v>268</v>
      </c>
      <c r="D1693" s="159"/>
      <c r="E1693" s="159"/>
      <c r="F1693" s="159"/>
      <c r="G1693" s="159"/>
      <c r="H1693" s="159"/>
      <c r="I1693" s="159"/>
      <c r="O1693" s="93"/>
      <c r="Q1693" s="63" t="s">
        <v>278</v>
      </c>
      <c r="R1693" s="96">
        <v>94066</v>
      </c>
      <c r="S1693" s="63" t="s">
        <v>268</v>
      </c>
      <c r="T1693" s="63"/>
      <c r="U1693" s="95" t="str">
        <f t="shared" si="67"/>
        <v>PGE</v>
      </c>
      <c r="V1693" s="95"/>
      <c r="W1693" s="95" t="str">
        <f t="shared" si="66"/>
        <v>PGE</v>
      </c>
    </row>
    <row r="1694" spans="1:23" ht="15" x14ac:dyDescent="0.25">
      <c r="A1694" s="63">
        <v>95345</v>
      </c>
      <c r="B1694" s="161" t="s">
        <v>268</v>
      </c>
      <c r="D1694" s="159"/>
      <c r="E1694" s="159"/>
      <c r="F1694" s="159"/>
      <c r="G1694" s="159"/>
      <c r="H1694" s="159"/>
      <c r="I1694" s="159"/>
      <c r="O1694" s="93"/>
      <c r="Q1694" s="63" t="s">
        <v>278</v>
      </c>
      <c r="R1694" s="96">
        <v>94064</v>
      </c>
      <c r="S1694" s="63" t="s">
        <v>268</v>
      </c>
      <c r="T1694" s="63"/>
      <c r="U1694" s="95" t="str">
        <f t="shared" si="67"/>
        <v>PGE</v>
      </c>
      <c r="V1694" s="95"/>
      <c r="W1694" s="95" t="str">
        <f t="shared" si="66"/>
        <v>PGE</v>
      </c>
    </row>
    <row r="1695" spans="1:23" ht="15" x14ac:dyDescent="0.25">
      <c r="A1695" s="63">
        <v>95346</v>
      </c>
      <c r="B1695" s="161" t="s">
        <v>268</v>
      </c>
      <c r="D1695" s="159"/>
      <c r="E1695" s="159"/>
      <c r="F1695" s="159"/>
      <c r="G1695" s="159"/>
      <c r="H1695" s="159"/>
      <c r="I1695" s="159"/>
      <c r="O1695" s="93"/>
      <c r="Q1695" s="63" t="s">
        <v>278</v>
      </c>
      <c r="R1695" s="96">
        <v>94065</v>
      </c>
      <c r="S1695" s="63" t="s">
        <v>268</v>
      </c>
      <c r="T1695" s="63"/>
      <c r="U1695" s="95" t="str">
        <f t="shared" si="67"/>
        <v>PGE</v>
      </c>
      <c r="V1695" s="95"/>
      <c r="W1695" s="95" t="str">
        <f t="shared" si="66"/>
        <v>PGE</v>
      </c>
    </row>
    <row r="1696" spans="1:23" ht="15" x14ac:dyDescent="0.25">
      <c r="A1696" s="63">
        <v>95347</v>
      </c>
      <c r="B1696" s="161" t="s">
        <v>268</v>
      </c>
      <c r="D1696" s="159"/>
      <c r="E1696" s="159"/>
      <c r="F1696" s="159"/>
      <c r="G1696" s="159"/>
      <c r="H1696" s="159"/>
      <c r="I1696" s="159"/>
      <c r="O1696" s="93"/>
      <c r="Q1696" s="63" t="s">
        <v>278</v>
      </c>
      <c r="R1696" s="96">
        <v>94062</v>
      </c>
      <c r="S1696" s="63" t="s">
        <v>268</v>
      </c>
      <c r="T1696" s="63"/>
      <c r="U1696" s="95" t="str">
        <f t="shared" si="67"/>
        <v>PGE</v>
      </c>
      <c r="V1696" s="95"/>
      <c r="W1696" s="95" t="str">
        <f t="shared" si="66"/>
        <v>PGE</v>
      </c>
    </row>
    <row r="1697" spans="1:23" ht="15" x14ac:dyDescent="0.25">
      <c r="A1697" s="63">
        <v>93955</v>
      </c>
      <c r="B1697" s="161" t="s">
        <v>268</v>
      </c>
      <c r="D1697" s="159"/>
      <c r="E1697" s="159"/>
      <c r="F1697" s="159"/>
      <c r="G1697" s="159"/>
      <c r="H1697" s="159"/>
      <c r="I1697" s="159"/>
      <c r="O1697" s="93"/>
      <c r="Q1697" s="63" t="s">
        <v>278</v>
      </c>
      <c r="R1697" s="96">
        <v>94063</v>
      </c>
      <c r="S1697" s="63" t="s">
        <v>268</v>
      </c>
      <c r="T1697" s="63"/>
      <c r="U1697" s="95" t="str">
        <f t="shared" si="67"/>
        <v>PGE</v>
      </c>
      <c r="V1697" s="95"/>
      <c r="W1697" s="95" t="str">
        <f t="shared" si="66"/>
        <v>PGE</v>
      </c>
    </row>
    <row r="1698" spans="1:23" ht="15" x14ac:dyDescent="0.25">
      <c r="A1698" s="63">
        <v>93954</v>
      </c>
      <c r="B1698" s="161" t="s">
        <v>268</v>
      </c>
      <c r="D1698" s="159"/>
      <c r="E1698" s="159"/>
      <c r="F1698" s="159"/>
      <c r="G1698" s="159"/>
      <c r="H1698" s="159"/>
      <c r="I1698" s="159"/>
      <c r="O1698" s="93"/>
      <c r="Q1698" s="63" t="s">
        <v>278</v>
      </c>
      <c r="R1698" s="96">
        <v>94060</v>
      </c>
      <c r="S1698" s="63" t="s">
        <v>268</v>
      </c>
      <c r="T1698" s="63"/>
      <c r="U1698" s="95" t="str">
        <f t="shared" si="67"/>
        <v>PGE</v>
      </c>
      <c r="V1698" s="95"/>
      <c r="W1698" s="95" t="str">
        <f t="shared" si="66"/>
        <v>PGE</v>
      </c>
    </row>
    <row r="1699" spans="1:23" ht="15" x14ac:dyDescent="0.25">
      <c r="A1699" s="63">
        <v>93953</v>
      </c>
      <c r="B1699" s="161" t="s">
        <v>268</v>
      </c>
      <c r="D1699" s="159"/>
      <c r="E1699" s="159"/>
      <c r="F1699" s="159"/>
      <c r="G1699" s="159"/>
      <c r="H1699" s="159"/>
      <c r="I1699" s="159"/>
      <c r="O1699" s="93"/>
      <c r="Q1699" s="63" t="s">
        <v>278</v>
      </c>
      <c r="R1699" s="96">
        <v>94061</v>
      </c>
      <c r="S1699" s="63" t="s">
        <v>268</v>
      </c>
      <c r="T1699" s="63"/>
      <c r="U1699" s="95" t="str">
        <f t="shared" si="67"/>
        <v>PGE</v>
      </c>
      <c r="V1699" s="95"/>
      <c r="W1699" s="95" t="str">
        <f t="shared" si="66"/>
        <v>PGE</v>
      </c>
    </row>
    <row r="1700" spans="1:23" ht="15" x14ac:dyDescent="0.25">
      <c r="A1700" s="63">
        <v>93950</v>
      </c>
      <c r="B1700" s="161" t="s">
        <v>268</v>
      </c>
      <c r="D1700" s="159"/>
      <c r="E1700" s="159"/>
      <c r="F1700" s="159"/>
      <c r="G1700" s="159"/>
      <c r="H1700" s="159"/>
      <c r="I1700" s="159"/>
      <c r="O1700" s="93"/>
      <c r="Q1700" s="63" t="s">
        <v>278</v>
      </c>
      <c r="R1700" s="96">
        <v>93408</v>
      </c>
      <c r="S1700" s="63" t="s">
        <v>268</v>
      </c>
      <c r="T1700" s="63"/>
      <c r="U1700" s="95" t="str">
        <f t="shared" si="67"/>
        <v>PGE</v>
      </c>
      <c r="V1700" s="95"/>
      <c r="W1700" s="95" t="str">
        <f t="shared" si="66"/>
        <v>PGE</v>
      </c>
    </row>
    <row r="1701" spans="1:23" ht="15" x14ac:dyDescent="0.25">
      <c r="A1701" s="63">
        <v>93546</v>
      </c>
      <c r="B1701" s="161" t="s">
        <v>268</v>
      </c>
      <c r="D1701" s="159"/>
      <c r="E1701" s="159"/>
      <c r="F1701" s="159"/>
      <c r="G1701" s="159"/>
      <c r="H1701" s="159"/>
      <c r="I1701" s="159"/>
      <c r="O1701" s="93"/>
      <c r="Q1701" s="63" t="s">
        <v>278</v>
      </c>
      <c r="R1701" s="96">
        <v>93401</v>
      </c>
      <c r="S1701" s="63" t="s">
        <v>268</v>
      </c>
      <c r="T1701" s="63"/>
      <c r="U1701" s="95" t="str">
        <f t="shared" si="67"/>
        <v>PGE</v>
      </c>
      <c r="V1701" s="95"/>
      <c r="W1701" s="95" t="str">
        <f t="shared" si="66"/>
        <v>PGE</v>
      </c>
    </row>
    <row r="1702" spans="1:23" ht="15" x14ac:dyDescent="0.25">
      <c r="A1702" s="63">
        <v>94527</v>
      </c>
      <c r="B1702" s="161" t="s">
        <v>268</v>
      </c>
      <c r="D1702" s="159"/>
      <c r="E1702" s="159"/>
      <c r="F1702" s="159"/>
      <c r="G1702" s="159"/>
      <c r="H1702" s="159"/>
      <c r="I1702" s="159"/>
      <c r="O1702" s="93"/>
      <c r="Q1702" s="63" t="s">
        <v>278</v>
      </c>
      <c r="R1702" s="96">
        <v>93403</v>
      </c>
      <c r="S1702" s="63" t="s">
        <v>268</v>
      </c>
      <c r="T1702" s="63"/>
      <c r="U1702" s="95" t="str">
        <f t="shared" si="67"/>
        <v>PGE</v>
      </c>
      <c r="V1702" s="95"/>
      <c r="W1702" s="95" t="str">
        <f t="shared" si="66"/>
        <v>PGE</v>
      </c>
    </row>
    <row r="1703" spans="1:23" ht="15" x14ac:dyDescent="0.25">
      <c r="A1703" s="63">
        <v>95528</v>
      </c>
      <c r="B1703" s="161" t="s">
        <v>268</v>
      </c>
      <c r="D1703" s="159"/>
      <c r="E1703" s="159"/>
      <c r="F1703" s="159"/>
      <c r="G1703" s="159"/>
      <c r="H1703" s="159"/>
      <c r="I1703" s="159"/>
      <c r="O1703" s="93"/>
      <c r="Q1703" s="63" t="s">
        <v>278</v>
      </c>
      <c r="R1703" s="96">
        <v>93402</v>
      </c>
      <c r="S1703" s="63" t="s">
        <v>268</v>
      </c>
      <c r="T1703" s="63"/>
      <c r="U1703" s="95" t="str">
        <f t="shared" si="67"/>
        <v>PGE</v>
      </c>
      <c r="V1703" s="95"/>
      <c r="W1703" s="95" t="str">
        <f t="shared" si="66"/>
        <v>PGE</v>
      </c>
    </row>
    <row r="1704" spans="1:23" ht="15" x14ac:dyDescent="0.25">
      <c r="A1704" s="63">
        <v>95524</v>
      </c>
      <c r="B1704" s="161" t="s">
        <v>268</v>
      </c>
      <c r="D1704" s="159"/>
      <c r="E1704" s="159"/>
      <c r="F1704" s="159"/>
      <c r="G1704" s="159"/>
      <c r="H1704" s="159"/>
      <c r="I1704" s="159"/>
      <c r="O1704" s="93"/>
      <c r="Q1704" s="63" t="s">
        <v>278</v>
      </c>
      <c r="R1704" s="96">
        <v>93405</v>
      </c>
      <c r="S1704" s="63" t="s">
        <v>268</v>
      </c>
      <c r="T1704" s="63"/>
      <c r="U1704" s="95" t="str">
        <f t="shared" si="67"/>
        <v>PGE</v>
      </c>
      <c r="V1704" s="95"/>
      <c r="W1704" s="95" t="str">
        <f t="shared" si="66"/>
        <v>PGE</v>
      </c>
    </row>
    <row r="1705" spans="1:23" ht="15" x14ac:dyDescent="0.25">
      <c r="A1705" s="63">
        <v>95525</v>
      </c>
      <c r="B1705" s="161" t="s">
        <v>268</v>
      </c>
      <c r="D1705" s="159"/>
      <c r="E1705" s="159"/>
      <c r="F1705" s="159"/>
      <c r="G1705" s="159"/>
      <c r="H1705" s="159"/>
      <c r="I1705" s="159"/>
      <c r="O1705" s="93"/>
      <c r="Q1705" s="63" t="s">
        <v>278</v>
      </c>
      <c r="R1705" s="96">
        <v>93407</v>
      </c>
      <c r="S1705" s="63" t="s">
        <v>268</v>
      </c>
      <c r="T1705" s="63"/>
      <c r="U1705" s="95" t="str">
        <f t="shared" si="67"/>
        <v>PGE</v>
      </c>
      <c r="V1705" s="95"/>
      <c r="W1705" s="95" t="str">
        <f t="shared" si="66"/>
        <v>PGE</v>
      </c>
    </row>
    <row r="1706" spans="1:23" ht="15" x14ac:dyDescent="0.25">
      <c r="A1706" s="63">
        <v>95526</v>
      </c>
      <c r="B1706" s="161" t="s">
        <v>268</v>
      </c>
      <c r="D1706" s="159"/>
      <c r="E1706" s="159"/>
      <c r="F1706" s="159"/>
      <c r="G1706" s="159"/>
      <c r="H1706" s="159"/>
      <c r="I1706" s="159"/>
      <c r="O1706" s="93"/>
      <c r="Q1706" s="63" t="s">
        <v>278</v>
      </c>
      <c r="R1706" s="96">
        <v>95329</v>
      </c>
      <c r="S1706" s="63" t="s">
        <v>268</v>
      </c>
      <c r="T1706" s="63"/>
      <c r="U1706" s="95" t="str">
        <f t="shared" si="67"/>
        <v>PGE</v>
      </c>
      <c r="V1706" s="95"/>
      <c r="W1706" s="95" t="str">
        <f t="shared" si="66"/>
        <v>PGE</v>
      </c>
    </row>
    <row r="1707" spans="1:23" ht="15" x14ac:dyDescent="0.25">
      <c r="A1707" s="63">
        <v>95527</v>
      </c>
      <c r="B1707" s="161" t="s">
        <v>268</v>
      </c>
      <c r="D1707" s="159"/>
      <c r="E1707" s="159"/>
      <c r="F1707" s="159"/>
      <c r="G1707" s="159"/>
      <c r="H1707" s="159"/>
      <c r="I1707" s="159"/>
      <c r="O1707" s="93"/>
      <c r="Q1707" s="63" t="s">
        <v>278</v>
      </c>
      <c r="R1707" s="96">
        <v>95327</v>
      </c>
      <c r="S1707" s="63" t="s">
        <v>268</v>
      </c>
      <c r="T1707" s="63"/>
      <c r="U1707" s="95" t="str">
        <f t="shared" si="67"/>
        <v>PGE</v>
      </c>
      <c r="V1707" s="95"/>
      <c r="W1707" s="95" t="str">
        <f t="shared" si="66"/>
        <v>PGE</v>
      </c>
    </row>
    <row r="1708" spans="1:23" ht="15" x14ac:dyDescent="0.25">
      <c r="A1708" s="63">
        <v>95065</v>
      </c>
      <c r="B1708" s="161" t="s">
        <v>268</v>
      </c>
      <c r="D1708" s="159"/>
      <c r="E1708" s="159"/>
      <c r="F1708" s="159"/>
      <c r="G1708" s="159"/>
      <c r="H1708" s="159"/>
      <c r="I1708" s="159"/>
      <c r="O1708" s="93"/>
      <c r="Q1708" s="63" t="s">
        <v>278</v>
      </c>
      <c r="R1708" s="96">
        <v>95324</v>
      </c>
      <c r="S1708" s="63" t="s">
        <v>268</v>
      </c>
      <c r="T1708" s="63"/>
      <c r="U1708" s="95" t="str">
        <f t="shared" si="67"/>
        <v>PGE</v>
      </c>
      <c r="V1708" s="95"/>
      <c r="W1708" s="95" t="str">
        <f t="shared" si="66"/>
        <v>PGE</v>
      </c>
    </row>
    <row r="1709" spans="1:23" ht="15" x14ac:dyDescent="0.25">
      <c r="A1709" s="63">
        <v>95064</v>
      </c>
      <c r="B1709" s="161" t="s">
        <v>268</v>
      </c>
      <c r="D1709" s="159"/>
      <c r="E1709" s="159"/>
      <c r="F1709" s="159"/>
      <c r="G1709" s="159"/>
      <c r="H1709" s="159"/>
      <c r="I1709" s="159"/>
      <c r="O1709" s="93"/>
      <c r="Q1709" s="63" t="s">
        <v>278</v>
      </c>
      <c r="R1709" s="96">
        <v>95325</v>
      </c>
      <c r="S1709" s="63" t="s">
        <v>268</v>
      </c>
      <c r="T1709" s="63"/>
      <c r="U1709" s="95" t="str">
        <f t="shared" si="67"/>
        <v>PGE</v>
      </c>
      <c r="V1709" s="95"/>
      <c r="W1709" s="95" t="str">
        <f t="shared" si="66"/>
        <v>PGE</v>
      </c>
    </row>
    <row r="1710" spans="1:23" ht="15" x14ac:dyDescent="0.25">
      <c r="A1710" s="63">
        <v>95067</v>
      </c>
      <c r="B1710" s="161" t="s">
        <v>268</v>
      </c>
      <c r="D1710" s="159"/>
      <c r="E1710" s="159"/>
      <c r="F1710" s="159"/>
      <c r="G1710" s="159"/>
      <c r="H1710" s="159"/>
      <c r="I1710" s="159"/>
      <c r="O1710" s="93"/>
      <c r="Q1710" s="63" t="s">
        <v>278</v>
      </c>
      <c r="R1710" s="96">
        <v>95321</v>
      </c>
      <c r="S1710" s="63" t="s">
        <v>268</v>
      </c>
      <c r="T1710" s="63"/>
      <c r="U1710" s="95" t="str">
        <f t="shared" si="67"/>
        <v>PGE</v>
      </c>
      <c r="V1710" s="95"/>
      <c r="W1710" s="95" t="str">
        <f t="shared" si="66"/>
        <v>PGE</v>
      </c>
    </row>
    <row r="1711" spans="1:23" ht="15" x14ac:dyDescent="0.25">
      <c r="A1711" s="63">
        <v>95066</v>
      </c>
      <c r="B1711" s="161" t="s">
        <v>268</v>
      </c>
      <c r="D1711" s="159"/>
      <c r="E1711" s="159"/>
      <c r="F1711" s="159"/>
      <c r="G1711" s="159"/>
      <c r="H1711" s="159"/>
      <c r="I1711" s="159"/>
      <c r="O1711" s="93"/>
      <c r="Q1711" s="63" t="s">
        <v>278</v>
      </c>
      <c r="R1711" s="96">
        <v>93409</v>
      </c>
      <c r="S1711" s="63" t="s">
        <v>268</v>
      </c>
      <c r="T1711" s="63"/>
      <c r="U1711" s="95" t="str">
        <f t="shared" si="67"/>
        <v>PGE</v>
      </c>
      <c r="V1711" s="95"/>
      <c r="W1711" s="95" t="str">
        <f t="shared" si="66"/>
        <v>PGE</v>
      </c>
    </row>
    <row r="1712" spans="1:23" ht="15" x14ac:dyDescent="0.25">
      <c r="A1712" s="63">
        <v>95061</v>
      </c>
      <c r="B1712" s="161" t="s">
        <v>268</v>
      </c>
      <c r="D1712" s="159"/>
      <c r="E1712" s="159"/>
      <c r="F1712" s="159"/>
      <c r="G1712" s="159"/>
      <c r="H1712" s="159"/>
      <c r="I1712" s="159"/>
      <c r="O1712" s="93"/>
      <c r="Q1712" s="63" t="s">
        <v>278</v>
      </c>
      <c r="R1712" s="96">
        <v>94559</v>
      </c>
      <c r="S1712" s="63" t="s">
        <v>268</v>
      </c>
      <c r="T1712" s="63"/>
      <c r="U1712" s="95" t="str">
        <f t="shared" si="67"/>
        <v>PGE</v>
      </c>
      <c r="V1712" s="95"/>
      <c r="W1712" s="95" t="str">
        <f t="shared" si="66"/>
        <v>PGE</v>
      </c>
    </row>
    <row r="1713" spans="1:23" ht="15" x14ac:dyDescent="0.25">
      <c r="A1713" s="63">
        <v>95060</v>
      </c>
      <c r="B1713" s="161" t="s">
        <v>268</v>
      </c>
      <c r="D1713" s="159"/>
      <c r="E1713" s="159"/>
      <c r="F1713" s="159"/>
      <c r="G1713" s="159"/>
      <c r="H1713" s="159"/>
      <c r="I1713" s="159"/>
      <c r="O1713" s="93"/>
      <c r="Q1713" s="63" t="s">
        <v>278</v>
      </c>
      <c r="R1713" s="96">
        <v>93249</v>
      </c>
      <c r="S1713" s="63" t="s">
        <v>268</v>
      </c>
      <c r="T1713" s="63"/>
      <c r="U1713" s="95" t="str">
        <f t="shared" si="67"/>
        <v>PGE</v>
      </c>
      <c r="V1713" s="95"/>
      <c r="W1713" s="95" t="str">
        <f t="shared" si="66"/>
        <v>PGE</v>
      </c>
    </row>
    <row r="1714" spans="1:23" ht="15" x14ac:dyDescent="0.25">
      <c r="A1714" s="63">
        <v>95063</v>
      </c>
      <c r="B1714" s="161" t="s">
        <v>268</v>
      </c>
      <c r="D1714" s="159"/>
      <c r="E1714" s="159"/>
      <c r="F1714" s="159"/>
      <c r="G1714" s="159"/>
      <c r="H1714" s="159"/>
      <c r="I1714" s="159"/>
      <c r="O1714" s="93"/>
      <c r="Q1714" s="63" t="s">
        <v>278</v>
      </c>
      <c r="R1714" s="96">
        <v>93243</v>
      </c>
      <c r="S1714" s="63" t="s">
        <v>268</v>
      </c>
      <c r="T1714" s="63"/>
      <c r="U1714" s="95" t="str">
        <f t="shared" si="67"/>
        <v>PGE</v>
      </c>
      <c r="V1714" s="95"/>
      <c r="W1714" s="95" t="str">
        <f t="shared" si="66"/>
        <v>PGE</v>
      </c>
    </row>
    <row r="1715" spans="1:23" ht="15" x14ac:dyDescent="0.25">
      <c r="A1715" s="63">
        <v>95062</v>
      </c>
      <c r="B1715" s="161" t="s">
        <v>268</v>
      </c>
      <c r="D1715" s="159"/>
      <c r="E1715" s="159"/>
      <c r="F1715" s="159"/>
      <c r="G1715" s="159"/>
      <c r="H1715" s="159"/>
      <c r="I1715" s="159"/>
      <c r="O1715" s="93"/>
      <c r="Q1715" s="63" t="s">
        <v>278</v>
      </c>
      <c r="R1715" s="96">
        <v>93242</v>
      </c>
      <c r="S1715" s="63" t="s">
        <v>268</v>
      </c>
      <c r="T1715" s="63"/>
      <c r="U1715" s="95" t="str">
        <f t="shared" si="67"/>
        <v>PGE</v>
      </c>
      <c r="V1715" s="95"/>
      <c r="W1715" s="95" t="str">
        <f t="shared" si="66"/>
        <v>PGE</v>
      </c>
    </row>
    <row r="1716" spans="1:23" ht="15" x14ac:dyDescent="0.25">
      <c r="A1716" s="63">
        <v>96008</v>
      </c>
      <c r="B1716" s="161" t="s">
        <v>268</v>
      </c>
      <c r="D1716" s="159"/>
      <c r="E1716" s="159"/>
      <c r="F1716" s="159"/>
      <c r="G1716" s="159"/>
      <c r="H1716" s="159"/>
      <c r="I1716" s="159"/>
      <c r="O1716" s="93"/>
      <c r="Q1716" s="63" t="s">
        <v>278</v>
      </c>
      <c r="R1716" s="96">
        <v>93241</v>
      </c>
      <c r="S1716" s="63" t="s">
        <v>268</v>
      </c>
      <c r="T1716" s="63"/>
      <c r="U1716" s="95" t="str">
        <f t="shared" si="67"/>
        <v>PGE</v>
      </c>
      <c r="V1716" s="95"/>
      <c r="W1716" s="95" t="str">
        <f t="shared" si="66"/>
        <v>PGE</v>
      </c>
    </row>
    <row r="1717" spans="1:23" ht="15" x14ac:dyDescent="0.25">
      <c r="A1717" s="63">
        <v>96009</v>
      </c>
      <c r="B1717" s="161" t="s">
        <v>268</v>
      </c>
      <c r="D1717" s="159"/>
      <c r="E1717" s="159"/>
      <c r="F1717" s="159"/>
      <c r="G1717" s="159"/>
      <c r="H1717" s="159"/>
      <c r="I1717" s="159"/>
      <c r="O1717" s="93"/>
      <c r="Q1717" s="63" t="s">
        <v>278</v>
      </c>
      <c r="R1717" s="96">
        <v>93246</v>
      </c>
      <c r="S1717" s="63" t="s">
        <v>268</v>
      </c>
      <c r="T1717" s="63"/>
      <c r="U1717" s="95" t="str">
        <f t="shared" si="67"/>
        <v>PGE</v>
      </c>
      <c r="V1717" s="95"/>
      <c r="W1717" s="95" t="str">
        <f t="shared" si="66"/>
        <v>PGE</v>
      </c>
    </row>
    <row r="1718" spans="1:23" ht="15" x14ac:dyDescent="0.25">
      <c r="A1718" s="63">
        <v>96002</v>
      </c>
      <c r="B1718" s="161" t="s">
        <v>268</v>
      </c>
      <c r="D1718" s="159"/>
      <c r="E1718" s="159"/>
      <c r="F1718" s="159"/>
      <c r="G1718" s="159"/>
      <c r="H1718" s="159"/>
      <c r="I1718" s="159"/>
      <c r="O1718" s="93"/>
      <c r="Q1718" s="63" t="s">
        <v>278</v>
      </c>
      <c r="R1718" s="96">
        <v>93245</v>
      </c>
      <c r="S1718" s="63" t="s">
        <v>268</v>
      </c>
      <c r="T1718" s="63"/>
      <c r="U1718" s="95" t="str">
        <f t="shared" si="67"/>
        <v>PGE</v>
      </c>
      <c r="V1718" s="95"/>
      <c r="W1718" s="95" t="str">
        <f t="shared" ref="W1718:W1781" si="68">IF(U1718 = "Other", " ", INDEX(B$4:C$29, MATCH(U1718, C$4:C$29,0), 1) )</f>
        <v>PGE</v>
      </c>
    </row>
    <row r="1719" spans="1:23" ht="15" x14ac:dyDescent="0.25">
      <c r="A1719" s="63">
        <v>96003</v>
      </c>
      <c r="B1719" s="161" t="s">
        <v>268</v>
      </c>
      <c r="D1719" s="159"/>
      <c r="E1719" s="159"/>
      <c r="F1719" s="159"/>
      <c r="G1719" s="159"/>
      <c r="H1719" s="159"/>
      <c r="I1719" s="159"/>
      <c r="O1719" s="93"/>
      <c r="Q1719" s="63" t="s">
        <v>278</v>
      </c>
      <c r="R1719" s="96">
        <v>96146</v>
      </c>
      <c r="S1719" s="63" t="s">
        <v>268</v>
      </c>
      <c r="T1719" s="63"/>
      <c r="U1719" s="95" t="str">
        <f t="shared" ref="U1719:U1782" si="69">IF(S1719="Pacific Gas &amp; Electric Co", "PGE", IF(S1719="Southern California Edison Co", "SCE", IF(S1719= "San Diego Gas &amp; Electric Co", "SDGE", IF(S1719="Southern California Gas", "SCG", "Other"))))</f>
        <v>PGE</v>
      </c>
      <c r="V1719" s="95"/>
      <c r="W1719" s="95" t="str">
        <f t="shared" si="68"/>
        <v>PGE</v>
      </c>
    </row>
    <row r="1720" spans="1:23" ht="15" x14ac:dyDescent="0.25">
      <c r="A1720" s="63">
        <v>96001</v>
      </c>
      <c r="B1720" s="161" t="s">
        <v>268</v>
      </c>
      <c r="D1720" s="159"/>
      <c r="E1720" s="159"/>
      <c r="F1720" s="159"/>
      <c r="G1720" s="159"/>
      <c r="H1720" s="159"/>
      <c r="I1720" s="159"/>
      <c r="O1720" s="93"/>
      <c r="Q1720" s="63" t="s">
        <v>278</v>
      </c>
      <c r="R1720" s="96">
        <v>96142</v>
      </c>
      <c r="S1720" s="63" t="s">
        <v>268</v>
      </c>
      <c r="T1720" s="63"/>
      <c r="U1720" s="95" t="str">
        <f t="shared" si="69"/>
        <v>PGE</v>
      </c>
      <c r="V1720" s="95"/>
      <c r="W1720" s="95" t="str">
        <f t="shared" si="68"/>
        <v>PGE</v>
      </c>
    </row>
    <row r="1721" spans="1:23" ht="15" x14ac:dyDescent="0.25">
      <c r="A1721" s="63">
        <v>93747</v>
      </c>
      <c r="B1721" s="161" t="s">
        <v>268</v>
      </c>
      <c r="D1721" s="159"/>
      <c r="E1721" s="159"/>
      <c r="F1721" s="159"/>
      <c r="G1721" s="159"/>
      <c r="H1721" s="159"/>
      <c r="I1721" s="159"/>
      <c r="O1721" s="93"/>
      <c r="Q1721" s="63" t="s">
        <v>278</v>
      </c>
      <c r="R1721" s="96">
        <v>96141</v>
      </c>
      <c r="S1721" s="63" t="s">
        <v>268</v>
      </c>
      <c r="T1721" s="63"/>
      <c r="U1721" s="95" t="str">
        <f t="shared" si="69"/>
        <v>PGE</v>
      </c>
      <c r="V1721" s="95"/>
      <c r="W1721" s="95" t="str">
        <f t="shared" si="68"/>
        <v>PGE</v>
      </c>
    </row>
    <row r="1722" spans="1:23" ht="15" x14ac:dyDescent="0.25">
      <c r="A1722" s="63">
        <v>94083</v>
      </c>
      <c r="B1722" s="161" t="s">
        <v>268</v>
      </c>
      <c r="D1722" s="159"/>
      <c r="E1722" s="159"/>
      <c r="F1722" s="159"/>
      <c r="G1722" s="159"/>
      <c r="H1722" s="159"/>
      <c r="I1722" s="159"/>
      <c r="O1722" s="93"/>
      <c r="Q1722" s="63" t="s">
        <v>278</v>
      </c>
      <c r="R1722" s="96">
        <v>93930</v>
      </c>
      <c r="S1722" s="63" t="s">
        <v>268</v>
      </c>
      <c r="T1722" s="63"/>
      <c r="U1722" s="95" t="str">
        <f t="shared" si="69"/>
        <v>PGE</v>
      </c>
      <c r="V1722" s="95"/>
      <c r="W1722" s="95" t="str">
        <f t="shared" si="68"/>
        <v>PGE</v>
      </c>
    </row>
    <row r="1723" spans="1:23" ht="15" x14ac:dyDescent="0.25">
      <c r="A1723" s="63">
        <v>94085</v>
      </c>
      <c r="B1723" s="161" t="s">
        <v>268</v>
      </c>
      <c r="D1723" s="159"/>
      <c r="E1723" s="159"/>
      <c r="F1723" s="159"/>
      <c r="G1723" s="159"/>
      <c r="H1723" s="159"/>
      <c r="I1723" s="159"/>
      <c r="O1723" s="93"/>
      <c r="Q1723" s="63" t="s">
        <v>278</v>
      </c>
      <c r="R1723" s="96">
        <v>93933</v>
      </c>
      <c r="S1723" s="63" t="s">
        <v>268</v>
      </c>
      <c r="T1723" s="63"/>
      <c r="U1723" s="95" t="str">
        <f t="shared" si="69"/>
        <v>PGE</v>
      </c>
      <c r="V1723" s="95"/>
      <c r="W1723" s="95" t="str">
        <f t="shared" si="68"/>
        <v>PGE</v>
      </c>
    </row>
    <row r="1724" spans="1:23" ht="15" x14ac:dyDescent="0.25">
      <c r="A1724" s="63">
        <v>94086</v>
      </c>
      <c r="B1724" s="161" t="s">
        <v>268</v>
      </c>
      <c r="D1724" s="159"/>
      <c r="E1724" s="159"/>
      <c r="F1724" s="159"/>
      <c r="G1724" s="159"/>
      <c r="H1724" s="159"/>
      <c r="I1724" s="159"/>
      <c r="O1724" s="93"/>
      <c r="Q1724" s="63" t="s">
        <v>278</v>
      </c>
      <c r="R1724" s="96">
        <v>93932</v>
      </c>
      <c r="S1724" s="63" t="s">
        <v>268</v>
      </c>
      <c r="T1724" s="63"/>
      <c r="U1724" s="95" t="str">
        <f t="shared" si="69"/>
        <v>PGE</v>
      </c>
      <c r="V1724" s="95"/>
      <c r="W1724" s="95" t="str">
        <f t="shared" si="68"/>
        <v>PGE</v>
      </c>
    </row>
    <row r="1725" spans="1:23" ht="15" x14ac:dyDescent="0.25">
      <c r="A1725" s="63">
        <v>94087</v>
      </c>
      <c r="B1725" s="161" t="s">
        <v>268</v>
      </c>
      <c r="D1725" s="159"/>
      <c r="E1725" s="159"/>
      <c r="F1725" s="159"/>
      <c r="G1725" s="159"/>
      <c r="H1725" s="159"/>
      <c r="I1725" s="159"/>
      <c r="O1725" s="93"/>
      <c r="Q1725" s="63" t="s">
        <v>278</v>
      </c>
      <c r="R1725" s="96">
        <v>94515</v>
      </c>
      <c r="S1725" s="63" t="s">
        <v>268</v>
      </c>
      <c r="T1725" s="63"/>
      <c r="U1725" s="95" t="str">
        <f t="shared" si="69"/>
        <v>PGE</v>
      </c>
      <c r="V1725" s="95"/>
      <c r="W1725" s="95" t="str">
        <f t="shared" si="68"/>
        <v>PGE</v>
      </c>
    </row>
    <row r="1726" spans="1:23" ht="15" x14ac:dyDescent="0.25">
      <c r="A1726" s="63">
        <v>94509</v>
      </c>
      <c r="B1726" s="161" t="s">
        <v>268</v>
      </c>
      <c r="D1726" s="159"/>
      <c r="E1726" s="159"/>
      <c r="F1726" s="159"/>
      <c r="G1726" s="159"/>
      <c r="H1726" s="159"/>
      <c r="I1726" s="159"/>
      <c r="O1726" s="93"/>
      <c r="Q1726" s="63" t="s">
        <v>278</v>
      </c>
      <c r="R1726" s="96">
        <v>94512</v>
      </c>
      <c r="S1726" s="63" t="s">
        <v>268</v>
      </c>
      <c r="T1726" s="63"/>
      <c r="U1726" s="95" t="str">
        <f t="shared" si="69"/>
        <v>PGE</v>
      </c>
      <c r="V1726" s="95"/>
      <c r="W1726" s="95" t="str">
        <f t="shared" si="68"/>
        <v>PGE</v>
      </c>
    </row>
    <row r="1727" spans="1:23" ht="15" x14ac:dyDescent="0.25">
      <c r="A1727" s="63">
        <v>94505</v>
      </c>
      <c r="B1727" s="161" t="s">
        <v>268</v>
      </c>
      <c r="D1727" s="159"/>
      <c r="E1727" s="159"/>
      <c r="F1727" s="159"/>
      <c r="G1727" s="159"/>
      <c r="H1727" s="159"/>
      <c r="I1727" s="159"/>
      <c r="O1727" s="93"/>
      <c r="Q1727" s="63" t="s">
        <v>278</v>
      </c>
      <c r="R1727" s="96">
        <v>95548</v>
      </c>
      <c r="S1727" s="63" t="s">
        <v>268</v>
      </c>
      <c r="T1727" s="63"/>
      <c r="U1727" s="95" t="str">
        <f t="shared" si="69"/>
        <v>PGE</v>
      </c>
      <c r="V1727" s="95"/>
      <c r="W1727" s="95" t="str">
        <f t="shared" si="68"/>
        <v>PGE</v>
      </c>
    </row>
    <row r="1728" spans="1:23" ht="15" x14ac:dyDescent="0.25">
      <c r="A1728" s="63">
        <v>94501</v>
      </c>
      <c r="B1728" s="161" t="s">
        <v>268</v>
      </c>
      <c r="D1728" s="159"/>
      <c r="E1728" s="159"/>
      <c r="F1728" s="159"/>
      <c r="G1728" s="159"/>
      <c r="H1728" s="159"/>
      <c r="I1728" s="159"/>
      <c r="O1728" s="93"/>
      <c r="Q1728" s="63" t="s">
        <v>278</v>
      </c>
      <c r="R1728" s="96">
        <v>95549</v>
      </c>
      <c r="S1728" s="63" t="s">
        <v>268</v>
      </c>
      <c r="T1728" s="63"/>
      <c r="U1728" s="95" t="str">
        <f t="shared" si="69"/>
        <v>PGE</v>
      </c>
      <c r="V1728" s="95"/>
      <c r="W1728" s="95" t="str">
        <f t="shared" si="68"/>
        <v>PGE</v>
      </c>
    </row>
    <row r="1729" spans="1:23" ht="15" x14ac:dyDescent="0.25">
      <c r="A1729" s="63">
        <v>95514</v>
      </c>
      <c r="B1729" s="161" t="s">
        <v>268</v>
      </c>
      <c r="D1729" s="159"/>
      <c r="E1729" s="159"/>
      <c r="F1729" s="159"/>
      <c r="G1729" s="159"/>
      <c r="H1729" s="159"/>
      <c r="I1729" s="159"/>
      <c r="O1729" s="93"/>
      <c r="Q1729" s="63" t="s">
        <v>278</v>
      </c>
      <c r="R1729" s="96">
        <v>95546</v>
      </c>
      <c r="S1729" s="63" t="s">
        <v>268</v>
      </c>
      <c r="T1729" s="63"/>
      <c r="U1729" s="95" t="str">
        <f t="shared" si="69"/>
        <v>PGE</v>
      </c>
      <c r="V1729" s="95"/>
      <c r="W1729" s="95" t="str">
        <f t="shared" si="68"/>
        <v>PGE</v>
      </c>
    </row>
    <row r="1730" spans="1:23" ht="15" x14ac:dyDescent="0.25">
      <c r="A1730" s="63">
        <v>95009</v>
      </c>
      <c r="B1730" s="161" t="s">
        <v>268</v>
      </c>
      <c r="D1730" s="159"/>
      <c r="E1730" s="159"/>
      <c r="F1730" s="159"/>
      <c r="G1730" s="159"/>
      <c r="H1730" s="159"/>
      <c r="I1730" s="159"/>
      <c r="O1730" s="93"/>
      <c r="Q1730" s="63" t="s">
        <v>278</v>
      </c>
      <c r="R1730" s="96">
        <v>95547</v>
      </c>
      <c r="S1730" s="63" t="s">
        <v>268</v>
      </c>
      <c r="T1730" s="63"/>
      <c r="U1730" s="95" t="str">
        <f t="shared" si="69"/>
        <v>PGE</v>
      </c>
      <c r="V1730" s="95"/>
      <c r="W1730" s="95" t="str">
        <f t="shared" si="68"/>
        <v>PGE</v>
      </c>
    </row>
    <row r="1731" spans="1:23" ht="15" x14ac:dyDescent="0.25">
      <c r="A1731" s="63">
        <v>95924</v>
      </c>
      <c r="B1731" s="161" t="s">
        <v>268</v>
      </c>
      <c r="D1731" s="159"/>
      <c r="E1731" s="159"/>
      <c r="F1731" s="159"/>
      <c r="G1731" s="159"/>
      <c r="H1731" s="159"/>
      <c r="I1731" s="159"/>
      <c r="O1731" s="93"/>
      <c r="Q1731" s="63" t="s">
        <v>278</v>
      </c>
      <c r="R1731" s="96">
        <v>95545</v>
      </c>
      <c r="S1731" s="63" t="s">
        <v>268</v>
      </c>
      <c r="T1731" s="63"/>
      <c r="U1731" s="95" t="str">
        <f t="shared" si="69"/>
        <v>PGE</v>
      </c>
      <c r="V1731" s="95"/>
      <c r="W1731" s="95" t="str">
        <f t="shared" si="68"/>
        <v>PGE</v>
      </c>
    </row>
    <row r="1732" spans="1:23" ht="15" x14ac:dyDescent="0.25">
      <c r="A1732" s="63">
        <v>95925</v>
      </c>
      <c r="B1732" s="161" t="s">
        <v>268</v>
      </c>
      <c r="D1732" s="159"/>
      <c r="E1732" s="159"/>
      <c r="F1732" s="159"/>
      <c r="G1732" s="159"/>
      <c r="H1732" s="159"/>
      <c r="I1732" s="159"/>
      <c r="O1732" s="93"/>
      <c r="Q1732" s="63" t="s">
        <v>278</v>
      </c>
      <c r="R1732" s="96">
        <v>95542</v>
      </c>
      <c r="S1732" s="63" t="s">
        <v>268</v>
      </c>
      <c r="T1732" s="63"/>
      <c r="U1732" s="95" t="str">
        <f t="shared" si="69"/>
        <v>PGE</v>
      </c>
      <c r="V1732" s="95"/>
      <c r="W1732" s="95" t="str">
        <f t="shared" si="68"/>
        <v>PGE</v>
      </c>
    </row>
    <row r="1733" spans="1:23" ht="15" x14ac:dyDescent="0.25">
      <c r="A1733" s="63">
        <v>95926</v>
      </c>
      <c r="B1733" s="161" t="s">
        <v>268</v>
      </c>
      <c r="D1733" s="159"/>
      <c r="E1733" s="159"/>
      <c r="F1733" s="159"/>
      <c r="G1733" s="159"/>
      <c r="H1733" s="159"/>
      <c r="I1733" s="159"/>
      <c r="O1733" s="93"/>
      <c r="Q1733" s="63" t="s">
        <v>278</v>
      </c>
      <c r="R1733" s="96">
        <v>95540</v>
      </c>
      <c r="S1733" s="63" t="s">
        <v>268</v>
      </c>
      <c r="T1733" s="63"/>
      <c r="U1733" s="95" t="str">
        <f t="shared" si="69"/>
        <v>PGE</v>
      </c>
      <c r="V1733" s="95"/>
      <c r="W1733" s="95" t="str">
        <f t="shared" si="68"/>
        <v>PGE</v>
      </c>
    </row>
    <row r="1734" spans="1:23" ht="15" x14ac:dyDescent="0.25">
      <c r="A1734" s="63">
        <v>95927</v>
      </c>
      <c r="B1734" s="161" t="s">
        <v>268</v>
      </c>
      <c r="D1734" s="159"/>
      <c r="E1734" s="159"/>
      <c r="F1734" s="159"/>
      <c r="G1734" s="159"/>
      <c r="H1734" s="159"/>
      <c r="I1734" s="159"/>
      <c r="O1734" s="93"/>
      <c r="Q1734" s="63" t="s">
        <v>278</v>
      </c>
      <c r="R1734" s="96">
        <v>94585</v>
      </c>
      <c r="S1734" s="63" t="s">
        <v>268</v>
      </c>
      <c r="T1734" s="63"/>
      <c r="U1734" s="95" t="str">
        <f t="shared" si="69"/>
        <v>PGE</v>
      </c>
      <c r="V1734" s="95"/>
      <c r="W1734" s="95" t="str">
        <f t="shared" si="68"/>
        <v>PGE</v>
      </c>
    </row>
    <row r="1735" spans="1:23" ht="15" x14ac:dyDescent="0.25">
      <c r="A1735" s="63">
        <v>95920</v>
      </c>
      <c r="B1735" s="161" t="s">
        <v>268</v>
      </c>
      <c r="D1735" s="159"/>
      <c r="E1735" s="159"/>
      <c r="F1735" s="159"/>
      <c r="G1735" s="159"/>
      <c r="H1735" s="159"/>
      <c r="I1735" s="159"/>
      <c r="O1735" s="93"/>
      <c r="Q1735" s="63" t="s">
        <v>278</v>
      </c>
      <c r="R1735" s="96">
        <v>94586</v>
      </c>
      <c r="S1735" s="63" t="s">
        <v>268</v>
      </c>
      <c r="T1735" s="63"/>
      <c r="U1735" s="95" t="str">
        <f t="shared" si="69"/>
        <v>PGE</v>
      </c>
      <c r="V1735" s="95"/>
      <c r="W1735" s="95" t="str">
        <f t="shared" si="68"/>
        <v>PGE</v>
      </c>
    </row>
    <row r="1736" spans="1:23" ht="15" x14ac:dyDescent="0.25">
      <c r="A1736" s="63">
        <v>95922</v>
      </c>
      <c r="B1736" s="161" t="s">
        <v>268</v>
      </c>
      <c r="D1736" s="159"/>
      <c r="E1736" s="159"/>
      <c r="F1736" s="159"/>
      <c r="G1736" s="159"/>
      <c r="H1736" s="159"/>
      <c r="I1736" s="159"/>
      <c r="O1736" s="93"/>
      <c r="Q1736" s="63" t="s">
        <v>278</v>
      </c>
      <c r="R1736" s="96">
        <v>94580</v>
      </c>
      <c r="S1736" s="63" t="s">
        <v>268</v>
      </c>
      <c r="T1736" s="63"/>
      <c r="U1736" s="95" t="str">
        <f t="shared" si="69"/>
        <v>PGE</v>
      </c>
      <c r="V1736" s="95"/>
      <c r="W1736" s="95" t="str">
        <f t="shared" si="68"/>
        <v>PGE</v>
      </c>
    </row>
    <row r="1737" spans="1:23" ht="15" x14ac:dyDescent="0.25">
      <c r="A1737" s="63">
        <v>95923</v>
      </c>
      <c r="B1737" s="161" t="s">
        <v>268</v>
      </c>
      <c r="D1737" s="159"/>
      <c r="E1737" s="159"/>
      <c r="F1737" s="159"/>
      <c r="G1737" s="159"/>
      <c r="H1737" s="159"/>
      <c r="I1737" s="159"/>
      <c r="O1737" s="93"/>
      <c r="Q1737" s="63" t="s">
        <v>278</v>
      </c>
      <c r="R1737" s="96">
        <v>94808</v>
      </c>
      <c r="S1737" s="63" t="s">
        <v>268</v>
      </c>
      <c r="T1737" s="63"/>
      <c r="U1737" s="95" t="str">
        <f t="shared" si="69"/>
        <v>PGE</v>
      </c>
      <c r="V1737" s="95"/>
      <c r="W1737" s="95" t="str">
        <f t="shared" si="68"/>
        <v>PGE</v>
      </c>
    </row>
    <row r="1738" spans="1:23" ht="15" x14ac:dyDescent="0.25">
      <c r="A1738" s="63">
        <v>95928</v>
      </c>
      <c r="B1738" s="161" t="s">
        <v>268</v>
      </c>
      <c r="D1738" s="159"/>
      <c r="E1738" s="159"/>
      <c r="F1738" s="159"/>
      <c r="G1738" s="159"/>
      <c r="H1738" s="159"/>
      <c r="I1738" s="159"/>
      <c r="O1738" s="93"/>
      <c r="Q1738" s="63" t="s">
        <v>278</v>
      </c>
      <c r="R1738" s="96">
        <v>94801</v>
      </c>
      <c r="S1738" s="63" t="s">
        <v>268</v>
      </c>
      <c r="T1738" s="63"/>
      <c r="U1738" s="95" t="str">
        <f t="shared" si="69"/>
        <v>PGE</v>
      </c>
      <c r="V1738" s="95"/>
      <c r="W1738" s="95" t="str">
        <f t="shared" si="68"/>
        <v>PGE</v>
      </c>
    </row>
    <row r="1739" spans="1:23" ht="15" x14ac:dyDescent="0.25">
      <c r="A1739" s="63">
        <v>95929</v>
      </c>
      <c r="B1739" s="161" t="s">
        <v>268</v>
      </c>
      <c r="D1739" s="159"/>
      <c r="E1739" s="159"/>
      <c r="F1739" s="159"/>
      <c r="G1739" s="159"/>
      <c r="H1739" s="159"/>
      <c r="I1739" s="159"/>
      <c r="O1739" s="93"/>
      <c r="Q1739" s="63" t="s">
        <v>278</v>
      </c>
      <c r="R1739" s="96">
        <v>94802</v>
      </c>
      <c r="S1739" s="63" t="s">
        <v>268</v>
      </c>
      <c r="T1739" s="63"/>
      <c r="U1739" s="95" t="str">
        <f t="shared" si="69"/>
        <v>PGE</v>
      </c>
      <c r="V1739" s="95"/>
      <c r="W1739" s="95" t="str">
        <f t="shared" si="68"/>
        <v>PGE</v>
      </c>
    </row>
    <row r="1740" spans="1:23" ht="15" x14ac:dyDescent="0.25">
      <c r="A1740" s="63">
        <v>95494</v>
      </c>
      <c r="B1740" s="161" t="s">
        <v>268</v>
      </c>
      <c r="D1740" s="159"/>
      <c r="E1740" s="159"/>
      <c r="F1740" s="159"/>
      <c r="G1740" s="159"/>
      <c r="H1740" s="159"/>
      <c r="I1740" s="159"/>
      <c r="O1740" s="93"/>
      <c r="Q1740" s="63" t="s">
        <v>278</v>
      </c>
      <c r="R1740" s="96">
        <v>94803</v>
      </c>
      <c r="S1740" s="63" t="s">
        <v>268</v>
      </c>
      <c r="T1740" s="63"/>
      <c r="U1740" s="95" t="str">
        <f t="shared" si="69"/>
        <v>PGE</v>
      </c>
      <c r="V1740" s="95"/>
      <c r="W1740" s="95" t="str">
        <f t="shared" si="68"/>
        <v>PGE</v>
      </c>
    </row>
    <row r="1741" spans="1:23" ht="15" x14ac:dyDescent="0.25">
      <c r="A1741" s="63">
        <v>95497</v>
      </c>
      <c r="B1741" s="161" t="s">
        <v>268</v>
      </c>
      <c r="D1741" s="159"/>
      <c r="E1741" s="159"/>
      <c r="F1741" s="159"/>
      <c r="G1741" s="159"/>
      <c r="H1741" s="159"/>
      <c r="I1741" s="159"/>
      <c r="O1741" s="93"/>
      <c r="Q1741" s="63" t="s">
        <v>278</v>
      </c>
      <c r="R1741" s="96">
        <v>94804</v>
      </c>
      <c r="S1741" s="63" t="s">
        <v>268</v>
      </c>
      <c r="T1741" s="63"/>
      <c r="U1741" s="95" t="str">
        <f t="shared" si="69"/>
        <v>PGE</v>
      </c>
      <c r="V1741" s="95"/>
      <c r="W1741" s="95" t="str">
        <f t="shared" si="68"/>
        <v>PGE</v>
      </c>
    </row>
    <row r="1742" spans="1:23" ht="15" x14ac:dyDescent="0.25">
      <c r="A1742" s="63">
        <v>95490</v>
      </c>
      <c r="B1742" s="161" t="s">
        <v>268</v>
      </c>
      <c r="D1742" s="159"/>
      <c r="E1742" s="159"/>
      <c r="F1742" s="159"/>
      <c r="G1742" s="159"/>
      <c r="H1742" s="159"/>
      <c r="I1742" s="159"/>
      <c r="O1742" s="93"/>
      <c r="Q1742" s="63" t="s">
        <v>278</v>
      </c>
      <c r="R1742" s="96">
        <v>94805</v>
      </c>
      <c r="S1742" s="63" t="s">
        <v>268</v>
      </c>
      <c r="T1742" s="63"/>
      <c r="U1742" s="95" t="str">
        <f t="shared" si="69"/>
        <v>PGE</v>
      </c>
      <c r="V1742" s="95"/>
      <c r="W1742" s="95" t="str">
        <f t="shared" si="68"/>
        <v>PGE</v>
      </c>
    </row>
    <row r="1743" spans="1:23" ht="15" x14ac:dyDescent="0.25">
      <c r="A1743" s="63">
        <v>95492</v>
      </c>
      <c r="B1743" s="161" t="s">
        <v>268</v>
      </c>
      <c r="D1743" s="159"/>
      <c r="E1743" s="159"/>
      <c r="F1743" s="159"/>
      <c r="G1743" s="159"/>
      <c r="H1743" s="159"/>
      <c r="I1743" s="159"/>
      <c r="O1743" s="93"/>
      <c r="Q1743" s="63" t="s">
        <v>278</v>
      </c>
      <c r="R1743" s="96">
        <v>94806</v>
      </c>
      <c r="S1743" s="63" t="s">
        <v>268</v>
      </c>
      <c r="T1743" s="63"/>
      <c r="U1743" s="95" t="str">
        <f t="shared" si="69"/>
        <v>PGE</v>
      </c>
      <c r="V1743" s="95"/>
      <c r="W1743" s="95" t="str">
        <f t="shared" si="68"/>
        <v>PGE</v>
      </c>
    </row>
    <row r="1744" spans="1:23" ht="15" x14ac:dyDescent="0.25">
      <c r="A1744" s="63">
        <v>95493</v>
      </c>
      <c r="B1744" s="161" t="s">
        <v>268</v>
      </c>
      <c r="D1744" s="159"/>
      <c r="E1744" s="159"/>
      <c r="F1744" s="159"/>
      <c r="G1744" s="159"/>
      <c r="H1744" s="159"/>
      <c r="I1744" s="159"/>
      <c r="O1744" s="93"/>
      <c r="Q1744" s="63" t="s">
        <v>278</v>
      </c>
      <c r="R1744" s="96">
        <v>93771</v>
      </c>
      <c r="S1744" s="63" t="s">
        <v>268</v>
      </c>
      <c r="T1744" s="63"/>
      <c r="U1744" s="95" t="str">
        <f t="shared" si="69"/>
        <v>PGE</v>
      </c>
      <c r="V1744" s="95"/>
      <c r="W1744" s="95" t="str">
        <f t="shared" si="68"/>
        <v>PGE</v>
      </c>
    </row>
    <row r="1745" spans="1:23" ht="15" x14ac:dyDescent="0.25">
      <c r="A1745" s="63">
        <v>95148</v>
      </c>
      <c r="B1745" s="161" t="s">
        <v>268</v>
      </c>
      <c r="D1745" s="159"/>
      <c r="E1745" s="159"/>
      <c r="F1745" s="159"/>
      <c r="G1745" s="159"/>
      <c r="H1745" s="159"/>
      <c r="I1745" s="159"/>
      <c r="O1745" s="93"/>
      <c r="Q1745" s="63" t="s">
        <v>278</v>
      </c>
      <c r="R1745" s="96">
        <v>93777</v>
      </c>
      <c r="S1745" s="63" t="s">
        <v>268</v>
      </c>
      <c r="T1745" s="63"/>
      <c r="U1745" s="95" t="str">
        <f t="shared" si="69"/>
        <v>PGE</v>
      </c>
      <c r="V1745" s="95"/>
      <c r="W1745" s="95" t="str">
        <f t="shared" si="68"/>
        <v>PGE</v>
      </c>
    </row>
    <row r="1746" spans="1:23" ht="15" x14ac:dyDescent="0.25">
      <c r="A1746" s="63">
        <v>95140</v>
      </c>
      <c r="B1746" s="161" t="s">
        <v>268</v>
      </c>
      <c r="D1746" s="159"/>
      <c r="E1746" s="159"/>
      <c r="F1746" s="159"/>
      <c r="G1746" s="159"/>
      <c r="H1746" s="159"/>
      <c r="I1746" s="159"/>
      <c r="O1746" s="93"/>
      <c r="Q1746" s="63" t="s">
        <v>278</v>
      </c>
      <c r="R1746" s="96">
        <v>93776</v>
      </c>
      <c r="S1746" s="63" t="s">
        <v>268</v>
      </c>
      <c r="T1746" s="63"/>
      <c r="U1746" s="95" t="str">
        <f t="shared" si="69"/>
        <v>PGE</v>
      </c>
      <c r="V1746" s="95"/>
      <c r="W1746" s="95" t="str">
        <f t="shared" si="68"/>
        <v>PGE</v>
      </c>
    </row>
    <row r="1747" spans="1:23" ht="15" x14ac:dyDescent="0.25">
      <c r="A1747" s="63">
        <v>95141</v>
      </c>
      <c r="B1747" s="161" t="s">
        <v>268</v>
      </c>
      <c r="D1747" s="159"/>
      <c r="E1747" s="159"/>
      <c r="F1747" s="159"/>
      <c r="G1747" s="159"/>
      <c r="H1747" s="159"/>
      <c r="I1747" s="159"/>
      <c r="O1747" s="93"/>
      <c r="Q1747" s="63" t="s">
        <v>278</v>
      </c>
      <c r="R1747" s="96">
        <v>93775</v>
      </c>
      <c r="S1747" s="63" t="s">
        <v>268</v>
      </c>
      <c r="T1747" s="63"/>
      <c r="U1747" s="95" t="str">
        <f t="shared" si="69"/>
        <v>PGE</v>
      </c>
      <c r="V1747" s="95"/>
      <c r="W1747" s="95" t="str">
        <f t="shared" si="68"/>
        <v>PGE</v>
      </c>
    </row>
    <row r="1748" spans="1:23" ht="15" x14ac:dyDescent="0.25">
      <c r="A1748" s="63">
        <v>94522</v>
      </c>
      <c r="B1748" s="161" t="s">
        <v>268</v>
      </c>
      <c r="D1748" s="159"/>
      <c r="E1748" s="159"/>
      <c r="F1748" s="159"/>
      <c r="G1748" s="159"/>
      <c r="H1748" s="159"/>
      <c r="I1748" s="159"/>
      <c r="O1748" s="93"/>
      <c r="Q1748" s="63" t="s">
        <v>278</v>
      </c>
      <c r="R1748" s="96">
        <v>93774</v>
      </c>
      <c r="S1748" s="63" t="s">
        <v>268</v>
      </c>
      <c r="T1748" s="63"/>
      <c r="U1748" s="95" t="str">
        <f t="shared" si="69"/>
        <v>PGE</v>
      </c>
      <c r="V1748" s="95"/>
      <c r="W1748" s="95" t="str">
        <f t="shared" si="68"/>
        <v>PGE</v>
      </c>
    </row>
    <row r="1749" spans="1:23" ht="15" x14ac:dyDescent="0.25">
      <c r="A1749" s="63">
        <v>95618</v>
      </c>
      <c r="B1749" s="161" t="s">
        <v>268</v>
      </c>
      <c r="D1749" s="159"/>
      <c r="E1749" s="159"/>
      <c r="F1749" s="159"/>
      <c r="G1749" s="159"/>
      <c r="H1749" s="159"/>
      <c r="I1749" s="159"/>
      <c r="O1749" s="93"/>
      <c r="Q1749" s="63" t="s">
        <v>278</v>
      </c>
      <c r="R1749" s="96">
        <v>93483</v>
      </c>
      <c r="S1749" s="63" t="s">
        <v>268</v>
      </c>
      <c r="T1749" s="63"/>
      <c r="U1749" s="95" t="str">
        <f t="shared" si="69"/>
        <v>PGE</v>
      </c>
      <c r="V1749" s="95"/>
      <c r="W1749" s="95" t="str">
        <f t="shared" si="68"/>
        <v>PGE</v>
      </c>
    </row>
    <row r="1750" spans="1:23" ht="15" x14ac:dyDescent="0.25">
      <c r="A1750" s="63">
        <v>95619</v>
      </c>
      <c r="B1750" s="161" t="s">
        <v>268</v>
      </c>
      <c r="D1750" s="159"/>
      <c r="E1750" s="159"/>
      <c r="F1750" s="159"/>
      <c r="G1750" s="159"/>
      <c r="H1750" s="159"/>
      <c r="I1750" s="159"/>
      <c r="O1750" s="93"/>
      <c r="Q1750" s="63" t="s">
        <v>278</v>
      </c>
      <c r="R1750" s="96">
        <v>95565</v>
      </c>
      <c r="S1750" s="63" t="s">
        <v>268</v>
      </c>
      <c r="T1750" s="63"/>
      <c r="U1750" s="95" t="str">
        <f t="shared" si="69"/>
        <v>PGE</v>
      </c>
      <c r="V1750" s="95"/>
      <c r="W1750" s="95" t="str">
        <f t="shared" si="68"/>
        <v>PGE</v>
      </c>
    </row>
    <row r="1751" spans="1:23" ht="15" x14ac:dyDescent="0.25">
      <c r="A1751" s="63">
        <v>94956</v>
      </c>
      <c r="B1751" s="161" t="s">
        <v>268</v>
      </c>
      <c r="D1751" s="159"/>
      <c r="E1751" s="159"/>
      <c r="F1751" s="159"/>
      <c r="G1751" s="159"/>
      <c r="H1751" s="159"/>
      <c r="I1751" s="159"/>
      <c r="O1751" s="93"/>
      <c r="Q1751" s="63" t="s">
        <v>278</v>
      </c>
      <c r="R1751" s="96">
        <v>95562</v>
      </c>
      <c r="S1751" s="63" t="s">
        <v>268</v>
      </c>
      <c r="T1751" s="63"/>
      <c r="U1751" s="95" t="str">
        <f t="shared" si="69"/>
        <v>PGE</v>
      </c>
      <c r="V1751" s="95"/>
      <c r="W1751" s="95" t="str">
        <f t="shared" si="68"/>
        <v>PGE</v>
      </c>
    </row>
    <row r="1752" spans="1:23" ht="15" x14ac:dyDescent="0.25">
      <c r="A1752" s="63">
        <v>94957</v>
      </c>
      <c r="B1752" s="161" t="s">
        <v>268</v>
      </c>
      <c r="D1752" s="159"/>
      <c r="E1752" s="159"/>
      <c r="F1752" s="159"/>
      <c r="G1752" s="159"/>
      <c r="H1752" s="159"/>
      <c r="I1752" s="159"/>
      <c r="O1752" s="93"/>
      <c r="Q1752" s="63" t="s">
        <v>278</v>
      </c>
      <c r="R1752" s="96">
        <v>95032</v>
      </c>
      <c r="S1752" s="63" t="s">
        <v>268</v>
      </c>
      <c r="T1752" s="63"/>
      <c r="U1752" s="95" t="str">
        <f t="shared" si="69"/>
        <v>PGE</v>
      </c>
      <c r="V1752" s="95"/>
      <c r="W1752" s="95" t="str">
        <f t="shared" si="68"/>
        <v>PGE</v>
      </c>
    </row>
    <row r="1753" spans="1:23" ht="15" x14ac:dyDescent="0.25">
      <c r="A1753" s="63">
        <v>94954</v>
      </c>
      <c r="B1753" s="161" t="s">
        <v>268</v>
      </c>
      <c r="D1753" s="159"/>
      <c r="E1753" s="159"/>
      <c r="F1753" s="159"/>
      <c r="G1753" s="159"/>
      <c r="H1753" s="159"/>
      <c r="I1753" s="159"/>
      <c r="O1753" s="93"/>
      <c r="Q1753" s="63" t="s">
        <v>278</v>
      </c>
      <c r="R1753" s="96">
        <v>95030</v>
      </c>
      <c r="S1753" s="63" t="s">
        <v>268</v>
      </c>
      <c r="T1753" s="63"/>
      <c r="U1753" s="95" t="str">
        <f t="shared" si="69"/>
        <v>PGE</v>
      </c>
      <c r="V1753" s="95"/>
      <c r="W1753" s="95" t="str">
        <f t="shared" si="68"/>
        <v>PGE</v>
      </c>
    </row>
    <row r="1754" spans="1:23" ht="15" x14ac:dyDescent="0.25">
      <c r="A1754" s="63">
        <v>94955</v>
      </c>
      <c r="B1754" s="161" t="s">
        <v>268</v>
      </c>
      <c r="D1754" s="159"/>
      <c r="E1754" s="159"/>
      <c r="F1754" s="159"/>
      <c r="G1754" s="159"/>
      <c r="H1754" s="159"/>
      <c r="I1754" s="159"/>
      <c r="O1754" s="93"/>
      <c r="Q1754" s="63" t="s">
        <v>278</v>
      </c>
      <c r="R1754" s="96">
        <v>95036</v>
      </c>
      <c r="S1754" s="63" t="s">
        <v>268</v>
      </c>
      <c r="T1754" s="63"/>
      <c r="U1754" s="95" t="str">
        <f t="shared" si="69"/>
        <v>PGE</v>
      </c>
      <c r="V1754" s="95"/>
      <c r="W1754" s="95" t="str">
        <f t="shared" si="68"/>
        <v>PGE</v>
      </c>
    </row>
    <row r="1755" spans="1:23" ht="15" x14ac:dyDescent="0.25">
      <c r="A1755" s="63">
        <v>94952</v>
      </c>
      <c r="B1755" s="161" t="s">
        <v>268</v>
      </c>
      <c r="D1755" s="159"/>
      <c r="E1755" s="159"/>
      <c r="F1755" s="159"/>
      <c r="G1755" s="159"/>
      <c r="H1755" s="159"/>
      <c r="I1755" s="159"/>
      <c r="O1755" s="93"/>
      <c r="Q1755" s="63" t="s">
        <v>278</v>
      </c>
      <c r="R1755" s="96">
        <v>95037</v>
      </c>
      <c r="S1755" s="63" t="s">
        <v>268</v>
      </c>
      <c r="T1755" s="63"/>
      <c r="U1755" s="95" t="str">
        <f t="shared" si="69"/>
        <v>PGE</v>
      </c>
      <c r="V1755" s="95"/>
      <c r="W1755" s="95" t="str">
        <f t="shared" si="68"/>
        <v>PGE</v>
      </c>
    </row>
    <row r="1756" spans="1:23" ht="15" x14ac:dyDescent="0.25">
      <c r="A1756" s="63">
        <v>94953</v>
      </c>
      <c r="B1756" s="161" t="s">
        <v>268</v>
      </c>
      <c r="D1756" s="159"/>
      <c r="E1756" s="159"/>
      <c r="F1756" s="159"/>
      <c r="G1756" s="159"/>
      <c r="H1756" s="159"/>
      <c r="I1756" s="159"/>
      <c r="O1756" s="93"/>
      <c r="Q1756" s="63" t="s">
        <v>278</v>
      </c>
      <c r="R1756" s="96">
        <v>95699</v>
      </c>
      <c r="S1756" s="63" t="s">
        <v>268</v>
      </c>
      <c r="T1756" s="63"/>
      <c r="U1756" s="95" t="str">
        <f t="shared" si="69"/>
        <v>PGE</v>
      </c>
      <c r="V1756" s="95"/>
      <c r="W1756" s="95" t="str">
        <f t="shared" si="68"/>
        <v>PGE</v>
      </c>
    </row>
    <row r="1757" spans="1:23" ht="15" x14ac:dyDescent="0.25">
      <c r="A1757" s="63">
        <v>94950</v>
      </c>
      <c r="B1757" s="161" t="s">
        <v>268</v>
      </c>
      <c r="D1757" s="159"/>
      <c r="E1757" s="159"/>
      <c r="F1757" s="159"/>
      <c r="G1757" s="159"/>
      <c r="H1757" s="159"/>
      <c r="I1757" s="159"/>
      <c r="O1757" s="93"/>
      <c r="Q1757" s="63" t="s">
        <v>278</v>
      </c>
      <c r="R1757" s="96">
        <v>94659</v>
      </c>
      <c r="S1757" s="63" t="s">
        <v>268</v>
      </c>
      <c r="T1757" s="63"/>
      <c r="U1757" s="95" t="str">
        <f t="shared" si="69"/>
        <v>PGE</v>
      </c>
      <c r="V1757" s="95"/>
      <c r="W1757" s="95" t="str">
        <f t="shared" si="68"/>
        <v>PGE</v>
      </c>
    </row>
    <row r="1758" spans="1:23" ht="15" x14ac:dyDescent="0.25">
      <c r="A1758" s="63">
        <v>94951</v>
      </c>
      <c r="B1758" s="161" t="s">
        <v>268</v>
      </c>
      <c r="D1758" s="159"/>
      <c r="E1758" s="159"/>
      <c r="F1758" s="159"/>
      <c r="G1758" s="159"/>
      <c r="H1758" s="159"/>
      <c r="I1758" s="159"/>
      <c r="O1758" s="93"/>
      <c r="Q1758" s="63" t="s">
        <v>278</v>
      </c>
      <c r="R1758" s="96">
        <v>93529</v>
      </c>
      <c r="S1758" s="63" t="s">
        <v>268</v>
      </c>
      <c r="T1758" s="63"/>
      <c r="U1758" s="95" t="str">
        <f t="shared" si="69"/>
        <v>PGE</v>
      </c>
      <c r="V1758" s="95"/>
      <c r="W1758" s="95" t="str">
        <f t="shared" si="68"/>
        <v>PGE</v>
      </c>
    </row>
    <row r="1759" spans="1:23" ht="15" x14ac:dyDescent="0.25">
      <c r="A1759" s="63">
        <v>96080</v>
      </c>
      <c r="B1759" s="161" t="s">
        <v>268</v>
      </c>
      <c r="D1759" s="159"/>
      <c r="E1759" s="159"/>
      <c r="F1759" s="159"/>
      <c r="G1759" s="159"/>
      <c r="H1759" s="159"/>
      <c r="I1759" s="159"/>
      <c r="O1759" s="93"/>
      <c r="Q1759" s="63" t="s">
        <v>278</v>
      </c>
      <c r="R1759" s="96">
        <v>93526</v>
      </c>
      <c r="S1759" s="63" t="s">
        <v>268</v>
      </c>
      <c r="T1759" s="63"/>
      <c r="U1759" s="95" t="str">
        <f t="shared" si="69"/>
        <v>PGE</v>
      </c>
      <c r="V1759" s="95"/>
      <c r="W1759" s="95" t="str">
        <f t="shared" si="68"/>
        <v>PGE</v>
      </c>
    </row>
    <row r="1760" spans="1:23" ht="15" x14ac:dyDescent="0.25">
      <c r="A1760" s="63">
        <v>96087</v>
      </c>
      <c r="B1760" s="161" t="s">
        <v>268</v>
      </c>
      <c r="D1760" s="159"/>
      <c r="E1760" s="159"/>
      <c r="F1760" s="159"/>
      <c r="G1760" s="159"/>
      <c r="H1760" s="159"/>
      <c r="I1760" s="159"/>
      <c r="O1760" s="93"/>
      <c r="Q1760" s="63" t="s">
        <v>278</v>
      </c>
      <c r="R1760" s="96">
        <v>94710</v>
      </c>
      <c r="S1760" s="63" t="s">
        <v>268</v>
      </c>
      <c r="T1760" s="63"/>
      <c r="U1760" s="95" t="str">
        <f t="shared" si="69"/>
        <v>PGE</v>
      </c>
      <c r="V1760" s="95"/>
      <c r="W1760" s="95" t="str">
        <f t="shared" si="68"/>
        <v>PGE</v>
      </c>
    </row>
    <row r="1761" spans="1:23" ht="15" x14ac:dyDescent="0.25">
      <c r="A1761" s="63">
        <v>96084</v>
      </c>
      <c r="B1761" s="161" t="s">
        <v>268</v>
      </c>
      <c r="D1761" s="159"/>
      <c r="E1761" s="159"/>
      <c r="F1761" s="159"/>
      <c r="G1761" s="159"/>
      <c r="H1761" s="159"/>
      <c r="I1761" s="159"/>
      <c r="O1761" s="93"/>
      <c r="Q1761" s="63" t="s">
        <v>278</v>
      </c>
      <c r="R1761" s="96">
        <v>94712</v>
      </c>
      <c r="S1761" s="63" t="s">
        <v>268</v>
      </c>
      <c r="T1761" s="63"/>
      <c r="U1761" s="95" t="str">
        <f t="shared" si="69"/>
        <v>PGE</v>
      </c>
      <c r="V1761" s="95"/>
      <c r="W1761" s="95" t="str">
        <f t="shared" si="68"/>
        <v>PGE</v>
      </c>
    </row>
    <row r="1762" spans="1:23" ht="15" x14ac:dyDescent="0.25">
      <c r="A1762" s="63">
        <v>96088</v>
      </c>
      <c r="B1762" s="161" t="s">
        <v>268</v>
      </c>
      <c r="D1762" s="159"/>
      <c r="E1762" s="159"/>
      <c r="F1762" s="159"/>
      <c r="G1762" s="159"/>
      <c r="H1762" s="159"/>
      <c r="I1762" s="159"/>
      <c r="O1762" s="93"/>
      <c r="Q1762" s="63" t="s">
        <v>278</v>
      </c>
      <c r="R1762" s="96">
        <v>95043</v>
      </c>
      <c r="S1762" s="63" t="s">
        <v>268</v>
      </c>
      <c r="T1762" s="63"/>
      <c r="U1762" s="95" t="str">
        <f t="shared" si="69"/>
        <v>PGE</v>
      </c>
      <c r="V1762" s="95"/>
      <c r="W1762" s="95" t="str">
        <f t="shared" si="68"/>
        <v>PGE</v>
      </c>
    </row>
    <row r="1763" spans="1:23" ht="15" x14ac:dyDescent="0.25">
      <c r="A1763" s="63">
        <v>95196</v>
      </c>
      <c r="B1763" s="161" t="s">
        <v>268</v>
      </c>
      <c r="D1763" s="159"/>
      <c r="E1763" s="159"/>
      <c r="F1763" s="159"/>
      <c r="G1763" s="159"/>
      <c r="H1763" s="159"/>
      <c r="I1763" s="159"/>
      <c r="O1763" s="93"/>
      <c r="Q1763" s="63" t="s">
        <v>278</v>
      </c>
      <c r="R1763" s="96">
        <v>95042</v>
      </c>
      <c r="S1763" s="63" t="s">
        <v>268</v>
      </c>
      <c r="T1763" s="63"/>
      <c r="U1763" s="95" t="str">
        <f t="shared" si="69"/>
        <v>PGE</v>
      </c>
      <c r="V1763" s="95"/>
      <c r="W1763" s="95" t="str">
        <f t="shared" si="68"/>
        <v>PGE</v>
      </c>
    </row>
    <row r="1764" spans="1:23" ht="15" x14ac:dyDescent="0.25">
      <c r="A1764" s="63">
        <v>95191</v>
      </c>
      <c r="B1764" s="161" t="s">
        <v>268</v>
      </c>
      <c r="D1764" s="159"/>
      <c r="E1764" s="159"/>
      <c r="F1764" s="159"/>
      <c r="G1764" s="159"/>
      <c r="H1764" s="159"/>
      <c r="I1764" s="159"/>
      <c r="O1764" s="93"/>
      <c r="Q1764" s="63" t="s">
        <v>278</v>
      </c>
      <c r="R1764" s="96">
        <v>95041</v>
      </c>
      <c r="S1764" s="63" t="s">
        <v>268</v>
      </c>
      <c r="T1764" s="63"/>
      <c r="U1764" s="95" t="str">
        <f t="shared" si="69"/>
        <v>PGE</v>
      </c>
      <c r="V1764" s="95"/>
      <c r="W1764" s="95" t="str">
        <f t="shared" si="68"/>
        <v>PGE</v>
      </c>
    </row>
    <row r="1765" spans="1:23" ht="15" x14ac:dyDescent="0.25">
      <c r="A1765" s="63">
        <v>95190</v>
      </c>
      <c r="B1765" s="161" t="s">
        <v>268</v>
      </c>
      <c r="D1765" s="159"/>
      <c r="E1765" s="159"/>
      <c r="F1765" s="159"/>
      <c r="G1765" s="159"/>
      <c r="H1765" s="159"/>
      <c r="I1765" s="159"/>
      <c r="O1765" s="93"/>
      <c r="Q1765" s="63" t="s">
        <v>278</v>
      </c>
      <c r="R1765" s="96">
        <v>95046</v>
      </c>
      <c r="S1765" s="63" t="s">
        <v>268</v>
      </c>
      <c r="T1765" s="63"/>
      <c r="U1765" s="95" t="str">
        <f t="shared" si="69"/>
        <v>PGE</v>
      </c>
      <c r="V1765" s="95"/>
      <c r="W1765" s="95" t="str">
        <f t="shared" si="68"/>
        <v>PGE</v>
      </c>
    </row>
    <row r="1766" spans="1:23" ht="15" x14ac:dyDescent="0.25">
      <c r="A1766" s="63">
        <v>95234</v>
      </c>
      <c r="B1766" s="161" t="s">
        <v>268</v>
      </c>
      <c r="D1766" s="159"/>
      <c r="E1766" s="159"/>
      <c r="F1766" s="159"/>
      <c r="G1766" s="159"/>
      <c r="H1766" s="159"/>
      <c r="I1766" s="159"/>
      <c r="O1766" s="93"/>
      <c r="Q1766" s="63" t="s">
        <v>278</v>
      </c>
      <c r="R1766" s="96">
        <v>95045</v>
      </c>
      <c r="S1766" s="63" t="s">
        <v>268</v>
      </c>
      <c r="T1766" s="63"/>
      <c r="U1766" s="95" t="str">
        <f t="shared" si="69"/>
        <v>PGE</v>
      </c>
      <c r="V1766" s="95"/>
      <c r="W1766" s="95" t="str">
        <f t="shared" si="68"/>
        <v>PGE</v>
      </c>
    </row>
    <row r="1767" spans="1:23" ht="15" x14ac:dyDescent="0.25">
      <c r="A1767" s="63">
        <v>95236</v>
      </c>
      <c r="B1767" s="161" t="s">
        <v>268</v>
      </c>
      <c r="D1767" s="159"/>
      <c r="E1767" s="159"/>
      <c r="F1767" s="159"/>
      <c r="G1767" s="159"/>
      <c r="H1767" s="159"/>
      <c r="I1767" s="159"/>
      <c r="O1767" s="93"/>
      <c r="Q1767" s="63" t="s">
        <v>278</v>
      </c>
      <c r="R1767" s="96">
        <v>95044</v>
      </c>
      <c r="S1767" s="63" t="s">
        <v>268</v>
      </c>
      <c r="T1767" s="63"/>
      <c r="U1767" s="95" t="str">
        <f t="shared" si="69"/>
        <v>PGE</v>
      </c>
      <c r="V1767" s="95"/>
      <c r="W1767" s="95" t="str">
        <f t="shared" si="68"/>
        <v>PGE</v>
      </c>
    </row>
    <row r="1768" spans="1:23" ht="15" x14ac:dyDescent="0.25">
      <c r="A1768" s="63">
        <v>95237</v>
      </c>
      <c r="B1768" s="161" t="s">
        <v>268</v>
      </c>
      <c r="D1768" s="159"/>
      <c r="E1768" s="159"/>
      <c r="F1768" s="159"/>
      <c r="G1768" s="159"/>
      <c r="H1768" s="159"/>
      <c r="I1768" s="159"/>
      <c r="O1768" s="93"/>
      <c r="Q1768" s="63" t="s">
        <v>278</v>
      </c>
      <c r="R1768" s="96">
        <v>96020</v>
      </c>
      <c r="S1768" s="63" t="s">
        <v>268</v>
      </c>
      <c r="T1768" s="63"/>
      <c r="U1768" s="95" t="str">
        <f t="shared" si="69"/>
        <v>PGE</v>
      </c>
      <c r="V1768" s="95"/>
      <c r="W1768" s="95" t="str">
        <f t="shared" si="68"/>
        <v>PGE</v>
      </c>
    </row>
    <row r="1769" spans="1:23" ht="15" x14ac:dyDescent="0.25">
      <c r="A1769" s="63">
        <v>95230</v>
      </c>
      <c r="B1769" s="161" t="s">
        <v>268</v>
      </c>
      <c r="D1769" s="159"/>
      <c r="E1769" s="159"/>
      <c r="F1769" s="159"/>
      <c r="G1769" s="159"/>
      <c r="H1769" s="159"/>
      <c r="I1769" s="159"/>
      <c r="O1769" s="93"/>
      <c r="Q1769" s="63" t="s">
        <v>278</v>
      </c>
      <c r="R1769" s="96">
        <v>96021</v>
      </c>
      <c r="S1769" s="63" t="s">
        <v>268</v>
      </c>
      <c r="T1769" s="63"/>
      <c r="U1769" s="95" t="str">
        <f t="shared" si="69"/>
        <v>PGE</v>
      </c>
      <c r="V1769" s="95"/>
      <c r="W1769" s="95" t="str">
        <f t="shared" si="68"/>
        <v>PGE</v>
      </c>
    </row>
    <row r="1770" spans="1:23" ht="15" x14ac:dyDescent="0.25">
      <c r="A1770" s="63">
        <v>95231</v>
      </c>
      <c r="B1770" s="161" t="s">
        <v>268</v>
      </c>
      <c r="D1770" s="159"/>
      <c r="E1770" s="159"/>
      <c r="F1770" s="159"/>
      <c r="G1770" s="159"/>
      <c r="H1770" s="159"/>
      <c r="I1770" s="159"/>
      <c r="O1770" s="93"/>
      <c r="Q1770" s="63" t="s">
        <v>278</v>
      </c>
      <c r="R1770" s="96">
        <v>96022</v>
      </c>
      <c r="S1770" s="63" t="s">
        <v>268</v>
      </c>
      <c r="T1770" s="63"/>
      <c r="U1770" s="95" t="str">
        <f t="shared" si="69"/>
        <v>PGE</v>
      </c>
      <c r="V1770" s="95"/>
      <c r="W1770" s="95" t="str">
        <f t="shared" si="68"/>
        <v>PGE</v>
      </c>
    </row>
    <row r="1771" spans="1:23" ht="15" x14ac:dyDescent="0.25">
      <c r="A1771" s="63">
        <v>95232</v>
      </c>
      <c r="B1771" s="161" t="s">
        <v>268</v>
      </c>
      <c r="D1771" s="159"/>
      <c r="E1771" s="159"/>
      <c r="F1771" s="159"/>
      <c r="G1771" s="159"/>
      <c r="H1771" s="159"/>
      <c r="I1771" s="159"/>
      <c r="O1771" s="93"/>
      <c r="Q1771" s="63" t="s">
        <v>278</v>
      </c>
      <c r="R1771" s="96">
        <v>96024</v>
      </c>
      <c r="S1771" s="63" t="s">
        <v>268</v>
      </c>
      <c r="T1771" s="63"/>
      <c r="U1771" s="95" t="str">
        <f t="shared" si="69"/>
        <v>PGE</v>
      </c>
      <c r="V1771" s="95"/>
      <c r="W1771" s="95" t="str">
        <f t="shared" si="68"/>
        <v>PGE</v>
      </c>
    </row>
    <row r="1772" spans="1:23" ht="15" x14ac:dyDescent="0.25">
      <c r="A1772" s="63">
        <v>95233</v>
      </c>
      <c r="B1772" s="161" t="s">
        <v>268</v>
      </c>
      <c r="D1772" s="159"/>
      <c r="E1772" s="159"/>
      <c r="F1772" s="159"/>
      <c r="G1772" s="159"/>
      <c r="H1772" s="159"/>
      <c r="I1772" s="159"/>
      <c r="O1772" s="93"/>
      <c r="Q1772" s="63" t="s">
        <v>278</v>
      </c>
      <c r="R1772" s="96">
        <v>96028</v>
      </c>
      <c r="S1772" s="63" t="s">
        <v>268</v>
      </c>
      <c r="T1772" s="63"/>
      <c r="U1772" s="95" t="str">
        <f t="shared" si="69"/>
        <v>PGE</v>
      </c>
      <c r="V1772" s="95"/>
      <c r="W1772" s="95" t="str">
        <f t="shared" si="68"/>
        <v>PGE</v>
      </c>
    </row>
    <row r="1773" spans="1:23" ht="15" x14ac:dyDescent="0.25">
      <c r="A1773" s="63">
        <v>95415</v>
      </c>
      <c r="B1773" s="161" t="s">
        <v>268</v>
      </c>
      <c r="D1773" s="159"/>
      <c r="E1773" s="159"/>
      <c r="F1773" s="159"/>
      <c r="G1773" s="159"/>
      <c r="H1773" s="159"/>
      <c r="I1773" s="159"/>
      <c r="O1773" s="93"/>
      <c r="Q1773" s="63" t="s">
        <v>278</v>
      </c>
      <c r="R1773" s="96">
        <v>96029</v>
      </c>
      <c r="S1773" s="63" t="s">
        <v>268</v>
      </c>
      <c r="T1773" s="63"/>
      <c r="U1773" s="95" t="str">
        <f t="shared" si="69"/>
        <v>PGE</v>
      </c>
      <c r="V1773" s="95"/>
      <c r="W1773" s="95" t="str">
        <f t="shared" si="68"/>
        <v>PGE</v>
      </c>
    </row>
    <row r="1774" spans="1:23" ht="15" x14ac:dyDescent="0.25">
      <c r="A1774" s="63">
        <v>95416</v>
      </c>
      <c r="B1774" s="161" t="s">
        <v>268</v>
      </c>
      <c r="D1774" s="159"/>
      <c r="E1774" s="159"/>
      <c r="F1774" s="159"/>
      <c r="G1774" s="159"/>
      <c r="H1774" s="159"/>
      <c r="I1774" s="159"/>
      <c r="O1774" s="93"/>
      <c r="Q1774" s="63" t="s">
        <v>278</v>
      </c>
      <c r="R1774" s="96">
        <v>93314</v>
      </c>
      <c r="S1774" s="63" t="s">
        <v>268</v>
      </c>
      <c r="T1774" s="63"/>
      <c r="U1774" s="95" t="str">
        <f t="shared" si="69"/>
        <v>PGE</v>
      </c>
      <c r="V1774" s="95"/>
      <c r="W1774" s="95" t="str">
        <f t="shared" si="68"/>
        <v>PGE</v>
      </c>
    </row>
    <row r="1775" spans="1:23" ht="15" x14ac:dyDescent="0.25">
      <c r="A1775" s="63">
        <v>95417</v>
      </c>
      <c r="B1775" s="161" t="s">
        <v>268</v>
      </c>
      <c r="D1775" s="159"/>
      <c r="E1775" s="159"/>
      <c r="F1775" s="159"/>
      <c r="G1775" s="159"/>
      <c r="H1775" s="159"/>
      <c r="I1775" s="159"/>
      <c r="O1775" s="93"/>
      <c r="Q1775" s="63" t="s">
        <v>278</v>
      </c>
      <c r="R1775" s="96">
        <v>93311</v>
      </c>
      <c r="S1775" s="63" t="s">
        <v>268</v>
      </c>
      <c r="T1775" s="63"/>
      <c r="U1775" s="95" t="str">
        <f t="shared" si="69"/>
        <v>PGE</v>
      </c>
      <c r="V1775" s="95"/>
      <c r="W1775" s="95" t="str">
        <f t="shared" si="68"/>
        <v>PGE</v>
      </c>
    </row>
    <row r="1776" spans="1:23" ht="15" x14ac:dyDescent="0.25">
      <c r="A1776" s="63">
        <v>95410</v>
      </c>
      <c r="B1776" s="161" t="s">
        <v>268</v>
      </c>
      <c r="D1776" s="159"/>
      <c r="E1776" s="159"/>
      <c r="F1776" s="159"/>
      <c r="G1776" s="159"/>
      <c r="H1776" s="159"/>
      <c r="I1776" s="159"/>
      <c r="O1776" s="93"/>
      <c r="Q1776" s="63" t="s">
        <v>278</v>
      </c>
      <c r="R1776" s="96">
        <v>93313</v>
      </c>
      <c r="S1776" s="63" t="s">
        <v>268</v>
      </c>
      <c r="T1776" s="63"/>
      <c r="U1776" s="95" t="str">
        <f t="shared" si="69"/>
        <v>PGE</v>
      </c>
      <c r="V1776" s="95"/>
      <c r="W1776" s="95" t="str">
        <f t="shared" si="68"/>
        <v>PGE</v>
      </c>
    </row>
    <row r="1777" spans="1:23" ht="15" x14ac:dyDescent="0.25">
      <c r="A1777" s="63">
        <v>95412</v>
      </c>
      <c r="B1777" s="161" t="s">
        <v>268</v>
      </c>
      <c r="D1777" s="159"/>
      <c r="E1777" s="159"/>
      <c r="F1777" s="159"/>
      <c r="G1777" s="159"/>
      <c r="H1777" s="159"/>
      <c r="I1777" s="159"/>
      <c r="O1777" s="93"/>
      <c r="Q1777" s="63" t="s">
        <v>278</v>
      </c>
      <c r="R1777" s="96">
        <v>93312</v>
      </c>
      <c r="S1777" s="63" t="s">
        <v>268</v>
      </c>
      <c r="T1777" s="63"/>
      <c r="U1777" s="95" t="str">
        <f t="shared" si="69"/>
        <v>PGE</v>
      </c>
      <c r="V1777" s="95"/>
      <c r="W1777" s="95" t="str">
        <f t="shared" si="68"/>
        <v>PGE</v>
      </c>
    </row>
    <row r="1778" spans="1:23" ht="15" x14ac:dyDescent="0.25">
      <c r="A1778" s="63">
        <v>95418</v>
      </c>
      <c r="B1778" s="161" t="s">
        <v>268</v>
      </c>
      <c r="D1778" s="159"/>
      <c r="E1778" s="159"/>
      <c r="F1778" s="159"/>
      <c r="G1778" s="159"/>
      <c r="H1778" s="159"/>
      <c r="I1778" s="159"/>
      <c r="O1778" s="93"/>
      <c r="Q1778" s="63" t="s">
        <v>278</v>
      </c>
      <c r="R1778" s="96">
        <v>95534</v>
      </c>
      <c r="S1778" s="63" t="s">
        <v>268</v>
      </c>
      <c r="T1778" s="63"/>
      <c r="U1778" s="95" t="str">
        <f t="shared" si="69"/>
        <v>PGE</v>
      </c>
      <c r="V1778" s="95"/>
      <c r="W1778" s="95" t="str">
        <f t="shared" si="68"/>
        <v>PGE</v>
      </c>
    </row>
    <row r="1779" spans="1:23" ht="15" x14ac:dyDescent="0.25">
      <c r="A1779" s="63">
        <v>95419</v>
      </c>
      <c r="B1779" s="161" t="s">
        <v>268</v>
      </c>
      <c r="D1779" s="159"/>
      <c r="E1779" s="159"/>
      <c r="F1779" s="159"/>
      <c r="G1779" s="159"/>
      <c r="H1779" s="159"/>
      <c r="I1779" s="159"/>
      <c r="O1779" s="93"/>
      <c r="Q1779" s="63" t="s">
        <v>278</v>
      </c>
      <c r="R1779" s="96">
        <v>93602</v>
      </c>
      <c r="S1779" s="63" t="s">
        <v>268</v>
      </c>
      <c r="T1779" s="63"/>
      <c r="U1779" s="95" t="str">
        <f t="shared" si="69"/>
        <v>PGE</v>
      </c>
      <c r="V1779" s="95"/>
      <c r="W1779" s="95" t="str">
        <f t="shared" si="68"/>
        <v>PGE</v>
      </c>
    </row>
    <row r="1780" spans="1:23" ht="15" x14ac:dyDescent="0.25">
      <c r="A1780" s="63">
        <v>96137</v>
      </c>
      <c r="B1780" s="161" t="s">
        <v>268</v>
      </c>
      <c r="D1780" s="159"/>
      <c r="E1780" s="159"/>
      <c r="F1780" s="159"/>
      <c r="G1780" s="159"/>
      <c r="H1780" s="159"/>
      <c r="I1780" s="159"/>
      <c r="O1780" s="93"/>
      <c r="Q1780" s="63" t="s">
        <v>278</v>
      </c>
      <c r="R1780" s="96">
        <v>93601</v>
      </c>
      <c r="S1780" s="63" t="s">
        <v>268</v>
      </c>
      <c r="T1780" s="63"/>
      <c r="U1780" s="95" t="str">
        <f t="shared" si="69"/>
        <v>PGE</v>
      </c>
      <c r="V1780" s="95"/>
      <c r="W1780" s="95" t="str">
        <f t="shared" si="68"/>
        <v>PGE</v>
      </c>
    </row>
    <row r="1781" spans="1:23" ht="15" x14ac:dyDescent="0.25">
      <c r="A1781" s="63">
        <v>96130</v>
      </c>
      <c r="B1781" s="161" t="s">
        <v>268</v>
      </c>
      <c r="D1781" s="159"/>
      <c r="E1781" s="159"/>
      <c r="F1781" s="159"/>
      <c r="G1781" s="159"/>
      <c r="H1781" s="159"/>
      <c r="I1781" s="159"/>
      <c r="O1781" s="93"/>
      <c r="Q1781" s="63" t="s">
        <v>278</v>
      </c>
      <c r="R1781" s="96">
        <v>94529</v>
      </c>
      <c r="S1781" s="63" t="s">
        <v>268</v>
      </c>
      <c r="T1781" s="63"/>
      <c r="U1781" s="95" t="str">
        <f t="shared" si="69"/>
        <v>PGE</v>
      </c>
      <c r="V1781" s="95"/>
      <c r="W1781" s="95" t="str">
        <f t="shared" si="68"/>
        <v>PGE</v>
      </c>
    </row>
    <row r="1782" spans="1:23" ht="15" x14ac:dyDescent="0.25">
      <c r="A1782" s="63">
        <v>95160</v>
      </c>
      <c r="B1782" s="161" t="s">
        <v>268</v>
      </c>
      <c r="D1782" s="159"/>
      <c r="E1782" s="159"/>
      <c r="F1782" s="159"/>
      <c r="G1782" s="159"/>
      <c r="H1782" s="159"/>
      <c r="I1782" s="159"/>
      <c r="O1782" s="93"/>
      <c r="Q1782" s="63" t="s">
        <v>278</v>
      </c>
      <c r="R1782" s="96">
        <v>94528</v>
      </c>
      <c r="S1782" s="63" t="s">
        <v>268</v>
      </c>
      <c r="T1782" s="63"/>
      <c r="U1782" s="95" t="str">
        <f t="shared" si="69"/>
        <v>PGE</v>
      </c>
      <c r="V1782" s="95"/>
      <c r="W1782" s="95" t="str">
        <f t="shared" ref="W1782:W1845" si="70">IF(U1782 = "Other", " ", INDEX(B$4:C$29, MATCH(U1782, C$4:C$29,0), 1) )</f>
        <v>PGE</v>
      </c>
    </row>
    <row r="1783" spans="1:23" ht="15" x14ac:dyDescent="0.25">
      <c r="A1783" s="63">
        <v>95161</v>
      </c>
      <c r="B1783" s="161" t="s">
        <v>268</v>
      </c>
      <c r="D1783" s="159"/>
      <c r="E1783" s="159"/>
      <c r="F1783" s="159"/>
      <c r="G1783" s="159"/>
      <c r="H1783" s="159"/>
      <c r="I1783" s="159"/>
      <c r="O1783" s="93"/>
      <c r="Q1783" s="63" t="s">
        <v>278</v>
      </c>
      <c r="R1783" s="96">
        <v>94523</v>
      </c>
      <c r="S1783" s="63" t="s">
        <v>268</v>
      </c>
      <c r="T1783" s="63"/>
      <c r="U1783" s="95" t="str">
        <f t="shared" ref="U1783:U1846" si="71">IF(S1783="Pacific Gas &amp; Electric Co", "PGE", IF(S1783="Southern California Edison Co", "SCE", IF(S1783= "San Diego Gas &amp; Electric Co", "SDGE", IF(S1783="Southern California Gas", "SCG", "Other"))))</f>
        <v>PGE</v>
      </c>
      <c r="V1783" s="95"/>
      <c r="W1783" s="95" t="str">
        <f t="shared" si="70"/>
        <v>PGE</v>
      </c>
    </row>
    <row r="1784" spans="1:23" ht="15" x14ac:dyDescent="0.25">
      <c r="A1784" s="63">
        <v>93940</v>
      </c>
      <c r="B1784" s="161" t="s">
        <v>268</v>
      </c>
      <c r="D1784" s="159"/>
      <c r="E1784" s="159"/>
      <c r="F1784" s="159"/>
      <c r="G1784" s="159"/>
      <c r="H1784" s="159"/>
      <c r="I1784" s="159"/>
      <c r="O1784" s="93"/>
      <c r="Q1784" s="63" t="s">
        <v>278</v>
      </c>
      <c r="R1784" s="96">
        <v>94521</v>
      </c>
      <c r="S1784" s="63" t="s">
        <v>268</v>
      </c>
      <c r="T1784" s="63"/>
      <c r="U1784" s="95" t="str">
        <f t="shared" si="71"/>
        <v>PGE</v>
      </c>
      <c r="V1784" s="95"/>
      <c r="W1784" s="95" t="str">
        <f t="shared" si="70"/>
        <v>PGE</v>
      </c>
    </row>
    <row r="1785" spans="1:23" ht="15" x14ac:dyDescent="0.25">
      <c r="A1785" s="63">
        <v>93942</v>
      </c>
      <c r="B1785" s="161" t="s">
        <v>268</v>
      </c>
      <c r="D1785" s="159"/>
      <c r="E1785" s="159"/>
      <c r="F1785" s="159"/>
      <c r="G1785" s="159"/>
      <c r="H1785" s="159"/>
      <c r="I1785" s="159"/>
      <c r="O1785" s="93"/>
      <c r="Q1785" s="63" t="s">
        <v>278</v>
      </c>
      <c r="R1785" s="96">
        <v>94520</v>
      </c>
      <c r="S1785" s="63" t="s">
        <v>268</v>
      </c>
      <c r="T1785" s="63"/>
      <c r="U1785" s="95" t="str">
        <f t="shared" si="71"/>
        <v>PGE</v>
      </c>
      <c r="V1785" s="95"/>
      <c r="W1785" s="95" t="str">
        <f t="shared" si="70"/>
        <v>PGE</v>
      </c>
    </row>
    <row r="1786" spans="1:23" ht="15" x14ac:dyDescent="0.25">
      <c r="A1786" s="63">
        <v>95595</v>
      </c>
      <c r="B1786" s="161" t="s">
        <v>268</v>
      </c>
      <c r="D1786" s="159"/>
      <c r="E1786" s="159"/>
      <c r="F1786" s="159"/>
      <c r="G1786" s="159"/>
      <c r="H1786" s="159"/>
      <c r="I1786" s="159"/>
      <c r="O1786" s="93"/>
      <c r="Q1786" s="63" t="s">
        <v>278</v>
      </c>
      <c r="R1786" s="96">
        <v>94526</v>
      </c>
      <c r="S1786" s="63" t="s">
        <v>268</v>
      </c>
      <c r="T1786" s="63"/>
      <c r="U1786" s="95" t="str">
        <f t="shared" si="71"/>
        <v>PGE</v>
      </c>
      <c r="V1786" s="95"/>
      <c r="W1786" s="95" t="str">
        <f t="shared" si="70"/>
        <v>PGE</v>
      </c>
    </row>
    <row r="1787" spans="1:23" ht="15" x14ac:dyDescent="0.25">
      <c r="A1787" s="63">
        <v>95620</v>
      </c>
      <c r="B1787" s="161" t="s">
        <v>268</v>
      </c>
      <c r="D1787" s="159"/>
      <c r="E1787" s="159"/>
      <c r="F1787" s="159"/>
      <c r="G1787" s="159"/>
      <c r="H1787" s="159"/>
      <c r="I1787" s="159"/>
      <c r="O1787" s="93"/>
      <c r="Q1787" s="63" t="s">
        <v>278</v>
      </c>
      <c r="R1787" s="96">
        <v>94525</v>
      </c>
      <c r="S1787" s="63" t="s">
        <v>268</v>
      </c>
      <c r="T1787" s="63"/>
      <c r="U1787" s="95" t="str">
        <f t="shared" si="71"/>
        <v>PGE</v>
      </c>
      <c r="V1787" s="95"/>
      <c r="W1787" s="95" t="str">
        <f t="shared" si="70"/>
        <v>PGE</v>
      </c>
    </row>
    <row r="1788" spans="1:23" ht="15" x14ac:dyDescent="0.25">
      <c r="A1788" s="63">
        <v>95629</v>
      </c>
      <c r="B1788" s="161" t="s">
        <v>268</v>
      </c>
      <c r="D1788" s="159"/>
      <c r="E1788" s="159"/>
      <c r="F1788" s="159"/>
      <c r="G1788" s="159"/>
      <c r="H1788" s="159"/>
      <c r="I1788" s="159"/>
      <c r="O1788" s="93"/>
      <c r="Q1788" s="63" t="s">
        <v>278</v>
      </c>
      <c r="R1788" s="96">
        <v>94524</v>
      </c>
      <c r="S1788" s="63" t="s">
        <v>268</v>
      </c>
      <c r="T1788" s="63"/>
      <c r="U1788" s="95" t="str">
        <f t="shared" si="71"/>
        <v>PGE</v>
      </c>
      <c r="V1788" s="95"/>
      <c r="W1788" s="95" t="str">
        <f t="shared" si="70"/>
        <v>PGE</v>
      </c>
    </row>
    <row r="1789" spans="1:23" ht="15" x14ac:dyDescent="0.25">
      <c r="A1789" s="63">
        <v>93661</v>
      </c>
      <c r="B1789" s="161" t="s">
        <v>268</v>
      </c>
      <c r="D1789" s="159"/>
      <c r="E1789" s="159"/>
      <c r="F1789" s="159"/>
      <c r="G1789" s="159"/>
      <c r="H1789" s="159"/>
      <c r="I1789" s="159"/>
      <c r="O1789" s="93"/>
      <c r="Q1789" s="63" t="s">
        <v>278</v>
      </c>
      <c r="R1789" s="96">
        <v>95942</v>
      </c>
      <c r="S1789" s="63" t="s">
        <v>268</v>
      </c>
      <c r="T1789" s="63"/>
      <c r="U1789" s="95" t="str">
        <f t="shared" si="71"/>
        <v>PGE</v>
      </c>
      <c r="V1789" s="95"/>
      <c r="W1789" s="95" t="str">
        <f t="shared" si="70"/>
        <v>PGE</v>
      </c>
    </row>
    <row r="1790" spans="1:23" ht="15" x14ac:dyDescent="0.25">
      <c r="A1790" s="63">
        <v>93660</v>
      </c>
      <c r="B1790" s="161" t="s">
        <v>268</v>
      </c>
      <c r="D1790" s="159"/>
      <c r="E1790" s="159"/>
      <c r="F1790" s="159"/>
      <c r="G1790" s="159"/>
      <c r="H1790" s="159"/>
      <c r="I1790" s="159"/>
      <c r="O1790" s="93"/>
      <c r="Q1790" s="63" t="s">
        <v>278</v>
      </c>
      <c r="R1790" s="96">
        <v>95943</v>
      </c>
      <c r="S1790" s="63" t="s">
        <v>268</v>
      </c>
      <c r="T1790" s="63"/>
      <c r="U1790" s="95" t="str">
        <f t="shared" si="71"/>
        <v>PGE</v>
      </c>
      <c r="V1790" s="95"/>
      <c r="W1790" s="95" t="str">
        <f t="shared" si="70"/>
        <v>PGE</v>
      </c>
    </row>
    <row r="1791" spans="1:23" ht="15" x14ac:dyDescent="0.25">
      <c r="A1791" s="63">
        <v>93667</v>
      </c>
      <c r="B1791" s="161" t="s">
        <v>268</v>
      </c>
      <c r="D1791" s="159"/>
      <c r="E1791" s="159"/>
      <c r="F1791" s="159"/>
      <c r="G1791" s="159"/>
      <c r="H1791" s="159"/>
      <c r="I1791" s="159"/>
      <c r="O1791" s="93"/>
      <c r="Q1791" s="63" t="s">
        <v>278</v>
      </c>
      <c r="R1791" s="96">
        <v>95940</v>
      </c>
      <c r="S1791" s="63" t="s">
        <v>268</v>
      </c>
      <c r="T1791" s="63"/>
      <c r="U1791" s="95" t="str">
        <f t="shared" si="71"/>
        <v>PGE</v>
      </c>
      <c r="V1791" s="95"/>
      <c r="W1791" s="95" t="str">
        <f t="shared" si="70"/>
        <v>PGE</v>
      </c>
    </row>
    <row r="1792" spans="1:23" ht="15" x14ac:dyDescent="0.25">
      <c r="A1792" s="63">
        <v>93666</v>
      </c>
      <c r="B1792" s="161" t="s">
        <v>268</v>
      </c>
      <c r="D1792" s="159"/>
      <c r="E1792" s="159"/>
      <c r="F1792" s="159"/>
      <c r="G1792" s="159"/>
      <c r="H1792" s="159"/>
      <c r="I1792" s="159"/>
      <c r="O1792" s="93"/>
      <c r="Q1792" s="63" t="s">
        <v>278</v>
      </c>
      <c r="R1792" s="96">
        <v>95941</v>
      </c>
      <c r="S1792" s="63" t="s">
        <v>268</v>
      </c>
      <c r="T1792" s="63"/>
      <c r="U1792" s="95" t="str">
        <f t="shared" si="71"/>
        <v>PGE</v>
      </c>
      <c r="V1792" s="95"/>
      <c r="W1792" s="95" t="str">
        <f t="shared" si="70"/>
        <v>PGE</v>
      </c>
    </row>
    <row r="1793" spans="1:23" ht="15" x14ac:dyDescent="0.25">
      <c r="A1793" s="63">
        <v>93669</v>
      </c>
      <c r="B1793" s="161" t="s">
        <v>268</v>
      </c>
      <c r="D1793" s="159"/>
      <c r="E1793" s="159"/>
      <c r="F1793" s="159"/>
      <c r="G1793" s="159"/>
      <c r="H1793" s="159"/>
      <c r="I1793" s="159"/>
      <c r="O1793" s="93"/>
      <c r="Q1793" s="63" t="s">
        <v>278</v>
      </c>
      <c r="R1793" s="96">
        <v>95946</v>
      </c>
      <c r="S1793" s="63" t="s">
        <v>268</v>
      </c>
      <c r="T1793" s="63"/>
      <c r="U1793" s="95" t="str">
        <f t="shared" si="71"/>
        <v>PGE</v>
      </c>
      <c r="V1793" s="95"/>
      <c r="W1793" s="95" t="str">
        <f t="shared" si="70"/>
        <v>PGE</v>
      </c>
    </row>
    <row r="1794" spans="1:23" ht="15" x14ac:dyDescent="0.25">
      <c r="A1794" s="63">
        <v>93668</v>
      </c>
      <c r="B1794" s="161" t="s">
        <v>268</v>
      </c>
      <c r="D1794" s="159"/>
      <c r="E1794" s="159"/>
      <c r="F1794" s="159"/>
      <c r="G1794" s="159"/>
      <c r="H1794" s="159"/>
      <c r="I1794" s="159"/>
      <c r="O1794" s="93"/>
      <c r="Q1794" s="63" t="s">
        <v>278</v>
      </c>
      <c r="R1794" s="96">
        <v>95947</v>
      </c>
      <c r="S1794" s="63" t="s">
        <v>268</v>
      </c>
      <c r="T1794" s="63"/>
      <c r="U1794" s="95" t="str">
        <f t="shared" si="71"/>
        <v>PGE</v>
      </c>
      <c r="V1794" s="95"/>
      <c r="W1794" s="95" t="str">
        <f t="shared" si="70"/>
        <v>PGE</v>
      </c>
    </row>
    <row r="1795" spans="1:23" ht="15" x14ac:dyDescent="0.25">
      <c r="A1795" s="63">
        <v>95658</v>
      </c>
      <c r="B1795" s="161" t="s">
        <v>268</v>
      </c>
      <c r="D1795" s="159"/>
      <c r="E1795" s="159"/>
      <c r="F1795" s="159"/>
      <c r="G1795" s="159"/>
      <c r="H1795" s="159"/>
      <c r="I1795" s="159"/>
      <c r="O1795" s="93"/>
      <c r="Q1795" s="63" t="s">
        <v>278</v>
      </c>
      <c r="R1795" s="96">
        <v>95944</v>
      </c>
      <c r="S1795" s="63" t="s">
        <v>268</v>
      </c>
      <c r="T1795" s="63"/>
      <c r="U1795" s="95" t="str">
        <f t="shared" si="71"/>
        <v>PGE</v>
      </c>
      <c r="V1795" s="95"/>
      <c r="W1795" s="95" t="str">
        <f t="shared" si="70"/>
        <v>PGE</v>
      </c>
    </row>
    <row r="1796" spans="1:23" ht="15" x14ac:dyDescent="0.25">
      <c r="A1796" s="63">
        <v>94709</v>
      </c>
      <c r="B1796" s="161" t="s">
        <v>268</v>
      </c>
      <c r="D1796" s="159"/>
      <c r="E1796" s="159"/>
      <c r="F1796" s="159"/>
      <c r="G1796" s="159"/>
      <c r="H1796" s="159"/>
      <c r="I1796" s="159"/>
      <c r="O1796" s="93"/>
      <c r="Q1796" s="63" t="s">
        <v>278</v>
      </c>
      <c r="R1796" s="96">
        <v>95945</v>
      </c>
      <c r="S1796" s="63" t="s">
        <v>268</v>
      </c>
      <c r="T1796" s="63"/>
      <c r="U1796" s="95" t="str">
        <f t="shared" si="71"/>
        <v>PGE</v>
      </c>
      <c r="V1796" s="95"/>
      <c r="W1796" s="95" t="str">
        <f t="shared" si="70"/>
        <v>PGE</v>
      </c>
    </row>
    <row r="1797" spans="1:23" ht="15" x14ac:dyDescent="0.25">
      <c r="A1797" s="63">
        <v>94850</v>
      </c>
      <c r="B1797" s="161" t="s">
        <v>268</v>
      </c>
      <c r="D1797" s="159"/>
      <c r="E1797" s="159"/>
      <c r="F1797" s="159"/>
      <c r="G1797" s="159"/>
      <c r="H1797" s="159"/>
      <c r="I1797" s="159"/>
      <c r="O1797" s="93"/>
      <c r="Q1797" s="63" t="s">
        <v>278</v>
      </c>
      <c r="R1797" s="96">
        <v>95948</v>
      </c>
      <c r="S1797" s="63" t="s">
        <v>268</v>
      </c>
      <c r="T1797" s="63"/>
      <c r="U1797" s="95" t="str">
        <f t="shared" si="71"/>
        <v>PGE</v>
      </c>
      <c r="V1797" s="95"/>
      <c r="W1797" s="95" t="str">
        <f t="shared" si="70"/>
        <v>PGE</v>
      </c>
    </row>
    <row r="1798" spans="1:23" ht="15" x14ac:dyDescent="0.25">
      <c r="A1798" s="63">
        <v>95814</v>
      </c>
      <c r="B1798" s="161" t="s">
        <v>268</v>
      </c>
      <c r="D1798" s="159"/>
      <c r="E1798" s="159"/>
      <c r="F1798" s="159"/>
      <c r="G1798" s="159"/>
      <c r="H1798" s="159"/>
      <c r="I1798" s="159"/>
      <c r="O1798" s="93"/>
      <c r="Q1798" s="63" t="s">
        <v>278</v>
      </c>
      <c r="R1798" s="96">
        <v>95949</v>
      </c>
      <c r="S1798" s="63" t="s">
        <v>268</v>
      </c>
      <c r="T1798" s="63"/>
      <c r="U1798" s="95" t="str">
        <f t="shared" si="71"/>
        <v>PGE</v>
      </c>
      <c r="V1798" s="95"/>
      <c r="W1798" s="95" t="str">
        <f t="shared" si="70"/>
        <v>PGE</v>
      </c>
    </row>
    <row r="1799" spans="1:23" ht="15" x14ac:dyDescent="0.25">
      <c r="A1799" s="63">
        <v>95818</v>
      </c>
      <c r="B1799" s="161" t="s">
        <v>268</v>
      </c>
      <c r="D1799" s="159"/>
      <c r="E1799" s="159"/>
      <c r="F1799" s="159"/>
      <c r="G1799" s="159"/>
      <c r="H1799" s="159"/>
      <c r="I1799" s="159"/>
      <c r="O1799" s="93"/>
      <c r="Q1799" s="63" t="s">
        <v>278</v>
      </c>
      <c r="R1799" s="96">
        <v>94309</v>
      </c>
      <c r="S1799" s="63" t="s">
        <v>268</v>
      </c>
      <c r="T1799" s="63"/>
      <c r="U1799" s="95" t="str">
        <f t="shared" si="71"/>
        <v>PGE</v>
      </c>
      <c r="V1799" s="95"/>
      <c r="W1799" s="95" t="str">
        <f t="shared" si="70"/>
        <v>PGE</v>
      </c>
    </row>
    <row r="1800" spans="1:23" ht="15" x14ac:dyDescent="0.25">
      <c r="A1800" s="63">
        <v>94038</v>
      </c>
      <c r="B1800" s="161" t="s">
        <v>268</v>
      </c>
      <c r="D1800" s="159"/>
      <c r="E1800" s="159"/>
      <c r="F1800" s="159"/>
      <c r="G1800" s="159"/>
      <c r="H1800" s="159"/>
      <c r="I1800" s="159"/>
      <c r="O1800" s="93"/>
      <c r="Q1800" s="63" t="s">
        <v>278</v>
      </c>
      <c r="R1800" s="96">
        <v>94303</v>
      </c>
      <c r="S1800" s="63" t="s">
        <v>268</v>
      </c>
      <c r="T1800" s="63"/>
      <c r="U1800" s="95" t="str">
        <f t="shared" si="71"/>
        <v>PGE</v>
      </c>
      <c r="V1800" s="95"/>
      <c r="W1800" s="95" t="str">
        <f t="shared" si="70"/>
        <v>PGE</v>
      </c>
    </row>
    <row r="1801" spans="1:23" ht="15" x14ac:dyDescent="0.25">
      <c r="A1801" s="63">
        <v>94030</v>
      </c>
      <c r="B1801" s="161" t="s">
        <v>268</v>
      </c>
      <c r="D1801" s="159"/>
      <c r="E1801" s="159"/>
      <c r="F1801" s="159"/>
      <c r="G1801" s="159"/>
      <c r="H1801" s="159"/>
      <c r="I1801" s="159"/>
      <c r="O1801" s="93"/>
      <c r="Q1801" s="63" t="s">
        <v>278</v>
      </c>
      <c r="R1801" s="96">
        <v>94301</v>
      </c>
      <c r="S1801" s="63" t="s">
        <v>268</v>
      </c>
      <c r="T1801" s="63"/>
      <c r="U1801" s="95" t="str">
        <f t="shared" si="71"/>
        <v>PGE</v>
      </c>
      <c r="V1801" s="95"/>
      <c r="W1801" s="95" t="str">
        <f t="shared" si="70"/>
        <v>PGE</v>
      </c>
    </row>
    <row r="1802" spans="1:23" ht="15" x14ac:dyDescent="0.25">
      <c r="A1802" s="63">
        <v>94035</v>
      </c>
      <c r="B1802" s="161" t="s">
        <v>268</v>
      </c>
      <c r="D1802" s="159"/>
      <c r="E1802" s="159"/>
      <c r="F1802" s="159"/>
      <c r="G1802" s="159"/>
      <c r="H1802" s="159"/>
      <c r="I1802" s="159"/>
      <c r="O1802" s="93"/>
      <c r="Q1802" s="63" t="s">
        <v>278</v>
      </c>
      <c r="R1802" s="96">
        <v>94306</v>
      </c>
      <c r="S1802" s="63" t="s">
        <v>268</v>
      </c>
      <c r="T1802" s="63"/>
      <c r="U1802" s="95" t="str">
        <f t="shared" si="71"/>
        <v>PGE</v>
      </c>
      <c r="V1802" s="95"/>
      <c r="W1802" s="95" t="str">
        <f t="shared" si="70"/>
        <v>PGE</v>
      </c>
    </row>
    <row r="1803" spans="1:23" ht="15" x14ac:dyDescent="0.25">
      <c r="A1803" s="63">
        <v>94037</v>
      </c>
      <c r="B1803" s="161" t="s">
        <v>268</v>
      </c>
      <c r="D1803" s="159"/>
      <c r="E1803" s="159"/>
      <c r="F1803" s="159"/>
      <c r="G1803" s="159"/>
      <c r="H1803" s="159"/>
      <c r="I1803" s="159"/>
      <c r="O1803" s="93"/>
      <c r="Q1803" s="63" t="s">
        <v>278</v>
      </c>
      <c r="R1803" s="96">
        <v>94305</v>
      </c>
      <c r="S1803" s="63" t="s">
        <v>268</v>
      </c>
      <c r="T1803" s="63"/>
      <c r="U1803" s="95" t="str">
        <f t="shared" si="71"/>
        <v>PGE</v>
      </c>
      <c r="V1803" s="95"/>
      <c r="W1803" s="95" t="str">
        <f t="shared" si="70"/>
        <v>PGE</v>
      </c>
    </row>
    <row r="1804" spans="1:23" ht="15" x14ac:dyDescent="0.25">
      <c r="A1804" s="63">
        <v>95899</v>
      </c>
      <c r="B1804" s="161" t="s">
        <v>268</v>
      </c>
      <c r="D1804" s="159"/>
      <c r="E1804" s="159"/>
      <c r="F1804" s="159"/>
      <c r="G1804" s="159"/>
      <c r="H1804" s="159"/>
      <c r="I1804" s="159"/>
      <c r="O1804" s="93"/>
      <c r="Q1804" s="63" t="s">
        <v>278</v>
      </c>
      <c r="R1804" s="96">
        <v>94304</v>
      </c>
      <c r="S1804" s="63" t="s">
        <v>268</v>
      </c>
      <c r="T1804" s="63"/>
      <c r="U1804" s="95" t="str">
        <f t="shared" si="71"/>
        <v>PGE</v>
      </c>
      <c r="V1804" s="95"/>
      <c r="W1804" s="95" t="str">
        <f t="shared" si="70"/>
        <v>PGE</v>
      </c>
    </row>
    <row r="1805" spans="1:23" ht="15" x14ac:dyDescent="0.25">
      <c r="A1805" s="63">
        <v>93430</v>
      </c>
      <c r="B1805" s="161" t="s">
        <v>268</v>
      </c>
      <c r="D1805" s="159"/>
      <c r="E1805" s="159"/>
      <c r="F1805" s="159"/>
      <c r="G1805" s="159"/>
      <c r="H1805" s="159"/>
      <c r="I1805" s="159"/>
      <c r="O1805" s="93"/>
      <c r="Q1805" s="63" t="s">
        <v>278</v>
      </c>
      <c r="R1805" s="96">
        <v>94970</v>
      </c>
      <c r="S1805" s="63" t="s">
        <v>268</v>
      </c>
      <c r="T1805" s="63"/>
      <c r="U1805" s="95" t="str">
        <f t="shared" si="71"/>
        <v>PGE</v>
      </c>
      <c r="V1805" s="95"/>
      <c r="W1805" s="95" t="str">
        <f t="shared" si="70"/>
        <v>PGE</v>
      </c>
    </row>
    <row r="1806" spans="1:23" ht="15" x14ac:dyDescent="0.25">
      <c r="A1806" s="63">
        <v>93432</v>
      </c>
      <c r="B1806" s="161" t="s">
        <v>268</v>
      </c>
      <c r="D1806" s="159"/>
      <c r="E1806" s="159"/>
      <c r="F1806" s="159"/>
      <c r="G1806" s="159"/>
      <c r="H1806" s="159"/>
      <c r="I1806" s="159"/>
      <c r="O1806" s="93"/>
      <c r="Q1806" s="63" t="s">
        <v>278</v>
      </c>
      <c r="R1806" s="96">
        <v>94971</v>
      </c>
      <c r="S1806" s="63" t="s">
        <v>268</v>
      </c>
      <c r="T1806" s="63"/>
      <c r="U1806" s="95" t="str">
        <f t="shared" si="71"/>
        <v>PGE</v>
      </c>
      <c r="V1806" s="95"/>
      <c r="W1806" s="95" t="str">
        <f t="shared" si="70"/>
        <v>PGE</v>
      </c>
    </row>
    <row r="1807" spans="1:23" ht="15" x14ac:dyDescent="0.25">
      <c r="A1807" s="63">
        <v>93433</v>
      </c>
      <c r="B1807" s="161" t="s">
        <v>268</v>
      </c>
      <c r="D1807" s="159"/>
      <c r="E1807" s="159"/>
      <c r="F1807" s="159"/>
      <c r="G1807" s="159"/>
      <c r="H1807" s="159"/>
      <c r="I1807" s="159"/>
      <c r="O1807" s="93"/>
      <c r="Q1807" s="63" t="s">
        <v>278</v>
      </c>
      <c r="R1807" s="96">
        <v>94972</v>
      </c>
      <c r="S1807" s="63" t="s">
        <v>268</v>
      </c>
      <c r="T1807" s="63"/>
      <c r="U1807" s="95" t="str">
        <f t="shared" si="71"/>
        <v>PGE</v>
      </c>
      <c r="V1807" s="95"/>
      <c r="W1807" s="95" t="str">
        <f t="shared" si="70"/>
        <v>PGE</v>
      </c>
    </row>
    <row r="1808" spans="1:23" ht="15" x14ac:dyDescent="0.25">
      <c r="A1808" s="63">
        <v>93435</v>
      </c>
      <c r="B1808" s="161" t="s">
        <v>268</v>
      </c>
      <c r="D1808" s="159"/>
      <c r="E1808" s="159"/>
      <c r="F1808" s="159"/>
      <c r="G1808" s="159"/>
      <c r="H1808" s="159"/>
      <c r="I1808" s="159"/>
      <c r="O1808" s="93"/>
      <c r="Q1808" s="63" t="s">
        <v>278</v>
      </c>
      <c r="R1808" s="96">
        <v>94973</v>
      </c>
      <c r="S1808" s="63" t="s">
        <v>268</v>
      </c>
      <c r="T1808" s="63"/>
      <c r="U1808" s="95" t="str">
        <f t="shared" si="71"/>
        <v>PGE</v>
      </c>
      <c r="V1808" s="95"/>
      <c r="W1808" s="95" t="str">
        <f t="shared" si="70"/>
        <v>PGE</v>
      </c>
    </row>
    <row r="1809" spans="1:23" ht="15" x14ac:dyDescent="0.25">
      <c r="A1809" s="63">
        <v>93436</v>
      </c>
      <c r="B1809" s="161" t="s">
        <v>268</v>
      </c>
      <c r="D1809" s="159"/>
      <c r="E1809" s="159"/>
      <c r="F1809" s="159"/>
      <c r="G1809" s="159"/>
      <c r="H1809" s="159"/>
      <c r="I1809" s="159"/>
      <c r="O1809" s="93"/>
      <c r="Q1809" s="63" t="s">
        <v>278</v>
      </c>
      <c r="R1809" s="96">
        <v>94978</v>
      </c>
      <c r="S1809" s="63" t="s">
        <v>268</v>
      </c>
      <c r="T1809" s="63"/>
      <c r="U1809" s="95" t="str">
        <f t="shared" si="71"/>
        <v>PGE</v>
      </c>
      <c r="V1809" s="95"/>
      <c r="W1809" s="95" t="str">
        <f t="shared" si="70"/>
        <v>PGE</v>
      </c>
    </row>
    <row r="1810" spans="1:23" ht="15" x14ac:dyDescent="0.25">
      <c r="A1810" s="63">
        <v>95370</v>
      </c>
      <c r="B1810" s="161" t="s">
        <v>268</v>
      </c>
      <c r="D1810" s="159"/>
      <c r="E1810" s="159"/>
      <c r="F1810" s="159"/>
      <c r="G1810" s="159"/>
      <c r="H1810" s="159"/>
      <c r="I1810" s="159"/>
      <c r="O1810" s="93"/>
      <c r="Q1810" s="63" t="s">
        <v>278</v>
      </c>
      <c r="R1810" s="96">
        <v>94979</v>
      </c>
      <c r="S1810" s="63" t="s">
        <v>268</v>
      </c>
      <c r="T1810" s="63"/>
      <c r="U1810" s="95" t="str">
        <f t="shared" si="71"/>
        <v>PGE</v>
      </c>
      <c r="V1810" s="95"/>
      <c r="W1810" s="95" t="str">
        <f t="shared" si="70"/>
        <v>PGE</v>
      </c>
    </row>
    <row r="1811" spans="1:23" ht="15" x14ac:dyDescent="0.25">
      <c r="A1811" s="63">
        <v>95373</v>
      </c>
      <c r="B1811" s="161" t="s">
        <v>268</v>
      </c>
      <c r="D1811" s="159"/>
      <c r="E1811" s="159"/>
      <c r="F1811" s="159"/>
      <c r="G1811" s="159"/>
      <c r="H1811" s="159"/>
      <c r="I1811" s="159"/>
      <c r="O1811" s="93"/>
      <c r="Q1811" s="63" t="s">
        <v>278</v>
      </c>
      <c r="R1811" s="96">
        <v>94112</v>
      </c>
      <c r="S1811" s="63" t="s">
        <v>268</v>
      </c>
      <c r="T1811" s="63"/>
      <c r="U1811" s="95" t="str">
        <f t="shared" si="71"/>
        <v>PGE</v>
      </c>
      <c r="V1811" s="95"/>
      <c r="W1811" s="95" t="str">
        <f t="shared" si="70"/>
        <v>PGE</v>
      </c>
    </row>
    <row r="1812" spans="1:23" ht="15" x14ac:dyDescent="0.25">
      <c r="A1812" s="63">
        <v>95372</v>
      </c>
      <c r="B1812" s="161" t="s">
        <v>268</v>
      </c>
      <c r="D1812" s="159"/>
      <c r="E1812" s="159"/>
      <c r="F1812" s="159"/>
      <c r="G1812" s="159"/>
      <c r="H1812" s="159"/>
      <c r="I1812" s="159"/>
      <c r="O1812" s="93"/>
      <c r="Q1812" s="63" t="s">
        <v>278</v>
      </c>
      <c r="R1812" s="96">
        <v>95645</v>
      </c>
      <c r="S1812" s="63" t="s">
        <v>268</v>
      </c>
      <c r="T1812" s="63"/>
      <c r="U1812" s="95" t="str">
        <f t="shared" si="71"/>
        <v>PGE</v>
      </c>
      <c r="V1812" s="95"/>
      <c r="W1812" s="95" t="str">
        <f t="shared" si="70"/>
        <v>PGE</v>
      </c>
    </row>
    <row r="1813" spans="1:23" ht="15" x14ac:dyDescent="0.25">
      <c r="A1813" s="63">
        <v>95375</v>
      </c>
      <c r="B1813" s="161" t="s">
        <v>268</v>
      </c>
      <c r="D1813" s="159"/>
      <c r="E1813" s="159"/>
      <c r="F1813" s="159"/>
      <c r="G1813" s="159"/>
      <c r="H1813" s="159"/>
      <c r="I1813" s="159"/>
      <c r="O1813" s="93"/>
      <c r="Q1813" s="63" t="s">
        <v>278</v>
      </c>
      <c r="R1813" s="96">
        <v>95646</v>
      </c>
      <c r="S1813" s="63" t="s">
        <v>268</v>
      </c>
      <c r="T1813" s="63"/>
      <c r="U1813" s="95" t="str">
        <f t="shared" si="71"/>
        <v>PGE</v>
      </c>
      <c r="V1813" s="95"/>
      <c r="W1813" s="95" t="str">
        <f t="shared" si="70"/>
        <v>PGE</v>
      </c>
    </row>
    <row r="1814" spans="1:23" ht="15" x14ac:dyDescent="0.25">
      <c r="A1814" s="63">
        <v>95374</v>
      </c>
      <c r="B1814" s="161" t="s">
        <v>268</v>
      </c>
      <c r="D1814" s="159"/>
      <c r="E1814" s="159"/>
      <c r="F1814" s="159"/>
      <c r="G1814" s="159"/>
      <c r="H1814" s="159"/>
      <c r="I1814" s="159"/>
      <c r="O1814" s="93"/>
      <c r="Q1814" s="63" t="s">
        <v>278</v>
      </c>
      <c r="R1814" s="96">
        <v>95641</v>
      </c>
      <c r="S1814" s="63" t="s">
        <v>268</v>
      </c>
      <c r="T1814" s="63"/>
      <c r="U1814" s="95" t="str">
        <f t="shared" si="71"/>
        <v>PGE</v>
      </c>
      <c r="V1814" s="95"/>
      <c r="W1814" s="95" t="str">
        <f t="shared" si="70"/>
        <v>PGE</v>
      </c>
    </row>
    <row r="1815" spans="1:23" ht="15" x14ac:dyDescent="0.25">
      <c r="A1815" s="63">
        <v>95377</v>
      </c>
      <c r="B1815" s="161" t="s">
        <v>268</v>
      </c>
      <c r="D1815" s="159"/>
      <c r="E1815" s="159"/>
      <c r="F1815" s="159"/>
      <c r="G1815" s="159"/>
      <c r="H1815" s="159"/>
      <c r="I1815" s="159"/>
      <c r="O1815" s="93"/>
      <c r="Q1815" s="63" t="s">
        <v>278</v>
      </c>
      <c r="R1815" s="96">
        <v>95640</v>
      </c>
      <c r="S1815" s="63" t="s">
        <v>268</v>
      </c>
      <c r="T1815" s="63"/>
      <c r="U1815" s="95" t="str">
        <f t="shared" si="71"/>
        <v>PGE</v>
      </c>
      <c r="V1815" s="95"/>
      <c r="W1815" s="95" t="str">
        <f t="shared" si="70"/>
        <v>PGE</v>
      </c>
    </row>
    <row r="1816" spans="1:23" ht="15" x14ac:dyDescent="0.25">
      <c r="A1816" s="63">
        <v>95376</v>
      </c>
      <c r="B1816" s="161" t="s">
        <v>268</v>
      </c>
      <c r="D1816" s="159"/>
      <c r="E1816" s="159"/>
      <c r="F1816" s="159"/>
      <c r="G1816" s="159"/>
      <c r="H1816" s="159"/>
      <c r="I1816" s="159"/>
      <c r="O1816" s="93"/>
      <c r="Q1816" s="63" t="s">
        <v>278</v>
      </c>
      <c r="R1816" s="96">
        <v>95642</v>
      </c>
      <c r="S1816" s="63" t="s">
        <v>268</v>
      </c>
      <c r="T1816" s="63"/>
      <c r="U1816" s="95" t="str">
        <f t="shared" si="71"/>
        <v>PGE</v>
      </c>
      <c r="V1816" s="95"/>
      <c r="W1816" s="95" t="str">
        <f t="shared" si="70"/>
        <v>PGE</v>
      </c>
    </row>
    <row r="1817" spans="1:23" ht="15" x14ac:dyDescent="0.25">
      <c r="A1817" s="63">
        <v>95379</v>
      </c>
      <c r="B1817" s="161" t="s">
        <v>268</v>
      </c>
      <c r="D1817" s="159"/>
      <c r="E1817" s="159"/>
      <c r="F1817" s="159"/>
      <c r="G1817" s="159"/>
      <c r="H1817" s="159"/>
      <c r="I1817" s="159"/>
      <c r="O1817" s="93"/>
      <c r="Q1817" s="63" t="s">
        <v>278</v>
      </c>
      <c r="R1817" s="96">
        <v>95648</v>
      </c>
      <c r="S1817" s="63" t="s">
        <v>268</v>
      </c>
      <c r="T1817" s="63"/>
      <c r="U1817" s="95" t="str">
        <f t="shared" si="71"/>
        <v>PGE</v>
      </c>
      <c r="V1817" s="95"/>
      <c r="W1817" s="95" t="str">
        <f t="shared" si="70"/>
        <v>PGE</v>
      </c>
    </row>
    <row r="1818" spans="1:23" ht="15" x14ac:dyDescent="0.25">
      <c r="A1818" s="63">
        <v>95378</v>
      </c>
      <c r="B1818" s="161" t="s">
        <v>268</v>
      </c>
      <c r="D1818" s="159"/>
      <c r="E1818" s="159"/>
      <c r="F1818" s="159"/>
      <c r="G1818" s="159"/>
      <c r="H1818" s="159"/>
      <c r="I1818" s="159"/>
      <c r="O1818" s="93"/>
      <c r="Q1818" s="63" t="s">
        <v>278</v>
      </c>
      <c r="R1818" s="96">
        <v>94497</v>
      </c>
      <c r="S1818" s="63" t="s">
        <v>268</v>
      </c>
      <c r="T1818" s="63"/>
      <c r="U1818" s="95" t="str">
        <f t="shared" si="71"/>
        <v>PGE</v>
      </c>
      <c r="V1818" s="95"/>
      <c r="W1818" s="95" t="str">
        <f t="shared" si="70"/>
        <v>PGE</v>
      </c>
    </row>
    <row r="1819" spans="1:23" ht="15" x14ac:dyDescent="0.25">
      <c r="A1819" s="63">
        <v>95991</v>
      </c>
      <c r="B1819" s="161" t="s">
        <v>268</v>
      </c>
      <c r="D1819" s="159"/>
      <c r="E1819" s="159"/>
      <c r="F1819" s="159"/>
      <c r="G1819" s="159"/>
      <c r="H1819" s="159"/>
      <c r="I1819" s="159"/>
      <c r="O1819" s="93"/>
      <c r="Q1819" s="63" t="s">
        <v>278</v>
      </c>
      <c r="R1819" s="96">
        <v>93390</v>
      </c>
      <c r="S1819" s="63" t="s">
        <v>268</v>
      </c>
      <c r="T1819" s="63"/>
      <c r="U1819" s="95" t="str">
        <f t="shared" si="71"/>
        <v>PGE</v>
      </c>
      <c r="V1819" s="95"/>
      <c r="W1819" s="95" t="str">
        <f t="shared" si="70"/>
        <v>PGE</v>
      </c>
    </row>
    <row r="1820" spans="1:23" ht="15" x14ac:dyDescent="0.25">
      <c r="A1820" s="63">
        <v>95993</v>
      </c>
      <c r="B1820" s="161" t="s">
        <v>268</v>
      </c>
      <c r="D1820" s="159"/>
      <c r="E1820" s="159"/>
      <c r="F1820" s="159"/>
      <c r="G1820" s="159"/>
      <c r="H1820" s="159"/>
      <c r="I1820" s="159"/>
      <c r="O1820" s="93"/>
      <c r="Q1820" s="63" t="s">
        <v>278</v>
      </c>
      <c r="R1820" s="96">
        <v>95252</v>
      </c>
      <c r="S1820" s="63" t="s">
        <v>268</v>
      </c>
      <c r="T1820" s="63"/>
      <c r="U1820" s="95" t="str">
        <f t="shared" si="71"/>
        <v>PGE</v>
      </c>
      <c r="V1820" s="95"/>
      <c r="W1820" s="95" t="str">
        <f t="shared" si="70"/>
        <v>PGE</v>
      </c>
    </row>
    <row r="1821" spans="1:23" ht="15" x14ac:dyDescent="0.25">
      <c r="A1821" s="63">
        <v>95992</v>
      </c>
      <c r="B1821" s="161" t="s">
        <v>268</v>
      </c>
      <c r="D1821" s="159"/>
      <c r="E1821" s="159"/>
      <c r="F1821" s="159"/>
      <c r="G1821" s="159"/>
      <c r="H1821" s="159"/>
      <c r="I1821" s="159"/>
      <c r="O1821" s="93"/>
      <c r="Q1821" s="63" t="s">
        <v>278</v>
      </c>
      <c r="R1821" s="96">
        <v>95253</v>
      </c>
      <c r="S1821" s="63" t="s">
        <v>268</v>
      </c>
      <c r="T1821" s="63"/>
      <c r="U1821" s="95" t="str">
        <f t="shared" si="71"/>
        <v>PGE</v>
      </c>
      <c r="V1821" s="95"/>
      <c r="W1821" s="95" t="str">
        <f t="shared" si="70"/>
        <v>PGE</v>
      </c>
    </row>
    <row r="1822" spans="1:23" ht="15" x14ac:dyDescent="0.25">
      <c r="A1822" s="63">
        <v>93230</v>
      </c>
      <c r="B1822" s="161" t="s">
        <v>268</v>
      </c>
      <c r="D1822" s="159"/>
      <c r="E1822" s="159"/>
      <c r="F1822" s="159"/>
      <c r="G1822" s="159"/>
      <c r="H1822" s="159"/>
      <c r="I1822" s="159"/>
      <c r="O1822" s="93"/>
      <c r="Q1822" s="63" t="s">
        <v>278</v>
      </c>
      <c r="R1822" s="96">
        <v>95251</v>
      </c>
      <c r="S1822" s="63" t="s">
        <v>268</v>
      </c>
      <c r="T1822" s="63"/>
      <c r="U1822" s="95" t="str">
        <f t="shared" si="71"/>
        <v>PGE</v>
      </c>
      <c r="V1822" s="95"/>
      <c r="W1822" s="95" t="str">
        <f t="shared" si="70"/>
        <v>PGE</v>
      </c>
    </row>
    <row r="1823" spans="1:23" ht="15" x14ac:dyDescent="0.25">
      <c r="A1823" s="63">
        <v>93234</v>
      </c>
      <c r="B1823" s="161" t="s">
        <v>268</v>
      </c>
      <c r="D1823" s="159"/>
      <c r="E1823" s="159"/>
      <c r="F1823" s="159"/>
      <c r="G1823" s="159"/>
      <c r="H1823" s="159"/>
      <c r="I1823" s="159"/>
      <c r="O1823" s="93"/>
      <c r="Q1823" s="63" t="s">
        <v>278</v>
      </c>
      <c r="R1823" s="96">
        <v>95257</v>
      </c>
      <c r="S1823" s="63" t="s">
        <v>268</v>
      </c>
      <c r="T1823" s="63"/>
      <c r="U1823" s="95" t="str">
        <f t="shared" si="71"/>
        <v>PGE</v>
      </c>
      <c r="V1823" s="95"/>
      <c r="W1823" s="95" t="str">
        <f t="shared" si="70"/>
        <v>PGE</v>
      </c>
    </row>
    <row r="1824" spans="1:23" ht="15" x14ac:dyDescent="0.25">
      <c r="A1824" s="63">
        <v>93239</v>
      </c>
      <c r="B1824" s="161" t="s">
        <v>268</v>
      </c>
      <c r="D1824" s="159"/>
      <c r="E1824" s="159"/>
      <c r="F1824" s="159"/>
      <c r="G1824" s="159"/>
      <c r="H1824" s="159"/>
      <c r="I1824" s="159"/>
      <c r="O1824" s="93"/>
      <c r="Q1824" s="63" t="s">
        <v>278</v>
      </c>
      <c r="R1824" s="96">
        <v>95254</v>
      </c>
      <c r="S1824" s="63" t="s">
        <v>268</v>
      </c>
      <c r="T1824" s="63"/>
      <c r="U1824" s="95" t="str">
        <f t="shared" si="71"/>
        <v>PGE</v>
      </c>
      <c r="V1824" s="95"/>
      <c r="W1824" s="95" t="str">
        <f t="shared" si="70"/>
        <v>PGE</v>
      </c>
    </row>
    <row r="1825" spans="1:23" ht="15" x14ac:dyDescent="0.25">
      <c r="A1825" s="63">
        <v>93908</v>
      </c>
      <c r="B1825" s="161" t="s">
        <v>268</v>
      </c>
      <c r="D1825" s="159"/>
      <c r="E1825" s="159"/>
      <c r="F1825" s="159"/>
      <c r="G1825" s="159"/>
      <c r="H1825" s="159"/>
      <c r="I1825" s="159"/>
      <c r="O1825" s="93"/>
      <c r="Q1825" s="63" t="s">
        <v>278</v>
      </c>
      <c r="R1825" s="96">
        <v>95255</v>
      </c>
      <c r="S1825" s="63" t="s">
        <v>268</v>
      </c>
      <c r="T1825" s="63"/>
      <c r="U1825" s="95" t="str">
        <f t="shared" si="71"/>
        <v>PGE</v>
      </c>
      <c r="V1825" s="95"/>
      <c r="W1825" s="95" t="str">
        <f t="shared" si="70"/>
        <v>PGE</v>
      </c>
    </row>
    <row r="1826" spans="1:23" ht="15" x14ac:dyDescent="0.25">
      <c r="A1826" s="63">
        <v>93905</v>
      </c>
      <c r="B1826" s="161" t="s">
        <v>268</v>
      </c>
      <c r="D1826" s="159"/>
      <c r="E1826" s="159"/>
      <c r="F1826" s="159"/>
      <c r="G1826" s="159"/>
      <c r="H1826" s="159"/>
      <c r="I1826" s="159"/>
      <c r="O1826" s="93"/>
      <c r="Q1826" s="63" t="s">
        <v>278</v>
      </c>
      <c r="R1826" s="96">
        <v>95258</v>
      </c>
      <c r="S1826" s="63" t="s">
        <v>268</v>
      </c>
      <c r="T1826" s="63"/>
      <c r="U1826" s="95" t="str">
        <f t="shared" si="71"/>
        <v>PGE</v>
      </c>
      <c r="V1826" s="95"/>
      <c r="W1826" s="95" t="str">
        <f t="shared" si="70"/>
        <v>PGE</v>
      </c>
    </row>
    <row r="1827" spans="1:23" ht="15" x14ac:dyDescent="0.25">
      <c r="A1827" s="63">
        <v>93906</v>
      </c>
      <c r="B1827" s="161" t="s">
        <v>268</v>
      </c>
      <c r="D1827" s="159"/>
      <c r="E1827" s="159"/>
      <c r="F1827" s="159"/>
      <c r="G1827" s="159"/>
      <c r="H1827" s="159"/>
      <c r="I1827" s="159"/>
      <c r="O1827" s="93"/>
      <c r="Q1827" s="63" t="s">
        <v>278</v>
      </c>
      <c r="R1827" s="96">
        <v>93844</v>
      </c>
      <c r="S1827" s="63" t="s">
        <v>268</v>
      </c>
      <c r="T1827" s="63"/>
      <c r="U1827" s="95" t="str">
        <f t="shared" si="71"/>
        <v>PGE</v>
      </c>
      <c r="V1827" s="95"/>
      <c r="W1827" s="95" t="str">
        <f t="shared" si="70"/>
        <v>PGE</v>
      </c>
    </row>
    <row r="1828" spans="1:23" ht="15" x14ac:dyDescent="0.25">
      <c r="A1828" s="63">
        <v>93907</v>
      </c>
      <c r="B1828" s="161" t="s">
        <v>268</v>
      </c>
      <c r="D1828" s="159"/>
      <c r="E1828" s="159"/>
      <c r="F1828" s="159"/>
      <c r="G1828" s="159"/>
      <c r="H1828" s="159"/>
      <c r="I1828" s="159"/>
      <c r="O1828" s="93"/>
      <c r="Q1828" s="63" t="s">
        <v>278</v>
      </c>
      <c r="R1828" s="96">
        <v>93456</v>
      </c>
      <c r="S1828" s="63" t="s">
        <v>268</v>
      </c>
      <c r="T1828" s="63"/>
      <c r="U1828" s="95" t="str">
        <f t="shared" si="71"/>
        <v>PGE</v>
      </c>
      <c r="V1828" s="95"/>
      <c r="W1828" s="95" t="str">
        <f t="shared" si="70"/>
        <v>PGE</v>
      </c>
    </row>
    <row r="1829" spans="1:23" ht="15" x14ac:dyDescent="0.25">
      <c r="A1829" s="63">
        <v>93901</v>
      </c>
      <c r="B1829" s="161" t="s">
        <v>268</v>
      </c>
      <c r="D1829" s="159"/>
      <c r="E1829" s="159"/>
      <c r="F1829" s="159"/>
      <c r="G1829" s="159"/>
      <c r="H1829" s="159"/>
      <c r="I1829" s="159"/>
      <c r="O1829" s="93"/>
      <c r="Q1829" s="63" t="s">
        <v>278</v>
      </c>
      <c r="R1829" s="96">
        <v>93457</v>
      </c>
      <c r="S1829" s="63" t="s">
        <v>268</v>
      </c>
      <c r="T1829" s="63"/>
      <c r="U1829" s="95" t="str">
        <f t="shared" si="71"/>
        <v>PGE</v>
      </c>
      <c r="V1829" s="95"/>
      <c r="W1829" s="95" t="str">
        <f t="shared" si="70"/>
        <v>PGE</v>
      </c>
    </row>
    <row r="1830" spans="1:23" ht="15" x14ac:dyDescent="0.25">
      <c r="A1830" s="63">
        <v>93902</v>
      </c>
      <c r="B1830" s="161" t="s">
        <v>268</v>
      </c>
      <c r="D1830" s="159"/>
      <c r="E1830" s="159"/>
      <c r="F1830" s="159"/>
      <c r="G1830" s="159"/>
      <c r="H1830" s="159"/>
      <c r="I1830" s="159"/>
      <c r="O1830" s="93"/>
      <c r="Q1830" s="63" t="s">
        <v>278</v>
      </c>
      <c r="R1830" s="96">
        <v>93454</v>
      </c>
      <c r="S1830" s="63" t="s">
        <v>268</v>
      </c>
      <c r="T1830" s="63"/>
      <c r="U1830" s="95" t="str">
        <f t="shared" si="71"/>
        <v>PGE</v>
      </c>
      <c r="V1830" s="95"/>
      <c r="W1830" s="95" t="str">
        <f t="shared" si="70"/>
        <v>PGE</v>
      </c>
    </row>
    <row r="1831" spans="1:23" ht="15" x14ac:dyDescent="0.25">
      <c r="A1831" s="63">
        <v>95215</v>
      </c>
      <c r="B1831" s="161" t="s">
        <v>268</v>
      </c>
      <c r="D1831" s="159"/>
      <c r="E1831" s="159"/>
      <c r="F1831" s="159"/>
      <c r="G1831" s="159"/>
      <c r="H1831" s="159"/>
      <c r="I1831" s="159"/>
      <c r="O1831" s="93"/>
      <c r="Q1831" s="63" t="s">
        <v>278</v>
      </c>
      <c r="R1831" s="96">
        <v>93455</v>
      </c>
      <c r="S1831" s="63" t="s">
        <v>268</v>
      </c>
      <c r="T1831" s="63"/>
      <c r="U1831" s="95" t="str">
        <f t="shared" si="71"/>
        <v>PGE</v>
      </c>
      <c r="V1831" s="95"/>
      <c r="W1831" s="95" t="str">
        <f t="shared" si="70"/>
        <v>PGE</v>
      </c>
    </row>
    <row r="1832" spans="1:23" ht="15" x14ac:dyDescent="0.25">
      <c r="A1832" s="63">
        <v>95192</v>
      </c>
      <c r="B1832" s="161" t="s">
        <v>268</v>
      </c>
      <c r="D1832" s="159"/>
      <c r="E1832" s="159"/>
      <c r="F1832" s="159"/>
      <c r="G1832" s="159"/>
      <c r="H1832" s="159"/>
      <c r="I1832" s="159"/>
      <c r="O1832" s="93"/>
      <c r="Q1832" s="63" t="s">
        <v>278</v>
      </c>
      <c r="R1832" s="96">
        <v>93452</v>
      </c>
      <c r="S1832" s="63" t="s">
        <v>268</v>
      </c>
      <c r="T1832" s="63"/>
      <c r="U1832" s="95" t="str">
        <f t="shared" si="71"/>
        <v>PGE</v>
      </c>
      <c r="V1832" s="95"/>
      <c r="W1832" s="95" t="str">
        <f t="shared" si="70"/>
        <v>PGE</v>
      </c>
    </row>
    <row r="1833" spans="1:23" ht="15" x14ac:dyDescent="0.25">
      <c r="A1833" s="63">
        <v>95511</v>
      </c>
      <c r="B1833" s="161" t="s">
        <v>268</v>
      </c>
      <c r="D1833" s="159"/>
      <c r="E1833" s="159"/>
      <c r="F1833" s="159"/>
      <c r="G1833" s="159"/>
      <c r="H1833" s="159"/>
      <c r="I1833" s="159"/>
      <c r="O1833" s="93"/>
      <c r="Q1833" s="63" t="s">
        <v>278</v>
      </c>
      <c r="R1833" s="96">
        <v>93453</v>
      </c>
      <c r="S1833" s="63" t="s">
        <v>268</v>
      </c>
      <c r="T1833" s="63"/>
      <c r="U1833" s="95" t="str">
        <f t="shared" si="71"/>
        <v>PGE</v>
      </c>
      <c r="V1833" s="95"/>
      <c r="W1833" s="95" t="str">
        <f t="shared" si="70"/>
        <v>PGE</v>
      </c>
    </row>
    <row r="1834" spans="1:23" ht="15" x14ac:dyDescent="0.25">
      <c r="A1834" s="63">
        <v>95519</v>
      </c>
      <c r="B1834" s="161" t="s">
        <v>268</v>
      </c>
      <c r="D1834" s="159"/>
      <c r="E1834" s="159"/>
      <c r="F1834" s="159"/>
      <c r="G1834" s="159"/>
      <c r="H1834" s="159"/>
      <c r="I1834" s="159"/>
      <c r="O1834" s="93"/>
      <c r="Q1834" s="63" t="s">
        <v>278</v>
      </c>
      <c r="R1834" s="96">
        <v>93450</v>
      </c>
      <c r="S1834" s="63" t="s">
        <v>268</v>
      </c>
      <c r="T1834" s="63"/>
      <c r="U1834" s="95" t="str">
        <f t="shared" si="71"/>
        <v>PGE</v>
      </c>
      <c r="V1834" s="95"/>
      <c r="W1834" s="95" t="str">
        <f t="shared" si="70"/>
        <v>PGE</v>
      </c>
    </row>
    <row r="1835" spans="1:23" ht="15" x14ac:dyDescent="0.25">
      <c r="A1835" s="63">
        <v>95518</v>
      </c>
      <c r="B1835" s="161" t="s">
        <v>268</v>
      </c>
      <c r="D1835" s="159"/>
      <c r="E1835" s="159"/>
      <c r="F1835" s="159"/>
      <c r="G1835" s="159"/>
      <c r="H1835" s="159"/>
      <c r="I1835" s="159"/>
      <c r="O1835" s="93"/>
      <c r="Q1835" s="63" t="s">
        <v>278</v>
      </c>
      <c r="R1835" s="96">
        <v>93451</v>
      </c>
      <c r="S1835" s="63" t="s">
        <v>268</v>
      </c>
      <c r="T1835" s="63"/>
      <c r="U1835" s="95" t="str">
        <f t="shared" si="71"/>
        <v>PGE</v>
      </c>
      <c r="V1835" s="95"/>
      <c r="W1835" s="95" t="str">
        <f t="shared" si="70"/>
        <v>PGE</v>
      </c>
    </row>
    <row r="1836" spans="1:23" ht="15" x14ac:dyDescent="0.25">
      <c r="A1836" s="63">
        <v>95194</v>
      </c>
      <c r="B1836" s="161" t="s">
        <v>268</v>
      </c>
      <c r="D1836" s="159"/>
      <c r="E1836" s="159"/>
      <c r="F1836" s="159"/>
      <c r="G1836" s="159"/>
      <c r="H1836" s="159"/>
      <c r="I1836" s="159"/>
      <c r="O1836" s="93"/>
      <c r="Q1836" s="63" t="s">
        <v>278</v>
      </c>
      <c r="R1836" s="96">
        <v>93458</v>
      </c>
      <c r="S1836" s="63" t="s">
        <v>268</v>
      </c>
      <c r="T1836" s="63"/>
      <c r="U1836" s="95" t="str">
        <f t="shared" si="71"/>
        <v>PGE</v>
      </c>
      <c r="V1836" s="95"/>
      <c r="W1836" s="95" t="str">
        <f t="shared" si="70"/>
        <v>PGE</v>
      </c>
    </row>
    <row r="1837" spans="1:23" ht="15" x14ac:dyDescent="0.25">
      <c r="A1837" s="63">
        <v>96073</v>
      </c>
      <c r="B1837" s="161" t="s">
        <v>268</v>
      </c>
      <c r="D1837" s="159"/>
      <c r="E1837" s="159"/>
      <c r="F1837" s="159"/>
      <c r="G1837" s="159"/>
      <c r="H1837" s="159"/>
      <c r="I1837" s="159"/>
      <c r="O1837" s="93"/>
      <c r="Q1837" s="63" t="s">
        <v>278</v>
      </c>
      <c r="R1837" s="96">
        <v>95472</v>
      </c>
      <c r="S1837" s="63" t="s">
        <v>268</v>
      </c>
      <c r="T1837" s="63"/>
      <c r="U1837" s="95" t="str">
        <f t="shared" si="71"/>
        <v>PGE</v>
      </c>
      <c r="V1837" s="95"/>
      <c r="W1837" s="95" t="str">
        <f t="shared" si="70"/>
        <v>PGE</v>
      </c>
    </row>
    <row r="1838" spans="1:23" ht="15" x14ac:dyDescent="0.25">
      <c r="A1838" s="63">
        <v>96071</v>
      </c>
      <c r="B1838" s="161" t="s">
        <v>268</v>
      </c>
      <c r="D1838" s="159"/>
      <c r="E1838" s="159"/>
      <c r="F1838" s="159"/>
      <c r="G1838" s="159"/>
      <c r="H1838" s="159"/>
      <c r="I1838" s="159"/>
      <c r="O1838" s="93"/>
      <c r="Q1838" s="63" t="s">
        <v>278</v>
      </c>
      <c r="R1838" s="96">
        <v>95473</v>
      </c>
      <c r="S1838" s="63" t="s">
        <v>268</v>
      </c>
      <c r="T1838" s="63"/>
      <c r="U1838" s="95" t="str">
        <f t="shared" si="71"/>
        <v>PGE</v>
      </c>
      <c r="V1838" s="95"/>
      <c r="W1838" s="95" t="str">
        <f t="shared" si="70"/>
        <v>PGE</v>
      </c>
    </row>
    <row r="1839" spans="1:23" ht="15" x14ac:dyDescent="0.25">
      <c r="A1839" s="63">
        <v>96070</v>
      </c>
      <c r="B1839" s="161" t="s">
        <v>268</v>
      </c>
      <c r="D1839" s="159"/>
      <c r="E1839" s="159"/>
      <c r="F1839" s="159"/>
      <c r="G1839" s="159"/>
      <c r="H1839" s="159"/>
      <c r="I1839" s="159"/>
      <c r="O1839" s="93"/>
      <c r="Q1839" s="63" t="s">
        <v>278</v>
      </c>
      <c r="R1839" s="96">
        <v>95470</v>
      </c>
      <c r="S1839" s="63" t="s">
        <v>268</v>
      </c>
      <c r="T1839" s="63"/>
      <c r="U1839" s="95" t="str">
        <f t="shared" si="71"/>
        <v>PGE</v>
      </c>
      <c r="V1839" s="95"/>
      <c r="W1839" s="95" t="str">
        <f t="shared" si="70"/>
        <v>PGE</v>
      </c>
    </row>
    <row r="1840" spans="1:23" ht="15" x14ac:dyDescent="0.25">
      <c r="A1840" s="63">
        <v>96076</v>
      </c>
      <c r="B1840" s="161" t="s">
        <v>268</v>
      </c>
      <c r="D1840" s="159"/>
      <c r="E1840" s="159"/>
      <c r="F1840" s="159"/>
      <c r="G1840" s="159"/>
      <c r="H1840" s="159"/>
      <c r="I1840" s="159"/>
      <c r="O1840" s="93"/>
      <c r="Q1840" s="63" t="s">
        <v>278</v>
      </c>
      <c r="R1840" s="96">
        <v>95471</v>
      </c>
      <c r="S1840" s="63" t="s">
        <v>268</v>
      </c>
      <c r="T1840" s="63"/>
      <c r="U1840" s="95" t="str">
        <f t="shared" si="71"/>
        <v>PGE</v>
      </c>
      <c r="V1840" s="95"/>
      <c r="W1840" s="95" t="str">
        <f t="shared" si="70"/>
        <v>PGE</v>
      </c>
    </row>
    <row r="1841" spans="1:23" ht="15" x14ac:dyDescent="0.25">
      <c r="A1841" s="63">
        <v>96075</v>
      </c>
      <c r="B1841" s="161" t="s">
        <v>268</v>
      </c>
      <c r="D1841" s="159"/>
      <c r="E1841" s="159"/>
      <c r="F1841" s="159"/>
      <c r="G1841" s="159"/>
      <c r="H1841" s="159"/>
      <c r="I1841" s="159"/>
      <c r="O1841" s="93"/>
      <c r="Q1841" s="63" t="s">
        <v>278</v>
      </c>
      <c r="R1841" s="96">
        <v>95476</v>
      </c>
      <c r="S1841" s="63" t="s">
        <v>268</v>
      </c>
      <c r="T1841" s="63"/>
      <c r="U1841" s="95" t="str">
        <f t="shared" si="71"/>
        <v>PGE</v>
      </c>
      <c r="V1841" s="95"/>
      <c r="W1841" s="95" t="str">
        <f t="shared" si="70"/>
        <v>PGE</v>
      </c>
    </row>
    <row r="1842" spans="1:23" ht="15" x14ac:dyDescent="0.25">
      <c r="A1842" s="63">
        <v>96074</v>
      </c>
      <c r="B1842" s="161" t="s">
        <v>268</v>
      </c>
      <c r="D1842" s="159"/>
      <c r="E1842" s="159"/>
      <c r="F1842" s="159"/>
      <c r="G1842" s="159"/>
      <c r="H1842" s="159"/>
      <c r="I1842" s="159"/>
      <c r="O1842" s="93"/>
      <c r="Q1842" s="63" t="s">
        <v>278</v>
      </c>
      <c r="R1842" s="96">
        <v>94404</v>
      </c>
      <c r="S1842" s="63" t="s">
        <v>268</v>
      </c>
      <c r="T1842" s="63"/>
      <c r="U1842" s="95" t="str">
        <f t="shared" si="71"/>
        <v>PGE</v>
      </c>
      <c r="V1842" s="95"/>
      <c r="W1842" s="95" t="str">
        <f t="shared" si="70"/>
        <v>PGE</v>
      </c>
    </row>
    <row r="1843" spans="1:23" ht="15" x14ac:dyDescent="0.25">
      <c r="A1843" s="63">
        <v>96078</v>
      </c>
      <c r="B1843" s="161" t="s">
        <v>268</v>
      </c>
      <c r="D1843" s="159"/>
      <c r="E1843" s="159"/>
      <c r="F1843" s="159"/>
      <c r="G1843" s="159"/>
      <c r="H1843" s="159"/>
      <c r="I1843" s="159"/>
      <c r="O1843" s="93"/>
      <c r="Q1843" s="63" t="s">
        <v>278</v>
      </c>
      <c r="R1843" s="96">
        <v>94401</v>
      </c>
      <c r="S1843" s="63" t="s">
        <v>268</v>
      </c>
      <c r="T1843" s="63"/>
      <c r="U1843" s="95" t="str">
        <f t="shared" si="71"/>
        <v>PGE</v>
      </c>
      <c r="V1843" s="95"/>
      <c r="W1843" s="95" t="str">
        <f t="shared" si="70"/>
        <v>PGE</v>
      </c>
    </row>
    <row r="1844" spans="1:23" ht="15" x14ac:dyDescent="0.25">
      <c r="A1844" s="63">
        <v>95193</v>
      </c>
      <c r="B1844" s="161" t="s">
        <v>268</v>
      </c>
      <c r="D1844" s="159"/>
      <c r="E1844" s="159"/>
      <c r="F1844" s="159"/>
      <c r="G1844" s="159"/>
      <c r="H1844" s="159"/>
      <c r="I1844" s="159"/>
      <c r="O1844" s="93"/>
      <c r="Q1844" s="63" t="s">
        <v>278</v>
      </c>
      <c r="R1844" s="96">
        <v>94402</v>
      </c>
      <c r="S1844" s="63" t="s">
        <v>268</v>
      </c>
      <c r="T1844" s="63"/>
      <c r="U1844" s="95" t="str">
        <f t="shared" si="71"/>
        <v>PGE</v>
      </c>
      <c r="V1844" s="95"/>
      <c r="W1844" s="95" t="str">
        <f t="shared" si="70"/>
        <v>PGE</v>
      </c>
    </row>
    <row r="1845" spans="1:23" ht="15" x14ac:dyDescent="0.25">
      <c r="A1845" s="63">
        <v>95701</v>
      </c>
      <c r="B1845" s="161" t="s">
        <v>268</v>
      </c>
      <c r="D1845" s="159"/>
      <c r="E1845" s="159"/>
      <c r="F1845" s="159"/>
      <c r="G1845" s="159"/>
      <c r="H1845" s="159"/>
      <c r="I1845" s="159"/>
      <c r="O1845" s="93"/>
      <c r="Q1845" s="63" t="s">
        <v>278</v>
      </c>
      <c r="R1845" s="96">
        <v>94403</v>
      </c>
      <c r="S1845" s="63" t="s">
        <v>268</v>
      </c>
      <c r="T1845" s="63"/>
      <c r="U1845" s="95" t="str">
        <f t="shared" si="71"/>
        <v>PGE</v>
      </c>
      <c r="V1845" s="95"/>
      <c r="W1845" s="95" t="str">
        <f t="shared" si="70"/>
        <v>PGE</v>
      </c>
    </row>
    <row r="1846" spans="1:23" ht="15" x14ac:dyDescent="0.25">
      <c r="A1846" s="63">
        <v>95703</v>
      </c>
      <c r="B1846" s="161" t="s">
        <v>268</v>
      </c>
      <c r="D1846" s="159"/>
      <c r="E1846" s="159"/>
      <c r="F1846" s="159"/>
      <c r="G1846" s="159"/>
      <c r="H1846" s="159"/>
      <c r="I1846" s="159"/>
      <c r="O1846" s="93"/>
      <c r="Q1846" s="63" t="s">
        <v>278</v>
      </c>
      <c r="R1846" s="96">
        <v>94557</v>
      </c>
      <c r="S1846" s="63" t="s">
        <v>268</v>
      </c>
      <c r="T1846" s="63"/>
      <c r="U1846" s="95" t="str">
        <f t="shared" si="71"/>
        <v>PGE</v>
      </c>
      <c r="V1846" s="95"/>
      <c r="W1846" s="95" t="str">
        <f t="shared" ref="W1846:W1909" si="72">IF(U1846 = "Other", " ", INDEX(B$4:C$29, MATCH(U1846, C$4:C$29,0), 1) )</f>
        <v>PGE</v>
      </c>
    </row>
    <row r="1847" spans="1:23" ht="15" x14ac:dyDescent="0.25">
      <c r="A1847" s="63">
        <v>95709</v>
      </c>
      <c r="B1847" s="161" t="s">
        <v>268</v>
      </c>
      <c r="D1847" s="159"/>
      <c r="E1847" s="159"/>
      <c r="F1847" s="159"/>
      <c r="G1847" s="159"/>
      <c r="H1847" s="159"/>
      <c r="I1847" s="159"/>
      <c r="O1847" s="93"/>
      <c r="Q1847" s="63" t="s">
        <v>278</v>
      </c>
      <c r="R1847" s="96">
        <v>93750</v>
      </c>
      <c r="S1847" s="63" t="s">
        <v>268</v>
      </c>
      <c r="T1847" s="63"/>
      <c r="U1847" s="95" t="str">
        <f t="shared" ref="U1847:U1910" si="73">IF(S1847="Pacific Gas &amp; Electric Co", "PGE", IF(S1847="Southern California Edison Co", "SCE", IF(S1847= "San Diego Gas &amp; Electric Co", "SDGE", IF(S1847="Southern California Gas", "SCG", "Other"))))</f>
        <v>PGE</v>
      </c>
      <c r="V1847" s="95"/>
      <c r="W1847" s="95" t="str">
        <f t="shared" si="72"/>
        <v>PGE</v>
      </c>
    </row>
    <row r="1848" spans="1:23" ht="15" x14ac:dyDescent="0.25">
      <c r="A1848" s="63">
        <v>93702</v>
      </c>
      <c r="B1848" s="161" t="s">
        <v>268</v>
      </c>
      <c r="D1848" s="159"/>
      <c r="E1848" s="159"/>
      <c r="F1848" s="159"/>
      <c r="G1848" s="159"/>
      <c r="H1848" s="159"/>
      <c r="I1848" s="159"/>
      <c r="O1848" s="93"/>
      <c r="Q1848" s="63" t="s">
        <v>278</v>
      </c>
      <c r="R1848" s="96">
        <v>94558</v>
      </c>
      <c r="S1848" s="63" t="s">
        <v>268</v>
      </c>
      <c r="T1848" s="63"/>
      <c r="U1848" s="95" t="str">
        <f t="shared" si="73"/>
        <v>PGE</v>
      </c>
      <c r="V1848" s="95"/>
      <c r="W1848" s="95" t="str">
        <f t="shared" si="72"/>
        <v>PGE</v>
      </c>
    </row>
    <row r="1849" spans="1:23" ht="15" x14ac:dyDescent="0.25">
      <c r="A1849" s="63">
        <v>93703</v>
      </c>
      <c r="B1849" s="161" t="s">
        <v>268</v>
      </c>
      <c r="D1849" s="159"/>
      <c r="E1849" s="159"/>
      <c r="F1849" s="159"/>
      <c r="G1849" s="159"/>
      <c r="H1849" s="159"/>
      <c r="I1849" s="159"/>
      <c r="O1849" s="93"/>
      <c r="Q1849" s="63" t="s">
        <v>278</v>
      </c>
      <c r="R1849" s="96">
        <v>93291</v>
      </c>
      <c r="S1849" s="63" t="s">
        <v>268</v>
      </c>
      <c r="T1849" s="63"/>
      <c r="U1849" s="95" t="str">
        <f t="shared" si="73"/>
        <v>PGE</v>
      </c>
      <c r="V1849" s="95"/>
      <c r="W1849" s="95" t="str">
        <f t="shared" si="72"/>
        <v>PGE</v>
      </c>
    </row>
    <row r="1850" spans="1:23" ht="15" x14ac:dyDescent="0.25">
      <c r="A1850" s="63">
        <v>93701</v>
      </c>
      <c r="B1850" s="161" t="s">
        <v>268</v>
      </c>
      <c r="D1850" s="159"/>
      <c r="E1850" s="159"/>
      <c r="F1850" s="159"/>
      <c r="G1850" s="159"/>
      <c r="H1850" s="159"/>
      <c r="I1850" s="159"/>
      <c r="O1850" s="93"/>
      <c r="Q1850" s="63" t="s">
        <v>278</v>
      </c>
      <c r="R1850" s="96">
        <v>93292</v>
      </c>
      <c r="S1850" s="63" t="s">
        <v>268</v>
      </c>
      <c r="T1850" s="63"/>
      <c r="U1850" s="95" t="str">
        <f t="shared" si="73"/>
        <v>PGE</v>
      </c>
      <c r="V1850" s="95"/>
      <c r="W1850" s="95" t="str">
        <f t="shared" si="72"/>
        <v>PGE</v>
      </c>
    </row>
    <row r="1851" spans="1:23" ht="15" x14ac:dyDescent="0.25">
      <c r="A1851" s="63">
        <v>93706</v>
      </c>
      <c r="B1851" s="161" t="s">
        <v>268</v>
      </c>
      <c r="D1851" s="159"/>
      <c r="E1851" s="159"/>
      <c r="F1851" s="159"/>
      <c r="G1851" s="159"/>
      <c r="H1851" s="159"/>
      <c r="I1851" s="159"/>
      <c r="O1851" s="93"/>
      <c r="Q1851" s="63" t="s">
        <v>278</v>
      </c>
      <c r="R1851" s="96">
        <v>96118</v>
      </c>
      <c r="S1851" s="63" t="s">
        <v>268</v>
      </c>
      <c r="T1851" s="63"/>
      <c r="U1851" s="95" t="str">
        <f t="shared" si="73"/>
        <v>PGE</v>
      </c>
      <c r="V1851" s="95"/>
      <c r="W1851" s="95" t="str">
        <f t="shared" si="72"/>
        <v>PGE</v>
      </c>
    </row>
    <row r="1852" spans="1:23" ht="15" x14ac:dyDescent="0.25">
      <c r="A1852" s="63">
        <v>93707</v>
      </c>
      <c r="B1852" s="161" t="s">
        <v>268</v>
      </c>
      <c r="D1852" s="159"/>
      <c r="E1852" s="159"/>
      <c r="F1852" s="159"/>
      <c r="G1852" s="159"/>
      <c r="H1852" s="159"/>
      <c r="I1852" s="159"/>
      <c r="O1852" s="93"/>
      <c r="Q1852" s="63" t="s">
        <v>278</v>
      </c>
      <c r="R1852" s="96">
        <v>96119</v>
      </c>
      <c r="S1852" s="63" t="s">
        <v>268</v>
      </c>
      <c r="T1852" s="63"/>
      <c r="U1852" s="95" t="str">
        <f t="shared" si="73"/>
        <v>PGE</v>
      </c>
      <c r="V1852" s="95"/>
      <c r="W1852" s="95" t="str">
        <f t="shared" si="72"/>
        <v>PGE</v>
      </c>
    </row>
    <row r="1853" spans="1:23" ht="15" x14ac:dyDescent="0.25">
      <c r="A1853" s="63">
        <v>93704</v>
      </c>
      <c r="B1853" s="161" t="s">
        <v>268</v>
      </c>
      <c r="D1853" s="159"/>
      <c r="E1853" s="159"/>
      <c r="F1853" s="159"/>
      <c r="G1853" s="159"/>
      <c r="H1853" s="159"/>
      <c r="I1853" s="159"/>
      <c r="O1853" s="93"/>
      <c r="Q1853" s="63" t="s">
        <v>278</v>
      </c>
      <c r="R1853" s="96">
        <v>96114</v>
      </c>
      <c r="S1853" s="63" t="s">
        <v>268</v>
      </c>
      <c r="T1853" s="63"/>
      <c r="U1853" s="95" t="str">
        <f t="shared" si="73"/>
        <v>PGE</v>
      </c>
      <c r="V1853" s="95"/>
      <c r="W1853" s="95" t="str">
        <f t="shared" si="72"/>
        <v>PGE</v>
      </c>
    </row>
    <row r="1854" spans="1:23" ht="15" x14ac:dyDescent="0.25">
      <c r="A1854" s="63">
        <v>93705</v>
      </c>
      <c r="B1854" s="161" t="s">
        <v>268</v>
      </c>
      <c r="D1854" s="159"/>
      <c r="E1854" s="159"/>
      <c r="F1854" s="159"/>
      <c r="G1854" s="159"/>
      <c r="H1854" s="159"/>
      <c r="I1854" s="159"/>
      <c r="O1854" s="93"/>
      <c r="Q1854" s="63" t="s">
        <v>278</v>
      </c>
      <c r="R1854" s="96">
        <v>95205</v>
      </c>
      <c r="S1854" s="63" t="s">
        <v>268</v>
      </c>
      <c r="T1854" s="63"/>
      <c r="U1854" s="95" t="str">
        <f t="shared" si="73"/>
        <v>PGE</v>
      </c>
      <c r="V1854" s="95"/>
      <c r="W1854" s="95" t="str">
        <f t="shared" si="72"/>
        <v>PGE</v>
      </c>
    </row>
    <row r="1855" spans="1:23" ht="15" x14ac:dyDescent="0.25">
      <c r="A1855" s="63">
        <v>93708</v>
      </c>
      <c r="B1855" s="161" t="s">
        <v>268</v>
      </c>
      <c r="D1855" s="159"/>
      <c r="E1855" s="159"/>
      <c r="F1855" s="159"/>
      <c r="G1855" s="159"/>
      <c r="H1855" s="159"/>
      <c r="I1855" s="159"/>
      <c r="O1855" s="93"/>
      <c r="Q1855" s="63" t="s">
        <v>278</v>
      </c>
      <c r="R1855" s="96">
        <v>95206</v>
      </c>
      <c r="S1855" s="63" t="s">
        <v>268</v>
      </c>
      <c r="T1855" s="63"/>
      <c r="U1855" s="95" t="str">
        <f t="shared" si="73"/>
        <v>PGE</v>
      </c>
      <c r="V1855" s="95"/>
      <c r="W1855" s="95" t="str">
        <f t="shared" si="72"/>
        <v>PGE</v>
      </c>
    </row>
    <row r="1856" spans="1:23" ht="15" x14ac:dyDescent="0.25">
      <c r="A1856" s="63">
        <v>93709</v>
      </c>
      <c r="B1856" s="161" t="s">
        <v>268</v>
      </c>
      <c r="D1856" s="159"/>
      <c r="E1856" s="159"/>
      <c r="F1856" s="159"/>
      <c r="G1856" s="159"/>
      <c r="H1856" s="159"/>
      <c r="I1856" s="159"/>
      <c r="O1856" s="93"/>
      <c r="Q1856" s="63" t="s">
        <v>278</v>
      </c>
      <c r="R1856" s="96">
        <v>95201</v>
      </c>
      <c r="S1856" s="63" t="s">
        <v>268</v>
      </c>
      <c r="T1856" s="63"/>
      <c r="U1856" s="95" t="str">
        <f t="shared" si="73"/>
        <v>PGE</v>
      </c>
      <c r="V1856" s="95"/>
      <c r="W1856" s="95" t="str">
        <f t="shared" si="72"/>
        <v>PGE</v>
      </c>
    </row>
    <row r="1857" spans="1:23" ht="15" x14ac:dyDescent="0.25">
      <c r="A1857" s="63">
        <v>94975</v>
      </c>
      <c r="B1857" s="161" t="s">
        <v>268</v>
      </c>
      <c r="D1857" s="159"/>
      <c r="E1857" s="159"/>
      <c r="F1857" s="159"/>
      <c r="G1857" s="159"/>
      <c r="H1857" s="159"/>
      <c r="I1857" s="159"/>
      <c r="O1857" s="93"/>
      <c r="Q1857" s="63" t="s">
        <v>278</v>
      </c>
      <c r="R1857" s="96">
        <v>95203</v>
      </c>
      <c r="S1857" s="63" t="s">
        <v>268</v>
      </c>
      <c r="T1857" s="63"/>
      <c r="U1857" s="95" t="str">
        <f t="shared" si="73"/>
        <v>PGE</v>
      </c>
      <c r="V1857" s="95"/>
      <c r="W1857" s="95" t="str">
        <f t="shared" si="72"/>
        <v>PGE</v>
      </c>
    </row>
    <row r="1858" spans="1:23" ht="15" x14ac:dyDescent="0.25">
      <c r="A1858" s="63">
        <v>94977</v>
      </c>
      <c r="B1858" s="161" t="s">
        <v>268</v>
      </c>
      <c r="D1858" s="159"/>
      <c r="E1858" s="159"/>
      <c r="F1858" s="159"/>
      <c r="G1858" s="159"/>
      <c r="H1858" s="159"/>
      <c r="I1858" s="159"/>
      <c r="O1858" s="93"/>
      <c r="Q1858" s="63" t="s">
        <v>278</v>
      </c>
      <c r="R1858" s="96">
        <v>95202</v>
      </c>
      <c r="S1858" s="63" t="s">
        <v>268</v>
      </c>
      <c r="T1858" s="63"/>
      <c r="U1858" s="95" t="str">
        <f t="shared" si="73"/>
        <v>PGE</v>
      </c>
      <c r="V1858" s="95"/>
      <c r="W1858" s="95" t="str">
        <f t="shared" si="72"/>
        <v>PGE</v>
      </c>
    </row>
    <row r="1859" spans="1:23" ht="15" x14ac:dyDescent="0.25">
      <c r="A1859" s="63">
        <v>93427</v>
      </c>
      <c r="B1859" s="161" t="s">
        <v>268</v>
      </c>
      <c r="D1859" s="159"/>
      <c r="E1859" s="159"/>
      <c r="F1859" s="159"/>
      <c r="G1859" s="159"/>
      <c r="H1859" s="159"/>
      <c r="I1859" s="159"/>
      <c r="O1859" s="93"/>
      <c r="Q1859" s="63" t="s">
        <v>278</v>
      </c>
      <c r="R1859" s="96">
        <v>93649</v>
      </c>
      <c r="S1859" s="63" t="s">
        <v>268</v>
      </c>
      <c r="T1859" s="63"/>
      <c r="U1859" s="95" t="str">
        <f t="shared" si="73"/>
        <v>PGE</v>
      </c>
      <c r="V1859" s="95"/>
      <c r="W1859" s="95" t="str">
        <f t="shared" si="72"/>
        <v>PGE</v>
      </c>
    </row>
    <row r="1860" spans="1:23" ht="15" x14ac:dyDescent="0.25">
      <c r="A1860" s="63">
        <v>93426</v>
      </c>
      <c r="B1860" s="161" t="s">
        <v>268</v>
      </c>
      <c r="D1860" s="159"/>
      <c r="E1860" s="159"/>
      <c r="F1860" s="159"/>
      <c r="G1860" s="159"/>
      <c r="H1860" s="159"/>
      <c r="I1860" s="159"/>
      <c r="O1860" s="93"/>
      <c r="Q1860" s="63" t="s">
        <v>278</v>
      </c>
      <c r="R1860" s="96">
        <v>93648</v>
      </c>
      <c r="S1860" s="63" t="s">
        <v>268</v>
      </c>
      <c r="T1860" s="63"/>
      <c r="U1860" s="95" t="str">
        <f t="shared" si="73"/>
        <v>PGE</v>
      </c>
      <c r="V1860" s="95"/>
      <c r="W1860" s="95" t="str">
        <f t="shared" si="72"/>
        <v>PGE</v>
      </c>
    </row>
    <row r="1861" spans="1:23" ht="15" x14ac:dyDescent="0.25">
      <c r="A1861" s="63">
        <v>93422</v>
      </c>
      <c r="B1861" s="161" t="s">
        <v>268</v>
      </c>
      <c r="D1861" s="159"/>
      <c r="E1861" s="159"/>
      <c r="F1861" s="159"/>
      <c r="G1861" s="159"/>
      <c r="H1861" s="159"/>
      <c r="I1861" s="159"/>
      <c r="O1861" s="93"/>
      <c r="Q1861" s="63" t="s">
        <v>278</v>
      </c>
      <c r="R1861" s="96">
        <v>93647</v>
      </c>
      <c r="S1861" s="63" t="s">
        <v>268</v>
      </c>
      <c r="T1861" s="63"/>
      <c r="U1861" s="95" t="str">
        <f t="shared" si="73"/>
        <v>PGE</v>
      </c>
      <c r="V1861" s="95"/>
      <c r="W1861" s="95" t="str">
        <f t="shared" si="72"/>
        <v>PGE</v>
      </c>
    </row>
    <row r="1862" spans="1:23" ht="15" x14ac:dyDescent="0.25">
      <c r="A1862" s="63">
        <v>94708</v>
      </c>
      <c r="B1862" s="161" t="s">
        <v>268</v>
      </c>
      <c r="D1862" s="159"/>
      <c r="E1862" s="159"/>
      <c r="F1862" s="159"/>
      <c r="G1862" s="159"/>
      <c r="H1862" s="159"/>
      <c r="I1862" s="159"/>
      <c r="O1862" s="93"/>
      <c r="Q1862" s="63" t="s">
        <v>278</v>
      </c>
      <c r="R1862" s="96">
        <v>93646</v>
      </c>
      <c r="S1862" s="63" t="s">
        <v>268</v>
      </c>
      <c r="T1862" s="63"/>
      <c r="U1862" s="95" t="str">
        <f t="shared" si="73"/>
        <v>PGE</v>
      </c>
      <c r="V1862" s="95"/>
      <c r="W1862" s="95" t="str">
        <f t="shared" si="72"/>
        <v>PGE</v>
      </c>
    </row>
    <row r="1863" spans="1:23" ht="15" x14ac:dyDescent="0.25">
      <c r="A1863" s="63">
        <v>95919</v>
      </c>
      <c r="B1863" s="161" t="s">
        <v>268</v>
      </c>
      <c r="D1863" s="159"/>
      <c r="E1863" s="159"/>
      <c r="F1863" s="159"/>
      <c r="G1863" s="159"/>
      <c r="H1863" s="159"/>
      <c r="I1863" s="159"/>
      <c r="O1863" s="93"/>
      <c r="Q1863" s="63" t="s">
        <v>278</v>
      </c>
      <c r="R1863" s="96">
        <v>93645</v>
      </c>
      <c r="S1863" s="63" t="s">
        <v>268</v>
      </c>
      <c r="T1863" s="63"/>
      <c r="U1863" s="95" t="str">
        <f t="shared" si="73"/>
        <v>PGE</v>
      </c>
      <c r="V1863" s="95"/>
      <c r="W1863" s="95" t="str">
        <f t="shared" si="72"/>
        <v>PGE</v>
      </c>
    </row>
    <row r="1864" spans="1:23" ht="15" x14ac:dyDescent="0.25">
      <c r="A1864" s="63">
        <v>95918</v>
      </c>
      <c r="B1864" s="161" t="s">
        <v>268</v>
      </c>
      <c r="D1864" s="159"/>
      <c r="E1864" s="159"/>
      <c r="F1864" s="159"/>
      <c r="G1864" s="159"/>
      <c r="H1864" s="159"/>
      <c r="I1864" s="159"/>
      <c r="O1864" s="93"/>
      <c r="Q1864" s="63" t="s">
        <v>278</v>
      </c>
      <c r="R1864" s="96">
        <v>93644</v>
      </c>
      <c r="S1864" s="63" t="s">
        <v>268</v>
      </c>
      <c r="T1864" s="63"/>
      <c r="U1864" s="95" t="str">
        <f t="shared" si="73"/>
        <v>PGE</v>
      </c>
      <c r="V1864" s="95"/>
      <c r="W1864" s="95" t="str">
        <f t="shared" si="72"/>
        <v>PGE</v>
      </c>
    </row>
    <row r="1865" spans="1:23" ht="15" x14ac:dyDescent="0.25">
      <c r="A1865" s="63">
        <v>95915</v>
      </c>
      <c r="B1865" s="161" t="s">
        <v>268</v>
      </c>
      <c r="D1865" s="159"/>
      <c r="E1865" s="159"/>
      <c r="F1865" s="159"/>
      <c r="G1865" s="159"/>
      <c r="H1865" s="159"/>
      <c r="I1865" s="159"/>
      <c r="O1865" s="93"/>
      <c r="Q1865" s="63" t="s">
        <v>278</v>
      </c>
      <c r="R1865" s="96">
        <v>93643</v>
      </c>
      <c r="S1865" s="63" t="s">
        <v>268</v>
      </c>
      <c r="T1865" s="63"/>
      <c r="U1865" s="95" t="str">
        <f t="shared" si="73"/>
        <v>PGE</v>
      </c>
      <c r="V1865" s="95"/>
      <c r="W1865" s="95" t="str">
        <f t="shared" si="72"/>
        <v>PGE</v>
      </c>
    </row>
    <row r="1866" spans="1:23" ht="15" x14ac:dyDescent="0.25">
      <c r="A1866" s="63">
        <v>95914</v>
      </c>
      <c r="B1866" s="161" t="s">
        <v>268</v>
      </c>
      <c r="D1866" s="159"/>
      <c r="E1866" s="159"/>
      <c r="F1866" s="159"/>
      <c r="G1866" s="159"/>
      <c r="H1866" s="159"/>
      <c r="I1866" s="159"/>
      <c r="O1866" s="93"/>
      <c r="Q1866" s="63" t="s">
        <v>278</v>
      </c>
      <c r="R1866" s="96">
        <v>93642</v>
      </c>
      <c r="S1866" s="63" t="s">
        <v>268</v>
      </c>
      <c r="T1866" s="63"/>
      <c r="U1866" s="95" t="str">
        <f t="shared" si="73"/>
        <v>PGE</v>
      </c>
      <c r="V1866" s="95"/>
      <c r="W1866" s="95" t="str">
        <f t="shared" si="72"/>
        <v>PGE</v>
      </c>
    </row>
    <row r="1867" spans="1:23" ht="15" x14ac:dyDescent="0.25">
      <c r="A1867" s="63">
        <v>95917</v>
      </c>
      <c r="B1867" s="161" t="s">
        <v>268</v>
      </c>
      <c r="D1867" s="159"/>
      <c r="E1867" s="159"/>
      <c r="F1867" s="159"/>
      <c r="G1867" s="159"/>
      <c r="H1867" s="159"/>
      <c r="I1867" s="159"/>
      <c r="O1867" s="93"/>
      <c r="Q1867" s="63" t="s">
        <v>278</v>
      </c>
      <c r="R1867" s="96">
        <v>93641</v>
      </c>
      <c r="S1867" s="63" t="s">
        <v>268</v>
      </c>
      <c r="T1867" s="63"/>
      <c r="U1867" s="95" t="str">
        <f t="shared" si="73"/>
        <v>PGE</v>
      </c>
      <c r="V1867" s="95"/>
      <c r="W1867" s="95" t="str">
        <f t="shared" si="72"/>
        <v>PGE</v>
      </c>
    </row>
    <row r="1868" spans="1:23" ht="15" x14ac:dyDescent="0.25">
      <c r="A1868" s="63">
        <v>95916</v>
      </c>
      <c r="B1868" s="161" t="s">
        <v>268</v>
      </c>
      <c r="D1868" s="159"/>
      <c r="E1868" s="159"/>
      <c r="F1868" s="159"/>
      <c r="G1868" s="159"/>
      <c r="H1868" s="159"/>
      <c r="I1868" s="159"/>
      <c r="O1868" s="93"/>
      <c r="Q1868" s="63" t="s">
        <v>278</v>
      </c>
      <c r="R1868" s="96">
        <v>93640</v>
      </c>
      <c r="S1868" s="63" t="s">
        <v>268</v>
      </c>
      <c r="T1868" s="63"/>
      <c r="U1868" s="95" t="str">
        <f t="shared" si="73"/>
        <v>PGE</v>
      </c>
      <c r="V1868" s="95"/>
      <c r="W1868" s="95" t="str">
        <f t="shared" si="72"/>
        <v>PGE</v>
      </c>
    </row>
    <row r="1869" spans="1:23" ht="15" x14ac:dyDescent="0.25">
      <c r="A1869" s="63">
        <v>95910</v>
      </c>
      <c r="B1869" s="161" t="s">
        <v>268</v>
      </c>
      <c r="D1869" s="159"/>
      <c r="E1869" s="159"/>
      <c r="F1869" s="159"/>
      <c r="G1869" s="159"/>
      <c r="H1869" s="159"/>
      <c r="I1869" s="159"/>
      <c r="O1869" s="93"/>
      <c r="Q1869" s="63" t="s">
        <v>278</v>
      </c>
      <c r="R1869" s="96">
        <v>94017</v>
      </c>
      <c r="S1869" s="63" t="s">
        <v>268</v>
      </c>
      <c r="T1869" s="63"/>
      <c r="U1869" s="95" t="str">
        <f t="shared" si="73"/>
        <v>PGE</v>
      </c>
      <c r="V1869" s="95"/>
      <c r="W1869" s="95" t="str">
        <f t="shared" si="72"/>
        <v>PGE</v>
      </c>
    </row>
    <row r="1870" spans="1:23" ht="15" x14ac:dyDescent="0.25">
      <c r="A1870" s="63">
        <v>95913</v>
      </c>
      <c r="B1870" s="161" t="s">
        <v>268</v>
      </c>
      <c r="D1870" s="159"/>
      <c r="E1870" s="159"/>
      <c r="F1870" s="159"/>
      <c r="G1870" s="159"/>
      <c r="H1870" s="159"/>
      <c r="I1870" s="159"/>
      <c r="O1870" s="93"/>
      <c r="Q1870" s="63" t="s">
        <v>278</v>
      </c>
      <c r="R1870" s="96">
        <v>94015</v>
      </c>
      <c r="S1870" s="63" t="s">
        <v>268</v>
      </c>
      <c r="T1870" s="63"/>
      <c r="U1870" s="95" t="str">
        <f t="shared" si="73"/>
        <v>PGE</v>
      </c>
      <c r="V1870" s="95"/>
      <c r="W1870" s="95" t="str">
        <f t="shared" si="72"/>
        <v>PGE</v>
      </c>
    </row>
    <row r="1871" spans="1:23" ht="15" x14ac:dyDescent="0.25">
      <c r="A1871" s="63">
        <v>95912</v>
      </c>
      <c r="B1871" s="161" t="s">
        <v>268</v>
      </c>
      <c r="D1871" s="159"/>
      <c r="E1871" s="159"/>
      <c r="F1871" s="159"/>
      <c r="G1871" s="159"/>
      <c r="H1871" s="159"/>
      <c r="I1871" s="159"/>
      <c r="O1871" s="93"/>
      <c r="Q1871" s="63" t="s">
        <v>278</v>
      </c>
      <c r="R1871" s="96">
        <v>94014</v>
      </c>
      <c r="S1871" s="63" t="s">
        <v>268</v>
      </c>
      <c r="T1871" s="63"/>
      <c r="U1871" s="95" t="str">
        <f t="shared" si="73"/>
        <v>PGE</v>
      </c>
      <c r="V1871" s="95"/>
      <c r="W1871" s="95" t="str">
        <f t="shared" si="72"/>
        <v>PGE</v>
      </c>
    </row>
    <row r="1872" spans="1:23" ht="15" x14ac:dyDescent="0.25">
      <c r="A1872" s="63">
        <v>94660</v>
      </c>
      <c r="B1872" s="161" t="s">
        <v>268</v>
      </c>
      <c r="D1872" s="159"/>
      <c r="E1872" s="159"/>
      <c r="F1872" s="159"/>
      <c r="G1872" s="159"/>
      <c r="H1872" s="159"/>
      <c r="I1872" s="159"/>
      <c r="O1872" s="93"/>
      <c r="Q1872" s="63" t="s">
        <v>278</v>
      </c>
      <c r="R1872" s="96">
        <v>94011</v>
      </c>
      <c r="S1872" s="63" t="s">
        <v>268</v>
      </c>
      <c r="T1872" s="63"/>
      <c r="U1872" s="95" t="str">
        <f t="shared" si="73"/>
        <v>PGE</v>
      </c>
      <c r="V1872" s="95"/>
      <c r="W1872" s="95" t="str">
        <f t="shared" si="72"/>
        <v>PGE</v>
      </c>
    </row>
    <row r="1873" spans="1:23" ht="15" x14ac:dyDescent="0.25">
      <c r="A1873" s="63">
        <v>94661</v>
      </c>
      <c r="B1873" s="161" t="s">
        <v>268</v>
      </c>
      <c r="D1873" s="159"/>
      <c r="E1873" s="159"/>
      <c r="F1873" s="159"/>
      <c r="G1873" s="159"/>
      <c r="H1873" s="159"/>
      <c r="I1873" s="159"/>
      <c r="O1873" s="93"/>
      <c r="Q1873" s="63" t="s">
        <v>278</v>
      </c>
      <c r="R1873" s="96">
        <v>94010</v>
      </c>
      <c r="S1873" s="63" t="s">
        <v>268</v>
      </c>
      <c r="T1873" s="63"/>
      <c r="U1873" s="95" t="str">
        <f t="shared" si="73"/>
        <v>PGE</v>
      </c>
      <c r="V1873" s="95"/>
      <c r="W1873" s="95" t="str">
        <f t="shared" si="72"/>
        <v>PGE</v>
      </c>
    </row>
    <row r="1874" spans="1:23" ht="15" x14ac:dyDescent="0.25">
      <c r="A1874" s="63">
        <v>94662</v>
      </c>
      <c r="B1874" s="161" t="s">
        <v>268</v>
      </c>
      <c r="D1874" s="159"/>
      <c r="E1874" s="159"/>
      <c r="F1874" s="159"/>
      <c r="G1874" s="159"/>
      <c r="H1874" s="159"/>
      <c r="I1874" s="159"/>
      <c r="O1874" s="93"/>
      <c r="Q1874" s="63" t="s">
        <v>278</v>
      </c>
      <c r="R1874" s="96">
        <v>94019</v>
      </c>
      <c r="S1874" s="63" t="s">
        <v>268</v>
      </c>
      <c r="T1874" s="63"/>
      <c r="U1874" s="95" t="str">
        <f t="shared" si="73"/>
        <v>PGE</v>
      </c>
      <c r="V1874" s="95"/>
      <c r="W1874" s="95" t="str">
        <f t="shared" si="72"/>
        <v>PGE</v>
      </c>
    </row>
    <row r="1875" spans="1:23" ht="15" x14ac:dyDescent="0.25">
      <c r="A1875" s="63">
        <v>94666</v>
      </c>
      <c r="B1875" s="161" t="s">
        <v>268</v>
      </c>
      <c r="D1875" s="159"/>
      <c r="E1875" s="159"/>
      <c r="F1875" s="159"/>
      <c r="G1875" s="159"/>
      <c r="H1875" s="159"/>
      <c r="I1875" s="159"/>
      <c r="O1875" s="93"/>
      <c r="Q1875" s="63" t="s">
        <v>278</v>
      </c>
      <c r="R1875" s="96">
        <v>94018</v>
      </c>
      <c r="S1875" s="63" t="s">
        <v>268</v>
      </c>
      <c r="T1875" s="63"/>
      <c r="U1875" s="95" t="str">
        <f t="shared" si="73"/>
        <v>PGE</v>
      </c>
      <c r="V1875" s="95"/>
      <c r="W1875" s="95" t="str">
        <f t="shared" si="72"/>
        <v>PGE</v>
      </c>
    </row>
    <row r="1876" spans="1:23" ht="15" x14ac:dyDescent="0.25">
      <c r="A1876" s="63">
        <v>95133</v>
      </c>
      <c r="B1876" s="161" t="s">
        <v>268</v>
      </c>
      <c r="D1876" s="159"/>
      <c r="E1876" s="159"/>
      <c r="F1876" s="159"/>
      <c r="G1876" s="159"/>
      <c r="H1876" s="159"/>
      <c r="I1876" s="159"/>
      <c r="O1876" s="93"/>
      <c r="Q1876" s="63" t="s">
        <v>278</v>
      </c>
      <c r="R1876" s="96">
        <v>95765</v>
      </c>
      <c r="S1876" s="63" t="s">
        <v>268</v>
      </c>
      <c r="T1876" s="63"/>
      <c r="U1876" s="95" t="str">
        <f t="shared" si="73"/>
        <v>PGE</v>
      </c>
      <c r="V1876" s="95"/>
      <c r="W1876" s="95" t="str">
        <f t="shared" si="72"/>
        <v>PGE</v>
      </c>
    </row>
    <row r="1877" spans="1:23" ht="15" x14ac:dyDescent="0.25">
      <c r="A1877" s="63">
        <v>95132</v>
      </c>
      <c r="B1877" s="161" t="s">
        <v>268</v>
      </c>
      <c r="D1877" s="159"/>
      <c r="E1877" s="159"/>
      <c r="F1877" s="159"/>
      <c r="G1877" s="159"/>
      <c r="H1877" s="159"/>
      <c r="I1877" s="159"/>
      <c r="O1877" s="93"/>
      <c r="Q1877" s="63" t="s">
        <v>278</v>
      </c>
      <c r="R1877" s="96">
        <v>95762</v>
      </c>
      <c r="S1877" s="63" t="s">
        <v>268</v>
      </c>
      <c r="T1877" s="63"/>
      <c r="U1877" s="95" t="str">
        <f t="shared" si="73"/>
        <v>PGE</v>
      </c>
      <c r="V1877" s="95"/>
      <c r="W1877" s="95" t="str">
        <f t="shared" si="72"/>
        <v>PGE</v>
      </c>
    </row>
    <row r="1878" spans="1:23" ht="15" x14ac:dyDescent="0.25">
      <c r="A1878" s="63">
        <v>95131</v>
      </c>
      <c r="B1878" s="161" t="s">
        <v>268</v>
      </c>
      <c r="D1878" s="159"/>
      <c r="E1878" s="159"/>
      <c r="F1878" s="159"/>
      <c r="G1878" s="159"/>
      <c r="H1878" s="159"/>
      <c r="I1878" s="159"/>
      <c r="O1878" s="93"/>
      <c r="Q1878" s="63" t="s">
        <v>278</v>
      </c>
      <c r="R1878" s="96">
        <v>94964</v>
      </c>
      <c r="S1878" s="63" t="s">
        <v>268</v>
      </c>
      <c r="T1878" s="63"/>
      <c r="U1878" s="95" t="str">
        <f t="shared" si="73"/>
        <v>PGE</v>
      </c>
      <c r="V1878" s="95"/>
      <c r="W1878" s="95" t="str">
        <f t="shared" si="72"/>
        <v>PGE</v>
      </c>
    </row>
    <row r="1879" spans="1:23" ht="15" x14ac:dyDescent="0.25">
      <c r="A1879" s="63">
        <v>95130</v>
      </c>
      <c r="B1879" s="161" t="s">
        <v>268</v>
      </c>
      <c r="D1879" s="159"/>
      <c r="E1879" s="159"/>
      <c r="F1879" s="159"/>
      <c r="G1879" s="159"/>
      <c r="H1879" s="159"/>
      <c r="I1879" s="159"/>
      <c r="O1879" s="93"/>
      <c r="Q1879" s="63" t="s">
        <v>278</v>
      </c>
      <c r="R1879" s="96">
        <v>95358</v>
      </c>
      <c r="S1879" s="63" t="s">
        <v>268</v>
      </c>
      <c r="T1879" s="63"/>
      <c r="U1879" s="95" t="str">
        <f t="shared" si="73"/>
        <v>PGE</v>
      </c>
      <c r="V1879" s="95"/>
      <c r="W1879" s="95" t="str">
        <f t="shared" si="72"/>
        <v>PGE</v>
      </c>
    </row>
    <row r="1880" spans="1:23" ht="15" x14ac:dyDescent="0.25">
      <c r="A1880" s="63">
        <v>95136</v>
      </c>
      <c r="B1880" s="161" t="s">
        <v>268</v>
      </c>
      <c r="D1880" s="159"/>
      <c r="E1880" s="159"/>
      <c r="F1880" s="159"/>
      <c r="G1880" s="159"/>
      <c r="H1880" s="159"/>
      <c r="I1880" s="159"/>
      <c r="O1880" s="93"/>
      <c r="Q1880" s="63" t="s">
        <v>278</v>
      </c>
      <c r="R1880" s="96">
        <v>95357</v>
      </c>
      <c r="S1880" s="63" t="s">
        <v>268</v>
      </c>
      <c r="T1880" s="63"/>
      <c r="U1880" s="95" t="str">
        <f t="shared" si="73"/>
        <v>PGE</v>
      </c>
      <c r="V1880" s="95"/>
      <c r="W1880" s="95" t="str">
        <f t="shared" si="72"/>
        <v>PGE</v>
      </c>
    </row>
    <row r="1881" spans="1:23" ht="15" x14ac:dyDescent="0.25">
      <c r="A1881" s="63">
        <v>95135</v>
      </c>
      <c r="B1881" s="161" t="s">
        <v>268</v>
      </c>
      <c r="D1881" s="159"/>
      <c r="E1881" s="159"/>
      <c r="F1881" s="159"/>
      <c r="G1881" s="159"/>
      <c r="H1881" s="159"/>
      <c r="I1881" s="159"/>
      <c r="O1881" s="93"/>
      <c r="Q1881" s="63" t="s">
        <v>278</v>
      </c>
      <c r="R1881" s="96">
        <v>95356</v>
      </c>
      <c r="S1881" s="63" t="s">
        <v>268</v>
      </c>
      <c r="T1881" s="63"/>
      <c r="U1881" s="95" t="str">
        <f t="shared" si="73"/>
        <v>PGE</v>
      </c>
      <c r="V1881" s="95"/>
      <c r="W1881" s="95" t="str">
        <f t="shared" si="72"/>
        <v>PGE</v>
      </c>
    </row>
    <row r="1882" spans="1:23" ht="15" x14ac:dyDescent="0.25">
      <c r="A1882" s="63">
        <v>95134</v>
      </c>
      <c r="B1882" s="161" t="s">
        <v>268</v>
      </c>
      <c r="D1882" s="159"/>
      <c r="E1882" s="159"/>
      <c r="F1882" s="159"/>
      <c r="G1882" s="159"/>
      <c r="H1882" s="159"/>
      <c r="I1882" s="159"/>
      <c r="O1882" s="93"/>
      <c r="Q1882" s="63" t="s">
        <v>278</v>
      </c>
      <c r="R1882" s="96">
        <v>93219</v>
      </c>
      <c r="S1882" s="63" t="s">
        <v>268</v>
      </c>
      <c r="T1882" s="63"/>
      <c r="U1882" s="95" t="str">
        <f t="shared" si="73"/>
        <v>PGE</v>
      </c>
      <c r="V1882" s="95"/>
      <c r="W1882" s="95" t="str">
        <f t="shared" si="72"/>
        <v>PGE</v>
      </c>
    </row>
    <row r="1883" spans="1:23" ht="15" x14ac:dyDescent="0.25">
      <c r="A1883" s="63">
        <v>95139</v>
      </c>
      <c r="B1883" s="161" t="s">
        <v>268</v>
      </c>
      <c r="D1883" s="159"/>
      <c r="E1883" s="159"/>
      <c r="F1883" s="159"/>
      <c r="G1883" s="159"/>
      <c r="H1883" s="159"/>
      <c r="I1883" s="159"/>
      <c r="O1883" s="93"/>
      <c r="Q1883" s="63" t="s">
        <v>278</v>
      </c>
      <c r="R1883" s="96">
        <v>93210</v>
      </c>
      <c r="S1883" s="63" t="s">
        <v>268</v>
      </c>
      <c r="T1883" s="63"/>
      <c r="U1883" s="95" t="str">
        <f t="shared" si="73"/>
        <v>PGE</v>
      </c>
      <c r="V1883" s="95"/>
      <c r="W1883" s="95" t="str">
        <f t="shared" si="72"/>
        <v>PGE</v>
      </c>
    </row>
    <row r="1884" spans="1:23" ht="15" x14ac:dyDescent="0.25">
      <c r="A1884" s="63">
        <v>95138</v>
      </c>
      <c r="B1884" s="161" t="s">
        <v>268</v>
      </c>
      <c r="D1884" s="159"/>
      <c r="E1884" s="159"/>
      <c r="F1884" s="159"/>
      <c r="G1884" s="159"/>
      <c r="H1884" s="159"/>
      <c r="I1884" s="159"/>
      <c r="O1884" s="93"/>
      <c r="Q1884" s="63" t="s">
        <v>278</v>
      </c>
      <c r="R1884" s="96">
        <v>93212</v>
      </c>
      <c r="S1884" s="63" t="s">
        <v>268</v>
      </c>
      <c r="T1884" s="63"/>
      <c r="U1884" s="95" t="str">
        <f t="shared" si="73"/>
        <v>PGE</v>
      </c>
      <c r="V1884" s="95"/>
      <c r="W1884" s="95" t="str">
        <f t="shared" si="72"/>
        <v>PGE</v>
      </c>
    </row>
    <row r="1885" spans="1:23" ht="15" x14ac:dyDescent="0.25">
      <c r="A1885" s="63">
        <v>95033</v>
      </c>
      <c r="B1885" s="161" t="s">
        <v>268</v>
      </c>
      <c r="D1885" s="159"/>
      <c r="E1885" s="159"/>
      <c r="F1885" s="159"/>
      <c r="G1885" s="159"/>
      <c r="H1885" s="159"/>
      <c r="I1885" s="159"/>
      <c r="O1885" s="93"/>
      <c r="Q1885" s="63" t="s">
        <v>278</v>
      </c>
      <c r="R1885" s="96">
        <v>93215</v>
      </c>
      <c r="S1885" s="63" t="s">
        <v>268</v>
      </c>
      <c r="T1885" s="63"/>
      <c r="U1885" s="95" t="str">
        <f t="shared" si="73"/>
        <v>PGE</v>
      </c>
      <c r="V1885" s="95"/>
      <c r="W1885" s="95" t="str">
        <f t="shared" si="72"/>
        <v>PGE</v>
      </c>
    </row>
    <row r="1886" spans="1:23" ht="15" x14ac:dyDescent="0.25">
      <c r="A1886" s="63">
        <v>95031</v>
      </c>
      <c r="B1886" s="161" t="s">
        <v>268</v>
      </c>
      <c r="D1886" s="159"/>
      <c r="E1886" s="159"/>
      <c r="F1886" s="159"/>
      <c r="G1886" s="159"/>
      <c r="H1886" s="159"/>
      <c r="I1886" s="159"/>
      <c r="O1886" s="93"/>
      <c r="Q1886" s="63" t="s">
        <v>278</v>
      </c>
      <c r="R1886" s="96">
        <v>93962</v>
      </c>
      <c r="S1886" s="63" t="s">
        <v>268</v>
      </c>
      <c r="T1886" s="63"/>
      <c r="U1886" s="95" t="str">
        <f t="shared" si="73"/>
        <v>PGE</v>
      </c>
      <c r="V1886" s="95"/>
      <c r="W1886" s="95" t="str">
        <f t="shared" si="72"/>
        <v>PGE</v>
      </c>
    </row>
    <row r="1887" spans="1:23" ht="15" x14ac:dyDescent="0.25">
      <c r="A1887" s="63">
        <v>95035</v>
      </c>
      <c r="B1887" s="161" t="s">
        <v>268</v>
      </c>
      <c r="D1887" s="159"/>
      <c r="E1887" s="159"/>
      <c r="F1887" s="159"/>
      <c r="G1887" s="159"/>
      <c r="H1887" s="159"/>
      <c r="I1887" s="159"/>
      <c r="O1887" s="93"/>
      <c r="Q1887" s="63" t="s">
        <v>278</v>
      </c>
      <c r="R1887" s="96">
        <v>93960</v>
      </c>
      <c r="S1887" s="63" t="s">
        <v>268</v>
      </c>
      <c r="T1887" s="63"/>
      <c r="U1887" s="95" t="str">
        <f t="shared" si="73"/>
        <v>PGE</v>
      </c>
      <c r="V1887" s="95"/>
      <c r="W1887" s="95" t="str">
        <f t="shared" si="72"/>
        <v>PGE</v>
      </c>
    </row>
    <row r="1888" spans="1:23" ht="15" x14ac:dyDescent="0.25">
      <c r="A1888" s="63">
        <v>95038</v>
      </c>
      <c r="B1888" s="161" t="s">
        <v>268</v>
      </c>
      <c r="D1888" s="159"/>
      <c r="E1888" s="159"/>
      <c r="F1888" s="159"/>
      <c r="G1888" s="159"/>
      <c r="H1888" s="159"/>
      <c r="I1888" s="159"/>
      <c r="O1888" s="93"/>
      <c r="Q1888" s="63" t="s">
        <v>278</v>
      </c>
      <c r="R1888" s="96">
        <v>94606</v>
      </c>
      <c r="S1888" s="63" t="s">
        <v>268</v>
      </c>
      <c r="T1888" s="63"/>
      <c r="U1888" s="95" t="str">
        <f t="shared" si="73"/>
        <v>PGE</v>
      </c>
      <c r="V1888" s="95"/>
      <c r="W1888" s="95" t="str">
        <f t="shared" si="72"/>
        <v>PGE</v>
      </c>
    </row>
    <row r="1889" spans="1:23" ht="15" x14ac:dyDescent="0.25">
      <c r="A1889" s="63">
        <v>95039</v>
      </c>
      <c r="B1889" s="161" t="s">
        <v>268</v>
      </c>
      <c r="D1889" s="159"/>
      <c r="E1889" s="159"/>
      <c r="F1889" s="159"/>
      <c r="G1889" s="159"/>
      <c r="H1889" s="159"/>
      <c r="I1889" s="159"/>
      <c r="O1889" s="93"/>
      <c r="Q1889" s="63" t="s">
        <v>278</v>
      </c>
      <c r="R1889" s="96">
        <v>94607</v>
      </c>
      <c r="S1889" s="63" t="s">
        <v>268</v>
      </c>
      <c r="T1889" s="63"/>
      <c r="U1889" s="95" t="str">
        <f t="shared" si="73"/>
        <v>PGE</v>
      </c>
      <c r="V1889" s="95"/>
      <c r="W1889" s="95" t="str">
        <f t="shared" si="72"/>
        <v>PGE</v>
      </c>
    </row>
    <row r="1890" spans="1:23" ht="15" x14ac:dyDescent="0.25">
      <c r="A1890" s="63">
        <v>95644</v>
      </c>
      <c r="B1890" s="161" t="s">
        <v>268</v>
      </c>
      <c r="D1890" s="159"/>
      <c r="E1890" s="159"/>
      <c r="F1890" s="159"/>
      <c r="G1890" s="159"/>
      <c r="H1890" s="159"/>
      <c r="I1890" s="159"/>
      <c r="O1890" s="93"/>
      <c r="Q1890" s="63" t="s">
        <v>278</v>
      </c>
      <c r="R1890" s="96">
        <v>94604</v>
      </c>
      <c r="S1890" s="63" t="s">
        <v>268</v>
      </c>
      <c r="T1890" s="63"/>
      <c r="U1890" s="95" t="str">
        <f t="shared" si="73"/>
        <v>PGE</v>
      </c>
      <c r="V1890" s="95"/>
      <c r="W1890" s="95" t="str">
        <f t="shared" si="72"/>
        <v>PGE</v>
      </c>
    </row>
    <row r="1891" spans="1:23" ht="15" x14ac:dyDescent="0.25">
      <c r="A1891" s="63">
        <v>94552</v>
      </c>
      <c r="B1891" s="161" t="s">
        <v>268</v>
      </c>
      <c r="D1891" s="159"/>
      <c r="E1891" s="159"/>
      <c r="F1891" s="159"/>
      <c r="G1891" s="159"/>
      <c r="H1891" s="159"/>
      <c r="I1891" s="159"/>
      <c r="O1891" s="93"/>
      <c r="Q1891" s="63" t="s">
        <v>278</v>
      </c>
      <c r="R1891" s="96">
        <v>94602</v>
      </c>
      <c r="S1891" s="63" t="s">
        <v>268</v>
      </c>
      <c r="T1891" s="63"/>
      <c r="U1891" s="95" t="str">
        <f t="shared" si="73"/>
        <v>PGE</v>
      </c>
      <c r="V1891" s="95"/>
      <c r="W1891" s="95" t="str">
        <f t="shared" si="72"/>
        <v>PGE</v>
      </c>
    </row>
    <row r="1892" spans="1:23" ht="15" x14ac:dyDescent="0.25">
      <c r="A1892" s="63">
        <v>94553</v>
      </c>
      <c r="B1892" s="161" t="s">
        <v>268</v>
      </c>
      <c r="D1892" s="159"/>
      <c r="E1892" s="159"/>
      <c r="F1892" s="159"/>
      <c r="G1892" s="159"/>
      <c r="H1892" s="159"/>
      <c r="I1892" s="159"/>
      <c r="O1892" s="93"/>
      <c r="Q1892" s="63" t="s">
        <v>278</v>
      </c>
      <c r="R1892" s="96">
        <v>94603</v>
      </c>
      <c r="S1892" s="63" t="s">
        <v>268</v>
      </c>
      <c r="T1892" s="63"/>
      <c r="U1892" s="95" t="str">
        <f t="shared" si="73"/>
        <v>PGE</v>
      </c>
      <c r="V1892" s="95"/>
      <c r="W1892" s="95" t="str">
        <f t="shared" si="72"/>
        <v>PGE</v>
      </c>
    </row>
    <row r="1893" spans="1:23" ht="15" x14ac:dyDescent="0.25">
      <c r="A1893" s="63">
        <v>94550</v>
      </c>
      <c r="B1893" s="161" t="s">
        <v>268</v>
      </c>
      <c r="D1893" s="159"/>
      <c r="E1893" s="159"/>
      <c r="F1893" s="159"/>
      <c r="G1893" s="159"/>
      <c r="H1893" s="159"/>
      <c r="I1893" s="159"/>
      <c r="O1893" s="93"/>
      <c r="Q1893" s="63" t="s">
        <v>278</v>
      </c>
      <c r="R1893" s="96">
        <v>94601</v>
      </c>
      <c r="S1893" s="63" t="s">
        <v>268</v>
      </c>
      <c r="T1893" s="63"/>
      <c r="U1893" s="95" t="str">
        <f t="shared" si="73"/>
        <v>PGE</v>
      </c>
      <c r="V1893" s="95"/>
      <c r="W1893" s="95" t="str">
        <f t="shared" si="72"/>
        <v>PGE</v>
      </c>
    </row>
    <row r="1894" spans="1:23" ht="15" x14ac:dyDescent="0.25">
      <c r="A1894" s="63">
        <v>94551</v>
      </c>
      <c r="B1894" s="161" t="s">
        <v>268</v>
      </c>
      <c r="D1894" s="159"/>
      <c r="E1894" s="159"/>
      <c r="F1894" s="159"/>
      <c r="G1894" s="159"/>
      <c r="H1894" s="159"/>
      <c r="I1894" s="159"/>
      <c r="O1894" s="93"/>
      <c r="Q1894" s="63" t="s">
        <v>278</v>
      </c>
      <c r="R1894" s="96">
        <v>95537</v>
      </c>
      <c r="S1894" s="63" t="s">
        <v>268</v>
      </c>
      <c r="T1894" s="63"/>
      <c r="U1894" s="95" t="str">
        <f t="shared" si="73"/>
        <v>PGE</v>
      </c>
      <c r="V1894" s="95"/>
      <c r="W1894" s="95" t="str">
        <f t="shared" si="72"/>
        <v>PGE</v>
      </c>
    </row>
    <row r="1895" spans="1:23" ht="15" x14ac:dyDescent="0.25">
      <c r="A1895" s="63">
        <v>94556</v>
      </c>
      <c r="B1895" s="161" t="s">
        <v>268</v>
      </c>
      <c r="D1895" s="159"/>
      <c r="E1895" s="159"/>
      <c r="F1895" s="159"/>
      <c r="G1895" s="159"/>
      <c r="H1895" s="159"/>
      <c r="I1895" s="159"/>
      <c r="O1895" s="93"/>
      <c r="Q1895" s="63" t="s">
        <v>278</v>
      </c>
      <c r="R1895" s="96">
        <v>95536</v>
      </c>
      <c r="S1895" s="63" t="s">
        <v>268</v>
      </c>
      <c r="T1895" s="63"/>
      <c r="U1895" s="95" t="str">
        <f t="shared" si="73"/>
        <v>PGE</v>
      </c>
      <c r="V1895" s="95"/>
      <c r="W1895" s="95" t="str">
        <f t="shared" si="72"/>
        <v>PGE</v>
      </c>
    </row>
    <row r="1896" spans="1:23" ht="15" x14ac:dyDescent="0.25">
      <c r="A1896" s="63">
        <v>94555</v>
      </c>
      <c r="B1896" s="161" t="s">
        <v>268</v>
      </c>
      <c r="D1896" s="159"/>
      <c r="E1896" s="159"/>
      <c r="F1896" s="159"/>
      <c r="G1896" s="159"/>
      <c r="H1896" s="159"/>
      <c r="I1896" s="159"/>
      <c r="O1896" s="93"/>
      <c r="Q1896" s="63" t="s">
        <v>278</v>
      </c>
      <c r="R1896" s="96">
        <v>94720</v>
      </c>
      <c r="S1896" s="63" t="s">
        <v>268</v>
      </c>
      <c r="T1896" s="63"/>
      <c r="U1896" s="95" t="str">
        <f t="shared" si="73"/>
        <v>PGE</v>
      </c>
      <c r="V1896" s="95"/>
      <c r="W1896" s="95" t="str">
        <f t="shared" si="72"/>
        <v>PGE</v>
      </c>
    </row>
    <row r="1897" spans="1:23" ht="15" x14ac:dyDescent="0.25">
      <c r="A1897" s="63">
        <v>95209</v>
      </c>
      <c r="B1897" s="161" t="s">
        <v>268</v>
      </c>
      <c r="D1897" s="159"/>
      <c r="E1897" s="159"/>
      <c r="F1897" s="159"/>
      <c r="G1897" s="159"/>
      <c r="H1897" s="159"/>
      <c r="I1897" s="159"/>
      <c r="O1897" s="93"/>
      <c r="Q1897" s="63" t="s">
        <v>278</v>
      </c>
      <c r="R1897" s="96">
        <v>96007</v>
      </c>
      <c r="S1897" s="63" t="s">
        <v>268</v>
      </c>
      <c r="T1897" s="63"/>
      <c r="U1897" s="95" t="str">
        <f t="shared" si="73"/>
        <v>PGE</v>
      </c>
      <c r="V1897" s="95"/>
      <c r="W1897" s="95" t="str">
        <f t="shared" si="72"/>
        <v>PGE</v>
      </c>
    </row>
    <row r="1898" spans="1:23" ht="15" x14ac:dyDescent="0.25">
      <c r="A1898" s="63">
        <v>95208</v>
      </c>
      <c r="B1898" s="161" t="s">
        <v>268</v>
      </c>
      <c r="D1898" s="159"/>
      <c r="E1898" s="159"/>
      <c r="F1898" s="159"/>
      <c r="G1898" s="159"/>
      <c r="H1898" s="159"/>
      <c r="I1898" s="159"/>
      <c r="O1898" s="93"/>
      <c r="Q1898" s="63" t="s">
        <v>278</v>
      </c>
      <c r="R1898" s="96">
        <v>96019</v>
      </c>
      <c r="S1898" s="63" t="s">
        <v>268</v>
      </c>
      <c r="T1898" s="63"/>
      <c r="U1898" s="95" t="str">
        <f t="shared" si="73"/>
        <v>PGE</v>
      </c>
      <c r="V1898" s="95"/>
      <c r="W1898" s="95" t="str">
        <f t="shared" si="72"/>
        <v>PGE</v>
      </c>
    </row>
    <row r="1899" spans="1:23" ht="15" x14ac:dyDescent="0.25">
      <c r="A1899" s="63">
        <v>95207</v>
      </c>
      <c r="B1899" s="161" t="s">
        <v>268</v>
      </c>
      <c r="D1899" s="159"/>
      <c r="E1899" s="159"/>
      <c r="F1899" s="159"/>
      <c r="G1899" s="159"/>
      <c r="H1899" s="159"/>
      <c r="I1899" s="159"/>
      <c r="O1899" s="93"/>
      <c r="Q1899" s="63" t="s">
        <v>278</v>
      </c>
      <c r="R1899" s="96">
        <v>96016</v>
      </c>
      <c r="S1899" s="63" t="s">
        <v>268</v>
      </c>
      <c r="T1899" s="63"/>
      <c r="U1899" s="95" t="str">
        <f t="shared" si="73"/>
        <v>PGE</v>
      </c>
      <c r="V1899" s="95"/>
      <c r="W1899" s="95" t="str">
        <f t="shared" si="72"/>
        <v>PGE</v>
      </c>
    </row>
    <row r="1900" spans="1:23" ht="15" x14ac:dyDescent="0.25">
      <c r="A1900" s="63">
        <v>95429</v>
      </c>
      <c r="B1900" s="161" t="s">
        <v>268</v>
      </c>
      <c r="D1900" s="159"/>
      <c r="E1900" s="159"/>
      <c r="F1900" s="159"/>
      <c r="G1900" s="159"/>
      <c r="H1900" s="159"/>
      <c r="I1900" s="159"/>
      <c r="O1900" s="93"/>
      <c r="Q1900" s="63" t="s">
        <v>278</v>
      </c>
      <c r="R1900" s="96">
        <v>93728</v>
      </c>
      <c r="S1900" s="63" t="s">
        <v>268</v>
      </c>
      <c r="T1900" s="63"/>
      <c r="U1900" s="95" t="str">
        <f t="shared" si="73"/>
        <v>PGE</v>
      </c>
      <c r="V1900" s="95"/>
      <c r="W1900" s="95" t="str">
        <f t="shared" si="72"/>
        <v>PGE</v>
      </c>
    </row>
    <row r="1901" spans="1:23" ht="15" x14ac:dyDescent="0.25">
      <c r="A1901" s="63">
        <v>95428</v>
      </c>
      <c r="B1901" s="161" t="s">
        <v>268</v>
      </c>
      <c r="D1901" s="159"/>
      <c r="E1901" s="159"/>
      <c r="F1901" s="159"/>
      <c r="G1901" s="159"/>
      <c r="H1901" s="159"/>
      <c r="I1901" s="159"/>
      <c r="O1901" s="93"/>
      <c r="Q1901" s="63" t="s">
        <v>278</v>
      </c>
      <c r="R1901" s="96">
        <v>93722</v>
      </c>
      <c r="S1901" s="63" t="s">
        <v>268</v>
      </c>
      <c r="T1901" s="63"/>
      <c r="U1901" s="95" t="str">
        <f t="shared" si="73"/>
        <v>PGE</v>
      </c>
      <c r="V1901" s="95"/>
      <c r="W1901" s="95" t="str">
        <f t="shared" si="72"/>
        <v>PGE</v>
      </c>
    </row>
    <row r="1902" spans="1:23" ht="15" x14ac:dyDescent="0.25">
      <c r="A1902" s="63">
        <v>95427</v>
      </c>
      <c r="B1902" s="161" t="s">
        <v>268</v>
      </c>
      <c r="D1902" s="159"/>
      <c r="E1902" s="159"/>
      <c r="F1902" s="159"/>
      <c r="G1902" s="159"/>
      <c r="H1902" s="159"/>
      <c r="I1902" s="159"/>
      <c r="O1902" s="93"/>
      <c r="Q1902" s="63" t="s">
        <v>278</v>
      </c>
      <c r="R1902" s="96">
        <v>93723</v>
      </c>
      <c r="S1902" s="63" t="s">
        <v>268</v>
      </c>
      <c r="T1902" s="63"/>
      <c r="U1902" s="95" t="str">
        <f t="shared" si="73"/>
        <v>PGE</v>
      </c>
      <c r="V1902" s="95"/>
      <c r="W1902" s="95" t="str">
        <f t="shared" si="72"/>
        <v>PGE</v>
      </c>
    </row>
    <row r="1903" spans="1:23" ht="15" x14ac:dyDescent="0.25">
      <c r="A1903" s="63">
        <v>95426</v>
      </c>
      <c r="B1903" s="161" t="s">
        <v>268</v>
      </c>
      <c r="D1903" s="159"/>
      <c r="E1903" s="159"/>
      <c r="F1903" s="159"/>
      <c r="G1903" s="159"/>
      <c r="H1903" s="159"/>
      <c r="I1903" s="159"/>
      <c r="O1903" s="93"/>
      <c r="Q1903" s="63" t="s">
        <v>278</v>
      </c>
      <c r="R1903" s="96">
        <v>93724</v>
      </c>
      <c r="S1903" s="63" t="s">
        <v>268</v>
      </c>
      <c r="T1903" s="63"/>
      <c r="U1903" s="95" t="str">
        <f t="shared" si="73"/>
        <v>PGE</v>
      </c>
      <c r="V1903" s="95"/>
      <c r="W1903" s="95" t="str">
        <f t="shared" si="72"/>
        <v>PGE</v>
      </c>
    </row>
    <row r="1904" spans="1:23" ht="15" x14ac:dyDescent="0.25">
      <c r="A1904" s="63">
        <v>95421</v>
      </c>
      <c r="B1904" s="161" t="s">
        <v>268</v>
      </c>
      <c r="D1904" s="159"/>
      <c r="E1904" s="159"/>
      <c r="F1904" s="159"/>
      <c r="G1904" s="159"/>
      <c r="H1904" s="159"/>
      <c r="I1904" s="159"/>
      <c r="O1904" s="93"/>
      <c r="Q1904" s="63" t="s">
        <v>278</v>
      </c>
      <c r="R1904" s="96">
        <v>93725</v>
      </c>
      <c r="S1904" s="63" t="s">
        <v>268</v>
      </c>
      <c r="T1904" s="63"/>
      <c r="U1904" s="95" t="str">
        <f t="shared" si="73"/>
        <v>PGE</v>
      </c>
      <c r="V1904" s="95"/>
      <c r="W1904" s="95" t="str">
        <f t="shared" si="72"/>
        <v>PGE</v>
      </c>
    </row>
    <row r="1905" spans="1:23" ht="15" x14ac:dyDescent="0.25">
      <c r="A1905" s="63">
        <v>95420</v>
      </c>
      <c r="B1905" s="161" t="s">
        <v>268</v>
      </c>
      <c r="D1905" s="159"/>
      <c r="E1905" s="159"/>
      <c r="F1905" s="159"/>
      <c r="G1905" s="159"/>
      <c r="H1905" s="159"/>
      <c r="I1905" s="159"/>
      <c r="O1905" s="93"/>
      <c r="Q1905" s="63" t="s">
        <v>278</v>
      </c>
      <c r="R1905" s="96">
        <v>93726</v>
      </c>
      <c r="S1905" s="63" t="s">
        <v>268</v>
      </c>
      <c r="T1905" s="63"/>
      <c r="U1905" s="95" t="str">
        <f t="shared" si="73"/>
        <v>PGE</v>
      </c>
      <c r="V1905" s="95"/>
      <c r="W1905" s="95" t="str">
        <f t="shared" si="72"/>
        <v>PGE</v>
      </c>
    </row>
    <row r="1906" spans="1:23" ht="15" x14ac:dyDescent="0.25">
      <c r="A1906" s="63">
        <v>95423</v>
      </c>
      <c r="B1906" s="161" t="s">
        <v>268</v>
      </c>
      <c r="D1906" s="159"/>
      <c r="E1906" s="159"/>
      <c r="F1906" s="159"/>
      <c r="G1906" s="159"/>
      <c r="H1906" s="159"/>
      <c r="I1906" s="159"/>
      <c r="O1906" s="93"/>
      <c r="Q1906" s="63" t="s">
        <v>278</v>
      </c>
      <c r="R1906" s="96">
        <v>93727</v>
      </c>
      <c r="S1906" s="63" t="s">
        <v>268</v>
      </c>
      <c r="T1906" s="63"/>
      <c r="U1906" s="95" t="str">
        <f t="shared" si="73"/>
        <v>PGE</v>
      </c>
      <c r="V1906" s="95"/>
      <c r="W1906" s="95" t="str">
        <f t="shared" si="72"/>
        <v>PGE</v>
      </c>
    </row>
    <row r="1907" spans="1:23" ht="15" x14ac:dyDescent="0.25">
      <c r="A1907" s="63">
        <v>95422</v>
      </c>
      <c r="B1907" s="161" t="s">
        <v>268</v>
      </c>
      <c r="D1907" s="159"/>
      <c r="E1907" s="159"/>
      <c r="F1907" s="159"/>
      <c r="G1907" s="159"/>
      <c r="H1907" s="159"/>
      <c r="I1907" s="159"/>
      <c r="O1907" s="93"/>
      <c r="Q1907" s="63" t="s">
        <v>278</v>
      </c>
      <c r="R1907" s="96">
        <v>95521</v>
      </c>
      <c r="S1907" s="63" t="s">
        <v>268</v>
      </c>
      <c r="T1907" s="63"/>
      <c r="U1907" s="95" t="str">
        <f t="shared" si="73"/>
        <v>PGE</v>
      </c>
      <c r="V1907" s="95"/>
      <c r="W1907" s="95" t="str">
        <f t="shared" si="72"/>
        <v>PGE</v>
      </c>
    </row>
    <row r="1908" spans="1:23" ht="15" x14ac:dyDescent="0.25">
      <c r="A1908" s="63">
        <v>95433</v>
      </c>
      <c r="B1908" s="161" t="s">
        <v>268</v>
      </c>
      <c r="D1908" s="159"/>
      <c r="E1908" s="159"/>
      <c r="F1908" s="159"/>
      <c r="G1908" s="159"/>
      <c r="H1908" s="159"/>
      <c r="I1908" s="159"/>
      <c r="O1908" s="93"/>
      <c r="Q1908" s="63" t="s">
        <v>278</v>
      </c>
      <c r="R1908" s="96">
        <v>95939</v>
      </c>
      <c r="S1908" s="63" t="s">
        <v>268</v>
      </c>
      <c r="T1908" s="63"/>
      <c r="U1908" s="95" t="str">
        <f t="shared" si="73"/>
        <v>PGE</v>
      </c>
      <c r="V1908" s="95"/>
      <c r="W1908" s="95" t="str">
        <f t="shared" si="72"/>
        <v>PGE</v>
      </c>
    </row>
    <row r="1909" spans="1:23" ht="15" x14ac:dyDescent="0.25">
      <c r="A1909" s="63">
        <v>94929</v>
      </c>
      <c r="B1909" s="161" t="s">
        <v>268</v>
      </c>
      <c r="D1909" s="159"/>
      <c r="E1909" s="159"/>
      <c r="F1909" s="159"/>
      <c r="G1909" s="159"/>
      <c r="H1909" s="159"/>
      <c r="I1909" s="159"/>
      <c r="O1909" s="93"/>
      <c r="Q1909" s="63" t="s">
        <v>278</v>
      </c>
      <c r="R1909" s="96">
        <v>95938</v>
      </c>
      <c r="S1909" s="63" t="s">
        <v>268</v>
      </c>
      <c r="T1909" s="63"/>
      <c r="U1909" s="95" t="str">
        <f t="shared" si="73"/>
        <v>PGE</v>
      </c>
      <c r="V1909" s="95"/>
      <c r="W1909" s="95" t="str">
        <f t="shared" si="72"/>
        <v>PGE</v>
      </c>
    </row>
    <row r="1910" spans="1:23" ht="15" x14ac:dyDescent="0.25">
      <c r="A1910" s="63">
        <v>94928</v>
      </c>
      <c r="B1910" s="161" t="s">
        <v>268</v>
      </c>
      <c r="D1910" s="159"/>
      <c r="E1910" s="159"/>
      <c r="F1910" s="159"/>
      <c r="G1910" s="159"/>
      <c r="H1910" s="159"/>
      <c r="I1910" s="159"/>
      <c r="O1910" s="93"/>
      <c r="Q1910" s="63" t="s">
        <v>278</v>
      </c>
      <c r="R1910" s="96">
        <v>95932</v>
      </c>
      <c r="S1910" s="63" t="s">
        <v>268</v>
      </c>
      <c r="T1910" s="63"/>
      <c r="U1910" s="95" t="str">
        <f t="shared" si="73"/>
        <v>PGE</v>
      </c>
      <c r="V1910" s="95"/>
      <c r="W1910" s="95" t="str">
        <f t="shared" ref="W1910:W1973" si="74">IF(U1910 = "Other", " ", INDEX(B$4:C$29, MATCH(U1910, C$4:C$29,0), 1) )</f>
        <v>PGE</v>
      </c>
    </row>
    <row r="1911" spans="1:23" ht="15" x14ac:dyDescent="0.25">
      <c r="A1911" s="63">
        <v>94924</v>
      </c>
      <c r="B1911" s="161" t="s">
        <v>268</v>
      </c>
      <c r="D1911" s="159"/>
      <c r="E1911" s="159"/>
      <c r="F1911" s="159"/>
      <c r="G1911" s="159"/>
      <c r="H1911" s="159"/>
      <c r="I1911" s="159"/>
      <c r="O1911" s="93"/>
      <c r="Q1911" s="63" t="s">
        <v>278</v>
      </c>
      <c r="R1911" s="96">
        <v>95930</v>
      </c>
      <c r="S1911" s="63" t="s">
        <v>268</v>
      </c>
      <c r="T1911" s="63"/>
      <c r="U1911" s="95" t="str">
        <f t="shared" ref="U1911:U1974" si="75">IF(S1911="Pacific Gas &amp; Electric Co", "PGE", IF(S1911="Southern California Edison Co", "SCE", IF(S1911= "San Diego Gas &amp; Electric Co", "SDGE", IF(S1911="Southern California Gas", "SCG", "Other"))))</f>
        <v>PGE</v>
      </c>
      <c r="V1911" s="95"/>
      <c r="W1911" s="95" t="str">
        <f t="shared" si="74"/>
        <v>PGE</v>
      </c>
    </row>
    <row r="1912" spans="1:23" ht="15" x14ac:dyDescent="0.25">
      <c r="A1912" s="63">
        <v>94922</v>
      </c>
      <c r="B1912" s="161" t="s">
        <v>268</v>
      </c>
      <c r="D1912" s="159"/>
      <c r="E1912" s="159"/>
      <c r="F1912" s="159"/>
      <c r="G1912" s="159"/>
      <c r="H1912" s="159"/>
      <c r="I1912" s="159"/>
      <c r="O1912" s="93"/>
      <c r="Q1912" s="63" t="s">
        <v>278</v>
      </c>
      <c r="R1912" s="96">
        <v>95937</v>
      </c>
      <c r="S1912" s="63" t="s">
        <v>268</v>
      </c>
      <c r="T1912" s="63"/>
      <c r="U1912" s="95" t="str">
        <f t="shared" si="75"/>
        <v>PGE</v>
      </c>
      <c r="V1912" s="95"/>
      <c r="W1912" s="95" t="str">
        <f t="shared" si="74"/>
        <v>PGE</v>
      </c>
    </row>
    <row r="1913" spans="1:23" ht="15" x14ac:dyDescent="0.25">
      <c r="A1913" s="63">
        <v>94920</v>
      </c>
      <c r="B1913" s="161" t="s">
        <v>268</v>
      </c>
      <c r="D1913" s="159"/>
      <c r="E1913" s="159"/>
      <c r="F1913" s="159"/>
      <c r="G1913" s="159"/>
      <c r="H1913" s="159"/>
      <c r="I1913" s="159"/>
      <c r="O1913" s="93"/>
      <c r="Q1913" s="63" t="s">
        <v>278</v>
      </c>
      <c r="R1913" s="96">
        <v>95936</v>
      </c>
      <c r="S1913" s="63" t="s">
        <v>268</v>
      </c>
      <c r="T1913" s="63"/>
      <c r="U1913" s="95" t="str">
        <f t="shared" si="75"/>
        <v>PGE</v>
      </c>
      <c r="V1913" s="95"/>
      <c r="W1913" s="95" t="str">
        <f t="shared" si="74"/>
        <v>PGE</v>
      </c>
    </row>
    <row r="1914" spans="1:23" ht="15" x14ac:dyDescent="0.25">
      <c r="A1914" s="63">
        <v>95678</v>
      </c>
      <c r="B1914" s="161" t="s">
        <v>268</v>
      </c>
      <c r="D1914" s="159"/>
      <c r="E1914" s="159"/>
      <c r="F1914" s="159"/>
      <c r="G1914" s="159"/>
      <c r="H1914" s="159"/>
      <c r="I1914" s="159"/>
      <c r="O1914" s="93"/>
      <c r="Q1914" s="63" t="s">
        <v>278</v>
      </c>
      <c r="R1914" s="96">
        <v>95935</v>
      </c>
      <c r="S1914" s="63" t="s">
        <v>268</v>
      </c>
      <c r="T1914" s="63"/>
      <c r="U1914" s="95" t="str">
        <f t="shared" si="75"/>
        <v>PGE</v>
      </c>
      <c r="V1914" s="95"/>
      <c r="W1914" s="95" t="str">
        <f t="shared" si="74"/>
        <v>PGE</v>
      </c>
    </row>
    <row r="1915" spans="1:23" ht="15" x14ac:dyDescent="0.25">
      <c r="A1915" s="63">
        <v>95679</v>
      </c>
      <c r="B1915" s="161" t="s">
        <v>268</v>
      </c>
      <c r="D1915" s="159"/>
      <c r="E1915" s="159"/>
      <c r="F1915" s="159"/>
      <c r="G1915" s="159"/>
      <c r="H1915" s="159"/>
      <c r="I1915" s="159"/>
      <c r="O1915" s="93"/>
      <c r="Q1915" s="63" t="s">
        <v>278</v>
      </c>
      <c r="R1915" s="96">
        <v>95934</v>
      </c>
      <c r="S1915" s="63" t="s">
        <v>268</v>
      </c>
      <c r="T1915" s="63"/>
      <c r="U1915" s="95" t="str">
        <f t="shared" si="75"/>
        <v>PGE</v>
      </c>
      <c r="V1915" s="95"/>
      <c r="W1915" s="95" t="str">
        <f t="shared" si="74"/>
        <v>PGE</v>
      </c>
    </row>
    <row r="1916" spans="1:23" ht="15" x14ac:dyDescent="0.25">
      <c r="A1916" s="63">
        <v>95674</v>
      </c>
      <c r="B1916" s="161" t="s">
        <v>268</v>
      </c>
      <c r="D1916" s="159"/>
      <c r="E1916" s="159"/>
      <c r="F1916" s="159"/>
      <c r="G1916" s="159"/>
      <c r="H1916" s="159"/>
      <c r="I1916" s="159"/>
      <c r="O1916" s="93"/>
      <c r="Q1916" s="63" t="s">
        <v>278</v>
      </c>
      <c r="R1916" s="96">
        <v>95425</v>
      </c>
      <c r="S1916" s="63" t="s">
        <v>268</v>
      </c>
      <c r="T1916" s="63"/>
      <c r="U1916" s="95" t="str">
        <f t="shared" si="75"/>
        <v>PGE</v>
      </c>
      <c r="V1916" s="95"/>
      <c r="W1916" s="95" t="str">
        <f t="shared" si="74"/>
        <v>PGE</v>
      </c>
    </row>
    <row r="1917" spans="1:23" ht="15" x14ac:dyDescent="0.25">
      <c r="A1917" s="63">
        <v>95675</v>
      </c>
      <c r="B1917" s="161" t="s">
        <v>268</v>
      </c>
      <c r="D1917" s="159"/>
      <c r="E1917" s="159"/>
      <c r="F1917" s="159"/>
      <c r="G1917" s="159"/>
      <c r="H1917" s="159"/>
      <c r="I1917" s="159"/>
      <c r="O1917" s="93"/>
      <c r="Q1917" s="63" t="s">
        <v>278</v>
      </c>
      <c r="R1917" s="96">
        <v>95424</v>
      </c>
      <c r="S1917" s="63" t="s">
        <v>268</v>
      </c>
      <c r="T1917" s="63"/>
      <c r="U1917" s="95" t="str">
        <f t="shared" si="75"/>
        <v>PGE</v>
      </c>
      <c r="V1917" s="95"/>
      <c r="W1917" s="95" t="str">
        <f t="shared" si="74"/>
        <v>PGE</v>
      </c>
    </row>
    <row r="1918" spans="1:23" ht="15" x14ac:dyDescent="0.25">
      <c r="A1918" s="63">
        <v>95676</v>
      </c>
      <c r="B1918" s="161" t="s">
        <v>268</v>
      </c>
      <c r="D1918" s="159"/>
      <c r="E1918" s="159"/>
      <c r="F1918" s="159"/>
      <c r="G1918" s="159"/>
      <c r="H1918" s="159"/>
      <c r="I1918" s="159"/>
      <c r="O1918" s="93"/>
      <c r="Q1918" s="63" t="s">
        <v>278</v>
      </c>
      <c r="R1918" s="96">
        <v>95482</v>
      </c>
      <c r="S1918" s="63" t="s">
        <v>268</v>
      </c>
      <c r="T1918" s="63"/>
      <c r="U1918" s="95" t="str">
        <f t="shared" si="75"/>
        <v>PGE</v>
      </c>
      <c r="V1918" s="95"/>
      <c r="W1918" s="95" t="str">
        <f t="shared" si="74"/>
        <v>PGE</v>
      </c>
    </row>
    <row r="1919" spans="1:23" ht="15" x14ac:dyDescent="0.25">
      <c r="A1919" s="63">
        <v>95677</v>
      </c>
      <c r="B1919" s="161" t="s">
        <v>268</v>
      </c>
      <c r="D1919" s="159"/>
      <c r="E1919" s="159"/>
      <c r="F1919" s="159"/>
      <c r="G1919" s="159"/>
      <c r="H1919" s="159"/>
      <c r="I1919" s="159"/>
      <c r="O1919" s="93"/>
      <c r="Q1919" s="63" t="s">
        <v>278</v>
      </c>
      <c r="R1919" s="96">
        <v>95481</v>
      </c>
      <c r="S1919" s="63" t="s">
        <v>268</v>
      </c>
      <c r="T1919" s="63"/>
      <c r="U1919" s="95" t="str">
        <f t="shared" si="75"/>
        <v>PGE</v>
      </c>
      <c r="V1919" s="95"/>
      <c r="W1919" s="95" t="str">
        <f t="shared" si="74"/>
        <v>PGE</v>
      </c>
    </row>
    <row r="1920" spans="1:23" ht="15" x14ac:dyDescent="0.25">
      <c r="A1920" s="63">
        <v>95672</v>
      </c>
      <c r="B1920" s="161" t="s">
        <v>268</v>
      </c>
      <c r="D1920" s="159"/>
      <c r="E1920" s="159"/>
      <c r="F1920" s="159"/>
      <c r="G1920" s="159"/>
      <c r="H1920" s="159"/>
      <c r="I1920" s="159"/>
      <c r="O1920" s="93"/>
      <c r="Q1920" s="63" t="s">
        <v>278</v>
      </c>
      <c r="R1920" s="96">
        <v>95480</v>
      </c>
      <c r="S1920" s="63" t="s">
        <v>268</v>
      </c>
      <c r="T1920" s="63"/>
      <c r="U1920" s="95" t="str">
        <f t="shared" si="75"/>
        <v>PGE</v>
      </c>
      <c r="V1920" s="95"/>
      <c r="W1920" s="95" t="str">
        <f t="shared" si="74"/>
        <v>PGE</v>
      </c>
    </row>
    <row r="1921" spans="1:23" ht="15" x14ac:dyDescent="0.25">
      <c r="A1921" s="63">
        <v>93638</v>
      </c>
      <c r="B1921" s="161" t="s">
        <v>268</v>
      </c>
      <c r="D1921" s="159"/>
      <c r="E1921" s="159"/>
      <c r="F1921" s="159"/>
      <c r="G1921" s="159"/>
      <c r="H1921" s="159"/>
      <c r="I1921" s="159"/>
      <c r="O1921" s="93"/>
      <c r="Q1921" s="63" t="s">
        <v>278</v>
      </c>
      <c r="R1921" s="96">
        <v>95487</v>
      </c>
      <c r="S1921" s="63" t="s">
        <v>268</v>
      </c>
      <c r="T1921" s="63"/>
      <c r="U1921" s="95" t="str">
        <f t="shared" si="75"/>
        <v>PGE</v>
      </c>
      <c r="V1921" s="95"/>
      <c r="W1921" s="95" t="str">
        <f t="shared" si="74"/>
        <v>PGE</v>
      </c>
    </row>
    <row r="1922" spans="1:23" ht="15" x14ac:dyDescent="0.25">
      <c r="A1922" s="63">
        <v>93639</v>
      </c>
      <c r="B1922" s="161" t="s">
        <v>268</v>
      </c>
      <c r="D1922" s="159"/>
      <c r="E1922" s="159"/>
      <c r="F1922" s="159"/>
      <c r="G1922" s="159"/>
      <c r="H1922" s="159"/>
      <c r="I1922" s="159"/>
      <c r="O1922" s="93"/>
      <c r="Q1922" s="63" t="s">
        <v>278</v>
      </c>
      <c r="R1922" s="96">
        <v>95486</v>
      </c>
      <c r="S1922" s="63" t="s">
        <v>268</v>
      </c>
      <c r="T1922" s="63"/>
      <c r="U1922" s="95" t="str">
        <f t="shared" si="75"/>
        <v>PGE</v>
      </c>
      <c r="V1922" s="95"/>
      <c r="W1922" s="95" t="str">
        <f t="shared" si="74"/>
        <v>PGE</v>
      </c>
    </row>
    <row r="1923" spans="1:23" ht="15" x14ac:dyDescent="0.25">
      <c r="A1923" s="63">
        <v>93635</v>
      </c>
      <c r="B1923" s="161" t="s">
        <v>268</v>
      </c>
      <c r="D1923" s="159"/>
      <c r="E1923" s="159"/>
      <c r="F1923" s="159"/>
      <c r="G1923" s="159"/>
      <c r="H1923" s="159"/>
      <c r="I1923" s="159"/>
      <c r="O1923" s="93"/>
      <c r="Q1923" s="63" t="s">
        <v>278</v>
      </c>
      <c r="R1923" s="96">
        <v>95485</v>
      </c>
      <c r="S1923" s="63" t="s">
        <v>268</v>
      </c>
      <c r="T1923" s="63"/>
      <c r="U1923" s="95" t="str">
        <f t="shared" si="75"/>
        <v>PGE</v>
      </c>
      <c r="V1923" s="95"/>
      <c r="W1923" s="95" t="str">
        <f t="shared" si="74"/>
        <v>PGE</v>
      </c>
    </row>
    <row r="1924" spans="1:23" ht="15" x14ac:dyDescent="0.25">
      <c r="A1924" s="63">
        <v>93633</v>
      </c>
      <c r="B1924" s="161" t="s">
        <v>268</v>
      </c>
      <c r="D1924" s="159"/>
      <c r="E1924" s="159"/>
      <c r="F1924" s="159"/>
      <c r="G1924" s="159"/>
      <c r="H1924" s="159"/>
      <c r="I1924" s="159"/>
      <c r="O1924" s="93"/>
      <c r="Q1924" s="63" t="s">
        <v>278</v>
      </c>
      <c r="R1924" s="96">
        <v>95488</v>
      </c>
      <c r="S1924" s="63" t="s">
        <v>268</v>
      </c>
      <c r="T1924" s="63"/>
      <c r="U1924" s="95" t="str">
        <f t="shared" si="75"/>
        <v>PGE</v>
      </c>
      <c r="V1924" s="95"/>
      <c r="W1924" s="95" t="str">
        <f t="shared" si="74"/>
        <v>PGE</v>
      </c>
    </row>
    <row r="1925" spans="1:23" ht="15" x14ac:dyDescent="0.25">
      <c r="A1925" s="63">
        <v>93630</v>
      </c>
      <c r="B1925" s="161" t="s">
        <v>268</v>
      </c>
      <c r="D1925" s="159"/>
      <c r="E1925" s="159"/>
      <c r="F1925" s="159"/>
      <c r="G1925" s="159"/>
      <c r="H1925" s="159"/>
      <c r="I1925" s="159"/>
      <c r="O1925" s="93"/>
      <c r="Q1925" s="63" t="s">
        <v>278</v>
      </c>
      <c r="R1925" s="96">
        <v>95159</v>
      </c>
      <c r="S1925" s="63" t="s">
        <v>268</v>
      </c>
      <c r="T1925" s="63"/>
      <c r="U1925" s="95" t="str">
        <f t="shared" si="75"/>
        <v>PGE</v>
      </c>
      <c r="V1925" s="95"/>
      <c r="W1925" s="95" t="str">
        <f t="shared" si="74"/>
        <v>PGE</v>
      </c>
    </row>
    <row r="1926" spans="1:23" ht="15" x14ac:dyDescent="0.25">
      <c r="A1926" s="63">
        <v>95589</v>
      </c>
      <c r="B1926" s="161" t="s">
        <v>268</v>
      </c>
      <c r="D1926" s="159"/>
      <c r="E1926" s="159"/>
      <c r="F1926" s="159"/>
      <c r="G1926" s="159"/>
      <c r="H1926" s="159"/>
      <c r="I1926" s="159"/>
      <c r="O1926" s="93"/>
      <c r="Q1926" s="63" t="s">
        <v>278</v>
      </c>
      <c r="R1926" s="96">
        <v>95158</v>
      </c>
      <c r="S1926" s="63" t="s">
        <v>268</v>
      </c>
      <c r="T1926" s="63"/>
      <c r="U1926" s="95" t="str">
        <f t="shared" si="75"/>
        <v>PGE</v>
      </c>
      <c r="V1926" s="95"/>
      <c r="W1926" s="95" t="str">
        <f t="shared" si="74"/>
        <v>PGE</v>
      </c>
    </row>
    <row r="1927" spans="1:23" ht="15" x14ac:dyDescent="0.25">
      <c r="A1927" s="63">
        <v>95822</v>
      </c>
      <c r="B1927" s="161" t="s">
        <v>268</v>
      </c>
      <c r="D1927" s="159"/>
      <c r="E1927" s="159"/>
      <c r="F1927" s="159"/>
      <c r="G1927" s="159"/>
      <c r="H1927" s="159"/>
      <c r="I1927" s="159"/>
      <c r="O1927" s="93"/>
      <c r="Q1927" s="63" t="s">
        <v>278</v>
      </c>
      <c r="R1927" s="96">
        <v>95152</v>
      </c>
      <c r="S1927" s="63" t="s">
        <v>268</v>
      </c>
      <c r="T1927" s="63"/>
      <c r="U1927" s="95" t="str">
        <f t="shared" si="75"/>
        <v>PGE</v>
      </c>
      <c r="V1927" s="95"/>
      <c r="W1927" s="95" t="str">
        <f t="shared" si="74"/>
        <v>PGE</v>
      </c>
    </row>
    <row r="1928" spans="1:23" ht="15" x14ac:dyDescent="0.25">
      <c r="A1928" s="63">
        <v>94820</v>
      </c>
      <c r="B1928" s="161" t="s">
        <v>268</v>
      </c>
      <c r="D1928" s="159"/>
      <c r="E1928" s="159"/>
      <c r="F1928" s="159"/>
      <c r="G1928" s="159"/>
      <c r="H1928" s="159"/>
      <c r="I1928" s="159"/>
      <c r="O1928" s="93"/>
      <c r="Q1928" s="63" t="s">
        <v>278</v>
      </c>
      <c r="R1928" s="96">
        <v>95157</v>
      </c>
      <c r="S1928" s="63" t="s">
        <v>268</v>
      </c>
      <c r="T1928" s="63"/>
      <c r="U1928" s="95" t="str">
        <f t="shared" si="75"/>
        <v>PGE</v>
      </c>
      <c r="V1928" s="95"/>
      <c r="W1928" s="95" t="str">
        <f t="shared" si="74"/>
        <v>PGE</v>
      </c>
    </row>
    <row r="1929" spans="1:23" ht="15" x14ac:dyDescent="0.25">
      <c r="A1929" s="63">
        <v>94066</v>
      </c>
      <c r="B1929" s="161" t="s">
        <v>268</v>
      </c>
      <c r="D1929" s="159"/>
      <c r="E1929" s="159"/>
      <c r="F1929" s="159"/>
      <c r="G1929" s="159"/>
      <c r="H1929" s="159"/>
      <c r="I1929" s="159"/>
      <c r="O1929" s="93"/>
      <c r="Q1929" s="63" t="s">
        <v>278</v>
      </c>
      <c r="R1929" s="96">
        <v>95156</v>
      </c>
      <c r="S1929" s="63" t="s">
        <v>268</v>
      </c>
      <c r="T1929" s="63"/>
      <c r="U1929" s="95" t="str">
        <f t="shared" si="75"/>
        <v>PGE</v>
      </c>
      <c r="V1929" s="95"/>
      <c r="W1929" s="95" t="str">
        <f t="shared" si="74"/>
        <v>PGE</v>
      </c>
    </row>
    <row r="1930" spans="1:23" ht="15" x14ac:dyDescent="0.25">
      <c r="A1930" s="63">
        <v>94064</v>
      </c>
      <c r="B1930" s="161" t="s">
        <v>268</v>
      </c>
      <c r="D1930" s="159"/>
      <c r="E1930" s="159"/>
      <c r="F1930" s="159"/>
      <c r="G1930" s="159"/>
      <c r="H1930" s="159"/>
      <c r="I1930" s="159"/>
      <c r="O1930" s="93"/>
      <c r="Q1930" s="63" t="s">
        <v>278</v>
      </c>
      <c r="R1930" s="96">
        <v>95010</v>
      </c>
      <c r="S1930" s="63" t="s">
        <v>268</v>
      </c>
      <c r="T1930" s="63"/>
      <c r="U1930" s="95" t="str">
        <f t="shared" si="75"/>
        <v>PGE</v>
      </c>
      <c r="V1930" s="95"/>
      <c r="W1930" s="95" t="str">
        <f t="shared" si="74"/>
        <v>PGE</v>
      </c>
    </row>
    <row r="1931" spans="1:23" ht="15" x14ac:dyDescent="0.25">
      <c r="A1931" s="63">
        <v>94065</v>
      </c>
      <c r="B1931" s="161" t="s">
        <v>268</v>
      </c>
      <c r="D1931" s="159"/>
      <c r="E1931" s="159"/>
      <c r="F1931" s="159"/>
      <c r="G1931" s="159"/>
      <c r="H1931" s="159"/>
      <c r="I1931" s="159"/>
      <c r="O1931" s="93"/>
      <c r="Q1931" s="63" t="s">
        <v>278</v>
      </c>
      <c r="R1931" s="96">
        <v>95011</v>
      </c>
      <c r="S1931" s="63" t="s">
        <v>268</v>
      </c>
      <c r="T1931" s="63"/>
      <c r="U1931" s="95" t="str">
        <f t="shared" si="75"/>
        <v>PGE</v>
      </c>
      <c r="V1931" s="95"/>
      <c r="W1931" s="95" t="str">
        <f t="shared" si="74"/>
        <v>PGE</v>
      </c>
    </row>
    <row r="1932" spans="1:23" ht="15" x14ac:dyDescent="0.25">
      <c r="A1932" s="63">
        <v>94062</v>
      </c>
      <c r="B1932" s="161" t="s">
        <v>268</v>
      </c>
      <c r="D1932" s="159"/>
      <c r="E1932" s="159"/>
      <c r="F1932" s="159"/>
      <c r="G1932" s="159"/>
      <c r="H1932" s="159"/>
      <c r="I1932" s="159"/>
      <c r="O1932" s="93"/>
      <c r="Q1932" s="63" t="s">
        <v>278</v>
      </c>
      <c r="R1932" s="96">
        <v>95012</v>
      </c>
      <c r="S1932" s="63" t="s">
        <v>268</v>
      </c>
      <c r="T1932" s="63"/>
      <c r="U1932" s="95" t="str">
        <f t="shared" si="75"/>
        <v>PGE</v>
      </c>
      <c r="V1932" s="95"/>
      <c r="W1932" s="95" t="str">
        <f t="shared" si="74"/>
        <v>PGE</v>
      </c>
    </row>
    <row r="1933" spans="1:23" ht="15" x14ac:dyDescent="0.25">
      <c r="A1933" s="63">
        <v>94063</v>
      </c>
      <c r="B1933" s="161" t="s">
        <v>268</v>
      </c>
      <c r="D1933" s="159"/>
      <c r="E1933" s="159"/>
      <c r="F1933" s="159"/>
      <c r="G1933" s="159"/>
      <c r="H1933" s="159"/>
      <c r="I1933" s="159"/>
      <c r="O1933" s="93"/>
      <c r="Q1933" s="63" t="s">
        <v>278</v>
      </c>
      <c r="R1933" s="96">
        <v>95013</v>
      </c>
      <c r="S1933" s="63" t="s">
        <v>268</v>
      </c>
      <c r="T1933" s="63"/>
      <c r="U1933" s="95" t="str">
        <f t="shared" si="75"/>
        <v>PGE</v>
      </c>
      <c r="V1933" s="95"/>
      <c r="W1933" s="95" t="str">
        <f t="shared" si="74"/>
        <v>PGE</v>
      </c>
    </row>
    <row r="1934" spans="1:23" ht="15" x14ac:dyDescent="0.25">
      <c r="A1934" s="63">
        <v>94060</v>
      </c>
      <c r="B1934" s="161" t="s">
        <v>268</v>
      </c>
      <c r="D1934" s="159"/>
      <c r="E1934" s="159"/>
      <c r="F1934" s="159"/>
      <c r="G1934" s="159"/>
      <c r="H1934" s="159"/>
      <c r="I1934" s="159"/>
      <c r="O1934" s="93"/>
      <c r="Q1934" s="63" t="s">
        <v>278</v>
      </c>
      <c r="R1934" s="96">
        <v>95017</v>
      </c>
      <c r="S1934" s="63" t="s">
        <v>268</v>
      </c>
      <c r="T1934" s="63"/>
      <c r="U1934" s="95" t="str">
        <f t="shared" si="75"/>
        <v>PGE</v>
      </c>
      <c r="V1934" s="95"/>
      <c r="W1934" s="95" t="str">
        <f t="shared" si="74"/>
        <v>PGE</v>
      </c>
    </row>
    <row r="1935" spans="1:23" ht="15" x14ac:dyDescent="0.25">
      <c r="A1935" s="63">
        <v>94061</v>
      </c>
      <c r="B1935" s="161" t="s">
        <v>268</v>
      </c>
      <c r="D1935" s="159"/>
      <c r="E1935" s="159"/>
      <c r="F1935" s="159"/>
      <c r="G1935" s="159"/>
      <c r="H1935" s="159"/>
      <c r="I1935" s="159"/>
      <c r="O1935" s="93"/>
      <c r="Q1935" s="63" t="s">
        <v>278</v>
      </c>
      <c r="R1935" s="96">
        <v>94949</v>
      </c>
      <c r="S1935" s="63" t="s">
        <v>268</v>
      </c>
      <c r="T1935" s="63"/>
      <c r="U1935" s="95" t="str">
        <f t="shared" si="75"/>
        <v>PGE</v>
      </c>
      <c r="V1935" s="95"/>
      <c r="W1935" s="95" t="str">
        <f t="shared" si="74"/>
        <v>PGE</v>
      </c>
    </row>
    <row r="1936" spans="1:23" ht="15" x14ac:dyDescent="0.25">
      <c r="A1936" s="63">
        <v>93408</v>
      </c>
      <c r="B1936" s="161" t="s">
        <v>268</v>
      </c>
      <c r="D1936" s="159"/>
      <c r="E1936" s="159"/>
      <c r="F1936" s="159"/>
      <c r="G1936" s="159"/>
      <c r="H1936" s="159"/>
      <c r="I1936" s="159"/>
      <c r="O1936" s="93"/>
      <c r="Q1936" s="63" t="s">
        <v>278</v>
      </c>
      <c r="R1936" s="96">
        <v>94948</v>
      </c>
      <c r="S1936" s="63" t="s">
        <v>268</v>
      </c>
      <c r="T1936" s="63"/>
      <c r="U1936" s="95" t="str">
        <f t="shared" si="75"/>
        <v>PGE</v>
      </c>
      <c r="V1936" s="95"/>
      <c r="W1936" s="95" t="str">
        <f t="shared" si="74"/>
        <v>PGE</v>
      </c>
    </row>
    <row r="1937" spans="1:23" ht="15" x14ac:dyDescent="0.25">
      <c r="A1937" s="63">
        <v>93401</v>
      </c>
      <c r="B1937" s="161" t="s">
        <v>268</v>
      </c>
      <c r="D1937" s="159"/>
      <c r="E1937" s="159"/>
      <c r="F1937" s="159"/>
      <c r="G1937" s="159"/>
      <c r="H1937" s="159"/>
      <c r="I1937" s="159"/>
      <c r="O1937" s="93"/>
      <c r="Q1937" s="63" t="s">
        <v>278</v>
      </c>
      <c r="R1937" s="96">
        <v>94945</v>
      </c>
      <c r="S1937" s="63" t="s">
        <v>268</v>
      </c>
      <c r="T1937" s="63"/>
      <c r="U1937" s="95" t="str">
        <f t="shared" si="75"/>
        <v>PGE</v>
      </c>
      <c r="V1937" s="95"/>
      <c r="W1937" s="95" t="str">
        <f t="shared" si="74"/>
        <v>PGE</v>
      </c>
    </row>
    <row r="1938" spans="1:23" ht="15" x14ac:dyDescent="0.25">
      <c r="A1938" s="63">
        <v>93403</v>
      </c>
      <c r="B1938" s="161" t="s">
        <v>268</v>
      </c>
      <c r="D1938" s="159"/>
      <c r="E1938" s="159"/>
      <c r="F1938" s="159"/>
      <c r="G1938" s="159"/>
      <c r="H1938" s="159"/>
      <c r="I1938" s="159"/>
      <c r="O1938" s="93"/>
      <c r="Q1938" s="63" t="s">
        <v>278</v>
      </c>
      <c r="R1938" s="96">
        <v>94947</v>
      </c>
      <c r="S1938" s="63" t="s">
        <v>268</v>
      </c>
      <c r="T1938" s="63"/>
      <c r="U1938" s="95" t="str">
        <f t="shared" si="75"/>
        <v>PGE</v>
      </c>
      <c r="V1938" s="95"/>
      <c r="W1938" s="95" t="str">
        <f t="shared" si="74"/>
        <v>PGE</v>
      </c>
    </row>
    <row r="1939" spans="1:23" ht="15" x14ac:dyDescent="0.25">
      <c r="A1939" s="63">
        <v>93402</v>
      </c>
      <c r="B1939" s="161" t="s">
        <v>268</v>
      </c>
      <c r="D1939" s="159"/>
      <c r="E1939" s="159"/>
      <c r="F1939" s="159"/>
      <c r="G1939" s="159"/>
      <c r="H1939" s="159"/>
      <c r="I1939" s="159"/>
      <c r="O1939" s="93"/>
      <c r="Q1939" s="63" t="s">
        <v>278</v>
      </c>
      <c r="R1939" s="96">
        <v>94946</v>
      </c>
      <c r="S1939" s="63" t="s">
        <v>268</v>
      </c>
      <c r="T1939" s="63"/>
      <c r="U1939" s="95" t="str">
        <f t="shared" si="75"/>
        <v>PGE</v>
      </c>
      <c r="V1939" s="95"/>
      <c r="W1939" s="95" t="str">
        <f t="shared" si="74"/>
        <v>PGE</v>
      </c>
    </row>
    <row r="1940" spans="1:23" ht="15" x14ac:dyDescent="0.25">
      <c r="A1940" s="63">
        <v>93405</v>
      </c>
      <c r="B1940" s="161" t="s">
        <v>268</v>
      </c>
      <c r="D1940" s="159"/>
      <c r="E1940" s="159"/>
      <c r="F1940" s="159"/>
      <c r="G1940" s="159"/>
      <c r="H1940" s="159"/>
      <c r="I1940" s="159"/>
      <c r="O1940" s="93"/>
      <c r="Q1940" s="63" t="s">
        <v>278</v>
      </c>
      <c r="R1940" s="96">
        <v>94941</v>
      </c>
      <c r="S1940" s="63" t="s">
        <v>268</v>
      </c>
      <c r="T1940" s="63"/>
      <c r="U1940" s="95" t="str">
        <f t="shared" si="75"/>
        <v>PGE</v>
      </c>
      <c r="V1940" s="95"/>
      <c r="W1940" s="95" t="str">
        <f t="shared" si="74"/>
        <v>PGE</v>
      </c>
    </row>
    <row r="1941" spans="1:23" ht="15" x14ac:dyDescent="0.25">
      <c r="A1941" s="63">
        <v>93407</v>
      </c>
      <c r="B1941" s="161" t="s">
        <v>268</v>
      </c>
      <c r="D1941" s="159"/>
      <c r="E1941" s="159"/>
      <c r="F1941" s="159"/>
      <c r="G1941" s="159"/>
      <c r="H1941" s="159"/>
      <c r="I1941" s="159"/>
      <c r="O1941" s="93"/>
      <c r="Q1941" s="63" t="s">
        <v>278</v>
      </c>
      <c r="R1941" s="96">
        <v>94940</v>
      </c>
      <c r="S1941" s="63" t="s">
        <v>268</v>
      </c>
      <c r="T1941" s="63"/>
      <c r="U1941" s="95" t="str">
        <f t="shared" si="75"/>
        <v>PGE</v>
      </c>
      <c r="V1941" s="95"/>
      <c r="W1941" s="95" t="str">
        <f t="shared" si="74"/>
        <v>PGE</v>
      </c>
    </row>
    <row r="1942" spans="1:23" ht="15" x14ac:dyDescent="0.25">
      <c r="A1942" s="63">
        <v>95329</v>
      </c>
      <c r="B1942" s="161" t="s">
        <v>268</v>
      </c>
      <c r="D1942" s="159"/>
      <c r="E1942" s="159"/>
      <c r="F1942" s="159"/>
      <c r="G1942" s="159"/>
      <c r="H1942" s="159"/>
      <c r="I1942" s="159"/>
      <c r="O1942" s="93"/>
      <c r="Q1942" s="63" t="s">
        <v>278</v>
      </c>
      <c r="R1942" s="96">
        <v>94942</v>
      </c>
      <c r="S1942" s="63" t="s">
        <v>268</v>
      </c>
      <c r="T1942" s="63"/>
      <c r="U1942" s="95" t="str">
        <f t="shared" si="75"/>
        <v>PGE</v>
      </c>
      <c r="V1942" s="95"/>
      <c r="W1942" s="95" t="str">
        <f t="shared" si="74"/>
        <v>PGE</v>
      </c>
    </row>
    <row r="1943" spans="1:23" ht="15" x14ac:dyDescent="0.25">
      <c r="A1943" s="63">
        <v>95327</v>
      </c>
      <c r="B1943" s="161" t="s">
        <v>268</v>
      </c>
      <c r="D1943" s="159"/>
      <c r="E1943" s="159"/>
      <c r="F1943" s="159"/>
      <c r="G1943" s="159"/>
      <c r="H1943" s="159"/>
      <c r="I1943" s="159"/>
      <c r="O1943" s="93"/>
      <c r="Q1943" s="63" t="s">
        <v>278</v>
      </c>
      <c r="R1943" s="96">
        <v>96090</v>
      </c>
      <c r="S1943" s="63" t="s">
        <v>268</v>
      </c>
      <c r="T1943" s="63"/>
      <c r="U1943" s="95" t="str">
        <f t="shared" si="75"/>
        <v>PGE</v>
      </c>
      <c r="V1943" s="95"/>
      <c r="W1943" s="95" t="str">
        <f t="shared" si="74"/>
        <v>PGE</v>
      </c>
    </row>
    <row r="1944" spans="1:23" ht="15" x14ac:dyDescent="0.25">
      <c r="A1944" s="63">
        <v>95324</v>
      </c>
      <c r="B1944" s="161" t="s">
        <v>268</v>
      </c>
      <c r="D1944" s="159"/>
      <c r="E1944" s="159"/>
      <c r="F1944" s="159"/>
      <c r="G1944" s="159"/>
      <c r="H1944" s="159"/>
      <c r="I1944" s="159"/>
      <c r="O1944" s="93"/>
      <c r="Q1944" s="63" t="s">
        <v>278</v>
      </c>
      <c r="R1944" s="96">
        <v>96092</v>
      </c>
      <c r="S1944" s="63" t="s">
        <v>268</v>
      </c>
      <c r="T1944" s="63"/>
      <c r="U1944" s="95" t="str">
        <f t="shared" si="75"/>
        <v>PGE</v>
      </c>
      <c r="V1944" s="95"/>
      <c r="W1944" s="95" t="str">
        <f t="shared" si="74"/>
        <v>PGE</v>
      </c>
    </row>
    <row r="1945" spans="1:23" ht="15" x14ac:dyDescent="0.25">
      <c r="A1945" s="63">
        <v>95325</v>
      </c>
      <c r="B1945" s="161" t="s">
        <v>268</v>
      </c>
      <c r="D1945" s="159"/>
      <c r="E1945" s="159"/>
      <c r="F1945" s="159"/>
      <c r="G1945" s="159"/>
      <c r="H1945" s="159"/>
      <c r="I1945" s="159"/>
      <c r="O1945" s="93"/>
      <c r="Q1945" s="63" t="s">
        <v>278</v>
      </c>
      <c r="R1945" s="96">
        <v>96095</v>
      </c>
      <c r="S1945" s="63" t="s">
        <v>268</v>
      </c>
      <c r="T1945" s="63"/>
      <c r="U1945" s="95" t="str">
        <f t="shared" si="75"/>
        <v>PGE</v>
      </c>
      <c r="V1945" s="95"/>
      <c r="W1945" s="95" t="str">
        <f t="shared" si="74"/>
        <v>PGE</v>
      </c>
    </row>
    <row r="1946" spans="1:23" ht="15" x14ac:dyDescent="0.25">
      <c r="A1946" s="63">
        <v>95321</v>
      </c>
      <c r="B1946" s="161" t="s">
        <v>268</v>
      </c>
      <c r="D1946" s="159"/>
      <c r="E1946" s="159"/>
      <c r="F1946" s="159"/>
      <c r="G1946" s="159"/>
      <c r="H1946" s="159"/>
      <c r="I1946" s="159"/>
      <c r="O1946" s="93"/>
      <c r="Q1946" s="63" t="s">
        <v>278</v>
      </c>
      <c r="R1946" s="96">
        <v>96096</v>
      </c>
      <c r="S1946" s="63" t="s">
        <v>268</v>
      </c>
      <c r="T1946" s="63"/>
      <c r="U1946" s="95" t="str">
        <f t="shared" si="75"/>
        <v>PGE</v>
      </c>
      <c r="V1946" s="95"/>
      <c r="W1946" s="95" t="str">
        <f t="shared" si="74"/>
        <v>PGE</v>
      </c>
    </row>
    <row r="1947" spans="1:23" ht="15" x14ac:dyDescent="0.25">
      <c r="A1947" s="63">
        <v>93409</v>
      </c>
      <c r="B1947" s="161" t="s">
        <v>268</v>
      </c>
      <c r="D1947" s="159"/>
      <c r="E1947" s="159"/>
      <c r="F1947" s="159"/>
      <c r="G1947" s="159"/>
      <c r="H1947" s="159"/>
      <c r="I1947" s="159"/>
      <c r="O1947" s="93"/>
      <c r="Q1947" s="63" t="s">
        <v>278</v>
      </c>
      <c r="R1947" s="96">
        <v>96099</v>
      </c>
      <c r="S1947" s="63" t="s">
        <v>268</v>
      </c>
      <c r="T1947" s="63"/>
      <c r="U1947" s="95" t="str">
        <f t="shared" si="75"/>
        <v>PGE</v>
      </c>
      <c r="V1947" s="95"/>
      <c r="W1947" s="95" t="str">
        <f t="shared" si="74"/>
        <v>PGE</v>
      </c>
    </row>
    <row r="1948" spans="1:23" ht="15" x14ac:dyDescent="0.25">
      <c r="A1948" s="63">
        <v>94559</v>
      </c>
      <c r="B1948" s="161" t="s">
        <v>268</v>
      </c>
      <c r="D1948" s="159"/>
      <c r="E1948" s="159"/>
      <c r="F1948" s="159"/>
      <c r="G1948" s="159"/>
      <c r="H1948" s="159"/>
      <c r="I1948" s="159"/>
      <c r="O1948" s="93"/>
      <c r="Q1948" s="63" t="s">
        <v>278</v>
      </c>
      <c r="R1948" s="96">
        <v>95108</v>
      </c>
      <c r="S1948" s="63" t="s">
        <v>268</v>
      </c>
      <c r="T1948" s="63"/>
      <c r="U1948" s="95" t="str">
        <f t="shared" si="75"/>
        <v>PGE</v>
      </c>
      <c r="V1948" s="95"/>
      <c r="W1948" s="95" t="str">
        <f t="shared" si="74"/>
        <v>PGE</v>
      </c>
    </row>
    <row r="1949" spans="1:23" ht="15" x14ac:dyDescent="0.25">
      <c r="A1949" s="63">
        <v>93249</v>
      </c>
      <c r="B1949" s="161" t="s">
        <v>268</v>
      </c>
      <c r="D1949" s="159"/>
      <c r="E1949" s="159"/>
      <c r="F1949" s="159"/>
      <c r="G1949" s="159"/>
      <c r="H1949" s="159"/>
      <c r="I1949" s="159"/>
      <c r="O1949" s="93"/>
      <c r="Q1949" s="63" t="s">
        <v>278</v>
      </c>
      <c r="R1949" s="96">
        <v>95109</v>
      </c>
      <c r="S1949" s="63" t="s">
        <v>268</v>
      </c>
      <c r="T1949" s="63"/>
      <c r="U1949" s="95" t="str">
        <f t="shared" si="75"/>
        <v>PGE</v>
      </c>
      <c r="V1949" s="95"/>
      <c r="W1949" s="95" t="str">
        <f t="shared" si="74"/>
        <v>PGE</v>
      </c>
    </row>
    <row r="1950" spans="1:23" ht="15" x14ac:dyDescent="0.25">
      <c r="A1950" s="63">
        <v>93243</v>
      </c>
      <c r="B1950" s="161" t="s">
        <v>268</v>
      </c>
      <c r="D1950" s="159"/>
      <c r="E1950" s="159"/>
      <c r="F1950" s="159"/>
      <c r="G1950" s="159"/>
      <c r="H1950" s="159"/>
      <c r="I1950" s="159"/>
      <c r="O1950" s="93"/>
      <c r="Q1950" s="63" t="s">
        <v>278</v>
      </c>
      <c r="R1950" s="96">
        <v>94578</v>
      </c>
      <c r="S1950" s="63" t="s">
        <v>268</v>
      </c>
      <c r="T1950" s="63"/>
      <c r="U1950" s="95" t="str">
        <f t="shared" si="75"/>
        <v>PGE</v>
      </c>
      <c r="V1950" s="95"/>
      <c r="W1950" s="95" t="str">
        <f t="shared" si="74"/>
        <v>PGE</v>
      </c>
    </row>
    <row r="1951" spans="1:23" ht="15" x14ac:dyDescent="0.25">
      <c r="A1951" s="63">
        <v>93242</v>
      </c>
      <c r="B1951" s="161" t="s">
        <v>268</v>
      </c>
      <c r="D1951" s="159"/>
      <c r="E1951" s="159"/>
      <c r="F1951" s="159"/>
      <c r="G1951" s="159"/>
      <c r="H1951" s="159"/>
      <c r="I1951" s="159"/>
      <c r="O1951" s="93"/>
      <c r="Q1951" s="63" t="s">
        <v>278</v>
      </c>
      <c r="R1951" s="96">
        <v>94579</v>
      </c>
      <c r="S1951" s="63" t="s">
        <v>268</v>
      </c>
      <c r="T1951" s="63"/>
      <c r="U1951" s="95" t="str">
        <f t="shared" si="75"/>
        <v>PGE</v>
      </c>
      <c r="V1951" s="95"/>
      <c r="W1951" s="95" t="str">
        <f t="shared" si="74"/>
        <v>PGE</v>
      </c>
    </row>
    <row r="1952" spans="1:23" ht="15" x14ac:dyDescent="0.25">
      <c r="A1952" s="63">
        <v>93241</v>
      </c>
      <c r="B1952" s="161" t="s">
        <v>268</v>
      </c>
      <c r="D1952" s="159"/>
      <c r="E1952" s="159"/>
      <c r="F1952" s="159"/>
      <c r="G1952" s="159"/>
      <c r="H1952" s="159"/>
      <c r="I1952" s="159"/>
      <c r="O1952" s="93"/>
      <c r="Q1952" s="63" t="s">
        <v>278</v>
      </c>
      <c r="R1952" s="96">
        <v>94570</v>
      </c>
      <c r="S1952" s="63" t="s">
        <v>268</v>
      </c>
      <c r="T1952" s="63"/>
      <c r="U1952" s="95" t="str">
        <f t="shared" si="75"/>
        <v>PGE</v>
      </c>
      <c r="V1952" s="95"/>
      <c r="W1952" s="95" t="str">
        <f t="shared" si="74"/>
        <v>PGE</v>
      </c>
    </row>
    <row r="1953" spans="1:23" ht="15" x14ac:dyDescent="0.25">
      <c r="A1953" s="63">
        <v>93246</v>
      </c>
      <c r="B1953" s="161" t="s">
        <v>268</v>
      </c>
      <c r="D1953" s="159"/>
      <c r="E1953" s="159"/>
      <c r="F1953" s="159"/>
      <c r="G1953" s="159"/>
      <c r="H1953" s="159"/>
      <c r="I1953" s="159"/>
      <c r="O1953" s="93"/>
      <c r="Q1953" s="63" t="s">
        <v>278</v>
      </c>
      <c r="R1953" s="96">
        <v>94571</v>
      </c>
      <c r="S1953" s="63" t="s">
        <v>268</v>
      </c>
      <c r="T1953" s="63"/>
      <c r="U1953" s="95" t="str">
        <f t="shared" si="75"/>
        <v>PGE</v>
      </c>
      <c r="V1953" s="95"/>
      <c r="W1953" s="95" t="str">
        <f t="shared" si="74"/>
        <v>PGE</v>
      </c>
    </row>
    <row r="1954" spans="1:23" ht="15" x14ac:dyDescent="0.25">
      <c r="A1954" s="63">
        <v>93245</v>
      </c>
      <c r="B1954" s="161" t="s">
        <v>268</v>
      </c>
      <c r="D1954" s="159"/>
      <c r="E1954" s="159"/>
      <c r="F1954" s="159"/>
      <c r="G1954" s="159"/>
      <c r="H1954" s="159"/>
      <c r="I1954" s="159"/>
      <c r="O1954" s="93"/>
      <c r="Q1954" s="63" t="s">
        <v>278</v>
      </c>
      <c r="R1954" s="96">
        <v>94572</v>
      </c>
      <c r="S1954" s="63" t="s">
        <v>268</v>
      </c>
      <c r="T1954" s="63"/>
      <c r="U1954" s="95" t="str">
        <f t="shared" si="75"/>
        <v>PGE</v>
      </c>
      <c r="V1954" s="95"/>
      <c r="W1954" s="95" t="str">
        <f t="shared" si="74"/>
        <v>PGE</v>
      </c>
    </row>
    <row r="1955" spans="1:23" ht="15" x14ac:dyDescent="0.25">
      <c r="A1955" s="63">
        <v>96146</v>
      </c>
      <c r="B1955" s="161" t="s">
        <v>268</v>
      </c>
      <c r="D1955" s="159"/>
      <c r="E1955" s="159"/>
      <c r="F1955" s="159"/>
      <c r="G1955" s="159"/>
      <c r="H1955" s="159"/>
      <c r="I1955" s="159"/>
      <c r="O1955" s="93"/>
      <c r="Q1955" s="63" t="s">
        <v>278</v>
      </c>
      <c r="R1955" s="96">
        <v>94573</v>
      </c>
      <c r="S1955" s="63" t="s">
        <v>268</v>
      </c>
      <c r="T1955" s="63"/>
      <c r="U1955" s="95" t="str">
        <f t="shared" si="75"/>
        <v>PGE</v>
      </c>
      <c r="V1955" s="95"/>
      <c r="W1955" s="95" t="str">
        <f t="shared" si="74"/>
        <v>PGE</v>
      </c>
    </row>
    <row r="1956" spans="1:23" ht="15" x14ac:dyDescent="0.25">
      <c r="A1956" s="63">
        <v>96142</v>
      </c>
      <c r="B1956" s="161" t="s">
        <v>268</v>
      </c>
      <c r="D1956" s="159"/>
      <c r="E1956" s="159"/>
      <c r="F1956" s="159"/>
      <c r="G1956" s="159"/>
      <c r="H1956" s="159"/>
      <c r="I1956" s="159"/>
      <c r="O1956" s="93"/>
      <c r="Q1956" s="63" t="s">
        <v>278</v>
      </c>
      <c r="R1956" s="96">
        <v>94574</v>
      </c>
      <c r="S1956" s="63" t="s">
        <v>268</v>
      </c>
      <c r="T1956" s="63"/>
      <c r="U1956" s="95" t="str">
        <f t="shared" si="75"/>
        <v>PGE</v>
      </c>
      <c r="V1956" s="95"/>
      <c r="W1956" s="95" t="str">
        <f t="shared" si="74"/>
        <v>PGE</v>
      </c>
    </row>
    <row r="1957" spans="1:23" ht="15" x14ac:dyDescent="0.25">
      <c r="A1957" s="63">
        <v>96141</v>
      </c>
      <c r="B1957" s="161" t="s">
        <v>268</v>
      </c>
      <c r="D1957" s="159"/>
      <c r="E1957" s="159"/>
      <c r="F1957" s="159"/>
      <c r="G1957" s="159"/>
      <c r="H1957" s="159"/>
      <c r="I1957" s="159"/>
      <c r="O1957" s="93"/>
      <c r="Q1957" s="63" t="s">
        <v>278</v>
      </c>
      <c r="R1957" s="96">
        <v>94575</v>
      </c>
      <c r="S1957" s="63" t="s">
        <v>268</v>
      </c>
      <c r="T1957" s="63"/>
      <c r="U1957" s="95" t="str">
        <f t="shared" si="75"/>
        <v>PGE</v>
      </c>
      <c r="V1957" s="95"/>
      <c r="W1957" s="95" t="str">
        <f t="shared" si="74"/>
        <v>PGE</v>
      </c>
    </row>
    <row r="1958" spans="1:23" ht="15" x14ac:dyDescent="0.25">
      <c r="A1958" s="63">
        <v>93930</v>
      </c>
      <c r="B1958" s="161" t="s">
        <v>268</v>
      </c>
      <c r="D1958" s="159"/>
      <c r="E1958" s="159"/>
      <c r="F1958" s="159"/>
      <c r="G1958" s="159"/>
      <c r="H1958" s="159"/>
      <c r="I1958" s="159"/>
      <c r="O1958" s="93"/>
      <c r="Q1958" s="63" t="s">
        <v>278</v>
      </c>
      <c r="R1958" s="96">
        <v>94576</v>
      </c>
      <c r="S1958" s="63" t="s">
        <v>268</v>
      </c>
      <c r="T1958" s="63"/>
      <c r="U1958" s="95" t="str">
        <f t="shared" si="75"/>
        <v>PGE</v>
      </c>
      <c r="V1958" s="95"/>
      <c r="W1958" s="95" t="str">
        <f t="shared" si="74"/>
        <v>PGE</v>
      </c>
    </row>
    <row r="1959" spans="1:23" ht="15" x14ac:dyDescent="0.25">
      <c r="A1959" s="63">
        <v>93933</v>
      </c>
      <c r="B1959" s="161" t="s">
        <v>268</v>
      </c>
      <c r="D1959" s="159"/>
      <c r="E1959" s="159"/>
      <c r="F1959" s="159"/>
      <c r="G1959" s="159"/>
      <c r="H1959" s="159"/>
      <c r="I1959" s="159"/>
      <c r="O1959" s="93"/>
      <c r="Q1959" s="63" t="s">
        <v>278</v>
      </c>
      <c r="R1959" s="96">
        <v>94577</v>
      </c>
      <c r="S1959" s="63" t="s">
        <v>268</v>
      </c>
      <c r="T1959" s="63"/>
      <c r="U1959" s="95" t="str">
        <f t="shared" si="75"/>
        <v>PGE</v>
      </c>
      <c r="V1959" s="95"/>
      <c r="W1959" s="95" t="str">
        <f t="shared" si="74"/>
        <v>PGE</v>
      </c>
    </row>
    <row r="1960" spans="1:23" ht="15" x14ac:dyDescent="0.25">
      <c r="A1960" s="63">
        <v>93932</v>
      </c>
      <c r="B1960" s="161" t="s">
        <v>268</v>
      </c>
      <c r="D1960" s="159"/>
      <c r="E1960" s="159"/>
      <c r="F1960" s="159"/>
      <c r="G1960" s="159"/>
      <c r="H1960" s="159"/>
      <c r="I1960" s="159"/>
      <c r="O1960" s="93"/>
      <c r="Q1960" s="63" t="s">
        <v>278</v>
      </c>
      <c r="R1960" s="96">
        <v>95229</v>
      </c>
      <c r="S1960" s="63" t="s">
        <v>268</v>
      </c>
      <c r="T1960" s="63"/>
      <c r="U1960" s="95" t="str">
        <f t="shared" si="75"/>
        <v>PGE</v>
      </c>
      <c r="V1960" s="95"/>
      <c r="W1960" s="95" t="str">
        <f t="shared" si="74"/>
        <v>PGE</v>
      </c>
    </row>
    <row r="1961" spans="1:23" ht="15" x14ac:dyDescent="0.25">
      <c r="A1961" s="63">
        <v>94515</v>
      </c>
      <c r="B1961" s="161" t="s">
        <v>268</v>
      </c>
      <c r="D1961" s="159"/>
      <c r="E1961" s="159"/>
      <c r="F1961" s="159"/>
      <c r="G1961" s="159"/>
      <c r="H1961" s="159"/>
      <c r="I1961" s="159"/>
      <c r="O1961" s="93"/>
      <c r="Q1961" s="63" t="s">
        <v>278</v>
      </c>
      <c r="R1961" s="96">
        <v>95223</v>
      </c>
      <c r="S1961" s="63" t="s">
        <v>268</v>
      </c>
      <c r="T1961" s="63"/>
      <c r="U1961" s="95" t="str">
        <f t="shared" si="75"/>
        <v>PGE</v>
      </c>
      <c r="V1961" s="95"/>
      <c r="W1961" s="95" t="str">
        <f t="shared" si="74"/>
        <v>PGE</v>
      </c>
    </row>
    <row r="1962" spans="1:23" ht="15" x14ac:dyDescent="0.25">
      <c r="A1962" s="63">
        <v>94512</v>
      </c>
      <c r="B1962" s="161" t="s">
        <v>268</v>
      </c>
      <c r="D1962" s="159"/>
      <c r="E1962" s="159"/>
      <c r="F1962" s="159"/>
      <c r="G1962" s="159"/>
      <c r="H1962" s="159"/>
      <c r="I1962" s="159"/>
      <c r="O1962" s="93"/>
      <c r="Q1962" s="63" t="s">
        <v>278</v>
      </c>
      <c r="R1962" s="96">
        <v>95222</v>
      </c>
      <c r="S1962" s="63" t="s">
        <v>268</v>
      </c>
      <c r="T1962" s="63"/>
      <c r="U1962" s="95" t="str">
        <f t="shared" si="75"/>
        <v>PGE</v>
      </c>
      <c r="V1962" s="95"/>
      <c r="W1962" s="95" t="str">
        <f t="shared" si="74"/>
        <v>PGE</v>
      </c>
    </row>
    <row r="1963" spans="1:23" ht="15" x14ac:dyDescent="0.25">
      <c r="A1963" s="63">
        <v>95548</v>
      </c>
      <c r="B1963" s="161" t="s">
        <v>268</v>
      </c>
      <c r="D1963" s="159"/>
      <c r="E1963" s="159"/>
      <c r="F1963" s="159"/>
      <c r="G1963" s="159"/>
      <c r="H1963" s="159"/>
      <c r="I1963" s="159"/>
      <c r="O1963" s="93"/>
      <c r="Q1963" s="63" t="s">
        <v>278</v>
      </c>
      <c r="R1963" s="96">
        <v>95221</v>
      </c>
      <c r="S1963" s="63" t="s">
        <v>268</v>
      </c>
      <c r="T1963" s="63"/>
      <c r="U1963" s="95" t="str">
        <f t="shared" si="75"/>
        <v>PGE</v>
      </c>
      <c r="V1963" s="95"/>
      <c r="W1963" s="95" t="str">
        <f t="shared" si="74"/>
        <v>PGE</v>
      </c>
    </row>
    <row r="1964" spans="1:23" ht="15" x14ac:dyDescent="0.25">
      <c r="A1964" s="63">
        <v>95549</v>
      </c>
      <c r="B1964" s="161" t="s">
        <v>268</v>
      </c>
      <c r="D1964" s="159"/>
      <c r="E1964" s="159"/>
      <c r="F1964" s="159"/>
      <c r="G1964" s="159"/>
      <c r="H1964" s="159"/>
      <c r="I1964" s="159"/>
      <c r="O1964" s="93"/>
      <c r="Q1964" s="63" t="s">
        <v>278</v>
      </c>
      <c r="R1964" s="96">
        <v>95227</v>
      </c>
      <c r="S1964" s="63" t="s">
        <v>268</v>
      </c>
      <c r="T1964" s="63"/>
      <c r="U1964" s="95" t="str">
        <f t="shared" si="75"/>
        <v>PGE</v>
      </c>
      <c r="V1964" s="95"/>
      <c r="W1964" s="95" t="str">
        <f t="shared" si="74"/>
        <v>PGE</v>
      </c>
    </row>
    <row r="1965" spans="1:23" ht="15" x14ac:dyDescent="0.25">
      <c r="A1965" s="63">
        <v>95546</v>
      </c>
      <c r="B1965" s="161" t="s">
        <v>268</v>
      </c>
      <c r="D1965" s="159"/>
      <c r="E1965" s="159"/>
      <c r="F1965" s="159"/>
      <c r="G1965" s="159"/>
      <c r="H1965" s="159"/>
      <c r="I1965" s="159"/>
      <c r="O1965" s="93"/>
      <c r="Q1965" s="63" t="s">
        <v>278</v>
      </c>
      <c r="R1965" s="96">
        <v>95226</v>
      </c>
      <c r="S1965" s="63" t="s">
        <v>268</v>
      </c>
      <c r="T1965" s="63"/>
      <c r="U1965" s="95" t="str">
        <f t="shared" si="75"/>
        <v>PGE</v>
      </c>
      <c r="V1965" s="95"/>
      <c r="W1965" s="95" t="str">
        <f t="shared" si="74"/>
        <v>PGE</v>
      </c>
    </row>
    <row r="1966" spans="1:23" ht="15" x14ac:dyDescent="0.25">
      <c r="A1966" s="63">
        <v>95547</v>
      </c>
      <c r="B1966" s="161" t="s">
        <v>268</v>
      </c>
      <c r="D1966" s="159"/>
      <c r="E1966" s="159"/>
      <c r="F1966" s="159"/>
      <c r="G1966" s="159"/>
      <c r="H1966" s="159"/>
      <c r="I1966" s="159"/>
      <c r="O1966" s="93"/>
      <c r="Q1966" s="63" t="s">
        <v>278</v>
      </c>
      <c r="R1966" s="96">
        <v>95225</v>
      </c>
      <c r="S1966" s="63" t="s">
        <v>268</v>
      </c>
      <c r="T1966" s="63"/>
      <c r="U1966" s="95" t="str">
        <f t="shared" si="75"/>
        <v>PGE</v>
      </c>
      <c r="V1966" s="95"/>
      <c r="W1966" s="95" t="str">
        <f t="shared" si="74"/>
        <v>PGE</v>
      </c>
    </row>
    <row r="1967" spans="1:23" ht="15" x14ac:dyDescent="0.25">
      <c r="A1967" s="63">
        <v>95545</v>
      </c>
      <c r="B1967" s="161" t="s">
        <v>268</v>
      </c>
      <c r="D1967" s="159"/>
      <c r="E1967" s="159"/>
      <c r="F1967" s="159"/>
      <c r="G1967" s="159"/>
      <c r="H1967" s="159"/>
      <c r="I1967" s="159"/>
      <c r="O1967" s="93"/>
      <c r="Q1967" s="63" t="s">
        <v>278</v>
      </c>
      <c r="R1967" s="96">
        <v>95224</v>
      </c>
      <c r="S1967" s="63" t="s">
        <v>268</v>
      </c>
      <c r="T1967" s="63"/>
      <c r="U1967" s="95" t="str">
        <f t="shared" si="75"/>
        <v>PGE</v>
      </c>
      <c r="V1967" s="95"/>
      <c r="W1967" s="95" t="str">
        <f t="shared" si="74"/>
        <v>PGE</v>
      </c>
    </row>
    <row r="1968" spans="1:23" ht="15" x14ac:dyDescent="0.25">
      <c r="A1968" s="63">
        <v>95542</v>
      </c>
      <c r="B1968" s="161" t="s">
        <v>268</v>
      </c>
      <c r="D1968" s="159"/>
      <c r="E1968" s="159"/>
      <c r="F1968" s="159"/>
      <c r="G1968" s="159"/>
      <c r="H1968" s="159"/>
      <c r="I1968" s="159"/>
      <c r="O1968" s="93"/>
      <c r="Q1968" s="63" t="s">
        <v>278</v>
      </c>
      <c r="R1968" s="96">
        <v>93105</v>
      </c>
      <c r="S1968" s="63" t="s">
        <v>268</v>
      </c>
      <c r="T1968" s="63"/>
      <c r="U1968" s="95" t="str">
        <f t="shared" si="75"/>
        <v>PGE</v>
      </c>
      <c r="V1968" s="95"/>
      <c r="W1968" s="95" t="str">
        <f t="shared" si="74"/>
        <v>PGE</v>
      </c>
    </row>
    <row r="1969" spans="1:23" ht="15" x14ac:dyDescent="0.25">
      <c r="A1969" s="63">
        <v>95540</v>
      </c>
      <c r="B1969" s="161" t="s">
        <v>268</v>
      </c>
      <c r="D1969" s="159"/>
      <c r="E1969" s="159"/>
      <c r="F1969" s="159"/>
      <c r="G1969" s="159"/>
      <c r="H1969" s="159"/>
      <c r="I1969" s="159"/>
      <c r="O1969" s="93"/>
      <c r="Q1969" s="63" t="s">
        <v>278</v>
      </c>
      <c r="R1969" s="96">
        <v>94088</v>
      </c>
      <c r="S1969" s="63" t="s">
        <v>268</v>
      </c>
      <c r="T1969" s="63"/>
      <c r="U1969" s="95" t="str">
        <f t="shared" si="75"/>
        <v>PGE</v>
      </c>
      <c r="V1969" s="95"/>
      <c r="W1969" s="95" t="str">
        <f t="shared" si="74"/>
        <v>PGE</v>
      </c>
    </row>
    <row r="1970" spans="1:23" ht="15" x14ac:dyDescent="0.25">
      <c r="A1970" s="63">
        <v>94585</v>
      </c>
      <c r="B1970" s="161" t="s">
        <v>268</v>
      </c>
      <c r="D1970" s="159"/>
      <c r="E1970" s="159"/>
      <c r="F1970" s="159"/>
      <c r="G1970" s="159"/>
      <c r="H1970" s="159"/>
      <c r="I1970" s="159"/>
      <c r="O1970" s="93"/>
      <c r="Q1970" s="63" t="s">
        <v>278</v>
      </c>
      <c r="R1970" s="96">
        <v>94089</v>
      </c>
      <c r="S1970" s="63" t="s">
        <v>268</v>
      </c>
      <c r="T1970" s="63"/>
      <c r="U1970" s="95" t="str">
        <f t="shared" si="75"/>
        <v>PGE</v>
      </c>
      <c r="V1970" s="95"/>
      <c r="W1970" s="95" t="str">
        <f t="shared" si="74"/>
        <v>PGE</v>
      </c>
    </row>
    <row r="1971" spans="1:23" ht="15" x14ac:dyDescent="0.25">
      <c r="A1971" s="63">
        <v>94586</v>
      </c>
      <c r="B1971" s="161" t="s">
        <v>268</v>
      </c>
      <c r="D1971" s="159"/>
      <c r="E1971" s="159"/>
      <c r="F1971" s="159"/>
      <c r="G1971" s="159"/>
      <c r="H1971" s="159"/>
      <c r="I1971" s="159"/>
      <c r="O1971" s="93"/>
      <c r="Q1971" s="63" t="s">
        <v>278</v>
      </c>
      <c r="R1971" s="96">
        <v>94510</v>
      </c>
      <c r="S1971" s="63" t="s">
        <v>268</v>
      </c>
      <c r="T1971" s="63"/>
      <c r="U1971" s="95" t="str">
        <f t="shared" si="75"/>
        <v>PGE</v>
      </c>
      <c r="V1971" s="95"/>
      <c r="W1971" s="95" t="str">
        <f t="shared" si="74"/>
        <v>PGE</v>
      </c>
    </row>
    <row r="1972" spans="1:23" ht="15" x14ac:dyDescent="0.25">
      <c r="A1972" s="63">
        <v>94580</v>
      </c>
      <c r="B1972" s="161" t="s">
        <v>268</v>
      </c>
      <c r="D1972" s="159"/>
      <c r="E1972" s="159"/>
      <c r="F1972" s="159"/>
      <c r="G1972" s="159"/>
      <c r="H1972" s="159"/>
      <c r="I1972" s="159"/>
      <c r="O1972" s="93"/>
      <c r="Q1972" s="63" t="s">
        <v>278</v>
      </c>
      <c r="R1972" s="96">
        <v>95409</v>
      </c>
      <c r="S1972" s="63" t="s">
        <v>268</v>
      </c>
      <c r="T1972" s="63"/>
      <c r="U1972" s="95" t="str">
        <f t="shared" si="75"/>
        <v>PGE</v>
      </c>
      <c r="V1972" s="95"/>
      <c r="W1972" s="95" t="str">
        <f t="shared" si="74"/>
        <v>PGE</v>
      </c>
    </row>
    <row r="1973" spans="1:23" ht="15" x14ac:dyDescent="0.25">
      <c r="A1973" s="63">
        <v>94808</v>
      </c>
      <c r="B1973" s="161" t="s">
        <v>268</v>
      </c>
      <c r="D1973" s="159"/>
      <c r="E1973" s="159"/>
      <c r="F1973" s="159"/>
      <c r="G1973" s="159"/>
      <c r="H1973" s="159"/>
      <c r="I1973" s="159"/>
      <c r="O1973" s="93"/>
      <c r="Q1973" s="63" t="s">
        <v>278</v>
      </c>
      <c r="R1973" s="96">
        <v>95403</v>
      </c>
      <c r="S1973" s="63" t="s">
        <v>268</v>
      </c>
      <c r="T1973" s="63"/>
      <c r="U1973" s="95" t="str">
        <f t="shared" si="75"/>
        <v>PGE</v>
      </c>
      <c r="V1973" s="95"/>
      <c r="W1973" s="95" t="str">
        <f t="shared" si="74"/>
        <v>PGE</v>
      </c>
    </row>
    <row r="1974" spans="1:23" ht="15" x14ac:dyDescent="0.25">
      <c r="A1974" s="63">
        <v>94801</v>
      </c>
      <c r="B1974" s="161" t="s">
        <v>268</v>
      </c>
      <c r="D1974" s="159"/>
      <c r="E1974" s="159"/>
      <c r="F1974" s="159"/>
      <c r="G1974" s="159"/>
      <c r="H1974" s="159"/>
      <c r="I1974" s="159"/>
      <c r="O1974" s="93"/>
      <c r="Q1974" s="63" t="s">
        <v>278</v>
      </c>
      <c r="R1974" s="96">
        <v>95402</v>
      </c>
      <c r="S1974" s="63" t="s">
        <v>268</v>
      </c>
      <c r="T1974" s="63"/>
      <c r="U1974" s="95" t="str">
        <f t="shared" si="75"/>
        <v>PGE</v>
      </c>
      <c r="V1974" s="95"/>
      <c r="W1974" s="95" t="str">
        <f t="shared" ref="W1974:W2037" si="76">IF(U1974 = "Other", " ", INDEX(B$4:C$29, MATCH(U1974, C$4:C$29,0), 1) )</f>
        <v>PGE</v>
      </c>
    </row>
    <row r="1975" spans="1:23" ht="15" x14ac:dyDescent="0.25">
      <c r="A1975" s="63">
        <v>94802</v>
      </c>
      <c r="B1975" s="161" t="s">
        <v>268</v>
      </c>
      <c r="D1975" s="159"/>
      <c r="E1975" s="159"/>
      <c r="F1975" s="159"/>
      <c r="G1975" s="159"/>
      <c r="H1975" s="159"/>
      <c r="I1975" s="159"/>
      <c r="O1975" s="93"/>
      <c r="Q1975" s="63" t="s">
        <v>278</v>
      </c>
      <c r="R1975" s="96">
        <v>95401</v>
      </c>
      <c r="S1975" s="63" t="s">
        <v>268</v>
      </c>
      <c r="T1975" s="63"/>
      <c r="U1975" s="95" t="str">
        <f t="shared" ref="U1975:U2038" si="77">IF(S1975="Pacific Gas &amp; Electric Co", "PGE", IF(S1975="Southern California Edison Co", "SCE", IF(S1975= "San Diego Gas &amp; Electric Co", "SDGE", IF(S1975="Southern California Gas", "SCG", "Other"))))</f>
        <v>PGE</v>
      </c>
      <c r="V1975" s="95"/>
      <c r="W1975" s="95" t="str">
        <f t="shared" si="76"/>
        <v>PGE</v>
      </c>
    </row>
    <row r="1976" spans="1:23" ht="15" x14ac:dyDescent="0.25">
      <c r="A1976" s="63">
        <v>94803</v>
      </c>
      <c r="B1976" s="161" t="s">
        <v>268</v>
      </c>
      <c r="D1976" s="159"/>
      <c r="E1976" s="159"/>
      <c r="F1976" s="159"/>
      <c r="G1976" s="159"/>
      <c r="H1976" s="159"/>
      <c r="I1976" s="159"/>
      <c r="O1976" s="93"/>
      <c r="Q1976" s="63" t="s">
        <v>278</v>
      </c>
      <c r="R1976" s="96">
        <v>95407</v>
      </c>
      <c r="S1976" s="63" t="s">
        <v>268</v>
      </c>
      <c r="T1976" s="63"/>
      <c r="U1976" s="95" t="str">
        <f t="shared" si="77"/>
        <v>PGE</v>
      </c>
      <c r="V1976" s="95"/>
      <c r="W1976" s="95" t="str">
        <f t="shared" si="76"/>
        <v>PGE</v>
      </c>
    </row>
    <row r="1977" spans="1:23" ht="15" x14ac:dyDescent="0.25">
      <c r="A1977" s="63">
        <v>94804</v>
      </c>
      <c r="B1977" s="161" t="s">
        <v>268</v>
      </c>
      <c r="D1977" s="159"/>
      <c r="E1977" s="159"/>
      <c r="F1977" s="159"/>
      <c r="G1977" s="159"/>
      <c r="H1977" s="159"/>
      <c r="I1977" s="159"/>
      <c r="O1977" s="93"/>
      <c r="Q1977" s="63" t="s">
        <v>278</v>
      </c>
      <c r="R1977" s="96">
        <v>95406</v>
      </c>
      <c r="S1977" s="63" t="s">
        <v>268</v>
      </c>
      <c r="T1977" s="63"/>
      <c r="U1977" s="95" t="str">
        <f t="shared" si="77"/>
        <v>PGE</v>
      </c>
      <c r="V1977" s="95"/>
      <c r="W1977" s="95" t="str">
        <f t="shared" si="76"/>
        <v>PGE</v>
      </c>
    </row>
    <row r="1978" spans="1:23" ht="15" x14ac:dyDescent="0.25">
      <c r="A1978" s="63">
        <v>94805</v>
      </c>
      <c r="B1978" s="161" t="s">
        <v>268</v>
      </c>
      <c r="D1978" s="159"/>
      <c r="E1978" s="159"/>
      <c r="F1978" s="159"/>
      <c r="G1978" s="159"/>
      <c r="H1978" s="159"/>
      <c r="I1978" s="159"/>
      <c r="O1978" s="93"/>
      <c r="Q1978" s="63" t="s">
        <v>278</v>
      </c>
      <c r="R1978" s="96">
        <v>95405</v>
      </c>
      <c r="S1978" s="63" t="s">
        <v>268</v>
      </c>
      <c r="T1978" s="63"/>
      <c r="U1978" s="95" t="str">
        <f t="shared" si="77"/>
        <v>PGE</v>
      </c>
      <c r="V1978" s="95"/>
      <c r="W1978" s="95" t="str">
        <f t="shared" si="76"/>
        <v>PGE</v>
      </c>
    </row>
    <row r="1979" spans="1:23" ht="15" x14ac:dyDescent="0.25">
      <c r="A1979" s="63">
        <v>94806</v>
      </c>
      <c r="B1979" s="161" t="s">
        <v>268</v>
      </c>
      <c r="D1979" s="159"/>
      <c r="E1979" s="159"/>
      <c r="F1979" s="159"/>
      <c r="G1979" s="159"/>
      <c r="H1979" s="159"/>
      <c r="I1979" s="159"/>
      <c r="O1979" s="93"/>
      <c r="Q1979" s="63" t="s">
        <v>278</v>
      </c>
      <c r="R1979" s="96">
        <v>95388</v>
      </c>
      <c r="S1979" s="63" t="s">
        <v>268</v>
      </c>
      <c r="T1979" s="63"/>
      <c r="U1979" s="95" t="str">
        <f t="shared" si="77"/>
        <v>PGE</v>
      </c>
      <c r="V1979" s="95"/>
      <c r="W1979" s="95" t="str">
        <f t="shared" si="76"/>
        <v>PGE</v>
      </c>
    </row>
    <row r="1980" spans="1:23" ht="15" x14ac:dyDescent="0.25">
      <c r="A1980" s="63">
        <v>93771</v>
      </c>
      <c r="B1980" s="161" t="s">
        <v>268</v>
      </c>
      <c r="D1980" s="159"/>
      <c r="E1980" s="159"/>
      <c r="F1980" s="159"/>
      <c r="G1980" s="159"/>
      <c r="H1980" s="159"/>
      <c r="I1980" s="159"/>
      <c r="O1980" s="93"/>
      <c r="Q1980" s="63" t="s">
        <v>278</v>
      </c>
      <c r="R1980" s="96">
        <v>95389</v>
      </c>
      <c r="S1980" s="63" t="s">
        <v>268</v>
      </c>
      <c r="T1980" s="63"/>
      <c r="U1980" s="95" t="str">
        <f t="shared" si="77"/>
        <v>PGE</v>
      </c>
      <c r="V1980" s="95"/>
      <c r="W1980" s="95" t="str">
        <f t="shared" si="76"/>
        <v>PGE</v>
      </c>
    </row>
    <row r="1981" spans="1:23" ht="15" x14ac:dyDescent="0.25">
      <c r="A1981" s="63">
        <v>93777</v>
      </c>
      <c r="B1981" s="161" t="s">
        <v>268</v>
      </c>
      <c r="D1981" s="159"/>
      <c r="E1981" s="159"/>
      <c r="F1981" s="159"/>
      <c r="G1981" s="159"/>
      <c r="H1981" s="159"/>
      <c r="I1981" s="159"/>
      <c r="O1981" s="93"/>
      <c r="Q1981" s="63" t="s">
        <v>278</v>
      </c>
      <c r="R1981" s="96">
        <v>95385</v>
      </c>
      <c r="S1981" s="63" t="s">
        <v>268</v>
      </c>
      <c r="T1981" s="63"/>
      <c r="U1981" s="95" t="str">
        <f t="shared" si="77"/>
        <v>PGE</v>
      </c>
      <c r="V1981" s="95"/>
      <c r="W1981" s="95" t="str">
        <f t="shared" si="76"/>
        <v>PGE</v>
      </c>
    </row>
    <row r="1982" spans="1:23" ht="15" x14ac:dyDescent="0.25">
      <c r="A1982" s="63">
        <v>93776</v>
      </c>
      <c r="B1982" s="161" t="s">
        <v>268</v>
      </c>
      <c r="D1982" s="159"/>
      <c r="E1982" s="159"/>
      <c r="F1982" s="159"/>
      <c r="G1982" s="159"/>
      <c r="H1982" s="159"/>
      <c r="I1982" s="159"/>
      <c r="O1982" s="93"/>
      <c r="Q1982" s="63" t="s">
        <v>278</v>
      </c>
      <c r="R1982" s="96">
        <v>95387</v>
      </c>
      <c r="S1982" s="63" t="s">
        <v>268</v>
      </c>
      <c r="T1982" s="63"/>
      <c r="U1982" s="95" t="str">
        <f t="shared" si="77"/>
        <v>PGE</v>
      </c>
      <c r="V1982" s="95"/>
      <c r="W1982" s="95" t="str">
        <f t="shared" si="76"/>
        <v>PGE</v>
      </c>
    </row>
    <row r="1983" spans="1:23" ht="15" x14ac:dyDescent="0.25">
      <c r="A1983" s="63">
        <v>93775</v>
      </c>
      <c r="B1983" s="161" t="s">
        <v>268</v>
      </c>
      <c r="D1983" s="159"/>
      <c r="E1983" s="159"/>
      <c r="F1983" s="159"/>
      <c r="G1983" s="159"/>
      <c r="H1983" s="159"/>
      <c r="I1983" s="159"/>
      <c r="O1983" s="93"/>
      <c r="Q1983" s="63" t="s">
        <v>278</v>
      </c>
      <c r="R1983" s="96">
        <v>95380</v>
      </c>
      <c r="S1983" s="63" t="s">
        <v>268</v>
      </c>
      <c r="T1983" s="63"/>
      <c r="U1983" s="95" t="str">
        <f t="shared" si="77"/>
        <v>PGE</v>
      </c>
      <c r="V1983" s="95"/>
      <c r="W1983" s="95" t="str">
        <f t="shared" si="76"/>
        <v>PGE</v>
      </c>
    </row>
    <row r="1984" spans="1:23" ht="15" x14ac:dyDescent="0.25">
      <c r="A1984" s="63">
        <v>93774</v>
      </c>
      <c r="B1984" s="161" t="s">
        <v>268</v>
      </c>
      <c r="D1984" s="159"/>
      <c r="E1984" s="159"/>
      <c r="F1984" s="159"/>
      <c r="G1984" s="159"/>
      <c r="H1984" s="159"/>
      <c r="I1984" s="159"/>
      <c r="O1984" s="93"/>
      <c r="Q1984" s="63" t="s">
        <v>278</v>
      </c>
      <c r="R1984" s="96">
        <v>95383</v>
      </c>
      <c r="S1984" s="63" t="s">
        <v>268</v>
      </c>
      <c r="T1984" s="63"/>
      <c r="U1984" s="95" t="str">
        <f t="shared" si="77"/>
        <v>PGE</v>
      </c>
      <c r="V1984" s="95"/>
      <c r="W1984" s="95" t="str">
        <f t="shared" si="76"/>
        <v>PGE</v>
      </c>
    </row>
    <row r="1985" spans="1:23" ht="15" x14ac:dyDescent="0.25">
      <c r="A1985" s="63">
        <v>93483</v>
      </c>
      <c r="B1985" s="161" t="s">
        <v>268</v>
      </c>
      <c r="D1985" s="159"/>
      <c r="E1985" s="159"/>
      <c r="F1985" s="159"/>
      <c r="G1985" s="159"/>
      <c r="H1985" s="159"/>
      <c r="I1985" s="159"/>
      <c r="O1985" s="93"/>
      <c r="Q1985" s="63" t="s">
        <v>278</v>
      </c>
      <c r="R1985" s="96">
        <v>96125</v>
      </c>
      <c r="S1985" s="63" t="s">
        <v>268</v>
      </c>
      <c r="T1985" s="63"/>
      <c r="U1985" s="95" t="str">
        <f t="shared" si="77"/>
        <v>PGE</v>
      </c>
      <c r="V1985" s="95"/>
      <c r="W1985" s="95" t="str">
        <f t="shared" si="76"/>
        <v>PGE</v>
      </c>
    </row>
    <row r="1986" spans="1:23" ht="15" x14ac:dyDescent="0.25">
      <c r="A1986" s="63">
        <v>95565</v>
      </c>
      <c r="B1986" s="161" t="s">
        <v>268</v>
      </c>
      <c r="D1986" s="159"/>
      <c r="E1986" s="159"/>
      <c r="F1986" s="159"/>
      <c r="G1986" s="159"/>
      <c r="H1986" s="159"/>
      <c r="I1986" s="159"/>
      <c r="O1986" s="93"/>
      <c r="Q1986" s="63" t="s">
        <v>278</v>
      </c>
      <c r="R1986" s="96">
        <v>96124</v>
      </c>
      <c r="S1986" s="63" t="s">
        <v>268</v>
      </c>
      <c r="T1986" s="63"/>
      <c r="U1986" s="95" t="str">
        <f t="shared" si="77"/>
        <v>PGE</v>
      </c>
      <c r="V1986" s="95"/>
      <c r="W1986" s="95" t="str">
        <f t="shared" si="76"/>
        <v>PGE</v>
      </c>
    </row>
    <row r="1987" spans="1:23" ht="15" x14ac:dyDescent="0.25">
      <c r="A1987" s="63">
        <v>95562</v>
      </c>
      <c r="B1987" s="161" t="s">
        <v>268</v>
      </c>
      <c r="D1987" s="159"/>
      <c r="E1987" s="159"/>
      <c r="F1987" s="159"/>
      <c r="G1987" s="159"/>
      <c r="H1987" s="159"/>
      <c r="I1987" s="159"/>
      <c r="O1987" s="93"/>
      <c r="Q1987" s="63" t="s">
        <v>278</v>
      </c>
      <c r="R1987" s="96">
        <v>96126</v>
      </c>
      <c r="S1987" s="63" t="s">
        <v>268</v>
      </c>
      <c r="T1987" s="63"/>
      <c r="U1987" s="95" t="str">
        <f t="shared" si="77"/>
        <v>PGE</v>
      </c>
      <c r="V1987" s="95"/>
      <c r="W1987" s="95" t="str">
        <f t="shared" si="76"/>
        <v>PGE</v>
      </c>
    </row>
    <row r="1988" spans="1:23" ht="15" x14ac:dyDescent="0.25">
      <c r="A1988" s="63">
        <v>95032</v>
      </c>
      <c r="B1988" s="161" t="s">
        <v>268</v>
      </c>
      <c r="D1988" s="159"/>
      <c r="E1988" s="159"/>
      <c r="F1988" s="159"/>
      <c r="G1988" s="159"/>
      <c r="H1988" s="159"/>
      <c r="I1988" s="159"/>
      <c r="O1988" s="93"/>
      <c r="Q1988" s="63" t="s">
        <v>278</v>
      </c>
      <c r="R1988" s="96">
        <v>96122</v>
      </c>
      <c r="S1988" s="63" t="s">
        <v>268</v>
      </c>
      <c r="T1988" s="63"/>
      <c r="U1988" s="95" t="str">
        <f t="shared" si="77"/>
        <v>PGE</v>
      </c>
      <c r="V1988" s="95"/>
      <c r="W1988" s="95" t="str">
        <f t="shared" si="76"/>
        <v>PGE</v>
      </c>
    </row>
    <row r="1989" spans="1:23" ht="15" x14ac:dyDescent="0.25">
      <c r="A1989" s="63">
        <v>95030</v>
      </c>
      <c r="B1989" s="161" t="s">
        <v>268</v>
      </c>
      <c r="D1989" s="159"/>
      <c r="E1989" s="159"/>
      <c r="F1989" s="159"/>
      <c r="G1989" s="159"/>
      <c r="H1989" s="159"/>
      <c r="I1989" s="159"/>
      <c r="O1989" s="93"/>
      <c r="Q1989" s="63" t="s">
        <v>278</v>
      </c>
      <c r="R1989" s="96">
        <v>95129</v>
      </c>
      <c r="S1989" s="63" t="s">
        <v>268</v>
      </c>
      <c r="T1989" s="63"/>
      <c r="U1989" s="95" t="str">
        <f t="shared" si="77"/>
        <v>PGE</v>
      </c>
      <c r="V1989" s="95"/>
      <c r="W1989" s="95" t="str">
        <f t="shared" si="76"/>
        <v>PGE</v>
      </c>
    </row>
    <row r="1990" spans="1:23" ht="15" x14ac:dyDescent="0.25">
      <c r="A1990" s="63">
        <v>95036</v>
      </c>
      <c r="B1990" s="161" t="s">
        <v>268</v>
      </c>
      <c r="D1990" s="159"/>
      <c r="E1990" s="159"/>
      <c r="F1990" s="159"/>
      <c r="G1990" s="159"/>
      <c r="H1990" s="159"/>
      <c r="I1990" s="159"/>
      <c r="O1990" s="93"/>
      <c r="Q1990" s="63" t="s">
        <v>278</v>
      </c>
      <c r="R1990" s="96">
        <v>94508</v>
      </c>
      <c r="S1990" s="63" t="s">
        <v>268</v>
      </c>
      <c r="T1990" s="63"/>
      <c r="U1990" s="95" t="str">
        <f t="shared" si="77"/>
        <v>PGE</v>
      </c>
      <c r="V1990" s="95"/>
      <c r="W1990" s="95" t="str">
        <f t="shared" si="76"/>
        <v>PGE</v>
      </c>
    </row>
    <row r="1991" spans="1:23" ht="15" x14ac:dyDescent="0.25">
      <c r="A1991" s="63">
        <v>95037</v>
      </c>
      <c r="B1991" s="161" t="s">
        <v>268</v>
      </c>
      <c r="D1991" s="159"/>
      <c r="E1991" s="159"/>
      <c r="F1991" s="159"/>
      <c r="G1991" s="159"/>
      <c r="H1991" s="159"/>
      <c r="I1991" s="159"/>
      <c r="O1991" s="93"/>
      <c r="Q1991" s="63" t="s">
        <v>278</v>
      </c>
      <c r="R1991" s="96">
        <v>94507</v>
      </c>
      <c r="S1991" s="63" t="s">
        <v>268</v>
      </c>
      <c r="T1991" s="63"/>
      <c r="U1991" s="95" t="str">
        <f t="shared" si="77"/>
        <v>PGE</v>
      </c>
      <c r="V1991" s="95"/>
      <c r="W1991" s="95" t="str">
        <f t="shared" si="76"/>
        <v>PGE</v>
      </c>
    </row>
    <row r="1992" spans="1:23" ht="15" x14ac:dyDescent="0.25">
      <c r="A1992" s="63">
        <v>95699</v>
      </c>
      <c r="B1992" s="161" t="s">
        <v>268</v>
      </c>
      <c r="D1992" s="159"/>
      <c r="E1992" s="159"/>
      <c r="F1992" s="159"/>
      <c r="G1992" s="159"/>
      <c r="H1992" s="159"/>
      <c r="I1992" s="159"/>
      <c r="O1992" s="93"/>
      <c r="Q1992" s="63" t="s">
        <v>278</v>
      </c>
      <c r="R1992" s="96">
        <v>94506</v>
      </c>
      <c r="S1992" s="63" t="s">
        <v>268</v>
      </c>
      <c r="T1992" s="63"/>
      <c r="U1992" s="95" t="str">
        <f t="shared" si="77"/>
        <v>PGE</v>
      </c>
      <c r="V1992" s="95"/>
      <c r="W1992" s="95" t="str">
        <f t="shared" si="76"/>
        <v>PGE</v>
      </c>
    </row>
    <row r="1993" spans="1:23" ht="15" x14ac:dyDescent="0.25">
      <c r="A1993" s="63">
        <v>94659</v>
      </c>
      <c r="B1993" s="161" t="s">
        <v>268</v>
      </c>
      <c r="D1993" s="159"/>
      <c r="E1993" s="159"/>
      <c r="F1993" s="159"/>
      <c r="G1993" s="159"/>
      <c r="H1993" s="159"/>
      <c r="I1993" s="159"/>
      <c r="O1993" s="93"/>
      <c r="Q1993" s="63" t="s">
        <v>278</v>
      </c>
      <c r="R1993" s="96">
        <v>94503</v>
      </c>
      <c r="S1993" s="63" t="s">
        <v>268</v>
      </c>
      <c r="T1993" s="63"/>
      <c r="U1993" s="95" t="str">
        <f t="shared" si="77"/>
        <v>PGE</v>
      </c>
      <c r="V1993" s="95"/>
      <c r="W1993" s="95" t="str">
        <f t="shared" si="76"/>
        <v>PGE</v>
      </c>
    </row>
    <row r="1994" spans="1:23" ht="15" x14ac:dyDescent="0.25">
      <c r="A1994" s="63">
        <v>93529</v>
      </c>
      <c r="B1994" s="161" t="s">
        <v>268</v>
      </c>
      <c r="D1994" s="159"/>
      <c r="E1994" s="159"/>
      <c r="F1994" s="159"/>
      <c r="G1994" s="159"/>
      <c r="H1994" s="159"/>
      <c r="I1994" s="159"/>
      <c r="O1994" s="93"/>
      <c r="Q1994" s="63" t="s">
        <v>278</v>
      </c>
      <c r="R1994" s="96">
        <v>94502</v>
      </c>
      <c r="S1994" s="63" t="s">
        <v>268</v>
      </c>
      <c r="T1994" s="63"/>
      <c r="U1994" s="95" t="str">
        <f t="shared" si="77"/>
        <v>PGE</v>
      </c>
      <c r="V1994" s="95"/>
      <c r="W1994" s="95" t="str">
        <f t="shared" si="76"/>
        <v>PGE</v>
      </c>
    </row>
    <row r="1995" spans="1:23" ht="15" x14ac:dyDescent="0.25">
      <c r="A1995" s="63">
        <v>93526</v>
      </c>
      <c r="B1995" s="161" t="s">
        <v>268</v>
      </c>
      <c r="D1995" s="159"/>
      <c r="E1995" s="159"/>
      <c r="F1995" s="159"/>
      <c r="G1995" s="159"/>
      <c r="H1995" s="159"/>
      <c r="I1995" s="159"/>
      <c r="O1995" s="93"/>
      <c r="Q1995" s="63" t="s">
        <v>278</v>
      </c>
      <c r="R1995" s="96">
        <v>93628</v>
      </c>
      <c r="S1995" s="63" t="s">
        <v>268</v>
      </c>
      <c r="T1995" s="63"/>
      <c r="U1995" s="95" t="str">
        <f t="shared" si="77"/>
        <v>PGE</v>
      </c>
      <c r="V1995" s="95"/>
      <c r="W1995" s="95" t="str">
        <f t="shared" si="76"/>
        <v>PGE</v>
      </c>
    </row>
    <row r="1996" spans="1:23" ht="15" x14ac:dyDescent="0.25">
      <c r="A1996" s="63">
        <v>94710</v>
      </c>
      <c r="B1996" s="161" t="s">
        <v>268</v>
      </c>
      <c r="D1996" s="159"/>
      <c r="E1996" s="159"/>
      <c r="F1996" s="159"/>
      <c r="G1996" s="159"/>
      <c r="H1996" s="159"/>
      <c r="I1996" s="159"/>
      <c r="O1996" s="93"/>
      <c r="Q1996" s="63" t="s">
        <v>278</v>
      </c>
      <c r="R1996" s="96">
        <v>95612</v>
      </c>
      <c r="S1996" s="63" t="s">
        <v>268</v>
      </c>
      <c r="T1996" s="63"/>
      <c r="U1996" s="95" t="str">
        <f t="shared" si="77"/>
        <v>PGE</v>
      </c>
      <c r="V1996" s="95"/>
      <c r="W1996" s="95" t="str">
        <f t="shared" si="76"/>
        <v>PGE</v>
      </c>
    </row>
    <row r="1997" spans="1:23" ht="15" x14ac:dyDescent="0.25">
      <c r="A1997" s="63">
        <v>94712</v>
      </c>
      <c r="B1997" s="161" t="s">
        <v>268</v>
      </c>
      <c r="D1997" s="159"/>
      <c r="E1997" s="159"/>
      <c r="F1997" s="159"/>
      <c r="G1997" s="159"/>
      <c r="H1997" s="159"/>
      <c r="I1997" s="159"/>
      <c r="O1997" s="93"/>
      <c r="Q1997" s="63" t="s">
        <v>278</v>
      </c>
      <c r="R1997" s="96">
        <v>95613</v>
      </c>
      <c r="S1997" s="63" t="s">
        <v>268</v>
      </c>
      <c r="T1997" s="63"/>
      <c r="U1997" s="95" t="str">
        <f t="shared" si="77"/>
        <v>PGE</v>
      </c>
      <c r="V1997" s="95"/>
      <c r="W1997" s="95" t="str">
        <f t="shared" si="76"/>
        <v>PGE</v>
      </c>
    </row>
    <row r="1998" spans="1:23" ht="15" x14ac:dyDescent="0.25">
      <c r="A1998" s="63">
        <v>95043</v>
      </c>
      <c r="B1998" s="161" t="s">
        <v>268</v>
      </c>
      <c r="D1998" s="159"/>
      <c r="E1998" s="159"/>
      <c r="F1998" s="159"/>
      <c r="G1998" s="159"/>
      <c r="H1998" s="159"/>
      <c r="I1998" s="159"/>
      <c r="O1998" s="93"/>
      <c r="Q1998" s="63" t="s">
        <v>278</v>
      </c>
      <c r="R1998" s="96">
        <v>95610</v>
      </c>
      <c r="S1998" s="63" t="s">
        <v>268</v>
      </c>
      <c r="T1998" s="63"/>
      <c r="U1998" s="95" t="str">
        <f t="shared" si="77"/>
        <v>PGE</v>
      </c>
      <c r="V1998" s="95"/>
      <c r="W1998" s="95" t="str">
        <f t="shared" si="76"/>
        <v>PGE</v>
      </c>
    </row>
    <row r="1999" spans="1:23" ht="15" x14ac:dyDescent="0.25">
      <c r="A1999" s="63">
        <v>95042</v>
      </c>
      <c r="B1999" s="161" t="s">
        <v>268</v>
      </c>
      <c r="D1999" s="159"/>
      <c r="E1999" s="159"/>
      <c r="F1999" s="159"/>
      <c r="G1999" s="159"/>
      <c r="H1999" s="159"/>
      <c r="I1999" s="159"/>
      <c r="O1999" s="93"/>
      <c r="Q1999" s="63" t="s">
        <v>278</v>
      </c>
      <c r="R1999" s="96">
        <v>95616</v>
      </c>
      <c r="S1999" s="63" t="s">
        <v>268</v>
      </c>
      <c r="T1999" s="63"/>
      <c r="U1999" s="95" t="str">
        <f t="shared" si="77"/>
        <v>PGE</v>
      </c>
      <c r="V1999" s="95"/>
      <c r="W1999" s="95" t="str">
        <f t="shared" si="76"/>
        <v>PGE</v>
      </c>
    </row>
    <row r="2000" spans="1:23" ht="15" x14ac:dyDescent="0.25">
      <c r="A2000" s="63">
        <v>95041</v>
      </c>
      <c r="B2000" s="161" t="s">
        <v>268</v>
      </c>
      <c r="D2000" s="159"/>
      <c r="E2000" s="159"/>
      <c r="F2000" s="159"/>
      <c r="G2000" s="159"/>
      <c r="H2000" s="159"/>
      <c r="I2000" s="159"/>
      <c r="O2000" s="93"/>
      <c r="Q2000" s="63" t="s">
        <v>278</v>
      </c>
      <c r="R2000" s="96">
        <v>95617</v>
      </c>
      <c r="S2000" s="63" t="s">
        <v>268</v>
      </c>
      <c r="T2000" s="63"/>
      <c r="U2000" s="95" t="str">
        <f t="shared" si="77"/>
        <v>PGE</v>
      </c>
      <c r="V2000" s="95"/>
      <c r="W2000" s="95" t="str">
        <f t="shared" si="76"/>
        <v>PGE</v>
      </c>
    </row>
    <row r="2001" spans="1:23" ht="15" x14ac:dyDescent="0.25">
      <c r="A2001" s="63">
        <v>95046</v>
      </c>
      <c r="B2001" s="161" t="s">
        <v>268</v>
      </c>
      <c r="D2001" s="159"/>
      <c r="E2001" s="159"/>
      <c r="F2001" s="159"/>
      <c r="G2001" s="159"/>
      <c r="H2001" s="159"/>
      <c r="I2001" s="159"/>
      <c r="O2001" s="93"/>
      <c r="Q2001" s="63" t="s">
        <v>278</v>
      </c>
      <c r="R2001" s="96">
        <v>95614</v>
      </c>
      <c r="S2001" s="63" t="s">
        <v>268</v>
      </c>
      <c r="T2001" s="63"/>
      <c r="U2001" s="95" t="str">
        <f t="shared" si="77"/>
        <v>PGE</v>
      </c>
      <c r="V2001" s="95"/>
      <c r="W2001" s="95" t="str">
        <f t="shared" si="76"/>
        <v>PGE</v>
      </c>
    </row>
    <row r="2002" spans="1:23" ht="15" x14ac:dyDescent="0.25">
      <c r="A2002" s="63">
        <v>95045</v>
      </c>
      <c r="B2002" s="161" t="s">
        <v>268</v>
      </c>
      <c r="D2002" s="159"/>
      <c r="E2002" s="159"/>
      <c r="F2002" s="159"/>
      <c r="G2002" s="159"/>
      <c r="H2002" s="159"/>
      <c r="I2002" s="159"/>
      <c r="O2002" s="93"/>
      <c r="Q2002" s="63" t="s">
        <v>278</v>
      </c>
      <c r="R2002" s="96">
        <v>95615</v>
      </c>
      <c r="S2002" s="63" t="s">
        <v>268</v>
      </c>
      <c r="T2002" s="63"/>
      <c r="U2002" s="95" t="str">
        <f t="shared" si="77"/>
        <v>PGE</v>
      </c>
      <c r="V2002" s="95"/>
      <c r="W2002" s="95" t="str">
        <f t="shared" si="76"/>
        <v>PGE</v>
      </c>
    </row>
    <row r="2003" spans="1:23" ht="15" x14ac:dyDescent="0.25">
      <c r="A2003" s="63">
        <v>95044</v>
      </c>
      <c r="B2003" s="161" t="s">
        <v>268</v>
      </c>
      <c r="D2003" s="159"/>
      <c r="E2003" s="159"/>
      <c r="F2003" s="159"/>
      <c r="G2003" s="159"/>
      <c r="H2003" s="159"/>
      <c r="I2003" s="159"/>
      <c r="O2003" s="93"/>
      <c r="Q2003" s="63" t="s">
        <v>278</v>
      </c>
      <c r="R2003" s="96">
        <v>93614</v>
      </c>
      <c r="S2003" s="63" t="s">
        <v>268</v>
      </c>
      <c r="T2003" s="63"/>
      <c r="U2003" s="95" t="str">
        <f t="shared" si="77"/>
        <v>PGE</v>
      </c>
      <c r="V2003" s="95"/>
      <c r="W2003" s="95" t="str">
        <f t="shared" si="76"/>
        <v>PGE</v>
      </c>
    </row>
    <row r="2004" spans="1:23" ht="15" x14ac:dyDescent="0.25">
      <c r="A2004" s="63">
        <v>96020</v>
      </c>
      <c r="B2004" s="161" t="s">
        <v>268</v>
      </c>
      <c r="D2004" s="159"/>
      <c r="E2004" s="159"/>
      <c r="F2004" s="159"/>
      <c r="G2004" s="159"/>
      <c r="H2004" s="159"/>
      <c r="I2004" s="159"/>
      <c r="O2004" s="93"/>
      <c r="Q2004" s="63" t="s">
        <v>278</v>
      </c>
      <c r="R2004" s="96">
        <v>93615</v>
      </c>
      <c r="S2004" s="63" t="s">
        <v>268</v>
      </c>
      <c r="T2004" s="63"/>
      <c r="U2004" s="95" t="str">
        <f t="shared" si="77"/>
        <v>PGE</v>
      </c>
      <c r="V2004" s="95"/>
      <c r="W2004" s="95" t="str">
        <f t="shared" si="76"/>
        <v>PGE</v>
      </c>
    </row>
    <row r="2005" spans="1:23" ht="15" x14ac:dyDescent="0.25">
      <c r="A2005" s="63">
        <v>96021</v>
      </c>
      <c r="B2005" s="161" t="s">
        <v>268</v>
      </c>
      <c r="D2005" s="159"/>
      <c r="E2005" s="159"/>
      <c r="F2005" s="159"/>
      <c r="G2005" s="159"/>
      <c r="H2005" s="159"/>
      <c r="I2005" s="159"/>
      <c r="O2005" s="93"/>
      <c r="Q2005" s="63" t="s">
        <v>278</v>
      </c>
      <c r="R2005" s="96">
        <v>93616</v>
      </c>
      <c r="S2005" s="63" t="s">
        <v>268</v>
      </c>
      <c r="T2005" s="63"/>
      <c r="U2005" s="95" t="str">
        <f t="shared" si="77"/>
        <v>PGE</v>
      </c>
      <c r="V2005" s="95"/>
      <c r="W2005" s="95" t="str">
        <f t="shared" si="76"/>
        <v>PGE</v>
      </c>
    </row>
    <row r="2006" spans="1:23" ht="15" x14ac:dyDescent="0.25">
      <c r="A2006" s="63">
        <v>96022</v>
      </c>
      <c r="B2006" s="161" t="s">
        <v>268</v>
      </c>
      <c r="D2006" s="159"/>
      <c r="E2006" s="159"/>
      <c r="F2006" s="159"/>
      <c r="G2006" s="159"/>
      <c r="H2006" s="159"/>
      <c r="I2006" s="159"/>
      <c r="O2006" s="93"/>
      <c r="Q2006" s="63" t="s">
        <v>278</v>
      </c>
      <c r="R2006" s="96">
        <v>93610</v>
      </c>
      <c r="S2006" s="63" t="s">
        <v>268</v>
      </c>
      <c r="T2006" s="63"/>
      <c r="U2006" s="95" t="str">
        <f t="shared" si="77"/>
        <v>PGE</v>
      </c>
      <c r="V2006" s="95"/>
      <c r="W2006" s="95" t="str">
        <f t="shared" si="76"/>
        <v>PGE</v>
      </c>
    </row>
    <row r="2007" spans="1:23" ht="15" x14ac:dyDescent="0.25">
      <c r="A2007" s="63">
        <v>96024</v>
      </c>
      <c r="B2007" s="161" t="s">
        <v>268</v>
      </c>
      <c r="D2007" s="159"/>
      <c r="E2007" s="159"/>
      <c r="F2007" s="159"/>
      <c r="G2007" s="159"/>
      <c r="H2007" s="159"/>
      <c r="I2007" s="159"/>
      <c r="O2007" s="93"/>
      <c r="Q2007" s="63" t="s">
        <v>278</v>
      </c>
      <c r="R2007" s="96">
        <v>93611</v>
      </c>
      <c r="S2007" s="63" t="s">
        <v>268</v>
      </c>
      <c r="T2007" s="63"/>
      <c r="U2007" s="95" t="str">
        <f t="shared" si="77"/>
        <v>PGE</v>
      </c>
      <c r="V2007" s="95"/>
      <c r="W2007" s="95" t="str">
        <f t="shared" si="76"/>
        <v>PGE</v>
      </c>
    </row>
    <row r="2008" spans="1:23" ht="15" x14ac:dyDescent="0.25">
      <c r="A2008" s="63">
        <v>96028</v>
      </c>
      <c r="B2008" s="161" t="s">
        <v>268</v>
      </c>
      <c r="D2008" s="159"/>
      <c r="E2008" s="159"/>
      <c r="F2008" s="159"/>
      <c r="G2008" s="159"/>
      <c r="H2008" s="159"/>
      <c r="I2008" s="159"/>
      <c r="O2008" s="93"/>
      <c r="Q2008" s="63" t="s">
        <v>278</v>
      </c>
      <c r="R2008" s="96">
        <v>93612</v>
      </c>
      <c r="S2008" s="63" t="s">
        <v>268</v>
      </c>
      <c r="T2008" s="63"/>
      <c r="U2008" s="95" t="str">
        <f t="shared" si="77"/>
        <v>PGE</v>
      </c>
      <c r="V2008" s="95"/>
      <c r="W2008" s="95" t="str">
        <f t="shared" si="76"/>
        <v>PGE</v>
      </c>
    </row>
    <row r="2009" spans="1:23" ht="15" x14ac:dyDescent="0.25">
      <c r="A2009" s="63">
        <v>96029</v>
      </c>
      <c r="B2009" s="161" t="s">
        <v>268</v>
      </c>
      <c r="D2009" s="159"/>
      <c r="E2009" s="159"/>
      <c r="F2009" s="159"/>
      <c r="G2009" s="159"/>
      <c r="H2009" s="159"/>
      <c r="I2009" s="159"/>
      <c r="O2009" s="93"/>
      <c r="Q2009" s="63" t="s">
        <v>278</v>
      </c>
      <c r="R2009" s="96">
        <v>93613</v>
      </c>
      <c r="S2009" s="63" t="s">
        <v>268</v>
      </c>
      <c r="T2009" s="63"/>
      <c r="U2009" s="95" t="str">
        <f t="shared" si="77"/>
        <v>PGE</v>
      </c>
      <c r="V2009" s="95"/>
      <c r="W2009" s="95" t="str">
        <f t="shared" si="76"/>
        <v>PGE</v>
      </c>
    </row>
    <row r="2010" spans="1:23" ht="15" x14ac:dyDescent="0.25">
      <c r="A2010" s="63">
        <v>93314</v>
      </c>
      <c r="B2010" s="161" t="s">
        <v>268</v>
      </c>
      <c r="D2010" s="159"/>
      <c r="E2010" s="159"/>
      <c r="F2010" s="159"/>
      <c r="G2010" s="159"/>
      <c r="H2010" s="159"/>
      <c r="I2010" s="159"/>
      <c r="O2010" s="93"/>
      <c r="Q2010" s="63" t="s">
        <v>278</v>
      </c>
      <c r="R2010" s="96">
        <v>93618</v>
      </c>
      <c r="S2010" s="63" t="s">
        <v>268</v>
      </c>
      <c r="T2010" s="63"/>
      <c r="U2010" s="95" t="str">
        <f t="shared" si="77"/>
        <v>PGE</v>
      </c>
      <c r="V2010" s="95"/>
      <c r="W2010" s="95" t="str">
        <f t="shared" si="76"/>
        <v>PGE</v>
      </c>
    </row>
    <row r="2011" spans="1:23" ht="15" x14ac:dyDescent="0.25">
      <c r="A2011" s="63">
        <v>93311</v>
      </c>
      <c r="B2011" s="161" t="s">
        <v>268</v>
      </c>
      <c r="D2011" s="159"/>
      <c r="E2011" s="159"/>
      <c r="F2011" s="159"/>
      <c r="G2011" s="159"/>
      <c r="H2011" s="159"/>
      <c r="I2011" s="159"/>
      <c r="O2011" s="93"/>
      <c r="Q2011" s="63" t="s">
        <v>278</v>
      </c>
      <c r="R2011" s="96">
        <v>93619</v>
      </c>
      <c r="S2011" s="63" t="s">
        <v>268</v>
      </c>
      <c r="T2011" s="63"/>
      <c r="U2011" s="95" t="str">
        <f t="shared" si="77"/>
        <v>PGE</v>
      </c>
      <c r="V2011" s="95"/>
      <c r="W2011" s="95" t="str">
        <f t="shared" si="76"/>
        <v>PGE</v>
      </c>
    </row>
    <row r="2012" spans="1:23" ht="15" x14ac:dyDescent="0.25">
      <c r="A2012" s="63">
        <v>93313</v>
      </c>
      <c r="B2012" s="161" t="s">
        <v>268</v>
      </c>
      <c r="D2012" s="159"/>
      <c r="E2012" s="159"/>
      <c r="F2012" s="159"/>
      <c r="G2012" s="159"/>
      <c r="H2012" s="159"/>
      <c r="I2012" s="159"/>
      <c r="O2012" s="93"/>
      <c r="Q2012" s="63" t="s">
        <v>278</v>
      </c>
      <c r="R2012" s="96">
        <v>93424</v>
      </c>
      <c r="S2012" s="63" t="s">
        <v>268</v>
      </c>
      <c r="T2012" s="63"/>
      <c r="U2012" s="95" t="str">
        <f t="shared" si="77"/>
        <v>PGE</v>
      </c>
      <c r="V2012" s="95"/>
      <c r="W2012" s="95" t="str">
        <f t="shared" si="76"/>
        <v>PGE</v>
      </c>
    </row>
    <row r="2013" spans="1:23" ht="15" x14ac:dyDescent="0.25">
      <c r="A2013" s="63">
        <v>93312</v>
      </c>
      <c r="B2013" s="161" t="s">
        <v>268</v>
      </c>
      <c r="D2013" s="159"/>
      <c r="E2013" s="159"/>
      <c r="F2013" s="159"/>
      <c r="G2013" s="159"/>
      <c r="H2013" s="159"/>
      <c r="I2013" s="159"/>
      <c r="O2013" s="93"/>
      <c r="Q2013" s="63" t="s">
        <v>278</v>
      </c>
      <c r="R2013" s="96">
        <v>93423</v>
      </c>
      <c r="S2013" s="63" t="s">
        <v>268</v>
      </c>
      <c r="T2013" s="63"/>
      <c r="U2013" s="95" t="str">
        <f t="shared" si="77"/>
        <v>PGE</v>
      </c>
      <c r="V2013" s="95"/>
      <c r="W2013" s="95" t="str">
        <f t="shared" si="76"/>
        <v>PGE</v>
      </c>
    </row>
    <row r="2014" spans="1:23" ht="15" x14ac:dyDescent="0.25">
      <c r="A2014" s="63">
        <v>95534</v>
      </c>
      <c r="B2014" s="161" t="s">
        <v>268</v>
      </c>
      <c r="D2014" s="159"/>
      <c r="E2014" s="159"/>
      <c r="F2014" s="159"/>
      <c r="G2014" s="159"/>
      <c r="H2014" s="159"/>
      <c r="I2014" s="159"/>
      <c r="O2014" s="93"/>
      <c r="Q2014" s="63" t="s">
        <v>278</v>
      </c>
      <c r="R2014" s="96">
        <v>93421</v>
      </c>
      <c r="S2014" s="63" t="s">
        <v>268</v>
      </c>
      <c r="T2014" s="63"/>
      <c r="U2014" s="95" t="str">
        <f t="shared" si="77"/>
        <v>PGE</v>
      </c>
      <c r="V2014" s="95"/>
      <c r="W2014" s="95" t="str">
        <f t="shared" si="76"/>
        <v>PGE</v>
      </c>
    </row>
    <row r="2015" spans="1:23" ht="15" x14ac:dyDescent="0.25">
      <c r="A2015" s="63">
        <v>93602</v>
      </c>
      <c r="B2015" s="161" t="s">
        <v>268</v>
      </c>
      <c r="D2015" s="159"/>
      <c r="E2015" s="159"/>
      <c r="F2015" s="159"/>
      <c r="G2015" s="159"/>
      <c r="H2015" s="159"/>
      <c r="I2015" s="159"/>
      <c r="O2015" s="93"/>
      <c r="Q2015" s="63" t="s">
        <v>278</v>
      </c>
      <c r="R2015" s="96">
        <v>94044</v>
      </c>
      <c r="S2015" s="63" t="s">
        <v>268</v>
      </c>
      <c r="T2015" s="63"/>
      <c r="U2015" s="95" t="str">
        <f t="shared" si="77"/>
        <v>PGE</v>
      </c>
      <c r="V2015" s="95"/>
      <c r="W2015" s="95" t="str">
        <f t="shared" si="76"/>
        <v>PGE</v>
      </c>
    </row>
    <row r="2016" spans="1:23" ht="15" x14ac:dyDescent="0.25">
      <c r="A2016" s="63">
        <v>93601</v>
      </c>
      <c r="B2016" s="161" t="s">
        <v>268</v>
      </c>
      <c r="D2016" s="159"/>
      <c r="E2016" s="159"/>
      <c r="F2016" s="159"/>
      <c r="G2016" s="159"/>
      <c r="H2016" s="159"/>
      <c r="I2016" s="159"/>
      <c r="O2016" s="93"/>
      <c r="Q2016" s="63" t="s">
        <v>278</v>
      </c>
      <c r="R2016" s="96">
        <v>94040</v>
      </c>
      <c r="S2016" s="63" t="s">
        <v>268</v>
      </c>
      <c r="T2016" s="63"/>
      <c r="U2016" s="95" t="str">
        <f t="shared" si="77"/>
        <v>PGE</v>
      </c>
      <c r="V2016" s="95"/>
      <c r="W2016" s="95" t="str">
        <f t="shared" si="76"/>
        <v>PGE</v>
      </c>
    </row>
    <row r="2017" spans="1:23" ht="15" x14ac:dyDescent="0.25">
      <c r="A2017" s="63">
        <v>94529</v>
      </c>
      <c r="B2017" s="161" t="s">
        <v>268</v>
      </c>
      <c r="D2017" s="159"/>
      <c r="E2017" s="159"/>
      <c r="F2017" s="159"/>
      <c r="G2017" s="159"/>
      <c r="H2017" s="159"/>
      <c r="I2017" s="159"/>
      <c r="O2017" s="93"/>
      <c r="Q2017" s="63" t="s">
        <v>278</v>
      </c>
      <c r="R2017" s="96">
        <v>94041</v>
      </c>
      <c r="S2017" s="63" t="s">
        <v>268</v>
      </c>
      <c r="T2017" s="63"/>
      <c r="U2017" s="95" t="str">
        <f t="shared" si="77"/>
        <v>PGE</v>
      </c>
      <c r="V2017" s="95"/>
      <c r="W2017" s="95" t="str">
        <f t="shared" si="76"/>
        <v>PGE</v>
      </c>
    </row>
    <row r="2018" spans="1:23" ht="15" x14ac:dyDescent="0.25">
      <c r="A2018" s="63">
        <v>94528</v>
      </c>
      <c r="B2018" s="161" t="s">
        <v>268</v>
      </c>
      <c r="D2018" s="159"/>
      <c r="E2018" s="159"/>
      <c r="F2018" s="159"/>
      <c r="G2018" s="159"/>
      <c r="H2018" s="159"/>
      <c r="I2018" s="159"/>
      <c r="O2018" s="93"/>
      <c r="Q2018" s="63" t="s">
        <v>278</v>
      </c>
      <c r="R2018" s="96">
        <v>94042</v>
      </c>
      <c r="S2018" s="63" t="s">
        <v>268</v>
      </c>
      <c r="T2018" s="63"/>
      <c r="U2018" s="95" t="str">
        <f t="shared" si="77"/>
        <v>PGE</v>
      </c>
      <c r="V2018" s="95"/>
      <c r="W2018" s="95" t="str">
        <f t="shared" si="76"/>
        <v>PGE</v>
      </c>
    </row>
    <row r="2019" spans="1:23" ht="15" x14ac:dyDescent="0.25">
      <c r="A2019" s="63">
        <v>94523</v>
      </c>
      <c r="B2019" s="161" t="s">
        <v>268</v>
      </c>
      <c r="D2019" s="159"/>
      <c r="E2019" s="159"/>
      <c r="F2019" s="159"/>
      <c r="G2019" s="159"/>
      <c r="H2019" s="159"/>
      <c r="I2019" s="159"/>
      <c r="O2019" s="93"/>
      <c r="Q2019" s="63" t="s">
        <v>278</v>
      </c>
      <c r="R2019" s="96">
        <v>94923</v>
      </c>
      <c r="S2019" s="63" t="s">
        <v>268</v>
      </c>
      <c r="T2019" s="63"/>
      <c r="U2019" s="95" t="str">
        <f t="shared" si="77"/>
        <v>PGE</v>
      </c>
      <c r="V2019" s="95"/>
      <c r="W2019" s="95" t="str">
        <f t="shared" si="76"/>
        <v>PGE</v>
      </c>
    </row>
    <row r="2020" spans="1:23" ht="15" x14ac:dyDescent="0.25">
      <c r="A2020" s="63">
        <v>94521</v>
      </c>
      <c r="B2020" s="161" t="s">
        <v>268</v>
      </c>
      <c r="D2020" s="159"/>
      <c r="E2020" s="159"/>
      <c r="F2020" s="159"/>
      <c r="G2020" s="159"/>
      <c r="H2020" s="159"/>
      <c r="I2020" s="159"/>
      <c r="O2020" s="93"/>
      <c r="Q2020" s="63" t="s">
        <v>278</v>
      </c>
      <c r="R2020" s="96">
        <v>93791</v>
      </c>
      <c r="S2020" s="63" t="s">
        <v>268</v>
      </c>
      <c r="T2020" s="63"/>
      <c r="U2020" s="95" t="str">
        <f t="shared" si="77"/>
        <v>PGE</v>
      </c>
      <c r="V2020" s="95"/>
      <c r="W2020" s="95" t="str">
        <f t="shared" si="76"/>
        <v>PGE</v>
      </c>
    </row>
    <row r="2021" spans="1:23" ht="15" x14ac:dyDescent="0.25">
      <c r="A2021" s="63">
        <v>94520</v>
      </c>
      <c r="B2021" s="161" t="s">
        <v>268</v>
      </c>
      <c r="D2021" s="159"/>
      <c r="E2021" s="159"/>
      <c r="F2021" s="159"/>
      <c r="G2021" s="159"/>
      <c r="H2021" s="159"/>
      <c r="I2021" s="159"/>
      <c r="O2021" s="93"/>
      <c r="Q2021" s="63" t="s">
        <v>278</v>
      </c>
      <c r="R2021" s="96">
        <v>93790</v>
      </c>
      <c r="S2021" s="63" t="s">
        <v>268</v>
      </c>
      <c r="T2021" s="63"/>
      <c r="U2021" s="95" t="str">
        <f t="shared" si="77"/>
        <v>PGE</v>
      </c>
      <c r="V2021" s="95"/>
      <c r="W2021" s="95" t="str">
        <f t="shared" si="76"/>
        <v>PGE</v>
      </c>
    </row>
    <row r="2022" spans="1:23" ht="15" x14ac:dyDescent="0.25">
      <c r="A2022" s="63">
        <v>94526</v>
      </c>
      <c r="B2022" s="161" t="s">
        <v>268</v>
      </c>
      <c r="D2022" s="159"/>
      <c r="E2022" s="159"/>
      <c r="F2022" s="159"/>
      <c r="G2022" s="159"/>
      <c r="H2022" s="159"/>
      <c r="I2022" s="159"/>
      <c r="O2022" s="93"/>
      <c r="Q2022" s="63" t="s">
        <v>278</v>
      </c>
      <c r="R2022" s="96">
        <v>93793</v>
      </c>
      <c r="S2022" s="63" t="s">
        <v>268</v>
      </c>
      <c r="T2022" s="63"/>
      <c r="U2022" s="95" t="str">
        <f t="shared" si="77"/>
        <v>PGE</v>
      </c>
      <c r="V2022" s="95"/>
      <c r="W2022" s="95" t="str">
        <f t="shared" si="76"/>
        <v>PGE</v>
      </c>
    </row>
    <row r="2023" spans="1:23" ht="15" x14ac:dyDescent="0.25">
      <c r="A2023" s="63">
        <v>94525</v>
      </c>
      <c r="B2023" s="161" t="s">
        <v>268</v>
      </c>
      <c r="D2023" s="159"/>
      <c r="E2023" s="159"/>
      <c r="F2023" s="159"/>
      <c r="G2023" s="159"/>
      <c r="H2023" s="159"/>
      <c r="I2023" s="159"/>
      <c r="O2023" s="93"/>
      <c r="Q2023" s="63" t="s">
        <v>278</v>
      </c>
      <c r="R2023" s="96">
        <v>93792</v>
      </c>
      <c r="S2023" s="63" t="s">
        <v>268</v>
      </c>
      <c r="T2023" s="63"/>
      <c r="U2023" s="95" t="str">
        <f t="shared" si="77"/>
        <v>PGE</v>
      </c>
      <c r="V2023" s="95"/>
      <c r="W2023" s="95" t="str">
        <f t="shared" si="76"/>
        <v>PGE</v>
      </c>
    </row>
    <row r="2024" spans="1:23" ht="15" x14ac:dyDescent="0.25">
      <c r="A2024" s="63">
        <v>94524</v>
      </c>
      <c r="B2024" s="161" t="s">
        <v>268</v>
      </c>
      <c r="D2024" s="159"/>
      <c r="E2024" s="159"/>
      <c r="F2024" s="159"/>
      <c r="G2024" s="159"/>
      <c r="H2024" s="159"/>
      <c r="I2024" s="159"/>
      <c r="O2024" s="93"/>
      <c r="Q2024" s="63" t="s">
        <v>278</v>
      </c>
      <c r="R2024" s="96">
        <v>93794</v>
      </c>
      <c r="S2024" s="63" t="s">
        <v>268</v>
      </c>
      <c r="T2024" s="63"/>
      <c r="U2024" s="95" t="str">
        <f t="shared" si="77"/>
        <v>PGE</v>
      </c>
      <c r="V2024" s="95"/>
      <c r="W2024" s="95" t="str">
        <f t="shared" si="76"/>
        <v>PGE</v>
      </c>
    </row>
    <row r="2025" spans="1:23" ht="15" x14ac:dyDescent="0.25">
      <c r="A2025" s="63">
        <v>95942</v>
      </c>
      <c r="B2025" s="161" t="s">
        <v>268</v>
      </c>
      <c r="D2025" s="159"/>
      <c r="E2025" s="159"/>
      <c r="F2025" s="159"/>
      <c r="G2025" s="159"/>
      <c r="H2025" s="159"/>
      <c r="I2025" s="159"/>
      <c r="O2025" s="93"/>
      <c r="Q2025" s="63" t="s">
        <v>278</v>
      </c>
      <c r="R2025" s="96">
        <v>93420</v>
      </c>
      <c r="S2025" s="63" t="s">
        <v>268</v>
      </c>
      <c r="T2025" s="63"/>
      <c r="U2025" s="95" t="str">
        <f t="shared" si="77"/>
        <v>PGE</v>
      </c>
      <c r="V2025" s="95"/>
      <c r="W2025" s="95" t="str">
        <f t="shared" si="76"/>
        <v>PGE</v>
      </c>
    </row>
    <row r="2026" spans="1:23" ht="15" x14ac:dyDescent="0.25">
      <c r="A2026" s="63">
        <v>95943</v>
      </c>
      <c r="B2026" s="161" t="s">
        <v>268</v>
      </c>
      <c r="D2026" s="159"/>
      <c r="E2026" s="159"/>
      <c r="F2026" s="159"/>
      <c r="G2026" s="159"/>
      <c r="H2026" s="159"/>
      <c r="I2026" s="159"/>
      <c r="O2026" s="93"/>
      <c r="Q2026" s="63" t="s">
        <v>278</v>
      </c>
      <c r="R2026" s="96">
        <v>93429</v>
      </c>
      <c r="S2026" s="63" t="s">
        <v>268</v>
      </c>
      <c r="T2026" s="63"/>
      <c r="U2026" s="95" t="str">
        <f t="shared" si="77"/>
        <v>PGE</v>
      </c>
      <c r="V2026" s="95"/>
      <c r="W2026" s="95" t="str">
        <f t="shared" si="76"/>
        <v>PGE</v>
      </c>
    </row>
    <row r="2027" spans="1:23" ht="15" x14ac:dyDescent="0.25">
      <c r="A2027" s="63">
        <v>95940</v>
      </c>
      <c r="B2027" s="161" t="s">
        <v>268</v>
      </c>
      <c r="D2027" s="159"/>
      <c r="E2027" s="159"/>
      <c r="F2027" s="159"/>
      <c r="G2027" s="159"/>
      <c r="H2027" s="159"/>
      <c r="I2027" s="159"/>
      <c r="O2027" s="93"/>
      <c r="Q2027" s="63" t="s">
        <v>278</v>
      </c>
      <c r="R2027" s="96">
        <v>93428</v>
      </c>
      <c r="S2027" s="63" t="s">
        <v>268</v>
      </c>
      <c r="T2027" s="63"/>
      <c r="U2027" s="95" t="str">
        <f t="shared" si="77"/>
        <v>PGE</v>
      </c>
      <c r="V2027" s="95"/>
      <c r="W2027" s="95" t="str">
        <f t="shared" si="76"/>
        <v>PGE</v>
      </c>
    </row>
    <row r="2028" spans="1:23" ht="15" x14ac:dyDescent="0.25">
      <c r="A2028" s="63">
        <v>95941</v>
      </c>
      <c r="B2028" s="161" t="s">
        <v>268</v>
      </c>
      <c r="D2028" s="159"/>
      <c r="E2028" s="159"/>
      <c r="F2028" s="159"/>
      <c r="G2028" s="159"/>
      <c r="H2028" s="159"/>
      <c r="I2028" s="159"/>
      <c r="O2028" s="93"/>
      <c r="Q2028" s="63" t="s">
        <v>278</v>
      </c>
      <c r="R2028" s="96">
        <v>95683</v>
      </c>
      <c r="S2028" s="63" t="s">
        <v>268</v>
      </c>
      <c r="T2028" s="63"/>
      <c r="U2028" s="95" t="str">
        <f t="shared" si="77"/>
        <v>PGE</v>
      </c>
      <c r="V2028" s="95"/>
      <c r="W2028" s="95" t="str">
        <f t="shared" si="76"/>
        <v>PGE</v>
      </c>
    </row>
    <row r="2029" spans="1:23" ht="15" x14ac:dyDescent="0.25">
      <c r="A2029" s="63">
        <v>95946</v>
      </c>
      <c r="B2029" s="161" t="s">
        <v>268</v>
      </c>
      <c r="D2029" s="159"/>
      <c r="E2029" s="159"/>
      <c r="F2029" s="159"/>
      <c r="G2029" s="159"/>
      <c r="H2029" s="159"/>
      <c r="I2029" s="159"/>
      <c r="O2029" s="93"/>
      <c r="Q2029" s="63" t="s">
        <v>278</v>
      </c>
      <c r="R2029" s="96">
        <v>95682</v>
      </c>
      <c r="S2029" s="63" t="s">
        <v>268</v>
      </c>
      <c r="T2029" s="63"/>
      <c r="U2029" s="95" t="str">
        <f t="shared" si="77"/>
        <v>PGE</v>
      </c>
      <c r="V2029" s="95"/>
      <c r="W2029" s="95" t="str">
        <f t="shared" si="76"/>
        <v>PGE</v>
      </c>
    </row>
    <row r="2030" spans="1:23" ht="15" x14ac:dyDescent="0.25">
      <c r="A2030" s="63">
        <v>95947</v>
      </c>
      <c r="B2030" s="161" t="s">
        <v>268</v>
      </c>
      <c r="D2030" s="159"/>
      <c r="E2030" s="159"/>
      <c r="F2030" s="159"/>
      <c r="G2030" s="159"/>
      <c r="H2030" s="159"/>
      <c r="I2030" s="159"/>
      <c r="O2030" s="93"/>
      <c r="Q2030" s="63" t="s">
        <v>278</v>
      </c>
      <c r="R2030" s="96">
        <v>95304</v>
      </c>
      <c r="S2030" s="63" t="s">
        <v>268</v>
      </c>
      <c r="T2030" s="63"/>
      <c r="U2030" s="95" t="str">
        <f t="shared" si="77"/>
        <v>PGE</v>
      </c>
      <c r="V2030" s="95"/>
      <c r="W2030" s="95" t="str">
        <f t="shared" si="76"/>
        <v>PGE</v>
      </c>
    </row>
    <row r="2031" spans="1:23" ht="15" x14ac:dyDescent="0.25">
      <c r="A2031" s="63">
        <v>95944</v>
      </c>
      <c r="B2031" s="161" t="s">
        <v>268</v>
      </c>
      <c r="D2031" s="159"/>
      <c r="E2031" s="159"/>
      <c r="F2031" s="159"/>
      <c r="G2031" s="159"/>
      <c r="H2031" s="159"/>
      <c r="I2031" s="159"/>
      <c r="O2031" s="93"/>
      <c r="Q2031" s="63" t="s">
        <v>278</v>
      </c>
      <c r="R2031" s="96">
        <v>95305</v>
      </c>
      <c r="S2031" s="63" t="s">
        <v>268</v>
      </c>
      <c r="T2031" s="63"/>
      <c r="U2031" s="95" t="str">
        <f t="shared" si="77"/>
        <v>PGE</v>
      </c>
      <c r="V2031" s="95"/>
      <c r="W2031" s="95" t="str">
        <f t="shared" si="76"/>
        <v>PGE</v>
      </c>
    </row>
    <row r="2032" spans="1:23" ht="15" x14ac:dyDescent="0.25">
      <c r="A2032" s="63">
        <v>95945</v>
      </c>
      <c r="B2032" s="161" t="s">
        <v>268</v>
      </c>
      <c r="D2032" s="159"/>
      <c r="E2032" s="159"/>
      <c r="F2032" s="159"/>
      <c r="G2032" s="159"/>
      <c r="H2032" s="159"/>
      <c r="I2032" s="159"/>
      <c r="O2032" s="93"/>
      <c r="Q2032" s="63" t="s">
        <v>278</v>
      </c>
      <c r="R2032" s="96">
        <v>95306</v>
      </c>
      <c r="S2032" s="63" t="s">
        <v>268</v>
      </c>
      <c r="T2032" s="63"/>
      <c r="U2032" s="95" t="str">
        <f t="shared" si="77"/>
        <v>PGE</v>
      </c>
      <c r="V2032" s="95"/>
      <c r="W2032" s="95" t="str">
        <f t="shared" si="76"/>
        <v>PGE</v>
      </c>
    </row>
    <row r="2033" spans="1:23" ht="15" x14ac:dyDescent="0.25">
      <c r="A2033" s="63">
        <v>95948</v>
      </c>
      <c r="B2033" s="161" t="s">
        <v>268</v>
      </c>
      <c r="D2033" s="159"/>
      <c r="E2033" s="159"/>
      <c r="F2033" s="159"/>
      <c r="G2033" s="159"/>
      <c r="H2033" s="159"/>
      <c r="I2033" s="159"/>
      <c r="O2033" s="93"/>
      <c r="Q2033" s="63" t="s">
        <v>278</v>
      </c>
      <c r="R2033" s="96">
        <v>95301</v>
      </c>
      <c r="S2033" s="63" t="s">
        <v>268</v>
      </c>
      <c r="T2033" s="63"/>
      <c r="U2033" s="95" t="str">
        <f t="shared" si="77"/>
        <v>PGE</v>
      </c>
      <c r="V2033" s="95"/>
      <c r="W2033" s="95" t="str">
        <f t="shared" si="76"/>
        <v>PGE</v>
      </c>
    </row>
    <row r="2034" spans="1:23" ht="15" x14ac:dyDescent="0.25">
      <c r="A2034" s="63">
        <v>95949</v>
      </c>
      <c r="B2034" s="161" t="s">
        <v>268</v>
      </c>
      <c r="D2034" s="159"/>
      <c r="E2034" s="159"/>
      <c r="F2034" s="159"/>
      <c r="G2034" s="159"/>
      <c r="H2034" s="159"/>
      <c r="I2034" s="159"/>
      <c r="O2034" s="93"/>
      <c r="Q2034" s="63" t="s">
        <v>278</v>
      </c>
      <c r="R2034" s="96">
        <v>95303</v>
      </c>
      <c r="S2034" s="63" t="s">
        <v>268</v>
      </c>
      <c r="T2034" s="63"/>
      <c r="U2034" s="95" t="str">
        <f t="shared" si="77"/>
        <v>PGE</v>
      </c>
      <c r="V2034" s="95"/>
      <c r="W2034" s="95" t="str">
        <f t="shared" si="76"/>
        <v>PGE</v>
      </c>
    </row>
    <row r="2035" spans="1:23" ht="15" x14ac:dyDescent="0.25">
      <c r="A2035" s="63">
        <v>94309</v>
      </c>
      <c r="B2035" s="161" t="s">
        <v>268</v>
      </c>
      <c r="D2035" s="159"/>
      <c r="E2035" s="159"/>
      <c r="F2035" s="159"/>
      <c r="G2035" s="159"/>
      <c r="H2035" s="159"/>
      <c r="I2035" s="159"/>
      <c r="O2035" s="93"/>
      <c r="Q2035" s="63" t="s">
        <v>278</v>
      </c>
      <c r="R2035" s="96">
        <v>95309</v>
      </c>
      <c r="S2035" s="63" t="s">
        <v>268</v>
      </c>
      <c r="T2035" s="63"/>
      <c r="U2035" s="95" t="str">
        <f t="shared" si="77"/>
        <v>PGE</v>
      </c>
      <c r="V2035" s="95"/>
      <c r="W2035" s="95" t="str">
        <f t="shared" si="76"/>
        <v>PGE</v>
      </c>
    </row>
    <row r="2036" spans="1:23" ht="15" x14ac:dyDescent="0.25">
      <c r="A2036" s="63">
        <v>94303</v>
      </c>
      <c r="B2036" s="161" t="s">
        <v>268</v>
      </c>
      <c r="D2036" s="159"/>
      <c r="E2036" s="159"/>
      <c r="F2036" s="159"/>
      <c r="G2036" s="159"/>
      <c r="H2036" s="159"/>
      <c r="I2036" s="159"/>
      <c r="O2036" s="93"/>
      <c r="Q2036" s="63" t="s">
        <v>278</v>
      </c>
      <c r="R2036" s="96">
        <v>93222</v>
      </c>
      <c r="S2036" s="63" t="s">
        <v>268</v>
      </c>
      <c r="T2036" s="63"/>
      <c r="U2036" s="95" t="str">
        <f t="shared" si="77"/>
        <v>PGE</v>
      </c>
      <c r="V2036" s="95"/>
      <c r="W2036" s="95" t="str">
        <f t="shared" si="76"/>
        <v>PGE</v>
      </c>
    </row>
    <row r="2037" spans="1:23" ht="15" x14ac:dyDescent="0.25">
      <c r="A2037" s="63">
        <v>94301</v>
      </c>
      <c r="B2037" s="161" t="s">
        <v>268</v>
      </c>
      <c r="D2037" s="159"/>
      <c r="E2037" s="159"/>
      <c r="F2037" s="159"/>
      <c r="G2037" s="159"/>
      <c r="H2037" s="159"/>
      <c r="I2037" s="159"/>
      <c r="O2037" s="93"/>
      <c r="Q2037" s="63" t="s">
        <v>278</v>
      </c>
      <c r="R2037" s="96">
        <v>93225</v>
      </c>
      <c r="S2037" s="63" t="s">
        <v>268</v>
      </c>
      <c r="T2037" s="63"/>
      <c r="U2037" s="95" t="str">
        <f t="shared" si="77"/>
        <v>PGE</v>
      </c>
      <c r="V2037" s="95"/>
      <c r="W2037" s="95" t="str">
        <f t="shared" si="76"/>
        <v>PGE</v>
      </c>
    </row>
    <row r="2038" spans="1:23" ht="15" x14ac:dyDescent="0.25">
      <c r="A2038" s="63">
        <v>94306</v>
      </c>
      <c r="B2038" s="161" t="s">
        <v>268</v>
      </c>
      <c r="D2038" s="159"/>
      <c r="E2038" s="159"/>
      <c r="F2038" s="159"/>
      <c r="G2038" s="159"/>
      <c r="H2038" s="159"/>
      <c r="I2038" s="159"/>
      <c r="O2038" s="93"/>
      <c r="Q2038" s="63" t="s">
        <v>278</v>
      </c>
      <c r="R2038" s="96">
        <v>93224</v>
      </c>
      <c r="S2038" s="63" t="s">
        <v>268</v>
      </c>
      <c r="T2038" s="63"/>
      <c r="U2038" s="95" t="str">
        <f t="shared" si="77"/>
        <v>PGE</v>
      </c>
      <c r="V2038" s="95"/>
      <c r="W2038" s="95" t="str">
        <f t="shared" ref="W2038:W2101" si="78">IF(U2038 = "Other", " ", INDEX(B$4:C$29, MATCH(U2038, C$4:C$29,0), 1) )</f>
        <v>PGE</v>
      </c>
    </row>
    <row r="2039" spans="1:23" ht="15" x14ac:dyDescent="0.25">
      <c r="A2039" s="63">
        <v>94305</v>
      </c>
      <c r="B2039" s="161" t="s">
        <v>268</v>
      </c>
      <c r="D2039" s="159"/>
      <c r="E2039" s="159"/>
      <c r="F2039" s="159"/>
      <c r="G2039" s="159"/>
      <c r="H2039" s="159"/>
      <c r="I2039" s="159"/>
      <c r="O2039" s="93"/>
      <c r="Q2039" s="63" t="s">
        <v>278</v>
      </c>
      <c r="R2039" s="96">
        <v>93912</v>
      </c>
      <c r="S2039" s="63" t="s">
        <v>268</v>
      </c>
      <c r="T2039" s="63"/>
      <c r="U2039" s="95" t="str">
        <f t="shared" ref="U2039:U2102" si="79">IF(S2039="Pacific Gas &amp; Electric Co", "PGE", IF(S2039="Southern California Edison Co", "SCE", IF(S2039= "San Diego Gas &amp; Electric Co", "SDGE", IF(S2039="Southern California Gas", "SCG", "Other"))))</f>
        <v>PGE</v>
      </c>
      <c r="V2039" s="95"/>
      <c r="W2039" s="95" t="str">
        <f t="shared" si="78"/>
        <v>PGE</v>
      </c>
    </row>
    <row r="2040" spans="1:23" ht="15" x14ac:dyDescent="0.25">
      <c r="A2040" s="63">
        <v>94304</v>
      </c>
      <c r="B2040" s="161" t="s">
        <v>268</v>
      </c>
      <c r="D2040" s="159"/>
      <c r="E2040" s="159"/>
      <c r="F2040" s="159"/>
      <c r="G2040" s="159"/>
      <c r="H2040" s="159"/>
      <c r="I2040" s="159"/>
      <c r="O2040" s="93"/>
      <c r="Q2040" s="63" t="s">
        <v>278</v>
      </c>
      <c r="R2040" s="96">
        <v>93915</v>
      </c>
      <c r="S2040" s="63" t="s">
        <v>268</v>
      </c>
      <c r="T2040" s="63"/>
      <c r="U2040" s="95" t="str">
        <f t="shared" si="79"/>
        <v>PGE</v>
      </c>
      <c r="V2040" s="95"/>
      <c r="W2040" s="95" t="str">
        <f t="shared" si="78"/>
        <v>PGE</v>
      </c>
    </row>
    <row r="2041" spans="1:23" ht="15" x14ac:dyDescent="0.25">
      <c r="A2041" s="63">
        <v>94970</v>
      </c>
      <c r="B2041" s="161" t="s">
        <v>268</v>
      </c>
      <c r="D2041" s="159"/>
      <c r="E2041" s="159"/>
      <c r="F2041" s="159"/>
      <c r="G2041" s="159"/>
      <c r="H2041" s="159"/>
      <c r="I2041" s="159"/>
      <c r="O2041" s="93"/>
      <c r="Q2041" s="63" t="s">
        <v>278</v>
      </c>
      <c r="R2041" s="96">
        <v>95564</v>
      </c>
      <c r="S2041" s="63" t="s">
        <v>268</v>
      </c>
      <c r="T2041" s="63"/>
      <c r="U2041" s="95" t="str">
        <f t="shared" si="79"/>
        <v>PGE</v>
      </c>
      <c r="V2041" s="95"/>
      <c r="W2041" s="95" t="str">
        <f t="shared" si="78"/>
        <v>PGE</v>
      </c>
    </row>
    <row r="2042" spans="1:23" ht="15" x14ac:dyDescent="0.25">
      <c r="A2042" s="63">
        <v>94971</v>
      </c>
      <c r="B2042" s="161" t="s">
        <v>268</v>
      </c>
      <c r="D2042" s="159"/>
      <c r="E2042" s="159"/>
      <c r="F2042" s="159"/>
      <c r="G2042" s="159"/>
      <c r="H2042" s="159"/>
      <c r="I2042" s="159"/>
      <c r="O2042" s="93"/>
      <c r="Q2042" s="63" t="s">
        <v>278</v>
      </c>
      <c r="R2042" s="96">
        <v>95560</v>
      </c>
      <c r="S2042" s="63" t="s">
        <v>268</v>
      </c>
      <c r="T2042" s="63"/>
      <c r="U2042" s="95" t="str">
        <f t="shared" si="79"/>
        <v>PGE</v>
      </c>
      <c r="V2042" s="95"/>
      <c r="W2042" s="95" t="str">
        <f t="shared" si="78"/>
        <v>PGE</v>
      </c>
    </row>
    <row r="2043" spans="1:23" ht="15" x14ac:dyDescent="0.25">
      <c r="A2043" s="63">
        <v>94972</v>
      </c>
      <c r="B2043" s="161" t="s">
        <v>268</v>
      </c>
      <c r="D2043" s="159"/>
      <c r="E2043" s="159"/>
      <c r="F2043" s="159"/>
      <c r="G2043" s="159"/>
      <c r="H2043" s="159"/>
      <c r="I2043" s="159"/>
      <c r="O2043" s="93"/>
      <c r="Q2043" s="63" t="s">
        <v>278</v>
      </c>
      <c r="R2043" s="96">
        <v>95568</v>
      </c>
      <c r="S2043" s="63" t="s">
        <v>268</v>
      </c>
      <c r="T2043" s="63"/>
      <c r="U2043" s="95" t="str">
        <f t="shared" si="79"/>
        <v>PGE</v>
      </c>
      <c r="V2043" s="95"/>
      <c r="W2043" s="95" t="str">
        <f t="shared" si="78"/>
        <v>PGE</v>
      </c>
    </row>
    <row r="2044" spans="1:23" ht="15" x14ac:dyDescent="0.25">
      <c r="A2044" s="63">
        <v>94973</v>
      </c>
      <c r="B2044" s="161" t="s">
        <v>268</v>
      </c>
      <c r="D2044" s="159"/>
      <c r="E2044" s="159"/>
      <c r="F2044" s="159"/>
      <c r="G2044" s="159"/>
      <c r="H2044" s="159"/>
      <c r="I2044" s="159"/>
      <c r="O2044" s="93"/>
      <c r="Q2044" s="63" t="s">
        <v>278</v>
      </c>
      <c r="R2044" s="96">
        <v>95569</v>
      </c>
      <c r="S2044" s="63" t="s">
        <v>268</v>
      </c>
      <c r="T2044" s="63"/>
      <c r="U2044" s="95" t="str">
        <f t="shared" si="79"/>
        <v>PGE</v>
      </c>
      <c r="V2044" s="95"/>
      <c r="W2044" s="95" t="str">
        <f t="shared" si="78"/>
        <v>PGE</v>
      </c>
    </row>
    <row r="2045" spans="1:23" ht="15" x14ac:dyDescent="0.25">
      <c r="A2045" s="63">
        <v>94978</v>
      </c>
      <c r="B2045" s="161" t="s">
        <v>268</v>
      </c>
      <c r="D2045" s="159"/>
      <c r="E2045" s="159"/>
      <c r="F2045" s="159"/>
      <c r="G2045" s="159"/>
      <c r="H2045" s="159"/>
      <c r="I2045" s="159"/>
      <c r="O2045" s="93"/>
      <c r="Q2045" s="63" t="s">
        <v>278</v>
      </c>
      <c r="R2045" s="96">
        <v>95692</v>
      </c>
      <c r="S2045" s="63" t="s">
        <v>268</v>
      </c>
      <c r="T2045" s="63"/>
      <c r="U2045" s="95" t="str">
        <f t="shared" si="79"/>
        <v>PGE</v>
      </c>
      <c r="V2045" s="95"/>
      <c r="W2045" s="95" t="str">
        <f t="shared" si="78"/>
        <v>PGE</v>
      </c>
    </row>
    <row r="2046" spans="1:23" ht="15" x14ac:dyDescent="0.25">
      <c r="A2046" s="63">
        <v>94979</v>
      </c>
      <c r="B2046" s="161" t="s">
        <v>268</v>
      </c>
      <c r="D2046" s="159"/>
      <c r="E2046" s="159"/>
      <c r="F2046" s="159"/>
      <c r="G2046" s="159"/>
      <c r="H2046" s="159"/>
      <c r="I2046" s="159"/>
      <c r="O2046" s="93"/>
      <c r="Q2046" s="63" t="s">
        <v>278</v>
      </c>
      <c r="R2046" s="96">
        <v>95690</v>
      </c>
      <c r="S2046" s="63" t="s">
        <v>268</v>
      </c>
      <c r="T2046" s="63"/>
      <c r="U2046" s="95" t="str">
        <f t="shared" si="79"/>
        <v>PGE</v>
      </c>
      <c r="V2046" s="95"/>
      <c r="W2046" s="95" t="str">
        <f t="shared" si="78"/>
        <v>PGE</v>
      </c>
    </row>
    <row r="2047" spans="1:23" ht="15" x14ac:dyDescent="0.25">
      <c r="A2047" s="63">
        <v>94112</v>
      </c>
      <c r="B2047" s="161" t="s">
        <v>268</v>
      </c>
      <c r="D2047" s="159"/>
      <c r="E2047" s="159"/>
      <c r="F2047" s="159"/>
      <c r="G2047" s="159"/>
      <c r="H2047" s="159"/>
      <c r="I2047" s="159"/>
      <c r="O2047" s="93"/>
      <c r="Q2047" s="63" t="s">
        <v>278</v>
      </c>
      <c r="R2047" s="96">
        <v>95691</v>
      </c>
      <c r="S2047" s="63" t="s">
        <v>268</v>
      </c>
      <c r="T2047" s="63"/>
      <c r="U2047" s="95" t="str">
        <f t="shared" si="79"/>
        <v>PGE</v>
      </c>
      <c r="V2047" s="95"/>
      <c r="W2047" s="95" t="str">
        <f t="shared" si="78"/>
        <v>PGE</v>
      </c>
    </row>
    <row r="2048" spans="1:23" ht="15" x14ac:dyDescent="0.25">
      <c r="A2048" s="63">
        <v>95645</v>
      </c>
      <c r="B2048" s="161" t="s">
        <v>268</v>
      </c>
      <c r="D2048" s="159"/>
      <c r="E2048" s="159"/>
      <c r="F2048" s="159"/>
      <c r="G2048" s="159"/>
      <c r="H2048" s="159"/>
      <c r="I2048" s="159"/>
      <c r="O2048" s="93"/>
      <c r="Q2048" s="63" t="s">
        <v>278</v>
      </c>
      <c r="R2048" s="96">
        <v>95696</v>
      </c>
      <c r="S2048" s="63" t="s">
        <v>268</v>
      </c>
      <c r="T2048" s="63"/>
      <c r="U2048" s="95" t="str">
        <f t="shared" si="79"/>
        <v>PGE</v>
      </c>
      <c r="V2048" s="95"/>
      <c r="W2048" s="95" t="str">
        <f t="shared" si="78"/>
        <v>PGE</v>
      </c>
    </row>
    <row r="2049" spans="1:23" ht="15" x14ac:dyDescent="0.25">
      <c r="A2049" s="63">
        <v>95646</v>
      </c>
      <c r="B2049" s="161" t="s">
        <v>268</v>
      </c>
      <c r="D2049" s="159"/>
      <c r="E2049" s="159"/>
      <c r="F2049" s="159"/>
      <c r="G2049" s="159"/>
      <c r="H2049" s="159"/>
      <c r="I2049" s="159"/>
      <c r="O2049" s="93"/>
      <c r="Q2049" s="63" t="s">
        <v>278</v>
      </c>
      <c r="R2049" s="96">
        <v>95697</v>
      </c>
      <c r="S2049" s="63" t="s">
        <v>268</v>
      </c>
      <c r="T2049" s="63"/>
      <c r="U2049" s="95" t="str">
        <f t="shared" si="79"/>
        <v>PGE</v>
      </c>
      <c r="V2049" s="95"/>
      <c r="W2049" s="95" t="str">
        <f t="shared" si="78"/>
        <v>PGE</v>
      </c>
    </row>
    <row r="2050" spans="1:23" ht="15" x14ac:dyDescent="0.25">
      <c r="A2050" s="63">
        <v>95641</v>
      </c>
      <c r="B2050" s="161" t="s">
        <v>268</v>
      </c>
      <c r="D2050" s="159"/>
      <c r="E2050" s="159"/>
      <c r="F2050" s="159"/>
      <c r="G2050" s="159"/>
      <c r="H2050" s="159"/>
      <c r="I2050" s="159"/>
      <c r="O2050" s="93"/>
      <c r="Q2050" s="63" t="s">
        <v>278</v>
      </c>
      <c r="R2050" s="96">
        <v>95694</v>
      </c>
      <c r="S2050" s="63" t="s">
        <v>268</v>
      </c>
      <c r="T2050" s="63"/>
      <c r="U2050" s="95" t="str">
        <f t="shared" si="79"/>
        <v>PGE</v>
      </c>
      <c r="V2050" s="95"/>
      <c r="W2050" s="95" t="str">
        <f t="shared" si="78"/>
        <v>PGE</v>
      </c>
    </row>
    <row r="2051" spans="1:23" ht="15" x14ac:dyDescent="0.25">
      <c r="A2051" s="63">
        <v>95640</v>
      </c>
      <c r="B2051" s="161" t="s">
        <v>268</v>
      </c>
      <c r="D2051" s="159"/>
      <c r="E2051" s="159"/>
      <c r="F2051" s="159"/>
      <c r="G2051" s="159"/>
      <c r="H2051" s="159"/>
      <c r="I2051" s="159"/>
      <c r="O2051" s="93"/>
      <c r="Q2051" s="63" t="s">
        <v>278</v>
      </c>
      <c r="R2051" s="96">
        <v>95695</v>
      </c>
      <c r="S2051" s="63" t="s">
        <v>268</v>
      </c>
      <c r="T2051" s="63"/>
      <c r="U2051" s="95" t="str">
        <f t="shared" si="79"/>
        <v>PGE</v>
      </c>
      <c r="V2051" s="95"/>
      <c r="W2051" s="95" t="str">
        <f t="shared" si="78"/>
        <v>PGE</v>
      </c>
    </row>
    <row r="2052" spans="1:23" ht="15" x14ac:dyDescent="0.25">
      <c r="A2052" s="63">
        <v>95642</v>
      </c>
      <c r="B2052" s="161" t="s">
        <v>268</v>
      </c>
      <c r="D2052" s="159"/>
      <c r="E2052" s="159"/>
      <c r="F2052" s="159"/>
      <c r="G2052" s="159"/>
      <c r="H2052" s="159"/>
      <c r="I2052" s="159"/>
      <c r="O2052" s="93"/>
      <c r="Q2052" s="63" t="s">
        <v>278</v>
      </c>
      <c r="R2052" s="96">
        <v>95698</v>
      </c>
      <c r="S2052" s="63" t="s">
        <v>268</v>
      </c>
      <c r="T2052" s="63"/>
      <c r="U2052" s="95" t="str">
        <f t="shared" si="79"/>
        <v>PGE</v>
      </c>
      <c r="V2052" s="95"/>
      <c r="W2052" s="95" t="str">
        <f t="shared" si="78"/>
        <v>PGE</v>
      </c>
    </row>
    <row r="2053" spans="1:23" ht="15" x14ac:dyDescent="0.25">
      <c r="A2053" s="63">
        <v>95648</v>
      </c>
      <c r="B2053" s="161" t="s">
        <v>268</v>
      </c>
      <c r="D2053" s="159"/>
      <c r="E2053" s="159"/>
      <c r="F2053" s="159"/>
      <c r="G2053" s="159"/>
      <c r="H2053" s="159"/>
      <c r="I2053" s="159"/>
      <c r="O2053" s="93"/>
      <c r="Q2053" s="63" t="s">
        <v>278</v>
      </c>
      <c r="R2053" s="96">
        <v>96046</v>
      </c>
      <c r="S2053" s="63" t="s">
        <v>268</v>
      </c>
      <c r="T2053" s="63"/>
      <c r="U2053" s="95" t="str">
        <f t="shared" si="79"/>
        <v>PGE</v>
      </c>
      <c r="V2053" s="95"/>
      <c r="W2053" s="95" t="str">
        <f t="shared" si="78"/>
        <v>PGE</v>
      </c>
    </row>
    <row r="2054" spans="1:23" ht="15" x14ac:dyDescent="0.25">
      <c r="A2054" s="63">
        <v>94497</v>
      </c>
      <c r="B2054" s="161" t="s">
        <v>268</v>
      </c>
      <c r="D2054" s="159"/>
      <c r="E2054" s="159"/>
      <c r="F2054" s="159"/>
      <c r="G2054" s="159"/>
      <c r="H2054" s="159"/>
      <c r="I2054" s="159"/>
      <c r="O2054" s="93"/>
      <c r="Q2054" s="63" t="s">
        <v>278</v>
      </c>
      <c r="R2054" s="96">
        <v>96047</v>
      </c>
      <c r="S2054" s="63" t="s">
        <v>268</v>
      </c>
      <c r="T2054" s="63"/>
      <c r="U2054" s="95" t="str">
        <f t="shared" si="79"/>
        <v>PGE</v>
      </c>
      <c r="V2054" s="95"/>
      <c r="W2054" s="95" t="str">
        <f t="shared" si="78"/>
        <v>PGE</v>
      </c>
    </row>
    <row r="2055" spans="1:23" ht="15" x14ac:dyDescent="0.25">
      <c r="A2055" s="63">
        <v>93390</v>
      </c>
      <c r="B2055" s="161" t="s">
        <v>268</v>
      </c>
      <c r="D2055" s="159"/>
      <c r="E2055" s="159"/>
      <c r="F2055" s="159"/>
      <c r="G2055" s="159"/>
      <c r="H2055" s="159"/>
      <c r="I2055" s="159"/>
      <c r="O2055" s="93"/>
      <c r="Q2055" s="63" t="s">
        <v>278</v>
      </c>
      <c r="R2055" s="96">
        <v>96040</v>
      </c>
      <c r="S2055" s="63" t="s">
        <v>268</v>
      </c>
      <c r="T2055" s="63"/>
      <c r="U2055" s="95" t="str">
        <f t="shared" si="79"/>
        <v>PGE</v>
      </c>
      <c r="V2055" s="95"/>
      <c r="W2055" s="95" t="str">
        <f t="shared" si="78"/>
        <v>PGE</v>
      </c>
    </row>
    <row r="2056" spans="1:23" ht="15" x14ac:dyDescent="0.25">
      <c r="A2056" s="63">
        <v>95252</v>
      </c>
      <c r="B2056" s="161" t="s">
        <v>268</v>
      </c>
      <c r="D2056" s="159"/>
      <c r="E2056" s="159"/>
      <c r="F2056" s="159"/>
      <c r="G2056" s="159"/>
      <c r="H2056" s="159"/>
      <c r="I2056" s="159"/>
      <c r="O2056" s="93"/>
      <c r="Q2056" s="63" t="s">
        <v>278</v>
      </c>
      <c r="R2056" s="96">
        <v>94976</v>
      </c>
      <c r="S2056" s="63" t="s">
        <v>268</v>
      </c>
      <c r="T2056" s="63"/>
      <c r="U2056" s="95" t="str">
        <f t="shared" si="79"/>
        <v>PGE</v>
      </c>
      <c r="V2056" s="95"/>
      <c r="W2056" s="95" t="str">
        <f t="shared" si="78"/>
        <v>PGE</v>
      </c>
    </row>
    <row r="2057" spans="1:23" ht="15" x14ac:dyDescent="0.25">
      <c r="A2057" s="63">
        <v>95253</v>
      </c>
      <c r="B2057" s="161" t="s">
        <v>268</v>
      </c>
      <c r="D2057" s="159"/>
      <c r="E2057" s="159"/>
      <c r="F2057" s="159"/>
      <c r="G2057" s="159"/>
      <c r="H2057" s="159"/>
      <c r="I2057" s="159"/>
      <c r="O2057" s="93"/>
      <c r="Q2057" s="63" t="s">
        <v>278</v>
      </c>
      <c r="R2057" s="96">
        <v>93636</v>
      </c>
      <c r="S2057" s="63" t="s">
        <v>268</v>
      </c>
      <c r="T2057" s="63"/>
      <c r="U2057" s="95" t="str">
        <f t="shared" si="79"/>
        <v>PGE</v>
      </c>
      <c r="V2057" s="95"/>
      <c r="W2057" s="95" t="str">
        <f t="shared" si="78"/>
        <v>PGE</v>
      </c>
    </row>
    <row r="2058" spans="1:23" ht="15" x14ac:dyDescent="0.25">
      <c r="A2058" s="63">
        <v>95251</v>
      </c>
      <c r="B2058" s="161" t="s">
        <v>268</v>
      </c>
      <c r="D2058" s="159"/>
      <c r="E2058" s="159"/>
      <c r="F2058" s="159"/>
      <c r="G2058" s="159"/>
      <c r="H2058" s="159"/>
      <c r="I2058" s="159"/>
      <c r="O2058" s="93"/>
      <c r="Q2058" s="63" t="s">
        <v>278</v>
      </c>
      <c r="R2058" s="96">
        <v>93634</v>
      </c>
      <c r="S2058" s="63" t="s">
        <v>268</v>
      </c>
      <c r="T2058" s="63"/>
      <c r="U2058" s="95" t="str">
        <f t="shared" si="79"/>
        <v>PGE</v>
      </c>
      <c r="V2058" s="95"/>
      <c r="W2058" s="95" t="str">
        <f t="shared" si="78"/>
        <v>PGE</v>
      </c>
    </row>
    <row r="2059" spans="1:23" ht="15" x14ac:dyDescent="0.25">
      <c r="A2059" s="63">
        <v>95257</v>
      </c>
      <c r="B2059" s="161" t="s">
        <v>268</v>
      </c>
      <c r="D2059" s="159"/>
      <c r="E2059" s="159"/>
      <c r="F2059" s="159"/>
      <c r="G2059" s="159"/>
      <c r="H2059" s="159"/>
      <c r="I2059" s="159"/>
      <c r="O2059" s="93"/>
      <c r="Q2059" s="63" t="s">
        <v>278</v>
      </c>
      <c r="R2059" s="96">
        <v>93631</v>
      </c>
      <c r="S2059" s="63" t="s">
        <v>268</v>
      </c>
      <c r="T2059" s="63"/>
      <c r="U2059" s="95" t="str">
        <f t="shared" si="79"/>
        <v>PGE</v>
      </c>
      <c r="V2059" s="95"/>
      <c r="W2059" s="95" t="str">
        <f t="shared" si="78"/>
        <v>PGE</v>
      </c>
    </row>
    <row r="2060" spans="1:23" ht="15" x14ac:dyDescent="0.25">
      <c r="A2060" s="63">
        <v>95254</v>
      </c>
      <c r="B2060" s="161" t="s">
        <v>268</v>
      </c>
      <c r="D2060" s="159"/>
      <c r="E2060" s="159"/>
      <c r="F2060" s="159"/>
      <c r="G2060" s="159"/>
      <c r="H2060" s="159"/>
      <c r="I2060" s="159"/>
      <c r="O2060" s="93"/>
      <c r="Q2060" s="63" t="s">
        <v>278</v>
      </c>
      <c r="R2060" s="96">
        <v>95717</v>
      </c>
      <c r="S2060" s="63" t="s">
        <v>268</v>
      </c>
      <c r="T2060" s="63"/>
      <c r="U2060" s="95" t="str">
        <f t="shared" si="79"/>
        <v>PGE</v>
      </c>
      <c r="V2060" s="95"/>
      <c r="W2060" s="95" t="str">
        <f t="shared" si="78"/>
        <v>PGE</v>
      </c>
    </row>
    <row r="2061" spans="1:23" ht="15" x14ac:dyDescent="0.25">
      <c r="A2061" s="63">
        <v>95255</v>
      </c>
      <c r="B2061" s="161" t="s">
        <v>268</v>
      </c>
      <c r="D2061" s="159"/>
      <c r="E2061" s="159"/>
      <c r="F2061" s="159"/>
      <c r="G2061" s="159"/>
      <c r="H2061" s="159"/>
      <c r="I2061" s="159"/>
      <c r="O2061" s="93"/>
      <c r="Q2061" s="63" t="s">
        <v>278</v>
      </c>
      <c r="R2061" s="96">
        <v>95715</v>
      </c>
      <c r="S2061" s="63" t="s">
        <v>268</v>
      </c>
      <c r="T2061" s="63"/>
      <c r="U2061" s="95" t="str">
        <f t="shared" si="79"/>
        <v>PGE</v>
      </c>
      <c r="V2061" s="95"/>
      <c r="W2061" s="95" t="str">
        <f t="shared" si="78"/>
        <v>PGE</v>
      </c>
    </row>
    <row r="2062" spans="1:23" ht="15" x14ac:dyDescent="0.25">
      <c r="A2062" s="63">
        <v>95258</v>
      </c>
      <c r="B2062" s="161" t="s">
        <v>268</v>
      </c>
      <c r="D2062" s="159"/>
      <c r="E2062" s="159"/>
      <c r="F2062" s="159"/>
      <c r="G2062" s="159"/>
      <c r="H2062" s="159"/>
      <c r="I2062" s="159"/>
      <c r="O2062" s="93"/>
      <c r="Q2062" s="63" t="s">
        <v>278</v>
      </c>
      <c r="R2062" s="96">
        <v>95714</v>
      </c>
      <c r="S2062" s="63" t="s">
        <v>268</v>
      </c>
      <c r="T2062" s="63"/>
      <c r="U2062" s="95" t="str">
        <f t="shared" si="79"/>
        <v>PGE</v>
      </c>
      <c r="V2062" s="95"/>
      <c r="W2062" s="95" t="str">
        <f t="shared" si="78"/>
        <v>PGE</v>
      </c>
    </row>
    <row r="2063" spans="1:23" ht="15" x14ac:dyDescent="0.25">
      <c r="A2063" s="63">
        <v>93844</v>
      </c>
      <c r="B2063" s="161" t="s">
        <v>268</v>
      </c>
      <c r="D2063" s="159"/>
      <c r="E2063" s="159"/>
      <c r="F2063" s="159"/>
      <c r="G2063" s="159"/>
      <c r="H2063" s="159"/>
      <c r="I2063" s="159"/>
      <c r="O2063" s="93"/>
      <c r="Q2063" s="63" t="s">
        <v>278</v>
      </c>
      <c r="R2063" s="96">
        <v>95713</v>
      </c>
      <c r="S2063" s="63" t="s">
        <v>268</v>
      </c>
      <c r="T2063" s="63"/>
      <c r="U2063" s="95" t="str">
        <f t="shared" si="79"/>
        <v>PGE</v>
      </c>
      <c r="V2063" s="95"/>
      <c r="W2063" s="95" t="str">
        <f t="shared" si="78"/>
        <v>PGE</v>
      </c>
    </row>
    <row r="2064" spans="1:23" ht="15" x14ac:dyDescent="0.25">
      <c r="A2064" s="63">
        <v>93456</v>
      </c>
      <c r="B2064" s="161" t="s">
        <v>268</v>
      </c>
      <c r="D2064" s="159"/>
      <c r="E2064" s="159"/>
      <c r="F2064" s="159"/>
      <c r="G2064" s="159"/>
      <c r="H2064" s="159"/>
      <c r="I2064" s="159"/>
      <c r="O2064" s="93"/>
      <c r="Q2064" s="63" t="s">
        <v>278</v>
      </c>
      <c r="R2064" s="96">
        <v>95712</v>
      </c>
      <c r="S2064" s="63" t="s">
        <v>268</v>
      </c>
      <c r="T2064" s="63"/>
      <c r="U2064" s="95" t="str">
        <f t="shared" si="79"/>
        <v>PGE</v>
      </c>
      <c r="V2064" s="95"/>
      <c r="W2064" s="95" t="str">
        <f t="shared" si="78"/>
        <v>PGE</v>
      </c>
    </row>
    <row r="2065" spans="1:23" ht="15" x14ac:dyDescent="0.25">
      <c r="A2065" s="63">
        <v>93457</v>
      </c>
      <c r="B2065" s="161" t="s">
        <v>268</v>
      </c>
      <c r="D2065" s="159"/>
      <c r="E2065" s="159"/>
      <c r="F2065" s="159"/>
      <c r="G2065" s="159"/>
      <c r="H2065" s="159"/>
      <c r="I2065" s="159"/>
      <c r="O2065" s="93"/>
      <c r="Q2065" s="63" t="s">
        <v>278</v>
      </c>
      <c r="R2065" s="96">
        <v>93711</v>
      </c>
      <c r="S2065" s="63" t="s">
        <v>268</v>
      </c>
      <c r="T2065" s="63"/>
      <c r="U2065" s="95" t="str">
        <f t="shared" si="79"/>
        <v>PGE</v>
      </c>
      <c r="V2065" s="95"/>
      <c r="W2065" s="95" t="str">
        <f t="shared" si="78"/>
        <v>PGE</v>
      </c>
    </row>
    <row r="2066" spans="1:23" ht="15" x14ac:dyDescent="0.25">
      <c r="A2066" s="63">
        <v>93454</v>
      </c>
      <c r="B2066" s="161" t="s">
        <v>268</v>
      </c>
      <c r="D2066" s="159"/>
      <c r="E2066" s="159"/>
      <c r="F2066" s="159"/>
      <c r="G2066" s="159"/>
      <c r="H2066" s="159"/>
      <c r="I2066" s="159"/>
      <c r="O2066" s="93"/>
      <c r="Q2066" s="63" t="s">
        <v>278</v>
      </c>
      <c r="R2066" s="96">
        <v>93710</v>
      </c>
      <c r="S2066" s="63" t="s">
        <v>268</v>
      </c>
      <c r="T2066" s="63"/>
      <c r="U2066" s="95" t="str">
        <f t="shared" si="79"/>
        <v>PGE</v>
      </c>
      <c r="V2066" s="95"/>
      <c r="W2066" s="95" t="str">
        <f t="shared" si="78"/>
        <v>PGE</v>
      </c>
    </row>
    <row r="2067" spans="1:23" ht="15" x14ac:dyDescent="0.25">
      <c r="A2067" s="63">
        <v>93455</v>
      </c>
      <c r="B2067" s="161" t="s">
        <v>268</v>
      </c>
      <c r="D2067" s="159"/>
      <c r="E2067" s="159"/>
      <c r="F2067" s="159"/>
      <c r="G2067" s="159"/>
      <c r="H2067" s="159"/>
      <c r="I2067" s="159"/>
      <c r="O2067" s="93"/>
      <c r="Q2067" s="63" t="s">
        <v>278</v>
      </c>
      <c r="R2067" s="96">
        <v>93712</v>
      </c>
      <c r="S2067" s="63" t="s">
        <v>268</v>
      </c>
      <c r="T2067" s="63"/>
      <c r="U2067" s="95" t="str">
        <f t="shared" si="79"/>
        <v>PGE</v>
      </c>
      <c r="V2067" s="95"/>
      <c r="W2067" s="95" t="str">
        <f t="shared" si="78"/>
        <v>PGE</v>
      </c>
    </row>
    <row r="2068" spans="1:23" ht="15" x14ac:dyDescent="0.25">
      <c r="A2068" s="63">
        <v>93452</v>
      </c>
      <c r="B2068" s="161" t="s">
        <v>268</v>
      </c>
      <c r="D2068" s="159"/>
      <c r="E2068" s="159"/>
      <c r="F2068" s="159"/>
      <c r="G2068" s="159"/>
      <c r="H2068" s="159"/>
      <c r="I2068" s="159"/>
      <c r="O2068" s="93"/>
      <c r="Q2068" s="63" t="s">
        <v>278</v>
      </c>
      <c r="R2068" s="96">
        <v>93715</v>
      </c>
      <c r="S2068" s="63" t="s">
        <v>268</v>
      </c>
      <c r="T2068" s="63"/>
      <c r="U2068" s="95" t="str">
        <f t="shared" si="79"/>
        <v>PGE</v>
      </c>
      <c r="V2068" s="95"/>
      <c r="W2068" s="95" t="str">
        <f t="shared" si="78"/>
        <v>PGE</v>
      </c>
    </row>
    <row r="2069" spans="1:23" ht="15" x14ac:dyDescent="0.25">
      <c r="A2069" s="63">
        <v>93453</v>
      </c>
      <c r="B2069" s="161" t="s">
        <v>268</v>
      </c>
      <c r="D2069" s="159"/>
      <c r="E2069" s="159"/>
      <c r="F2069" s="159"/>
      <c r="G2069" s="159"/>
      <c r="H2069" s="159"/>
      <c r="I2069" s="159"/>
      <c r="O2069" s="93"/>
      <c r="Q2069" s="63" t="s">
        <v>278</v>
      </c>
      <c r="R2069" s="96">
        <v>93714</v>
      </c>
      <c r="S2069" s="63" t="s">
        <v>268</v>
      </c>
      <c r="T2069" s="63"/>
      <c r="U2069" s="95" t="str">
        <f t="shared" si="79"/>
        <v>PGE</v>
      </c>
      <c r="V2069" s="95"/>
      <c r="W2069" s="95" t="str">
        <f t="shared" si="78"/>
        <v>PGE</v>
      </c>
    </row>
    <row r="2070" spans="1:23" ht="15" x14ac:dyDescent="0.25">
      <c r="A2070" s="63">
        <v>93450</v>
      </c>
      <c r="B2070" s="161" t="s">
        <v>268</v>
      </c>
      <c r="D2070" s="159"/>
      <c r="E2070" s="159"/>
      <c r="F2070" s="159"/>
      <c r="G2070" s="159"/>
      <c r="H2070" s="159"/>
      <c r="I2070" s="159"/>
      <c r="O2070" s="93"/>
      <c r="Q2070" s="63" t="s">
        <v>278</v>
      </c>
      <c r="R2070" s="96">
        <v>93717</v>
      </c>
      <c r="S2070" s="63" t="s">
        <v>268</v>
      </c>
      <c r="T2070" s="63"/>
      <c r="U2070" s="95" t="str">
        <f t="shared" si="79"/>
        <v>PGE</v>
      </c>
      <c r="V2070" s="95"/>
      <c r="W2070" s="95" t="str">
        <f t="shared" si="78"/>
        <v>PGE</v>
      </c>
    </row>
    <row r="2071" spans="1:23" ht="15" x14ac:dyDescent="0.25">
      <c r="A2071" s="63">
        <v>93451</v>
      </c>
      <c r="B2071" s="161" t="s">
        <v>268</v>
      </c>
      <c r="D2071" s="159"/>
      <c r="E2071" s="159"/>
      <c r="F2071" s="159"/>
      <c r="G2071" s="159"/>
      <c r="H2071" s="159"/>
      <c r="I2071" s="159"/>
      <c r="O2071" s="93"/>
      <c r="Q2071" s="63" t="s">
        <v>278</v>
      </c>
      <c r="R2071" s="96">
        <v>93716</v>
      </c>
      <c r="S2071" s="63" t="s">
        <v>268</v>
      </c>
      <c r="T2071" s="63"/>
      <c r="U2071" s="95" t="str">
        <f t="shared" si="79"/>
        <v>PGE</v>
      </c>
      <c r="V2071" s="95"/>
      <c r="W2071" s="95" t="str">
        <f t="shared" si="78"/>
        <v>PGE</v>
      </c>
    </row>
    <row r="2072" spans="1:23" ht="15" x14ac:dyDescent="0.25">
      <c r="A2072" s="63">
        <v>93458</v>
      </c>
      <c r="B2072" s="161" t="s">
        <v>268</v>
      </c>
      <c r="D2072" s="159"/>
      <c r="E2072" s="159"/>
      <c r="F2072" s="159"/>
      <c r="G2072" s="159"/>
      <c r="H2072" s="159"/>
      <c r="I2072" s="159"/>
      <c r="O2072" s="93"/>
      <c r="Q2072" s="63" t="s">
        <v>278</v>
      </c>
      <c r="R2072" s="96">
        <v>93718</v>
      </c>
      <c r="S2072" s="63" t="s">
        <v>268</v>
      </c>
      <c r="T2072" s="63"/>
      <c r="U2072" s="95" t="str">
        <f t="shared" si="79"/>
        <v>PGE</v>
      </c>
      <c r="V2072" s="95"/>
      <c r="W2072" s="95" t="str">
        <f t="shared" si="78"/>
        <v>PGE</v>
      </c>
    </row>
    <row r="2073" spans="1:23" ht="15" x14ac:dyDescent="0.25">
      <c r="A2073" s="63">
        <v>95472</v>
      </c>
      <c r="B2073" s="161" t="s">
        <v>268</v>
      </c>
      <c r="D2073" s="159"/>
      <c r="E2073" s="159"/>
      <c r="F2073" s="159"/>
      <c r="G2073" s="159"/>
      <c r="H2073" s="159"/>
      <c r="I2073" s="159"/>
      <c r="O2073" s="93"/>
      <c r="Q2073" s="63" t="s">
        <v>278</v>
      </c>
      <c r="R2073" s="96">
        <v>95464</v>
      </c>
      <c r="S2073" s="63" t="s">
        <v>268</v>
      </c>
      <c r="T2073" s="63"/>
      <c r="U2073" s="95" t="str">
        <f t="shared" si="79"/>
        <v>PGE</v>
      </c>
      <c r="V2073" s="95"/>
      <c r="W2073" s="95" t="str">
        <f t="shared" si="78"/>
        <v>PGE</v>
      </c>
    </row>
    <row r="2074" spans="1:23" ht="15" x14ac:dyDescent="0.25">
      <c r="A2074" s="63">
        <v>95473</v>
      </c>
      <c r="B2074" s="161" t="s">
        <v>268</v>
      </c>
      <c r="D2074" s="159"/>
      <c r="E2074" s="159"/>
      <c r="F2074" s="159"/>
      <c r="G2074" s="159"/>
      <c r="H2074" s="159"/>
      <c r="I2074" s="159"/>
      <c r="O2074" s="93"/>
      <c r="Q2074" s="63" t="s">
        <v>278</v>
      </c>
      <c r="R2074" s="96">
        <v>95469</v>
      </c>
      <c r="S2074" s="63" t="s">
        <v>268</v>
      </c>
      <c r="T2074" s="63"/>
      <c r="U2074" s="95" t="str">
        <f t="shared" si="79"/>
        <v>PGE</v>
      </c>
      <c r="V2074" s="95"/>
      <c r="W2074" s="95" t="str">
        <f t="shared" si="78"/>
        <v>PGE</v>
      </c>
    </row>
    <row r="2075" spans="1:23" ht="15" x14ac:dyDescent="0.25">
      <c r="A2075" s="63">
        <v>95470</v>
      </c>
      <c r="B2075" s="161" t="s">
        <v>268</v>
      </c>
      <c r="D2075" s="159"/>
      <c r="E2075" s="159"/>
      <c r="F2075" s="159"/>
      <c r="G2075" s="159"/>
      <c r="H2075" s="159"/>
      <c r="I2075" s="159"/>
      <c r="O2075" s="93"/>
      <c r="Q2075" s="63" t="s">
        <v>278</v>
      </c>
      <c r="R2075" s="96">
        <v>95106</v>
      </c>
      <c r="S2075" s="63" t="s">
        <v>268</v>
      </c>
      <c r="T2075" s="63"/>
      <c r="U2075" s="95" t="str">
        <f t="shared" si="79"/>
        <v>PGE</v>
      </c>
      <c r="V2075" s="95"/>
      <c r="W2075" s="95" t="str">
        <f t="shared" si="78"/>
        <v>PGE</v>
      </c>
    </row>
    <row r="2076" spans="1:23" ht="15" x14ac:dyDescent="0.25">
      <c r="A2076" s="63">
        <v>95471</v>
      </c>
      <c r="B2076" s="161" t="s">
        <v>268</v>
      </c>
      <c r="D2076" s="159"/>
      <c r="E2076" s="159"/>
      <c r="F2076" s="159"/>
      <c r="G2076" s="159"/>
      <c r="H2076" s="159"/>
      <c r="I2076" s="159"/>
      <c r="O2076" s="93"/>
      <c r="Q2076" s="63" t="s">
        <v>278</v>
      </c>
      <c r="R2076" s="96">
        <v>95103</v>
      </c>
      <c r="S2076" s="63" t="s">
        <v>268</v>
      </c>
      <c r="T2076" s="63"/>
      <c r="U2076" s="95" t="str">
        <f t="shared" si="79"/>
        <v>PGE</v>
      </c>
      <c r="V2076" s="95"/>
      <c r="W2076" s="95" t="str">
        <f t="shared" si="78"/>
        <v>PGE</v>
      </c>
    </row>
    <row r="2077" spans="1:23" ht="15" x14ac:dyDescent="0.25">
      <c r="A2077" s="63">
        <v>95476</v>
      </c>
      <c r="B2077" s="161" t="s">
        <v>268</v>
      </c>
      <c r="D2077" s="159"/>
      <c r="E2077" s="159"/>
      <c r="F2077" s="159"/>
      <c r="G2077" s="159"/>
      <c r="H2077" s="159"/>
      <c r="I2077" s="159"/>
      <c r="O2077" s="93"/>
      <c r="Q2077" s="63" t="s">
        <v>278</v>
      </c>
      <c r="R2077" s="96">
        <v>95101</v>
      </c>
      <c r="S2077" s="63" t="s">
        <v>268</v>
      </c>
      <c r="T2077" s="63"/>
      <c r="U2077" s="95" t="str">
        <f t="shared" si="79"/>
        <v>PGE</v>
      </c>
      <c r="V2077" s="95"/>
      <c r="W2077" s="95" t="str">
        <f t="shared" si="78"/>
        <v>PGE</v>
      </c>
    </row>
    <row r="2078" spans="1:23" ht="15" x14ac:dyDescent="0.25">
      <c r="A2078" s="63">
        <v>94404</v>
      </c>
      <c r="B2078" s="161" t="s">
        <v>268</v>
      </c>
      <c r="D2078" s="159"/>
      <c r="E2078" s="159"/>
      <c r="F2078" s="159"/>
      <c r="G2078" s="159"/>
      <c r="H2078" s="159"/>
      <c r="I2078" s="159"/>
      <c r="O2078" s="93"/>
      <c r="Q2078" s="63" t="s">
        <v>278</v>
      </c>
      <c r="R2078" s="96">
        <v>95798</v>
      </c>
      <c r="S2078" s="63" t="s">
        <v>268</v>
      </c>
      <c r="T2078" s="63"/>
      <c r="U2078" s="95" t="str">
        <f t="shared" si="79"/>
        <v>PGE</v>
      </c>
      <c r="V2078" s="95"/>
      <c r="W2078" s="95" t="str">
        <f t="shared" si="78"/>
        <v>PGE</v>
      </c>
    </row>
    <row r="2079" spans="1:23" ht="15" x14ac:dyDescent="0.25">
      <c r="A2079" s="63">
        <v>94401</v>
      </c>
      <c r="B2079" s="161" t="s">
        <v>268</v>
      </c>
      <c r="D2079" s="159"/>
      <c r="E2079" s="159"/>
      <c r="F2079" s="159"/>
      <c r="G2079" s="159"/>
      <c r="H2079" s="159"/>
      <c r="I2079" s="159"/>
      <c r="O2079" s="93"/>
      <c r="Q2079" s="63" t="s">
        <v>278</v>
      </c>
      <c r="R2079" s="96">
        <v>94998</v>
      </c>
      <c r="S2079" s="63" t="s">
        <v>268</v>
      </c>
      <c r="T2079" s="63"/>
      <c r="U2079" s="95" t="str">
        <f t="shared" si="79"/>
        <v>PGE</v>
      </c>
      <c r="V2079" s="95"/>
      <c r="W2079" s="95" t="str">
        <f t="shared" si="78"/>
        <v>PGE</v>
      </c>
    </row>
    <row r="2080" spans="1:23" ht="15" x14ac:dyDescent="0.25">
      <c r="A2080" s="63">
        <v>94402</v>
      </c>
      <c r="B2080" s="161" t="s">
        <v>268</v>
      </c>
      <c r="D2080" s="159"/>
      <c r="E2080" s="159"/>
      <c r="F2080" s="159"/>
      <c r="G2080" s="159"/>
      <c r="H2080" s="159"/>
      <c r="I2080" s="159"/>
      <c r="O2080" s="93"/>
      <c r="Q2080" s="63" t="s">
        <v>278</v>
      </c>
      <c r="R2080" s="96">
        <v>94999</v>
      </c>
      <c r="S2080" s="63" t="s">
        <v>268</v>
      </c>
      <c r="T2080" s="63"/>
      <c r="U2080" s="95" t="str">
        <f t="shared" si="79"/>
        <v>PGE</v>
      </c>
      <c r="V2080" s="95"/>
      <c r="W2080" s="95" t="str">
        <f t="shared" si="78"/>
        <v>PGE</v>
      </c>
    </row>
    <row r="2081" spans="1:23" ht="15" x14ac:dyDescent="0.25">
      <c r="A2081" s="63">
        <v>94403</v>
      </c>
      <c r="B2081" s="161" t="s">
        <v>268</v>
      </c>
      <c r="D2081" s="159"/>
      <c r="E2081" s="159"/>
      <c r="F2081" s="159"/>
      <c r="G2081" s="159"/>
      <c r="H2081" s="159"/>
      <c r="I2081" s="159"/>
      <c r="O2081" s="93"/>
      <c r="Q2081" s="63" t="s">
        <v>278</v>
      </c>
      <c r="R2081" s="96">
        <v>95021</v>
      </c>
      <c r="S2081" s="63" t="s">
        <v>268</v>
      </c>
      <c r="T2081" s="63"/>
      <c r="U2081" s="95" t="str">
        <f t="shared" si="79"/>
        <v>PGE</v>
      </c>
      <c r="V2081" s="95"/>
      <c r="W2081" s="95" t="str">
        <f t="shared" si="78"/>
        <v>PGE</v>
      </c>
    </row>
    <row r="2082" spans="1:23" ht="15" x14ac:dyDescent="0.25">
      <c r="A2082" s="63">
        <v>94557</v>
      </c>
      <c r="B2082" s="161" t="s">
        <v>268</v>
      </c>
      <c r="D2082" s="159"/>
      <c r="E2082" s="159"/>
      <c r="F2082" s="159"/>
      <c r="G2082" s="159"/>
      <c r="H2082" s="159"/>
      <c r="I2082" s="159"/>
      <c r="O2082" s="93"/>
      <c r="Q2082" s="63" t="s">
        <v>278</v>
      </c>
      <c r="R2082" s="96">
        <v>95020</v>
      </c>
      <c r="S2082" s="63" t="s">
        <v>268</v>
      </c>
      <c r="T2082" s="63"/>
      <c r="U2082" s="95" t="str">
        <f t="shared" si="79"/>
        <v>PGE</v>
      </c>
      <c r="V2082" s="95"/>
      <c r="W2082" s="95" t="str">
        <f t="shared" si="78"/>
        <v>PGE</v>
      </c>
    </row>
    <row r="2083" spans="1:23" ht="15" x14ac:dyDescent="0.25">
      <c r="A2083" s="63">
        <v>93750</v>
      </c>
      <c r="B2083" s="161" t="s">
        <v>268</v>
      </c>
      <c r="D2083" s="159"/>
      <c r="E2083" s="159"/>
      <c r="F2083" s="159"/>
      <c r="G2083" s="159"/>
      <c r="H2083" s="159"/>
      <c r="I2083" s="159"/>
      <c r="O2083" s="93"/>
      <c r="Q2083" s="63" t="s">
        <v>278</v>
      </c>
      <c r="R2083" s="96">
        <v>95023</v>
      </c>
      <c r="S2083" s="63" t="s">
        <v>268</v>
      </c>
      <c r="T2083" s="63"/>
      <c r="U2083" s="95" t="str">
        <f t="shared" si="79"/>
        <v>PGE</v>
      </c>
      <c r="V2083" s="95"/>
      <c r="W2083" s="95" t="str">
        <f t="shared" si="78"/>
        <v>PGE</v>
      </c>
    </row>
    <row r="2084" spans="1:23" ht="15" x14ac:dyDescent="0.25">
      <c r="A2084" s="63">
        <v>94558</v>
      </c>
      <c r="B2084" s="161" t="s">
        <v>268</v>
      </c>
      <c r="D2084" s="159"/>
      <c r="E2084" s="159"/>
      <c r="F2084" s="159"/>
      <c r="G2084" s="159"/>
      <c r="H2084" s="159"/>
      <c r="I2084" s="159"/>
      <c r="O2084" s="93"/>
      <c r="Q2084" s="63" t="s">
        <v>278</v>
      </c>
      <c r="R2084" s="96">
        <v>95024</v>
      </c>
      <c r="S2084" s="63" t="s">
        <v>268</v>
      </c>
      <c r="T2084" s="63"/>
      <c r="U2084" s="95" t="str">
        <f t="shared" si="79"/>
        <v>PGE</v>
      </c>
      <c r="V2084" s="95"/>
      <c r="W2084" s="95" t="str">
        <f t="shared" si="78"/>
        <v>PGE</v>
      </c>
    </row>
    <row r="2085" spans="1:23" ht="15" x14ac:dyDescent="0.25">
      <c r="A2085" s="63">
        <v>93291</v>
      </c>
      <c r="B2085" s="161" t="s">
        <v>268</v>
      </c>
      <c r="D2085" s="159"/>
      <c r="E2085" s="159"/>
      <c r="F2085" s="159"/>
      <c r="G2085" s="159"/>
      <c r="H2085" s="159"/>
      <c r="I2085" s="159"/>
      <c r="O2085" s="93"/>
      <c r="Q2085" s="63" t="s">
        <v>278</v>
      </c>
      <c r="R2085" s="96">
        <v>95026</v>
      </c>
      <c r="S2085" s="63" t="s">
        <v>268</v>
      </c>
      <c r="T2085" s="63"/>
      <c r="U2085" s="95" t="str">
        <f t="shared" si="79"/>
        <v>PGE</v>
      </c>
      <c r="V2085" s="95"/>
      <c r="W2085" s="95" t="str">
        <f t="shared" si="78"/>
        <v>PGE</v>
      </c>
    </row>
    <row r="2086" spans="1:23" ht="15" x14ac:dyDescent="0.25">
      <c r="A2086" s="63">
        <v>93292</v>
      </c>
      <c r="B2086" s="161" t="s">
        <v>268</v>
      </c>
      <c r="D2086" s="159"/>
      <c r="E2086" s="159"/>
      <c r="F2086" s="159"/>
      <c r="G2086" s="159"/>
      <c r="H2086" s="159"/>
      <c r="I2086" s="159"/>
      <c r="O2086" s="93"/>
      <c r="Q2086" s="63" t="s">
        <v>278</v>
      </c>
      <c r="R2086" s="96">
        <v>94605</v>
      </c>
      <c r="S2086" s="63" t="s">
        <v>268</v>
      </c>
      <c r="T2086" s="63"/>
      <c r="U2086" s="95" t="str">
        <f t="shared" si="79"/>
        <v>PGE</v>
      </c>
      <c r="V2086" s="95"/>
      <c r="W2086" s="95" t="str">
        <f t="shared" si="78"/>
        <v>PGE</v>
      </c>
    </row>
    <row r="2087" spans="1:23" ht="15" x14ac:dyDescent="0.25">
      <c r="A2087" s="63">
        <v>96118</v>
      </c>
      <c r="B2087" s="161" t="s">
        <v>268</v>
      </c>
      <c r="D2087" s="159"/>
      <c r="E2087" s="159"/>
      <c r="F2087" s="159"/>
      <c r="G2087" s="159"/>
      <c r="H2087" s="159"/>
      <c r="I2087" s="159"/>
      <c r="O2087" s="93"/>
      <c r="Q2087" s="63" t="s">
        <v>278</v>
      </c>
      <c r="R2087" s="96">
        <v>94608</v>
      </c>
      <c r="S2087" s="63" t="s">
        <v>268</v>
      </c>
      <c r="T2087" s="63"/>
      <c r="U2087" s="95" t="str">
        <f t="shared" si="79"/>
        <v>PGE</v>
      </c>
      <c r="V2087" s="95"/>
      <c r="W2087" s="95" t="str">
        <f t="shared" si="78"/>
        <v>PGE</v>
      </c>
    </row>
    <row r="2088" spans="1:23" ht="15" x14ac:dyDescent="0.25">
      <c r="A2088" s="63">
        <v>96119</v>
      </c>
      <c r="B2088" s="161" t="s">
        <v>268</v>
      </c>
      <c r="D2088" s="159"/>
      <c r="E2088" s="159"/>
      <c r="F2088" s="159"/>
      <c r="G2088" s="159"/>
      <c r="H2088" s="159"/>
      <c r="I2088" s="159"/>
      <c r="O2088" s="93"/>
      <c r="Q2088" s="63" t="s">
        <v>278</v>
      </c>
      <c r="R2088" s="96">
        <v>94609</v>
      </c>
      <c r="S2088" s="63" t="s">
        <v>268</v>
      </c>
      <c r="T2088" s="63"/>
      <c r="U2088" s="95" t="str">
        <f t="shared" si="79"/>
        <v>PGE</v>
      </c>
      <c r="V2088" s="95"/>
      <c r="W2088" s="95" t="str">
        <f t="shared" si="78"/>
        <v>PGE</v>
      </c>
    </row>
    <row r="2089" spans="1:23" ht="15" x14ac:dyDescent="0.25">
      <c r="A2089" s="63">
        <v>96114</v>
      </c>
      <c r="B2089" s="161" t="s">
        <v>268</v>
      </c>
      <c r="D2089" s="159"/>
      <c r="E2089" s="159"/>
      <c r="F2089" s="159"/>
      <c r="G2089" s="159"/>
      <c r="H2089" s="159"/>
      <c r="I2089" s="159"/>
      <c r="O2089" s="93"/>
      <c r="Q2089" s="63" t="s">
        <v>278</v>
      </c>
      <c r="R2089" s="96">
        <v>96103</v>
      </c>
      <c r="S2089" s="63" t="s">
        <v>268</v>
      </c>
      <c r="T2089" s="63"/>
      <c r="U2089" s="95" t="str">
        <f t="shared" si="79"/>
        <v>PGE</v>
      </c>
      <c r="V2089" s="95"/>
      <c r="W2089" s="95" t="str">
        <f t="shared" si="78"/>
        <v>PGE</v>
      </c>
    </row>
    <row r="2090" spans="1:23" ht="15" x14ac:dyDescent="0.25">
      <c r="A2090" s="63">
        <v>95205</v>
      </c>
      <c r="B2090" s="161" t="s">
        <v>268</v>
      </c>
      <c r="D2090" s="159"/>
      <c r="E2090" s="159"/>
      <c r="F2090" s="159"/>
      <c r="G2090" s="159"/>
      <c r="H2090" s="159"/>
      <c r="I2090" s="159"/>
      <c r="O2090" s="93"/>
      <c r="Q2090" s="63" t="s">
        <v>278</v>
      </c>
      <c r="R2090" s="96">
        <v>94080</v>
      </c>
      <c r="S2090" s="63" t="s">
        <v>268</v>
      </c>
      <c r="T2090" s="63"/>
      <c r="U2090" s="95" t="str">
        <f t="shared" si="79"/>
        <v>PGE</v>
      </c>
      <c r="V2090" s="95"/>
      <c r="W2090" s="95" t="str">
        <f t="shared" si="78"/>
        <v>PGE</v>
      </c>
    </row>
    <row r="2091" spans="1:23" ht="15" x14ac:dyDescent="0.25">
      <c r="A2091" s="63">
        <v>95206</v>
      </c>
      <c r="B2091" s="161" t="s">
        <v>268</v>
      </c>
      <c r="D2091" s="159"/>
      <c r="E2091" s="159"/>
      <c r="F2091" s="159"/>
      <c r="G2091" s="159"/>
      <c r="H2091" s="159"/>
      <c r="I2091" s="159"/>
      <c r="O2091" s="93"/>
      <c r="Q2091" s="63" t="s">
        <v>278</v>
      </c>
      <c r="R2091" s="96">
        <v>95799</v>
      </c>
      <c r="S2091" s="63" t="s">
        <v>268</v>
      </c>
      <c r="T2091" s="63"/>
      <c r="U2091" s="95" t="str">
        <f t="shared" si="79"/>
        <v>PGE</v>
      </c>
      <c r="V2091" s="95"/>
      <c r="W2091" s="95" t="str">
        <f t="shared" si="78"/>
        <v>PGE</v>
      </c>
    </row>
    <row r="2092" spans="1:23" ht="15" x14ac:dyDescent="0.25">
      <c r="A2092" s="63">
        <v>95201</v>
      </c>
      <c r="B2092" s="161" t="s">
        <v>268</v>
      </c>
      <c r="D2092" s="159"/>
      <c r="E2092" s="159"/>
      <c r="F2092" s="159"/>
      <c r="G2092" s="159"/>
      <c r="H2092" s="159"/>
      <c r="I2092" s="159"/>
      <c r="O2092" s="93"/>
      <c r="Q2092" s="63" t="s">
        <v>278</v>
      </c>
      <c r="R2092" s="96">
        <v>94541</v>
      </c>
      <c r="S2092" s="63" t="s">
        <v>268</v>
      </c>
      <c r="T2092" s="63"/>
      <c r="U2092" s="95" t="str">
        <f t="shared" si="79"/>
        <v>PGE</v>
      </c>
      <c r="V2092" s="95"/>
      <c r="W2092" s="95" t="str">
        <f t="shared" si="78"/>
        <v>PGE</v>
      </c>
    </row>
    <row r="2093" spans="1:23" ht="15" x14ac:dyDescent="0.25">
      <c r="A2093" s="63">
        <v>95203</v>
      </c>
      <c r="B2093" s="161" t="s">
        <v>268</v>
      </c>
      <c r="D2093" s="159"/>
      <c r="E2093" s="159"/>
      <c r="F2093" s="159"/>
      <c r="G2093" s="159"/>
      <c r="H2093" s="159"/>
      <c r="I2093" s="159"/>
      <c r="O2093" s="93"/>
      <c r="Q2093" s="63" t="s">
        <v>278</v>
      </c>
      <c r="R2093" s="96">
        <v>94540</v>
      </c>
      <c r="S2093" s="63" t="s">
        <v>268</v>
      </c>
      <c r="T2093" s="63"/>
      <c r="U2093" s="95" t="str">
        <f t="shared" si="79"/>
        <v>PGE</v>
      </c>
      <c r="V2093" s="95"/>
      <c r="W2093" s="95" t="str">
        <f t="shared" si="78"/>
        <v>PGE</v>
      </c>
    </row>
    <row r="2094" spans="1:23" ht="15" x14ac:dyDescent="0.25">
      <c r="A2094" s="63">
        <v>95202</v>
      </c>
      <c r="B2094" s="161" t="s">
        <v>268</v>
      </c>
      <c r="D2094" s="159"/>
      <c r="E2094" s="159"/>
      <c r="F2094" s="159"/>
      <c r="G2094" s="159"/>
      <c r="H2094" s="159"/>
      <c r="I2094" s="159"/>
      <c r="O2094" s="93"/>
      <c r="Q2094" s="63" t="s">
        <v>278</v>
      </c>
      <c r="R2094" s="96">
        <v>94543</v>
      </c>
      <c r="S2094" s="63" t="s">
        <v>268</v>
      </c>
      <c r="T2094" s="63"/>
      <c r="U2094" s="95" t="str">
        <f t="shared" si="79"/>
        <v>PGE</v>
      </c>
      <c r="V2094" s="95"/>
      <c r="W2094" s="95" t="str">
        <f t="shared" si="78"/>
        <v>PGE</v>
      </c>
    </row>
    <row r="2095" spans="1:23" ht="15" x14ac:dyDescent="0.25">
      <c r="A2095" s="63">
        <v>93649</v>
      </c>
      <c r="B2095" s="161" t="s">
        <v>268</v>
      </c>
      <c r="D2095" s="159"/>
      <c r="E2095" s="159"/>
      <c r="F2095" s="159"/>
      <c r="G2095" s="159"/>
      <c r="H2095" s="159"/>
      <c r="I2095" s="159"/>
      <c r="O2095" s="93"/>
      <c r="Q2095" s="63" t="s">
        <v>278</v>
      </c>
      <c r="R2095" s="96">
        <v>94542</v>
      </c>
      <c r="S2095" s="63" t="s">
        <v>268</v>
      </c>
      <c r="T2095" s="63"/>
      <c r="U2095" s="95" t="str">
        <f t="shared" si="79"/>
        <v>PGE</v>
      </c>
      <c r="V2095" s="95"/>
      <c r="W2095" s="95" t="str">
        <f t="shared" si="78"/>
        <v>PGE</v>
      </c>
    </row>
    <row r="2096" spans="1:23" ht="15" x14ac:dyDescent="0.25">
      <c r="A2096" s="63">
        <v>93648</v>
      </c>
      <c r="B2096" s="161" t="s">
        <v>268</v>
      </c>
      <c r="D2096" s="159"/>
      <c r="E2096" s="159"/>
      <c r="F2096" s="159"/>
      <c r="G2096" s="159"/>
      <c r="H2096" s="159"/>
      <c r="I2096" s="159"/>
      <c r="O2096" s="93"/>
      <c r="Q2096" s="63" t="s">
        <v>278</v>
      </c>
      <c r="R2096" s="96">
        <v>94545</v>
      </c>
      <c r="S2096" s="63" t="s">
        <v>268</v>
      </c>
      <c r="T2096" s="63"/>
      <c r="U2096" s="95" t="str">
        <f t="shared" si="79"/>
        <v>PGE</v>
      </c>
      <c r="V2096" s="95"/>
      <c r="W2096" s="95" t="str">
        <f t="shared" si="78"/>
        <v>PGE</v>
      </c>
    </row>
    <row r="2097" spans="1:23" ht="15" x14ac:dyDescent="0.25">
      <c r="A2097" s="63">
        <v>93647</v>
      </c>
      <c r="B2097" s="161" t="s">
        <v>268</v>
      </c>
      <c r="D2097" s="159"/>
      <c r="E2097" s="159"/>
      <c r="F2097" s="159"/>
      <c r="G2097" s="159"/>
      <c r="H2097" s="159"/>
      <c r="I2097" s="159"/>
      <c r="O2097" s="93"/>
      <c r="Q2097" s="63" t="s">
        <v>278</v>
      </c>
      <c r="R2097" s="96">
        <v>94544</v>
      </c>
      <c r="S2097" s="63" t="s">
        <v>268</v>
      </c>
      <c r="T2097" s="63"/>
      <c r="U2097" s="95" t="str">
        <f t="shared" si="79"/>
        <v>PGE</v>
      </c>
      <c r="V2097" s="95"/>
      <c r="W2097" s="95" t="str">
        <f t="shared" si="78"/>
        <v>PGE</v>
      </c>
    </row>
    <row r="2098" spans="1:23" ht="15" x14ac:dyDescent="0.25">
      <c r="A2098" s="63">
        <v>93646</v>
      </c>
      <c r="B2098" s="161" t="s">
        <v>268</v>
      </c>
      <c r="D2098" s="159"/>
      <c r="E2098" s="159"/>
      <c r="F2098" s="159"/>
      <c r="G2098" s="159"/>
      <c r="H2098" s="159"/>
      <c r="I2098" s="159"/>
      <c r="O2098" s="93"/>
      <c r="Q2098" s="63" t="s">
        <v>278</v>
      </c>
      <c r="R2098" s="96">
        <v>94547</v>
      </c>
      <c r="S2098" s="63" t="s">
        <v>268</v>
      </c>
      <c r="T2098" s="63"/>
      <c r="U2098" s="95" t="str">
        <f t="shared" si="79"/>
        <v>PGE</v>
      </c>
      <c r="V2098" s="95"/>
      <c r="W2098" s="95" t="str">
        <f t="shared" si="78"/>
        <v>PGE</v>
      </c>
    </row>
    <row r="2099" spans="1:23" ht="15" x14ac:dyDescent="0.25">
      <c r="A2099" s="63">
        <v>93645</v>
      </c>
      <c r="B2099" s="161" t="s">
        <v>268</v>
      </c>
      <c r="D2099" s="159"/>
      <c r="E2099" s="159"/>
      <c r="F2099" s="159"/>
      <c r="G2099" s="159"/>
      <c r="H2099" s="159"/>
      <c r="I2099" s="159"/>
      <c r="O2099" s="93"/>
      <c r="Q2099" s="63" t="s">
        <v>278</v>
      </c>
      <c r="R2099" s="96">
        <v>94546</v>
      </c>
      <c r="S2099" s="63" t="s">
        <v>268</v>
      </c>
      <c r="T2099" s="63"/>
      <c r="U2099" s="95" t="str">
        <f t="shared" si="79"/>
        <v>PGE</v>
      </c>
      <c r="V2099" s="95"/>
      <c r="W2099" s="95" t="str">
        <f t="shared" si="78"/>
        <v>PGE</v>
      </c>
    </row>
    <row r="2100" spans="1:23" ht="15" x14ac:dyDescent="0.25">
      <c r="A2100" s="63">
        <v>93644</v>
      </c>
      <c r="B2100" s="161" t="s">
        <v>268</v>
      </c>
      <c r="D2100" s="159"/>
      <c r="E2100" s="159"/>
      <c r="F2100" s="159"/>
      <c r="G2100" s="159"/>
      <c r="H2100" s="159"/>
      <c r="I2100" s="159"/>
      <c r="O2100" s="93"/>
      <c r="Q2100" s="63" t="s">
        <v>278</v>
      </c>
      <c r="R2100" s="96">
        <v>94549</v>
      </c>
      <c r="S2100" s="63" t="s">
        <v>268</v>
      </c>
      <c r="T2100" s="63"/>
      <c r="U2100" s="95" t="str">
        <f t="shared" si="79"/>
        <v>PGE</v>
      </c>
      <c r="V2100" s="95"/>
      <c r="W2100" s="95" t="str">
        <f t="shared" si="78"/>
        <v>PGE</v>
      </c>
    </row>
    <row r="2101" spans="1:23" ht="15" x14ac:dyDescent="0.25">
      <c r="A2101" s="63">
        <v>93643</v>
      </c>
      <c r="B2101" s="161" t="s">
        <v>268</v>
      </c>
      <c r="D2101" s="159"/>
      <c r="E2101" s="159"/>
      <c r="F2101" s="159"/>
      <c r="G2101" s="159"/>
      <c r="H2101" s="159"/>
      <c r="I2101" s="159"/>
      <c r="O2101" s="93"/>
      <c r="Q2101" s="63" t="s">
        <v>278</v>
      </c>
      <c r="R2101" s="96">
        <v>94548</v>
      </c>
      <c r="S2101" s="63" t="s">
        <v>268</v>
      </c>
      <c r="T2101" s="63"/>
      <c r="U2101" s="95" t="str">
        <f t="shared" si="79"/>
        <v>PGE</v>
      </c>
      <c r="V2101" s="95"/>
      <c r="W2101" s="95" t="str">
        <f t="shared" si="78"/>
        <v>PGE</v>
      </c>
    </row>
    <row r="2102" spans="1:23" ht="15" x14ac:dyDescent="0.25">
      <c r="A2102" s="63">
        <v>93642</v>
      </c>
      <c r="B2102" s="161" t="s">
        <v>268</v>
      </c>
      <c r="D2102" s="159"/>
      <c r="E2102" s="159"/>
      <c r="F2102" s="159"/>
      <c r="G2102" s="159"/>
      <c r="H2102" s="159"/>
      <c r="I2102" s="159"/>
      <c r="O2102" s="93"/>
      <c r="Q2102" s="63" t="s">
        <v>278</v>
      </c>
      <c r="R2102" s="96">
        <v>95968</v>
      </c>
      <c r="S2102" s="63" t="s">
        <v>268</v>
      </c>
      <c r="T2102" s="63"/>
      <c r="U2102" s="95" t="str">
        <f t="shared" si="79"/>
        <v>PGE</v>
      </c>
      <c r="V2102" s="95"/>
      <c r="W2102" s="95" t="str">
        <f t="shared" ref="W2102:W2165" si="80">IF(U2102 = "Other", " ", INDEX(B$4:C$29, MATCH(U2102, C$4:C$29,0), 1) )</f>
        <v>PGE</v>
      </c>
    </row>
    <row r="2103" spans="1:23" ht="15" x14ac:dyDescent="0.25">
      <c r="A2103" s="63">
        <v>93641</v>
      </c>
      <c r="B2103" s="161" t="s">
        <v>268</v>
      </c>
      <c r="D2103" s="159"/>
      <c r="E2103" s="159"/>
      <c r="F2103" s="159"/>
      <c r="G2103" s="159"/>
      <c r="H2103" s="159"/>
      <c r="I2103" s="159"/>
      <c r="O2103" s="93"/>
      <c r="Q2103" s="63" t="s">
        <v>278</v>
      </c>
      <c r="R2103" s="96">
        <v>95969</v>
      </c>
      <c r="S2103" s="63" t="s">
        <v>268</v>
      </c>
      <c r="T2103" s="63"/>
      <c r="U2103" s="95" t="str">
        <f t="shared" ref="U2103:U2166" si="81">IF(S2103="Pacific Gas &amp; Electric Co", "PGE", IF(S2103="Southern California Edison Co", "SCE", IF(S2103= "San Diego Gas &amp; Electric Co", "SDGE", IF(S2103="Southern California Gas", "SCG", "Other"))))</f>
        <v>PGE</v>
      </c>
      <c r="V2103" s="95"/>
      <c r="W2103" s="95" t="str">
        <f t="shared" si="80"/>
        <v>PGE</v>
      </c>
    </row>
    <row r="2104" spans="1:23" ht="15" x14ac:dyDescent="0.25">
      <c r="A2104" s="63">
        <v>93640</v>
      </c>
      <c r="B2104" s="161" t="s">
        <v>268</v>
      </c>
      <c r="D2104" s="159"/>
      <c r="E2104" s="159"/>
      <c r="F2104" s="159"/>
      <c r="G2104" s="159"/>
      <c r="H2104" s="159"/>
      <c r="I2104" s="159"/>
      <c r="O2104" s="93"/>
      <c r="Q2104" s="63" t="s">
        <v>278</v>
      </c>
      <c r="R2104" s="96">
        <v>95960</v>
      </c>
      <c r="S2104" s="63" t="s">
        <v>268</v>
      </c>
      <c r="T2104" s="63"/>
      <c r="U2104" s="95" t="str">
        <f t="shared" si="81"/>
        <v>PGE</v>
      </c>
      <c r="V2104" s="95"/>
      <c r="W2104" s="95" t="str">
        <f t="shared" si="80"/>
        <v>PGE</v>
      </c>
    </row>
    <row r="2105" spans="1:23" ht="15" x14ac:dyDescent="0.25">
      <c r="A2105" s="63">
        <v>94017</v>
      </c>
      <c r="B2105" s="161" t="s">
        <v>268</v>
      </c>
      <c r="D2105" s="159"/>
      <c r="E2105" s="159"/>
      <c r="F2105" s="159"/>
      <c r="G2105" s="159"/>
      <c r="H2105" s="159"/>
      <c r="I2105" s="159"/>
      <c r="O2105" s="93"/>
      <c r="Q2105" s="63" t="s">
        <v>278</v>
      </c>
      <c r="R2105" s="96">
        <v>95961</v>
      </c>
      <c r="S2105" s="63" t="s">
        <v>268</v>
      </c>
      <c r="T2105" s="63"/>
      <c r="U2105" s="95" t="str">
        <f t="shared" si="81"/>
        <v>PGE</v>
      </c>
      <c r="V2105" s="95"/>
      <c r="W2105" s="95" t="str">
        <f t="shared" si="80"/>
        <v>PGE</v>
      </c>
    </row>
    <row r="2106" spans="1:23" ht="15" x14ac:dyDescent="0.25">
      <c r="A2106" s="63">
        <v>94015</v>
      </c>
      <c r="B2106" s="161" t="s">
        <v>268</v>
      </c>
      <c r="D2106" s="159"/>
      <c r="E2106" s="159"/>
      <c r="F2106" s="159"/>
      <c r="G2106" s="159"/>
      <c r="H2106" s="159"/>
      <c r="I2106" s="159"/>
      <c r="O2106" s="93"/>
      <c r="Q2106" s="63" t="s">
        <v>278</v>
      </c>
      <c r="R2106" s="96">
        <v>95962</v>
      </c>
      <c r="S2106" s="63" t="s">
        <v>268</v>
      </c>
      <c r="T2106" s="63"/>
      <c r="U2106" s="95" t="str">
        <f t="shared" si="81"/>
        <v>PGE</v>
      </c>
      <c r="V2106" s="95"/>
      <c r="W2106" s="95" t="str">
        <f t="shared" si="80"/>
        <v>PGE</v>
      </c>
    </row>
    <row r="2107" spans="1:23" ht="15" x14ac:dyDescent="0.25">
      <c r="A2107" s="63">
        <v>94014</v>
      </c>
      <c r="B2107" s="161" t="s">
        <v>268</v>
      </c>
      <c r="D2107" s="159"/>
      <c r="E2107" s="159"/>
      <c r="F2107" s="159"/>
      <c r="G2107" s="159"/>
      <c r="H2107" s="159"/>
      <c r="I2107" s="159"/>
      <c r="O2107" s="93"/>
      <c r="Q2107" s="63" t="s">
        <v>278</v>
      </c>
      <c r="R2107" s="96">
        <v>95963</v>
      </c>
      <c r="S2107" s="63" t="s">
        <v>268</v>
      </c>
      <c r="T2107" s="63"/>
      <c r="U2107" s="95" t="str">
        <f t="shared" si="81"/>
        <v>PGE</v>
      </c>
      <c r="V2107" s="95"/>
      <c r="W2107" s="95" t="str">
        <f t="shared" si="80"/>
        <v>PGE</v>
      </c>
    </row>
    <row r="2108" spans="1:23" ht="15" x14ac:dyDescent="0.25">
      <c r="A2108" s="63">
        <v>94011</v>
      </c>
      <c r="B2108" s="161" t="s">
        <v>268</v>
      </c>
      <c r="D2108" s="159"/>
      <c r="E2108" s="159"/>
      <c r="F2108" s="159"/>
      <c r="G2108" s="159"/>
      <c r="H2108" s="159"/>
      <c r="I2108" s="159"/>
      <c r="O2108" s="93"/>
      <c r="Q2108" s="63" t="s">
        <v>278</v>
      </c>
      <c r="R2108" s="96">
        <v>95965</v>
      </c>
      <c r="S2108" s="63" t="s">
        <v>268</v>
      </c>
      <c r="T2108" s="63"/>
      <c r="U2108" s="95" t="str">
        <f t="shared" si="81"/>
        <v>PGE</v>
      </c>
      <c r="V2108" s="95"/>
      <c r="W2108" s="95" t="str">
        <f t="shared" si="80"/>
        <v>PGE</v>
      </c>
    </row>
    <row r="2109" spans="1:23" ht="15" x14ac:dyDescent="0.25">
      <c r="A2109" s="63">
        <v>94010</v>
      </c>
      <c r="B2109" s="161" t="s">
        <v>268</v>
      </c>
      <c r="D2109" s="159"/>
      <c r="E2109" s="159"/>
      <c r="F2109" s="159"/>
      <c r="G2109" s="159"/>
      <c r="H2109" s="159"/>
      <c r="I2109" s="159"/>
      <c r="O2109" s="93"/>
      <c r="Q2109" s="63" t="s">
        <v>278</v>
      </c>
      <c r="R2109" s="96">
        <v>95966</v>
      </c>
      <c r="S2109" s="63" t="s">
        <v>268</v>
      </c>
      <c r="T2109" s="63"/>
      <c r="U2109" s="95" t="str">
        <f t="shared" si="81"/>
        <v>PGE</v>
      </c>
      <c r="V2109" s="95"/>
      <c r="W2109" s="95" t="str">
        <f t="shared" si="80"/>
        <v>PGE</v>
      </c>
    </row>
    <row r="2110" spans="1:23" ht="15" x14ac:dyDescent="0.25">
      <c r="A2110" s="63">
        <v>94019</v>
      </c>
      <c r="B2110" s="161" t="s">
        <v>268</v>
      </c>
      <c r="D2110" s="159"/>
      <c r="E2110" s="159"/>
      <c r="F2110" s="159"/>
      <c r="G2110" s="159"/>
      <c r="H2110" s="159"/>
      <c r="I2110" s="159"/>
      <c r="O2110" s="93"/>
      <c r="Q2110" s="63" t="s">
        <v>278</v>
      </c>
      <c r="R2110" s="96">
        <v>95967</v>
      </c>
      <c r="S2110" s="63" t="s">
        <v>268</v>
      </c>
      <c r="T2110" s="63"/>
      <c r="U2110" s="95" t="str">
        <f t="shared" si="81"/>
        <v>PGE</v>
      </c>
      <c r="V2110" s="95"/>
      <c r="W2110" s="95" t="str">
        <f t="shared" si="80"/>
        <v>PGE</v>
      </c>
    </row>
    <row r="2111" spans="1:23" ht="15" x14ac:dyDescent="0.25">
      <c r="A2111" s="63">
        <v>94018</v>
      </c>
      <c r="B2111" s="161" t="s">
        <v>268</v>
      </c>
      <c r="D2111" s="159"/>
      <c r="E2111" s="159"/>
      <c r="F2111" s="159"/>
      <c r="G2111" s="159"/>
      <c r="H2111" s="159"/>
      <c r="I2111" s="159"/>
      <c r="O2111" s="93"/>
      <c r="Q2111" s="63" t="s">
        <v>278</v>
      </c>
      <c r="R2111" s="96">
        <v>95728</v>
      </c>
      <c r="S2111" s="63" t="s">
        <v>268</v>
      </c>
      <c r="T2111" s="63"/>
      <c r="U2111" s="95" t="str">
        <f t="shared" si="81"/>
        <v>PGE</v>
      </c>
      <c r="V2111" s="95"/>
      <c r="W2111" s="95" t="str">
        <f t="shared" si="80"/>
        <v>PGE</v>
      </c>
    </row>
    <row r="2112" spans="1:23" ht="15" x14ac:dyDescent="0.25">
      <c r="A2112" s="63">
        <v>95765</v>
      </c>
      <c r="B2112" s="161" t="s">
        <v>268</v>
      </c>
      <c r="D2112" s="159"/>
      <c r="E2112" s="159"/>
      <c r="F2112" s="159"/>
      <c r="G2112" s="159"/>
      <c r="H2112" s="159"/>
      <c r="I2112" s="159"/>
      <c r="O2112" s="93"/>
      <c r="Q2112" s="63" t="s">
        <v>278</v>
      </c>
      <c r="R2112" s="96">
        <v>94912</v>
      </c>
      <c r="S2112" s="63" t="s">
        <v>268</v>
      </c>
      <c r="T2112" s="63"/>
      <c r="U2112" s="95" t="str">
        <f t="shared" si="81"/>
        <v>PGE</v>
      </c>
      <c r="V2112" s="95"/>
      <c r="W2112" s="95" t="str">
        <f t="shared" si="80"/>
        <v>PGE</v>
      </c>
    </row>
    <row r="2113" spans="1:23" ht="15" x14ac:dyDescent="0.25">
      <c r="A2113" s="63">
        <v>95762</v>
      </c>
      <c r="B2113" s="161" t="s">
        <v>268</v>
      </c>
      <c r="D2113" s="159"/>
      <c r="E2113" s="159"/>
      <c r="F2113" s="159"/>
      <c r="G2113" s="159"/>
      <c r="H2113" s="159"/>
      <c r="I2113" s="159"/>
      <c r="O2113" s="93"/>
      <c r="Q2113" s="63" t="s">
        <v>278</v>
      </c>
      <c r="R2113" s="96">
        <v>94913</v>
      </c>
      <c r="S2113" s="63" t="s">
        <v>268</v>
      </c>
      <c r="T2113" s="63"/>
      <c r="U2113" s="95" t="str">
        <f t="shared" si="81"/>
        <v>PGE</v>
      </c>
      <c r="V2113" s="95"/>
      <c r="W2113" s="95" t="str">
        <f t="shared" si="80"/>
        <v>PGE</v>
      </c>
    </row>
    <row r="2114" spans="1:23" ht="15" x14ac:dyDescent="0.25">
      <c r="A2114" s="63">
        <v>94964</v>
      </c>
      <c r="B2114" s="161" t="s">
        <v>268</v>
      </c>
      <c r="D2114" s="159"/>
      <c r="E2114" s="159"/>
      <c r="F2114" s="159"/>
      <c r="G2114" s="159"/>
      <c r="H2114" s="159"/>
      <c r="I2114" s="159"/>
      <c r="O2114" s="93"/>
      <c r="Q2114" s="63" t="s">
        <v>278</v>
      </c>
      <c r="R2114" s="96">
        <v>94915</v>
      </c>
      <c r="S2114" s="63" t="s">
        <v>268</v>
      </c>
      <c r="T2114" s="63"/>
      <c r="U2114" s="95" t="str">
        <f t="shared" si="81"/>
        <v>PGE</v>
      </c>
      <c r="V2114" s="95"/>
      <c r="W2114" s="95" t="str">
        <f t="shared" si="80"/>
        <v>PGE</v>
      </c>
    </row>
    <row r="2115" spans="1:23" ht="15" x14ac:dyDescent="0.25">
      <c r="A2115" s="63">
        <v>95358</v>
      </c>
      <c r="B2115" s="161" t="s">
        <v>268</v>
      </c>
      <c r="D2115" s="159"/>
      <c r="E2115" s="159"/>
      <c r="F2115" s="159"/>
      <c r="G2115" s="159"/>
      <c r="H2115" s="159"/>
      <c r="I2115" s="159"/>
      <c r="O2115" s="93"/>
      <c r="Q2115" s="63" t="s">
        <v>278</v>
      </c>
      <c r="R2115" s="96">
        <v>94132</v>
      </c>
      <c r="S2115" s="63" t="s">
        <v>268</v>
      </c>
      <c r="T2115" s="63"/>
      <c r="U2115" s="95" t="str">
        <f t="shared" si="81"/>
        <v>PGE</v>
      </c>
      <c r="V2115" s="95"/>
      <c r="W2115" s="95" t="str">
        <f t="shared" si="80"/>
        <v>PGE</v>
      </c>
    </row>
    <row r="2116" spans="1:23" ht="15" x14ac:dyDescent="0.25">
      <c r="A2116" s="63">
        <v>95357</v>
      </c>
      <c r="B2116" s="161" t="s">
        <v>268</v>
      </c>
      <c r="D2116" s="159"/>
      <c r="E2116" s="159"/>
      <c r="F2116" s="159"/>
      <c r="G2116" s="159"/>
      <c r="H2116" s="159"/>
      <c r="I2116" s="159"/>
      <c r="O2116" s="93"/>
      <c r="Q2116" s="63" t="s">
        <v>278</v>
      </c>
      <c r="R2116" s="96">
        <v>94133</v>
      </c>
      <c r="S2116" s="63" t="s">
        <v>268</v>
      </c>
      <c r="T2116" s="63"/>
      <c r="U2116" s="95" t="str">
        <f t="shared" si="81"/>
        <v>PGE</v>
      </c>
      <c r="V2116" s="95"/>
      <c r="W2116" s="95" t="str">
        <f t="shared" si="80"/>
        <v>PGE</v>
      </c>
    </row>
    <row r="2117" spans="1:23" ht="15" x14ac:dyDescent="0.25">
      <c r="A2117" s="63">
        <v>95356</v>
      </c>
      <c r="B2117" s="161" t="s">
        <v>268</v>
      </c>
      <c r="D2117" s="159"/>
      <c r="E2117" s="159"/>
      <c r="F2117" s="159"/>
      <c r="G2117" s="159"/>
      <c r="H2117" s="159"/>
      <c r="I2117" s="159"/>
      <c r="O2117" s="93"/>
      <c r="Q2117" s="63" t="s">
        <v>278</v>
      </c>
      <c r="R2117" s="96">
        <v>94134</v>
      </c>
      <c r="S2117" s="63" t="s">
        <v>268</v>
      </c>
      <c r="T2117" s="63"/>
      <c r="U2117" s="95" t="str">
        <f t="shared" si="81"/>
        <v>PGE</v>
      </c>
      <c r="V2117" s="95"/>
      <c r="W2117" s="95" t="str">
        <f t="shared" si="80"/>
        <v>PGE</v>
      </c>
    </row>
    <row r="2118" spans="1:23" ht="15" x14ac:dyDescent="0.25">
      <c r="A2118" s="63">
        <v>93219</v>
      </c>
      <c r="B2118" s="161" t="s">
        <v>268</v>
      </c>
      <c r="D2118" s="159"/>
      <c r="E2118" s="159"/>
      <c r="F2118" s="159"/>
      <c r="G2118" s="159"/>
      <c r="H2118" s="159"/>
      <c r="I2118" s="159"/>
      <c r="O2118" s="93"/>
      <c r="Q2118" s="63" t="s">
        <v>278</v>
      </c>
      <c r="R2118" s="96">
        <v>95663</v>
      </c>
      <c r="S2118" s="63" t="s">
        <v>268</v>
      </c>
      <c r="T2118" s="63"/>
      <c r="U2118" s="95" t="str">
        <f t="shared" si="81"/>
        <v>PGE</v>
      </c>
      <c r="V2118" s="95"/>
      <c r="W2118" s="95" t="str">
        <f t="shared" si="80"/>
        <v>PGE</v>
      </c>
    </row>
    <row r="2119" spans="1:23" ht="15" x14ac:dyDescent="0.25">
      <c r="A2119" s="63">
        <v>93210</v>
      </c>
      <c r="B2119" s="161" t="s">
        <v>268</v>
      </c>
      <c r="D2119" s="159"/>
      <c r="E2119" s="159"/>
      <c r="F2119" s="159"/>
      <c r="G2119" s="159"/>
      <c r="H2119" s="159"/>
      <c r="I2119" s="159"/>
      <c r="O2119" s="93"/>
      <c r="Q2119" s="63" t="s">
        <v>278</v>
      </c>
      <c r="R2119" s="96">
        <v>95662</v>
      </c>
      <c r="S2119" s="63" t="s">
        <v>268</v>
      </c>
      <c r="T2119" s="63"/>
      <c r="U2119" s="95" t="str">
        <f t="shared" si="81"/>
        <v>PGE</v>
      </c>
      <c r="V2119" s="95"/>
      <c r="W2119" s="95" t="str">
        <f t="shared" si="80"/>
        <v>PGE</v>
      </c>
    </row>
    <row r="2120" spans="1:23" ht="15" x14ac:dyDescent="0.25">
      <c r="A2120" s="63">
        <v>93212</v>
      </c>
      <c r="B2120" s="161" t="s">
        <v>268</v>
      </c>
      <c r="D2120" s="159"/>
      <c r="E2120" s="159"/>
      <c r="F2120" s="159"/>
      <c r="G2120" s="159"/>
      <c r="H2120" s="159"/>
      <c r="I2120" s="159"/>
      <c r="O2120" s="93"/>
      <c r="Q2120" s="63" t="s">
        <v>278</v>
      </c>
      <c r="R2120" s="96">
        <v>95661</v>
      </c>
      <c r="S2120" s="63" t="s">
        <v>268</v>
      </c>
      <c r="T2120" s="63"/>
      <c r="U2120" s="95" t="str">
        <f t="shared" si="81"/>
        <v>PGE</v>
      </c>
      <c r="V2120" s="95"/>
      <c r="W2120" s="95" t="str">
        <f t="shared" si="80"/>
        <v>PGE</v>
      </c>
    </row>
    <row r="2121" spans="1:23" ht="15" x14ac:dyDescent="0.25">
      <c r="A2121" s="63">
        <v>93215</v>
      </c>
      <c r="B2121" s="161" t="s">
        <v>268</v>
      </c>
      <c r="D2121" s="159"/>
      <c r="E2121" s="159"/>
      <c r="F2121" s="159"/>
      <c r="G2121" s="159"/>
      <c r="H2121" s="159"/>
      <c r="I2121" s="159"/>
      <c r="O2121" s="93"/>
      <c r="Q2121" s="63" t="s">
        <v>278</v>
      </c>
      <c r="R2121" s="96">
        <v>95667</v>
      </c>
      <c r="S2121" s="63" t="s">
        <v>268</v>
      </c>
      <c r="T2121" s="63"/>
      <c r="U2121" s="95" t="str">
        <f t="shared" si="81"/>
        <v>PGE</v>
      </c>
      <c r="V2121" s="95"/>
      <c r="W2121" s="95" t="str">
        <f t="shared" si="80"/>
        <v>PGE</v>
      </c>
    </row>
    <row r="2122" spans="1:23" ht="15" x14ac:dyDescent="0.25">
      <c r="A2122" s="63">
        <v>93962</v>
      </c>
      <c r="B2122" s="161" t="s">
        <v>268</v>
      </c>
      <c r="D2122" s="159"/>
      <c r="E2122" s="159"/>
      <c r="F2122" s="159"/>
      <c r="G2122" s="159"/>
      <c r="H2122" s="159"/>
      <c r="I2122" s="159"/>
      <c r="O2122" s="93"/>
      <c r="Q2122" s="63" t="s">
        <v>278</v>
      </c>
      <c r="R2122" s="96">
        <v>95666</v>
      </c>
      <c r="S2122" s="63" t="s">
        <v>268</v>
      </c>
      <c r="T2122" s="63"/>
      <c r="U2122" s="95" t="str">
        <f t="shared" si="81"/>
        <v>PGE</v>
      </c>
      <c r="V2122" s="95"/>
      <c r="W2122" s="95" t="str">
        <f t="shared" si="80"/>
        <v>PGE</v>
      </c>
    </row>
    <row r="2123" spans="1:23" ht="15" x14ac:dyDescent="0.25">
      <c r="A2123" s="63">
        <v>93960</v>
      </c>
      <c r="B2123" s="161" t="s">
        <v>268</v>
      </c>
      <c r="D2123" s="159"/>
      <c r="E2123" s="159"/>
      <c r="F2123" s="159"/>
      <c r="G2123" s="159"/>
      <c r="H2123" s="159"/>
      <c r="I2123" s="159"/>
      <c r="O2123" s="93"/>
      <c r="Q2123" s="63" t="s">
        <v>278</v>
      </c>
      <c r="R2123" s="96">
        <v>95665</v>
      </c>
      <c r="S2123" s="63" t="s">
        <v>268</v>
      </c>
      <c r="T2123" s="63"/>
      <c r="U2123" s="95" t="str">
        <f t="shared" si="81"/>
        <v>PGE</v>
      </c>
      <c r="V2123" s="95"/>
      <c r="W2123" s="95" t="str">
        <f t="shared" si="80"/>
        <v>PGE</v>
      </c>
    </row>
    <row r="2124" spans="1:23" ht="15" x14ac:dyDescent="0.25">
      <c r="A2124" s="63">
        <v>94606</v>
      </c>
      <c r="B2124" s="161" t="s">
        <v>268</v>
      </c>
      <c r="D2124" s="159"/>
      <c r="E2124" s="159"/>
      <c r="F2124" s="159"/>
      <c r="G2124" s="159"/>
      <c r="H2124" s="159"/>
      <c r="I2124" s="159"/>
      <c r="O2124" s="93"/>
      <c r="Q2124" s="63" t="s">
        <v>278</v>
      </c>
      <c r="R2124" s="96">
        <v>95664</v>
      </c>
      <c r="S2124" s="63" t="s">
        <v>268</v>
      </c>
      <c r="T2124" s="63"/>
      <c r="U2124" s="95" t="str">
        <f t="shared" si="81"/>
        <v>PGE</v>
      </c>
      <c r="V2124" s="95"/>
      <c r="W2124" s="95" t="str">
        <f t="shared" si="80"/>
        <v>PGE</v>
      </c>
    </row>
    <row r="2125" spans="1:23" ht="15" x14ac:dyDescent="0.25">
      <c r="A2125" s="63">
        <v>94607</v>
      </c>
      <c r="B2125" s="161" t="s">
        <v>268</v>
      </c>
      <c r="D2125" s="159"/>
      <c r="E2125" s="159"/>
      <c r="F2125" s="159"/>
      <c r="G2125" s="159"/>
      <c r="H2125" s="159"/>
      <c r="I2125" s="159"/>
      <c r="O2125" s="93"/>
      <c r="Q2125" s="63" t="s">
        <v>278</v>
      </c>
      <c r="R2125" s="96">
        <v>95669</v>
      </c>
      <c r="S2125" s="63" t="s">
        <v>268</v>
      </c>
      <c r="T2125" s="63"/>
      <c r="U2125" s="95" t="str">
        <f t="shared" si="81"/>
        <v>PGE</v>
      </c>
      <c r="V2125" s="95"/>
      <c r="W2125" s="95" t="str">
        <f t="shared" si="80"/>
        <v>PGE</v>
      </c>
    </row>
    <row r="2126" spans="1:23" ht="15" x14ac:dyDescent="0.25">
      <c r="A2126" s="63">
        <v>94604</v>
      </c>
      <c r="B2126" s="161" t="s">
        <v>268</v>
      </c>
      <c r="D2126" s="159"/>
      <c r="E2126" s="159"/>
      <c r="F2126" s="159"/>
      <c r="G2126" s="159"/>
      <c r="H2126" s="159"/>
      <c r="I2126" s="159"/>
      <c r="O2126" s="93"/>
      <c r="Q2126" s="63" t="s">
        <v>278</v>
      </c>
      <c r="R2126" s="96">
        <v>95668</v>
      </c>
      <c r="S2126" s="63" t="s">
        <v>268</v>
      </c>
      <c r="T2126" s="63"/>
      <c r="U2126" s="95" t="str">
        <f t="shared" si="81"/>
        <v>PGE</v>
      </c>
      <c r="V2126" s="95"/>
      <c r="W2126" s="95" t="str">
        <f t="shared" si="80"/>
        <v>PGE</v>
      </c>
    </row>
    <row r="2127" spans="1:23" ht="15" x14ac:dyDescent="0.25">
      <c r="A2127" s="63">
        <v>94602</v>
      </c>
      <c r="B2127" s="161" t="s">
        <v>268</v>
      </c>
      <c r="D2127" s="159"/>
      <c r="E2127" s="159"/>
      <c r="F2127" s="159"/>
      <c r="G2127" s="159"/>
      <c r="H2127" s="159"/>
      <c r="I2127" s="159"/>
      <c r="O2127" s="93"/>
      <c r="Q2127" s="63" t="s">
        <v>278</v>
      </c>
      <c r="R2127" s="96">
        <v>93625</v>
      </c>
      <c r="S2127" s="63" t="s">
        <v>268</v>
      </c>
      <c r="T2127" s="63"/>
      <c r="U2127" s="95" t="str">
        <f t="shared" si="81"/>
        <v>PGE</v>
      </c>
      <c r="V2127" s="95"/>
      <c r="W2127" s="95" t="str">
        <f t="shared" si="80"/>
        <v>PGE</v>
      </c>
    </row>
    <row r="2128" spans="1:23" ht="15" x14ac:dyDescent="0.25">
      <c r="A2128" s="63">
        <v>94603</v>
      </c>
      <c r="B2128" s="161" t="s">
        <v>268</v>
      </c>
      <c r="D2128" s="159"/>
      <c r="E2128" s="159"/>
      <c r="F2128" s="159"/>
      <c r="G2128" s="159"/>
      <c r="H2128" s="159"/>
      <c r="I2128" s="159"/>
      <c r="O2128" s="93"/>
      <c r="Q2128" s="63" t="s">
        <v>278</v>
      </c>
      <c r="R2128" s="96">
        <v>93624</v>
      </c>
      <c r="S2128" s="63" t="s">
        <v>268</v>
      </c>
      <c r="T2128" s="63"/>
      <c r="U2128" s="95" t="str">
        <f t="shared" si="81"/>
        <v>PGE</v>
      </c>
      <c r="V2128" s="95"/>
      <c r="W2128" s="95" t="str">
        <f t="shared" si="80"/>
        <v>PGE</v>
      </c>
    </row>
    <row r="2129" spans="1:23" ht="15" x14ac:dyDescent="0.25">
      <c r="A2129" s="63">
        <v>94601</v>
      </c>
      <c r="B2129" s="161" t="s">
        <v>268</v>
      </c>
      <c r="D2129" s="159"/>
      <c r="E2129" s="159"/>
      <c r="F2129" s="159"/>
      <c r="G2129" s="159"/>
      <c r="H2129" s="159"/>
      <c r="I2129" s="159"/>
      <c r="O2129" s="93"/>
      <c r="Q2129" s="63" t="s">
        <v>278</v>
      </c>
      <c r="R2129" s="96">
        <v>93627</v>
      </c>
      <c r="S2129" s="63" t="s">
        <v>268</v>
      </c>
      <c r="T2129" s="63"/>
      <c r="U2129" s="95" t="str">
        <f t="shared" si="81"/>
        <v>PGE</v>
      </c>
      <c r="V2129" s="95"/>
      <c r="W2129" s="95" t="str">
        <f t="shared" si="80"/>
        <v>PGE</v>
      </c>
    </row>
    <row r="2130" spans="1:23" ht="15" x14ac:dyDescent="0.25">
      <c r="A2130" s="63">
        <v>95537</v>
      </c>
      <c r="B2130" s="161" t="s">
        <v>268</v>
      </c>
      <c r="D2130" s="159"/>
      <c r="E2130" s="159"/>
      <c r="F2130" s="159"/>
      <c r="G2130" s="159"/>
      <c r="H2130" s="159"/>
      <c r="I2130" s="159"/>
      <c r="O2130" s="93"/>
      <c r="Q2130" s="63" t="s">
        <v>278</v>
      </c>
      <c r="R2130" s="96">
        <v>93626</v>
      </c>
      <c r="S2130" s="63" t="s">
        <v>268</v>
      </c>
      <c r="T2130" s="63"/>
      <c r="U2130" s="95" t="str">
        <f t="shared" si="81"/>
        <v>PGE</v>
      </c>
      <c r="V2130" s="95"/>
      <c r="W2130" s="95" t="str">
        <f t="shared" si="80"/>
        <v>PGE</v>
      </c>
    </row>
    <row r="2131" spans="1:23" ht="15" x14ac:dyDescent="0.25">
      <c r="A2131" s="63">
        <v>95536</v>
      </c>
      <c r="B2131" s="161" t="s">
        <v>268</v>
      </c>
      <c r="D2131" s="159"/>
      <c r="E2131" s="159"/>
      <c r="F2131" s="159"/>
      <c r="G2131" s="159"/>
      <c r="H2131" s="159"/>
      <c r="I2131" s="159"/>
      <c r="O2131" s="93"/>
      <c r="Q2131" s="63" t="s">
        <v>278</v>
      </c>
      <c r="R2131" s="96">
        <v>93621</v>
      </c>
      <c r="S2131" s="63" t="s">
        <v>268</v>
      </c>
      <c r="T2131" s="63"/>
      <c r="U2131" s="95" t="str">
        <f t="shared" si="81"/>
        <v>PGE</v>
      </c>
      <c r="V2131" s="95"/>
      <c r="W2131" s="95" t="str">
        <f t="shared" si="80"/>
        <v>PGE</v>
      </c>
    </row>
    <row r="2132" spans="1:23" ht="15" x14ac:dyDescent="0.25">
      <c r="A2132" s="63">
        <v>94720</v>
      </c>
      <c r="B2132" s="161" t="s">
        <v>268</v>
      </c>
      <c r="D2132" s="159"/>
      <c r="E2132" s="159"/>
      <c r="F2132" s="159"/>
      <c r="G2132" s="159"/>
      <c r="H2132" s="159"/>
      <c r="I2132" s="159"/>
      <c r="O2132" s="93"/>
      <c r="Q2132" s="63" t="s">
        <v>278</v>
      </c>
      <c r="R2132" s="96">
        <v>93620</v>
      </c>
      <c r="S2132" s="63" t="s">
        <v>268</v>
      </c>
      <c r="T2132" s="63"/>
      <c r="U2132" s="95" t="str">
        <f t="shared" si="81"/>
        <v>PGE</v>
      </c>
      <c r="V2132" s="95"/>
      <c r="W2132" s="95" t="str">
        <f t="shared" si="80"/>
        <v>PGE</v>
      </c>
    </row>
    <row r="2133" spans="1:23" ht="15" x14ac:dyDescent="0.25">
      <c r="A2133" s="63">
        <v>96007</v>
      </c>
      <c r="B2133" s="161" t="s">
        <v>268</v>
      </c>
      <c r="D2133" s="159"/>
      <c r="E2133" s="159"/>
      <c r="F2133" s="159"/>
      <c r="G2133" s="159"/>
      <c r="H2133" s="159"/>
      <c r="I2133" s="159"/>
      <c r="O2133" s="93"/>
      <c r="Q2133" s="63" t="s">
        <v>278</v>
      </c>
      <c r="R2133" s="96">
        <v>93623</v>
      </c>
      <c r="S2133" s="63" t="s">
        <v>268</v>
      </c>
      <c r="T2133" s="63"/>
      <c r="U2133" s="95" t="str">
        <f t="shared" si="81"/>
        <v>PGE</v>
      </c>
      <c r="V2133" s="95"/>
      <c r="W2133" s="95" t="str">
        <f t="shared" si="80"/>
        <v>PGE</v>
      </c>
    </row>
    <row r="2134" spans="1:23" ht="15" x14ac:dyDescent="0.25">
      <c r="A2134" s="63">
        <v>96019</v>
      </c>
      <c r="B2134" s="161" t="s">
        <v>268</v>
      </c>
      <c r="D2134" s="159"/>
      <c r="E2134" s="159"/>
      <c r="F2134" s="159"/>
      <c r="G2134" s="159"/>
      <c r="H2134" s="159"/>
      <c r="I2134" s="159"/>
      <c r="O2134" s="93"/>
      <c r="Q2134" s="63" t="s">
        <v>278</v>
      </c>
      <c r="R2134" s="96">
        <v>93622</v>
      </c>
      <c r="S2134" s="63" t="s">
        <v>268</v>
      </c>
      <c r="T2134" s="63"/>
      <c r="U2134" s="95" t="str">
        <f t="shared" si="81"/>
        <v>PGE</v>
      </c>
      <c r="V2134" s="95"/>
      <c r="W2134" s="95" t="str">
        <f t="shared" si="80"/>
        <v>PGE</v>
      </c>
    </row>
    <row r="2135" spans="1:23" ht="15" x14ac:dyDescent="0.25">
      <c r="A2135" s="63">
        <v>96016</v>
      </c>
      <c r="B2135" s="161" t="s">
        <v>268</v>
      </c>
      <c r="D2135" s="159"/>
      <c r="E2135" s="159"/>
      <c r="F2135" s="159"/>
      <c r="G2135" s="159"/>
      <c r="H2135" s="159"/>
      <c r="I2135" s="159"/>
      <c r="O2135" s="93"/>
      <c r="Q2135" s="63" t="s">
        <v>278</v>
      </c>
      <c r="R2135" s="96">
        <v>95155</v>
      </c>
      <c r="S2135" s="63" t="s">
        <v>268</v>
      </c>
      <c r="T2135" s="63"/>
      <c r="U2135" s="95" t="str">
        <f t="shared" si="81"/>
        <v>PGE</v>
      </c>
      <c r="V2135" s="95"/>
      <c r="W2135" s="95" t="str">
        <f t="shared" si="80"/>
        <v>PGE</v>
      </c>
    </row>
    <row r="2136" spans="1:23" ht="15" x14ac:dyDescent="0.25">
      <c r="A2136" s="63">
        <v>93728</v>
      </c>
      <c r="B2136" s="161" t="s">
        <v>268</v>
      </c>
      <c r="D2136" s="159"/>
      <c r="E2136" s="159"/>
      <c r="F2136" s="159"/>
      <c r="G2136" s="159"/>
      <c r="H2136" s="159"/>
      <c r="I2136" s="159"/>
      <c r="O2136" s="93"/>
      <c r="Q2136" s="63" t="s">
        <v>278</v>
      </c>
      <c r="R2136" s="96">
        <v>95154</v>
      </c>
      <c r="S2136" s="63" t="s">
        <v>268</v>
      </c>
      <c r="T2136" s="63"/>
      <c r="U2136" s="95" t="str">
        <f t="shared" si="81"/>
        <v>PGE</v>
      </c>
      <c r="V2136" s="95"/>
      <c r="W2136" s="95" t="str">
        <f t="shared" si="80"/>
        <v>PGE</v>
      </c>
    </row>
    <row r="2137" spans="1:23" ht="15" x14ac:dyDescent="0.25">
      <c r="A2137" s="63">
        <v>93722</v>
      </c>
      <c r="B2137" s="161" t="s">
        <v>268</v>
      </c>
      <c r="D2137" s="159"/>
      <c r="E2137" s="159"/>
      <c r="F2137" s="159"/>
      <c r="G2137" s="159"/>
      <c r="H2137" s="159"/>
      <c r="I2137" s="159"/>
      <c r="O2137" s="93"/>
      <c r="Q2137" s="63" t="s">
        <v>278</v>
      </c>
      <c r="R2137" s="96">
        <v>93637</v>
      </c>
      <c r="S2137" s="63" t="s">
        <v>268</v>
      </c>
      <c r="T2137" s="63"/>
      <c r="U2137" s="95" t="str">
        <f t="shared" si="81"/>
        <v>PGE</v>
      </c>
      <c r="V2137" s="95"/>
      <c r="W2137" s="95" t="str">
        <f t="shared" si="80"/>
        <v>PGE</v>
      </c>
    </row>
    <row r="2138" spans="1:23" ht="15" x14ac:dyDescent="0.25">
      <c r="A2138" s="63">
        <v>93723</v>
      </c>
      <c r="B2138" s="161" t="s">
        <v>268</v>
      </c>
      <c r="D2138" s="159"/>
      <c r="E2138" s="159"/>
      <c r="F2138" s="159"/>
      <c r="G2138" s="159"/>
      <c r="H2138" s="159"/>
      <c r="I2138" s="159"/>
      <c r="O2138" s="93"/>
      <c r="Q2138" s="63" t="s">
        <v>278</v>
      </c>
      <c r="R2138" s="96">
        <v>94074</v>
      </c>
      <c r="S2138" s="63" t="s">
        <v>268</v>
      </c>
      <c r="T2138" s="63"/>
      <c r="U2138" s="95" t="str">
        <f t="shared" si="81"/>
        <v>PGE</v>
      </c>
      <c r="V2138" s="95"/>
      <c r="W2138" s="95" t="str">
        <f t="shared" si="80"/>
        <v>PGE</v>
      </c>
    </row>
    <row r="2139" spans="1:23" ht="15" x14ac:dyDescent="0.25">
      <c r="A2139" s="63">
        <v>93724</v>
      </c>
      <c r="B2139" s="161" t="s">
        <v>268</v>
      </c>
      <c r="D2139" s="159"/>
      <c r="E2139" s="159"/>
      <c r="F2139" s="159"/>
      <c r="G2139" s="159"/>
      <c r="H2139" s="159"/>
      <c r="I2139" s="159"/>
      <c r="O2139" s="93"/>
      <c r="Q2139" s="63" t="s">
        <v>278</v>
      </c>
      <c r="R2139" s="96">
        <v>94070</v>
      </c>
      <c r="S2139" s="63" t="s">
        <v>268</v>
      </c>
      <c r="T2139" s="63"/>
      <c r="U2139" s="95" t="str">
        <f t="shared" si="81"/>
        <v>PGE</v>
      </c>
      <c r="V2139" s="95"/>
      <c r="W2139" s="95" t="str">
        <f t="shared" si="80"/>
        <v>PGE</v>
      </c>
    </row>
    <row r="2140" spans="1:23" ht="15" x14ac:dyDescent="0.25">
      <c r="A2140" s="63">
        <v>93725</v>
      </c>
      <c r="B2140" s="161" t="s">
        <v>268</v>
      </c>
      <c r="D2140" s="159"/>
      <c r="E2140" s="159"/>
      <c r="F2140" s="159"/>
      <c r="G2140" s="159"/>
      <c r="H2140" s="159"/>
      <c r="I2140" s="159"/>
      <c r="O2140" s="93"/>
      <c r="Q2140" s="63" t="s">
        <v>278</v>
      </c>
      <c r="R2140" s="96">
        <v>93475</v>
      </c>
      <c r="S2140" s="63" t="s">
        <v>268</v>
      </c>
      <c r="T2140" s="63"/>
      <c r="U2140" s="95" t="str">
        <f t="shared" si="81"/>
        <v>PGE</v>
      </c>
      <c r="V2140" s="95"/>
      <c r="W2140" s="95" t="str">
        <f t="shared" si="80"/>
        <v>PGE</v>
      </c>
    </row>
    <row r="2141" spans="1:23" ht="15" x14ac:dyDescent="0.25">
      <c r="A2141" s="63">
        <v>93726</v>
      </c>
      <c r="B2141" s="161" t="s">
        <v>268</v>
      </c>
      <c r="D2141" s="159"/>
      <c r="E2141" s="159"/>
      <c r="F2141" s="159"/>
      <c r="G2141" s="159"/>
      <c r="H2141" s="159"/>
      <c r="I2141" s="159"/>
      <c r="O2141" s="93"/>
      <c r="Q2141" s="63" t="s">
        <v>278</v>
      </c>
      <c r="R2141" s="96">
        <v>95459</v>
      </c>
      <c r="S2141" s="63" t="s">
        <v>268</v>
      </c>
      <c r="T2141" s="63"/>
      <c r="U2141" s="95" t="str">
        <f t="shared" si="81"/>
        <v>PGE</v>
      </c>
      <c r="V2141" s="95"/>
      <c r="W2141" s="95" t="str">
        <f t="shared" si="80"/>
        <v>PGE</v>
      </c>
    </row>
    <row r="2142" spans="1:23" ht="15" x14ac:dyDescent="0.25">
      <c r="A2142" s="63">
        <v>93727</v>
      </c>
      <c r="B2142" s="161" t="s">
        <v>268</v>
      </c>
      <c r="D2142" s="159"/>
      <c r="E2142" s="159"/>
      <c r="F2142" s="159"/>
      <c r="G2142" s="159"/>
      <c r="H2142" s="159"/>
      <c r="I2142" s="159"/>
      <c r="O2142" s="93"/>
      <c r="Q2142" s="63" t="s">
        <v>278</v>
      </c>
      <c r="R2142" s="96">
        <v>95450</v>
      </c>
      <c r="S2142" s="63" t="s">
        <v>268</v>
      </c>
      <c r="T2142" s="63"/>
      <c r="U2142" s="95" t="str">
        <f t="shared" si="81"/>
        <v>PGE</v>
      </c>
      <c r="V2142" s="95"/>
      <c r="W2142" s="95" t="str">
        <f t="shared" si="80"/>
        <v>PGE</v>
      </c>
    </row>
    <row r="2143" spans="1:23" ht="15" x14ac:dyDescent="0.25">
      <c r="A2143" s="63">
        <v>95521</v>
      </c>
      <c r="B2143" s="161" t="s">
        <v>268</v>
      </c>
      <c r="D2143" s="159"/>
      <c r="E2143" s="159"/>
      <c r="F2143" s="159"/>
      <c r="G2143" s="159"/>
      <c r="H2143" s="159"/>
      <c r="I2143" s="159"/>
      <c r="O2143" s="93"/>
      <c r="Q2143" s="63" t="s">
        <v>278</v>
      </c>
      <c r="R2143" s="96">
        <v>95451</v>
      </c>
      <c r="S2143" s="63" t="s">
        <v>268</v>
      </c>
      <c r="T2143" s="63"/>
      <c r="U2143" s="95" t="str">
        <f t="shared" si="81"/>
        <v>PGE</v>
      </c>
      <c r="V2143" s="95"/>
      <c r="W2143" s="95" t="str">
        <f t="shared" si="80"/>
        <v>PGE</v>
      </c>
    </row>
    <row r="2144" spans="1:23" ht="15" x14ac:dyDescent="0.25">
      <c r="A2144" s="63">
        <v>95939</v>
      </c>
      <c r="B2144" s="161" t="s">
        <v>268</v>
      </c>
      <c r="D2144" s="159"/>
      <c r="E2144" s="159"/>
      <c r="F2144" s="159"/>
      <c r="G2144" s="159"/>
      <c r="H2144" s="159"/>
      <c r="I2144" s="159"/>
      <c r="O2144" s="93"/>
      <c r="Q2144" s="63" t="s">
        <v>278</v>
      </c>
      <c r="R2144" s="96">
        <v>95452</v>
      </c>
      <c r="S2144" s="63" t="s">
        <v>268</v>
      </c>
      <c r="T2144" s="63"/>
      <c r="U2144" s="95" t="str">
        <f t="shared" si="81"/>
        <v>PGE</v>
      </c>
      <c r="V2144" s="95"/>
      <c r="W2144" s="95" t="str">
        <f t="shared" si="80"/>
        <v>PGE</v>
      </c>
    </row>
    <row r="2145" spans="1:23" ht="15" x14ac:dyDescent="0.25">
      <c r="A2145" s="63">
        <v>95938</v>
      </c>
      <c r="B2145" s="161" t="s">
        <v>268</v>
      </c>
      <c r="D2145" s="159"/>
      <c r="E2145" s="159"/>
      <c r="F2145" s="159"/>
      <c r="G2145" s="159"/>
      <c r="H2145" s="159"/>
      <c r="I2145" s="159"/>
      <c r="O2145" s="93"/>
      <c r="Q2145" s="63" t="s">
        <v>278</v>
      </c>
      <c r="R2145" s="96">
        <v>95453</v>
      </c>
      <c r="S2145" s="63" t="s">
        <v>268</v>
      </c>
      <c r="T2145" s="63"/>
      <c r="U2145" s="95" t="str">
        <f t="shared" si="81"/>
        <v>PGE</v>
      </c>
      <c r="V2145" s="95"/>
      <c r="W2145" s="95" t="str">
        <f t="shared" si="80"/>
        <v>PGE</v>
      </c>
    </row>
    <row r="2146" spans="1:23" ht="15" x14ac:dyDescent="0.25">
      <c r="A2146" s="63">
        <v>95932</v>
      </c>
      <c r="B2146" s="161" t="s">
        <v>268</v>
      </c>
      <c r="D2146" s="159"/>
      <c r="E2146" s="159"/>
      <c r="F2146" s="159"/>
      <c r="G2146" s="159"/>
      <c r="H2146" s="159"/>
      <c r="I2146" s="159"/>
      <c r="O2146" s="93"/>
      <c r="Q2146" s="63" t="s">
        <v>278</v>
      </c>
      <c r="R2146" s="96">
        <v>95454</v>
      </c>
      <c r="S2146" s="63" t="s">
        <v>268</v>
      </c>
      <c r="T2146" s="63"/>
      <c r="U2146" s="95" t="str">
        <f t="shared" si="81"/>
        <v>PGE</v>
      </c>
      <c r="V2146" s="95"/>
      <c r="W2146" s="95" t="str">
        <f t="shared" si="80"/>
        <v>PGE</v>
      </c>
    </row>
    <row r="2147" spans="1:23" ht="15" x14ac:dyDescent="0.25">
      <c r="A2147" s="63">
        <v>95930</v>
      </c>
      <c r="B2147" s="161" t="s">
        <v>268</v>
      </c>
      <c r="D2147" s="159"/>
      <c r="E2147" s="159"/>
      <c r="F2147" s="159"/>
      <c r="G2147" s="159"/>
      <c r="H2147" s="159"/>
      <c r="I2147" s="159"/>
      <c r="O2147" s="93"/>
      <c r="Q2147" s="63" t="s">
        <v>278</v>
      </c>
      <c r="R2147" s="96">
        <v>95456</v>
      </c>
      <c r="S2147" s="63" t="s">
        <v>268</v>
      </c>
      <c r="T2147" s="63"/>
      <c r="U2147" s="95" t="str">
        <f t="shared" si="81"/>
        <v>PGE</v>
      </c>
      <c r="V2147" s="95"/>
      <c r="W2147" s="95" t="str">
        <f t="shared" si="80"/>
        <v>PGE</v>
      </c>
    </row>
    <row r="2148" spans="1:23" ht="15" x14ac:dyDescent="0.25">
      <c r="A2148" s="63">
        <v>95937</v>
      </c>
      <c r="B2148" s="161" t="s">
        <v>268</v>
      </c>
      <c r="D2148" s="159"/>
      <c r="E2148" s="159"/>
      <c r="F2148" s="159"/>
      <c r="G2148" s="159"/>
      <c r="H2148" s="159"/>
      <c r="I2148" s="159"/>
      <c r="O2148" s="93"/>
      <c r="Q2148" s="63" t="s">
        <v>278</v>
      </c>
      <c r="R2148" s="96">
        <v>95457</v>
      </c>
      <c r="S2148" s="63" t="s">
        <v>268</v>
      </c>
      <c r="T2148" s="63"/>
      <c r="U2148" s="95" t="str">
        <f t="shared" si="81"/>
        <v>PGE</v>
      </c>
      <c r="V2148" s="95"/>
      <c r="W2148" s="95" t="str">
        <f t="shared" si="80"/>
        <v>PGE</v>
      </c>
    </row>
    <row r="2149" spans="1:23" ht="15" x14ac:dyDescent="0.25">
      <c r="A2149" s="63">
        <v>95936</v>
      </c>
      <c r="B2149" s="161" t="s">
        <v>268</v>
      </c>
      <c r="D2149" s="159"/>
      <c r="E2149" s="159"/>
      <c r="F2149" s="159"/>
      <c r="G2149" s="159"/>
      <c r="H2149" s="159"/>
      <c r="I2149" s="159"/>
      <c r="O2149" s="93"/>
      <c r="Q2149" s="63" t="s">
        <v>278</v>
      </c>
      <c r="R2149" s="96">
        <v>93406</v>
      </c>
      <c r="S2149" s="63" t="s">
        <v>268</v>
      </c>
      <c r="T2149" s="63"/>
      <c r="U2149" s="95" t="str">
        <f t="shared" si="81"/>
        <v>PGE</v>
      </c>
      <c r="V2149" s="95"/>
      <c r="W2149" s="95" t="str">
        <f t="shared" si="80"/>
        <v>PGE</v>
      </c>
    </row>
    <row r="2150" spans="1:23" ht="15" x14ac:dyDescent="0.25">
      <c r="A2150" s="63">
        <v>95935</v>
      </c>
      <c r="B2150" s="161" t="s">
        <v>268</v>
      </c>
      <c r="D2150" s="159"/>
      <c r="E2150" s="159"/>
      <c r="F2150" s="159"/>
      <c r="G2150" s="159"/>
      <c r="H2150" s="159"/>
      <c r="I2150" s="159"/>
      <c r="O2150" s="93"/>
      <c r="Q2150" s="63" t="s">
        <v>278</v>
      </c>
      <c r="R2150" s="96">
        <v>95338</v>
      </c>
      <c r="S2150" s="63" t="s">
        <v>268</v>
      </c>
      <c r="T2150" s="63"/>
      <c r="U2150" s="95" t="str">
        <f t="shared" si="81"/>
        <v>PGE</v>
      </c>
      <c r="V2150" s="95"/>
      <c r="W2150" s="95" t="str">
        <f t="shared" si="80"/>
        <v>PGE</v>
      </c>
    </row>
    <row r="2151" spans="1:23" ht="15" x14ac:dyDescent="0.25">
      <c r="A2151" s="63">
        <v>95934</v>
      </c>
      <c r="B2151" s="161" t="s">
        <v>268</v>
      </c>
      <c r="D2151" s="159"/>
      <c r="E2151" s="159"/>
      <c r="F2151" s="159"/>
      <c r="G2151" s="159"/>
      <c r="H2151" s="159"/>
      <c r="I2151" s="159"/>
      <c r="O2151" s="93"/>
      <c r="Q2151" s="63" t="s">
        <v>278</v>
      </c>
      <c r="R2151" s="96">
        <v>95335</v>
      </c>
      <c r="S2151" s="63" t="s">
        <v>268</v>
      </c>
      <c r="T2151" s="63"/>
      <c r="U2151" s="95" t="str">
        <f t="shared" si="81"/>
        <v>PGE</v>
      </c>
      <c r="V2151" s="95"/>
      <c r="W2151" s="95" t="str">
        <f t="shared" si="80"/>
        <v>PGE</v>
      </c>
    </row>
    <row r="2152" spans="1:23" ht="15" x14ac:dyDescent="0.25">
      <c r="A2152" s="63">
        <v>95425</v>
      </c>
      <c r="B2152" s="161" t="s">
        <v>268</v>
      </c>
      <c r="D2152" s="159"/>
      <c r="E2152" s="159"/>
      <c r="F2152" s="159"/>
      <c r="G2152" s="159"/>
      <c r="H2152" s="159"/>
      <c r="I2152" s="159"/>
      <c r="O2152" s="93"/>
      <c r="Q2152" s="63" t="s">
        <v>278</v>
      </c>
      <c r="R2152" s="96">
        <v>95337</v>
      </c>
      <c r="S2152" s="63" t="s">
        <v>268</v>
      </c>
      <c r="T2152" s="63"/>
      <c r="U2152" s="95" t="str">
        <f t="shared" si="81"/>
        <v>PGE</v>
      </c>
      <c r="V2152" s="95"/>
      <c r="W2152" s="95" t="str">
        <f t="shared" si="80"/>
        <v>PGE</v>
      </c>
    </row>
    <row r="2153" spans="1:23" ht="15" x14ac:dyDescent="0.25">
      <c r="A2153" s="63">
        <v>95424</v>
      </c>
      <c r="B2153" s="161" t="s">
        <v>268</v>
      </c>
      <c r="D2153" s="159"/>
      <c r="E2153" s="159"/>
      <c r="F2153" s="159"/>
      <c r="G2153" s="159"/>
      <c r="H2153" s="159"/>
      <c r="I2153" s="159"/>
      <c r="O2153" s="93"/>
      <c r="Q2153" s="63" t="s">
        <v>278</v>
      </c>
      <c r="R2153" s="96">
        <v>95333</v>
      </c>
      <c r="S2153" s="63" t="s">
        <v>268</v>
      </c>
      <c r="T2153" s="63"/>
      <c r="U2153" s="95" t="str">
        <f t="shared" si="81"/>
        <v>PGE</v>
      </c>
      <c r="V2153" s="95"/>
      <c r="W2153" s="95" t="str">
        <f t="shared" si="80"/>
        <v>PGE</v>
      </c>
    </row>
    <row r="2154" spans="1:23" ht="15" x14ac:dyDescent="0.25">
      <c r="A2154" s="63">
        <v>95482</v>
      </c>
      <c r="B2154" s="161" t="s">
        <v>268</v>
      </c>
      <c r="D2154" s="159"/>
      <c r="E2154" s="159"/>
      <c r="F2154" s="159"/>
      <c r="G2154" s="159"/>
      <c r="H2154" s="159"/>
      <c r="I2154" s="159"/>
      <c r="O2154" s="93"/>
      <c r="Q2154" s="63" t="s">
        <v>278</v>
      </c>
      <c r="R2154" s="96">
        <v>93274</v>
      </c>
      <c r="S2154" s="63" t="s">
        <v>268</v>
      </c>
      <c r="T2154" s="63"/>
      <c r="U2154" s="95" t="str">
        <f t="shared" si="81"/>
        <v>PGE</v>
      </c>
      <c r="V2154" s="95"/>
      <c r="W2154" s="95" t="str">
        <f t="shared" si="80"/>
        <v>PGE</v>
      </c>
    </row>
    <row r="2155" spans="1:23" ht="15" x14ac:dyDescent="0.25">
      <c r="A2155" s="63">
        <v>95481</v>
      </c>
      <c r="B2155" s="161" t="s">
        <v>268</v>
      </c>
      <c r="D2155" s="159"/>
      <c r="E2155" s="159"/>
      <c r="F2155" s="159"/>
      <c r="G2155" s="159"/>
      <c r="H2155" s="159"/>
      <c r="I2155" s="159"/>
      <c r="O2155" s="93"/>
      <c r="Q2155" s="63" t="s">
        <v>278</v>
      </c>
      <c r="R2155" s="96">
        <v>93271</v>
      </c>
      <c r="S2155" s="63" t="s">
        <v>268</v>
      </c>
      <c r="T2155" s="63"/>
      <c r="U2155" s="95" t="str">
        <f t="shared" si="81"/>
        <v>PGE</v>
      </c>
      <c r="V2155" s="95"/>
      <c r="W2155" s="95" t="str">
        <f t="shared" si="80"/>
        <v>PGE</v>
      </c>
    </row>
    <row r="2156" spans="1:23" ht="15" x14ac:dyDescent="0.25">
      <c r="A2156" s="63">
        <v>95480</v>
      </c>
      <c r="B2156" s="161" t="s">
        <v>268</v>
      </c>
      <c r="D2156" s="159"/>
      <c r="E2156" s="159"/>
      <c r="F2156" s="159"/>
      <c r="G2156" s="159"/>
      <c r="H2156" s="159"/>
      <c r="I2156" s="159"/>
      <c r="O2156" s="93"/>
      <c r="Q2156" s="63" t="s">
        <v>278</v>
      </c>
      <c r="R2156" s="96">
        <v>95631</v>
      </c>
      <c r="S2156" s="63" t="s">
        <v>268</v>
      </c>
      <c r="T2156" s="63"/>
      <c r="U2156" s="95" t="str">
        <f t="shared" si="81"/>
        <v>PGE</v>
      </c>
      <c r="V2156" s="95"/>
      <c r="W2156" s="95" t="str">
        <f t="shared" si="80"/>
        <v>PGE</v>
      </c>
    </row>
    <row r="2157" spans="1:23" ht="15" x14ac:dyDescent="0.25">
      <c r="A2157" s="63">
        <v>95487</v>
      </c>
      <c r="B2157" s="161" t="s">
        <v>268</v>
      </c>
      <c r="D2157" s="159"/>
      <c r="E2157" s="159"/>
      <c r="F2157" s="159"/>
      <c r="G2157" s="159"/>
      <c r="H2157" s="159"/>
      <c r="I2157" s="159"/>
      <c r="O2157" s="93"/>
      <c r="Q2157" s="63" t="s">
        <v>278</v>
      </c>
      <c r="R2157" s="96">
        <v>95559</v>
      </c>
      <c r="S2157" s="63" t="s">
        <v>268</v>
      </c>
      <c r="T2157" s="63"/>
      <c r="U2157" s="95" t="str">
        <f t="shared" si="81"/>
        <v>PGE</v>
      </c>
      <c r="V2157" s="95"/>
      <c r="W2157" s="95" t="str">
        <f t="shared" si="80"/>
        <v>PGE</v>
      </c>
    </row>
    <row r="2158" spans="1:23" ht="15" x14ac:dyDescent="0.25">
      <c r="A2158" s="63">
        <v>95486</v>
      </c>
      <c r="B2158" s="161" t="s">
        <v>268</v>
      </c>
      <c r="D2158" s="159"/>
      <c r="E2158" s="159"/>
      <c r="F2158" s="159"/>
      <c r="G2158" s="159"/>
      <c r="H2158" s="159"/>
      <c r="I2158" s="159"/>
      <c r="O2158" s="93"/>
      <c r="Q2158" s="63" t="s">
        <v>278</v>
      </c>
      <c r="R2158" s="96">
        <v>95558</v>
      </c>
      <c r="S2158" s="63" t="s">
        <v>268</v>
      </c>
      <c r="T2158" s="63"/>
      <c r="U2158" s="95" t="str">
        <f t="shared" si="81"/>
        <v>PGE</v>
      </c>
      <c r="V2158" s="95"/>
      <c r="W2158" s="95" t="str">
        <f t="shared" si="80"/>
        <v>PGE</v>
      </c>
    </row>
    <row r="2159" spans="1:23" ht="15" x14ac:dyDescent="0.25">
      <c r="A2159" s="63">
        <v>95485</v>
      </c>
      <c r="B2159" s="161" t="s">
        <v>268</v>
      </c>
      <c r="D2159" s="159"/>
      <c r="E2159" s="159"/>
      <c r="F2159" s="159"/>
      <c r="G2159" s="159"/>
      <c r="H2159" s="159"/>
      <c r="I2159" s="159"/>
      <c r="O2159" s="93"/>
      <c r="Q2159" s="63" t="s">
        <v>278</v>
      </c>
      <c r="R2159" s="96">
        <v>95555</v>
      </c>
      <c r="S2159" s="63" t="s">
        <v>268</v>
      </c>
      <c r="T2159" s="63"/>
      <c r="U2159" s="95" t="str">
        <f t="shared" si="81"/>
        <v>PGE</v>
      </c>
      <c r="V2159" s="95"/>
      <c r="W2159" s="95" t="str">
        <f t="shared" si="80"/>
        <v>PGE</v>
      </c>
    </row>
    <row r="2160" spans="1:23" ht="15" x14ac:dyDescent="0.25">
      <c r="A2160" s="63">
        <v>95488</v>
      </c>
      <c r="B2160" s="161" t="s">
        <v>268</v>
      </c>
      <c r="D2160" s="159"/>
      <c r="E2160" s="159"/>
      <c r="F2160" s="159"/>
      <c r="G2160" s="159"/>
      <c r="H2160" s="159"/>
      <c r="I2160" s="159"/>
      <c r="O2160" s="93"/>
      <c r="Q2160" s="63" t="s">
        <v>278</v>
      </c>
      <c r="R2160" s="96">
        <v>95554</v>
      </c>
      <c r="S2160" s="63" t="s">
        <v>268</v>
      </c>
      <c r="T2160" s="63"/>
      <c r="U2160" s="95" t="str">
        <f t="shared" si="81"/>
        <v>PGE</v>
      </c>
      <c r="V2160" s="95"/>
      <c r="W2160" s="95" t="str">
        <f t="shared" si="80"/>
        <v>PGE</v>
      </c>
    </row>
    <row r="2161" spans="1:23" ht="15" x14ac:dyDescent="0.25">
      <c r="A2161" s="63">
        <v>95159</v>
      </c>
      <c r="B2161" s="161" t="s">
        <v>268</v>
      </c>
      <c r="D2161" s="159"/>
      <c r="E2161" s="159"/>
      <c r="F2161" s="159"/>
      <c r="G2161" s="159"/>
      <c r="H2161" s="159"/>
      <c r="I2161" s="159"/>
      <c r="O2161" s="93"/>
      <c r="Q2161" s="63" t="s">
        <v>278</v>
      </c>
      <c r="R2161" s="96">
        <v>95556</v>
      </c>
      <c r="S2161" s="63" t="s">
        <v>268</v>
      </c>
      <c r="T2161" s="63"/>
      <c r="U2161" s="95" t="str">
        <f t="shared" si="81"/>
        <v>PGE</v>
      </c>
      <c r="V2161" s="95"/>
      <c r="W2161" s="95" t="str">
        <f t="shared" si="80"/>
        <v>PGE</v>
      </c>
    </row>
    <row r="2162" spans="1:23" ht="15" x14ac:dyDescent="0.25">
      <c r="A2162" s="63">
        <v>95158</v>
      </c>
      <c r="B2162" s="161" t="s">
        <v>268</v>
      </c>
      <c r="D2162" s="159"/>
      <c r="E2162" s="159"/>
      <c r="F2162" s="159"/>
      <c r="G2162" s="159"/>
      <c r="H2162" s="159"/>
      <c r="I2162" s="159"/>
      <c r="O2162" s="93"/>
      <c r="Q2162" s="63" t="s">
        <v>278</v>
      </c>
      <c r="R2162" s="96">
        <v>95551</v>
      </c>
      <c r="S2162" s="63" t="s">
        <v>268</v>
      </c>
      <c r="T2162" s="63"/>
      <c r="U2162" s="95" t="str">
        <f t="shared" si="81"/>
        <v>PGE</v>
      </c>
      <c r="V2162" s="95"/>
      <c r="W2162" s="95" t="str">
        <f t="shared" si="80"/>
        <v>PGE</v>
      </c>
    </row>
    <row r="2163" spans="1:23" ht="15" x14ac:dyDescent="0.25">
      <c r="A2163" s="63">
        <v>95152</v>
      </c>
      <c r="B2163" s="161" t="s">
        <v>268</v>
      </c>
      <c r="D2163" s="159"/>
      <c r="E2163" s="159"/>
      <c r="F2163" s="159"/>
      <c r="G2163" s="159"/>
      <c r="H2163" s="159"/>
      <c r="I2163" s="159"/>
      <c r="O2163" s="93"/>
      <c r="Q2163" s="63" t="s">
        <v>278</v>
      </c>
      <c r="R2163" s="96">
        <v>95550</v>
      </c>
      <c r="S2163" s="63" t="s">
        <v>268</v>
      </c>
      <c r="T2163" s="63"/>
      <c r="U2163" s="95" t="str">
        <f t="shared" si="81"/>
        <v>PGE</v>
      </c>
      <c r="V2163" s="95"/>
      <c r="W2163" s="95" t="str">
        <f t="shared" si="80"/>
        <v>PGE</v>
      </c>
    </row>
    <row r="2164" spans="1:23" ht="15" x14ac:dyDescent="0.25">
      <c r="A2164" s="63">
        <v>95157</v>
      </c>
      <c r="B2164" s="161" t="s">
        <v>268</v>
      </c>
      <c r="D2164" s="159"/>
      <c r="E2164" s="159"/>
      <c r="F2164" s="159"/>
      <c r="G2164" s="159"/>
      <c r="H2164" s="159"/>
      <c r="I2164" s="159"/>
      <c r="O2164" s="93"/>
      <c r="Q2164" s="63" t="s">
        <v>278</v>
      </c>
      <c r="R2164" s="96">
        <v>95553</v>
      </c>
      <c r="S2164" s="63" t="s">
        <v>268</v>
      </c>
      <c r="T2164" s="63"/>
      <c r="U2164" s="95" t="str">
        <f t="shared" si="81"/>
        <v>PGE</v>
      </c>
      <c r="V2164" s="95"/>
      <c r="W2164" s="95" t="str">
        <f t="shared" si="80"/>
        <v>PGE</v>
      </c>
    </row>
    <row r="2165" spans="1:23" ht="15" x14ac:dyDescent="0.25">
      <c r="A2165" s="63">
        <v>95156</v>
      </c>
      <c r="B2165" s="161" t="s">
        <v>268</v>
      </c>
      <c r="D2165" s="159"/>
      <c r="E2165" s="159"/>
      <c r="F2165" s="159"/>
      <c r="G2165" s="159"/>
      <c r="H2165" s="159"/>
      <c r="I2165" s="159"/>
      <c r="O2165" s="93"/>
      <c r="Q2165" s="63" t="s">
        <v>278</v>
      </c>
      <c r="R2165" s="96">
        <v>95552</v>
      </c>
      <c r="S2165" s="63" t="s">
        <v>268</v>
      </c>
      <c r="T2165" s="63"/>
      <c r="U2165" s="95" t="str">
        <f t="shared" si="81"/>
        <v>PGE</v>
      </c>
      <c r="V2165" s="95"/>
      <c r="W2165" s="95" t="str">
        <f t="shared" si="80"/>
        <v>PGE</v>
      </c>
    </row>
    <row r="2166" spans="1:23" ht="15" x14ac:dyDescent="0.25">
      <c r="A2166" s="63">
        <v>95010</v>
      </c>
      <c r="B2166" s="161" t="s">
        <v>268</v>
      </c>
      <c r="D2166" s="159"/>
      <c r="E2166" s="159"/>
      <c r="F2166" s="159"/>
      <c r="G2166" s="159"/>
      <c r="H2166" s="159"/>
      <c r="I2166" s="159"/>
      <c r="O2166" s="93"/>
      <c r="Q2166" s="63" t="s">
        <v>278</v>
      </c>
      <c r="R2166" s="96">
        <v>96011</v>
      </c>
      <c r="S2166" s="63" t="s">
        <v>268</v>
      </c>
      <c r="T2166" s="63"/>
      <c r="U2166" s="95" t="str">
        <f t="shared" si="81"/>
        <v>PGE</v>
      </c>
      <c r="V2166" s="95"/>
      <c r="W2166" s="95" t="str">
        <f t="shared" ref="W2166:W2229" si="82">IF(U2166 = "Other", " ", INDEX(B$4:C$29, MATCH(U2166, C$4:C$29,0), 1) )</f>
        <v>PGE</v>
      </c>
    </row>
    <row r="2167" spans="1:23" ht="15" x14ac:dyDescent="0.25">
      <c r="A2167" s="63">
        <v>95011</v>
      </c>
      <c r="B2167" s="161" t="s">
        <v>268</v>
      </c>
      <c r="D2167" s="159"/>
      <c r="E2167" s="159"/>
      <c r="F2167" s="159"/>
      <c r="G2167" s="159"/>
      <c r="H2167" s="159"/>
      <c r="I2167" s="159"/>
      <c r="O2167" s="93"/>
      <c r="Q2167" s="63" t="s">
        <v>278</v>
      </c>
      <c r="R2167" s="96">
        <v>96010</v>
      </c>
      <c r="S2167" s="63" t="s">
        <v>268</v>
      </c>
      <c r="T2167" s="63"/>
      <c r="U2167" s="95" t="str">
        <f t="shared" ref="U2167:U2230" si="83">IF(S2167="Pacific Gas &amp; Electric Co", "PGE", IF(S2167="Southern California Edison Co", "SCE", IF(S2167= "San Diego Gas &amp; Electric Co", "SDGE", IF(S2167="Southern California Gas", "SCG", "Other"))))</f>
        <v>PGE</v>
      </c>
      <c r="V2167" s="95"/>
      <c r="W2167" s="95" t="str">
        <f t="shared" si="82"/>
        <v>PGE</v>
      </c>
    </row>
    <row r="2168" spans="1:23" ht="15" x14ac:dyDescent="0.25">
      <c r="A2168" s="63">
        <v>95012</v>
      </c>
      <c r="B2168" s="161" t="s">
        <v>268</v>
      </c>
      <c r="D2168" s="159"/>
      <c r="E2168" s="159"/>
      <c r="F2168" s="159"/>
      <c r="G2168" s="159"/>
      <c r="H2168" s="159"/>
      <c r="I2168" s="159"/>
      <c r="O2168" s="93"/>
      <c r="Q2168" s="63" t="s">
        <v>278</v>
      </c>
      <c r="R2168" s="96">
        <v>93675</v>
      </c>
      <c r="S2168" s="63" t="s">
        <v>268</v>
      </c>
      <c r="T2168" s="63"/>
      <c r="U2168" s="95" t="str">
        <f t="shared" si="83"/>
        <v>PGE</v>
      </c>
      <c r="V2168" s="95"/>
      <c r="W2168" s="95" t="str">
        <f t="shared" si="82"/>
        <v>PGE</v>
      </c>
    </row>
    <row r="2169" spans="1:23" ht="15" x14ac:dyDescent="0.25">
      <c r="A2169" s="63">
        <v>95013</v>
      </c>
      <c r="B2169" s="161" t="s">
        <v>268</v>
      </c>
      <c r="D2169" s="159"/>
      <c r="E2169" s="159"/>
      <c r="F2169" s="159"/>
      <c r="G2169" s="159"/>
      <c r="H2169" s="159"/>
      <c r="I2169" s="159"/>
      <c r="O2169" s="93"/>
      <c r="Q2169" s="63" t="s">
        <v>278</v>
      </c>
      <c r="R2169" s="96">
        <v>95746</v>
      </c>
      <c r="S2169" s="63" t="s">
        <v>268</v>
      </c>
      <c r="T2169" s="63"/>
      <c r="U2169" s="95" t="str">
        <f t="shared" si="83"/>
        <v>PGE</v>
      </c>
      <c r="V2169" s="95"/>
      <c r="W2169" s="95" t="str">
        <f t="shared" si="82"/>
        <v>PGE</v>
      </c>
    </row>
    <row r="2170" spans="1:23" ht="15" x14ac:dyDescent="0.25">
      <c r="A2170" s="63">
        <v>95017</v>
      </c>
      <c r="B2170" s="161" t="s">
        <v>268</v>
      </c>
      <c r="D2170" s="159"/>
      <c r="E2170" s="159"/>
      <c r="F2170" s="159"/>
      <c r="G2170" s="159"/>
      <c r="H2170" s="159"/>
      <c r="I2170" s="159"/>
      <c r="O2170" s="93"/>
      <c r="Q2170" s="63" t="s">
        <v>278</v>
      </c>
      <c r="R2170" s="96">
        <v>95747</v>
      </c>
      <c r="S2170" s="63" t="s">
        <v>268</v>
      </c>
      <c r="T2170" s="63"/>
      <c r="U2170" s="95" t="str">
        <f t="shared" si="83"/>
        <v>PGE</v>
      </c>
      <c r="V2170" s="95"/>
      <c r="W2170" s="95" t="str">
        <f t="shared" si="82"/>
        <v>PGE</v>
      </c>
    </row>
    <row r="2171" spans="1:23" ht="15" x14ac:dyDescent="0.25">
      <c r="A2171" s="63">
        <v>94949</v>
      </c>
      <c r="B2171" s="161" t="s">
        <v>268</v>
      </c>
      <c r="D2171" s="159"/>
      <c r="E2171" s="159"/>
      <c r="F2171" s="159"/>
      <c r="G2171" s="159"/>
      <c r="H2171" s="159"/>
      <c r="I2171" s="159"/>
      <c r="O2171" s="93"/>
      <c r="Q2171" s="63" t="s">
        <v>278</v>
      </c>
      <c r="R2171" s="96">
        <v>95742</v>
      </c>
      <c r="S2171" s="63" t="s">
        <v>268</v>
      </c>
      <c r="T2171" s="63"/>
      <c r="U2171" s="95" t="str">
        <f t="shared" si="83"/>
        <v>PGE</v>
      </c>
      <c r="V2171" s="95"/>
      <c r="W2171" s="95" t="str">
        <f t="shared" si="82"/>
        <v>PGE</v>
      </c>
    </row>
    <row r="2172" spans="1:23" ht="15" x14ac:dyDescent="0.25">
      <c r="A2172" s="63">
        <v>94948</v>
      </c>
      <c r="B2172" s="161" t="s">
        <v>268</v>
      </c>
      <c r="D2172" s="159"/>
      <c r="E2172" s="159"/>
      <c r="F2172" s="159"/>
      <c r="G2172" s="159"/>
      <c r="H2172" s="159"/>
      <c r="I2172" s="159"/>
      <c r="O2172" s="93"/>
      <c r="Q2172" s="63" t="s">
        <v>278</v>
      </c>
      <c r="R2172" s="96">
        <v>94596</v>
      </c>
      <c r="S2172" s="63" t="s">
        <v>268</v>
      </c>
      <c r="T2172" s="63"/>
      <c r="U2172" s="95" t="str">
        <f t="shared" si="83"/>
        <v>PGE</v>
      </c>
      <c r="V2172" s="95"/>
      <c r="W2172" s="95" t="str">
        <f t="shared" si="82"/>
        <v>PGE</v>
      </c>
    </row>
    <row r="2173" spans="1:23" ht="15" x14ac:dyDescent="0.25">
      <c r="A2173" s="63">
        <v>94945</v>
      </c>
      <c r="B2173" s="161" t="s">
        <v>268</v>
      </c>
      <c r="D2173" s="159"/>
      <c r="E2173" s="159"/>
      <c r="F2173" s="159"/>
      <c r="G2173" s="159"/>
      <c r="H2173" s="159"/>
      <c r="I2173" s="159"/>
      <c r="O2173" s="93"/>
      <c r="Q2173" s="63" t="s">
        <v>278</v>
      </c>
      <c r="R2173" s="96">
        <v>94597</v>
      </c>
      <c r="S2173" s="63" t="s">
        <v>268</v>
      </c>
      <c r="T2173" s="63"/>
      <c r="U2173" s="95" t="str">
        <f t="shared" si="83"/>
        <v>PGE</v>
      </c>
      <c r="V2173" s="95"/>
      <c r="W2173" s="95" t="str">
        <f t="shared" si="82"/>
        <v>PGE</v>
      </c>
    </row>
    <row r="2174" spans="1:23" ht="15" x14ac:dyDescent="0.25">
      <c r="A2174" s="63">
        <v>94947</v>
      </c>
      <c r="B2174" s="161" t="s">
        <v>268</v>
      </c>
      <c r="D2174" s="159"/>
      <c r="E2174" s="159"/>
      <c r="F2174" s="159"/>
      <c r="G2174" s="159"/>
      <c r="H2174" s="159"/>
      <c r="I2174" s="159"/>
      <c r="O2174" s="93"/>
      <c r="Q2174" s="63" t="s">
        <v>278</v>
      </c>
      <c r="R2174" s="96">
        <v>94595</v>
      </c>
      <c r="S2174" s="63" t="s">
        <v>268</v>
      </c>
      <c r="T2174" s="63"/>
      <c r="U2174" s="95" t="str">
        <f t="shared" si="83"/>
        <v>PGE</v>
      </c>
      <c r="V2174" s="95"/>
      <c r="W2174" s="95" t="str">
        <f t="shared" si="82"/>
        <v>PGE</v>
      </c>
    </row>
    <row r="2175" spans="1:23" ht="15" x14ac:dyDescent="0.25">
      <c r="A2175" s="63">
        <v>94946</v>
      </c>
      <c r="B2175" s="161" t="s">
        <v>268</v>
      </c>
      <c r="D2175" s="159"/>
      <c r="E2175" s="159"/>
      <c r="F2175" s="159"/>
      <c r="G2175" s="159"/>
      <c r="H2175" s="159"/>
      <c r="I2175" s="159"/>
      <c r="O2175" s="93"/>
      <c r="Q2175" s="63" t="s">
        <v>278</v>
      </c>
      <c r="R2175" s="96">
        <v>94592</v>
      </c>
      <c r="S2175" s="63" t="s">
        <v>268</v>
      </c>
      <c r="T2175" s="63"/>
      <c r="U2175" s="95" t="str">
        <f t="shared" si="83"/>
        <v>PGE</v>
      </c>
      <c r="V2175" s="95"/>
      <c r="W2175" s="95" t="str">
        <f t="shared" si="82"/>
        <v>PGE</v>
      </c>
    </row>
    <row r="2176" spans="1:23" ht="15" x14ac:dyDescent="0.25">
      <c r="A2176" s="63">
        <v>94941</v>
      </c>
      <c r="B2176" s="161" t="s">
        <v>268</v>
      </c>
      <c r="D2176" s="159"/>
      <c r="E2176" s="159"/>
      <c r="F2176" s="159"/>
      <c r="G2176" s="159"/>
      <c r="H2176" s="159"/>
      <c r="I2176" s="159"/>
      <c r="O2176" s="93"/>
      <c r="Q2176" s="63" t="s">
        <v>278</v>
      </c>
      <c r="R2176" s="96">
        <v>94591</v>
      </c>
      <c r="S2176" s="63" t="s">
        <v>268</v>
      </c>
      <c r="T2176" s="63"/>
      <c r="U2176" s="95" t="str">
        <f t="shared" si="83"/>
        <v>PGE</v>
      </c>
      <c r="V2176" s="95"/>
      <c r="W2176" s="95" t="str">
        <f t="shared" si="82"/>
        <v>PGE</v>
      </c>
    </row>
    <row r="2177" spans="1:23" ht="15" x14ac:dyDescent="0.25">
      <c r="A2177" s="63">
        <v>94940</v>
      </c>
      <c r="B2177" s="161" t="s">
        <v>268</v>
      </c>
      <c r="D2177" s="159"/>
      <c r="E2177" s="159"/>
      <c r="F2177" s="159"/>
      <c r="G2177" s="159"/>
      <c r="H2177" s="159"/>
      <c r="I2177" s="159"/>
      <c r="O2177" s="93"/>
      <c r="Q2177" s="63" t="s">
        <v>278</v>
      </c>
      <c r="R2177" s="96">
        <v>94598</v>
      </c>
      <c r="S2177" s="63" t="s">
        <v>268</v>
      </c>
      <c r="T2177" s="63"/>
      <c r="U2177" s="95" t="str">
        <f t="shared" si="83"/>
        <v>PGE</v>
      </c>
      <c r="V2177" s="95"/>
      <c r="W2177" s="95" t="str">
        <f t="shared" si="82"/>
        <v>PGE</v>
      </c>
    </row>
    <row r="2178" spans="1:23" ht="15" x14ac:dyDescent="0.25">
      <c r="A2178" s="63">
        <v>94942</v>
      </c>
      <c r="B2178" s="161" t="s">
        <v>268</v>
      </c>
      <c r="D2178" s="159"/>
      <c r="E2178" s="159"/>
      <c r="F2178" s="159"/>
      <c r="G2178" s="159"/>
      <c r="H2178" s="159"/>
      <c r="I2178" s="159"/>
      <c r="O2178" s="93"/>
      <c r="Q2178" s="63" t="s">
        <v>278</v>
      </c>
      <c r="R2178" s="96">
        <v>94599</v>
      </c>
      <c r="S2178" s="63" t="s">
        <v>268</v>
      </c>
      <c r="T2178" s="63"/>
      <c r="U2178" s="95" t="str">
        <f t="shared" si="83"/>
        <v>PGE</v>
      </c>
      <c r="V2178" s="95"/>
      <c r="W2178" s="95" t="str">
        <f t="shared" si="82"/>
        <v>PGE</v>
      </c>
    </row>
    <row r="2179" spans="1:23" ht="15" x14ac:dyDescent="0.25">
      <c r="A2179" s="63">
        <v>96090</v>
      </c>
      <c r="B2179" s="161" t="s">
        <v>268</v>
      </c>
      <c r="D2179" s="159"/>
      <c r="E2179" s="159"/>
      <c r="F2179" s="159"/>
      <c r="G2179" s="159"/>
      <c r="H2179" s="159"/>
      <c r="I2179" s="159"/>
      <c r="O2179" s="93"/>
      <c r="Q2179" s="63" t="s">
        <v>278</v>
      </c>
      <c r="R2179" s="96">
        <v>93744</v>
      </c>
      <c r="S2179" s="63" t="s">
        <v>268</v>
      </c>
      <c r="T2179" s="63"/>
      <c r="U2179" s="95" t="str">
        <f t="shared" si="83"/>
        <v>PGE</v>
      </c>
      <c r="V2179" s="95"/>
      <c r="W2179" s="95" t="str">
        <f t="shared" si="82"/>
        <v>PGE</v>
      </c>
    </row>
    <row r="2180" spans="1:23" ht="15" x14ac:dyDescent="0.25">
      <c r="A2180" s="63">
        <v>96092</v>
      </c>
      <c r="B2180" s="161" t="s">
        <v>268</v>
      </c>
      <c r="D2180" s="159"/>
      <c r="E2180" s="159"/>
      <c r="F2180" s="159"/>
      <c r="G2180" s="159"/>
      <c r="H2180" s="159"/>
      <c r="I2180" s="159"/>
      <c r="O2180" s="93"/>
      <c r="Q2180" s="63" t="s">
        <v>278</v>
      </c>
      <c r="R2180" s="96">
        <v>93745</v>
      </c>
      <c r="S2180" s="63" t="s">
        <v>268</v>
      </c>
      <c r="T2180" s="63"/>
      <c r="U2180" s="95" t="str">
        <f t="shared" si="83"/>
        <v>PGE</v>
      </c>
      <c r="V2180" s="95"/>
      <c r="W2180" s="95" t="str">
        <f t="shared" si="82"/>
        <v>PGE</v>
      </c>
    </row>
    <row r="2181" spans="1:23" ht="15" x14ac:dyDescent="0.25">
      <c r="A2181" s="63">
        <v>96095</v>
      </c>
      <c r="B2181" s="161" t="s">
        <v>268</v>
      </c>
      <c r="D2181" s="159"/>
      <c r="E2181" s="159"/>
      <c r="F2181" s="159"/>
      <c r="G2181" s="159"/>
      <c r="H2181" s="159"/>
      <c r="I2181" s="159"/>
      <c r="O2181" s="93"/>
      <c r="Q2181" s="63" t="s">
        <v>278</v>
      </c>
      <c r="R2181" s="96">
        <v>93740</v>
      </c>
      <c r="S2181" s="63" t="s">
        <v>268</v>
      </c>
      <c r="T2181" s="63"/>
      <c r="U2181" s="95" t="str">
        <f t="shared" si="83"/>
        <v>PGE</v>
      </c>
      <c r="V2181" s="95"/>
      <c r="W2181" s="95" t="str">
        <f t="shared" si="82"/>
        <v>PGE</v>
      </c>
    </row>
    <row r="2182" spans="1:23" ht="15" x14ac:dyDescent="0.25">
      <c r="A2182" s="63">
        <v>96096</v>
      </c>
      <c r="B2182" s="161" t="s">
        <v>268</v>
      </c>
      <c r="D2182" s="159"/>
      <c r="E2182" s="159"/>
      <c r="F2182" s="159"/>
      <c r="G2182" s="159"/>
      <c r="H2182" s="159"/>
      <c r="I2182" s="159"/>
      <c r="O2182" s="93"/>
      <c r="Q2182" s="63" t="s">
        <v>278</v>
      </c>
      <c r="R2182" s="96">
        <v>93741</v>
      </c>
      <c r="S2182" s="63" t="s">
        <v>268</v>
      </c>
      <c r="T2182" s="63"/>
      <c r="U2182" s="95" t="str">
        <f t="shared" si="83"/>
        <v>PGE</v>
      </c>
      <c r="V2182" s="95"/>
      <c r="W2182" s="95" t="str">
        <f t="shared" si="82"/>
        <v>PGE</v>
      </c>
    </row>
    <row r="2183" spans="1:23" ht="15" x14ac:dyDescent="0.25">
      <c r="A2183" s="63">
        <v>96099</v>
      </c>
      <c r="B2183" s="161" t="s">
        <v>268</v>
      </c>
      <c r="D2183" s="159"/>
      <c r="E2183" s="159"/>
      <c r="F2183" s="159"/>
      <c r="G2183" s="159"/>
      <c r="H2183" s="159"/>
      <c r="I2183" s="159"/>
      <c r="O2183" s="93"/>
      <c r="Q2183" s="63" t="s">
        <v>278</v>
      </c>
      <c r="R2183" s="96">
        <v>93943</v>
      </c>
      <c r="S2183" s="63" t="s">
        <v>268</v>
      </c>
      <c r="T2183" s="63"/>
      <c r="U2183" s="95" t="str">
        <f t="shared" si="83"/>
        <v>PGE</v>
      </c>
      <c r="V2183" s="95"/>
      <c r="W2183" s="95" t="str">
        <f t="shared" si="82"/>
        <v>PGE</v>
      </c>
    </row>
    <row r="2184" spans="1:23" ht="15" x14ac:dyDescent="0.25">
      <c r="A2184" s="63">
        <v>95108</v>
      </c>
      <c r="B2184" s="161" t="s">
        <v>268</v>
      </c>
      <c r="D2184" s="159"/>
      <c r="E2184" s="159"/>
      <c r="F2184" s="159"/>
      <c r="G2184" s="159"/>
      <c r="H2184" s="159"/>
      <c r="I2184" s="159"/>
      <c r="O2184" s="93"/>
      <c r="Q2184" s="63" t="s">
        <v>278</v>
      </c>
      <c r="R2184" s="96">
        <v>93944</v>
      </c>
      <c r="S2184" s="63" t="s">
        <v>268</v>
      </c>
      <c r="T2184" s="63"/>
      <c r="U2184" s="95" t="str">
        <f t="shared" si="83"/>
        <v>PGE</v>
      </c>
      <c r="V2184" s="95"/>
      <c r="W2184" s="95" t="str">
        <f t="shared" si="82"/>
        <v>PGE</v>
      </c>
    </row>
    <row r="2185" spans="1:23" ht="15" x14ac:dyDescent="0.25">
      <c r="A2185" s="63">
        <v>95109</v>
      </c>
      <c r="B2185" s="161" t="s">
        <v>268</v>
      </c>
      <c r="D2185" s="159"/>
      <c r="E2185" s="159"/>
      <c r="F2185" s="159"/>
      <c r="G2185" s="159"/>
      <c r="H2185" s="159"/>
      <c r="I2185" s="159"/>
      <c r="O2185" s="93"/>
      <c r="Q2185" s="63" t="s">
        <v>278</v>
      </c>
      <c r="R2185" s="96">
        <v>94624</v>
      </c>
      <c r="S2185" s="63" t="s">
        <v>268</v>
      </c>
      <c r="T2185" s="63"/>
      <c r="U2185" s="95" t="str">
        <f t="shared" si="83"/>
        <v>PGE</v>
      </c>
      <c r="V2185" s="95"/>
      <c r="W2185" s="95" t="str">
        <f t="shared" si="82"/>
        <v>PGE</v>
      </c>
    </row>
    <row r="2186" spans="1:23" ht="15" x14ac:dyDescent="0.25">
      <c r="A2186" s="63">
        <v>94578</v>
      </c>
      <c r="B2186" s="161" t="s">
        <v>268</v>
      </c>
      <c r="D2186" s="159"/>
      <c r="E2186" s="159"/>
      <c r="F2186" s="159"/>
      <c r="G2186" s="159"/>
      <c r="H2186" s="159"/>
      <c r="I2186" s="159"/>
      <c r="O2186" s="93"/>
      <c r="Q2186" s="63" t="s">
        <v>278</v>
      </c>
      <c r="R2186" s="96">
        <v>94620</v>
      </c>
      <c r="S2186" s="63" t="s">
        <v>268</v>
      </c>
      <c r="T2186" s="63"/>
      <c r="U2186" s="95" t="str">
        <f t="shared" si="83"/>
        <v>PGE</v>
      </c>
      <c r="V2186" s="95"/>
      <c r="W2186" s="95" t="str">
        <f t="shared" si="82"/>
        <v>PGE</v>
      </c>
    </row>
    <row r="2187" spans="1:23" ht="15" x14ac:dyDescent="0.25">
      <c r="A2187" s="63">
        <v>94579</v>
      </c>
      <c r="B2187" s="161" t="s">
        <v>268</v>
      </c>
      <c r="D2187" s="159"/>
      <c r="E2187" s="159"/>
      <c r="F2187" s="159"/>
      <c r="G2187" s="159"/>
      <c r="H2187" s="159"/>
      <c r="I2187" s="159"/>
      <c r="O2187" s="93"/>
      <c r="Q2187" s="63" t="s">
        <v>278</v>
      </c>
      <c r="R2187" s="96">
        <v>94621</v>
      </c>
      <c r="S2187" s="63" t="s">
        <v>268</v>
      </c>
      <c r="T2187" s="63"/>
      <c r="U2187" s="95" t="str">
        <f t="shared" si="83"/>
        <v>PGE</v>
      </c>
      <c r="V2187" s="95"/>
      <c r="W2187" s="95" t="str">
        <f t="shared" si="82"/>
        <v>PGE</v>
      </c>
    </row>
    <row r="2188" spans="1:23" ht="15" x14ac:dyDescent="0.25">
      <c r="A2188" s="63">
        <v>94570</v>
      </c>
      <c r="B2188" s="161" t="s">
        <v>268</v>
      </c>
      <c r="D2188" s="159"/>
      <c r="E2188" s="159"/>
      <c r="F2188" s="159"/>
      <c r="G2188" s="159"/>
      <c r="H2188" s="159"/>
      <c r="I2188" s="159"/>
      <c r="O2188" s="93"/>
      <c r="Q2188" s="63" t="s">
        <v>278</v>
      </c>
      <c r="R2188" s="96">
        <v>94622</v>
      </c>
      <c r="S2188" s="63" t="s">
        <v>268</v>
      </c>
      <c r="T2188" s="63"/>
      <c r="U2188" s="95" t="str">
        <f t="shared" si="83"/>
        <v>PGE</v>
      </c>
      <c r="V2188" s="95"/>
      <c r="W2188" s="95" t="str">
        <f t="shared" si="82"/>
        <v>PGE</v>
      </c>
    </row>
    <row r="2189" spans="1:23" ht="15" x14ac:dyDescent="0.25">
      <c r="A2189" s="63">
        <v>94571</v>
      </c>
      <c r="B2189" s="161" t="s">
        <v>268</v>
      </c>
      <c r="D2189" s="159"/>
      <c r="E2189" s="159"/>
      <c r="F2189" s="159"/>
      <c r="G2189" s="159"/>
      <c r="H2189" s="159"/>
      <c r="I2189" s="159"/>
      <c r="O2189" s="93"/>
      <c r="Q2189" s="63" t="s">
        <v>278</v>
      </c>
      <c r="R2189" s="96">
        <v>94623</v>
      </c>
      <c r="S2189" s="63" t="s">
        <v>268</v>
      </c>
      <c r="T2189" s="63"/>
      <c r="U2189" s="95" t="str">
        <f t="shared" si="83"/>
        <v>PGE</v>
      </c>
      <c r="V2189" s="95"/>
      <c r="W2189" s="95" t="str">
        <f t="shared" si="82"/>
        <v>PGE</v>
      </c>
    </row>
    <row r="2190" spans="1:23" ht="15" x14ac:dyDescent="0.25">
      <c r="A2190" s="63">
        <v>94572</v>
      </c>
      <c r="B2190" s="161" t="s">
        <v>268</v>
      </c>
      <c r="D2190" s="159"/>
      <c r="E2190" s="159"/>
      <c r="F2190" s="159"/>
      <c r="G2190" s="159"/>
      <c r="H2190" s="159"/>
      <c r="I2190" s="159"/>
      <c r="O2190" s="93"/>
      <c r="Q2190" s="63" t="s">
        <v>278</v>
      </c>
      <c r="R2190" s="96">
        <v>93536</v>
      </c>
      <c r="S2190" s="63" t="s">
        <v>268</v>
      </c>
      <c r="T2190" s="63"/>
      <c r="U2190" s="95" t="str">
        <f t="shared" si="83"/>
        <v>PGE</v>
      </c>
      <c r="V2190" s="95"/>
      <c r="W2190" s="95" t="str">
        <f t="shared" si="82"/>
        <v>PGE</v>
      </c>
    </row>
    <row r="2191" spans="1:23" ht="15" x14ac:dyDescent="0.25">
      <c r="A2191" s="63">
        <v>94573</v>
      </c>
      <c r="B2191" s="161" t="s">
        <v>268</v>
      </c>
      <c r="D2191" s="159"/>
      <c r="E2191" s="159"/>
      <c r="F2191" s="159"/>
      <c r="G2191" s="159"/>
      <c r="H2191" s="159"/>
      <c r="I2191" s="159"/>
      <c r="O2191" s="93"/>
      <c r="Q2191" s="63" t="s">
        <v>278</v>
      </c>
      <c r="R2191" s="96">
        <v>94707</v>
      </c>
      <c r="S2191" s="63" t="s">
        <v>268</v>
      </c>
      <c r="T2191" s="63"/>
      <c r="U2191" s="95" t="str">
        <f t="shared" si="83"/>
        <v>PGE</v>
      </c>
      <c r="V2191" s="95"/>
      <c r="W2191" s="95" t="str">
        <f t="shared" si="82"/>
        <v>PGE</v>
      </c>
    </row>
    <row r="2192" spans="1:23" ht="15" x14ac:dyDescent="0.25">
      <c r="A2192" s="63">
        <v>94574</v>
      </c>
      <c r="B2192" s="161" t="s">
        <v>268</v>
      </c>
      <c r="D2192" s="159"/>
      <c r="E2192" s="159"/>
      <c r="F2192" s="159"/>
      <c r="G2192" s="159"/>
      <c r="H2192" s="159"/>
      <c r="I2192" s="159"/>
      <c r="O2192" s="93"/>
      <c r="Q2192" s="63" t="s">
        <v>278</v>
      </c>
      <c r="R2192" s="96">
        <v>94706</v>
      </c>
      <c r="S2192" s="63" t="s">
        <v>268</v>
      </c>
      <c r="T2192" s="63"/>
      <c r="U2192" s="95" t="str">
        <f t="shared" si="83"/>
        <v>PGE</v>
      </c>
      <c r="V2192" s="95"/>
      <c r="W2192" s="95" t="str">
        <f t="shared" si="82"/>
        <v>PGE</v>
      </c>
    </row>
    <row r="2193" spans="1:23" ht="15" x14ac:dyDescent="0.25">
      <c r="A2193" s="63">
        <v>94575</v>
      </c>
      <c r="B2193" s="161" t="s">
        <v>268</v>
      </c>
      <c r="D2193" s="159"/>
      <c r="E2193" s="159"/>
      <c r="F2193" s="159"/>
      <c r="G2193" s="159"/>
      <c r="H2193" s="159"/>
      <c r="I2193" s="159"/>
      <c r="O2193" s="93"/>
      <c r="Q2193" s="63" t="s">
        <v>278</v>
      </c>
      <c r="R2193" s="96">
        <v>94705</v>
      </c>
      <c r="S2193" s="63" t="s">
        <v>268</v>
      </c>
      <c r="T2193" s="63"/>
      <c r="U2193" s="95" t="str">
        <f t="shared" si="83"/>
        <v>PGE</v>
      </c>
      <c r="V2193" s="95"/>
      <c r="W2193" s="95" t="str">
        <f t="shared" si="82"/>
        <v>PGE</v>
      </c>
    </row>
    <row r="2194" spans="1:23" ht="15" x14ac:dyDescent="0.25">
      <c r="A2194" s="63">
        <v>94576</v>
      </c>
      <c r="B2194" s="161" t="s">
        <v>268</v>
      </c>
      <c r="D2194" s="159"/>
      <c r="E2194" s="159"/>
      <c r="F2194" s="159"/>
      <c r="G2194" s="159"/>
      <c r="H2194" s="159"/>
      <c r="I2194" s="159"/>
      <c r="O2194" s="93"/>
      <c r="Q2194" s="63" t="s">
        <v>278</v>
      </c>
      <c r="R2194" s="96">
        <v>94704</v>
      </c>
      <c r="S2194" s="63" t="s">
        <v>268</v>
      </c>
      <c r="T2194" s="63"/>
      <c r="U2194" s="95" t="str">
        <f t="shared" si="83"/>
        <v>PGE</v>
      </c>
      <c r="V2194" s="95"/>
      <c r="W2194" s="95" t="str">
        <f t="shared" si="82"/>
        <v>PGE</v>
      </c>
    </row>
    <row r="2195" spans="1:23" ht="15" x14ac:dyDescent="0.25">
      <c r="A2195" s="63">
        <v>94577</v>
      </c>
      <c r="B2195" s="161" t="s">
        <v>268</v>
      </c>
      <c r="D2195" s="159"/>
      <c r="E2195" s="159"/>
      <c r="F2195" s="159"/>
      <c r="G2195" s="159"/>
      <c r="H2195" s="159"/>
      <c r="I2195" s="159"/>
      <c r="O2195" s="93"/>
      <c r="Q2195" s="63" t="s">
        <v>278</v>
      </c>
      <c r="R2195" s="96">
        <v>94703</v>
      </c>
      <c r="S2195" s="63" t="s">
        <v>268</v>
      </c>
      <c r="T2195" s="63"/>
      <c r="U2195" s="95" t="str">
        <f t="shared" si="83"/>
        <v>PGE</v>
      </c>
      <c r="V2195" s="95"/>
      <c r="W2195" s="95" t="str">
        <f t="shared" si="82"/>
        <v>PGE</v>
      </c>
    </row>
    <row r="2196" spans="1:23" ht="15" x14ac:dyDescent="0.25">
      <c r="A2196" s="63">
        <v>95229</v>
      </c>
      <c r="B2196" s="161" t="s">
        <v>268</v>
      </c>
      <c r="D2196" s="159"/>
      <c r="E2196" s="159"/>
      <c r="F2196" s="159"/>
      <c r="G2196" s="159"/>
      <c r="H2196" s="159"/>
      <c r="I2196" s="159"/>
      <c r="O2196" s="93"/>
      <c r="Q2196" s="63" t="s">
        <v>278</v>
      </c>
      <c r="R2196" s="96">
        <v>94702</v>
      </c>
      <c r="S2196" s="63" t="s">
        <v>268</v>
      </c>
      <c r="T2196" s="63"/>
      <c r="U2196" s="95" t="str">
        <f t="shared" si="83"/>
        <v>PGE</v>
      </c>
      <c r="V2196" s="95"/>
      <c r="W2196" s="95" t="str">
        <f t="shared" si="82"/>
        <v>PGE</v>
      </c>
    </row>
    <row r="2197" spans="1:23" ht="15" x14ac:dyDescent="0.25">
      <c r="A2197" s="63">
        <v>95223</v>
      </c>
      <c r="B2197" s="161" t="s">
        <v>268</v>
      </c>
      <c r="D2197" s="159"/>
      <c r="E2197" s="159"/>
      <c r="F2197" s="159"/>
      <c r="G2197" s="159"/>
      <c r="H2197" s="159"/>
      <c r="I2197" s="159"/>
      <c r="O2197" s="93"/>
      <c r="Q2197" s="63" t="s">
        <v>278</v>
      </c>
      <c r="R2197" s="96">
        <v>94701</v>
      </c>
      <c r="S2197" s="63" t="s">
        <v>268</v>
      </c>
      <c r="T2197" s="63"/>
      <c r="U2197" s="95" t="str">
        <f t="shared" si="83"/>
        <v>PGE</v>
      </c>
      <c r="V2197" s="95"/>
      <c r="W2197" s="95" t="str">
        <f t="shared" si="82"/>
        <v>PGE</v>
      </c>
    </row>
    <row r="2198" spans="1:23" ht="15" x14ac:dyDescent="0.25">
      <c r="A2198" s="63">
        <v>95222</v>
      </c>
      <c r="B2198" s="161" t="s">
        <v>268</v>
      </c>
      <c r="D2198" s="159"/>
      <c r="E2198" s="159"/>
      <c r="F2198" s="159"/>
      <c r="G2198" s="159"/>
      <c r="H2198" s="159"/>
      <c r="I2198" s="159"/>
      <c r="O2198" s="93"/>
      <c r="Q2198" s="63" t="s">
        <v>278</v>
      </c>
      <c r="R2198" s="96">
        <v>95076</v>
      </c>
      <c r="S2198" s="63" t="s">
        <v>268</v>
      </c>
      <c r="T2198" s="63"/>
      <c r="U2198" s="95" t="str">
        <f t="shared" si="83"/>
        <v>PGE</v>
      </c>
      <c r="V2198" s="95"/>
      <c r="W2198" s="95" t="str">
        <f t="shared" si="82"/>
        <v>PGE</v>
      </c>
    </row>
    <row r="2199" spans="1:23" ht="15" x14ac:dyDescent="0.25">
      <c r="A2199" s="63">
        <v>95221</v>
      </c>
      <c r="B2199" s="161" t="s">
        <v>268</v>
      </c>
      <c r="D2199" s="159"/>
      <c r="E2199" s="159"/>
      <c r="F2199" s="159"/>
      <c r="G2199" s="159"/>
      <c r="H2199" s="159"/>
      <c r="I2199" s="159"/>
      <c r="O2199" s="93"/>
      <c r="Q2199" s="63" t="s">
        <v>278</v>
      </c>
      <c r="R2199" s="96">
        <v>95077</v>
      </c>
      <c r="S2199" s="63" t="s">
        <v>268</v>
      </c>
      <c r="T2199" s="63"/>
      <c r="U2199" s="95" t="str">
        <f t="shared" si="83"/>
        <v>PGE</v>
      </c>
      <c r="V2199" s="95"/>
      <c r="W2199" s="95" t="str">
        <f t="shared" si="82"/>
        <v>PGE</v>
      </c>
    </row>
    <row r="2200" spans="1:23" ht="15" x14ac:dyDescent="0.25">
      <c r="A2200" s="63">
        <v>95227</v>
      </c>
      <c r="B2200" s="161" t="s">
        <v>268</v>
      </c>
      <c r="D2200" s="159"/>
      <c r="E2200" s="159"/>
      <c r="F2200" s="159"/>
      <c r="G2200" s="159"/>
      <c r="H2200" s="159"/>
      <c r="I2200" s="159"/>
      <c r="O2200" s="93"/>
      <c r="Q2200" s="63" t="s">
        <v>278</v>
      </c>
      <c r="R2200" s="96">
        <v>95075</v>
      </c>
      <c r="S2200" s="63" t="s">
        <v>268</v>
      </c>
      <c r="T2200" s="63"/>
      <c r="U2200" s="95" t="str">
        <f t="shared" si="83"/>
        <v>PGE</v>
      </c>
      <c r="V2200" s="95"/>
      <c r="W2200" s="95" t="str">
        <f t="shared" si="82"/>
        <v>PGE</v>
      </c>
    </row>
    <row r="2201" spans="1:23" ht="15" x14ac:dyDescent="0.25">
      <c r="A2201" s="63">
        <v>95226</v>
      </c>
      <c r="B2201" s="161" t="s">
        <v>268</v>
      </c>
      <c r="D2201" s="159"/>
      <c r="E2201" s="159"/>
      <c r="F2201" s="159"/>
      <c r="G2201" s="159"/>
      <c r="H2201" s="159"/>
      <c r="I2201" s="159"/>
      <c r="O2201" s="93"/>
      <c r="Q2201" s="63" t="s">
        <v>278</v>
      </c>
      <c r="R2201" s="96">
        <v>95073</v>
      </c>
      <c r="S2201" s="63" t="s">
        <v>268</v>
      </c>
      <c r="T2201" s="63"/>
      <c r="U2201" s="95" t="str">
        <f t="shared" si="83"/>
        <v>PGE</v>
      </c>
      <c r="V2201" s="95"/>
      <c r="W2201" s="95" t="str">
        <f t="shared" si="82"/>
        <v>PGE</v>
      </c>
    </row>
    <row r="2202" spans="1:23" ht="15" x14ac:dyDescent="0.25">
      <c r="A2202" s="63">
        <v>95225</v>
      </c>
      <c r="B2202" s="161" t="s">
        <v>268</v>
      </c>
      <c r="D2202" s="159"/>
      <c r="E2202" s="159"/>
      <c r="F2202" s="159"/>
      <c r="G2202" s="159"/>
      <c r="H2202" s="159"/>
      <c r="I2202" s="159"/>
      <c r="O2202" s="93"/>
      <c r="Q2202" s="63" t="s">
        <v>278</v>
      </c>
      <c r="R2202" s="96">
        <v>95070</v>
      </c>
      <c r="S2202" s="63" t="s">
        <v>268</v>
      </c>
      <c r="T2202" s="63"/>
      <c r="U2202" s="95" t="str">
        <f t="shared" si="83"/>
        <v>PGE</v>
      </c>
      <c r="V2202" s="95"/>
      <c r="W2202" s="95" t="str">
        <f t="shared" si="82"/>
        <v>PGE</v>
      </c>
    </row>
    <row r="2203" spans="1:23" ht="15" x14ac:dyDescent="0.25">
      <c r="A2203" s="63">
        <v>95224</v>
      </c>
      <c r="B2203" s="161" t="s">
        <v>268</v>
      </c>
      <c r="D2203" s="159"/>
      <c r="E2203" s="159"/>
      <c r="F2203" s="159"/>
      <c r="G2203" s="159"/>
      <c r="H2203" s="159"/>
      <c r="I2203" s="159"/>
      <c r="O2203" s="93"/>
      <c r="Q2203" s="63" t="s">
        <v>278</v>
      </c>
      <c r="R2203" s="96">
        <v>95071</v>
      </c>
      <c r="S2203" s="63" t="s">
        <v>268</v>
      </c>
      <c r="T2203" s="63"/>
      <c r="U2203" s="95" t="str">
        <f t="shared" si="83"/>
        <v>PGE</v>
      </c>
      <c r="V2203" s="95"/>
      <c r="W2203" s="95" t="str">
        <f t="shared" si="82"/>
        <v>PGE</v>
      </c>
    </row>
    <row r="2204" spans="1:23" ht="15" x14ac:dyDescent="0.25">
      <c r="A2204" s="63">
        <v>93105</v>
      </c>
      <c r="B2204" s="161" t="s">
        <v>268</v>
      </c>
      <c r="D2204" s="159"/>
      <c r="E2204" s="159"/>
      <c r="F2204" s="159"/>
      <c r="G2204" s="159"/>
      <c r="H2204" s="159"/>
      <c r="I2204" s="159"/>
      <c r="O2204" s="93"/>
      <c r="Q2204" s="63" t="s">
        <v>278</v>
      </c>
      <c r="R2204" s="96">
        <v>96035</v>
      </c>
      <c r="S2204" s="63" t="s">
        <v>268</v>
      </c>
      <c r="T2204" s="63"/>
      <c r="U2204" s="95" t="str">
        <f t="shared" si="83"/>
        <v>PGE</v>
      </c>
      <c r="V2204" s="95"/>
      <c r="W2204" s="95" t="str">
        <f t="shared" si="82"/>
        <v>PGE</v>
      </c>
    </row>
    <row r="2205" spans="1:23" ht="15" x14ac:dyDescent="0.25">
      <c r="A2205" s="63">
        <v>94088</v>
      </c>
      <c r="B2205" s="161" t="s">
        <v>268</v>
      </c>
      <c r="D2205" s="159"/>
      <c r="E2205" s="159"/>
      <c r="F2205" s="159"/>
      <c r="G2205" s="159"/>
      <c r="H2205" s="159"/>
      <c r="I2205" s="159"/>
      <c r="O2205" s="93"/>
      <c r="Q2205" s="63" t="s">
        <v>278</v>
      </c>
      <c r="R2205" s="96">
        <v>96033</v>
      </c>
      <c r="S2205" s="63" t="s">
        <v>268</v>
      </c>
      <c r="T2205" s="63"/>
      <c r="U2205" s="95" t="str">
        <f t="shared" si="83"/>
        <v>PGE</v>
      </c>
      <c r="V2205" s="95"/>
      <c r="W2205" s="95" t="str">
        <f t="shared" si="82"/>
        <v>PGE</v>
      </c>
    </row>
    <row r="2206" spans="1:23" ht="15" x14ac:dyDescent="0.25">
      <c r="A2206" s="63">
        <v>94089</v>
      </c>
      <c r="B2206" s="161" t="s">
        <v>268</v>
      </c>
      <c r="D2206" s="159"/>
      <c r="E2206" s="159"/>
      <c r="F2206" s="159"/>
      <c r="G2206" s="159"/>
      <c r="H2206" s="159"/>
      <c r="I2206" s="159"/>
      <c r="O2206" s="93"/>
      <c r="Q2206" s="63" t="s">
        <v>278</v>
      </c>
      <c r="R2206" s="96">
        <v>96031</v>
      </c>
      <c r="S2206" s="63" t="s">
        <v>268</v>
      </c>
      <c r="T2206" s="63"/>
      <c r="U2206" s="95" t="str">
        <f t="shared" si="83"/>
        <v>PGE</v>
      </c>
      <c r="V2206" s="95"/>
      <c r="W2206" s="95" t="str">
        <f t="shared" si="82"/>
        <v>PGE</v>
      </c>
    </row>
    <row r="2207" spans="1:23" ht="15" x14ac:dyDescent="0.25">
      <c r="A2207" s="63">
        <v>94510</v>
      </c>
      <c r="B2207" s="161" t="s">
        <v>268</v>
      </c>
      <c r="D2207" s="159"/>
      <c r="E2207" s="159"/>
      <c r="F2207" s="159"/>
      <c r="G2207" s="159"/>
      <c r="H2207" s="159"/>
      <c r="I2207" s="159"/>
      <c r="O2207" s="93"/>
      <c r="Q2207" s="63" t="s">
        <v>278</v>
      </c>
      <c r="R2207" s="96">
        <v>96039</v>
      </c>
      <c r="S2207" s="63" t="s">
        <v>268</v>
      </c>
      <c r="T2207" s="63"/>
      <c r="U2207" s="95" t="str">
        <f t="shared" si="83"/>
        <v>PGE</v>
      </c>
      <c r="V2207" s="95"/>
      <c r="W2207" s="95" t="str">
        <f t="shared" si="82"/>
        <v>PGE</v>
      </c>
    </row>
    <row r="2208" spans="1:23" ht="15" x14ac:dyDescent="0.25">
      <c r="A2208" s="63">
        <v>95409</v>
      </c>
      <c r="B2208" s="161" t="s">
        <v>268</v>
      </c>
      <c r="D2208" s="159"/>
      <c r="E2208" s="159"/>
      <c r="F2208" s="159"/>
      <c r="G2208" s="159"/>
      <c r="H2208" s="159"/>
      <c r="I2208" s="159"/>
      <c r="O2208" s="93"/>
      <c r="Q2208" s="63" t="s">
        <v>278</v>
      </c>
      <c r="R2208" s="96">
        <v>94518</v>
      </c>
      <c r="S2208" s="63" t="s">
        <v>268</v>
      </c>
      <c r="T2208" s="63"/>
      <c r="U2208" s="95" t="str">
        <f t="shared" si="83"/>
        <v>PGE</v>
      </c>
      <c r="V2208" s="95"/>
      <c r="W2208" s="95" t="str">
        <f t="shared" si="82"/>
        <v>PGE</v>
      </c>
    </row>
    <row r="2209" spans="1:23" ht="15" x14ac:dyDescent="0.25">
      <c r="A2209" s="63">
        <v>95403</v>
      </c>
      <c r="B2209" s="161" t="s">
        <v>268</v>
      </c>
      <c r="D2209" s="159"/>
      <c r="E2209" s="159"/>
      <c r="F2209" s="159"/>
      <c r="G2209" s="159"/>
      <c r="H2209" s="159"/>
      <c r="I2209" s="159"/>
      <c r="O2209" s="93"/>
      <c r="Q2209" s="63" t="s">
        <v>278</v>
      </c>
      <c r="R2209" s="96">
        <v>94519</v>
      </c>
      <c r="S2209" s="63" t="s">
        <v>268</v>
      </c>
      <c r="T2209" s="63"/>
      <c r="U2209" s="95" t="str">
        <f t="shared" si="83"/>
        <v>PGE</v>
      </c>
      <c r="V2209" s="95"/>
      <c r="W2209" s="95" t="str">
        <f t="shared" si="82"/>
        <v>PGE</v>
      </c>
    </row>
    <row r="2210" spans="1:23" ht="15" x14ac:dyDescent="0.25">
      <c r="A2210" s="63">
        <v>95402</v>
      </c>
      <c r="B2210" s="161" t="s">
        <v>268</v>
      </c>
      <c r="D2210" s="159"/>
      <c r="E2210" s="159"/>
      <c r="F2210" s="159"/>
      <c r="G2210" s="159"/>
      <c r="H2210" s="159"/>
      <c r="I2210" s="159"/>
      <c r="O2210" s="93"/>
      <c r="Q2210" s="63" t="s">
        <v>278</v>
      </c>
      <c r="R2210" s="96">
        <v>94517</v>
      </c>
      <c r="S2210" s="63" t="s">
        <v>268</v>
      </c>
      <c r="T2210" s="63"/>
      <c r="U2210" s="95" t="str">
        <f t="shared" si="83"/>
        <v>PGE</v>
      </c>
      <c r="V2210" s="95"/>
      <c r="W2210" s="95" t="str">
        <f t="shared" si="82"/>
        <v>PGE</v>
      </c>
    </row>
    <row r="2211" spans="1:23" ht="15" x14ac:dyDescent="0.25">
      <c r="A2211" s="63">
        <v>95401</v>
      </c>
      <c r="B2211" s="161" t="s">
        <v>268</v>
      </c>
      <c r="D2211" s="159"/>
      <c r="E2211" s="159"/>
      <c r="F2211" s="159"/>
      <c r="G2211" s="159"/>
      <c r="H2211" s="159"/>
      <c r="I2211" s="159"/>
      <c r="O2211" s="93"/>
      <c r="Q2211" s="63" t="s">
        <v>278</v>
      </c>
      <c r="R2211" s="96">
        <v>94514</v>
      </c>
      <c r="S2211" s="63" t="s">
        <v>268</v>
      </c>
      <c r="T2211" s="63"/>
      <c r="U2211" s="95" t="str">
        <f t="shared" si="83"/>
        <v>PGE</v>
      </c>
      <c r="V2211" s="95"/>
      <c r="W2211" s="95" t="str">
        <f t="shared" si="82"/>
        <v>PGE</v>
      </c>
    </row>
    <row r="2212" spans="1:23" ht="15" x14ac:dyDescent="0.25">
      <c r="A2212" s="63">
        <v>95407</v>
      </c>
      <c r="B2212" s="161" t="s">
        <v>268</v>
      </c>
      <c r="D2212" s="159"/>
      <c r="E2212" s="159"/>
      <c r="F2212" s="159"/>
      <c r="G2212" s="159"/>
      <c r="H2212" s="159"/>
      <c r="I2212" s="159"/>
      <c r="O2212" s="93"/>
      <c r="Q2212" s="63" t="s">
        <v>278</v>
      </c>
      <c r="R2212" s="96">
        <v>94513</v>
      </c>
      <c r="S2212" s="63" t="s">
        <v>268</v>
      </c>
      <c r="T2212" s="63"/>
      <c r="U2212" s="95" t="str">
        <f t="shared" si="83"/>
        <v>PGE</v>
      </c>
      <c r="V2212" s="95"/>
      <c r="W2212" s="95" t="str">
        <f t="shared" si="82"/>
        <v>PGE</v>
      </c>
    </row>
    <row r="2213" spans="1:23" ht="15" x14ac:dyDescent="0.25">
      <c r="A2213" s="63">
        <v>95406</v>
      </c>
      <c r="B2213" s="161" t="s">
        <v>268</v>
      </c>
      <c r="D2213" s="159"/>
      <c r="E2213" s="159"/>
      <c r="F2213" s="159"/>
      <c r="G2213" s="159"/>
      <c r="H2213" s="159"/>
      <c r="I2213" s="159"/>
      <c r="O2213" s="93"/>
      <c r="Q2213" s="63" t="s">
        <v>278</v>
      </c>
      <c r="R2213" s="96">
        <v>94511</v>
      </c>
      <c r="S2213" s="63" t="s">
        <v>268</v>
      </c>
      <c r="T2213" s="63"/>
      <c r="U2213" s="95" t="str">
        <f t="shared" si="83"/>
        <v>PGE</v>
      </c>
      <c r="V2213" s="95"/>
      <c r="W2213" s="95" t="str">
        <f t="shared" si="82"/>
        <v>PGE</v>
      </c>
    </row>
    <row r="2214" spans="1:23" ht="15" x14ac:dyDescent="0.25">
      <c r="A2214" s="63">
        <v>95405</v>
      </c>
      <c r="B2214" s="161" t="s">
        <v>268</v>
      </c>
      <c r="D2214" s="159"/>
      <c r="E2214" s="159"/>
      <c r="F2214" s="159"/>
      <c r="G2214" s="159"/>
      <c r="H2214" s="159"/>
      <c r="I2214" s="159"/>
      <c r="O2214" s="93"/>
      <c r="Q2214" s="63" t="s">
        <v>278</v>
      </c>
      <c r="R2214" s="96">
        <v>93517</v>
      </c>
      <c r="S2214" s="63" t="s">
        <v>268</v>
      </c>
      <c r="T2214" s="63"/>
      <c r="U2214" s="95" t="str">
        <f t="shared" si="83"/>
        <v>PGE</v>
      </c>
      <c r="V2214" s="95"/>
      <c r="W2214" s="95" t="str">
        <f t="shared" si="82"/>
        <v>PGE</v>
      </c>
    </row>
    <row r="2215" spans="1:23" ht="15" x14ac:dyDescent="0.25">
      <c r="A2215" s="63">
        <v>95388</v>
      </c>
      <c r="B2215" s="161" t="s">
        <v>268</v>
      </c>
      <c r="D2215" s="159"/>
      <c r="E2215" s="159"/>
      <c r="F2215" s="159"/>
      <c r="G2215" s="159"/>
      <c r="H2215" s="159"/>
      <c r="I2215" s="159"/>
      <c r="O2215" s="93"/>
      <c r="Q2215" s="63" t="s">
        <v>278</v>
      </c>
      <c r="R2215" s="96">
        <v>95951</v>
      </c>
      <c r="S2215" s="63" t="s">
        <v>268</v>
      </c>
      <c r="T2215" s="63"/>
      <c r="U2215" s="95" t="str">
        <f t="shared" si="83"/>
        <v>PGE</v>
      </c>
      <c r="V2215" s="95"/>
      <c r="W2215" s="95" t="str">
        <f t="shared" si="82"/>
        <v>PGE</v>
      </c>
    </row>
    <row r="2216" spans="1:23" ht="15" x14ac:dyDescent="0.25">
      <c r="A2216" s="63">
        <v>95389</v>
      </c>
      <c r="B2216" s="161" t="s">
        <v>268</v>
      </c>
      <c r="D2216" s="159"/>
      <c r="E2216" s="159"/>
      <c r="F2216" s="159"/>
      <c r="G2216" s="159"/>
      <c r="H2216" s="159"/>
      <c r="I2216" s="159"/>
      <c r="O2216" s="93"/>
      <c r="Q2216" s="63" t="s">
        <v>278</v>
      </c>
      <c r="R2216" s="96">
        <v>95950</v>
      </c>
      <c r="S2216" s="63" t="s">
        <v>268</v>
      </c>
      <c r="T2216" s="63"/>
      <c r="U2216" s="95" t="str">
        <f t="shared" si="83"/>
        <v>PGE</v>
      </c>
      <c r="V2216" s="95"/>
      <c r="W2216" s="95" t="str">
        <f t="shared" si="82"/>
        <v>PGE</v>
      </c>
    </row>
    <row r="2217" spans="1:23" ht="15" x14ac:dyDescent="0.25">
      <c r="A2217" s="63">
        <v>95385</v>
      </c>
      <c r="B2217" s="161" t="s">
        <v>268</v>
      </c>
      <c r="D2217" s="159"/>
      <c r="E2217" s="159"/>
      <c r="F2217" s="159"/>
      <c r="G2217" s="159"/>
      <c r="H2217" s="159"/>
      <c r="I2217" s="159"/>
      <c r="O2217" s="93"/>
      <c r="Q2217" s="63" t="s">
        <v>278</v>
      </c>
      <c r="R2217" s="96">
        <v>95953</v>
      </c>
      <c r="S2217" s="63" t="s">
        <v>268</v>
      </c>
      <c r="T2217" s="63"/>
      <c r="U2217" s="95" t="str">
        <f t="shared" si="83"/>
        <v>PGE</v>
      </c>
      <c r="V2217" s="95"/>
      <c r="W2217" s="95" t="str">
        <f t="shared" si="82"/>
        <v>PGE</v>
      </c>
    </row>
    <row r="2218" spans="1:23" ht="15" x14ac:dyDescent="0.25">
      <c r="A2218" s="63">
        <v>95387</v>
      </c>
      <c r="B2218" s="161" t="s">
        <v>268</v>
      </c>
      <c r="D2218" s="159"/>
      <c r="E2218" s="159"/>
      <c r="F2218" s="159"/>
      <c r="G2218" s="159"/>
      <c r="H2218" s="159"/>
      <c r="I2218" s="159"/>
      <c r="O2218" s="93"/>
      <c r="Q2218" s="63" t="s">
        <v>278</v>
      </c>
      <c r="R2218" s="96">
        <v>95955</v>
      </c>
      <c r="S2218" s="63" t="s">
        <v>268</v>
      </c>
      <c r="T2218" s="63"/>
      <c r="U2218" s="95" t="str">
        <f t="shared" si="83"/>
        <v>PGE</v>
      </c>
      <c r="V2218" s="95"/>
      <c r="W2218" s="95" t="str">
        <f t="shared" si="82"/>
        <v>PGE</v>
      </c>
    </row>
    <row r="2219" spans="1:23" ht="15" x14ac:dyDescent="0.25">
      <c r="A2219" s="63">
        <v>95380</v>
      </c>
      <c r="B2219" s="161" t="s">
        <v>268</v>
      </c>
      <c r="D2219" s="159"/>
      <c r="E2219" s="159"/>
      <c r="F2219" s="159"/>
      <c r="G2219" s="159"/>
      <c r="H2219" s="159"/>
      <c r="I2219" s="159"/>
      <c r="O2219" s="93"/>
      <c r="Q2219" s="63" t="s">
        <v>278</v>
      </c>
      <c r="R2219" s="96">
        <v>95954</v>
      </c>
      <c r="S2219" s="63" t="s">
        <v>268</v>
      </c>
      <c r="T2219" s="63"/>
      <c r="U2219" s="95" t="str">
        <f t="shared" si="83"/>
        <v>PGE</v>
      </c>
      <c r="V2219" s="95"/>
      <c r="W2219" s="95" t="str">
        <f t="shared" si="82"/>
        <v>PGE</v>
      </c>
    </row>
    <row r="2220" spans="1:23" ht="15" x14ac:dyDescent="0.25">
      <c r="A2220" s="63">
        <v>95383</v>
      </c>
      <c r="B2220" s="161" t="s">
        <v>268</v>
      </c>
      <c r="D2220" s="159"/>
      <c r="E2220" s="159"/>
      <c r="F2220" s="159"/>
      <c r="G2220" s="159"/>
      <c r="H2220" s="159"/>
      <c r="I2220" s="159"/>
      <c r="O2220" s="93"/>
      <c r="Q2220" s="63" t="s">
        <v>278</v>
      </c>
      <c r="R2220" s="96">
        <v>95957</v>
      </c>
      <c r="S2220" s="63" t="s">
        <v>268</v>
      </c>
      <c r="T2220" s="63"/>
      <c r="U2220" s="95" t="str">
        <f t="shared" si="83"/>
        <v>PGE</v>
      </c>
      <c r="V2220" s="95"/>
      <c r="W2220" s="95" t="str">
        <f t="shared" si="82"/>
        <v>PGE</v>
      </c>
    </row>
    <row r="2221" spans="1:23" ht="15" x14ac:dyDescent="0.25">
      <c r="A2221" s="63">
        <v>96125</v>
      </c>
      <c r="B2221" s="161" t="s">
        <v>268</v>
      </c>
      <c r="D2221" s="159"/>
      <c r="E2221" s="159"/>
      <c r="F2221" s="159"/>
      <c r="G2221" s="159"/>
      <c r="H2221" s="159"/>
      <c r="I2221" s="159"/>
      <c r="O2221" s="93"/>
      <c r="Q2221" s="63" t="s">
        <v>278</v>
      </c>
      <c r="R2221" s="96">
        <v>95956</v>
      </c>
      <c r="S2221" s="63" t="s">
        <v>268</v>
      </c>
      <c r="T2221" s="63"/>
      <c r="U2221" s="95" t="str">
        <f t="shared" si="83"/>
        <v>PGE</v>
      </c>
      <c r="V2221" s="95"/>
      <c r="W2221" s="95" t="str">
        <f t="shared" si="82"/>
        <v>PGE</v>
      </c>
    </row>
    <row r="2222" spans="1:23" ht="15" x14ac:dyDescent="0.25">
      <c r="A2222" s="63">
        <v>96124</v>
      </c>
      <c r="B2222" s="161" t="s">
        <v>268</v>
      </c>
      <c r="D2222" s="159"/>
      <c r="E2222" s="159"/>
      <c r="F2222" s="159"/>
      <c r="G2222" s="159"/>
      <c r="H2222" s="159"/>
      <c r="I2222" s="159"/>
      <c r="O2222" s="93"/>
      <c r="Q2222" s="63" t="s">
        <v>278</v>
      </c>
      <c r="R2222" s="96">
        <v>95959</v>
      </c>
      <c r="S2222" s="63" t="s">
        <v>268</v>
      </c>
      <c r="T2222" s="63"/>
      <c r="U2222" s="95" t="str">
        <f t="shared" si="83"/>
        <v>PGE</v>
      </c>
      <c r="V2222" s="95"/>
      <c r="W2222" s="95" t="str">
        <f t="shared" si="82"/>
        <v>PGE</v>
      </c>
    </row>
    <row r="2223" spans="1:23" ht="15" x14ac:dyDescent="0.25">
      <c r="A2223" s="63">
        <v>96126</v>
      </c>
      <c r="B2223" s="161" t="s">
        <v>268</v>
      </c>
      <c r="D2223" s="159"/>
      <c r="E2223" s="159"/>
      <c r="F2223" s="159"/>
      <c r="G2223" s="159"/>
      <c r="H2223" s="159"/>
      <c r="I2223" s="159"/>
      <c r="O2223" s="93"/>
      <c r="Q2223" s="63" t="s">
        <v>278</v>
      </c>
      <c r="R2223" s="96">
        <v>95958</v>
      </c>
      <c r="S2223" s="63" t="s">
        <v>268</v>
      </c>
      <c r="T2223" s="63"/>
      <c r="U2223" s="95" t="str">
        <f t="shared" si="83"/>
        <v>PGE</v>
      </c>
      <c r="V2223" s="95"/>
      <c r="W2223" s="95" t="str">
        <f t="shared" si="82"/>
        <v>PGE</v>
      </c>
    </row>
    <row r="2224" spans="1:23" ht="15" x14ac:dyDescent="0.25">
      <c r="A2224" s="63">
        <v>96122</v>
      </c>
      <c r="B2224" s="161" t="s">
        <v>268</v>
      </c>
      <c r="D2224" s="159"/>
      <c r="E2224" s="159"/>
      <c r="F2224" s="159"/>
      <c r="G2224" s="159"/>
      <c r="H2224" s="159"/>
      <c r="I2224" s="159"/>
      <c r="O2224" s="93"/>
      <c r="Q2224" s="63" t="s">
        <v>278</v>
      </c>
      <c r="R2224" s="96">
        <v>94581</v>
      </c>
      <c r="S2224" s="63" t="s">
        <v>268</v>
      </c>
      <c r="T2224" s="63"/>
      <c r="U2224" s="95" t="str">
        <f t="shared" si="83"/>
        <v>PGE</v>
      </c>
      <c r="V2224" s="95"/>
      <c r="W2224" s="95" t="str">
        <f t="shared" si="82"/>
        <v>PGE</v>
      </c>
    </row>
    <row r="2225" spans="1:23" ht="15" x14ac:dyDescent="0.25">
      <c r="A2225" s="63">
        <v>95129</v>
      </c>
      <c r="B2225" s="161" t="s">
        <v>268</v>
      </c>
      <c r="D2225" s="159"/>
      <c r="E2225" s="159"/>
      <c r="F2225" s="159"/>
      <c r="G2225" s="159"/>
      <c r="H2225" s="159"/>
      <c r="I2225" s="159"/>
      <c r="O2225" s="93"/>
      <c r="Q2225" s="63" t="s">
        <v>278</v>
      </c>
      <c r="R2225" s="96">
        <v>95170</v>
      </c>
      <c r="S2225" s="63" t="s">
        <v>268</v>
      </c>
      <c r="T2225" s="63"/>
      <c r="U2225" s="95" t="str">
        <f t="shared" si="83"/>
        <v>PGE</v>
      </c>
      <c r="V2225" s="95"/>
      <c r="W2225" s="95" t="str">
        <f t="shared" si="82"/>
        <v>PGE</v>
      </c>
    </row>
    <row r="2226" spans="1:23" ht="15" x14ac:dyDescent="0.25">
      <c r="A2226" s="63">
        <v>94508</v>
      </c>
      <c r="B2226" s="161" t="s">
        <v>268</v>
      </c>
      <c r="D2226" s="159"/>
      <c r="E2226" s="159"/>
      <c r="F2226" s="159"/>
      <c r="G2226" s="159"/>
      <c r="H2226" s="159"/>
      <c r="I2226" s="159"/>
      <c r="O2226" s="93"/>
      <c r="Q2226" s="63" t="s">
        <v>278</v>
      </c>
      <c r="R2226" s="96">
        <v>94963</v>
      </c>
      <c r="S2226" s="63" t="s">
        <v>268</v>
      </c>
      <c r="T2226" s="63"/>
      <c r="U2226" s="95" t="str">
        <f t="shared" si="83"/>
        <v>PGE</v>
      </c>
      <c r="V2226" s="95"/>
      <c r="W2226" s="95" t="str">
        <f t="shared" si="82"/>
        <v>PGE</v>
      </c>
    </row>
    <row r="2227" spans="1:23" ht="15" x14ac:dyDescent="0.25">
      <c r="A2227" s="63">
        <v>94507</v>
      </c>
      <c r="B2227" s="161" t="s">
        <v>268</v>
      </c>
      <c r="D2227" s="159"/>
      <c r="E2227" s="159"/>
      <c r="F2227" s="159"/>
      <c r="G2227" s="159"/>
      <c r="H2227" s="159"/>
      <c r="I2227" s="159"/>
      <c r="O2227" s="93"/>
      <c r="Q2227" s="63" t="s">
        <v>278</v>
      </c>
      <c r="R2227" s="96">
        <v>94960</v>
      </c>
      <c r="S2227" s="63" t="s">
        <v>268</v>
      </c>
      <c r="T2227" s="63"/>
      <c r="U2227" s="95" t="str">
        <f t="shared" si="83"/>
        <v>PGE</v>
      </c>
      <c r="V2227" s="95"/>
      <c r="W2227" s="95" t="str">
        <f t="shared" si="82"/>
        <v>PGE</v>
      </c>
    </row>
    <row r="2228" spans="1:23" ht="15" x14ac:dyDescent="0.25">
      <c r="A2228" s="63">
        <v>94506</v>
      </c>
      <c r="B2228" s="161" t="s">
        <v>268</v>
      </c>
      <c r="D2228" s="159"/>
      <c r="E2228" s="159"/>
      <c r="F2228" s="159"/>
      <c r="G2228" s="159"/>
      <c r="H2228" s="159"/>
      <c r="I2228" s="159"/>
      <c r="O2228" s="93"/>
      <c r="Q2228" s="63" t="s">
        <v>278</v>
      </c>
      <c r="R2228" s="96">
        <v>94965</v>
      </c>
      <c r="S2228" s="63" t="s">
        <v>268</v>
      </c>
      <c r="T2228" s="63"/>
      <c r="U2228" s="95" t="str">
        <f t="shared" si="83"/>
        <v>PGE</v>
      </c>
      <c r="V2228" s="95"/>
      <c r="W2228" s="95" t="str">
        <f t="shared" si="82"/>
        <v>PGE</v>
      </c>
    </row>
    <row r="2229" spans="1:23" ht="15" x14ac:dyDescent="0.25">
      <c r="A2229" s="63">
        <v>94503</v>
      </c>
      <c r="B2229" s="161" t="s">
        <v>268</v>
      </c>
      <c r="D2229" s="159"/>
      <c r="E2229" s="159"/>
      <c r="F2229" s="159"/>
      <c r="G2229" s="159"/>
      <c r="H2229" s="159"/>
      <c r="I2229" s="159"/>
      <c r="O2229" s="93"/>
      <c r="Q2229" s="63" t="s">
        <v>278</v>
      </c>
      <c r="R2229" s="96">
        <v>93729</v>
      </c>
      <c r="S2229" s="63" t="s">
        <v>268</v>
      </c>
      <c r="T2229" s="63"/>
      <c r="U2229" s="95" t="str">
        <f t="shared" si="83"/>
        <v>PGE</v>
      </c>
      <c r="V2229" s="95"/>
      <c r="W2229" s="95" t="str">
        <f t="shared" si="82"/>
        <v>PGE</v>
      </c>
    </row>
    <row r="2230" spans="1:23" ht="15" x14ac:dyDescent="0.25">
      <c r="A2230" s="63">
        <v>94502</v>
      </c>
      <c r="B2230" s="161" t="s">
        <v>268</v>
      </c>
      <c r="D2230" s="159"/>
      <c r="E2230" s="159"/>
      <c r="F2230" s="159"/>
      <c r="G2230" s="159"/>
      <c r="H2230" s="159"/>
      <c r="I2230" s="159"/>
      <c r="O2230" s="93"/>
      <c r="Q2230" s="63" t="s">
        <v>278</v>
      </c>
      <c r="R2230" s="96">
        <v>93720</v>
      </c>
      <c r="S2230" s="63" t="s">
        <v>268</v>
      </c>
      <c r="T2230" s="63"/>
      <c r="U2230" s="95" t="str">
        <f t="shared" si="83"/>
        <v>PGE</v>
      </c>
      <c r="V2230" s="95"/>
      <c r="W2230" s="95" t="str">
        <f t="shared" ref="W2230:W2293" si="84">IF(U2230 = "Other", " ", INDEX(B$4:C$29, MATCH(U2230, C$4:C$29,0), 1) )</f>
        <v>PGE</v>
      </c>
    </row>
    <row r="2231" spans="1:23" ht="15" x14ac:dyDescent="0.25">
      <c r="A2231" s="63">
        <v>93628</v>
      </c>
      <c r="B2231" s="161" t="s">
        <v>268</v>
      </c>
      <c r="D2231" s="159"/>
      <c r="E2231" s="159"/>
      <c r="F2231" s="159"/>
      <c r="G2231" s="159"/>
      <c r="H2231" s="159"/>
      <c r="I2231" s="159"/>
      <c r="O2231" s="93"/>
      <c r="Q2231" s="63" t="s">
        <v>278</v>
      </c>
      <c r="R2231" s="96">
        <v>93721</v>
      </c>
      <c r="S2231" s="63" t="s">
        <v>268</v>
      </c>
      <c r="T2231" s="63"/>
      <c r="U2231" s="95" t="str">
        <f t="shared" ref="U2231:U2294" si="85">IF(S2231="Pacific Gas &amp; Electric Co", "PGE", IF(S2231="Southern California Edison Co", "SCE", IF(S2231= "San Diego Gas &amp; Electric Co", "SDGE", IF(S2231="Southern California Gas", "SCG", "Other"))))</f>
        <v>PGE</v>
      </c>
      <c r="V2231" s="95"/>
      <c r="W2231" s="95" t="str">
        <f t="shared" si="84"/>
        <v>PGE</v>
      </c>
    </row>
    <row r="2232" spans="1:23" ht="15" x14ac:dyDescent="0.25">
      <c r="A2232" s="63">
        <v>95612</v>
      </c>
      <c r="B2232" s="161" t="s">
        <v>268</v>
      </c>
      <c r="D2232" s="159"/>
      <c r="E2232" s="159"/>
      <c r="F2232" s="159"/>
      <c r="G2232" s="159"/>
      <c r="H2232" s="159"/>
      <c r="I2232" s="159"/>
      <c r="O2232" s="93"/>
      <c r="Q2232" s="63" t="s">
        <v>278</v>
      </c>
      <c r="R2232" s="96">
        <v>95240</v>
      </c>
      <c r="S2232" s="63" t="s">
        <v>268</v>
      </c>
      <c r="T2232" s="63"/>
      <c r="U2232" s="95" t="str">
        <f t="shared" si="85"/>
        <v>PGE</v>
      </c>
      <c r="V2232" s="95"/>
      <c r="W2232" s="95" t="str">
        <f t="shared" si="84"/>
        <v>PGE</v>
      </c>
    </row>
    <row r="2233" spans="1:23" ht="15" x14ac:dyDescent="0.25">
      <c r="A2233" s="63">
        <v>95613</v>
      </c>
      <c r="B2233" s="161" t="s">
        <v>268</v>
      </c>
      <c r="D2233" s="159"/>
      <c r="E2233" s="159"/>
      <c r="F2233" s="159"/>
      <c r="G2233" s="159"/>
      <c r="H2233" s="159"/>
      <c r="I2233" s="159"/>
      <c r="O2233" s="93"/>
      <c r="Q2233" s="63" t="s">
        <v>278</v>
      </c>
      <c r="R2233" s="96">
        <v>95242</v>
      </c>
      <c r="S2233" s="63" t="s">
        <v>268</v>
      </c>
      <c r="T2233" s="63"/>
      <c r="U2233" s="95" t="str">
        <f t="shared" si="85"/>
        <v>PGE</v>
      </c>
      <c r="V2233" s="95"/>
      <c r="W2233" s="95" t="str">
        <f t="shared" si="84"/>
        <v>PGE</v>
      </c>
    </row>
    <row r="2234" spans="1:23" ht="15" x14ac:dyDescent="0.25">
      <c r="A2234" s="63">
        <v>95610</v>
      </c>
      <c r="B2234" s="161" t="s">
        <v>268</v>
      </c>
      <c r="D2234" s="159"/>
      <c r="E2234" s="159"/>
      <c r="F2234" s="159"/>
      <c r="G2234" s="159"/>
      <c r="H2234" s="159"/>
      <c r="I2234" s="159"/>
      <c r="O2234" s="93"/>
      <c r="Q2234" s="63" t="s">
        <v>278</v>
      </c>
      <c r="R2234" s="96">
        <v>95245</v>
      </c>
      <c r="S2234" s="63" t="s">
        <v>268</v>
      </c>
      <c r="T2234" s="63"/>
      <c r="U2234" s="95" t="str">
        <f t="shared" si="85"/>
        <v>PGE</v>
      </c>
      <c r="V2234" s="95"/>
      <c r="W2234" s="95" t="str">
        <f t="shared" si="84"/>
        <v>PGE</v>
      </c>
    </row>
    <row r="2235" spans="1:23" ht="15" x14ac:dyDescent="0.25">
      <c r="A2235" s="63">
        <v>95616</v>
      </c>
      <c r="B2235" s="161" t="s">
        <v>268</v>
      </c>
      <c r="D2235" s="159"/>
      <c r="E2235" s="159"/>
      <c r="F2235" s="159"/>
      <c r="G2235" s="159"/>
      <c r="H2235" s="159"/>
      <c r="I2235" s="159"/>
      <c r="O2235" s="93"/>
      <c r="Q2235" s="63" t="s">
        <v>278</v>
      </c>
      <c r="R2235" s="96">
        <v>95247</v>
      </c>
      <c r="S2235" s="63" t="s">
        <v>268</v>
      </c>
      <c r="T2235" s="63"/>
      <c r="U2235" s="95" t="str">
        <f t="shared" si="85"/>
        <v>PGE</v>
      </c>
      <c r="V2235" s="95"/>
      <c r="W2235" s="95" t="str">
        <f t="shared" si="84"/>
        <v>PGE</v>
      </c>
    </row>
    <row r="2236" spans="1:23" ht="15" x14ac:dyDescent="0.25">
      <c r="A2236" s="63">
        <v>95617</v>
      </c>
      <c r="B2236" s="161" t="s">
        <v>268</v>
      </c>
      <c r="D2236" s="159"/>
      <c r="E2236" s="159"/>
      <c r="F2236" s="159"/>
      <c r="G2236" s="159"/>
      <c r="H2236" s="159"/>
      <c r="I2236" s="159"/>
      <c r="O2236" s="93"/>
      <c r="Q2236" s="63" t="s">
        <v>278</v>
      </c>
      <c r="R2236" s="96">
        <v>95246</v>
      </c>
      <c r="S2236" s="63" t="s">
        <v>268</v>
      </c>
      <c r="T2236" s="63"/>
      <c r="U2236" s="95" t="str">
        <f t="shared" si="85"/>
        <v>PGE</v>
      </c>
      <c r="V2236" s="95"/>
      <c r="W2236" s="95" t="str">
        <f t="shared" si="84"/>
        <v>PGE</v>
      </c>
    </row>
    <row r="2237" spans="1:23" ht="15" x14ac:dyDescent="0.25">
      <c r="A2237" s="63">
        <v>95614</v>
      </c>
      <c r="B2237" s="161" t="s">
        <v>268</v>
      </c>
      <c r="D2237" s="159"/>
      <c r="E2237" s="159"/>
      <c r="F2237" s="159"/>
      <c r="G2237" s="159"/>
      <c r="H2237" s="159"/>
      <c r="I2237" s="159"/>
      <c r="O2237" s="93"/>
      <c r="Q2237" s="63" t="s">
        <v>278</v>
      </c>
      <c r="R2237" s="96">
        <v>95249</v>
      </c>
      <c r="S2237" s="63" t="s">
        <v>268</v>
      </c>
      <c r="T2237" s="63"/>
      <c r="U2237" s="95" t="str">
        <f t="shared" si="85"/>
        <v>PGE</v>
      </c>
      <c r="V2237" s="95"/>
      <c r="W2237" s="95" t="str">
        <f t="shared" si="84"/>
        <v>PGE</v>
      </c>
    </row>
    <row r="2238" spans="1:23" ht="15" x14ac:dyDescent="0.25">
      <c r="A2238" s="63">
        <v>95615</v>
      </c>
      <c r="B2238" s="161" t="s">
        <v>268</v>
      </c>
      <c r="D2238" s="159"/>
      <c r="E2238" s="159"/>
      <c r="F2238" s="159"/>
      <c r="G2238" s="159"/>
      <c r="H2238" s="159"/>
      <c r="I2238" s="159"/>
      <c r="O2238" s="93"/>
      <c r="Q2238" s="63" t="s">
        <v>278</v>
      </c>
      <c r="R2238" s="96">
        <v>95248</v>
      </c>
      <c r="S2238" s="63" t="s">
        <v>268</v>
      </c>
      <c r="T2238" s="63"/>
      <c r="U2238" s="95" t="str">
        <f t="shared" si="85"/>
        <v>PGE</v>
      </c>
      <c r="V2238" s="95"/>
      <c r="W2238" s="95" t="str">
        <f t="shared" si="84"/>
        <v>PGE</v>
      </c>
    </row>
    <row r="2239" spans="1:23" ht="15" x14ac:dyDescent="0.25">
      <c r="A2239" s="63">
        <v>93614</v>
      </c>
      <c r="B2239" s="161" t="s">
        <v>268</v>
      </c>
      <c r="D2239" s="159"/>
      <c r="E2239" s="159"/>
      <c r="F2239" s="159"/>
      <c r="G2239" s="159"/>
      <c r="H2239" s="159"/>
      <c r="I2239" s="159"/>
      <c r="O2239" s="93"/>
      <c r="Q2239" s="63" t="s">
        <v>278</v>
      </c>
      <c r="R2239" s="96">
        <v>94914</v>
      </c>
      <c r="S2239" s="63" t="s">
        <v>268</v>
      </c>
      <c r="T2239" s="63"/>
      <c r="U2239" s="95" t="str">
        <f t="shared" si="85"/>
        <v>PGE</v>
      </c>
      <c r="V2239" s="95"/>
      <c r="W2239" s="95" t="str">
        <f t="shared" si="84"/>
        <v>PGE</v>
      </c>
    </row>
    <row r="2240" spans="1:23" ht="15" x14ac:dyDescent="0.25">
      <c r="A2240" s="63">
        <v>93615</v>
      </c>
      <c r="B2240" s="161" t="s">
        <v>268</v>
      </c>
      <c r="D2240" s="159"/>
      <c r="E2240" s="159"/>
      <c r="F2240" s="159"/>
      <c r="G2240" s="159"/>
      <c r="H2240" s="159"/>
      <c r="I2240" s="159"/>
      <c r="O2240" s="93"/>
      <c r="Q2240" s="63" t="s">
        <v>278</v>
      </c>
      <c r="R2240" s="96">
        <v>93445</v>
      </c>
      <c r="S2240" s="63" t="s">
        <v>268</v>
      </c>
      <c r="T2240" s="63"/>
      <c r="U2240" s="95" t="str">
        <f t="shared" si="85"/>
        <v>PGE</v>
      </c>
      <c r="V2240" s="95"/>
      <c r="W2240" s="95" t="str">
        <f t="shared" si="84"/>
        <v>PGE</v>
      </c>
    </row>
    <row r="2241" spans="1:23" ht="15" x14ac:dyDescent="0.25">
      <c r="A2241" s="63">
        <v>93616</v>
      </c>
      <c r="B2241" s="161" t="s">
        <v>268</v>
      </c>
      <c r="D2241" s="159"/>
      <c r="E2241" s="159"/>
      <c r="F2241" s="159"/>
      <c r="G2241" s="159"/>
      <c r="H2241" s="159"/>
      <c r="I2241" s="159"/>
      <c r="O2241" s="93"/>
      <c r="Q2241" s="63" t="s">
        <v>278</v>
      </c>
      <c r="R2241" s="96">
        <v>93444</v>
      </c>
      <c r="S2241" s="63" t="s">
        <v>268</v>
      </c>
      <c r="T2241" s="63"/>
      <c r="U2241" s="95" t="str">
        <f t="shared" si="85"/>
        <v>PGE</v>
      </c>
      <c r="V2241" s="95"/>
      <c r="W2241" s="95" t="str">
        <f t="shared" si="84"/>
        <v>PGE</v>
      </c>
    </row>
    <row r="2242" spans="1:23" ht="15" x14ac:dyDescent="0.25">
      <c r="A2242" s="63">
        <v>93610</v>
      </c>
      <c r="B2242" s="161" t="s">
        <v>268</v>
      </c>
      <c r="D2242" s="159"/>
      <c r="E2242" s="159"/>
      <c r="F2242" s="159"/>
      <c r="G2242" s="159"/>
      <c r="H2242" s="159"/>
      <c r="I2242" s="159"/>
      <c r="O2242" s="93"/>
      <c r="Q2242" s="63" t="s">
        <v>278</v>
      </c>
      <c r="R2242" s="96">
        <v>93447</v>
      </c>
      <c r="S2242" s="63" t="s">
        <v>268</v>
      </c>
      <c r="T2242" s="63"/>
      <c r="U2242" s="95" t="str">
        <f t="shared" si="85"/>
        <v>PGE</v>
      </c>
      <c r="V2242" s="95"/>
      <c r="W2242" s="95" t="str">
        <f t="shared" si="84"/>
        <v>PGE</v>
      </c>
    </row>
    <row r="2243" spans="1:23" ht="15" x14ac:dyDescent="0.25">
      <c r="A2243" s="63">
        <v>93611</v>
      </c>
      <c r="B2243" s="161" t="s">
        <v>268</v>
      </c>
      <c r="D2243" s="159"/>
      <c r="E2243" s="159"/>
      <c r="F2243" s="159"/>
      <c r="G2243" s="159"/>
      <c r="H2243" s="159"/>
      <c r="I2243" s="159"/>
      <c r="O2243" s="93"/>
      <c r="Q2243" s="63" t="s">
        <v>278</v>
      </c>
      <c r="R2243" s="96">
        <v>93446</v>
      </c>
      <c r="S2243" s="63" t="s">
        <v>268</v>
      </c>
      <c r="T2243" s="63"/>
      <c r="U2243" s="95" t="str">
        <f t="shared" si="85"/>
        <v>PGE</v>
      </c>
      <c r="V2243" s="95"/>
      <c r="W2243" s="95" t="str">
        <f t="shared" si="84"/>
        <v>PGE</v>
      </c>
    </row>
    <row r="2244" spans="1:23" ht="15" x14ac:dyDescent="0.25">
      <c r="A2244" s="63">
        <v>93612</v>
      </c>
      <c r="B2244" s="161" t="s">
        <v>268</v>
      </c>
      <c r="D2244" s="159"/>
      <c r="E2244" s="159"/>
      <c r="F2244" s="159"/>
      <c r="G2244" s="159"/>
      <c r="H2244" s="159"/>
      <c r="I2244" s="159"/>
      <c r="O2244" s="93"/>
      <c r="Q2244" s="63" t="s">
        <v>278</v>
      </c>
      <c r="R2244" s="96">
        <v>93441</v>
      </c>
      <c r="S2244" s="63" t="s">
        <v>268</v>
      </c>
      <c r="T2244" s="63"/>
      <c r="U2244" s="95" t="str">
        <f t="shared" si="85"/>
        <v>PGE</v>
      </c>
      <c r="V2244" s="95"/>
      <c r="W2244" s="95" t="str">
        <f t="shared" si="84"/>
        <v>PGE</v>
      </c>
    </row>
    <row r="2245" spans="1:23" ht="15" x14ac:dyDescent="0.25">
      <c r="A2245" s="63">
        <v>93613</v>
      </c>
      <c r="B2245" s="161" t="s">
        <v>268</v>
      </c>
      <c r="D2245" s="159"/>
      <c r="E2245" s="159"/>
      <c r="F2245" s="159"/>
      <c r="G2245" s="159"/>
      <c r="H2245" s="159"/>
      <c r="I2245" s="159"/>
      <c r="O2245" s="93"/>
      <c r="Q2245" s="63" t="s">
        <v>278</v>
      </c>
      <c r="R2245" s="96">
        <v>93440</v>
      </c>
      <c r="S2245" s="63" t="s">
        <v>268</v>
      </c>
      <c r="T2245" s="63"/>
      <c r="U2245" s="95" t="str">
        <f t="shared" si="85"/>
        <v>PGE</v>
      </c>
      <c r="V2245" s="95"/>
      <c r="W2245" s="95" t="str">
        <f t="shared" si="84"/>
        <v>PGE</v>
      </c>
    </row>
    <row r="2246" spans="1:23" ht="15" x14ac:dyDescent="0.25">
      <c r="A2246" s="63">
        <v>93618</v>
      </c>
      <c r="B2246" s="161" t="s">
        <v>268</v>
      </c>
      <c r="D2246" s="159"/>
      <c r="E2246" s="159"/>
      <c r="F2246" s="159"/>
      <c r="G2246" s="159"/>
      <c r="H2246" s="159"/>
      <c r="I2246" s="159"/>
      <c r="O2246" s="93"/>
      <c r="Q2246" s="63" t="s">
        <v>278</v>
      </c>
      <c r="R2246" s="96">
        <v>93443</v>
      </c>
      <c r="S2246" s="63" t="s">
        <v>268</v>
      </c>
      <c r="T2246" s="63"/>
      <c r="U2246" s="95" t="str">
        <f t="shared" si="85"/>
        <v>PGE</v>
      </c>
      <c r="V2246" s="95"/>
      <c r="W2246" s="95" t="str">
        <f t="shared" si="84"/>
        <v>PGE</v>
      </c>
    </row>
    <row r="2247" spans="1:23" ht="15" x14ac:dyDescent="0.25">
      <c r="A2247" s="63">
        <v>93619</v>
      </c>
      <c r="B2247" s="161" t="s">
        <v>268</v>
      </c>
      <c r="D2247" s="159"/>
      <c r="E2247" s="159"/>
      <c r="F2247" s="159"/>
      <c r="G2247" s="159"/>
      <c r="H2247" s="159"/>
      <c r="I2247" s="159"/>
      <c r="O2247" s="93"/>
      <c r="Q2247" s="63" t="s">
        <v>278</v>
      </c>
      <c r="R2247" s="96">
        <v>93442</v>
      </c>
      <c r="S2247" s="63" t="s">
        <v>268</v>
      </c>
      <c r="T2247" s="63"/>
      <c r="U2247" s="95" t="str">
        <f t="shared" si="85"/>
        <v>PGE</v>
      </c>
      <c r="V2247" s="95"/>
      <c r="W2247" s="95" t="str">
        <f t="shared" si="84"/>
        <v>PGE</v>
      </c>
    </row>
    <row r="2248" spans="1:23" ht="15" x14ac:dyDescent="0.25">
      <c r="A2248" s="63">
        <v>93424</v>
      </c>
      <c r="B2248" s="161" t="s">
        <v>268</v>
      </c>
      <c r="D2248" s="159"/>
      <c r="E2248" s="159"/>
      <c r="F2248" s="159"/>
      <c r="G2248" s="159"/>
      <c r="H2248" s="159"/>
      <c r="I2248" s="159"/>
      <c r="O2248" s="93"/>
      <c r="Q2248" s="63" t="s">
        <v>278</v>
      </c>
      <c r="R2248" s="96">
        <v>93449</v>
      </c>
      <c r="S2248" s="63" t="s">
        <v>268</v>
      </c>
      <c r="T2248" s="63"/>
      <c r="U2248" s="95" t="str">
        <f t="shared" si="85"/>
        <v>PGE</v>
      </c>
      <c r="V2248" s="95"/>
      <c r="W2248" s="95" t="str">
        <f t="shared" si="84"/>
        <v>PGE</v>
      </c>
    </row>
    <row r="2249" spans="1:23" ht="15" x14ac:dyDescent="0.25">
      <c r="A2249" s="63">
        <v>93423</v>
      </c>
      <c r="B2249" s="161" t="s">
        <v>268</v>
      </c>
      <c r="D2249" s="159"/>
      <c r="E2249" s="159"/>
      <c r="F2249" s="159"/>
      <c r="G2249" s="159"/>
      <c r="H2249" s="159"/>
      <c r="I2249" s="159"/>
      <c r="O2249" s="93"/>
      <c r="Q2249" s="63" t="s">
        <v>278</v>
      </c>
      <c r="R2249" s="96">
        <v>93448</v>
      </c>
      <c r="S2249" s="63" t="s">
        <v>268</v>
      </c>
      <c r="T2249" s="63"/>
      <c r="U2249" s="95" t="str">
        <f t="shared" si="85"/>
        <v>PGE</v>
      </c>
      <c r="V2249" s="95"/>
      <c r="W2249" s="95" t="str">
        <f t="shared" si="84"/>
        <v>PGE</v>
      </c>
    </row>
    <row r="2250" spans="1:23" ht="15" x14ac:dyDescent="0.25">
      <c r="A2250" s="63">
        <v>93421</v>
      </c>
      <c r="B2250" s="161" t="s">
        <v>268</v>
      </c>
      <c r="D2250" s="159"/>
      <c r="E2250" s="159"/>
      <c r="F2250" s="159"/>
      <c r="G2250" s="159"/>
      <c r="H2250" s="159"/>
      <c r="I2250" s="159"/>
      <c r="O2250" s="93"/>
      <c r="Q2250" s="63" t="s">
        <v>278</v>
      </c>
      <c r="R2250" s="96">
        <v>93606</v>
      </c>
      <c r="S2250" s="63" t="s">
        <v>268</v>
      </c>
      <c r="T2250" s="63"/>
      <c r="U2250" s="95" t="str">
        <f t="shared" si="85"/>
        <v>PGE</v>
      </c>
      <c r="V2250" s="95"/>
      <c r="W2250" s="95" t="str">
        <f t="shared" si="84"/>
        <v>PGE</v>
      </c>
    </row>
    <row r="2251" spans="1:23" ht="15" x14ac:dyDescent="0.25">
      <c r="A2251" s="63">
        <v>94044</v>
      </c>
      <c r="B2251" s="161" t="s">
        <v>268</v>
      </c>
      <c r="D2251" s="159"/>
      <c r="E2251" s="159"/>
      <c r="F2251" s="159"/>
      <c r="G2251" s="159"/>
      <c r="H2251" s="159"/>
      <c r="I2251" s="159"/>
      <c r="O2251" s="93"/>
      <c r="Q2251" s="63" t="s">
        <v>278</v>
      </c>
      <c r="R2251" s="96">
        <v>95461</v>
      </c>
      <c r="S2251" s="63" t="s">
        <v>268</v>
      </c>
      <c r="T2251" s="63"/>
      <c r="U2251" s="95" t="str">
        <f t="shared" si="85"/>
        <v>PGE</v>
      </c>
      <c r="V2251" s="95"/>
      <c r="W2251" s="95" t="str">
        <f t="shared" si="84"/>
        <v>PGE</v>
      </c>
    </row>
    <row r="2252" spans="1:23" ht="15" x14ac:dyDescent="0.25">
      <c r="A2252" s="63">
        <v>94040</v>
      </c>
      <c r="B2252" s="161" t="s">
        <v>268</v>
      </c>
      <c r="D2252" s="159"/>
      <c r="E2252" s="159"/>
      <c r="F2252" s="159"/>
      <c r="G2252" s="159"/>
      <c r="H2252" s="159"/>
      <c r="I2252" s="159"/>
      <c r="O2252" s="93"/>
      <c r="Q2252" s="63" t="s">
        <v>278</v>
      </c>
      <c r="R2252" s="96">
        <v>95460</v>
      </c>
      <c r="S2252" s="63" t="s">
        <v>268</v>
      </c>
      <c r="T2252" s="63"/>
      <c r="U2252" s="95" t="str">
        <f t="shared" si="85"/>
        <v>PGE</v>
      </c>
      <c r="V2252" s="95"/>
      <c r="W2252" s="95" t="str">
        <f t="shared" si="84"/>
        <v>PGE</v>
      </c>
    </row>
    <row r="2253" spans="1:23" ht="15" x14ac:dyDescent="0.25">
      <c r="A2253" s="63">
        <v>94041</v>
      </c>
      <c r="B2253" s="161" t="s">
        <v>268</v>
      </c>
      <c r="D2253" s="159"/>
      <c r="E2253" s="159"/>
      <c r="F2253" s="159"/>
      <c r="G2253" s="159"/>
      <c r="H2253" s="159"/>
      <c r="I2253" s="159"/>
      <c r="O2253" s="93"/>
      <c r="Q2253" s="63" t="s">
        <v>278</v>
      </c>
      <c r="R2253" s="96">
        <v>95463</v>
      </c>
      <c r="S2253" s="63" t="s">
        <v>268</v>
      </c>
      <c r="T2253" s="63"/>
      <c r="U2253" s="95" t="str">
        <f t="shared" si="85"/>
        <v>PGE</v>
      </c>
      <c r="V2253" s="95"/>
      <c r="W2253" s="95" t="str">
        <f t="shared" si="84"/>
        <v>PGE</v>
      </c>
    </row>
    <row r="2254" spans="1:23" ht="15" x14ac:dyDescent="0.25">
      <c r="A2254" s="63">
        <v>94042</v>
      </c>
      <c r="B2254" s="161" t="s">
        <v>268</v>
      </c>
      <c r="D2254" s="159"/>
      <c r="E2254" s="159"/>
      <c r="F2254" s="159"/>
      <c r="G2254" s="159"/>
      <c r="H2254" s="159"/>
      <c r="I2254" s="159"/>
      <c r="O2254" s="93"/>
      <c r="Q2254" s="63" t="s">
        <v>278</v>
      </c>
      <c r="R2254" s="96">
        <v>95462</v>
      </c>
      <c r="S2254" s="63" t="s">
        <v>268</v>
      </c>
      <c r="T2254" s="63"/>
      <c r="U2254" s="95" t="str">
        <f t="shared" si="85"/>
        <v>PGE</v>
      </c>
      <c r="V2254" s="95"/>
      <c r="W2254" s="95" t="str">
        <f t="shared" si="84"/>
        <v>PGE</v>
      </c>
    </row>
    <row r="2255" spans="1:23" ht="15" x14ac:dyDescent="0.25">
      <c r="A2255" s="63">
        <v>94923</v>
      </c>
      <c r="B2255" s="161" t="s">
        <v>268</v>
      </c>
      <c r="D2255" s="159"/>
      <c r="E2255" s="159"/>
      <c r="F2255" s="159"/>
      <c r="G2255" s="159"/>
      <c r="H2255" s="159"/>
      <c r="I2255" s="159"/>
      <c r="O2255" s="93"/>
      <c r="Q2255" s="63" t="s">
        <v>278</v>
      </c>
      <c r="R2255" s="96">
        <v>95465</v>
      </c>
      <c r="S2255" s="63" t="s">
        <v>268</v>
      </c>
      <c r="T2255" s="63"/>
      <c r="U2255" s="95" t="str">
        <f t="shared" si="85"/>
        <v>PGE</v>
      </c>
      <c r="V2255" s="95"/>
      <c r="W2255" s="95" t="str">
        <f t="shared" si="84"/>
        <v>PGE</v>
      </c>
    </row>
    <row r="2256" spans="1:23" ht="15" x14ac:dyDescent="0.25">
      <c r="A2256" s="63">
        <v>93791</v>
      </c>
      <c r="B2256" s="161" t="s">
        <v>268</v>
      </c>
      <c r="D2256" s="159"/>
      <c r="E2256" s="159"/>
      <c r="F2256" s="159"/>
      <c r="G2256" s="159"/>
      <c r="H2256" s="159"/>
      <c r="I2256" s="159"/>
      <c r="O2256" s="93"/>
      <c r="Q2256" s="63" t="s">
        <v>278</v>
      </c>
      <c r="R2256" s="96">
        <v>95467</v>
      </c>
      <c r="S2256" s="63" t="s">
        <v>268</v>
      </c>
      <c r="T2256" s="63"/>
      <c r="U2256" s="95" t="str">
        <f t="shared" si="85"/>
        <v>PGE</v>
      </c>
      <c r="V2256" s="95"/>
      <c r="W2256" s="95" t="str">
        <f t="shared" si="84"/>
        <v>PGE</v>
      </c>
    </row>
    <row r="2257" spans="1:23" ht="15" x14ac:dyDescent="0.25">
      <c r="A2257" s="63">
        <v>93790</v>
      </c>
      <c r="B2257" s="161" t="s">
        <v>268</v>
      </c>
      <c r="D2257" s="159"/>
      <c r="E2257" s="159"/>
      <c r="F2257" s="159"/>
      <c r="G2257" s="159"/>
      <c r="H2257" s="159"/>
      <c r="I2257" s="159"/>
      <c r="O2257" s="93"/>
      <c r="Q2257" s="63" t="s">
        <v>278</v>
      </c>
      <c r="R2257" s="96">
        <v>95466</v>
      </c>
      <c r="S2257" s="63" t="s">
        <v>268</v>
      </c>
      <c r="T2257" s="63"/>
      <c r="U2257" s="95" t="str">
        <f t="shared" si="85"/>
        <v>PGE</v>
      </c>
      <c r="V2257" s="95"/>
      <c r="W2257" s="95" t="str">
        <f t="shared" si="84"/>
        <v>PGE</v>
      </c>
    </row>
    <row r="2258" spans="1:23" ht="15" x14ac:dyDescent="0.25">
      <c r="A2258" s="63">
        <v>93793</v>
      </c>
      <c r="B2258" s="161" t="s">
        <v>268</v>
      </c>
      <c r="D2258" s="159"/>
      <c r="E2258" s="159"/>
      <c r="F2258" s="159"/>
      <c r="G2258" s="159"/>
      <c r="H2258" s="159"/>
      <c r="I2258" s="159"/>
      <c r="O2258" s="93"/>
      <c r="Q2258" s="63" t="s">
        <v>278</v>
      </c>
      <c r="R2258" s="96">
        <v>95468</v>
      </c>
      <c r="S2258" s="63" t="s">
        <v>268</v>
      </c>
      <c r="T2258" s="63"/>
      <c r="U2258" s="95" t="str">
        <f t="shared" si="85"/>
        <v>PGE</v>
      </c>
      <c r="V2258" s="95"/>
      <c r="W2258" s="95" t="str">
        <f t="shared" si="84"/>
        <v>PGE</v>
      </c>
    </row>
    <row r="2259" spans="1:23" ht="15" x14ac:dyDescent="0.25">
      <c r="A2259" s="63">
        <v>93792</v>
      </c>
      <c r="B2259" s="161" t="s">
        <v>268</v>
      </c>
      <c r="D2259" s="159"/>
      <c r="E2259" s="159"/>
      <c r="F2259" s="159"/>
      <c r="G2259" s="159"/>
      <c r="H2259" s="159"/>
      <c r="I2259" s="159"/>
      <c r="O2259" s="93"/>
      <c r="Q2259" s="63" t="s">
        <v>278</v>
      </c>
      <c r="R2259" s="96">
        <v>93286</v>
      </c>
      <c r="S2259" s="63" t="s">
        <v>268</v>
      </c>
      <c r="T2259" s="63"/>
      <c r="U2259" s="95" t="str">
        <f t="shared" si="85"/>
        <v>PGE</v>
      </c>
      <c r="V2259" s="95"/>
      <c r="W2259" s="95" t="str">
        <f t="shared" si="84"/>
        <v>PGE</v>
      </c>
    </row>
    <row r="2260" spans="1:23" ht="15" x14ac:dyDescent="0.25">
      <c r="A2260" s="63">
        <v>93794</v>
      </c>
      <c r="B2260" s="161" t="s">
        <v>268</v>
      </c>
      <c r="D2260" s="159"/>
      <c r="E2260" s="159"/>
      <c r="F2260" s="159"/>
      <c r="G2260" s="159"/>
      <c r="H2260" s="159"/>
      <c r="I2260" s="159"/>
      <c r="O2260" s="93"/>
      <c r="Q2260" s="63" t="s">
        <v>278</v>
      </c>
      <c r="R2260" s="96">
        <v>93282</v>
      </c>
      <c r="S2260" s="63" t="s">
        <v>268</v>
      </c>
      <c r="T2260" s="63"/>
      <c r="U2260" s="95" t="str">
        <f t="shared" si="85"/>
        <v>PGE</v>
      </c>
      <c r="V2260" s="95"/>
      <c r="W2260" s="95" t="str">
        <f t="shared" si="84"/>
        <v>PGE</v>
      </c>
    </row>
    <row r="2261" spans="1:23" ht="15" x14ac:dyDescent="0.25">
      <c r="A2261" s="63">
        <v>93420</v>
      </c>
      <c r="B2261" s="161" t="s">
        <v>268</v>
      </c>
      <c r="D2261" s="159"/>
      <c r="E2261" s="159"/>
      <c r="F2261" s="159"/>
      <c r="G2261" s="159"/>
      <c r="H2261" s="159"/>
      <c r="I2261" s="159"/>
      <c r="O2261" s="93"/>
      <c r="Q2261" s="63" t="s">
        <v>278</v>
      </c>
      <c r="R2261" s="96">
        <v>93280</v>
      </c>
      <c r="S2261" s="63" t="s">
        <v>268</v>
      </c>
      <c r="T2261" s="63"/>
      <c r="U2261" s="95" t="str">
        <f t="shared" si="85"/>
        <v>PGE</v>
      </c>
      <c r="V2261" s="95"/>
      <c r="W2261" s="95" t="str">
        <f t="shared" si="84"/>
        <v>PGE</v>
      </c>
    </row>
    <row r="2262" spans="1:23" ht="15" x14ac:dyDescent="0.25">
      <c r="A2262" s="63">
        <v>93429</v>
      </c>
      <c r="B2262" s="161" t="s">
        <v>268</v>
      </c>
      <c r="D2262" s="159"/>
      <c r="E2262" s="159"/>
      <c r="F2262" s="159"/>
      <c r="G2262" s="159"/>
      <c r="H2262" s="159"/>
      <c r="I2262" s="159"/>
      <c r="O2262" s="93"/>
      <c r="Q2262" s="63" t="s">
        <v>278</v>
      </c>
      <c r="R2262" s="96">
        <v>95431</v>
      </c>
      <c r="S2262" s="63" t="s">
        <v>268</v>
      </c>
      <c r="T2262" s="63"/>
      <c r="U2262" s="95" t="str">
        <f t="shared" si="85"/>
        <v>PGE</v>
      </c>
      <c r="V2262" s="95"/>
      <c r="W2262" s="95" t="str">
        <f t="shared" si="84"/>
        <v>PGE</v>
      </c>
    </row>
    <row r="2263" spans="1:23" ht="15" x14ac:dyDescent="0.25">
      <c r="A2263" s="63">
        <v>93428</v>
      </c>
      <c r="B2263" s="161" t="s">
        <v>268</v>
      </c>
      <c r="D2263" s="159"/>
      <c r="E2263" s="159"/>
      <c r="F2263" s="159"/>
      <c r="G2263" s="159"/>
      <c r="H2263" s="159"/>
      <c r="I2263" s="159"/>
      <c r="O2263" s="93"/>
      <c r="Q2263" s="63" t="s">
        <v>278</v>
      </c>
      <c r="R2263" s="96">
        <v>95587</v>
      </c>
      <c r="S2263" s="63" t="s">
        <v>268</v>
      </c>
      <c r="T2263" s="63"/>
      <c r="U2263" s="95" t="str">
        <f t="shared" si="85"/>
        <v>PGE</v>
      </c>
      <c r="V2263" s="95"/>
      <c r="W2263" s="95" t="str">
        <f t="shared" si="84"/>
        <v>PGE</v>
      </c>
    </row>
    <row r="2264" spans="1:23" ht="15" x14ac:dyDescent="0.25">
      <c r="A2264" s="63">
        <v>95683</v>
      </c>
      <c r="B2264" s="161" t="s">
        <v>268</v>
      </c>
      <c r="D2264" s="159"/>
      <c r="E2264" s="159"/>
      <c r="F2264" s="159"/>
      <c r="G2264" s="159"/>
      <c r="H2264" s="159"/>
      <c r="I2264" s="159"/>
      <c r="O2264" s="93"/>
      <c r="Q2264" s="63" t="s">
        <v>278</v>
      </c>
      <c r="R2264" s="96">
        <v>95585</v>
      </c>
      <c r="S2264" s="63" t="s">
        <v>268</v>
      </c>
      <c r="T2264" s="63"/>
      <c r="U2264" s="95" t="str">
        <f t="shared" si="85"/>
        <v>PGE</v>
      </c>
      <c r="V2264" s="95"/>
      <c r="W2264" s="95" t="str">
        <f t="shared" si="84"/>
        <v>PGE</v>
      </c>
    </row>
    <row r="2265" spans="1:23" ht="15" x14ac:dyDescent="0.25">
      <c r="A2265" s="63">
        <v>95682</v>
      </c>
      <c r="B2265" s="161" t="s">
        <v>268</v>
      </c>
      <c r="D2265" s="159"/>
      <c r="E2265" s="159"/>
      <c r="F2265" s="159"/>
      <c r="G2265" s="159"/>
      <c r="H2265" s="159"/>
      <c r="I2265" s="159"/>
      <c r="O2265" s="93"/>
      <c r="Q2265" s="63" t="s">
        <v>278</v>
      </c>
      <c r="R2265" s="96">
        <v>95630</v>
      </c>
      <c r="S2265" s="63" t="s">
        <v>268</v>
      </c>
      <c r="T2265" s="63"/>
      <c r="U2265" s="95" t="str">
        <f t="shared" si="85"/>
        <v>PGE</v>
      </c>
      <c r="V2265" s="95"/>
      <c r="W2265" s="95" t="str">
        <f t="shared" si="84"/>
        <v>PGE</v>
      </c>
    </row>
    <row r="2266" spans="1:23" ht="15" x14ac:dyDescent="0.25">
      <c r="A2266" s="63">
        <v>95304</v>
      </c>
      <c r="B2266" s="161" t="s">
        <v>268</v>
      </c>
      <c r="D2266" s="159"/>
      <c r="E2266" s="159"/>
      <c r="F2266" s="159"/>
      <c r="G2266" s="159"/>
      <c r="H2266" s="159"/>
      <c r="I2266" s="159"/>
      <c r="O2266" s="93"/>
      <c r="Q2266" s="63" t="s">
        <v>278</v>
      </c>
      <c r="R2266" s="96">
        <v>95632</v>
      </c>
      <c r="S2266" s="63" t="s">
        <v>268</v>
      </c>
      <c r="T2266" s="63"/>
      <c r="U2266" s="95" t="str">
        <f t="shared" si="85"/>
        <v>PGE</v>
      </c>
      <c r="V2266" s="95"/>
      <c r="W2266" s="95" t="str">
        <f t="shared" si="84"/>
        <v>PGE</v>
      </c>
    </row>
    <row r="2267" spans="1:23" ht="15" x14ac:dyDescent="0.25">
      <c r="A2267" s="63">
        <v>95305</v>
      </c>
      <c r="B2267" s="161" t="s">
        <v>268</v>
      </c>
      <c r="D2267" s="159"/>
      <c r="E2267" s="159"/>
      <c r="F2267" s="159"/>
      <c r="G2267" s="159"/>
      <c r="H2267" s="159"/>
      <c r="I2267" s="159"/>
      <c r="O2267" s="93"/>
      <c r="Q2267" s="63" t="s">
        <v>278</v>
      </c>
      <c r="R2267" s="96">
        <v>95635</v>
      </c>
      <c r="S2267" s="63" t="s">
        <v>268</v>
      </c>
      <c r="T2267" s="63"/>
      <c r="U2267" s="95" t="str">
        <f t="shared" si="85"/>
        <v>PGE</v>
      </c>
      <c r="V2267" s="95"/>
      <c r="W2267" s="95" t="str">
        <f t="shared" si="84"/>
        <v>PGE</v>
      </c>
    </row>
    <row r="2268" spans="1:23" ht="15" x14ac:dyDescent="0.25">
      <c r="A2268" s="63">
        <v>95306</v>
      </c>
      <c r="B2268" s="161" t="s">
        <v>268</v>
      </c>
      <c r="D2268" s="159"/>
      <c r="E2268" s="159"/>
      <c r="F2268" s="159"/>
      <c r="G2268" s="159"/>
      <c r="H2268" s="159"/>
      <c r="I2268" s="159"/>
      <c r="O2268" s="93"/>
      <c r="Q2268" s="63" t="s">
        <v>278</v>
      </c>
      <c r="R2268" s="96">
        <v>95636</v>
      </c>
      <c r="S2268" s="63" t="s">
        <v>268</v>
      </c>
      <c r="T2268" s="63"/>
      <c r="U2268" s="95" t="str">
        <f t="shared" si="85"/>
        <v>PGE</v>
      </c>
      <c r="V2268" s="95"/>
      <c r="W2268" s="95" t="str">
        <f t="shared" si="84"/>
        <v>PGE</v>
      </c>
    </row>
    <row r="2269" spans="1:23" ht="15" x14ac:dyDescent="0.25">
      <c r="A2269" s="63">
        <v>95301</v>
      </c>
      <c r="B2269" s="161" t="s">
        <v>268</v>
      </c>
      <c r="D2269" s="159"/>
      <c r="E2269" s="159"/>
      <c r="F2269" s="159"/>
      <c r="G2269" s="159"/>
      <c r="H2269" s="159"/>
      <c r="I2269" s="159"/>
      <c r="O2269" s="93"/>
      <c r="Q2269" s="63" t="s">
        <v>278</v>
      </c>
      <c r="R2269" s="96">
        <v>95637</v>
      </c>
      <c r="S2269" s="63" t="s">
        <v>268</v>
      </c>
      <c r="T2269" s="63"/>
      <c r="U2269" s="95" t="str">
        <f t="shared" si="85"/>
        <v>PGE</v>
      </c>
      <c r="V2269" s="95"/>
      <c r="W2269" s="95" t="str">
        <f t="shared" si="84"/>
        <v>PGE</v>
      </c>
    </row>
    <row r="2270" spans="1:23" ht="15" x14ac:dyDescent="0.25">
      <c r="A2270" s="63">
        <v>95303</v>
      </c>
      <c r="B2270" s="161" t="s">
        <v>268</v>
      </c>
      <c r="D2270" s="159"/>
      <c r="E2270" s="159"/>
      <c r="F2270" s="159"/>
      <c r="G2270" s="159"/>
      <c r="H2270" s="159"/>
      <c r="I2270" s="159"/>
      <c r="O2270" s="93"/>
      <c r="Q2270" s="63" t="s">
        <v>278</v>
      </c>
      <c r="R2270" s="96">
        <v>95638</v>
      </c>
      <c r="S2270" s="63" t="s">
        <v>268</v>
      </c>
      <c r="T2270" s="63"/>
      <c r="U2270" s="95" t="str">
        <f t="shared" si="85"/>
        <v>PGE</v>
      </c>
      <c r="V2270" s="95"/>
      <c r="W2270" s="95" t="str">
        <f t="shared" si="84"/>
        <v>PGE</v>
      </c>
    </row>
    <row r="2271" spans="1:23" ht="15" x14ac:dyDescent="0.25">
      <c r="A2271" s="63">
        <v>95309</v>
      </c>
      <c r="B2271" s="161" t="s">
        <v>268</v>
      </c>
      <c r="D2271" s="159"/>
      <c r="E2271" s="159"/>
      <c r="F2271" s="159"/>
      <c r="G2271" s="159"/>
      <c r="H2271" s="159"/>
      <c r="I2271" s="159"/>
      <c r="O2271" s="93"/>
      <c r="Q2271" s="63" t="s">
        <v>278</v>
      </c>
      <c r="R2271" s="96">
        <v>95639</v>
      </c>
      <c r="S2271" s="63" t="s">
        <v>268</v>
      </c>
      <c r="T2271" s="63"/>
      <c r="U2271" s="95" t="str">
        <f t="shared" si="85"/>
        <v>PGE</v>
      </c>
      <c r="V2271" s="95"/>
      <c r="W2271" s="95" t="str">
        <f t="shared" si="84"/>
        <v>PGE</v>
      </c>
    </row>
    <row r="2272" spans="1:23" ht="15" x14ac:dyDescent="0.25">
      <c r="A2272" s="63">
        <v>93222</v>
      </c>
      <c r="B2272" s="161" t="s">
        <v>268</v>
      </c>
      <c r="D2272" s="159"/>
      <c r="E2272" s="159"/>
      <c r="F2272" s="159"/>
      <c r="G2272" s="159"/>
      <c r="H2272" s="159"/>
      <c r="I2272" s="159"/>
      <c r="O2272" s="93"/>
      <c r="Q2272" s="63" t="s">
        <v>278</v>
      </c>
      <c r="R2272" s="96">
        <v>93673</v>
      </c>
      <c r="S2272" s="63" t="s">
        <v>268</v>
      </c>
      <c r="T2272" s="63"/>
      <c r="U2272" s="95" t="str">
        <f t="shared" si="85"/>
        <v>PGE</v>
      </c>
      <c r="V2272" s="95"/>
      <c r="W2272" s="95" t="str">
        <f t="shared" si="84"/>
        <v>PGE</v>
      </c>
    </row>
    <row r="2273" spans="1:23" ht="15" x14ac:dyDescent="0.25">
      <c r="A2273" s="63">
        <v>93225</v>
      </c>
      <c r="B2273" s="161" t="s">
        <v>268</v>
      </c>
      <c r="D2273" s="159"/>
      <c r="E2273" s="159"/>
      <c r="F2273" s="159"/>
      <c r="G2273" s="159"/>
      <c r="H2273" s="159"/>
      <c r="I2273" s="159"/>
      <c r="O2273" s="93"/>
      <c r="Q2273" s="63" t="s">
        <v>278</v>
      </c>
      <c r="R2273" s="96">
        <v>94028</v>
      </c>
      <c r="S2273" s="63" t="s">
        <v>268</v>
      </c>
      <c r="T2273" s="63"/>
      <c r="U2273" s="95" t="str">
        <f t="shared" si="85"/>
        <v>PGE</v>
      </c>
      <c r="V2273" s="95"/>
      <c r="W2273" s="95" t="str">
        <f t="shared" si="84"/>
        <v>PGE</v>
      </c>
    </row>
    <row r="2274" spans="1:23" ht="15" x14ac:dyDescent="0.25">
      <c r="A2274" s="63">
        <v>93224</v>
      </c>
      <c r="B2274" s="161" t="s">
        <v>268</v>
      </c>
      <c r="D2274" s="159"/>
      <c r="E2274" s="159"/>
      <c r="F2274" s="159"/>
      <c r="G2274" s="159"/>
      <c r="H2274" s="159"/>
      <c r="I2274" s="159"/>
      <c r="O2274" s="93"/>
      <c r="Q2274" s="63" t="s">
        <v>278</v>
      </c>
      <c r="R2274" s="96">
        <v>94022</v>
      </c>
      <c r="S2274" s="63" t="s">
        <v>268</v>
      </c>
      <c r="T2274" s="63"/>
      <c r="U2274" s="95" t="str">
        <f t="shared" si="85"/>
        <v>PGE</v>
      </c>
      <c r="V2274" s="95"/>
      <c r="W2274" s="95" t="str">
        <f t="shared" si="84"/>
        <v>PGE</v>
      </c>
    </row>
    <row r="2275" spans="1:23" ht="15" x14ac:dyDescent="0.25">
      <c r="A2275" s="63">
        <v>93912</v>
      </c>
      <c r="B2275" s="161" t="s">
        <v>268</v>
      </c>
      <c r="D2275" s="159"/>
      <c r="E2275" s="159"/>
      <c r="F2275" s="159"/>
      <c r="G2275" s="159"/>
      <c r="H2275" s="159"/>
      <c r="I2275" s="159"/>
      <c r="O2275" s="93"/>
      <c r="Q2275" s="63" t="s">
        <v>278</v>
      </c>
      <c r="R2275" s="96">
        <v>94023</v>
      </c>
      <c r="S2275" s="63" t="s">
        <v>268</v>
      </c>
      <c r="T2275" s="63"/>
      <c r="U2275" s="95" t="str">
        <f t="shared" si="85"/>
        <v>PGE</v>
      </c>
      <c r="V2275" s="95"/>
      <c r="W2275" s="95" t="str">
        <f t="shared" si="84"/>
        <v>PGE</v>
      </c>
    </row>
    <row r="2276" spans="1:23" ht="15" x14ac:dyDescent="0.25">
      <c r="A2276" s="63">
        <v>93915</v>
      </c>
      <c r="B2276" s="161" t="s">
        <v>268</v>
      </c>
      <c r="D2276" s="159"/>
      <c r="E2276" s="159"/>
      <c r="F2276" s="159"/>
      <c r="G2276" s="159"/>
      <c r="H2276" s="159"/>
      <c r="I2276" s="159"/>
      <c r="O2276" s="93"/>
      <c r="Q2276" s="63" t="s">
        <v>278</v>
      </c>
      <c r="R2276" s="96">
        <v>94020</v>
      </c>
      <c r="S2276" s="63" t="s">
        <v>268</v>
      </c>
      <c r="T2276" s="63"/>
      <c r="U2276" s="95" t="str">
        <f t="shared" si="85"/>
        <v>PGE</v>
      </c>
      <c r="V2276" s="95"/>
      <c r="W2276" s="95" t="str">
        <f t="shared" si="84"/>
        <v>PGE</v>
      </c>
    </row>
    <row r="2277" spans="1:23" ht="15" x14ac:dyDescent="0.25">
      <c r="A2277" s="63">
        <v>95564</v>
      </c>
      <c r="B2277" s="161" t="s">
        <v>268</v>
      </c>
      <c r="D2277" s="159"/>
      <c r="E2277" s="159"/>
      <c r="F2277" s="159"/>
      <c r="G2277" s="159"/>
      <c r="H2277" s="159"/>
      <c r="I2277" s="159"/>
      <c r="O2277" s="93"/>
      <c r="Q2277" s="63" t="s">
        <v>278</v>
      </c>
      <c r="R2277" s="96">
        <v>94021</v>
      </c>
      <c r="S2277" s="63" t="s">
        <v>268</v>
      </c>
      <c r="T2277" s="63"/>
      <c r="U2277" s="95" t="str">
        <f t="shared" si="85"/>
        <v>PGE</v>
      </c>
      <c r="V2277" s="95"/>
      <c r="W2277" s="95" t="str">
        <f t="shared" si="84"/>
        <v>PGE</v>
      </c>
    </row>
    <row r="2278" spans="1:23" ht="15" x14ac:dyDescent="0.25">
      <c r="A2278" s="63">
        <v>95560</v>
      </c>
      <c r="B2278" s="161" t="s">
        <v>268</v>
      </c>
      <c r="D2278" s="159"/>
      <c r="E2278" s="159"/>
      <c r="F2278" s="159"/>
      <c r="G2278" s="159"/>
      <c r="H2278" s="159"/>
      <c r="I2278" s="159"/>
      <c r="O2278" s="93"/>
      <c r="Q2278" s="63" t="s">
        <v>278</v>
      </c>
      <c r="R2278" s="96">
        <v>94026</v>
      </c>
      <c r="S2278" s="63" t="s">
        <v>268</v>
      </c>
      <c r="T2278" s="63"/>
      <c r="U2278" s="95" t="str">
        <f t="shared" si="85"/>
        <v>PGE</v>
      </c>
      <c r="V2278" s="95"/>
      <c r="W2278" s="95" t="str">
        <f t="shared" si="84"/>
        <v>PGE</v>
      </c>
    </row>
    <row r="2279" spans="1:23" ht="15" x14ac:dyDescent="0.25">
      <c r="A2279" s="63">
        <v>95568</v>
      </c>
      <c r="B2279" s="161" t="s">
        <v>268</v>
      </c>
      <c r="D2279" s="159"/>
      <c r="E2279" s="159"/>
      <c r="F2279" s="159"/>
      <c r="G2279" s="159"/>
      <c r="H2279" s="159"/>
      <c r="I2279" s="159"/>
      <c r="O2279" s="93"/>
      <c r="Q2279" s="63" t="s">
        <v>278</v>
      </c>
      <c r="R2279" s="96">
        <v>94027</v>
      </c>
      <c r="S2279" s="63" t="s">
        <v>268</v>
      </c>
      <c r="T2279" s="63"/>
      <c r="U2279" s="95" t="str">
        <f t="shared" si="85"/>
        <v>PGE</v>
      </c>
      <c r="V2279" s="95"/>
      <c r="W2279" s="95" t="str">
        <f t="shared" si="84"/>
        <v>PGE</v>
      </c>
    </row>
    <row r="2280" spans="1:23" ht="15" x14ac:dyDescent="0.25">
      <c r="A2280" s="63">
        <v>95569</v>
      </c>
      <c r="B2280" s="161" t="s">
        <v>268</v>
      </c>
      <c r="D2280" s="159"/>
      <c r="E2280" s="159"/>
      <c r="F2280" s="159"/>
      <c r="G2280" s="159"/>
      <c r="H2280" s="159"/>
      <c r="I2280" s="159"/>
      <c r="O2280" s="93"/>
      <c r="Q2280" s="63" t="s">
        <v>278</v>
      </c>
      <c r="R2280" s="96">
        <v>94024</v>
      </c>
      <c r="S2280" s="63" t="s">
        <v>268</v>
      </c>
      <c r="T2280" s="63"/>
      <c r="U2280" s="95" t="str">
        <f t="shared" si="85"/>
        <v>PGE</v>
      </c>
      <c r="V2280" s="95"/>
      <c r="W2280" s="95" t="str">
        <f t="shared" si="84"/>
        <v>PGE</v>
      </c>
    </row>
    <row r="2281" spans="1:23" ht="15" x14ac:dyDescent="0.25">
      <c r="A2281" s="63">
        <v>95692</v>
      </c>
      <c r="B2281" s="161" t="s">
        <v>268</v>
      </c>
      <c r="D2281" s="159"/>
      <c r="E2281" s="159"/>
      <c r="F2281" s="159"/>
      <c r="G2281" s="159"/>
      <c r="H2281" s="159"/>
      <c r="I2281" s="159"/>
      <c r="O2281" s="93"/>
      <c r="Q2281" s="63" t="s">
        <v>278</v>
      </c>
      <c r="R2281" s="96">
        <v>94025</v>
      </c>
      <c r="S2281" s="63" t="s">
        <v>268</v>
      </c>
      <c r="T2281" s="63"/>
      <c r="U2281" s="95" t="str">
        <f t="shared" si="85"/>
        <v>PGE</v>
      </c>
      <c r="V2281" s="95"/>
      <c r="W2281" s="95" t="str">
        <f t="shared" si="84"/>
        <v>PGE</v>
      </c>
    </row>
    <row r="2282" spans="1:23" ht="15" x14ac:dyDescent="0.25">
      <c r="A2282" s="63">
        <v>95690</v>
      </c>
      <c r="B2282" s="161" t="s">
        <v>268</v>
      </c>
      <c r="D2282" s="159"/>
      <c r="E2282" s="159"/>
      <c r="F2282" s="159"/>
      <c r="G2282" s="159"/>
      <c r="H2282" s="159"/>
      <c r="I2282" s="159"/>
      <c r="O2282" s="93"/>
      <c r="Q2282" s="63" t="s">
        <v>278</v>
      </c>
      <c r="R2282" s="96">
        <v>95776</v>
      </c>
      <c r="S2282" s="63" t="s">
        <v>268</v>
      </c>
      <c r="T2282" s="63"/>
      <c r="U2282" s="95" t="str">
        <f t="shared" si="85"/>
        <v>PGE</v>
      </c>
      <c r="V2282" s="95"/>
      <c r="W2282" s="95" t="str">
        <f t="shared" si="84"/>
        <v>PGE</v>
      </c>
    </row>
    <row r="2283" spans="1:23" ht="15" x14ac:dyDescent="0.25">
      <c r="A2283" s="63">
        <v>95691</v>
      </c>
      <c r="B2283" s="161" t="s">
        <v>268</v>
      </c>
      <c r="D2283" s="159"/>
      <c r="E2283" s="159"/>
      <c r="F2283" s="159"/>
      <c r="G2283" s="159"/>
      <c r="H2283" s="159"/>
      <c r="I2283" s="159"/>
      <c r="O2283" s="93"/>
      <c r="Q2283" s="63" t="s">
        <v>278</v>
      </c>
      <c r="R2283" s="96">
        <v>95363</v>
      </c>
      <c r="S2283" s="63" t="s">
        <v>268</v>
      </c>
      <c r="T2283" s="63"/>
      <c r="U2283" s="95" t="str">
        <f t="shared" si="85"/>
        <v>PGE</v>
      </c>
      <c r="V2283" s="95"/>
      <c r="W2283" s="95" t="str">
        <f t="shared" si="84"/>
        <v>PGE</v>
      </c>
    </row>
    <row r="2284" spans="1:23" ht="15" x14ac:dyDescent="0.25">
      <c r="A2284" s="63">
        <v>95696</v>
      </c>
      <c r="B2284" s="161" t="s">
        <v>268</v>
      </c>
      <c r="D2284" s="159"/>
      <c r="E2284" s="159"/>
      <c r="F2284" s="159"/>
      <c r="G2284" s="159"/>
      <c r="H2284" s="159"/>
      <c r="I2284" s="159"/>
      <c r="O2284" s="93"/>
      <c r="Q2284" s="63" t="s">
        <v>278</v>
      </c>
      <c r="R2284" s="96">
        <v>95360</v>
      </c>
      <c r="S2284" s="63" t="s">
        <v>268</v>
      </c>
      <c r="T2284" s="63"/>
      <c r="U2284" s="95" t="str">
        <f t="shared" si="85"/>
        <v>PGE</v>
      </c>
      <c r="V2284" s="95"/>
      <c r="W2284" s="95" t="str">
        <f t="shared" si="84"/>
        <v>PGE</v>
      </c>
    </row>
    <row r="2285" spans="1:23" ht="15" x14ac:dyDescent="0.25">
      <c r="A2285" s="63">
        <v>95697</v>
      </c>
      <c r="B2285" s="161" t="s">
        <v>268</v>
      </c>
      <c r="D2285" s="159"/>
      <c r="E2285" s="159"/>
      <c r="F2285" s="159"/>
      <c r="G2285" s="159"/>
      <c r="H2285" s="159"/>
      <c r="I2285" s="159"/>
      <c r="O2285" s="93"/>
      <c r="Q2285" s="63" t="s">
        <v>278</v>
      </c>
      <c r="R2285" s="96">
        <v>95361</v>
      </c>
      <c r="S2285" s="63" t="s">
        <v>268</v>
      </c>
      <c r="T2285" s="63"/>
      <c r="U2285" s="95" t="str">
        <f t="shared" si="85"/>
        <v>PGE</v>
      </c>
      <c r="V2285" s="95"/>
      <c r="W2285" s="95" t="str">
        <f t="shared" si="84"/>
        <v>PGE</v>
      </c>
    </row>
    <row r="2286" spans="1:23" ht="15" x14ac:dyDescent="0.25">
      <c r="A2286" s="63">
        <v>95694</v>
      </c>
      <c r="B2286" s="161" t="s">
        <v>268</v>
      </c>
      <c r="D2286" s="159"/>
      <c r="E2286" s="159"/>
      <c r="F2286" s="159"/>
      <c r="G2286" s="159"/>
      <c r="H2286" s="159"/>
      <c r="I2286" s="159"/>
      <c r="O2286" s="93"/>
      <c r="Q2286" s="63" t="s">
        <v>278</v>
      </c>
      <c r="R2286" s="96">
        <v>95366</v>
      </c>
      <c r="S2286" s="63" t="s">
        <v>268</v>
      </c>
      <c r="T2286" s="63"/>
      <c r="U2286" s="95" t="str">
        <f t="shared" si="85"/>
        <v>PGE</v>
      </c>
      <c r="V2286" s="95"/>
      <c r="W2286" s="95" t="str">
        <f t="shared" si="84"/>
        <v>PGE</v>
      </c>
    </row>
    <row r="2287" spans="1:23" ht="15" x14ac:dyDescent="0.25">
      <c r="A2287" s="63">
        <v>95695</v>
      </c>
      <c r="B2287" s="161" t="s">
        <v>268</v>
      </c>
      <c r="D2287" s="159"/>
      <c r="E2287" s="159"/>
      <c r="F2287" s="159"/>
      <c r="G2287" s="159"/>
      <c r="H2287" s="159"/>
      <c r="I2287" s="159"/>
      <c r="O2287" s="93"/>
      <c r="Q2287" s="63" t="s">
        <v>278</v>
      </c>
      <c r="R2287" s="96">
        <v>95367</v>
      </c>
      <c r="S2287" s="63" t="s">
        <v>268</v>
      </c>
      <c r="T2287" s="63"/>
      <c r="U2287" s="95" t="str">
        <f t="shared" si="85"/>
        <v>PGE</v>
      </c>
      <c r="V2287" s="95"/>
      <c r="W2287" s="95" t="str">
        <f t="shared" si="84"/>
        <v>PGE</v>
      </c>
    </row>
    <row r="2288" spans="1:23" ht="15" x14ac:dyDescent="0.25">
      <c r="A2288" s="63">
        <v>95698</v>
      </c>
      <c r="B2288" s="161" t="s">
        <v>268</v>
      </c>
      <c r="D2288" s="159"/>
      <c r="E2288" s="159"/>
      <c r="F2288" s="159"/>
      <c r="G2288" s="159"/>
      <c r="H2288" s="159"/>
      <c r="I2288" s="159"/>
      <c r="O2288" s="93"/>
      <c r="Q2288" s="63" t="s">
        <v>278</v>
      </c>
      <c r="R2288" s="96">
        <v>95364</v>
      </c>
      <c r="S2288" s="63" t="s">
        <v>268</v>
      </c>
      <c r="T2288" s="63"/>
      <c r="U2288" s="95" t="str">
        <f t="shared" si="85"/>
        <v>PGE</v>
      </c>
      <c r="V2288" s="95"/>
      <c r="W2288" s="95" t="str">
        <f t="shared" si="84"/>
        <v>PGE</v>
      </c>
    </row>
    <row r="2289" spans="1:23" ht="15" x14ac:dyDescent="0.25">
      <c r="A2289" s="63">
        <v>96046</v>
      </c>
      <c r="B2289" s="161" t="s">
        <v>268</v>
      </c>
      <c r="D2289" s="159"/>
      <c r="E2289" s="159"/>
      <c r="F2289" s="159"/>
      <c r="G2289" s="159"/>
      <c r="H2289" s="159"/>
      <c r="I2289" s="159"/>
      <c r="O2289" s="93"/>
      <c r="Q2289" s="63" t="s">
        <v>278</v>
      </c>
      <c r="R2289" s="96">
        <v>95365</v>
      </c>
      <c r="S2289" s="63" t="s">
        <v>268</v>
      </c>
      <c r="T2289" s="63"/>
      <c r="U2289" s="95" t="str">
        <f t="shared" si="85"/>
        <v>PGE</v>
      </c>
      <c r="V2289" s="95"/>
      <c r="W2289" s="95" t="str">
        <f t="shared" si="84"/>
        <v>PGE</v>
      </c>
    </row>
    <row r="2290" spans="1:23" ht="15" x14ac:dyDescent="0.25">
      <c r="A2290" s="63">
        <v>96047</v>
      </c>
      <c r="B2290" s="161" t="s">
        <v>268</v>
      </c>
      <c r="D2290" s="159"/>
      <c r="E2290" s="159"/>
      <c r="F2290" s="159"/>
      <c r="G2290" s="159"/>
      <c r="H2290" s="159"/>
      <c r="I2290" s="159"/>
      <c r="O2290" s="93"/>
      <c r="Q2290" s="63" t="s">
        <v>278</v>
      </c>
      <c r="R2290" s="96">
        <v>95368</v>
      </c>
      <c r="S2290" s="63" t="s">
        <v>268</v>
      </c>
      <c r="T2290" s="63"/>
      <c r="U2290" s="95" t="str">
        <f t="shared" si="85"/>
        <v>PGE</v>
      </c>
      <c r="V2290" s="95"/>
      <c r="W2290" s="95" t="str">
        <f t="shared" si="84"/>
        <v>PGE</v>
      </c>
    </row>
    <row r="2291" spans="1:23" ht="15" x14ac:dyDescent="0.25">
      <c r="A2291" s="63">
        <v>96040</v>
      </c>
      <c r="B2291" s="161" t="s">
        <v>268</v>
      </c>
      <c r="D2291" s="159"/>
      <c r="E2291" s="159"/>
      <c r="F2291" s="159"/>
      <c r="G2291" s="159"/>
      <c r="H2291" s="159"/>
      <c r="I2291" s="159"/>
      <c r="O2291" s="93"/>
      <c r="Q2291" s="63" t="s">
        <v>278</v>
      </c>
      <c r="R2291" s="96">
        <v>95369</v>
      </c>
      <c r="S2291" s="63" t="s">
        <v>268</v>
      </c>
      <c r="T2291" s="63"/>
      <c r="U2291" s="95" t="str">
        <f t="shared" si="85"/>
        <v>PGE</v>
      </c>
      <c r="V2291" s="95"/>
      <c r="W2291" s="95" t="str">
        <f t="shared" si="84"/>
        <v>PGE</v>
      </c>
    </row>
    <row r="2292" spans="1:23" ht="15" x14ac:dyDescent="0.25">
      <c r="A2292" s="63">
        <v>94976</v>
      </c>
      <c r="B2292" s="161" t="s">
        <v>268</v>
      </c>
      <c r="D2292" s="159"/>
      <c r="E2292" s="159"/>
      <c r="F2292" s="159"/>
      <c r="G2292" s="159"/>
      <c r="H2292" s="159"/>
      <c r="I2292" s="159"/>
      <c r="O2292" s="93"/>
      <c r="Q2292" s="63" t="s">
        <v>278</v>
      </c>
      <c r="R2292" s="96">
        <v>95986</v>
      </c>
      <c r="S2292" s="63" t="s">
        <v>268</v>
      </c>
      <c r="T2292" s="63"/>
      <c r="U2292" s="95" t="str">
        <f t="shared" si="85"/>
        <v>PGE</v>
      </c>
      <c r="V2292" s="95"/>
      <c r="W2292" s="95" t="str">
        <f t="shared" si="84"/>
        <v>PGE</v>
      </c>
    </row>
    <row r="2293" spans="1:23" ht="15" x14ac:dyDescent="0.25">
      <c r="A2293" s="63">
        <v>93636</v>
      </c>
      <c r="B2293" s="161" t="s">
        <v>268</v>
      </c>
      <c r="D2293" s="159"/>
      <c r="E2293" s="159"/>
      <c r="F2293" s="159"/>
      <c r="G2293" s="159"/>
      <c r="H2293" s="159"/>
      <c r="I2293" s="159"/>
      <c r="O2293" s="93"/>
      <c r="Q2293" s="63" t="s">
        <v>278</v>
      </c>
      <c r="R2293" s="96">
        <v>95987</v>
      </c>
      <c r="S2293" s="63" t="s">
        <v>268</v>
      </c>
      <c r="T2293" s="63"/>
      <c r="U2293" s="95" t="str">
        <f t="shared" si="85"/>
        <v>PGE</v>
      </c>
      <c r="V2293" s="95"/>
      <c r="W2293" s="95" t="str">
        <f t="shared" si="84"/>
        <v>PGE</v>
      </c>
    </row>
    <row r="2294" spans="1:23" ht="15" x14ac:dyDescent="0.25">
      <c r="A2294" s="63">
        <v>93634</v>
      </c>
      <c r="B2294" s="161" t="s">
        <v>268</v>
      </c>
      <c r="D2294" s="159"/>
      <c r="E2294" s="159"/>
      <c r="F2294" s="159"/>
      <c r="G2294" s="159"/>
      <c r="H2294" s="159"/>
      <c r="I2294" s="159"/>
      <c r="O2294" s="93"/>
      <c r="Q2294" s="63" t="s">
        <v>278</v>
      </c>
      <c r="R2294" s="96">
        <v>95984</v>
      </c>
      <c r="S2294" s="63" t="s">
        <v>268</v>
      </c>
      <c r="T2294" s="63"/>
      <c r="U2294" s="95" t="str">
        <f t="shared" si="85"/>
        <v>PGE</v>
      </c>
      <c r="V2294" s="95"/>
      <c r="W2294" s="95" t="str">
        <f t="shared" ref="W2294:W2357" si="86">IF(U2294 = "Other", " ", INDEX(B$4:C$29, MATCH(U2294, C$4:C$29,0), 1) )</f>
        <v>PGE</v>
      </c>
    </row>
    <row r="2295" spans="1:23" ht="15" x14ac:dyDescent="0.25">
      <c r="A2295" s="63">
        <v>93631</v>
      </c>
      <c r="B2295" s="161" t="s">
        <v>268</v>
      </c>
      <c r="D2295" s="159"/>
      <c r="E2295" s="159"/>
      <c r="F2295" s="159"/>
      <c r="G2295" s="159"/>
      <c r="H2295" s="159"/>
      <c r="I2295" s="159"/>
      <c r="O2295" s="93"/>
      <c r="Q2295" s="63" t="s">
        <v>278</v>
      </c>
      <c r="R2295" s="96">
        <v>95982</v>
      </c>
      <c r="S2295" s="63" t="s">
        <v>268</v>
      </c>
      <c r="T2295" s="63"/>
      <c r="U2295" s="95" t="str">
        <f t="shared" ref="U2295:U2358" si="87">IF(S2295="Pacific Gas &amp; Electric Co", "PGE", IF(S2295="Southern California Edison Co", "SCE", IF(S2295= "San Diego Gas &amp; Electric Co", "SDGE", IF(S2295="Southern California Gas", "SCG", "Other"))))</f>
        <v>PGE</v>
      </c>
      <c r="V2295" s="95"/>
      <c r="W2295" s="95" t="str">
        <f t="shared" si="86"/>
        <v>PGE</v>
      </c>
    </row>
    <row r="2296" spans="1:23" ht="15" x14ac:dyDescent="0.25">
      <c r="A2296" s="63">
        <v>95717</v>
      </c>
      <c r="B2296" s="161" t="s">
        <v>268</v>
      </c>
      <c r="D2296" s="159"/>
      <c r="E2296" s="159"/>
      <c r="F2296" s="159"/>
      <c r="G2296" s="159"/>
      <c r="H2296" s="159"/>
      <c r="I2296" s="159"/>
      <c r="O2296" s="93"/>
      <c r="Q2296" s="63" t="s">
        <v>278</v>
      </c>
      <c r="R2296" s="96">
        <v>95983</v>
      </c>
      <c r="S2296" s="63" t="s">
        <v>268</v>
      </c>
      <c r="T2296" s="63"/>
      <c r="U2296" s="95" t="str">
        <f t="shared" si="87"/>
        <v>PGE</v>
      </c>
      <c r="V2296" s="95"/>
      <c r="W2296" s="95" t="str">
        <f t="shared" si="86"/>
        <v>PGE</v>
      </c>
    </row>
    <row r="2297" spans="1:23" ht="15" x14ac:dyDescent="0.25">
      <c r="A2297" s="63">
        <v>95715</v>
      </c>
      <c r="B2297" s="161" t="s">
        <v>268</v>
      </c>
      <c r="D2297" s="159"/>
      <c r="E2297" s="159"/>
      <c r="F2297" s="159"/>
      <c r="G2297" s="159"/>
      <c r="H2297" s="159"/>
      <c r="I2297" s="159"/>
      <c r="O2297" s="93"/>
      <c r="Q2297" s="63" t="s">
        <v>278</v>
      </c>
      <c r="R2297" s="96">
        <v>95980</v>
      </c>
      <c r="S2297" s="63" t="s">
        <v>268</v>
      </c>
      <c r="T2297" s="63"/>
      <c r="U2297" s="95" t="str">
        <f t="shared" si="87"/>
        <v>PGE</v>
      </c>
      <c r="V2297" s="95"/>
      <c r="W2297" s="95" t="str">
        <f t="shared" si="86"/>
        <v>PGE</v>
      </c>
    </row>
    <row r="2298" spans="1:23" ht="15" x14ac:dyDescent="0.25">
      <c r="A2298" s="63">
        <v>95714</v>
      </c>
      <c r="B2298" s="161" t="s">
        <v>268</v>
      </c>
      <c r="D2298" s="159"/>
      <c r="E2298" s="159"/>
      <c r="F2298" s="159"/>
      <c r="G2298" s="159"/>
      <c r="H2298" s="159"/>
      <c r="I2298" s="159"/>
      <c r="O2298" s="93"/>
      <c r="Q2298" s="63" t="s">
        <v>278</v>
      </c>
      <c r="R2298" s="96">
        <v>95981</v>
      </c>
      <c r="S2298" s="63" t="s">
        <v>268</v>
      </c>
      <c r="T2298" s="63"/>
      <c r="U2298" s="95" t="str">
        <f t="shared" si="87"/>
        <v>PGE</v>
      </c>
      <c r="V2298" s="95"/>
      <c r="W2298" s="95" t="str">
        <f t="shared" si="86"/>
        <v>PGE</v>
      </c>
    </row>
    <row r="2299" spans="1:23" ht="15" x14ac:dyDescent="0.25">
      <c r="A2299" s="63">
        <v>95713</v>
      </c>
      <c r="B2299" s="161" t="s">
        <v>268</v>
      </c>
      <c r="D2299" s="159"/>
      <c r="E2299" s="159"/>
      <c r="F2299" s="159"/>
      <c r="G2299" s="159"/>
      <c r="H2299" s="159"/>
      <c r="I2299" s="159"/>
      <c r="O2299" s="93"/>
      <c r="Q2299" s="63" t="s">
        <v>278</v>
      </c>
      <c r="R2299" s="96">
        <v>95988</v>
      </c>
      <c r="S2299" s="63" t="s">
        <v>268</v>
      </c>
      <c r="T2299" s="63"/>
      <c r="U2299" s="95" t="str">
        <f t="shared" si="87"/>
        <v>PGE</v>
      </c>
      <c r="V2299" s="95"/>
      <c r="W2299" s="95" t="str">
        <f t="shared" si="86"/>
        <v>PGE</v>
      </c>
    </row>
    <row r="2300" spans="1:23" ht="15" x14ac:dyDescent="0.25">
      <c r="A2300" s="63">
        <v>95712</v>
      </c>
      <c r="B2300" s="161" t="s">
        <v>268</v>
      </c>
      <c r="D2300" s="159"/>
      <c r="E2300" s="159"/>
      <c r="F2300" s="159"/>
      <c r="G2300" s="159"/>
      <c r="H2300" s="159"/>
      <c r="I2300" s="159"/>
      <c r="O2300" s="93"/>
      <c r="Q2300" s="63" t="s">
        <v>278</v>
      </c>
      <c r="R2300" s="96">
        <v>93206</v>
      </c>
      <c r="S2300" s="63" t="s">
        <v>268</v>
      </c>
      <c r="T2300" s="63"/>
      <c r="U2300" s="95" t="str">
        <f t="shared" si="87"/>
        <v>PGE</v>
      </c>
      <c r="V2300" s="95"/>
      <c r="W2300" s="95" t="str">
        <f t="shared" si="86"/>
        <v>PGE</v>
      </c>
    </row>
    <row r="2301" spans="1:23" ht="15" x14ac:dyDescent="0.25">
      <c r="A2301" s="63">
        <v>93711</v>
      </c>
      <c r="B2301" s="161" t="s">
        <v>268</v>
      </c>
      <c r="D2301" s="159"/>
      <c r="E2301" s="159"/>
      <c r="F2301" s="159"/>
      <c r="G2301" s="159"/>
      <c r="H2301" s="159"/>
      <c r="I2301" s="159"/>
      <c r="O2301" s="93"/>
      <c r="Q2301" s="63" t="s">
        <v>278</v>
      </c>
      <c r="R2301" s="96">
        <v>93204</v>
      </c>
      <c r="S2301" s="63" t="s">
        <v>268</v>
      </c>
      <c r="T2301" s="63"/>
      <c r="U2301" s="95" t="str">
        <f t="shared" si="87"/>
        <v>PGE</v>
      </c>
      <c r="V2301" s="95"/>
      <c r="W2301" s="95" t="str">
        <f t="shared" si="86"/>
        <v>PGE</v>
      </c>
    </row>
    <row r="2302" spans="1:23" ht="15" x14ac:dyDescent="0.25">
      <c r="A2302" s="63">
        <v>93710</v>
      </c>
      <c r="B2302" s="161" t="s">
        <v>268</v>
      </c>
      <c r="D2302" s="159"/>
      <c r="E2302" s="159"/>
      <c r="F2302" s="159"/>
      <c r="G2302" s="159"/>
      <c r="H2302" s="159"/>
      <c r="I2302" s="159"/>
      <c r="O2302" s="93"/>
      <c r="Q2302" s="63" t="s">
        <v>278</v>
      </c>
      <c r="R2302" s="96">
        <v>93201</v>
      </c>
      <c r="S2302" s="63" t="s">
        <v>268</v>
      </c>
      <c r="T2302" s="63"/>
      <c r="U2302" s="95" t="str">
        <f t="shared" si="87"/>
        <v>PGE</v>
      </c>
      <c r="V2302" s="95"/>
      <c r="W2302" s="95" t="str">
        <f t="shared" si="86"/>
        <v>PGE</v>
      </c>
    </row>
    <row r="2303" spans="1:23" ht="15" x14ac:dyDescent="0.25">
      <c r="A2303" s="63">
        <v>93712</v>
      </c>
      <c r="B2303" s="161" t="s">
        <v>268</v>
      </c>
      <c r="D2303" s="159"/>
      <c r="E2303" s="159"/>
      <c r="F2303" s="159"/>
      <c r="G2303" s="159"/>
      <c r="H2303" s="159"/>
      <c r="I2303" s="159"/>
      <c r="O2303" s="93"/>
      <c r="Q2303" s="63" t="s">
        <v>278</v>
      </c>
      <c r="R2303" s="96">
        <v>94615</v>
      </c>
      <c r="S2303" s="63" t="s">
        <v>268</v>
      </c>
      <c r="T2303" s="63"/>
      <c r="U2303" s="95" t="str">
        <f t="shared" si="87"/>
        <v>PGE</v>
      </c>
      <c r="V2303" s="95"/>
      <c r="W2303" s="95" t="str">
        <f t="shared" si="86"/>
        <v>PGE</v>
      </c>
    </row>
    <row r="2304" spans="1:23" ht="15" x14ac:dyDescent="0.25">
      <c r="A2304" s="63">
        <v>93715</v>
      </c>
      <c r="B2304" s="161" t="s">
        <v>268</v>
      </c>
      <c r="D2304" s="159"/>
      <c r="E2304" s="159"/>
      <c r="F2304" s="159"/>
      <c r="G2304" s="159"/>
      <c r="H2304" s="159"/>
      <c r="I2304" s="159"/>
      <c r="O2304" s="93"/>
      <c r="Q2304" s="63" t="s">
        <v>278</v>
      </c>
      <c r="R2304" s="96">
        <v>94617</v>
      </c>
      <c r="S2304" s="63" t="s">
        <v>268</v>
      </c>
      <c r="T2304" s="63"/>
      <c r="U2304" s="95" t="str">
        <f t="shared" si="87"/>
        <v>PGE</v>
      </c>
      <c r="V2304" s="95"/>
      <c r="W2304" s="95" t="str">
        <f t="shared" si="86"/>
        <v>PGE</v>
      </c>
    </row>
    <row r="2305" spans="1:23" ht="15" x14ac:dyDescent="0.25">
      <c r="A2305" s="63">
        <v>93714</v>
      </c>
      <c r="B2305" s="161" t="s">
        <v>268</v>
      </c>
      <c r="D2305" s="159"/>
      <c r="E2305" s="159"/>
      <c r="F2305" s="159"/>
      <c r="G2305" s="159"/>
      <c r="H2305" s="159"/>
      <c r="I2305" s="159"/>
      <c r="O2305" s="93"/>
      <c r="Q2305" s="63" t="s">
        <v>278</v>
      </c>
      <c r="R2305" s="96">
        <v>94611</v>
      </c>
      <c r="S2305" s="63" t="s">
        <v>268</v>
      </c>
      <c r="T2305" s="63"/>
      <c r="U2305" s="95" t="str">
        <f t="shared" si="87"/>
        <v>PGE</v>
      </c>
      <c r="V2305" s="95"/>
      <c r="W2305" s="95" t="str">
        <f t="shared" si="86"/>
        <v>PGE</v>
      </c>
    </row>
    <row r="2306" spans="1:23" ht="15" x14ac:dyDescent="0.25">
      <c r="A2306" s="63">
        <v>93717</v>
      </c>
      <c r="B2306" s="161" t="s">
        <v>268</v>
      </c>
      <c r="D2306" s="159"/>
      <c r="E2306" s="159"/>
      <c r="F2306" s="159"/>
      <c r="G2306" s="159"/>
      <c r="H2306" s="159"/>
      <c r="I2306" s="159"/>
      <c r="O2306" s="93"/>
      <c r="Q2306" s="63" t="s">
        <v>278</v>
      </c>
      <c r="R2306" s="96">
        <v>94610</v>
      </c>
      <c r="S2306" s="63" t="s">
        <v>268</v>
      </c>
      <c r="T2306" s="63"/>
      <c r="U2306" s="95" t="str">
        <f t="shared" si="87"/>
        <v>PGE</v>
      </c>
      <c r="V2306" s="95"/>
      <c r="W2306" s="95" t="str">
        <f t="shared" si="86"/>
        <v>PGE</v>
      </c>
    </row>
    <row r="2307" spans="1:23" ht="15" x14ac:dyDescent="0.25">
      <c r="A2307" s="63">
        <v>93716</v>
      </c>
      <c r="B2307" s="161" t="s">
        <v>268</v>
      </c>
      <c r="D2307" s="159"/>
      <c r="E2307" s="159"/>
      <c r="F2307" s="159"/>
      <c r="G2307" s="159"/>
      <c r="H2307" s="159"/>
      <c r="I2307" s="159"/>
      <c r="O2307" s="93"/>
      <c r="Q2307" s="63" t="s">
        <v>278</v>
      </c>
      <c r="R2307" s="96">
        <v>94619</v>
      </c>
      <c r="S2307" s="63" t="s">
        <v>268</v>
      </c>
      <c r="T2307" s="63"/>
      <c r="U2307" s="95" t="str">
        <f t="shared" si="87"/>
        <v>PGE</v>
      </c>
      <c r="V2307" s="95"/>
      <c r="W2307" s="95" t="str">
        <f t="shared" si="86"/>
        <v>PGE</v>
      </c>
    </row>
    <row r="2308" spans="1:23" ht="15" x14ac:dyDescent="0.25">
      <c r="A2308" s="63">
        <v>93718</v>
      </c>
      <c r="B2308" s="161" t="s">
        <v>268</v>
      </c>
      <c r="D2308" s="159"/>
      <c r="E2308" s="159"/>
      <c r="F2308" s="159"/>
      <c r="G2308" s="159"/>
      <c r="H2308" s="159"/>
      <c r="I2308" s="159"/>
      <c r="O2308" s="93"/>
      <c r="Q2308" s="63" t="s">
        <v>278</v>
      </c>
      <c r="R2308" s="96">
        <v>94516</v>
      </c>
      <c r="S2308" s="63" t="s">
        <v>268</v>
      </c>
      <c r="T2308" s="63"/>
      <c r="U2308" s="95" t="str">
        <f t="shared" si="87"/>
        <v>PGE</v>
      </c>
      <c r="V2308" s="95"/>
      <c r="W2308" s="95" t="str">
        <f t="shared" si="86"/>
        <v>PGE</v>
      </c>
    </row>
    <row r="2309" spans="1:23" ht="15" x14ac:dyDescent="0.25">
      <c r="A2309" s="63">
        <v>95464</v>
      </c>
      <c r="B2309" s="161" t="s">
        <v>268</v>
      </c>
      <c r="D2309" s="159"/>
      <c r="E2309" s="159"/>
      <c r="F2309" s="159"/>
      <c r="G2309" s="159"/>
      <c r="H2309" s="159"/>
      <c r="I2309" s="159"/>
      <c r="O2309" s="93"/>
      <c r="Q2309" s="63" t="s">
        <v>278</v>
      </c>
      <c r="R2309" s="96">
        <v>93203</v>
      </c>
      <c r="S2309" s="63" t="s">
        <v>268</v>
      </c>
      <c r="T2309" s="63"/>
      <c r="U2309" s="95" t="str">
        <f t="shared" si="87"/>
        <v>PGE</v>
      </c>
      <c r="V2309" s="95"/>
      <c r="W2309" s="95" t="str">
        <f t="shared" si="86"/>
        <v>PGE</v>
      </c>
    </row>
    <row r="2310" spans="1:23" ht="15" x14ac:dyDescent="0.25">
      <c r="A2310" s="63">
        <v>95469</v>
      </c>
      <c r="B2310" s="161" t="s">
        <v>268</v>
      </c>
      <c r="D2310" s="159"/>
      <c r="E2310" s="159"/>
      <c r="F2310" s="159"/>
      <c r="G2310" s="159"/>
      <c r="H2310" s="159"/>
      <c r="I2310" s="159"/>
      <c r="O2310" s="93"/>
      <c r="Q2310" s="63" t="s">
        <v>278</v>
      </c>
      <c r="R2310" s="96">
        <v>93561</v>
      </c>
      <c r="S2310" s="63" t="s">
        <v>268</v>
      </c>
      <c r="T2310" s="63"/>
      <c r="U2310" s="95" t="str">
        <f t="shared" si="87"/>
        <v>PGE</v>
      </c>
      <c r="V2310" s="95"/>
      <c r="W2310" s="95" t="str">
        <f t="shared" si="86"/>
        <v>PGE</v>
      </c>
    </row>
    <row r="2311" spans="1:23" ht="15" x14ac:dyDescent="0.25">
      <c r="A2311" s="63">
        <v>95106</v>
      </c>
      <c r="B2311" s="161" t="s">
        <v>268</v>
      </c>
      <c r="D2311" s="159"/>
      <c r="E2311" s="159"/>
      <c r="F2311" s="159"/>
      <c r="G2311" s="159"/>
      <c r="H2311" s="159"/>
      <c r="I2311" s="159"/>
      <c r="O2311" s="93"/>
      <c r="Q2311" s="63" t="s">
        <v>278</v>
      </c>
      <c r="R2311" s="96">
        <v>95502</v>
      </c>
      <c r="S2311" s="63" t="s">
        <v>268</v>
      </c>
      <c r="T2311" s="63"/>
      <c r="U2311" s="95" t="str">
        <f t="shared" si="87"/>
        <v>PGE</v>
      </c>
      <c r="V2311" s="95"/>
      <c r="W2311" s="95" t="str">
        <f t="shared" si="86"/>
        <v>PGE</v>
      </c>
    </row>
    <row r="2312" spans="1:23" ht="15" x14ac:dyDescent="0.25">
      <c r="A2312" s="63">
        <v>95103</v>
      </c>
      <c r="B2312" s="161" t="s">
        <v>268</v>
      </c>
      <c r="D2312" s="159"/>
      <c r="E2312" s="159"/>
      <c r="F2312" s="159"/>
      <c r="G2312" s="159"/>
      <c r="H2312" s="159"/>
      <c r="I2312" s="159"/>
      <c r="O2312" s="93"/>
      <c r="Q2312" s="63" t="s">
        <v>278</v>
      </c>
      <c r="R2312" s="96">
        <v>95503</v>
      </c>
      <c r="S2312" s="63" t="s">
        <v>268</v>
      </c>
      <c r="T2312" s="63"/>
      <c r="U2312" s="95" t="str">
        <f t="shared" si="87"/>
        <v>PGE</v>
      </c>
      <c r="V2312" s="95"/>
      <c r="W2312" s="95" t="str">
        <f t="shared" si="86"/>
        <v>PGE</v>
      </c>
    </row>
    <row r="2313" spans="1:23" ht="15" x14ac:dyDescent="0.25">
      <c r="A2313" s="63">
        <v>95101</v>
      </c>
      <c r="B2313" s="161" t="s">
        <v>268</v>
      </c>
      <c r="D2313" s="159"/>
      <c r="E2313" s="159"/>
      <c r="F2313" s="159"/>
      <c r="G2313" s="159"/>
      <c r="H2313" s="159"/>
      <c r="I2313" s="159"/>
      <c r="O2313" s="93"/>
      <c r="Q2313" s="63" t="s">
        <v>278</v>
      </c>
      <c r="R2313" s="96">
        <v>95501</v>
      </c>
      <c r="S2313" s="63" t="s">
        <v>268</v>
      </c>
      <c r="T2313" s="63"/>
      <c r="U2313" s="95" t="str">
        <f t="shared" si="87"/>
        <v>PGE</v>
      </c>
      <c r="V2313" s="95"/>
      <c r="W2313" s="95" t="str">
        <f t="shared" si="86"/>
        <v>PGE</v>
      </c>
    </row>
    <row r="2314" spans="1:23" ht="15" x14ac:dyDescent="0.25">
      <c r="A2314" s="63">
        <v>95798</v>
      </c>
      <c r="B2314" s="161" t="s">
        <v>268</v>
      </c>
      <c r="D2314" s="159"/>
      <c r="E2314" s="159"/>
      <c r="F2314" s="159"/>
      <c r="G2314" s="159"/>
      <c r="H2314" s="159"/>
      <c r="I2314" s="159"/>
      <c r="O2314" s="93"/>
      <c r="Q2314" s="63" t="s">
        <v>278</v>
      </c>
      <c r="R2314" s="96">
        <v>95151</v>
      </c>
      <c r="S2314" s="63" t="s">
        <v>268</v>
      </c>
      <c r="T2314" s="63"/>
      <c r="U2314" s="95" t="str">
        <f t="shared" si="87"/>
        <v>PGE</v>
      </c>
      <c r="V2314" s="95"/>
      <c r="W2314" s="95" t="str">
        <f t="shared" si="86"/>
        <v>PGE</v>
      </c>
    </row>
    <row r="2315" spans="1:23" ht="15" x14ac:dyDescent="0.25">
      <c r="A2315" s="63">
        <v>94998</v>
      </c>
      <c r="B2315" s="161" t="s">
        <v>268</v>
      </c>
      <c r="D2315" s="159"/>
      <c r="E2315" s="159"/>
      <c r="F2315" s="159"/>
      <c r="G2315" s="159"/>
      <c r="H2315" s="159"/>
      <c r="I2315" s="159"/>
      <c r="O2315" s="93"/>
      <c r="Q2315" s="63" t="s">
        <v>278</v>
      </c>
      <c r="R2315" s="96">
        <v>95150</v>
      </c>
      <c r="S2315" s="63" t="s">
        <v>268</v>
      </c>
      <c r="T2315" s="63"/>
      <c r="U2315" s="95" t="str">
        <f t="shared" si="87"/>
        <v>PGE</v>
      </c>
      <c r="V2315" s="95"/>
      <c r="W2315" s="95" t="str">
        <f t="shared" si="86"/>
        <v>PGE</v>
      </c>
    </row>
    <row r="2316" spans="1:23" ht="15" x14ac:dyDescent="0.25">
      <c r="A2316" s="63">
        <v>94999</v>
      </c>
      <c r="B2316" s="161" t="s">
        <v>268</v>
      </c>
      <c r="D2316" s="159"/>
      <c r="E2316" s="159"/>
      <c r="F2316" s="159"/>
      <c r="G2316" s="159"/>
      <c r="H2316" s="159"/>
      <c r="I2316" s="159"/>
      <c r="O2316" s="93"/>
      <c r="Q2316" s="63" t="s">
        <v>278</v>
      </c>
      <c r="R2316" s="96">
        <v>95153</v>
      </c>
      <c r="S2316" s="63" t="s">
        <v>268</v>
      </c>
      <c r="T2316" s="63"/>
      <c r="U2316" s="95" t="str">
        <f t="shared" si="87"/>
        <v>PGE</v>
      </c>
      <c r="V2316" s="95"/>
      <c r="W2316" s="95" t="str">
        <f t="shared" si="86"/>
        <v>PGE</v>
      </c>
    </row>
    <row r="2317" spans="1:23" ht="15" x14ac:dyDescent="0.25">
      <c r="A2317" s="63">
        <v>95021</v>
      </c>
      <c r="B2317" s="161" t="s">
        <v>268</v>
      </c>
      <c r="D2317" s="159"/>
      <c r="E2317" s="159"/>
      <c r="F2317" s="159"/>
      <c r="G2317" s="159"/>
      <c r="H2317" s="159"/>
      <c r="I2317" s="159"/>
      <c r="O2317" s="93"/>
      <c r="Q2317" s="63" t="s">
        <v>278</v>
      </c>
      <c r="R2317" s="96">
        <v>96068</v>
      </c>
      <c r="S2317" s="63" t="s">
        <v>268</v>
      </c>
      <c r="T2317" s="63"/>
      <c r="U2317" s="95" t="str">
        <f t="shared" si="87"/>
        <v>PGE</v>
      </c>
      <c r="V2317" s="95"/>
      <c r="W2317" s="95" t="str">
        <f t="shared" si="86"/>
        <v>PGE</v>
      </c>
    </row>
    <row r="2318" spans="1:23" ht="15" x14ac:dyDescent="0.25">
      <c r="A2318" s="63">
        <v>95020</v>
      </c>
      <c r="B2318" s="161" t="s">
        <v>268</v>
      </c>
      <c r="D2318" s="159"/>
      <c r="E2318" s="159"/>
      <c r="F2318" s="159"/>
      <c r="G2318" s="159"/>
      <c r="H2318" s="159"/>
      <c r="I2318" s="159"/>
      <c r="O2318" s="93"/>
      <c r="Q2318" s="63" t="s">
        <v>278</v>
      </c>
      <c r="R2318" s="96">
        <v>96069</v>
      </c>
      <c r="S2318" s="63" t="s">
        <v>268</v>
      </c>
      <c r="T2318" s="63"/>
      <c r="U2318" s="95" t="str">
        <f t="shared" si="87"/>
        <v>PGE</v>
      </c>
      <c r="V2318" s="95"/>
      <c r="W2318" s="95" t="str">
        <f t="shared" si="86"/>
        <v>PGE</v>
      </c>
    </row>
    <row r="2319" spans="1:23" ht="15" x14ac:dyDescent="0.25">
      <c r="A2319" s="63">
        <v>95023</v>
      </c>
      <c r="B2319" s="161" t="s">
        <v>268</v>
      </c>
      <c r="D2319" s="159"/>
      <c r="E2319" s="159"/>
      <c r="F2319" s="159"/>
      <c r="G2319" s="159"/>
      <c r="H2319" s="159"/>
      <c r="I2319" s="159"/>
      <c r="O2319" s="93"/>
      <c r="Q2319" s="63" t="s">
        <v>278</v>
      </c>
      <c r="R2319" s="96">
        <v>96065</v>
      </c>
      <c r="S2319" s="63" t="s">
        <v>268</v>
      </c>
      <c r="T2319" s="63"/>
      <c r="U2319" s="95" t="str">
        <f t="shared" si="87"/>
        <v>PGE</v>
      </c>
      <c r="V2319" s="95"/>
      <c r="W2319" s="95" t="str">
        <f t="shared" si="86"/>
        <v>PGE</v>
      </c>
    </row>
    <row r="2320" spans="1:23" ht="15" x14ac:dyDescent="0.25">
      <c r="A2320" s="63">
        <v>95024</v>
      </c>
      <c r="B2320" s="161" t="s">
        <v>268</v>
      </c>
      <c r="D2320" s="159"/>
      <c r="E2320" s="159"/>
      <c r="F2320" s="159"/>
      <c r="G2320" s="159"/>
      <c r="H2320" s="159"/>
      <c r="I2320" s="159"/>
      <c r="O2320" s="93"/>
      <c r="Q2320" s="63" t="s">
        <v>278</v>
      </c>
      <c r="R2320" s="96">
        <v>96061</v>
      </c>
      <c r="S2320" s="63" t="s">
        <v>268</v>
      </c>
      <c r="T2320" s="63"/>
      <c r="U2320" s="95" t="str">
        <f t="shared" si="87"/>
        <v>PGE</v>
      </c>
      <c r="V2320" s="95"/>
      <c r="W2320" s="95" t="str">
        <f t="shared" si="86"/>
        <v>PGE</v>
      </c>
    </row>
    <row r="2321" spans="1:23" ht="15" x14ac:dyDescent="0.25">
      <c r="A2321" s="63">
        <v>95026</v>
      </c>
      <c r="B2321" s="161" t="s">
        <v>268</v>
      </c>
      <c r="D2321" s="159"/>
      <c r="E2321" s="159"/>
      <c r="F2321" s="159"/>
      <c r="G2321" s="159"/>
      <c r="H2321" s="159"/>
      <c r="I2321" s="159"/>
      <c r="O2321" s="93"/>
      <c r="Q2321" s="63" t="s">
        <v>278</v>
      </c>
      <c r="R2321" s="96">
        <v>96062</v>
      </c>
      <c r="S2321" s="63" t="s">
        <v>268</v>
      </c>
      <c r="T2321" s="63"/>
      <c r="U2321" s="95" t="str">
        <f t="shared" si="87"/>
        <v>PGE</v>
      </c>
      <c r="V2321" s="95"/>
      <c r="W2321" s="95" t="str">
        <f t="shared" si="86"/>
        <v>PGE</v>
      </c>
    </row>
    <row r="2322" spans="1:23" ht="15" x14ac:dyDescent="0.25">
      <c r="A2322" s="63">
        <v>94605</v>
      </c>
      <c r="B2322" s="161" t="s">
        <v>268</v>
      </c>
      <c r="D2322" s="159"/>
      <c r="E2322" s="159"/>
      <c r="F2322" s="159"/>
      <c r="G2322" s="159"/>
      <c r="H2322" s="159"/>
      <c r="I2322" s="159"/>
      <c r="O2322" s="93"/>
      <c r="Q2322" s="63" t="s">
        <v>278</v>
      </c>
      <c r="R2322" s="96">
        <v>96063</v>
      </c>
      <c r="S2322" s="63" t="s">
        <v>268</v>
      </c>
      <c r="T2322" s="63"/>
      <c r="U2322" s="95" t="str">
        <f t="shared" si="87"/>
        <v>PGE</v>
      </c>
      <c r="V2322" s="95"/>
      <c r="W2322" s="95" t="str">
        <f t="shared" si="86"/>
        <v>PGE</v>
      </c>
    </row>
    <row r="2323" spans="1:23" ht="15" x14ac:dyDescent="0.25">
      <c r="A2323" s="63">
        <v>94608</v>
      </c>
      <c r="B2323" s="161" t="s">
        <v>268</v>
      </c>
      <c r="D2323" s="159"/>
      <c r="E2323" s="159"/>
      <c r="F2323" s="159"/>
      <c r="G2323" s="159"/>
      <c r="H2323" s="159"/>
      <c r="I2323" s="159"/>
      <c r="O2323" s="93"/>
      <c r="Q2323" s="63" t="s">
        <v>278</v>
      </c>
      <c r="R2323" s="96">
        <v>94614</v>
      </c>
      <c r="S2323" s="63" t="s">
        <v>268</v>
      </c>
      <c r="T2323" s="63"/>
      <c r="U2323" s="95" t="str">
        <f t="shared" si="87"/>
        <v>PGE</v>
      </c>
      <c r="V2323" s="95"/>
      <c r="W2323" s="95" t="str">
        <f t="shared" si="86"/>
        <v>PGE</v>
      </c>
    </row>
    <row r="2324" spans="1:23" ht="15" x14ac:dyDescent="0.25">
      <c r="A2324" s="63">
        <v>94609</v>
      </c>
      <c r="B2324" s="161" t="s">
        <v>268</v>
      </c>
      <c r="D2324" s="159"/>
      <c r="E2324" s="159"/>
      <c r="F2324" s="159"/>
      <c r="G2324" s="159"/>
      <c r="H2324" s="159"/>
      <c r="I2324" s="159"/>
      <c r="O2324" s="93"/>
      <c r="Q2324" s="63" t="s">
        <v>278</v>
      </c>
      <c r="R2324" s="96">
        <v>94612</v>
      </c>
      <c r="S2324" s="63" t="s">
        <v>268</v>
      </c>
      <c r="T2324" s="63"/>
      <c r="U2324" s="95" t="str">
        <f t="shared" si="87"/>
        <v>PGE</v>
      </c>
      <c r="V2324" s="95"/>
      <c r="W2324" s="95" t="str">
        <f t="shared" si="86"/>
        <v>PGE</v>
      </c>
    </row>
    <row r="2325" spans="1:23" ht="15" x14ac:dyDescent="0.25">
      <c r="A2325" s="63">
        <v>96103</v>
      </c>
      <c r="B2325" s="161" t="s">
        <v>268</v>
      </c>
      <c r="D2325" s="159"/>
      <c r="E2325" s="159"/>
      <c r="F2325" s="159"/>
      <c r="G2325" s="159"/>
      <c r="H2325" s="159"/>
      <c r="I2325" s="159"/>
      <c r="O2325" s="93"/>
      <c r="Q2325" s="63" t="s">
        <v>278</v>
      </c>
      <c r="R2325" s="96">
        <v>94618</v>
      </c>
      <c r="S2325" s="63" t="s">
        <v>268</v>
      </c>
      <c r="T2325" s="63"/>
      <c r="U2325" s="95" t="str">
        <f t="shared" si="87"/>
        <v>PGE</v>
      </c>
      <c r="V2325" s="95"/>
      <c r="W2325" s="95" t="str">
        <f t="shared" si="86"/>
        <v>PGE</v>
      </c>
    </row>
    <row r="2326" spans="1:23" ht="15" x14ac:dyDescent="0.25">
      <c r="A2326" s="63">
        <v>95532</v>
      </c>
      <c r="B2326" s="161" t="s">
        <v>269</v>
      </c>
      <c r="D2326" s="159"/>
      <c r="E2326" s="159"/>
      <c r="F2326" s="159"/>
      <c r="G2326" s="159"/>
      <c r="H2326" s="159"/>
      <c r="I2326" s="159"/>
      <c r="O2326" s="93"/>
      <c r="Q2326" s="63" t="s">
        <v>278</v>
      </c>
      <c r="R2326" s="96">
        <v>94807</v>
      </c>
      <c r="S2326" s="63" t="s">
        <v>268</v>
      </c>
      <c r="T2326" s="63"/>
      <c r="U2326" s="95" t="str">
        <f t="shared" si="87"/>
        <v>PGE</v>
      </c>
      <c r="V2326" s="95"/>
      <c r="W2326" s="95" t="str">
        <f t="shared" si="86"/>
        <v>PGE</v>
      </c>
    </row>
    <row r="2327" spans="1:23" ht="15" x14ac:dyDescent="0.25">
      <c r="A2327" s="63">
        <v>95555</v>
      </c>
      <c r="B2327" s="161" t="s">
        <v>269</v>
      </c>
      <c r="D2327" s="159"/>
      <c r="E2327" s="159"/>
      <c r="F2327" s="159"/>
      <c r="G2327" s="159"/>
      <c r="H2327" s="159"/>
      <c r="I2327" s="159"/>
      <c r="O2327" s="93"/>
      <c r="Q2327" s="63" t="s">
        <v>278</v>
      </c>
      <c r="R2327" s="96">
        <v>93737</v>
      </c>
      <c r="S2327" s="63" t="s">
        <v>268</v>
      </c>
      <c r="T2327" s="63"/>
      <c r="U2327" s="95" t="str">
        <f t="shared" si="87"/>
        <v>PGE</v>
      </c>
      <c r="V2327" s="95"/>
      <c r="W2327" s="95" t="str">
        <f t="shared" si="86"/>
        <v>PGE</v>
      </c>
    </row>
    <row r="2328" spans="1:23" ht="15" x14ac:dyDescent="0.25">
      <c r="A2328" s="63">
        <v>95556</v>
      </c>
      <c r="B2328" s="161" t="s">
        <v>269</v>
      </c>
      <c r="D2328" s="159"/>
      <c r="E2328" s="159"/>
      <c r="F2328" s="159"/>
      <c r="G2328" s="159"/>
      <c r="H2328" s="159"/>
      <c r="I2328" s="159"/>
      <c r="O2328" s="93"/>
      <c r="Q2328" s="63" t="s">
        <v>278</v>
      </c>
      <c r="R2328" s="96">
        <v>93730</v>
      </c>
      <c r="S2328" s="63" t="s">
        <v>268</v>
      </c>
      <c r="T2328" s="63"/>
      <c r="U2328" s="95" t="str">
        <f t="shared" si="87"/>
        <v>PGE</v>
      </c>
      <c r="V2328" s="95"/>
      <c r="W2328" s="95" t="str">
        <f t="shared" si="86"/>
        <v>PGE</v>
      </c>
    </row>
    <row r="2329" spans="1:23" ht="15" x14ac:dyDescent="0.25">
      <c r="A2329" s="63">
        <v>96011</v>
      </c>
      <c r="B2329" s="161" t="s">
        <v>269</v>
      </c>
      <c r="D2329" s="159"/>
      <c r="E2329" s="159"/>
      <c r="F2329" s="159"/>
      <c r="G2329" s="159"/>
      <c r="H2329" s="159"/>
      <c r="I2329" s="159"/>
      <c r="O2329" s="93"/>
      <c r="Q2329" s="63" t="s">
        <v>278</v>
      </c>
      <c r="R2329" s="96">
        <v>94926</v>
      </c>
      <c r="S2329" s="63" t="s">
        <v>268</v>
      </c>
      <c r="T2329" s="63"/>
      <c r="U2329" s="95" t="str">
        <f t="shared" si="87"/>
        <v>PGE</v>
      </c>
      <c r="V2329" s="95"/>
      <c r="W2329" s="95" t="str">
        <f t="shared" si="86"/>
        <v>PGE</v>
      </c>
    </row>
    <row r="2330" spans="1:23" ht="15" x14ac:dyDescent="0.25">
      <c r="A2330" s="63">
        <v>96010</v>
      </c>
      <c r="B2330" s="161" t="s">
        <v>269</v>
      </c>
      <c r="D2330" s="159"/>
      <c r="E2330" s="159"/>
      <c r="F2330" s="159"/>
      <c r="G2330" s="159"/>
      <c r="H2330" s="159"/>
      <c r="I2330" s="159"/>
      <c r="O2330" s="93"/>
      <c r="Q2330" s="63" t="s">
        <v>278</v>
      </c>
      <c r="R2330" s="96">
        <v>94925</v>
      </c>
      <c r="S2330" s="63" t="s">
        <v>268</v>
      </c>
      <c r="T2330" s="63"/>
      <c r="U2330" s="95" t="str">
        <f t="shared" si="87"/>
        <v>PGE</v>
      </c>
      <c r="V2330" s="95"/>
      <c r="W2330" s="95" t="str">
        <f t="shared" si="86"/>
        <v>PGE</v>
      </c>
    </row>
    <row r="2331" spans="1:23" ht="15" x14ac:dyDescent="0.25">
      <c r="A2331" s="63">
        <v>96033</v>
      </c>
      <c r="B2331" s="161" t="s">
        <v>269</v>
      </c>
      <c r="D2331" s="159"/>
      <c r="E2331" s="159"/>
      <c r="F2331" s="159"/>
      <c r="G2331" s="159"/>
      <c r="H2331" s="159"/>
      <c r="I2331" s="159"/>
      <c r="O2331" s="93"/>
      <c r="Q2331" s="63" t="s">
        <v>278</v>
      </c>
      <c r="R2331" s="96">
        <v>95903</v>
      </c>
      <c r="S2331" s="63" t="s">
        <v>268</v>
      </c>
      <c r="T2331" s="63"/>
      <c r="U2331" s="95" t="str">
        <f t="shared" si="87"/>
        <v>PGE</v>
      </c>
      <c r="V2331" s="95"/>
      <c r="W2331" s="95" t="str">
        <f t="shared" si="86"/>
        <v>PGE</v>
      </c>
    </row>
    <row r="2332" spans="1:23" ht="15" x14ac:dyDescent="0.25">
      <c r="A2332" s="63">
        <v>96032</v>
      </c>
      <c r="B2332" s="161" t="s">
        <v>269</v>
      </c>
      <c r="D2332" s="159"/>
      <c r="E2332" s="159"/>
      <c r="F2332" s="159"/>
      <c r="G2332" s="159"/>
      <c r="H2332" s="159"/>
      <c r="I2332" s="159"/>
      <c r="O2332" s="93"/>
      <c r="Q2332" s="63" t="s">
        <v>278</v>
      </c>
      <c r="R2332" s="96">
        <v>95901</v>
      </c>
      <c r="S2332" s="63" t="s">
        <v>268</v>
      </c>
      <c r="T2332" s="63"/>
      <c r="U2332" s="95" t="str">
        <f t="shared" si="87"/>
        <v>PGE</v>
      </c>
      <c r="V2332" s="95"/>
      <c r="W2332" s="95" t="str">
        <f t="shared" si="86"/>
        <v>PGE</v>
      </c>
    </row>
    <row r="2333" spans="1:23" ht="15" x14ac:dyDescent="0.25">
      <c r="A2333" s="63">
        <v>96031</v>
      </c>
      <c r="B2333" s="161" t="s">
        <v>269</v>
      </c>
      <c r="D2333" s="159"/>
      <c r="E2333" s="159"/>
      <c r="F2333" s="159"/>
      <c r="G2333" s="159"/>
      <c r="H2333" s="159"/>
      <c r="I2333" s="159"/>
      <c r="O2333" s="93"/>
      <c r="Q2333" s="63" t="s">
        <v>278</v>
      </c>
      <c r="R2333" s="96">
        <v>95128</v>
      </c>
      <c r="S2333" s="63" t="s">
        <v>268</v>
      </c>
      <c r="T2333" s="63"/>
      <c r="U2333" s="95" t="str">
        <f t="shared" si="87"/>
        <v>PGE</v>
      </c>
      <c r="V2333" s="95"/>
      <c r="W2333" s="95" t="str">
        <f t="shared" si="86"/>
        <v>PGE</v>
      </c>
    </row>
    <row r="2334" spans="1:23" ht="15" x14ac:dyDescent="0.25">
      <c r="A2334" s="63">
        <v>96039</v>
      </c>
      <c r="B2334" s="161" t="s">
        <v>269</v>
      </c>
      <c r="D2334" s="159"/>
      <c r="E2334" s="159"/>
      <c r="F2334" s="159"/>
      <c r="G2334" s="159"/>
      <c r="H2334" s="159"/>
      <c r="I2334" s="159"/>
      <c r="O2334" s="93"/>
      <c r="Q2334" s="63" t="s">
        <v>278</v>
      </c>
      <c r="R2334" s="96">
        <v>95124</v>
      </c>
      <c r="S2334" s="63" t="s">
        <v>268</v>
      </c>
      <c r="T2334" s="63"/>
      <c r="U2334" s="95" t="str">
        <f t="shared" si="87"/>
        <v>PGE</v>
      </c>
      <c r="V2334" s="95"/>
      <c r="W2334" s="95" t="str">
        <f t="shared" si="86"/>
        <v>PGE</v>
      </c>
    </row>
    <row r="2335" spans="1:23" ht="15" x14ac:dyDescent="0.25">
      <c r="A2335" s="63">
        <v>96038</v>
      </c>
      <c r="B2335" s="161" t="s">
        <v>269</v>
      </c>
      <c r="D2335" s="159"/>
      <c r="E2335" s="159"/>
      <c r="F2335" s="159"/>
      <c r="G2335" s="159"/>
      <c r="H2335" s="159"/>
      <c r="I2335" s="159"/>
      <c r="O2335" s="93"/>
      <c r="Q2335" s="63" t="s">
        <v>278</v>
      </c>
      <c r="R2335" s="96">
        <v>95125</v>
      </c>
      <c r="S2335" s="63" t="s">
        <v>268</v>
      </c>
      <c r="T2335" s="63"/>
      <c r="U2335" s="95" t="str">
        <f t="shared" si="87"/>
        <v>PGE</v>
      </c>
      <c r="V2335" s="95"/>
      <c r="W2335" s="95" t="str">
        <f t="shared" si="86"/>
        <v>PGE</v>
      </c>
    </row>
    <row r="2336" spans="1:23" ht="15" x14ac:dyDescent="0.25">
      <c r="A2336" s="63">
        <v>96101</v>
      </c>
      <c r="B2336" s="161" t="s">
        <v>269</v>
      </c>
      <c r="D2336" s="159"/>
      <c r="E2336" s="159"/>
      <c r="F2336" s="159"/>
      <c r="G2336" s="159"/>
      <c r="H2336" s="159"/>
      <c r="I2336" s="159"/>
      <c r="O2336" s="93"/>
      <c r="Q2336" s="63" t="s">
        <v>278</v>
      </c>
      <c r="R2336" s="96">
        <v>95126</v>
      </c>
      <c r="S2336" s="63" t="s">
        <v>268</v>
      </c>
      <c r="T2336" s="63"/>
      <c r="U2336" s="95" t="str">
        <f t="shared" si="87"/>
        <v>PGE</v>
      </c>
      <c r="V2336" s="95"/>
      <c r="W2336" s="95" t="str">
        <f t="shared" si="86"/>
        <v>PGE</v>
      </c>
    </row>
    <row r="2337" spans="1:23" ht="15" x14ac:dyDescent="0.25">
      <c r="A2337" s="63">
        <v>96108</v>
      </c>
      <c r="B2337" s="161" t="s">
        <v>269</v>
      </c>
      <c r="D2337" s="159"/>
      <c r="E2337" s="159"/>
      <c r="F2337" s="159"/>
      <c r="G2337" s="159"/>
      <c r="H2337" s="159"/>
      <c r="I2337" s="159"/>
      <c r="O2337" s="93"/>
      <c r="Q2337" s="63" t="s">
        <v>278</v>
      </c>
      <c r="R2337" s="96">
        <v>95120</v>
      </c>
      <c r="S2337" s="63" t="s">
        <v>268</v>
      </c>
      <c r="T2337" s="63"/>
      <c r="U2337" s="95" t="str">
        <f t="shared" si="87"/>
        <v>PGE</v>
      </c>
      <c r="V2337" s="95"/>
      <c r="W2337" s="95" t="str">
        <f t="shared" si="86"/>
        <v>PGE</v>
      </c>
    </row>
    <row r="2338" spans="1:23" ht="15" x14ac:dyDescent="0.25">
      <c r="A2338" s="63">
        <v>96064</v>
      </c>
      <c r="B2338" s="161" t="s">
        <v>269</v>
      </c>
      <c r="D2338" s="159"/>
      <c r="E2338" s="159"/>
      <c r="F2338" s="159"/>
      <c r="G2338" s="159"/>
      <c r="H2338" s="159"/>
      <c r="I2338" s="159"/>
      <c r="O2338" s="93"/>
      <c r="Q2338" s="63" t="s">
        <v>278</v>
      </c>
      <c r="R2338" s="96">
        <v>95122</v>
      </c>
      <c r="S2338" s="63" t="s">
        <v>268</v>
      </c>
      <c r="T2338" s="63"/>
      <c r="U2338" s="95" t="str">
        <f t="shared" si="87"/>
        <v>PGE</v>
      </c>
      <c r="V2338" s="95"/>
      <c r="W2338" s="95" t="str">
        <f t="shared" si="86"/>
        <v>PGE</v>
      </c>
    </row>
    <row r="2339" spans="1:23" ht="15" x14ac:dyDescent="0.25">
      <c r="A2339" s="63">
        <v>96065</v>
      </c>
      <c r="B2339" s="161" t="s">
        <v>269</v>
      </c>
      <c r="D2339" s="159"/>
      <c r="E2339" s="159"/>
      <c r="F2339" s="159"/>
      <c r="G2339" s="159"/>
      <c r="H2339" s="159"/>
      <c r="I2339" s="159"/>
      <c r="O2339" s="93"/>
      <c r="Q2339" s="63" t="s">
        <v>278</v>
      </c>
      <c r="R2339" s="96">
        <v>96013</v>
      </c>
      <c r="S2339" s="63" t="s">
        <v>268</v>
      </c>
      <c r="T2339" s="63"/>
      <c r="U2339" s="95" t="str">
        <f t="shared" si="87"/>
        <v>PGE</v>
      </c>
      <c r="V2339" s="95"/>
      <c r="W2339" s="95" t="str">
        <f t="shared" si="86"/>
        <v>PGE</v>
      </c>
    </row>
    <row r="2340" spans="1:23" ht="15" x14ac:dyDescent="0.25">
      <c r="A2340" s="63">
        <v>96067</v>
      </c>
      <c r="B2340" s="161" t="s">
        <v>269</v>
      </c>
      <c r="D2340" s="159"/>
      <c r="E2340" s="159"/>
      <c r="F2340" s="159"/>
      <c r="G2340" s="159"/>
      <c r="H2340" s="159"/>
      <c r="I2340" s="159"/>
      <c r="O2340" s="93"/>
      <c r="Q2340" s="63" t="s">
        <v>278</v>
      </c>
      <c r="R2340" s="96">
        <v>94535</v>
      </c>
      <c r="S2340" s="63" t="s">
        <v>268</v>
      </c>
      <c r="T2340" s="63"/>
      <c r="U2340" s="95" t="str">
        <f t="shared" si="87"/>
        <v>PGE</v>
      </c>
      <c r="V2340" s="95"/>
      <c r="W2340" s="95" t="str">
        <f t="shared" si="86"/>
        <v>PGE</v>
      </c>
    </row>
    <row r="2341" spans="1:23" ht="15" x14ac:dyDescent="0.25">
      <c r="A2341" s="63">
        <v>96013</v>
      </c>
      <c r="B2341" s="161" t="s">
        <v>269</v>
      </c>
      <c r="D2341" s="159"/>
      <c r="E2341" s="159"/>
      <c r="F2341" s="159"/>
      <c r="G2341" s="159"/>
      <c r="H2341" s="159"/>
      <c r="I2341" s="159"/>
      <c r="O2341" s="93"/>
      <c r="Q2341" s="63" t="s">
        <v>278</v>
      </c>
      <c r="R2341" s="96">
        <v>94531</v>
      </c>
      <c r="S2341" s="63" t="s">
        <v>268</v>
      </c>
      <c r="T2341" s="63"/>
      <c r="U2341" s="95" t="str">
        <f t="shared" si="87"/>
        <v>PGE</v>
      </c>
      <c r="V2341" s="95"/>
      <c r="W2341" s="95" t="str">
        <f t="shared" si="86"/>
        <v>PGE</v>
      </c>
    </row>
    <row r="2342" spans="1:23" ht="15" x14ac:dyDescent="0.25">
      <c r="A2342" s="63">
        <v>96054</v>
      </c>
      <c r="B2342" s="161" t="s">
        <v>269</v>
      </c>
      <c r="D2342" s="159"/>
      <c r="E2342" s="159"/>
      <c r="F2342" s="159"/>
      <c r="G2342" s="159"/>
      <c r="H2342" s="159"/>
      <c r="I2342" s="159"/>
      <c r="O2342" s="93"/>
      <c r="Q2342" s="63" t="s">
        <v>278</v>
      </c>
      <c r="R2342" s="96">
        <v>94590</v>
      </c>
      <c r="S2342" s="63" t="s">
        <v>268</v>
      </c>
      <c r="T2342" s="63"/>
      <c r="U2342" s="95" t="str">
        <f t="shared" si="87"/>
        <v>PGE</v>
      </c>
      <c r="V2342" s="95"/>
      <c r="W2342" s="95" t="str">
        <f t="shared" si="86"/>
        <v>PGE</v>
      </c>
    </row>
    <row r="2343" spans="1:23" ht="15" x14ac:dyDescent="0.25">
      <c r="A2343" s="63">
        <v>96057</v>
      </c>
      <c r="B2343" s="161" t="s">
        <v>269</v>
      </c>
      <c r="D2343" s="159"/>
      <c r="E2343" s="159"/>
      <c r="F2343" s="159"/>
      <c r="G2343" s="159"/>
      <c r="H2343" s="159"/>
      <c r="I2343" s="159"/>
      <c r="O2343" s="93"/>
      <c r="Q2343" s="63" t="s">
        <v>278</v>
      </c>
      <c r="R2343" s="96">
        <v>95735</v>
      </c>
      <c r="S2343" s="63" t="s">
        <v>268</v>
      </c>
      <c r="T2343" s="63"/>
      <c r="U2343" s="95" t="str">
        <f t="shared" si="87"/>
        <v>PGE</v>
      </c>
      <c r="V2343" s="95"/>
      <c r="W2343" s="95" t="str">
        <f t="shared" si="86"/>
        <v>PGE</v>
      </c>
    </row>
    <row r="2344" spans="1:23" ht="15" x14ac:dyDescent="0.25">
      <c r="A2344" s="63">
        <v>96056</v>
      </c>
      <c r="B2344" s="161" t="s">
        <v>269</v>
      </c>
      <c r="D2344" s="159"/>
      <c r="E2344" s="159"/>
      <c r="F2344" s="159"/>
      <c r="G2344" s="159"/>
      <c r="H2344" s="159"/>
      <c r="I2344" s="159"/>
      <c r="O2344" s="93"/>
      <c r="Q2344" s="63" t="s">
        <v>278</v>
      </c>
      <c r="R2344" s="96">
        <v>95736</v>
      </c>
      <c r="S2344" s="63" t="s">
        <v>268</v>
      </c>
      <c r="T2344" s="63"/>
      <c r="U2344" s="95" t="str">
        <f t="shared" si="87"/>
        <v>PGE</v>
      </c>
      <c r="V2344" s="95"/>
      <c r="W2344" s="95" t="str">
        <f t="shared" si="86"/>
        <v>PGE</v>
      </c>
    </row>
    <row r="2345" spans="1:23" ht="15" x14ac:dyDescent="0.25">
      <c r="A2345" s="63">
        <v>96051</v>
      </c>
      <c r="B2345" s="161" t="s">
        <v>269</v>
      </c>
      <c r="D2345" s="159"/>
      <c r="E2345" s="159"/>
      <c r="F2345" s="159"/>
      <c r="G2345" s="159"/>
      <c r="H2345" s="159"/>
      <c r="I2345" s="159"/>
      <c r="O2345" s="93"/>
      <c r="Q2345" s="63" t="s">
        <v>278</v>
      </c>
      <c r="R2345" s="96">
        <v>95008</v>
      </c>
      <c r="S2345" s="63" t="s">
        <v>268</v>
      </c>
      <c r="T2345" s="63"/>
      <c r="U2345" s="95" t="str">
        <f t="shared" si="87"/>
        <v>PGE</v>
      </c>
      <c r="V2345" s="95"/>
      <c r="W2345" s="95" t="str">
        <f t="shared" si="86"/>
        <v>PGE</v>
      </c>
    </row>
    <row r="2346" spans="1:23" ht="15" x14ac:dyDescent="0.25">
      <c r="A2346" s="63">
        <v>96050</v>
      </c>
      <c r="B2346" s="161" t="s">
        <v>269</v>
      </c>
      <c r="D2346" s="159"/>
      <c r="E2346" s="159"/>
      <c r="F2346" s="159"/>
      <c r="G2346" s="159"/>
      <c r="H2346" s="159"/>
      <c r="I2346" s="159"/>
      <c r="O2346" s="93"/>
      <c r="Q2346" s="63" t="s">
        <v>278</v>
      </c>
      <c r="R2346" s="96">
        <v>95007</v>
      </c>
      <c r="S2346" s="63" t="s">
        <v>268</v>
      </c>
      <c r="T2346" s="63"/>
      <c r="U2346" s="95" t="str">
        <f t="shared" si="87"/>
        <v>PGE</v>
      </c>
      <c r="V2346" s="95"/>
      <c r="W2346" s="95" t="str">
        <f t="shared" si="86"/>
        <v>PGE</v>
      </c>
    </row>
    <row r="2347" spans="1:23" ht="15" x14ac:dyDescent="0.25">
      <c r="A2347" s="63">
        <v>96052</v>
      </c>
      <c r="B2347" s="161" t="s">
        <v>269</v>
      </c>
      <c r="D2347" s="159"/>
      <c r="E2347" s="159"/>
      <c r="F2347" s="159"/>
      <c r="G2347" s="159"/>
      <c r="H2347" s="159"/>
      <c r="I2347" s="159"/>
      <c r="O2347" s="93"/>
      <c r="Q2347" s="63" t="s">
        <v>278</v>
      </c>
      <c r="R2347" s="96">
        <v>95006</v>
      </c>
      <c r="S2347" s="63" t="s">
        <v>268</v>
      </c>
      <c r="T2347" s="63"/>
      <c r="U2347" s="95" t="str">
        <f t="shared" si="87"/>
        <v>PGE</v>
      </c>
      <c r="V2347" s="95"/>
      <c r="W2347" s="95" t="str">
        <f t="shared" si="86"/>
        <v>PGE</v>
      </c>
    </row>
    <row r="2348" spans="1:23" ht="15" x14ac:dyDescent="0.25">
      <c r="A2348" s="63">
        <v>96058</v>
      </c>
      <c r="B2348" s="161" t="s">
        <v>269</v>
      </c>
      <c r="D2348" s="159"/>
      <c r="E2348" s="159"/>
      <c r="F2348" s="159"/>
      <c r="G2348" s="159"/>
      <c r="H2348" s="159"/>
      <c r="I2348" s="159"/>
      <c r="O2348" s="93"/>
      <c r="Q2348" s="63" t="s">
        <v>278</v>
      </c>
      <c r="R2348" s="96">
        <v>95005</v>
      </c>
      <c r="S2348" s="63" t="s">
        <v>268</v>
      </c>
      <c r="T2348" s="63"/>
      <c r="U2348" s="95" t="str">
        <f t="shared" si="87"/>
        <v>PGE</v>
      </c>
      <c r="V2348" s="95"/>
      <c r="W2348" s="95" t="str">
        <f t="shared" si="86"/>
        <v>PGE</v>
      </c>
    </row>
    <row r="2349" spans="1:23" ht="15" x14ac:dyDescent="0.25">
      <c r="A2349" s="63">
        <v>95525</v>
      </c>
      <c r="B2349" s="161" t="s">
        <v>269</v>
      </c>
      <c r="D2349" s="159"/>
      <c r="E2349" s="159"/>
      <c r="F2349" s="159"/>
      <c r="G2349" s="159"/>
      <c r="H2349" s="159"/>
      <c r="I2349" s="159"/>
      <c r="O2349" s="93"/>
      <c r="Q2349" s="63" t="s">
        <v>278</v>
      </c>
      <c r="R2349" s="96">
        <v>95004</v>
      </c>
      <c r="S2349" s="63" t="s">
        <v>268</v>
      </c>
      <c r="T2349" s="63"/>
      <c r="U2349" s="95" t="str">
        <f t="shared" si="87"/>
        <v>PGE</v>
      </c>
      <c r="V2349" s="95"/>
      <c r="W2349" s="95" t="str">
        <f t="shared" si="86"/>
        <v>PGE</v>
      </c>
    </row>
    <row r="2350" spans="1:23" ht="15" x14ac:dyDescent="0.25">
      <c r="A2350" s="63">
        <v>96086</v>
      </c>
      <c r="B2350" s="161" t="s">
        <v>269</v>
      </c>
      <c r="D2350" s="159"/>
      <c r="E2350" s="159"/>
      <c r="F2350" s="159"/>
      <c r="G2350" s="159"/>
      <c r="H2350" s="159"/>
      <c r="I2350" s="159"/>
      <c r="O2350" s="93"/>
      <c r="Q2350" s="63" t="s">
        <v>278</v>
      </c>
      <c r="R2350" s="96">
        <v>95003</v>
      </c>
      <c r="S2350" s="63" t="s">
        <v>268</v>
      </c>
      <c r="T2350" s="63"/>
      <c r="U2350" s="95" t="str">
        <f t="shared" si="87"/>
        <v>PGE</v>
      </c>
      <c r="V2350" s="95"/>
      <c r="W2350" s="95" t="str">
        <f t="shared" si="86"/>
        <v>PGE</v>
      </c>
    </row>
    <row r="2351" spans="1:23" ht="15" x14ac:dyDescent="0.25">
      <c r="A2351" s="63">
        <v>96085</v>
      </c>
      <c r="B2351" s="161" t="s">
        <v>269</v>
      </c>
      <c r="D2351" s="159"/>
      <c r="E2351" s="159"/>
      <c r="F2351" s="159"/>
      <c r="G2351" s="159"/>
      <c r="H2351" s="159"/>
      <c r="I2351" s="159"/>
      <c r="O2351" s="93"/>
      <c r="Q2351" s="63" t="s">
        <v>278</v>
      </c>
      <c r="R2351" s="96">
        <v>95002</v>
      </c>
      <c r="S2351" s="63" t="s">
        <v>268</v>
      </c>
      <c r="T2351" s="63"/>
      <c r="U2351" s="95" t="str">
        <f t="shared" si="87"/>
        <v>PGE</v>
      </c>
      <c r="V2351" s="95"/>
      <c r="W2351" s="95" t="str">
        <f t="shared" si="86"/>
        <v>PGE</v>
      </c>
    </row>
    <row r="2352" spans="1:23" ht="15" x14ac:dyDescent="0.25">
      <c r="A2352" s="63">
        <v>96134</v>
      </c>
      <c r="B2352" s="161" t="s">
        <v>269</v>
      </c>
      <c r="D2352" s="159"/>
      <c r="E2352" s="159"/>
      <c r="F2352" s="159"/>
      <c r="G2352" s="159"/>
      <c r="H2352" s="159"/>
      <c r="I2352" s="159"/>
      <c r="O2352" s="93"/>
      <c r="Q2352" s="63" t="s">
        <v>278</v>
      </c>
      <c r="R2352" s="96">
        <v>95001</v>
      </c>
      <c r="S2352" s="63" t="s">
        <v>268</v>
      </c>
      <c r="T2352" s="63"/>
      <c r="U2352" s="95" t="str">
        <f t="shared" si="87"/>
        <v>PGE</v>
      </c>
      <c r="V2352" s="95"/>
      <c r="W2352" s="95" t="str">
        <f t="shared" si="86"/>
        <v>PGE</v>
      </c>
    </row>
    <row r="2353" spans="1:23" ht="15" x14ac:dyDescent="0.25">
      <c r="A2353" s="63">
        <v>97635</v>
      </c>
      <c r="B2353" s="161" t="s">
        <v>269</v>
      </c>
      <c r="D2353" s="159"/>
      <c r="E2353" s="159"/>
      <c r="F2353" s="159"/>
      <c r="G2353" s="159"/>
      <c r="H2353" s="159"/>
      <c r="I2353" s="159"/>
      <c r="O2353" s="93"/>
      <c r="Q2353" s="63" t="s">
        <v>278</v>
      </c>
      <c r="R2353" s="96">
        <v>93779</v>
      </c>
      <c r="S2353" s="63" t="s">
        <v>268</v>
      </c>
      <c r="T2353" s="63"/>
      <c r="U2353" s="95" t="str">
        <f t="shared" si="87"/>
        <v>PGE</v>
      </c>
      <c r="V2353" s="95"/>
      <c r="W2353" s="95" t="str">
        <f t="shared" si="86"/>
        <v>PGE</v>
      </c>
    </row>
    <row r="2354" spans="1:23" ht="15" x14ac:dyDescent="0.25">
      <c r="A2354" s="63">
        <v>96037</v>
      </c>
      <c r="B2354" s="161" t="s">
        <v>269</v>
      </c>
      <c r="D2354" s="159"/>
      <c r="E2354" s="159"/>
      <c r="F2354" s="159"/>
      <c r="G2354" s="159"/>
      <c r="H2354" s="159"/>
      <c r="I2354" s="159"/>
      <c r="O2354" s="93"/>
      <c r="Q2354" s="63" t="s">
        <v>278</v>
      </c>
      <c r="R2354" s="96">
        <v>93778</v>
      </c>
      <c r="S2354" s="63" t="s">
        <v>268</v>
      </c>
      <c r="T2354" s="63"/>
      <c r="U2354" s="95" t="str">
        <f t="shared" si="87"/>
        <v>PGE</v>
      </c>
      <c r="V2354" s="95"/>
      <c r="W2354" s="95" t="str">
        <f t="shared" si="86"/>
        <v>PGE</v>
      </c>
    </row>
    <row r="2355" spans="1:23" ht="15" x14ac:dyDescent="0.25">
      <c r="A2355" s="63">
        <v>96034</v>
      </c>
      <c r="B2355" s="161" t="s">
        <v>269</v>
      </c>
      <c r="D2355" s="159"/>
      <c r="E2355" s="159"/>
      <c r="F2355" s="159"/>
      <c r="G2355" s="159"/>
      <c r="H2355" s="159"/>
      <c r="I2355" s="159"/>
      <c r="O2355" s="93"/>
      <c r="Q2355" s="63" t="s">
        <v>278</v>
      </c>
      <c r="R2355" s="96">
        <v>93773</v>
      </c>
      <c r="S2355" s="63" t="s">
        <v>268</v>
      </c>
      <c r="T2355" s="63"/>
      <c r="U2355" s="95" t="str">
        <f t="shared" si="87"/>
        <v>PGE</v>
      </c>
      <c r="V2355" s="95"/>
      <c r="W2355" s="95" t="str">
        <f t="shared" si="86"/>
        <v>PGE</v>
      </c>
    </row>
    <row r="2356" spans="1:23" ht="15" x14ac:dyDescent="0.25">
      <c r="A2356" s="63">
        <v>95548</v>
      </c>
      <c r="B2356" s="161" t="s">
        <v>269</v>
      </c>
      <c r="D2356" s="159"/>
      <c r="E2356" s="159"/>
      <c r="F2356" s="159"/>
      <c r="G2356" s="159"/>
      <c r="H2356" s="159"/>
      <c r="I2356" s="159"/>
      <c r="O2356" s="93"/>
      <c r="Q2356" s="63" t="s">
        <v>278</v>
      </c>
      <c r="R2356" s="96">
        <v>93772</v>
      </c>
      <c r="S2356" s="63" t="s">
        <v>268</v>
      </c>
      <c r="T2356" s="63"/>
      <c r="U2356" s="95" t="str">
        <f t="shared" si="87"/>
        <v>PGE</v>
      </c>
      <c r="V2356" s="95"/>
      <c r="W2356" s="95" t="str">
        <f t="shared" si="86"/>
        <v>PGE</v>
      </c>
    </row>
    <row r="2357" spans="1:23" ht="15" x14ac:dyDescent="0.25">
      <c r="A2357" s="63">
        <v>95543</v>
      </c>
      <c r="B2357" s="161" t="s">
        <v>269</v>
      </c>
      <c r="D2357" s="159"/>
      <c r="E2357" s="159"/>
      <c r="F2357" s="159"/>
      <c r="G2357" s="159"/>
      <c r="H2357" s="159"/>
      <c r="I2357" s="159"/>
      <c r="O2357" s="93"/>
      <c r="Q2357" s="63" t="s">
        <v>278</v>
      </c>
      <c r="R2357" s="96">
        <v>94569</v>
      </c>
      <c r="S2357" s="63" t="s">
        <v>268</v>
      </c>
      <c r="T2357" s="63"/>
      <c r="U2357" s="95" t="str">
        <f t="shared" si="87"/>
        <v>PGE</v>
      </c>
      <c r="V2357" s="95"/>
      <c r="W2357" s="95" t="str">
        <f t="shared" si="86"/>
        <v>PGE</v>
      </c>
    </row>
    <row r="2358" spans="1:23" ht="15" x14ac:dyDescent="0.25">
      <c r="A2358" s="63">
        <v>95567</v>
      </c>
      <c r="B2358" s="161" t="s">
        <v>269</v>
      </c>
      <c r="D2358" s="159"/>
      <c r="E2358" s="159"/>
      <c r="F2358" s="159"/>
      <c r="G2358" s="159"/>
      <c r="H2358" s="159"/>
      <c r="I2358" s="159"/>
      <c r="O2358" s="93"/>
      <c r="Q2358" s="63" t="s">
        <v>278</v>
      </c>
      <c r="R2358" s="96">
        <v>94568</v>
      </c>
      <c r="S2358" s="63" t="s">
        <v>268</v>
      </c>
      <c r="T2358" s="63"/>
      <c r="U2358" s="95" t="str">
        <f t="shared" si="87"/>
        <v>PGE</v>
      </c>
      <c r="V2358" s="95"/>
      <c r="W2358" s="95" t="str">
        <f t="shared" ref="W2358:W2421" si="88">IF(U2358 = "Other", " ", INDEX(B$4:C$29, MATCH(U2358, C$4:C$29,0), 1) )</f>
        <v>PGE</v>
      </c>
    </row>
    <row r="2359" spans="1:23" ht="15" x14ac:dyDescent="0.25">
      <c r="A2359" s="63">
        <v>96023</v>
      </c>
      <c r="B2359" s="161" t="s">
        <v>269</v>
      </c>
      <c r="D2359" s="159"/>
      <c r="E2359" s="159"/>
      <c r="F2359" s="159"/>
      <c r="G2359" s="159"/>
      <c r="H2359" s="159"/>
      <c r="I2359" s="159"/>
      <c r="O2359" s="93"/>
      <c r="Q2359" s="63" t="s">
        <v>278</v>
      </c>
      <c r="R2359" s="96">
        <v>94567</v>
      </c>
      <c r="S2359" s="63" t="s">
        <v>268</v>
      </c>
      <c r="T2359" s="63"/>
      <c r="U2359" s="95" t="str">
        <f t="shared" ref="U2359:U2422" si="89">IF(S2359="Pacific Gas &amp; Electric Co", "PGE", IF(S2359="Southern California Edison Co", "SCE", IF(S2359= "San Diego Gas &amp; Electric Co", "SDGE", IF(S2359="Southern California Gas", "SCG", "Other"))))</f>
        <v>PGE</v>
      </c>
      <c r="V2359" s="95"/>
      <c r="W2359" s="95" t="str">
        <f t="shared" si="88"/>
        <v>PGE</v>
      </c>
    </row>
    <row r="2360" spans="1:23" ht="15" x14ac:dyDescent="0.25">
      <c r="A2360" s="63">
        <v>96025</v>
      </c>
      <c r="B2360" s="161" t="s">
        <v>269</v>
      </c>
      <c r="D2360" s="159"/>
      <c r="E2360" s="159"/>
      <c r="F2360" s="159"/>
      <c r="G2360" s="159"/>
      <c r="H2360" s="159"/>
      <c r="I2360" s="159"/>
      <c r="O2360" s="93"/>
      <c r="Q2360" s="63" t="s">
        <v>278</v>
      </c>
      <c r="R2360" s="96">
        <v>94566</v>
      </c>
      <c r="S2360" s="63" t="s">
        <v>268</v>
      </c>
      <c r="T2360" s="63"/>
      <c r="U2360" s="95" t="str">
        <f t="shared" si="89"/>
        <v>PGE</v>
      </c>
      <c r="V2360" s="95"/>
      <c r="W2360" s="95" t="str">
        <f t="shared" si="88"/>
        <v>PGE</v>
      </c>
    </row>
    <row r="2361" spans="1:23" ht="15" x14ac:dyDescent="0.25">
      <c r="A2361" s="63">
        <v>96027</v>
      </c>
      <c r="B2361" s="161" t="s">
        <v>269</v>
      </c>
      <c r="D2361" s="159"/>
      <c r="E2361" s="159"/>
      <c r="F2361" s="159"/>
      <c r="G2361" s="159"/>
      <c r="H2361" s="159"/>
      <c r="I2361" s="159"/>
      <c r="O2361" s="93"/>
      <c r="Q2361" s="63" t="s">
        <v>278</v>
      </c>
      <c r="R2361" s="96">
        <v>94565</v>
      </c>
      <c r="S2361" s="63" t="s">
        <v>268</v>
      </c>
      <c r="T2361" s="63"/>
      <c r="U2361" s="95" t="str">
        <f t="shared" si="89"/>
        <v>PGE</v>
      </c>
      <c r="V2361" s="95"/>
      <c r="W2361" s="95" t="str">
        <f t="shared" si="88"/>
        <v>PGE</v>
      </c>
    </row>
    <row r="2362" spans="1:23" ht="15" x14ac:dyDescent="0.25">
      <c r="A2362" s="63">
        <v>96028</v>
      </c>
      <c r="B2362" s="161" t="s">
        <v>269</v>
      </c>
      <c r="D2362" s="159"/>
      <c r="E2362" s="159"/>
      <c r="F2362" s="159"/>
      <c r="G2362" s="159"/>
      <c r="H2362" s="159"/>
      <c r="I2362" s="159"/>
      <c r="O2362" s="93"/>
      <c r="Q2362" s="63" t="s">
        <v>278</v>
      </c>
      <c r="R2362" s="96">
        <v>94564</v>
      </c>
      <c r="S2362" s="63" t="s">
        <v>268</v>
      </c>
      <c r="T2362" s="63"/>
      <c r="U2362" s="95" t="str">
        <f t="shared" si="89"/>
        <v>PGE</v>
      </c>
      <c r="V2362" s="95"/>
      <c r="W2362" s="95" t="str">
        <f t="shared" si="88"/>
        <v>PGE</v>
      </c>
    </row>
    <row r="2363" spans="1:23" ht="15" x14ac:dyDescent="0.25">
      <c r="A2363" s="63">
        <v>96115</v>
      </c>
      <c r="B2363" s="161" t="s">
        <v>269</v>
      </c>
      <c r="D2363" s="159"/>
      <c r="E2363" s="159"/>
      <c r="F2363" s="159"/>
      <c r="G2363" s="159"/>
      <c r="H2363" s="159"/>
      <c r="I2363" s="159"/>
      <c r="O2363" s="93"/>
      <c r="Q2363" s="63" t="s">
        <v>278</v>
      </c>
      <c r="R2363" s="96">
        <v>94563</v>
      </c>
      <c r="S2363" s="63" t="s">
        <v>268</v>
      </c>
      <c r="T2363" s="63"/>
      <c r="U2363" s="95" t="str">
        <f t="shared" si="89"/>
        <v>PGE</v>
      </c>
      <c r="V2363" s="95"/>
      <c r="W2363" s="95" t="str">
        <f t="shared" si="88"/>
        <v>PGE</v>
      </c>
    </row>
    <row r="2364" spans="1:23" ht="15" x14ac:dyDescent="0.25">
      <c r="A2364" s="63">
        <v>96112</v>
      </c>
      <c r="B2364" s="161" t="s">
        <v>269</v>
      </c>
      <c r="D2364" s="159"/>
      <c r="E2364" s="159"/>
      <c r="F2364" s="159"/>
      <c r="G2364" s="159"/>
      <c r="H2364" s="159"/>
      <c r="I2364" s="159"/>
      <c r="O2364" s="93"/>
      <c r="Q2364" s="63" t="s">
        <v>278</v>
      </c>
      <c r="R2364" s="96">
        <v>94562</v>
      </c>
      <c r="S2364" s="63" t="s">
        <v>268</v>
      </c>
      <c r="T2364" s="63"/>
      <c r="U2364" s="95" t="str">
        <f t="shared" si="89"/>
        <v>PGE</v>
      </c>
      <c r="V2364" s="95"/>
      <c r="W2364" s="95" t="str">
        <f t="shared" si="88"/>
        <v>PGE</v>
      </c>
    </row>
    <row r="2365" spans="1:23" ht="15" x14ac:dyDescent="0.25">
      <c r="A2365" s="63">
        <v>95538</v>
      </c>
      <c r="B2365" s="161" t="s">
        <v>269</v>
      </c>
      <c r="D2365" s="159"/>
      <c r="E2365" s="159"/>
      <c r="F2365" s="159"/>
      <c r="G2365" s="159"/>
      <c r="H2365" s="159"/>
      <c r="I2365" s="159"/>
      <c r="O2365" s="93"/>
      <c r="Q2365" s="63" t="s">
        <v>278</v>
      </c>
      <c r="R2365" s="96">
        <v>94561</v>
      </c>
      <c r="S2365" s="63" t="s">
        <v>268</v>
      </c>
      <c r="T2365" s="63"/>
      <c r="U2365" s="95" t="str">
        <f t="shared" si="89"/>
        <v>PGE</v>
      </c>
      <c r="V2365" s="95"/>
      <c r="W2365" s="95" t="str">
        <f t="shared" si="88"/>
        <v>PGE</v>
      </c>
    </row>
    <row r="2366" spans="1:23" ht="15" x14ac:dyDescent="0.25">
      <c r="A2366" s="63">
        <v>95531</v>
      </c>
      <c r="B2366" s="161" t="s">
        <v>269</v>
      </c>
      <c r="D2366" s="159"/>
      <c r="E2366" s="159"/>
      <c r="F2366" s="159"/>
      <c r="G2366" s="159"/>
      <c r="H2366" s="159"/>
      <c r="I2366" s="159"/>
      <c r="O2366" s="93"/>
      <c r="Q2366" s="63" t="s">
        <v>278</v>
      </c>
      <c r="R2366" s="96">
        <v>94560</v>
      </c>
      <c r="S2366" s="63" t="s">
        <v>268</v>
      </c>
      <c r="T2366" s="63"/>
      <c r="U2366" s="95" t="str">
        <f t="shared" si="89"/>
        <v>PGE</v>
      </c>
      <c r="V2366" s="95"/>
      <c r="W2366" s="95" t="str">
        <f t="shared" si="88"/>
        <v>PGE</v>
      </c>
    </row>
    <row r="2367" spans="1:23" ht="15" x14ac:dyDescent="0.25">
      <c r="A2367" s="63">
        <v>96006</v>
      </c>
      <c r="B2367" s="161" t="s">
        <v>269</v>
      </c>
      <c r="D2367" s="159"/>
      <c r="E2367" s="159"/>
      <c r="F2367" s="159"/>
      <c r="G2367" s="159"/>
      <c r="H2367" s="159"/>
      <c r="I2367" s="159"/>
      <c r="O2367" s="93"/>
      <c r="Q2367" s="63" t="s">
        <v>278</v>
      </c>
      <c r="R2367" s="96">
        <v>95219</v>
      </c>
      <c r="S2367" s="63" t="s">
        <v>268</v>
      </c>
      <c r="T2367" s="63"/>
      <c r="U2367" s="95" t="str">
        <f t="shared" si="89"/>
        <v>PGE</v>
      </c>
      <c r="V2367" s="95"/>
      <c r="W2367" s="95" t="str">
        <f t="shared" si="88"/>
        <v>PGE</v>
      </c>
    </row>
    <row r="2368" spans="1:23" ht="15" x14ac:dyDescent="0.25">
      <c r="A2368" s="63">
        <v>96015</v>
      </c>
      <c r="B2368" s="161" t="s">
        <v>269</v>
      </c>
      <c r="D2368" s="159"/>
      <c r="E2368" s="159"/>
      <c r="F2368" s="159"/>
      <c r="G2368" s="159"/>
      <c r="H2368" s="159"/>
      <c r="I2368" s="159"/>
      <c r="O2368" s="93"/>
      <c r="Q2368" s="63" t="s">
        <v>278</v>
      </c>
      <c r="R2368" s="96">
        <v>95212</v>
      </c>
      <c r="S2368" s="63" t="s">
        <v>268</v>
      </c>
      <c r="T2368" s="63"/>
      <c r="U2368" s="95" t="str">
        <f t="shared" si="89"/>
        <v>PGE</v>
      </c>
      <c r="V2368" s="95"/>
      <c r="W2368" s="95" t="str">
        <f t="shared" si="88"/>
        <v>PGE</v>
      </c>
    </row>
    <row r="2369" spans="1:23" ht="15" x14ac:dyDescent="0.25">
      <c r="A2369" s="63">
        <v>96014</v>
      </c>
      <c r="B2369" s="161" t="s">
        <v>269</v>
      </c>
      <c r="D2369" s="159"/>
      <c r="E2369" s="159"/>
      <c r="F2369" s="159"/>
      <c r="G2369" s="159"/>
      <c r="H2369" s="159"/>
      <c r="I2369" s="159"/>
      <c r="O2369" s="93"/>
      <c r="Q2369" s="63" t="s">
        <v>278</v>
      </c>
      <c r="R2369" s="96">
        <v>95213</v>
      </c>
      <c r="S2369" s="63" t="s">
        <v>268</v>
      </c>
      <c r="T2369" s="63"/>
      <c r="U2369" s="95" t="str">
        <f t="shared" si="89"/>
        <v>PGE</v>
      </c>
      <c r="V2369" s="95"/>
      <c r="W2369" s="95" t="str">
        <f t="shared" si="88"/>
        <v>PGE</v>
      </c>
    </row>
    <row r="2370" spans="1:23" ht="15" x14ac:dyDescent="0.25">
      <c r="A2370" s="63">
        <v>96017</v>
      </c>
      <c r="B2370" s="161" t="s">
        <v>269</v>
      </c>
      <c r="D2370" s="159"/>
      <c r="E2370" s="159"/>
      <c r="F2370" s="159"/>
      <c r="G2370" s="159"/>
      <c r="H2370" s="159"/>
      <c r="I2370" s="159"/>
      <c r="O2370" s="93"/>
      <c r="Q2370" s="63" t="s">
        <v>278</v>
      </c>
      <c r="R2370" s="96">
        <v>95210</v>
      </c>
      <c r="S2370" s="63" t="s">
        <v>268</v>
      </c>
      <c r="T2370" s="63"/>
      <c r="U2370" s="95" t="str">
        <f t="shared" si="89"/>
        <v>PGE</v>
      </c>
      <c r="V2370" s="95"/>
      <c r="W2370" s="95" t="str">
        <f t="shared" si="88"/>
        <v>PGE</v>
      </c>
    </row>
    <row r="2371" spans="1:23" ht="15" x14ac:dyDescent="0.25">
      <c r="A2371" s="63">
        <v>96091</v>
      </c>
      <c r="B2371" s="161" t="s">
        <v>269</v>
      </c>
      <c r="D2371" s="159"/>
      <c r="E2371" s="159"/>
      <c r="F2371" s="159"/>
      <c r="G2371" s="159"/>
      <c r="H2371" s="159"/>
      <c r="I2371" s="159"/>
      <c r="O2371" s="93"/>
      <c r="Q2371" s="63" t="s">
        <v>278</v>
      </c>
      <c r="R2371" s="96">
        <v>95211</v>
      </c>
      <c r="S2371" s="63" t="s">
        <v>268</v>
      </c>
      <c r="T2371" s="63"/>
      <c r="U2371" s="95" t="str">
        <f t="shared" si="89"/>
        <v>PGE</v>
      </c>
      <c r="V2371" s="95"/>
      <c r="W2371" s="95" t="str">
        <f t="shared" si="88"/>
        <v>PGE</v>
      </c>
    </row>
    <row r="2372" spans="1:23" ht="15" x14ac:dyDescent="0.25">
      <c r="A2372" s="63">
        <v>96094</v>
      </c>
      <c r="B2372" s="161" t="s">
        <v>269</v>
      </c>
      <c r="D2372" s="159"/>
      <c r="E2372" s="159"/>
      <c r="F2372" s="159"/>
      <c r="G2372" s="159"/>
      <c r="H2372" s="159"/>
      <c r="I2372" s="159"/>
      <c r="O2372" s="93"/>
      <c r="Q2372" s="63" t="s">
        <v>278</v>
      </c>
      <c r="R2372" s="96">
        <v>95435</v>
      </c>
      <c r="S2372" s="63" t="s">
        <v>268</v>
      </c>
      <c r="T2372" s="63"/>
      <c r="U2372" s="95" t="str">
        <f t="shared" si="89"/>
        <v>PGE</v>
      </c>
      <c r="V2372" s="95"/>
      <c r="W2372" s="95" t="str">
        <f t="shared" si="88"/>
        <v>PGE</v>
      </c>
    </row>
    <row r="2373" spans="1:23" ht="15" x14ac:dyDescent="0.25">
      <c r="A2373" s="63">
        <v>96097</v>
      </c>
      <c r="B2373" s="161" t="s">
        <v>269</v>
      </c>
      <c r="D2373" s="159"/>
      <c r="E2373" s="159"/>
      <c r="F2373" s="159"/>
      <c r="G2373" s="159"/>
      <c r="H2373" s="159"/>
      <c r="I2373" s="159"/>
      <c r="O2373" s="93"/>
      <c r="Q2373" s="63" t="s">
        <v>278</v>
      </c>
      <c r="R2373" s="96">
        <v>93117</v>
      </c>
      <c r="S2373" s="63" t="s">
        <v>268</v>
      </c>
      <c r="T2373" s="63"/>
      <c r="U2373" s="95" t="str">
        <f t="shared" si="89"/>
        <v>PGE</v>
      </c>
      <c r="V2373" s="95"/>
      <c r="W2373" s="95" t="str">
        <f t="shared" si="88"/>
        <v>PGE</v>
      </c>
    </row>
    <row r="2374" spans="1:23" ht="15" x14ac:dyDescent="0.25">
      <c r="A2374" s="63">
        <v>95568</v>
      </c>
      <c r="B2374" s="161" t="s">
        <v>269</v>
      </c>
      <c r="D2374" s="159"/>
      <c r="E2374" s="159"/>
      <c r="F2374" s="159"/>
      <c r="G2374" s="159"/>
      <c r="H2374" s="159"/>
      <c r="I2374" s="159"/>
      <c r="O2374" s="93"/>
      <c r="Q2374" s="63" t="s">
        <v>278</v>
      </c>
      <c r="R2374" s="96">
        <v>95430</v>
      </c>
      <c r="S2374" s="63" t="s">
        <v>268</v>
      </c>
      <c r="T2374" s="63"/>
      <c r="U2374" s="95" t="str">
        <f t="shared" si="89"/>
        <v>PGE</v>
      </c>
      <c r="V2374" s="95"/>
      <c r="W2374" s="95" t="str">
        <f t="shared" si="88"/>
        <v>PGE</v>
      </c>
    </row>
    <row r="2375" spans="1:23" ht="15" x14ac:dyDescent="0.25">
      <c r="A2375" s="63">
        <v>96044</v>
      </c>
      <c r="B2375" s="161" t="s">
        <v>269</v>
      </c>
      <c r="D2375" s="159"/>
      <c r="E2375" s="159"/>
      <c r="F2375" s="159"/>
      <c r="G2375" s="159"/>
      <c r="H2375" s="159"/>
      <c r="I2375" s="159"/>
      <c r="O2375" s="93"/>
      <c r="Q2375" s="63" t="s">
        <v>278</v>
      </c>
      <c r="R2375" s="96">
        <v>95633</v>
      </c>
      <c r="S2375" s="63" t="s">
        <v>268</v>
      </c>
      <c r="T2375" s="63"/>
      <c r="U2375" s="95" t="str">
        <f t="shared" si="89"/>
        <v>PGE</v>
      </c>
      <c r="V2375" s="95"/>
      <c r="W2375" s="95" t="str">
        <f t="shared" si="88"/>
        <v>PGE</v>
      </c>
    </row>
    <row r="2376" spans="1:23" ht="15" x14ac:dyDescent="0.25">
      <c r="A2376" s="63">
        <v>96048</v>
      </c>
      <c r="B2376" s="161" t="s">
        <v>269</v>
      </c>
      <c r="D2376" s="159"/>
      <c r="E2376" s="159"/>
      <c r="F2376" s="159"/>
      <c r="G2376" s="159"/>
      <c r="H2376" s="159"/>
      <c r="I2376" s="159"/>
      <c r="O2376" s="93"/>
      <c r="Q2376" s="63" t="s">
        <v>278</v>
      </c>
      <c r="R2376" s="96">
        <v>95634</v>
      </c>
      <c r="S2376" s="63" t="s">
        <v>268</v>
      </c>
      <c r="T2376" s="63"/>
      <c r="U2376" s="95" t="str">
        <f t="shared" si="89"/>
        <v>PGE</v>
      </c>
      <c r="V2376" s="95"/>
      <c r="W2376" s="95" t="str">
        <f t="shared" si="88"/>
        <v>PGE</v>
      </c>
    </row>
    <row r="2377" spans="1:23" ht="15" x14ac:dyDescent="0.25">
      <c r="A2377" s="63">
        <v>96049</v>
      </c>
      <c r="B2377" s="161" t="s">
        <v>269</v>
      </c>
      <c r="D2377" s="159"/>
      <c r="E2377" s="159"/>
      <c r="F2377" s="159"/>
      <c r="G2377" s="159"/>
      <c r="H2377" s="159"/>
      <c r="I2377" s="159"/>
      <c r="O2377" s="93"/>
      <c r="Q2377" s="63" t="s">
        <v>278</v>
      </c>
      <c r="R2377" s="96">
        <v>95018</v>
      </c>
      <c r="S2377" s="63" t="s">
        <v>268</v>
      </c>
      <c r="T2377" s="63"/>
      <c r="U2377" s="95" t="str">
        <f t="shared" si="89"/>
        <v>PGE</v>
      </c>
      <c r="V2377" s="95"/>
      <c r="W2377" s="95" t="str">
        <f t="shared" si="88"/>
        <v>PGE</v>
      </c>
    </row>
    <row r="2378" spans="1:23" ht="15" x14ac:dyDescent="0.25">
      <c r="A2378" s="63">
        <v>96104</v>
      </c>
      <c r="B2378" s="161" t="s">
        <v>269</v>
      </c>
      <c r="D2378" s="159"/>
      <c r="E2378" s="159"/>
      <c r="F2378" s="159"/>
      <c r="G2378" s="159"/>
      <c r="H2378" s="159"/>
      <c r="I2378" s="159"/>
      <c r="O2378" s="93"/>
      <c r="Q2378" s="63" t="s">
        <v>278</v>
      </c>
      <c r="R2378" s="96">
        <v>95019</v>
      </c>
      <c r="S2378" s="63" t="s">
        <v>268</v>
      </c>
      <c r="T2378" s="63"/>
      <c r="U2378" s="95" t="str">
        <f t="shared" si="89"/>
        <v>PGE</v>
      </c>
      <c r="V2378" s="95"/>
      <c r="W2378" s="95" t="str">
        <f t="shared" si="88"/>
        <v>PGE</v>
      </c>
    </row>
    <row r="2379" spans="1:23" ht="15" x14ac:dyDescent="0.25">
      <c r="A2379" s="63">
        <v>91980</v>
      </c>
      <c r="B2379" s="161" t="s">
        <v>270</v>
      </c>
      <c r="D2379" s="159"/>
      <c r="E2379" s="159"/>
      <c r="F2379" s="159"/>
      <c r="G2379" s="159"/>
      <c r="H2379" s="159"/>
      <c r="I2379" s="159"/>
      <c r="O2379" s="93"/>
      <c r="Q2379" s="63" t="s">
        <v>278</v>
      </c>
      <c r="R2379" s="96">
        <v>95014</v>
      </c>
      <c r="S2379" s="63" t="s">
        <v>268</v>
      </c>
      <c r="T2379" s="63"/>
      <c r="U2379" s="95" t="str">
        <f t="shared" si="89"/>
        <v>PGE</v>
      </c>
      <c r="V2379" s="95"/>
      <c r="W2379" s="95" t="str">
        <f t="shared" si="88"/>
        <v>PGE</v>
      </c>
    </row>
    <row r="2380" spans="1:23" ht="15" x14ac:dyDescent="0.25">
      <c r="A2380" s="63">
        <v>91987</v>
      </c>
      <c r="B2380" s="161" t="s">
        <v>270</v>
      </c>
      <c r="D2380" s="159"/>
      <c r="E2380" s="159"/>
      <c r="F2380" s="159"/>
      <c r="G2380" s="159"/>
      <c r="H2380" s="159"/>
      <c r="I2380" s="159"/>
      <c r="O2380" s="93"/>
      <c r="Q2380" s="63" t="s">
        <v>278</v>
      </c>
      <c r="R2380" s="96">
        <v>95015</v>
      </c>
      <c r="S2380" s="63" t="s">
        <v>268</v>
      </c>
      <c r="T2380" s="63"/>
      <c r="U2380" s="95" t="str">
        <f t="shared" si="89"/>
        <v>PGE</v>
      </c>
      <c r="V2380" s="95"/>
      <c r="W2380" s="95" t="str">
        <f t="shared" si="88"/>
        <v>PGE</v>
      </c>
    </row>
    <row r="2381" spans="1:23" ht="15" x14ac:dyDescent="0.25">
      <c r="A2381" s="63">
        <v>92186</v>
      </c>
      <c r="B2381" s="161" t="s">
        <v>270</v>
      </c>
      <c r="D2381" s="159"/>
      <c r="E2381" s="159"/>
      <c r="F2381" s="159"/>
      <c r="G2381" s="159"/>
      <c r="H2381" s="159"/>
      <c r="I2381" s="159"/>
      <c r="O2381" s="93"/>
      <c r="Q2381" s="63" t="s">
        <v>278</v>
      </c>
      <c r="R2381" s="96">
        <v>95173</v>
      </c>
      <c r="S2381" s="63" t="s">
        <v>268</v>
      </c>
      <c r="T2381" s="63"/>
      <c r="U2381" s="95" t="str">
        <f t="shared" si="89"/>
        <v>PGE</v>
      </c>
      <c r="V2381" s="95"/>
      <c r="W2381" s="95" t="str">
        <f t="shared" si="88"/>
        <v>PGE</v>
      </c>
    </row>
    <row r="2382" spans="1:23" ht="15" x14ac:dyDescent="0.25">
      <c r="A2382" s="63">
        <v>92182</v>
      </c>
      <c r="B2382" s="161" t="s">
        <v>270</v>
      </c>
      <c r="D2382" s="159"/>
      <c r="E2382" s="159"/>
      <c r="F2382" s="159"/>
      <c r="G2382" s="159"/>
      <c r="H2382" s="159"/>
      <c r="I2382" s="159"/>
      <c r="O2382" s="93"/>
      <c r="Q2382" s="63" t="s">
        <v>278</v>
      </c>
      <c r="R2382" s="96">
        <v>95172</v>
      </c>
      <c r="S2382" s="63" t="s">
        <v>268</v>
      </c>
      <c r="T2382" s="63"/>
      <c r="U2382" s="95" t="str">
        <f t="shared" si="89"/>
        <v>PGE</v>
      </c>
      <c r="V2382" s="95"/>
      <c r="W2382" s="95" t="str">
        <f t="shared" si="88"/>
        <v>PGE</v>
      </c>
    </row>
    <row r="2383" spans="1:23" ht="15" x14ac:dyDescent="0.25">
      <c r="A2383" s="63">
        <v>92109</v>
      </c>
      <c r="B2383" s="161" t="s">
        <v>270</v>
      </c>
      <c r="D2383" s="159"/>
      <c r="E2383" s="159"/>
      <c r="F2383" s="159"/>
      <c r="G2383" s="159"/>
      <c r="H2383" s="159"/>
      <c r="I2383" s="159"/>
      <c r="O2383" s="93"/>
      <c r="Q2383" s="63" t="s">
        <v>278</v>
      </c>
      <c r="R2383" s="96">
        <v>96107</v>
      </c>
      <c r="S2383" s="63" t="s">
        <v>268</v>
      </c>
      <c r="T2383" s="63"/>
      <c r="U2383" s="95" t="str">
        <f t="shared" si="89"/>
        <v>PGE</v>
      </c>
      <c r="V2383" s="95"/>
      <c r="W2383" s="95" t="str">
        <f t="shared" si="88"/>
        <v>PGE</v>
      </c>
    </row>
    <row r="2384" spans="1:23" ht="15" x14ac:dyDescent="0.25">
      <c r="A2384" s="63">
        <v>92108</v>
      </c>
      <c r="B2384" s="161" t="s">
        <v>270</v>
      </c>
      <c r="D2384" s="159"/>
      <c r="E2384" s="159"/>
      <c r="F2384" s="159"/>
      <c r="G2384" s="159"/>
      <c r="H2384" s="159"/>
      <c r="I2384" s="159"/>
      <c r="O2384" s="93"/>
      <c r="Q2384" s="63" t="s">
        <v>278</v>
      </c>
      <c r="R2384" s="96">
        <v>95439</v>
      </c>
      <c r="S2384" s="63" t="s">
        <v>268</v>
      </c>
      <c r="T2384" s="63"/>
      <c r="U2384" s="95" t="str">
        <f t="shared" si="89"/>
        <v>PGE</v>
      </c>
      <c r="V2384" s="95"/>
      <c r="W2384" s="95" t="str">
        <f t="shared" si="88"/>
        <v>PGE</v>
      </c>
    </row>
    <row r="2385" spans="1:23" ht="15" x14ac:dyDescent="0.25">
      <c r="A2385" s="63">
        <v>92106</v>
      </c>
      <c r="B2385" s="161" t="s">
        <v>270</v>
      </c>
      <c r="D2385" s="159"/>
      <c r="E2385" s="159"/>
      <c r="F2385" s="159"/>
      <c r="G2385" s="159"/>
      <c r="H2385" s="159"/>
      <c r="I2385" s="159"/>
      <c r="O2385" s="93"/>
      <c r="Q2385" s="63" t="s">
        <v>278</v>
      </c>
      <c r="R2385" s="96">
        <v>95436</v>
      </c>
      <c r="S2385" s="63" t="s">
        <v>268</v>
      </c>
      <c r="T2385" s="63"/>
      <c r="U2385" s="95" t="str">
        <f t="shared" si="89"/>
        <v>PGE</v>
      </c>
      <c r="V2385" s="95"/>
      <c r="W2385" s="95" t="str">
        <f t="shared" si="88"/>
        <v>PGE</v>
      </c>
    </row>
    <row r="2386" spans="1:23" ht="15" x14ac:dyDescent="0.25">
      <c r="A2386" s="63">
        <v>92104</v>
      </c>
      <c r="B2386" s="161" t="s">
        <v>270</v>
      </c>
      <c r="D2386" s="159"/>
      <c r="E2386" s="159"/>
      <c r="F2386" s="159"/>
      <c r="G2386" s="159"/>
      <c r="H2386" s="159"/>
      <c r="I2386" s="159"/>
      <c r="O2386" s="93"/>
      <c r="Q2386" s="63" t="s">
        <v>278</v>
      </c>
      <c r="R2386" s="96">
        <v>95437</v>
      </c>
      <c r="S2386" s="63" t="s">
        <v>268</v>
      </c>
      <c r="T2386" s="63"/>
      <c r="U2386" s="95" t="str">
        <f t="shared" si="89"/>
        <v>PGE</v>
      </c>
      <c r="V2386" s="95"/>
      <c r="W2386" s="95" t="str">
        <f t="shared" si="88"/>
        <v>PGE</v>
      </c>
    </row>
    <row r="2387" spans="1:23" ht="15" x14ac:dyDescent="0.25">
      <c r="A2387" s="63">
        <v>92103</v>
      </c>
      <c r="B2387" s="161" t="s">
        <v>270</v>
      </c>
      <c r="D2387" s="159"/>
      <c r="E2387" s="159"/>
      <c r="F2387" s="159"/>
      <c r="G2387" s="159"/>
      <c r="H2387" s="159"/>
      <c r="I2387" s="159"/>
      <c r="O2387" s="93"/>
      <c r="Q2387" s="63" t="s">
        <v>278</v>
      </c>
      <c r="R2387" s="96">
        <v>95432</v>
      </c>
      <c r="S2387" s="63" t="s">
        <v>268</v>
      </c>
      <c r="T2387" s="63"/>
      <c r="U2387" s="95" t="str">
        <f t="shared" si="89"/>
        <v>PGE</v>
      </c>
      <c r="V2387" s="95"/>
      <c r="W2387" s="95" t="str">
        <f t="shared" si="88"/>
        <v>PGE</v>
      </c>
    </row>
    <row r="2388" spans="1:23" ht="15" x14ac:dyDescent="0.25">
      <c r="A2388" s="63">
        <v>92102</v>
      </c>
      <c r="B2388" s="161" t="s">
        <v>270</v>
      </c>
      <c r="D2388" s="159"/>
      <c r="E2388" s="159"/>
      <c r="F2388" s="159"/>
      <c r="G2388" s="159"/>
      <c r="H2388" s="159"/>
      <c r="I2388" s="159"/>
      <c r="O2388" s="93"/>
      <c r="Q2388" s="63" t="s">
        <v>278</v>
      </c>
      <c r="R2388" s="96">
        <v>95391</v>
      </c>
      <c r="S2388" s="63" t="s">
        <v>268</v>
      </c>
      <c r="T2388" s="63"/>
      <c r="U2388" s="95" t="str">
        <f t="shared" si="89"/>
        <v>PGE</v>
      </c>
      <c r="V2388" s="95"/>
      <c r="W2388" s="95" t="str">
        <f t="shared" si="88"/>
        <v>PGE</v>
      </c>
    </row>
    <row r="2389" spans="1:23" ht="15" x14ac:dyDescent="0.25">
      <c r="A2389" s="63">
        <v>92169</v>
      </c>
      <c r="B2389" s="161" t="s">
        <v>270</v>
      </c>
      <c r="D2389" s="159"/>
      <c r="E2389" s="159"/>
      <c r="F2389" s="159"/>
      <c r="G2389" s="159"/>
      <c r="H2389" s="159"/>
      <c r="I2389" s="159"/>
      <c r="O2389" s="93"/>
      <c r="Q2389" s="63" t="s">
        <v>278</v>
      </c>
      <c r="R2389" s="96">
        <v>95627</v>
      </c>
      <c r="S2389" s="63" t="s">
        <v>268</v>
      </c>
      <c r="T2389" s="63"/>
      <c r="U2389" s="95" t="str">
        <f t="shared" si="89"/>
        <v>PGE</v>
      </c>
      <c r="V2389" s="95"/>
      <c r="W2389" s="95" t="str">
        <f t="shared" si="88"/>
        <v>PGE</v>
      </c>
    </row>
    <row r="2390" spans="1:23" ht="15" x14ac:dyDescent="0.25">
      <c r="A2390" s="63">
        <v>91977</v>
      </c>
      <c r="B2390" s="161" t="s">
        <v>270</v>
      </c>
      <c r="D2390" s="159"/>
      <c r="E2390" s="159"/>
      <c r="F2390" s="159"/>
      <c r="G2390" s="159"/>
      <c r="H2390" s="159"/>
      <c r="I2390" s="159"/>
      <c r="O2390" s="93"/>
      <c r="Q2390" s="63" t="s">
        <v>278</v>
      </c>
      <c r="R2390" s="96">
        <v>95626</v>
      </c>
      <c r="S2390" s="63" t="s">
        <v>268</v>
      </c>
      <c r="T2390" s="63"/>
      <c r="U2390" s="95" t="str">
        <f t="shared" si="89"/>
        <v>PGE</v>
      </c>
      <c r="V2390" s="95"/>
      <c r="W2390" s="95" t="str">
        <f t="shared" si="88"/>
        <v>PGE</v>
      </c>
    </row>
    <row r="2391" spans="1:23" ht="15" x14ac:dyDescent="0.25">
      <c r="A2391" s="63">
        <v>91976</v>
      </c>
      <c r="B2391" s="161" t="s">
        <v>270</v>
      </c>
      <c r="D2391" s="159"/>
      <c r="E2391" s="159"/>
      <c r="F2391" s="159"/>
      <c r="G2391" s="159"/>
      <c r="H2391" s="159"/>
      <c r="I2391" s="159"/>
      <c r="O2391" s="93"/>
      <c r="Q2391" s="63" t="s">
        <v>278</v>
      </c>
      <c r="R2391" s="96">
        <v>95625</v>
      </c>
      <c r="S2391" s="63" t="s">
        <v>268</v>
      </c>
      <c r="T2391" s="63"/>
      <c r="U2391" s="95" t="str">
        <f t="shared" si="89"/>
        <v>PGE</v>
      </c>
      <c r="V2391" s="95"/>
      <c r="W2391" s="95" t="str">
        <f t="shared" si="88"/>
        <v>PGE</v>
      </c>
    </row>
    <row r="2392" spans="1:23" ht="15" x14ac:dyDescent="0.25">
      <c r="A2392" s="63">
        <v>91979</v>
      </c>
      <c r="B2392" s="161" t="s">
        <v>270</v>
      </c>
      <c r="D2392" s="159"/>
      <c r="E2392" s="159"/>
      <c r="F2392" s="159"/>
      <c r="G2392" s="159"/>
      <c r="H2392" s="159"/>
      <c r="I2392" s="159"/>
      <c r="O2392" s="93"/>
      <c r="Q2392" s="63" t="s">
        <v>278</v>
      </c>
      <c r="R2392" s="96">
        <v>95623</v>
      </c>
      <c r="S2392" s="63" t="s">
        <v>268</v>
      </c>
      <c r="T2392" s="63"/>
      <c r="U2392" s="95" t="str">
        <f t="shared" si="89"/>
        <v>PGE</v>
      </c>
      <c r="V2392" s="95"/>
      <c r="W2392" s="95" t="str">
        <f t="shared" si="88"/>
        <v>PGE</v>
      </c>
    </row>
    <row r="2393" spans="1:23" ht="15" x14ac:dyDescent="0.25">
      <c r="A2393" s="63">
        <v>91978</v>
      </c>
      <c r="B2393" s="161" t="s">
        <v>270</v>
      </c>
      <c r="D2393" s="159"/>
      <c r="E2393" s="159"/>
      <c r="F2393" s="159"/>
      <c r="G2393" s="159"/>
      <c r="H2393" s="159"/>
      <c r="I2393" s="159"/>
      <c r="O2393" s="93"/>
      <c r="Q2393" s="63" t="s">
        <v>278</v>
      </c>
      <c r="R2393" s="96">
        <v>94938</v>
      </c>
      <c r="S2393" s="63" t="s">
        <v>268</v>
      </c>
      <c r="T2393" s="63"/>
      <c r="U2393" s="95" t="str">
        <f t="shared" si="89"/>
        <v>PGE</v>
      </c>
      <c r="V2393" s="95"/>
      <c r="W2393" s="95" t="str">
        <f t="shared" si="88"/>
        <v>PGE</v>
      </c>
    </row>
    <row r="2394" spans="1:23" ht="15" x14ac:dyDescent="0.25">
      <c r="A2394" s="63">
        <v>92111</v>
      </c>
      <c r="B2394" s="161" t="s">
        <v>270</v>
      </c>
      <c r="D2394" s="159"/>
      <c r="E2394" s="159"/>
      <c r="F2394" s="159"/>
      <c r="G2394" s="159"/>
      <c r="H2394" s="159"/>
      <c r="I2394" s="159"/>
      <c r="O2394" s="93"/>
      <c r="Q2394" s="63" t="s">
        <v>278</v>
      </c>
      <c r="R2394" s="96">
        <v>94939</v>
      </c>
      <c r="S2394" s="63" t="s">
        <v>268</v>
      </c>
      <c r="T2394" s="63"/>
      <c r="U2394" s="95" t="str">
        <f t="shared" si="89"/>
        <v>PGE</v>
      </c>
      <c r="V2394" s="95"/>
      <c r="W2394" s="95" t="str">
        <f t="shared" si="88"/>
        <v>PGE</v>
      </c>
    </row>
    <row r="2395" spans="1:23" ht="15" x14ac:dyDescent="0.25">
      <c r="A2395" s="63">
        <v>92117</v>
      </c>
      <c r="B2395" s="161" t="s">
        <v>270</v>
      </c>
      <c r="D2395" s="159"/>
      <c r="E2395" s="159"/>
      <c r="F2395" s="159"/>
      <c r="G2395" s="159"/>
      <c r="H2395" s="159"/>
      <c r="I2395" s="159"/>
      <c r="O2395" s="93"/>
      <c r="Q2395" s="63" t="s">
        <v>278</v>
      </c>
      <c r="R2395" s="96">
        <v>94930</v>
      </c>
      <c r="S2395" s="63" t="s">
        <v>268</v>
      </c>
      <c r="T2395" s="63"/>
      <c r="U2395" s="95" t="str">
        <f t="shared" si="89"/>
        <v>PGE</v>
      </c>
      <c r="V2395" s="95"/>
      <c r="W2395" s="95" t="str">
        <f t="shared" si="88"/>
        <v>PGE</v>
      </c>
    </row>
    <row r="2396" spans="1:23" ht="15" x14ac:dyDescent="0.25">
      <c r="A2396" s="63">
        <v>92187</v>
      </c>
      <c r="B2396" s="161" t="s">
        <v>270</v>
      </c>
      <c r="D2396" s="159"/>
      <c r="E2396" s="159"/>
      <c r="F2396" s="159"/>
      <c r="G2396" s="159"/>
      <c r="H2396" s="159"/>
      <c r="I2396" s="159"/>
      <c r="O2396" s="93"/>
      <c r="Q2396" s="63" t="s">
        <v>278</v>
      </c>
      <c r="R2396" s="96">
        <v>94931</v>
      </c>
      <c r="S2396" s="63" t="s">
        <v>268</v>
      </c>
      <c r="T2396" s="63"/>
      <c r="U2396" s="95" t="str">
        <f t="shared" si="89"/>
        <v>PGE</v>
      </c>
      <c r="V2396" s="95"/>
      <c r="W2396" s="95" t="str">
        <f t="shared" si="88"/>
        <v>PGE</v>
      </c>
    </row>
    <row r="2397" spans="1:23" ht="15" x14ac:dyDescent="0.25">
      <c r="A2397" s="63">
        <v>92059</v>
      </c>
      <c r="B2397" s="161" t="s">
        <v>270</v>
      </c>
      <c r="D2397" s="159"/>
      <c r="E2397" s="159"/>
      <c r="F2397" s="159"/>
      <c r="G2397" s="159"/>
      <c r="H2397" s="159"/>
      <c r="I2397" s="159"/>
      <c r="O2397" s="93"/>
      <c r="Q2397" s="63" t="s">
        <v>278</v>
      </c>
      <c r="R2397" s="96">
        <v>94933</v>
      </c>
      <c r="S2397" s="63" t="s">
        <v>268</v>
      </c>
      <c r="T2397" s="63"/>
      <c r="U2397" s="95" t="str">
        <f t="shared" si="89"/>
        <v>PGE</v>
      </c>
      <c r="V2397" s="95"/>
      <c r="W2397" s="95" t="str">
        <f t="shared" si="88"/>
        <v>PGE</v>
      </c>
    </row>
    <row r="2398" spans="1:23" ht="15" x14ac:dyDescent="0.25">
      <c r="A2398" s="63">
        <v>92051</v>
      </c>
      <c r="B2398" s="161" t="s">
        <v>270</v>
      </c>
      <c r="D2398" s="159"/>
      <c r="E2398" s="159"/>
      <c r="F2398" s="159"/>
      <c r="G2398" s="159"/>
      <c r="H2398" s="159"/>
      <c r="I2398" s="159"/>
      <c r="O2398" s="93"/>
      <c r="Q2398" s="63" t="s">
        <v>278</v>
      </c>
      <c r="R2398" s="96">
        <v>94937</v>
      </c>
      <c r="S2398" s="63" t="s">
        <v>268</v>
      </c>
      <c r="T2398" s="63"/>
      <c r="U2398" s="95" t="str">
        <f t="shared" si="89"/>
        <v>PGE</v>
      </c>
      <c r="V2398" s="95"/>
      <c r="W2398" s="95" t="str">
        <f t="shared" si="88"/>
        <v>PGE</v>
      </c>
    </row>
    <row r="2399" spans="1:23" ht="15" x14ac:dyDescent="0.25">
      <c r="A2399" s="63">
        <v>92055</v>
      </c>
      <c r="B2399" s="161" t="s">
        <v>270</v>
      </c>
      <c r="D2399" s="159"/>
      <c r="E2399" s="159"/>
      <c r="F2399" s="159"/>
      <c r="G2399" s="159"/>
      <c r="H2399" s="159"/>
      <c r="I2399" s="159"/>
      <c r="O2399" s="93"/>
      <c r="Q2399" s="63" t="s">
        <v>278</v>
      </c>
      <c r="R2399" s="96">
        <v>95601</v>
      </c>
      <c r="S2399" s="63" t="s">
        <v>268</v>
      </c>
      <c r="T2399" s="63"/>
      <c r="U2399" s="95" t="str">
        <f t="shared" si="89"/>
        <v>PGE</v>
      </c>
      <c r="V2399" s="95"/>
      <c r="W2399" s="95" t="str">
        <f t="shared" si="88"/>
        <v>PGE</v>
      </c>
    </row>
    <row r="2400" spans="1:23" ht="15" x14ac:dyDescent="0.25">
      <c r="A2400" s="63">
        <v>92054</v>
      </c>
      <c r="B2400" s="161" t="s">
        <v>270</v>
      </c>
      <c r="D2400" s="159"/>
      <c r="E2400" s="159"/>
      <c r="F2400" s="159"/>
      <c r="G2400" s="159"/>
      <c r="H2400" s="159"/>
      <c r="I2400" s="159"/>
      <c r="O2400" s="93"/>
      <c r="Q2400" s="63" t="s">
        <v>278</v>
      </c>
      <c r="R2400" s="96">
        <v>95603</v>
      </c>
      <c r="S2400" s="63" t="s">
        <v>268</v>
      </c>
      <c r="T2400" s="63"/>
      <c r="U2400" s="95" t="str">
        <f t="shared" si="89"/>
        <v>PGE</v>
      </c>
      <c r="V2400" s="95"/>
      <c r="W2400" s="95" t="str">
        <f t="shared" si="88"/>
        <v>PGE</v>
      </c>
    </row>
    <row r="2401" spans="1:23" ht="15" x14ac:dyDescent="0.25">
      <c r="A2401" s="63">
        <v>92154</v>
      </c>
      <c r="B2401" s="161" t="s">
        <v>270</v>
      </c>
      <c r="D2401" s="159"/>
      <c r="E2401" s="159"/>
      <c r="F2401" s="159"/>
      <c r="G2401" s="159"/>
      <c r="H2401" s="159"/>
      <c r="I2401" s="159"/>
      <c r="O2401" s="93"/>
      <c r="Q2401" s="63" t="s">
        <v>278</v>
      </c>
      <c r="R2401" s="96">
        <v>95602</v>
      </c>
      <c r="S2401" s="63" t="s">
        <v>268</v>
      </c>
      <c r="T2401" s="63"/>
      <c r="U2401" s="95" t="str">
        <f t="shared" si="89"/>
        <v>PGE</v>
      </c>
      <c r="V2401" s="95"/>
      <c r="W2401" s="95" t="str">
        <f t="shared" si="88"/>
        <v>PGE</v>
      </c>
    </row>
    <row r="2402" spans="1:23" ht="15" x14ac:dyDescent="0.25">
      <c r="A2402" s="63">
        <v>92155</v>
      </c>
      <c r="B2402" s="161" t="s">
        <v>270</v>
      </c>
      <c r="D2402" s="159"/>
      <c r="E2402" s="159"/>
      <c r="F2402" s="159"/>
      <c r="G2402" s="159"/>
      <c r="H2402" s="159"/>
      <c r="I2402" s="159"/>
      <c r="O2402" s="93"/>
      <c r="Q2402" s="63" t="s">
        <v>278</v>
      </c>
      <c r="R2402" s="96">
        <v>95605</v>
      </c>
      <c r="S2402" s="63" t="s">
        <v>268</v>
      </c>
      <c r="T2402" s="63"/>
      <c r="U2402" s="95" t="str">
        <f t="shared" si="89"/>
        <v>PGE</v>
      </c>
      <c r="V2402" s="95"/>
      <c r="W2402" s="95" t="str">
        <f t="shared" si="88"/>
        <v>PGE</v>
      </c>
    </row>
    <row r="2403" spans="1:23" ht="15" x14ac:dyDescent="0.25">
      <c r="A2403" s="63">
        <v>92150</v>
      </c>
      <c r="B2403" s="161" t="s">
        <v>270</v>
      </c>
      <c r="D2403" s="159"/>
      <c r="E2403" s="159"/>
      <c r="F2403" s="159"/>
      <c r="G2403" s="159"/>
      <c r="H2403" s="159"/>
      <c r="I2403" s="159"/>
      <c r="O2403" s="93"/>
      <c r="Q2403" s="63" t="s">
        <v>278</v>
      </c>
      <c r="R2403" s="96">
        <v>95607</v>
      </c>
      <c r="S2403" s="63" t="s">
        <v>268</v>
      </c>
      <c r="T2403" s="63"/>
      <c r="U2403" s="95" t="str">
        <f t="shared" si="89"/>
        <v>PGE</v>
      </c>
      <c r="V2403" s="95"/>
      <c r="W2403" s="95" t="str">
        <f t="shared" si="88"/>
        <v>PGE</v>
      </c>
    </row>
    <row r="2404" spans="1:23" ht="15" x14ac:dyDescent="0.25">
      <c r="A2404" s="63">
        <v>92152</v>
      </c>
      <c r="B2404" s="161" t="s">
        <v>270</v>
      </c>
      <c r="D2404" s="159"/>
      <c r="E2404" s="159"/>
      <c r="F2404" s="159"/>
      <c r="G2404" s="159"/>
      <c r="H2404" s="159"/>
      <c r="I2404" s="159"/>
      <c r="O2404" s="93"/>
      <c r="Q2404" s="63" t="s">
        <v>278</v>
      </c>
      <c r="R2404" s="96">
        <v>95606</v>
      </c>
      <c r="S2404" s="63" t="s">
        <v>268</v>
      </c>
      <c r="T2404" s="63"/>
      <c r="U2404" s="95" t="str">
        <f t="shared" si="89"/>
        <v>PGE</v>
      </c>
      <c r="V2404" s="95"/>
      <c r="W2404" s="95" t="str">
        <f t="shared" si="88"/>
        <v>PGE</v>
      </c>
    </row>
    <row r="2405" spans="1:23" ht="15" x14ac:dyDescent="0.25">
      <c r="A2405" s="63">
        <v>92149</v>
      </c>
      <c r="B2405" s="161" t="s">
        <v>270</v>
      </c>
      <c r="D2405" s="159"/>
      <c r="E2405" s="159"/>
      <c r="F2405" s="159"/>
      <c r="G2405" s="159"/>
      <c r="H2405" s="159"/>
      <c r="I2405" s="159"/>
      <c r="O2405" s="93"/>
      <c r="Q2405" s="63" t="s">
        <v>278</v>
      </c>
      <c r="R2405" s="96">
        <v>93609</v>
      </c>
      <c r="S2405" s="63" t="s">
        <v>268</v>
      </c>
      <c r="T2405" s="63"/>
      <c r="U2405" s="95" t="str">
        <f t="shared" si="89"/>
        <v>PGE</v>
      </c>
      <c r="V2405" s="95"/>
      <c r="W2405" s="95" t="str">
        <f t="shared" si="88"/>
        <v>PGE</v>
      </c>
    </row>
    <row r="2406" spans="1:23" ht="15" x14ac:dyDescent="0.25">
      <c r="A2406" s="63">
        <v>92174</v>
      </c>
      <c r="B2406" s="161" t="s">
        <v>270</v>
      </c>
      <c r="D2406" s="159"/>
      <c r="E2406" s="159"/>
      <c r="F2406" s="159"/>
      <c r="G2406" s="159"/>
      <c r="H2406" s="159"/>
      <c r="I2406" s="159"/>
      <c r="O2406" s="93"/>
      <c r="Q2406" s="63" t="s">
        <v>278</v>
      </c>
      <c r="R2406" s="96">
        <v>93608</v>
      </c>
      <c r="S2406" s="63" t="s">
        <v>268</v>
      </c>
      <c r="T2406" s="63"/>
      <c r="U2406" s="95" t="str">
        <f t="shared" si="89"/>
        <v>PGE</v>
      </c>
      <c r="V2406" s="95"/>
      <c r="W2406" s="95" t="str">
        <f t="shared" si="88"/>
        <v>PGE</v>
      </c>
    </row>
    <row r="2407" spans="1:23" ht="15" x14ac:dyDescent="0.25">
      <c r="A2407" s="63">
        <v>92175</v>
      </c>
      <c r="B2407" s="161" t="s">
        <v>270</v>
      </c>
      <c r="D2407" s="159"/>
      <c r="E2407" s="159"/>
      <c r="F2407" s="159"/>
      <c r="G2407" s="159"/>
      <c r="H2407" s="159"/>
      <c r="I2407" s="159"/>
      <c r="O2407" s="93"/>
      <c r="Q2407" s="63" t="s">
        <v>278</v>
      </c>
      <c r="R2407" s="96">
        <v>93603</v>
      </c>
      <c r="S2407" s="63" t="s">
        <v>268</v>
      </c>
      <c r="T2407" s="63"/>
      <c r="U2407" s="95" t="str">
        <f t="shared" si="89"/>
        <v>PGE</v>
      </c>
      <c r="V2407" s="95"/>
      <c r="W2407" s="95" t="str">
        <f t="shared" si="88"/>
        <v>PGE</v>
      </c>
    </row>
    <row r="2408" spans="1:23" ht="15" x14ac:dyDescent="0.25">
      <c r="A2408" s="63">
        <v>92170</v>
      </c>
      <c r="B2408" s="161" t="s">
        <v>270</v>
      </c>
      <c r="D2408" s="159"/>
      <c r="E2408" s="159"/>
      <c r="F2408" s="159"/>
      <c r="G2408" s="159"/>
      <c r="H2408" s="159"/>
      <c r="I2408" s="159"/>
      <c r="O2408" s="93"/>
      <c r="Q2408" s="63" t="s">
        <v>278</v>
      </c>
      <c r="R2408" s="96">
        <v>93607</v>
      </c>
      <c r="S2408" s="63" t="s">
        <v>268</v>
      </c>
      <c r="T2408" s="63"/>
      <c r="U2408" s="95" t="str">
        <f t="shared" si="89"/>
        <v>PGE</v>
      </c>
      <c r="V2408" s="95"/>
      <c r="W2408" s="95" t="str">
        <f t="shared" si="88"/>
        <v>PGE</v>
      </c>
    </row>
    <row r="2409" spans="1:23" ht="15" x14ac:dyDescent="0.25">
      <c r="A2409" s="63">
        <v>91951</v>
      </c>
      <c r="B2409" s="161" t="s">
        <v>270</v>
      </c>
      <c r="D2409" s="159"/>
      <c r="E2409" s="159"/>
      <c r="F2409" s="159"/>
      <c r="G2409" s="159"/>
      <c r="H2409" s="159"/>
      <c r="I2409" s="159"/>
      <c r="O2409" s="93"/>
      <c r="Q2409" s="63" t="s">
        <v>278</v>
      </c>
      <c r="R2409" s="96">
        <v>93604</v>
      </c>
      <c r="S2409" s="63" t="s">
        <v>268</v>
      </c>
      <c r="T2409" s="63"/>
      <c r="U2409" s="95" t="str">
        <f t="shared" si="89"/>
        <v>PGE</v>
      </c>
      <c r="V2409" s="95"/>
      <c r="W2409" s="95" t="str">
        <f t="shared" si="88"/>
        <v>PGE</v>
      </c>
    </row>
    <row r="2410" spans="1:23" ht="15" x14ac:dyDescent="0.25">
      <c r="A2410" s="63">
        <v>92007</v>
      </c>
      <c r="B2410" s="161" t="s">
        <v>270</v>
      </c>
      <c r="D2410" s="159"/>
      <c r="E2410" s="159"/>
      <c r="F2410" s="159"/>
      <c r="G2410" s="159"/>
      <c r="H2410" s="159"/>
      <c r="I2410" s="159"/>
      <c r="O2410" s="93"/>
      <c r="Q2410" s="63" t="s">
        <v>278</v>
      </c>
      <c r="R2410" s="96">
        <v>93662</v>
      </c>
      <c r="S2410" s="63" t="s">
        <v>268</v>
      </c>
      <c r="T2410" s="63"/>
      <c r="U2410" s="95" t="str">
        <f t="shared" si="89"/>
        <v>PGE</v>
      </c>
      <c r="V2410" s="95"/>
      <c r="W2410" s="95" t="str">
        <f t="shared" si="88"/>
        <v>PGE</v>
      </c>
    </row>
    <row r="2411" spans="1:23" ht="15" x14ac:dyDescent="0.25">
      <c r="A2411" s="63">
        <v>92004</v>
      </c>
      <c r="B2411" s="161" t="s">
        <v>270</v>
      </c>
      <c r="D2411" s="159"/>
      <c r="E2411" s="159"/>
      <c r="F2411" s="159"/>
      <c r="G2411" s="159"/>
      <c r="H2411" s="159"/>
      <c r="I2411" s="159"/>
      <c r="O2411" s="93"/>
      <c r="Q2411" s="63" t="s">
        <v>278</v>
      </c>
      <c r="R2411" s="96">
        <v>93665</v>
      </c>
      <c r="S2411" s="63" t="s">
        <v>268</v>
      </c>
      <c r="T2411" s="63"/>
      <c r="U2411" s="95" t="str">
        <f t="shared" si="89"/>
        <v>PGE</v>
      </c>
      <c r="V2411" s="95"/>
      <c r="W2411" s="95" t="str">
        <f t="shared" si="88"/>
        <v>PGE</v>
      </c>
    </row>
    <row r="2412" spans="1:23" ht="15" x14ac:dyDescent="0.25">
      <c r="A2412" s="63">
        <v>92003</v>
      </c>
      <c r="B2412" s="161" t="s">
        <v>270</v>
      </c>
      <c r="D2412" s="159"/>
      <c r="E2412" s="159"/>
      <c r="F2412" s="159"/>
      <c r="G2412" s="159"/>
      <c r="H2412" s="159"/>
      <c r="I2412" s="159"/>
      <c r="O2412" s="93"/>
      <c r="Q2412" s="63" t="s">
        <v>278</v>
      </c>
      <c r="R2412" s="96">
        <v>93664</v>
      </c>
      <c r="S2412" s="63" t="s">
        <v>268</v>
      </c>
      <c r="T2412" s="63"/>
      <c r="U2412" s="95" t="str">
        <f t="shared" si="89"/>
        <v>PGE</v>
      </c>
      <c r="V2412" s="95"/>
      <c r="W2412" s="95" t="str">
        <f t="shared" si="88"/>
        <v>PGE</v>
      </c>
    </row>
    <row r="2413" spans="1:23" ht="15" x14ac:dyDescent="0.25">
      <c r="A2413" s="63">
        <v>92008</v>
      </c>
      <c r="B2413" s="161" t="s">
        <v>270</v>
      </c>
      <c r="D2413" s="159"/>
      <c r="E2413" s="159"/>
      <c r="F2413" s="159"/>
      <c r="G2413" s="159"/>
      <c r="H2413" s="159"/>
      <c r="I2413" s="159"/>
      <c r="O2413" s="93"/>
      <c r="Q2413" s="63" t="s">
        <v>278</v>
      </c>
      <c r="R2413" s="96">
        <v>94613</v>
      </c>
      <c r="S2413" s="63" t="s">
        <v>268</v>
      </c>
      <c r="T2413" s="63"/>
      <c r="U2413" s="95" t="str">
        <f t="shared" si="89"/>
        <v>PGE</v>
      </c>
      <c r="V2413" s="95"/>
      <c r="W2413" s="95" t="str">
        <f t="shared" si="88"/>
        <v>PGE</v>
      </c>
    </row>
    <row r="2414" spans="1:23" ht="15" x14ac:dyDescent="0.25">
      <c r="A2414" s="63">
        <v>92009</v>
      </c>
      <c r="B2414" s="161" t="s">
        <v>270</v>
      </c>
      <c r="D2414" s="159"/>
      <c r="E2414" s="159"/>
      <c r="F2414" s="159"/>
      <c r="G2414" s="159"/>
      <c r="H2414" s="159"/>
      <c r="I2414" s="159"/>
      <c r="O2414" s="93"/>
      <c r="Q2414" s="63" t="s">
        <v>278</v>
      </c>
      <c r="R2414" s="96">
        <v>95832</v>
      </c>
      <c r="S2414" s="63" t="s">
        <v>268</v>
      </c>
      <c r="T2414" s="63"/>
      <c r="U2414" s="95" t="str">
        <f t="shared" si="89"/>
        <v>PGE</v>
      </c>
      <c r="V2414" s="95"/>
      <c r="W2414" s="95" t="str">
        <f t="shared" si="88"/>
        <v>PGE</v>
      </c>
    </row>
    <row r="2415" spans="1:23" ht="15" x14ac:dyDescent="0.25">
      <c r="A2415" s="63">
        <v>92693</v>
      </c>
      <c r="B2415" s="161" t="s">
        <v>270</v>
      </c>
      <c r="D2415" s="159"/>
      <c r="E2415" s="159"/>
      <c r="F2415" s="159"/>
      <c r="G2415" s="159"/>
      <c r="H2415" s="159"/>
      <c r="I2415" s="159"/>
      <c r="O2415" s="93"/>
      <c r="Q2415" s="63" t="s">
        <v>278</v>
      </c>
      <c r="R2415" s="96">
        <v>95833</v>
      </c>
      <c r="S2415" s="63" t="s">
        <v>268</v>
      </c>
      <c r="T2415" s="63"/>
      <c r="U2415" s="95" t="str">
        <f t="shared" si="89"/>
        <v>PGE</v>
      </c>
      <c r="V2415" s="95"/>
      <c r="W2415" s="95" t="str">
        <f t="shared" si="88"/>
        <v>PGE</v>
      </c>
    </row>
    <row r="2416" spans="1:23" ht="15" x14ac:dyDescent="0.25">
      <c r="A2416" s="63">
        <v>92692</v>
      </c>
      <c r="B2416" s="161" t="s">
        <v>270</v>
      </c>
      <c r="D2416" s="159"/>
      <c r="E2416" s="159"/>
      <c r="F2416" s="159"/>
      <c r="G2416" s="159"/>
      <c r="H2416" s="159"/>
      <c r="I2416" s="159"/>
      <c r="O2416" s="93"/>
      <c r="Q2416" s="63" t="s">
        <v>278</v>
      </c>
      <c r="R2416" s="96">
        <v>95831</v>
      </c>
      <c r="S2416" s="63" t="s">
        <v>268</v>
      </c>
      <c r="T2416" s="63"/>
      <c r="U2416" s="95" t="str">
        <f t="shared" si="89"/>
        <v>PGE</v>
      </c>
      <c r="V2416" s="95"/>
      <c r="W2416" s="95" t="str">
        <f t="shared" si="88"/>
        <v>PGE</v>
      </c>
    </row>
    <row r="2417" spans="1:23" ht="15" x14ac:dyDescent="0.25">
      <c r="A2417" s="63">
        <v>92691</v>
      </c>
      <c r="B2417" s="161" t="s">
        <v>270</v>
      </c>
      <c r="D2417" s="159"/>
      <c r="E2417" s="159"/>
      <c r="F2417" s="159"/>
      <c r="G2417" s="159"/>
      <c r="H2417" s="159"/>
      <c r="I2417" s="159"/>
      <c r="O2417" s="93"/>
      <c r="Q2417" s="63" t="s">
        <v>278</v>
      </c>
      <c r="R2417" s="96">
        <v>95836</v>
      </c>
      <c r="S2417" s="63" t="s">
        <v>268</v>
      </c>
      <c r="T2417" s="63"/>
      <c r="U2417" s="95" t="str">
        <f t="shared" si="89"/>
        <v>PGE</v>
      </c>
      <c r="V2417" s="95"/>
      <c r="W2417" s="95" t="str">
        <f t="shared" si="88"/>
        <v>PGE</v>
      </c>
    </row>
    <row r="2418" spans="1:23" ht="15" x14ac:dyDescent="0.25">
      <c r="A2418" s="63">
        <v>92690</v>
      </c>
      <c r="B2418" s="161" t="s">
        <v>270</v>
      </c>
      <c r="D2418" s="159"/>
      <c r="E2418" s="159"/>
      <c r="F2418" s="159"/>
      <c r="G2418" s="159"/>
      <c r="H2418" s="159"/>
      <c r="I2418" s="159"/>
      <c r="O2418" s="93"/>
      <c r="Q2418" s="63" t="s">
        <v>278</v>
      </c>
      <c r="R2418" s="96">
        <v>95837</v>
      </c>
      <c r="S2418" s="63" t="s">
        <v>268</v>
      </c>
      <c r="T2418" s="63"/>
      <c r="U2418" s="95" t="str">
        <f t="shared" si="89"/>
        <v>PGE</v>
      </c>
      <c r="V2418" s="95"/>
      <c r="W2418" s="95" t="str">
        <f t="shared" si="88"/>
        <v>PGE</v>
      </c>
    </row>
    <row r="2419" spans="1:23" ht="15" x14ac:dyDescent="0.25">
      <c r="A2419" s="63">
        <v>91921</v>
      </c>
      <c r="B2419" s="161" t="s">
        <v>270</v>
      </c>
      <c r="D2419" s="159"/>
      <c r="E2419" s="159"/>
      <c r="F2419" s="159"/>
      <c r="G2419" s="159"/>
      <c r="H2419" s="159"/>
      <c r="I2419" s="159"/>
      <c r="O2419" s="93"/>
      <c r="Q2419" s="63" t="s">
        <v>278</v>
      </c>
      <c r="R2419" s="96">
        <v>95834</v>
      </c>
      <c r="S2419" s="63" t="s">
        <v>268</v>
      </c>
      <c r="T2419" s="63"/>
      <c r="U2419" s="95" t="str">
        <f t="shared" si="89"/>
        <v>PGE</v>
      </c>
      <c r="V2419" s="95"/>
      <c r="W2419" s="95" t="str">
        <f t="shared" si="88"/>
        <v>PGE</v>
      </c>
    </row>
    <row r="2420" spans="1:23" ht="15" x14ac:dyDescent="0.25">
      <c r="A2420" s="63">
        <v>92086</v>
      </c>
      <c r="B2420" s="161" t="s">
        <v>270</v>
      </c>
      <c r="D2420" s="159"/>
      <c r="E2420" s="159"/>
      <c r="F2420" s="159"/>
      <c r="G2420" s="159"/>
      <c r="H2420" s="159"/>
      <c r="I2420" s="159"/>
      <c r="O2420" s="93"/>
      <c r="Q2420" s="63" t="s">
        <v>278</v>
      </c>
      <c r="R2420" s="96">
        <v>93888</v>
      </c>
      <c r="S2420" s="63" t="s">
        <v>268</v>
      </c>
      <c r="T2420" s="63"/>
      <c r="U2420" s="95" t="str">
        <f t="shared" si="89"/>
        <v>PGE</v>
      </c>
      <c r="V2420" s="95"/>
      <c r="W2420" s="95" t="str">
        <f t="shared" si="88"/>
        <v>PGE</v>
      </c>
    </row>
    <row r="2421" spans="1:23" ht="15" x14ac:dyDescent="0.25">
      <c r="A2421" s="63">
        <v>92084</v>
      </c>
      <c r="B2421" s="161" t="s">
        <v>270</v>
      </c>
      <c r="D2421" s="159"/>
      <c r="E2421" s="159"/>
      <c r="F2421" s="159"/>
      <c r="G2421" s="159"/>
      <c r="H2421" s="159"/>
      <c r="I2421" s="159"/>
      <c r="O2421" s="93"/>
      <c r="Q2421" s="63" t="s">
        <v>278</v>
      </c>
      <c r="R2421" s="96">
        <v>95458</v>
      </c>
      <c r="S2421" s="63" t="s">
        <v>268</v>
      </c>
      <c r="T2421" s="63"/>
      <c r="U2421" s="95" t="str">
        <f t="shared" si="89"/>
        <v>PGE</v>
      </c>
      <c r="V2421" s="95"/>
      <c r="W2421" s="95" t="str">
        <f t="shared" si="88"/>
        <v>PGE</v>
      </c>
    </row>
    <row r="2422" spans="1:23" ht="15" x14ac:dyDescent="0.25">
      <c r="A2422" s="63">
        <v>92085</v>
      </c>
      <c r="B2422" s="161" t="s">
        <v>270</v>
      </c>
      <c r="D2422" s="159"/>
      <c r="E2422" s="159"/>
      <c r="F2422" s="159"/>
      <c r="G2422" s="159"/>
      <c r="H2422" s="159"/>
      <c r="I2422" s="159"/>
      <c r="O2422" s="93"/>
      <c r="Q2422" s="63" t="s">
        <v>278</v>
      </c>
      <c r="R2422" s="96">
        <v>93412</v>
      </c>
      <c r="S2422" s="63" t="s">
        <v>268</v>
      </c>
      <c r="T2422" s="63"/>
      <c r="U2422" s="95" t="str">
        <f t="shared" si="89"/>
        <v>PGE</v>
      </c>
      <c r="V2422" s="95"/>
      <c r="W2422" s="95" t="str">
        <f t="shared" ref="W2422:W2485" si="90">IF(U2422 = "Other", " ", INDEX(B$4:C$29, MATCH(U2422, C$4:C$29,0), 1) )</f>
        <v>PGE</v>
      </c>
    </row>
    <row r="2423" spans="1:23" ht="15" x14ac:dyDescent="0.25">
      <c r="A2423" s="63">
        <v>92082</v>
      </c>
      <c r="B2423" s="161" t="s">
        <v>270</v>
      </c>
      <c r="D2423" s="159"/>
      <c r="E2423" s="159"/>
      <c r="F2423" s="159"/>
      <c r="G2423" s="159"/>
      <c r="H2423" s="159"/>
      <c r="I2423" s="159"/>
      <c r="O2423" s="93"/>
      <c r="Q2423" s="63" t="s">
        <v>278</v>
      </c>
      <c r="R2423" s="96">
        <v>93410</v>
      </c>
      <c r="S2423" s="63" t="s">
        <v>268</v>
      </c>
      <c r="T2423" s="63"/>
      <c r="U2423" s="95" t="str">
        <f t="shared" ref="U2423:U2486" si="91">IF(S2423="Pacific Gas &amp; Electric Co", "PGE", IF(S2423="Southern California Edison Co", "SCE", IF(S2423= "San Diego Gas &amp; Electric Co", "SDGE", IF(S2423="Southern California Gas", "SCG", "Other"))))</f>
        <v>PGE</v>
      </c>
      <c r="V2423" s="95"/>
      <c r="W2423" s="95" t="str">
        <f t="shared" si="90"/>
        <v>PGE</v>
      </c>
    </row>
    <row r="2424" spans="1:23" ht="15" x14ac:dyDescent="0.25">
      <c r="A2424" s="63">
        <v>92083</v>
      </c>
      <c r="B2424" s="161" t="s">
        <v>270</v>
      </c>
      <c r="D2424" s="159"/>
      <c r="E2424" s="159"/>
      <c r="F2424" s="159"/>
      <c r="G2424" s="159"/>
      <c r="H2424" s="159"/>
      <c r="I2424" s="159"/>
      <c r="O2424" s="93"/>
      <c r="Q2424" s="63" t="s">
        <v>278</v>
      </c>
      <c r="R2424" s="96">
        <v>95318</v>
      </c>
      <c r="S2424" s="63" t="s">
        <v>268</v>
      </c>
      <c r="T2424" s="63"/>
      <c r="U2424" s="95" t="str">
        <f t="shared" si="91"/>
        <v>PGE</v>
      </c>
      <c r="V2424" s="95"/>
      <c r="W2424" s="95" t="str">
        <f t="shared" si="90"/>
        <v>PGE</v>
      </c>
    </row>
    <row r="2425" spans="1:23" ht="15" x14ac:dyDescent="0.25">
      <c r="A2425" s="63">
        <v>92081</v>
      </c>
      <c r="B2425" s="161" t="s">
        <v>270</v>
      </c>
      <c r="D2425" s="159"/>
      <c r="E2425" s="159"/>
      <c r="F2425" s="159"/>
      <c r="G2425" s="159"/>
      <c r="H2425" s="159"/>
      <c r="I2425" s="159"/>
      <c r="O2425" s="93"/>
      <c r="Q2425" s="63" t="s">
        <v>278</v>
      </c>
      <c r="R2425" s="96">
        <v>95313</v>
      </c>
      <c r="S2425" s="63" t="s">
        <v>268</v>
      </c>
      <c r="T2425" s="63"/>
      <c r="U2425" s="95" t="str">
        <f t="shared" si="91"/>
        <v>PGE</v>
      </c>
      <c r="V2425" s="95"/>
      <c r="W2425" s="95" t="str">
        <f t="shared" si="90"/>
        <v>PGE</v>
      </c>
    </row>
    <row r="2426" spans="1:23" ht="15" x14ac:dyDescent="0.25">
      <c r="A2426" s="63">
        <v>92161</v>
      </c>
      <c r="B2426" s="161" t="s">
        <v>270</v>
      </c>
      <c r="D2426" s="159"/>
      <c r="E2426" s="159"/>
      <c r="F2426" s="159"/>
      <c r="G2426" s="159"/>
      <c r="H2426" s="159"/>
      <c r="I2426" s="159"/>
      <c r="O2426" s="93"/>
      <c r="Q2426" s="63" t="s">
        <v>278</v>
      </c>
      <c r="R2426" s="96">
        <v>95311</v>
      </c>
      <c r="S2426" s="63" t="s">
        <v>268</v>
      </c>
      <c r="T2426" s="63"/>
      <c r="U2426" s="95" t="str">
        <f t="shared" si="91"/>
        <v>PGE</v>
      </c>
      <c r="V2426" s="95"/>
      <c r="W2426" s="95" t="str">
        <f t="shared" si="90"/>
        <v>PGE</v>
      </c>
    </row>
    <row r="2427" spans="1:23" ht="15" x14ac:dyDescent="0.25">
      <c r="A2427" s="63">
        <v>92163</v>
      </c>
      <c r="B2427" s="161" t="s">
        <v>270</v>
      </c>
      <c r="D2427" s="159"/>
      <c r="E2427" s="159"/>
      <c r="F2427" s="159"/>
      <c r="G2427" s="159"/>
      <c r="H2427" s="159"/>
      <c r="I2427" s="159"/>
      <c r="O2427" s="93"/>
      <c r="Q2427" s="63" t="s">
        <v>278</v>
      </c>
      <c r="R2427" s="96">
        <v>95310</v>
      </c>
      <c r="S2427" s="63" t="s">
        <v>268</v>
      </c>
      <c r="T2427" s="63"/>
      <c r="U2427" s="95" t="str">
        <f t="shared" si="91"/>
        <v>PGE</v>
      </c>
      <c r="V2427" s="95"/>
      <c r="W2427" s="95" t="str">
        <f t="shared" si="90"/>
        <v>PGE</v>
      </c>
    </row>
    <row r="2428" spans="1:23" ht="15" x14ac:dyDescent="0.25">
      <c r="A2428" s="63">
        <v>92107</v>
      </c>
      <c r="B2428" s="161" t="s">
        <v>270</v>
      </c>
      <c r="D2428" s="159"/>
      <c r="E2428" s="159"/>
      <c r="F2428" s="159"/>
      <c r="G2428" s="159"/>
      <c r="H2428" s="159"/>
      <c r="I2428" s="159"/>
      <c r="O2428" s="93"/>
      <c r="Q2428" s="63" t="s">
        <v>278</v>
      </c>
      <c r="R2428" s="96">
        <v>95317</v>
      </c>
      <c r="S2428" s="63" t="s">
        <v>268</v>
      </c>
      <c r="T2428" s="63"/>
      <c r="U2428" s="95" t="str">
        <f t="shared" si="91"/>
        <v>PGE</v>
      </c>
      <c r="V2428" s="95"/>
      <c r="W2428" s="95" t="str">
        <f t="shared" si="90"/>
        <v>PGE</v>
      </c>
    </row>
    <row r="2429" spans="1:23" ht="15" x14ac:dyDescent="0.25">
      <c r="A2429" s="63">
        <v>92105</v>
      </c>
      <c r="B2429" s="161" t="s">
        <v>270</v>
      </c>
      <c r="D2429" s="159"/>
      <c r="E2429" s="159"/>
      <c r="F2429" s="159"/>
      <c r="G2429" s="159"/>
      <c r="H2429" s="159"/>
      <c r="I2429" s="159"/>
      <c r="O2429" s="93"/>
      <c r="Q2429" s="63" t="s">
        <v>278</v>
      </c>
      <c r="R2429" s="96">
        <v>95316</v>
      </c>
      <c r="S2429" s="63" t="s">
        <v>268</v>
      </c>
      <c r="T2429" s="63"/>
      <c r="U2429" s="95" t="str">
        <f t="shared" si="91"/>
        <v>PGE</v>
      </c>
      <c r="V2429" s="95"/>
      <c r="W2429" s="95" t="str">
        <f t="shared" si="90"/>
        <v>PGE</v>
      </c>
    </row>
    <row r="2430" spans="1:23" ht="15" x14ac:dyDescent="0.25">
      <c r="A2430" s="63">
        <v>92101</v>
      </c>
      <c r="B2430" s="161" t="s">
        <v>270</v>
      </c>
      <c r="D2430" s="159"/>
      <c r="E2430" s="159"/>
      <c r="F2430" s="159"/>
      <c r="G2430" s="159"/>
      <c r="H2430" s="159"/>
      <c r="I2430" s="159"/>
      <c r="O2430" s="93"/>
      <c r="Q2430" s="63" t="s">
        <v>278</v>
      </c>
      <c r="R2430" s="96">
        <v>93254</v>
      </c>
      <c r="S2430" s="63" t="s">
        <v>268</v>
      </c>
      <c r="T2430" s="63"/>
      <c r="U2430" s="95" t="str">
        <f t="shared" si="91"/>
        <v>PGE</v>
      </c>
      <c r="V2430" s="95"/>
      <c r="W2430" s="95" t="str">
        <f t="shared" si="90"/>
        <v>PGE</v>
      </c>
    </row>
    <row r="2431" spans="1:23" ht="15" x14ac:dyDescent="0.25">
      <c r="A2431" s="63">
        <v>92140</v>
      </c>
      <c r="B2431" s="161" t="s">
        <v>270</v>
      </c>
      <c r="D2431" s="159"/>
      <c r="E2431" s="159"/>
      <c r="F2431" s="159"/>
      <c r="G2431" s="159"/>
      <c r="H2431" s="159"/>
      <c r="I2431" s="159"/>
      <c r="O2431" s="93"/>
      <c r="Q2431" s="63" t="s">
        <v>278</v>
      </c>
      <c r="R2431" s="96">
        <v>93256</v>
      </c>
      <c r="S2431" s="63" t="s">
        <v>268</v>
      </c>
      <c r="T2431" s="63"/>
      <c r="U2431" s="95" t="str">
        <f t="shared" si="91"/>
        <v>PGE</v>
      </c>
      <c r="V2431" s="95"/>
      <c r="W2431" s="95" t="str">
        <f t="shared" si="90"/>
        <v>PGE</v>
      </c>
    </row>
    <row r="2432" spans="1:23" ht="15" x14ac:dyDescent="0.25">
      <c r="A2432" s="63">
        <v>91945</v>
      </c>
      <c r="B2432" s="161" t="s">
        <v>270</v>
      </c>
      <c r="D2432" s="159"/>
      <c r="E2432" s="159"/>
      <c r="F2432" s="159"/>
      <c r="G2432" s="159"/>
      <c r="H2432" s="159"/>
      <c r="I2432" s="159"/>
      <c r="O2432" s="93"/>
      <c r="Q2432" s="63" t="s">
        <v>278</v>
      </c>
      <c r="R2432" s="96">
        <v>93250</v>
      </c>
      <c r="S2432" s="63" t="s">
        <v>268</v>
      </c>
      <c r="T2432" s="63"/>
      <c r="U2432" s="95" t="str">
        <f t="shared" si="91"/>
        <v>PGE</v>
      </c>
      <c r="V2432" s="95"/>
      <c r="W2432" s="95" t="str">
        <f t="shared" si="90"/>
        <v>PGE</v>
      </c>
    </row>
    <row r="2433" spans="1:23" ht="15" x14ac:dyDescent="0.25">
      <c r="A2433" s="63">
        <v>91943</v>
      </c>
      <c r="B2433" s="161" t="s">
        <v>270</v>
      </c>
      <c r="D2433" s="159"/>
      <c r="E2433" s="159"/>
      <c r="F2433" s="159"/>
      <c r="G2433" s="159"/>
      <c r="H2433" s="159"/>
      <c r="I2433" s="159"/>
      <c r="O2433" s="93"/>
      <c r="Q2433" s="63" t="s">
        <v>278</v>
      </c>
      <c r="R2433" s="96">
        <v>93251</v>
      </c>
      <c r="S2433" s="63" t="s">
        <v>268</v>
      </c>
      <c r="T2433" s="63"/>
      <c r="U2433" s="95" t="str">
        <f t="shared" si="91"/>
        <v>PGE</v>
      </c>
      <c r="V2433" s="95"/>
      <c r="W2433" s="95" t="str">
        <f t="shared" si="90"/>
        <v>PGE</v>
      </c>
    </row>
    <row r="2434" spans="1:23" ht="15" x14ac:dyDescent="0.25">
      <c r="A2434" s="63">
        <v>91941</v>
      </c>
      <c r="B2434" s="161" t="s">
        <v>270</v>
      </c>
      <c r="D2434" s="159"/>
      <c r="E2434" s="159"/>
      <c r="F2434" s="159"/>
      <c r="G2434" s="159"/>
      <c r="H2434" s="159"/>
      <c r="I2434" s="159"/>
      <c r="O2434" s="93"/>
      <c r="Q2434" s="63" t="s">
        <v>278</v>
      </c>
      <c r="R2434" s="96">
        <v>93252</v>
      </c>
      <c r="S2434" s="63" t="s">
        <v>268</v>
      </c>
      <c r="T2434" s="63"/>
      <c r="U2434" s="95" t="str">
        <f t="shared" si="91"/>
        <v>PGE</v>
      </c>
      <c r="V2434" s="95"/>
      <c r="W2434" s="95" t="str">
        <f t="shared" si="90"/>
        <v>PGE</v>
      </c>
    </row>
    <row r="2435" spans="1:23" ht="15" x14ac:dyDescent="0.25">
      <c r="A2435" s="63">
        <v>91911</v>
      </c>
      <c r="B2435" s="161" t="s">
        <v>270</v>
      </c>
      <c r="D2435" s="159"/>
      <c r="E2435" s="159"/>
      <c r="F2435" s="159"/>
      <c r="G2435" s="159"/>
      <c r="H2435" s="159"/>
      <c r="I2435" s="159"/>
      <c r="O2435" s="93"/>
      <c r="Q2435" s="63" t="s">
        <v>278</v>
      </c>
      <c r="R2435" s="96">
        <v>96150</v>
      </c>
      <c r="S2435" s="63" t="s">
        <v>268</v>
      </c>
      <c r="T2435" s="63"/>
      <c r="U2435" s="95" t="str">
        <f t="shared" si="91"/>
        <v>PGE</v>
      </c>
      <c r="V2435" s="95"/>
      <c r="W2435" s="95" t="str">
        <f t="shared" si="90"/>
        <v>PGE</v>
      </c>
    </row>
    <row r="2436" spans="1:23" ht="15" x14ac:dyDescent="0.25">
      <c r="A2436" s="63">
        <v>91910</v>
      </c>
      <c r="B2436" s="161" t="s">
        <v>270</v>
      </c>
      <c r="D2436" s="159"/>
      <c r="E2436" s="159"/>
      <c r="F2436" s="159"/>
      <c r="G2436" s="159"/>
      <c r="H2436" s="159"/>
      <c r="I2436" s="159"/>
      <c r="O2436" s="93"/>
      <c r="Q2436" s="63" t="s">
        <v>278</v>
      </c>
      <c r="R2436" s="96">
        <v>96155</v>
      </c>
      <c r="S2436" s="63" t="s">
        <v>268</v>
      </c>
      <c r="T2436" s="63"/>
      <c r="U2436" s="95" t="str">
        <f t="shared" si="91"/>
        <v>PGE</v>
      </c>
      <c r="V2436" s="95"/>
      <c r="W2436" s="95" t="str">
        <f t="shared" si="90"/>
        <v>PGE</v>
      </c>
    </row>
    <row r="2437" spans="1:23" ht="15" x14ac:dyDescent="0.25">
      <c r="A2437" s="63">
        <v>91913</v>
      </c>
      <c r="B2437" s="161" t="s">
        <v>270</v>
      </c>
      <c r="D2437" s="159"/>
      <c r="E2437" s="159"/>
      <c r="F2437" s="159"/>
      <c r="G2437" s="159"/>
      <c r="H2437" s="159"/>
      <c r="I2437" s="159"/>
      <c r="O2437" s="93"/>
      <c r="Q2437" s="63" t="s">
        <v>278</v>
      </c>
      <c r="R2437" s="96">
        <v>93926</v>
      </c>
      <c r="S2437" s="63" t="s">
        <v>268</v>
      </c>
      <c r="T2437" s="63"/>
      <c r="U2437" s="95" t="str">
        <f t="shared" si="91"/>
        <v>PGE</v>
      </c>
      <c r="V2437" s="95"/>
      <c r="W2437" s="95" t="str">
        <f t="shared" si="90"/>
        <v>PGE</v>
      </c>
    </row>
    <row r="2438" spans="1:23" ht="15" x14ac:dyDescent="0.25">
      <c r="A2438" s="63">
        <v>91912</v>
      </c>
      <c r="B2438" s="161" t="s">
        <v>270</v>
      </c>
      <c r="D2438" s="159"/>
      <c r="E2438" s="159"/>
      <c r="F2438" s="159"/>
      <c r="G2438" s="159"/>
      <c r="H2438" s="159"/>
      <c r="I2438" s="159"/>
      <c r="O2438" s="93"/>
      <c r="Q2438" s="63" t="s">
        <v>278</v>
      </c>
      <c r="R2438" s="96">
        <v>93927</v>
      </c>
      <c r="S2438" s="63" t="s">
        <v>268</v>
      </c>
      <c r="T2438" s="63"/>
      <c r="U2438" s="95" t="str">
        <f t="shared" si="91"/>
        <v>PGE</v>
      </c>
      <c r="V2438" s="95"/>
      <c r="W2438" s="95" t="str">
        <f t="shared" si="90"/>
        <v>PGE</v>
      </c>
    </row>
    <row r="2439" spans="1:23" ht="15" x14ac:dyDescent="0.25">
      <c r="A2439" s="63">
        <v>91915</v>
      </c>
      <c r="B2439" s="161" t="s">
        <v>270</v>
      </c>
      <c r="D2439" s="159"/>
      <c r="E2439" s="159"/>
      <c r="F2439" s="159"/>
      <c r="G2439" s="159"/>
      <c r="H2439" s="159"/>
      <c r="I2439" s="159"/>
      <c r="O2439" s="93"/>
      <c r="Q2439" s="63" t="s">
        <v>278</v>
      </c>
      <c r="R2439" s="96">
        <v>93924</v>
      </c>
      <c r="S2439" s="63" t="s">
        <v>268</v>
      </c>
      <c r="T2439" s="63"/>
      <c r="U2439" s="95" t="str">
        <f t="shared" si="91"/>
        <v>PGE</v>
      </c>
      <c r="V2439" s="95"/>
      <c r="W2439" s="95" t="str">
        <f t="shared" si="90"/>
        <v>PGE</v>
      </c>
    </row>
    <row r="2440" spans="1:23" ht="15" x14ac:dyDescent="0.25">
      <c r="A2440" s="63">
        <v>91914</v>
      </c>
      <c r="B2440" s="161" t="s">
        <v>270</v>
      </c>
      <c r="D2440" s="159"/>
      <c r="E2440" s="159"/>
      <c r="F2440" s="159"/>
      <c r="G2440" s="159"/>
      <c r="H2440" s="159"/>
      <c r="I2440" s="159"/>
      <c r="O2440" s="93"/>
      <c r="Q2440" s="63" t="s">
        <v>278</v>
      </c>
      <c r="R2440" s="96">
        <v>93925</v>
      </c>
      <c r="S2440" s="63" t="s">
        <v>268</v>
      </c>
      <c r="T2440" s="63"/>
      <c r="U2440" s="95" t="str">
        <f t="shared" si="91"/>
        <v>PGE</v>
      </c>
      <c r="V2440" s="95"/>
      <c r="W2440" s="95" t="str">
        <f t="shared" si="90"/>
        <v>PGE</v>
      </c>
    </row>
    <row r="2441" spans="1:23" ht="15" x14ac:dyDescent="0.25">
      <c r="A2441" s="63">
        <v>91917</v>
      </c>
      <c r="B2441" s="161" t="s">
        <v>270</v>
      </c>
      <c r="D2441" s="159"/>
      <c r="E2441" s="159"/>
      <c r="F2441" s="159"/>
      <c r="G2441" s="159"/>
      <c r="H2441" s="159"/>
      <c r="I2441" s="159"/>
      <c r="O2441" s="93"/>
      <c r="Q2441" s="63" t="s">
        <v>278</v>
      </c>
      <c r="R2441" s="96">
        <v>93922</v>
      </c>
      <c r="S2441" s="63" t="s">
        <v>268</v>
      </c>
      <c r="T2441" s="63"/>
      <c r="U2441" s="95" t="str">
        <f t="shared" si="91"/>
        <v>PGE</v>
      </c>
      <c r="V2441" s="95"/>
      <c r="W2441" s="95" t="str">
        <f t="shared" si="90"/>
        <v>PGE</v>
      </c>
    </row>
    <row r="2442" spans="1:23" ht="15" x14ac:dyDescent="0.25">
      <c r="A2442" s="63">
        <v>91916</v>
      </c>
      <c r="B2442" s="161" t="s">
        <v>270</v>
      </c>
      <c r="D2442" s="159"/>
      <c r="E2442" s="159"/>
      <c r="F2442" s="159"/>
      <c r="G2442" s="159"/>
      <c r="H2442" s="159"/>
      <c r="I2442" s="159"/>
      <c r="O2442" s="93"/>
      <c r="Q2442" s="63" t="s">
        <v>278</v>
      </c>
      <c r="R2442" s="96">
        <v>93923</v>
      </c>
      <c r="S2442" s="63" t="s">
        <v>268</v>
      </c>
      <c r="T2442" s="63"/>
      <c r="U2442" s="95" t="str">
        <f t="shared" si="91"/>
        <v>PGE</v>
      </c>
      <c r="V2442" s="95"/>
      <c r="W2442" s="95" t="str">
        <f t="shared" si="90"/>
        <v>PGE</v>
      </c>
    </row>
    <row r="2443" spans="1:23" ht="15" x14ac:dyDescent="0.25">
      <c r="A2443" s="63">
        <v>92075</v>
      </c>
      <c r="B2443" s="161" t="s">
        <v>270</v>
      </c>
      <c r="D2443" s="159"/>
      <c r="E2443" s="159"/>
      <c r="F2443" s="159"/>
      <c r="G2443" s="159"/>
      <c r="H2443" s="159"/>
      <c r="I2443" s="159"/>
      <c r="O2443" s="93"/>
      <c r="Q2443" s="63" t="s">
        <v>278</v>
      </c>
      <c r="R2443" s="96">
        <v>93920</v>
      </c>
      <c r="S2443" s="63" t="s">
        <v>268</v>
      </c>
      <c r="T2443" s="63"/>
      <c r="U2443" s="95" t="str">
        <f t="shared" si="91"/>
        <v>PGE</v>
      </c>
      <c r="V2443" s="95"/>
      <c r="W2443" s="95" t="str">
        <f t="shared" si="90"/>
        <v>PGE</v>
      </c>
    </row>
    <row r="2444" spans="1:23" ht="15" x14ac:dyDescent="0.25">
      <c r="A2444" s="63">
        <v>92074</v>
      </c>
      <c r="B2444" s="161" t="s">
        <v>270</v>
      </c>
      <c r="D2444" s="159"/>
      <c r="E2444" s="159"/>
      <c r="F2444" s="159"/>
      <c r="G2444" s="159"/>
      <c r="H2444" s="159"/>
      <c r="I2444" s="159"/>
      <c r="O2444" s="93"/>
      <c r="Q2444" s="63" t="s">
        <v>278</v>
      </c>
      <c r="R2444" s="96">
        <v>93921</v>
      </c>
      <c r="S2444" s="63" t="s">
        <v>268</v>
      </c>
      <c r="T2444" s="63"/>
      <c r="U2444" s="95" t="str">
        <f t="shared" si="91"/>
        <v>PGE</v>
      </c>
      <c r="V2444" s="95"/>
      <c r="W2444" s="95" t="str">
        <f t="shared" si="90"/>
        <v>PGE</v>
      </c>
    </row>
    <row r="2445" spans="1:23" ht="15" x14ac:dyDescent="0.25">
      <c r="A2445" s="63">
        <v>92072</v>
      </c>
      <c r="B2445" s="161" t="s">
        <v>270</v>
      </c>
      <c r="D2445" s="159"/>
      <c r="E2445" s="159"/>
      <c r="F2445" s="159"/>
      <c r="G2445" s="159"/>
      <c r="H2445" s="159"/>
      <c r="I2445" s="159"/>
      <c r="O2445" s="93"/>
      <c r="Q2445" s="63" t="s">
        <v>278</v>
      </c>
      <c r="R2445" s="96">
        <v>93928</v>
      </c>
      <c r="S2445" s="63" t="s">
        <v>268</v>
      </c>
      <c r="T2445" s="63"/>
      <c r="U2445" s="95" t="str">
        <f t="shared" si="91"/>
        <v>PGE</v>
      </c>
      <c r="V2445" s="95"/>
      <c r="W2445" s="95" t="str">
        <f t="shared" si="90"/>
        <v>PGE</v>
      </c>
    </row>
    <row r="2446" spans="1:23" ht="15" x14ac:dyDescent="0.25">
      <c r="A2446" s="63">
        <v>92071</v>
      </c>
      <c r="B2446" s="161" t="s">
        <v>270</v>
      </c>
      <c r="D2446" s="159"/>
      <c r="E2446" s="159"/>
      <c r="F2446" s="159"/>
      <c r="G2446" s="159"/>
      <c r="H2446" s="159"/>
      <c r="I2446" s="159"/>
      <c r="O2446" s="93"/>
      <c r="Q2446" s="63" t="s">
        <v>278</v>
      </c>
      <c r="R2446" s="96">
        <v>95334</v>
      </c>
      <c r="S2446" s="63" t="s">
        <v>268</v>
      </c>
      <c r="T2446" s="63"/>
      <c r="U2446" s="95" t="str">
        <f t="shared" si="91"/>
        <v>PGE</v>
      </c>
      <c r="V2446" s="95"/>
      <c r="W2446" s="95" t="str">
        <f t="shared" si="90"/>
        <v>PGE</v>
      </c>
    </row>
    <row r="2447" spans="1:23" ht="15" x14ac:dyDescent="0.25">
      <c r="A2447" s="63">
        <v>92070</v>
      </c>
      <c r="B2447" s="161" t="s">
        <v>270</v>
      </c>
      <c r="D2447" s="159"/>
      <c r="E2447" s="159"/>
      <c r="F2447" s="159"/>
      <c r="G2447" s="159"/>
      <c r="H2447" s="159"/>
      <c r="I2447" s="159"/>
      <c r="O2447" s="93"/>
      <c r="Q2447" s="63" t="s">
        <v>278</v>
      </c>
      <c r="R2447" s="96">
        <v>95336</v>
      </c>
      <c r="S2447" s="63" t="s">
        <v>268</v>
      </c>
      <c r="T2447" s="63"/>
      <c r="U2447" s="95" t="str">
        <f t="shared" si="91"/>
        <v>PGE</v>
      </c>
      <c r="V2447" s="95"/>
      <c r="W2447" s="95" t="str">
        <f t="shared" si="90"/>
        <v>PGE</v>
      </c>
    </row>
    <row r="2448" spans="1:23" ht="15" x14ac:dyDescent="0.25">
      <c r="A2448" s="63">
        <v>92079</v>
      </c>
      <c r="B2448" s="161" t="s">
        <v>270</v>
      </c>
      <c r="D2448" s="159"/>
      <c r="E2448" s="159"/>
      <c r="F2448" s="159"/>
      <c r="G2448" s="159"/>
      <c r="H2448" s="159"/>
      <c r="I2448" s="159"/>
      <c r="O2448" s="93"/>
      <c r="Q2448" s="63" t="s">
        <v>278</v>
      </c>
      <c r="R2448" s="96">
        <v>95330</v>
      </c>
      <c r="S2448" s="63" t="s">
        <v>268</v>
      </c>
      <c r="T2448" s="63"/>
      <c r="U2448" s="95" t="str">
        <f t="shared" si="91"/>
        <v>PGE</v>
      </c>
      <c r="V2448" s="95"/>
      <c r="W2448" s="95" t="str">
        <f t="shared" si="90"/>
        <v>PGE</v>
      </c>
    </row>
    <row r="2449" spans="1:23" ht="15" x14ac:dyDescent="0.25">
      <c r="A2449" s="63">
        <v>92078</v>
      </c>
      <c r="B2449" s="161" t="s">
        <v>270</v>
      </c>
      <c r="D2449" s="159"/>
      <c r="E2449" s="159"/>
      <c r="F2449" s="159"/>
      <c r="G2449" s="159"/>
      <c r="H2449" s="159"/>
      <c r="I2449" s="159"/>
      <c r="O2449" s="93"/>
      <c r="Q2449" s="63" t="s">
        <v>278</v>
      </c>
      <c r="R2449" s="96">
        <v>95573</v>
      </c>
      <c r="S2449" s="63" t="s">
        <v>268</v>
      </c>
      <c r="T2449" s="63"/>
      <c r="U2449" s="95" t="str">
        <f t="shared" si="91"/>
        <v>PGE</v>
      </c>
      <c r="V2449" s="95"/>
      <c r="W2449" s="95" t="str">
        <f t="shared" si="90"/>
        <v>PGE</v>
      </c>
    </row>
    <row r="2450" spans="1:23" ht="15" x14ac:dyDescent="0.25">
      <c r="A2450" s="63">
        <v>92274</v>
      </c>
      <c r="B2450" s="161" t="s">
        <v>270</v>
      </c>
      <c r="D2450" s="159"/>
      <c r="E2450" s="159"/>
      <c r="F2450" s="159"/>
      <c r="G2450" s="159"/>
      <c r="H2450" s="159"/>
      <c r="I2450" s="159"/>
      <c r="O2450" s="93"/>
      <c r="Q2450" s="63" t="s">
        <v>278</v>
      </c>
      <c r="R2450" s="96">
        <v>95571</v>
      </c>
      <c r="S2450" s="63" t="s">
        <v>268</v>
      </c>
      <c r="T2450" s="63"/>
      <c r="U2450" s="95" t="str">
        <f t="shared" si="91"/>
        <v>PGE</v>
      </c>
      <c r="V2450" s="95"/>
      <c r="W2450" s="95" t="str">
        <f t="shared" si="90"/>
        <v>PGE</v>
      </c>
    </row>
    <row r="2451" spans="1:23" ht="15" x14ac:dyDescent="0.25">
      <c r="A2451" s="63">
        <v>92562</v>
      </c>
      <c r="B2451" s="161" t="s">
        <v>270</v>
      </c>
      <c r="D2451" s="159"/>
      <c r="E2451" s="159"/>
      <c r="F2451" s="159"/>
      <c r="G2451" s="159"/>
      <c r="H2451" s="159"/>
      <c r="I2451" s="159"/>
      <c r="O2451" s="93"/>
      <c r="Q2451" s="63" t="s">
        <v>278</v>
      </c>
      <c r="R2451" s="96">
        <v>95570</v>
      </c>
      <c r="S2451" s="63" t="s">
        <v>268</v>
      </c>
      <c r="T2451" s="63"/>
      <c r="U2451" s="95" t="str">
        <f t="shared" si="91"/>
        <v>PGE</v>
      </c>
      <c r="V2451" s="95"/>
      <c r="W2451" s="95" t="str">
        <f t="shared" si="90"/>
        <v>PGE</v>
      </c>
    </row>
    <row r="2452" spans="1:23" ht="15" x14ac:dyDescent="0.25">
      <c r="A2452" s="63">
        <v>92132</v>
      </c>
      <c r="B2452" s="161" t="s">
        <v>270</v>
      </c>
      <c r="D2452" s="159"/>
      <c r="E2452" s="159"/>
      <c r="F2452" s="159"/>
      <c r="G2452" s="159"/>
      <c r="H2452" s="159"/>
      <c r="I2452" s="159"/>
      <c r="O2452" s="93"/>
      <c r="Q2452" s="63" t="s">
        <v>278</v>
      </c>
      <c r="R2452" s="96">
        <v>95681</v>
      </c>
      <c r="S2452" s="63" t="s">
        <v>268</v>
      </c>
      <c r="T2452" s="63"/>
      <c r="U2452" s="95" t="str">
        <f t="shared" si="91"/>
        <v>PGE</v>
      </c>
      <c r="V2452" s="95"/>
      <c r="W2452" s="95" t="str">
        <f t="shared" si="90"/>
        <v>PGE</v>
      </c>
    </row>
    <row r="2453" spans="1:23" ht="15" x14ac:dyDescent="0.25">
      <c r="A2453" s="63">
        <v>92130</v>
      </c>
      <c r="B2453" s="161" t="s">
        <v>270</v>
      </c>
      <c r="D2453" s="159"/>
      <c r="E2453" s="159"/>
      <c r="F2453" s="159"/>
      <c r="G2453" s="159"/>
      <c r="H2453" s="159"/>
      <c r="I2453" s="159"/>
      <c r="O2453" s="93"/>
      <c r="Q2453" s="63" t="s">
        <v>278</v>
      </c>
      <c r="R2453" s="96">
        <v>95685</v>
      </c>
      <c r="S2453" s="63" t="s">
        <v>268</v>
      </c>
      <c r="T2453" s="63"/>
      <c r="U2453" s="95" t="str">
        <f t="shared" si="91"/>
        <v>PGE</v>
      </c>
      <c r="V2453" s="95"/>
      <c r="W2453" s="95" t="str">
        <f t="shared" si="90"/>
        <v>PGE</v>
      </c>
    </row>
    <row r="2454" spans="1:23" ht="15" x14ac:dyDescent="0.25">
      <c r="A2454" s="63">
        <v>92131</v>
      </c>
      <c r="B2454" s="161" t="s">
        <v>270</v>
      </c>
      <c r="D2454" s="159"/>
      <c r="E2454" s="159"/>
      <c r="F2454" s="159"/>
      <c r="G2454" s="159"/>
      <c r="H2454" s="159"/>
      <c r="I2454" s="159"/>
      <c r="O2454" s="93"/>
      <c r="Q2454" s="63" t="s">
        <v>278</v>
      </c>
      <c r="R2454" s="96">
        <v>95684</v>
      </c>
      <c r="S2454" s="63" t="s">
        <v>268</v>
      </c>
      <c r="T2454" s="63"/>
      <c r="U2454" s="95" t="str">
        <f t="shared" si="91"/>
        <v>PGE</v>
      </c>
      <c r="V2454" s="95"/>
      <c r="W2454" s="95" t="str">
        <f t="shared" si="90"/>
        <v>PGE</v>
      </c>
    </row>
    <row r="2455" spans="1:23" ht="15" x14ac:dyDescent="0.25">
      <c r="A2455" s="63">
        <v>92136</v>
      </c>
      <c r="B2455" s="161" t="s">
        <v>270</v>
      </c>
      <c r="D2455" s="159"/>
      <c r="E2455" s="159"/>
      <c r="F2455" s="159"/>
      <c r="G2455" s="159"/>
      <c r="H2455" s="159"/>
      <c r="I2455" s="159"/>
      <c r="O2455" s="93"/>
      <c r="Q2455" s="63" t="s">
        <v>278</v>
      </c>
      <c r="R2455" s="96">
        <v>95687</v>
      </c>
      <c r="S2455" s="63" t="s">
        <v>268</v>
      </c>
      <c r="T2455" s="63"/>
      <c r="U2455" s="95" t="str">
        <f t="shared" si="91"/>
        <v>PGE</v>
      </c>
      <c r="V2455" s="95"/>
      <c r="W2455" s="95" t="str">
        <f t="shared" si="90"/>
        <v>PGE</v>
      </c>
    </row>
    <row r="2456" spans="1:23" ht="15" x14ac:dyDescent="0.25">
      <c r="A2456" s="63">
        <v>92137</v>
      </c>
      <c r="B2456" s="161" t="s">
        <v>270</v>
      </c>
      <c r="D2456" s="159"/>
      <c r="E2456" s="159"/>
      <c r="F2456" s="159"/>
      <c r="G2456" s="159"/>
      <c r="H2456" s="159"/>
      <c r="I2456" s="159"/>
      <c r="O2456" s="93"/>
      <c r="Q2456" s="63" t="s">
        <v>278</v>
      </c>
      <c r="R2456" s="96">
        <v>95686</v>
      </c>
      <c r="S2456" s="63" t="s">
        <v>268</v>
      </c>
      <c r="T2456" s="63"/>
      <c r="U2456" s="95" t="str">
        <f t="shared" si="91"/>
        <v>PGE</v>
      </c>
      <c r="V2456" s="95"/>
      <c r="W2456" s="95" t="str">
        <f t="shared" si="90"/>
        <v>PGE</v>
      </c>
    </row>
    <row r="2457" spans="1:23" ht="15" x14ac:dyDescent="0.25">
      <c r="A2457" s="63">
        <v>92134</v>
      </c>
      <c r="B2457" s="161" t="s">
        <v>270</v>
      </c>
      <c r="D2457" s="159"/>
      <c r="E2457" s="159"/>
      <c r="F2457" s="159"/>
      <c r="G2457" s="159"/>
      <c r="H2457" s="159"/>
      <c r="I2457" s="159"/>
      <c r="O2457" s="93"/>
      <c r="Q2457" s="63" t="s">
        <v>278</v>
      </c>
      <c r="R2457" s="96">
        <v>95689</v>
      </c>
      <c r="S2457" s="63" t="s">
        <v>268</v>
      </c>
      <c r="T2457" s="63"/>
      <c r="U2457" s="95" t="str">
        <f t="shared" si="91"/>
        <v>PGE</v>
      </c>
      <c r="V2457" s="95"/>
      <c r="W2457" s="95" t="str">
        <f t="shared" si="90"/>
        <v>PGE</v>
      </c>
    </row>
    <row r="2458" spans="1:23" ht="15" x14ac:dyDescent="0.25">
      <c r="A2458" s="63">
        <v>92135</v>
      </c>
      <c r="B2458" s="161" t="s">
        <v>270</v>
      </c>
      <c r="D2458" s="159"/>
      <c r="E2458" s="159"/>
      <c r="F2458" s="159"/>
      <c r="G2458" s="159"/>
      <c r="H2458" s="159"/>
      <c r="I2458" s="159"/>
      <c r="O2458" s="93"/>
      <c r="Q2458" s="63" t="s">
        <v>278</v>
      </c>
      <c r="R2458" s="96">
        <v>95688</v>
      </c>
      <c r="S2458" s="63" t="s">
        <v>268</v>
      </c>
      <c r="T2458" s="63"/>
      <c r="U2458" s="95" t="str">
        <f t="shared" si="91"/>
        <v>PGE</v>
      </c>
      <c r="V2458" s="95"/>
      <c r="W2458" s="95" t="str">
        <f t="shared" si="90"/>
        <v>PGE</v>
      </c>
    </row>
    <row r="2459" spans="1:23" ht="15" x14ac:dyDescent="0.25">
      <c r="A2459" s="63">
        <v>92138</v>
      </c>
      <c r="B2459" s="161" t="s">
        <v>270</v>
      </c>
      <c r="D2459" s="159"/>
      <c r="E2459" s="159"/>
      <c r="F2459" s="159"/>
      <c r="G2459" s="159"/>
      <c r="H2459" s="159"/>
      <c r="I2459" s="159"/>
      <c r="O2459" s="93"/>
      <c r="Q2459" s="63" t="s">
        <v>278</v>
      </c>
      <c r="R2459" s="96">
        <v>93276</v>
      </c>
      <c r="S2459" s="63" t="s">
        <v>268</v>
      </c>
      <c r="T2459" s="63"/>
      <c r="U2459" s="95" t="str">
        <f t="shared" si="91"/>
        <v>PGE</v>
      </c>
      <c r="V2459" s="95"/>
      <c r="W2459" s="95" t="str">
        <f t="shared" si="90"/>
        <v>PGE</v>
      </c>
    </row>
    <row r="2460" spans="1:23" ht="15" x14ac:dyDescent="0.25">
      <c r="A2460" s="63">
        <v>92139</v>
      </c>
      <c r="B2460" s="161" t="s">
        <v>270</v>
      </c>
      <c r="D2460" s="159"/>
      <c r="E2460" s="159"/>
      <c r="F2460" s="159"/>
      <c r="G2460" s="159"/>
      <c r="H2460" s="159"/>
      <c r="I2460" s="159"/>
      <c r="O2460" s="93"/>
      <c r="Q2460" s="63" t="s">
        <v>278</v>
      </c>
      <c r="R2460" s="96">
        <v>93272</v>
      </c>
      <c r="S2460" s="63" t="s">
        <v>268</v>
      </c>
      <c r="T2460" s="63"/>
      <c r="U2460" s="95" t="str">
        <f t="shared" si="91"/>
        <v>PGE</v>
      </c>
      <c r="V2460" s="95"/>
      <c r="W2460" s="95" t="str">
        <f t="shared" si="90"/>
        <v>PGE</v>
      </c>
    </row>
    <row r="2461" spans="1:23" ht="15" x14ac:dyDescent="0.25">
      <c r="A2461" s="63">
        <v>92674</v>
      </c>
      <c r="B2461" s="161" t="s">
        <v>270</v>
      </c>
      <c r="D2461" s="159"/>
      <c r="E2461" s="159"/>
      <c r="F2461" s="159"/>
      <c r="G2461" s="159"/>
      <c r="H2461" s="159"/>
      <c r="I2461" s="159"/>
      <c r="O2461" s="93"/>
      <c r="Q2461" s="63" t="s">
        <v>278</v>
      </c>
      <c r="R2461" s="96">
        <v>96055</v>
      </c>
      <c r="S2461" s="63" t="s">
        <v>268</v>
      </c>
      <c r="T2461" s="63"/>
      <c r="U2461" s="95" t="str">
        <f t="shared" si="91"/>
        <v>PGE</v>
      </c>
      <c r="V2461" s="95"/>
      <c r="W2461" s="95" t="str">
        <f t="shared" si="90"/>
        <v>PGE</v>
      </c>
    </row>
    <row r="2462" spans="1:23" ht="15" x14ac:dyDescent="0.25">
      <c r="A2462" s="63">
        <v>92677</v>
      </c>
      <c r="B2462" s="161" t="s">
        <v>270</v>
      </c>
      <c r="D2462" s="159"/>
      <c r="E2462" s="159"/>
      <c r="F2462" s="159"/>
      <c r="G2462" s="159"/>
      <c r="H2462" s="159"/>
      <c r="I2462" s="159"/>
      <c r="O2462" s="93"/>
      <c r="Q2462" s="63" t="s">
        <v>278</v>
      </c>
      <c r="R2462" s="96">
        <v>96054</v>
      </c>
      <c r="S2462" s="63" t="s">
        <v>268</v>
      </c>
      <c r="T2462" s="63"/>
      <c r="U2462" s="95" t="str">
        <f t="shared" si="91"/>
        <v>PGE</v>
      </c>
      <c r="V2462" s="95"/>
      <c r="W2462" s="95" t="str">
        <f t="shared" si="90"/>
        <v>PGE</v>
      </c>
    </row>
    <row r="2463" spans="1:23" ht="15" x14ac:dyDescent="0.25">
      <c r="A2463" s="63">
        <v>92672</v>
      </c>
      <c r="B2463" s="161" t="s">
        <v>270</v>
      </c>
      <c r="D2463" s="159"/>
      <c r="E2463" s="159"/>
      <c r="F2463" s="159"/>
      <c r="G2463" s="159"/>
      <c r="H2463" s="159"/>
      <c r="I2463" s="159"/>
      <c r="O2463" s="93"/>
      <c r="Q2463" s="63" t="s">
        <v>278</v>
      </c>
      <c r="R2463" s="96">
        <v>96056</v>
      </c>
      <c r="S2463" s="63" t="s">
        <v>268</v>
      </c>
      <c r="T2463" s="63"/>
      <c r="U2463" s="95" t="str">
        <f t="shared" si="91"/>
        <v>PGE</v>
      </c>
      <c r="V2463" s="95"/>
      <c r="W2463" s="95" t="str">
        <f t="shared" si="90"/>
        <v>PGE</v>
      </c>
    </row>
    <row r="2464" spans="1:23" ht="15" x14ac:dyDescent="0.25">
      <c r="A2464" s="63">
        <v>92178</v>
      </c>
      <c r="B2464" s="161" t="s">
        <v>270</v>
      </c>
      <c r="D2464" s="159"/>
      <c r="E2464" s="159"/>
      <c r="F2464" s="159"/>
      <c r="G2464" s="159"/>
      <c r="H2464" s="159"/>
      <c r="I2464" s="159"/>
      <c r="O2464" s="93"/>
      <c r="Q2464" s="63" t="s">
        <v>278</v>
      </c>
      <c r="R2464" s="96">
        <v>96051</v>
      </c>
      <c r="S2464" s="63" t="s">
        <v>268</v>
      </c>
      <c r="T2464" s="63"/>
      <c r="U2464" s="95" t="str">
        <f t="shared" si="91"/>
        <v>PGE</v>
      </c>
      <c r="V2464" s="95"/>
      <c r="W2464" s="95" t="str">
        <f t="shared" si="90"/>
        <v>PGE</v>
      </c>
    </row>
    <row r="2465" spans="1:23" ht="15" x14ac:dyDescent="0.25">
      <c r="A2465" s="63">
        <v>92172</v>
      </c>
      <c r="B2465" s="161" t="s">
        <v>270</v>
      </c>
      <c r="D2465" s="159"/>
      <c r="E2465" s="159"/>
      <c r="F2465" s="159"/>
      <c r="G2465" s="159"/>
      <c r="H2465" s="159"/>
      <c r="I2465" s="159"/>
      <c r="O2465" s="93"/>
      <c r="Q2465" s="63" t="s">
        <v>278</v>
      </c>
      <c r="R2465" s="96">
        <v>96052</v>
      </c>
      <c r="S2465" s="63" t="s">
        <v>268</v>
      </c>
      <c r="T2465" s="63"/>
      <c r="U2465" s="95" t="str">
        <f t="shared" si="91"/>
        <v>PGE</v>
      </c>
      <c r="V2465" s="95"/>
      <c r="W2465" s="95" t="str">
        <f t="shared" si="90"/>
        <v>PGE</v>
      </c>
    </row>
    <row r="2466" spans="1:23" ht="15" x14ac:dyDescent="0.25">
      <c r="A2466" s="63">
        <v>92171</v>
      </c>
      <c r="B2466" s="161" t="s">
        <v>270</v>
      </c>
      <c r="D2466" s="159"/>
      <c r="E2466" s="159"/>
      <c r="F2466" s="159"/>
      <c r="G2466" s="159"/>
      <c r="H2466" s="159"/>
      <c r="I2466" s="159"/>
      <c r="O2466" s="93"/>
      <c r="Q2466" s="63" t="s">
        <v>278</v>
      </c>
      <c r="R2466" s="96">
        <v>96059</v>
      </c>
      <c r="S2466" s="63" t="s">
        <v>268</v>
      </c>
      <c r="T2466" s="63"/>
      <c r="U2466" s="95" t="str">
        <f t="shared" si="91"/>
        <v>PGE</v>
      </c>
      <c r="V2466" s="95"/>
      <c r="W2466" s="95" t="str">
        <f t="shared" si="90"/>
        <v>PGE</v>
      </c>
    </row>
    <row r="2467" spans="1:23" ht="15" x14ac:dyDescent="0.25">
      <c r="A2467" s="63">
        <v>92694</v>
      </c>
      <c r="B2467" s="161" t="s">
        <v>270</v>
      </c>
      <c r="D2467" s="159"/>
      <c r="E2467" s="159"/>
      <c r="F2467" s="159"/>
      <c r="G2467" s="159"/>
      <c r="H2467" s="159"/>
      <c r="I2467" s="159"/>
      <c r="O2467" s="93"/>
      <c r="Q2467" s="63" t="s">
        <v>278</v>
      </c>
      <c r="R2467" s="96">
        <v>96058</v>
      </c>
      <c r="S2467" s="63" t="s">
        <v>268</v>
      </c>
      <c r="T2467" s="63"/>
      <c r="U2467" s="95" t="str">
        <f t="shared" si="91"/>
        <v>PGE</v>
      </c>
      <c r="V2467" s="95"/>
      <c r="W2467" s="95" t="str">
        <f t="shared" si="90"/>
        <v>PGE</v>
      </c>
    </row>
    <row r="2468" spans="1:23" ht="15" x14ac:dyDescent="0.25">
      <c r="A2468" s="63">
        <v>92159</v>
      </c>
      <c r="B2468" s="161" t="s">
        <v>270</v>
      </c>
      <c r="D2468" s="159"/>
      <c r="E2468" s="159"/>
      <c r="F2468" s="159"/>
      <c r="G2468" s="159"/>
      <c r="H2468" s="159"/>
      <c r="I2468" s="159"/>
      <c r="O2468" s="93"/>
      <c r="Q2468" s="63" t="s">
        <v>278</v>
      </c>
      <c r="R2468" s="96">
        <v>94039</v>
      </c>
      <c r="S2468" s="63" t="s">
        <v>268</v>
      </c>
      <c r="T2468" s="63"/>
      <c r="U2468" s="95" t="str">
        <f t="shared" si="91"/>
        <v>PGE</v>
      </c>
      <c r="V2468" s="95"/>
      <c r="W2468" s="95" t="str">
        <f t="shared" si="90"/>
        <v>PGE</v>
      </c>
    </row>
    <row r="2469" spans="1:23" ht="15" x14ac:dyDescent="0.25">
      <c r="A2469" s="63">
        <v>91942</v>
      </c>
      <c r="B2469" s="161" t="s">
        <v>270</v>
      </c>
      <c r="D2469" s="159"/>
      <c r="E2469" s="159"/>
      <c r="F2469" s="159"/>
      <c r="G2469" s="159"/>
      <c r="H2469" s="159"/>
      <c r="I2469" s="159"/>
      <c r="O2469" s="93"/>
      <c r="Q2469" s="63" t="s">
        <v>278</v>
      </c>
      <c r="R2469" s="96">
        <v>95722</v>
      </c>
      <c r="S2469" s="63" t="s">
        <v>268</v>
      </c>
      <c r="T2469" s="63"/>
      <c r="U2469" s="95" t="str">
        <f t="shared" si="91"/>
        <v>PGE</v>
      </c>
      <c r="V2469" s="95"/>
      <c r="W2469" s="95" t="str">
        <f t="shared" si="90"/>
        <v>PGE</v>
      </c>
    </row>
    <row r="2470" spans="1:23" ht="15" x14ac:dyDescent="0.25">
      <c r="A2470" s="63">
        <v>91948</v>
      </c>
      <c r="B2470" s="161" t="s">
        <v>270</v>
      </c>
      <c r="D2470" s="159"/>
      <c r="E2470" s="159"/>
      <c r="F2470" s="159"/>
      <c r="G2470" s="159"/>
      <c r="H2470" s="159"/>
      <c r="I2470" s="159"/>
      <c r="O2470" s="93"/>
      <c r="Q2470" s="63" t="s">
        <v>278</v>
      </c>
      <c r="R2470" s="96">
        <v>95720</v>
      </c>
      <c r="S2470" s="63" t="s">
        <v>268</v>
      </c>
      <c r="T2470" s="63"/>
      <c r="U2470" s="95" t="str">
        <f t="shared" si="91"/>
        <v>PGE</v>
      </c>
      <c r="V2470" s="95"/>
      <c r="W2470" s="95" t="str">
        <f t="shared" si="90"/>
        <v>PGE</v>
      </c>
    </row>
    <row r="2471" spans="1:23" ht="15" x14ac:dyDescent="0.25">
      <c r="A2471" s="63">
        <v>92029</v>
      </c>
      <c r="B2471" s="161" t="s">
        <v>270</v>
      </c>
      <c r="D2471" s="159"/>
      <c r="E2471" s="159"/>
      <c r="F2471" s="159"/>
      <c r="G2471" s="159"/>
      <c r="H2471" s="159"/>
      <c r="I2471" s="159"/>
      <c r="O2471" s="93"/>
      <c r="Q2471" s="63" t="s">
        <v>278</v>
      </c>
      <c r="R2471" s="96">
        <v>95721</v>
      </c>
      <c r="S2471" s="63" t="s">
        <v>268</v>
      </c>
      <c r="T2471" s="63"/>
      <c r="U2471" s="95" t="str">
        <f t="shared" si="91"/>
        <v>PGE</v>
      </c>
      <c r="V2471" s="95"/>
      <c r="W2471" s="95" t="str">
        <f t="shared" si="90"/>
        <v>PGE</v>
      </c>
    </row>
    <row r="2472" spans="1:23" ht="15" x14ac:dyDescent="0.25">
      <c r="A2472" s="63">
        <v>92024</v>
      </c>
      <c r="B2472" s="161" t="s">
        <v>270</v>
      </c>
      <c r="D2472" s="159"/>
      <c r="E2472" s="159"/>
      <c r="F2472" s="159"/>
      <c r="G2472" s="159"/>
      <c r="H2472" s="159"/>
      <c r="I2472" s="159"/>
      <c r="O2472" s="93"/>
      <c r="Q2472" s="63" t="s">
        <v>278</v>
      </c>
      <c r="R2472" s="96">
        <v>95726</v>
      </c>
      <c r="S2472" s="63" t="s">
        <v>268</v>
      </c>
      <c r="T2472" s="63"/>
      <c r="U2472" s="95" t="str">
        <f t="shared" si="91"/>
        <v>PGE</v>
      </c>
      <c r="V2472" s="95"/>
      <c r="W2472" s="95" t="str">
        <f t="shared" si="90"/>
        <v>PGE</v>
      </c>
    </row>
    <row r="2473" spans="1:23" ht="15" x14ac:dyDescent="0.25">
      <c r="A2473" s="63">
        <v>92025</v>
      </c>
      <c r="B2473" s="161" t="s">
        <v>270</v>
      </c>
      <c r="D2473" s="159"/>
      <c r="E2473" s="159"/>
      <c r="F2473" s="159"/>
      <c r="G2473" s="159"/>
      <c r="H2473" s="159"/>
      <c r="I2473" s="159"/>
      <c r="O2473" s="93"/>
      <c r="Q2473" s="63" t="s">
        <v>278</v>
      </c>
      <c r="R2473" s="96">
        <v>93764</v>
      </c>
      <c r="S2473" s="63" t="s">
        <v>268</v>
      </c>
      <c r="T2473" s="63"/>
      <c r="U2473" s="95" t="str">
        <f t="shared" si="91"/>
        <v>PGE</v>
      </c>
      <c r="V2473" s="95"/>
      <c r="W2473" s="95" t="str">
        <f t="shared" si="90"/>
        <v>PGE</v>
      </c>
    </row>
    <row r="2474" spans="1:23" ht="15" x14ac:dyDescent="0.25">
      <c r="A2474" s="63">
        <v>92026</v>
      </c>
      <c r="B2474" s="161" t="s">
        <v>270</v>
      </c>
      <c r="D2474" s="159"/>
      <c r="E2474" s="159"/>
      <c r="F2474" s="159"/>
      <c r="G2474" s="159"/>
      <c r="H2474" s="159"/>
      <c r="I2474" s="159"/>
      <c r="O2474" s="93"/>
      <c r="Q2474" s="63" t="s">
        <v>278</v>
      </c>
      <c r="R2474" s="96">
        <v>93765</v>
      </c>
      <c r="S2474" s="63" t="s">
        <v>268</v>
      </c>
      <c r="T2474" s="63"/>
      <c r="U2474" s="95" t="str">
        <f t="shared" si="91"/>
        <v>PGE</v>
      </c>
      <c r="V2474" s="95"/>
      <c r="W2474" s="95" t="str">
        <f t="shared" si="90"/>
        <v>PGE</v>
      </c>
    </row>
    <row r="2475" spans="1:23" ht="15" x14ac:dyDescent="0.25">
      <c r="A2475" s="63">
        <v>92027</v>
      </c>
      <c r="B2475" s="161" t="s">
        <v>270</v>
      </c>
      <c r="D2475" s="159"/>
      <c r="E2475" s="159"/>
      <c r="F2475" s="159"/>
      <c r="G2475" s="159"/>
      <c r="H2475" s="159"/>
      <c r="I2475" s="159"/>
      <c r="O2475" s="93"/>
      <c r="Q2475" s="63" t="s">
        <v>278</v>
      </c>
      <c r="R2475" s="96">
        <v>93760</v>
      </c>
      <c r="S2475" s="63" t="s">
        <v>268</v>
      </c>
      <c r="T2475" s="63"/>
      <c r="U2475" s="95" t="str">
        <f t="shared" si="91"/>
        <v>PGE</v>
      </c>
      <c r="V2475" s="95"/>
      <c r="W2475" s="95" t="str">
        <f t="shared" si="90"/>
        <v>PGE</v>
      </c>
    </row>
    <row r="2476" spans="1:23" ht="15" x14ac:dyDescent="0.25">
      <c r="A2476" s="63">
        <v>92020</v>
      </c>
      <c r="B2476" s="161" t="s">
        <v>270</v>
      </c>
      <c r="D2476" s="159"/>
      <c r="E2476" s="159"/>
      <c r="F2476" s="159"/>
      <c r="G2476" s="159"/>
      <c r="H2476" s="159"/>
      <c r="I2476" s="159"/>
      <c r="O2476" s="93"/>
      <c r="Q2476" s="63" t="s">
        <v>278</v>
      </c>
      <c r="R2476" s="96">
        <v>93761</v>
      </c>
      <c r="S2476" s="63" t="s">
        <v>268</v>
      </c>
      <c r="T2476" s="63"/>
      <c r="U2476" s="95" t="str">
        <f t="shared" si="91"/>
        <v>PGE</v>
      </c>
      <c r="V2476" s="95"/>
      <c r="W2476" s="95" t="str">
        <f t="shared" si="90"/>
        <v>PGE</v>
      </c>
    </row>
    <row r="2477" spans="1:23" ht="15" x14ac:dyDescent="0.25">
      <c r="A2477" s="63">
        <v>92021</v>
      </c>
      <c r="B2477" s="161" t="s">
        <v>270</v>
      </c>
      <c r="D2477" s="159"/>
      <c r="E2477" s="159"/>
      <c r="F2477" s="159"/>
      <c r="G2477" s="159"/>
      <c r="H2477" s="159"/>
      <c r="I2477" s="159"/>
      <c r="O2477" s="93"/>
      <c r="Q2477" s="63" t="s">
        <v>278</v>
      </c>
      <c r="R2477" s="96">
        <v>95322</v>
      </c>
      <c r="S2477" s="63" t="s">
        <v>268</v>
      </c>
      <c r="T2477" s="63"/>
      <c r="U2477" s="95" t="str">
        <f t="shared" si="91"/>
        <v>PGE</v>
      </c>
      <c r="V2477" s="95"/>
      <c r="W2477" s="95" t="str">
        <f t="shared" si="90"/>
        <v>PGE</v>
      </c>
    </row>
    <row r="2478" spans="1:23" ht="15" x14ac:dyDescent="0.25">
      <c r="A2478" s="63">
        <v>92022</v>
      </c>
      <c r="B2478" s="161" t="s">
        <v>270</v>
      </c>
      <c r="D2478" s="159"/>
      <c r="E2478" s="159"/>
      <c r="F2478" s="159"/>
      <c r="G2478" s="159"/>
      <c r="H2478" s="159"/>
      <c r="I2478" s="159"/>
      <c r="O2478" s="93"/>
      <c r="Q2478" s="63" t="s">
        <v>278</v>
      </c>
      <c r="R2478" s="96">
        <v>95323</v>
      </c>
      <c r="S2478" s="63" t="s">
        <v>268</v>
      </c>
      <c r="T2478" s="63"/>
      <c r="U2478" s="95" t="str">
        <f t="shared" si="91"/>
        <v>PGE</v>
      </c>
      <c r="V2478" s="95"/>
      <c r="W2478" s="95" t="str">
        <f t="shared" si="90"/>
        <v>PGE</v>
      </c>
    </row>
    <row r="2479" spans="1:23" ht="15" x14ac:dyDescent="0.25">
      <c r="A2479" s="63">
        <v>92023</v>
      </c>
      <c r="B2479" s="161" t="s">
        <v>270</v>
      </c>
      <c r="D2479" s="159"/>
      <c r="E2479" s="159"/>
      <c r="F2479" s="159"/>
      <c r="G2479" s="159"/>
      <c r="H2479" s="159"/>
      <c r="I2479" s="159"/>
      <c r="O2479" s="93"/>
      <c r="Q2479" s="63" t="s">
        <v>278</v>
      </c>
      <c r="R2479" s="96">
        <v>95320</v>
      </c>
      <c r="S2479" s="63" t="s">
        <v>268</v>
      </c>
      <c r="T2479" s="63"/>
      <c r="U2479" s="95" t="str">
        <f t="shared" si="91"/>
        <v>PGE</v>
      </c>
      <c r="V2479" s="95"/>
      <c r="W2479" s="95" t="str">
        <f t="shared" si="90"/>
        <v>PGE</v>
      </c>
    </row>
    <row r="2480" spans="1:23" ht="15" x14ac:dyDescent="0.25">
      <c r="A2480" s="63">
        <v>92539</v>
      </c>
      <c r="B2480" s="161" t="s">
        <v>270</v>
      </c>
      <c r="D2480" s="159"/>
      <c r="E2480" s="159"/>
      <c r="F2480" s="159"/>
      <c r="G2480" s="159"/>
      <c r="H2480" s="159"/>
      <c r="I2480" s="159"/>
      <c r="O2480" s="93"/>
      <c r="Q2480" s="63" t="s">
        <v>278</v>
      </c>
      <c r="R2480" s="96">
        <v>95204</v>
      </c>
      <c r="S2480" s="63" t="s">
        <v>268</v>
      </c>
      <c r="T2480" s="63"/>
      <c r="U2480" s="95" t="str">
        <f t="shared" si="91"/>
        <v>PGE</v>
      </c>
      <c r="V2480" s="95"/>
      <c r="W2480" s="95" t="str">
        <f t="shared" si="90"/>
        <v>PGE</v>
      </c>
    </row>
    <row r="2481" spans="1:23" ht="15" x14ac:dyDescent="0.25">
      <c r="A2481" s="63">
        <v>92536</v>
      </c>
      <c r="B2481" s="161" t="s">
        <v>270</v>
      </c>
      <c r="D2481" s="159"/>
      <c r="E2481" s="159"/>
      <c r="F2481" s="159"/>
      <c r="G2481" s="159"/>
      <c r="H2481" s="159"/>
      <c r="I2481" s="159"/>
      <c r="O2481" s="93"/>
      <c r="Q2481" s="63" t="s">
        <v>278</v>
      </c>
      <c r="R2481" s="96">
        <v>94649</v>
      </c>
      <c r="S2481" s="63" t="s">
        <v>268</v>
      </c>
      <c r="T2481" s="63"/>
      <c r="U2481" s="95" t="str">
        <f t="shared" si="91"/>
        <v>PGE</v>
      </c>
      <c r="V2481" s="95"/>
      <c r="W2481" s="95" t="str">
        <f t="shared" si="90"/>
        <v>PGE</v>
      </c>
    </row>
    <row r="2482" spans="1:23" ht="15" x14ac:dyDescent="0.25">
      <c r="A2482" s="63">
        <v>92530</v>
      </c>
      <c r="B2482" s="161" t="s">
        <v>270</v>
      </c>
      <c r="D2482" s="159"/>
      <c r="E2482" s="159"/>
      <c r="F2482" s="159"/>
      <c r="G2482" s="159"/>
      <c r="H2482" s="159"/>
      <c r="I2482" s="159"/>
      <c r="O2482" s="93"/>
      <c r="Q2482" s="63" t="s">
        <v>278</v>
      </c>
      <c r="R2482" s="96">
        <v>95115</v>
      </c>
      <c r="S2482" s="63" t="s">
        <v>268</v>
      </c>
      <c r="T2482" s="63"/>
      <c r="U2482" s="95" t="str">
        <f t="shared" si="91"/>
        <v>PGE</v>
      </c>
      <c r="V2482" s="95"/>
      <c r="W2482" s="95" t="str">
        <f t="shared" si="90"/>
        <v>PGE</v>
      </c>
    </row>
    <row r="2483" spans="1:23" ht="15" x14ac:dyDescent="0.25">
      <c r="A2483" s="63">
        <v>92088</v>
      </c>
      <c r="B2483" s="161" t="s">
        <v>270</v>
      </c>
      <c r="D2483" s="159"/>
      <c r="E2483" s="159"/>
      <c r="F2483" s="159"/>
      <c r="G2483" s="159"/>
      <c r="H2483" s="159"/>
      <c r="I2483" s="159"/>
      <c r="O2483" s="93"/>
      <c r="Q2483" s="63" t="s">
        <v>278</v>
      </c>
      <c r="R2483" s="96">
        <v>95117</v>
      </c>
      <c r="S2483" s="63" t="s">
        <v>268</v>
      </c>
      <c r="T2483" s="63"/>
      <c r="U2483" s="95" t="str">
        <f t="shared" si="91"/>
        <v>PGE</v>
      </c>
      <c r="V2483" s="95"/>
      <c r="W2483" s="95" t="str">
        <f t="shared" si="90"/>
        <v>PGE</v>
      </c>
    </row>
    <row r="2484" spans="1:23" ht="15" x14ac:dyDescent="0.25">
      <c r="A2484" s="63">
        <v>92143</v>
      </c>
      <c r="B2484" s="161" t="s">
        <v>270</v>
      </c>
      <c r="D2484" s="159"/>
      <c r="E2484" s="159"/>
      <c r="F2484" s="159"/>
      <c r="G2484" s="159"/>
      <c r="H2484" s="159"/>
      <c r="I2484" s="159"/>
      <c r="O2484" s="93"/>
      <c r="Q2484" s="63" t="s">
        <v>278</v>
      </c>
      <c r="R2484" s="96">
        <v>95116</v>
      </c>
      <c r="S2484" s="63" t="s">
        <v>268</v>
      </c>
      <c r="T2484" s="63"/>
      <c r="U2484" s="95" t="str">
        <f t="shared" si="91"/>
        <v>PGE</v>
      </c>
      <c r="V2484" s="95"/>
      <c r="W2484" s="95" t="str">
        <f t="shared" si="90"/>
        <v>PGE</v>
      </c>
    </row>
    <row r="2485" spans="1:23" ht="15" x14ac:dyDescent="0.25">
      <c r="A2485" s="63">
        <v>92142</v>
      </c>
      <c r="B2485" s="161" t="s">
        <v>270</v>
      </c>
      <c r="D2485" s="159"/>
      <c r="E2485" s="159"/>
      <c r="F2485" s="159"/>
      <c r="G2485" s="159"/>
      <c r="H2485" s="159"/>
      <c r="I2485" s="159"/>
      <c r="O2485" s="93"/>
      <c r="Q2485" s="63" t="s">
        <v>278</v>
      </c>
      <c r="R2485" s="96">
        <v>95111</v>
      </c>
      <c r="S2485" s="63" t="s">
        <v>268</v>
      </c>
      <c r="T2485" s="63"/>
      <c r="U2485" s="95" t="str">
        <f t="shared" si="91"/>
        <v>PGE</v>
      </c>
      <c r="V2485" s="95"/>
      <c r="W2485" s="95" t="str">
        <f t="shared" si="90"/>
        <v>PGE</v>
      </c>
    </row>
    <row r="2486" spans="1:23" ht="15" x14ac:dyDescent="0.25">
      <c r="A2486" s="63">
        <v>92147</v>
      </c>
      <c r="B2486" s="161" t="s">
        <v>270</v>
      </c>
      <c r="D2486" s="159"/>
      <c r="E2486" s="159"/>
      <c r="F2486" s="159"/>
      <c r="G2486" s="159"/>
      <c r="H2486" s="159"/>
      <c r="I2486" s="159"/>
      <c r="O2486" s="93"/>
      <c r="Q2486" s="63" t="s">
        <v>278</v>
      </c>
      <c r="R2486" s="96">
        <v>95110</v>
      </c>
      <c r="S2486" s="63" t="s">
        <v>268</v>
      </c>
      <c r="T2486" s="63"/>
      <c r="U2486" s="95" t="str">
        <f t="shared" si="91"/>
        <v>PGE</v>
      </c>
      <c r="V2486" s="95"/>
      <c r="W2486" s="95" t="str">
        <f t="shared" ref="W2486:W2549" si="92">IF(U2486 = "Other", " ", INDEX(B$4:C$29, MATCH(U2486, C$4:C$29,0), 1) )</f>
        <v>PGE</v>
      </c>
    </row>
    <row r="2487" spans="1:23" ht="15" x14ac:dyDescent="0.25">
      <c r="A2487" s="63">
        <v>92145</v>
      </c>
      <c r="B2487" s="161" t="s">
        <v>270</v>
      </c>
      <c r="D2487" s="159"/>
      <c r="E2487" s="159"/>
      <c r="F2487" s="159"/>
      <c r="G2487" s="159"/>
      <c r="H2487" s="159"/>
      <c r="I2487" s="159"/>
      <c r="O2487" s="93"/>
      <c r="Q2487" s="63" t="s">
        <v>278</v>
      </c>
      <c r="R2487" s="96">
        <v>95113</v>
      </c>
      <c r="S2487" s="63" t="s">
        <v>268</v>
      </c>
      <c r="T2487" s="63"/>
      <c r="U2487" s="95" t="str">
        <f t="shared" ref="U2487:U2550" si="93">IF(S2487="Pacific Gas &amp; Electric Co", "PGE", IF(S2487="Southern California Edison Co", "SCE", IF(S2487= "San Diego Gas &amp; Electric Co", "SDGE", IF(S2487="Southern California Gas", "SCG", "Other"))))</f>
        <v>PGE</v>
      </c>
      <c r="V2487" s="95"/>
      <c r="W2487" s="95" t="str">
        <f t="shared" si="92"/>
        <v>PGE</v>
      </c>
    </row>
    <row r="2488" spans="1:23" ht="15" x14ac:dyDescent="0.25">
      <c r="A2488" s="63">
        <v>92177</v>
      </c>
      <c r="B2488" s="161" t="s">
        <v>270</v>
      </c>
      <c r="D2488" s="159"/>
      <c r="E2488" s="159"/>
      <c r="F2488" s="159"/>
      <c r="G2488" s="159"/>
      <c r="H2488" s="159"/>
      <c r="I2488" s="159"/>
      <c r="O2488" s="93"/>
      <c r="Q2488" s="63" t="s">
        <v>278</v>
      </c>
      <c r="R2488" s="96">
        <v>95112</v>
      </c>
      <c r="S2488" s="63" t="s">
        <v>268</v>
      </c>
      <c r="T2488" s="63"/>
      <c r="U2488" s="95" t="str">
        <f t="shared" si="93"/>
        <v>PGE</v>
      </c>
      <c r="V2488" s="95"/>
      <c r="W2488" s="95" t="str">
        <f t="shared" si="92"/>
        <v>PGE</v>
      </c>
    </row>
    <row r="2489" spans="1:23" ht="15" x14ac:dyDescent="0.25">
      <c r="A2489" s="63">
        <v>92052</v>
      </c>
      <c r="B2489" s="161" t="s">
        <v>270</v>
      </c>
      <c r="D2489" s="159"/>
      <c r="E2489" s="159"/>
      <c r="F2489" s="159"/>
      <c r="G2489" s="159"/>
      <c r="H2489" s="159"/>
      <c r="I2489" s="159"/>
      <c r="O2489" s="93"/>
      <c r="Q2489" s="63" t="s">
        <v>278</v>
      </c>
      <c r="R2489" s="96">
        <v>95119</v>
      </c>
      <c r="S2489" s="63" t="s">
        <v>268</v>
      </c>
      <c r="T2489" s="63"/>
      <c r="U2489" s="95" t="str">
        <f t="shared" si="93"/>
        <v>PGE</v>
      </c>
      <c r="V2489" s="95"/>
      <c r="W2489" s="95" t="str">
        <f t="shared" si="92"/>
        <v>PGE</v>
      </c>
    </row>
    <row r="2490" spans="1:23" ht="15" x14ac:dyDescent="0.25">
      <c r="A2490" s="63">
        <v>92673</v>
      </c>
      <c r="B2490" s="161" t="s">
        <v>270</v>
      </c>
      <c r="D2490" s="159"/>
      <c r="E2490" s="159"/>
      <c r="F2490" s="159"/>
      <c r="G2490" s="159"/>
      <c r="H2490" s="159"/>
      <c r="I2490" s="159"/>
      <c r="O2490" s="93"/>
      <c r="Q2490" s="63" t="s">
        <v>278</v>
      </c>
      <c r="R2490" s="96">
        <v>95118</v>
      </c>
      <c r="S2490" s="63" t="s">
        <v>268</v>
      </c>
      <c r="T2490" s="63"/>
      <c r="U2490" s="95" t="str">
        <f t="shared" si="93"/>
        <v>PGE</v>
      </c>
      <c r="V2490" s="95"/>
      <c r="W2490" s="95" t="str">
        <f t="shared" si="92"/>
        <v>PGE</v>
      </c>
    </row>
    <row r="2491" spans="1:23" ht="15" x14ac:dyDescent="0.25">
      <c r="A2491" s="63">
        <v>92679</v>
      </c>
      <c r="B2491" s="161" t="s">
        <v>270</v>
      </c>
      <c r="D2491" s="159"/>
      <c r="E2491" s="159"/>
      <c r="F2491" s="159"/>
      <c r="G2491" s="159"/>
      <c r="H2491" s="159"/>
      <c r="I2491" s="159"/>
      <c r="O2491" s="93"/>
      <c r="Q2491" s="63" t="s">
        <v>278</v>
      </c>
      <c r="R2491" s="96">
        <v>93514</v>
      </c>
      <c r="S2491" s="63" t="s">
        <v>268</v>
      </c>
      <c r="T2491" s="63"/>
      <c r="U2491" s="95" t="str">
        <f t="shared" si="93"/>
        <v>PGE</v>
      </c>
      <c r="V2491" s="95"/>
      <c r="W2491" s="95" t="str">
        <f t="shared" si="92"/>
        <v>PGE</v>
      </c>
    </row>
    <row r="2492" spans="1:23" ht="15" x14ac:dyDescent="0.25">
      <c r="A2492" s="63">
        <v>92629</v>
      </c>
      <c r="B2492" s="161" t="s">
        <v>270</v>
      </c>
      <c r="D2492" s="159"/>
      <c r="E2492" s="159"/>
      <c r="F2492" s="159"/>
      <c r="G2492" s="159"/>
      <c r="H2492" s="159"/>
      <c r="I2492" s="159"/>
      <c r="O2492" s="93"/>
      <c r="Q2492" s="63" t="s">
        <v>278</v>
      </c>
      <c r="R2492" s="96">
        <v>93513</v>
      </c>
      <c r="S2492" s="63" t="s">
        <v>268</v>
      </c>
      <c r="T2492" s="63"/>
      <c r="U2492" s="95" t="str">
        <f t="shared" si="93"/>
        <v>PGE</v>
      </c>
      <c r="V2492" s="95"/>
      <c r="W2492" s="95" t="str">
        <f t="shared" si="92"/>
        <v>PGE</v>
      </c>
    </row>
    <row r="2493" spans="1:23" ht="15" x14ac:dyDescent="0.25">
      <c r="A2493" s="63">
        <v>92624</v>
      </c>
      <c r="B2493" s="161" t="s">
        <v>270</v>
      </c>
      <c r="D2493" s="159"/>
      <c r="E2493" s="159"/>
      <c r="F2493" s="159"/>
      <c r="G2493" s="159"/>
      <c r="H2493" s="159"/>
      <c r="I2493" s="159"/>
      <c r="O2493" s="93"/>
      <c r="Q2493" s="63" t="s">
        <v>278</v>
      </c>
      <c r="R2493" s="96">
        <v>93518</v>
      </c>
      <c r="S2493" s="63" t="s">
        <v>268</v>
      </c>
      <c r="T2493" s="63"/>
      <c r="U2493" s="95" t="str">
        <f t="shared" si="93"/>
        <v>PGE</v>
      </c>
      <c r="V2493" s="95"/>
      <c r="W2493" s="95" t="str">
        <f t="shared" si="92"/>
        <v>PGE</v>
      </c>
    </row>
    <row r="2494" spans="1:23" ht="15" x14ac:dyDescent="0.25">
      <c r="A2494" s="63">
        <v>92014</v>
      </c>
      <c r="B2494" s="161" t="s">
        <v>270</v>
      </c>
      <c r="D2494" s="159"/>
      <c r="E2494" s="159"/>
      <c r="F2494" s="159"/>
      <c r="G2494" s="159"/>
      <c r="H2494" s="159"/>
      <c r="I2494" s="159"/>
      <c r="O2494" s="93"/>
      <c r="Q2494" s="63" t="s">
        <v>278</v>
      </c>
      <c r="R2494" s="96">
        <v>95228</v>
      </c>
      <c r="S2494" s="63" t="s">
        <v>268</v>
      </c>
      <c r="T2494" s="63"/>
      <c r="U2494" s="95" t="str">
        <f t="shared" si="93"/>
        <v>PGE</v>
      </c>
      <c r="V2494" s="95"/>
      <c r="W2494" s="95" t="str">
        <f t="shared" si="92"/>
        <v>PGE</v>
      </c>
    </row>
    <row r="2495" spans="1:23" ht="15" x14ac:dyDescent="0.25">
      <c r="A2495" s="63">
        <v>92011</v>
      </c>
      <c r="B2495" s="161" t="s">
        <v>270</v>
      </c>
      <c r="D2495" s="159"/>
      <c r="E2495" s="159"/>
      <c r="F2495" s="159"/>
      <c r="G2495" s="159"/>
      <c r="H2495" s="159"/>
      <c r="I2495" s="159"/>
      <c r="O2495" s="93"/>
      <c r="Q2495" s="63" t="s">
        <v>278</v>
      </c>
      <c r="R2495" s="96">
        <v>95220</v>
      </c>
      <c r="S2495" s="63" t="s">
        <v>268</v>
      </c>
      <c r="T2495" s="63"/>
      <c r="U2495" s="95" t="str">
        <f t="shared" si="93"/>
        <v>PGE</v>
      </c>
      <c r="V2495" s="95"/>
      <c r="W2495" s="95" t="str">
        <f t="shared" si="92"/>
        <v>PGE</v>
      </c>
    </row>
    <row r="2496" spans="1:23" ht="15" x14ac:dyDescent="0.25">
      <c r="A2496" s="63">
        <v>92010</v>
      </c>
      <c r="B2496" s="161" t="s">
        <v>270</v>
      </c>
      <c r="D2496" s="159"/>
      <c r="E2496" s="159"/>
      <c r="F2496" s="159"/>
      <c r="G2496" s="159"/>
      <c r="H2496" s="159"/>
      <c r="I2496" s="159"/>
      <c r="O2496" s="93"/>
      <c r="Q2496" s="63" t="s">
        <v>278</v>
      </c>
      <c r="R2496" s="96">
        <v>95054</v>
      </c>
      <c r="S2496" s="63" t="s">
        <v>268</v>
      </c>
      <c r="T2496" s="63"/>
      <c r="U2496" s="95" t="str">
        <f t="shared" si="93"/>
        <v>PGE</v>
      </c>
      <c r="V2496" s="95"/>
      <c r="W2496" s="95" t="str">
        <f t="shared" si="92"/>
        <v>PGE</v>
      </c>
    </row>
    <row r="2497" spans="1:23" ht="15" x14ac:dyDescent="0.25">
      <c r="A2497" s="63">
        <v>92013</v>
      </c>
      <c r="B2497" s="161" t="s">
        <v>270</v>
      </c>
      <c r="D2497" s="159"/>
      <c r="E2497" s="159"/>
      <c r="F2497" s="159"/>
      <c r="G2497" s="159"/>
      <c r="H2497" s="159"/>
      <c r="I2497" s="159"/>
      <c r="O2497" s="93"/>
      <c r="Q2497" s="63" t="s">
        <v>278</v>
      </c>
      <c r="R2497" s="96">
        <v>95050</v>
      </c>
      <c r="S2497" s="63" t="s">
        <v>268</v>
      </c>
      <c r="T2497" s="63"/>
      <c r="U2497" s="95" t="str">
        <f t="shared" si="93"/>
        <v>PGE</v>
      </c>
      <c r="V2497" s="95"/>
      <c r="W2497" s="95" t="str">
        <f t="shared" si="92"/>
        <v>PGE</v>
      </c>
    </row>
    <row r="2498" spans="1:23" ht="15" x14ac:dyDescent="0.25">
      <c r="A2498" s="63">
        <v>92019</v>
      </c>
      <c r="B2498" s="161" t="s">
        <v>270</v>
      </c>
      <c r="D2498" s="159"/>
      <c r="E2498" s="159"/>
      <c r="F2498" s="159"/>
      <c r="G2498" s="159"/>
      <c r="H2498" s="159"/>
      <c r="I2498" s="159"/>
      <c r="O2498" s="93"/>
      <c r="Q2498" s="63" t="s">
        <v>278</v>
      </c>
      <c r="R2498" s="96">
        <v>95051</v>
      </c>
      <c r="S2498" s="63" t="s">
        <v>268</v>
      </c>
      <c r="T2498" s="63"/>
      <c r="U2498" s="95" t="str">
        <f t="shared" si="93"/>
        <v>PGE</v>
      </c>
      <c r="V2498" s="95"/>
      <c r="W2498" s="95" t="str">
        <f t="shared" si="92"/>
        <v>PGE</v>
      </c>
    </row>
    <row r="2499" spans="1:23" ht="15" x14ac:dyDescent="0.25">
      <c r="A2499" s="63">
        <v>92018</v>
      </c>
      <c r="B2499" s="161" t="s">
        <v>270</v>
      </c>
      <c r="D2499" s="159"/>
      <c r="E2499" s="159"/>
      <c r="F2499" s="159"/>
      <c r="G2499" s="159"/>
      <c r="H2499" s="159"/>
      <c r="I2499" s="159"/>
      <c r="O2499" s="93"/>
      <c r="Q2499" s="63" t="s">
        <v>278</v>
      </c>
      <c r="R2499" s="96">
        <v>95296</v>
      </c>
      <c r="S2499" s="63" t="s">
        <v>268</v>
      </c>
      <c r="T2499" s="63"/>
      <c r="U2499" s="95" t="str">
        <f t="shared" si="93"/>
        <v>PGE</v>
      </c>
      <c r="V2499" s="95"/>
      <c r="W2499" s="95" t="str">
        <f t="shared" si="92"/>
        <v>PGE</v>
      </c>
    </row>
    <row r="2500" spans="1:23" ht="15" x14ac:dyDescent="0.25">
      <c r="A2500" s="63">
        <v>91935</v>
      </c>
      <c r="B2500" s="161" t="s">
        <v>270</v>
      </c>
      <c r="D2500" s="159"/>
      <c r="E2500" s="159"/>
      <c r="F2500" s="159"/>
      <c r="G2500" s="159"/>
      <c r="H2500" s="159"/>
      <c r="I2500" s="159"/>
      <c r="O2500" s="93"/>
      <c r="Q2500" s="63" t="s">
        <v>278</v>
      </c>
      <c r="R2500" s="96">
        <v>95297</v>
      </c>
      <c r="S2500" s="63" t="s">
        <v>268</v>
      </c>
      <c r="T2500" s="63"/>
      <c r="U2500" s="95" t="str">
        <f t="shared" si="93"/>
        <v>PGE</v>
      </c>
      <c r="V2500" s="95"/>
      <c r="W2500" s="95" t="str">
        <f t="shared" si="92"/>
        <v>PGE</v>
      </c>
    </row>
    <row r="2501" spans="1:23" ht="15" x14ac:dyDescent="0.25">
      <c r="A2501" s="63">
        <v>91934</v>
      </c>
      <c r="B2501" s="161" t="s">
        <v>270</v>
      </c>
      <c r="D2501" s="159"/>
      <c r="E2501" s="159"/>
      <c r="F2501" s="159"/>
      <c r="G2501" s="159"/>
      <c r="H2501" s="159"/>
      <c r="I2501" s="159"/>
      <c r="O2501" s="93"/>
      <c r="Q2501" s="63" t="s">
        <v>278</v>
      </c>
      <c r="R2501" s="96">
        <v>93306</v>
      </c>
      <c r="S2501" s="63" t="s">
        <v>268</v>
      </c>
      <c r="T2501" s="63"/>
      <c r="U2501" s="95" t="str">
        <f t="shared" si="93"/>
        <v>PGE</v>
      </c>
      <c r="V2501" s="95"/>
      <c r="W2501" s="95" t="str">
        <f t="shared" si="92"/>
        <v>PGE</v>
      </c>
    </row>
    <row r="2502" spans="1:23" ht="15" x14ac:dyDescent="0.25">
      <c r="A2502" s="63">
        <v>91933</v>
      </c>
      <c r="B2502" s="161" t="s">
        <v>270</v>
      </c>
      <c r="D2502" s="159"/>
      <c r="E2502" s="159"/>
      <c r="F2502" s="159"/>
      <c r="G2502" s="159"/>
      <c r="H2502" s="159"/>
      <c r="I2502" s="159"/>
      <c r="O2502" s="93"/>
      <c r="Q2502" s="63" t="s">
        <v>278</v>
      </c>
      <c r="R2502" s="96">
        <v>93307</v>
      </c>
      <c r="S2502" s="63" t="s">
        <v>268</v>
      </c>
      <c r="T2502" s="63"/>
      <c r="U2502" s="95" t="str">
        <f t="shared" si="93"/>
        <v>PGE</v>
      </c>
      <c r="V2502" s="95"/>
      <c r="W2502" s="95" t="str">
        <f t="shared" si="92"/>
        <v>PGE</v>
      </c>
    </row>
    <row r="2503" spans="1:23" ht="15" x14ac:dyDescent="0.25">
      <c r="A2503" s="63">
        <v>91932</v>
      </c>
      <c r="B2503" s="161" t="s">
        <v>270</v>
      </c>
      <c r="D2503" s="159"/>
      <c r="E2503" s="159"/>
      <c r="F2503" s="159"/>
      <c r="G2503" s="159"/>
      <c r="H2503" s="159"/>
      <c r="I2503" s="159"/>
      <c r="O2503" s="93"/>
      <c r="Q2503" s="63" t="s">
        <v>278</v>
      </c>
      <c r="R2503" s="96">
        <v>93304</v>
      </c>
      <c r="S2503" s="63" t="s">
        <v>268</v>
      </c>
      <c r="T2503" s="63"/>
      <c r="U2503" s="95" t="str">
        <f t="shared" si="93"/>
        <v>PGE</v>
      </c>
      <c r="V2503" s="95"/>
      <c r="W2503" s="95" t="str">
        <f t="shared" si="92"/>
        <v>PGE</v>
      </c>
    </row>
    <row r="2504" spans="1:23" ht="15" x14ac:dyDescent="0.25">
      <c r="A2504" s="63">
        <v>91931</v>
      </c>
      <c r="B2504" s="161" t="s">
        <v>270</v>
      </c>
      <c r="D2504" s="159"/>
      <c r="E2504" s="159"/>
      <c r="F2504" s="159"/>
      <c r="G2504" s="159"/>
      <c r="H2504" s="159"/>
      <c r="I2504" s="159"/>
      <c r="O2504" s="93"/>
      <c r="Q2504" s="63" t="s">
        <v>278</v>
      </c>
      <c r="R2504" s="96">
        <v>93305</v>
      </c>
      <c r="S2504" s="63" t="s">
        <v>268</v>
      </c>
      <c r="T2504" s="63"/>
      <c r="U2504" s="95" t="str">
        <f t="shared" si="93"/>
        <v>PGE</v>
      </c>
      <c r="V2504" s="95"/>
      <c r="W2504" s="95" t="str">
        <f t="shared" si="92"/>
        <v>PGE</v>
      </c>
    </row>
    <row r="2505" spans="1:23" ht="15" x14ac:dyDescent="0.25">
      <c r="A2505" s="63">
        <v>92096</v>
      </c>
      <c r="B2505" s="161" t="s">
        <v>270</v>
      </c>
      <c r="D2505" s="159"/>
      <c r="E2505" s="159"/>
      <c r="F2505" s="159"/>
      <c r="G2505" s="159"/>
      <c r="H2505" s="159"/>
      <c r="I2505" s="159"/>
      <c r="O2505" s="93"/>
      <c r="Q2505" s="63" t="s">
        <v>278</v>
      </c>
      <c r="R2505" s="96">
        <v>93302</v>
      </c>
      <c r="S2505" s="63" t="s">
        <v>268</v>
      </c>
      <c r="T2505" s="63"/>
      <c r="U2505" s="95" t="str">
        <f t="shared" si="93"/>
        <v>PGE</v>
      </c>
      <c r="V2505" s="95"/>
      <c r="W2505" s="95" t="str">
        <f t="shared" si="92"/>
        <v>PGE</v>
      </c>
    </row>
    <row r="2506" spans="1:23" ht="15" x14ac:dyDescent="0.25">
      <c r="A2506" s="63">
        <v>92091</v>
      </c>
      <c r="B2506" s="161" t="s">
        <v>270</v>
      </c>
      <c r="D2506" s="159"/>
      <c r="E2506" s="159"/>
      <c r="F2506" s="159"/>
      <c r="G2506" s="159"/>
      <c r="H2506" s="159"/>
      <c r="I2506" s="159"/>
      <c r="O2506" s="93"/>
      <c r="Q2506" s="63" t="s">
        <v>278</v>
      </c>
      <c r="R2506" s="96">
        <v>93301</v>
      </c>
      <c r="S2506" s="63" t="s">
        <v>268</v>
      </c>
      <c r="T2506" s="63"/>
      <c r="U2506" s="95" t="str">
        <f t="shared" si="93"/>
        <v>PGE</v>
      </c>
      <c r="V2506" s="95"/>
      <c r="W2506" s="95" t="str">
        <f t="shared" si="92"/>
        <v>PGE</v>
      </c>
    </row>
    <row r="2507" spans="1:23" ht="15" x14ac:dyDescent="0.25">
      <c r="A2507" s="63">
        <v>92093</v>
      </c>
      <c r="B2507" s="161" t="s">
        <v>270</v>
      </c>
      <c r="D2507" s="159"/>
      <c r="E2507" s="159"/>
      <c r="F2507" s="159"/>
      <c r="G2507" s="159"/>
      <c r="H2507" s="159"/>
      <c r="I2507" s="159"/>
      <c r="O2507" s="93"/>
      <c r="Q2507" s="63" t="s">
        <v>278</v>
      </c>
      <c r="R2507" s="96">
        <v>93308</v>
      </c>
      <c r="S2507" s="63" t="s">
        <v>268</v>
      </c>
      <c r="T2507" s="63"/>
      <c r="U2507" s="95" t="str">
        <f t="shared" si="93"/>
        <v>PGE</v>
      </c>
      <c r="V2507" s="95"/>
      <c r="W2507" s="95" t="str">
        <f t="shared" si="92"/>
        <v>PGE</v>
      </c>
    </row>
    <row r="2508" spans="1:23" ht="15" x14ac:dyDescent="0.25">
      <c r="A2508" s="63">
        <v>92092</v>
      </c>
      <c r="B2508" s="161" t="s">
        <v>270</v>
      </c>
      <c r="D2508" s="159"/>
      <c r="E2508" s="159"/>
      <c r="F2508" s="159"/>
      <c r="G2508" s="159"/>
      <c r="H2508" s="159"/>
      <c r="I2508" s="159"/>
      <c r="O2508" s="93"/>
      <c r="Q2508" s="63" t="s">
        <v>278</v>
      </c>
      <c r="R2508" s="96">
        <v>93309</v>
      </c>
      <c r="S2508" s="63" t="s">
        <v>268</v>
      </c>
      <c r="T2508" s="63"/>
      <c r="U2508" s="95" t="str">
        <f t="shared" si="93"/>
        <v>PGE</v>
      </c>
      <c r="V2508" s="95"/>
      <c r="W2508" s="95" t="str">
        <f t="shared" si="92"/>
        <v>PGE</v>
      </c>
    </row>
    <row r="2509" spans="1:23" ht="15" x14ac:dyDescent="0.25">
      <c r="A2509" s="63">
        <v>92259</v>
      </c>
      <c r="B2509" s="161" t="s">
        <v>270</v>
      </c>
      <c r="D2509" s="159"/>
      <c r="E2509" s="159"/>
      <c r="F2509" s="159"/>
      <c r="G2509" s="159"/>
      <c r="H2509" s="159"/>
      <c r="I2509" s="159"/>
      <c r="O2509" s="93"/>
      <c r="Q2509" s="63" t="s">
        <v>278</v>
      </c>
      <c r="R2509" s="96">
        <v>94534</v>
      </c>
      <c r="S2509" s="63" t="s">
        <v>268</v>
      </c>
      <c r="T2509" s="63"/>
      <c r="U2509" s="95" t="str">
        <f t="shared" si="93"/>
        <v>PGE</v>
      </c>
      <c r="V2509" s="95"/>
      <c r="W2509" s="95" t="str">
        <f t="shared" si="92"/>
        <v>PGE</v>
      </c>
    </row>
    <row r="2510" spans="1:23" ht="15" x14ac:dyDescent="0.25">
      <c r="A2510" s="63">
        <v>92251</v>
      </c>
      <c r="B2510" s="161" t="s">
        <v>270</v>
      </c>
      <c r="D2510" s="159"/>
      <c r="E2510" s="159"/>
      <c r="F2510" s="159"/>
      <c r="G2510" s="159"/>
      <c r="H2510" s="159"/>
      <c r="I2510" s="159"/>
      <c r="O2510" s="93"/>
      <c r="Q2510" s="63" t="s">
        <v>278</v>
      </c>
      <c r="R2510" s="96">
        <v>94536</v>
      </c>
      <c r="S2510" s="63" t="s">
        <v>268</v>
      </c>
      <c r="T2510" s="63"/>
      <c r="U2510" s="95" t="str">
        <f t="shared" si="93"/>
        <v>PGE</v>
      </c>
      <c r="V2510" s="95"/>
      <c r="W2510" s="95" t="str">
        <f t="shared" si="92"/>
        <v>PGE</v>
      </c>
    </row>
    <row r="2511" spans="1:23" ht="15" x14ac:dyDescent="0.25">
      <c r="A2511" s="63">
        <v>92058</v>
      </c>
      <c r="B2511" s="161" t="s">
        <v>270</v>
      </c>
      <c r="D2511" s="159"/>
      <c r="E2511" s="159"/>
      <c r="F2511" s="159"/>
      <c r="G2511" s="159"/>
      <c r="H2511" s="159"/>
      <c r="I2511" s="159"/>
      <c r="O2511" s="93"/>
      <c r="Q2511" s="63" t="s">
        <v>278</v>
      </c>
      <c r="R2511" s="96">
        <v>94537</v>
      </c>
      <c r="S2511" s="63" t="s">
        <v>268</v>
      </c>
      <c r="T2511" s="63"/>
      <c r="U2511" s="95" t="str">
        <f t="shared" si="93"/>
        <v>PGE</v>
      </c>
      <c r="V2511" s="95"/>
      <c r="W2511" s="95" t="str">
        <f t="shared" si="92"/>
        <v>PGE</v>
      </c>
    </row>
    <row r="2512" spans="1:23" ht="15" x14ac:dyDescent="0.25">
      <c r="A2512" s="63">
        <v>92190</v>
      </c>
      <c r="B2512" s="161" t="s">
        <v>270</v>
      </c>
      <c r="D2512" s="159"/>
      <c r="E2512" s="159"/>
      <c r="F2512" s="159"/>
      <c r="G2512" s="159"/>
      <c r="H2512" s="159"/>
      <c r="I2512" s="159"/>
      <c r="O2512" s="93"/>
      <c r="Q2512" s="63" t="s">
        <v>278</v>
      </c>
      <c r="R2512" s="96">
        <v>94530</v>
      </c>
      <c r="S2512" s="63" t="s">
        <v>268</v>
      </c>
      <c r="T2512" s="63"/>
      <c r="U2512" s="95" t="str">
        <f t="shared" si="93"/>
        <v>PGE</v>
      </c>
      <c r="V2512" s="95"/>
      <c r="W2512" s="95" t="str">
        <f t="shared" si="92"/>
        <v>PGE</v>
      </c>
    </row>
    <row r="2513" spans="1:23" ht="15" x14ac:dyDescent="0.25">
      <c r="A2513" s="63">
        <v>92191</v>
      </c>
      <c r="B2513" s="161" t="s">
        <v>270</v>
      </c>
      <c r="D2513" s="159"/>
      <c r="E2513" s="159"/>
      <c r="F2513" s="159"/>
      <c r="G2513" s="159"/>
      <c r="H2513" s="159"/>
      <c r="I2513" s="159"/>
      <c r="O2513" s="93"/>
      <c r="Q2513" s="63" t="s">
        <v>278</v>
      </c>
      <c r="R2513" s="96">
        <v>94533</v>
      </c>
      <c r="S2513" s="63" t="s">
        <v>268</v>
      </c>
      <c r="T2513" s="63"/>
      <c r="U2513" s="95" t="str">
        <f t="shared" si="93"/>
        <v>PGE</v>
      </c>
      <c r="V2513" s="95"/>
      <c r="W2513" s="95" t="str">
        <f t="shared" si="92"/>
        <v>PGE</v>
      </c>
    </row>
    <row r="2514" spans="1:23" ht="15" x14ac:dyDescent="0.25">
      <c r="A2514" s="63">
        <v>92192</v>
      </c>
      <c r="B2514" s="161" t="s">
        <v>270</v>
      </c>
      <c r="D2514" s="159"/>
      <c r="E2514" s="159"/>
      <c r="F2514" s="159"/>
      <c r="G2514" s="159"/>
      <c r="H2514" s="159"/>
      <c r="I2514" s="159"/>
      <c r="O2514" s="93"/>
      <c r="Q2514" s="63" t="s">
        <v>278</v>
      </c>
      <c r="R2514" s="96">
        <v>94538</v>
      </c>
      <c r="S2514" s="63" t="s">
        <v>268</v>
      </c>
      <c r="T2514" s="63"/>
      <c r="U2514" s="95" t="str">
        <f t="shared" si="93"/>
        <v>PGE</v>
      </c>
      <c r="V2514" s="95"/>
      <c r="W2514" s="95" t="str">
        <f t="shared" si="92"/>
        <v>PGE</v>
      </c>
    </row>
    <row r="2515" spans="1:23" ht="15" x14ac:dyDescent="0.25">
      <c r="A2515" s="63">
        <v>92193</v>
      </c>
      <c r="B2515" s="161" t="s">
        <v>270</v>
      </c>
      <c r="D2515" s="159"/>
      <c r="E2515" s="159"/>
      <c r="F2515" s="159"/>
      <c r="G2515" s="159"/>
      <c r="H2515" s="159"/>
      <c r="I2515" s="159"/>
      <c r="O2515" s="93"/>
      <c r="Q2515" s="63" t="s">
        <v>278</v>
      </c>
      <c r="R2515" s="96">
        <v>94539</v>
      </c>
      <c r="S2515" s="63" t="s">
        <v>268</v>
      </c>
      <c r="T2515" s="63"/>
      <c r="U2515" s="95" t="str">
        <f t="shared" si="93"/>
        <v>PGE</v>
      </c>
      <c r="V2515" s="95"/>
      <c r="W2515" s="95" t="str">
        <f t="shared" si="92"/>
        <v>PGE</v>
      </c>
    </row>
    <row r="2516" spans="1:23" ht="15" x14ac:dyDescent="0.25">
      <c r="A2516" s="63">
        <v>92057</v>
      </c>
      <c r="B2516" s="161" t="s">
        <v>270</v>
      </c>
      <c r="D2516" s="159"/>
      <c r="E2516" s="159"/>
      <c r="F2516" s="159"/>
      <c r="G2516" s="159"/>
      <c r="H2516" s="159"/>
      <c r="I2516" s="159"/>
      <c r="O2516" s="93"/>
      <c r="Q2516" s="63" t="s">
        <v>278</v>
      </c>
      <c r="R2516" s="96">
        <v>94904</v>
      </c>
      <c r="S2516" s="63" t="s">
        <v>268</v>
      </c>
      <c r="T2516" s="63"/>
      <c r="U2516" s="95" t="str">
        <f t="shared" si="93"/>
        <v>PGE</v>
      </c>
      <c r="V2516" s="95"/>
      <c r="W2516" s="95" t="str">
        <f t="shared" si="92"/>
        <v>PGE</v>
      </c>
    </row>
    <row r="2517" spans="1:23" ht="15" x14ac:dyDescent="0.25">
      <c r="A2517" s="63">
        <v>92196</v>
      </c>
      <c r="B2517" s="161" t="s">
        <v>270</v>
      </c>
      <c r="D2517" s="159"/>
      <c r="E2517" s="159"/>
      <c r="F2517" s="159"/>
      <c r="G2517" s="159"/>
      <c r="H2517" s="159"/>
      <c r="I2517" s="159"/>
      <c r="O2517" s="93"/>
      <c r="Q2517" s="63" t="s">
        <v>278</v>
      </c>
      <c r="R2517" s="96">
        <v>93786</v>
      </c>
      <c r="S2517" s="63" t="s">
        <v>268</v>
      </c>
      <c r="T2517" s="63"/>
      <c r="U2517" s="95" t="str">
        <f t="shared" si="93"/>
        <v>PGE</v>
      </c>
      <c r="V2517" s="95"/>
      <c r="W2517" s="95" t="str">
        <f t="shared" si="92"/>
        <v>PGE</v>
      </c>
    </row>
    <row r="2518" spans="1:23" ht="15" x14ac:dyDescent="0.25">
      <c r="A2518" s="63">
        <v>92197</v>
      </c>
      <c r="B2518" s="161" t="s">
        <v>270</v>
      </c>
      <c r="D2518" s="159"/>
      <c r="E2518" s="159"/>
      <c r="F2518" s="159"/>
      <c r="G2518" s="159"/>
      <c r="H2518" s="159"/>
      <c r="I2518" s="159"/>
      <c r="O2518" s="93"/>
      <c r="Q2518" s="63" t="s">
        <v>278</v>
      </c>
      <c r="R2518" s="96">
        <v>94927</v>
      </c>
      <c r="S2518" s="63" t="s">
        <v>268</v>
      </c>
      <c r="T2518" s="63"/>
      <c r="U2518" s="95" t="str">
        <f t="shared" si="93"/>
        <v>PGE</v>
      </c>
      <c r="V2518" s="95"/>
      <c r="W2518" s="95" t="str">
        <f t="shared" si="92"/>
        <v>PGE</v>
      </c>
    </row>
    <row r="2519" spans="1:23" ht="15" x14ac:dyDescent="0.25">
      <c r="A2519" s="63">
        <v>92198</v>
      </c>
      <c r="B2519" s="161" t="s">
        <v>270</v>
      </c>
      <c r="D2519" s="159"/>
      <c r="E2519" s="159"/>
      <c r="F2519" s="159"/>
      <c r="G2519" s="159"/>
      <c r="H2519" s="159"/>
      <c r="I2519" s="159"/>
      <c r="O2519" s="93"/>
      <c r="Q2519" s="63" t="s">
        <v>278</v>
      </c>
      <c r="R2519" s="96">
        <v>93434</v>
      </c>
      <c r="S2519" s="63" t="s">
        <v>268</v>
      </c>
      <c r="T2519" s="63"/>
      <c r="U2519" s="95" t="str">
        <f t="shared" si="93"/>
        <v>PGE</v>
      </c>
      <c r="V2519" s="95"/>
      <c r="W2519" s="95" t="str">
        <f t="shared" si="92"/>
        <v>PGE</v>
      </c>
    </row>
    <row r="2520" spans="1:23" ht="15" x14ac:dyDescent="0.25">
      <c r="A2520" s="63">
        <v>92199</v>
      </c>
      <c r="B2520" s="161" t="s">
        <v>270</v>
      </c>
      <c r="D2520" s="159"/>
      <c r="E2520" s="159"/>
      <c r="F2520" s="159"/>
      <c r="G2520" s="159"/>
      <c r="H2520" s="159"/>
      <c r="I2520" s="159"/>
      <c r="O2520" s="93"/>
      <c r="Q2520" s="63" t="s">
        <v>278</v>
      </c>
      <c r="R2520" s="96">
        <v>93437</v>
      </c>
      <c r="S2520" s="63" t="s">
        <v>268</v>
      </c>
      <c r="T2520" s="63"/>
      <c r="U2520" s="95" t="str">
        <f t="shared" si="93"/>
        <v>PGE</v>
      </c>
      <c r="V2520" s="95"/>
      <c r="W2520" s="95" t="str">
        <f t="shared" si="92"/>
        <v>PGE</v>
      </c>
    </row>
    <row r="2521" spans="1:23" ht="15" x14ac:dyDescent="0.25">
      <c r="A2521" s="63">
        <v>92056</v>
      </c>
      <c r="B2521" s="161" t="s">
        <v>270</v>
      </c>
      <c r="D2521" s="159"/>
      <c r="E2521" s="159"/>
      <c r="F2521" s="159"/>
      <c r="G2521" s="159"/>
      <c r="H2521" s="159"/>
      <c r="I2521" s="159"/>
      <c r="O2521" s="93"/>
      <c r="Q2521" s="63" t="s">
        <v>278</v>
      </c>
      <c r="R2521" s="96">
        <v>95979</v>
      </c>
      <c r="S2521" s="63" t="s">
        <v>268</v>
      </c>
      <c r="T2521" s="63"/>
      <c r="U2521" s="95" t="str">
        <f t="shared" si="93"/>
        <v>PGE</v>
      </c>
      <c r="V2521" s="95"/>
      <c r="W2521" s="95" t="str">
        <f t="shared" si="92"/>
        <v>PGE</v>
      </c>
    </row>
    <row r="2522" spans="1:23" ht="15" x14ac:dyDescent="0.25">
      <c r="A2522" s="63">
        <v>92168</v>
      </c>
      <c r="B2522" s="161" t="s">
        <v>270</v>
      </c>
      <c r="D2522" s="159"/>
      <c r="E2522" s="159"/>
      <c r="F2522" s="159"/>
      <c r="G2522" s="159"/>
      <c r="H2522" s="159"/>
      <c r="I2522" s="159"/>
      <c r="O2522" s="93"/>
      <c r="Q2522" s="63" t="s">
        <v>278</v>
      </c>
      <c r="R2522" s="96">
        <v>95978</v>
      </c>
      <c r="S2522" s="63" t="s">
        <v>268</v>
      </c>
      <c r="T2522" s="63"/>
      <c r="U2522" s="95" t="str">
        <f t="shared" si="93"/>
        <v>PGE</v>
      </c>
      <c r="V2522" s="95"/>
      <c r="W2522" s="95" t="str">
        <f t="shared" si="92"/>
        <v>PGE</v>
      </c>
    </row>
    <row r="2523" spans="1:23" ht="15" x14ac:dyDescent="0.25">
      <c r="A2523" s="63">
        <v>92165</v>
      </c>
      <c r="B2523" s="161" t="s">
        <v>270</v>
      </c>
      <c r="D2523" s="159"/>
      <c r="E2523" s="159"/>
      <c r="F2523" s="159"/>
      <c r="G2523" s="159"/>
      <c r="H2523" s="159"/>
      <c r="I2523" s="159"/>
      <c r="O2523" s="93"/>
      <c r="Q2523" s="63" t="s">
        <v>278</v>
      </c>
      <c r="R2523" s="96">
        <v>95977</v>
      </c>
      <c r="S2523" s="63" t="s">
        <v>268</v>
      </c>
      <c r="T2523" s="63"/>
      <c r="U2523" s="95" t="str">
        <f t="shared" si="93"/>
        <v>PGE</v>
      </c>
      <c r="V2523" s="95"/>
      <c r="W2523" s="95" t="str">
        <f t="shared" si="92"/>
        <v>PGE</v>
      </c>
    </row>
    <row r="2524" spans="1:23" ht="15" x14ac:dyDescent="0.25">
      <c r="A2524" s="63">
        <v>92164</v>
      </c>
      <c r="B2524" s="161" t="s">
        <v>270</v>
      </c>
      <c r="D2524" s="159"/>
      <c r="E2524" s="159"/>
      <c r="F2524" s="159"/>
      <c r="G2524" s="159"/>
      <c r="H2524" s="159"/>
      <c r="I2524" s="159"/>
      <c r="O2524" s="93"/>
      <c r="Q2524" s="63" t="s">
        <v>278</v>
      </c>
      <c r="R2524" s="96">
        <v>95976</v>
      </c>
      <c r="S2524" s="63" t="s">
        <v>268</v>
      </c>
      <c r="T2524" s="63"/>
      <c r="U2524" s="95" t="str">
        <f t="shared" si="93"/>
        <v>PGE</v>
      </c>
      <c r="V2524" s="95"/>
      <c r="W2524" s="95" t="str">
        <f t="shared" si="92"/>
        <v>PGE</v>
      </c>
    </row>
    <row r="2525" spans="1:23" ht="15" x14ac:dyDescent="0.25">
      <c r="A2525" s="63">
        <v>92167</v>
      </c>
      <c r="B2525" s="161" t="s">
        <v>270</v>
      </c>
      <c r="D2525" s="159"/>
      <c r="E2525" s="159"/>
      <c r="F2525" s="159"/>
      <c r="G2525" s="159"/>
      <c r="H2525" s="159"/>
      <c r="I2525" s="159"/>
      <c r="O2525" s="93"/>
      <c r="Q2525" s="63" t="s">
        <v>278</v>
      </c>
      <c r="R2525" s="96">
        <v>95975</v>
      </c>
      <c r="S2525" s="63" t="s">
        <v>268</v>
      </c>
      <c r="T2525" s="63"/>
      <c r="U2525" s="95" t="str">
        <f t="shared" si="93"/>
        <v>PGE</v>
      </c>
      <c r="V2525" s="95"/>
      <c r="W2525" s="95" t="str">
        <f t="shared" si="92"/>
        <v>PGE</v>
      </c>
    </row>
    <row r="2526" spans="1:23" ht="15" x14ac:dyDescent="0.25">
      <c r="A2526" s="63">
        <v>92166</v>
      </c>
      <c r="B2526" s="161" t="s">
        <v>270</v>
      </c>
      <c r="D2526" s="159"/>
      <c r="E2526" s="159"/>
      <c r="F2526" s="159"/>
      <c r="G2526" s="159"/>
      <c r="H2526" s="159"/>
      <c r="I2526" s="159"/>
      <c r="O2526" s="93"/>
      <c r="Q2526" s="63" t="s">
        <v>278</v>
      </c>
      <c r="R2526" s="96">
        <v>95974</v>
      </c>
      <c r="S2526" s="63" t="s">
        <v>268</v>
      </c>
      <c r="T2526" s="63"/>
      <c r="U2526" s="95" t="str">
        <f t="shared" si="93"/>
        <v>PGE</v>
      </c>
      <c r="V2526" s="95"/>
      <c r="W2526" s="95" t="str">
        <f t="shared" si="92"/>
        <v>PGE</v>
      </c>
    </row>
    <row r="2527" spans="1:23" ht="15" x14ac:dyDescent="0.25">
      <c r="A2527" s="63">
        <v>92049</v>
      </c>
      <c r="B2527" s="161" t="s">
        <v>270</v>
      </c>
      <c r="D2527" s="159"/>
      <c r="E2527" s="159"/>
      <c r="F2527" s="159"/>
      <c r="G2527" s="159"/>
      <c r="H2527" s="159"/>
      <c r="I2527" s="159"/>
      <c r="O2527" s="93"/>
      <c r="Q2527" s="63" t="s">
        <v>278</v>
      </c>
      <c r="R2527" s="96">
        <v>95973</v>
      </c>
      <c r="S2527" s="63" t="s">
        <v>268</v>
      </c>
      <c r="T2527" s="63"/>
      <c r="U2527" s="95" t="str">
        <f t="shared" si="93"/>
        <v>PGE</v>
      </c>
      <c r="V2527" s="95"/>
      <c r="W2527" s="95" t="str">
        <f t="shared" si="92"/>
        <v>PGE</v>
      </c>
    </row>
    <row r="2528" spans="1:23" ht="15" x14ac:dyDescent="0.25">
      <c r="A2528" s="63">
        <v>92637</v>
      </c>
      <c r="B2528" s="161" t="s">
        <v>270</v>
      </c>
      <c r="D2528" s="159"/>
      <c r="E2528" s="159"/>
      <c r="F2528" s="159"/>
      <c r="G2528" s="159"/>
      <c r="H2528" s="159"/>
      <c r="I2528" s="159"/>
      <c r="O2528" s="93"/>
      <c r="Q2528" s="63" t="s">
        <v>278</v>
      </c>
      <c r="R2528" s="96">
        <v>95972</v>
      </c>
      <c r="S2528" s="63" t="s">
        <v>268</v>
      </c>
      <c r="T2528" s="63"/>
      <c r="U2528" s="95" t="str">
        <f t="shared" si="93"/>
        <v>PGE</v>
      </c>
      <c r="V2528" s="95"/>
      <c r="W2528" s="95" t="str">
        <f t="shared" si="92"/>
        <v>PGE</v>
      </c>
    </row>
    <row r="2529" spans="1:23" ht="15" x14ac:dyDescent="0.25">
      <c r="A2529" s="63">
        <v>92118</v>
      </c>
      <c r="B2529" s="161" t="s">
        <v>270</v>
      </c>
      <c r="D2529" s="159"/>
      <c r="E2529" s="159"/>
      <c r="F2529" s="159"/>
      <c r="G2529" s="159"/>
      <c r="H2529" s="159"/>
      <c r="I2529" s="159"/>
      <c r="O2529" s="93"/>
      <c r="Q2529" s="63" t="s">
        <v>278</v>
      </c>
      <c r="R2529" s="96">
        <v>95971</v>
      </c>
      <c r="S2529" s="63" t="s">
        <v>268</v>
      </c>
      <c r="T2529" s="63"/>
      <c r="U2529" s="95" t="str">
        <f t="shared" si="93"/>
        <v>PGE</v>
      </c>
      <c r="V2529" s="95"/>
      <c r="W2529" s="95" t="str">
        <f t="shared" si="92"/>
        <v>PGE</v>
      </c>
    </row>
    <row r="2530" spans="1:23" ht="15" x14ac:dyDescent="0.25">
      <c r="A2530" s="63">
        <v>92119</v>
      </c>
      <c r="B2530" s="161" t="s">
        <v>270</v>
      </c>
      <c r="D2530" s="159"/>
      <c r="E2530" s="159"/>
      <c r="F2530" s="159"/>
      <c r="G2530" s="159"/>
      <c r="H2530" s="159"/>
      <c r="I2530" s="159"/>
      <c r="O2530" s="93"/>
      <c r="Q2530" s="63" t="s">
        <v>278</v>
      </c>
      <c r="R2530" s="96">
        <v>95970</v>
      </c>
      <c r="S2530" s="63" t="s">
        <v>268</v>
      </c>
      <c r="T2530" s="63"/>
      <c r="U2530" s="95" t="str">
        <f t="shared" si="93"/>
        <v>PGE</v>
      </c>
      <c r="V2530" s="95"/>
      <c r="W2530" s="95" t="str">
        <f t="shared" si="92"/>
        <v>PGE</v>
      </c>
    </row>
    <row r="2531" spans="1:23" ht="15" x14ac:dyDescent="0.25">
      <c r="A2531" s="63">
        <v>92110</v>
      </c>
      <c r="B2531" s="161" t="s">
        <v>270</v>
      </c>
      <c r="D2531" s="159"/>
      <c r="E2531" s="159"/>
      <c r="F2531" s="159"/>
      <c r="G2531" s="159"/>
      <c r="H2531" s="159"/>
      <c r="I2531" s="159"/>
      <c r="O2531" s="93"/>
      <c r="Q2531" s="63" t="s">
        <v>278</v>
      </c>
      <c r="R2531" s="96">
        <v>95164</v>
      </c>
      <c r="S2531" s="63" t="s">
        <v>268</v>
      </c>
      <c r="T2531" s="63"/>
      <c r="U2531" s="95" t="str">
        <f t="shared" si="93"/>
        <v>PGE</v>
      </c>
      <c r="V2531" s="95"/>
      <c r="W2531" s="95" t="str">
        <f t="shared" si="92"/>
        <v>PGE</v>
      </c>
    </row>
    <row r="2532" spans="1:23" ht="15" x14ac:dyDescent="0.25">
      <c r="A2532" s="63">
        <v>92114</v>
      </c>
      <c r="B2532" s="161" t="s">
        <v>270</v>
      </c>
      <c r="D2532" s="159"/>
      <c r="E2532" s="159"/>
      <c r="F2532" s="159"/>
      <c r="G2532" s="159"/>
      <c r="H2532" s="159"/>
      <c r="I2532" s="159"/>
      <c r="O2532" s="93"/>
      <c r="Q2532" s="63" t="s">
        <v>278</v>
      </c>
      <c r="R2532" s="96">
        <v>94124</v>
      </c>
      <c r="S2532" s="63" t="s">
        <v>268</v>
      </c>
      <c r="T2532" s="63"/>
      <c r="U2532" s="95" t="str">
        <f t="shared" si="93"/>
        <v>PGE</v>
      </c>
      <c r="V2532" s="95"/>
      <c r="W2532" s="95" t="str">
        <f t="shared" si="92"/>
        <v>PGE</v>
      </c>
    </row>
    <row r="2533" spans="1:23" ht="15" x14ac:dyDescent="0.25">
      <c r="A2533" s="63">
        <v>92115</v>
      </c>
      <c r="B2533" s="161" t="s">
        <v>270</v>
      </c>
      <c r="D2533" s="159"/>
      <c r="E2533" s="159"/>
      <c r="F2533" s="159"/>
      <c r="G2533" s="159"/>
      <c r="H2533" s="159"/>
      <c r="I2533" s="159"/>
      <c r="O2533" s="93"/>
      <c r="Q2533" s="63" t="s">
        <v>278</v>
      </c>
      <c r="R2533" s="96">
        <v>94128</v>
      </c>
      <c r="S2533" s="63" t="s">
        <v>268</v>
      </c>
      <c r="T2533" s="63"/>
      <c r="U2533" s="95" t="str">
        <f t="shared" si="93"/>
        <v>PGE</v>
      </c>
      <c r="V2533" s="95"/>
      <c r="W2533" s="95" t="str">
        <f t="shared" si="92"/>
        <v>PGE</v>
      </c>
    </row>
    <row r="2534" spans="1:23" ht="15" x14ac:dyDescent="0.25">
      <c r="A2534" s="63">
        <v>92116</v>
      </c>
      <c r="B2534" s="161" t="s">
        <v>270</v>
      </c>
      <c r="D2534" s="159"/>
      <c r="E2534" s="159"/>
      <c r="F2534" s="159"/>
      <c r="G2534" s="159"/>
      <c r="H2534" s="159"/>
      <c r="I2534" s="159"/>
      <c r="O2534" s="93"/>
      <c r="Q2534" s="63" t="s">
        <v>278</v>
      </c>
      <c r="R2534" s="96">
        <v>94901</v>
      </c>
      <c r="S2534" s="63" t="s">
        <v>268</v>
      </c>
      <c r="T2534" s="63"/>
      <c r="U2534" s="95" t="str">
        <f t="shared" si="93"/>
        <v>PGE</v>
      </c>
      <c r="V2534" s="95"/>
      <c r="W2534" s="95" t="str">
        <f t="shared" si="92"/>
        <v>PGE</v>
      </c>
    </row>
    <row r="2535" spans="1:23" ht="15" x14ac:dyDescent="0.25">
      <c r="A2535" s="63">
        <v>92653</v>
      </c>
      <c r="B2535" s="161" t="s">
        <v>270</v>
      </c>
      <c r="D2535" s="159"/>
      <c r="E2535" s="159"/>
      <c r="F2535" s="159"/>
      <c r="G2535" s="159"/>
      <c r="H2535" s="159"/>
      <c r="I2535" s="159"/>
      <c r="O2535" s="93"/>
      <c r="Q2535" s="63" t="s">
        <v>278</v>
      </c>
      <c r="R2535" s="96">
        <v>94903</v>
      </c>
      <c r="S2535" s="63" t="s">
        <v>268</v>
      </c>
      <c r="T2535" s="63"/>
      <c r="U2535" s="95" t="str">
        <f t="shared" si="93"/>
        <v>PGE</v>
      </c>
      <c r="V2535" s="95"/>
      <c r="W2535" s="95" t="str">
        <f t="shared" si="92"/>
        <v>PGE</v>
      </c>
    </row>
    <row r="2536" spans="1:23" ht="15" x14ac:dyDescent="0.25">
      <c r="A2536" s="63">
        <v>92651</v>
      </c>
      <c r="B2536" s="161" t="s">
        <v>270</v>
      </c>
      <c r="D2536" s="159"/>
      <c r="E2536" s="159"/>
      <c r="F2536" s="159"/>
      <c r="G2536" s="159"/>
      <c r="H2536" s="159"/>
      <c r="I2536" s="159"/>
      <c r="O2536" s="93"/>
      <c r="Q2536" s="63" t="s">
        <v>278</v>
      </c>
      <c r="R2536" s="96">
        <v>95656</v>
      </c>
      <c r="S2536" s="63" t="s">
        <v>268</v>
      </c>
      <c r="T2536" s="63"/>
      <c r="U2536" s="95" t="str">
        <f t="shared" si="93"/>
        <v>PGE</v>
      </c>
      <c r="V2536" s="95"/>
      <c r="W2536" s="95" t="str">
        <f t="shared" si="92"/>
        <v>PGE</v>
      </c>
    </row>
    <row r="2537" spans="1:23" ht="15" x14ac:dyDescent="0.25">
      <c r="A2537" s="63">
        <v>92656</v>
      </c>
      <c r="B2537" s="161" t="s">
        <v>270</v>
      </c>
      <c r="D2537" s="159"/>
      <c r="E2537" s="159"/>
      <c r="F2537" s="159"/>
      <c r="G2537" s="159"/>
      <c r="H2537" s="159"/>
      <c r="I2537" s="159"/>
      <c r="O2537" s="93"/>
      <c r="Q2537" s="63" t="s">
        <v>278</v>
      </c>
      <c r="R2537" s="96">
        <v>95654</v>
      </c>
      <c r="S2537" s="63" t="s">
        <v>268</v>
      </c>
      <c r="T2537" s="63"/>
      <c r="U2537" s="95" t="str">
        <f t="shared" si="93"/>
        <v>PGE</v>
      </c>
      <c r="V2537" s="95"/>
      <c r="W2537" s="95" t="str">
        <f t="shared" si="92"/>
        <v>PGE</v>
      </c>
    </row>
    <row r="2538" spans="1:23" ht="15" x14ac:dyDescent="0.25">
      <c r="A2538" s="63">
        <v>91962</v>
      </c>
      <c r="B2538" s="161" t="s">
        <v>270</v>
      </c>
      <c r="D2538" s="159"/>
      <c r="E2538" s="159"/>
      <c r="F2538" s="159"/>
      <c r="G2538" s="159"/>
      <c r="H2538" s="159"/>
      <c r="I2538" s="159"/>
      <c r="O2538" s="93"/>
      <c r="Q2538" s="63" t="s">
        <v>278</v>
      </c>
      <c r="R2538" s="96">
        <v>95653</v>
      </c>
      <c r="S2538" s="63" t="s">
        <v>268</v>
      </c>
      <c r="T2538" s="63"/>
      <c r="U2538" s="95" t="str">
        <f t="shared" si="93"/>
        <v>PGE</v>
      </c>
      <c r="V2538" s="95"/>
      <c r="W2538" s="95" t="str">
        <f t="shared" si="92"/>
        <v>PGE</v>
      </c>
    </row>
    <row r="2539" spans="1:23" ht="15" x14ac:dyDescent="0.25">
      <c r="A2539" s="63">
        <v>91963</v>
      </c>
      <c r="B2539" s="161" t="s">
        <v>270</v>
      </c>
      <c r="D2539" s="159"/>
      <c r="E2539" s="159"/>
      <c r="F2539" s="159"/>
      <c r="G2539" s="159"/>
      <c r="H2539" s="159"/>
      <c r="I2539" s="159"/>
      <c r="O2539" s="93"/>
      <c r="Q2539" s="63" t="s">
        <v>278</v>
      </c>
      <c r="R2539" s="96">
        <v>95650</v>
      </c>
      <c r="S2539" s="63" t="s">
        <v>268</v>
      </c>
      <c r="T2539" s="63"/>
      <c r="U2539" s="95" t="str">
        <f t="shared" si="93"/>
        <v>PGE</v>
      </c>
      <c r="V2539" s="95"/>
      <c r="W2539" s="95" t="str">
        <f t="shared" si="92"/>
        <v>PGE</v>
      </c>
    </row>
    <row r="2540" spans="1:23" ht="15" x14ac:dyDescent="0.25">
      <c r="A2540" s="63">
        <v>92590</v>
      </c>
      <c r="B2540" s="161" t="s">
        <v>270</v>
      </c>
      <c r="D2540" s="159"/>
      <c r="E2540" s="159"/>
      <c r="F2540" s="159"/>
      <c r="G2540" s="159"/>
      <c r="H2540" s="159"/>
      <c r="I2540" s="159"/>
      <c r="O2540" s="93"/>
      <c r="Q2540" s="63" t="s">
        <v>278</v>
      </c>
      <c r="R2540" s="96">
        <v>95651</v>
      </c>
      <c r="S2540" s="63" t="s">
        <v>268</v>
      </c>
      <c r="T2540" s="63"/>
      <c r="U2540" s="95" t="str">
        <f t="shared" si="93"/>
        <v>PGE</v>
      </c>
      <c r="V2540" s="95"/>
      <c r="W2540" s="95" t="str">
        <f t="shared" si="92"/>
        <v>PGE</v>
      </c>
    </row>
    <row r="2541" spans="1:23" ht="15" x14ac:dyDescent="0.25">
      <c r="A2541" s="63">
        <v>92592</v>
      </c>
      <c r="B2541" s="161" t="s">
        <v>270</v>
      </c>
      <c r="D2541" s="159"/>
      <c r="E2541" s="159"/>
      <c r="F2541" s="159"/>
      <c r="G2541" s="159"/>
      <c r="H2541" s="159"/>
      <c r="I2541" s="159"/>
      <c r="O2541" s="93"/>
      <c r="Q2541" s="63" t="s">
        <v>278</v>
      </c>
      <c r="R2541" s="96">
        <v>95659</v>
      </c>
      <c r="S2541" s="63" t="s">
        <v>268</v>
      </c>
      <c r="T2541" s="63"/>
      <c r="U2541" s="95" t="str">
        <f t="shared" si="93"/>
        <v>PGE</v>
      </c>
      <c r="V2541" s="95"/>
      <c r="W2541" s="95" t="str">
        <f t="shared" si="92"/>
        <v>PGE</v>
      </c>
    </row>
    <row r="2542" spans="1:23" ht="15" x14ac:dyDescent="0.25">
      <c r="A2542" s="63">
        <v>92040</v>
      </c>
      <c r="B2542" s="161" t="s">
        <v>270</v>
      </c>
      <c r="D2542" s="159"/>
      <c r="E2542" s="159"/>
      <c r="F2542" s="159"/>
      <c r="G2542" s="159"/>
      <c r="H2542" s="159"/>
      <c r="I2542" s="159"/>
      <c r="O2542" s="93"/>
      <c r="Q2542" s="63" t="s">
        <v>278</v>
      </c>
      <c r="R2542" s="96">
        <v>93388</v>
      </c>
      <c r="S2542" s="63" t="s">
        <v>268</v>
      </c>
      <c r="T2542" s="63"/>
      <c r="U2542" s="95" t="str">
        <f t="shared" si="93"/>
        <v>PGE</v>
      </c>
      <c r="V2542" s="95"/>
      <c r="W2542" s="95" t="str">
        <f t="shared" si="92"/>
        <v>PGE</v>
      </c>
    </row>
    <row r="2543" spans="1:23" ht="15" x14ac:dyDescent="0.25">
      <c r="A2543" s="63">
        <v>91946</v>
      </c>
      <c r="B2543" s="161" t="s">
        <v>270</v>
      </c>
      <c r="D2543" s="159"/>
      <c r="E2543" s="159"/>
      <c r="F2543" s="159"/>
      <c r="G2543" s="159"/>
      <c r="H2543" s="159"/>
      <c r="I2543" s="159"/>
      <c r="O2543" s="93"/>
      <c r="Q2543" s="63" t="s">
        <v>278</v>
      </c>
      <c r="R2543" s="96">
        <v>93389</v>
      </c>
      <c r="S2543" s="63" t="s">
        <v>268</v>
      </c>
      <c r="T2543" s="63"/>
      <c r="U2543" s="95" t="str">
        <f t="shared" si="93"/>
        <v>PGE</v>
      </c>
      <c r="V2543" s="95"/>
      <c r="W2543" s="95" t="str">
        <f t="shared" si="92"/>
        <v>PGE</v>
      </c>
    </row>
    <row r="2544" spans="1:23" ht="15" x14ac:dyDescent="0.25">
      <c r="A2544" s="63">
        <v>91947</v>
      </c>
      <c r="B2544" s="161" t="s">
        <v>270</v>
      </c>
      <c r="D2544" s="159"/>
      <c r="E2544" s="159"/>
      <c r="F2544" s="159"/>
      <c r="G2544" s="159"/>
      <c r="H2544" s="159"/>
      <c r="I2544" s="159"/>
      <c r="O2544" s="93"/>
      <c r="Q2544" s="63" t="s">
        <v>278</v>
      </c>
      <c r="R2544" s="96">
        <v>93386</v>
      </c>
      <c r="S2544" s="63" t="s">
        <v>268</v>
      </c>
      <c r="T2544" s="63"/>
      <c r="U2544" s="95" t="str">
        <f t="shared" si="93"/>
        <v>PGE</v>
      </c>
      <c r="V2544" s="95"/>
      <c r="W2544" s="95" t="str">
        <f t="shared" si="92"/>
        <v>PGE</v>
      </c>
    </row>
    <row r="2545" spans="1:23" ht="15" x14ac:dyDescent="0.25">
      <c r="A2545" s="63">
        <v>91944</v>
      </c>
      <c r="B2545" s="161" t="s">
        <v>270</v>
      </c>
      <c r="D2545" s="159"/>
      <c r="E2545" s="159"/>
      <c r="F2545" s="159"/>
      <c r="G2545" s="159"/>
      <c r="H2545" s="159"/>
      <c r="I2545" s="159"/>
      <c r="O2545" s="93"/>
      <c r="Q2545" s="63" t="s">
        <v>278</v>
      </c>
      <c r="R2545" s="96">
        <v>93384</v>
      </c>
      <c r="S2545" s="63" t="s">
        <v>268</v>
      </c>
      <c r="T2545" s="63"/>
      <c r="U2545" s="95" t="str">
        <f t="shared" si="93"/>
        <v>PGE</v>
      </c>
      <c r="V2545" s="95"/>
      <c r="W2545" s="95" t="str">
        <f t="shared" si="92"/>
        <v>PGE</v>
      </c>
    </row>
    <row r="2546" spans="1:23" ht="15" x14ac:dyDescent="0.25">
      <c r="A2546" s="63">
        <v>92112</v>
      </c>
      <c r="B2546" s="161" t="s">
        <v>270</v>
      </c>
      <c r="D2546" s="159"/>
      <c r="E2546" s="159"/>
      <c r="F2546" s="159"/>
      <c r="G2546" s="159"/>
      <c r="H2546" s="159"/>
      <c r="I2546" s="159"/>
      <c r="O2546" s="93"/>
      <c r="Q2546" s="63" t="s">
        <v>278</v>
      </c>
      <c r="R2546" s="96">
        <v>93383</v>
      </c>
      <c r="S2546" s="63" t="s">
        <v>268</v>
      </c>
      <c r="T2546" s="63"/>
      <c r="U2546" s="95" t="str">
        <f t="shared" si="93"/>
        <v>PGE</v>
      </c>
      <c r="V2546" s="95"/>
      <c r="W2546" s="95" t="str">
        <f t="shared" si="92"/>
        <v>PGE</v>
      </c>
    </row>
    <row r="2547" spans="1:23" ht="15" x14ac:dyDescent="0.25">
      <c r="A2547" s="63">
        <v>92121</v>
      </c>
      <c r="B2547" s="161" t="s">
        <v>270</v>
      </c>
      <c r="D2547" s="159"/>
      <c r="E2547" s="159"/>
      <c r="F2547" s="159"/>
      <c r="G2547" s="159"/>
      <c r="H2547" s="159"/>
      <c r="I2547" s="159"/>
      <c r="O2547" s="93"/>
      <c r="Q2547" s="63" t="s">
        <v>278</v>
      </c>
      <c r="R2547" s="96">
        <v>93380</v>
      </c>
      <c r="S2547" s="63" t="s">
        <v>268</v>
      </c>
      <c r="T2547" s="63"/>
      <c r="U2547" s="95" t="str">
        <f t="shared" si="93"/>
        <v>PGE</v>
      </c>
      <c r="V2547" s="95"/>
      <c r="W2547" s="95" t="str">
        <f t="shared" si="92"/>
        <v>PGE</v>
      </c>
    </row>
    <row r="2548" spans="1:23" ht="15" x14ac:dyDescent="0.25">
      <c r="A2548" s="63">
        <v>92120</v>
      </c>
      <c r="B2548" s="161" t="s">
        <v>270</v>
      </c>
      <c r="D2548" s="159"/>
      <c r="E2548" s="159"/>
      <c r="F2548" s="159"/>
      <c r="G2548" s="159"/>
      <c r="H2548" s="159"/>
      <c r="I2548" s="159"/>
      <c r="O2548" s="93"/>
      <c r="Q2548" s="63" t="s">
        <v>278</v>
      </c>
      <c r="R2548" s="96">
        <v>95269</v>
      </c>
      <c r="S2548" s="63" t="s">
        <v>268</v>
      </c>
      <c r="T2548" s="63"/>
      <c r="U2548" s="95" t="str">
        <f t="shared" si="93"/>
        <v>PGE</v>
      </c>
      <c r="V2548" s="95"/>
      <c r="W2548" s="95" t="str">
        <f t="shared" si="92"/>
        <v>PGE</v>
      </c>
    </row>
    <row r="2549" spans="1:23" ht="15" x14ac:dyDescent="0.25">
      <c r="A2549" s="63">
        <v>92123</v>
      </c>
      <c r="B2549" s="161" t="s">
        <v>270</v>
      </c>
      <c r="D2549" s="159"/>
      <c r="E2549" s="159"/>
      <c r="F2549" s="159"/>
      <c r="G2549" s="159"/>
      <c r="H2549" s="159"/>
      <c r="I2549" s="159"/>
      <c r="O2549" s="93"/>
      <c r="Q2549" s="63" t="s">
        <v>278</v>
      </c>
      <c r="R2549" s="96">
        <v>95267</v>
      </c>
      <c r="S2549" s="63" t="s">
        <v>268</v>
      </c>
      <c r="T2549" s="63"/>
      <c r="U2549" s="95" t="str">
        <f t="shared" si="93"/>
        <v>PGE</v>
      </c>
      <c r="V2549" s="95"/>
      <c r="W2549" s="95" t="str">
        <f t="shared" si="92"/>
        <v>PGE</v>
      </c>
    </row>
    <row r="2550" spans="1:23" ht="15" x14ac:dyDescent="0.25">
      <c r="A2550" s="63">
        <v>92122</v>
      </c>
      <c r="B2550" s="161" t="s">
        <v>270</v>
      </c>
      <c r="D2550" s="159"/>
      <c r="E2550" s="159"/>
      <c r="F2550" s="159"/>
      <c r="G2550" s="159"/>
      <c r="H2550" s="159"/>
      <c r="I2550" s="159"/>
      <c r="O2550" s="93"/>
      <c r="Q2550" s="63" t="s">
        <v>278</v>
      </c>
      <c r="R2550" s="96">
        <v>95843</v>
      </c>
      <c r="S2550" s="63" t="s">
        <v>268</v>
      </c>
      <c r="T2550" s="63"/>
      <c r="U2550" s="95" t="str">
        <f t="shared" si="93"/>
        <v>PGE</v>
      </c>
      <c r="V2550" s="95"/>
      <c r="W2550" s="95" t="str">
        <f t="shared" ref="W2550:W2613" si="94">IF(U2550 = "Other", " ", INDEX(B$4:C$29, MATCH(U2550, C$4:C$29,0), 1) )</f>
        <v>PGE</v>
      </c>
    </row>
    <row r="2551" spans="1:23" ht="15" x14ac:dyDescent="0.25">
      <c r="A2551" s="63">
        <v>92124</v>
      </c>
      <c r="B2551" s="161" t="s">
        <v>270</v>
      </c>
      <c r="D2551" s="159"/>
      <c r="E2551" s="159"/>
      <c r="F2551" s="159"/>
      <c r="G2551" s="159"/>
      <c r="H2551" s="159"/>
      <c r="I2551" s="159"/>
      <c r="O2551" s="93"/>
      <c r="Q2551" s="63" t="s">
        <v>278</v>
      </c>
      <c r="R2551" s="96">
        <v>94043</v>
      </c>
      <c r="S2551" s="63" t="s">
        <v>268</v>
      </c>
      <c r="T2551" s="63"/>
      <c r="U2551" s="95" t="str">
        <f t="shared" ref="U2551:U2614" si="95">IF(S2551="Pacific Gas &amp; Electric Co", "PGE", IF(S2551="Southern California Edison Co", "SCE", IF(S2551= "San Diego Gas &amp; Electric Co", "SDGE", IF(S2551="Southern California Gas", "SCG", "Other"))))</f>
        <v>PGE</v>
      </c>
      <c r="V2551" s="95"/>
      <c r="W2551" s="95" t="str">
        <f t="shared" si="94"/>
        <v>PGE</v>
      </c>
    </row>
    <row r="2552" spans="1:23" ht="15" x14ac:dyDescent="0.25">
      <c r="A2552" s="63">
        <v>92127</v>
      </c>
      <c r="B2552" s="161" t="s">
        <v>270</v>
      </c>
      <c r="D2552" s="159"/>
      <c r="E2552" s="159"/>
      <c r="F2552" s="159"/>
      <c r="G2552" s="159"/>
      <c r="H2552" s="159"/>
      <c r="I2552" s="159"/>
      <c r="O2552" s="93"/>
      <c r="Q2552" s="63" t="s">
        <v>278</v>
      </c>
      <c r="R2552" s="96">
        <v>93387</v>
      </c>
      <c r="S2552" s="63" t="s">
        <v>268</v>
      </c>
      <c r="T2552" s="63"/>
      <c r="U2552" s="95" t="str">
        <f t="shared" si="95"/>
        <v>PGE</v>
      </c>
      <c r="V2552" s="95"/>
      <c r="W2552" s="95" t="str">
        <f t="shared" si="94"/>
        <v>PGE</v>
      </c>
    </row>
    <row r="2553" spans="1:23" ht="15" x14ac:dyDescent="0.25">
      <c r="A2553" s="63">
        <v>92126</v>
      </c>
      <c r="B2553" s="161" t="s">
        <v>270</v>
      </c>
      <c r="D2553" s="159"/>
      <c r="E2553" s="159"/>
      <c r="F2553" s="159"/>
      <c r="G2553" s="159"/>
      <c r="H2553" s="159"/>
      <c r="I2553" s="159"/>
      <c r="O2553" s="93"/>
      <c r="Q2553" s="63" t="s">
        <v>278</v>
      </c>
      <c r="R2553" s="96">
        <v>93385</v>
      </c>
      <c r="S2553" s="63" t="s">
        <v>268</v>
      </c>
      <c r="T2553" s="63"/>
      <c r="U2553" s="95" t="str">
        <f t="shared" si="95"/>
        <v>PGE</v>
      </c>
      <c r="V2553" s="95"/>
      <c r="W2553" s="95" t="str">
        <f t="shared" si="94"/>
        <v>PGE</v>
      </c>
    </row>
    <row r="2554" spans="1:23" ht="15" x14ac:dyDescent="0.25">
      <c r="A2554" s="63">
        <v>92129</v>
      </c>
      <c r="B2554" s="161" t="s">
        <v>270</v>
      </c>
      <c r="D2554" s="159"/>
      <c r="E2554" s="159"/>
      <c r="F2554" s="159"/>
      <c r="G2554" s="159"/>
      <c r="H2554" s="159"/>
      <c r="I2554" s="159"/>
      <c r="O2554" s="93"/>
      <c r="Q2554" s="63" t="s">
        <v>278</v>
      </c>
      <c r="R2554" s="96">
        <v>93463</v>
      </c>
      <c r="S2554" s="63" t="s">
        <v>268</v>
      </c>
      <c r="T2554" s="63"/>
      <c r="U2554" s="95" t="str">
        <f t="shared" si="95"/>
        <v>PGE</v>
      </c>
      <c r="V2554" s="95"/>
      <c r="W2554" s="95" t="str">
        <f t="shared" si="94"/>
        <v>PGE</v>
      </c>
    </row>
    <row r="2555" spans="1:23" ht="15" x14ac:dyDescent="0.25">
      <c r="A2555" s="63">
        <v>92128</v>
      </c>
      <c r="B2555" s="161" t="s">
        <v>270</v>
      </c>
      <c r="D2555" s="159"/>
      <c r="E2555" s="159"/>
      <c r="F2555" s="159"/>
      <c r="G2555" s="159"/>
      <c r="H2555" s="159"/>
      <c r="I2555" s="159"/>
      <c r="O2555" s="93"/>
      <c r="Q2555" s="63" t="s">
        <v>278</v>
      </c>
      <c r="R2555" s="96">
        <v>93461</v>
      </c>
      <c r="S2555" s="63" t="s">
        <v>268</v>
      </c>
      <c r="T2555" s="63"/>
      <c r="U2555" s="95" t="str">
        <f t="shared" si="95"/>
        <v>PGE</v>
      </c>
      <c r="V2555" s="95"/>
      <c r="W2555" s="95" t="str">
        <f t="shared" si="94"/>
        <v>PGE</v>
      </c>
    </row>
    <row r="2556" spans="1:23" ht="15" x14ac:dyDescent="0.25">
      <c r="A2556" s="63">
        <v>92675</v>
      </c>
      <c r="B2556" s="161" t="s">
        <v>270</v>
      </c>
      <c r="D2556" s="159"/>
      <c r="E2556" s="159"/>
      <c r="F2556" s="159"/>
      <c r="G2556" s="159"/>
      <c r="H2556" s="159"/>
      <c r="I2556" s="159"/>
      <c r="O2556" s="93"/>
      <c r="Q2556" s="63" t="s">
        <v>278</v>
      </c>
      <c r="R2556" s="96">
        <v>93460</v>
      </c>
      <c r="S2556" s="63" t="s">
        <v>268</v>
      </c>
      <c r="T2556" s="63"/>
      <c r="U2556" s="95" t="str">
        <f t="shared" si="95"/>
        <v>PGE</v>
      </c>
      <c r="V2556" s="95"/>
      <c r="W2556" s="95" t="str">
        <f t="shared" si="94"/>
        <v>PGE</v>
      </c>
    </row>
    <row r="2557" spans="1:23" ht="15" x14ac:dyDescent="0.25">
      <c r="A2557" s="63">
        <v>91950</v>
      </c>
      <c r="B2557" s="161" t="s">
        <v>270</v>
      </c>
      <c r="D2557" s="159"/>
      <c r="E2557" s="159"/>
      <c r="F2557" s="159"/>
      <c r="G2557" s="159"/>
      <c r="H2557" s="159"/>
      <c r="I2557" s="159"/>
      <c r="O2557" s="93"/>
      <c r="Q2557" s="63" t="s">
        <v>278</v>
      </c>
      <c r="R2557" s="96">
        <v>93465</v>
      </c>
      <c r="S2557" s="63" t="s">
        <v>268</v>
      </c>
      <c r="T2557" s="63"/>
      <c r="U2557" s="95" t="str">
        <f t="shared" si="95"/>
        <v>PGE</v>
      </c>
      <c r="V2557" s="95"/>
      <c r="W2557" s="95" t="str">
        <f t="shared" si="94"/>
        <v>PGE</v>
      </c>
    </row>
    <row r="2558" spans="1:23" ht="15" x14ac:dyDescent="0.25">
      <c r="A2558" s="63">
        <v>92607</v>
      </c>
      <c r="B2558" s="161" t="s">
        <v>270</v>
      </c>
      <c r="D2558" s="159"/>
      <c r="E2558" s="159"/>
      <c r="F2558" s="159"/>
      <c r="G2558" s="159"/>
      <c r="H2558" s="159"/>
      <c r="I2558" s="159"/>
      <c r="O2558" s="93"/>
      <c r="Q2558" s="63" t="s">
        <v>278</v>
      </c>
      <c r="R2558" s="96">
        <v>93464</v>
      </c>
      <c r="S2558" s="63" t="s">
        <v>268</v>
      </c>
      <c r="T2558" s="63"/>
      <c r="U2558" s="95" t="str">
        <f t="shared" si="95"/>
        <v>PGE</v>
      </c>
      <c r="V2558" s="95"/>
      <c r="W2558" s="95" t="str">
        <f t="shared" si="94"/>
        <v>PGE</v>
      </c>
    </row>
    <row r="2559" spans="1:23" ht="15" x14ac:dyDescent="0.25">
      <c r="A2559" s="63">
        <v>92037</v>
      </c>
      <c r="B2559" s="161" t="s">
        <v>270</v>
      </c>
      <c r="D2559" s="159"/>
      <c r="E2559" s="159"/>
      <c r="F2559" s="159"/>
      <c r="G2559" s="159"/>
      <c r="H2559" s="159"/>
      <c r="I2559" s="159"/>
      <c r="O2559" s="93"/>
      <c r="Q2559" s="63" t="s">
        <v>278</v>
      </c>
      <c r="R2559" s="96">
        <v>95449</v>
      </c>
      <c r="S2559" s="63" t="s">
        <v>268</v>
      </c>
      <c r="T2559" s="63"/>
      <c r="U2559" s="95" t="str">
        <f t="shared" si="95"/>
        <v>PGE</v>
      </c>
      <c r="V2559" s="95"/>
      <c r="W2559" s="95" t="str">
        <f t="shared" si="94"/>
        <v>PGE</v>
      </c>
    </row>
    <row r="2560" spans="1:23" ht="15" x14ac:dyDescent="0.25">
      <c r="A2560" s="63">
        <v>92036</v>
      </c>
      <c r="B2560" s="161" t="s">
        <v>270</v>
      </c>
      <c r="D2560" s="159"/>
      <c r="E2560" s="159"/>
      <c r="F2560" s="159"/>
      <c r="G2560" s="159"/>
      <c r="H2560" s="159"/>
      <c r="I2560" s="159"/>
      <c r="O2560" s="93"/>
      <c r="Q2560" s="63" t="s">
        <v>278</v>
      </c>
      <c r="R2560" s="96">
        <v>95448</v>
      </c>
      <c r="S2560" s="63" t="s">
        <v>268</v>
      </c>
      <c r="T2560" s="63"/>
      <c r="U2560" s="95" t="str">
        <f t="shared" si="95"/>
        <v>PGE</v>
      </c>
      <c r="V2560" s="95"/>
      <c r="W2560" s="95" t="str">
        <f t="shared" si="94"/>
        <v>PGE</v>
      </c>
    </row>
    <row r="2561" spans="1:23" ht="15" x14ac:dyDescent="0.25">
      <c r="A2561" s="63">
        <v>92039</v>
      </c>
      <c r="B2561" s="161" t="s">
        <v>270</v>
      </c>
      <c r="D2561" s="159"/>
      <c r="E2561" s="159"/>
      <c r="F2561" s="159"/>
      <c r="G2561" s="159"/>
      <c r="H2561" s="159"/>
      <c r="I2561" s="159"/>
      <c r="O2561" s="93"/>
      <c r="Q2561" s="63" t="s">
        <v>278</v>
      </c>
      <c r="R2561" s="96">
        <v>95446</v>
      </c>
      <c r="S2561" s="63" t="s">
        <v>268</v>
      </c>
      <c r="T2561" s="63"/>
      <c r="U2561" s="95" t="str">
        <f t="shared" si="95"/>
        <v>PGE</v>
      </c>
      <c r="V2561" s="95"/>
      <c r="W2561" s="95" t="str">
        <f t="shared" si="94"/>
        <v>PGE</v>
      </c>
    </row>
    <row r="2562" spans="1:23" ht="15" x14ac:dyDescent="0.25">
      <c r="A2562" s="63">
        <v>92038</v>
      </c>
      <c r="B2562" s="161" t="s">
        <v>270</v>
      </c>
      <c r="D2562" s="159"/>
      <c r="E2562" s="159"/>
      <c r="F2562" s="159"/>
      <c r="G2562" s="159"/>
      <c r="H2562" s="159"/>
      <c r="I2562" s="159"/>
      <c r="O2562" s="93"/>
      <c r="Q2562" s="63" t="s">
        <v>278</v>
      </c>
      <c r="R2562" s="96">
        <v>95445</v>
      </c>
      <c r="S2562" s="63" t="s">
        <v>268</v>
      </c>
      <c r="T2562" s="63"/>
      <c r="U2562" s="95" t="str">
        <f t="shared" si="95"/>
        <v>PGE</v>
      </c>
      <c r="V2562" s="95"/>
      <c r="W2562" s="95" t="str">
        <f t="shared" si="94"/>
        <v>PGE</v>
      </c>
    </row>
    <row r="2563" spans="1:23" ht="15" x14ac:dyDescent="0.25">
      <c r="A2563" s="63">
        <v>92688</v>
      </c>
      <c r="B2563" s="161" t="s">
        <v>270</v>
      </c>
      <c r="D2563" s="159"/>
      <c r="E2563" s="159"/>
      <c r="F2563" s="159"/>
      <c r="G2563" s="159"/>
      <c r="H2563" s="159"/>
      <c r="I2563" s="159"/>
      <c r="O2563" s="93"/>
      <c r="Q2563" s="63" t="s">
        <v>278</v>
      </c>
      <c r="R2563" s="96">
        <v>95444</v>
      </c>
      <c r="S2563" s="63" t="s">
        <v>268</v>
      </c>
      <c r="T2563" s="63"/>
      <c r="U2563" s="95" t="str">
        <f t="shared" si="95"/>
        <v>PGE</v>
      </c>
      <c r="V2563" s="95"/>
      <c r="W2563" s="95" t="str">
        <f t="shared" si="94"/>
        <v>PGE</v>
      </c>
    </row>
    <row r="2564" spans="1:23" ht="15" x14ac:dyDescent="0.25">
      <c r="A2564" s="63">
        <v>92028</v>
      </c>
      <c r="B2564" s="161" t="s">
        <v>270</v>
      </c>
      <c r="D2564" s="159"/>
      <c r="E2564" s="159"/>
      <c r="F2564" s="159"/>
      <c r="G2564" s="159"/>
      <c r="H2564" s="159"/>
      <c r="I2564" s="159"/>
      <c r="O2564" s="93"/>
      <c r="Q2564" s="63" t="s">
        <v>278</v>
      </c>
      <c r="R2564" s="96">
        <v>95443</v>
      </c>
      <c r="S2564" s="63" t="s">
        <v>268</v>
      </c>
      <c r="T2564" s="63"/>
      <c r="U2564" s="95" t="str">
        <f t="shared" si="95"/>
        <v>PGE</v>
      </c>
      <c r="V2564" s="95"/>
      <c r="W2564" s="95" t="str">
        <f t="shared" si="94"/>
        <v>PGE</v>
      </c>
    </row>
    <row r="2565" spans="1:23" ht="15" x14ac:dyDescent="0.25">
      <c r="A2565" s="63">
        <v>92195</v>
      </c>
      <c r="B2565" s="161" t="s">
        <v>270</v>
      </c>
      <c r="D2565" s="159"/>
      <c r="E2565" s="159"/>
      <c r="F2565" s="159"/>
      <c r="G2565" s="159"/>
      <c r="H2565" s="159"/>
      <c r="I2565" s="159"/>
      <c r="O2565" s="93"/>
      <c r="Q2565" s="63" t="s">
        <v>278</v>
      </c>
      <c r="R2565" s="96">
        <v>95442</v>
      </c>
      <c r="S2565" s="63" t="s">
        <v>268</v>
      </c>
      <c r="T2565" s="63"/>
      <c r="U2565" s="95" t="str">
        <f t="shared" si="95"/>
        <v>PGE</v>
      </c>
      <c r="V2565" s="95"/>
      <c r="W2565" s="95" t="str">
        <f t="shared" si="94"/>
        <v>PGE</v>
      </c>
    </row>
    <row r="2566" spans="1:23" ht="15" x14ac:dyDescent="0.25">
      <c r="A2566" s="63">
        <v>91902</v>
      </c>
      <c r="B2566" s="161" t="s">
        <v>270</v>
      </c>
      <c r="D2566" s="159"/>
      <c r="E2566" s="159"/>
      <c r="F2566" s="159"/>
      <c r="G2566" s="159"/>
      <c r="H2566" s="159"/>
      <c r="I2566" s="159"/>
      <c r="O2566" s="93"/>
      <c r="Q2566" s="63" t="s">
        <v>278</v>
      </c>
      <c r="R2566" s="96">
        <v>95441</v>
      </c>
      <c r="S2566" s="63" t="s">
        <v>268</v>
      </c>
      <c r="T2566" s="63"/>
      <c r="U2566" s="95" t="str">
        <f t="shared" si="95"/>
        <v>PGE</v>
      </c>
      <c r="V2566" s="95"/>
      <c r="W2566" s="95" t="str">
        <f t="shared" si="94"/>
        <v>PGE</v>
      </c>
    </row>
    <row r="2567" spans="1:23" ht="15" x14ac:dyDescent="0.25">
      <c r="A2567" s="63">
        <v>92179</v>
      </c>
      <c r="B2567" s="161" t="s">
        <v>270</v>
      </c>
      <c r="D2567" s="159"/>
      <c r="E2567" s="159"/>
      <c r="F2567" s="159"/>
      <c r="G2567" s="159"/>
      <c r="H2567" s="159"/>
      <c r="I2567" s="159"/>
      <c r="O2567" s="93"/>
      <c r="Q2567" s="63" t="s">
        <v>278</v>
      </c>
      <c r="R2567" s="96">
        <v>95404</v>
      </c>
      <c r="S2567" s="63" t="s">
        <v>268</v>
      </c>
      <c r="T2567" s="63"/>
      <c r="U2567" s="95" t="str">
        <f t="shared" si="95"/>
        <v>PGE</v>
      </c>
      <c r="V2567" s="95"/>
      <c r="W2567" s="95" t="str">
        <f t="shared" si="94"/>
        <v>PGE</v>
      </c>
    </row>
    <row r="2568" spans="1:23" ht="15" x14ac:dyDescent="0.25">
      <c r="A2568" s="63">
        <v>92176</v>
      </c>
      <c r="B2568" s="161" t="s">
        <v>270</v>
      </c>
      <c r="D2568" s="159"/>
      <c r="E2568" s="159"/>
      <c r="F2568" s="159"/>
      <c r="G2568" s="159"/>
      <c r="H2568" s="159"/>
      <c r="I2568" s="159"/>
      <c r="O2568" s="93"/>
      <c r="Q2568" s="63" t="s">
        <v>278</v>
      </c>
      <c r="R2568" s="96">
        <v>93268</v>
      </c>
      <c r="S2568" s="63" t="s">
        <v>268</v>
      </c>
      <c r="T2568" s="63"/>
      <c r="U2568" s="95" t="str">
        <f t="shared" si="95"/>
        <v>PGE</v>
      </c>
      <c r="V2568" s="95"/>
      <c r="W2568" s="95" t="str">
        <f t="shared" si="94"/>
        <v>PGE</v>
      </c>
    </row>
    <row r="2569" spans="1:23" ht="15" x14ac:dyDescent="0.25">
      <c r="A2569" s="63">
        <v>92173</v>
      </c>
      <c r="B2569" s="161" t="s">
        <v>270</v>
      </c>
      <c r="D2569" s="159"/>
      <c r="E2569" s="159"/>
      <c r="F2569" s="159"/>
      <c r="G2569" s="159"/>
      <c r="H2569" s="159"/>
      <c r="I2569" s="159"/>
      <c r="O2569" s="93"/>
      <c r="Q2569" s="63" t="s">
        <v>278</v>
      </c>
      <c r="R2569" s="96">
        <v>93266</v>
      </c>
      <c r="S2569" s="63" t="s">
        <v>268</v>
      </c>
      <c r="T2569" s="63"/>
      <c r="U2569" s="95" t="str">
        <f t="shared" si="95"/>
        <v>PGE</v>
      </c>
      <c r="V2569" s="95"/>
      <c r="W2569" s="95" t="str">
        <f t="shared" si="94"/>
        <v>PGE</v>
      </c>
    </row>
    <row r="2570" spans="1:23" ht="15" x14ac:dyDescent="0.25">
      <c r="A2570" s="63">
        <v>92113</v>
      </c>
      <c r="B2570" s="161" t="s">
        <v>270</v>
      </c>
      <c r="D2570" s="159"/>
      <c r="E2570" s="159"/>
      <c r="F2570" s="159"/>
      <c r="G2570" s="159"/>
      <c r="H2570" s="159"/>
      <c r="I2570" s="159"/>
      <c r="O2570" s="93"/>
      <c r="Q2570" s="63" t="s">
        <v>278</v>
      </c>
      <c r="R2570" s="96">
        <v>93263</v>
      </c>
      <c r="S2570" s="63" t="s">
        <v>268</v>
      </c>
      <c r="T2570" s="63"/>
      <c r="U2570" s="95" t="str">
        <f t="shared" si="95"/>
        <v>PGE</v>
      </c>
      <c r="V2570" s="95"/>
      <c r="W2570" s="95" t="str">
        <f t="shared" si="94"/>
        <v>PGE</v>
      </c>
    </row>
    <row r="2571" spans="1:23" ht="15" x14ac:dyDescent="0.25">
      <c r="A2571" s="63">
        <v>92160</v>
      </c>
      <c r="B2571" s="161" t="s">
        <v>270</v>
      </c>
      <c r="D2571" s="159"/>
      <c r="E2571" s="159"/>
      <c r="F2571" s="159"/>
      <c r="G2571" s="159"/>
      <c r="H2571" s="159"/>
      <c r="I2571" s="159"/>
      <c r="O2571" s="93"/>
      <c r="Q2571" s="63" t="s">
        <v>278</v>
      </c>
      <c r="R2571" s="96">
        <v>93262</v>
      </c>
      <c r="S2571" s="63" t="s">
        <v>268</v>
      </c>
      <c r="T2571" s="63"/>
      <c r="U2571" s="95" t="str">
        <f t="shared" si="95"/>
        <v>PGE</v>
      </c>
      <c r="V2571" s="95"/>
      <c r="W2571" s="95" t="str">
        <f t="shared" si="94"/>
        <v>PGE</v>
      </c>
    </row>
    <row r="2572" spans="1:23" ht="15" x14ac:dyDescent="0.25">
      <c r="A2572" s="63">
        <v>92630</v>
      </c>
      <c r="B2572" s="161" t="s">
        <v>270</v>
      </c>
      <c r="D2572" s="159"/>
      <c r="E2572" s="159"/>
      <c r="F2572" s="159"/>
      <c r="G2572" s="159"/>
      <c r="H2572" s="159"/>
      <c r="I2572" s="159"/>
      <c r="O2572" s="93"/>
      <c r="Q2572" s="63" t="s">
        <v>278</v>
      </c>
      <c r="R2572" s="96">
        <v>96161</v>
      </c>
      <c r="S2572" s="63" t="s">
        <v>268</v>
      </c>
      <c r="T2572" s="63"/>
      <c r="U2572" s="95" t="str">
        <f t="shared" si="95"/>
        <v>PGE</v>
      </c>
      <c r="V2572" s="95"/>
      <c r="W2572" s="95" t="str">
        <f t="shared" si="94"/>
        <v>PGE</v>
      </c>
    </row>
    <row r="2573" spans="1:23" ht="15" x14ac:dyDescent="0.25">
      <c r="A2573" s="63">
        <v>91908</v>
      </c>
      <c r="B2573" s="161" t="s">
        <v>270</v>
      </c>
      <c r="D2573" s="159"/>
      <c r="E2573" s="159"/>
      <c r="F2573" s="159"/>
      <c r="G2573" s="159"/>
      <c r="H2573" s="159"/>
      <c r="I2573" s="159"/>
      <c r="O2573" s="93"/>
      <c r="Q2573" s="63" t="s">
        <v>278</v>
      </c>
      <c r="R2573" s="96">
        <v>96162</v>
      </c>
      <c r="S2573" s="63" t="s">
        <v>268</v>
      </c>
      <c r="T2573" s="63"/>
      <c r="U2573" s="95" t="str">
        <f t="shared" si="95"/>
        <v>PGE</v>
      </c>
      <c r="V2573" s="95"/>
      <c r="W2573" s="95" t="str">
        <f t="shared" si="94"/>
        <v>PGE</v>
      </c>
    </row>
    <row r="2574" spans="1:23" ht="15" x14ac:dyDescent="0.25">
      <c r="A2574" s="63">
        <v>91909</v>
      </c>
      <c r="B2574" s="161" t="s">
        <v>270</v>
      </c>
      <c r="D2574" s="159"/>
      <c r="E2574" s="159"/>
      <c r="F2574" s="159"/>
      <c r="G2574" s="159"/>
      <c r="H2574" s="159"/>
      <c r="I2574" s="159"/>
      <c r="O2574" s="93"/>
      <c r="Q2574" s="63" t="s">
        <v>278</v>
      </c>
      <c r="R2574" s="96">
        <v>93650</v>
      </c>
      <c r="S2574" s="63" t="s">
        <v>268</v>
      </c>
      <c r="T2574" s="63"/>
      <c r="U2574" s="95" t="str">
        <f t="shared" si="95"/>
        <v>PGE</v>
      </c>
      <c r="V2574" s="95"/>
      <c r="W2574" s="95" t="str">
        <f t="shared" si="94"/>
        <v>PGE</v>
      </c>
    </row>
    <row r="2575" spans="1:23" ht="15" x14ac:dyDescent="0.25">
      <c r="A2575" s="63">
        <v>91903</v>
      </c>
      <c r="B2575" s="161" t="s">
        <v>270</v>
      </c>
      <c r="D2575" s="159"/>
      <c r="E2575" s="159"/>
      <c r="F2575" s="159"/>
      <c r="G2575" s="159"/>
      <c r="H2575" s="159"/>
      <c r="I2575" s="159"/>
      <c r="O2575" s="93"/>
      <c r="Q2575" s="63" t="s">
        <v>278</v>
      </c>
      <c r="R2575" s="96">
        <v>93651</v>
      </c>
      <c r="S2575" s="63" t="s">
        <v>268</v>
      </c>
      <c r="T2575" s="63"/>
      <c r="U2575" s="95" t="str">
        <f t="shared" si="95"/>
        <v>PGE</v>
      </c>
      <c r="V2575" s="95"/>
      <c r="W2575" s="95" t="str">
        <f t="shared" si="94"/>
        <v>PGE</v>
      </c>
    </row>
    <row r="2576" spans="1:23" ht="15" x14ac:dyDescent="0.25">
      <c r="A2576" s="63">
        <v>91901</v>
      </c>
      <c r="B2576" s="161" t="s">
        <v>270</v>
      </c>
      <c r="D2576" s="159"/>
      <c r="E2576" s="159"/>
      <c r="F2576" s="159"/>
      <c r="G2576" s="159"/>
      <c r="H2576" s="159"/>
      <c r="I2576" s="159"/>
      <c r="O2576" s="93"/>
      <c r="Q2576" s="63" t="s">
        <v>278</v>
      </c>
      <c r="R2576" s="96">
        <v>93652</v>
      </c>
      <c r="S2576" s="63" t="s">
        <v>268</v>
      </c>
      <c r="T2576" s="63"/>
      <c r="U2576" s="95" t="str">
        <f t="shared" si="95"/>
        <v>PGE</v>
      </c>
      <c r="V2576" s="95"/>
      <c r="W2576" s="95" t="str">
        <f t="shared" si="94"/>
        <v>PGE</v>
      </c>
    </row>
    <row r="2577" spans="1:23" ht="15" x14ac:dyDescent="0.25">
      <c r="A2577" s="63">
        <v>91906</v>
      </c>
      <c r="B2577" s="161" t="s">
        <v>270</v>
      </c>
      <c r="D2577" s="159"/>
      <c r="E2577" s="159"/>
      <c r="F2577" s="159"/>
      <c r="G2577" s="159"/>
      <c r="H2577" s="159"/>
      <c r="I2577" s="159"/>
      <c r="O2577" s="93"/>
      <c r="Q2577" s="63" t="s">
        <v>278</v>
      </c>
      <c r="R2577" s="96">
        <v>93653</v>
      </c>
      <c r="S2577" s="63" t="s">
        <v>268</v>
      </c>
      <c r="T2577" s="63"/>
      <c r="U2577" s="95" t="str">
        <f t="shared" si="95"/>
        <v>PGE</v>
      </c>
      <c r="V2577" s="95"/>
      <c r="W2577" s="95" t="str">
        <f t="shared" si="94"/>
        <v>PGE</v>
      </c>
    </row>
    <row r="2578" spans="1:23" ht="15" x14ac:dyDescent="0.25">
      <c r="A2578" s="63">
        <v>91905</v>
      </c>
      <c r="B2578" s="161" t="s">
        <v>270</v>
      </c>
      <c r="D2578" s="159"/>
      <c r="E2578" s="159"/>
      <c r="F2578" s="159"/>
      <c r="G2578" s="159"/>
      <c r="H2578" s="159"/>
      <c r="I2578" s="159"/>
      <c r="O2578" s="93"/>
      <c r="Q2578" s="63" t="s">
        <v>278</v>
      </c>
      <c r="R2578" s="96">
        <v>93654</v>
      </c>
      <c r="S2578" s="63" t="s">
        <v>268</v>
      </c>
      <c r="T2578" s="63"/>
      <c r="U2578" s="95" t="str">
        <f t="shared" si="95"/>
        <v>PGE</v>
      </c>
      <c r="V2578" s="95"/>
      <c r="W2578" s="95" t="str">
        <f t="shared" si="94"/>
        <v>PGE</v>
      </c>
    </row>
    <row r="2579" spans="1:23" ht="15" x14ac:dyDescent="0.25">
      <c r="A2579" s="63">
        <v>92153</v>
      </c>
      <c r="B2579" s="161" t="s">
        <v>270</v>
      </c>
      <c r="D2579" s="159"/>
      <c r="E2579" s="159"/>
      <c r="F2579" s="159"/>
      <c r="G2579" s="159"/>
      <c r="H2579" s="159"/>
      <c r="I2579" s="159"/>
      <c r="O2579" s="93"/>
      <c r="Q2579" s="63" t="s">
        <v>278</v>
      </c>
      <c r="R2579" s="96">
        <v>95386</v>
      </c>
      <c r="S2579" s="63" t="s">
        <v>268</v>
      </c>
      <c r="T2579" s="63"/>
      <c r="U2579" s="95" t="str">
        <f t="shared" si="95"/>
        <v>PGE</v>
      </c>
      <c r="V2579" s="95"/>
      <c r="W2579" s="95" t="str">
        <f t="shared" si="94"/>
        <v>PGE</v>
      </c>
    </row>
    <row r="2580" spans="1:23" ht="15" x14ac:dyDescent="0.25">
      <c r="A2580" s="63">
        <v>92158</v>
      </c>
      <c r="B2580" s="161" t="s">
        <v>270</v>
      </c>
      <c r="D2580" s="159"/>
      <c r="E2580" s="159"/>
      <c r="F2580" s="159"/>
      <c r="G2580" s="159"/>
      <c r="H2580" s="159"/>
      <c r="I2580" s="159"/>
      <c r="O2580" s="93"/>
      <c r="Q2580" s="63" t="s">
        <v>278</v>
      </c>
      <c r="R2580" s="96">
        <v>93656</v>
      </c>
      <c r="S2580" s="63" t="s">
        <v>268</v>
      </c>
      <c r="T2580" s="63"/>
      <c r="U2580" s="95" t="str">
        <f t="shared" si="95"/>
        <v>PGE</v>
      </c>
      <c r="V2580" s="95"/>
      <c r="W2580" s="95" t="str">
        <f t="shared" si="94"/>
        <v>PGE</v>
      </c>
    </row>
    <row r="2581" spans="1:23" ht="15" x14ac:dyDescent="0.25">
      <c r="A2581" s="63">
        <v>92060</v>
      </c>
      <c r="B2581" s="161" t="s">
        <v>270</v>
      </c>
      <c r="D2581" s="159"/>
      <c r="E2581" s="159"/>
      <c r="F2581" s="159"/>
      <c r="G2581" s="159"/>
      <c r="H2581" s="159"/>
      <c r="I2581" s="159"/>
      <c r="O2581" s="93"/>
      <c r="Q2581" s="63" t="s">
        <v>278</v>
      </c>
      <c r="R2581" s="96">
        <v>93657</v>
      </c>
      <c r="S2581" s="63" t="s">
        <v>268</v>
      </c>
      <c r="T2581" s="63"/>
      <c r="U2581" s="95" t="str">
        <f t="shared" si="95"/>
        <v>PGE</v>
      </c>
      <c r="V2581" s="95"/>
      <c r="W2581" s="95" t="str">
        <f t="shared" si="94"/>
        <v>PGE</v>
      </c>
    </row>
    <row r="2582" spans="1:23" ht="15" x14ac:dyDescent="0.25">
      <c r="A2582" s="63">
        <v>92061</v>
      </c>
      <c r="B2582" s="161" t="s">
        <v>270</v>
      </c>
      <c r="D2582" s="159"/>
      <c r="E2582" s="159"/>
      <c r="F2582" s="159"/>
      <c r="G2582" s="159"/>
      <c r="H2582" s="159"/>
      <c r="I2582" s="159"/>
      <c r="O2582" s="93"/>
      <c r="Q2582" s="63" t="s">
        <v>278</v>
      </c>
      <c r="R2582" s="96">
        <v>95127</v>
      </c>
      <c r="S2582" s="63" t="s">
        <v>268</v>
      </c>
      <c r="T2582" s="63"/>
      <c r="U2582" s="95" t="str">
        <f t="shared" si="95"/>
        <v>PGE</v>
      </c>
      <c r="V2582" s="95"/>
      <c r="W2582" s="95" t="str">
        <f t="shared" si="94"/>
        <v>PGE</v>
      </c>
    </row>
    <row r="2583" spans="1:23" ht="15" x14ac:dyDescent="0.25">
      <c r="A2583" s="63">
        <v>92064</v>
      </c>
      <c r="B2583" s="161" t="s">
        <v>270</v>
      </c>
      <c r="D2583" s="159"/>
      <c r="E2583" s="159"/>
      <c r="F2583" s="159"/>
      <c r="G2583" s="159"/>
      <c r="H2583" s="159"/>
      <c r="I2583" s="159"/>
      <c r="O2583" s="93"/>
      <c r="Q2583" s="63" t="s">
        <v>278</v>
      </c>
      <c r="R2583" s="96">
        <v>95121</v>
      </c>
      <c r="S2583" s="63" t="s">
        <v>268</v>
      </c>
      <c r="T2583" s="63"/>
      <c r="U2583" s="95" t="str">
        <f t="shared" si="95"/>
        <v>PGE</v>
      </c>
      <c r="V2583" s="95"/>
      <c r="W2583" s="95" t="str">
        <f t="shared" si="94"/>
        <v>PGE</v>
      </c>
    </row>
    <row r="2584" spans="1:23" ht="15" x14ac:dyDescent="0.25">
      <c r="A2584" s="63">
        <v>92065</v>
      </c>
      <c r="B2584" s="161" t="s">
        <v>270</v>
      </c>
      <c r="D2584" s="159"/>
      <c r="E2584" s="159"/>
      <c r="F2584" s="159"/>
      <c r="G2584" s="159"/>
      <c r="H2584" s="159"/>
      <c r="I2584" s="159"/>
      <c r="O2584" s="93"/>
      <c r="Q2584" s="63" t="s">
        <v>278</v>
      </c>
      <c r="R2584" s="96">
        <v>95123</v>
      </c>
      <c r="S2584" s="63" t="s">
        <v>268</v>
      </c>
      <c r="T2584" s="63"/>
      <c r="U2584" s="95" t="str">
        <f t="shared" si="95"/>
        <v>PGE</v>
      </c>
      <c r="V2584" s="95"/>
      <c r="W2584" s="95" t="str">
        <f t="shared" si="94"/>
        <v>PGE</v>
      </c>
    </row>
    <row r="2585" spans="1:23" ht="15" x14ac:dyDescent="0.25">
      <c r="A2585" s="63">
        <v>92066</v>
      </c>
      <c r="B2585" s="161" t="s">
        <v>270</v>
      </c>
      <c r="D2585" s="159"/>
      <c r="E2585" s="159"/>
      <c r="F2585" s="159"/>
      <c r="G2585" s="159"/>
      <c r="H2585" s="159"/>
      <c r="I2585" s="159"/>
      <c r="O2585" s="93"/>
      <c r="Q2585" s="63" t="s">
        <v>278</v>
      </c>
      <c r="R2585" s="96">
        <v>93303</v>
      </c>
      <c r="S2585" s="63" t="s">
        <v>268</v>
      </c>
      <c r="T2585" s="63"/>
      <c r="U2585" s="95" t="str">
        <f t="shared" si="95"/>
        <v>PGE</v>
      </c>
      <c r="V2585" s="95"/>
      <c r="W2585" s="95" t="str">
        <f t="shared" si="94"/>
        <v>PGE</v>
      </c>
    </row>
    <row r="2586" spans="1:23" ht="15" x14ac:dyDescent="0.25">
      <c r="A2586" s="63">
        <v>92067</v>
      </c>
      <c r="B2586" s="161" t="s">
        <v>270</v>
      </c>
      <c r="D2586" s="159"/>
      <c r="E2586" s="159"/>
      <c r="F2586" s="159"/>
      <c r="G2586" s="159"/>
      <c r="H2586" s="159"/>
      <c r="I2586" s="159"/>
      <c r="O2586" s="93"/>
      <c r="Q2586" s="63" t="s">
        <v>278</v>
      </c>
      <c r="R2586" s="96">
        <v>96120</v>
      </c>
      <c r="S2586" s="63" t="s">
        <v>268</v>
      </c>
      <c r="T2586" s="63"/>
      <c r="U2586" s="95" t="str">
        <f t="shared" si="95"/>
        <v>PGE</v>
      </c>
      <c r="V2586" s="95"/>
      <c r="W2586" s="95" t="str">
        <f t="shared" si="94"/>
        <v>PGE</v>
      </c>
    </row>
    <row r="2587" spans="1:23" ht="15" x14ac:dyDescent="0.25">
      <c r="A2587" s="63">
        <v>92068</v>
      </c>
      <c r="B2587" s="161" t="s">
        <v>270</v>
      </c>
      <c r="D2587" s="159"/>
      <c r="E2587" s="159"/>
      <c r="F2587" s="159"/>
      <c r="G2587" s="159"/>
      <c r="H2587" s="159"/>
      <c r="I2587" s="159"/>
      <c r="O2587" s="93"/>
      <c r="Q2587" s="63" t="s">
        <v>278</v>
      </c>
      <c r="R2587" s="96">
        <v>94002</v>
      </c>
      <c r="S2587" s="63" t="s">
        <v>268</v>
      </c>
      <c r="T2587" s="63"/>
      <c r="U2587" s="95" t="str">
        <f t="shared" si="95"/>
        <v>PGE</v>
      </c>
      <c r="V2587" s="95"/>
      <c r="W2587" s="95" t="str">
        <f t="shared" si="94"/>
        <v>PGE</v>
      </c>
    </row>
    <row r="2588" spans="1:23" ht="15" x14ac:dyDescent="0.25">
      <c r="A2588" s="63">
        <v>92069</v>
      </c>
      <c r="B2588" s="161" t="s">
        <v>270</v>
      </c>
      <c r="D2588" s="159"/>
      <c r="E2588" s="159"/>
      <c r="F2588" s="159"/>
      <c r="G2588" s="159"/>
      <c r="H2588" s="159"/>
      <c r="I2588" s="159"/>
      <c r="O2588" s="93"/>
      <c r="Q2588" s="63" t="s">
        <v>278</v>
      </c>
      <c r="R2588" s="96">
        <v>94005</v>
      </c>
      <c r="S2588" s="63" t="s">
        <v>268</v>
      </c>
      <c r="T2588" s="63"/>
      <c r="U2588" s="95" t="str">
        <f t="shared" si="95"/>
        <v>PGE</v>
      </c>
      <c r="V2588" s="95"/>
      <c r="W2588" s="95" t="str">
        <f t="shared" si="94"/>
        <v>PGE</v>
      </c>
    </row>
    <row r="2589" spans="1:23" ht="15" x14ac:dyDescent="0.25">
      <c r="A2589" s="63">
        <v>91980</v>
      </c>
      <c r="B2589" s="161" t="s">
        <v>270</v>
      </c>
      <c r="D2589" s="159"/>
      <c r="E2589" s="159"/>
      <c r="F2589" s="159"/>
      <c r="G2589" s="159"/>
      <c r="H2589" s="159"/>
      <c r="I2589" s="159"/>
      <c r="O2589" s="93"/>
      <c r="Q2589" s="63" t="s">
        <v>278</v>
      </c>
      <c r="R2589" s="96">
        <v>94587</v>
      </c>
      <c r="S2589" s="63" t="s">
        <v>268</v>
      </c>
      <c r="T2589" s="63"/>
      <c r="U2589" s="95" t="str">
        <f t="shared" si="95"/>
        <v>PGE</v>
      </c>
      <c r="V2589" s="95"/>
      <c r="W2589" s="95" t="str">
        <f t="shared" si="94"/>
        <v>PGE</v>
      </c>
    </row>
    <row r="2590" spans="1:23" ht="15" x14ac:dyDescent="0.25">
      <c r="A2590" s="63">
        <v>91987</v>
      </c>
      <c r="B2590" s="161" t="s">
        <v>270</v>
      </c>
      <c r="D2590" s="159"/>
      <c r="E2590" s="159"/>
      <c r="F2590" s="159"/>
      <c r="G2590" s="159"/>
      <c r="H2590" s="159"/>
      <c r="I2590" s="159"/>
      <c r="O2590" s="93"/>
      <c r="Q2590" s="63" t="s">
        <v>278</v>
      </c>
      <c r="R2590" s="96">
        <v>94583</v>
      </c>
      <c r="S2590" s="63" t="s">
        <v>268</v>
      </c>
      <c r="T2590" s="63"/>
      <c r="U2590" s="95" t="str">
        <f t="shared" si="95"/>
        <v>PGE</v>
      </c>
      <c r="V2590" s="95"/>
      <c r="W2590" s="95" t="str">
        <f t="shared" si="94"/>
        <v>PGE</v>
      </c>
    </row>
    <row r="2591" spans="1:23" ht="15" x14ac:dyDescent="0.25">
      <c r="A2591" s="63">
        <v>92186</v>
      </c>
      <c r="B2591" s="161" t="s">
        <v>270</v>
      </c>
      <c r="D2591" s="159"/>
      <c r="E2591" s="159"/>
      <c r="F2591" s="159"/>
      <c r="G2591" s="159"/>
      <c r="H2591" s="159"/>
      <c r="I2591" s="159"/>
      <c r="O2591" s="93"/>
      <c r="Q2591" s="63" t="s">
        <v>278</v>
      </c>
      <c r="R2591" s="96">
        <v>94582</v>
      </c>
      <c r="S2591" s="63" t="s">
        <v>268</v>
      </c>
      <c r="T2591" s="63"/>
      <c r="U2591" s="95" t="str">
        <f t="shared" si="95"/>
        <v>PGE</v>
      </c>
      <c r="V2591" s="95"/>
      <c r="W2591" s="95" t="str">
        <f t="shared" si="94"/>
        <v>PGE</v>
      </c>
    </row>
    <row r="2592" spans="1:23" ht="15" x14ac:dyDescent="0.25">
      <c r="A2592" s="63">
        <v>92182</v>
      </c>
      <c r="B2592" s="161" t="s">
        <v>270</v>
      </c>
      <c r="D2592" s="159"/>
      <c r="E2592" s="159"/>
      <c r="F2592" s="159"/>
      <c r="G2592" s="159"/>
      <c r="H2592" s="159"/>
      <c r="I2592" s="159"/>
      <c r="O2592" s="93"/>
      <c r="Q2592" s="63" t="s">
        <v>278</v>
      </c>
      <c r="R2592" s="96">
        <v>94589</v>
      </c>
      <c r="S2592" s="63" t="s">
        <v>268</v>
      </c>
      <c r="T2592" s="63"/>
      <c r="U2592" s="95" t="str">
        <f t="shared" si="95"/>
        <v>PGE</v>
      </c>
      <c r="V2592" s="95"/>
      <c r="W2592" s="95" t="str">
        <f t="shared" si="94"/>
        <v>PGE</v>
      </c>
    </row>
    <row r="2593" spans="1:23" ht="15" x14ac:dyDescent="0.25">
      <c r="A2593" s="63">
        <v>92109</v>
      </c>
      <c r="B2593" s="161" t="s">
        <v>270</v>
      </c>
      <c r="D2593" s="159"/>
      <c r="E2593" s="159"/>
      <c r="F2593" s="159"/>
      <c r="G2593" s="159"/>
      <c r="H2593" s="159"/>
      <c r="I2593" s="159"/>
      <c r="O2593" s="93"/>
      <c r="Q2593" s="63" t="s">
        <v>278</v>
      </c>
      <c r="R2593" s="96">
        <v>94588</v>
      </c>
      <c r="S2593" s="63" t="s">
        <v>268</v>
      </c>
      <c r="T2593" s="63"/>
      <c r="U2593" s="95" t="str">
        <f t="shared" si="95"/>
        <v>PGE</v>
      </c>
      <c r="V2593" s="95"/>
      <c r="W2593" s="95" t="str">
        <f t="shared" si="94"/>
        <v>PGE</v>
      </c>
    </row>
    <row r="2594" spans="1:23" ht="15" x14ac:dyDescent="0.25">
      <c r="A2594" s="63">
        <v>92108</v>
      </c>
      <c r="B2594" s="161" t="s">
        <v>270</v>
      </c>
      <c r="D2594" s="159"/>
      <c r="E2594" s="159"/>
      <c r="F2594" s="159"/>
      <c r="G2594" s="159"/>
      <c r="H2594" s="159"/>
      <c r="I2594" s="159"/>
      <c r="O2594" s="93"/>
      <c r="Q2594" s="63" t="s">
        <v>278</v>
      </c>
      <c r="R2594" s="96">
        <v>93755</v>
      </c>
      <c r="S2594" s="63" t="s">
        <v>268</v>
      </c>
      <c r="T2594" s="63"/>
      <c r="U2594" s="95" t="str">
        <f t="shared" si="95"/>
        <v>PGE</v>
      </c>
      <c r="V2594" s="95"/>
      <c r="W2594" s="95" t="str">
        <f t="shared" si="94"/>
        <v>PGE</v>
      </c>
    </row>
    <row r="2595" spans="1:23" ht="15" x14ac:dyDescent="0.25">
      <c r="A2595" s="63">
        <v>92106</v>
      </c>
      <c r="B2595" s="161" t="s">
        <v>270</v>
      </c>
      <c r="D2595" s="159"/>
      <c r="E2595" s="159"/>
      <c r="F2595" s="159"/>
      <c r="G2595" s="159"/>
      <c r="H2595" s="159"/>
      <c r="I2595" s="159"/>
      <c r="O2595" s="93"/>
      <c r="Q2595" s="63" t="s">
        <v>278</v>
      </c>
      <c r="R2595" s="96">
        <v>95348</v>
      </c>
      <c r="S2595" s="63" t="s">
        <v>268</v>
      </c>
      <c r="T2595" s="63"/>
      <c r="U2595" s="95" t="str">
        <f t="shared" si="95"/>
        <v>PGE</v>
      </c>
      <c r="V2595" s="95"/>
      <c r="W2595" s="95" t="str">
        <f t="shared" si="94"/>
        <v>PGE</v>
      </c>
    </row>
    <row r="2596" spans="1:23" ht="15" x14ac:dyDescent="0.25">
      <c r="A2596" s="63">
        <v>92104</v>
      </c>
      <c r="B2596" s="161" t="s">
        <v>270</v>
      </c>
      <c r="D2596" s="159"/>
      <c r="E2596" s="159"/>
      <c r="F2596" s="159"/>
      <c r="G2596" s="159"/>
      <c r="H2596" s="159"/>
      <c r="I2596" s="159"/>
      <c r="O2596" s="93"/>
      <c r="Q2596" s="63" t="s">
        <v>278</v>
      </c>
      <c r="R2596" s="96">
        <v>95340</v>
      </c>
      <c r="S2596" s="63" t="s">
        <v>268</v>
      </c>
      <c r="T2596" s="63"/>
      <c r="U2596" s="95" t="str">
        <f t="shared" si="95"/>
        <v>PGE</v>
      </c>
      <c r="V2596" s="95"/>
      <c r="W2596" s="95" t="str">
        <f t="shared" si="94"/>
        <v>PGE</v>
      </c>
    </row>
    <row r="2597" spans="1:23" ht="15" x14ac:dyDescent="0.25">
      <c r="A2597" s="63">
        <v>92103</v>
      </c>
      <c r="B2597" s="161" t="s">
        <v>270</v>
      </c>
      <c r="D2597" s="159"/>
      <c r="E2597" s="159"/>
      <c r="F2597" s="159"/>
      <c r="G2597" s="159"/>
      <c r="H2597" s="159"/>
      <c r="I2597" s="159"/>
      <c r="O2597" s="93"/>
      <c r="Q2597" s="63" t="s">
        <v>278</v>
      </c>
      <c r="R2597" s="96">
        <v>95341</v>
      </c>
      <c r="S2597" s="63" t="s">
        <v>268</v>
      </c>
      <c r="T2597" s="63"/>
      <c r="U2597" s="95" t="str">
        <f t="shared" si="95"/>
        <v>PGE</v>
      </c>
      <c r="V2597" s="95"/>
      <c r="W2597" s="95" t="str">
        <f t="shared" si="94"/>
        <v>PGE</v>
      </c>
    </row>
    <row r="2598" spans="1:23" ht="15" x14ac:dyDescent="0.25">
      <c r="A2598" s="63">
        <v>92102</v>
      </c>
      <c r="B2598" s="161" t="s">
        <v>270</v>
      </c>
      <c r="D2598" s="159"/>
      <c r="E2598" s="159"/>
      <c r="F2598" s="159"/>
      <c r="G2598" s="159"/>
      <c r="H2598" s="159"/>
      <c r="I2598" s="159"/>
      <c r="O2598" s="93"/>
      <c r="Q2598" s="63" t="s">
        <v>278</v>
      </c>
      <c r="R2598" s="96">
        <v>95345</v>
      </c>
      <c r="S2598" s="63" t="s">
        <v>268</v>
      </c>
      <c r="T2598" s="63"/>
      <c r="U2598" s="95" t="str">
        <f t="shared" si="95"/>
        <v>PGE</v>
      </c>
      <c r="V2598" s="95"/>
      <c r="W2598" s="95" t="str">
        <f t="shared" si="94"/>
        <v>PGE</v>
      </c>
    </row>
    <row r="2599" spans="1:23" ht="15" x14ac:dyDescent="0.25">
      <c r="A2599" s="63">
        <v>92169</v>
      </c>
      <c r="B2599" s="161" t="s">
        <v>270</v>
      </c>
      <c r="D2599" s="159"/>
      <c r="E2599" s="159"/>
      <c r="F2599" s="159"/>
      <c r="G2599" s="159"/>
      <c r="H2599" s="159"/>
      <c r="I2599" s="159"/>
      <c r="O2599" s="93"/>
      <c r="Q2599" s="63" t="s">
        <v>278</v>
      </c>
      <c r="R2599" s="96">
        <v>95346</v>
      </c>
      <c r="S2599" s="63" t="s">
        <v>268</v>
      </c>
      <c r="T2599" s="63"/>
      <c r="U2599" s="95" t="str">
        <f t="shared" si="95"/>
        <v>PGE</v>
      </c>
      <c r="V2599" s="95"/>
      <c r="W2599" s="95" t="str">
        <f t="shared" si="94"/>
        <v>PGE</v>
      </c>
    </row>
    <row r="2600" spans="1:23" ht="15" x14ac:dyDescent="0.25">
      <c r="A2600" s="63">
        <v>91977</v>
      </c>
      <c r="B2600" s="161" t="s">
        <v>270</v>
      </c>
      <c r="D2600" s="159"/>
      <c r="E2600" s="159"/>
      <c r="F2600" s="159"/>
      <c r="G2600" s="159"/>
      <c r="H2600" s="159"/>
      <c r="I2600" s="159"/>
      <c r="O2600" s="93"/>
      <c r="Q2600" s="63" t="s">
        <v>278</v>
      </c>
      <c r="R2600" s="96">
        <v>95347</v>
      </c>
      <c r="S2600" s="63" t="s">
        <v>268</v>
      </c>
      <c r="T2600" s="63"/>
      <c r="U2600" s="95" t="str">
        <f t="shared" si="95"/>
        <v>PGE</v>
      </c>
      <c r="V2600" s="95"/>
      <c r="W2600" s="95" t="str">
        <f t="shared" si="94"/>
        <v>PGE</v>
      </c>
    </row>
    <row r="2601" spans="1:23" ht="15" x14ac:dyDescent="0.25">
      <c r="A2601" s="63">
        <v>91976</v>
      </c>
      <c r="B2601" s="161" t="s">
        <v>270</v>
      </c>
      <c r="D2601" s="159"/>
      <c r="E2601" s="159"/>
      <c r="F2601" s="159"/>
      <c r="G2601" s="159"/>
      <c r="H2601" s="159"/>
      <c r="I2601" s="159"/>
      <c r="O2601" s="93"/>
      <c r="Q2601" s="63" t="s">
        <v>278</v>
      </c>
      <c r="R2601" s="96">
        <v>93955</v>
      </c>
      <c r="S2601" s="63" t="s">
        <v>268</v>
      </c>
      <c r="T2601" s="63"/>
      <c r="U2601" s="95" t="str">
        <f t="shared" si="95"/>
        <v>PGE</v>
      </c>
      <c r="V2601" s="95"/>
      <c r="W2601" s="95" t="str">
        <f t="shared" si="94"/>
        <v>PGE</v>
      </c>
    </row>
    <row r="2602" spans="1:23" ht="15" x14ac:dyDescent="0.25">
      <c r="A2602" s="63">
        <v>91979</v>
      </c>
      <c r="B2602" s="161" t="s">
        <v>270</v>
      </c>
      <c r="D2602" s="159"/>
      <c r="E2602" s="159"/>
      <c r="F2602" s="159"/>
      <c r="G2602" s="159"/>
      <c r="H2602" s="159"/>
      <c r="I2602" s="159"/>
      <c r="O2602" s="93"/>
      <c r="Q2602" s="63" t="s">
        <v>278</v>
      </c>
      <c r="R2602" s="96">
        <v>93954</v>
      </c>
      <c r="S2602" s="63" t="s">
        <v>268</v>
      </c>
      <c r="T2602" s="63"/>
      <c r="U2602" s="95" t="str">
        <f t="shared" si="95"/>
        <v>PGE</v>
      </c>
      <c r="V2602" s="95"/>
      <c r="W2602" s="95" t="str">
        <f t="shared" si="94"/>
        <v>PGE</v>
      </c>
    </row>
    <row r="2603" spans="1:23" ht="15" x14ac:dyDescent="0.25">
      <c r="A2603" s="63">
        <v>91978</v>
      </c>
      <c r="B2603" s="161" t="s">
        <v>270</v>
      </c>
      <c r="D2603" s="159"/>
      <c r="E2603" s="159"/>
      <c r="F2603" s="159"/>
      <c r="G2603" s="159"/>
      <c r="H2603" s="159"/>
      <c r="I2603" s="159"/>
      <c r="O2603" s="93"/>
      <c r="Q2603" s="63" t="s">
        <v>278</v>
      </c>
      <c r="R2603" s="96">
        <v>93953</v>
      </c>
      <c r="S2603" s="63" t="s">
        <v>268</v>
      </c>
      <c r="T2603" s="63"/>
      <c r="U2603" s="95" t="str">
        <f t="shared" si="95"/>
        <v>PGE</v>
      </c>
      <c r="V2603" s="95"/>
      <c r="W2603" s="95" t="str">
        <f t="shared" si="94"/>
        <v>PGE</v>
      </c>
    </row>
    <row r="2604" spans="1:23" ht="15" x14ac:dyDescent="0.25">
      <c r="A2604" s="63">
        <v>92111</v>
      </c>
      <c r="B2604" s="161" t="s">
        <v>270</v>
      </c>
      <c r="D2604" s="159"/>
      <c r="E2604" s="159"/>
      <c r="F2604" s="159"/>
      <c r="G2604" s="159"/>
      <c r="H2604" s="159"/>
      <c r="I2604" s="159"/>
      <c r="O2604" s="93"/>
      <c r="Q2604" s="63" t="s">
        <v>278</v>
      </c>
      <c r="R2604" s="96">
        <v>93950</v>
      </c>
      <c r="S2604" s="63" t="s">
        <v>268</v>
      </c>
      <c r="T2604" s="63"/>
      <c r="U2604" s="95" t="str">
        <f t="shared" si="95"/>
        <v>PGE</v>
      </c>
      <c r="V2604" s="95"/>
      <c r="W2604" s="95" t="str">
        <f t="shared" si="94"/>
        <v>PGE</v>
      </c>
    </row>
    <row r="2605" spans="1:23" ht="15" x14ac:dyDescent="0.25">
      <c r="A2605" s="63">
        <v>92117</v>
      </c>
      <c r="B2605" s="161" t="s">
        <v>270</v>
      </c>
      <c r="D2605" s="159"/>
      <c r="E2605" s="159"/>
      <c r="F2605" s="159"/>
      <c r="G2605" s="159"/>
      <c r="H2605" s="159"/>
      <c r="I2605" s="159"/>
      <c r="O2605" s="93"/>
      <c r="Q2605" s="63" t="s">
        <v>278</v>
      </c>
      <c r="R2605" s="96">
        <v>93546</v>
      </c>
      <c r="S2605" s="63" t="s">
        <v>268</v>
      </c>
      <c r="T2605" s="63"/>
      <c r="U2605" s="95" t="str">
        <f t="shared" si="95"/>
        <v>PGE</v>
      </c>
      <c r="V2605" s="95"/>
      <c r="W2605" s="95" t="str">
        <f t="shared" si="94"/>
        <v>PGE</v>
      </c>
    </row>
    <row r="2606" spans="1:23" ht="15" x14ac:dyDescent="0.25">
      <c r="A2606" s="63">
        <v>92187</v>
      </c>
      <c r="B2606" s="161" t="s">
        <v>270</v>
      </c>
      <c r="D2606" s="159"/>
      <c r="E2606" s="159"/>
      <c r="F2606" s="159"/>
      <c r="G2606" s="159"/>
      <c r="H2606" s="159"/>
      <c r="I2606" s="159"/>
      <c r="O2606" s="93"/>
      <c r="Q2606" s="63" t="s">
        <v>278</v>
      </c>
      <c r="R2606" s="96">
        <v>94527</v>
      </c>
      <c r="S2606" s="63" t="s">
        <v>268</v>
      </c>
      <c r="T2606" s="63"/>
      <c r="U2606" s="95" t="str">
        <f t="shared" si="95"/>
        <v>PGE</v>
      </c>
      <c r="V2606" s="95"/>
      <c r="W2606" s="95" t="str">
        <f t="shared" si="94"/>
        <v>PGE</v>
      </c>
    </row>
    <row r="2607" spans="1:23" ht="15" x14ac:dyDescent="0.25">
      <c r="A2607" s="63">
        <v>92059</v>
      </c>
      <c r="B2607" s="161" t="s">
        <v>270</v>
      </c>
      <c r="D2607" s="159"/>
      <c r="E2607" s="159"/>
      <c r="F2607" s="159"/>
      <c r="G2607" s="159"/>
      <c r="H2607" s="159"/>
      <c r="I2607" s="159"/>
      <c r="O2607" s="93"/>
      <c r="Q2607" s="63" t="s">
        <v>278</v>
      </c>
      <c r="R2607" s="96">
        <v>95528</v>
      </c>
      <c r="S2607" s="63" t="s">
        <v>268</v>
      </c>
      <c r="T2607" s="63"/>
      <c r="U2607" s="95" t="str">
        <f t="shared" si="95"/>
        <v>PGE</v>
      </c>
      <c r="V2607" s="95"/>
      <c r="W2607" s="95" t="str">
        <f t="shared" si="94"/>
        <v>PGE</v>
      </c>
    </row>
    <row r="2608" spans="1:23" ht="15" x14ac:dyDescent="0.25">
      <c r="A2608" s="63">
        <v>92051</v>
      </c>
      <c r="B2608" s="161" t="s">
        <v>270</v>
      </c>
      <c r="D2608" s="159"/>
      <c r="E2608" s="159"/>
      <c r="F2608" s="159"/>
      <c r="G2608" s="159"/>
      <c r="H2608" s="159"/>
      <c r="I2608" s="159"/>
      <c r="O2608" s="93"/>
      <c r="Q2608" s="63" t="s">
        <v>278</v>
      </c>
      <c r="R2608" s="96">
        <v>95524</v>
      </c>
      <c r="S2608" s="63" t="s">
        <v>268</v>
      </c>
      <c r="T2608" s="63"/>
      <c r="U2608" s="95" t="str">
        <f t="shared" si="95"/>
        <v>PGE</v>
      </c>
      <c r="V2608" s="95"/>
      <c r="W2608" s="95" t="str">
        <f t="shared" si="94"/>
        <v>PGE</v>
      </c>
    </row>
    <row r="2609" spans="1:23" ht="15" x14ac:dyDescent="0.25">
      <c r="A2609" s="63">
        <v>92055</v>
      </c>
      <c r="B2609" s="161" t="s">
        <v>270</v>
      </c>
      <c r="D2609" s="159"/>
      <c r="E2609" s="159"/>
      <c r="F2609" s="159"/>
      <c r="G2609" s="159"/>
      <c r="H2609" s="159"/>
      <c r="I2609" s="159"/>
      <c r="O2609" s="93"/>
      <c r="Q2609" s="63" t="s">
        <v>278</v>
      </c>
      <c r="R2609" s="96">
        <v>95525</v>
      </c>
      <c r="S2609" s="63" t="s">
        <v>268</v>
      </c>
      <c r="T2609" s="63"/>
      <c r="U2609" s="95" t="str">
        <f t="shared" si="95"/>
        <v>PGE</v>
      </c>
      <c r="V2609" s="95"/>
      <c r="W2609" s="95" t="str">
        <f t="shared" si="94"/>
        <v>PGE</v>
      </c>
    </row>
    <row r="2610" spans="1:23" ht="15" x14ac:dyDescent="0.25">
      <c r="A2610" s="63">
        <v>92054</v>
      </c>
      <c r="B2610" s="161" t="s">
        <v>270</v>
      </c>
      <c r="D2610" s="159"/>
      <c r="E2610" s="159"/>
      <c r="F2610" s="159"/>
      <c r="G2610" s="159"/>
      <c r="H2610" s="159"/>
      <c r="I2610" s="159"/>
      <c r="O2610" s="93"/>
      <c r="Q2610" s="63" t="s">
        <v>278</v>
      </c>
      <c r="R2610" s="96">
        <v>95526</v>
      </c>
      <c r="S2610" s="63" t="s">
        <v>268</v>
      </c>
      <c r="T2610" s="63"/>
      <c r="U2610" s="95" t="str">
        <f t="shared" si="95"/>
        <v>PGE</v>
      </c>
      <c r="V2610" s="95"/>
      <c r="W2610" s="95" t="str">
        <f t="shared" si="94"/>
        <v>PGE</v>
      </c>
    </row>
    <row r="2611" spans="1:23" ht="15" x14ac:dyDescent="0.25">
      <c r="A2611" s="63">
        <v>92154</v>
      </c>
      <c r="B2611" s="161" t="s">
        <v>270</v>
      </c>
      <c r="D2611" s="159"/>
      <c r="E2611" s="159"/>
      <c r="F2611" s="159"/>
      <c r="G2611" s="159"/>
      <c r="H2611" s="159"/>
      <c r="I2611" s="159"/>
      <c r="O2611" s="93"/>
      <c r="Q2611" s="63" t="s">
        <v>278</v>
      </c>
      <c r="R2611" s="96">
        <v>95527</v>
      </c>
      <c r="S2611" s="63" t="s">
        <v>268</v>
      </c>
      <c r="T2611" s="63"/>
      <c r="U2611" s="95" t="str">
        <f t="shared" si="95"/>
        <v>PGE</v>
      </c>
      <c r="V2611" s="95"/>
      <c r="W2611" s="95" t="str">
        <f t="shared" si="94"/>
        <v>PGE</v>
      </c>
    </row>
    <row r="2612" spans="1:23" ht="15" x14ac:dyDescent="0.25">
      <c r="A2612" s="63">
        <v>92155</v>
      </c>
      <c r="B2612" s="161" t="s">
        <v>270</v>
      </c>
      <c r="D2612" s="159"/>
      <c r="E2612" s="159"/>
      <c r="F2612" s="159"/>
      <c r="G2612" s="159"/>
      <c r="H2612" s="159"/>
      <c r="I2612" s="159"/>
      <c r="O2612" s="93"/>
      <c r="Q2612" s="63" t="s">
        <v>278</v>
      </c>
      <c r="R2612" s="96">
        <v>95065</v>
      </c>
      <c r="S2612" s="63" t="s">
        <v>268</v>
      </c>
      <c r="T2612" s="63"/>
      <c r="U2612" s="95" t="str">
        <f t="shared" si="95"/>
        <v>PGE</v>
      </c>
      <c r="V2612" s="95"/>
      <c r="W2612" s="95" t="str">
        <f t="shared" si="94"/>
        <v>PGE</v>
      </c>
    </row>
    <row r="2613" spans="1:23" ht="15" x14ac:dyDescent="0.25">
      <c r="A2613" s="63">
        <v>92150</v>
      </c>
      <c r="B2613" s="161" t="s">
        <v>270</v>
      </c>
      <c r="D2613" s="159"/>
      <c r="E2613" s="159"/>
      <c r="F2613" s="159"/>
      <c r="G2613" s="159"/>
      <c r="H2613" s="159"/>
      <c r="I2613" s="159"/>
      <c r="O2613" s="93"/>
      <c r="Q2613" s="63" t="s">
        <v>278</v>
      </c>
      <c r="R2613" s="96">
        <v>95064</v>
      </c>
      <c r="S2613" s="63" t="s">
        <v>268</v>
      </c>
      <c r="T2613" s="63"/>
      <c r="U2613" s="95" t="str">
        <f t="shared" si="95"/>
        <v>PGE</v>
      </c>
      <c r="V2613" s="95"/>
      <c r="W2613" s="95" t="str">
        <f t="shared" si="94"/>
        <v>PGE</v>
      </c>
    </row>
    <row r="2614" spans="1:23" ht="15" x14ac:dyDescent="0.25">
      <c r="A2614" s="63">
        <v>92152</v>
      </c>
      <c r="B2614" s="161" t="s">
        <v>270</v>
      </c>
      <c r="D2614" s="159"/>
      <c r="E2614" s="159"/>
      <c r="F2614" s="159"/>
      <c r="G2614" s="159"/>
      <c r="H2614" s="159"/>
      <c r="I2614" s="159"/>
      <c r="O2614" s="93"/>
      <c r="Q2614" s="63" t="s">
        <v>278</v>
      </c>
      <c r="R2614" s="96">
        <v>95067</v>
      </c>
      <c r="S2614" s="63" t="s">
        <v>268</v>
      </c>
      <c r="T2614" s="63"/>
      <c r="U2614" s="95" t="str">
        <f t="shared" si="95"/>
        <v>PGE</v>
      </c>
      <c r="V2614" s="95"/>
      <c r="W2614" s="95" t="str">
        <f t="shared" ref="W2614:W2677" si="96">IF(U2614 = "Other", " ", INDEX(B$4:C$29, MATCH(U2614, C$4:C$29,0), 1) )</f>
        <v>PGE</v>
      </c>
    </row>
    <row r="2615" spans="1:23" ht="15" x14ac:dyDescent="0.25">
      <c r="A2615" s="63">
        <v>92149</v>
      </c>
      <c r="B2615" s="161" t="s">
        <v>270</v>
      </c>
      <c r="D2615" s="159"/>
      <c r="E2615" s="159"/>
      <c r="F2615" s="159"/>
      <c r="G2615" s="159"/>
      <c r="H2615" s="159"/>
      <c r="I2615" s="159"/>
      <c r="O2615" s="93"/>
      <c r="Q2615" s="63" t="s">
        <v>278</v>
      </c>
      <c r="R2615" s="96">
        <v>95066</v>
      </c>
      <c r="S2615" s="63" t="s">
        <v>268</v>
      </c>
      <c r="T2615" s="63"/>
      <c r="U2615" s="95" t="str">
        <f t="shared" ref="U2615:U2678" si="97">IF(S2615="Pacific Gas &amp; Electric Co", "PGE", IF(S2615="Southern California Edison Co", "SCE", IF(S2615= "San Diego Gas &amp; Electric Co", "SDGE", IF(S2615="Southern California Gas", "SCG", "Other"))))</f>
        <v>PGE</v>
      </c>
      <c r="V2615" s="95"/>
      <c r="W2615" s="95" t="str">
        <f t="shared" si="96"/>
        <v>PGE</v>
      </c>
    </row>
    <row r="2616" spans="1:23" ht="15" x14ac:dyDescent="0.25">
      <c r="A2616" s="63">
        <v>92174</v>
      </c>
      <c r="B2616" s="161" t="s">
        <v>270</v>
      </c>
      <c r="D2616" s="159"/>
      <c r="E2616" s="159"/>
      <c r="F2616" s="159"/>
      <c r="G2616" s="159"/>
      <c r="H2616" s="159"/>
      <c r="I2616" s="159"/>
      <c r="O2616" s="93"/>
      <c r="Q2616" s="63" t="s">
        <v>278</v>
      </c>
      <c r="R2616" s="96">
        <v>95061</v>
      </c>
      <c r="S2616" s="63" t="s">
        <v>268</v>
      </c>
      <c r="T2616" s="63"/>
      <c r="U2616" s="95" t="str">
        <f t="shared" si="97"/>
        <v>PGE</v>
      </c>
      <c r="V2616" s="95"/>
      <c r="W2616" s="95" t="str">
        <f t="shared" si="96"/>
        <v>PGE</v>
      </c>
    </row>
    <row r="2617" spans="1:23" ht="15" x14ac:dyDescent="0.25">
      <c r="A2617" s="63">
        <v>92175</v>
      </c>
      <c r="B2617" s="161" t="s">
        <v>270</v>
      </c>
      <c r="D2617" s="159"/>
      <c r="E2617" s="159"/>
      <c r="F2617" s="159"/>
      <c r="G2617" s="159"/>
      <c r="H2617" s="159"/>
      <c r="I2617" s="159"/>
      <c r="O2617" s="93"/>
      <c r="Q2617" s="63" t="s">
        <v>278</v>
      </c>
      <c r="R2617" s="96">
        <v>95060</v>
      </c>
      <c r="S2617" s="63" t="s">
        <v>268</v>
      </c>
      <c r="T2617" s="63"/>
      <c r="U2617" s="95" t="str">
        <f t="shared" si="97"/>
        <v>PGE</v>
      </c>
      <c r="V2617" s="95"/>
      <c r="W2617" s="95" t="str">
        <f t="shared" si="96"/>
        <v>PGE</v>
      </c>
    </row>
    <row r="2618" spans="1:23" ht="15" x14ac:dyDescent="0.25">
      <c r="A2618" s="63">
        <v>92170</v>
      </c>
      <c r="B2618" s="161" t="s">
        <v>270</v>
      </c>
      <c r="D2618" s="159"/>
      <c r="E2618" s="159"/>
      <c r="F2618" s="159"/>
      <c r="G2618" s="159"/>
      <c r="H2618" s="159"/>
      <c r="I2618" s="159"/>
      <c r="O2618" s="93"/>
      <c r="Q2618" s="63" t="s">
        <v>278</v>
      </c>
      <c r="R2618" s="96">
        <v>95063</v>
      </c>
      <c r="S2618" s="63" t="s">
        <v>268</v>
      </c>
      <c r="T2618" s="63"/>
      <c r="U2618" s="95" t="str">
        <f t="shared" si="97"/>
        <v>PGE</v>
      </c>
      <c r="V2618" s="95"/>
      <c r="W2618" s="95" t="str">
        <f t="shared" si="96"/>
        <v>PGE</v>
      </c>
    </row>
    <row r="2619" spans="1:23" ht="15" x14ac:dyDescent="0.25">
      <c r="A2619" s="63">
        <v>91951</v>
      </c>
      <c r="B2619" s="161" t="s">
        <v>270</v>
      </c>
      <c r="D2619" s="159"/>
      <c r="E2619" s="159"/>
      <c r="F2619" s="159"/>
      <c r="G2619" s="159"/>
      <c r="H2619" s="159"/>
      <c r="I2619" s="159"/>
      <c r="O2619" s="93"/>
      <c r="Q2619" s="63" t="s">
        <v>278</v>
      </c>
      <c r="R2619" s="96">
        <v>95062</v>
      </c>
      <c r="S2619" s="63" t="s">
        <v>268</v>
      </c>
      <c r="T2619" s="63"/>
      <c r="U2619" s="95" t="str">
        <f t="shared" si="97"/>
        <v>PGE</v>
      </c>
      <c r="V2619" s="95"/>
      <c r="W2619" s="95" t="str">
        <f t="shared" si="96"/>
        <v>PGE</v>
      </c>
    </row>
    <row r="2620" spans="1:23" ht="15" x14ac:dyDescent="0.25">
      <c r="A2620" s="63">
        <v>92007</v>
      </c>
      <c r="B2620" s="161" t="s">
        <v>270</v>
      </c>
      <c r="D2620" s="159"/>
      <c r="E2620" s="159"/>
      <c r="F2620" s="159"/>
      <c r="G2620" s="159"/>
      <c r="H2620" s="159"/>
      <c r="I2620" s="159"/>
      <c r="O2620" s="93"/>
      <c r="Q2620" s="63" t="s">
        <v>278</v>
      </c>
      <c r="R2620" s="96">
        <v>96008</v>
      </c>
      <c r="S2620" s="63" t="s">
        <v>268</v>
      </c>
      <c r="T2620" s="63"/>
      <c r="U2620" s="95" t="str">
        <f t="shared" si="97"/>
        <v>PGE</v>
      </c>
      <c r="V2620" s="95"/>
      <c r="W2620" s="95" t="str">
        <f t="shared" si="96"/>
        <v>PGE</v>
      </c>
    </row>
    <row r="2621" spans="1:23" ht="15" x14ac:dyDescent="0.25">
      <c r="A2621" s="63">
        <v>92004</v>
      </c>
      <c r="B2621" s="161" t="s">
        <v>270</v>
      </c>
      <c r="D2621" s="159"/>
      <c r="E2621" s="159"/>
      <c r="F2621" s="159"/>
      <c r="G2621" s="159"/>
      <c r="H2621" s="159"/>
      <c r="I2621" s="159"/>
      <c r="O2621" s="93"/>
      <c r="Q2621" s="63" t="s">
        <v>278</v>
      </c>
      <c r="R2621" s="96">
        <v>96009</v>
      </c>
      <c r="S2621" s="63" t="s">
        <v>268</v>
      </c>
      <c r="T2621" s="63"/>
      <c r="U2621" s="95" t="str">
        <f t="shared" si="97"/>
        <v>PGE</v>
      </c>
      <c r="V2621" s="95"/>
      <c r="W2621" s="95" t="str">
        <f t="shared" si="96"/>
        <v>PGE</v>
      </c>
    </row>
    <row r="2622" spans="1:23" ht="15" x14ac:dyDescent="0.25">
      <c r="A2622" s="63">
        <v>92003</v>
      </c>
      <c r="B2622" s="161" t="s">
        <v>270</v>
      </c>
      <c r="D2622" s="159"/>
      <c r="E2622" s="159"/>
      <c r="F2622" s="159"/>
      <c r="G2622" s="159"/>
      <c r="H2622" s="159"/>
      <c r="I2622" s="159"/>
      <c r="O2622" s="93"/>
      <c r="Q2622" s="63" t="s">
        <v>278</v>
      </c>
      <c r="R2622" s="96">
        <v>96002</v>
      </c>
      <c r="S2622" s="63" t="s">
        <v>268</v>
      </c>
      <c r="T2622" s="63"/>
      <c r="U2622" s="95" t="str">
        <f t="shared" si="97"/>
        <v>PGE</v>
      </c>
      <c r="V2622" s="95"/>
      <c r="W2622" s="95" t="str">
        <f t="shared" si="96"/>
        <v>PGE</v>
      </c>
    </row>
    <row r="2623" spans="1:23" ht="15" x14ac:dyDescent="0.25">
      <c r="A2623" s="63">
        <v>92008</v>
      </c>
      <c r="B2623" s="161" t="s">
        <v>270</v>
      </c>
      <c r="D2623" s="159"/>
      <c r="E2623" s="159"/>
      <c r="F2623" s="159"/>
      <c r="G2623" s="159"/>
      <c r="H2623" s="159"/>
      <c r="I2623" s="159"/>
      <c r="O2623" s="93"/>
      <c r="Q2623" s="63" t="s">
        <v>278</v>
      </c>
      <c r="R2623" s="96">
        <v>96003</v>
      </c>
      <c r="S2623" s="63" t="s">
        <v>268</v>
      </c>
      <c r="T2623" s="63"/>
      <c r="U2623" s="95" t="str">
        <f t="shared" si="97"/>
        <v>PGE</v>
      </c>
      <c r="V2623" s="95"/>
      <c r="W2623" s="95" t="str">
        <f t="shared" si="96"/>
        <v>PGE</v>
      </c>
    </row>
    <row r="2624" spans="1:23" ht="15" x14ac:dyDescent="0.25">
      <c r="A2624" s="63">
        <v>92009</v>
      </c>
      <c r="B2624" s="161" t="s">
        <v>270</v>
      </c>
      <c r="D2624" s="159"/>
      <c r="E2624" s="159"/>
      <c r="F2624" s="159"/>
      <c r="G2624" s="159"/>
      <c r="H2624" s="159"/>
      <c r="I2624" s="159"/>
      <c r="O2624" s="93"/>
      <c r="Q2624" s="63" t="s">
        <v>278</v>
      </c>
      <c r="R2624" s="96">
        <v>96001</v>
      </c>
      <c r="S2624" s="63" t="s">
        <v>268</v>
      </c>
      <c r="T2624" s="63"/>
      <c r="U2624" s="95" t="str">
        <f t="shared" si="97"/>
        <v>PGE</v>
      </c>
      <c r="V2624" s="95"/>
      <c r="W2624" s="95" t="str">
        <f t="shared" si="96"/>
        <v>PGE</v>
      </c>
    </row>
    <row r="2625" spans="1:23" ht="15" x14ac:dyDescent="0.25">
      <c r="A2625" s="63">
        <v>92693</v>
      </c>
      <c r="B2625" s="161" t="s">
        <v>270</v>
      </c>
      <c r="D2625" s="159"/>
      <c r="E2625" s="159"/>
      <c r="F2625" s="159"/>
      <c r="G2625" s="159"/>
      <c r="H2625" s="159"/>
      <c r="I2625" s="159"/>
      <c r="O2625" s="93"/>
      <c r="Q2625" s="63" t="s">
        <v>278</v>
      </c>
      <c r="R2625" s="96">
        <v>93747</v>
      </c>
      <c r="S2625" s="63" t="s">
        <v>268</v>
      </c>
      <c r="T2625" s="63"/>
      <c r="U2625" s="95" t="str">
        <f t="shared" si="97"/>
        <v>PGE</v>
      </c>
      <c r="V2625" s="95"/>
      <c r="W2625" s="95" t="str">
        <f t="shared" si="96"/>
        <v>PGE</v>
      </c>
    </row>
    <row r="2626" spans="1:23" ht="15" x14ac:dyDescent="0.25">
      <c r="A2626" s="63">
        <v>92692</v>
      </c>
      <c r="B2626" s="161" t="s">
        <v>270</v>
      </c>
      <c r="D2626" s="159"/>
      <c r="E2626" s="159"/>
      <c r="F2626" s="159"/>
      <c r="G2626" s="159"/>
      <c r="H2626" s="159"/>
      <c r="I2626" s="159"/>
      <c r="O2626" s="93"/>
      <c r="Q2626" s="63" t="s">
        <v>278</v>
      </c>
      <c r="R2626" s="96">
        <v>94083</v>
      </c>
      <c r="S2626" s="63" t="s">
        <v>268</v>
      </c>
      <c r="T2626" s="63"/>
      <c r="U2626" s="95" t="str">
        <f t="shared" si="97"/>
        <v>PGE</v>
      </c>
      <c r="V2626" s="95"/>
      <c r="W2626" s="95" t="str">
        <f t="shared" si="96"/>
        <v>PGE</v>
      </c>
    </row>
    <row r="2627" spans="1:23" ht="15" x14ac:dyDescent="0.25">
      <c r="A2627" s="63">
        <v>92691</v>
      </c>
      <c r="B2627" s="161" t="s">
        <v>270</v>
      </c>
      <c r="D2627" s="159"/>
      <c r="E2627" s="159"/>
      <c r="F2627" s="159"/>
      <c r="G2627" s="159"/>
      <c r="H2627" s="159"/>
      <c r="I2627" s="159"/>
      <c r="O2627" s="93"/>
      <c r="Q2627" s="63" t="s">
        <v>278</v>
      </c>
      <c r="R2627" s="96">
        <v>94085</v>
      </c>
      <c r="S2627" s="63" t="s">
        <v>268</v>
      </c>
      <c r="T2627" s="63"/>
      <c r="U2627" s="95" t="str">
        <f t="shared" si="97"/>
        <v>PGE</v>
      </c>
      <c r="V2627" s="95"/>
      <c r="W2627" s="95" t="str">
        <f t="shared" si="96"/>
        <v>PGE</v>
      </c>
    </row>
    <row r="2628" spans="1:23" ht="15" x14ac:dyDescent="0.25">
      <c r="A2628" s="63">
        <v>92690</v>
      </c>
      <c r="B2628" s="161" t="s">
        <v>270</v>
      </c>
      <c r="D2628" s="159"/>
      <c r="E2628" s="159"/>
      <c r="F2628" s="159"/>
      <c r="G2628" s="159"/>
      <c r="H2628" s="159"/>
      <c r="I2628" s="159"/>
      <c r="O2628" s="93"/>
      <c r="Q2628" s="63" t="s">
        <v>278</v>
      </c>
      <c r="R2628" s="96">
        <v>94086</v>
      </c>
      <c r="S2628" s="63" t="s">
        <v>268</v>
      </c>
      <c r="T2628" s="63"/>
      <c r="U2628" s="95" t="str">
        <f t="shared" si="97"/>
        <v>PGE</v>
      </c>
      <c r="V2628" s="95"/>
      <c r="W2628" s="95" t="str">
        <f t="shared" si="96"/>
        <v>PGE</v>
      </c>
    </row>
    <row r="2629" spans="1:23" ht="15" x14ac:dyDescent="0.25">
      <c r="A2629" s="63">
        <v>91921</v>
      </c>
      <c r="B2629" s="161" t="s">
        <v>270</v>
      </c>
      <c r="D2629" s="159"/>
      <c r="E2629" s="159"/>
      <c r="F2629" s="159"/>
      <c r="G2629" s="159"/>
      <c r="H2629" s="159"/>
      <c r="I2629" s="159"/>
      <c r="O2629" s="93"/>
      <c r="Q2629" s="63" t="s">
        <v>278</v>
      </c>
      <c r="R2629" s="96">
        <v>94087</v>
      </c>
      <c r="S2629" s="63" t="s">
        <v>268</v>
      </c>
      <c r="T2629" s="63"/>
      <c r="U2629" s="95" t="str">
        <f t="shared" si="97"/>
        <v>PGE</v>
      </c>
      <c r="V2629" s="95"/>
      <c r="W2629" s="95" t="str">
        <f t="shared" si="96"/>
        <v>PGE</v>
      </c>
    </row>
    <row r="2630" spans="1:23" ht="15" x14ac:dyDescent="0.25">
      <c r="A2630" s="63">
        <v>92086</v>
      </c>
      <c r="B2630" s="161" t="s">
        <v>270</v>
      </c>
      <c r="D2630" s="159"/>
      <c r="E2630" s="159"/>
      <c r="F2630" s="159"/>
      <c r="G2630" s="159"/>
      <c r="H2630" s="159"/>
      <c r="I2630" s="159"/>
      <c r="O2630" s="93"/>
      <c r="Q2630" s="63" t="s">
        <v>278</v>
      </c>
      <c r="R2630" s="96">
        <v>94509</v>
      </c>
      <c r="S2630" s="63" t="s">
        <v>268</v>
      </c>
      <c r="T2630" s="63"/>
      <c r="U2630" s="95" t="str">
        <f t="shared" si="97"/>
        <v>PGE</v>
      </c>
      <c r="V2630" s="95"/>
      <c r="W2630" s="95" t="str">
        <f t="shared" si="96"/>
        <v>PGE</v>
      </c>
    </row>
    <row r="2631" spans="1:23" ht="15" x14ac:dyDescent="0.25">
      <c r="A2631" s="63">
        <v>92084</v>
      </c>
      <c r="B2631" s="161" t="s">
        <v>270</v>
      </c>
      <c r="D2631" s="159"/>
      <c r="E2631" s="159"/>
      <c r="F2631" s="159"/>
      <c r="G2631" s="159"/>
      <c r="H2631" s="159"/>
      <c r="I2631" s="159"/>
      <c r="O2631" s="93"/>
      <c r="Q2631" s="63" t="s">
        <v>278</v>
      </c>
      <c r="R2631" s="96">
        <v>94505</v>
      </c>
      <c r="S2631" s="63" t="s">
        <v>268</v>
      </c>
      <c r="T2631" s="63"/>
      <c r="U2631" s="95" t="str">
        <f t="shared" si="97"/>
        <v>PGE</v>
      </c>
      <c r="V2631" s="95"/>
      <c r="W2631" s="95" t="str">
        <f t="shared" si="96"/>
        <v>PGE</v>
      </c>
    </row>
    <row r="2632" spans="1:23" ht="15" x14ac:dyDescent="0.25">
      <c r="A2632" s="63">
        <v>92085</v>
      </c>
      <c r="B2632" s="161" t="s">
        <v>270</v>
      </c>
      <c r="D2632" s="159"/>
      <c r="E2632" s="159"/>
      <c r="F2632" s="159"/>
      <c r="G2632" s="159"/>
      <c r="H2632" s="159"/>
      <c r="I2632" s="159"/>
      <c r="O2632" s="93"/>
      <c r="Q2632" s="63" t="s">
        <v>278</v>
      </c>
      <c r="R2632" s="96">
        <v>94501</v>
      </c>
      <c r="S2632" s="63" t="s">
        <v>268</v>
      </c>
      <c r="T2632" s="63"/>
      <c r="U2632" s="95" t="str">
        <f t="shared" si="97"/>
        <v>PGE</v>
      </c>
      <c r="V2632" s="95"/>
      <c r="W2632" s="95" t="str">
        <f t="shared" si="96"/>
        <v>PGE</v>
      </c>
    </row>
    <row r="2633" spans="1:23" ht="15" x14ac:dyDescent="0.25">
      <c r="A2633" s="63">
        <v>92082</v>
      </c>
      <c r="B2633" s="161" t="s">
        <v>270</v>
      </c>
      <c r="D2633" s="159"/>
      <c r="E2633" s="159"/>
      <c r="F2633" s="159"/>
      <c r="G2633" s="159"/>
      <c r="H2633" s="159"/>
      <c r="I2633" s="159"/>
      <c r="O2633" s="93"/>
      <c r="Q2633" s="63" t="s">
        <v>278</v>
      </c>
      <c r="R2633" s="96">
        <v>95514</v>
      </c>
      <c r="S2633" s="63" t="s">
        <v>268</v>
      </c>
      <c r="T2633" s="63"/>
      <c r="U2633" s="95" t="str">
        <f t="shared" si="97"/>
        <v>PGE</v>
      </c>
      <c r="V2633" s="95"/>
      <c r="W2633" s="95" t="str">
        <f t="shared" si="96"/>
        <v>PGE</v>
      </c>
    </row>
    <row r="2634" spans="1:23" ht="15" x14ac:dyDescent="0.25">
      <c r="A2634" s="63">
        <v>92083</v>
      </c>
      <c r="B2634" s="161" t="s">
        <v>270</v>
      </c>
      <c r="D2634" s="159"/>
      <c r="E2634" s="159"/>
      <c r="F2634" s="159"/>
      <c r="G2634" s="159"/>
      <c r="H2634" s="159"/>
      <c r="I2634" s="159"/>
      <c r="O2634" s="93"/>
      <c r="Q2634" s="63" t="s">
        <v>278</v>
      </c>
      <c r="R2634" s="96">
        <v>95009</v>
      </c>
      <c r="S2634" s="63" t="s">
        <v>268</v>
      </c>
      <c r="T2634" s="63"/>
      <c r="U2634" s="95" t="str">
        <f t="shared" si="97"/>
        <v>PGE</v>
      </c>
      <c r="V2634" s="95"/>
      <c r="W2634" s="95" t="str">
        <f t="shared" si="96"/>
        <v>PGE</v>
      </c>
    </row>
    <row r="2635" spans="1:23" ht="15" x14ac:dyDescent="0.25">
      <c r="A2635" s="63">
        <v>92081</v>
      </c>
      <c r="B2635" s="161" t="s">
        <v>270</v>
      </c>
      <c r="D2635" s="159"/>
      <c r="E2635" s="159"/>
      <c r="F2635" s="159"/>
      <c r="G2635" s="159"/>
      <c r="H2635" s="159"/>
      <c r="I2635" s="159"/>
      <c r="O2635" s="93"/>
      <c r="Q2635" s="63" t="s">
        <v>278</v>
      </c>
      <c r="R2635" s="96">
        <v>95924</v>
      </c>
      <c r="S2635" s="63" t="s">
        <v>268</v>
      </c>
      <c r="T2635" s="63"/>
      <c r="U2635" s="95" t="str">
        <f t="shared" si="97"/>
        <v>PGE</v>
      </c>
      <c r="V2635" s="95"/>
      <c r="W2635" s="95" t="str">
        <f t="shared" si="96"/>
        <v>PGE</v>
      </c>
    </row>
    <row r="2636" spans="1:23" ht="15" x14ac:dyDescent="0.25">
      <c r="A2636" s="63">
        <v>92161</v>
      </c>
      <c r="B2636" s="161" t="s">
        <v>270</v>
      </c>
      <c r="D2636" s="159"/>
      <c r="E2636" s="159"/>
      <c r="F2636" s="159"/>
      <c r="G2636" s="159"/>
      <c r="H2636" s="159"/>
      <c r="I2636" s="159"/>
      <c r="O2636" s="93"/>
      <c r="Q2636" s="63" t="s">
        <v>278</v>
      </c>
      <c r="R2636" s="96">
        <v>95925</v>
      </c>
      <c r="S2636" s="63" t="s">
        <v>268</v>
      </c>
      <c r="T2636" s="63"/>
      <c r="U2636" s="95" t="str">
        <f t="shared" si="97"/>
        <v>PGE</v>
      </c>
      <c r="V2636" s="95"/>
      <c r="W2636" s="95" t="str">
        <f t="shared" si="96"/>
        <v>PGE</v>
      </c>
    </row>
    <row r="2637" spans="1:23" ht="15" x14ac:dyDescent="0.25">
      <c r="A2637" s="63">
        <v>92163</v>
      </c>
      <c r="B2637" s="161" t="s">
        <v>270</v>
      </c>
      <c r="D2637" s="159"/>
      <c r="E2637" s="159"/>
      <c r="F2637" s="159"/>
      <c r="G2637" s="159"/>
      <c r="H2637" s="159"/>
      <c r="I2637" s="159"/>
      <c r="O2637" s="93"/>
      <c r="Q2637" s="63" t="s">
        <v>278</v>
      </c>
      <c r="R2637" s="96">
        <v>95926</v>
      </c>
      <c r="S2637" s="63" t="s">
        <v>268</v>
      </c>
      <c r="T2637" s="63"/>
      <c r="U2637" s="95" t="str">
        <f t="shared" si="97"/>
        <v>PGE</v>
      </c>
      <c r="V2637" s="95"/>
      <c r="W2637" s="95" t="str">
        <f t="shared" si="96"/>
        <v>PGE</v>
      </c>
    </row>
    <row r="2638" spans="1:23" ht="15" x14ac:dyDescent="0.25">
      <c r="A2638" s="63">
        <v>92107</v>
      </c>
      <c r="B2638" s="161" t="s">
        <v>270</v>
      </c>
      <c r="D2638" s="159"/>
      <c r="E2638" s="159"/>
      <c r="F2638" s="159"/>
      <c r="G2638" s="159"/>
      <c r="H2638" s="159"/>
      <c r="I2638" s="159"/>
      <c r="O2638" s="93"/>
      <c r="Q2638" s="63" t="s">
        <v>278</v>
      </c>
      <c r="R2638" s="96">
        <v>95927</v>
      </c>
      <c r="S2638" s="63" t="s">
        <v>268</v>
      </c>
      <c r="T2638" s="63"/>
      <c r="U2638" s="95" t="str">
        <f t="shared" si="97"/>
        <v>PGE</v>
      </c>
      <c r="V2638" s="95"/>
      <c r="W2638" s="95" t="str">
        <f t="shared" si="96"/>
        <v>PGE</v>
      </c>
    </row>
    <row r="2639" spans="1:23" ht="15" x14ac:dyDescent="0.25">
      <c r="A2639" s="63">
        <v>92105</v>
      </c>
      <c r="B2639" s="161" t="s">
        <v>270</v>
      </c>
      <c r="D2639" s="159"/>
      <c r="E2639" s="159"/>
      <c r="F2639" s="159"/>
      <c r="G2639" s="159"/>
      <c r="H2639" s="159"/>
      <c r="I2639" s="159"/>
      <c r="O2639" s="93"/>
      <c r="Q2639" s="63" t="s">
        <v>278</v>
      </c>
      <c r="R2639" s="96">
        <v>95920</v>
      </c>
      <c r="S2639" s="63" t="s">
        <v>268</v>
      </c>
      <c r="T2639" s="63"/>
      <c r="U2639" s="95" t="str">
        <f t="shared" si="97"/>
        <v>PGE</v>
      </c>
      <c r="V2639" s="95"/>
      <c r="W2639" s="95" t="str">
        <f t="shared" si="96"/>
        <v>PGE</v>
      </c>
    </row>
    <row r="2640" spans="1:23" ht="15" x14ac:dyDescent="0.25">
      <c r="A2640" s="63">
        <v>92101</v>
      </c>
      <c r="B2640" s="161" t="s">
        <v>270</v>
      </c>
      <c r="D2640" s="159"/>
      <c r="E2640" s="159"/>
      <c r="F2640" s="159"/>
      <c r="G2640" s="159"/>
      <c r="H2640" s="159"/>
      <c r="I2640" s="159"/>
      <c r="O2640" s="93"/>
      <c r="Q2640" s="63" t="s">
        <v>278</v>
      </c>
      <c r="R2640" s="96">
        <v>95922</v>
      </c>
      <c r="S2640" s="63" t="s">
        <v>268</v>
      </c>
      <c r="T2640" s="63"/>
      <c r="U2640" s="95" t="str">
        <f t="shared" si="97"/>
        <v>PGE</v>
      </c>
      <c r="V2640" s="95"/>
      <c r="W2640" s="95" t="str">
        <f t="shared" si="96"/>
        <v>PGE</v>
      </c>
    </row>
    <row r="2641" spans="1:23" ht="15" x14ac:dyDescent="0.25">
      <c r="A2641" s="63">
        <v>92140</v>
      </c>
      <c r="B2641" s="161" t="s">
        <v>270</v>
      </c>
      <c r="D2641" s="159"/>
      <c r="E2641" s="159"/>
      <c r="F2641" s="159"/>
      <c r="G2641" s="159"/>
      <c r="H2641" s="159"/>
      <c r="I2641" s="159"/>
      <c r="O2641" s="93"/>
      <c r="Q2641" s="63" t="s">
        <v>278</v>
      </c>
      <c r="R2641" s="96">
        <v>95923</v>
      </c>
      <c r="S2641" s="63" t="s">
        <v>268</v>
      </c>
      <c r="T2641" s="63"/>
      <c r="U2641" s="95" t="str">
        <f t="shared" si="97"/>
        <v>PGE</v>
      </c>
      <c r="V2641" s="95"/>
      <c r="W2641" s="95" t="str">
        <f t="shared" si="96"/>
        <v>PGE</v>
      </c>
    </row>
    <row r="2642" spans="1:23" ht="15" x14ac:dyDescent="0.25">
      <c r="A2642" s="63">
        <v>91945</v>
      </c>
      <c r="B2642" s="161" t="s">
        <v>270</v>
      </c>
      <c r="D2642" s="159"/>
      <c r="E2642" s="159"/>
      <c r="F2642" s="159"/>
      <c r="G2642" s="159"/>
      <c r="H2642" s="159"/>
      <c r="I2642" s="159"/>
      <c r="O2642" s="93"/>
      <c r="Q2642" s="63" t="s">
        <v>278</v>
      </c>
      <c r="R2642" s="96">
        <v>95928</v>
      </c>
      <c r="S2642" s="63" t="s">
        <v>268</v>
      </c>
      <c r="T2642" s="63"/>
      <c r="U2642" s="95" t="str">
        <f t="shared" si="97"/>
        <v>PGE</v>
      </c>
      <c r="V2642" s="95"/>
      <c r="W2642" s="95" t="str">
        <f t="shared" si="96"/>
        <v>PGE</v>
      </c>
    </row>
    <row r="2643" spans="1:23" ht="15" x14ac:dyDescent="0.25">
      <c r="A2643" s="63">
        <v>91943</v>
      </c>
      <c r="B2643" s="161" t="s">
        <v>270</v>
      </c>
      <c r="D2643" s="159"/>
      <c r="E2643" s="159"/>
      <c r="F2643" s="159"/>
      <c r="G2643" s="159"/>
      <c r="H2643" s="159"/>
      <c r="I2643" s="159"/>
      <c r="O2643" s="93"/>
      <c r="Q2643" s="63" t="s">
        <v>278</v>
      </c>
      <c r="R2643" s="96">
        <v>95929</v>
      </c>
      <c r="S2643" s="63" t="s">
        <v>268</v>
      </c>
      <c r="T2643" s="63"/>
      <c r="U2643" s="95" t="str">
        <f t="shared" si="97"/>
        <v>PGE</v>
      </c>
      <c r="V2643" s="95"/>
      <c r="W2643" s="95" t="str">
        <f t="shared" si="96"/>
        <v>PGE</v>
      </c>
    </row>
    <row r="2644" spans="1:23" ht="15" x14ac:dyDescent="0.25">
      <c r="A2644" s="63">
        <v>91941</v>
      </c>
      <c r="B2644" s="161" t="s">
        <v>270</v>
      </c>
      <c r="D2644" s="159"/>
      <c r="E2644" s="159"/>
      <c r="F2644" s="159"/>
      <c r="G2644" s="159"/>
      <c r="H2644" s="159"/>
      <c r="I2644" s="159"/>
      <c r="O2644" s="93"/>
      <c r="Q2644" s="63" t="s">
        <v>278</v>
      </c>
      <c r="R2644" s="96">
        <v>95494</v>
      </c>
      <c r="S2644" s="63" t="s">
        <v>268</v>
      </c>
      <c r="T2644" s="63"/>
      <c r="U2644" s="95" t="str">
        <f t="shared" si="97"/>
        <v>PGE</v>
      </c>
      <c r="V2644" s="95"/>
      <c r="W2644" s="95" t="str">
        <f t="shared" si="96"/>
        <v>PGE</v>
      </c>
    </row>
    <row r="2645" spans="1:23" ht="15" x14ac:dyDescent="0.25">
      <c r="A2645" s="63">
        <v>91911</v>
      </c>
      <c r="B2645" s="161" t="s">
        <v>270</v>
      </c>
      <c r="D2645" s="159"/>
      <c r="E2645" s="159"/>
      <c r="F2645" s="159"/>
      <c r="G2645" s="159"/>
      <c r="H2645" s="159"/>
      <c r="I2645" s="159"/>
      <c r="O2645" s="93"/>
      <c r="Q2645" s="63" t="s">
        <v>278</v>
      </c>
      <c r="R2645" s="96">
        <v>95497</v>
      </c>
      <c r="S2645" s="63" t="s">
        <v>268</v>
      </c>
      <c r="T2645" s="63"/>
      <c r="U2645" s="95" t="str">
        <f t="shared" si="97"/>
        <v>PGE</v>
      </c>
      <c r="V2645" s="95"/>
      <c r="W2645" s="95" t="str">
        <f t="shared" si="96"/>
        <v>PGE</v>
      </c>
    </row>
    <row r="2646" spans="1:23" ht="15" x14ac:dyDescent="0.25">
      <c r="A2646" s="63">
        <v>91910</v>
      </c>
      <c r="B2646" s="161" t="s">
        <v>270</v>
      </c>
      <c r="D2646" s="159"/>
      <c r="E2646" s="159"/>
      <c r="F2646" s="159"/>
      <c r="G2646" s="159"/>
      <c r="H2646" s="159"/>
      <c r="I2646" s="159"/>
      <c r="O2646" s="93"/>
      <c r="Q2646" s="63" t="s">
        <v>278</v>
      </c>
      <c r="R2646" s="96">
        <v>95490</v>
      </c>
      <c r="S2646" s="63" t="s">
        <v>268</v>
      </c>
      <c r="T2646" s="63"/>
      <c r="U2646" s="95" t="str">
        <f t="shared" si="97"/>
        <v>PGE</v>
      </c>
      <c r="V2646" s="95"/>
      <c r="W2646" s="95" t="str">
        <f t="shared" si="96"/>
        <v>PGE</v>
      </c>
    </row>
    <row r="2647" spans="1:23" ht="15" x14ac:dyDescent="0.25">
      <c r="A2647" s="63">
        <v>91913</v>
      </c>
      <c r="B2647" s="161" t="s">
        <v>270</v>
      </c>
      <c r="D2647" s="159"/>
      <c r="E2647" s="159"/>
      <c r="F2647" s="159"/>
      <c r="G2647" s="159"/>
      <c r="H2647" s="159"/>
      <c r="I2647" s="159"/>
      <c r="O2647" s="93"/>
      <c r="Q2647" s="63" t="s">
        <v>278</v>
      </c>
      <c r="R2647" s="96">
        <v>95492</v>
      </c>
      <c r="S2647" s="63" t="s">
        <v>268</v>
      </c>
      <c r="T2647" s="63"/>
      <c r="U2647" s="95" t="str">
        <f t="shared" si="97"/>
        <v>PGE</v>
      </c>
      <c r="V2647" s="95"/>
      <c r="W2647" s="95" t="str">
        <f t="shared" si="96"/>
        <v>PGE</v>
      </c>
    </row>
    <row r="2648" spans="1:23" ht="15" x14ac:dyDescent="0.25">
      <c r="A2648" s="63">
        <v>91912</v>
      </c>
      <c r="B2648" s="161" t="s">
        <v>270</v>
      </c>
      <c r="D2648" s="159"/>
      <c r="E2648" s="159"/>
      <c r="F2648" s="159"/>
      <c r="G2648" s="159"/>
      <c r="H2648" s="159"/>
      <c r="I2648" s="159"/>
      <c r="O2648" s="93"/>
      <c r="Q2648" s="63" t="s">
        <v>278</v>
      </c>
      <c r="R2648" s="96">
        <v>95493</v>
      </c>
      <c r="S2648" s="63" t="s">
        <v>268</v>
      </c>
      <c r="T2648" s="63"/>
      <c r="U2648" s="95" t="str">
        <f t="shared" si="97"/>
        <v>PGE</v>
      </c>
      <c r="V2648" s="95"/>
      <c r="W2648" s="95" t="str">
        <f t="shared" si="96"/>
        <v>PGE</v>
      </c>
    </row>
    <row r="2649" spans="1:23" ht="15" x14ac:dyDescent="0.25">
      <c r="A2649" s="63">
        <v>91915</v>
      </c>
      <c r="B2649" s="161" t="s">
        <v>270</v>
      </c>
      <c r="D2649" s="159"/>
      <c r="E2649" s="159"/>
      <c r="F2649" s="159"/>
      <c r="G2649" s="159"/>
      <c r="H2649" s="159"/>
      <c r="I2649" s="159"/>
      <c r="O2649" s="93"/>
      <c r="Q2649" s="63" t="s">
        <v>278</v>
      </c>
      <c r="R2649" s="96">
        <v>95148</v>
      </c>
      <c r="S2649" s="63" t="s">
        <v>268</v>
      </c>
      <c r="T2649" s="63"/>
      <c r="U2649" s="95" t="str">
        <f t="shared" si="97"/>
        <v>PGE</v>
      </c>
      <c r="V2649" s="95"/>
      <c r="W2649" s="95" t="str">
        <f t="shared" si="96"/>
        <v>PGE</v>
      </c>
    </row>
    <row r="2650" spans="1:23" ht="15" x14ac:dyDescent="0.25">
      <c r="A2650" s="63">
        <v>91914</v>
      </c>
      <c r="B2650" s="161" t="s">
        <v>270</v>
      </c>
      <c r="D2650" s="159"/>
      <c r="E2650" s="159"/>
      <c r="F2650" s="159"/>
      <c r="G2650" s="159"/>
      <c r="H2650" s="159"/>
      <c r="I2650" s="159"/>
      <c r="O2650" s="93"/>
      <c r="Q2650" s="63" t="s">
        <v>278</v>
      </c>
      <c r="R2650" s="96">
        <v>95140</v>
      </c>
      <c r="S2650" s="63" t="s">
        <v>268</v>
      </c>
      <c r="T2650" s="63"/>
      <c r="U2650" s="95" t="str">
        <f t="shared" si="97"/>
        <v>PGE</v>
      </c>
      <c r="V2650" s="95"/>
      <c r="W2650" s="95" t="str">
        <f t="shared" si="96"/>
        <v>PGE</v>
      </c>
    </row>
    <row r="2651" spans="1:23" ht="15" x14ac:dyDescent="0.25">
      <c r="A2651" s="63">
        <v>91917</v>
      </c>
      <c r="B2651" s="161" t="s">
        <v>270</v>
      </c>
      <c r="D2651" s="159"/>
      <c r="E2651" s="159"/>
      <c r="F2651" s="159"/>
      <c r="G2651" s="159"/>
      <c r="H2651" s="159"/>
      <c r="I2651" s="159"/>
      <c r="O2651" s="93"/>
      <c r="Q2651" s="63" t="s">
        <v>278</v>
      </c>
      <c r="R2651" s="96">
        <v>95141</v>
      </c>
      <c r="S2651" s="63" t="s">
        <v>268</v>
      </c>
      <c r="T2651" s="63"/>
      <c r="U2651" s="95" t="str">
        <f t="shared" si="97"/>
        <v>PGE</v>
      </c>
      <c r="V2651" s="95"/>
      <c r="W2651" s="95" t="str">
        <f t="shared" si="96"/>
        <v>PGE</v>
      </c>
    </row>
    <row r="2652" spans="1:23" ht="15" x14ac:dyDescent="0.25">
      <c r="A2652" s="63">
        <v>91916</v>
      </c>
      <c r="B2652" s="161" t="s">
        <v>270</v>
      </c>
      <c r="D2652" s="159"/>
      <c r="E2652" s="159"/>
      <c r="F2652" s="159"/>
      <c r="G2652" s="159"/>
      <c r="H2652" s="159"/>
      <c r="I2652" s="159"/>
      <c r="O2652" s="93"/>
      <c r="Q2652" s="63" t="s">
        <v>278</v>
      </c>
      <c r="R2652" s="96">
        <v>94522</v>
      </c>
      <c r="S2652" s="63" t="s">
        <v>268</v>
      </c>
      <c r="T2652" s="63"/>
      <c r="U2652" s="95" t="str">
        <f t="shared" si="97"/>
        <v>PGE</v>
      </c>
      <c r="V2652" s="95"/>
      <c r="W2652" s="95" t="str">
        <f t="shared" si="96"/>
        <v>PGE</v>
      </c>
    </row>
    <row r="2653" spans="1:23" ht="15" x14ac:dyDescent="0.25">
      <c r="A2653" s="63">
        <v>92075</v>
      </c>
      <c r="B2653" s="161" t="s">
        <v>270</v>
      </c>
      <c r="D2653" s="159"/>
      <c r="E2653" s="159"/>
      <c r="F2653" s="159"/>
      <c r="G2653" s="159"/>
      <c r="H2653" s="159"/>
      <c r="I2653" s="159"/>
      <c r="O2653" s="93"/>
      <c r="Q2653" s="63" t="s">
        <v>278</v>
      </c>
      <c r="R2653" s="96">
        <v>95618</v>
      </c>
      <c r="S2653" s="63" t="s">
        <v>268</v>
      </c>
      <c r="T2653" s="63"/>
      <c r="U2653" s="95" t="str">
        <f t="shared" si="97"/>
        <v>PGE</v>
      </c>
      <c r="V2653" s="95"/>
      <c r="W2653" s="95" t="str">
        <f t="shared" si="96"/>
        <v>PGE</v>
      </c>
    </row>
    <row r="2654" spans="1:23" ht="15" x14ac:dyDescent="0.25">
      <c r="A2654" s="63">
        <v>92074</v>
      </c>
      <c r="B2654" s="161" t="s">
        <v>270</v>
      </c>
      <c r="D2654" s="159"/>
      <c r="E2654" s="159"/>
      <c r="F2654" s="159"/>
      <c r="G2654" s="159"/>
      <c r="H2654" s="159"/>
      <c r="I2654" s="159"/>
      <c r="O2654" s="93"/>
      <c r="Q2654" s="63" t="s">
        <v>278</v>
      </c>
      <c r="R2654" s="96">
        <v>95619</v>
      </c>
      <c r="S2654" s="63" t="s">
        <v>268</v>
      </c>
      <c r="T2654" s="63"/>
      <c r="U2654" s="95" t="str">
        <f t="shared" si="97"/>
        <v>PGE</v>
      </c>
      <c r="V2654" s="95"/>
      <c r="W2654" s="95" t="str">
        <f t="shared" si="96"/>
        <v>PGE</v>
      </c>
    </row>
    <row r="2655" spans="1:23" ht="15" x14ac:dyDescent="0.25">
      <c r="A2655" s="63">
        <v>92072</v>
      </c>
      <c r="B2655" s="161" t="s">
        <v>270</v>
      </c>
      <c r="D2655" s="159"/>
      <c r="E2655" s="159"/>
      <c r="F2655" s="159"/>
      <c r="G2655" s="159"/>
      <c r="H2655" s="159"/>
      <c r="I2655" s="159"/>
      <c r="O2655" s="93"/>
      <c r="Q2655" s="63" t="s">
        <v>278</v>
      </c>
      <c r="R2655" s="96">
        <v>94956</v>
      </c>
      <c r="S2655" s="63" t="s">
        <v>268</v>
      </c>
      <c r="T2655" s="63"/>
      <c r="U2655" s="95" t="str">
        <f t="shared" si="97"/>
        <v>PGE</v>
      </c>
      <c r="V2655" s="95"/>
      <c r="W2655" s="95" t="str">
        <f t="shared" si="96"/>
        <v>PGE</v>
      </c>
    </row>
    <row r="2656" spans="1:23" ht="15" x14ac:dyDescent="0.25">
      <c r="A2656" s="63">
        <v>92071</v>
      </c>
      <c r="B2656" s="161" t="s">
        <v>270</v>
      </c>
      <c r="D2656" s="159"/>
      <c r="E2656" s="159"/>
      <c r="F2656" s="159"/>
      <c r="G2656" s="159"/>
      <c r="H2656" s="159"/>
      <c r="I2656" s="159"/>
      <c r="O2656" s="93"/>
      <c r="Q2656" s="63" t="s">
        <v>278</v>
      </c>
      <c r="R2656" s="96">
        <v>94957</v>
      </c>
      <c r="S2656" s="63" t="s">
        <v>268</v>
      </c>
      <c r="T2656" s="63"/>
      <c r="U2656" s="95" t="str">
        <f t="shared" si="97"/>
        <v>PGE</v>
      </c>
      <c r="V2656" s="95"/>
      <c r="W2656" s="95" t="str">
        <f t="shared" si="96"/>
        <v>PGE</v>
      </c>
    </row>
    <row r="2657" spans="1:23" ht="15" x14ac:dyDescent="0.25">
      <c r="A2657" s="63">
        <v>92070</v>
      </c>
      <c r="B2657" s="161" t="s">
        <v>270</v>
      </c>
      <c r="D2657" s="159"/>
      <c r="E2657" s="159"/>
      <c r="F2657" s="159"/>
      <c r="G2657" s="159"/>
      <c r="H2657" s="159"/>
      <c r="I2657" s="159"/>
      <c r="O2657" s="93"/>
      <c r="Q2657" s="63" t="s">
        <v>278</v>
      </c>
      <c r="R2657" s="96">
        <v>94954</v>
      </c>
      <c r="S2657" s="63" t="s">
        <v>268</v>
      </c>
      <c r="T2657" s="63"/>
      <c r="U2657" s="95" t="str">
        <f t="shared" si="97"/>
        <v>PGE</v>
      </c>
      <c r="V2657" s="95"/>
      <c r="W2657" s="95" t="str">
        <f t="shared" si="96"/>
        <v>PGE</v>
      </c>
    </row>
    <row r="2658" spans="1:23" ht="15" x14ac:dyDescent="0.25">
      <c r="A2658" s="63">
        <v>92079</v>
      </c>
      <c r="B2658" s="161" t="s">
        <v>270</v>
      </c>
      <c r="D2658" s="159"/>
      <c r="E2658" s="159"/>
      <c r="F2658" s="159"/>
      <c r="G2658" s="159"/>
      <c r="H2658" s="159"/>
      <c r="I2658" s="159"/>
      <c r="O2658" s="93"/>
      <c r="Q2658" s="63" t="s">
        <v>278</v>
      </c>
      <c r="R2658" s="96">
        <v>94955</v>
      </c>
      <c r="S2658" s="63" t="s">
        <v>268</v>
      </c>
      <c r="T2658" s="63"/>
      <c r="U2658" s="95" t="str">
        <f t="shared" si="97"/>
        <v>PGE</v>
      </c>
      <c r="V2658" s="95"/>
      <c r="W2658" s="95" t="str">
        <f t="shared" si="96"/>
        <v>PGE</v>
      </c>
    </row>
    <row r="2659" spans="1:23" ht="15" x14ac:dyDescent="0.25">
      <c r="A2659" s="63">
        <v>92078</v>
      </c>
      <c r="B2659" s="161" t="s">
        <v>270</v>
      </c>
      <c r="D2659" s="159"/>
      <c r="E2659" s="159"/>
      <c r="F2659" s="159"/>
      <c r="G2659" s="159"/>
      <c r="H2659" s="159"/>
      <c r="I2659" s="159"/>
      <c r="O2659" s="93"/>
      <c r="Q2659" s="63" t="s">
        <v>278</v>
      </c>
      <c r="R2659" s="96">
        <v>94952</v>
      </c>
      <c r="S2659" s="63" t="s">
        <v>268</v>
      </c>
      <c r="T2659" s="63"/>
      <c r="U2659" s="95" t="str">
        <f t="shared" si="97"/>
        <v>PGE</v>
      </c>
      <c r="V2659" s="95"/>
      <c r="W2659" s="95" t="str">
        <f t="shared" si="96"/>
        <v>PGE</v>
      </c>
    </row>
    <row r="2660" spans="1:23" ht="15" x14ac:dyDescent="0.25">
      <c r="A2660" s="63">
        <v>92274</v>
      </c>
      <c r="B2660" s="161" t="s">
        <v>270</v>
      </c>
      <c r="D2660" s="159"/>
      <c r="E2660" s="159"/>
      <c r="F2660" s="159"/>
      <c r="G2660" s="159"/>
      <c r="H2660" s="159"/>
      <c r="I2660" s="159"/>
      <c r="O2660" s="93"/>
      <c r="Q2660" s="63" t="s">
        <v>278</v>
      </c>
      <c r="R2660" s="96">
        <v>94953</v>
      </c>
      <c r="S2660" s="63" t="s">
        <v>268</v>
      </c>
      <c r="T2660" s="63"/>
      <c r="U2660" s="95" t="str">
        <f t="shared" si="97"/>
        <v>PGE</v>
      </c>
      <c r="V2660" s="95"/>
      <c r="W2660" s="95" t="str">
        <f t="shared" si="96"/>
        <v>PGE</v>
      </c>
    </row>
    <row r="2661" spans="1:23" ht="15" x14ac:dyDescent="0.25">
      <c r="A2661" s="63">
        <v>92562</v>
      </c>
      <c r="B2661" s="161" t="s">
        <v>270</v>
      </c>
      <c r="D2661" s="159"/>
      <c r="E2661" s="159"/>
      <c r="F2661" s="159"/>
      <c r="G2661" s="159"/>
      <c r="H2661" s="159"/>
      <c r="I2661" s="159"/>
      <c r="O2661" s="93"/>
      <c r="Q2661" s="63" t="s">
        <v>278</v>
      </c>
      <c r="R2661" s="96">
        <v>94950</v>
      </c>
      <c r="S2661" s="63" t="s">
        <v>268</v>
      </c>
      <c r="T2661" s="63"/>
      <c r="U2661" s="95" t="str">
        <f t="shared" si="97"/>
        <v>PGE</v>
      </c>
      <c r="V2661" s="95"/>
      <c r="W2661" s="95" t="str">
        <f t="shared" si="96"/>
        <v>PGE</v>
      </c>
    </row>
    <row r="2662" spans="1:23" ht="15" x14ac:dyDescent="0.25">
      <c r="A2662" s="63">
        <v>92132</v>
      </c>
      <c r="B2662" s="161" t="s">
        <v>270</v>
      </c>
      <c r="D2662" s="159"/>
      <c r="E2662" s="159"/>
      <c r="F2662" s="159"/>
      <c r="G2662" s="159"/>
      <c r="H2662" s="159"/>
      <c r="I2662" s="159"/>
      <c r="O2662" s="93"/>
      <c r="Q2662" s="63" t="s">
        <v>278</v>
      </c>
      <c r="R2662" s="96">
        <v>94951</v>
      </c>
      <c r="S2662" s="63" t="s">
        <v>268</v>
      </c>
      <c r="T2662" s="63"/>
      <c r="U2662" s="95" t="str">
        <f t="shared" si="97"/>
        <v>PGE</v>
      </c>
      <c r="V2662" s="95"/>
      <c r="W2662" s="95" t="str">
        <f t="shared" si="96"/>
        <v>PGE</v>
      </c>
    </row>
    <row r="2663" spans="1:23" ht="15" x14ac:dyDescent="0.25">
      <c r="A2663" s="63">
        <v>92130</v>
      </c>
      <c r="B2663" s="161" t="s">
        <v>270</v>
      </c>
      <c r="D2663" s="159"/>
      <c r="E2663" s="159"/>
      <c r="F2663" s="159"/>
      <c r="G2663" s="159"/>
      <c r="H2663" s="159"/>
      <c r="I2663" s="159"/>
      <c r="O2663" s="93"/>
      <c r="Q2663" s="63" t="s">
        <v>278</v>
      </c>
      <c r="R2663" s="96">
        <v>96080</v>
      </c>
      <c r="S2663" s="63" t="s">
        <v>268</v>
      </c>
      <c r="T2663" s="63"/>
      <c r="U2663" s="95" t="str">
        <f t="shared" si="97"/>
        <v>PGE</v>
      </c>
      <c r="V2663" s="95"/>
      <c r="W2663" s="95" t="str">
        <f t="shared" si="96"/>
        <v>PGE</v>
      </c>
    </row>
    <row r="2664" spans="1:23" ht="15" x14ac:dyDescent="0.25">
      <c r="A2664" s="63">
        <v>92131</v>
      </c>
      <c r="B2664" s="161" t="s">
        <v>270</v>
      </c>
      <c r="D2664" s="159"/>
      <c r="E2664" s="159"/>
      <c r="F2664" s="159"/>
      <c r="G2664" s="159"/>
      <c r="H2664" s="159"/>
      <c r="I2664" s="159"/>
      <c r="O2664" s="93"/>
      <c r="Q2664" s="63" t="s">
        <v>278</v>
      </c>
      <c r="R2664" s="96">
        <v>96087</v>
      </c>
      <c r="S2664" s="63" t="s">
        <v>268</v>
      </c>
      <c r="T2664" s="63"/>
      <c r="U2664" s="95" t="str">
        <f t="shared" si="97"/>
        <v>PGE</v>
      </c>
      <c r="V2664" s="95"/>
      <c r="W2664" s="95" t="str">
        <f t="shared" si="96"/>
        <v>PGE</v>
      </c>
    </row>
    <row r="2665" spans="1:23" ht="15" x14ac:dyDescent="0.25">
      <c r="A2665" s="63">
        <v>92136</v>
      </c>
      <c r="B2665" s="161" t="s">
        <v>270</v>
      </c>
      <c r="D2665" s="159"/>
      <c r="E2665" s="159"/>
      <c r="F2665" s="159"/>
      <c r="G2665" s="159"/>
      <c r="H2665" s="159"/>
      <c r="I2665" s="159"/>
      <c r="O2665" s="93"/>
      <c r="Q2665" s="63" t="s">
        <v>278</v>
      </c>
      <c r="R2665" s="96">
        <v>96084</v>
      </c>
      <c r="S2665" s="63" t="s">
        <v>268</v>
      </c>
      <c r="T2665" s="63"/>
      <c r="U2665" s="95" t="str">
        <f t="shared" si="97"/>
        <v>PGE</v>
      </c>
      <c r="V2665" s="95"/>
      <c r="W2665" s="95" t="str">
        <f t="shared" si="96"/>
        <v>PGE</v>
      </c>
    </row>
    <row r="2666" spans="1:23" ht="15" x14ac:dyDescent="0.25">
      <c r="A2666" s="63">
        <v>92137</v>
      </c>
      <c r="B2666" s="161" t="s">
        <v>270</v>
      </c>
      <c r="D2666" s="159"/>
      <c r="E2666" s="159"/>
      <c r="F2666" s="159"/>
      <c r="G2666" s="159"/>
      <c r="H2666" s="159"/>
      <c r="I2666" s="159"/>
      <c r="O2666" s="93"/>
      <c r="Q2666" s="63" t="s">
        <v>278</v>
      </c>
      <c r="R2666" s="96">
        <v>96088</v>
      </c>
      <c r="S2666" s="63" t="s">
        <v>268</v>
      </c>
      <c r="T2666" s="63"/>
      <c r="U2666" s="95" t="str">
        <f t="shared" si="97"/>
        <v>PGE</v>
      </c>
      <c r="V2666" s="95"/>
      <c r="W2666" s="95" t="str">
        <f t="shared" si="96"/>
        <v>PGE</v>
      </c>
    </row>
    <row r="2667" spans="1:23" ht="15" x14ac:dyDescent="0.25">
      <c r="A2667" s="63">
        <v>92134</v>
      </c>
      <c r="B2667" s="161" t="s">
        <v>270</v>
      </c>
      <c r="D2667" s="159"/>
      <c r="E2667" s="159"/>
      <c r="F2667" s="159"/>
      <c r="G2667" s="159"/>
      <c r="H2667" s="159"/>
      <c r="I2667" s="159"/>
      <c r="O2667" s="93"/>
      <c r="Q2667" s="63" t="s">
        <v>278</v>
      </c>
      <c r="R2667" s="96">
        <v>95196</v>
      </c>
      <c r="S2667" s="63" t="s">
        <v>268</v>
      </c>
      <c r="T2667" s="63"/>
      <c r="U2667" s="95" t="str">
        <f t="shared" si="97"/>
        <v>PGE</v>
      </c>
      <c r="V2667" s="95"/>
      <c r="W2667" s="95" t="str">
        <f t="shared" si="96"/>
        <v>PGE</v>
      </c>
    </row>
    <row r="2668" spans="1:23" ht="15" x14ac:dyDescent="0.25">
      <c r="A2668" s="63">
        <v>92135</v>
      </c>
      <c r="B2668" s="161" t="s">
        <v>270</v>
      </c>
      <c r="D2668" s="159"/>
      <c r="E2668" s="159"/>
      <c r="F2668" s="159"/>
      <c r="G2668" s="159"/>
      <c r="H2668" s="159"/>
      <c r="I2668" s="159"/>
      <c r="O2668" s="93"/>
      <c r="Q2668" s="63" t="s">
        <v>278</v>
      </c>
      <c r="R2668" s="96">
        <v>95191</v>
      </c>
      <c r="S2668" s="63" t="s">
        <v>268</v>
      </c>
      <c r="T2668" s="63"/>
      <c r="U2668" s="95" t="str">
        <f t="shared" si="97"/>
        <v>PGE</v>
      </c>
      <c r="V2668" s="95"/>
      <c r="W2668" s="95" t="str">
        <f t="shared" si="96"/>
        <v>PGE</v>
      </c>
    </row>
    <row r="2669" spans="1:23" ht="15" x14ac:dyDescent="0.25">
      <c r="A2669" s="63">
        <v>92138</v>
      </c>
      <c r="B2669" s="161" t="s">
        <v>270</v>
      </c>
      <c r="D2669" s="159"/>
      <c r="E2669" s="159"/>
      <c r="F2669" s="159"/>
      <c r="G2669" s="159"/>
      <c r="H2669" s="159"/>
      <c r="I2669" s="159"/>
      <c r="O2669" s="93"/>
      <c r="Q2669" s="63" t="s">
        <v>278</v>
      </c>
      <c r="R2669" s="96">
        <v>95190</v>
      </c>
      <c r="S2669" s="63" t="s">
        <v>268</v>
      </c>
      <c r="T2669" s="63"/>
      <c r="U2669" s="95" t="str">
        <f t="shared" si="97"/>
        <v>PGE</v>
      </c>
      <c r="V2669" s="95"/>
      <c r="W2669" s="95" t="str">
        <f t="shared" si="96"/>
        <v>PGE</v>
      </c>
    </row>
    <row r="2670" spans="1:23" ht="15" x14ac:dyDescent="0.25">
      <c r="A2670" s="63">
        <v>92139</v>
      </c>
      <c r="B2670" s="161" t="s">
        <v>270</v>
      </c>
      <c r="D2670" s="159"/>
      <c r="E2670" s="159"/>
      <c r="F2670" s="159"/>
      <c r="G2670" s="159"/>
      <c r="H2670" s="159"/>
      <c r="I2670" s="159"/>
      <c r="O2670" s="93"/>
      <c r="Q2670" s="63" t="s">
        <v>278</v>
      </c>
      <c r="R2670" s="96">
        <v>95234</v>
      </c>
      <c r="S2670" s="63" t="s">
        <v>268</v>
      </c>
      <c r="T2670" s="63"/>
      <c r="U2670" s="95" t="str">
        <f t="shared" si="97"/>
        <v>PGE</v>
      </c>
      <c r="V2670" s="95"/>
      <c r="W2670" s="95" t="str">
        <f t="shared" si="96"/>
        <v>PGE</v>
      </c>
    </row>
    <row r="2671" spans="1:23" ht="15" x14ac:dyDescent="0.25">
      <c r="A2671" s="63">
        <v>92674</v>
      </c>
      <c r="B2671" s="161" t="s">
        <v>270</v>
      </c>
      <c r="D2671" s="159"/>
      <c r="E2671" s="159"/>
      <c r="F2671" s="159"/>
      <c r="G2671" s="159"/>
      <c r="H2671" s="159"/>
      <c r="I2671" s="159"/>
      <c r="O2671" s="93"/>
      <c r="Q2671" s="63" t="s">
        <v>278</v>
      </c>
      <c r="R2671" s="96">
        <v>95236</v>
      </c>
      <c r="S2671" s="63" t="s">
        <v>268</v>
      </c>
      <c r="T2671" s="63"/>
      <c r="U2671" s="95" t="str">
        <f t="shared" si="97"/>
        <v>PGE</v>
      </c>
      <c r="V2671" s="95"/>
      <c r="W2671" s="95" t="str">
        <f t="shared" si="96"/>
        <v>PGE</v>
      </c>
    </row>
    <row r="2672" spans="1:23" ht="15" x14ac:dyDescent="0.25">
      <c r="A2672" s="63">
        <v>92677</v>
      </c>
      <c r="B2672" s="161" t="s">
        <v>270</v>
      </c>
      <c r="D2672" s="159"/>
      <c r="E2672" s="159"/>
      <c r="F2672" s="159"/>
      <c r="G2672" s="159"/>
      <c r="H2672" s="159"/>
      <c r="I2672" s="159"/>
      <c r="O2672" s="93"/>
      <c r="Q2672" s="63" t="s">
        <v>278</v>
      </c>
      <c r="R2672" s="96">
        <v>95237</v>
      </c>
      <c r="S2672" s="63" t="s">
        <v>268</v>
      </c>
      <c r="T2672" s="63"/>
      <c r="U2672" s="95" t="str">
        <f t="shared" si="97"/>
        <v>PGE</v>
      </c>
      <c r="V2672" s="95"/>
      <c r="W2672" s="95" t="str">
        <f t="shared" si="96"/>
        <v>PGE</v>
      </c>
    </row>
    <row r="2673" spans="1:23" ht="15" x14ac:dyDescent="0.25">
      <c r="A2673" s="63">
        <v>92672</v>
      </c>
      <c r="B2673" s="161" t="s">
        <v>270</v>
      </c>
      <c r="D2673" s="159"/>
      <c r="E2673" s="159"/>
      <c r="F2673" s="159"/>
      <c r="G2673" s="159"/>
      <c r="H2673" s="159"/>
      <c r="I2673" s="159"/>
      <c r="O2673" s="93"/>
      <c r="Q2673" s="63" t="s">
        <v>278</v>
      </c>
      <c r="R2673" s="96">
        <v>95230</v>
      </c>
      <c r="S2673" s="63" t="s">
        <v>268</v>
      </c>
      <c r="T2673" s="63"/>
      <c r="U2673" s="95" t="str">
        <f t="shared" si="97"/>
        <v>PGE</v>
      </c>
      <c r="V2673" s="95"/>
      <c r="W2673" s="95" t="str">
        <f t="shared" si="96"/>
        <v>PGE</v>
      </c>
    </row>
    <row r="2674" spans="1:23" ht="15" x14ac:dyDescent="0.25">
      <c r="A2674" s="63">
        <v>92178</v>
      </c>
      <c r="B2674" s="161" t="s">
        <v>270</v>
      </c>
      <c r="D2674" s="159"/>
      <c r="E2674" s="159"/>
      <c r="F2674" s="159"/>
      <c r="G2674" s="159"/>
      <c r="H2674" s="159"/>
      <c r="I2674" s="159"/>
      <c r="O2674" s="93"/>
      <c r="Q2674" s="63" t="s">
        <v>278</v>
      </c>
      <c r="R2674" s="96">
        <v>95231</v>
      </c>
      <c r="S2674" s="63" t="s">
        <v>268</v>
      </c>
      <c r="T2674" s="63"/>
      <c r="U2674" s="95" t="str">
        <f t="shared" si="97"/>
        <v>PGE</v>
      </c>
      <c r="V2674" s="95"/>
      <c r="W2674" s="95" t="str">
        <f t="shared" si="96"/>
        <v>PGE</v>
      </c>
    </row>
    <row r="2675" spans="1:23" ht="15" x14ac:dyDescent="0.25">
      <c r="A2675" s="63">
        <v>92172</v>
      </c>
      <c r="B2675" s="161" t="s">
        <v>270</v>
      </c>
      <c r="D2675" s="159"/>
      <c r="E2675" s="159"/>
      <c r="F2675" s="159"/>
      <c r="G2675" s="159"/>
      <c r="H2675" s="159"/>
      <c r="I2675" s="159"/>
      <c r="O2675" s="93"/>
      <c r="Q2675" s="63" t="s">
        <v>278</v>
      </c>
      <c r="R2675" s="96">
        <v>95232</v>
      </c>
      <c r="S2675" s="63" t="s">
        <v>268</v>
      </c>
      <c r="T2675" s="63"/>
      <c r="U2675" s="95" t="str">
        <f t="shared" si="97"/>
        <v>PGE</v>
      </c>
      <c r="V2675" s="95"/>
      <c r="W2675" s="95" t="str">
        <f t="shared" si="96"/>
        <v>PGE</v>
      </c>
    </row>
    <row r="2676" spans="1:23" ht="15" x14ac:dyDescent="0.25">
      <c r="A2676" s="63">
        <v>92171</v>
      </c>
      <c r="B2676" s="161" t="s">
        <v>270</v>
      </c>
      <c r="D2676" s="159"/>
      <c r="E2676" s="159"/>
      <c r="F2676" s="159"/>
      <c r="G2676" s="159"/>
      <c r="H2676" s="159"/>
      <c r="I2676" s="159"/>
      <c r="O2676" s="93"/>
      <c r="Q2676" s="63" t="s">
        <v>278</v>
      </c>
      <c r="R2676" s="96">
        <v>95233</v>
      </c>
      <c r="S2676" s="63" t="s">
        <v>268</v>
      </c>
      <c r="T2676" s="63"/>
      <c r="U2676" s="95" t="str">
        <f t="shared" si="97"/>
        <v>PGE</v>
      </c>
      <c r="V2676" s="95"/>
      <c r="W2676" s="95" t="str">
        <f t="shared" si="96"/>
        <v>PGE</v>
      </c>
    </row>
    <row r="2677" spans="1:23" ht="15" x14ac:dyDescent="0.25">
      <c r="A2677" s="63">
        <v>92694</v>
      </c>
      <c r="B2677" s="161" t="s">
        <v>270</v>
      </c>
      <c r="D2677" s="159"/>
      <c r="E2677" s="159"/>
      <c r="F2677" s="159"/>
      <c r="G2677" s="159"/>
      <c r="H2677" s="159"/>
      <c r="I2677" s="159"/>
      <c r="O2677" s="93"/>
      <c r="Q2677" s="63" t="s">
        <v>278</v>
      </c>
      <c r="R2677" s="96">
        <v>95415</v>
      </c>
      <c r="S2677" s="63" t="s">
        <v>268</v>
      </c>
      <c r="T2677" s="63"/>
      <c r="U2677" s="95" t="str">
        <f t="shared" si="97"/>
        <v>PGE</v>
      </c>
      <c r="V2677" s="95"/>
      <c r="W2677" s="95" t="str">
        <f t="shared" si="96"/>
        <v>PGE</v>
      </c>
    </row>
    <row r="2678" spans="1:23" ht="15" x14ac:dyDescent="0.25">
      <c r="A2678" s="63">
        <v>92159</v>
      </c>
      <c r="B2678" s="161" t="s">
        <v>270</v>
      </c>
      <c r="D2678" s="159"/>
      <c r="E2678" s="159"/>
      <c r="F2678" s="159"/>
      <c r="G2678" s="159"/>
      <c r="H2678" s="159"/>
      <c r="I2678" s="159"/>
      <c r="O2678" s="93"/>
      <c r="Q2678" s="63" t="s">
        <v>278</v>
      </c>
      <c r="R2678" s="96">
        <v>95416</v>
      </c>
      <c r="S2678" s="63" t="s">
        <v>268</v>
      </c>
      <c r="T2678" s="63"/>
      <c r="U2678" s="95" t="str">
        <f t="shared" si="97"/>
        <v>PGE</v>
      </c>
      <c r="V2678" s="95"/>
      <c r="W2678" s="95" t="str">
        <f t="shared" ref="W2678:W2741" si="98">IF(U2678 = "Other", " ", INDEX(B$4:C$29, MATCH(U2678, C$4:C$29,0), 1) )</f>
        <v>PGE</v>
      </c>
    </row>
    <row r="2679" spans="1:23" ht="15" x14ac:dyDescent="0.25">
      <c r="A2679" s="63">
        <v>91942</v>
      </c>
      <c r="B2679" s="161" t="s">
        <v>270</v>
      </c>
      <c r="D2679" s="159"/>
      <c r="E2679" s="159"/>
      <c r="F2679" s="159"/>
      <c r="G2679" s="159"/>
      <c r="H2679" s="159"/>
      <c r="I2679" s="159"/>
      <c r="O2679" s="93"/>
      <c r="Q2679" s="63" t="s">
        <v>278</v>
      </c>
      <c r="R2679" s="96">
        <v>95417</v>
      </c>
      <c r="S2679" s="63" t="s">
        <v>268</v>
      </c>
      <c r="T2679" s="63"/>
      <c r="U2679" s="95" t="str">
        <f t="shared" ref="U2679:U2742" si="99">IF(S2679="Pacific Gas &amp; Electric Co", "PGE", IF(S2679="Southern California Edison Co", "SCE", IF(S2679= "San Diego Gas &amp; Electric Co", "SDGE", IF(S2679="Southern California Gas", "SCG", "Other"))))</f>
        <v>PGE</v>
      </c>
      <c r="V2679" s="95"/>
      <c r="W2679" s="95" t="str">
        <f t="shared" si="98"/>
        <v>PGE</v>
      </c>
    </row>
    <row r="2680" spans="1:23" ht="15" x14ac:dyDescent="0.25">
      <c r="A2680" s="63">
        <v>91948</v>
      </c>
      <c r="B2680" s="161" t="s">
        <v>270</v>
      </c>
      <c r="D2680" s="159"/>
      <c r="E2680" s="159"/>
      <c r="F2680" s="159"/>
      <c r="G2680" s="159"/>
      <c r="H2680" s="159"/>
      <c r="I2680" s="159"/>
      <c r="O2680" s="93"/>
      <c r="Q2680" s="63" t="s">
        <v>278</v>
      </c>
      <c r="R2680" s="96">
        <v>95410</v>
      </c>
      <c r="S2680" s="63" t="s">
        <v>268</v>
      </c>
      <c r="T2680" s="63"/>
      <c r="U2680" s="95" t="str">
        <f t="shared" si="99"/>
        <v>PGE</v>
      </c>
      <c r="V2680" s="95"/>
      <c r="W2680" s="95" t="str">
        <f t="shared" si="98"/>
        <v>PGE</v>
      </c>
    </row>
    <row r="2681" spans="1:23" ht="15" x14ac:dyDescent="0.25">
      <c r="A2681" s="63">
        <v>92029</v>
      </c>
      <c r="B2681" s="161" t="s">
        <v>270</v>
      </c>
      <c r="D2681" s="159"/>
      <c r="E2681" s="159"/>
      <c r="F2681" s="159"/>
      <c r="G2681" s="159"/>
      <c r="H2681" s="159"/>
      <c r="I2681" s="159"/>
      <c r="O2681" s="93"/>
      <c r="Q2681" s="63" t="s">
        <v>278</v>
      </c>
      <c r="R2681" s="96">
        <v>95412</v>
      </c>
      <c r="S2681" s="63" t="s">
        <v>268</v>
      </c>
      <c r="T2681" s="63"/>
      <c r="U2681" s="95" t="str">
        <f t="shared" si="99"/>
        <v>PGE</v>
      </c>
      <c r="V2681" s="95"/>
      <c r="W2681" s="95" t="str">
        <f t="shared" si="98"/>
        <v>PGE</v>
      </c>
    </row>
    <row r="2682" spans="1:23" ht="15" x14ac:dyDescent="0.25">
      <c r="A2682" s="63">
        <v>92024</v>
      </c>
      <c r="B2682" s="161" t="s">
        <v>270</v>
      </c>
      <c r="D2682" s="159"/>
      <c r="E2682" s="159"/>
      <c r="F2682" s="159"/>
      <c r="G2682" s="159"/>
      <c r="H2682" s="159"/>
      <c r="I2682" s="159"/>
      <c r="O2682" s="93"/>
      <c r="Q2682" s="63" t="s">
        <v>278</v>
      </c>
      <c r="R2682" s="96">
        <v>95418</v>
      </c>
      <c r="S2682" s="63" t="s">
        <v>268</v>
      </c>
      <c r="T2682" s="63"/>
      <c r="U2682" s="95" t="str">
        <f t="shared" si="99"/>
        <v>PGE</v>
      </c>
      <c r="V2682" s="95"/>
      <c r="W2682" s="95" t="str">
        <f t="shared" si="98"/>
        <v>PGE</v>
      </c>
    </row>
    <row r="2683" spans="1:23" ht="15" x14ac:dyDescent="0.25">
      <c r="A2683" s="63">
        <v>92025</v>
      </c>
      <c r="B2683" s="161" t="s">
        <v>270</v>
      </c>
      <c r="D2683" s="159"/>
      <c r="E2683" s="159"/>
      <c r="F2683" s="159"/>
      <c r="G2683" s="159"/>
      <c r="H2683" s="159"/>
      <c r="I2683" s="159"/>
      <c r="O2683" s="93"/>
      <c r="Q2683" s="63" t="s">
        <v>278</v>
      </c>
      <c r="R2683" s="96">
        <v>95419</v>
      </c>
      <c r="S2683" s="63" t="s">
        <v>268</v>
      </c>
      <c r="T2683" s="63"/>
      <c r="U2683" s="95" t="str">
        <f t="shared" si="99"/>
        <v>PGE</v>
      </c>
      <c r="V2683" s="95"/>
      <c r="W2683" s="95" t="str">
        <f t="shared" si="98"/>
        <v>PGE</v>
      </c>
    </row>
    <row r="2684" spans="1:23" ht="15" x14ac:dyDescent="0.25">
      <c r="A2684" s="63">
        <v>92026</v>
      </c>
      <c r="B2684" s="161" t="s">
        <v>270</v>
      </c>
      <c r="D2684" s="159"/>
      <c r="E2684" s="159"/>
      <c r="F2684" s="159"/>
      <c r="G2684" s="159"/>
      <c r="H2684" s="159"/>
      <c r="I2684" s="159"/>
      <c r="O2684" s="93"/>
      <c r="Q2684" s="63" t="s">
        <v>278</v>
      </c>
      <c r="R2684" s="96">
        <v>96137</v>
      </c>
      <c r="S2684" s="63" t="s">
        <v>268</v>
      </c>
      <c r="T2684" s="63"/>
      <c r="U2684" s="95" t="str">
        <f t="shared" si="99"/>
        <v>PGE</v>
      </c>
      <c r="V2684" s="95"/>
      <c r="W2684" s="95" t="str">
        <f t="shared" si="98"/>
        <v>PGE</v>
      </c>
    </row>
    <row r="2685" spans="1:23" ht="15" x14ac:dyDescent="0.25">
      <c r="A2685" s="63">
        <v>92027</v>
      </c>
      <c r="B2685" s="161" t="s">
        <v>270</v>
      </c>
      <c r="D2685" s="159"/>
      <c r="E2685" s="159"/>
      <c r="F2685" s="159"/>
      <c r="G2685" s="159"/>
      <c r="H2685" s="159"/>
      <c r="I2685" s="159"/>
      <c r="O2685" s="93"/>
      <c r="Q2685" s="63" t="s">
        <v>278</v>
      </c>
      <c r="R2685" s="96">
        <v>96130</v>
      </c>
      <c r="S2685" s="63" t="s">
        <v>268</v>
      </c>
      <c r="T2685" s="63"/>
      <c r="U2685" s="95" t="str">
        <f t="shared" si="99"/>
        <v>PGE</v>
      </c>
      <c r="V2685" s="95"/>
      <c r="W2685" s="95" t="str">
        <f t="shared" si="98"/>
        <v>PGE</v>
      </c>
    </row>
    <row r="2686" spans="1:23" ht="15" x14ac:dyDescent="0.25">
      <c r="A2686" s="63">
        <v>92020</v>
      </c>
      <c r="B2686" s="161" t="s">
        <v>270</v>
      </c>
      <c r="D2686" s="159"/>
      <c r="E2686" s="159"/>
      <c r="F2686" s="159"/>
      <c r="G2686" s="159"/>
      <c r="H2686" s="159"/>
      <c r="I2686" s="159"/>
      <c r="O2686" s="93"/>
      <c r="Q2686" s="63" t="s">
        <v>278</v>
      </c>
      <c r="R2686" s="96">
        <v>95160</v>
      </c>
      <c r="S2686" s="63" t="s">
        <v>268</v>
      </c>
      <c r="T2686" s="63"/>
      <c r="U2686" s="95" t="str">
        <f t="shared" si="99"/>
        <v>PGE</v>
      </c>
      <c r="V2686" s="95"/>
      <c r="W2686" s="95" t="str">
        <f t="shared" si="98"/>
        <v>PGE</v>
      </c>
    </row>
    <row r="2687" spans="1:23" ht="15" x14ac:dyDescent="0.25">
      <c r="A2687" s="63">
        <v>92021</v>
      </c>
      <c r="B2687" s="161" t="s">
        <v>270</v>
      </c>
      <c r="D2687" s="159"/>
      <c r="E2687" s="159"/>
      <c r="F2687" s="159"/>
      <c r="G2687" s="159"/>
      <c r="H2687" s="159"/>
      <c r="I2687" s="159"/>
      <c r="O2687" s="93"/>
      <c r="Q2687" s="63" t="s">
        <v>278</v>
      </c>
      <c r="R2687" s="96">
        <v>95161</v>
      </c>
      <c r="S2687" s="63" t="s">
        <v>268</v>
      </c>
      <c r="T2687" s="63"/>
      <c r="U2687" s="95" t="str">
        <f t="shared" si="99"/>
        <v>PGE</v>
      </c>
      <c r="V2687" s="95"/>
      <c r="W2687" s="95" t="str">
        <f t="shared" si="98"/>
        <v>PGE</v>
      </c>
    </row>
    <row r="2688" spans="1:23" ht="15" x14ac:dyDescent="0.25">
      <c r="A2688" s="63">
        <v>92022</v>
      </c>
      <c r="B2688" s="161" t="s">
        <v>270</v>
      </c>
      <c r="D2688" s="159"/>
      <c r="E2688" s="159"/>
      <c r="F2688" s="159"/>
      <c r="G2688" s="159"/>
      <c r="H2688" s="159"/>
      <c r="I2688" s="159"/>
      <c r="O2688" s="93"/>
      <c r="Q2688" s="63" t="s">
        <v>278</v>
      </c>
      <c r="R2688" s="96">
        <v>93940</v>
      </c>
      <c r="S2688" s="63" t="s">
        <v>268</v>
      </c>
      <c r="T2688" s="63"/>
      <c r="U2688" s="95" t="str">
        <f t="shared" si="99"/>
        <v>PGE</v>
      </c>
      <c r="V2688" s="95"/>
      <c r="W2688" s="95" t="str">
        <f t="shared" si="98"/>
        <v>PGE</v>
      </c>
    </row>
    <row r="2689" spans="1:23" ht="15" x14ac:dyDescent="0.25">
      <c r="A2689" s="63">
        <v>92023</v>
      </c>
      <c r="B2689" s="161" t="s">
        <v>270</v>
      </c>
      <c r="D2689" s="159"/>
      <c r="E2689" s="159"/>
      <c r="F2689" s="159"/>
      <c r="G2689" s="159"/>
      <c r="H2689" s="159"/>
      <c r="I2689" s="159"/>
      <c r="O2689" s="93"/>
      <c r="Q2689" s="63" t="s">
        <v>278</v>
      </c>
      <c r="R2689" s="96">
        <v>93942</v>
      </c>
      <c r="S2689" s="63" t="s">
        <v>268</v>
      </c>
      <c r="T2689" s="63"/>
      <c r="U2689" s="95" t="str">
        <f t="shared" si="99"/>
        <v>PGE</v>
      </c>
      <c r="V2689" s="95"/>
      <c r="W2689" s="95" t="str">
        <f t="shared" si="98"/>
        <v>PGE</v>
      </c>
    </row>
    <row r="2690" spans="1:23" ht="15" x14ac:dyDescent="0.25">
      <c r="A2690" s="63">
        <v>92539</v>
      </c>
      <c r="B2690" s="161" t="s">
        <v>270</v>
      </c>
      <c r="D2690" s="159"/>
      <c r="E2690" s="159"/>
      <c r="F2690" s="159"/>
      <c r="G2690" s="159"/>
      <c r="H2690" s="159"/>
      <c r="I2690" s="159"/>
      <c r="O2690" s="93"/>
      <c r="Q2690" s="63" t="s">
        <v>278</v>
      </c>
      <c r="R2690" s="96">
        <v>95595</v>
      </c>
      <c r="S2690" s="63" t="s">
        <v>268</v>
      </c>
      <c r="T2690" s="63"/>
      <c r="U2690" s="95" t="str">
        <f t="shared" si="99"/>
        <v>PGE</v>
      </c>
      <c r="V2690" s="95"/>
      <c r="W2690" s="95" t="str">
        <f t="shared" si="98"/>
        <v>PGE</v>
      </c>
    </row>
    <row r="2691" spans="1:23" ht="15" x14ac:dyDescent="0.25">
      <c r="A2691" s="63">
        <v>92536</v>
      </c>
      <c r="B2691" s="161" t="s">
        <v>270</v>
      </c>
      <c r="D2691" s="159"/>
      <c r="E2691" s="159"/>
      <c r="F2691" s="159"/>
      <c r="G2691" s="159"/>
      <c r="H2691" s="159"/>
      <c r="I2691" s="159"/>
      <c r="O2691" s="93"/>
      <c r="Q2691" s="63" t="s">
        <v>278</v>
      </c>
      <c r="R2691" s="96">
        <v>95620</v>
      </c>
      <c r="S2691" s="63" t="s">
        <v>268</v>
      </c>
      <c r="T2691" s="63"/>
      <c r="U2691" s="95" t="str">
        <f t="shared" si="99"/>
        <v>PGE</v>
      </c>
      <c r="V2691" s="95"/>
      <c r="W2691" s="95" t="str">
        <f t="shared" si="98"/>
        <v>PGE</v>
      </c>
    </row>
    <row r="2692" spans="1:23" ht="15" x14ac:dyDescent="0.25">
      <c r="A2692" s="63">
        <v>92530</v>
      </c>
      <c r="B2692" s="161" t="s">
        <v>270</v>
      </c>
      <c r="D2692" s="159"/>
      <c r="E2692" s="159"/>
      <c r="F2692" s="159"/>
      <c r="G2692" s="159"/>
      <c r="H2692" s="159"/>
      <c r="I2692" s="159"/>
      <c r="O2692" s="93"/>
      <c r="Q2692" s="63" t="s">
        <v>278</v>
      </c>
      <c r="R2692" s="96">
        <v>95629</v>
      </c>
      <c r="S2692" s="63" t="s">
        <v>268</v>
      </c>
      <c r="T2692" s="63"/>
      <c r="U2692" s="95" t="str">
        <f t="shared" si="99"/>
        <v>PGE</v>
      </c>
      <c r="V2692" s="95"/>
      <c r="W2692" s="95" t="str">
        <f t="shared" si="98"/>
        <v>PGE</v>
      </c>
    </row>
    <row r="2693" spans="1:23" ht="15" x14ac:dyDescent="0.25">
      <c r="A2693" s="63">
        <v>92088</v>
      </c>
      <c r="B2693" s="161" t="s">
        <v>270</v>
      </c>
      <c r="D2693" s="159"/>
      <c r="E2693" s="159"/>
      <c r="F2693" s="159"/>
      <c r="G2693" s="159"/>
      <c r="H2693" s="159"/>
      <c r="I2693" s="159"/>
      <c r="O2693" s="93"/>
      <c r="Q2693" s="63" t="s">
        <v>278</v>
      </c>
      <c r="R2693" s="96">
        <v>93661</v>
      </c>
      <c r="S2693" s="63" t="s">
        <v>268</v>
      </c>
      <c r="T2693" s="63"/>
      <c r="U2693" s="95" t="str">
        <f t="shared" si="99"/>
        <v>PGE</v>
      </c>
      <c r="V2693" s="95"/>
      <c r="W2693" s="95" t="str">
        <f t="shared" si="98"/>
        <v>PGE</v>
      </c>
    </row>
    <row r="2694" spans="1:23" ht="15" x14ac:dyDescent="0.25">
      <c r="A2694" s="63">
        <v>92143</v>
      </c>
      <c r="B2694" s="161" t="s">
        <v>270</v>
      </c>
      <c r="D2694" s="159"/>
      <c r="E2694" s="159"/>
      <c r="F2694" s="159"/>
      <c r="G2694" s="159"/>
      <c r="H2694" s="159"/>
      <c r="I2694" s="159"/>
      <c r="O2694" s="93"/>
      <c r="Q2694" s="63" t="s">
        <v>278</v>
      </c>
      <c r="R2694" s="96">
        <v>93660</v>
      </c>
      <c r="S2694" s="63" t="s">
        <v>268</v>
      </c>
      <c r="T2694" s="63"/>
      <c r="U2694" s="95" t="str">
        <f t="shared" si="99"/>
        <v>PGE</v>
      </c>
      <c r="V2694" s="95"/>
      <c r="W2694" s="95" t="str">
        <f t="shared" si="98"/>
        <v>PGE</v>
      </c>
    </row>
    <row r="2695" spans="1:23" ht="15" x14ac:dyDescent="0.25">
      <c r="A2695" s="63">
        <v>92142</v>
      </c>
      <c r="B2695" s="161" t="s">
        <v>270</v>
      </c>
      <c r="D2695" s="159"/>
      <c r="E2695" s="159"/>
      <c r="F2695" s="159"/>
      <c r="G2695" s="159"/>
      <c r="H2695" s="159"/>
      <c r="I2695" s="159"/>
      <c r="O2695" s="93"/>
      <c r="Q2695" s="63" t="s">
        <v>278</v>
      </c>
      <c r="R2695" s="96">
        <v>93667</v>
      </c>
      <c r="S2695" s="63" t="s">
        <v>268</v>
      </c>
      <c r="T2695" s="63"/>
      <c r="U2695" s="95" t="str">
        <f t="shared" si="99"/>
        <v>PGE</v>
      </c>
      <c r="V2695" s="95"/>
      <c r="W2695" s="95" t="str">
        <f t="shared" si="98"/>
        <v>PGE</v>
      </c>
    </row>
    <row r="2696" spans="1:23" ht="15" x14ac:dyDescent="0.25">
      <c r="A2696" s="63">
        <v>92147</v>
      </c>
      <c r="B2696" s="161" t="s">
        <v>270</v>
      </c>
      <c r="D2696" s="159"/>
      <c r="E2696" s="159"/>
      <c r="F2696" s="159"/>
      <c r="G2696" s="159"/>
      <c r="H2696" s="159"/>
      <c r="I2696" s="159"/>
      <c r="O2696" s="93"/>
      <c r="Q2696" s="63" t="s">
        <v>278</v>
      </c>
      <c r="R2696" s="96">
        <v>93666</v>
      </c>
      <c r="S2696" s="63" t="s">
        <v>268</v>
      </c>
      <c r="T2696" s="63"/>
      <c r="U2696" s="95" t="str">
        <f t="shared" si="99"/>
        <v>PGE</v>
      </c>
      <c r="V2696" s="95"/>
      <c r="W2696" s="95" t="str">
        <f t="shared" si="98"/>
        <v>PGE</v>
      </c>
    </row>
    <row r="2697" spans="1:23" ht="15" x14ac:dyDescent="0.25">
      <c r="A2697" s="63">
        <v>92145</v>
      </c>
      <c r="B2697" s="161" t="s">
        <v>270</v>
      </c>
      <c r="D2697" s="159"/>
      <c r="E2697" s="159"/>
      <c r="F2697" s="159"/>
      <c r="G2697" s="159"/>
      <c r="H2697" s="159"/>
      <c r="I2697" s="159"/>
      <c r="O2697" s="93"/>
      <c r="Q2697" s="63" t="s">
        <v>278</v>
      </c>
      <c r="R2697" s="96">
        <v>93669</v>
      </c>
      <c r="S2697" s="63" t="s">
        <v>268</v>
      </c>
      <c r="T2697" s="63"/>
      <c r="U2697" s="95" t="str">
        <f t="shared" si="99"/>
        <v>PGE</v>
      </c>
      <c r="V2697" s="95"/>
      <c r="W2697" s="95" t="str">
        <f t="shared" si="98"/>
        <v>PGE</v>
      </c>
    </row>
    <row r="2698" spans="1:23" ht="15" x14ac:dyDescent="0.25">
      <c r="A2698" s="63">
        <v>92177</v>
      </c>
      <c r="B2698" s="161" t="s">
        <v>270</v>
      </c>
      <c r="D2698" s="159"/>
      <c r="E2698" s="159"/>
      <c r="F2698" s="159"/>
      <c r="G2698" s="159"/>
      <c r="H2698" s="159"/>
      <c r="I2698" s="159"/>
      <c r="O2698" s="93"/>
      <c r="Q2698" s="63" t="s">
        <v>278</v>
      </c>
      <c r="R2698" s="96">
        <v>93668</v>
      </c>
      <c r="S2698" s="63" t="s">
        <v>268</v>
      </c>
      <c r="T2698" s="63"/>
      <c r="U2698" s="95" t="str">
        <f t="shared" si="99"/>
        <v>PGE</v>
      </c>
      <c r="V2698" s="95"/>
      <c r="W2698" s="95" t="str">
        <f t="shared" si="98"/>
        <v>PGE</v>
      </c>
    </row>
    <row r="2699" spans="1:23" ht="15" x14ac:dyDescent="0.25">
      <c r="A2699" s="63">
        <v>92052</v>
      </c>
      <c r="B2699" s="161" t="s">
        <v>270</v>
      </c>
      <c r="D2699" s="159"/>
      <c r="E2699" s="159"/>
      <c r="F2699" s="159"/>
      <c r="G2699" s="159"/>
      <c r="H2699" s="159"/>
      <c r="I2699" s="159"/>
      <c r="O2699" s="93"/>
      <c r="Q2699" s="63" t="s">
        <v>278</v>
      </c>
      <c r="R2699" s="96">
        <v>95658</v>
      </c>
      <c r="S2699" s="63" t="s">
        <v>268</v>
      </c>
      <c r="T2699" s="63"/>
      <c r="U2699" s="95" t="str">
        <f t="shared" si="99"/>
        <v>PGE</v>
      </c>
      <c r="V2699" s="95"/>
      <c r="W2699" s="95" t="str">
        <f t="shared" si="98"/>
        <v>PGE</v>
      </c>
    </row>
    <row r="2700" spans="1:23" ht="15" x14ac:dyDescent="0.25">
      <c r="A2700" s="63">
        <v>92673</v>
      </c>
      <c r="B2700" s="161" t="s">
        <v>270</v>
      </c>
      <c r="D2700" s="159"/>
      <c r="E2700" s="159"/>
      <c r="F2700" s="159"/>
      <c r="G2700" s="159"/>
      <c r="H2700" s="159"/>
      <c r="I2700" s="159"/>
      <c r="O2700" s="93"/>
      <c r="Q2700" s="63" t="s">
        <v>278</v>
      </c>
      <c r="R2700" s="96">
        <v>94709</v>
      </c>
      <c r="S2700" s="63" t="s">
        <v>268</v>
      </c>
      <c r="T2700" s="63"/>
      <c r="U2700" s="95" t="str">
        <f t="shared" si="99"/>
        <v>PGE</v>
      </c>
      <c r="V2700" s="95"/>
      <c r="W2700" s="95" t="str">
        <f t="shared" si="98"/>
        <v>PGE</v>
      </c>
    </row>
    <row r="2701" spans="1:23" ht="15" x14ac:dyDescent="0.25">
      <c r="A2701" s="63">
        <v>92679</v>
      </c>
      <c r="B2701" s="161" t="s">
        <v>270</v>
      </c>
      <c r="D2701" s="159"/>
      <c r="E2701" s="159"/>
      <c r="F2701" s="159"/>
      <c r="G2701" s="159"/>
      <c r="H2701" s="159"/>
      <c r="I2701" s="159"/>
      <c r="O2701" s="93"/>
      <c r="Q2701" s="63" t="s">
        <v>278</v>
      </c>
      <c r="R2701" s="96">
        <v>94850</v>
      </c>
      <c r="S2701" s="63" t="s">
        <v>268</v>
      </c>
      <c r="T2701" s="63"/>
      <c r="U2701" s="95" t="str">
        <f t="shared" si="99"/>
        <v>PGE</v>
      </c>
      <c r="V2701" s="95"/>
      <c r="W2701" s="95" t="str">
        <f t="shared" si="98"/>
        <v>PGE</v>
      </c>
    </row>
    <row r="2702" spans="1:23" ht="15" x14ac:dyDescent="0.25">
      <c r="A2702" s="63">
        <v>92629</v>
      </c>
      <c r="B2702" s="161" t="s">
        <v>270</v>
      </c>
      <c r="D2702" s="159"/>
      <c r="E2702" s="159"/>
      <c r="F2702" s="159"/>
      <c r="G2702" s="159"/>
      <c r="H2702" s="159"/>
      <c r="I2702" s="159"/>
      <c r="O2702" s="93"/>
      <c r="Q2702" s="63" t="s">
        <v>278</v>
      </c>
      <c r="R2702" s="96">
        <v>95814</v>
      </c>
      <c r="S2702" s="63" t="s">
        <v>268</v>
      </c>
      <c r="T2702" s="63"/>
      <c r="U2702" s="95" t="str">
        <f t="shared" si="99"/>
        <v>PGE</v>
      </c>
      <c r="V2702" s="95"/>
      <c r="W2702" s="95" t="str">
        <f t="shared" si="98"/>
        <v>PGE</v>
      </c>
    </row>
    <row r="2703" spans="1:23" ht="15" x14ac:dyDescent="0.25">
      <c r="A2703" s="63">
        <v>92624</v>
      </c>
      <c r="B2703" s="161" t="s">
        <v>270</v>
      </c>
      <c r="D2703" s="159"/>
      <c r="E2703" s="159"/>
      <c r="F2703" s="159"/>
      <c r="G2703" s="159"/>
      <c r="H2703" s="159"/>
      <c r="I2703" s="159"/>
      <c r="O2703" s="93"/>
      <c r="Q2703" s="63" t="s">
        <v>278</v>
      </c>
      <c r="R2703" s="96">
        <v>95818</v>
      </c>
      <c r="S2703" s="63" t="s">
        <v>268</v>
      </c>
      <c r="T2703" s="63"/>
      <c r="U2703" s="95" t="str">
        <f t="shared" si="99"/>
        <v>PGE</v>
      </c>
      <c r="V2703" s="95"/>
      <c r="W2703" s="95" t="str">
        <f t="shared" si="98"/>
        <v>PGE</v>
      </c>
    </row>
    <row r="2704" spans="1:23" ht="15" x14ac:dyDescent="0.25">
      <c r="A2704" s="63">
        <v>92014</v>
      </c>
      <c r="B2704" s="161" t="s">
        <v>270</v>
      </c>
      <c r="D2704" s="159"/>
      <c r="E2704" s="159"/>
      <c r="F2704" s="159"/>
      <c r="G2704" s="159"/>
      <c r="H2704" s="159"/>
      <c r="I2704" s="159"/>
      <c r="O2704" s="93"/>
      <c r="Q2704" s="63" t="s">
        <v>278</v>
      </c>
      <c r="R2704" s="96">
        <v>94038</v>
      </c>
      <c r="S2704" s="63" t="s">
        <v>268</v>
      </c>
      <c r="T2704" s="63"/>
      <c r="U2704" s="95" t="str">
        <f t="shared" si="99"/>
        <v>PGE</v>
      </c>
      <c r="V2704" s="95"/>
      <c r="W2704" s="95" t="str">
        <f t="shared" si="98"/>
        <v>PGE</v>
      </c>
    </row>
    <row r="2705" spans="1:23" ht="15" x14ac:dyDescent="0.25">
      <c r="A2705" s="63">
        <v>92011</v>
      </c>
      <c r="B2705" s="161" t="s">
        <v>270</v>
      </c>
      <c r="D2705" s="159"/>
      <c r="E2705" s="159"/>
      <c r="F2705" s="159"/>
      <c r="G2705" s="159"/>
      <c r="H2705" s="159"/>
      <c r="I2705" s="159"/>
      <c r="O2705" s="93"/>
      <c r="Q2705" s="63" t="s">
        <v>278</v>
      </c>
      <c r="R2705" s="96">
        <v>94030</v>
      </c>
      <c r="S2705" s="63" t="s">
        <v>268</v>
      </c>
      <c r="T2705" s="63"/>
      <c r="U2705" s="95" t="str">
        <f t="shared" si="99"/>
        <v>PGE</v>
      </c>
      <c r="V2705" s="95"/>
      <c r="W2705" s="95" t="str">
        <f t="shared" si="98"/>
        <v>PGE</v>
      </c>
    </row>
    <row r="2706" spans="1:23" ht="15" x14ac:dyDescent="0.25">
      <c r="A2706" s="63">
        <v>92010</v>
      </c>
      <c r="B2706" s="161" t="s">
        <v>270</v>
      </c>
      <c r="D2706" s="159"/>
      <c r="E2706" s="159"/>
      <c r="F2706" s="159"/>
      <c r="G2706" s="159"/>
      <c r="H2706" s="159"/>
      <c r="I2706" s="159"/>
      <c r="O2706" s="93"/>
      <c r="Q2706" s="63" t="s">
        <v>278</v>
      </c>
      <c r="R2706" s="96">
        <v>94035</v>
      </c>
      <c r="S2706" s="63" t="s">
        <v>268</v>
      </c>
      <c r="T2706" s="63"/>
      <c r="U2706" s="95" t="str">
        <f t="shared" si="99"/>
        <v>PGE</v>
      </c>
      <c r="V2706" s="95"/>
      <c r="W2706" s="95" t="str">
        <f t="shared" si="98"/>
        <v>PGE</v>
      </c>
    </row>
    <row r="2707" spans="1:23" ht="15" x14ac:dyDescent="0.25">
      <c r="A2707" s="63">
        <v>92013</v>
      </c>
      <c r="B2707" s="161" t="s">
        <v>270</v>
      </c>
      <c r="D2707" s="159"/>
      <c r="E2707" s="159"/>
      <c r="F2707" s="159"/>
      <c r="G2707" s="159"/>
      <c r="H2707" s="159"/>
      <c r="I2707" s="159"/>
      <c r="O2707" s="93"/>
      <c r="Q2707" s="63" t="s">
        <v>278</v>
      </c>
      <c r="R2707" s="96">
        <v>94037</v>
      </c>
      <c r="S2707" s="63" t="s">
        <v>268</v>
      </c>
      <c r="T2707" s="63"/>
      <c r="U2707" s="95" t="str">
        <f t="shared" si="99"/>
        <v>PGE</v>
      </c>
      <c r="V2707" s="95"/>
      <c r="W2707" s="95" t="str">
        <f t="shared" si="98"/>
        <v>PGE</v>
      </c>
    </row>
    <row r="2708" spans="1:23" ht="15" x14ac:dyDescent="0.25">
      <c r="A2708" s="63">
        <v>92019</v>
      </c>
      <c r="B2708" s="161" t="s">
        <v>270</v>
      </c>
      <c r="D2708" s="159"/>
      <c r="E2708" s="159"/>
      <c r="F2708" s="159"/>
      <c r="G2708" s="159"/>
      <c r="H2708" s="159"/>
      <c r="I2708" s="159"/>
      <c r="O2708" s="93"/>
      <c r="Q2708" s="63" t="s">
        <v>278</v>
      </c>
      <c r="R2708" s="96">
        <v>95899</v>
      </c>
      <c r="S2708" s="63" t="s">
        <v>268</v>
      </c>
      <c r="T2708" s="63"/>
      <c r="U2708" s="95" t="str">
        <f t="shared" si="99"/>
        <v>PGE</v>
      </c>
      <c r="V2708" s="95"/>
      <c r="W2708" s="95" t="str">
        <f t="shared" si="98"/>
        <v>PGE</v>
      </c>
    </row>
    <row r="2709" spans="1:23" ht="15" x14ac:dyDescent="0.25">
      <c r="A2709" s="63">
        <v>92018</v>
      </c>
      <c r="B2709" s="161" t="s">
        <v>270</v>
      </c>
      <c r="D2709" s="159"/>
      <c r="E2709" s="159"/>
      <c r="F2709" s="159"/>
      <c r="G2709" s="159"/>
      <c r="H2709" s="159"/>
      <c r="I2709" s="159"/>
      <c r="O2709" s="93"/>
      <c r="Q2709" s="63" t="s">
        <v>278</v>
      </c>
      <c r="R2709" s="96">
        <v>93430</v>
      </c>
      <c r="S2709" s="63" t="s">
        <v>268</v>
      </c>
      <c r="T2709" s="63"/>
      <c r="U2709" s="95" t="str">
        <f t="shared" si="99"/>
        <v>PGE</v>
      </c>
      <c r="V2709" s="95"/>
      <c r="W2709" s="95" t="str">
        <f t="shared" si="98"/>
        <v>PGE</v>
      </c>
    </row>
    <row r="2710" spans="1:23" ht="15" x14ac:dyDescent="0.25">
      <c r="A2710" s="63">
        <v>91935</v>
      </c>
      <c r="B2710" s="161" t="s">
        <v>270</v>
      </c>
      <c r="D2710" s="159"/>
      <c r="E2710" s="159"/>
      <c r="F2710" s="159"/>
      <c r="G2710" s="159"/>
      <c r="H2710" s="159"/>
      <c r="I2710" s="159"/>
      <c r="O2710" s="93"/>
      <c r="Q2710" s="63" t="s">
        <v>278</v>
      </c>
      <c r="R2710" s="96">
        <v>93432</v>
      </c>
      <c r="S2710" s="63" t="s">
        <v>268</v>
      </c>
      <c r="T2710" s="63"/>
      <c r="U2710" s="95" t="str">
        <f t="shared" si="99"/>
        <v>PGE</v>
      </c>
      <c r="V2710" s="95"/>
      <c r="W2710" s="95" t="str">
        <f t="shared" si="98"/>
        <v>PGE</v>
      </c>
    </row>
    <row r="2711" spans="1:23" ht="15" x14ac:dyDescent="0.25">
      <c r="A2711" s="63">
        <v>91934</v>
      </c>
      <c r="B2711" s="161" t="s">
        <v>270</v>
      </c>
      <c r="D2711" s="159"/>
      <c r="E2711" s="159"/>
      <c r="F2711" s="159"/>
      <c r="G2711" s="159"/>
      <c r="H2711" s="159"/>
      <c r="I2711" s="159"/>
      <c r="O2711" s="93"/>
      <c r="Q2711" s="63" t="s">
        <v>278</v>
      </c>
      <c r="R2711" s="96">
        <v>93433</v>
      </c>
      <c r="S2711" s="63" t="s">
        <v>268</v>
      </c>
      <c r="T2711" s="63"/>
      <c r="U2711" s="95" t="str">
        <f t="shared" si="99"/>
        <v>PGE</v>
      </c>
      <c r="V2711" s="95"/>
      <c r="W2711" s="95" t="str">
        <f t="shared" si="98"/>
        <v>PGE</v>
      </c>
    </row>
    <row r="2712" spans="1:23" ht="15" x14ac:dyDescent="0.25">
      <c r="A2712" s="63">
        <v>91933</v>
      </c>
      <c r="B2712" s="161" t="s">
        <v>270</v>
      </c>
      <c r="D2712" s="159"/>
      <c r="E2712" s="159"/>
      <c r="F2712" s="159"/>
      <c r="G2712" s="159"/>
      <c r="H2712" s="159"/>
      <c r="I2712" s="159"/>
      <c r="O2712" s="93"/>
      <c r="Q2712" s="63" t="s">
        <v>278</v>
      </c>
      <c r="R2712" s="96">
        <v>93435</v>
      </c>
      <c r="S2712" s="63" t="s">
        <v>268</v>
      </c>
      <c r="T2712" s="63"/>
      <c r="U2712" s="95" t="str">
        <f t="shared" si="99"/>
        <v>PGE</v>
      </c>
      <c r="V2712" s="95"/>
      <c r="W2712" s="95" t="str">
        <f t="shared" si="98"/>
        <v>PGE</v>
      </c>
    </row>
    <row r="2713" spans="1:23" ht="15" x14ac:dyDescent="0.25">
      <c r="A2713" s="63">
        <v>91932</v>
      </c>
      <c r="B2713" s="161" t="s">
        <v>270</v>
      </c>
      <c r="D2713" s="159"/>
      <c r="E2713" s="159"/>
      <c r="F2713" s="159"/>
      <c r="G2713" s="159"/>
      <c r="H2713" s="159"/>
      <c r="I2713" s="159"/>
      <c r="O2713" s="93"/>
      <c r="Q2713" s="63" t="s">
        <v>278</v>
      </c>
      <c r="R2713" s="96">
        <v>93436</v>
      </c>
      <c r="S2713" s="63" t="s">
        <v>268</v>
      </c>
      <c r="T2713" s="63"/>
      <c r="U2713" s="95" t="str">
        <f t="shared" si="99"/>
        <v>PGE</v>
      </c>
      <c r="V2713" s="95"/>
      <c r="W2713" s="95" t="str">
        <f t="shared" si="98"/>
        <v>PGE</v>
      </c>
    </row>
    <row r="2714" spans="1:23" ht="15" x14ac:dyDescent="0.25">
      <c r="A2714" s="63">
        <v>91931</v>
      </c>
      <c r="B2714" s="161" t="s">
        <v>270</v>
      </c>
      <c r="D2714" s="159"/>
      <c r="E2714" s="159"/>
      <c r="F2714" s="159"/>
      <c r="G2714" s="159"/>
      <c r="H2714" s="159"/>
      <c r="I2714" s="159"/>
      <c r="O2714" s="93"/>
      <c r="Q2714" s="63" t="s">
        <v>278</v>
      </c>
      <c r="R2714" s="96">
        <v>95370</v>
      </c>
      <c r="S2714" s="63" t="s">
        <v>268</v>
      </c>
      <c r="T2714" s="63"/>
      <c r="U2714" s="95" t="str">
        <f t="shared" si="99"/>
        <v>PGE</v>
      </c>
      <c r="V2714" s="95"/>
      <c r="W2714" s="95" t="str">
        <f t="shared" si="98"/>
        <v>PGE</v>
      </c>
    </row>
    <row r="2715" spans="1:23" ht="15" x14ac:dyDescent="0.25">
      <c r="A2715" s="63">
        <v>92096</v>
      </c>
      <c r="B2715" s="161" t="s">
        <v>270</v>
      </c>
      <c r="D2715" s="159"/>
      <c r="E2715" s="159"/>
      <c r="F2715" s="159"/>
      <c r="G2715" s="159"/>
      <c r="H2715" s="159"/>
      <c r="I2715" s="159"/>
      <c r="O2715" s="93"/>
      <c r="Q2715" s="63" t="s">
        <v>278</v>
      </c>
      <c r="R2715" s="96">
        <v>95373</v>
      </c>
      <c r="S2715" s="63" t="s">
        <v>268</v>
      </c>
      <c r="T2715" s="63"/>
      <c r="U2715" s="95" t="str">
        <f t="shared" si="99"/>
        <v>PGE</v>
      </c>
      <c r="V2715" s="95"/>
      <c r="W2715" s="95" t="str">
        <f t="shared" si="98"/>
        <v>PGE</v>
      </c>
    </row>
    <row r="2716" spans="1:23" ht="15" x14ac:dyDescent="0.25">
      <c r="A2716" s="63">
        <v>92091</v>
      </c>
      <c r="B2716" s="161" t="s">
        <v>270</v>
      </c>
      <c r="D2716" s="159"/>
      <c r="E2716" s="159"/>
      <c r="F2716" s="159"/>
      <c r="G2716" s="159"/>
      <c r="H2716" s="159"/>
      <c r="I2716" s="159"/>
      <c r="O2716" s="93"/>
      <c r="Q2716" s="63" t="s">
        <v>278</v>
      </c>
      <c r="R2716" s="96">
        <v>95372</v>
      </c>
      <c r="S2716" s="63" t="s">
        <v>268</v>
      </c>
      <c r="T2716" s="63"/>
      <c r="U2716" s="95" t="str">
        <f t="shared" si="99"/>
        <v>PGE</v>
      </c>
      <c r="V2716" s="95"/>
      <c r="W2716" s="95" t="str">
        <f t="shared" si="98"/>
        <v>PGE</v>
      </c>
    </row>
    <row r="2717" spans="1:23" ht="15" x14ac:dyDescent="0.25">
      <c r="A2717" s="63">
        <v>92093</v>
      </c>
      <c r="B2717" s="161" t="s">
        <v>270</v>
      </c>
      <c r="D2717" s="159"/>
      <c r="E2717" s="159"/>
      <c r="F2717" s="159"/>
      <c r="G2717" s="159"/>
      <c r="H2717" s="159"/>
      <c r="I2717" s="159"/>
      <c r="O2717" s="93"/>
      <c r="Q2717" s="63" t="s">
        <v>278</v>
      </c>
      <c r="R2717" s="96">
        <v>95375</v>
      </c>
      <c r="S2717" s="63" t="s">
        <v>268</v>
      </c>
      <c r="T2717" s="63"/>
      <c r="U2717" s="95" t="str">
        <f t="shared" si="99"/>
        <v>PGE</v>
      </c>
      <c r="V2717" s="95"/>
      <c r="W2717" s="95" t="str">
        <f t="shared" si="98"/>
        <v>PGE</v>
      </c>
    </row>
    <row r="2718" spans="1:23" ht="15" x14ac:dyDescent="0.25">
      <c r="A2718" s="63">
        <v>92092</v>
      </c>
      <c r="B2718" s="161" t="s">
        <v>270</v>
      </c>
      <c r="D2718" s="159"/>
      <c r="E2718" s="159"/>
      <c r="F2718" s="159"/>
      <c r="G2718" s="159"/>
      <c r="H2718" s="159"/>
      <c r="I2718" s="159"/>
      <c r="O2718" s="93"/>
      <c r="Q2718" s="63" t="s">
        <v>278</v>
      </c>
      <c r="R2718" s="96">
        <v>95374</v>
      </c>
      <c r="S2718" s="63" t="s">
        <v>268</v>
      </c>
      <c r="T2718" s="63"/>
      <c r="U2718" s="95" t="str">
        <f t="shared" si="99"/>
        <v>PGE</v>
      </c>
      <c r="V2718" s="95"/>
      <c r="W2718" s="95" t="str">
        <f t="shared" si="98"/>
        <v>PGE</v>
      </c>
    </row>
    <row r="2719" spans="1:23" ht="15" x14ac:dyDescent="0.25">
      <c r="A2719" s="63">
        <v>92259</v>
      </c>
      <c r="B2719" s="161" t="s">
        <v>270</v>
      </c>
      <c r="D2719" s="159"/>
      <c r="E2719" s="159"/>
      <c r="F2719" s="159"/>
      <c r="G2719" s="159"/>
      <c r="H2719" s="159"/>
      <c r="I2719" s="159"/>
      <c r="O2719" s="93"/>
      <c r="Q2719" s="63" t="s">
        <v>278</v>
      </c>
      <c r="R2719" s="96">
        <v>95377</v>
      </c>
      <c r="S2719" s="63" t="s">
        <v>268</v>
      </c>
      <c r="T2719" s="63"/>
      <c r="U2719" s="95" t="str">
        <f t="shared" si="99"/>
        <v>PGE</v>
      </c>
      <c r="V2719" s="95"/>
      <c r="W2719" s="95" t="str">
        <f t="shared" si="98"/>
        <v>PGE</v>
      </c>
    </row>
    <row r="2720" spans="1:23" ht="15" x14ac:dyDescent="0.25">
      <c r="A2720" s="63">
        <v>92251</v>
      </c>
      <c r="B2720" s="161" t="s">
        <v>270</v>
      </c>
      <c r="D2720" s="159"/>
      <c r="E2720" s="159"/>
      <c r="F2720" s="159"/>
      <c r="G2720" s="159"/>
      <c r="H2720" s="159"/>
      <c r="I2720" s="159"/>
      <c r="O2720" s="93"/>
      <c r="Q2720" s="63" t="s">
        <v>278</v>
      </c>
      <c r="R2720" s="96">
        <v>95376</v>
      </c>
      <c r="S2720" s="63" t="s">
        <v>268</v>
      </c>
      <c r="T2720" s="63"/>
      <c r="U2720" s="95" t="str">
        <f t="shared" si="99"/>
        <v>PGE</v>
      </c>
      <c r="V2720" s="95"/>
      <c r="W2720" s="95" t="str">
        <f t="shared" si="98"/>
        <v>PGE</v>
      </c>
    </row>
    <row r="2721" spans="1:23" ht="15" x14ac:dyDescent="0.25">
      <c r="A2721" s="63">
        <v>92058</v>
      </c>
      <c r="B2721" s="161" t="s">
        <v>270</v>
      </c>
      <c r="D2721" s="159"/>
      <c r="E2721" s="159"/>
      <c r="F2721" s="159"/>
      <c r="G2721" s="159"/>
      <c r="H2721" s="159"/>
      <c r="I2721" s="159"/>
      <c r="O2721" s="93"/>
      <c r="Q2721" s="63" t="s">
        <v>278</v>
      </c>
      <c r="R2721" s="96">
        <v>95379</v>
      </c>
      <c r="S2721" s="63" t="s">
        <v>268</v>
      </c>
      <c r="T2721" s="63"/>
      <c r="U2721" s="95" t="str">
        <f t="shared" si="99"/>
        <v>PGE</v>
      </c>
      <c r="V2721" s="95"/>
      <c r="W2721" s="95" t="str">
        <f t="shared" si="98"/>
        <v>PGE</v>
      </c>
    </row>
    <row r="2722" spans="1:23" ht="15" x14ac:dyDescent="0.25">
      <c r="A2722" s="63">
        <v>92190</v>
      </c>
      <c r="B2722" s="161" t="s">
        <v>270</v>
      </c>
      <c r="D2722" s="159"/>
      <c r="E2722" s="159"/>
      <c r="F2722" s="159"/>
      <c r="G2722" s="159"/>
      <c r="H2722" s="159"/>
      <c r="I2722" s="159"/>
      <c r="O2722" s="93"/>
      <c r="Q2722" s="63" t="s">
        <v>278</v>
      </c>
      <c r="R2722" s="96">
        <v>95378</v>
      </c>
      <c r="S2722" s="63" t="s">
        <v>268</v>
      </c>
      <c r="T2722" s="63"/>
      <c r="U2722" s="95" t="str">
        <f t="shared" si="99"/>
        <v>PGE</v>
      </c>
      <c r="V2722" s="95"/>
      <c r="W2722" s="95" t="str">
        <f t="shared" si="98"/>
        <v>PGE</v>
      </c>
    </row>
    <row r="2723" spans="1:23" ht="15" x14ac:dyDescent="0.25">
      <c r="A2723" s="63">
        <v>92191</v>
      </c>
      <c r="B2723" s="161" t="s">
        <v>270</v>
      </c>
      <c r="D2723" s="159"/>
      <c r="E2723" s="159"/>
      <c r="F2723" s="159"/>
      <c r="G2723" s="159"/>
      <c r="H2723" s="159"/>
      <c r="I2723" s="159"/>
      <c r="O2723" s="93"/>
      <c r="Q2723" s="63" t="s">
        <v>278</v>
      </c>
      <c r="R2723" s="96">
        <v>95991</v>
      </c>
      <c r="S2723" s="63" t="s">
        <v>268</v>
      </c>
      <c r="T2723" s="63"/>
      <c r="U2723" s="95" t="str">
        <f t="shared" si="99"/>
        <v>PGE</v>
      </c>
      <c r="V2723" s="95"/>
      <c r="W2723" s="95" t="str">
        <f t="shared" si="98"/>
        <v>PGE</v>
      </c>
    </row>
    <row r="2724" spans="1:23" ht="15" x14ac:dyDescent="0.25">
      <c r="A2724" s="63">
        <v>92192</v>
      </c>
      <c r="B2724" s="161" t="s">
        <v>270</v>
      </c>
      <c r="D2724" s="159"/>
      <c r="E2724" s="159"/>
      <c r="F2724" s="159"/>
      <c r="G2724" s="159"/>
      <c r="H2724" s="159"/>
      <c r="I2724" s="159"/>
      <c r="O2724" s="93"/>
      <c r="Q2724" s="63" t="s">
        <v>278</v>
      </c>
      <c r="R2724" s="96">
        <v>95993</v>
      </c>
      <c r="S2724" s="63" t="s">
        <v>268</v>
      </c>
      <c r="T2724" s="63"/>
      <c r="U2724" s="95" t="str">
        <f t="shared" si="99"/>
        <v>PGE</v>
      </c>
      <c r="V2724" s="95"/>
      <c r="W2724" s="95" t="str">
        <f t="shared" si="98"/>
        <v>PGE</v>
      </c>
    </row>
    <row r="2725" spans="1:23" ht="15" x14ac:dyDescent="0.25">
      <c r="A2725" s="63">
        <v>92193</v>
      </c>
      <c r="B2725" s="161" t="s">
        <v>270</v>
      </c>
      <c r="D2725" s="159"/>
      <c r="E2725" s="159"/>
      <c r="F2725" s="159"/>
      <c r="G2725" s="159"/>
      <c r="H2725" s="159"/>
      <c r="I2725" s="159"/>
      <c r="O2725" s="93"/>
      <c r="Q2725" s="63" t="s">
        <v>278</v>
      </c>
      <c r="R2725" s="96">
        <v>95992</v>
      </c>
      <c r="S2725" s="63" t="s">
        <v>268</v>
      </c>
      <c r="T2725" s="63"/>
      <c r="U2725" s="95" t="str">
        <f t="shared" si="99"/>
        <v>PGE</v>
      </c>
      <c r="V2725" s="95"/>
      <c r="W2725" s="95" t="str">
        <f t="shared" si="98"/>
        <v>PGE</v>
      </c>
    </row>
    <row r="2726" spans="1:23" ht="15" x14ac:dyDescent="0.25">
      <c r="A2726" s="63">
        <v>92057</v>
      </c>
      <c r="B2726" s="161" t="s">
        <v>270</v>
      </c>
      <c r="D2726" s="159"/>
      <c r="E2726" s="159"/>
      <c r="F2726" s="159"/>
      <c r="G2726" s="159"/>
      <c r="H2726" s="159"/>
      <c r="I2726" s="159"/>
      <c r="O2726" s="93"/>
      <c r="Q2726" s="63" t="s">
        <v>278</v>
      </c>
      <c r="R2726" s="96">
        <v>93230</v>
      </c>
      <c r="S2726" s="63" t="s">
        <v>268</v>
      </c>
      <c r="T2726" s="63"/>
      <c r="U2726" s="95" t="str">
        <f t="shared" si="99"/>
        <v>PGE</v>
      </c>
      <c r="V2726" s="95"/>
      <c r="W2726" s="95" t="str">
        <f t="shared" si="98"/>
        <v>PGE</v>
      </c>
    </row>
    <row r="2727" spans="1:23" ht="15" x14ac:dyDescent="0.25">
      <c r="A2727" s="63">
        <v>92196</v>
      </c>
      <c r="B2727" s="161" t="s">
        <v>270</v>
      </c>
      <c r="D2727" s="159"/>
      <c r="E2727" s="159"/>
      <c r="F2727" s="159"/>
      <c r="G2727" s="159"/>
      <c r="H2727" s="159"/>
      <c r="I2727" s="159"/>
      <c r="O2727" s="93"/>
      <c r="Q2727" s="63" t="s">
        <v>278</v>
      </c>
      <c r="R2727" s="96">
        <v>93234</v>
      </c>
      <c r="S2727" s="63" t="s">
        <v>268</v>
      </c>
      <c r="T2727" s="63"/>
      <c r="U2727" s="95" t="str">
        <f t="shared" si="99"/>
        <v>PGE</v>
      </c>
      <c r="V2727" s="95"/>
      <c r="W2727" s="95" t="str">
        <f t="shared" si="98"/>
        <v>PGE</v>
      </c>
    </row>
    <row r="2728" spans="1:23" ht="15" x14ac:dyDescent="0.25">
      <c r="A2728" s="63">
        <v>92197</v>
      </c>
      <c r="B2728" s="161" t="s">
        <v>270</v>
      </c>
      <c r="D2728" s="159"/>
      <c r="E2728" s="159"/>
      <c r="F2728" s="159"/>
      <c r="G2728" s="159"/>
      <c r="H2728" s="159"/>
      <c r="I2728" s="159"/>
      <c r="O2728" s="93"/>
      <c r="Q2728" s="63" t="s">
        <v>278</v>
      </c>
      <c r="R2728" s="96">
        <v>93239</v>
      </c>
      <c r="S2728" s="63" t="s">
        <v>268</v>
      </c>
      <c r="T2728" s="63"/>
      <c r="U2728" s="95" t="str">
        <f t="shared" si="99"/>
        <v>PGE</v>
      </c>
      <c r="V2728" s="95"/>
      <c r="W2728" s="95" t="str">
        <f t="shared" si="98"/>
        <v>PGE</v>
      </c>
    </row>
    <row r="2729" spans="1:23" ht="15" x14ac:dyDescent="0.25">
      <c r="A2729" s="63">
        <v>92198</v>
      </c>
      <c r="B2729" s="161" t="s">
        <v>270</v>
      </c>
      <c r="D2729" s="159"/>
      <c r="E2729" s="159"/>
      <c r="F2729" s="159"/>
      <c r="G2729" s="159"/>
      <c r="H2729" s="159"/>
      <c r="I2729" s="159"/>
      <c r="O2729" s="93"/>
      <c r="Q2729" s="63" t="s">
        <v>278</v>
      </c>
      <c r="R2729" s="96">
        <v>93908</v>
      </c>
      <c r="S2729" s="63" t="s">
        <v>268</v>
      </c>
      <c r="T2729" s="63"/>
      <c r="U2729" s="95" t="str">
        <f t="shared" si="99"/>
        <v>PGE</v>
      </c>
      <c r="V2729" s="95"/>
      <c r="W2729" s="95" t="str">
        <f t="shared" si="98"/>
        <v>PGE</v>
      </c>
    </row>
    <row r="2730" spans="1:23" ht="15" x14ac:dyDescent="0.25">
      <c r="A2730" s="63">
        <v>92199</v>
      </c>
      <c r="B2730" s="161" t="s">
        <v>270</v>
      </c>
      <c r="D2730" s="159"/>
      <c r="E2730" s="159"/>
      <c r="F2730" s="159"/>
      <c r="G2730" s="159"/>
      <c r="H2730" s="159"/>
      <c r="I2730" s="159"/>
      <c r="O2730" s="93"/>
      <c r="Q2730" s="63" t="s">
        <v>278</v>
      </c>
      <c r="R2730" s="96">
        <v>93905</v>
      </c>
      <c r="S2730" s="63" t="s">
        <v>268</v>
      </c>
      <c r="T2730" s="63"/>
      <c r="U2730" s="95" t="str">
        <f t="shared" si="99"/>
        <v>PGE</v>
      </c>
      <c r="V2730" s="95"/>
      <c r="W2730" s="95" t="str">
        <f t="shared" si="98"/>
        <v>PGE</v>
      </c>
    </row>
    <row r="2731" spans="1:23" ht="15" x14ac:dyDescent="0.25">
      <c r="A2731" s="63">
        <v>92056</v>
      </c>
      <c r="B2731" s="161" t="s">
        <v>270</v>
      </c>
      <c r="D2731" s="159"/>
      <c r="E2731" s="159"/>
      <c r="F2731" s="159"/>
      <c r="G2731" s="159"/>
      <c r="H2731" s="159"/>
      <c r="I2731" s="159"/>
      <c r="O2731" s="93"/>
      <c r="Q2731" s="63" t="s">
        <v>278</v>
      </c>
      <c r="R2731" s="96">
        <v>93906</v>
      </c>
      <c r="S2731" s="63" t="s">
        <v>268</v>
      </c>
      <c r="T2731" s="63"/>
      <c r="U2731" s="95" t="str">
        <f t="shared" si="99"/>
        <v>PGE</v>
      </c>
      <c r="V2731" s="95"/>
      <c r="W2731" s="95" t="str">
        <f t="shared" si="98"/>
        <v>PGE</v>
      </c>
    </row>
    <row r="2732" spans="1:23" ht="15" x14ac:dyDescent="0.25">
      <c r="A2732" s="63">
        <v>92168</v>
      </c>
      <c r="B2732" s="161" t="s">
        <v>270</v>
      </c>
      <c r="D2732" s="159"/>
      <c r="E2732" s="159"/>
      <c r="F2732" s="159"/>
      <c r="G2732" s="159"/>
      <c r="H2732" s="159"/>
      <c r="I2732" s="159"/>
      <c r="O2732" s="93"/>
      <c r="Q2732" s="63" t="s">
        <v>278</v>
      </c>
      <c r="R2732" s="96">
        <v>93907</v>
      </c>
      <c r="S2732" s="63" t="s">
        <v>268</v>
      </c>
      <c r="T2732" s="63"/>
      <c r="U2732" s="95" t="str">
        <f t="shared" si="99"/>
        <v>PGE</v>
      </c>
      <c r="V2732" s="95"/>
      <c r="W2732" s="95" t="str">
        <f t="shared" si="98"/>
        <v>PGE</v>
      </c>
    </row>
    <row r="2733" spans="1:23" ht="15" x14ac:dyDescent="0.25">
      <c r="A2733" s="63">
        <v>92165</v>
      </c>
      <c r="B2733" s="161" t="s">
        <v>270</v>
      </c>
      <c r="D2733" s="159"/>
      <c r="E2733" s="159"/>
      <c r="F2733" s="159"/>
      <c r="G2733" s="159"/>
      <c r="H2733" s="159"/>
      <c r="I2733" s="159"/>
      <c r="O2733" s="93"/>
      <c r="Q2733" s="63" t="s">
        <v>278</v>
      </c>
      <c r="R2733" s="96">
        <v>93901</v>
      </c>
      <c r="S2733" s="63" t="s">
        <v>268</v>
      </c>
      <c r="T2733" s="63"/>
      <c r="U2733" s="95" t="str">
        <f t="shared" si="99"/>
        <v>PGE</v>
      </c>
      <c r="V2733" s="95"/>
      <c r="W2733" s="95" t="str">
        <f t="shared" si="98"/>
        <v>PGE</v>
      </c>
    </row>
    <row r="2734" spans="1:23" ht="15" x14ac:dyDescent="0.25">
      <c r="A2734" s="63">
        <v>92164</v>
      </c>
      <c r="B2734" s="161" t="s">
        <v>270</v>
      </c>
      <c r="D2734" s="159"/>
      <c r="E2734" s="159"/>
      <c r="F2734" s="159"/>
      <c r="G2734" s="159"/>
      <c r="H2734" s="159"/>
      <c r="I2734" s="159"/>
      <c r="O2734" s="93"/>
      <c r="Q2734" s="63" t="s">
        <v>278</v>
      </c>
      <c r="R2734" s="96">
        <v>93902</v>
      </c>
      <c r="S2734" s="63" t="s">
        <v>268</v>
      </c>
      <c r="T2734" s="63"/>
      <c r="U2734" s="95" t="str">
        <f t="shared" si="99"/>
        <v>PGE</v>
      </c>
      <c r="V2734" s="95"/>
      <c r="W2734" s="95" t="str">
        <f t="shared" si="98"/>
        <v>PGE</v>
      </c>
    </row>
    <row r="2735" spans="1:23" ht="15" x14ac:dyDescent="0.25">
      <c r="A2735" s="63">
        <v>92167</v>
      </c>
      <c r="B2735" s="161" t="s">
        <v>270</v>
      </c>
      <c r="D2735" s="159"/>
      <c r="E2735" s="159"/>
      <c r="F2735" s="159"/>
      <c r="G2735" s="159"/>
      <c r="H2735" s="159"/>
      <c r="I2735" s="159"/>
      <c r="O2735" s="93"/>
      <c r="Q2735" s="63" t="s">
        <v>278</v>
      </c>
      <c r="R2735" s="96">
        <v>95215</v>
      </c>
      <c r="S2735" s="63" t="s">
        <v>268</v>
      </c>
      <c r="T2735" s="63"/>
      <c r="U2735" s="95" t="str">
        <f t="shared" si="99"/>
        <v>PGE</v>
      </c>
      <c r="V2735" s="95"/>
      <c r="W2735" s="95" t="str">
        <f t="shared" si="98"/>
        <v>PGE</v>
      </c>
    </row>
    <row r="2736" spans="1:23" ht="15" x14ac:dyDescent="0.25">
      <c r="A2736" s="63">
        <v>92166</v>
      </c>
      <c r="B2736" s="161" t="s">
        <v>270</v>
      </c>
      <c r="D2736" s="159"/>
      <c r="E2736" s="159"/>
      <c r="F2736" s="159"/>
      <c r="G2736" s="159"/>
      <c r="H2736" s="159"/>
      <c r="I2736" s="159"/>
      <c r="O2736" s="93"/>
      <c r="Q2736" s="63" t="s">
        <v>278</v>
      </c>
      <c r="R2736" s="96">
        <v>95192</v>
      </c>
      <c r="S2736" s="63" t="s">
        <v>268</v>
      </c>
      <c r="T2736" s="63"/>
      <c r="U2736" s="95" t="str">
        <f t="shared" si="99"/>
        <v>PGE</v>
      </c>
      <c r="V2736" s="95"/>
      <c r="W2736" s="95" t="str">
        <f t="shared" si="98"/>
        <v>PGE</v>
      </c>
    </row>
    <row r="2737" spans="1:23" ht="15" x14ac:dyDescent="0.25">
      <c r="A2737" s="63">
        <v>92049</v>
      </c>
      <c r="B2737" s="161" t="s">
        <v>270</v>
      </c>
      <c r="D2737" s="159"/>
      <c r="E2737" s="159"/>
      <c r="F2737" s="159"/>
      <c r="G2737" s="159"/>
      <c r="H2737" s="159"/>
      <c r="I2737" s="159"/>
      <c r="O2737" s="93"/>
      <c r="Q2737" s="63" t="s">
        <v>278</v>
      </c>
      <c r="R2737" s="96">
        <v>95511</v>
      </c>
      <c r="S2737" s="63" t="s">
        <v>268</v>
      </c>
      <c r="T2737" s="63"/>
      <c r="U2737" s="95" t="str">
        <f t="shared" si="99"/>
        <v>PGE</v>
      </c>
      <c r="V2737" s="95"/>
      <c r="W2737" s="95" t="str">
        <f t="shared" si="98"/>
        <v>PGE</v>
      </c>
    </row>
    <row r="2738" spans="1:23" ht="15" x14ac:dyDescent="0.25">
      <c r="A2738" s="63">
        <v>92637</v>
      </c>
      <c r="B2738" s="161" t="s">
        <v>270</v>
      </c>
      <c r="D2738" s="159"/>
      <c r="E2738" s="159"/>
      <c r="F2738" s="159"/>
      <c r="G2738" s="159"/>
      <c r="H2738" s="159"/>
      <c r="I2738" s="159"/>
      <c r="O2738" s="93"/>
      <c r="Q2738" s="63" t="s">
        <v>278</v>
      </c>
      <c r="R2738" s="96">
        <v>95519</v>
      </c>
      <c r="S2738" s="63" t="s">
        <v>268</v>
      </c>
      <c r="T2738" s="63"/>
      <c r="U2738" s="95" t="str">
        <f t="shared" si="99"/>
        <v>PGE</v>
      </c>
      <c r="V2738" s="95"/>
      <c r="W2738" s="95" t="str">
        <f t="shared" si="98"/>
        <v>PGE</v>
      </c>
    </row>
    <row r="2739" spans="1:23" ht="15" x14ac:dyDescent="0.25">
      <c r="A2739" s="63">
        <v>92118</v>
      </c>
      <c r="B2739" s="161" t="s">
        <v>270</v>
      </c>
      <c r="D2739" s="159"/>
      <c r="E2739" s="159"/>
      <c r="F2739" s="159"/>
      <c r="G2739" s="159"/>
      <c r="H2739" s="159"/>
      <c r="I2739" s="159"/>
      <c r="O2739" s="93"/>
      <c r="Q2739" s="63" t="s">
        <v>278</v>
      </c>
      <c r="R2739" s="96">
        <v>95518</v>
      </c>
      <c r="S2739" s="63" t="s">
        <v>268</v>
      </c>
      <c r="T2739" s="63"/>
      <c r="U2739" s="95" t="str">
        <f t="shared" si="99"/>
        <v>PGE</v>
      </c>
      <c r="V2739" s="95"/>
      <c r="W2739" s="95" t="str">
        <f t="shared" si="98"/>
        <v>PGE</v>
      </c>
    </row>
    <row r="2740" spans="1:23" ht="15" x14ac:dyDescent="0.25">
      <c r="A2740" s="63">
        <v>92119</v>
      </c>
      <c r="B2740" s="161" t="s">
        <v>270</v>
      </c>
      <c r="D2740" s="159"/>
      <c r="E2740" s="159"/>
      <c r="F2740" s="159"/>
      <c r="G2740" s="159"/>
      <c r="H2740" s="159"/>
      <c r="I2740" s="159"/>
      <c r="O2740" s="93"/>
      <c r="Q2740" s="63" t="s">
        <v>278</v>
      </c>
      <c r="R2740" s="96">
        <v>95194</v>
      </c>
      <c r="S2740" s="63" t="s">
        <v>268</v>
      </c>
      <c r="T2740" s="63"/>
      <c r="U2740" s="95" t="str">
        <f t="shared" si="99"/>
        <v>PGE</v>
      </c>
      <c r="V2740" s="95"/>
      <c r="W2740" s="95" t="str">
        <f t="shared" si="98"/>
        <v>PGE</v>
      </c>
    </row>
    <row r="2741" spans="1:23" ht="15" x14ac:dyDescent="0.25">
      <c r="A2741" s="63">
        <v>92110</v>
      </c>
      <c r="B2741" s="161" t="s">
        <v>270</v>
      </c>
      <c r="D2741" s="159"/>
      <c r="E2741" s="159"/>
      <c r="F2741" s="159"/>
      <c r="G2741" s="159"/>
      <c r="H2741" s="159"/>
      <c r="I2741" s="159"/>
      <c r="O2741" s="93"/>
      <c r="Q2741" s="63" t="s">
        <v>278</v>
      </c>
      <c r="R2741" s="96">
        <v>96073</v>
      </c>
      <c r="S2741" s="63" t="s">
        <v>268</v>
      </c>
      <c r="T2741" s="63"/>
      <c r="U2741" s="95" t="str">
        <f t="shared" si="99"/>
        <v>PGE</v>
      </c>
      <c r="V2741" s="95"/>
      <c r="W2741" s="95" t="str">
        <f t="shared" si="98"/>
        <v>PGE</v>
      </c>
    </row>
    <row r="2742" spans="1:23" ht="15" x14ac:dyDescent="0.25">
      <c r="A2742" s="63">
        <v>92114</v>
      </c>
      <c r="B2742" s="161" t="s">
        <v>270</v>
      </c>
      <c r="D2742" s="159"/>
      <c r="E2742" s="159"/>
      <c r="F2742" s="159"/>
      <c r="G2742" s="159"/>
      <c r="H2742" s="159"/>
      <c r="I2742" s="159"/>
      <c r="O2742" s="93"/>
      <c r="Q2742" s="63" t="s">
        <v>278</v>
      </c>
      <c r="R2742" s="96">
        <v>96071</v>
      </c>
      <c r="S2742" s="63" t="s">
        <v>268</v>
      </c>
      <c r="T2742" s="63"/>
      <c r="U2742" s="95" t="str">
        <f t="shared" si="99"/>
        <v>PGE</v>
      </c>
      <c r="V2742" s="95"/>
      <c r="W2742" s="95" t="str">
        <f t="shared" ref="W2742:W2805" si="100">IF(U2742 = "Other", " ", INDEX(B$4:C$29, MATCH(U2742, C$4:C$29,0), 1) )</f>
        <v>PGE</v>
      </c>
    </row>
    <row r="2743" spans="1:23" ht="15" x14ac:dyDescent="0.25">
      <c r="A2743" s="63">
        <v>92115</v>
      </c>
      <c r="B2743" s="161" t="s">
        <v>270</v>
      </c>
      <c r="D2743" s="159"/>
      <c r="E2743" s="159"/>
      <c r="F2743" s="159"/>
      <c r="G2743" s="159"/>
      <c r="H2743" s="159"/>
      <c r="I2743" s="159"/>
      <c r="O2743" s="93"/>
      <c r="Q2743" s="63" t="s">
        <v>278</v>
      </c>
      <c r="R2743" s="96">
        <v>96070</v>
      </c>
      <c r="S2743" s="63" t="s">
        <v>268</v>
      </c>
      <c r="T2743" s="63"/>
      <c r="U2743" s="95" t="str">
        <f t="shared" ref="U2743:U2806" si="101">IF(S2743="Pacific Gas &amp; Electric Co", "PGE", IF(S2743="Southern California Edison Co", "SCE", IF(S2743= "San Diego Gas &amp; Electric Co", "SDGE", IF(S2743="Southern California Gas", "SCG", "Other"))))</f>
        <v>PGE</v>
      </c>
      <c r="V2743" s="95"/>
      <c r="W2743" s="95" t="str">
        <f t="shared" si="100"/>
        <v>PGE</v>
      </c>
    </row>
    <row r="2744" spans="1:23" ht="15" x14ac:dyDescent="0.25">
      <c r="A2744" s="63">
        <v>92116</v>
      </c>
      <c r="B2744" s="161" t="s">
        <v>270</v>
      </c>
      <c r="D2744" s="159"/>
      <c r="E2744" s="159"/>
      <c r="F2744" s="159"/>
      <c r="G2744" s="159"/>
      <c r="H2744" s="159"/>
      <c r="I2744" s="159"/>
      <c r="O2744" s="93"/>
      <c r="Q2744" s="63" t="s">
        <v>278</v>
      </c>
      <c r="R2744" s="96">
        <v>96076</v>
      </c>
      <c r="S2744" s="63" t="s">
        <v>268</v>
      </c>
      <c r="T2744" s="63"/>
      <c r="U2744" s="95" t="str">
        <f t="shared" si="101"/>
        <v>PGE</v>
      </c>
      <c r="V2744" s="95"/>
      <c r="W2744" s="95" t="str">
        <f t="shared" si="100"/>
        <v>PGE</v>
      </c>
    </row>
    <row r="2745" spans="1:23" ht="15" x14ac:dyDescent="0.25">
      <c r="A2745" s="63">
        <v>92653</v>
      </c>
      <c r="B2745" s="161" t="s">
        <v>270</v>
      </c>
      <c r="D2745" s="159"/>
      <c r="E2745" s="159"/>
      <c r="F2745" s="159"/>
      <c r="G2745" s="159"/>
      <c r="H2745" s="159"/>
      <c r="I2745" s="159"/>
      <c r="O2745" s="93"/>
      <c r="Q2745" s="63" t="s">
        <v>278</v>
      </c>
      <c r="R2745" s="96">
        <v>96075</v>
      </c>
      <c r="S2745" s="63" t="s">
        <v>268</v>
      </c>
      <c r="T2745" s="63"/>
      <c r="U2745" s="95" t="str">
        <f t="shared" si="101"/>
        <v>PGE</v>
      </c>
      <c r="V2745" s="95"/>
      <c r="W2745" s="95" t="str">
        <f t="shared" si="100"/>
        <v>PGE</v>
      </c>
    </row>
    <row r="2746" spans="1:23" ht="15" x14ac:dyDescent="0.25">
      <c r="A2746" s="63">
        <v>92651</v>
      </c>
      <c r="B2746" s="161" t="s">
        <v>270</v>
      </c>
      <c r="D2746" s="159"/>
      <c r="E2746" s="159"/>
      <c r="F2746" s="159"/>
      <c r="G2746" s="159"/>
      <c r="H2746" s="159"/>
      <c r="I2746" s="159"/>
      <c r="O2746" s="93"/>
      <c r="Q2746" s="63" t="s">
        <v>278</v>
      </c>
      <c r="R2746" s="96">
        <v>96074</v>
      </c>
      <c r="S2746" s="63" t="s">
        <v>268</v>
      </c>
      <c r="T2746" s="63"/>
      <c r="U2746" s="95" t="str">
        <f t="shared" si="101"/>
        <v>PGE</v>
      </c>
      <c r="V2746" s="95"/>
      <c r="W2746" s="95" t="str">
        <f t="shared" si="100"/>
        <v>PGE</v>
      </c>
    </row>
    <row r="2747" spans="1:23" ht="15" x14ac:dyDescent="0.25">
      <c r="A2747" s="63">
        <v>92656</v>
      </c>
      <c r="B2747" s="161" t="s">
        <v>270</v>
      </c>
      <c r="D2747" s="159"/>
      <c r="E2747" s="159"/>
      <c r="F2747" s="159"/>
      <c r="G2747" s="159"/>
      <c r="H2747" s="159"/>
      <c r="I2747" s="159"/>
      <c r="O2747" s="93"/>
      <c r="Q2747" s="63" t="s">
        <v>278</v>
      </c>
      <c r="R2747" s="96">
        <v>96078</v>
      </c>
      <c r="S2747" s="63" t="s">
        <v>268</v>
      </c>
      <c r="T2747" s="63"/>
      <c r="U2747" s="95" t="str">
        <f t="shared" si="101"/>
        <v>PGE</v>
      </c>
      <c r="V2747" s="95"/>
      <c r="W2747" s="95" t="str">
        <f t="shared" si="100"/>
        <v>PGE</v>
      </c>
    </row>
    <row r="2748" spans="1:23" ht="15" x14ac:dyDescent="0.25">
      <c r="A2748" s="63">
        <v>91962</v>
      </c>
      <c r="B2748" s="161" t="s">
        <v>270</v>
      </c>
      <c r="D2748" s="159"/>
      <c r="E2748" s="159"/>
      <c r="F2748" s="159"/>
      <c r="G2748" s="159"/>
      <c r="H2748" s="159"/>
      <c r="I2748" s="159"/>
      <c r="O2748" s="93"/>
      <c r="Q2748" s="63" t="s">
        <v>278</v>
      </c>
      <c r="R2748" s="96">
        <v>95193</v>
      </c>
      <c r="S2748" s="63" t="s">
        <v>268</v>
      </c>
      <c r="T2748" s="63"/>
      <c r="U2748" s="95" t="str">
        <f t="shared" si="101"/>
        <v>PGE</v>
      </c>
      <c r="V2748" s="95"/>
      <c r="W2748" s="95" t="str">
        <f t="shared" si="100"/>
        <v>PGE</v>
      </c>
    </row>
    <row r="2749" spans="1:23" ht="15" x14ac:dyDescent="0.25">
      <c r="A2749" s="63">
        <v>91963</v>
      </c>
      <c r="B2749" s="161" t="s">
        <v>270</v>
      </c>
      <c r="D2749" s="159"/>
      <c r="E2749" s="159"/>
      <c r="F2749" s="159"/>
      <c r="G2749" s="159"/>
      <c r="H2749" s="159"/>
      <c r="I2749" s="159"/>
      <c r="O2749" s="93"/>
      <c r="Q2749" s="63" t="s">
        <v>278</v>
      </c>
      <c r="R2749" s="96">
        <v>95701</v>
      </c>
      <c r="S2749" s="63" t="s">
        <v>268</v>
      </c>
      <c r="T2749" s="63"/>
      <c r="U2749" s="95" t="str">
        <f t="shared" si="101"/>
        <v>PGE</v>
      </c>
      <c r="V2749" s="95"/>
      <c r="W2749" s="95" t="str">
        <f t="shared" si="100"/>
        <v>PGE</v>
      </c>
    </row>
    <row r="2750" spans="1:23" ht="15" x14ac:dyDescent="0.25">
      <c r="A2750" s="63">
        <v>92590</v>
      </c>
      <c r="B2750" s="161" t="s">
        <v>270</v>
      </c>
      <c r="D2750" s="159"/>
      <c r="E2750" s="159"/>
      <c r="F2750" s="159"/>
      <c r="G2750" s="159"/>
      <c r="H2750" s="159"/>
      <c r="I2750" s="159"/>
      <c r="O2750" s="93"/>
      <c r="Q2750" s="63" t="s">
        <v>278</v>
      </c>
      <c r="R2750" s="96">
        <v>95703</v>
      </c>
      <c r="S2750" s="63" t="s">
        <v>268</v>
      </c>
      <c r="T2750" s="63"/>
      <c r="U2750" s="95" t="str">
        <f t="shared" si="101"/>
        <v>PGE</v>
      </c>
      <c r="V2750" s="95"/>
      <c r="W2750" s="95" t="str">
        <f t="shared" si="100"/>
        <v>PGE</v>
      </c>
    </row>
    <row r="2751" spans="1:23" ht="15" x14ac:dyDescent="0.25">
      <c r="A2751" s="63">
        <v>92592</v>
      </c>
      <c r="B2751" s="161" t="s">
        <v>270</v>
      </c>
      <c r="D2751" s="159"/>
      <c r="E2751" s="159"/>
      <c r="F2751" s="159"/>
      <c r="G2751" s="159"/>
      <c r="H2751" s="159"/>
      <c r="I2751" s="159"/>
      <c r="O2751" s="93"/>
      <c r="Q2751" s="63" t="s">
        <v>278</v>
      </c>
      <c r="R2751" s="96">
        <v>95709</v>
      </c>
      <c r="S2751" s="63" t="s">
        <v>268</v>
      </c>
      <c r="T2751" s="63"/>
      <c r="U2751" s="95" t="str">
        <f t="shared" si="101"/>
        <v>PGE</v>
      </c>
      <c r="V2751" s="95"/>
      <c r="W2751" s="95" t="str">
        <f t="shared" si="100"/>
        <v>PGE</v>
      </c>
    </row>
    <row r="2752" spans="1:23" ht="15" x14ac:dyDescent="0.25">
      <c r="A2752" s="63">
        <v>92040</v>
      </c>
      <c r="B2752" s="161" t="s">
        <v>270</v>
      </c>
      <c r="D2752" s="159"/>
      <c r="E2752" s="159"/>
      <c r="F2752" s="159"/>
      <c r="G2752" s="159"/>
      <c r="H2752" s="159"/>
      <c r="I2752" s="159"/>
      <c r="O2752" s="93"/>
      <c r="Q2752" s="63" t="s">
        <v>278</v>
      </c>
      <c r="R2752" s="96">
        <v>93702</v>
      </c>
      <c r="S2752" s="63" t="s">
        <v>268</v>
      </c>
      <c r="T2752" s="63"/>
      <c r="U2752" s="95" t="str">
        <f t="shared" si="101"/>
        <v>PGE</v>
      </c>
      <c r="V2752" s="95"/>
      <c r="W2752" s="95" t="str">
        <f t="shared" si="100"/>
        <v>PGE</v>
      </c>
    </row>
    <row r="2753" spans="1:23" ht="15" x14ac:dyDescent="0.25">
      <c r="A2753" s="63">
        <v>91946</v>
      </c>
      <c r="B2753" s="161" t="s">
        <v>270</v>
      </c>
      <c r="D2753" s="159"/>
      <c r="E2753" s="159"/>
      <c r="F2753" s="159"/>
      <c r="G2753" s="159"/>
      <c r="H2753" s="159"/>
      <c r="I2753" s="159"/>
      <c r="O2753" s="93"/>
      <c r="Q2753" s="63" t="s">
        <v>278</v>
      </c>
      <c r="R2753" s="96">
        <v>93703</v>
      </c>
      <c r="S2753" s="63" t="s">
        <v>268</v>
      </c>
      <c r="T2753" s="63"/>
      <c r="U2753" s="95" t="str">
        <f t="shared" si="101"/>
        <v>PGE</v>
      </c>
      <c r="V2753" s="95"/>
      <c r="W2753" s="95" t="str">
        <f t="shared" si="100"/>
        <v>PGE</v>
      </c>
    </row>
    <row r="2754" spans="1:23" ht="15" x14ac:dyDescent="0.25">
      <c r="A2754" s="63">
        <v>91947</v>
      </c>
      <c r="B2754" s="161" t="s">
        <v>270</v>
      </c>
      <c r="D2754" s="159"/>
      <c r="E2754" s="159"/>
      <c r="F2754" s="159"/>
      <c r="G2754" s="159"/>
      <c r="H2754" s="159"/>
      <c r="I2754" s="159"/>
      <c r="O2754" s="93"/>
      <c r="Q2754" s="63" t="s">
        <v>278</v>
      </c>
      <c r="R2754" s="96">
        <v>93701</v>
      </c>
      <c r="S2754" s="63" t="s">
        <v>268</v>
      </c>
      <c r="T2754" s="63"/>
      <c r="U2754" s="95" t="str">
        <f t="shared" si="101"/>
        <v>PGE</v>
      </c>
      <c r="V2754" s="95"/>
      <c r="W2754" s="95" t="str">
        <f t="shared" si="100"/>
        <v>PGE</v>
      </c>
    </row>
    <row r="2755" spans="1:23" ht="15" x14ac:dyDescent="0.25">
      <c r="A2755" s="63">
        <v>91944</v>
      </c>
      <c r="B2755" s="161" t="s">
        <v>270</v>
      </c>
      <c r="D2755" s="159"/>
      <c r="E2755" s="159"/>
      <c r="F2755" s="159"/>
      <c r="G2755" s="159"/>
      <c r="H2755" s="159"/>
      <c r="I2755" s="159"/>
      <c r="O2755" s="93"/>
      <c r="Q2755" s="63" t="s">
        <v>278</v>
      </c>
      <c r="R2755" s="96">
        <v>93706</v>
      </c>
      <c r="S2755" s="63" t="s">
        <v>268</v>
      </c>
      <c r="T2755" s="63"/>
      <c r="U2755" s="95" t="str">
        <f t="shared" si="101"/>
        <v>PGE</v>
      </c>
      <c r="V2755" s="95"/>
      <c r="W2755" s="95" t="str">
        <f t="shared" si="100"/>
        <v>PGE</v>
      </c>
    </row>
    <row r="2756" spans="1:23" ht="15" x14ac:dyDescent="0.25">
      <c r="A2756" s="63">
        <v>92112</v>
      </c>
      <c r="B2756" s="161" t="s">
        <v>270</v>
      </c>
      <c r="D2756" s="159"/>
      <c r="E2756" s="159"/>
      <c r="F2756" s="159"/>
      <c r="G2756" s="159"/>
      <c r="H2756" s="159"/>
      <c r="I2756" s="159"/>
      <c r="O2756" s="93"/>
      <c r="Q2756" s="63" t="s">
        <v>278</v>
      </c>
      <c r="R2756" s="96">
        <v>93707</v>
      </c>
      <c r="S2756" s="63" t="s">
        <v>268</v>
      </c>
      <c r="T2756" s="63"/>
      <c r="U2756" s="95" t="str">
        <f t="shared" si="101"/>
        <v>PGE</v>
      </c>
      <c r="V2756" s="95"/>
      <c r="W2756" s="95" t="str">
        <f t="shared" si="100"/>
        <v>PGE</v>
      </c>
    </row>
    <row r="2757" spans="1:23" ht="15" x14ac:dyDescent="0.25">
      <c r="A2757" s="63">
        <v>92121</v>
      </c>
      <c r="B2757" s="161" t="s">
        <v>270</v>
      </c>
      <c r="D2757" s="159"/>
      <c r="E2757" s="159"/>
      <c r="F2757" s="159"/>
      <c r="G2757" s="159"/>
      <c r="H2757" s="159"/>
      <c r="I2757" s="159"/>
      <c r="O2757" s="93"/>
      <c r="Q2757" s="63" t="s">
        <v>278</v>
      </c>
      <c r="R2757" s="96">
        <v>93704</v>
      </c>
      <c r="S2757" s="63" t="s">
        <v>268</v>
      </c>
      <c r="T2757" s="63"/>
      <c r="U2757" s="95" t="str">
        <f t="shared" si="101"/>
        <v>PGE</v>
      </c>
      <c r="V2757" s="95"/>
      <c r="W2757" s="95" t="str">
        <f t="shared" si="100"/>
        <v>PGE</v>
      </c>
    </row>
    <row r="2758" spans="1:23" ht="15" x14ac:dyDescent="0.25">
      <c r="A2758" s="63">
        <v>92120</v>
      </c>
      <c r="B2758" s="161" t="s">
        <v>270</v>
      </c>
      <c r="D2758" s="159"/>
      <c r="E2758" s="159"/>
      <c r="F2758" s="159"/>
      <c r="G2758" s="159"/>
      <c r="H2758" s="159"/>
      <c r="I2758" s="159"/>
      <c r="O2758" s="93"/>
      <c r="Q2758" s="63" t="s">
        <v>278</v>
      </c>
      <c r="R2758" s="96">
        <v>93705</v>
      </c>
      <c r="S2758" s="63" t="s">
        <v>268</v>
      </c>
      <c r="T2758" s="63"/>
      <c r="U2758" s="95" t="str">
        <f t="shared" si="101"/>
        <v>PGE</v>
      </c>
      <c r="V2758" s="95"/>
      <c r="W2758" s="95" t="str">
        <f t="shared" si="100"/>
        <v>PGE</v>
      </c>
    </row>
    <row r="2759" spans="1:23" ht="15" x14ac:dyDescent="0.25">
      <c r="A2759" s="63">
        <v>92123</v>
      </c>
      <c r="B2759" s="161" t="s">
        <v>270</v>
      </c>
      <c r="D2759" s="159"/>
      <c r="E2759" s="159"/>
      <c r="F2759" s="159"/>
      <c r="G2759" s="159"/>
      <c r="H2759" s="159"/>
      <c r="I2759" s="159"/>
      <c r="O2759" s="93"/>
      <c r="Q2759" s="63" t="s">
        <v>278</v>
      </c>
      <c r="R2759" s="96">
        <v>93708</v>
      </c>
      <c r="S2759" s="63" t="s">
        <v>268</v>
      </c>
      <c r="T2759" s="63"/>
      <c r="U2759" s="95" t="str">
        <f t="shared" si="101"/>
        <v>PGE</v>
      </c>
      <c r="V2759" s="95"/>
      <c r="W2759" s="95" t="str">
        <f t="shared" si="100"/>
        <v>PGE</v>
      </c>
    </row>
    <row r="2760" spans="1:23" ht="15" x14ac:dyDescent="0.25">
      <c r="A2760" s="63">
        <v>92122</v>
      </c>
      <c r="B2760" s="161" t="s">
        <v>270</v>
      </c>
      <c r="D2760" s="159"/>
      <c r="E2760" s="159"/>
      <c r="F2760" s="159"/>
      <c r="G2760" s="159"/>
      <c r="H2760" s="159"/>
      <c r="I2760" s="159"/>
      <c r="O2760" s="93"/>
      <c r="Q2760" s="63" t="s">
        <v>278</v>
      </c>
      <c r="R2760" s="96">
        <v>93709</v>
      </c>
      <c r="S2760" s="63" t="s">
        <v>268</v>
      </c>
      <c r="T2760" s="63"/>
      <c r="U2760" s="95" t="str">
        <f t="shared" si="101"/>
        <v>PGE</v>
      </c>
      <c r="V2760" s="95"/>
      <c r="W2760" s="95" t="str">
        <f t="shared" si="100"/>
        <v>PGE</v>
      </c>
    </row>
    <row r="2761" spans="1:23" ht="15" x14ac:dyDescent="0.25">
      <c r="A2761" s="63">
        <v>92124</v>
      </c>
      <c r="B2761" s="161" t="s">
        <v>270</v>
      </c>
      <c r="D2761" s="159"/>
      <c r="E2761" s="159"/>
      <c r="F2761" s="159"/>
      <c r="G2761" s="159"/>
      <c r="H2761" s="159"/>
      <c r="I2761" s="159"/>
      <c r="O2761" s="93"/>
      <c r="Q2761" s="63" t="s">
        <v>278</v>
      </c>
      <c r="R2761" s="96">
        <v>94975</v>
      </c>
      <c r="S2761" s="63" t="s">
        <v>268</v>
      </c>
      <c r="T2761" s="63"/>
      <c r="U2761" s="95" t="str">
        <f t="shared" si="101"/>
        <v>PGE</v>
      </c>
      <c r="V2761" s="95"/>
      <c r="W2761" s="95" t="str">
        <f t="shared" si="100"/>
        <v>PGE</v>
      </c>
    </row>
    <row r="2762" spans="1:23" ht="15" x14ac:dyDescent="0.25">
      <c r="A2762" s="63">
        <v>92127</v>
      </c>
      <c r="B2762" s="161" t="s">
        <v>270</v>
      </c>
      <c r="D2762" s="159"/>
      <c r="E2762" s="159"/>
      <c r="F2762" s="159"/>
      <c r="G2762" s="159"/>
      <c r="H2762" s="159"/>
      <c r="I2762" s="159"/>
      <c r="O2762" s="93"/>
      <c r="Q2762" s="63" t="s">
        <v>278</v>
      </c>
      <c r="R2762" s="96">
        <v>94977</v>
      </c>
      <c r="S2762" s="63" t="s">
        <v>268</v>
      </c>
      <c r="T2762" s="63"/>
      <c r="U2762" s="95" t="str">
        <f t="shared" si="101"/>
        <v>PGE</v>
      </c>
      <c r="V2762" s="95"/>
      <c r="W2762" s="95" t="str">
        <f t="shared" si="100"/>
        <v>PGE</v>
      </c>
    </row>
    <row r="2763" spans="1:23" ht="15" x14ac:dyDescent="0.25">
      <c r="A2763" s="63">
        <v>92126</v>
      </c>
      <c r="B2763" s="161" t="s">
        <v>270</v>
      </c>
      <c r="D2763" s="159"/>
      <c r="E2763" s="159"/>
      <c r="F2763" s="159"/>
      <c r="G2763" s="159"/>
      <c r="H2763" s="159"/>
      <c r="I2763" s="159"/>
      <c r="O2763" s="93"/>
      <c r="Q2763" s="63" t="s">
        <v>278</v>
      </c>
      <c r="R2763" s="96">
        <v>93427</v>
      </c>
      <c r="S2763" s="63" t="s">
        <v>268</v>
      </c>
      <c r="T2763" s="63"/>
      <c r="U2763" s="95" t="str">
        <f t="shared" si="101"/>
        <v>PGE</v>
      </c>
      <c r="V2763" s="95"/>
      <c r="W2763" s="95" t="str">
        <f t="shared" si="100"/>
        <v>PGE</v>
      </c>
    </row>
    <row r="2764" spans="1:23" ht="15" x14ac:dyDescent="0.25">
      <c r="A2764" s="63">
        <v>92129</v>
      </c>
      <c r="B2764" s="161" t="s">
        <v>270</v>
      </c>
      <c r="D2764" s="159"/>
      <c r="E2764" s="159"/>
      <c r="F2764" s="159"/>
      <c r="G2764" s="159"/>
      <c r="H2764" s="159"/>
      <c r="I2764" s="159"/>
      <c r="O2764" s="93"/>
      <c r="Q2764" s="63" t="s">
        <v>278</v>
      </c>
      <c r="R2764" s="96">
        <v>93426</v>
      </c>
      <c r="S2764" s="63" t="s">
        <v>268</v>
      </c>
      <c r="T2764" s="63"/>
      <c r="U2764" s="95" t="str">
        <f t="shared" si="101"/>
        <v>PGE</v>
      </c>
      <c r="V2764" s="95"/>
      <c r="W2764" s="95" t="str">
        <f t="shared" si="100"/>
        <v>PGE</v>
      </c>
    </row>
    <row r="2765" spans="1:23" ht="15" x14ac:dyDescent="0.25">
      <c r="A2765" s="63">
        <v>92128</v>
      </c>
      <c r="B2765" s="161" t="s">
        <v>270</v>
      </c>
      <c r="D2765" s="159"/>
      <c r="E2765" s="159"/>
      <c r="F2765" s="159"/>
      <c r="G2765" s="159"/>
      <c r="H2765" s="159"/>
      <c r="I2765" s="159"/>
      <c r="O2765" s="93"/>
      <c r="Q2765" s="63" t="s">
        <v>278</v>
      </c>
      <c r="R2765" s="96">
        <v>93422</v>
      </c>
      <c r="S2765" s="63" t="s">
        <v>268</v>
      </c>
      <c r="T2765" s="63"/>
      <c r="U2765" s="95" t="str">
        <f t="shared" si="101"/>
        <v>PGE</v>
      </c>
      <c r="V2765" s="95"/>
      <c r="W2765" s="95" t="str">
        <f t="shared" si="100"/>
        <v>PGE</v>
      </c>
    </row>
    <row r="2766" spans="1:23" ht="15" x14ac:dyDescent="0.25">
      <c r="A2766" s="63">
        <v>92675</v>
      </c>
      <c r="B2766" s="161" t="s">
        <v>270</v>
      </c>
      <c r="D2766" s="159"/>
      <c r="E2766" s="159"/>
      <c r="F2766" s="159"/>
      <c r="G2766" s="159"/>
      <c r="H2766" s="159"/>
      <c r="I2766" s="159"/>
      <c r="O2766" s="93"/>
      <c r="Q2766" s="63" t="s">
        <v>278</v>
      </c>
      <c r="R2766" s="96">
        <v>94708</v>
      </c>
      <c r="S2766" s="63" t="s">
        <v>268</v>
      </c>
      <c r="T2766" s="63"/>
      <c r="U2766" s="95" t="str">
        <f t="shared" si="101"/>
        <v>PGE</v>
      </c>
      <c r="V2766" s="95"/>
      <c r="W2766" s="95" t="str">
        <f t="shared" si="100"/>
        <v>PGE</v>
      </c>
    </row>
    <row r="2767" spans="1:23" ht="15" x14ac:dyDescent="0.25">
      <c r="A2767" s="63">
        <v>91950</v>
      </c>
      <c r="B2767" s="161" t="s">
        <v>270</v>
      </c>
      <c r="D2767" s="159"/>
      <c r="E2767" s="159"/>
      <c r="F2767" s="159"/>
      <c r="G2767" s="159"/>
      <c r="H2767" s="159"/>
      <c r="I2767" s="159"/>
      <c r="O2767" s="93"/>
      <c r="Q2767" s="63" t="s">
        <v>278</v>
      </c>
      <c r="R2767" s="96">
        <v>95919</v>
      </c>
      <c r="S2767" s="63" t="s">
        <v>268</v>
      </c>
      <c r="T2767" s="63"/>
      <c r="U2767" s="95" t="str">
        <f t="shared" si="101"/>
        <v>PGE</v>
      </c>
      <c r="V2767" s="95"/>
      <c r="W2767" s="95" t="str">
        <f t="shared" si="100"/>
        <v>PGE</v>
      </c>
    </row>
    <row r="2768" spans="1:23" ht="15" x14ac:dyDescent="0.25">
      <c r="A2768" s="63">
        <v>92607</v>
      </c>
      <c r="B2768" s="161" t="s">
        <v>270</v>
      </c>
      <c r="D2768" s="159"/>
      <c r="E2768" s="159"/>
      <c r="F2768" s="159"/>
      <c r="G2768" s="159"/>
      <c r="H2768" s="159"/>
      <c r="I2768" s="159"/>
      <c r="O2768" s="93"/>
      <c r="Q2768" s="63" t="s">
        <v>278</v>
      </c>
      <c r="R2768" s="96">
        <v>95918</v>
      </c>
      <c r="S2768" s="63" t="s">
        <v>268</v>
      </c>
      <c r="T2768" s="63"/>
      <c r="U2768" s="95" t="str">
        <f t="shared" si="101"/>
        <v>PGE</v>
      </c>
      <c r="V2768" s="95"/>
      <c r="W2768" s="95" t="str">
        <f t="shared" si="100"/>
        <v>PGE</v>
      </c>
    </row>
    <row r="2769" spans="1:23" ht="15" x14ac:dyDescent="0.25">
      <c r="A2769" s="63">
        <v>92037</v>
      </c>
      <c r="B2769" s="161" t="s">
        <v>270</v>
      </c>
      <c r="D2769" s="159"/>
      <c r="E2769" s="159"/>
      <c r="F2769" s="159"/>
      <c r="G2769" s="159"/>
      <c r="H2769" s="159"/>
      <c r="I2769" s="159"/>
      <c r="O2769" s="93"/>
      <c r="Q2769" s="63" t="s">
        <v>278</v>
      </c>
      <c r="R2769" s="96">
        <v>95915</v>
      </c>
      <c r="S2769" s="63" t="s">
        <v>268</v>
      </c>
      <c r="T2769" s="63"/>
      <c r="U2769" s="95" t="str">
        <f t="shared" si="101"/>
        <v>PGE</v>
      </c>
      <c r="V2769" s="95"/>
      <c r="W2769" s="95" t="str">
        <f t="shared" si="100"/>
        <v>PGE</v>
      </c>
    </row>
    <row r="2770" spans="1:23" ht="15" x14ac:dyDescent="0.25">
      <c r="A2770" s="63">
        <v>92036</v>
      </c>
      <c r="B2770" s="161" t="s">
        <v>270</v>
      </c>
      <c r="D2770" s="159"/>
      <c r="E2770" s="159"/>
      <c r="F2770" s="159"/>
      <c r="G2770" s="159"/>
      <c r="H2770" s="159"/>
      <c r="I2770" s="159"/>
      <c r="O2770" s="93"/>
      <c r="Q2770" s="63" t="s">
        <v>278</v>
      </c>
      <c r="R2770" s="96">
        <v>95914</v>
      </c>
      <c r="S2770" s="63" t="s">
        <v>268</v>
      </c>
      <c r="T2770" s="63"/>
      <c r="U2770" s="95" t="str">
        <f t="shared" si="101"/>
        <v>PGE</v>
      </c>
      <c r="V2770" s="95"/>
      <c r="W2770" s="95" t="str">
        <f t="shared" si="100"/>
        <v>PGE</v>
      </c>
    </row>
    <row r="2771" spans="1:23" ht="15" x14ac:dyDescent="0.25">
      <c r="A2771" s="63">
        <v>92039</v>
      </c>
      <c r="B2771" s="161" t="s">
        <v>270</v>
      </c>
      <c r="D2771" s="159"/>
      <c r="E2771" s="159"/>
      <c r="F2771" s="159"/>
      <c r="G2771" s="159"/>
      <c r="H2771" s="159"/>
      <c r="I2771" s="159"/>
      <c r="O2771" s="93"/>
      <c r="Q2771" s="63" t="s">
        <v>278</v>
      </c>
      <c r="R2771" s="96">
        <v>95917</v>
      </c>
      <c r="S2771" s="63" t="s">
        <v>268</v>
      </c>
      <c r="T2771" s="63"/>
      <c r="U2771" s="95" t="str">
        <f t="shared" si="101"/>
        <v>PGE</v>
      </c>
      <c r="V2771" s="95"/>
      <c r="W2771" s="95" t="str">
        <f t="shared" si="100"/>
        <v>PGE</v>
      </c>
    </row>
    <row r="2772" spans="1:23" ht="15" x14ac:dyDescent="0.25">
      <c r="A2772" s="63">
        <v>92038</v>
      </c>
      <c r="B2772" s="161" t="s">
        <v>270</v>
      </c>
      <c r="D2772" s="159"/>
      <c r="E2772" s="159"/>
      <c r="F2772" s="159"/>
      <c r="G2772" s="159"/>
      <c r="H2772" s="159"/>
      <c r="I2772" s="159"/>
      <c r="O2772" s="93"/>
      <c r="Q2772" s="63" t="s">
        <v>278</v>
      </c>
      <c r="R2772" s="96">
        <v>95916</v>
      </c>
      <c r="S2772" s="63" t="s">
        <v>268</v>
      </c>
      <c r="T2772" s="63"/>
      <c r="U2772" s="95" t="str">
        <f t="shared" si="101"/>
        <v>PGE</v>
      </c>
      <c r="V2772" s="95"/>
      <c r="W2772" s="95" t="str">
        <f t="shared" si="100"/>
        <v>PGE</v>
      </c>
    </row>
    <row r="2773" spans="1:23" ht="15" x14ac:dyDescent="0.25">
      <c r="A2773" s="63">
        <v>92688</v>
      </c>
      <c r="B2773" s="161" t="s">
        <v>270</v>
      </c>
      <c r="D2773" s="159"/>
      <c r="E2773" s="159"/>
      <c r="F2773" s="159"/>
      <c r="G2773" s="159"/>
      <c r="H2773" s="159"/>
      <c r="I2773" s="159"/>
      <c r="O2773" s="93"/>
      <c r="Q2773" s="63" t="s">
        <v>278</v>
      </c>
      <c r="R2773" s="96">
        <v>95910</v>
      </c>
      <c r="S2773" s="63" t="s">
        <v>268</v>
      </c>
      <c r="T2773" s="63"/>
      <c r="U2773" s="95" t="str">
        <f t="shared" si="101"/>
        <v>PGE</v>
      </c>
      <c r="V2773" s="95"/>
      <c r="W2773" s="95" t="str">
        <f t="shared" si="100"/>
        <v>PGE</v>
      </c>
    </row>
    <row r="2774" spans="1:23" ht="15" x14ac:dyDescent="0.25">
      <c r="A2774" s="63">
        <v>92028</v>
      </c>
      <c r="B2774" s="161" t="s">
        <v>270</v>
      </c>
      <c r="D2774" s="159"/>
      <c r="E2774" s="159"/>
      <c r="F2774" s="159"/>
      <c r="G2774" s="159"/>
      <c r="H2774" s="159"/>
      <c r="I2774" s="159"/>
      <c r="O2774" s="93"/>
      <c r="Q2774" s="63" t="s">
        <v>278</v>
      </c>
      <c r="R2774" s="96">
        <v>95913</v>
      </c>
      <c r="S2774" s="63" t="s">
        <v>268</v>
      </c>
      <c r="T2774" s="63"/>
      <c r="U2774" s="95" t="str">
        <f t="shared" si="101"/>
        <v>PGE</v>
      </c>
      <c r="V2774" s="95"/>
      <c r="W2774" s="95" t="str">
        <f t="shared" si="100"/>
        <v>PGE</v>
      </c>
    </row>
    <row r="2775" spans="1:23" ht="15" x14ac:dyDescent="0.25">
      <c r="A2775" s="63">
        <v>92195</v>
      </c>
      <c r="B2775" s="161" t="s">
        <v>270</v>
      </c>
      <c r="D2775" s="159"/>
      <c r="E2775" s="159"/>
      <c r="F2775" s="159"/>
      <c r="G2775" s="159"/>
      <c r="H2775" s="159"/>
      <c r="I2775" s="159"/>
      <c r="O2775" s="93"/>
      <c r="Q2775" s="63" t="s">
        <v>278</v>
      </c>
      <c r="R2775" s="96">
        <v>95912</v>
      </c>
      <c r="S2775" s="63" t="s">
        <v>268</v>
      </c>
      <c r="T2775" s="63"/>
      <c r="U2775" s="95" t="str">
        <f t="shared" si="101"/>
        <v>PGE</v>
      </c>
      <c r="V2775" s="95"/>
      <c r="W2775" s="95" t="str">
        <f t="shared" si="100"/>
        <v>PGE</v>
      </c>
    </row>
    <row r="2776" spans="1:23" ht="15" x14ac:dyDescent="0.25">
      <c r="A2776" s="63">
        <v>91902</v>
      </c>
      <c r="B2776" s="161" t="s">
        <v>270</v>
      </c>
      <c r="D2776" s="159"/>
      <c r="E2776" s="159"/>
      <c r="F2776" s="159"/>
      <c r="G2776" s="159"/>
      <c r="H2776" s="159"/>
      <c r="I2776" s="159"/>
      <c r="O2776" s="93"/>
      <c r="Q2776" s="63" t="s">
        <v>278</v>
      </c>
      <c r="R2776" s="96">
        <v>94660</v>
      </c>
      <c r="S2776" s="63" t="s">
        <v>268</v>
      </c>
      <c r="T2776" s="63"/>
      <c r="U2776" s="95" t="str">
        <f t="shared" si="101"/>
        <v>PGE</v>
      </c>
      <c r="V2776" s="95"/>
      <c r="W2776" s="95" t="str">
        <f t="shared" si="100"/>
        <v>PGE</v>
      </c>
    </row>
    <row r="2777" spans="1:23" ht="15" x14ac:dyDescent="0.25">
      <c r="A2777" s="63">
        <v>92179</v>
      </c>
      <c r="B2777" s="161" t="s">
        <v>270</v>
      </c>
      <c r="D2777" s="159"/>
      <c r="E2777" s="159"/>
      <c r="F2777" s="159"/>
      <c r="G2777" s="159"/>
      <c r="H2777" s="159"/>
      <c r="I2777" s="159"/>
      <c r="O2777" s="93"/>
      <c r="Q2777" s="63" t="s">
        <v>278</v>
      </c>
      <c r="R2777" s="96">
        <v>94661</v>
      </c>
      <c r="S2777" s="63" t="s">
        <v>268</v>
      </c>
      <c r="T2777" s="63"/>
      <c r="U2777" s="95" t="str">
        <f t="shared" si="101"/>
        <v>PGE</v>
      </c>
      <c r="V2777" s="95"/>
      <c r="W2777" s="95" t="str">
        <f t="shared" si="100"/>
        <v>PGE</v>
      </c>
    </row>
    <row r="2778" spans="1:23" ht="15" x14ac:dyDescent="0.25">
      <c r="A2778" s="63">
        <v>92176</v>
      </c>
      <c r="B2778" s="161" t="s">
        <v>270</v>
      </c>
      <c r="D2778" s="159"/>
      <c r="E2778" s="159"/>
      <c r="F2778" s="159"/>
      <c r="G2778" s="159"/>
      <c r="H2778" s="159"/>
      <c r="I2778" s="159"/>
      <c r="O2778" s="93"/>
      <c r="Q2778" s="63" t="s">
        <v>278</v>
      </c>
      <c r="R2778" s="96">
        <v>94662</v>
      </c>
      <c r="S2778" s="63" t="s">
        <v>268</v>
      </c>
      <c r="T2778" s="63"/>
      <c r="U2778" s="95" t="str">
        <f t="shared" si="101"/>
        <v>PGE</v>
      </c>
      <c r="V2778" s="95"/>
      <c r="W2778" s="95" t="str">
        <f t="shared" si="100"/>
        <v>PGE</v>
      </c>
    </row>
    <row r="2779" spans="1:23" ht="15" x14ac:dyDescent="0.25">
      <c r="A2779" s="63">
        <v>92173</v>
      </c>
      <c r="B2779" s="161" t="s">
        <v>270</v>
      </c>
      <c r="D2779" s="159"/>
      <c r="E2779" s="159"/>
      <c r="F2779" s="159"/>
      <c r="G2779" s="159"/>
      <c r="H2779" s="159"/>
      <c r="I2779" s="159"/>
      <c r="O2779" s="93"/>
      <c r="Q2779" s="63" t="s">
        <v>278</v>
      </c>
      <c r="R2779" s="96">
        <v>94666</v>
      </c>
      <c r="S2779" s="63" t="s">
        <v>268</v>
      </c>
      <c r="T2779" s="63"/>
      <c r="U2779" s="95" t="str">
        <f t="shared" si="101"/>
        <v>PGE</v>
      </c>
      <c r="V2779" s="95"/>
      <c r="W2779" s="95" t="str">
        <f t="shared" si="100"/>
        <v>PGE</v>
      </c>
    </row>
    <row r="2780" spans="1:23" ht="15" x14ac:dyDescent="0.25">
      <c r="A2780" s="63">
        <v>92113</v>
      </c>
      <c r="B2780" s="161" t="s">
        <v>270</v>
      </c>
      <c r="D2780" s="159"/>
      <c r="E2780" s="159"/>
      <c r="F2780" s="159"/>
      <c r="G2780" s="159"/>
      <c r="H2780" s="159"/>
      <c r="I2780" s="159"/>
      <c r="O2780" s="93"/>
      <c r="Q2780" s="63" t="s">
        <v>278</v>
      </c>
      <c r="R2780" s="96">
        <v>95133</v>
      </c>
      <c r="S2780" s="63" t="s">
        <v>268</v>
      </c>
      <c r="T2780" s="63"/>
      <c r="U2780" s="95" t="str">
        <f t="shared" si="101"/>
        <v>PGE</v>
      </c>
      <c r="V2780" s="95"/>
      <c r="W2780" s="95" t="str">
        <f t="shared" si="100"/>
        <v>PGE</v>
      </c>
    </row>
    <row r="2781" spans="1:23" ht="15" x14ac:dyDescent="0.25">
      <c r="A2781" s="63">
        <v>92160</v>
      </c>
      <c r="B2781" s="161" t="s">
        <v>270</v>
      </c>
      <c r="D2781" s="159"/>
      <c r="E2781" s="159"/>
      <c r="F2781" s="159"/>
      <c r="G2781" s="159"/>
      <c r="H2781" s="159"/>
      <c r="I2781" s="159"/>
      <c r="O2781" s="93"/>
      <c r="Q2781" s="63" t="s">
        <v>278</v>
      </c>
      <c r="R2781" s="96">
        <v>95132</v>
      </c>
      <c r="S2781" s="63" t="s">
        <v>268</v>
      </c>
      <c r="T2781" s="63"/>
      <c r="U2781" s="95" t="str">
        <f t="shared" si="101"/>
        <v>PGE</v>
      </c>
      <c r="V2781" s="95"/>
      <c r="W2781" s="95" t="str">
        <f t="shared" si="100"/>
        <v>PGE</v>
      </c>
    </row>
    <row r="2782" spans="1:23" ht="15" x14ac:dyDescent="0.25">
      <c r="A2782" s="63">
        <v>92630</v>
      </c>
      <c r="B2782" s="161" t="s">
        <v>270</v>
      </c>
      <c r="D2782" s="159"/>
      <c r="E2782" s="159"/>
      <c r="F2782" s="159"/>
      <c r="G2782" s="159"/>
      <c r="H2782" s="159"/>
      <c r="I2782" s="159"/>
      <c r="O2782" s="93"/>
      <c r="Q2782" s="63" t="s">
        <v>278</v>
      </c>
      <c r="R2782" s="96">
        <v>95131</v>
      </c>
      <c r="S2782" s="63" t="s">
        <v>268</v>
      </c>
      <c r="T2782" s="63"/>
      <c r="U2782" s="95" t="str">
        <f t="shared" si="101"/>
        <v>PGE</v>
      </c>
      <c r="V2782" s="95"/>
      <c r="W2782" s="95" t="str">
        <f t="shared" si="100"/>
        <v>PGE</v>
      </c>
    </row>
    <row r="2783" spans="1:23" ht="15" x14ac:dyDescent="0.25">
      <c r="A2783" s="63">
        <v>91908</v>
      </c>
      <c r="B2783" s="161" t="s">
        <v>270</v>
      </c>
      <c r="D2783" s="159"/>
      <c r="E2783" s="159"/>
      <c r="F2783" s="159"/>
      <c r="G2783" s="159"/>
      <c r="H2783" s="159"/>
      <c r="I2783" s="159"/>
      <c r="O2783" s="93"/>
      <c r="Q2783" s="63" t="s">
        <v>278</v>
      </c>
      <c r="R2783" s="96">
        <v>95130</v>
      </c>
      <c r="S2783" s="63" t="s">
        <v>268</v>
      </c>
      <c r="T2783" s="63"/>
      <c r="U2783" s="95" t="str">
        <f t="shared" si="101"/>
        <v>PGE</v>
      </c>
      <c r="V2783" s="95"/>
      <c r="W2783" s="95" t="str">
        <f t="shared" si="100"/>
        <v>PGE</v>
      </c>
    </row>
    <row r="2784" spans="1:23" ht="15" x14ac:dyDescent="0.25">
      <c r="A2784" s="63">
        <v>91909</v>
      </c>
      <c r="B2784" s="161" t="s">
        <v>270</v>
      </c>
      <c r="D2784" s="159"/>
      <c r="E2784" s="159"/>
      <c r="F2784" s="159"/>
      <c r="G2784" s="159"/>
      <c r="H2784" s="159"/>
      <c r="I2784" s="159"/>
      <c r="O2784" s="93"/>
      <c r="Q2784" s="63" t="s">
        <v>278</v>
      </c>
      <c r="R2784" s="96">
        <v>95136</v>
      </c>
      <c r="S2784" s="63" t="s">
        <v>268</v>
      </c>
      <c r="T2784" s="63"/>
      <c r="U2784" s="95" t="str">
        <f t="shared" si="101"/>
        <v>PGE</v>
      </c>
      <c r="V2784" s="95"/>
      <c r="W2784" s="95" t="str">
        <f t="shared" si="100"/>
        <v>PGE</v>
      </c>
    </row>
    <row r="2785" spans="1:23" ht="15" x14ac:dyDescent="0.25">
      <c r="A2785" s="63">
        <v>91903</v>
      </c>
      <c r="B2785" s="161" t="s">
        <v>270</v>
      </c>
      <c r="D2785" s="159"/>
      <c r="E2785" s="159"/>
      <c r="F2785" s="159"/>
      <c r="G2785" s="159"/>
      <c r="H2785" s="159"/>
      <c r="I2785" s="159"/>
      <c r="O2785" s="93"/>
      <c r="Q2785" s="63" t="s">
        <v>278</v>
      </c>
      <c r="R2785" s="96">
        <v>95135</v>
      </c>
      <c r="S2785" s="63" t="s">
        <v>268</v>
      </c>
      <c r="T2785" s="63"/>
      <c r="U2785" s="95" t="str">
        <f t="shared" si="101"/>
        <v>PGE</v>
      </c>
      <c r="V2785" s="95"/>
      <c r="W2785" s="95" t="str">
        <f t="shared" si="100"/>
        <v>PGE</v>
      </c>
    </row>
    <row r="2786" spans="1:23" ht="15" x14ac:dyDescent="0.25">
      <c r="A2786" s="63">
        <v>91901</v>
      </c>
      <c r="B2786" s="161" t="s">
        <v>270</v>
      </c>
      <c r="D2786" s="159"/>
      <c r="E2786" s="159"/>
      <c r="F2786" s="159"/>
      <c r="G2786" s="159"/>
      <c r="H2786" s="159"/>
      <c r="I2786" s="159"/>
      <c r="O2786" s="93"/>
      <c r="Q2786" s="63" t="s">
        <v>278</v>
      </c>
      <c r="R2786" s="96">
        <v>95134</v>
      </c>
      <c r="S2786" s="63" t="s">
        <v>268</v>
      </c>
      <c r="T2786" s="63"/>
      <c r="U2786" s="95" t="str">
        <f t="shared" si="101"/>
        <v>PGE</v>
      </c>
      <c r="V2786" s="95"/>
      <c r="W2786" s="95" t="str">
        <f t="shared" si="100"/>
        <v>PGE</v>
      </c>
    </row>
    <row r="2787" spans="1:23" ht="15" x14ac:dyDescent="0.25">
      <c r="A2787" s="63">
        <v>91906</v>
      </c>
      <c r="B2787" s="161" t="s">
        <v>270</v>
      </c>
      <c r="D2787" s="159"/>
      <c r="E2787" s="159"/>
      <c r="F2787" s="159"/>
      <c r="G2787" s="159"/>
      <c r="H2787" s="159"/>
      <c r="I2787" s="159"/>
      <c r="O2787" s="93"/>
      <c r="Q2787" s="63" t="s">
        <v>278</v>
      </c>
      <c r="R2787" s="96">
        <v>95139</v>
      </c>
      <c r="S2787" s="63" t="s">
        <v>268</v>
      </c>
      <c r="T2787" s="63"/>
      <c r="U2787" s="95" t="str">
        <f t="shared" si="101"/>
        <v>PGE</v>
      </c>
      <c r="V2787" s="95"/>
      <c r="W2787" s="95" t="str">
        <f t="shared" si="100"/>
        <v>PGE</v>
      </c>
    </row>
    <row r="2788" spans="1:23" ht="15" x14ac:dyDescent="0.25">
      <c r="A2788" s="63">
        <v>91905</v>
      </c>
      <c r="B2788" s="161" t="s">
        <v>270</v>
      </c>
      <c r="D2788" s="159"/>
      <c r="E2788" s="159"/>
      <c r="F2788" s="159"/>
      <c r="G2788" s="159"/>
      <c r="H2788" s="159"/>
      <c r="I2788" s="159"/>
      <c r="O2788" s="93"/>
      <c r="Q2788" s="63" t="s">
        <v>278</v>
      </c>
      <c r="R2788" s="96">
        <v>95138</v>
      </c>
      <c r="S2788" s="63" t="s">
        <v>268</v>
      </c>
      <c r="T2788" s="63"/>
      <c r="U2788" s="95" t="str">
        <f t="shared" si="101"/>
        <v>PGE</v>
      </c>
      <c r="V2788" s="95"/>
      <c r="W2788" s="95" t="str">
        <f t="shared" si="100"/>
        <v>PGE</v>
      </c>
    </row>
    <row r="2789" spans="1:23" ht="15" x14ac:dyDescent="0.25">
      <c r="A2789" s="63">
        <v>92153</v>
      </c>
      <c r="B2789" s="161" t="s">
        <v>270</v>
      </c>
      <c r="D2789" s="159"/>
      <c r="E2789" s="159"/>
      <c r="F2789" s="159"/>
      <c r="G2789" s="159"/>
      <c r="H2789" s="159"/>
      <c r="I2789" s="159"/>
      <c r="O2789" s="93"/>
      <c r="Q2789" s="63" t="s">
        <v>278</v>
      </c>
      <c r="R2789" s="96">
        <v>95033</v>
      </c>
      <c r="S2789" s="63" t="s">
        <v>268</v>
      </c>
      <c r="T2789" s="63"/>
      <c r="U2789" s="95" t="str">
        <f t="shared" si="101"/>
        <v>PGE</v>
      </c>
      <c r="V2789" s="95"/>
      <c r="W2789" s="95" t="str">
        <f t="shared" si="100"/>
        <v>PGE</v>
      </c>
    </row>
    <row r="2790" spans="1:23" ht="15" x14ac:dyDescent="0.25">
      <c r="A2790" s="63">
        <v>92158</v>
      </c>
      <c r="B2790" s="161" t="s">
        <v>270</v>
      </c>
      <c r="D2790" s="159"/>
      <c r="E2790" s="159"/>
      <c r="F2790" s="159"/>
      <c r="G2790" s="159"/>
      <c r="H2790" s="159"/>
      <c r="I2790" s="159"/>
      <c r="O2790" s="93"/>
      <c r="Q2790" s="63" t="s">
        <v>278</v>
      </c>
      <c r="R2790" s="96">
        <v>95031</v>
      </c>
      <c r="S2790" s="63" t="s">
        <v>268</v>
      </c>
      <c r="T2790" s="63"/>
      <c r="U2790" s="95" t="str">
        <f t="shared" si="101"/>
        <v>PGE</v>
      </c>
      <c r="V2790" s="95"/>
      <c r="W2790" s="95" t="str">
        <f t="shared" si="100"/>
        <v>PGE</v>
      </c>
    </row>
    <row r="2791" spans="1:23" ht="15" x14ac:dyDescent="0.25">
      <c r="A2791" s="63">
        <v>92060</v>
      </c>
      <c r="B2791" s="161" t="s">
        <v>270</v>
      </c>
      <c r="D2791" s="159"/>
      <c r="E2791" s="159"/>
      <c r="F2791" s="159"/>
      <c r="G2791" s="159"/>
      <c r="H2791" s="159"/>
      <c r="I2791" s="159"/>
      <c r="O2791" s="93"/>
      <c r="Q2791" s="63" t="s">
        <v>278</v>
      </c>
      <c r="R2791" s="96">
        <v>95035</v>
      </c>
      <c r="S2791" s="63" t="s">
        <v>268</v>
      </c>
      <c r="T2791" s="63"/>
      <c r="U2791" s="95" t="str">
        <f t="shared" si="101"/>
        <v>PGE</v>
      </c>
      <c r="V2791" s="95"/>
      <c r="W2791" s="95" t="str">
        <f t="shared" si="100"/>
        <v>PGE</v>
      </c>
    </row>
    <row r="2792" spans="1:23" ht="15" x14ac:dyDescent="0.25">
      <c r="A2792" s="63">
        <v>92061</v>
      </c>
      <c r="B2792" s="161" t="s">
        <v>270</v>
      </c>
      <c r="D2792" s="159"/>
      <c r="E2792" s="159"/>
      <c r="F2792" s="159"/>
      <c r="G2792" s="159"/>
      <c r="H2792" s="159"/>
      <c r="I2792" s="159"/>
      <c r="O2792" s="93"/>
      <c r="Q2792" s="63" t="s">
        <v>278</v>
      </c>
      <c r="R2792" s="96">
        <v>95038</v>
      </c>
      <c r="S2792" s="63" t="s">
        <v>268</v>
      </c>
      <c r="T2792" s="63"/>
      <c r="U2792" s="95" t="str">
        <f t="shared" si="101"/>
        <v>PGE</v>
      </c>
      <c r="V2792" s="95"/>
      <c r="W2792" s="95" t="str">
        <f t="shared" si="100"/>
        <v>PGE</v>
      </c>
    </row>
    <row r="2793" spans="1:23" ht="15" x14ac:dyDescent="0.25">
      <c r="A2793" s="63">
        <v>92064</v>
      </c>
      <c r="B2793" s="161" t="s">
        <v>270</v>
      </c>
      <c r="D2793" s="159"/>
      <c r="E2793" s="159"/>
      <c r="F2793" s="159"/>
      <c r="G2793" s="159"/>
      <c r="H2793" s="159"/>
      <c r="I2793" s="159"/>
      <c r="O2793" s="93"/>
      <c r="Q2793" s="63" t="s">
        <v>278</v>
      </c>
      <c r="R2793" s="96">
        <v>95039</v>
      </c>
      <c r="S2793" s="63" t="s">
        <v>268</v>
      </c>
      <c r="T2793" s="63"/>
      <c r="U2793" s="95" t="str">
        <f t="shared" si="101"/>
        <v>PGE</v>
      </c>
      <c r="V2793" s="95"/>
      <c r="W2793" s="95" t="str">
        <f t="shared" si="100"/>
        <v>PGE</v>
      </c>
    </row>
    <row r="2794" spans="1:23" ht="15" x14ac:dyDescent="0.25">
      <c r="A2794" s="63">
        <v>92065</v>
      </c>
      <c r="B2794" s="161" t="s">
        <v>270</v>
      </c>
      <c r="D2794" s="159"/>
      <c r="E2794" s="159"/>
      <c r="F2794" s="159"/>
      <c r="G2794" s="159"/>
      <c r="H2794" s="159"/>
      <c r="I2794" s="159"/>
      <c r="O2794" s="93"/>
      <c r="Q2794" s="63" t="s">
        <v>278</v>
      </c>
      <c r="R2794" s="96">
        <v>95644</v>
      </c>
      <c r="S2794" s="63" t="s">
        <v>268</v>
      </c>
      <c r="T2794" s="63"/>
      <c r="U2794" s="95" t="str">
        <f t="shared" si="101"/>
        <v>PGE</v>
      </c>
      <c r="V2794" s="95"/>
      <c r="W2794" s="95" t="str">
        <f t="shared" si="100"/>
        <v>PGE</v>
      </c>
    </row>
    <row r="2795" spans="1:23" ht="15" x14ac:dyDescent="0.25">
      <c r="A2795" s="63">
        <v>92066</v>
      </c>
      <c r="B2795" s="161" t="s">
        <v>270</v>
      </c>
      <c r="D2795" s="159"/>
      <c r="E2795" s="159"/>
      <c r="F2795" s="159"/>
      <c r="G2795" s="159"/>
      <c r="H2795" s="159"/>
      <c r="I2795" s="159"/>
      <c r="O2795" s="93"/>
      <c r="Q2795" s="63" t="s">
        <v>278</v>
      </c>
      <c r="R2795" s="96">
        <v>94552</v>
      </c>
      <c r="S2795" s="63" t="s">
        <v>268</v>
      </c>
      <c r="T2795" s="63"/>
      <c r="U2795" s="95" t="str">
        <f t="shared" si="101"/>
        <v>PGE</v>
      </c>
      <c r="V2795" s="95"/>
      <c r="W2795" s="95" t="str">
        <f t="shared" si="100"/>
        <v>PGE</v>
      </c>
    </row>
    <row r="2796" spans="1:23" ht="15" x14ac:dyDescent="0.25">
      <c r="A2796" s="63">
        <v>92067</v>
      </c>
      <c r="B2796" s="161" t="s">
        <v>270</v>
      </c>
      <c r="D2796" s="159"/>
      <c r="E2796" s="159"/>
      <c r="F2796" s="159"/>
      <c r="G2796" s="159"/>
      <c r="H2796" s="159"/>
      <c r="I2796" s="159"/>
      <c r="O2796" s="93"/>
      <c r="Q2796" s="63" t="s">
        <v>278</v>
      </c>
      <c r="R2796" s="96">
        <v>94553</v>
      </c>
      <c r="S2796" s="63" t="s">
        <v>268</v>
      </c>
      <c r="T2796" s="63"/>
      <c r="U2796" s="95" t="str">
        <f t="shared" si="101"/>
        <v>PGE</v>
      </c>
      <c r="V2796" s="95"/>
      <c r="W2796" s="95" t="str">
        <f t="shared" si="100"/>
        <v>PGE</v>
      </c>
    </row>
    <row r="2797" spans="1:23" ht="15" x14ac:dyDescent="0.25">
      <c r="A2797" s="63">
        <v>92068</v>
      </c>
      <c r="B2797" s="161" t="s">
        <v>270</v>
      </c>
      <c r="D2797" s="159"/>
      <c r="E2797" s="159"/>
      <c r="F2797" s="159"/>
      <c r="G2797" s="159"/>
      <c r="H2797" s="159"/>
      <c r="I2797" s="159"/>
      <c r="O2797" s="93"/>
      <c r="Q2797" s="63" t="s">
        <v>278</v>
      </c>
      <c r="R2797" s="96">
        <v>94550</v>
      </c>
      <c r="S2797" s="63" t="s">
        <v>268</v>
      </c>
      <c r="T2797" s="63"/>
      <c r="U2797" s="95" t="str">
        <f t="shared" si="101"/>
        <v>PGE</v>
      </c>
      <c r="V2797" s="95"/>
      <c r="W2797" s="95" t="str">
        <f t="shared" si="100"/>
        <v>PGE</v>
      </c>
    </row>
    <row r="2798" spans="1:23" ht="15" x14ac:dyDescent="0.25">
      <c r="A2798" s="63">
        <v>92069</v>
      </c>
      <c r="B2798" s="161" t="s">
        <v>270</v>
      </c>
      <c r="D2798" s="159"/>
      <c r="E2798" s="159"/>
      <c r="F2798" s="159"/>
      <c r="G2798" s="159"/>
      <c r="H2798" s="159"/>
      <c r="I2798" s="159"/>
      <c r="O2798" s="93"/>
      <c r="Q2798" s="63" t="s">
        <v>278</v>
      </c>
      <c r="R2798" s="96">
        <v>94551</v>
      </c>
      <c r="S2798" s="63" t="s">
        <v>268</v>
      </c>
      <c r="T2798" s="63"/>
      <c r="U2798" s="95" t="str">
        <f t="shared" si="101"/>
        <v>PGE</v>
      </c>
      <c r="V2798" s="95"/>
      <c r="W2798" s="95" t="str">
        <f t="shared" si="100"/>
        <v>PGE</v>
      </c>
    </row>
    <row r="2799" spans="1:23" ht="15" x14ac:dyDescent="0.25">
      <c r="A2799" s="63">
        <v>90310</v>
      </c>
      <c r="B2799" s="161" t="s">
        <v>271</v>
      </c>
      <c r="D2799" s="159"/>
      <c r="E2799" s="159"/>
      <c r="F2799" s="159"/>
      <c r="G2799" s="159"/>
      <c r="H2799" s="159"/>
      <c r="I2799" s="159"/>
      <c r="O2799" s="93"/>
      <c r="Q2799" s="63" t="s">
        <v>278</v>
      </c>
      <c r="R2799" s="96">
        <v>94556</v>
      </c>
      <c r="S2799" s="63" t="s">
        <v>268</v>
      </c>
      <c r="T2799" s="63"/>
      <c r="U2799" s="95" t="str">
        <f t="shared" si="101"/>
        <v>PGE</v>
      </c>
      <c r="V2799" s="95"/>
      <c r="W2799" s="95" t="str">
        <f t="shared" si="100"/>
        <v>PGE</v>
      </c>
    </row>
    <row r="2800" spans="1:23" ht="15" x14ac:dyDescent="0.25">
      <c r="A2800" s="63">
        <v>90312</v>
      </c>
      <c r="B2800" s="161" t="s">
        <v>271</v>
      </c>
      <c r="D2800" s="159"/>
      <c r="E2800" s="159"/>
      <c r="F2800" s="159"/>
      <c r="G2800" s="159"/>
      <c r="H2800" s="159"/>
      <c r="I2800" s="159"/>
      <c r="O2800" s="93"/>
      <c r="Q2800" s="63" t="s">
        <v>278</v>
      </c>
      <c r="R2800" s="96">
        <v>94555</v>
      </c>
      <c r="S2800" s="63" t="s">
        <v>268</v>
      </c>
      <c r="T2800" s="63"/>
      <c r="U2800" s="95" t="str">
        <f t="shared" si="101"/>
        <v>PGE</v>
      </c>
      <c r="V2800" s="95"/>
      <c r="W2800" s="95" t="str">
        <f t="shared" si="100"/>
        <v>PGE</v>
      </c>
    </row>
    <row r="2801" spans="1:23" ht="15" x14ac:dyDescent="0.25">
      <c r="A2801" s="63">
        <v>92262</v>
      </c>
      <c r="B2801" s="161" t="s">
        <v>271</v>
      </c>
      <c r="D2801" s="159"/>
      <c r="E2801" s="159"/>
      <c r="F2801" s="159"/>
      <c r="G2801" s="159"/>
      <c r="H2801" s="159"/>
      <c r="I2801" s="159"/>
      <c r="O2801" s="93"/>
      <c r="Q2801" s="63" t="s">
        <v>278</v>
      </c>
      <c r="R2801" s="96">
        <v>95209</v>
      </c>
      <c r="S2801" s="63" t="s">
        <v>268</v>
      </c>
      <c r="T2801" s="63"/>
      <c r="U2801" s="95" t="str">
        <f t="shared" si="101"/>
        <v>PGE</v>
      </c>
      <c r="V2801" s="95"/>
      <c r="W2801" s="95" t="str">
        <f t="shared" si="100"/>
        <v>PGE</v>
      </c>
    </row>
    <row r="2802" spans="1:23" ht="15" x14ac:dyDescent="0.25">
      <c r="A2802" s="63">
        <v>92263</v>
      </c>
      <c r="B2802" s="161" t="s">
        <v>271</v>
      </c>
      <c r="D2802" s="159"/>
      <c r="E2802" s="159"/>
      <c r="F2802" s="159"/>
      <c r="G2802" s="159"/>
      <c r="H2802" s="159"/>
      <c r="I2802" s="159"/>
      <c r="O2802" s="93"/>
      <c r="Q2802" s="63" t="s">
        <v>278</v>
      </c>
      <c r="R2802" s="96">
        <v>95208</v>
      </c>
      <c r="S2802" s="63" t="s">
        <v>268</v>
      </c>
      <c r="T2802" s="63"/>
      <c r="U2802" s="95" t="str">
        <f t="shared" si="101"/>
        <v>PGE</v>
      </c>
      <c r="V2802" s="95"/>
      <c r="W2802" s="95" t="str">
        <f t="shared" si="100"/>
        <v>PGE</v>
      </c>
    </row>
    <row r="2803" spans="1:23" ht="15" x14ac:dyDescent="0.25">
      <c r="A2803" s="63">
        <v>92260</v>
      </c>
      <c r="B2803" s="161" t="s">
        <v>271</v>
      </c>
      <c r="D2803" s="159"/>
      <c r="E2803" s="159"/>
      <c r="F2803" s="159"/>
      <c r="G2803" s="159"/>
      <c r="H2803" s="159"/>
      <c r="I2803" s="159"/>
      <c r="O2803" s="93"/>
      <c r="Q2803" s="63" t="s">
        <v>278</v>
      </c>
      <c r="R2803" s="96">
        <v>95207</v>
      </c>
      <c r="S2803" s="63" t="s">
        <v>268</v>
      </c>
      <c r="T2803" s="63"/>
      <c r="U2803" s="95" t="str">
        <f t="shared" si="101"/>
        <v>PGE</v>
      </c>
      <c r="V2803" s="95"/>
      <c r="W2803" s="95" t="str">
        <f t="shared" si="100"/>
        <v>PGE</v>
      </c>
    </row>
    <row r="2804" spans="1:23" ht="15" x14ac:dyDescent="0.25">
      <c r="A2804" s="63">
        <v>92261</v>
      </c>
      <c r="B2804" s="161" t="s">
        <v>271</v>
      </c>
      <c r="D2804" s="159"/>
      <c r="E2804" s="159"/>
      <c r="F2804" s="159"/>
      <c r="G2804" s="159"/>
      <c r="H2804" s="159"/>
      <c r="I2804" s="159"/>
      <c r="O2804" s="93"/>
      <c r="Q2804" s="63" t="s">
        <v>278</v>
      </c>
      <c r="R2804" s="96">
        <v>95429</v>
      </c>
      <c r="S2804" s="63" t="s">
        <v>268</v>
      </c>
      <c r="T2804" s="63"/>
      <c r="U2804" s="95" t="str">
        <f t="shared" si="101"/>
        <v>PGE</v>
      </c>
      <c r="V2804" s="95"/>
      <c r="W2804" s="95" t="str">
        <f t="shared" si="100"/>
        <v>PGE</v>
      </c>
    </row>
    <row r="2805" spans="1:23" ht="15" x14ac:dyDescent="0.25">
      <c r="A2805" s="63">
        <v>92266</v>
      </c>
      <c r="B2805" s="161" t="s">
        <v>271</v>
      </c>
      <c r="D2805" s="159"/>
      <c r="E2805" s="159"/>
      <c r="F2805" s="159"/>
      <c r="G2805" s="159"/>
      <c r="H2805" s="159"/>
      <c r="I2805" s="159"/>
      <c r="O2805" s="93"/>
      <c r="Q2805" s="63" t="s">
        <v>278</v>
      </c>
      <c r="R2805" s="96">
        <v>95428</v>
      </c>
      <c r="S2805" s="63" t="s">
        <v>268</v>
      </c>
      <c r="T2805" s="63"/>
      <c r="U2805" s="95" t="str">
        <f t="shared" si="101"/>
        <v>PGE</v>
      </c>
      <c r="V2805" s="95"/>
      <c r="W2805" s="95" t="str">
        <f t="shared" si="100"/>
        <v>PGE</v>
      </c>
    </row>
    <row r="2806" spans="1:23" ht="15" x14ac:dyDescent="0.25">
      <c r="A2806" s="63">
        <v>92267</v>
      </c>
      <c r="B2806" s="161" t="s">
        <v>271</v>
      </c>
      <c r="D2806" s="159"/>
      <c r="E2806" s="159"/>
      <c r="F2806" s="159"/>
      <c r="G2806" s="159"/>
      <c r="H2806" s="159"/>
      <c r="I2806" s="159"/>
      <c r="O2806" s="93"/>
      <c r="Q2806" s="63" t="s">
        <v>278</v>
      </c>
      <c r="R2806" s="96">
        <v>95427</v>
      </c>
      <c r="S2806" s="63" t="s">
        <v>268</v>
      </c>
      <c r="T2806" s="63"/>
      <c r="U2806" s="95" t="str">
        <f t="shared" si="101"/>
        <v>PGE</v>
      </c>
      <c r="V2806" s="95"/>
      <c r="W2806" s="95" t="str">
        <f t="shared" ref="W2806:W2869" si="102">IF(U2806 = "Other", " ", INDEX(B$4:C$29, MATCH(U2806, C$4:C$29,0), 1) )</f>
        <v>PGE</v>
      </c>
    </row>
    <row r="2807" spans="1:23" ht="15" x14ac:dyDescent="0.25">
      <c r="A2807" s="63">
        <v>92264</v>
      </c>
      <c r="B2807" s="161" t="s">
        <v>271</v>
      </c>
      <c r="D2807" s="159"/>
      <c r="E2807" s="159"/>
      <c r="F2807" s="159"/>
      <c r="G2807" s="159"/>
      <c r="H2807" s="159"/>
      <c r="I2807" s="159"/>
      <c r="O2807" s="93"/>
      <c r="Q2807" s="63" t="s">
        <v>278</v>
      </c>
      <c r="R2807" s="96">
        <v>95426</v>
      </c>
      <c r="S2807" s="63" t="s">
        <v>268</v>
      </c>
      <c r="T2807" s="63"/>
      <c r="U2807" s="95" t="str">
        <f t="shared" ref="U2807:U2870" si="103">IF(S2807="Pacific Gas &amp; Electric Co", "PGE", IF(S2807="Southern California Edison Co", "SCE", IF(S2807= "San Diego Gas &amp; Electric Co", "SDGE", IF(S2807="Southern California Gas", "SCG", "Other"))))</f>
        <v>PGE</v>
      </c>
      <c r="V2807" s="95"/>
      <c r="W2807" s="95" t="str">
        <f t="shared" si="102"/>
        <v>PGE</v>
      </c>
    </row>
    <row r="2808" spans="1:23" ht="15" x14ac:dyDescent="0.25">
      <c r="A2808" s="63">
        <v>92268</v>
      </c>
      <c r="B2808" s="161" t="s">
        <v>271</v>
      </c>
      <c r="D2808" s="159"/>
      <c r="E2808" s="159"/>
      <c r="F2808" s="159"/>
      <c r="G2808" s="159"/>
      <c r="H2808" s="159"/>
      <c r="I2808" s="159"/>
      <c r="O2808" s="93"/>
      <c r="Q2808" s="63" t="s">
        <v>278</v>
      </c>
      <c r="R2808" s="96">
        <v>95421</v>
      </c>
      <c r="S2808" s="63" t="s">
        <v>268</v>
      </c>
      <c r="T2808" s="63"/>
      <c r="U2808" s="95" t="str">
        <f t="shared" si="103"/>
        <v>PGE</v>
      </c>
      <c r="V2808" s="95"/>
      <c r="W2808" s="95" t="str">
        <f t="shared" si="102"/>
        <v>PGE</v>
      </c>
    </row>
    <row r="2809" spans="1:23" ht="15" x14ac:dyDescent="0.25">
      <c r="A2809" s="63">
        <v>92886</v>
      </c>
      <c r="B2809" s="161" t="s">
        <v>271</v>
      </c>
      <c r="D2809" s="159"/>
      <c r="E2809" s="159"/>
      <c r="F2809" s="159"/>
      <c r="G2809" s="159"/>
      <c r="H2809" s="159"/>
      <c r="I2809" s="159"/>
      <c r="O2809" s="93"/>
      <c r="Q2809" s="63" t="s">
        <v>278</v>
      </c>
      <c r="R2809" s="96">
        <v>95420</v>
      </c>
      <c r="S2809" s="63" t="s">
        <v>268</v>
      </c>
      <c r="T2809" s="63"/>
      <c r="U2809" s="95" t="str">
        <f t="shared" si="103"/>
        <v>PGE</v>
      </c>
      <c r="V2809" s="95"/>
      <c r="W2809" s="95" t="str">
        <f t="shared" si="102"/>
        <v>PGE</v>
      </c>
    </row>
    <row r="2810" spans="1:23" ht="15" x14ac:dyDescent="0.25">
      <c r="A2810" s="63">
        <v>92887</v>
      </c>
      <c r="B2810" s="161" t="s">
        <v>271</v>
      </c>
      <c r="D2810" s="159"/>
      <c r="E2810" s="159"/>
      <c r="F2810" s="159"/>
      <c r="G2810" s="159"/>
      <c r="H2810" s="159"/>
      <c r="I2810" s="159"/>
      <c r="O2810" s="93"/>
      <c r="Q2810" s="63" t="s">
        <v>278</v>
      </c>
      <c r="R2810" s="96">
        <v>95423</v>
      </c>
      <c r="S2810" s="63" t="s">
        <v>268</v>
      </c>
      <c r="T2810" s="63"/>
      <c r="U2810" s="95" t="str">
        <f t="shared" si="103"/>
        <v>PGE</v>
      </c>
      <c r="V2810" s="95"/>
      <c r="W2810" s="95" t="str">
        <f t="shared" si="102"/>
        <v>PGE</v>
      </c>
    </row>
    <row r="2811" spans="1:23" ht="15" x14ac:dyDescent="0.25">
      <c r="A2811" s="63">
        <v>92885</v>
      </c>
      <c r="B2811" s="161" t="s">
        <v>271</v>
      </c>
      <c r="D2811" s="159"/>
      <c r="E2811" s="159"/>
      <c r="F2811" s="159"/>
      <c r="G2811" s="159"/>
      <c r="H2811" s="159"/>
      <c r="I2811" s="159"/>
      <c r="O2811" s="93"/>
      <c r="Q2811" s="63" t="s">
        <v>278</v>
      </c>
      <c r="R2811" s="96">
        <v>95422</v>
      </c>
      <c r="S2811" s="63" t="s">
        <v>268</v>
      </c>
      <c r="T2811" s="63"/>
      <c r="U2811" s="95" t="str">
        <f t="shared" si="103"/>
        <v>PGE</v>
      </c>
      <c r="V2811" s="95"/>
      <c r="W2811" s="95" t="str">
        <f t="shared" si="102"/>
        <v>PGE</v>
      </c>
    </row>
    <row r="2812" spans="1:23" ht="15" x14ac:dyDescent="0.25">
      <c r="A2812" s="63">
        <v>92882</v>
      </c>
      <c r="B2812" s="161" t="s">
        <v>271</v>
      </c>
      <c r="D2812" s="159"/>
      <c r="E2812" s="159"/>
      <c r="F2812" s="159"/>
      <c r="G2812" s="159"/>
      <c r="H2812" s="159"/>
      <c r="I2812" s="159"/>
      <c r="O2812" s="93"/>
      <c r="Q2812" s="63" t="s">
        <v>278</v>
      </c>
      <c r="R2812" s="96">
        <v>95433</v>
      </c>
      <c r="S2812" s="63" t="s">
        <v>268</v>
      </c>
      <c r="T2812" s="63"/>
      <c r="U2812" s="95" t="str">
        <f t="shared" si="103"/>
        <v>PGE</v>
      </c>
      <c r="V2812" s="95"/>
      <c r="W2812" s="95" t="str">
        <f t="shared" si="102"/>
        <v>PGE</v>
      </c>
    </row>
    <row r="2813" spans="1:23" ht="15" x14ac:dyDescent="0.25">
      <c r="A2813" s="63">
        <v>92883</v>
      </c>
      <c r="B2813" s="161" t="s">
        <v>271</v>
      </c>
      <c r="D2813" s="159"/>
      <c r="E2813" s="159"/>
      <c r="F2813" s="159"/>
      <c r="G2813" s="159"/>
      <c r="H2813" s="159"/>
      <c r="I2813" s="159"/>
      <c r="O2813" s="93"/>
      <c r="Q2813" s="63" t="s">
        <v>278</v>
      </c>
      <c r="R2813" s="96">
        <v>94929</v>
      </c>
      <c r="S2813" s="63" t="s">
        <v>268</v>
      </c>
      <c r="T2813" s="63"/>
      <c r="U2813" s="95" t="str">
        <f t="shared" si="103"/>
        <v>PGE</v>
      </c>
      <c r="V2813" s="95"/>
      <c r="W2813" s="95" t="str">
        <f t="shared" si="102"/>
        <v>PGE</v>
      </c>
    </row>
    <row r="2814" spans="1:23" ht="15" x14ac:dyDescent="0.25">
      <c r="A2814" s="63">
        <v>92880</v>
      </c>
      <c r="B2814" s="161" t="s">
        <v>271</v>
      </c>
      <c r="D2814" s="159"/>
      <c r="E2814" s="159"/>
      <c r="F2814" s="159"/>
      <c r="G2814" s="159"/>
      <c r="H2814" s="159"/>
      <c r="I2814" s="159"/>
      <c r="O2814" s="93"/>
      <c r="Q2814" s="63" t="s">
        <v>278</v>
      </c>
      <c r="R2814" s="96">
        <v>94928</v>
      </c>
      <c r="S2814" s="63" t="s">
        <v>268</v>
      </c>
      <c r="T2814" s="63"/>
      <c r="U2814" s="95" t="str">
        <f t="shared" si="103"/>
        <v>PGE</v>
      </c>
      <c r="V2814" s="95"/>
      <c r="W2814" s="95" t="str">
        <f t="shared" si="102"/>
        <v>PGE</v>
      </c>
    </row>
    <row r="2815" spans="1:23" ht="15" x14ac:dyDescent="0.25">
      <c r="A2815" s="63">
        <v>92881</v>
      </c>
      <c r="B2815" s="161" t="s">
        <v>271</v>
      </c>
      <c r="D2815" s="159"/>
      <c r="E2815" s="159"/>
      <c r="F2815" s="159"/>
      <c r="G2815" s="159"/>
      <c r="H2815" s="159"/>
      <c r="I2815" s="159"/>
      <c r="O2815" s="93"/>
      <c r="Q2815" s="63" t="s">
        <v>278</v>
      </c>
      <c r="R2815" s="96">
        <v>94924</v>
      </c>
      <c r="S2815" s="63" t="s">
        <v>268</v>
      </c>
      <c r="T2815" s="63"/>
      <c r="U2815" s="95" t="str">
        <f t="shared" si="103"/>
        <v>PGE</v>
      </c>
      <c r="V2815" s="95"/>
      <c r="W2815" s="95" t="str">
        <f t="shared" si="102"/>
        <v>PGE</v>
      </c>
    </row>
    <row r="2816" spans="1:23" ht="15" x14ac:dyDescent="0.25">
      <c r="A2816" s="63">
        <v>91214</v>
      </c>
      <c r="B2816" s="161" t="s">
        <v>271</v>
      </c>
      <c r="D2816" s="159"/>
      <c r="E2816" s="159"/>
      <c r="F2816" s="159"/>
      <c r="G2816" s="159"/>
      <c r="H2816" s="159"/>
      <c r="I2816" s="159"/>
      <c r="O2816" s="93"/>
      <c r="Q2816" s="63" t="s">
        <v>278</v>
      </c>
      <c r="R2816" s="96">
        <v>94922</v>
      </c>
      <c r="S2816" s="63" t="s">
        <v>268</v>
      </c>
      <c r="T2816" s="63"/>
      <c r="U2816" s="95" t="str">
        <f t="shared" si="103"/>
        <v>PGE</v>
      </c>
      <c r="V2816" s="95"/>
      <c r="W2816" s="95" t="str">
        <f t="shared" si="102"/>
        <v>PGE</v>
      </c>
    </row>
    <row r="2817" spans="1:23" ht="15" x14ac:dyDescent="0.25">
      <c r="A2817" s="63">
        <v>90311</v>
      </c>
      <c r="B2817" s="161" t="s">
        <v>271</v>
      </c>
      <c r="D2817" s="159"/>
      <c r="E2817" s="159"/>
      <c r="F2817" s="159"/>
      <c r="G2817" s="159"/>
      <c r="H2817" s="159"/>
      <c r="I2817" s="159"/>
      <c r="O2817" s="93"/>
      <c r="Q2817" s="63" t="s">
        <v>278</v>
      </c>
      <c r="R2817" s="96">
        <v>94920</v>
      </c>
      <c r="S2817" s="63" t="s">
        <v>268</v>
      </c>
      <c r="T2817" s="63"/>
      <c r="U2817" s="95" t="str">
        <f t="shared" si="103"/>
        <v>PGE</v>
      </c>
      <c r="V2817" s="95"/>
      <c r="W2817" s="95" t="str">
        <f t="shared" si="102"/>
        <v>PGE</v>
      </c>
    </row>
    <row r="2818" spans="1:23" ht="15" x14ac:dyDescent="0.25">
      <c r="A2818" s="63">
        <v>90290</v>
      </c>
      <c r="B2818" s="161" t="s">
        <v>271</v>
      </c>
      <c r="D2818" s="159"/>
      <c r="E2818" s="159"/>
      <c r="F2818" s="159"/>
      <c r="G2818" s="159"/>
      <c r="H2818" s="159"/>
      <c r="I2818" s="159"/>
      <c r="O2818" s="93"/>
      <c r="Q2818" s="63" t="s">
        <v>278</v>
      </c>
      <c r="R2818" s="96">
        <v>95678</v>
      </c>
      <c r="S2818" s="63" t="s">
        <v>268</v>
      </c>
      <c r="T2818" s="63"/>
      <c r="U2818" s="95" t="str">
        <f t="shared" si="103"/>
        <v>PGE</v>
      </c>
      <c r="V2818" s="95"/>
      <c r="W2818" s="95" t="str">
        <f t="shared" si="102"/>
        <v>PGE</v>
      </c>
    </row>
    <row r="2819" spans="1:23" ht="15" x14ac:dyDescent="0.25">
      <c r="A2819" s="63">
        <v>90293</v>
      </c>
      <c r="B2819" s="161" t="s">
        <v>271</v>
      </c>
      <c r="D2819" s="159"/>
      <c r="E2819" s="159"/>
      <c r="F2819" s="159"/>
      <c r="G2819" s="159"/>
      <c r="H2819" s="159"/>
      <c r="I2819" s="159"/>
      <c r="O2819" s="93"/>
      <c r="Q2819" s="63" t="s">
        <v>278</v>
      </c>
      <c r="R2819" s="96">
        <v>95679</v>
      </c>
      <c r="S2819" s="63" t="s">
        <v>268</v>
      </c>
      <c r="T2819" s="63"/>
      <c r="U2819" s="95" t="str">
        <f t="shared" si="103"/>
        <v>PGE</v>
      </c>
      <c r="V2819" s="95"/>
      <c r="W2819" s="95" t="str">
        <f t="shared" si="102"/>
        <v>PGE</v>
      </c>
    </row>
    <row r="2820" spans="1:23" ht="15" x14ac:dyDescent="0.25">
      <c r="A2820" s="63">
        <v>92833</v>
      </c>
      <c r="B2820" s="161" t="s">
        <v>271</v>
      </c>
      <c r="D2820" s="159"/>
      <c r="E2820" s="159"/>
      <c r="F2820" s="159"/>
      <c r="G2820" s="159"/>
      <c r="H2820" s="159"/>
      <c r="I2820" s="159"/>
      <c r="O2820" s="93"/>
      <c r="Q2820" s="63" t="s">
        <v>278</v>
      </c>
      <c r="R2820" s="96">
        <v>95674</v>
      </c>
      <c r="S2820" s="63" t="s">
        <v>268</v>
      </c>
      <c r="T2820" s="63"/>
      <c r="U2820" s="95" t="str">
        <f t="shared" si="103"/>
        <v>PGE</v>
      </c>
      <c r="V2820" s="95"/>
      <c r="W2820" s="95" t="str">
        <f t="shared" si="102"/>
        <v>PGE</v>
      </c>
    </row>
    <row r="2821" spans="1:23" ht="15" x14ac:dyDescent="0.25">
      <c r="A2821" s="63">
        <v>92831</v>
      </c>
      <c r="B2821" s="161" t="s">
        <v>271</v>
      </c>
      <c r="D2821" s="159"/>
      <c r="E2821" s="159"/>
      <c r="F2821" s="159"/>
      <c r="G2821" s="159"/>
      <c r="H2821" s="159"/>
      <c r="I2821" s="159"/>
      <c r="O2821" s="93"/>
      <c r="Q2821" s="63" t="s">
        <v>278</v>
      </c>
      <c r="R2821" s="96">
        <v>95675</v>
      </c>
      <c r="S2821" s="63" t="s">
        <v>268</v>
      </c>
      <c r="T2821" s="63"/>
      <c r="U2821" s="95" t="str">
        <f t="shared" si="103"/>
        <v>PGE</v>
      </c>
      <c r="V2821" s="95"/>
      <c r="W2821" s="95" t="str">
        <f t="shared" si="102"/>
        <v>PGE</v>
      </c>
    </row>
    <row r="2822" spans="1:23" ht="15" x14ac:dyDescent="0.25">
      <c r="A2822" s="63">
        <v>92835</v>
      </c>
      <c r="B2822" s="161" t="s">
        <v>271</v>
      </c>
      <c r="D2822" s="159"/>
      <c r="E2822" s="159"/>
      <c r="F2822" s="159"/>
      <c r="G2822" s="159"/>
      <c r="H2822" s="159"/>
      <c r="I2822" s="159"/>
      <c r="O2822" s="93"/>
      <c r="Q2822" s="63" t="s">
        <v>278</v>
      </c>
      <c r="R2822" s="96">
        <v>95676</v>
      </c>
      <c r="S2822" s="63" t="s">
        <v>268</v>
      </c>
      <c r="T2822" s="63"/>
      <c r="U2822" s="95" t="str">
        <f t="shared" si="103"/>
        <v>PGE</v>
      </c>
      <c r="V2822" s="95"/>
      <c r="W2822" s="95" t="str">
        <f t="shared" si="102"/>
        <v>PGE</v>
      </c>
    </row>
    <row r="2823" spans="1:23" ht="15" x14ac:dyDescent="0.25">
      <c r="A2823" s="63">
        <v>92834</v>
      </c>
      <c r="B2823" s="161" t="s">
        <v>271</v>
      </c>
      <c r="D2823" s="159"/>
      <c r="E2823" s="159"/>
      <c r="F2823" s="159"/>
      <c r="G2823" s="159"/>
      <c r="H2823" s="159"/>
      <c r="I2823" s="159"/>
      <c r="O2823" s="93"/>
      <c r="Q2823" s="63" t="s">
        <v>278</v>
      </c>
      <c r="R2823" s="96">
        <v>95677</v>
      </c>
      <c r="S2823" s="63" t="s">
        <v>268</v>
      </c>
      <c r="T2823" s="63"/>
      <c r="U2823" s="95" t="str">
        <f t="shared" si="103"/>
        <v>PGE</v>
      </c>
      <c r="V2823" s="95"/>
      <c r="W2823" s="95" t="str">
        <f t="shared" si="102"/>
        <v>PGE</v>
      </c>
    </row>
    <row r="2824" spans="1:23" ht="15" x14ac:dyDescent="0.25">
      <c r="A2824" s="63">
        <v>93581</v>
      </c>
      <c r="B2824" s="161" t="s">
        <v>271</v>
      </c>
      <c r="D2824" s="159"/>
      <c r="E2824" s="159"/>
      <c r="F2824" s="159"/>
      <c r="G2824" s="159"/>
      <c r="H2824" s="159"/>
      <c r="I2824" s="159"/>
      <c r="O2824" s="93"/>
      <c r="Q2824" s="63" t="s">
        <v>278</v>
      </c>
      <c r="R2824" s="96">
        <v>95672</v>
      </c>
      <c r="S2824" s="63" t="s">
        <v>268</v>
      </c>
      <c r="T2824" s="63"/>
      <c r="U2824" s="95" t="str">
        <f t="shared" si="103"/>
        <v>PGE</v>
      </c>
      <c r="V2824" s="95"/>
      <c r="W2824" s="95" t="str">
        <f t="shared" si="102"/>
        <v>PGE</v>
      </c>
    </row>
    <row r="2825" spans="1:23" ht="15" x14ac:dyDescent="0.25">
      <c r="A2825" s="63">
        <v>93584</v>
      </c>
      <c r="B2825" s="161" t="s">
        <v>271</v>
      </c>
      <c r="D2825" s="159"/>
      <c r="E2825" s="159"/>
      <c r="F2825" s="159"/>
      <c r="G2825" s="159"/>
      <c r="H2825" s="159"/>
      <c r="I2825" s="159"/>
      <c r="O2825" s="93"/>
      <c r="Q2825" s="63" t="s">
        <v>278</v>
      </c>
      <c r="R2825" s="96">
        <v>93638</v>
      </c>
      <c r="S2825" s="63" t="s">
        <v>268</v>
      </c>
      <c r="T2825" s="63"/>
      <c r="U2825" s="95" t="str">
        <f t="shared" si="103"/>
        <v>PGE</v>
      </c>
      <c r="V2825" s="95"/>
      <c r="W2825" s="95" t="str">
        <f t="shared" si="102"/>
        <v>PGE</v>
      </c>
    </row>
    <row r="2826" spans="1:23" ht="15" x14ac:dyDescent="0.25">
      <c r="A2826" s="63">
        <v>93586</v>
      </c>
      <c r="B2826" s="161" t="s">
        <v>271</v>
      </c>
      <c r="D2826" s="159"/>
      <c r="E2826" s="159"/>
      <c r="F2826" s="159"/>
      <c r="G2826" s="159"/>
      <c r="H2826" s="159"/>
      <c r="I2826" s="159"/>
      <c r="O2826" s="93"/>
      <c r="Q2826" s="63" t="s">
        <v>278</v>
      </c>
      <c r="R2826" s="96">
        <v>93639</v>
      </c>
      <c r="S2826" s="63" t="s">
        <v>268</v>
      </c>
      <c r="T2826" s="63"/>
      <c r="U2826" s="95" t="str">
        <f t="shared" si="103"/>
        <v>PGE</v>
      </c>
      <c r="V2826" s="95"/>
      <c r="W2826" s="95" t="str">
        <f t="shared" si="102"/>
        <v>PGE</v>
      </c>
    </row>
    <row r="2827" spans="1:23" ht="15" x14ac:dyDescent="0.25">
      <c r="A2827" s="63">
        <v>90622</v>
      </c>
      <c r="B2827" s="161" t="s">
        <v>271</v>
      </c>
      <c r="D2827" s="159"/>
      <c r="E2827" s="159"/>
      <c r="F2827" s="159"/>
      <c r="G2827" s="159"/>
      <c r="H2827" s="159"/>
      <c r="I2827" s="159"/>
      <c r="O2827" s="93"/>
      <c r="Q2827" s="63" t="s">
        <v>278</v>
      </c>
      <c r="R2827" s="96">
        <v>93635</v>
      </c>
      <c r="S2827" s="63" t="s">
        <v>268</v>
      </c>
      <c r="T2827" s="63"/>
      <c r="U2827" s="95" t="str">
        <f t="shared" si="103"/>
        <v>PGE</v>
      </c>
      <c r="V2827" s="95"/>
      <c r="W2827" s="95" t="str">
        <f t="shared" si="102"/>
        <v>PGE</v>
      </c>
    </row>
    <row r="2828" spans="1:23" ht="15" x14ac:dyDescent="0.25">
      <c r="A2828" s="63">
        <v>90623</v>
      </c>
      <c r="B2828" s="161" t="s">
        <v>271</v>
      </c>
      <c r="D2828" s="159"/>
      <c r="E2828" s="159"/>
      <c r="F2828" s="159"/>
      <c r="G2828" s="159"/>
      <c r="H2828" s="159"/>
      <c r="I2828" s="159"/>
      <c r="O2828" s="93"/>
      <c r="Q2828" s="63" t="s">
        <v>278</v>
      </c>
      <c r="R2828" s="96">
        <v>93633</v>
      </c>
      <c r="S2828" s="63" t="s">
        <v>268</v>
      </c>
      <c r="T2828" s="63"/>
      <c r="U2828" s="95" t="str">
        <f t="shared" si="103"/>
        <v>PGE</v>
      </c>
      <c r="V2828" s="95"/>
      <c r="W2828" s="95" t="str">
        <f t="shared" si="102"/>
        <v>PGE</v>
      </c>
    </row>
    <row r="2829" spans="1:23" ht="15" x14ac:dyDescent="0.25">
      <c r="A2829" s="63">
        <v>90624</v>
      </c>
      <c r="B2829" s="161" t="s">
        <v>271</v>
      </c>
      <c r="D2829" s="159"/>
      <c r="E2829" s="159"/>
      <c r="F2829" s="159"/>
      <c r="G2829" s="159"/>
      <c r="H2829" s="159"/>
      <c r="I2829" s="159"/>
      <c r="O2829" s="93"/>
      <c r="Q2829" s="63" t="s">
        <v>278</v>
      </c>
      <c r="R2829" s="96">
        <v>93630</v>
      </c>
      <c r="S2829" s="63" t="s">
        <v>268</v>
      </c>
      <c r="T2829" s="63"/>
      <c r="U2829" s="95" t="str">
        <f t="shared" si="103"/>
        <v>PGE</v>
      </c>
      <c r="V2829" s="95"/>
      <c r="W2829" s="95" t="str">
        <f t="shared" si="102"/>
        <v>PGE</v>
      </c>
    </row>
    <row r="2830" spans="1:23" ht="15" x14ac:dyDescent="0.25">
      <c r="A2830" s="63">
        <v>92572</v>
      </c>
      <c r="B2830" s="161" t="s">
        <v>271</v>
      </c>
      <c r="D2830" s="159"/>
      <c r="E2830" s="159"/>
      <c r="F2830" s="159"/>
      <c r="G2830" s="159"/>
      <c r="H2830" s="159"/>
      <c r="I2830" s="159"/>
      <c r="O2830" s="93"/>
      <c r="Q2830" s="63" t="s">
        <v>278</v>
      </c>
      <c r="R2830" s="96">
        <v>95589</v>
      </c>
      <c r="S2830" s="63" t="s">
        <v>268</v>
      </c>
      <c r="T2830" s="63"/>
      <c r="U2830" s="95" t="str">
        <f t="shared" si="103"/>
        <v>PGE</v>
      </c>
      <c r="V2830" s="95"/>
      <c r="W2830" s="95" t="str">
        <f t="shared" si="102"/>
        <v>PGE</v>
      </c>
    </row>
    <row r="2831" spans="1:23" ht="15" x14ac:dyDescent="0.25">
      <c r="A2831" s="63">
        <v>92570</v>
      </c>
      <c r="B2831" s="161" t="s">
        <v>271</v>
      </c>
      <c r="D2831" s="159"/>
      <c r="E2831" s="159"/>
      <c r="F2831" s="159"/>
      <c r="G2831" s="159"/>
      <c r="H2831" s="159"/>
      <c r="I2831" s="159"/>
      <c r="O2831" s="93"/>
      <c r="Q2831" s="63" t="s">
        <v>278</v>
      </c>
      <c r="R2831" s="96">
        <v>95822</v>
      </c>
      <c r="S2831" s="63" t="s">
        <v>268</v>
      </c>
      <c r="T2831" s="63"/>
      <c r="U2831" s="95" t="str">
        <f t="shared" si="103"/>
        <v>PGE</v>
      </c>
      <c r="V2831" s="95"/>
      <c r="W2831" s="95" t="str">
        <f t="shared" si="102"/>
        <v>PGE</v>
      </c>
    </row>
    <row r="2832" spans="1:23" ht="15" x14ac:dyDescent="0.25">
      <c r="A2832" s="63">
        <v>92571</v>
      </c>
      <c r="B2832" s="161" t="s">
        <v>271</v>
      </c>
      <c r="D2832" s="159"/>
      <c r="E2832" s="159"/>
      <c r="F2832" s="159"/>
      <c r="G2832" s="159"/>
      <c r="H2832" s="159"/>
      <c r="I2832" s="159"/>
      <c r="O2832" s="93"/>
      <c r="Q2832" s="63" t="s">
        <v>278</v>
      </c>
      <c r="R2832" s="96">
        <v>94820</v>
      </c>
      <c r="S2832" s="63" t="s">
        <v>268</v>
      </c>
      <c r="T2832" s="63"/>
      <c r="U2832" s="95" t="str">
        <f t="shared" si="103"/>
        <v>PGE</v>
      </c>
      <c r="V2832" s="95"/>
      <c r="W2832" s="95" t="str">
        <f t="shared" si="102"/>
        <v>PGE</v>
      </c>
    </row>
    <row r="2833" spans="1:23" ht="15" x14ac:dyDescent="0.25">
      <c r="A2833" s="63">
        <v>92394</v>
      </c>
      <c r="B2833" s="161" t="s">
        <v>271</v>
      </c>
      <c r="D2833" s="159"/>
      <c r="E2833" s="159"/>
      <c r="F2833" s="159"/>
      <c r="G2833" s="159"/>
      <c r="H2833" s="159"/>
      <c r="I2833" s="159"/>
      <c r="O2833" s="93"/>
      <c r="Q2833" s="63" t="s">
        <v>278</v>
      </c>
      <c r="R2833" s="96">
        <v>94066</v>
      </c>
      <c r="S2833" s="63" t="s">
        <v>268</v>
      </c>
      <c r="T2833" s="63"/>
      <c r="U2833" s="95" t="str">
        <f t="shared" si="103"/>
        <v>PGE</v>
      </c>
      <c r="V2833" s="95"/>
      <c r="W2833" s="95" t="str">
        <f t="shared" si="102"/>
        <v>PGE</v>
      </c>
    </row>
    <row r="2834" spans="1:23" ht="15" x14ac:dyDescent="0.25">
      <c r="A2834" s="63">
        <v>92395</v>
      </c>
      <c r="B2834" s="161" t="s">
        <v>271</v>
      </c>
      <c r="D2834" s="159"/>
      <c r="E2834" s="159"/>
      <c r="F2834" s="159"/>
      <c r="G2834" s="159"/>
      <c r="H2834" s="159"/>
      <c r="I2834" s="159"/>
      <c r="O2834" s="93"/>
      <c r="Q2834" s="63" t="s">
        <v>278</v>
      </c>
      <c r="R2834" s="96">
        <v>94064</v>
      </c>
      <c r="S2834" s="63" t="s">
        <v>268</v>
      </c>
      <c r="T2834" s="63"/>
      <c r="U2834" s="95" t="str">
        <f t="shared" si="103"/>
        <v>PGE</v>
      </c>
      <c r="V2834" s="95"/>
      <c r="W2834" s="95" t="str">
        <f t="shared" si="102"/>
        <v>PGE</v>
      </c>
    </row>
    <row r="2835" spans="1:23" ht="15" x14ac:dyDescent="0.25">
      <c r="A2835" s="63">
        <v>92391</v>
      </c>
      <c r="B2835" s="161" t="s">
        <v>271</v>
      </c>
      <c r="D2835" s="159"/>
      <c r="E2835" s="159"/>
      <c r="F2835" s="159"/>
      <c r="G2835" s="159"/>
      <c r="H2835" s="159"/>
      <c r="I2835" s="159"/>
      <c r="O2835" s="93"/>
      <c r="Q2835" s="63" t="s">
        <v>278</v>
      </c>
      <c r="R2835" s="96">
        <v>94065</v>
      </c>
      <c r="S2835" s="63" t="s">
        <v>268</v>
      </c>
      <c r="T2835" s="63"/>
      <c r="U2835" s="95" t="str">
        <f t="shared" si="103"/>
        <v>PGE</v>
      </c>
      <c r="V2835" s="95"/>
      <c r="W2835" s="95" t="str">
        <f t="shared" si="102"/>
        <v>PGE</v>
      </c>
    </row>
    <row r="2836" spans="1:23" ht="15" x14ac:dyDescent="0.25">
      <c r="A2836" s="63">
        <v>92398</v>
      </c>
      <c r="B2836" s="161" t="s">
        <v>271</v>
      </c>
      <c r="D2836" s="159"/>
      <c r="E2836" s="159"/>
      <c r="F2836" s="159"/>
      <c r="G2836" s="159"/>
      <c r="H2836" s="159"/>
      <c r="I2836" s="159"/>
      <c r="O2836" s="93"/>
      <c r="Q2836" s="63" t="s">
        <v>278</v>
      </c>
      <c r="R2836" s="96">
        <v>94062</v>
      </c>
      <c r="S2836" s="63" t="s">
        <v>268</v>
      </c>
      <c r="T2836" s="63"/>
      <c r="U2836" s="95" t="str">
        <f t="shared" si="103"/>
        <v>PGE</v>
      </c>
      <c r="V2836" s="95"/>
      <c r="W2836" s="95" t="str">
        <f t="shared" si="102"/>
        <v>PGE</v>
      </c>
    </row>
    <row r="2837" spans="1:23" ht="15" x14ac:dyDescent="0.25">
      <c r="A2837" s="63">
        <v>92399</v>
      </c>
      <c r="B2837" s="161" t="s">
        <v>271</v>
      </c>
      <c r="D2837" s="159"/>
      <c r="E2837" s="159"/>
      <c r="F2837" s="159"/>
      <c r="G2837" s="159"/>
      <c r="H2837" s="159"/>
      <c r="I2837" s="159"/>
      <c r="O2837" s="93"/>
      <c r="Q2837" s="63" t="s">
        <v>278</v>
      </c>
      <c r="R2837" s="96">
        <v>94063</v>
      </c>
      <c r="S2837" s="63" t="s">
        <v>268</v>
      </c>
      <c r="T2837" s="63"/>
      <c r="U2837" s="95" t="str">
        <f t="shared" si="103"/>
        <v>PGE</v>
      </c>
      <c r="V2837" s="95"/>
      <c r="W2837" s="95" t="str">
        <f t="shared" si="102"/>
        <v>PGE</v>
      </c>
    </row>
    <row r="2838" spans="1:23" ht="15" x14ac:dyDescent="0.25">
      <c r="A2838" s="63">
        <v>91724</v>
      </c>
      <c r="B2838" s="161" t="s">
        <v>271</v>
      </c>
      <c r="D2838" s="159"/>
      <c r="E2838" s="159"/>
      <c r="F2838" s="159"/>
      <c r="G2838" s="159"/>
      <c r="H2838" s="159"/>
      <c r="I2838" s="159"/>
      <c r="O2838" s="93"/>
      <c r="Q2838" s="63" t="s">
        <v>278</v>
      </c>
      <c r="R2838" s="96">
        <v>94060</v>
      </c>
      <c r="S2838" s="63" t="s">
        <v>268</v>
      </c>
      <c r="T2838" s="63"/>
      <c r="U2838" s="95" t="str">
        <f t="shared" si="103"/>
        <v>PGE</v>
      </c>
      <c r="V2838" s="95"/>
      <c r="W2838" s="95" t="str">
        <f t="shared" si="102"/>
        <v>PGE</v>
      </c>
    </row>
    <row r="2839" spans="1:23" ht="15" x14ac:dyDescent="0.25">
      <c r="A2839" s="63">
        <v>91896</v>
      </c>
      <c r="B2839" s="161" t="s">
        <v>271</v>
      </c>
      <c r="D2839" s="159"/>
      <c r="E2839" s="159"/>
      <c r="F2839" s="159"/>
      <c r="G2839" s="159"/>
      <c r="H2839" s="159"/>
      <c r="I2839" s="159"/>
      <c r="O2839" s="93"/>
      <c r="Q2839" s="63" t="s">
        <v>278</v>
      </c>
      <c r="R2839" s="96">
        <v>94061</v>
      </c>
      <c r="S2839" s="63" t="s">
        <v>268</v>
      </c>
      <c r="T2839" s="63"/>
      <c r="U2839" s="95" t="str">
        <f t="shared" si="103"/>
        <v>PGE</v>
      </c>
      <c r="V2839" s="95"/>
      <c r="W2839" s="95" t="str">
        <f t="shared" si="102"/>
        <v>PGE</v>
      </c>
    </row>
    <row r="2840" spans="1:23" ht="15" x14ac:dyDescent="0.25">
      <c r="A2840" s="63">
        <v>91899</v>
      </c>
      <c r="B2840" s="161" t="s">
        <v>271</v>
      </c>
      <c r="D2840" s="159"/>
      <c r="E2840" s="159"/>
      <c r="F2840" s="159"/>
      <c r="G2840" s="159"/>
      <c r="H2840" s="159"/>
      <c r="I2840" s="159"/>
      <c r="O2840" s="93"/>
      <c r="Q2840" s="63" t="s">
        <v>278</v>
      </c>
      <c r="R2840" s="96">
        <v>93408</v>
      </c>
      <c r="S2840" s="63" t="s">
        <v>268</v>
      </c>
      <c r="T2840" s="63"/>
      <c r="U2840" s="95" t="str">
        <f t="shared" si="103"/>
        <v>PGE</v>
      </c>
      <c r="V2840" s="95"/>
      <c r="W2840" s="95" t="str">
        <f t="shared" si="102"/>
        <v>PGE</v>
      </c>
    </row>
    <row r="2841" spans="1:23" ht="15" x14ac:dyDescent="0.25">
      <c r="A2841" s="63">
        <v>92808</v>
      </c>
      <c r="B2841" s="161" t="s">
        <v>271</v>
      </c>
      <c r="D2841" s="159"/>
      <c r="E2841" s="159"/>
      <c r="F2841" s="159"/>
      <c r="G2841" s="159"/>
      <c r="H2841" s="159"/>
      <c r="I2841" s="159"/>
      <c r="O2841" s="93"/>
      <c r="Q2841" s="63" t="s">
        <v>278</v>
      </c>
      <c r="R2841" s="96">
        <v>93401</v>
      </c>
      <c r="S2841" s="63" t="s">
        <v>268</v>
      </c>
      <c r="T2841" s="63"/>
      <c r="U2841" s="95" t="str">
        <f t="shared" si="103"/>
        <v>PGE</v>
      </c>
      <c r="V2841" s="95"/>
      <c r="W2841" s="95" t="str">
        <f t="shared" si="102"/>
        <v>PGE</v>
      </c>
    </row>
    <row r="2842" spans="1:23" ht="15" x14ac:dyDescent="0.25">
      <c r="A2842" s="63">
        <v>92806</v>
      </c>
      <c r="B2842" s="161" t="s">
        <v>271</v>
      </c>
      <c r="D2842" s="159"/>
      <c r="E2842" s="159"/>
      <c r="F2842" s="159"/>
      <c r="G2842" s="159"/>
      <c r="H2842" s="159"/>
      <c r="I2842" s="159"/>
      <c r="O2842" s="93"/>
      <c r="Q2842" s="63" t="s">
        <v>278</v>
      </c>
      <c r="R2842" s="96">
        <v>93403</v>
      </c>
      <c r="S2842" s="63" t="s">
        <v>268</v>
      </c>
      <c r="T2842" s="63"/>
      <c r="U2842" s="95" t="str">
        <f t="shared" si="103"/>
        <v>PGE</v>
      </c>
      <c r="V2842" s="95"/>
      <c r="W2842" s="95" t="str">
        <f t="shared" si="102"/>
        <v>PGE</v>
      </c>
    </row>
    <row r="2843" spans="1:23" ht="15" x14ac:dyDescent="0.25">
      <c r="A2843" s="63">
        <v>92807</v>
      </c>
      <c r="B2843" s="161" t="s">
        <v>271</v>
      </c>
      <c r="D2843" s="159"/>
      <c r="E2843" s="159"/>
      <c r="F2843" s="159"/>
      <c r="G2843" s="159"/>
      <c r="H2843" s="159"/>
      <c r="I2843" s="159"/>
      <c r="O2843" s="93"/>
      <c r="Q2843" s="63" t="s">
        <v>278</v>
      </c>
      <c r="R2843" s="96">
        <v>93402</v>
      </c>
      <c r="S2843" s="63" t="s">
        <v>268</v>
      </c>
      <c r="T2843" s="63"/>
      <c r="U2843" s="95" t="str">
        <f t="shared" si="103"/>
        <v>PGE</v>
      </c>
      <c r="V2843" s="95"/>
      <c r="W2843" s="95" t="str">
        <f t="shared" si="102"/>
        <v>PGE</v>
      </c>
    </row>
    <row r="2844" spans="1:23" ht="15" x14ac:dyDescent="0.25">
      <c r="A2844" s="63">
        <v>92804</v>
      </c>
      <c r="B2844" s="161" t="s">
        <v>271</v>
      </c>
      <c r="D2844" s="159"/>
      <c r="E2844" s="159"/>
      <c r="F2844" s="159"/>
      <c r="G2844" s="159"/>
      <c r="H2844" s="159"/>
      <c r="I2844" s="159"/>
      <c r="O2844" s="93"/>
      <c r="Q2844" s="63" t="s">
        <v>278</v>
      </c>
      <c r="R2844" s="96">
        <v>93405</v>
      </c>
      <c r="S2844" s="63" t="s">
        <v>268</v>
      </c>
      <c r="T2844" s="63"/>
      <c r="U2844" s="95" t="str">
        <f t="shared" si="103"/>
        <v>PGE</v>
      </c>
      <c r="V2844" s="95"/>
      <c r="W2844" s="95" t="str">
        <f t="shared" si="102"/>
        <v>PGE</v>
      </c>
    </row>
    <row r="2845" spans="1:23" ht="15" x14ac:dyDescent="0.25">
      <c r="A2845" s="63">
        <v>92805</v>
      </c>
      <c r="B2845" s="161" t="s">
        <v>271</v>
      </c>
      <c r="D2845" s="159"/>
      <c r="E2845" s="159"/>
      <c r="F2845" s="159"/>
      <c r="G2845" s="159"/>
      <c r="H2845" s="159"/>
      <c r="I2845" s="159"/>
      <c r="O2845" s="93"/>
      <c r="Q2845" s="63" t="s">
        <v>278</v>
      </c>
      <c r="R2845" s="96">
        <v>93407</v>
      </c>
      <c r="S2845" s="63" t="s">
        <v>268</v>
      </c>
      <c r="T2845" s="63"/>
      <c r="U2845" s="95" t="str">
        <f t="shared" si="103"/>
        <v>PGE</v>
      </c>
      <c r="V2845" s="95"/>
      <c r="W2845" s="95" t="str">
        <f t="shared" si="102"/>
        <v>PGE</v>
      </c>
    </row>
    <row r="2846" spans="1:23" ht="15" x14ac:dyDescent="0.25">
      <c r="A2846" s="63">
        <v>92802</v>
      </c>
      <c r="B2846" s="161" t="s">
        <v>271</v>
      </c>
      <c r="D2846" s="159"/>
      <c r="E2846" s="159"/>
      <c r="F2846" s="159"/>
      <c r="G2846" s="159"/>
      <c r="H2846" s="159"/>
      <c r="I2846" s="159"/>
      <c r="O2846" s="93"/>
      <c r="Q2846" s="63" t="s">
        <v>278</v>
      </c>
      <c r="R2846" s="96">
        <v>95329</v>
      </c>
      <c r="S2846" s="63" t="s">
        <v>268</v>
      </c>
      <c r="T2846" s="63"/>
      <c r="U2846" s="95" t="str">
        <f t="shared" si="103"/>
        <v>PGE</v>
      </c>
      <c r="V2846" s="95"/>
      <c r="W2846" s="95" t="str">
        <f t="shared" si="102"/>
        <v>PGE</v>
      </c>
    </row>
    <row r="2847" spans="1:23" ht="15" x14ac:dyDescent="0.25">
      <c r="A2847" s="63">
        <v>92801</v>
      </c>
      <c r="B2847" s="161" t="s">
        <v>271</v>
      </c>
      <c r="D2847" s="159"/>
      <c r="E2847" s="159"/>
      <c r="F2847" s="159"/>
      <c r="G2847" s="159"/>
      <c r="H2847" s="159"/>
      <c r="I2847" s="159"/>
      <c r="O2847" s="93"/>
      <c r="Q2847" s="63" t="s">
        <v>278</v>
      </c>
      <c r="R2847" s="96">
        <v>95327</v>
      </c>
      <c r="S2847" s="63" t="s">
        <v>268</v>
      </c>
      <c r="T2847" s="63"/>
      <c r="U2847" s="95" t="str">
        <f t="shared" si="103"/>
        <v>PGE</v>
      </c>
      <c r="V2847" s="95"/>
      <c r="W2847" s="95" t="str">
        <f t="shared" si="102"/>
        <v>PGE</v>
      </c>
    </row>
    <row r="2848" spans="1:23" ht="15" x14ac:dyDescent="0.25">
      <c r="A2848" s="63">
        <v>93274</v>
      </c>
      <c r="B2848" s="161" t="s">
        <v>271</v>
      </c>
      <c r="D2848" s="159"/>
      <c r="E2848" s="159"/>
      <c r="F2848" s="159"/>
      <c r="G2848" s="159"/>
      <c r="H2848" s="159"/>
      <c r="I2848" s="159"/>
      <c r="O2848" s="93"/>
      <c r="Q2848" s="63" t="s">
        <v>278</v>
      </c>
      <c r="R2848" s="96">
        <v>95324</v>
      </c>
      <c r="S2848" s="63" t="s">
        <v>268</v>
      </c>
      <c r="T2848" s="63"/>
      <c r="U2848" s="95" t="str">
        <f t="shared" si="103"/>
        <v>PGE</v>
      </c>
      <c r="V2848" s="95"/>
      <c r="W2848" s="95" t="str">
        <f t="shared" si="102"/>
        <v>PGE</v>
      </c>
    </row>
    <row r="2849" spans="1:23" ht="15" x14ac:dyDescent="0.25">
      <c r="A2849" s="63">
        <v>93275</v>
      </c>
      <c r="B2849" s="161" t="s">
        <v>271</v>
      </c>
      <c r="D2849" s="159"/>
      <c r="E2849" s="159"/>
      <c r="F2849" s="159"/>
      <c r="G2849" s="159"/>
      <c r="H2849" s="159"/>
      <c r="I2849" s="159"/>
      <c r="O2849" s="93"/>
      <c r="Q2849" s="63" t="s">
        <v>278</v>
      </c>
      <c r="R2849" s="96">
        <v>95325</v>
      </c>
      <c r="S2849" s="63" t="s">
        <v>268</v>
      </c>
      <c r="T2849" s="63"/>
      <c r="U2849" s="95" t="str">
        <f t="shared" si="103"/>
        <v>PGE</v>
      </c>
      <c r="V2849" s="95"/>
      <c r="W2849" s="95" t="str">
        <f t="shared" si="102"/>
        <v>PGE</v>
      </c>
    </row>
    <row r="2850" spans="1:23" ht="15" x14ac:dyDescent="0.25">
      <c r="A2850" s="63">
        <v>93270</v>
      </c>
      <c r="B2850" s="161" t="s">
        <v>271</v>
      </c>
      <c r="D2850" s="159"/>
      <c r="E2850" s="159"/>
      <c r="F2850" s="159"/>
      <c r="G2850" s="159"/>
      <c r="H2850" s="159"/>
      <c r="I2850" s="159"/>
      <c r="O2850" s="93"/>
      <c r="Q2850" s="63" t="s">
        <v>278</v>
      </c>
      <c r="R2850" s="96">
        <v>95321</v>
      </c>
      <c r="S2850" s="63" t="s">
        <v>268</v>
      </c>
      <c r="T2850" s="63"/>
      <c r="U2850" s="95" t="str">
        <f t="shared" si="103"/>
        <v>PGE</v>
      </c>
      <c r="V2850" s="95"/>
      <c r="W2850" s="95" t="str">
        <f t="shared" si="102"/>
        <v>PGE</v>
      </c>
    </row>
    <row r="2851" spans="1:23" ht="15" x14ac:dyDescent="0.25">
      <c r="A2851" s="63">
        <v>93271</v>
      </c>
      <c r="B2851" s="161" t="s">
        <v>271</v>
      </c>
      <c r="D2851" s="159"/>
      <c r="E2851" s="159"/>
      <c r="F2851" s="159"/>
      <c r="G2851" s="159"/>
      <c r="H2851" s="159"/>
      <c r="I2851" s="159"/>
      <c r="O2851" s="93"/>
      <c r="Q2851" s="63" t="s">
        <v>278</v>
      </c>
      <c r="R2851" s="96">
        <v>93409</v>
      </c>
      <c r="S2851" s="63" t="s">
        <v>268</v>
      </c>
      <c r="T2851" s="63"/>
      <c r="U2851" s="95" t="str">
        <f t="shared" si="103"/>
        <v>PGE</v>
      </c>
      <c r="V2851" s="95"/>
      <c r="W2851" s="95" t="str">
        <f t="shared" si="102"/>
        <v>PGE</v>
      </c>
    </row>
    <row r="2852" spans="1:23" ht="15" x14ac:dyDescent="0.25">
      <c r="A2852" s="63">
        <v>91311</v>
      </c>
      <c r="B2852" s="161" t="s">
        <v>271</v>
      </c>
      <c r="D2852" s="159"/>
      <c r="E2852" s="159"/>
      <c r="F2852" s="159"/>
      <c r="G2852" s="159"/>
      <c r="H2852" s="159"/>
      <c r="I2852" s="159"/>
      <c r="O2852" s="93"/>
      <c r="Q2852" s="63" t="s">
        <v>278</v>
      </c>
      <c r="R2852" s="96">
        <v>94559</v>
      </c>
      <c r="S2852" s="63" t="s">
        <v>268</v>
      </c>
      <c r="T2852" s="63"/>
      <c r="U2852" s="95" t="str">
        <f t="shared" si="103"/>
        <v>PGE</v>
      </c>
      <c r="V2852" s="95"/>
      <c r="W2852" s="95" t="str">
        <f t="shared" si="102"/>
        <v>PGE</v>
      </c>
    </row>
    <row r="2853" spans="1:23" ht="15" x14ac:dyDescent="0.25">
      <c r="A2853" s="63">
        <v>91319</v>
      </c>
      <c r="B2853" s="161" t="s">
        <v>271</v>
      </c>
      <c r="D2853" s="159"/>
      <c r="E2853" s="159"/>
      <c r="F2853" s="159"/>
      <c r="G2853" s="159"/>
      <c r="H2853" s="159"/>
      <c r="I2853" s="159"/>
      <c r="O2853" s="93"/>
      <c r="Q2853" s="63" t="s">
        <v>278</v>
      </c>
      <c r="R2853" s="96">
        <v>93249</v>
      </c>
      <c r="S2853" s="63" t="s">
        <v>268</v>
      </c>
      <c r="T2853" s="63"/>
      <c r="U2853" s="95" t="str">
        <f t="shared" si="103"/>
        <v>PGE</v>
      </c>
      <c r="V2853" s="95"/>
      <c r="W2853" s="95" t="str">
        <f t="shared" si="102"/>
        <v>PGE</v>
      </c>
    </row>
    <row r="2854" spans="1:23" ht="15" x14ac:dyDescent="0.25">
      <c r="A2854" s="63">
        <v>92662</v>
      </c>
      <c r="B2854" s="161" t="s">
        <v>271</v>
      </c>
      <c r="D2854" s="159"/>
      <c r="E2854" s="159"/>
      <c r="F2854" s="159"/>
      <c r="G2854" s="159"/>
      <c r="H2854" s="159"/>
      <c r="I2854" s="159"/>
      <c r="O2854" s="93"/>
      <c r="Q2854" s="63" t="s">
        <v>278</v>
      </c>
      <c r="R2854" s="96">
        <v>93243</v>
      </c>
      <c r="S2854" s="63" t="s">
        <v>268</v>
      </c>
      <c r="T2854" s="63"/>
      <c r="U2854" s="95" t="str">
        <f t="shared" si="103"/>
        <v>PGE</v>
      </c>
      <c r="V2854" s="95"/>
      <c r="W2854" s="95" t="str">
        <f t="shared" si="102"/>
        <v>PGE</v>
      </c>
    </row>
    <row r="2855" spans="1:23" ht="15" x14ac:dyDescent="0.25">
      <c r="A2855" s="63">
        <v>92663</v>
      </c>
      <c r="B2855" s="161" t="s">
        <v>271</v>
      </c>
      <c r="D2855" s="159"/>
      <c r="E2855" s="159"/>
      <c r="F2855" s="159"/>
      <c r="G2855" s="159"/>
      <c r="H2855" s="159"/>
      <c r="I2855" s="159"/>
      <c r="O2855" s="93"/>
      <c r="Q2855" s="63" t="s">
        <v>278</v>
      </c>
      <c r="R2855" s="96">
        <v>93242</v>
      </c>
      <c r="S2855" s="63" t="s">
        <v>268</v>
      </c>
      <c r="T2855" s="63"/>
      <c r="U2855" s="95" t="str">
        <f t="shared" si="103"/>
        <v>PGE</v>
      </c>
      <c r="V2855" s="95"/>
      <c r="W2855" s="95" t="str">
        <f t="shared" si="102"/>
        <v>PGE</v>
      </c>
    </row>
    <row r="2856" spans="1:23" ht="15" x14ac:dyDescent="0.25">
      <c r="A2856" s="63">
        <v>92661</v>
      </c>
      <c r="B2856" s="161" t="s">
        <v>271</v>
      </c>
      <c r="D2856" s="159"/>
      <c r="E2856" s="159"/>
      <c r="F2856" s="159"/>
      <c r="G2856" s="159"/>
      <c r="H2856" s="159"/>
      <c r="I2856" s="159"/>
      <c r="O2856" s="93"/>
      <c r="Q2856" s="63" t="s">
        <v>278</v>
      </c>
      <c r="R2856" s="96">
        <v>93241</v>
      </c>
      <c r="S2856" s="63" t="s">
        <v>268</v>
      </c>
      <c r="T2856" s="63"/>
      <c r="U2856" s="95" t="str">
        <f t="shared" si="103"/>
        <v>PGE</v>
      </c>
      <c r="V2856" s="95"/>
      <c r="W2856" s="95" t="str">
        <f t="shared" si="102"/>
        <v>PGE</v>
      </c>
    </row>
    <row r="2857" spans="1:23" ht="15" x14ac:dyDescent="0.25">
      <c r="A2857" s="63">
        <v>92378</v>
      </c>
      <c r="B2857" s="161" t="s">
        <v>271</v>
      </c>
      <c r="D2857" s="159"/>
      <c r="E2857" s="159"/>
      <c r="F2857" s="159"/>
      <c r="G2857" s="159"/>
      <c r="H2857" s="159"/>
      <c r="I2857" s="159"/>
      <c r="O2857" s="93"/>
      <c r="Q2857" s="63" t="s">
        <v>278</v>
      </c>
      <c r="R2857" s="96">
        <v>93246</v>
      </c>
      <c r="S2857" s="63" t="s">
        <v>268</v>
      </c>
      <c r="T2857" s="63"/>
      <c r="U2857" s="95" t="str">
        <f t="shared" si="103"/>
        <v>PGE</v>
      </c>
      <c r="V2857" s="95"/>
      <c r="W2857" s="95" t="str">
        <f t="shared" si="102"/>
        <v>PGE</v>
      </c>
    </row>
    <row r="2858" spans="1:23" ht="15" x14ac:dyDescent="0.25">
      <c r="A2858" s="63">
        <v>90001</v>
      </c>
      <c r="B2858" s="161" t="s">
        <v>271</v>
      </c>
      <c r="D2858" s="159"/>
      <c r="E2858" s="159"/>
      <c r="F2858" s="159"/>
      <c r="G2858" s="159"/>
      <c r="H2858" s="159"/>
      <c r="I2858" s="159"/>
      <c r="O2858" s="93"/>
      <c r="Q2858" s="63" t="s">
        <v>278</v>
      </c>
      <c r="R2858" s="96">
        <v>93245</v>
      </c>
      <c r="S2858" s="63" t="s">
        <v>268</v>
      </c>
      <c r="T2858" s="63"/>
      <c r="U2858" s="95" t="str">
        <f t="shared" si="103"/>
        <v>PGE</v>
      </c>
      <c r="V2858" s="95"/>
      <c r="W2858" s="95" t="str">
        <f t="shared" si="102"/>
        <v>PGE</v>
      </c>
    </row>
    <row r="2859" spans="1:23" ht="15" x14ac:dyDescent="0.25">
      <c r="A2859" s="63">
        <v>90002</v>
      </c>
      <c r="B2859" s="161" t="s">
        <v>271</v>
      </c>
      <c r="D2859" s="159"/>
      <c r="E2859" s="159"/>
      <c r="F2859" s="159"/>
      <c r="G2859" s="159"/>
      <c r="H2859" s="159"/>
      <c r="I2859" s="159"/>
      <c r="O2859" s="93"/>
      <c r="Q2859" s="63" t="s">
        <v>278</v>
      </c>
      <c r="R2859" s="96">
        <v>96146</v>
      </c>
      <c r="S2859" s="63" t="s">
        <v>268</v>
      </c>
      <c r="T2859" s="63"/>
      <c r="U2859" s="95" t="str">
        <f t="shared" si="103"/>
        <v>PGE</v>
      </c>
      <c r="V2859" s="95"/>
      <c r="W2859" s="95" t="str">
        <f t="shared" si="102"/>
        <v>PGE</v>
      </c>
    </row>
    <row r="2860" spans="1:23" ht="15" x14ac:dyDescent="0.25">
      <c r="A2860" s="63">
        <v>92318</v>
      </c>
      <c r="B2860" s="161" t="s">
        <v>271</v>
      </c>
      <c r="D2860" s="159"/>
      <c r="E2860" s="159"/>
      <c r="F2860" s="159"/>
      <c r="G2860" s="159"/>
      <c r="H2860" s="159"/>
      <c r="I2860" s="159"/>
      <c r="O2860" s="93"/>
      <c r="Q2860" s="63" t="s">
        <v>278</v>
      </c>
      <c r="R2860" s="96">
        <v>96142</v>
      </c>
      <c r="S2860" s="63" t="s">
        <v>268</v>
      </c>
      <c r="T2860" s="63"/>
      <c r="U2860" s="95" t="str">
        <f t="shared" si="103"/>
        <v>PGE</v>
      </c>
      <c r="V2860" s="95"/>
      <c r="W2860" s="95" t="str">
        <f t="shared" si="102"/>
        <v>PGE</v>
      </c>
    </row>
    <row r="2861" spans="1:23" ht="15" x14ac:dyDescent="0.25">
      <c r="A2861" s="63">
        <v>92316</v>
      </c>
      <c r="B2861" s="161" t="s">
        <v>271</v>
      </c>
      <c r="D2861" s="159"/>
      <c r="E2861" s="159"/>
      <c r="F2861" s="159"/>
      <c r="G2861" s="159"/>
      <c r="H2861" s="159"/>
      <c r="I2861" s="159"/>
      <c r="O2861" s="93"/>
      <c r="Q2861" s="63" t="s">
        <v>278</v>
      </c>
      <c r="R2861" s="96">
        <v>96141</v>
      </c>
      <c r="S2861" s="63" t="s">
        <v>268</v>
      </c>
      <c r="T2861" s="63"/>
      <c r="U2861" s="95" t="str">
        <f t="shared" si="103"/>
        <v>PGE</v>
      </c>
      <c r="V2861" s="95"/>
      <c r="W2861" s="95" t="str">
        <f t="shared" si="102"/>
        <v>PGE</v>
      </c>
    </row>
    <row r="2862" spans="1:23" ht="15" x14ac:dyDescent="0.25">
      <c r="A2862" s="63">
        <v>92317</v>
      </c>
      <c r="B2862" s="161" t="s">
        <v>271</v>
      </c>
      <c r="D2862" s="159"/>
      <c r="E2862" s="159"/>
      <c r="F2862" s="159"/>
      <c r="G2862" s="159"/>
      <c r="H2862" s="159"/>
      <c r="I2862" s="159"/>
      <c r="O2862" s="93"/>
      <c r="Q2862" s="63" t="s">
        <v>278</v>
      </c>
      <c r="R2862" s="96">
        <v>93930</v>
      </c>
      <c r="S2862" s="63" t="s">
        <v>268</v>
      </c>
      <c r="T2862" s="63"/>
      <c r="U2862" s="95" t="str">
        <f t="shared" si="103"/>
        <v>PGE</v>
      </c>
      <c r="V2862" s="95"/>
      <c r="W2862" s="95" t="str">
        <f t="shared" si="102"/>
        <v>PGE</v>
      </c>
    </row>
    <row r="2863" spans="1:23" ht="15" x14ac:dyDescent="0.25">
      <c r="A2863" s="63">
        <v>92312</v>
      </c>
      <c r="B2863" s="161" t="s">
        <v>271</v>
      </c>
      <c r="D2863" s="159"/>
      <c r="E2863" s="159"/>
      <c r="F2863" s="159"/>
      <c r="G2863" s="159"/>
      <c r="H2863" s="159"/>
      <c r="I2863" s="159"/>
      <c r="O2863" s="93"/>
      <c r="Q2863" s="63" t="s">
        <v>278</v>
      </c>
      <c r="R2863" s="96">
        <v>93933</v>
      </c>
      <c r="S2863" s="63" t="s">
        <v>268</v>
      </c>
      <c r="T2863" s="63"/>
      <c r="U2863" s="95" t="str">
        <f t="shared" si="103"/>
        <v>PGE</v>
      </c>
      <c r="V2863" s="95"/>
      <c r="W2863" s="95" t="str">
        <f t="shared" si="102"/>
        <v>PGE</v>
      </c>
    </row>
    <row r="2864" spans="1:23" ht="15" x14ac:dyDescent="0.25">
      <c r="A2864" s="63">
        <v>93024</v>
      </c>
      <c r="B2864" s="161" t="s">
        <v>271</v>
      </c>
      <c r="D2864" s="159"/>
      <c r="E2864" s="159"/>
      <c r="F2864" s="159"/>
      <c r="G2864" s="159"/>
      <c r="H2864" s="159"/>
      <c r="I2864" s="159"/>
      <c r="O2864" s="93"/>
      <c r="Q2864" s="63" t="s">
        <v>278</v>
      </c>
      <c r="R2864" s="96">
        <v>93932</v>
      </c>
      <c r="S2864" s="63" t="s">
        <v>268</v>
      </c>
      <c r="T2864" s="63"/>
      <c r="U2864" s="95" t="str">
        <f t="shared" si="103"/>
        <v>PGE</v>
      </c>
      <c r="V2864" s="95"/>
      <c r="W2864" s="95" t="str">
        <f t="shared" si="102"/>
        <v>PGE</v>
      </c>
    </row>
    <row r="2865" spans="1:23" ht="15" x14ac:dyDescent="0.25">
      <c r="A2865" s="63">
        <v>93670</v>
      </c>
      <c r="B2865" s="161" t="s">
        <v>271</v>
      </c>
      <c r="D2865" s="159"/>
      <c r="E2865" s="159"/>
      <c r="F2865" s="159"/>
      <c r="G2865" s="159"/>
      <c r="H2865" s="159"/>
      <c r="I2865" s="159"/>
      <c r="O2865" s="93"/>
      <c r="Q2865" s="63" t="s">
        <v>278</v>
      </c>
      <c r="R2865" s="96">
        <v>94515</v>
      </c>
      <c r="S2865" s="63" t="s">
        <v>268</v>
      </c>
      <c r="T2865" s="63"/>
      <c r="U2865" s="95" t="str">
        <f t="shared" si="103"/>
        <v>PGE</v>
      </c>
      <c r="V2865" s="95"/>
      <c r="W2865" s="95" t="str">
        <f t="shared" si="102"/>
        <v>PGE</v>
      </c>
    </row>
    <row r="2866" spans="1:23" ht="15" x14ac:dyDescent="0.25">
      <c r="A2866" s="63">
        <v>91040</v>
      </c>
      <c r="B2866" s="161" t="s">
        <v>271</v>
      </c>
      <c r="D2866" s="159"/>
      <c r="E2866" s="159"/>
      <c r="F2866" s="159"/>
      <c r="G2866" s="159"/>
      <c r="H2866" s="159"/>
      <c r="I2866" s="159"/>
      <c r="O2866" s="93"/>
      <c r="Q2866" s="63" t="s">
        <v>278</v>
      </c>
      <c r="R2866" s="96">
        <v>94512</v>
      </c>
      <c r="S2866" s="63" t="s">
        <v>268</v>
      </c>
      <c r="T2866" s="63"/>
      <c r="U2866" s="95" t="str">
        <f t="shared" si="103"/>
        <v>PGE</v>
      </c>
      <c r="V2866" s="95"/>
      <c r="W2866" s="95" t="str">
        <f t="shared" si="102"/>
        <v>PGE</v>
      </c>
    </row>
    <row r="2867" spans="1:23" ht="15" x14ac:dyDescent="0.25">
      <c r="A2867" s="63">
        <v>92531</v>
      </c>
      <c r="B2867" s="161" t="s">
        <v>271</v>
      </c>
      <c r="D2867" s="159"/>
      <c r="E2867" s="159"/>
      <c r="F2867" s="159"/>
      <c r="G2867" s="159"/>
      <c r="H2867" s="159"/>
      <c r="I2867" s="159"/>
      <c r="O2867" s="93"/>
      <c r="Q2867" s="63" t="s">
        <v>278</v>
      </c>
      <c r="R2867" s="96">
        <v>95548</v>
      </c>
      <c r="S2867" s="63" t="s">
        <v>268</v>
      </c>
      <c r="T2867" s="63"/>
      <c r="U2867" s="95" t="str">
        <f t="shared" si="103"/>
        <v>PGE</v>
      </c>
      <c r="V2867" s="95"/>
      <c r="W2867" s="95" t="str">
        <f t="shared" si="102"/>
        <v>PGE</v>
      </c>
    </row>
    <row r="2868" spans="1:23" ht="15" x14ac:dyDescent="0.25">
      <c r="A2868" s="63">
        <v>90714</v>
      </c>
      <c r="B2868" s="161" t="s">
        <v>271</v>
      </c>
      <c r="D2868" s="159"/>
      <c r="E2868" s="159"/>
      <c r="F2868" s="159"/>
      <c r="G2868" s="159"/>
      <c r="H2868" s="159"/>
      <c r="I2868" s="159"/>
      <c r="O2868" s="93"/>
      <c r="Q2868" s="63" t="s">
        <v>278</v>
      </c>
      <c r="R2868" s="96">
        <v>95549</v>
      </c>
      <c r="S2868" s="63" t="s">
        <v>268</v>
      </c>
      <c r="T2868" s="63"/>
      <c r="U2868" s="95" t="str">
        <f t="shared" si="103"/>
        <v>PGE</v>
      </c>
      <c r="V2868" s="95"/>
      <c r="W2868" s="95" t="str">
        <f t="shared" si="102"/>
        <v>PGE</v>
      </c>
    </row>
    <row r="2869" spans="1:23" ht="15" x14ac:dyDescent="0.25">
      <c r="A2869" s="63">
        <v>90715</v>
      </c>
      <c r="B2869" s="161" t="s">
        <v>271</v>
      </c>
      <c r="D2869" s="159"/>
      <c r="E2869" s="159"/>
      <c r="F2869" s="159"/>
      <c r="G2869" s="159"/>
      <c r="H2869" s="159"/>
      <c r="I2869" s="159"/>
      <c r="O2869" s="93"/>
      <c r="Q2869" s="63" t="s">
        <v>278</v>
      </c>
      <c r="R2869" s="96">
        <v>95546</v>
      </c>
      <c r="S2869" s="63" t="s">
        <v>268</v>
      </c>
      <c r="T2869" s="63"/>
      <c r="U2869" s="95" t="str">
        <f t="shared" si="103"/>
        <v>PGE</v>
      </c>
      <c r="V2869" s="95"/>
      <c r="W2869" s="95" t="str">
        <f t="shared" si="102"/>
        <v>PGE</v>
      </c>
    </row>
    <row r="2870" spans="1:23" ht="15" x14ac:dyDescent="0.25">
      <c r="A2870" s="63">
        <v>90716</v>
      </c>
      <c r="B2870" s="161" t="s">
        <v>271</v>
      </c>
      <c r="D2870" s="159"/>
      <c r="E2870" s="159"/>
      <c r="F2870" s="159"/>
      <c r="G2870" s="159"/>
      <c r="H2870" s="159"/>
      <c r="I2870" s="159"/>
      <c r="O2870" s="93"/>
      <c r="Q2870" s="63" t="s">
        <v>278</v>
      </c>
      <c r="R2870" s="96">
        <v>95547</v>
      </c>
      <c r="S2870" s="63" t="s">
        <v>268</v>
      </c>
      <c r="T2870" s="63"/>
      <c r="U2870" s="95" t="str">
        <f t="shared" si="103"/>
        <v>PGE</v>
      </c>
      <c r="V2870" s="95"/>
      <c r="W2870" s="95" t="str">
        <f t="shared" ref="W2870:W2933" si="104">IF(U2870 = "Other", " ", INDEX(B$4:C$29, MATCH(U2870, C$4:C$29,0), 1) )</f>
        <v>PGE</v>
      </c>
    </row>
    <row r="2871" spans="1:23" ht="15" x14ac:dyDescent="0.25">
      <c r="A2871" s="63">
        <v>90717</v>
      </c>
      <c r="B2871" s="161" t="s">
        <v>271</v>
      </c>
      <c r="D2871" s="159"/>
      <c r="E2871" s="159"/>
      <c r="F2871" s="159"/>
      <c r="G2871" s="159"/>
      <c r="H2871" s="159"/>
      <c r="I2871" s="159"/>
      <c r="O2871" s="93"/>
      <c r="Q2871" s="63" t="s">
        <v>278</v>
      </c>
      <c r="R2871" s="96">
        <v>95545</v>
      </c>
      <c r="S2871" s="63" t="s">
        <v>268</v>
      </c>
      <c r="T2871" s="63"/>
      <c r="U2871" s="95" t="str">
        <f t="shared" ref="U2871:U2934" si="105">IF(S2871="Pacific Gas &amp; Electric Co", "PGE", IF(S2871="Southern California Edison Co", "SCE", IF(S2871= "San Diego Gas &amp; Electric Co", "SDGE", IF(S2871="Southern California Gas", "SCG", "Other"))))</f>
        <v>PGE</v>
      </c>
      <c r="V2871" s="95"/>
      <c r="W2871" s="95" t="str">
        <f t="shared" si="104"/>
        <v>PGE</v>
      </c>
    </row>
    <row r="2872" spans="1:23" ht="15" x14ac:dyDescent="0.25">
      <c r="A2872" s="63">
        <v>90710</v>
      </c>
      <c r="B2872" s="161" t="s">
        <v>271</v>
      </c>
      <c r="D2872" s="159"/>
      <c r="E2872" s="159"/>
      <c r="F2872" s="159"/>
      <c r="G2872" s="159"/>
      <c r="H2872" s="159"/>
      <c r="I2872" s="159"/>
      <c r="O2872" s="93"/>
      <c r="Q2872" s="63" t="s">
        <v>278</v>
      </c>
      <c r="R2872" s="96">
        <v>95542</v>
      </c>
      <c r="S2872" s="63" t="s">
        <v>268</v>
      </c>
      <c r="T2872" s="63"/>
      <c r="U2872" s="95" t="str">
        <f t="shared" si="105"/>
        <v>PGE</v>
      </c>
      <c r="V2872" s="95"/>
      <c r="W2872" s="95" t="str">
        <f t="shared" si="104"/>
        <v>PGE</v>
      </c>
    </row>
    <row r="2873" spans="1:23" ht="15" x14ac:dyDescent="0.25">
      <c r="A2873" s="63">
        <v>90711</v>
      </c>
      <c r="B2873" s="161" t="s">
        <v>271</v>
      </c>
      <c r="D2873" s="159"/>
      <c r="E2873" s="159"/>
      <c r="F2873" s="159"/>
      <c r="G2873" s="159"/>
      <c r="H2873" s="159"/>
      <c r="I2873" s="159"/>
      <c r="O2873" s="93"/>
      <c r="Q2873" s="63" t="s">
        <v>278</v>
      </c>
      <c r="R2873" s="96">
        <v>95540</v>
      </c>
      <c r="S2873" s="63" t="s">
        <v>268</v>
      </c>
      <c r="T2873" s="63"/>
      <c r="U2873" s="95" t="str">
        <f t="shared" si="105"/>
        <v>PGE</v>
      </c>
      <c r="V2873" s="95"/>
      <c r="W2873" s="95" t="str">
        <f t="shared" si="104"/>
        <v>PGE</v>
      </c>
    </row>
    <row r="2874" spans="1:23" ht="15" x14ac:dyDescent="0.25">
      <c r="A2874" s="63">
        <v>90712</v>
      </c>
      <c r="B2874" s="161" t="s">
        <v>271</v>
      </c>
      <c r="D2874" s="159"/>
      <c r="E2874" s="159"/>
      <c r="F2874" s="159"/>
      <c r="G2874" s="159"/>
      <c r="H2874" s="159"/>
      <c r="I2874" s="159"/>
      <c r="O2874" s="93"/>
      <c r="Q2874" s="63" t="s">
        <v>278</v>
      </c>
      <c r="R2874" s="96">
        <v>94585</v>
      </c>
      <c r="S2874" s="63" t="s">
        <v>268</v>
      </c>
      <c r="T2874" s="63"/>
      <c r="U2874" s="95" t="str">
        <f t="shared" si="105"/>
        <v>PGE</v>
      </c>
      <c r="V2874" s="95"/>
      <c r="W2874" s="95" t="str">
        <f t="shared" si="104"/>
        <v>PGE</v>
      </c>
    </row>
    <row r="2875" spans="1:23" ht="15" x14ac:dyDescent="0.25">
      <c r="A2875" s="63">
        <v>90713</v>
      </c>
      <c r="B2875" s="161" t="s">
        <v>271</v>
      </c>
      <c r="D2875" s="159"/>
      <c r="E2875" s="159"/>
      <c r="F2875" s="159"/>
      <c r="G2875" s="159"/>
      <c r="H2875" s="159"/>
      <c r="I2875" s="159"/>
      <c r="O2875" s="93"/>
      <c r="Q2875" s="63" t="s">
        <v>278</v>
      </c>
      <c r="R2875" s="96">
        <v>94586</v>
      </c>
      <c r="S2875" s="63" t="s">
        <v>268</v>
      </c>
      <c r="T2875" s="63"/>
      <c r="U2875" s="95" t="str">
        <f t="shared" si="105"/>
        <v>PGE</v>
      </c>
      <c r="V2875" s="95"/>
      <c r="W2875" s="95" t="str">
        <f t="shared" si="104"/>
        <v>PGE</v>
      </c>
    </row>
    <row r="2876" spans="1:23" ht="15" x14ac:dyDescent="0.25">
      <c r="A2876" s="63">
        <v>91390</v>
      </c>
      <c r="B2876" s="161" t="s">
        <v>271</v>
      </c>
      <c r="D2876" s="159"/>
      <c r="E2876" s="159"/>
      <c r="F2876" s="159"/>
      <c r="G2876" s="159"/>
      <c r="H2876" s="159"/>
      <c r="I2876" s="159"/>
      <c r="O2876" s="93"/>
      <c r="Q2876" s="63" t="s">
        <v>278</v>
      </c>
      <c r="R2876" s="96">
        <v>94580</v>
      </c>
      <c r="S2876" s="63" t="s">
        <v>268</v>
      </c>
      <c r="T2876" s="63"/>
      <c r="U2876" s="95" t="str">
        <f t="shared" si="105"/>
        <v>PGE</v>
      </c>
      <c r="V2876" s="95"/>
      <c r="W2876" s="95" t="str">
        <f t="shared" si="104"/>
        <v>PGE</v>
      </c>
    </row>
    <row r="2877" spans="1:23" ht="15" x14ac:dyDescent="0.25">
      <c r="A2877" s="63">
        <v>93539</v>
      </c>
      <c r="B2877" s="161" t="s">
        <v>271</v>
      </c>
      <c r="D2877" s="159"/>
      <c r="E2877" s="159"/>
      <c r="F2877" s="159"/>
      <c r="G2877" s="159"/>
      <c r="H2877" s="159"/>
      <c r="I2877" s="159"/>
      <c r="O2877" s="93"/>
      <c r="Q2877" s="63" t="s">
        <v>278</v>
      </c>
      <c r="R2877" s="96">
        <v>94808</v>
      </c>
      <c r="S2877" s="63" t="s">
        <v>268</v>
      </c>
      <c r="T2877" s="63"/>
      <c r="U2877" s="95" t="str">
        <f t="shared" si="105"/>
        <v>PGE</v>
      </c>
      <c r="V2877" s="95"/>
      <c r="W2877" s="95" t="str">
        <f t="shared" si="104"/>
        <v>PGE</v>
      </c>
    </row>
    <row r="2878" spans="1:23" ht="15" x14ac:dyDescent="0.25">
      <c r="A2878" s="63">
        <v>93531</v>
      </c>
      <c r="B2878" s="161" t="s">
        <v>271</v>
      </c>
      <c r="D2878" s="159"/>
      <c r="E2878" s="159"/>
      <c r="F2878" s="159"/>
      <c r="G2878" s="159"/>
      <c r="H2878" s="159"/>
      <c r="I2878" s="159"/>
      <c r="O2878" s="93"/>
      <c r="Q2878" s="63" t="s">
        <v>278</v>
      </c>
      <c r="R2878" s="96">
        <v>94801</v>
      </c>
      <c r="S2878" s="63" t="s">
        <v>268</v>
      </c>
      <c r="T2878" s="63"/>
      <c r="U2878" s="95" t="str">
        <f t="shared" si="105"/>
        <v>PGE</v>
      </c>
      <c r="V2878" s="95"/>
      <c r="W2878" s="95" t="str">
        <f t="shared" si="104"/>
        <v>PGE</v>
      </c>
    </row>
    <row r="2879" spans="1:23" ht="15" x14ac:dyDescent="0.25">
      <c r="A2879" s="63">
        <v>93530</v>
      </c>
      <c r="B2879" s="161" t="s">
        <v>271</v>
      </c>
      <c r="D2879" s="159"/>
      <c r="E2879" s="159"/>
      <c r="F2879" s="159"/>
      <c r="G2879" s="159"/>
      <c r="H2879" s="159"/>
      <c r="I2879" s="159"/>
      <c r="O2879" s="93"/>
      <c r="Q2879" s="63" t="s">
        <v>278</v>
      </c>
      <c r="R2879" s="96">
        <v>94802</v>
      </c>
      <c r="S2879" s="63" t="s">
        <v>268</v>
      </c>
      <c r="T2879" s="63"/>
      <c r="U2879" s="95" t="str">
        <f t="shared" si="105"/>
        <v>PGE</v>
      </c>
      <c r="V2879" s="95"/>
      <c r="W2879" s="95" t="str">
        <f t="shared" si="104"/>
        <v>PGE</v>
      </c>
    </row>
    <row r="2880" spans="1:23" ht="15" x14ac:dyDescent="0.25">
      <c r="A2880" s="63">
        <v>93532</v>
      </c>
      <c r="B2880" s="161" t="s">
        <v>271</v>
      </c>
      <c r="D2880" s="159"/>
      <c r="E2880" s="159"/>
      <c r="F2880" s="159"/>
      <c r="G2880" s="159"/>
      <c r="H2880" s="159"/>
      <c r="I2880" s="159"/>
      <c r="O2880" s="93"/>
      <c r="Q2880" s="63" t="s">
        <v>278</v>
      </c>
      <c r="R2880" s="96">
        <v>94803</v>
      </c>
      <c r="S2880" s="63" t="s">
        <v>268</v>
      </c>
      <c r="T2880" s="63"/>
      <c r="U2880" s="95" t="str">
        <f t="shared" si="105"/>
        <v>PGE</v>
      </c>
      <c r="V2880" s="95"/>
      <c r="W2880" s="95" t="str">
        <f t="shared" si="104"/>
        <v>PGE</v>
      </c>
    </row>
    <row r="2881" spans="1:23" ht="15" x14ac:dyDescent="0.25">
      <c r="A2881" s="63">
        <v>93535</v>
      </c>
      <c r="B2881" s="161" t="s">
        <v>271</v>
      </c>
      <c r="D2881" s="159"/>
      <c r="E2881" s="159"/>
      <c r="F2881" s="159"/>
      <c r="G2881" s="159"/>
      <c r="H2881" s="159"/>
      <c r="I2881" s="159"/>
      <c r="O2881" s="93"/>
      <c r="Q2881" s="63" t="s">
        <v>278</v>
      </c>
      <c r="R2881" s="96">
        <v>94804</v>
      </c>
      <c r="S2881" s="63" t="s">
        <v>268</v>
      </c>
      <c r="T2881" s="63"/>
      <c r="U2881" s="95" t="str">
        <f t="shared" si="105"/>
        <v>PGE</v>
      </c>
      <c r="V2881" s="95"/>
      <c r="W2881" s="95" t="str">
        <f t="shared" si="104"/>
        <v>PGE</v>
      </c>
    </row>
    <row r="2882" spans="1:23" ht="15" x14ac:dyDescent="0.25">
      <c r="A2882" s="63">
        <v>93534</v>
      </c>
      <c r="B2882" s="161" t="s">
        <v>271</v>
      </c>
      <c r="D2882" s="159"/>
      <c r="E2882" s="159"/>
      <c r="F2882" s="159"/>
      <c r="G2882" s="159"/>
      <c r="H2882" s="159"/>
      <c r="I2882" s="159"/>
      <c r="O2882" s="93"/>
      <c r="Q2882" s="63" t="s">
        <v>278</v>
      </c>
      <c r="R2882" s="96">
        <v>94805</v>
      </c>
      <c r="S2882" s="63" t="s">
        <v>268</v>
      </c>
      <c r="T2882" s="63"/>
      <c r="U2882" s="95" t="str">
        <f t="shared" si="105"/>
        <v>PGE</v>
      </c>
      <c r="V2882" s="95"/>
      <c r="W2882" s="95" t="str">
        <f t="shared" si="104"/>
        <v>PGE</v>
      </c>
    </row>
    <row r="2883" spans="1:23" ht="15" x14ac:dyDescent="0.25">
      <c r="A2883" s="63">
        <v>93536</v>
      </c>
      <c r="B2883" s="161" t="s">
        <v>271</v>
      </c>
      <c r="D2883" s="159"/>
      <c r="E2883" s="159"/>
      <c r="F2883" s="159"/>
      <c r="G2883" s="159"/>
      <c r="H2883" s="159"/>
      <c r="I2883" s="159"/>
      <c r="O2883" s="93"/>
      <c r="Q2883" s="63" t="s">
        <v>278</v>
      </c>
      <c r="R2883" s="96">
        <v>94806</v>
      </c>
      <c r="S2883" s="63" t="s">
        <v>268</v>
      </c>
      <c r="T2883" s="63"/>
      <c r="U2883" s="95" t="str">
        <f t="shared" si="105"/>
        <v>PGE</v>
      </c>
      <c r="V2883" s="95"/>
      <c r="W2883" s="95" t="str">
        <f t="shared" si="104"/>
        <v>PGE</v>
      </c>
    </row>
    <row r="2884" spans="1:23" ht="15" x14ac:dyDescent="0.25">
      <c r="A2884" s="63">
        <v>93041</v>
      </c>
      <c r="B2884" s="161" t="s">
        <v>271</v>
      </c>
      <c r="D2884" s="159"/>
      <c r="E2884" s="159"/>
      <c r="F2884" s="159"/>
      <c r="G2884" s="159"/>
      <c r="H2884" s="159"/>
      <c r="I2884" s="159"/>
      <c r="O2884" s="93"/>
      <c r="Q2884" s="63" t="s">
        <v>278</v>
      </c>
      <c r="R2884" s="96">
        <v>93771</v>
      </c>
      <c r="S2884" s="63" t="s">
        <v>268</v>
      </c>
      <c r="T2884" s="63"/>
      <c r="U2884" s="95" t="str">
        <f t="shared" si="105"/>
        <v>PGE</v>
      </c>
      <c r="V2884" s="95"/>
      <c r="W2884" s="95" t="str">
        <f t="shared" si="104"/>
        <v>PGE</v>
      </c>
    </row>
    <row r="2885" spans="1:23" ht="15" x14ac:dyDescent="0.25">
      <c r="A2885" s="63">
        <v>93040</v>
      </c>
      <c r="B2885" s="161" t="s">
        <v>271</v>
      </c>
      <c r="D2885" s="159"/>
      <c r="E2885" s="159"/>
      <c r="F2885" s="159"/>
      <c r="G2885" s="159"/>
      <c r="H2885" s="159"/>
      <c r="I2885" s="159"/>
      <c r="O2885" s="93"/>
      <c r="Q2885" s="63" t="s">
        <v>278</v>
      </c>
      <c r="R2885" s="96">
        <v>93777</v>
      </c>
      <c r="S2885" s="63" t="s">
        <v>268</v>
      </c>
      <c r="T2885" s="63"/>
      <c r="U2885" s="95" t="str">
        <f t="shared" si="105"/>
        <v>PGE</v>
      </c>
      <c r="V2885" s="95"/>
      <c r="W2885" s="95" t="str">
        <f t="shared" si="104"/>
        <v>PGE</v>
      </c>
    </row>
    <row r="2886" spans="1:23" ht="15" x14ac:dyDescent="0.25">
      <c r="A2886" s="63">
        <v>93042</v>
      </c>
      <c r="B2886" s="161" t="s">
        <v>271</v>
      </c>
      <c r="D2886" s="159"/>
      <c r="E2886" s="159"/>
      <c r="F2886" s="159"/>
      <c r="G2886" s="159"/>
      <c r="H2886" s="159"/>
      <c r="I2886" s="159"/>
      <c r="O2886" s="93"/>
      <c r="Q2886" s="63" t="s">
        <v>278</v>
      </c>
      <c r="R2886" s="96">
        <v>93776</v>
      </c>
      <c r="S2886" s="63" t="s">
        <v>268</v>
      </c>
      <c r="T2886" s="63"/>
      <c r="U2886" s="95" t="str">
        <f t="shared" si="105"/>
        <v>PGE</v>
      </c>
      <c r="V2886" s="95"/>
      <c r="W2886" s="95" t="str">
        <f t="shared" si="104"/>
        <v>PGE</v>
      </c>
    </row>
    <row r="2887" spans="1:23" ht="15" x14ac:dyDescent="0.25">
      <c r="A2887" s="63">
        <v>92837</v>
      </c>
      <c r="B2887" s="161" t="s">
        <v>271</v>
      </c>
      <c r="D2887" s="159"/>
      <c r="E2887" s="159"/>
      <c r="F2887" s="159"/>
      <c r="G2887" s="159"/>
      <c r="H2887" s="159"/>
      <c r="I2887" s="159"/>
      <c r="O2887" s="93"/>
      <c r="Q2887" s="63" t="s">
        <v>278</v>
      </c>
      <c r="R2887" s="96">
        <v>93775</v>
      </c>
      <c r="S2887" s="63" t="s">
        <v>268</v>
      </c>
      <c r="T2887" s="63"/>
      <c r="U2887" s="95" t="str">
        <f t="shared" si="105"/>
        <v>PGE</v>
      </c>
      <c r="V2887" s="95"/>
      <c r="W2887" s="95" t="str">
        <f t="shared" si="104"/>
        <v>PGE</v>
      </c>
    </row>
    <row r="2888" spans="1:23" ht="15" x14ac:dyDescent="0.25">
      <c r="A2888" s="63">
        <v>92836</v>
      </c>
      <c r="B2888" s="161" t="s">
        <v>271</v>
      </c>
      <c r="D2888" s="159"/>
      <c r="E2888" s="159"/>
      <c r="F2888" s="159"/>
      <c r="G2888" s="159"/>
      <c r="H2888" s="159"/>
      <c r="I2888" s="159"/>
      <c r="O2888" s="93"/>
      <c r="Q2888" s="63" t="s">
        <v>278</v>
      </c>
      <c r="R2888" s="96">
        <v>93774</v>
      </c>
      <c r="S2888" s="63" t="s">
        <v>268</v>
      </c>
      <c r="T2888" s="63"/>
      <c r="U2888" s="95" t="str">
        <f t="shared" si="105"/>
        <v>PGE</v>
      </c>
      <c r="V2888" s="95"/>
      <c r="W2888" s="95" t="str">
        <f t="shared" si="104"/>
        <v>PGE</v>
      </c>
    </row>
    <row r="2889" spans="1:23" ht="15" x14ac:dyDescent="0.25">
      <c r="A2889" s="63">
        <v>92583</v>
      </c>
      <c r="B2889" s="161" t="s">
        <v>271</v>
      </c>
      <c r="D2889" s="159"/>
      <c r="E2889" s="159"/>
      <c r="F2889" s="159"/>
      <c r="G2889" s="159"/>
      <c r="H2889" s="159"/>
      <c r="I2889" s="159"/>
      <c r="O2889" s="93"/>
      <c r="Q2889" s="63" t="s">
        <v>278</v>
      </c>
      <c r="R2889" s="96">
        <v>93483</v>
      </c>
      <c r="S2889" s="63" t="s">
        <v>268</v>
      </c>
      <c r="T2889" s="63"/>
      <c r="U2889" s="95" t="str">
        <f t="shared" si="105"/>
        <v>PGE</v>
      </c>
      <c r="V2889" s="95"/>
      <c r="W2889" s="95" t="str">
        <f t="shared" si="104"/>
        <v>PGE</v>
      </c>
    </row>
    <row r="2890" spans="1:23" ht="15" x14ac:dyDescent="0.25">
      <c r="A2890" s="63">
        <v>92582</v>
      </c>
      <c r="B2890" s="161" t="s">
        <v>271</v>
      </c>
      <c r="D2890" s="159"/>
      <c r="E2890" s="159"/>
      <c r="F2890" s="159"/>
      <c r="G2890" s="159"/>
      <c r="H2890" s="159"/>
      <c r="I2890" s="159"/>
      <c r="O2890" s="93"/>
      <c r="Q2890" s="63" t="s">
        <v>278</v>
      </c>
      <c r="R2890" s="96">
        <v>95565</v>
      </c>
      <c r="S2890" s="63" t="s">
        <v>268</v>
      </c>
      <c r="T2890" s="63"/>
      <c r="U2890" s="95" t="str">
        <f t="shared" si="105"/>
        <v>PGE</v>
      </c>
      <c r="V2890" s="95"/>
      <c r="W2890" s="95" t="str">
        <f t="shared" si="104"/>
        <v>PGE</v>
      </c>
    </row>
    <row r="2891" spans="1:23" ht="15" x14ac:dyDescent="0.25">
      <c r="A2891" s="63">
        <v>92581</v>
      </c>
      <c r="B2891" s="161" t="s">
        <v>271</v>
      </c>
      <c r="D2891" s="159"/>
      <c r="E2891" s="159"/>
      <c r="F2891" s="159"/>
      <c r="G2891" s="159"/>
      <c r="H2891" s="159"/>
      <c r="I2891" s="159"/>
      <c r="O2891" s="93"/>
      <c r="Q2891" s="63" t="s">
        <v>278</v>
      </c>
      <c r="R2891" s="96">
        <v>95562</v>
      </c>
      <c r="S2891" s="63" t="s">
        <v>268</v>
      </c>
      <c r="T2891" s="63"/>
      <c r="U2891" s="95" t="str">
        <f t="shared" si="105"/>
        <v>PGE</v>
      </c>
      <c r="V2891" s="95"/>
      <c r="W2891" s="95" t="str">
        <f t="shared" si="104"/>
        <v>PGE</v>
      </c>
    </row>
    <row r="2892" spans="1:23" ht="15" x14ac:dyDescent="0.25">
      <c r="A2892" s="63">
        <v>92587</v>
      </c>
      <c r="B2892" s="161" t="s">
        <v>271</v>
      </c>
      <c r="D2892" s="159"/>
      <c r="E2892" s="159"/>
      <c r="F2892" s="159"/>
      <c r="G2892" s="159"/>
      <c r="H2892" s="159"/>
      <c r="I2892" s="159"/>
      <c r="O2892" s="93"/>
      <c r="Q2892" s="63" t="s">
        <v>278</v>
      </c>
      <c r="R2892" s="96">
        <v>95032</v>
      </c>
      <c r="S2892" s="63" t="s">
        <v>268</v>
      </c>
      <c r="T2892" s="63"/>
      <c r="U2892" s="95" t="str">
        <f t="shared" si="105"/>
        <v>PGE</v>
      </c>
      <c r="V2892" s="95"/>
      <c r="W2892" s="95" t="str">
        <f t="shared" si="104"/>
        <v>PGE</v>
      </c>
    </row>
    <row r="2893" spans="1:23" ht="15" x14ac:dyDescent="0.25">
      <c r="A2893" s="63">
        <v>92586</v>
      </c>
      <c r="B2893" s="161" t="s">
        <v>271</v>
      </c>
      <c r="D2893" s="159"/>
      <c r="E2893" s="159"/>
      <c r="F2893" s="159"/>
      <c r="G2893" s="159"/>
      <c r="H2893" s="159"/>
      <c r="I2893" s="159"/>
      <c r="O2893" s="93"/>
      <c r="Q2893" s="63" t="s">
        <v>278</v>
      </c>
      <c r="R2893" s="96">
        <v>95030</v>
      </c>
      <c r="S2893" s="63" t="s">
        <v>268</v>
      </c>
      <c r="T2893" s="63"/>
      <c r="U2893" s="95" t="str">
        <f t="shared" si="105"/>
        <v>PGE</v>
      </c>
      <c r="V2893" s="95"/>
      <c r="W2893" s="95" t="str">
        <f t="shared" si="104"/>
        <v>PGE</v>
      </c>
    </row>
    <row r="2894" spans="1:23" ht="15" x14ac:dyDescent="0.25">
      <c r="A2894" s="63">
        <v>92585</v>
      </c>
      <c r="B2894" s="161" t="s">
        <v>271</v>
      </c>
      <c r="D2894" s="159"/>
      <c r="E2894" s="159"/>
      <c r="F2894" s="159"/>
      <c r="G2894" s="159"/>
      <c r="H2894" s="159"/>
      <c r="I2894" s="159"/>
      <c r="O2894" s="93"/>
      <c r="Q2894" s="63" t="s">
        <v>278</v>
      </c>
      <c r="R2894" s="96">
        <v>95036</v>
      </c>
      <c r="S2894" s="63" t="s">
        <v>268</v>
      </c>
      <c r="T2894" s="63"/>
      <c r="U2894" s="95" t="str">
        <f t="shared" si="105"/>
        <v>PGE</v>
      </c>
      <c r="V2894" s="95"/>
      <c r="W2894" s="95" t="str">
        <f t="shared" si="104"/>
        <v>PGE</v>
      </c>
    </row>
    <row r="2895" spans="1:23" ht="15" x14ac:dyDescent="0.25">
      <c r="A2895" s="63">
        <v>92584</v>
      </c>
      <c r="B2895" s="161" t="s">
        <v>271</v>
      </c>
      <c r="D2895" s="159"/>
      <c r="E2895" s="159"/>
      <c r="F2895" s="159"/>
      <c r="G2895" s="159"/>
      <c r="H2895" s="159"/>
      <c r="I2895" s="159"/>
      <c r="O2895" s="93"/>
      <c r="Q2895" s="63" t="s">
        <v>278</v>
      </c>
      <c r="R2895" s="96">
        <v>95037</v>
      </c>
      <c r="S2895" s="63" t="s">
        <v>268</v>
      </c>
      <c r="T2895" s="63"/>
      <c r="U2895" s="95" t="str">
        <f t="shared" si="105"/>
        <v>PGE</v>
      </c>
      <c r="V2895" s="95"/>
      <c r="W2895" s="95" t="str">
        <f t="shared" si="104"/>
        <v>PGE</v>
      </c>
    </row>
    <row r="2896" spans="1:23" ht="15" x14ac:dyDescent="0.25">
      <c r="A2896" s="63">
        <v>92589</v>
      </c>
      <c r="B2896" s="161" t="s">
        <v>271</v>
      </c>
      <c r="D2896" s="159"/>
      <c r="E2896" s="159"/>
      <c r="F2896" s="159"/>
      <c r="G2896" s="159"/>
      <c r="H2896" s="159"/>
      <c r="I2896" s="159"/>
      <c r="O2896" s="93"/>
      <c r="Q2896" s="63" t="s">
        <v>278</v>
      </c>
      <c r="R2896" s="96">
        <v>95699</v>
      </c>
      <c r="S2896" s="63" t="s">
        <v>268</v>
      </c>
      <c r="T2896" s="63"/>
      <c r="U2896" s="95" t="str">
        <f t="shared" si="105"/>
        <v>PGE</v>
      </c>
      <c r="V2896" s="95"/>
      <c r="W2896" s="95" t="str">
        <f t="shared" si="104"/>
        <v>PGE</v>
      </c>
    </row>
    <row r="2897" spans="1:23" ht="15" x14ac:dyDescent="0.25">
      <c r="A2897" s="63">
        <v>92059</v>
      </c>
      <c r="B2897" s="161" t="s">
        <v>271</v>
      </c>
      <c r="D2897" s="159"/>
      <c r="E2897" s="159"/>
      <c r="F2897" s="159"/>
      <c r="G2897" s="159"/>
      <c r="H2897" s="159"/>
      <c r="I2897" s="159"/>
      <c r="O2897" s="93"/>
      <c r="Q2897" s="63" t="s">
        <v>278</v>
      </c>
      <c r="R2897" s="96">
        <v>94659</v>
      </c>
      <c r="S2897" s="63" t="s">
        <v>268</v>
      </c>
      <c r="T2897" s="63"/>
      <c r="U2897" s="95" t="str">
        <f t="shared" si="105"/>
        <v>PGE</v>
      </c>
      <c r="V2897" s="95"/>
      <c r="W2897" s="95" t="str">
        <f t="shared" si="104"/>
        <v>PGE</v>
      </c>
    </row>
    <row r="2898" spans="1:23" ht="15" x14ac:dyDescent="0.25">
      <c r="A2898" s="63">
        <v>90620</v>
      </c>
      <c r="B2898" s="161" t="s">
        <v>271</v>
      </c>
      <c r="D2898" s="159"/>
      <c r="E2898" s="159"/>
      <c r="F2898" s="159"/>
      <c r="G2898" s="159"/>
      <c r="H2898" s="159"/>
      <c r="I2898" s="159"/>
      <c r="O2898" s="93"/>
      <c r="Q2898" s="63" t="s">
        <v>278</v>
      </c>
      <c r="R2898" s="96">
        <v>93529</v>
      </c>
      <c r="S2898" s="63" t="s">
        <v>268</v>
      </c>
      <c r="T2898" s="63"/>
      <c r="U2898" s="95" t="str">
        <f t="shared" si="105"/>
        <v>PGE</v>
      </c>
      <c r="V2898" s="95"/>
      <c r="W2898" s="95" t="str">
        <f t="shared" si="104"/>
        <v>PGE</v>
      </c>
    </row>
    <row r="2899" spans="1:23" ht="15" x14ac:dyDescent="0.25">
      <c r="A2899" s="63">
        <v>91748</v>
      </c>
      <c r="B2899" s="161" t="s">
        <v>271</v>
      </c>
      <c r="D2899" s="159"/>
      <c r="E2899" s="159"/>
      <c r="F2899" s="159"/>
      <c r="G2899" s="159"/>
      <c r="H2899" s="159"/>
      <c r="I2899" s="159"/>
      <c r="O2899" s="93"/>
      <c r="Q2899" s="63" t="s">
        <v>278</v>
      </c>
      <c r="R2899" s="96">
        <v>93526</v>
      </c>
      <c r="S2899" s="63" t="s">
        <v>268</v>
      </c>
      <c r="T2899" s="63"/>
      <c r="U2899" s="95" t="str">
        <f t="shared" si="105"/>
        <v>PGE</v>
      </c>
      <c r="V2899" s="95"/>
      <c r="W2899" s="95" t="str">
        <f t="shared" si="104"/>
        <v>PGE</v>
      </c>
    </row>
    <row r="2900" spans="1:23" ht="15" x14ac:dyDescent="0.25">
      <c r="A2900" s="63">
        <v>91740</v>
      </c>
      <c r="B2900" s="161" t="s">
        <v>271</v>
      </c>
      <c r="D2900" s="159"/>
      <c r="E2900" s="159"/>
      <c r="F2900" s="159"/>
      <c r="G2900" s="159"/>
      <c r="H2900" s="159"/>
      <c r="I2900" s="159"/>
      <c r="O2900" s="93"/>
      <c r="Q2900" s="63" t="s">
        <v>278</v>
      </c>
      <c r="R2900" s="96">
        <v>94710</v>
      </c>
      <c r="S2900" s="63" t="s">
        <v>268</v>
      </c>
      <c r="T2900" s="63"/>
      <c r="U2900" s="95" t="str">
        <f t="shared" si="105"/>
        <v>PGE</v>
      </c>
      <c r="V2900" s="95"/>
      <c r="W2900" s="95" t="str">
        <f t="shared" si="104"/>
        <v>PGE</v>
      </c>
    </row>
    <row r="2901" spans="1:23" ht="15" x14ac:dyDescent="0.25">
      <c r="A2901" s="63">
        <v>91744</v>
      </c>
      <c r="B2901" s="161" t="s">
        <v>271</v>
      </c>
      <c r="D2901" s="159"/>
      <c r="E2901" s="159"/>
      <c r="F2901" s="159"/>
      <c r="G2901" s="159"/>
      <c r="H2901" s="159"/>
      <c r="I2901" s="159"/>
      <c r="O2901" s="93"/>
      <c r="Q2901" s="63" t="s">
        <v>278</v>
      </c>
      <c r="R2901" s="96">
        <v>94712</v>
      </c>
      <c r="S2901" s="63" t="s">
        <v>268</v>
      </c>
      <c r="T2901" s="63"/>
      <c r="U2901" s="95" t="str">
        <f t="shared" si="105"/>
        <v>PGE</v>
      </c>
      <c r="V2901" s="95"/>
      <c r="W2901" s="95" t="str">
        <f t="shared" si="104"/>
        <v>PGE</v>
      </c>
    </row>
    <row r="2902" spans="1:23" ht="15" x14ac:dyDescent="0.25">
      <c r="A2902" s="63">
        <v>92210</v>
      </c>
      <c r="B2902" s="161" t="s">
        <v>271</v>
      </c>
      <c r="D2902" s="159"/>
      <c r="E2902" s="159"/>
      <c r="F2902" s="159"/>
      <c r="G2902" s="159"/>
      <c r="H2902" s="159"/>
      <c r="I2902" s="159"/>
      <c r="O2902" s="93"/>
      <c r="Q2902" s="63" t="s">
        <v>278</v>
      </c>
      <c r="R2902" s="96">
        <v>95043</v>
      </c>
      <c r="S2902" s="63" t="s">
        <v>268</v>
      </c>
      <c r="T2902" s="63"/>
      <c r="U2902" s="95" t="str">
        <f t="shared" si="105"/>
        <v>PGE</v>
      </c>
      <c r="V2902" s="95"/>
      <c r="W2902" s="95" t="str">
        <f t="shared" si="104"/>
        <v>PGE</v>
      </c>
    </row>
    <row r="2903" spans="1:23" ht="15" x14ac:dyDescent="0.25">
      <c r="A2903" s="63">
        <v>93517</v>
      </c>
      <c r="B2903" s="161" t="s">
        <v>271</v>
      </c>
      <c r="D2903" s="159"/>
      <c r="E2903" s="159"/>
      <c r="F2903" s="159"/>
      <c r="G2903" s="159"/>
      <c r="H2903" s="159"/>
      <c r="I2903" s="159"/>
      <c r="O2903" s="93"/>
      <c r="Q2903" s="63" t="s">
        <v>278</v>
      </c>
      <c r="R2903" s="96">
        <v>95042</v>
      </c>
      <c r="S2903" s="63" t="s">
        <v>268</v>
      </c>
      <c r="T2903" s="63"/>
      <c r="U2903" s="95" t="str">
        <f t="shared" si="105"/>
        <v>PGE</v>
      </c>
      <c r="V2903" s="95"/>
      <c r="W2903" s="95" t="str">
        <f t="shared" si="104"/>
        <v>PGE</v>
      </c>
    </row>
    <row r="2904" spans="1:23" ht="15" x14ac:dyDescent="0.25">
      <c r="A2904" s="63">
        <v>93510</v>
      </c>
      <c r="B2904" s="161" t="s">
        <v>271</v>
      </c>
      <c r="D2904" s="159"/>
      <c r="E2904" s="159"/>
      <c r="F2904" s="159"/>
      <c r="G2904" s="159"/>
      <c r="H2904" s="159"/>
      <c r="I2904" s="159"/>
      <c r="O2904" s="93"/>
      <c r="Q2904" s="63" t="s">
        <v>278</v>
      </c>
      <c r="R2904" s="96">
        <v>95041</v>
      </c>
      <c r="S2904" s="63" t="s">
        <v>268</v>
      </c>
      <c r="T2904" s="63"/>
      <c r="U2904" s="95" t="str">
        <f t="shared" si="105"/>
        <v>PGE</v>
      </c>
      <c r="V2904" s="95"/>
      <c r="W2904" s="95" t="str">
        <f t="shared" si="104"/>
        <v>PGE</v>
      </c>
    </row>
    <row r="2905" spans="1:23" ht="15" x14ac:dyDescent="0.25">
      <c r="A2905" s="63">
        <v>91301</v>
      </c>
      <c r="B2905" s="161" t="s">
        <v>271</v>
      </c>
      <c r="D2905" s="159"/>
      <c r="E2905" s="159"/>
      <c r="F2905" s="159"/>
      <c r="G2905" s="159"/>
      <c r="H2905" s="159"/>
      <c r="I2905" s="159"/>
      <c r="O2905" s="93"/>
      <c r="Q2905" s="63" t="s">
        <v>278</v>
      </c>
      <c r="R2905" s="96">
        <v>95046</v>
      </c>
      <c r="S2905" s="63" t="s">
        <v>268</v>
      </c>
      <c r="T2905" s="63"/>
      <c r="U2905" s="95" t="str">
        <f t="shared" si="105"/>
        <v>PGE</v>
      </c>
      <c r="V2905" s="95"/>
      <c r="W2905" s="95" t="str">
        <f t="shared" si="104"/>
        <v>PGE</v>
      </c>
    </row>
    <row r="2906" spans="1:23" ht="15" x14ac:dyDescent="0.25">
      <c r="A2906" s="63">
        <v>91302</v>
      </c>
      <c r="B2906" s="161" t="s">
        <v>271</v>
      </c>
      <c r="D2906" s="159"/>
      <c r="E2906" s="159"/>
      <c r="F2906" s="159"/>
      <c r="G2906" s="159"/>
      <c r="H2906" s="159"/>
      <c r="I2906" s="159"/>
      <c r="O2906" s="93"/>
      <c r="Q2906" s="63" t="s">
        <v>278</v>
      </c>
      <c r="R2906" s="96">
        <v>95045</v>
      </c>
      <c r="S2906" s="63" t="s">
        <v>268</v>
      </c>
      <c r="T2906" s="63"/>
      <c r="U2906" s="95" t="str">
        <f t="shared" si="105"/>
        <v>PGE</v>
      </c>
      <c r="V2906" s="95"/>
      <c r="W2906" s="95" t="str">
        <f t="shared" si="104"/>
        <v>PGE</v>
      </c>
    </row>
    <row r="2907" spans="1:23" ht="15" x14ac:dyDescent="0.25">
      <c r="A2907" s="63">
        <v>90822</v>
      </c>
      <c r="B2907" s="161" t="s">
        <v>271</v>
      </c>
      <c r="D2907" s="159"/>
      <c r="E2907" s="159"/>
      <c r="F2907" s="159"/>
      <c r="G2907" s="159"/>
      <c r="H2907" s="159"/>
      <c r="I2907" s="159"/>
      <c r="O2907" s="93"/>
      <c r="Q2907" s="63" t="s">
        <v>278</v>
      </c>
      <c r="R2907" s="96">
        <v>95044</v>
      </c>
      <c r="S2907" s="63" t="s">
        <v>268</v>
      </c>
      <c r="T2907" s="63"/>
      <c r="U2907" s="95" t="str">
        <f t="shared" si="105"/>
        <v>PGE</v>
      </c>
      <c r="V2907" s="95"/>
      <c r="W2907" s="95" t="str">
        <f t="shared" si="104"/>
        <v>PGE</v>
      </c>
    </row>
    <row r="2908" spans="1:23" ht="15" x14ac:dyDescent="0.25">
      <c r="A2908" s="63">
        <v>91768</v>
      </c>
      <c r="B2908" s="161" t="s">
        <v>271</v>
      </c>
      <c r="D2908" s="159"/>
      <c r="E2908" s="159"/>
      <c r="F2908" s="159"/>
      <c r="G2908" s="159"/>
      <c r="H2908" s="159"/>
      <c r="I2908" s="159"/>
      <c r="O2908" s="93"/>
      <c r="Q2908" s="63" t="s">
        <v>278</v>
      </c>
      <c r="R2908" s="96">
        <v>96020</v>
      </c>
      <c r="S2908" s="63" t="s">
        <v>268</v>
      </c>
      <c r="T2908" s="63"/>
      <c r="U2908" s="95" t="str">
        <f t="shared" si="105"/>
        <v>PGE</v>
      </c>
      <c r="V2908" s="95"/>
      <c r="W2908" s="95" t="str">
        <f t="shared" si="104"/>
        <v>PGE</v>
      </c>
    </row>
    <row r="2909" spans="1:23" ht="15" x14ac:dyDescent="0.25">
      <c r="A2909" s="63">
        <v>91769</v>
      </c>
      <c r="B2909" s="161" t="s">
        <v>271</v>
      </c>
      <c r="D2909" s="159"/>
      <c r="E2909" s="159"/>
      <c r="F2909" s="159"/>
      <c r="G2909" s="159"/>
      <c r="H2909" s="159"/>
      <c r="I2909" s="159"/>
      <c r="O2909" s="93"/>
      <c r="Q2909" s="63" t="s">
        <v>278</v>
      </c>
      <c r="R2909" s="96">
        <v>96021</v>
      </c>
      <c r="S2909" s="63" t="s">
        <v>268</v>
      </c>
      <c r="T2909" s="63"/>
      <c r="U2909" s="95" t="str">
        <f t="shared" si="105"/>
        <v>PGE</v>
      </c>
      <c r="V2909" s="95"/>
      <c r="W2909" s="95" t="str">
        <f t="shared" si="104"/>
        <v>PGE</v>
      </c>
    </row>
    <row r="2910" spans="1:23" ht="15" x14ac:dyDescent="0.25">
      <c r="A2910" s="63">
        <v>91735</v>
      </c>
      <c r="B2910" s="161" t="s">
        <v>271</v>
      </c>
      <c r="D2910" s="159"/>
      <c r="E2910" s="159"/>
      <c r="F2910" s="159"/>
      <c r="G2910" s="159"/>
      <c r="H2910" s="159"/>
      <c r="I2910" s="159"/>
      <c r="O2910" s="93"/>
      <c r="Q2910" s="63" t="s">
        <v>278</v>
      </c>
      <c r="R2910" s="96">
        <v>96022</v>
      </c>
      <c r="S2910" s="63" t="s">
        <v>268</v>
      </c>
      <c r="T2910" s="63"/>
      <c r="U2910" s="95" t="str">
        <f t="shared" si="105"/>
        <v>PGE</v>
      </c>
      <c r="V2910" s="95"/>
      <c r="W2910" s="95" t="str">
        <f t="shared" si="104"/>
        <v>PGE</v>
      </c>
    </row>
    <row r="2911" spans="1:23" ht="15" x14ac:dyDescent="0.25">
      <c r="A2911" s="63">
        <v>90610</v>
      </c>
      <c r="B2911" s="161" t="s">
        <v>271</v>
      </c>
      <c r="D2911" s="159"/>
      <c r="E2911" s="159"/>
      <c r="F2911" s="159"/>
      <c r="G2911" s="159"/>
      <c r="H2911" s="159"/>
      <c r="I2911" s="159"/>
      <c r="O2911" s="93"/>
      <c r="Q2911" s="63" t="s">
        <v>278</v>
      </c>
      <c r="R2911" s="96">
        <v>96024</v>
      </c>
      <c r="S2911" s="63" t="s">
        <v>268</v>
      </c>
      <c r="T2911" s="63"/>
      <c r="U2911" s="95" t="str">
        <f t="shared" si="105"/>
        <v>PGE</v>
      </c>
      <c r="V2911" s="95"/>
      <c r="W2911" s="95" t="str">
        <f t="shared" si="104"/>
        <v>PGE</v>
      </c>
    </row>
    <row r="2912" spans="1:23" ht="15" x14ac:dyDescent="0.25">
      <c r="A2912" s="63">
        <v>92509</v>
      </c>
      <c r="B2912" s="161" t="s">
        <v>271</v>
      </c>
      <c r="D2912" s="159"/>
      <c r="E2912" s="159"/>
      <c r="F2912" s="159"/>
      <c r="G2912" s="159"/>
      <c r="H2912" s="159"/>
      <c r="I2912" s="159"/>
      <c r="O2912" s="93"/>
      <c r="Q2912" s="63" t="s">
        <v>278</v>
      </c>
      <c r="R2912" s="96">
        <v>96028</v>
      </c>
      <c r="S2912" s="63" t="s">
        <v>268</v>
      </c>
      <c r="T2912" s="63"/>
      <c r="U2912" s="95" t="str">
        <f t="shared" si="105"/>
        <v>PGE</v>
      </c>
      <c r="V2912" s="95"/>
      <c r="W2912" s="95" t="str">
        <f t="shared" si="104"/>
        <v>PGE</v>
      </c>
    </row>
    <row r="2913" spans="1:23" ht="15" x14ac:dyDescent="0.25">
      <c r="A2913" s="63">
        <v>92508</v>
      </c>
      <c r="B2913" s="161" t="s">
        <v>271</v>
      </c>
      <c r="D2913" s="159"/>
      <c r="E2913" s="159"/>
      <c r="F2913" s="159"/>
      <c r="G2913" s="159"/>
      <c r="H2913" s="159"/>
      <c r="I2913" s="159"/>
      <c r="O2913" s="93"/>
      <c r="Q2913" s="63" t="s">
        <v>278</v>
      </c>
      <c r="R2913" s="96">
        <v>96029</v>
      </c>
      <c r="S2913" s="63" t="s">
        <v>268</v>
      </c>
      <c r="T2913" s="63"/>
      <c r="U2913" s="95" t="str">
        <f t="shared" si="105"/>
        <v>PGE</v>
      </c>
      <c r="V2913" s="95"/>
      <c r="W2913" s="95" t="str">
        <f t="shared" si="104"/>
        <v>PGE</v>
      </c>
    </row>
    <row r="2914" spans="1:23" ht="15" x14ac:dyDescent="0.25">
      <c r="A2914" s="63">
        <v>92503</v>
      </c>
      <c r="B2914" s="161" t="s">
        <v>271</v>
      </c>
      <c r="D2914" s="159"/>
      <c r="E2914" s="159"/>
      <c r="F2914" s="159"/>
      <c r="G2914" s="159"/>
      <c r="H2914" s="159"/>
      <c r="I2914" s="159"/>
      <c r="O2914" s="93"/>
      <c r="Q2914" s="63" t="s">
        <v>278</v>
      </c>
      <c r="R2914" s="96">
        <v>93314</v>
      </c>
      <c r="S2914" s="63" t="s">
        <v>268</v>
      </c>
      <c r="T2914" s="63"/>
      <c r="U2914" s="95" t="str">
        <f t="shared" si="105"/>
        <v>PGE</v>
      </c>
      <c r="V2914" s="95"/>
      <c r="W2914" s="95" t="str">
        <f t="shared" si="104"/>
        <v>PGE</v>
      </c>
    </row>
    <row r="2915" spans="1:23" ht="15" x14ac:dyDescent="0.25">
      <c r="A2915" s="63">
        <v>92501</v>
      </c>
      <c r="B2915" s="161" t="s">
        <v>271</v>
      </c>
      <c r="D2915" s="159"/>
      <c r="E2915" s="159"/>
      <c r="F2915" s="159"/>
      <c r="G2915" s="159"/>
      <c r="H2915" s="159"/>
      <c r="I2915" s="159"/>
      <c r="O2915" s="93"/>
      <c r="Q2915" s="63" t="s">
        <v>278</v>
      </c>
      <c r="R2915" s="96">
        <v>93311</v>
      </c>
      <c r="S2915" s="63" t="s">
        <v>268</v>
      </c>
      <c r="T2915" s="63"/>
      <c r="U2915" s="95" t="str">
        <f t="shared" si="105"/>
        <v>PGE</v>
      </c>
      <c r="V2915" s="95"/>
      <c r="W2915" s="95" t="str">
        <f t="shared" si="104"/>
        <v>PGE</v>
      </c>
    </row>
    <row r="2916" spans="1:23" ht="15" x14ac:dyDescent="0.25">
      <c r="A2916" s="63">
        <v>92507</v>
      </c>
      <c r="B2916" s="161" t="s">
        <v>271</v>
      </c>
      <c r="D2916" s="159"/>
      <c r="E2916" s="159"/>
      <c r="F2916" s="159"/>
      <c r="G2916" s="159"/>
      <c r="H2916" s="159"/>
      <c r="I2916" s="159"/>
      <c r="O2916" s="93"/>
      <c r="Q2916" s="63" t="s">
        <v>278</v>
      </c>
      <c r="R2916" s="96">
        <v>93313</v>
      </c>
      <c r="S2916" s="63" t="s">
        <v>268</v>
      </c>
      <c r="T2916" s="63"/>
      <c r="U2916" s="95" t="str">
        <f t="shared" si="105"/>
        <v>PGE</v>
      </c>
      <c r="V2916" s="95"/>
      <c r="W2916" s="95" t="str">
        <f t="shared" si="104"/>
        <v>PGE</v>
      </c>
    </row>
    <row r="2917" spans="1:23" ht="15" x14ac:dyDescent="0.25">
      <c r="A2917" s="63">
        <v>92506</v>
      </c>
      <c r="B2917" s="161" t="s">
        <v>271</v>
      </c>
      <c r="D2917" s="159"/>
      <c r="E2917" s="159"/>
      <c r="F2917" s="159"/>
      <c r="G2917" s="159"/>
      <c r="H2917" s="159"/>
      <c r="I2917" s="159"/>
      <c r="O2917" s="93"/>
      <c r="Q2917" s="63" t="s">
        <v>278</v>
      </c>
      <c r="R2917" s="96">
        <v>93312</v>
      </c>
      <c r="S2917" s="63" t="s">
        <v>268</v>
      </c>
      <c r="T2917" s="63"/>
      <c r="U2917" s="95" t="str">
        <f t="shared" si="105"/>
        <v>PGE</v>
      </c>
      <c r="V2917" s="95"/>
      <c r="W2917" s="95" t="str">
        <f t="shared" si="104"/>
        <v>PGE</v>
      </c>
    </row>
    <row r="2918" spans="1:23" ht="15" x14ac:dyDescent="0.25">
      <c r="A2918" s="63">
        <v>92505</v>
      </c>
      <c r="B2918" s="161" t="s">
        <v>271</v>
      </c>
      <c r="D2918" s="159"/>
      <c r="E2918" s="159"/>
      <c r="F2918" s="159"/>
      <c r="G2918" s="159"/>
      <c r="H2918" s="159"/>
      <c r="I2918" s="159"/>
      <c r="O2918" s="93"/>
      <c r="Q2918" s="63" t="s">
        <v>278</v>
      </c>
      <c r="R2918" s="96">
        <v>95534</v>
      </c>
      <c r="S2918" s="63" t="s">
        <v>268</v>
      </c>
      <c r="T2918" s="63"/>
      <c r="U2918" s="95" t="str">
        <f t="shared" si="105"/>
        <v>PGE</v>
      </c>
      <c r="V2918" s="95"/>
      <c r="W2918" s="95" t="str">
        <f t="shared" si="104"/>
        <v>PGE</v>
      </c>
    </row>
    <row r="2919" spans="1:23" ht="15" x14ac:dyDescent="0.25">
      <c r="A2919" s="63">
        <v>92504</v>
      </c>
      <c r="B2919" s="161" t="s">
        <v>271</v>
      </c>
      <c r="D2919" s="159"/>
      <c r="E2919" s="159"/>
      <c r="F2919" s="159"/>
      <c r="G2919" s="159"/>
      <c r="H2919" s="159"/>
      <c r="I2919" s="159"/>
      <c r="O2919" s="93"/>
      <c r="Q2919" s="63" t="s">
        <v>278</v>
      </c>
      <c r="R2919" s="96">
        <v>93602</v>
      </c>
      <c r="S2919" s="63" t="s">
        <v>268</v>
      </c>
      <c r="T2919" s="63"/>
      <c r="U2919" s="95" t="str">
        <f t="shared" si="105"/>
        <v>PGE</v>
      </c>
      <c r="V2919" s="95"/>
      <c r="W2919" s="95" t="str">
        <f t="shared" si="104"/>
        <v>PGE</v>
      </c>
    </row>
    <row r="2920" spans="1:23" ht="15" x14ac:dyDescent="0.25">
      <c r="A2920" s="63">
        <v>92799</v>
      </c>
      <c r="B2920" s="161" t="s">
        <v>271</v>
      </c>
      <c r="D2920" s="159"/>
      <c r="E2920" s="159"/>
      <c r="F2920" s="159"/>
      <c r="G2920" s="159"/>
      <c r="H2920" s="159"/>
      <c r="I2920" s="159"/>
      <c r="O2920" s="93"/>
      <c r="Q2920" s="63" t="s">
        <v>278</v>
      </c>
      <c r="R2920" s="96">
        <v>93601</v>
      </c>
      <c r="S2920" s="63" t="s">
        <v>268</v>
      </c>
      <c r="T2920" s="63"/>
      <c r="U2920" s="95" t="str">
        <f t="shared" si="105"/>
        <v>PGE</v>
      </c>
      <c r="V2920" s="95"/>
      <c r="W2920" s="95" t="str">
        <f t="shared" si="104"/>
        <v>PGE</v>
      </c>
    </row>
    <row r="2921" spans="1:23" ht="15" x14ac:dyDescent="0.25">
      <c r="A2921" s="63">
        <v>93160</v>
      </c>
      <c r="B2921" s="161" t="s">
        <v>271</v>
      </c>
      <c r="D2921" s="159"/>
      <c r="E2921" s="159"/>
      <c r="F2921" s="159"/>
      <c r="G2921" s="159"/>
      <c r="H2921" s="159"/>
      <c r="I2921" s="159"/>
      <c r="O2921" s="93"/>
      <c r="Q2921" s="63" t="s">
        <v>278</v>
      </c>
      <c r="R2921" s="96">
        <v>94529</v>
      </c>
      <c r="S2921" s="63" t="s">
        <v>268</v>
      </c>
      <c r="T2921" s="63"/>
      <c r="U2921" s="95" t="str">
        <f t="shared" si="105"/>
        <v>PGE</v>
      </c>
      <c r="V2921" s="95"/>
      <c r="W2921" s="95" t="str">
        <f t="shared" si="104"/>
        <v>PGE</v>
      </c>
    </row>
    <row r="2922" spans="1:23" ht="15" x14ac:dyDescent="0.25">
      <c r="A2922" s="63">
        <v>92712</v>
      </c>
      <c r="B2922" s="161" t="s">
        <v>271</v>
      </c>
      <c r="D2922" s="159"/>
      <c r="E2922" s="159"/>
      <c r="F2922" s="159"/>
      <c r="G2922" s="159"/>
      <c r="H2922" s="159"/>
      <c r="I2922" s="159"/>
      <c r="O2922" s="93"/>
      <c r="Q2922" s="63" t="s">
        <v>278</v>
      </c>
      <c r="R2922" s="96">
        <v>94528</v>
      </c>
      <c r="S2922" s="63" t="s">
        <v>268</v>
      </c>
      <c r="T2922" s="63"/>
      <c r="U2922" s="95" t="str">
        <f t="shared" si="105"/>
        <v>PGE</v>
      </c>
      <c r="V2922" s="95"/>
      <c r="W2922" s="95" t="str">
        <f t="shared" si="104"/>
        <v>PGE</v>
      </c>
    </row>
    <row r="2923" spans="1:23" ht="15" x14ac:dyDescent="0.25">
      <c r="A2923" s="63">
        <v>92708</v>
      </c>
      <c r="B2923" s="161" t="s">
        <v>271</v>
      </c>
      <c r="D2923" s="159"/>
      <c r="E2923" s="159"/>
      <c r="F2923" s="159"/>
      <c r="G2923" s="159"/>
      <c r="H2923" s="159"/>
      <c r="I2923" s="159"/>
      <c r="O2923" s="93"/>
      <c r="Q2923" s="63" t="s">
        <v>278</v>
      </c>
      <c r="R2923" s="96">
        <v>94523</v>
      </c>
      <c r="S2923" s="63" t="s">
        <v>268</v>
      </c>
      <c r="T2923" s="63"/>
      <c r="U2923" s="95" t="str">
        <f t="shared" si="105"/>
        <v>PGE</v>
      </c>
      <c r="V2923" s="95"/>
      <c r="W2923" s="95" t="str">
        <f t="shared" si="104"/>
        <v>PGE</v>
      </c>
    </row>
    <row r="2924" spans="1:23" ht="15" x14ac:dyDescent="0.25">
      <c r="A2924" s="63">
        <v>92707</v>
      </c>
      <c r="B2924" s="161" t="s">
        <v>271</v>
      </c>
      <c r="D2924" s="159"/>
      <c r="E2924" s="159"/>
      <c r="F2924" s="159"/>
      <c r="G2924" s="159"/>
      <c r="H2924" s="159"/>
      <c r="I2924" s="159"/>
      <c r="O2924" s="93"/>
      <c r="Q2924" s="63" t="s">
        <v>278</v>
      </c>
      <c r="R2924" s="96">
        <v>94521</v>
      </c>
      <c r="S2924" s="63" t="s">
        <v>268</v>
      </c>
      <c r="T2924" s="63"/>
      <c r="U2924" s="95" t="str">
        <f t="shared" si="105"/>
        <v>PGE</v>
      </c>
      <c r="V2924" s="95"/>
      <c r="W2924" s="95" t="str">
        <f t="shared" si="104"/>
        <v>PGE</v>
      </c>
    </row>
    <row r="2925" spans="1:23" ht="15" x14ac:dyDescent="0.25">
      <c r="A2925" s="63">
        <v>93287</v>
      </c>
      <c r="B2925" s="161" t="s">
        <v>271</v>
      </c>
      <c r="D2925" s="159"/>
      <c r="E2925" s="159"/>
      <c r="F2925" s="159"/>
      <c r="G2925" s="159"/>
      <c r="H2925" s="159"/>
      <c r="I2925" s="159"/>
      <c r="O2925" s="93"/>
      <c r="Q2925" s="63" t="s">
        <v>278</v>
      </c>
      <c r="R2925" s="96">
        <v>94520</v>
      </c>
      <c r="S2925" s="63" t="s">
        <v>268</v>
      </c>
      <c r="T2925" s="63"/>
      <c r="U2925" s="95" t="str">
        <f t="shared" si="105"/>
        <v>PGE</v>
      </c>
      <c r="V2925" s="95"/>
      <c r="W2925" s="95" t="str">
        <f t="shared" si="104"/>
        <v>PGE</v>
      </c>
    </row>
    <row r="2926" spans="1:23" ht="15" x14ac:dyDescent="0.25">
      <c r="A2926" s="63">
        <v>93286</v>
      </c>
      <c r="B2926" s="161" t="s">
        <v>271</v>
      </c>
      <c r="D2926" s="159"/>
      <c r="E2926" s="159"/>
      <c r="F2926" s="159"/>
      <c r="G2926" s="159"/>
      <c r="H2926" s="159"/>
      <c r="I2926" s="159"/>
      <c r="O2926" s="93"/>
      <c r="Q2926" s="63" t="s">
        <v>278</v>
      </c>
      <c r="R2926" s="96">
        <v>94526</v>
      </c>
      <c r="S2926" s="63" t="s">
        <v>268</v>
      </c>
      <c r="T2926" s="63"/>
      <c r="U2926" s="95" t="str">
        <f t="shared" si="105"/>
        <v>PGE</v>
      </c>
      <c r="V2926" s="95"/>
      <c r="W2926" s="95" t="str">
        <f t="shared" si="104"/>
        <v>PGE</v>
      </c>
    </row>
    <row r="2927" spans="1:23" ht="15" x14ac:dyDescent="0.25">
      <c r="A2927" s="63">
        <v>93285</v>
      </c>
      <c r="B2927" s="161" t="s">
        <v>271</v>
      </c>
      <c r="D2927" s="159"/>
      <c r="E2927" s="159"/>
      <c r="F2927" s="159"/>
      <c r="G2927" s="159"/>
      <c r="H2927" s="159"/>
      <c r="I2927" s="159"/>
      <c r="O2927" s="93"/>
      <c r="Q2927" s="63" t="s">
        <v>278</v>
      </c>
      <c r="R2927" s="96">
        <v>94525</v>
      </c>
      <c r="S2927" s="63" t="s">
        <v>268</v>
      </c>
      <c r="T2927" s="63"/>
      <c r="U2927" s="95" t="str">
        <f t="shared" si="105"/>
        <v>PGE</v>
      </c>
      <c r="V2927" s="95"/>
      <c r="W2927" s="95" t="str">
        <f t="shared" si="104"/>
        <v>PGE</v>
      </c>
    </row>
    <row r="2928" spans="1:23" ht="15" x14ac:dyDescent="0.25">
      <c r="A2928" s="63">
        <v>93283</v>
      </c>
      <c r="B2928" s="161" t="s">
        <v>271</v>
      </c>
      <c r="D2928" s="159"/>
      <c r="E2928" s="159"/>
      <c r="F2928" s="159"/>
      <c r="G2928" s="159"/>
      <c r="H2928" s="159"/>
      <c r="I2928" s="159"/>
      <c r="O2928" s="93"/>
      <c r="Q2928" s="63" t="s">
        <v>278</v>
      </c>
      <c r="R2928" s="96">
        <v>94524</v>
      </c>
      <c r="S2928" s="63" t="s">
        <v>268</v>
      </c>
      <c r="T2928" s="63"/>
      <c r="U2928" s="95" t="str">
        <f t="shared" si="105"/>
        <v>PGE</v>
      </c>
      <c r="V2928" s="95"/>
      <c r="W2928" s="95" t="str">
        <f t="shared" si="104"/>
        <v>PGE</v>
      </c>
    </row>
    <row r="2929" spans="1:23" ht="15" x14ac:dyDescent="0.25">
      <c r="A2929" s="63">
        <v>93280</v>
      </c>
      <c r="B2929" s="161" t="s">
        <v>271</v>
      </c>
      <c r="D2929" s="159"/>
      <c r="E2929" s="159"/>
      <c r="F2929" s="159"/>
      <c r="G2929" s="159"/>
      <c r="H2929" s="159"/>
      <c r="I2929" s="159"/>
      <c r="O2929" s="93"/>
      <c r="Q2929" s="63" t="s">
        <v>278</v>
      </c>
      <c r="R2929" s="96">
        <v>95942</v>
      </c>
      <c r="S2929" s="63" t="s">
        <v>268</v>
      </c>
      <c r="T2929" s="63"/>
      <c r="U2929" s="95" t="str">
        <f t="shared" si="105"/>
        <v>PGE</v>
      </c>
      <c r="V2929" s="95"/>
      <c r="W2929" s="95" t="str">
        <f t="shared" si="104"/>
        <v>PGE</v>
      </c>
    </row>
    <row r="2930" spans="1:23" ht="15" x14ac:dyDescent="0.25">
      <c r="A2930" s="63">
        <v>91344</v>
      </c>
      <c r="B2930" s="161" t="s">
        <v>271</v>
      </c>
      <c r="D2930" s="159"/>
      <c r="E2930" s="159"/>
      <c r="F2930" s="159"/>
      <c r="G2930" s="159"/>
      <c r="H2930" s="159"/>
      <c r="I2930" s="159"/>
      <c r="O2930" s="93"/>
      <c r="Q2930" s="63" t="s">
        <v>278</v>
      </c>
      <c r="R2930" s="96">
        <v>95943</v>
      </c>
      <c r="S2930" s="63" t="s">
        <v>268</v>
      </c>
      <c r="T2930" s="63"/>
      <c r="U2930" s="95" t="str">
        <f t="shared" si="105"/>
        <v>PGE</v>
      </c>
      <c r="V2930" s="95"/>
      <c r="W2930" s="95" t="str">
        <f t="shared" si="104"/>
        <v>PGE</v>
      </c>
    </row>
    <row r="2931" spans="1:23" ht="15" x14ac:dyDescent="0.25">
      <c r="A2931" s="63">
        <v>91342</v>
      </c>
      <c r="B2931" s="161" t="s">
        <v>271</v>
      </c>
      <c r="D2931" s="159"/>
      <c r="E2931" s="159"/>
      <c r="F2931" s="159"/>
      <c r="G2931" s="159"/>
      <c r="H2931" s="159"/>
      <c r="I2931" s="159"/>
      <c r="O2931" s="93"/>
      <c r="Q2931" s="63" t="s">
        <v>278</v>
      </c>
      <c r="R2931" s="96">
        <v>95940</v>
      </c>
      <c r="S2931" s="63" t="s">
        <v>268</v>
      </c>
      <c r="T2931" s="63"/>
      <c r="U2931" s="95" t="str">
        <f t="shared" si="105"/>
        <v>PGE</v>
      </c>
      <c r="V2931" s="95"/>
      <c r="W2931" s="95" t="str">
        <f t="shared" si="104"/>
        <v>PGE</v>
      </c>
    </row>
    <row r="2932" spans="1:23" ht="15" x14ac:dyDescent="0.25">
      <c r="A2932" s="63">
        <v>90621</v>
      </c>
      <c r="B2932" s="161" t="s">
        <v>271</v>
      </c>
      <c r="D2932" s="159"/>
      <c r="E2932" s="159"/>
      <c r="F2932" s="159"/>
      <c r="G2932" s="159"/>
      <c r="H2932" s="159"/>
      <c r="I2932" s="159"/>
      <c r="O2932" s="93"/>
      <c r="Q2932" s="63" t="s">
        <v>278</v>
      </c>
      <c r="R2932" s="96">
        <v>95941</v>
      </c>
      <c r="S2932" s="63" t="s">
        <v>268</v>
      </c>
      <c r="T2932" s="63"/>
      <c r="U2932" s="95" t="str">
        <f t="shared" si="105"/>
        <v>PGE</v>
      </c>
      <c r="V2932" s="95"/>
      <c r="W2932" s="95" t="str">
        <f t="shared" si="104"/>
        <v>PGE</v>
      </c>
    </row>
    <row r="2933" spans="1:23" ht="15" x14ac:dyDescent="0.25">
      <c r="A2933" s="63">
        <v>93062</v>
      </c>
      <c r="B2933" s="161" t="s">
        <v>271</v>
      </c>
      <c r="D2933" s="159"/>
      <c r="E2933" s="159"/>
      <c r="F2933" s="159"/>
      <c r="G2933" s="159"/>
      <c r="H2933" s="159"/>
      <c r="I2933" s="159"/>
      <c r="O2933" s="93"/>
      <c r="Q2933" s="63" t="s">
        <v>278</v>
      </c>
      <c r="R2933" s="96">
        <v>95946</v>
      </c>
      <c r="S2933" s="63" t="s">
        <v>268</v>
      </c>
      <c r="T2933" s="63"/>
      <c r="U2933" s="95" t="str">
        <f t="shared" si="105"/>
        <v>PGE</v>
      </c>
      <c r="V2933" s="95"/>
      <c r="W2933" s="95" t="str">
        <f t="shared" si="104"/>
        <v>PGE</v>
      </c>
    </row>
    <row r="2934" spans="1:23" ht="15" x14ac:dyDescent="0.25">
      <c r="A2934" s="63">
        <v>90033</v>
      </c>
      <c r="B2934" s="161" t="s">
        <v>271</v>
      </c>
      <c r="D2934" s="159"/>
      <c r="E2934" s="159"/>
      <c r="F2934" s="159"/>
      <c r="G2934" s="159"/>
      <c r="H2934" s="159"/>
      <c r="I2934" s="159"/>
      <c r="O2934" s="93"/>
      <c r="Q2934" s="63" t="s">
        <v>278</v>
      </c>
      <c r="R2934" s="96">
        <v>95947</v>
      </c>
      <c r="S2934" s="63" t="s">
        <v>268</v>
      </c>
      <c r="T2934" s="63"/>
      <c r="U2934" s="95" t="str">
        <f t="shared" si="105"/>
        <v>PGE</v>
      </c>
      <c r="V2934" s="95"/>
      <c r="W2934" s="95" t="str">
        <f t="shared" ref="W2934:W2997" si="106">IF(U2934 = "Other", " ", INDEX(B$4:C$29, MATCH(U2934, C$4:C$29,0), 1) )</f>
        <v>PGE</v>
      </c>
    </row>
    <row r="2935" spans="1:23" ht="15" x14ac:dyDescent="0.25">
      <c r="A2935" s="63">
        <v>92371</v>
      </c>
      <c r="B2935" s="161" t="s">
        <v>271</v>
      </c>
      <c r="D2935" s="159"/>
      <c r="E2935" s="159"/>
      <c r="F2935" s="159"/>
      <c r="G2935" s="159"/>
      <c r="H2935" s="159"/>
      <c r="I2935" s="159"/>
      <c r="O2935" s="93"/>
      <c r="Q2935" s="63" t="s">
        <v>278</v>
      </c>
      <c r="R2935" s="96">
        <v>95944</v>
      </c>
      <c r="S2935" s="63" t="s">
        <v>268</v>
      </c>
      <c r="T2935" s="63"/>
      <c r="U2935" s="95" t="str">
        <f t="shared" ref="U2935:U2998" si="107">IF(S2935="Pacific Gas &amp; Electric Co", "PGE", IF(S2935="Southern California Edison Co", "SCE", IF(S2935= "San Diego Gas &amp; Electric Co", "SDGE", IF(S2935="Southern California Gas", "SCG", "Other"))))</f>
        <v>PGE</v>
      </c>
      <c r="V2935" s="95"/>
      <c r="W2935" s="95" t="str">
        <f t="shared" si="106"/>
        <v>PGE</v>
      </c>
    </row>
    <row r="2936" spans="1:23" ht="15" x14ac:dyDescent="0.25">
      <c r="A2936" s="63">
        <v>93094</v>
      </c>
      <c r="B2936" s="161" t="s">
        <v>271</v>
      </c>
      <c r="D2936" s="159"/>
      <c r="E2936" s="159"/>
      <c r="F2936" s="159"/>
      <c r="G2936" s="159"/>
      <c r="H2936" s="159"/>
      <c r="I2936" s="159"/>
      <c r="O2936" s="93"/>
      <c r="Q2936" s="63" t="s">
        <v>278</v>
      </c>
      <c r="R2936" s="96">
        <v>95945</v>
      </c>
      <c r="S2936" s="63" t="s">
        <v>268</v>
      </c>
      <c r="T2936" s="63"/>
      <c r="U2936" s="95" t="str">
        <f t="shared" si="107"/>
        <v>PGE</v>
      </c>
      <c r="V2936" s="95"/>
      <c r="W2936" s="95" t="str">
        <f t="shared" si="106"/>
        <v>PGE</v>
      </c>
    </row>
    <row r="2937" spans="1:23" ht="15" x14ac:dyDescent="0.25">
      <c r="A2937" s="63">
        <v>93099</v>
      </c>
      <c r="B2937" s="161" t="s">
        <v>271</v>
      </c>
      <c r="D2937" s="159"/>
      <c r="E2937" s="159"/>
      <c r="F2937" s="159"/>
      <c r="G2937" s="159"/>
      <c r="H2937" s="159"/>
      <c r="I2937" s="159"/>
      <c r="O2937" s="93"/>
      <c r="Q2937" s="63" t="s">
        <v>278</v>
      </c>
      <c r="R2937" s="96">
        <v>95948</v>
      </c>
      <c r="S2937" s="63" t="s">
        <v>268</v>
      </c>
      <c r="T2937" s="63"/>
      <c r="U2937" s="95" t="str">
        <f t="shared" si="107"/>
        <v>PGE</v>
      </c>
      <c r="V2937" s="95"/>
      <c r="W2937" s="95" t="str">
        <f t="shared" si="106"/>
        <v>PGE</v>
      </c>
    </row>
    <row r="2938" spans="1:23" ht="15" x14ac:dyDescent="0.25">
      <c r="A2938" s="63">
        <v>92397</v>
      </c>
      <c r="B2938" s="161" t="s">
        <v>271</v>
      </c>
      <c r="D2938" s="159"/>
      <c r="E2938" s="159"/>
      <c r="F2938" s="159"/>
      <c r="G2938" s="159"/>
      <c r="H2938" s="159"/>
      <c r="I2938" s="159"/>
      <c r="O2938" s="93"/>
      <c r="Q2938" s="63" t="s">
        <v>278</v>
      </c>
      <c r="R2938" s="96">
        <v>95949</v>
      </c>
      <c r="S2938" s="63" t="s">
        <v>268</v>
      </c>
      <c r="T2938" s="63"/>
      <c r="U2938" s="95" t="str">
        <f t="shared" si="107"/>
        <v>PGE</v>
      </c>
      <c r="V2938" s="95"/>
      <c r="W2938" s="95" t="str">
        <f t="shared" si="106"/>
        <v>PGE</v>
      </c>
    </row>
    <row r="2939" spans="1:23" ht="15" x14ac:dyDescent="0.25">
      <c r="A2939" s="63">
        <v>92392</v>
      </c>
      <c r="B2939" s="161" t="s">
        <v>271</v>
      </c>
      <c r="D2939" s="159"/>
      <c r="E2939" s="159"/>
      <c r="F2939" s="159"/>
      <c r="G2939" s="159"/>
      <c r="H2939" s="159"/>
      <c r="I2939" s="159"/>
      <c r="O2939" s="93"/>
      <c r="Q2939" s="63" t="s">
        <v>278</v>
      </c>
      <c r="R2939" s="96">
        <v>94309</v>
      </c>
      <c r="S2939" s="63" t="s">
        <v>268</v>
      </c>
      <c r="T2939" s="63"/>
      <c r="U2939" s="95" t="str">
        <f t="shared" si="107"/>
        <v>PGE</v>
      </c>
      <c r="V2939" s="95"/>
      <c r="W2939" s="95" t="str">
        <f t="shared" si="106"/>
        <v>PGE</v>
      </c>
    </row>
    <row r="2940" spans="1:23" ht="15" x14ac:dyDescent="0.25">
      <c r="A2940" s="63">
        <v>92393</v>
      </c>
      <c r="B2940" s="161" t="s">
        <v>271</v>
      </c>
      <c r="D2940" s="159"/>
      <c r="E2940" s="159"/>
      <c r="F2940" s="159"/>
      <c r="G2940" s="159"/>
      <c r="H2940" s="159"/>
      <c r="I2940" s="159"/>
      <c r="O2940" s="93"/>
      <c r="Q2940" s="63" t="s">
        <v>278</v>
      </c>
      <c r="R2940" s="96">
        <v>94303</v>
      </c>
      <c r="S2940" s="63" t="s">
        <v>268</v>
      </c>
      <c r="T2940" s="63"/>
      <c r="U2940" s="95" t="str">
        <f t="shared" si="107"/>
        <v>PGE</v>
      </c>
      <c r="V2940" s="95"/>
      <c r="W2940" s="95" t="str">
        <f t="shared" si="106"/>
        <v>PGE</v>
      </c>
    </row>
    <row r="2941" spans="1:23" ht="15" x14ac:dyDescent="0.25">
      <c r="A2941" s="63">
        <v>92879</v>
      </c>
      <c r="B2941" s="161" t="s">
        <v>271</v>
      </c>
      <c r="D2941" s="159"/>
      <c r="E2941" s="159"/>
      <c r="F2941" s="159"/>
      <c r="G2941" s="159"/>
      <c r="H2941" s="159"/>
      <c r="I2941" s="159"/>
      <c r="O2941" s="93"/>
      <c r="Q2941" s="63" t="s">
        <v>278</v>
      </c>
      <c r="R2941" s="96">
        <v>94301</v>
      </c>
      <c r="S2941" s="63" t="s">
        <v>268</v>
      </c>
      <c r="T2941" s="63"/>
      <c r="U2941" s="95" t="str">
        <f t="shared" si="107"/>
        <v>PGE</v>
      </c>
      <c r="V2941" s="95"/>
      <c r="W2941" s="95" t="str">
        <f t="shared" si="106"/>
        <v>PGE</v>
      </c>
    </row>
    <row r="2942" spans="1:23" ht="15" x14ac:dyDescent="0.25">
      <c r="A2942" s="63">
        <v>92878</v>
      </c>
      <c r="B2942" s="161" t="s">
        <v>271</v>
      </c>
      <c r="D2942" s="159"/>
      <c r="E2942" s="159"/>
      <c r="F2942" s="159"/>
      <c r="G2942" s="159"/>
      <c r="H2942" s="159"/>
      <c r="I2942" s="159"/>
      <c r="O2942" s="93"/>
      <c r="Q2942" s="63" t="s">
        <v>278</v>
      </c>
      <c r="R2942" s="96">
        <v>94306</v>
      </c>
      <c r="S2942" s="63" t="s">
        <v>268</v>
      </c>
      <c r="T2942" s="63"/>
      <c r="U2942" s="95" t="str">
        <f t="shared" si="107"/>
        <v>PGE</v>
      </c>
      <c r="V2942" s="95"/>
      <c r="W2942" s="95" t="str">
        <f t="shared" si="106"/>
        <v>PGE</v>
      </c>
    </row>
    <row r="2943" spans="1:23" ht="15" x14ac:dyDescent="0.25">
      <c r="A2943" s="63">
        <v>92877</v>
      </c>
      <c r="B2943" s="161" t="s">
        <v>271</v>
      </c>
      <c r="D2943" s="159"/>
      <c r="E2943" s="159"/>
      <c r="F2943" s="159"/>
      <c r="G2943" s="159"/>
      <c r="H2943" s="159"/>
      <c r="I2943" s="159"/>
      <c r="O2943" s="93"/>
      <c r="Q2943" s="63" t="s">
        <v>278</v>
      </c>
      <c r="R2943" s="96">
        <v>94305</v>
      </c>
      <c r="S2943" s="63" t="s">
        <v>268</v>
      </c>
      <c r="T2943" s="63"/>
      <c r="U2943" s="95" t="str">
        <f t="shared" si="107"/>
        <v>PGE</v>
      </c>
      <c r="V2943" s="95"/>
      <c r="W2943" s="95" t="str">
        <f t="shared" si="106"/>
        <v>PGE</v>
      </c>
    </row>
    <row r="2944" spans="1:23" ht="15" x14ac:dyDescent="0.25">
      <c r="A2944" s="63">
        <v>92871</v>
      </c>
      <c r="B2944" s="161" t="s">
        <v>271</v>
      </c>
      <c r="D2944" s="159"/>
      <c r="E2944" s="159"/>
      <c r="F2944" s="159"/>
      <c r="G2944" s="159"/>
      <c r="H2944" s="159"/>
      <c r="I2944" s="159"/>
      <c r="O2944" s="93"/>
      <c r="Q2944" s="63" t="s">
        <v>278</v>
      </c>
      <c r="R2944" s="96">
        <v>94304</v>
      </c>
      <c r="S2944" s="63" t="s">
        <v>268</v>
      </c>
      <c r="T2944" s="63"/>
      <c r="U2944" s="95" t="str">
        <f t="shared" si="107"/>
        <v>PGE</v>
      </c>
      <c r="V2944" s="95"/>
      <c r="W2944" s="95" t="str">
        <f t="shared" si="106"/>
        <v>PGE</v>
      </c>
    </row>
    <row r="2945" spans="1:23" ht="15" x14ac:dyDescent="0.25">
      <c r="A2945" s="63">
        <v>92870</v>
      </c>
      <c r="B2945" s="161" t="s">
        <v>271</v>
      </c>
      <c r="D2945" s="159"/>
      <c r="E2945" s="159"/>
      <c r="F2945" s="159"/>
      <c r="G2945" s="159"/>
      <c r="H2945" s="159"/>
      <c r="I2945" s="159"/>
      <c r="O2945" s="93"/>
      <c r="Q2945" s="63" t="s">
        <v>278</v>
      </c>
      <c r="R2945" s="96">
        <v>94970</v>
      </c>
      <c r="S2945" s="63" t="s">
        <v>268</v>
      </c>
      <c r="T2945" s="63"/>
      <c r="U2945" s="95" t="str">
        <f t="shared" si="107"/>
        <v>PGE</v>
      </c>
      <c r="V2945" s="95"/>
      <c r="W2945" s="95" t="str">
        <f t="shared" si="106"/>
        <v>PGE</v>
      </c>
    </row>
    <row r="2946" spans="1:23" ht="15" x14ac:dyDescent="0.25">
      <c r="A2946" s="63">
        <v>90241</v>
      </c>
      <c r="B2946" s="161" t="s">
        <v>271</v>
      </c>
      <c r="D2946" s="159"/>
      <c r="E2946" s="159"/>
      <c r="F2946" s="159"/>
      <c r="G2946" s="159"/>
      <c r="H2946" s="159"/>
      <c r="I2946" s="159"/>
      <c r="O2946" s="93"/>
      <c r="Q2946" s="63" t="s">
        <v>278</v>
      </c>
      <c r="R2946" s="96">
        <v>94971</v>
      </c>
      <c r="S2946" s="63" t="s">
        <v>268</v>
      </c>
      <c r="T2946" s="63"/>
      <c r="U2946" s="95" t="str">
        <f t="shared" si="107"/>
        <v>PGE</v>
      </c>
      <c r="V2946" s="95"/>
      <c r="W2946" s="95" t="str">
        <f t="shared" si="106"/>
        <v>PGE</v>
      </c>
    </row>
    <row r="2947" spans="1:23" ht="15" x14ac:dyDescent="0.25">
      <c r="A2947" s="63">
        <v>90245</v>
      </c>
      <c r="B2947" s="161" t="s">
        <v>271</v>
      </c>
      <c r="D2947" s="159"/>
      <c r="E2947" s="159"/>
      <c r="F2947" s="159"/>
      <c r="G2947" s="159"/>
      <c r="H2947" s="159"/>
      <c r="I2947" s="159"/>
      <c r="O2947" s="93"/>
      <c r="Q2947" s="63" t="s">
        <v>278</v>
      </c>
      <c r="R2947" s="96">
        <v>94972</v>
      </c>
      <c r="S2947" s="63" t="s">
        <v>268</v>
      </c>
      <c r="T2947" s="63"/>
      <c r="U2947" s="95" t="str">
        <f t="shared" si="107"/>
        <v>PGE</v>
      </c>
      <c r="V2947" s="95"/>
      <c r="W2947" s="95" t="str">
        <f t="shared" si="106"/>
        <v>PGE</v>
      </c>
    </row>
    <row r="2948" spans="1:23" ht="15" x14ac:dyDescent="0.25">
      <c r="A2948" s="63">
        <v>90242</v>
      </c>
      <c r="B2948" s="161" t="s">
        <v>271</v>
      </c>
      <c r="D2948" s="159"/>
      <c r="E2948" s="159"/>
      <c r="F2948" s="159"/>
      <c r="G2948" s="159"/>
      <c r="H2948" s="159"/>
      <c r="I2948" s="159"/>
      <c r="O2948" s="93"/>
      <c r="Q2948" s="63" t="s">
        <v>278</v>
      </c>
      <c r="R2948" s="96">
        <v>94973</v>
      </c>
      <c r="S2948" s="63" t="s">
        <v>268</v>
      </c>
      <c r="T2948" s="63"/>
      <c r="U2948" s="95" t="str">
        <f t="shared" si="107"/>
        <v>PGE</v>
      </c>
      <c r="V2948" s="95"/>
      <c r="W2948" s="95" t="str">
        <f t="shared" si="106"/>
        <v>PGE</v>
      </c>
    </row>
    <row r="2949" spans="1:23" ht="15" x14ac:dyDescent="0.25">
      <c r="A2949" s="63">
        <v>90240</v>
      </c>
      <c r="B2949" s="161" t="s">
        <v>271</v>
      </c>
      <c r="D2949" s="159"/>
      <c r="E2949" s="159"/>
      <c r="F2949" s="159"/>
      <c r="G2949" s="159"/>
      <c r="H2949" s="159"/>
      <c r="I2949" s="159"/>
      <c r="O2949" s="93"/>
      <c r="Q2949" s="63" t="s">
        <v>278</v>
      </c>
      <c r="R2949" s="96">
        <v>94978</v>
      </c>
      <c r="S2949" s="63" t="s">
        <v>268</v>
      </c>
      <c r="T2949" s="63"/>
      <c r="U2949" s="95" t="str">
        <f t="shared" si="107"/>
        <v>PGE</v>
      </c>
      <c r="V2949" s="95"/>
      <c r="W2949" s="95" t="str">
        <f t="shared" si="106"/>
        <v>PGE</v>
      </c>
    </row>
    <row r="2950" spans="1:23" ht="15" x14ac:dyDescent="0.25">
      <c r="A2950" s="63">
        <v>90247</v>
      </c>
      <c r="B2950" s="161" t="s">
        <v>271</v>
      </c>
      <c r="D2950" s="159"/>
      <c r="E2950" s="159"/>
      <c r="F2950" s="159"/>
      <c r="G2950" s="159"/>
      <c r="H2950" s="159"/>
      <c r="I2950" s="159"/>
      <c r="O2950" s="93"/>
      <c r="Q2950" s="63" t="s">
        <v>278</v>
      </c>
      <c r="R2950" s="96">
        <v>94979</v>
      </c>
      <c r="S2950" s="63" t="s">
        <v>268</v>
      </c>
      <c r="T2950" s="63"/>
      <c r="U2950" s="95" t="str">
        <f t="shared" si="107"/>
        <v>PGE</v>
      </c>
      <c r="V2950" s="95"/>
      <c r="W2950" s="95" t="str">
        <f t="shared" si="106"/>
        <v>PGE</v>
      </c>
    </row>
    <row r="2951" spans="1:23" ht="15" x14ac:dyDescent="0.25">
      <c r="A2951" s="63">
        <v>90248</v>
      </c>
      <c r="B2951" s="161" t="s">
        <v>271</v>
      </c>
      <c r="D2951" s="159"/>
      <c r="E2951" s="159"/>
      <c r="F2951" s="159"/>
      <c r="G2951" s="159"/>
      <c r="H2951" s="159"/>
      <c r="I2951" s="159"/>
      <c r="O2951" s="93"/>
      <c r="Q2951" s="63" t="s">
        <v>278</v>
      </c>
      <c r="R2951" s="96">
        <v>94112</v>
      </c>
      <c r="S2951" s="63" t="s">
        <v>268</v>
      </c>
      <c r="T2951" s="63"/>
      <c r="U2951" s="95" t="str">
        <f t="shared" si="107"/>
        <v>PGE</v>
      </c>
      <c r="V2951" s="95"/>
      <c r="W2951" s="95" t="str">
        <f t="shared" si="106"/>
        <v>PGE</v>
      </c>
    </row>
    <row r="2952" spans="1:23" ht="15" x14ac:dyDescent="0.25">
      <c r="A2952" s="63">
        <v>90249</v>
      </c>
      <c r="B2952" s="161" t="s">
        <v>271</v>
      </c>
      <c r="D2952" s="159"/>
      <c r="E2952" s="159"/>
      <c r="F2952" s="159"/>
      <c r="G2952" s="159"/>
      <c r="H2952" s="159"/>
      <c r="I2952" s="159"/>
      <c r="O2952" s="93"/>
      <c r="Q2952" s="63" t="s">
        <v>278</v>
      </c>
      <c r="R2952" s="96">
        <v>95645</v>
      </c>
      <c r="S2952" s="63" t="s">
        <v>268</v>
      </c>
      <c r="T2952" s="63"/>
      <c r="U2952" s="95" t="str">
        <f t="shared" si="107"/>
        <v>PGE</v>
      </c>
      <c r="V2952" s="95"/>
      <c r="W2952" s="95" t="str">
        <f t="shared" si="106"/>
        <v>PGE</v>
      </c>
    </row>
    <row r="2953" spans="1:23" ht="15" x14ac:dyDescent="0.25">
      <c r="A2953" s="63">
        <v>95364</v>
      </c>
      <c r="B2953" s="161" t="s">
        <v>271</v>
      </c>
      <c r="D2953" s="159"/>
      <c r="E2953" s="159"/>
      <c r="F2953" s="159"/>
      <c r="G2953" s="159"/>
      <c r="H2953" s="159"/>
      <c r="I2953" s="159"/>
      <c r="O2953" s="93"/>
      <c r="Q2953" s="63" t="s">
        <v>278</v>
      </c>
      <c r="R2953" s="96">
        <v>95646</v>
      </c>
      <c r="S2953" s="63" t="s">
        <v>268</v>
      </c>
      <c r="T2953" s="63"/>
      <c r="U2953" s="95" t="str">
        <f t="shared" si="107"/>
        <v>PGE</v>
      </c>
      <c r="V2953" s="95"/>
      <c r="W2953" s="95" t="str">
        <f t="shared" si="106"/>
        <v>PGE</v>
      </c>
    </row>
    <row r="2954" spans="1:23" ht="15" x14ac:dyDescent="0.25">
      <c r="A2954" s="63">
        <v>93207</v>
      </c>
      <c r="B2954" s="161" t="s">
        <v>271</v>
      </c>
      <c r="D2954" s="159"/>
      <c r="E2954" s="159"/>
      <c r="F2954" s="159"/>
      <c r="G2954" s="159"/>
      <c r="H2954" s="159"/>
      <c r="I2954" s="159"/>
      <c r="O2954" s="93"/>
      <c r="Q2954" s="63" t="s">
        <v>278</v>
      </c>
      <c r="R2954" s="96">
        <v>95641</v>
      </c>
      <c r="S2954" s="63" t="s">
        <v>268</v>
      </c>
      <c r="T2954" s="63"/>
      <c r="U2954" s="95" t="str">
        <f t="shared" si="107"/>
        <v>PGE</v>
      </c>
      <c r="V2954" s="95"/>
      <c r="W2954" s="95" t="str">
        <f t="shared" si="106"/>
        <v>PGE</v>
      </c>
    </row>
    <row r="2955" spans="1:23" ht="15" x14ac:dyDescent="0.25">
      <c r="A2955" s="63">
        <v>93205</v>
      </c>
      <c r="B2955" s="161" t="s">
        <v>271</v>
      </c>
      <c r="D2955" s="159"/>
      <c r="E2955" s="159"/>
      <c r="F2955" s="159"/>
      <c r="G2955" s="159"/>
      <c r="H2955" s="159"/>
      <c r="I2955" s="159"/>
      <c r="O2955" s="93"/>
      <c r="Q2955" s="63" t="s">
        <v>278</v>
      </c>
      <c r="R2955" s="96">
        <v>95640</v>
      </c>
      <c r="S2955" s="63" t="s">
        <v>268</v>
      </c>
      <c r="T2955" s="63"/>
      <c r="U2955" s="95" t="str">
        <f t="shared" si="107"/>
        <v>PGE</v>
      </c>
      <c r="V2955" s="95"/>
      <c r="W2955" s="95" t="str">
        <f t="shared" si="106"/>
        <v>PGE</v>
      </c>
    </row>
    <row r="2956" spans="1:23" ht="15" x14ac:dyDescent="0.25">
      <c r="A2956" s="63">
        <v>93202</v>
      </c>
      <c r="B2956" s="161" t="s">
        <v>271</v>
      </c>
      <c r="D2956" s="159"/>
      <c r="E2956" s="159"/>
      <c r="F2956" s="159"/>
      <c r="G2956" s="159"/>
      <c r="H2956" s="159"/>
      <c r="I2956" s="159"/>
      <c r="O2956" s="93"/>
      <c r="Q2956" s="63" t="s">
        <v>278</v>
      </c>
      <c r="R2956" s="96">
        <v>95642</v>
      </c>
      <c r="S2956" s="63" t="s">
        <v>268</v>
      </c>
      <c r="T2956" s="63"/>
      <c r="U2956" s="95" t="str">
        <f t="shared" si="107"/>
        <v>PGE</v>
      </c>
      <c r="V2956" s="95"/>
      <c r="W2956" s="95" t="str">
        <f t="shared" si="106"/>
        <v>PGE</v>
      </c>
    </row>
    <row r="2957" spans="1:23" ht="15" x14ac:dyDescent="0.25">
      <c r="A2957" s="63">
        <v>90721</v>
      </c>
      <c r="B2957" s="161" t="s">
        <v>271</v>
      </c>
      <c r="D2957" s="159"/>
      <c r="E2957" s="159"/>
      <c r="F2957" s="159"/>
      <c r="G2957" s="159"/>
      <c r="H2957" s="159"/>
      <c r="I2957" s="159"/>
      <c r="O2957" s="93"/>
      <c r="Q2957" s="63" t="s">
        <v>278</v>
      </c>
      <c r="R2957" s="96">
        <v>95648</v>
      </c>
      <c r="S2957" s="63" t="s">
        <v>268</v>
      </c>
      <c r="T2957" s="63"/>
      <c r="U2957" s="95" t="str">
        <f t="shared" si="107"/>
        <v>PGE</v>
      </c>
      <c r="V2957" s="95"/>
      <c r="W2957" s="95" t="str">
        <f t="shared" si="106"/>
        <v>PGE</v>
      </c>
    </row>
    <row r="2958" spans="1:23" ht="15" x14ac:dyDescent="0.25">
      <c r="A2958" s="63">
        <v>90720</v>
      </c>
      <c r="B2958" s="161" t="s">
        <v>271</v>
      </c>
      <c r="D2958" s="159"/>
      <c r="E2958" s="159"/>
      <c r="F2958" s="159"/>
      <c r="G2958" s="159"/>
      <c r="H2958" s="159"/>
      <c r="I2958" s="159"/>
      <c r="O2958" s="93"/>
      <c r="Q2958" s="63" t="s">
        <v>278</v>
      </c>
      <c r="R2958" s="96">
        <v>94497</v>
      </c>
      <c r="S2958" s="63" t="s">
        <v>268</v>
      </c>
      <c r="T2958" s="63"/>
      <c r="U2958" s="95" t="str">
        <f t="shared" si="107"/>
        <v>PGE</v>
      </c>
      <c r="V2958" s="95"/>
      <c r="W2958" s="95" t="str">
        <f t="shared" si="106"/>
        <v>PGE</v>
      </c>
    </row>
    <row r="2959" spans="1:23" ht="15" x14ac:dyDescent="0.25">
      <c r="A2959" s="63">
        <v>90723</v>
      </c>
      <c r="B2959" s="161" t="s">
        <v>271</v>
      </c>
      <c r="D2959" s="159"/>
      <c r="E2959" s="159"/>
      <c r="F2959" s="159"/>
      <c r="G2959" s="159"/>
      <c r="H2959" s="159"/>
      <c r="I2959" s="159"/>
      <c r="O2959" s="93"/>
      <c r="Q2959" s="63" t="s">
        <v>278</v>
      </c>
      <c r="R2959" s="96">
        <v>93390</v>
      </c>
      <c r="S2959" s="63" t="s">
        <v>268</v>
      </c>
      <c r="T2959" s="63"/>
      <c r="U2959" s="95" t="str">
        <f t="shared" si="107"/>
        <v>PGE</v>
      </c>
      <c r="V2959" s="95"/>
      <c r="W2959" s="95" t="str">
        <f t="shared" si="106"/>
        <v>PGE</v>
      </c>
    </row>
    <row r="2960" spans="1:23" ht="15" x14ac:dyDescent="0.25">
      <c r="A2960" s="63">
        <v>92617</v>
      </c>
      <c r="B2960" s="161" t="s">
        <v>271</v>
      </c>
      <c r="D2960" s="159"/>
      <c r="E2960" s="159"/>
      <c r="F2960" s="159"/>
      <c r="G2960" s="159"/>
      <c r="H2960" s="159"/>
      <c r="I2960" s="159"/>
      <c r="O2960" s="93"/>
      <c r="Q2960" s="63" t="s">
        <v>278</v>
      </c>
      <c r="R2960" s="96">
        <v>95252</v>
      </c>
      <c r="S2960" s="63" t="s">
        <v>268</v>
      </c>
      <c r="T2960" s="63"/>
      <c r="U2960" s="95" t="str">
        <f t="shared" si="107"/>
        <v>PGE</v>
      </c>
      <c r="V2960" s="95"/>
      <c r="W2960" s="95" t="str">
        <f t="shared" si="106"/>
        <v>PGE</v>
      </c>
    </row>
    <row r="2961" spans="1:23" ht="15" x14ac:dyDescent="0.25">
      <c r="A2961" s="63">
        <v>92615</v>
      </c>
      <c r="B2961" s="161" t="s">
        <v>271</v>
      </c>
      <c r="D2961" s="159"/>
      <c r="E2961" s="159"/>
      <c r="F2961" s="159"/>
      <c r="G2961" s="159"/>
      <c r="H2961" s="159"/>
      <c r="I2961" s="159"/>
      <c r="O2961" s="93"/>
      <c r="Q2961" s="63" t="s">
        <v>278</v>
      </c>
      <c r="R2961" s="96">
        <v>95253</v>
      </c>
      <c r="S2961" s="63" t="s">
        <v>268</v>
      </c>
      <c r="T2961" s="63"/>
      <c r="U2961" s="95" t="str">
        <f t="shared" si="107"/>
        <v>PGE</v>
      </c>
      <c r="V2961" s="95"/>
      <c r="W2961" s="95" t="str">
        <f t="shared" si="106"/>
        <v>PGE</v>
      </c>
    </row>
    <row r="2962" spans="1:23" ht="15" x14ac:dyDescent="0.25">
      <c r="A2962" s="63">
        <v>92614</v>
      </c>
      <c r="B2962" s="161" t="s">
        <v>271</v>
      </c>
      <c r="D2962" s="159"/>
      <c r="E2962" s="159"/>
      <c r="F2962" s="159"/>
      <c r="G2962" s="159"/>
      <c r="H2962" s="159"/>
      <c r="I2962" s="159"/>
      <c r="O2962" s="93"/>
      <c r="Q2962" s="63" t="s">
        <v>278</v>
      </c>
      <c r="R2962" s="96">
        <v>95251</v>
      </c>
      <c r="S2962" s="63" t="s">
        <v>268</v>
      </c>
      <c r="T2962" s="63"/>
      <c r="U2962" s="95" t="str">
        <f t="shared" si="107"/>
        <v>PGE</v>
      </c>
      <c r="V2962" s="95"/>
      <c r="W2962" s="95" t="str">
        <f t="shared" si="106"/>
        <v>PGE</v>
      </c>
    </row>
    <row r="2963" spans="1:23" ht="15" x14ac:dyDescent="0.25">
      <c r="A2963" s="63">
        <v>92612</v>
      </c>
      <c r="B2963" s="161" t="s">
        <v>271</v>
      </c>
      <c r="D2963" s="159"/>
      <c r="E2963" s="159"/>
      <c r="F2963" s="159"/>
      <c r="G2963" s="159"/>
      <c r="H2963" s="159"/>
      <c r="I2963" s="159"/>
      <c r="O2963" s="93"/>
      <c r="Q2963" s="63" t="s">
        <v>278</v>
      </c>
      <c r="R2963" s="96">
        <v>95257</v>
      </c>
      <c r="S2963" s="63" t="s">
        <v>268</v>
      </c>
      <c r="T2963" s="63"/>
      <c r="U2963" s="95" t="str">
        <f t="shared" si="107"/>
        <v>PGE</v>
      </c>
      <c r="V2963" s="95"/>
      <c r="W2963" s="95" t="str">
        <f t="shared" si="106"/>
        <v>PGE</v>
      </c>
    </row>
    <row r="2964" spans="1:23" ht="15" x14ac:dyDescent="0.25">
      <c r="A2964" s="63">
        <v>92610</v>
      </c>
      <c r="B2964" s="161" t="s">
        <v>271</v>
      </c>
      <c r="D2964" s="159"/>
      <c r="E2964" s="159"/>
      <c r="F2964" s="159"/>
      <c r="G2964" s="159"/>
      <c r="H2964" s="159"/>
      <c r="I2964" s="159"/>
      <c r="O2964" s="93"/>
      <c r="Q2964" s="63" t="s">
        <v>278</v>
      </c>
      <c r="R2964" s="96">
        <v>95254</v>
      </c>
      <c r="S2964" s="63" t="s">
        <v>268</v>
      </c>
      <c r="T2964" s="63"/>
      <c r="U2964" s="95" t="str">
        <f t="shared" si="107"/>
        <v>PGE</v>
      </c>
      <c r="V2964" s="95"/>
      <c r="W2964" s="95" t="str">
        <f t="shared" si="106"/>
        <v>PGE</v>
      </c>
    </row>
    <row r="2965" spans="1:23" ht="15" x14ac:dyDescent="0.25">
      <c r="A2965" s="63">
        <v>92619</v>
      </c>
      <c r="B2965" s="161" t="s">
        <v>271</v>
      </c>
      <c r="D2965" s="159"/>
      <c r="E2965" s="159"/>
      <c r="F2965" s="159"/>
      <c r="G2965" s="159"/>
      <c r="H2965" s="159"/>
      <c r="I2965" s="159"/>
      <c r="O2965" s="93"/>
      <c r="Q2965" s="63" t="s">
        <v>278</v>
      </c>
      <c r="R2965" s="96">
        <v>95255</v>
      </c>
      <c r="S2965" s="63" t="s">
        <v>268</v>
      </c>
      <c r="T2965" s="63"/>
      <c r="U2965" s="95" t="str">
        <f t="shared" si="107"/>
        <v>PGE</v>
      </c>
      <c r="V2965" s="95"/>
      <c r="W2965" s="95" t="str">
        <f t="shared" si="106"/>
        <v>PGE</v>
      </c>
    </row>
    <row r="2966" spans="1:23" ht="15" x14ac:dyDescent="0.25">
      <c r="A2966" s="63">
        <v>92618</v>
      </c>
      <c r="B2966" s="161" t="s">
        <v>271</v>
      </c>
      <c r="D2966" s="159"/>
      <c r="E2966" s="159"/>
      <c r="F2966" s="159"/>
      <c r="G2966" s="159"/>
      <c r="H2966" s="159"/>
      <c r="I2966" s="159"/>
      <c r="O2966" s="93"/>
      <c r="Q2966" s="63" t="s">
        <v>278</v>
      </c>
      <c r="R2966" s="96">
        <v>95258</v>
      </c>
      <c r="S2966" s="63" t="s">
        <v>268</v>
      </c>
      <c r="T2966" s="63"/>
      <c r="U2966" s="95" t="str">
        <f t="shared" si="107"/>
        <v>PGE</v>
      </c>
      <c r="V2966" s="95"/>
      <c r="W2966" s="95" t="str">
        <f t="shared" si="106"/>
        <v>PGE</v>
      </c>
    </row>
    <row r="2967" spans="1:23" ht="15" x14ac:dyDescent="0.25">
      <c r="A2967" s="63">
        <v>93208</v>
      </c>
      <c r="B2967" s="161" t="s">
        <v>271</v>
      </c>
      <c r="D2967" s="159"/>
      <c r="E2967" s="159"/>
      <c r="F2967" s="159"/>
      <c r="G2967" s="159"/>
      <c r="H2967" s="159"/>
      <c r="I2967" s="159"/>
      <c r="O2967" s="93"/>
      <c r="Q2967" s="63" t="s">
        <v>278</v>
      </c>
      <c r="R2967" s="96">
        <v>93844</v>
      </c>
      <c r="S2967" s="63" t="s">
        <v>268</v>
      </c>
      <c r="T2967" s="63"/>
      <c r="U2967" s="95" t="str">
        <f t="shared" si="107"/>
        <v>PGE</v>
      </c>
      <c r="V2967" s="95"/>
      <c r="W2967" s="95" t="str">
        <f t="shared" si="106"/>
        <v>PGE</v>
      </c>
    </row>
    <row r="2968" spans="1:23" ht="15" x14ac:dyDescent="0.25">
      <c r="A2968" s="63">
        <v>93203</v>
      </c>
      <c r="B2968" s="161" t="s">
        <v>271</v>
      </c>
      <c r="D2968" s="159"/>
      <c r="E2968" s="159"/>
      <c r="F2968" s="159"/>
      <c r="G2968" s="159"/>
      <c r="H2968" s="159"/>
      <c r="I2968" s="159"/>
      <c r="O2968" s="93"/>
      <c r="Q2968" s="63" t="s">
        <v>278</v>
      </c>
      <c r="R2968" s="96">
        <v>93456</v>
      </c>
      <c r="S2968" s="63" t="s">
        <v>268</v>
      </c>
      <c r="T2968" s="63"/>
      <c r="U2968" s="95" t="str">
        <f t="shared" si="107"/>
        <v>PGE</v>
      </c>
      <c r="V2968" s="95"/>
      <c r="W2968" s="95" t="str">
        <f t="shared" si="106"/>
        <v>PGE</v>
      </c>
    </row>
    <row r="2969" spans="1:23" ht="15" x14ac:dyDescent="0.25">
      <c r="A2969" s="63">
        <v>93562</v>
      </c>
      <c r="B2969" s="161" t="s">
        <v>271</v>
      </c>
      <c r="D2969" s="159"/>
      <c r="E2969" s="159"/>
      <c r="F2969" s="159"/>
      <c r="G2969" s="159"/>
      <c r="H2969" s="159"/>
      <c r="I2969" s="159"/>
      <c r="O2969" s="93"/>
      <c r="Q2969" s="63" t="s">
        <v>278</v>
      </c>
      <c r="R2969" s="96">
        <v>93457</v>
      </c>
      <c r="S2969" s="63" t="s">
        <v>268</v>
      </c>
      <c r="T2969" s="63"/>
      <c r="U2969" s="95" t="str">
        <f t="shared" si="107"/>
        <v>PGE</v>
      </c>
      <c r="V2969" s="95"/>
      <c r="W2969" s="95" t="str">
        <f t="shared" si="106"/>
        <v>PGE</v>
      </c>
    </row>
    <row r="2970" spans="1:23" ht="15" x14ac:dyDescent="0.25">
      <c r="A2970" s="63">
        <v>93560</v>
      </c>
      <c r="B2970" s="161" t="s">
        <v>271</v>
      </c>
      <c r="D2970" s="159"/>
      <c r="E2970" s="159"/>
      <c r="F2970" s="159"/>
      <c r="G2970" s="159"/>
      <c r="H2970" s="159"/>
      <c r="I2970" s="159"/>
      <c r="O2970" s="93"/>
      <c r="Q2970" s="63" t="s">
        <v>278</v>
      </c>
      <c r="R2970" s="96">
        <v>93454</v>
      </c>
      <c r="S2970" s="63" t="s">
        <v>268</v>
      </c>
      <c r="T2970" s="63"/>
      <c r="U2970" s="95" t="str">
        <f t="shared" si="107"/>
        <v>PGE</v>
      </c>
      <c r="V2970" s="95"/>
      <c r="W2970" s="95" t="str">
        <f t="shared" si="106"/>
        <v>PGE</v>
      </c>
    </row>
    <row r="2971" spans="1:23" ht="15" x14ac:dyDescent="0.25">
      <c r="A2971" s="63">
        <v>93561</v>
      </c>
      <c r="B2971" s="161" t="s">
        <v>271</v>
      </c>
      <c r="D2971" s="159"/>
      <c r="E2971" s="159"/>
      <c r="F2971" s="159"/>
      <c r="G2971" s="159"/>
      <c r="H2971" s="159"/>
      <c r="I2971" s="159"/>
      <c r="O2971" s="93"/>
      <c r="Q2971" s="63" t="s">
        <v>278</v>
      </c>
      <c r="R2971" s="96">
        <v>93455</v>
      </c>
      <c r="S2971" s="63" t="s">
        <v>268</v>
      </c>
      <c r="T2971" s="63"/>
      <c r="U2971" s="95" t="str">
        <f t="shared" si="107"/>
        <v>PGE</v>
      </c>
      <c r="V2971" s="95"/>
      <c r="W2971" s="95" t="str">
        <f t="shared" si="106"/>
        <v>PGE</v>
      </c>
    </row>
    <row r="2972" spans="1:23" ht="15" x14ac:dyDescent="0.25">
      <c r="A2972" s="63">
        <v>92368</v>
      </c>
      <c r="B2972" s="161" t="s">
        <v>271</v>
      </c>
      <c r="D2972" s="159"/>
      <c r="E2972" s="159"/>
      <c r="F2972" s="159"/>
      <c r="G2972" s="159"/>
      <c r="H2972" s="159"/>
      <c r="I2972" s="159"/>
      <c r="O2972" s="93"/>
      <c r="Q2972" s="63" t="s">
        <v>278</v>
      </c>
      <c r="R2972" s="96">
        <v>93452</v>
      </c>
      <c r="S2972" s="63" t="s">
        <v>268</v>
      </c>
      <c r="T2972" s="63"/>
      <c r="U2972" s="95" t="str">
        <f t="shared" si="107"/>
        <v>PGE</v>
      </c>
      <c r="V2972" s="95"/>
      <c r="W2972" s="95" t="str">
        <f t="shared" si="106"/>
        <v>PGE</v>
      </c>
    </row>
    <row r="2973" spans="1:23" ht="15" x14ac:dyDescent="0.25">
      <c r="A2973" s="63">
        <v>92366</v>
      </c>
      <c r="B2973" s="161" t="s">
        <v>271</v>
      </c>
      <c r="D2973" s="159"/>
      <c r="E2973" s="159"/>
      <c r="F2973" s="159"/>
      <c r="G2973" s="159"/>
      <c r="H2973" s="159"/>
      <c r="I2973" s="159"/>
      <c r="O2973" s="93"/>
      <c r="Q2973" s="63" t="s">
        <v>278</v>
      </c>
      <c r="R2973" s="96">
        <v>93453</v>
      </c>
      <c r="S2973" s="63" t="s">
        <v>268</v>
      </c>
      <c r="T2973" s="63"/>
      <c r="U2973" s="95" t="str">
        <f t="shared" si="107"/>
        <v>PGE</v>
      </c>
      <c r="V2973" s="95"/>
      <c r="W2973" s="95" t="str">
        <f t="shared" si="106"/>
        <v>PGE</v>
      </c>
    </row>
    <row r="2974" spans="1:23" ht="15" x14ac:dyDescent="0.25">
      <c r="A2974" s="63">
        <v>92365</v>
      </c>
      <c r="B2974" s="161" t="s">
        <v>271</v>
      </c>
      <c r="D2974" s="159"/>
      <c r="E2974" s="159"/>
      <c r="F2974" s="159"/>
      <c r="G2974" s="159"/>
      <c r="H2974" s="159"/>
      <c r="I2974" s="159"/>
      <c r="O2974" s="93"/>
      <c r="Q2974" s="63" t="s">
        <v>278</v>
      </c>
      <c r="R2974" s="96">
        <v>93450</v>
      </c>
      <c r="S2974" s="63" t="s">
        <v>268</v>
      </c>
      <c r="T2974" s="63"/>
      <c r="U2974" s="95" t="str">
        <f t="shared" si="107"/>
        <v>PGE</v>
      </c>
      <c r="V2974" s="95"/>
      <c r="W2974" s="95" t="str">
        <f t="shared" si="106"/>
        <v>PGE</v>
      </c>
    </row>
    <row r="2975" spans="1:23" ht="15" x14ac:dyDescent="0.25">
      <c r="A2975" s="63">
        <v>92364</v>
      </c>
      <c r="B2975" s="161" t="s">
        <v>271</v>
      </c>
      <c r="D2975" s="159"/>
      <c r="E2975" s="159"/>
      <c r="F2975" s="159"/>
      <c r="G2975" s="159"/>
      <c r="H2975" s="159"/>
      <c r="I2975" s="159"/>
      <c r="O2975" s="93"/>
      <c r="Q2975" s="63" t="s">
        <v>278</v>
      </c>
      <c r="R2975" s="96">
        <v>93451</v>
      </c>
      <c r="S2975" s="63" t="s">
        <v>268</v>
      </c>
      <c r="T2975" s="63"/>
      <c r="U2975" s="95" t="str">
        <f t="shared" si="107"/>
        <v>PGE</v>
      </c>
      <c r="V2975" s="95"/>
      <c r="W2975" s="95" t="str">
        <f t="shared" si="106"/>
        <v>PGE</v>
      </c>
    </row>
    <row r="2976" spans="1:23" ht="15" x14ac:dyDescent="0.25">
      <c r="A2976" s="63">
        <v>92363</v>
      </c>
      <c r="B2976" s="161" t="s">
        <v>271</v>
      </c>
      <c r="D2976" s="159"/>
      <c r="E2976" s="159"/>
      <c r="F2976" s="159"/>
      <c r="G2976" s="159"/>
      <c r="H2976" s="159"/>
      <c r="I2976" s="159"/>
      <c r="O2976" s="93"/>
      <c r="Q2976" s="63" t="s">
        <v>278</v>
      </c>
      <c r="R2976" s="96">
        <v>93458</v>
      </c>
      <c r="S2976" s="63" t="s">
        <v>268</v>
      </c>
      <c r="T2976" s="63"/>
      <c r="U2976" s="95" t="str">
        <f t="shared" si="107"/>
        <v>PGE</v>
      </c>
      <c r="V2976" s="95"/>
      <c r="W2976" s="95" t="str">
        <f t="shared" si="106"/>
        <v>PGE</v>
      </c>
    </row>
    <row r="2977" spans="1:23" ht="15" x14ac:dyDescent="0.25">
      <c r="A2977" s="63">
        <v>93014</v>
      </c>
      <c r="B2977" s="161" t="s">
        <v>271</v>
      </c>
      <c r="D2977" s="159"/>
      <c r="E2977" s="159"/>
      <c r="F2977" s="159"/>
      <c r="G2977" s="159"/>
      <c r="H2977" s="159"/>
      <c r="I2977" s="159"/>
      <c r="O2977" s="93"/>
      <c r="Q2977" s="63" t="s">
        <v>278</v>
      </c>
      <c r="R2977" s="96">
        <v>95472</v>
      </c>
      <c r="S2977" s="63" t="s">
        <v>268</v>
      </c>
      <c r="T2977" s="63"/>
      <c r="U2977" s="95" t="str">
        <f t="shared" si="107"/>
        <v>PGE</v>
      </c>
      <c r="V2977" s="95"/>
      <c r="W2977" s="95" t="str">
        <f t="shared" si="106"/>
        <v>PGE</v>
      </c>
    </row>
    <row r="2978" spans="1:23" ht="15" x14ac:dyDescent="0.25">
      <c r="A2978" s="63">
        <v>93012</v>
      </c>
      <c r="B2978" s="161" t="s">
        <v>271</v>
      </c>
      <c r="D2978" s="159"/>
      <c r="E2978" s="159"/>
      <c r="F2978" s="159"/>
      <c r="G2978" s="159"/>
      <c r="H2978" s="159"/>
      <c r="I2978" s="159"/>
      <c r="O2978" s="93"/>
      <c r="Q2978" s="63" t="s">
        <v>278</v>
      </c>
      <c r="R2978" s="96">
        <v>95473</v>
      </c>
      <c r="S2978" s="63" t="s">
        <v>268</v>
      </c>
      <c r="T2978" s="63"/>
      <c r="U2978" s="95" t="str">
        <f t="shared" si="107"/>
        <v>PGE</v>
      </c>
      <c r="V2978" s="95"/>
      <c r="W2978" s="95" t="str">
        <f t="shared" si="106"/>
        <v>PGE</v>
      </c>
    </row>
    <row r="2979" spans="1:23" ht="15" x14ac:dyDescent="0.25">
      <c r="A2979" s="63">
        <v>92004</v>
      </c>
      <c r="B2979" s="161" t="s">
        <v>271</v>
      </c>
      <c r="D2979" s="159"/>
      <c r="E2979" s="159"/>
      <c r="F2979" s="159"/>
      <c r="G2979" s="159"/>
      <c r="H2979" s="159"/>
      <c r="I2979" s="159"/>
      <c r="O2979" s="93"/>
      <c r="Q2979" s="63" t="s">
        <v>278</v>
      </c>
      <c r="R2979" s="96">
        <v>95470</v>
      </c>
      <c r="S2979" s="63" t="s">
        <v>268</v>
      </c>
      <c r="T2979" s="63"/>
      <c r="U2979" s="95" t="str">
        <f t="shared" si="107"/>
        <v>PGE</v>
      </c>
      <c r="V2979" s="95"/>
      <c r="W2979" s="95" t="str">
        <f t="shared" si="106"/>
        <v>PGE</v>
      </c>
    </row>
    <row r="2980" spans="1:23" ht="15" x14ac:dyDescent="0.25">
      <c r="A2980" s="63">
        <v>91771</v>
      </c>
      <c r="B2980" s="161" t="s">
        <v>271</v>
      </c>
      <c r="D2980" s="159"/>
      <c r="E2980" s="159"/>
      <c r="F2980" s="159"/>
      <c r="G2980" s="159"/>
      <c r="H2980" s="159"/>
      <c r="I2980" s="159"/>
      <c r="O2980" s="93"/>
      <c r="Q2980" s="63" t="s">
        <v>278</v>
      </c>
      <c r="R2980" s="96">
        <v>95471</v>
      </c>
      <c r="S2980" s="63" t="s">
        <v>268</v>
      </c>
      <c r="T2980" s="63"/>
      <c r="U2980" s="95" t="str">
        <f t="shared" si="107"/>
        <v>PGE</v>
      </c>
      <c r="V2980" s="95"/>
      <c r="W2980" s="95" t="str">
        <f t="shared" si="106"/>
        <v>PGE</v>
      </c>
    </row>
    <row r="2981" spans="1:23" ht="15" x14ac:dyDescent="0.25">
      <c r="A2981" s="63">
        <v>91772</v>
      </c>
      <c r="B2981" s="161" t="s">
        <v>271</v>
      </c>
      <c r="D2981" s="159"/>
      <c r="E2981" s="159"/>
      <c r="F2981" s="159"/>
      <c r="G2981" s="159"/>
      <c r="H2981" s="159"/>
      <c r="I2981" s="159"/>
      <c r="O2981" s="93"/>
      <c r="Q2981" s="63" t="s">
        <v>278</v>
      </c>
      <c r="R2981" s="96">
        <v>95476</v>
      </c>
      <c r="S2981" s="63" t="s">
        <v>268</v>
      </c>
      <c r="T2981" s="63"/>
      <c r="U2981" s="95" t="str">
        <f t="shared" si="107"/>
        <v>PGE</v>
      </c>
      <c r="V2981" s="95"/>
      <c r="W2981" s="95" t="str">
        <f t="shared" si="106"/>
        <v>PGE</v>
      </c>
    </row>
    <row r="2982" spans="1:23" ht="15" x14ac:dyDescent="0.25">
      <c r="A2982" s="63">
        <v>91778</v>
      </c>
      <c r="B2982" s="161" t="s">
        <v>271</v>
      </c>
      <c r="D2982" s="159"/>
      <c r="E2982" s="159"/>
      <c r="F2982" s="159"/>
      <c r="G2982" s="159"/>
      <c r="H2982" s="159"/>
      <c r="I2982" s="159"/>
      <c r="O2982" s="93"/>
      <c r="Q2982" s="63" t="s">
        <v>278</v>
      </c>
      <c r="R2982" s="96">
        <v>94404</v>
      </c>
      <c r="S2982" s="63" t="s">
        <v>268</v>
      </c>
      <c r="T2982" s="63"/>
      <c r="U2982" s="95" t="str">
        <f t="shared" si="107"/>
        <v>PGE</v>
      </c>
      <c r="V2982" s="95"/>
      <c r="W2982" s="95" t="str">
        <f t="shared" si="106"/>
        <v>PGE</v>
      </c>
    </row>
    <row r="2983" spans="1:23" ht="15" x14ac:dyDescent="0.25">
      <c r="A2983" s="63">
        <v>93190</v>
      </c>
      <c r="B2983" s="161" t="s">
        <v>271</v>
      </c>
      <c r="D2983" s="159"/>
      <c r="E2983" s="159"/>
      <c r="F2983" s="159"/>
      <c r="G2983" s="159"/>
      <c r="H2983" s="159"/>
      <c r="I2983" s="159"/>
      <c r="O2983" s="93"/>
      <c r="Q2983" s="63" t="s">
        <v>278</v>
      </c>
      <c r="R2983" s="96">
        <v>94401</v>
      </c>
      <c r="S2983" s="63" t="s">
        <v>268</v>
      </c>
      <c r="T2983" s="63"/>
      <c r="U2983" s="95" t="str">
        <f t="shared" si="107"/>
        <v>PGE</v>
      </c>
      <c r="V2983" s="95"/>
      <c r="W2983" s="95" t="str">
        <f t="shared" si="106"/>
        <v>PGE</v>
      </c>
    </row>
    <row r="2984" spans="1:23" ht="15" x14ac:dyDescent="0.25">
      <c r="A2984" s="63">
        <v>93199</v>
      </c>
      <c r="B2984" s="161" t="s">
        <v>271</v>
      </c>
      <c r="D2984" s="159"/>
      <c r="E2984" s="159"/>
      <c r="F2984" s="159"/>
      <c r="G2984" s="159"/>
      <c r="H2984" s="159"/>
      <c r="I2984" s="159"/>
      <c r="O2984" s="93"/>
      <c r="Q2984" s="63" t="s">
        <v>278</v>
      </c>
      <c r="R2984" s="96">
        <v>94402</v>
      </c>
      <c r="S2984" s="63" t="s">
        <v>268</v>
      </c>
      <c r="T2984" s="63"/>
      <c r="U2984" s="95" t="str">
        <f t="shared" si="107"/>
        <v>PGE</v>
      </c>
      <c r="V2984" s="95"/>
      <c r="W2984" s="95" t="str">
        <f t="shared" si="106"/>
        <v>PGE</v>
      </c>
    </row>
    <row r="2985" spans="1:23" ht="15" x14ac:dyDescent="0.25">
      <c r="A2985" s="63">
        <v>92616</v>
      </c>
      <c r="B2985" s="161" t="s">
        <v>271</v>
      </c>
      <c r="D2985" s="159"/>
      <c r="E2985" s="159"/>
      <c r="F2985" s="159"/>
      <c r="G2985" s="159"/>
      <c r="H2985" s="159"/>
      <c r="I2985" s="159"/>
      <c r="O2985" s="93"/>
      <c r="Q2985" s="63" t="s">
        <v>278</v>
      </c>
      <c r="R2985" s="96">
        <v>94403</v>
      </c>
      <c r="S2985" s="63" t="s">
        <v>268</v>
      </c>
      <c r="T2985" s="63"/>
      <c r="U2985" s="95" t="str">
        <f t="shared" si="107"/>
        <v>PGE</v>
      </c>
      <c r="V2985" s="95"/>
      <c r="W2985" s="95" t="str">
        <f t="shared" si="106"/>
        <v>PGE</v>
      </c>
    </row>
    <row r="2986" spans="1:23" ht="15" x14ac:dyDescent="0.25">
      <c r="A2986" s="63">
        <v>93563</v>
      </c>
      <c r="B2986" s="161" t="s">
        <v>271</v>
      </c>
      <c r="D2986" s="159"/>
      <c r="E2986" s="159"/>
      <c r="F2986" s="159"/>
      <c r="G2986" s="159"/>
      <c r="H2986" s="159"/>
      <c r="I2986" s="159"/>
      <c r="O2986" s="93"/>
      <c r="Q2986" s="63" t="s">
        <v>278</v>
      </c>
      <c r="R2986" s="96">
        <v>94557</v>
      </c>
      <c r="S2986" s="63" t="s">
        <v>268</v>
      </c>
      <c r="T2986" s="63"/>
      <c r="U2986" s="95" t="str">
        <f t="shared" si="107"/>
        <v>PGE</v>
      </c>
      <c r="V2986" s="95"/>
      <c r="W2986" s="95" t="str">
        <f t="shared" si="106"/>
        <v>PGE</v>
      </c>
    </row>
    <row r="2987" spans="1:23" ht="15" x14ac:dyDescent="0.25">
      <c r="A2987" s="63">
        <v>91358</v>
      </c>
      <c r="B2987" s="161" t="s">
        <v>271</v>
      </c>
      <c r="D2987" s="159"/>
      <c r="E2987" s="159"/>
      <c r="F2987" s="159"/>
      <c r="G2987" s="159"/>
      <c r="H2987" s="159"/>
      <c r="I2987" s="159"/>
      <c r="O2987" s="93"/>
      <c r="Q2987" s="63" t="s">
        <v>278</v>
      </c>
      <c r="R2987" s="96">
        <v>93750</v>
      </c>
      <c r="S2987" s="63" t="s">
        <v>268</v>
      </c>
      <c r="T2987" s="63"/>
      <c r="U2987" s="95" t="str">
        <f t="shared" si="107"/>
        <v>PGE</v>
      </c>
      <c r="V2987" s="95"/>
      <c r="W2987" s="95" t="str">
        <f t="shared" si="106"/>
        <v>PGE</v>
      </c>
    </row>
    <row r="2988" spans="1:23" ht="15" x14ac:dyDescent="0.25">
      <c r="A2988" s="63">
        <v>92698</v>
      </c>
      <c r="B2988" s="161" t="s">
        <v>271</v>
      </c>
      <c r="D2988" s="159"/>
      <c r="E2988" s="159"/>
      <c r="F2988" s="159"/>
      <c r="G2988" s="159"/>
      <c r="H2988" s="159"/>
      <c r="I2988" s="159"/>
      <c r="O2988" s="93"/>
      <c r="Q2988" s="63" t="s">
        <v>278</v>
      </c>
      <c r="R2988" s="96">
        <v>94558</v>
      </c>
      <c r="S2988" s="63" t="s">
        <v>268</v>
      </c>
      <c r="T2988" s="63"/>
      <c r="U2988" s="95" t="str">
        <f t="shared" si="107"/>
        <v>PGE</v>
      </c>
      <c r="V2988" s="95"/>
      <c r="W2988" s="95" t="str">
        <f t="shared" si="106"/>
        <v>PGE</v>
      </c>
    </row>
    <row r="2989" spans="1:23" ht="15" x14ac:dyDescent="0.25">
      <c r="A2989" s="63">
        <v>92697</v>
      </c>
      <c r="B2989" s="161" t="s">
        <v>271</v>
      </c>
      <c r="D2989" s="159"/>
      <c r="E2989" s="159"/>
      <c r="F2989" s="159"/>
      <c r="G2989" s="159"/>
      <c r="H2989" s="159"/>
      <c r="I2989" s="159"/>
      <c r="O2989" s="93"/>
      <c r="Q2989" s="63" t="s">
        <v>278</v>
      </c>
      <c r="R2989" s="96">
        <v>93291</v>
      </c>
      <c r="S2989" s="63" t="s">
        <v>268</v>
      </c>
      <c r="T2989" s="63"/>
      <c r="U2989" s="95" t="str">
        <f t="shared" si="107"/>
        <v>PGE</v>
      </c>
      <c r="V2989" s="95"/>
      <c r="W2989" s="95" t="str">
        <f t="shared" si="106"/>
        <v>PGE</v>
      </c>
    </row>
    <row r="2990" spans="1:23" ht="15" x14ac:dyDescent="0.25">
      <c r="A2990" s="63">
        <v>92692</v>
      </c>
      <c r="B2990" s="161" t="s">
        <v>271</v>
      </c>
      <c r="D2990" s="159"/>
      <c r="E2990" s="159"/>
      <c r="F2990" s="159"/>
      <c r="G2990" s="159"/>
      <c r="H2990" s="159"/>
      <c r="I2990" s="159"/>
      <c r="O2990" s="93"/>
      <c r="Q2990" s="63" t="s">
        <v>278</v>
      </c>
      <c r="R2990" s="96">
        <v>93292</v>
      </c>
      <c r="S2990" s="63" t="s">
        <v>268</v>
      </c>
      <c r="T2990" s="63"/>
      <c r="U2990" s="95" t="str">
        <f t="shared" si="107"/>
        <v>PGE</v>
      </c>
      <c r="V2990" s="95"/>
      <c r="W2990" s="95" t="str">
        <f t="shared" si="106"/>
        <v>PGE</v>
      </c>
    </row>
    <row r="2991" spans="1:23" ht="15" x14ac:dyDescent="0.25">
      <c r="A2991" s="63">
        <v>92691</v>
      </c>
      <c r="B2991" s="161" t="s">
        <v>271</v>
      </c>
      <c r="D2991" s="159"/>
      <c r="E2991" s="159"/>
      <c r="F2991" s="159"/>
      <c r="G2991" s="159"/>
      <c r="H2991" s="159"/>
      <c r="I2991" s="159"/>
      <c r="O2991" s="93"/>
      <c r="Q2991" s="63" t="s">
        <v>278</v>
      </c>
      <c r="R2991" s="96">
        <v>96118</v>
      </c>
      <c r="S2991" s="63" t="s">
        <v>268</v>
      </c>
      <c r="T2991" s="63"/>
      <c r="U2991" s="95" t="str">
        <f t="shared" si="107"/>
        <v>PGE</v>
      </c>
      <c r="V2991" s="95"/>
      <c r="W2991" s="95" t="str">
        <f t="shared" si="106"/>
        <v>PGE</v>
      </c>
    </row>
    <row r="2992" spans="1:23" ht="15" x14ac:dyDescent="0.25">
      <c r="A2992" s="63">
        <v>90640</v>
      </c>
      <c r="B2992" s="161" t="s">
        <v>271</v>
      </c>
      <c r="D2992" s="159"/>
      <c r="E2992" s="159"/>
      <c r="F2992" s="159"/>
      <c r="G2992" s="159"/>
      <c r="H2992" s="159"/>
      <c r="I2992" s="159"/>
      <c r="O2992" s="93"/>
      <c r="Q2992" s="63" t="s">
        <v>278</v>
      </c>
      <c r="R2992" s="96">
        <v>96119</v>
      </c>
      <c r="S2992" s="63" t="s">
        <v>268</v>
      </c>
      <c r="T2992" s="63"/>
      <c r="U2992" s="95" t="str">
        <f t="shared" si="107"/>
        <v>PGE</v>
      </c>
      <c r="V2992" s="95"/>
      <c r="W2992" s="95" t="str">
        <f t="shared" si="106"/>
        <v>PGE</v>
      </c>
    </row>
    <row r="2993" spans="1:23" ht="15" x14ac:dyDescent="0.25">
      <c r="A2993" s="63">
        <v>91066</v>
      </c>
      <c r="B2993" s="161" t="s">
        <v>271</v>
      </c>
      <c r="D2993" s="159"/>
      <c r="E2993" s="159"/>
      <c r="F2993" s="159"/>
      <c r="G2993" s="159"/>
      <c r="H2993" s="159"/>
      <c r="I2993" s="159"/>
      <c r="O2993" s="93"/>
      <c r="Q2993" s="63" t="s">
        <v>278</v>
      </c>
      <c r="R2993" s="96">
        <v>96114</v>
      </c>
      <c r="S2993" s="63" t="s">
        <v>268</v>
      </c>
      <c r="T2993" s="63"/>
      <c r="U2993" s="95" t="str">
        <f t="shared" si="107"/>
        <v>PGE</v>
      </c>
      <c r="V2993" s="95"/>
      <c r="W2993" s="95" t="str">
        <f t="shared" si="106"/>
        <v>PGE</v>
      </c>
    </row>
    <row r="2994" spans="1:23" ht="15" x14ac:dyDescent="0.25">
      <c r="A2994" s="63">
        <v>92086</v>
      </c>
      <c r="B2994" s="161" t="s">
        <v>271</v>
      </c>
      <c r="D2994" s="159"/>
      <c r="E2994" s="159"/>
      <c r="F2994" s="159"/>
      <c r="G2994" s="159"/>
      <c r="H2994" s="159"/>
      <c r="I2994" s="159"/>
      <c r="O2994" s="93"/>
      <c r="Q2994" s="63" t="s">
        <v>278</v>
      </c>
      <c r="R2994" s="96">
        <v>95205</v>
      </c>
      <c r="S2994" s="63" t="s">
        <v>268</v>
      </c>
      <c r="T2994" s="63"/>
      <c r="U2994" s="95" t="str">
        <f t="shared" si="107"/>
        <v>PGE</v>
      </c>
      <c r="V2994" s="95"/>
      <c r="W2994" s="95" t="str">
        <f t="shared" si="106"/>
        <v>PGE</v>
      </c>
    </row>
    <row r="2995" spans="1:23" ht="15" x14ac:dyDescent="0.25">
      <c r="A2995" s="63">
        <v>91737</v>
      </c>
      <c r="B2995" s="161" t="s">
        <v>271</v>
      </c>
      <c r="D2995" s="159"/>
      <c r="E2995" s="159"/>
      <c r="F2995" s="159"/>
      <c r="G2995" s="159"/>
      <c r="H2995" s="159"/>
      <c r="I2995" s="159"/>
      <c r="O2995" s="93"/>
      <c r="Q2995" s="63" t="s">
        <v>278</v>
      </c>
      <c r="R2995" s="96">
        <v>95206</v>
      </c>
      <c r="S2995" s="63" t="s">
        <v>268</v>
      </c>
      <c r="T2995" s="63"/>
      <c r="U2995" s="95" t="str">
        <f t="shared" si="107"/>
        <v>PGE</v>
      </c>
      <c r="V2995" s="95"/>
      <c r="W2995" s="95" t="str">
        <f t="shared" si="106"/>
        <v>PGE</v>
      </c>
    </row>
    <row r="2996" spans="1:23" ht="15" x14ac:dyDescent="0.25">
      <c r="A2996" s="63">
        <v>91731</v>
      </c>
      <c r="B2996" s="161" t="s">
        <v>271</v>
      </c>
      <c r="D2996" s="159"/>
      <c r="E2996" s="159"/>
      <c r="F2996" s="159"/>
      <c r="G2996" s="159"/>
      <c r="H2996" s="159"/>
      <c r="I2996" s="159"/>
      <c r="O2996" s="93"/>
      <c r="Q2996" s="63" t="s">
        <v>278</v>
      </c>
      <c r="R2996" s="96">
        <v>95201</v>
      </c>
      <c r="S2996" s="63" t="s">
        <v>268</v>
      </c>
      <c r="T2996" s="63"/>
      <c r="U2996" s="95" t="str">
        <f t="shared" si="107"/>
        <v>PGE</v>
      </c>
      <c r="V2996" s="95"/>
      <c r="W2996" s="95" t="str">
        <f t="shared" si="106"/>
        <v>PGE</v>
      </c>
    </row>
    <row r="2997" spans="1:23" ht="15" x14ac:dyDescent="0.25">
      <c r="A2997" s="63">
        <v>92280</v>
      </c>
      <c r="B2997" s="161" t="s">
        <v>271</v>
      </c>
      <c r="D2997" s="159"/>
      <c r="E2997" s="159"/>
      <c r="F2997" s="159"/>
      <c r="G2997" s="159"/>
      <c r="H2997" s="159"/>
      <c r="I2997" s="159"/>
      <c r="O2997" s="93"/>
      <c r="Q2997" s="63" t="s">
        <v>278</v>
      </c>
      <c r="R2997" s="96">
        <v>95203</v>
      </c>
      <c r="S2997" s="63" t="s">
        <v>268</v>
      </c>
      <c r="T2997" s="63"/>
      <c r="U2997" s="95" t="str">
        <f t="shared" si="107"/>
        <v>PGE</v>
      </c>
      <c r="V2997" s="95"/>
      <c r="W2997" s="95" t="str">
        <f t="shared" si="106"/>
        <v>PGE</v>
      </c>
    </row>
    <row r="2998" spans="1:23" ht="15" x14ac:dyDescent="0.25">
      <c r="A2998" s="63">
        <v>92240</v>
      </c>
      <c r="B2998" s="161" t="s">
        <v>271</v>
      </c>
      <c r="D2998" s="159"/>
      <c r="E2998" s="159"/>
      <c r="F2998" s="159"/>
      <c r="G2998" s="159"/>
      <c r="H2998" s="159"/>
      <c r="I2998" s="159"/>
      <c r="O2998" s="93"/>
      <c r="Q2998" s="63" t="s">
        <v>278</v>
      </c>
      <c r="R2998" s="96">
        <v>95202</v>
      </c>
      <c r="S2998" s="63" t="s">
        <v>268</v>
      </c>
      <c r="T2998" s="63"/>
      <c r="U2998" s="95" t="str">
        <f t="shared" si="107"/>
        <v>PGE</v>
      </c>
      <c r="V2998" s="95"/>
      <c r="W2998" s="95" t="str">
        <f t="shared" ref="W2998:W3061" si="108">IF(U2998 = "Other", " ", INDEX(B$4:C$29, MATCH(U2998, C$4:C$29,0), 1) )</f>
        <v>PGE</v>
      </c>
    </row>
    <row r="2999" spans="1:23" ht="15" x14ac:dyDescent="0.25">
      <c r="A2999" s="63">
        <v>92241</v>
      </c>
      <c r="B2999" s="161" t="s">
        <v>271</v>
      </c>
      <c r="D2999" s="159"/>
      <c r="E2999" s="159"/>
      <c r="F2999" s="159"/>
      <c r="G2999" s="159"/>
      <c r="H2999" s="159"/>
      <c r="I2999" s="159"/>
      <c r="O2999" s="93"/>
      <c r="Q2999" s="63" t="s">
        <v>278</v>
      </c>
      <c r="R2999" s="96">
        <v>93649</v>
      </c>
      <c r="S2999" s="63" t="s">
        <v>268</v>
      </c>
      <c r="T2999" s="63"/>
      <c r="U2999" s="95" t="str">
        <f t="shared" ref="U2999:U3062" si="109">IF(S2999="Pacific Gas &amp; Electric Co", "PGE", IF(S2999="Southern California Edison Co", "SCE", IF(S2999= "San Diego Gas &amp; Electric Co", "SDGE", IF(S2999="Southern California Gas", "SCG", "Other"))))</f>
        <v>PGE</v>
      </c>
      <c r="V2999" s="95"/>
      <c r="W2999" s="95" t="str">
        <f t="shared" si="108"/>
        <v>PGE</v>
      </c>
    </row>
    <row r="3000" spans="1:23" ht="15" x14ac:dyDescent="0.25">
      <c r="A3000" s="63">
        <v>93118</v>
      </c>
      <c r="B3000" s="161" t="s">
        <v>271</v>
      </c>
      <c r="D3000" s="159"/>
      <c r="E3000" s="159"/>
      <c r="F3000" s="159"/>
      <c r="G3000" s="159"/>
      <c r="H3000" s="159"/>
      <c r="I3000" s="159"/>
      <c r="O3000" s="93"/>
      <c r="Q3000" s="63" t="s">
        <v>278</v>
      </c>
      <c r="R3000" s="96">
        <v>93648</v>
      </c>
      <c r="S3000" s="63" t="s">
        <v>268</v>
      </c>
      <c r="T3000" s="63"/>
      <c r="U3000" s="95" t="str">
        <f t="shared" si="109"/>
        <v>PGE</v>
      </c>
      <c r="V3000" s="95"/>
      <c r="W3000" s="95" t="str">
        <f t="shared" si="108"/>
        <v>PGE</v>
      </c>
    </row>
    <row r="3001" spans="1:23" ht="15" x14ac:dyDescent="0.25">
      <c r="A3001" s="63">
        <v>93111</v>
      </c>
      <c r="B3001" s="161" t="s">
        <v>271</v>
      </c>
      <c r="D3001" s="159"/>
      <c r="E3001" s="159"/>
      <c r="F3001" s="159"/>
      <c r="G3001" s="159"/>
      <c r="H3001" s="159"/>
      <c r="I3001" s="159"/>
      <c r="O3001" s="93"/>
      <c r="Q3001" s="63" t="s">
        <v>278</v>
      </c>
      <c r="R3001" s="96">
        <v>93647</v>
      </c>
      <c r="S3001" s="63" t="s">
        <v>268</v>
      </c>
      <c r="T3001" s="63"/>
      <c r="U3001" s="95" t="str">
        <f t="shared" si="109"/>
        <v>PGE</v>
      </c>
      <c r="V3001" s="95"/>
      <c r="W3001" s="95" t="str">
        <f t="shared" si="108"/>
        <v>PGE</v>
      </c>
    </row>
    <row r="3002" spans="1:23" ht="15" x14ac:dyDescent="0.25">
      <c r="A3002" s="63">
        <v>93110</v>
      </c>
      <c r="B3002" s="161" t="s">
        <v>271</v>
      </c>
      <c r="D3002" s="159"/>
      <c r="E3002" s="159"/>
      <c r="F3002" s="159"/>
      <c r="G3002" s="159"/>
      <c r="H3002" s="159"/>
      <c r="I3002" s="159"/>
      <c r="O3002" s="93"/>
      <c r="Q3002" s="63" t="s">
        <v>278</v>
      </c>
      <c r="R3002" s="96">
        <v>93646</v>
      </c>
      <c r="S3002" s="63" t="s">
        <v>268</v>
      </c>
      <c r="T3002" s="63"/>
      <c r="U3002" s="95" t="str">
        <f t="shared" si="109"/>
        <v>PGE</v>
      </c>
      <c r="V3002" s="95"/>
      <c r="W3002" s="95" t="str">
        <f t="shared" si="108"/>
        <v>PGE</v>
      </c>
    </row>
    <row r="3003" spans="1:23" ht="15" x14ac:dyDescent="0.25">
      <c r="A3003" s="63">
        <v>93117</v>
      </c>
      <c r="B3003" s="161" t="s">
        <v>271</v>
      </c>
      <c r="D3003" s="159"/>
      <c r="E3003" s="159"/>
      <c r="F3003" s="159"/>
      <c r="G3003" s="159"/>
      <c r="H3003" s="159"/>
      <c r="I3003" s="159"/>
      <c r="O3003" s="93"/>
      <c r="Q3003" s="63" t="s">
        <v>278</v>
      </c>
      <c r="R3003" s="96">
        <v>93645</v>
      </c>
      <c r="S3003" s="63" t="s">
        <v>268</v>
      </c>
      <c r="T3003" s="63"/>
      <c r="U3003" s="95" t="str">
        <f t="shared" si="109"/>
        <v>PGE</v>
      </c>
      <c r="V3003" s="95"/>
      <c r="W3003" s="95" t="str">
        <f t="shared" si="108"/>
        <v>PGE</v>
      </c>
    </row>
    <row r="3004" spans="1:23" ht="15" x14ac:dyDescent="0.25">
      <c r="A3004" s="63">
        <v>93116</v>
      </c>
      <c r="B3004" s="161" t="s">
        <v>271</v>
      </c>
      <c r="D3004" s="159"/>
      <c r="E3004" s="159"/>
      <c r="F3004" s="159"/>
      <c r="G3004" s="159"/>
      <c r="H3004" s="159"/>
      <c r="I3004" s="159"/>
      <c r="O3004" s="93"/>
      <c r="Q3004" s="63" t="s">
        <v>278</v>
      </c>
      <c r="R3004" s="96">
        <v>93644</v>
      </c>
      <c r="S3004" s="63" t="s">
        <v>268</v>
      </c>
      <c r="T3004" s="63"/>
      <c r="U3004" s="95" t="str">
        <f t="shared" si="109"/>
        <v>PGE</v>
      </c>
      <c r="V3004" s="95"/>
      <c r="W3004" s="95" t="str">
        <f t="shared" si="108"/>
        <v>PGE</v>
      </c>
    </row>
    <row r="3005" spans="1:23" ht="15" x14ac:dyDescent="0.25">
      <c r="A3005" s="63">
        <v>90853</v>
      </c>
      <c r="B3005" s="161" t="s">
        <v>271</v>
      </c>
      <c r="D3005" s="159"/>
      <c r="E3005" s="159"/>
      <c r="F3005" s="159"/>
      <c r="G3005" s="159"/>
      <c r="H3005" s="159"/>
      <c r="I3005" s="159"/>
      <c r="O3005" s="93"/>
      <c r="Q3005" s="63" t="s">
        <v>278</v>
      </c>
      <c r="R3005" s="96">
        <v>93643</v>
      </c>
      <c r="S3005" s="63" t="s">
        <v>268</v>
      </c>
      <c r="T3005" s="63"/>
      <c r="U3005" s="95" t="str">
        <f t="shared" si="109"/>
        <v>PGE</v>
      </c>
      <c r="V3005" s="95"/>
      <c r="W3005" s="95" t="str">
        <f t="shared" si="108"/>
        <v>PGE</v>
      </c>
    </row>
    <row r="3006" spans="1:23" ht="15" x14ac:dyDescent="0.25">
      <c r="A3006" s="63">
        <v>96107</v>
      </c>
      <c r="B3006" s="161" t="s">
        <v>271</v>
      </c>
      <c r="D3006" s="159"/>
      <c r="E3006" s="159"/>
      <c r="F3006" s="159"/>
      <c r="G3006" s="159"/>
      <c r="H3006" s="159"/>
      <c r="I3006" s="159"/>
      <c r="O3006" s="93"/>
      <c r="Q3006" s="63" t="s">
        <v>278</v>
      </c>
      <c r="R3006" s="96">
        <v>93642</v>
      </c>
      <c r="S3006" s="63" t="s">
        <v>268</v>
      </c>
      <c r="T3006" s="63"/>
      <c r="U3006" s="95" t="str">
        <f t="shared" si="109"/>
        <v>PGE</v>
      </c>
      <c r="V3006" s="95"/>
      <c r="W3006" s="95" t="str">
        <f t="shared" si="108"/>
        <v>PGE</v>
      </c>
    </row>
    <row r="3007" spans="1:23" ht="15" x14ac:dyDescent="0.25">
      <c r="A3007" s="63">
        <v>91206</v>
      </c>
      <c r="B3007" s="161" t="s">
        <v>271</v>
      </c>
      <c r="D3007" s="159"/>
      <c r="E3007" s="159"/>
      <c r="F3007" s="159"/>
      <c r="G3007" s="159"/>
      <c r="H3007" s="159"/>
      <c r="I3007" s="159"/>
      <c r="O3007" s="93"/>
      <c r="Q3007" s="63" t="s">
        <v>278</v>
      </c>
      <c r="R3007" s="96">
        <v>93641</v>
      </c>
      <c r="S3007" s="63" t="s">
        <v>268</v>
      </c>
      <c r="T3007" s="63"/>
      <c r="U3007" s="95" t="str">
        <f t="shared" si="109"/>
        <v>PGE</v>
      </c>
      <c r="V3007" s="95"/>
      <c r="W3007" s="95" t="str">
        <f t="shared" si="108"/>
        <v>PGE</v>
      </c>
    </row>
    <row r="3008" spans="1:23" ht="15" x14ac:dyDescent="0.25">
      <c r="A3008" s="63">
        <v>91372</v>
      </c>
      <c r="B3008" s="161" t="s">
        <v>271</v>
      </c>
      <c r="D3008" s="159"/>
      <c r="E3008" s="159"/>
      <c r="F3008" s="159"/>
      <c r="G3008" s="159"/>
      <c r="H3008" s="159"/>
      <c r="I3008" s="159"/>
      <c r="O3008" s="93"/>
      <c r="Q3008" s="63" t="s">
        <v>278</v>
      </c>
      <c r="R3008" s="96">
        <v>93640</v>
      </c>
      <c r="S3008" s="63" t="s">
        <v>268</v>
      </c>
      <c r="T3008" s="63"/>
      <c r="U3008" s="95" t="str">
        <f t="shared" si="109"/>
        <v>PGE</v>
      </c>
      <c r="V3008" s="95"/>
      <c r="W3008" s="95" t="str">
        <f t="shared" si="108"/>
        <v>PGE</v>
      </c>
    </row>
    <row r="3009" spans="1:23" ht="15" x14ac:dyDescent="0.25">
      <c r="A3009" s="63">
        <v>92369</v>
      </c>
      <c r="B3009" s="161" t="s">
        <v>271</v>
      </c>
      <c r="D3009" s="159"/>
      <c r="E3009" s="159"/>
      <c r="F3009" s="159"/>
      <c r="G3009" s="159"/>
      <c r="H3009" s="159"/>
      <c r="I3009" s="159"/>
      <c r="O3009" s="93"/>
      <c r="Q3009" s="63" t="s">
        <v>278</v>
      </c>
      <c r="R3009" s="96">
        <v>94017</v>
      </c>
      <c r="S3009" s="63" t="s">
        <v>268</v>
      </c>
      <c r="T3009" s="63"/>
      <c r="U3009" s="95" t="str">
        <f t="shared" si="109"/>
        <v>PGE</v>
      </c>
      <c r="V3009" s="95"/>
      <c r="W3009" s="95" t="str">
        <f t="shared" si="108"/>
        <v>PGE</v>
      </c>
    </row>
    <row r="3010" spans="1:23" ht="15" x14ac:dyDescent="0.25">
      <c r="A3010" s="63">
        <v>91730</v>
      </c>
      <c r="B3010" s="161" t="s">
        <v>271</v>
      </c>
      <c r="D3010" s="159"/>
      <c r="E3010" s="159"/>
      <c r="F3010" s="159"/>
      <c r="G3010" s="159"/>
      <c r="H3010" s="159"/>
      <c r="I3010" s="159"/>
      <c r="O3010" s="93"/>
      <c r="Q3010" s="63" t="s">
        <v>278</v>
      </c>
      <c r="R3010" s="96">
        <v>94015</v>
      </c>
      <c r="S3010" s="63" t="s">
        <v>268</v>
      </c>
      <c r="T3010" s="63"/>
      <c r="U3010" s="95" t="str">
        <f t="shared" si="109"/>
        <v>PGE</v>
      </c>
      <c r="V3010" s="95"/>
      <c r="W3010" s="95" t="str">
        <f t="shared" si="108"/>
        <v>PGE</v>
      </c>
    </row>
    <row r="3011" spans="1:23" ht="15" x14ac:dyDescent="0.25">
      <c r="A3011" s="63">
        <v>91310</v>
      </c>
      <c r="B3011" s="161" t="s">
        <v>271</v>
      </c>
      <c r="D3011" s="159"/>
      <c r="E3011" s="159"/>
      <c r="F3011" s="159"/>
      <c r="G3011" s="159"/>
      <c r="H3011" s="159"/>
      <c r="I3011" s="159"/>
      <c r="O3011" s="93"/>
      <c r="Q3011" s="63" t="s">
        <v>278</v>
      </c>
      <c r="R3011" s="96">
        <v>94014</v>
      </c>
      <c r="S3011" s="63" t="s">
        <v>268</v>
      </c>
      <c r="T3011" s="63"/>
      <c r="U3011" s="95" t="str">
        <f t="shared" si="109"/>
        <v>PGE</v>
      </c>
      <c r="V3011" s="95"/>
      <c r="W3011" s="95" t="str">
        <f t="shared" si="108"/>
        <v>PGE</v>
      </c>
    </row>
    <row r="3012" spans="1:23" ht="15" x14ac:dyDescent="0.25">
      <c r="A3012" s="63">
        <v>92553</v>
      </c>
      <c r="B3012" s="161" t="s">
        <v>271</v>
      </c>
      <c r="D3012" s="159"/>
      <c r="E3012" s="159"/>
      <c r="F3012" s="159"/>
      <c r="G3012" s="159"/>
      <c r="H3012" s="159"/>
      <c r="I3012" s="159"/>
      <c r="O3012" s="93"/>
      <c r="Q3012" s="63" t="s">
        <v>278</v>
      </c>
      <c r="R3012" s="96">
        <v>94011</v>
      </c>
      <c r="S3012" s="63" t="s">
        <v>268</v>
      </c>
      <c r="T3012" s="63"/>
      <c r="U3012" s="95" t="str">
        <f t="shared" si="109"/>
        <v>PGE</v>
      </c>
      <c r="V3012" s="95"/>
      <c r="W3012" s="95" t="str">
        <f t="shared" si="108"/>
        <v>PGE</v>
      </c>
    </row>
    <row r="3013" spans="1:23" ht="15" x14ac:dyDescent="0.25">
      <c r="A3013" s="63">
        <v>92555</v>
      </c>
      <c r="B3013" s="161" t="s">
        <v>271</v>
      </c>
      <c r="D3013" s="159"/>
      <c r="E3013" s="159"/>
      <c r="F3013" s="159"/>
      <c r="G3013" s="159"/>
      <c r="H3013" s="159"/>
      <c r="I3013" s="159"/>
      <c r="O3013" s="93"/>
      <c r="Q3013" s="63" t="s">
        <v>278</v>
      </c>
      <c r="R3013" s="96">
        <v>94010</v>
      </c>
      <c r="S3013" s="63" t="s">
        <v>268</v>
      </c>
      <c r="T3013" s="63"/>
      <c r="U3013" s="95" t="str">
        <f t="shared" si="109"/>
        <v>PGE</v>
      </c>
      <c r="V3013" s="95"/>
      <c r="W3013" s="95" t="str">
        <f t="shared" si="108"/>
        <v>PGE</v>
      </c>
    </row>
    <row r="3014" spans="1:23" ht="15" x14ac:dyDescent="0.25">
      <c r="A3014" s="63">
        <v>92557</v>
      </c>
      <c r="B3014" s="161" t="s">
        <v>271</v>
      </c>
      <c r="D3014" s="159"/>
      <c r="E3014" s="159"/>
      <c r="F3014" s="159"/>
      <c r="G3014" s="159"/>
      <c r="H3014" s="159"/>
      <c r="I3014" s="159"/>
      <c r="O3014" s="93"/>
      <c r="Q3014" s="63" t="s">
        <v>278</v>
      </c>
      <c r="R3014" s="96">
        <v>94019</v>
      </c>
      <c r="S3014" s="63" t="s">
        <v>268</v>
      </c>
      <c r="T3014" s="63"/>
      <c r="U3014" s="95" t="str">
        <f t="shared" si="109"/>
        <v>PGE</v>
      </c>
      <c r="V3014" s="95"/>
      <c r="W3014" s="95" t="str">
        <f t="shared" si="108"/>
        <v>PGE</v>
      </c>
    </row>
    <row r="3015" spans="1:23" ht="15" x14ac:dyDescent="0.25">
      <c r="A3015" s="63">
        <v>93603</v>
      </c>
      <c r="B3015" s="161" t="s">
        <v>271</v>
      </c>
      <c r="D3015" s="159"/>
      <c r="E3015" s="159"/>
      <c r="F3015" s="159"/>
      <c r="G3015" s="159"/>
      <c r="H3015" s="159"/>
      <c r="I3015" s="159"/>
      <c r="O3015" s="93"/>
      <c r="Q3015" s="63" t="s">
        <v>278</v>
      </c>
      <c r="R3015" s="96">
        <v>94018</v>
      </c>
      <c r="S3015" s="63" t="s">
        <v>268</v>
      </c>
      <c r="T3015" s="63"/>
      <c r="U3015" s="95" t="str">
        <f t="shared" si="109"/>
        <v>PGE</v>
      </c>
      <c r="V3015" s="95"/>
      <c r="W3015" s="95" t="str">
        <f t="shared" si="108"/>
        <v>PGE</v>
      </c>
    </row>
    <row r="3016" spans="1:23" ht="15" x14ac:dyDescent="0.25">
      <c r="A3016" s="63">
        <v>93605</v>
      </c>
      <c r="B3016" s="161" t="s">
        <v>271</v>
      </c>
      <c r="D3016" s="159"/>
      <c r="E3016" s="159"/>
      <c r="F3016" s="159"/>
      <c r="G3016" s="159"/>
      <c r="H3016" s="159"/>
      <c r="I3016" s="159"/>
      <c r="O3016" s="93"/>
      <c r="Q3016" s="63" t="s">
        <v>278</v>
      </c>
      <c r="R3016" s="96">
        <v>95765</v>
      </c>
      <c r="S3016" s="63" t="s">
        <v>268</v>
      </c>
      <c r="T3016" s="63"/>
      <c r="U3016" s="95" t="str">
        <f t="shared" si="109"/>
        <v>PGE</v>
      </c>
      <c r="V3016" s="95"/>
      <c r="W3016" s="95" t="str">
        <f t="shared" si="108"/>
        <v>PGE</v>
      </c>
    </row>
    <row r="3017" spans="1:23" ht="15" x14ac:dyDescent="0.25">
      <c r="A3017" s="63">
        <v>93604</v>
      </c>
      <c r="B3017" s="161" t="s">
        <v>271</v>
      </c>
      <c r="D3017" s="159"/>
      <c r="E3017" s="159"/>
      <c r="F3017" s="159"/>
      <c r="G3017" s="159"/>
      <c r="H3017" s="159"/>
      <c r="I3017" s="159"/>
      <c r="O3017" s="93"/>
      <c r="Q3017" s="63" t="s">
        <v>278</v>
      </c>
      <c r="R3017" s="96">
        <v>95762</v>
      </c>
      <c r="S3017" s="63" t="s">
        <v>268</v>
      </c>
      <c r="T3017" s="63"/>
      <c r="U3017" s="95" t="str">
        <f t="shared" si="109"/>
        <v>PGE</v>
      </c>
      <c r="V3017" s="95"/>
      <c r="W3017" s="95" t="str">
        <f t="shared" si="108"/>
        <v>PGE</v>
      </c>
    </row>
    <row r="3018" spans="1:23" ht="15" x14ac:dyDescent="0.25">
      <c r="A3018" s="63">
        <v>93016</v>
      </c>
      <c r="B3018" s="161" t="s">
        <v>271</v>
      </c>
      <c r="D3018" s="159"/>
      <c r="E3018" s="159"/>
      <c r="F3018" s="159"/>
      <c r="G3018" s="159"/>
      <c r="H3018" s="159"/>
      <c r="I3018" s="159"/>
      <c r="O3018" s="93"/>
      <c r="Q3018" s="63" t="s">
        <v>278</v>
      </c>
      <c r="R3018" s="96">
        <v>94964</v>
      </c>
      <c r="S3018" s="63" t="s">
        <v>268</v>
      </c>
      <c r="T3018" s="63"/>
      <c r="U3018" s="95" t="str">
        <f t="shared" si="109"/>
        <v>PGE</v>
      </c>
      <c r="V3018" s="95"/>
      <c r="W3018" s="95" t="str">
        <f t="shared" si="108"/>
        <v>PGE</v>
      </c>
    </row>
    <row r="3019" spans="1:23" ht="15" x14ac:dyDescent="0.25">
      <c r="A3019" s="63">
        <v>93015</v>
      </c>
      <c r="B3019" s="161" t="s">
        <v>271</v>
      </c>
      <c r="D3019" s="159"/>
      <c r="E3019" s="159"/>
      <c r="F3019" s="159"/>
      <c r="G3019" s="159"/>
      <c r="H3019" s="159"/>
      <c r="I3019" s="159"/>
      <c r="O3019" s="93"/>
      <c r="Q3019" s="63" t="s">
        <v>278</v>
      </c>
      <c r="R3019" s="96">
        <v>95358</v>
      </c>
      <c r="S3019" s="63" t="s">
        <v>268</v>
      </c>
      <c r="T3019" s="63"/>
      <c r="U3019" s="95" t="str">
        <f t="shared" si="109"/>
        <v>PGE</v>
      </c>
      <c r="V3019" s="95"/>
      <c r="W3019" s="95" t="str">
        <f t="shared" si="108"/>
        <v>PGE</v>
      </c>
    </row>
    <row r="3020" spans="1:23" ht="15" x14ac:dyDescent="0.25">
      <c r="A3020" s="63">
        <v>93013</v>
      </c>
      <c r="B3020" s="161" t="s">
        <v>271</v>
      </c>
      <c r="D3020" s="159"/>
      <c r="E3020" s="159"/>
      <c r="F3020" s="159"/>
      <c r="G3020" s="159"/>
      <c r="H3020" s="159"/>
      <c r="I3020" s="159"/>
      <c r="O3020" s="93"/>
      <c r="Q3020" s="63" t="s">
        <v>278</v>
      </c>
      <c r="R3020" s="96">
        <v>95357</v>
      </c>
      <c r="S3020" s="63" t="s">
        <v>268</v>
      </c>
      <c r="T3020" s="63"/>
      <c r="U3020" s="95" t="str">
        <f t="shared" si="109"/>
        <v>PGE</v>
      </c>
      <c r="V3020" s="95"/>
      <c r="W3020" s="95" t="str">
        <f t="shared" si="108"/>
        <v>PGE</v>
      </c>
    </row>
    <row r="3021" spans="1:23" ht="15" x14ac:dyDescent="0.25">
      <c r="A3021" s="63">
        <v>93010</v>
      </c>
      <c r="B3021" s="161" t="s">
        <v>271</v>
      </c>
      <c r="D3021" s="159"/>
      <c r="E3021" s="159"/>
      <c r="F3021" s="159"/>
      <c r="G3021" s="159"/>
      <c r="H3021" s="159"/>
      <c r="I3021" s="159"/>
      <c r="O3021" s="93"/>
      <c r="Q3021" s="63" t="s">
        <v>278</v>
      </c>
      <c r="R3021" s="96">
        <v>95356</v>
      </c>
      <c r="S3021" s="63" t="s">
        <v>268</v>
      </c>
      <c r="T3021" s="63"/>
      <c r="U3021" s="95" t="str">
        <f t="shared" si="109"/>
        <v>PGE</v>
      </c>
      <c r="V3021" s="95"/>
      <c r="W3021" s="95" t="str">
        <f t="shared" si="108"/>
        <v>PGE</v>
      </c>
    </row>
    <row r="3022" spans="1:23" ht="15" x14ac:dyDescent="0.25">
      <c r="A3022" s="63">
        <v>93011</v>
      </c>
      <c r="B3022" s="161" t="s">
        <v>271</v>
      </c>
      <c r="D3022" s="159"/>
      <c r="E3022" s="159"/>
      <c r="F3022" s="159"/>
      <c r="G3022" s="159"/>
      <c r="H3022" s="159"/>
      <c r="I3022" s="159"/>
      <c r="O3022" s="93"/>
      <c r="Q3022" s="63" t="s">
        <v>278</v>
      </c>
      <c r="R3022" s="96">
        <v>93219</v>
      </c>
      <c r="S3022" s="63" t="s">
        <v>268</v>
      </c>
      <c r="T3022" s="63"/>
      <c r="U3022" s="95" t="str">
        <f t="shared" si="109"/>
        <v>PGE</v>
      </c>
      <c r="V3022" s="95"/>
      <c r="W3022" s="95" t="str">
        <f t="shared" si="108"/>
        <v>PGE</v>
      </c>
    </row>
    <row r="3023" spans="1:23" ht="15" x14ac:dyDescent="0.25">
      <c r="A3023" s="63">
        <v>93664</v>
      </c>
      <c r="B3023" s="161" t="s">
        <v>271</v>
      </c>
      <c r="D3023" s="159"/>
      <c r="E3023" s="159"/>
      <c r="F3023" s="159"/>
      <c r="G3023" s="159"/>
      <c r="H3023" s="159"/>
      <c r="I3023" s="159"/>
      <c r="O3023" s="93"/>
      <c r="Q3023" s="63" t="s">
        <v>278</v>
      </c>
      <c r="R3023" s="96">
        <v>93210</v>
      </c>
      <c r="S3023" s="63" t="s">
        <v>268</v>
      </c>
      <c r="T3023" s="63"/>
      <c r="U3023" s="95" t="str">
        <f t="shared" si="109"/>
        <v>PGE</v>
      </c>
      <c r="V3023" s="95"/>
      <c r="W3023" s="95" t="str">
        <f t="shared" si="108"/>
        <v>PGE</v>
      </c>
    </row>
    <row r="3024" spans="1:23" ht="15" x14ac:dyDescent="0.25">
      <c r="A3024" s="63">
        <v>92821</v>
      </c>
      <c r="B3024" s="161" t="s">
        <v>271</v>
      </c>
      <c r="D3024" s="159"/>
      <c r="E3024" s="159"/>
      <c r="F3024" s="159"/>
      <c r="G3024" s="159"/>
      <c r="H3024" s="159"/>
      <c r="I3024" s="159"/>
      <c r="O3024" s="93"/>
      <c r="Q3024" s="63" t="s">
        <v>278</v>
      </c>
      <c r="R3024" s="96">
        <v>93212</v>
      </c>
      <c r="S3024" s="63" t="s">
        <v>268</v>
      </c>
      <c r="T3024" s="63"/>
      <c r="U3024" s="95" t="str">
        <f t="shared" si="109"/>
        <v>PGE</v>
      </c>
      <c r="V3024" s="95"/>
      <c r="W3024" s="95" t="str">
        <f t="shared" si="108"/>
        <v>PGE</v>
      </c>
    </row>
    <row r="3025" spans="1:23" ht="15" x14ac:dyDescent="0.25">
      <c r="A3025" s="63">
        <v>92822</v>
      </c>
      <c r="B3025" s="161" t="s">
        <v>271</v>
      </c>
      <c r="D3025" s="159"/>
      <c r="E3025" s="159"/>
      <c r="F3025" s="159"/>
      <c r="G3025" s="159"/>
      <c r="H3025" s="159"/>
      <c r="I3025" s="159"/>
      <c r="O3025" s="93"/>
      <c r="Q3025" s="63" t="s">
        <v>278</v>
      </c>
      <c r="R3025" s="96">
        <v>93215</v>
      </c>
      <c r="S3025" s="63" t="s">
        <v>268</v>
      </c>
      <c r="T3025" s="63"/>
      <c r="U3025" s="95" t="str">
        <f t="shared" si="109"/>
        <v>PGE</v>
      </c>
      <c r="V3025" s="95"/>
      <c r="W3025" s="95" t="str">
        <f t="shared" si="108"/>
        <v>PGE</v>
      </c>
    </row>
    <row r="3026" spans="1:23" ht="15" x14ac:dyDescent="0.25">
      <c r="A3026" s="63">
        <v>92823</v>
      </c>
      <c r="B3026" s="161" t="s">
        <v>271</v>
      </c>
      <c r="D3026" s="159"/>
      <c r="E3026" s="159"/>
      <c r="F3026" s="159"/>
      <c r="G3026" s="159"/>
      <c r="H3026" s="159"/>
      <c r="I3026" s="159"/>
      <c r="O3026" s="93"/>
      <c r="Q3026" s="63" t="s">
        <v>278</v>
      </c>
      <c r="R3026" s="96">
        <v>93962</v>
      </c>
      <c r="S3026" s="63" t="s">
        <v>268</v>
      </c>
      <c r="T3026" s="63"/>
      <c r="U3026" s="95" t="str">
        <f t="shared" si="109"/>
        <v>PGE</v>
      </c>
      <c r="V3026" s="95"/>
      <c r="W3026" s="95" t="str">
        <f t="shared" si="108"/>
        <v>PGE</v>
      </c>
    </row>
    <row r="3027" spans="1:23" ht="15" x14ac:dyDescent="0.25">
      <c r="A3027" s="63">
        <v>91107</v>
      </c>
      <c r="B3027" s="161" t="s">
        <v>271</v>
      </c>
      <c r="D3027" s="159"/>
      <c r="E3027" s="159"/>
      <c r="F3027" s="159"/>
      <c r="G3027" s="159"/>
      <c r="H3027" s="159"/>
      <c r="I3027" s="159"/>
      <c r="O3027" s="93"/>
      <c r="Q3027" s="63" t="s">
        <v>278</v>
      </c>
      <c r="R3027" s="96">
        <v>93960</v>
      </c>
      <c r="S3027" s="63" t="s">
        <v>268</v>
      </c>
      <c r="T3027" s="63"/>
      <c r="U3027" s="95" t="str">
        <f t="shared" si="109"/>
        <v>PGE</v>
      </c>
      <c r="V3027" s="95"/>
      <c r="W3027" s="95" t="str">
        <f t="shared" si="108"/>
        <v>PGE</v>
      </c>
    </row>
    <row r="3028" spans="1:23" ht="15" x14ac:dyDescent="0.25">
      <c r="A3028" s="63">
        <v>91104</v>
      </c>
      <c r="B3028" s="161" t="s">
        <v>271</v>
      </c>
      <c r="D3028" s="159"/>
      <c r="E3028" s="159"/>
      <c r="F3028" s="159"/>
      <c r="G3028" s="159"/>
      <c r="H3028" s="159"/>
      <c r="I3028" s="159"/>
      <c r="O3028" s="93"/>
      <c r="Q3028" s="63" t="s">
        <v>278</v>
      </c>
      <c r="R3028" s="96">
        <v>94606</v>
      </c>
      <c r="S3028" s="63" t="s">
        <v>268</v>
      </c>
      <c r="T3028" s="63"/>
      <c r="U3028" s="95" t="str">
        <f t="shared" si="109"/>
        <v>PGE</v>
      </c>
      <c r="V3028" s="95"/>
      <c r="W3028" s="95" t="str">
        <f t="shared" si="108"/>
        <v>PGE</v>
      </c>
    </row>
    <row r="3029" spans="1:23" ht="15" x14ac:dyDescent="0.25">
      <c r="A3029" s="63">
        <v>91108</v>
      </c>
      <c r="B3029" s="161" t="s">
        <v>271</v>
      </c>
      <c r="D3029" s="159"/>
      <c r="E3029" s="159"/>
      <c r="F3029" s="159"/>
      <c r="G3029" s="159"/>
      <c r="H3029" s="159"/>
      <c r="I3029" s="159"/>
      <c r="O3029" s="93"/>
      <c r="Q3029" s="63" t="s">
        <v>278</v>
      </c>
      <c r="R3029" s="96">
        <v>94607</v>
      </c>
      <c r="S3029" s="63" t="s">
        <v>268</v>
      </c>
      <c r="T3029" s="63"/>
      <c r="U3029" s="95" t="str">
        <f t="shared" si="109"/>
        <v>PGE</v>
      </c>
      <c r="V3029" s="95"/>
      <c r="W3029" s="95" t="str">
        <f t="shared" si="108"/>
        <v>PGE</v>
      </c>
    </row>
    <row r="3030" spans="1:23" ht="15" x14ac:dyDescent="0.25">
      <c r="A3030" s="63">
        <v>93254</v>
      </c>
      <c r="B3030" s="161" t="s">
        <v>271</v>
      </c>
      <c r="D3030" s="159"/>
      <c r="E3030" s="159"/>
      <c r="F3030" s="159"/>
      <c r="G3030" s="159"/>
      <c r="H3030" s="159"/>
      <c r="I3030" s="159"/>
      <c r="O3030" s="93"/>
      <c r="Q3030" s="63" t="s">
        <v>278</v>
      </c>
      <c r="R3030" s="96">
        <v>94604</v>
      </c>
      <c r="S3030" s="63" t="s">
        <v>268</v>
      </c>
      <c r="T3030" s="63"/>
      <c r="U3030" s="95" t="str">
        <f t="shared" si="109"/>
        <v>PGE</v>
      </c>
      <c r="V3030" s="95"/>
      <c r="W3030" s="95" t="str">
        <f t="shared" si="108"/>
        <v>PGE</v>
      </c>
    </row>
    <row r="3031" spans="1:23" ht="15" x14ac:dyDescent="0.25">
      <c r="A3031" s="63">
        <v>93255</v>
      </c>
      <c r="B3031" s="161" t="s">
        <v>271</v>
      </c>
      <c r="D3031" s="159"/>
      <c r="E3031" s="159"/>
      <c r="F3031" s="159"/>
      <c r="G3031" s="159"/>
      <c r="H3031" s="159"/>
      <c r="I3031" s="159"/>
      <c r="O3031" s="93"/>
      <c r="Q3031" s="63" t="s">
        <v>278</v>
      </c>
      <c r="R3031" s="96">
        <v>94602</v>
      </c>
      <c r="S3031" s="63" t="s">
        <v>268</v>
      </c>
      <c r="T3031" s="63"/>
      <c r="U3031" s="95" t="str">
        <f t="shared" si="109"/>
        <v>PGE</v>
      </c>
      <c r="V3031" s="95"/>
      <c r="W3031" s="95" t="str">
        <f t="shared" si="108"/>
        <v>PGE</v>
      </c>
    </row>
    <row r="3032" spans="1:23" ht="15" x14ac:dyDescent="0.25">
      <c r="A3032" s="63">
        <v>93256</v>
      </c>
      <c r="B3032" s="161" t="s">
        <v>271</v>
      </c>
      <c r="D3032" s="159"/>
      <c r="E3032" s="159"/>
      <c r="F3032" s="159"/>
      <c r="G3032" s="159"/>
      <c r="H3032" s="159"/>
      <c r="I3032" s="159"/>
      <c r="O3032" s="93"/>
      <c r="Q3032" s="63" t="s">
        <v>278</v>
      </c>
      <c r="R3032" s="96">
        <v>94603</v>
      </c>
      <c r="S3032" s="63" t="s">
        <v>268</v>
      </c>
      <c r="T3032" s="63"/>
      <c r="U3032" s="95" t="str">
        <f t="shared" si="109"/>
        <v>PGE</v>
      </c>
      <c r="V3032" s="95"/>
      <c r="W3032" s="95" t="str">
        <f t="shared" si="108"/>
        <v>PGE</v>
      </c>
    </row>
    <row r="3033" spans="1:23" ht="15" x14ac:dyDescent="0.25">
      <c r="A3033" s="63">
        <v>93257</v>
      </c>
      <c r="B3033" s="161" t="s">
        <v>271</v>
      </c>
      <c r="D3033" s="159"/>
      <c r="E3033" s="159"/>
      <c r="F3033" s="159"/>
      <c r="G3033" s="159"/>
      <c r="H3033" s="159"/>
      <c r="I3033" s="159"/>
      <c r="O3033" s="93"/>
      <c r="Q3033" s="63" t="s">
        <v>278</v>
      </c>
      <c r="R3033" s="96">
        <v>94601</v>
      </c>
      <c r="S3033" s="63" t="s">
        <v>268</v>
      </c>
      <c r="T3033" s="63"/>
      <c r="U3033" s="95" t="str">
        <f t="shared" si="109"/>
        <v>PGE</v>
      </c>
      <c r="V3033" s="95"/>
      <c r="W3033" s="95" t="str">
        <f t="shared" si="108"/>
        <v>PGE</v>
      </c>
    </row>
    <row r="3034" spans="1:23" ht="15" x14ac:dyDescent="0.25">
      <c r="A3034" s="63">
        <v>93250</v>
      </c>
      <c r="B3034" s="161" t="s">
        <v>271</v>
      </c>
      <c r="D3034" s="159"/>
      <c r="E3034" s="159"/>
      <c r="F3034" s="159"/>
      <c r="G3034" s="159"/>
      <c r="H3034" s="159"/>
      <c r="I3034" s="159"/>
      <c r="O3034" s="93"/>
      <c r="Q3034" s="63" t="s">
        <v>278</v>
      </c>
      <c r="R3034" s="96">
        <v>95537</v>
      </c>
      <c r="S3034" s="63" t="s">
        <v>268</v>
      </c>
      <c r="T3034" s="63"/>
      <c r="U3034" s="95" t="str">
        <f t="shared" si="109"/>
        <v>PGE</v>
      </c>
      <c r="V3034" s="95"/>
      <c r="W3034" s="95" t="str">
        <f t="shared" si="108"/>
        <v>PGE</v>
      </c>
    </row>
    <row r="3035" spans="1:23" ht="15" x14ac:dyDescent="0.25">
      <c r="A3035" s="63">
        <v>93252</v>
      </c>
      <c r="B3035" s="161" t="s">
        <v>271</v>
      </c>
      <c r="D3035" s="159"/>
      <c r="E3035" s="159"/>
      <c r="F3035" s="159"/>
      <c r="G3035" s="159"/>
      <c r="H3035" s="159"/>
      <c r="I3035" s="159"/>
      <c r="O3035" s="93"/>
      <c r="Q3035" s="63" t="s">
        <v>278</v>
      </c>
      <c r="R3035" s="96">
        <v>95536</v>
      </c>
      <c r="S3035" s="63" t="s">
        <v>268</v>
      </c>
      <c r="T3035" s="63"/>
      <c r="U3035" s="95" t="str">
        <f t="shared" si="109"/>
        <v>PGE</v>
      </c>
      <c r="V3035" s="95"/>
      <c r="W3035" s="95" t="str">
        <f t="shared" si="108"/>
        <v>PGE</v>
      </c>
    </row>
    <row r="3036" spans="1:23" ht="15" x14ac:dyDescent="0.25">
      <c r="A3036" s="63">
        <v>93258</v>
      </c>
      <c r="B3036" s="161" t="s">
        <v>271</v>
      </c>
      <c r="D3036" s="159"/>
      <c r="E3036" s="159"/>
      <c r="F3036" s="159"/>
      <c r="G3036" s="159"/>
      <c r="H3036" s="159"/>
      <c r="I3036" s="159"/>
      <c r="O3036" s="93"/>
      <c r="Q3036" s="63" t="s">
        <v>278</v>
      </c>
      <c r="R3036" s="96">
        <v>94720</v>
      </c>
      <c r="S3036" s="63" t="s">
        <v>268</v>
      </c>
      <c r="T3036" s="63"/>
      <c r="U3036" s="95" t="str">
        <f t="shared" si="109"/>
        <v>PGE</v>
      </c>
      <c r="V3036" s="95"/>
      <c r="W3036" s="95" t="str">
        <f t="shared" si="108"/>
        <v>PGE</v>
      </c>
    </row>
    <row r="3037" spans="1:23" ht="15" x14ac:dyDescent="0.25">
      <c r="A3037" s="63">
        <v>91706</v>
      </c>
      <c r="B3037" s="161" t="s">
        <v>271</v>
      </c>
      <c r="D3037" s="159"/>
      <c r="E3037" s="159"/>
      <c r="F3037" s="159"/>
      <c r="G3037" s="159"/>
      <c r="H3037" s="159"/>
      <c r="I3037" s="159"/>
      <c r="O3037" s="93"/>
      <c r="Q3037" s="63" t="s">
        <v>278</v>
      </c>
      <c r="R3037" s="96">
        <v>96007</v>
      </c>
      <c r="S3037" s="63" t="s">
        <v>268</v>
      </c>
      <c r="T3037" s="63"/>
      <c r="U3037" s="95" t="str">
        <f t="shared" si="109"/>
        <v>PGE</v>
      </c>
      <c r="V3037" s="95"/>
      <c r="W3037" s="95" t="str">
        <f t="shared" si="108"/>
        <v>PGE</v>
      </c>
    </row>
    <row r="3038" spans="1:23" ht="15" x14ac:dyDescent="0.25">
      <c r="A3038" s="63">
        <v>92649</v>
      </c>
      <c r="B3038" s="161" t="s">
        <v>271</v>
      </c>
      <c r="D3038" s="159"/>
      <c r="E3038" s="159"/>
      <c r="F3038" s="159"/>
      <c r="G3038" s="159"/>
      <c r="H3038" s="159"/>
      <c r="I3038" s="159"/>
      <c r="O3038" s="93"/>
      <c r="Q3038" s="63" t="s">
        <v>278</v>
      </c>
      <c r="R3038" s="96">
        <v>96019</v>
      </c>
      <c r="S3038" s="63" t="s">
        <v>268</v>
      </c>
      <c r="T3038" s="63"/>
      <c r="U3038" s="95" t="str">
        <f t="shared" si="109"/>
        <v>PGE</v>
      </c>
      <c r="V3038" s="95"/>
      <c r="W3038" s="95" t="str">
        <f t="shared" si="108"/>
        <v>PGE</v>
      </c>
    </row>
    <row r="3039" spans="1:23" ht="15" x14ac:dyDescent="0.25">
      <c r="A3039" s="63">
        <v>92646</v>
      </c>
      <c r="B3039" s="161" t="s">
        <v>271</v>
      </c>
      <c r="D3039" s="159"/>
      <c r="E3039" s="159"/>
      <c r="F3039" s="159"/>
      <c r="G3039" s="159"/>
      <c r="H3039" s="159"/>
      <c r="I3039" s="159"/>
      <c r="O3039" s="93"/>
      <c r="Q3039" s="63" t="s">
        <v>278</v>
      </c>
      <c r="R3039" s="96">
        <v>96016</v>
      </c>
      <c r="S3039" s="63" t="s">
        <v>268</v>
      </c>
      <c r="T3039" s="63"/>
      <c r="U3039" s="95" t="str">
        <f t="shared" si="109"/>
        <v>PGE</v>
      </c>
      <c r="V3039" s="95"/>
      <c r="W3039" s="95" t="str">
        <f t="shared" si="108"/>
        <v>PGE</v>
      </c>
    </row>
    <row r="3040" spans="1:23" ht="15" x14ac:dyDescent="0.25">
      <c r="A3040" s="63">
        <v>92647</v>
      </c>
      <c r="B3040" s="161" t="s">
        <v>271</v>
      </c>
      <c r="D3040" s="159"/>
      <c r="E3040" s="159"/>
      <c r="F3040" s="159"/>
      <c r="G3040" s="159"/>
      <c r="H3040" s="159"/>
      <c r="I3040" s="159"/>
      <c r="O3040" s="93"/>
      <c r="Q3040" s="63" t="s">
        <v>278</v>
      </c>
      <c r="R3040" s="96">
        <v>93728</v>
      </c>
      <c r="S3040" s="63" t="s">
        <v>268</v>
      </c>
      <c r="T3040" s="63"/>
      <c r="U3040" s="95" t="str">
        <f t="shared" si="109"/>
        <v>PGE</v>
      </c>
      <c r="V3040" s="95"/>
      <c r="W3040" s="95" t="str">
        <f t="shared" si="108"/>
        <v>PGE</v>
      </c>
    </row>
    <row r="3041" spans="1:23" ht="15" x14ac:dyDescent="0.25">
      <c r="A3041" s="63">
        <v>91702</v>
      </c>
      <c r="B3041" s="161" t="s">
        <v>271</v>
      </c>
      <c r="D3041" s="159"/>
      <c r="E3041" s="159"/>
      <c r="F3041" s="159"/>
      <c r="G3041" s="159"/>
      <c r="H3041" s="159"/>
      <c r="I3041" s="159"/>
      <c r="O3041" s="93"/>
      <c r="Q3041" s="63" t="s">
        <v>278</v>
      </c>
      <c r="R3041" s="96">
        <v>93722</v>
      </c>
      <c r="S3041" s="63" t="s">
        <v>268</v>
      </c>
      <c r="T3041" s="63"/>
      <c r="U3041" s="95" t="str">
        <f t="shared" si="109"/>
        <v>PGE</v>
      </c>
      <c r="V3041" s="95"/>
      <c r="W3041" s="95" t="str">
        <f t="shared" si="108"/>
        <v>PGE</v>
      </c>
    </row>
    <row r="3042" spans="1:23" ht="15" x14ac:dyDescent="0.25">
      <c r="A3042" s="63">
        <v>90061</v>
      </c>
      <c r="B3042" s="161" t="s">
        <v>271</v>
      </c>
      <c r="D3042" s="159"/>
      <c r="E3042" s="159"/>
      <c r="F3042" s="159"/>
      <c r="G3042" s="159"/>
      <c r="H3042" s="159"/>
      <c r="I3042" s="159"/>
      <c r="O3042" s="93"/>
      <c r="Q3042" s="63" t="s">
        <v>278</v>
      </c>
      <c r="R3042" s="96">
        <v>93723</v>
      </c>
      <c r="S3042" s="63" t="s">
        <v>268</v>
      </c>
      <c r="T3042" s="63"/>
      <c r="U3042" s="95" t="str">
        <f t="shared" si="109"/>
        <v>PGE</v>
      </c>
      <c r="V3042" s="95"/>
      <c r="W3042" s="95" t="str">
        <f t="shared" si="108"/>
        <v>PGE</v>
      </c>
    </row>
    <row r="3043" spans="1:23" ht="15" x14ac:dyDescent="0.25">
      <c r="A3043" s="63">
        <v>93277</v>
      </c>
      <c r="B3043" s="161" t="s">
        <v>271</v>
      </c>
      <c r="D3043" s="159"/>
      <c r="E3043" s="159"/>
      <c r="F3043" s="159"/>
      <c r="G3043" s="159"/>
      <c r="H3043" s="159"/>
      <c r="I3043" s="159"/>
      <c r="O3043" s="93"/>
      <c r="Q3043" s="63" t="s">
        <v>278</v>
      </c>
      <c r="R3043" s="96">
        <v>93724</v>
      </c>
      <c r="S3043" s="63" t="s">
        <v>268</v>
      </c>
      <c r="T3043" s="63"/>
      <c r="U3043" s="95" t="str">
        <f t="shared" si="109"/>
        <v>PGE</v>
      </c>
      <c r="V3043" s="95"/>
      <c r="W3043" s="95" t="str">
        <f t="shared" si="108"/>
        <v>PGE</v>
      </c>
    </row>
    <row r="3044" spans="1:23" ht="15" x14ac:dyDescent="0.25">
      <c r="A3044" s="63">
        <v>93272</v>
      </c>
      <c r="B3044" s="161" t="s">
        <v>271</v>
      </c>
      <c r="D3044" s="159"/>
      <c r="E3044" s="159"/>
      <c r="F3044" s="159"/>
      <c r="G3044" s="159"/>
      <c r="H3044" s="159"/>
      <c r="I3044" s="159"/>
      <c r="O3044" s="93"/>
      <c r="Q3044" s="63" t="s">
        <v>278</v>
      </c>
      <c r="R3044" s="96">
        <v>93725</v>
      </c>
      <c r="S3044" s="63" t="s">
        <v>268</v>
      </c>
      <c r="T3044" s="63"/>
      <c r="U3044" s="95" t="str">
        <f t="shared" si="109"/>
        <v>PGE</v>
      </c>
      <c r="V3044" s="95"/>
      <c r="W3044" s="95" t="str">
        <f t="shared" si="108"/>
        <v>PGE</v>
      </c>
    </row>
    <row r="3045" spans="1:23" ht="15" x14ac:dyDescent="0.25">
      <c r="A3045" s="63">
        <v>92334</v>
      </c>
      <c r="B3045" s="161" t="s">
        <v>271</v>
      </c>
      <c r="D3045" s="159"/>
      <c r="E3045" s="159"/>
      <c r="F3045" s="159"/>
      <c r="G3045" s="159"/>
      <c r="H3045" s="159"/>
      <c r="I3045" s="159"/>
      <c r="O3045" s="93"/>
      <c r="Q3045" s="63" t="s">
        <v>278</v>
      </c>
      <c r="R3045" s="96">
        <v>93726</v>
      </c>
      <c r="S3045" s="63" t="s">
        <v>268</v>
      </c>
      <c r="T3045" s="63"/>
      <c r="U3045" s="95" t="str">
        <f t="shared" si="109"/>
        <v>PGE</v>
      </c>
      <c r="V3045" s="95"/>
      <c r="W3045" s="95" t="str">
        <f t="shared" si="108"/>
        <v>PGE</v>
      </c>
    </row>
    <row r="3046" spans="1:23" ht="15" x14ac:dyDescent="0.25">
      <c r="A3046" s="63">
        <v>92335</v>
      </c>
      <c r="B3046" s="161" t="s">
        <v>271</v>
      </c>
      <c r="D3046" s="159"/>
      <c r="E3046" s="159"/>
      <c r="F3046" s="159"/>
      <c r="G3046" s="159"/>
      <c r="H3046" s="159"/>
      <c r="I3046" s="159"/>
      <c r="O3046" s="93"/>
      <c r="Q3046" s="63" t="s">
        <v>278</v>
      </c>
      <c r="R3046" s="96">
        <v>93727</v>
      </c>
      <c r="S3046" s="63" t="s">
        <v>268</v>
      </c>
      <c r="T3046" s="63"/>
      <c r="U3046" s="95" t="str">
        <f t="shared" si="109"/>
        <v>PGE</v>
      </c>
      <c r="V3046" s="95"/>
      <c r="W3046" s="95" t="str">
        <f t="shared" si="108"/>
        <v>PGE</v>
      </c>
    </row>
    <row r="3047" spans="1:23" ht="15" x14ac:dyDescent="0.25">
      <c r="A3047" s="63">
        <v>92336</v>
      </c>
      <c r="B3047" s="161" t="s">
        <v>271</v>
      </c>
      <c r="D3047" s="159"/>
      <c r="E3047" s="159"/>
      <c r="F3047" s="159"/>
      <c r="G3047" s="159"/>
      <c r="H3047" s="159"/>
      <c r="I3047" s="159"/>
      <c r="O3047" s="93"/>
      <c r="Q3047" s="63" t="s">
        <v>278</v>
      </c>
      <c r="R3047" s="96">
        <v>95521</v>
      </c>
      <c r="S3047" s="63" t="s">
        <v>268</v>
      </c>
      <c r="T3047" s="63"/>
      <c r="U3047" s="95" t="str">
        <f t="shared" si="109"/>
        <v>PGE</v>
      </c>
      <c r="V3047" s="95"/>
      <c r="W3047" s="95" t="str">
        <f t="shared" si="108"/>
        <v>PGE</v>
      </c>
    </row>
    <row r="3048" spans="1:23" ht="15" x14ac:dyDescent="0.25">
      <c r="A3048" s="63">
        <v>92337</v>
      </c>
      <c r="B3048" s="161" t="s">
        <v>271</v>
      </c>
      <c r="D3048" s="159"/>
      <c r="E3048" s="159"/>
      <c r="F3048" s="159"/>
      <c r="G3048" s="159"/>
      <c r="H3048" s="159"/>
      <c r="I3048" s="159"/>
      <c r="O3048" s="93"/>
      <c r="Q3048" s="63" t="s">
        <v>278</v>
      </c>
      <c r="R3048" s="96">
        <v>95939</v>
      </c>
      <c r="S3048" s="63" t="s">
        <v>268</v>
      </c>
      <c r="T3048" s="63"/>
      <c r="U3048" s="95" t="str">
        <f t="shared" si="109"/>
        <v>PGE</v>
      </c>
      <c r="V3048" s="95"/>
      <c r="W3048" s="95" t="str">
        <f t="shared" si="108"/>
        <v>PGE</v>
      </c>
    </row>
    <row r="3049" spans="1:23" ht="15" x14ac:dyDescent="0.25">
      <c r="A3049" s="63">
        <v>92331</v>
      </c>
      <c r="B3049" s="161" t="s">
        <v>271</v>
      </c>
      <c r="D3049" s="159"/>
      <c r="E3049" s="159"/>
      <c r="F3049" s="159"/>
      <c r="G3049" s="159"/>
      <c r="H3049" s="159"/>
      <c r="I3049" s="159"/>
      <c r="O3049" s="93"/>
      <c r="Q3049" s="63" t="s">
        <v>278</v>
      </c>
      <c r="R3049" s="96">
        <v>95938</v>
      </c>
      <c r="S3049" s="63" t="s">
        <v>268</v>
      </c>
      <c r="T3049" s="63"/>
      <c r="U3049" s="95" t="str">
        <f t="shared" si="109"/>
        <v>PGE</v>
      </c>
      <c r="V3049" s="95"/>
      <c r="W3049" s="95" t="str">
        <f t="shared" si="108"/>
        <v>PGE</v>
      </c>
    </row>
    <row r="3050" spans="1:23" ht="15" x14ac:dyDescent="0.25">
      <c r="A3050" s="63">
        <v>92332</v>
      </c>
      <c r="B3050" s="161" t="s">
        <v>271</v>
      </c>
      <c r="D3050" s="159"/>
      <c r="E3050" s="159"/>
      <c r="F3050" s="159"/>
      <c r="G3050" s="159"/>
      <c r="H3050" s="159"/>
      <c r="I3050" s="159"/>
      <c r="O3050" s="93"/>
      <c r="Q3050" s="63" t="s">
        <v>278</v>
      </c>
      <c r="R3050" s="96">
        <v>95932</v>
      </c>
      <c r="S3050" s="63" t="s">
        <v>268</v>
      </c>
      <c r="T3050" s="63"/>
      <c r="U3050" s="95" t="str">
        <f t="shared" si="109"/>
        <v>PGE</v>
      </c>
      <c r="V3050" s="95"/>
      <c r="W3050" s="95" t="str">
        <f t="shared" si="108"/>
        <v>PGE</v>
      </c>
    </row>
    <row r="3051" spans="1:23" ht="15" x14ac:dyDescent="0.25">
      <c r="A3051" s="63">
        <v>92338</v>
      </c>
      <c r="B3051" s="161" t="s">
        <v>271</v>
      </c>
      <c r="D3051" s="159"/>
      <c r="E3051" s="159"/>
      <c r="F3051" s="159"/>
      <c r="G3051" s="159"/>
      <c r="H3051" s="159"/>
      <c r="I3051" s="159"/>
      <c r="O3051" s="93"/>
      <c r="Q3051" s="63" t="s">
        <v>278</v>
      </c>
      <c r="R3051" s="96">
        <v>95930</v>
      </c>
      <c r="S3051" s="63" t="s">
        <v>268</v>
      </c>
      <c r="T3051" s="63"/>
      <c r="U3051" s="95" t="str">
        <f t="shared" si="109"/>
        <v>PGE</v>
      </c>
      <c r="V3051" s="95"/>
      <c r="W3051" s="95" t="str">
        <f t="shared" si="108"/>
        <v>PGE</v>
      </c>
    </row>
    <row r="3052" spans="1:23" ht="15" x14ac:dyDescent="0.25">
      <c r="A3052" s="63">
        <v>92339</v>
      </c>
      <c r="B3052" s="161" t="s">
        <v>271</v>
      </c>
      <c r="D3052" s="159"/>
      <c r="E3052" s="159"/>
      <c r="F3052" s="159"/>
      <c r="G3052" s="159"/>
      <c r="H3052" s="159"/>
      <c r="I3052" s="159"/>
      <c r="O3052" s="93"/>
      <c r="Q3052" s="63" t="s">
        <v>278</v>
      </c>
      <c r="R3052" s="96">
        <v>95937</v>
      </c>
      <c r="S3052" s="63" t="s">
        <v>268</v>
      </c>
      <c r="T3052" s="63"/>
      <c r="U3052" s="95" t="str">
        <f t="shared" si="109"/>
        <v>PGE</v>
      </c>
      <c r="V3052" s="95"/>
      <c r="W3052" s="95" t="str">
        <f t="shared" si="108"/>
        <v>PGE</v>
      </c>
    </row>
    <row r="3053" spans="1:23" ht="15" x14ac:dyDescent="0.25">
      <c r="A3053" s="63">
        <v>93596</v>
      </c>
      <c r="B3053" s="161" t="s">
        <v>271</v>
      </c>
      <c r="D3053" s="159"/>
      <c r="E3053" s="159"/>
      <c r="F3053" s="159"/>
      <c r="G3053" s="159"/>
      <c r="H3053" s="159"/>
      <c r="I3053" s="159"/>
      <c r="O3053" s="93"/>
      <c r="Q3053" s="63" t="s">
        <v>278</v>
      </c>
      <c r="R3053" s="96">
        <v>95936</v>
      </c>
      <c r="S3053" s="63" t="s">
        <v>268</v>
      </c>
      <c r="T3053" s="63"/>
      <c r="U3053" s="95" t="str">
        <f t="shared" si="109"/>
        <v>PGE</v>
      </c>
      <c r="V3053" s="95"/>
      <c r="W3053" s="95" t="str">
        <f t="shared" si="108"/>
        <v>PGE</v>
      </c>
    </row>
    <row r="3054" spans="1:23" ht="15" x14ac:dyDescent="0.25">
      <c r="A3054" s="63">
        <v>93591</v>
      </c>
      <c r="B3054" s="161" t="s">
        <v>271</v>
      </c>
      <c r="D3054" s="159"/>
      <c r="E3054" s="159"/>
      <c r="F3054" s="159"/>
      <c r="G3054" s="159"/>
      <c r="H3054" s="159"/>
      <c r="I3054" s="159"/>
      <c r="O3054" s="93"/>
      <c r="Q3054" s="63" t="s">
        <v>278</v>
      </c>
      <c r="R3054" s="96">
        <v>95935</v>
      </c>
      <c r="S3054" s="63" t="s">
        <v>268</v>
      </c>
      <c r="T3054" s="63"/>
      <c r="U3054" s="95" t="str">
        <f t="shared" si="109"/>
        <v>PGE</v>
      </c>
      <c r="V3054" s="95"/>
      <c r="W3054" s="95" t="str">
        <f t="shared" si="108"/>
        <v>PGE</v>
      </c>
    </row>
    <row r="3055" spans="1:23" ht="15" x14ac:dyDescent="0.25">
      <c r="A3055" s="63">
        <v>93590</v>
      </c>
      <c r="B3055" s="161" t="s">
        <v>271</v>
      </c>
      <c r="D3055" s="159"/>
      <c r="E3055" s="159"/>
      <c r="F3055" s="159"/>
      <c r="G3055" s="159"/>
      <c r="H3055" s="159"/>
      <c r="I3055" s="159"/>
      <c r="O3055" s="93"/>
      <c r="Q3055" s="63" t="s">
        <v>278</v>
      </c>
      <c r="R3055" s="96">
        <v>95934</v>
      </c>
      <c r="S3055" s="63" t="s">
        <v>268</v>
      </c>
      <c r="T3055" s="63"/>
      <c r="U3055" s="95" t="str">
        <f t="shared" si="109"/>
        <v>PGE</v>
      </c>
      <c r="V3055" s="95"/>
      <c r="W3055" s="95" t="str">
        <f t="shared" si="108"/>
        <v>PGE</v>
      </c>
    </row>
    <row r="3056" spans="1:23" ht="15" x14ac:dyDescent="0.25">
      <c r="A3056" s="63">
        <v>91383</v>
      </c>
      <c r="B3056" s="161" t="s">
        <v>271</v>
      </c>
      <c r="D3056" s="159"/>
      <c r="E3056" s="159"/>
      <c r="F3056" s="159"/>
      <c r="G3056" s="159"/>
      <c r="H3056" s="159"/>
      <c r="I3056" s="159"/>
      <c r="O3056" s="93"/>
      <c r="Q3056" s="63" t="s">
        <v>278</v>
      </c>
      <c r="R3056" s="96">
        <v>95425</v>
      </c>
      <c r="S3056" s="63" t="s">
        <v>268</v>
      </c>
      <c r="T3056" s="63"/>
      <c r="U3056" s="95" t="str">
        <f t="shared" si="109"/>
        <v>PGE</v>
      </c>
      <c r="V3056" s="95"/>
      <c r="W3056" s="95" t="str">
        <f t="shared" si="108"/>
        <v>PGE</v>
      </c>
    </row>
    <row r="3057" spans="1:23" ht="15" x14ac:dyDescent="0.25">
      <c r="A3057" s="63">
        <v>91722</v>
      </c>
      <c r="B3057" s="161" t="s">
        <v>271</v>
      </c>
      <c r="D3057" s="159"/>
      <c r="E3057" s="159"/>
      <c r="F3057" s="159"/>
      <c r="G3057" s="159"/>
      <c r="H3057" s="159"/>
      <c r="I3057" s="159"/>
      <c r="O3057" s="93"/>
      <c r="Q3057" s="63" t="s">
        <v>278</v>
      </c>
      <c r="R3057" s="96">
        <v>95424</v>
      </c>
      <c r="S3057" s="63" t="s">
        <v>268</v>
      </c>
      <c r="T3057" s="63"/>
      <c r="U3057" s="95" t="str">
        <f t="shared" si="109"/>
        <v>PGE</v>
      </c>
      <c r="V3057" s="95"/>
      <c r="W3057" s="95" t="str">
        <f t="shared" si="108"/>
        <v>PGE</v>
      </c>
    </row>
    <row r="3058" spans="1:23" ht="15" x14ac:dyDescent="0.25">
      <c r="A3058" s="63">
        <v>91723</v>
      </c>
      <c r="B3058" s="161" t="s">
        <v>271</v>
      </c>
      <c r="D3058" s="159"/>
      <c r="E3058" s="159"/>
      <c r="F3058" s="159"/>
      <c r="G3058" s="159"/>
      <c r="H3058" s="159"/>
      <c r="I3058" s="159"/>
      <c r="O3058" s="93"/>
      <c r="Q3058" s="63" t="s">
        <v>278</v>
      </c>
      <c r="R3058" s="96">
        <v>95482</v>
      </c>
      <c r="S3058" s="63" t="s">
        <v>268</v>
      </c>
      <c r="T3058" s="63"/>
      <c r="U3058" s="95" t="str">
        <f t="shared" si="109"/>
        <v>PGE</v>
      </c>
      <c r="V3058" s="95"/>
      <c r="W3058" s="95" t="str">
        <f t="shared" si="108"/>
        <v>PGE</v>
      </c>
    </row>
    <row r="3059" spans="1:23" ht="15" x14ac:dyDescent="0.25">
      <c r="A3059" s="63">
        <v>92846</v>
      </c>
      <c r="B3059" s="161" t="s">
        <v>271</v>
      </c>
      <c r="D3059" s="159"/>
      <c r="E3059" s="159"/>
      <c r="F3059" s="159"/>
      <c r="G3059" s="159"/>
      <c r="H3059" s="159"/>
      <c r="I3059" s="159"/>
      <c r="O3059" s="93"/>
      <c r="Q3059" s="63" t="s">
        <v>278</v>
      </c>
      <c r="R3059" s="96">
        <v>95481</v>
      </c>
      <c r="S3059" s="63" t="s">
        <v>268</v>
      </c>
      <c r="T3059" s="63"/>
      <c r="U3059" s="95" t="str">
        <f t="shared" si="109"/>
        <v>PGE</v>
      </c>
      <c r="V3059" s="95"/>
      <c r="W3059" s="95" t="str">
        <f t="shared" si="108"/>
        <v>PGE</v>
      </c>
    </row>
    <row r="3060" spans="1:23" ht="15" x14ac:dyDescent="0.25">
      <c r="A3060" s="63">
        <v>92660</v>
      </c>
      <c r="B3060" s="161" t="s">
        <v>271</v>
      </c>
      <c r="D3060" s="159"/>
      <c r="E3060" s="159"/>
      <c r="F3060" s="159"/>
      <c r="G3060" s="159"/>
      <c r="H3060" s="159"/>
      <c r="I3060" s="159"/>
      <c r="O3060" s="93"/>
      <c r="Q3060" s="63" t="s">
        <v>278</v>
      </c>
      <c r="R3060" s="96">
        <v>95480</v>
      </c>
      <c r="S3060" s="63" t="s">
        <v>268</v>
      </c>
      <c r="T3060" s="63"/>
      <c r="U3060" s="95" t="str">
        <f t="shared" si="109"/>
        <v>PGE</v>
      </c>
      <c r="V3060" s="95"/>
      <c r="W3060" s="95" t="str">
        <f t="shared" si="108"/>
        <v>PGE</v>
      </c>
    </row>
    <row r="3061" spans="1:23" ht="15" x14ac:dyDescent="0.25">
      <c r="A3061" s="63">
        <v>93516</v>
      </c>
      <c r="B3061" s="161" t="s">
        <v>271</v>
      </c>
      <c r="D3061" s="159"/>
      <c r="E3061" s="159"/>
      <c r="F3061" s="159"/>
      <c r="G3061" s="159"/>
      <c r="H3061" s="159"/>
      <c r="I3061" s="159"/>
      <c r="O3061" s="93"/>
      <c r="Q3061" s="63" t="s">
        <v>278</v>
      </c>
      <c r="R3061" s="96">
        <v>95487</v>
      </c>
      <c r="S3061" s="63" t="s">
        <v>268</v>
      </c>
      <c r="T3061" s="63"/>
      <c r="U3061" s="95" t="str">
        <f t="shared" si="109"/>
        <v>PGE</v>
      </c>
      <c r="V3061" s="95"/>
      <c r="W3061" s="95" t="str">
        <f t="shared" si="108"/>
        <v>PGE</v>
      </c>
    </row>
    <row r="3062" spans="1:23" ht="15" x14ac:dyDescent="0.25">
      <c r="A3062" s="63">
        <v>93514</v>
      </c>
      <c r="B3062" s="161" t="s">
        <v>271</v>
      </c>
      <c r="D3062" s="159"/>
      <c r="E3062" s="159"/>
      <c r="F3062" s="159"/>
      <c r="G3062" s="159"/>
      <c r="H3062" s="159"/>
      <c r="I3062" s="159"/>
      <c r="O3062" s="93"/>
      <c r="Q3062" s="63" t="s">
        <v>278</v>
      </c>
      <c r="R3062" s="96">
        <v>95486</v>
      </c>
      <c r="S3062" s="63" t="s">
        <v>268</v>
      </c>
      <c r="T3062" s="63"/>
      <c r="U3062" s="95" t="str">
        <f t="shared" si="109"/>
        <v>PGE</v>
      </c>
      <c r="V3062" s="95"/>
      <c r="W3062" s="95" t="str">
        <f t="shared" ref="W3062:W3125" si="110">IF(U3062 = "Other", " ", INDEX(B$4:C$29, MATCH(U3062, C$4:C$29,0), 1) )</f>
        <v>PGE</v>
      </c>
    </row>
    <row r="3063" spans="1:23" ht="15" x14ac:dyDescent="0.25">
      <c r="A3063" s="63">
        <v>93513</v>
      </c>
      <c r="B3063" s="161" t="s">
        <v>271</v>
      </c>
      <c r="D3063" s="159"/>
      <c r="E3063" s="159"/>
      <c r="F3063" s="159"/>
      <c r="G3063" s="159"/>
      <c r="H3063" s="159"/>
      <c r="I3063" s="159"/>
      <c r="O3063" s="93"/>
      <c r="Q3063" s="63" t="s">
        <v>278</v>
      </c>
      <c r="R3063" s="96">
        <v>95485</v>
      </c>
      <c r="S3063" s="63" t="s">
        <v>268</v>
      </c>
      <c r="T3063" s="63"/>
      <c r="U3063" s="95" t="str">
        <f t="shared" ref="U3063:U3126" si="111">IF(S3063="Pacific Gas &amp; Electric Co", "PGE", IF(S3063="Southern California Edison Co", "SCE", IF(S3063= "San Diego Gas &amp; Electric Co", "SDGE", IF(S3063="Southern California Gas", "SCG", "Other"))))</f>
        <v>PGE</v>
      </c>
      <c r="V3063" s="95"/>
      <c r="W3063" s="95" t="str">
        <f t="shared" si="110"/>
        <v>PGE</v>
      </c>
    </row>
    <row r="3064" spans="1:23" ht="15" x14ac:dyDescent="0.25">
      <c r="A3064" s="63">
        <v>93512</v>
      </c>
      <c r="B3064" s="161" t="s">
        <v>271</v>
      </c>
      <c r="D3064" s="159"/>
      <c r="E3064" s="159"/>
      <c r="F3064" s="159"/>
      <c r="G3064" s="159"/>
      <c r="H3064" s="159"/>
      <c r="I3064" s="159"/>
      <c r="O3064" s="93"/>
      <c r="Q3064" s="63" t="s">
        <v>278</v>
      </c>
      <c r="R3064" s="96">
        <v>95488</v>
      </c>
      <c r="S3064" s="63" t="s">
        <v>268</v>
      </c>
      <c r="T3064" s="63"/>
      <c r="U3064" s="95" t="str">
        <f t="shared" si="111"/>
        <v>PGE</v>
      </c>
      <c r="V3064" s="95"/>
      <c r="W3064" s="95" t="str">
        <f t="shared" si="110"/>
        <v>PGE</v>
      </c>
    </row>
    <row r="3065" spans="1:23" ht="15" x14ac:dyDescent="0.25">
      <c r="A3065" s="63">
        <v>93519</v>
      </c>
      <c r="B3065" s="161" t="s">
        <v>271</v>
      </c>
      <c r="D3065" s="159"/>
      <c r="E3065" s="159"/>
      <c r="F3065" s="159"/>
      <c r="G3065" s="159"/>
      <c r="H3065" s="159"/>
      <c r="I3065" s="159"/>
      <c r="O3065" s="93"/>
      <c r="Q3065" s="63" t="s">
        <v>278</v>
      </c>
      <c r="R3065" s="96">
        <v>95159</v>
      </c>
      <c r="S3065" s="63" t="s">
        <v>268</v>
      </c>
      <c r="T3065" s="63"/>
      <c r="U3065" s="95" t="str">
        <f t="shared" si="111"/>
        <v>PGE</v>
      </c>
      <c r="V3065" s="95"/>
      <c r="W3065" s="95" t="str">
        <f t="shared" si="110"/>
        <v>PGE</v>
      </c>
    </row>
    <row r="3066" spans="1:23" ht="15" x14ac:dyDescent="0.25">
      <c r="A3066" s="63">
        <v>93518</v>
      </c>
      <c r="B3066" s="161" t="s">
        <v>271</v>
      </c>
      <c r="D3066" s="159"/>
      <c r="E3066" s="159"/>
      <c r="F3066" s="159"/>
      <c r="G3066" s="159"/>
      <c r="H3066" s="159"/>
      <c r="I3066" s="159"/>
      <c r="O3066" s="93"/>
      <c r="Q3066" s="63" t="s">
        <v>278</v>
      </c>
      <c r="R3066" s="96">
        <v>95158</v>
      </c>
      <c r="S3066" s="63" t="s">
        <v>268</v>
      </c>
      <c r="T3066" s="63"/>
      <c r="U3066" s="95" t="str">
        <f t="shared" si="111"/>
        <v>PGE</v>
      </c>
      <c r="V3066" s="95"/>
      <c r="W3066" s="95" t="str">
        <f t="shared" si="110"/>
        <v>PGE</v>
      </c>
    </row>
    <row r="3067" spans="1:23" ht="15" x14ac:dyDescent="0.25">
      <c r="A3067" s="63">
        <v>91770</v>
      </c>
      <c r="B3067" s="161" t="s">
        <v>271</v>
      </c>
      <c r="D3067" s="159"/>
      <c r="E3067" s="159"/>
      <c r="F3067" s="159"/>
      <c r="G3067" s="159"/>
      <c r="H3067" s="159"/>
      <c r="I3067" s="159"/>
      <c r="O3067" s="93"/>
      <c r="Q3067" s="63" t="s">
        <v>278</v>
      </c>
      <c r="R3067" s="96">
        <v>95152</v>
      </c>
      <c r="S3067" s="63" t="s">
        <v>268</v>
      </c>
      <c r="T3067" s="63"/>
      <c r="U3067" s="95" t="str">
        <f t="shared" si="111"/>
        <v>PGE</v>
      </c>
      <c r="V3067" s="95"/>
      <c r="W3067" s="95" t="str">
        <f t="shared" si="110"/>
        <v>PGE</v>
      </c>
    </row>
    <row r="3068" spans="1:23" ht="15" x14ac:dyDescent="0.25">
      <c r="A3068" s="63">
        <v>91773</v>
      </c>
      <c r="B3068" s="161" t="s">
        <v>271</v>
      </c>
      <c r="D3068" s="159"/>
      <c r="E3068" s="159"/>
      <c r="F3068" s="159"/>
      <c r="G3068" s="159"/>
      <c r="H3068" s="159"/>
      <c r="I3068" s="159"/>
      <c r="O3068" s="93"/>
      <c r="Q3068" s="63" t="s">
        <v>278</v>
      </c>
      <c r="R3068" s="96">
        <v>95157</v>
      </c>
      <c r="S3068" s="63" t="s">
        <v>268</v>
      </c>
      <c r="T3068" s="63"/>
      <c r="U3068" s="95" t="str">
        <f t="shared" si="111"/>
        <v>PGE</v>
      </c>
      <c r="V3068" s="95"/>
      <c r="W3068" s="95" t="str">
        <f t="shared" si="110"/>
        <v>PGE</v>
      </c>
    </row>
    <row r="3069" spans="1:23" ht="15" x14ac:dyDescent="0.25">
      <c r="A3069" s="63">
        <v>91776</v>
      </c>
      <c r="B3069" s="161" t="s">
        <v>271</v>
      </c>
      <c r="D3069" s="159"/>
      <c r="E3069" s="159"/>
      <c r="F3069" s="159"/>
      <c r="G3069" s="159"/>
      <c r="H3069" s="159"/>
      <c r="I3069" s="159"/>
      <c r="O3069" s="93"/>
      <c r="Q3069" s="63" t="s">
        <v>278</v>
      </c>
      <c r="R3069" s="96">
        <v>95156</v>
      </c>
      <c r="S3069" s="63" t="s">
        <v>268</v>
      </c>
      <c r="T3069" s="63"/>
      <c r="U3069" s="95" t="str">
        <f t="shared" si="111"/>
        <v>PGE</v>
      </c>
      <c r="V3069" s="95"/>
      <c r="W3069" s="95" t="str">
        <f t="shared" si="110"/>
        <v>PGE</v>
      </c>
    </row>
    <row r="3070" spans="1:23" ht="15" x14ac:dyDescent="0.25">
      <c r="A3070" s="63">
        <v>93067</v>
      </c>
      <c r="B3070" s="161" t="s">
        <v>271</v>
      </c>
      <c r="D3070" s="159"/>
      <c r="E3070" s="159"/>
      <c r="F3070" s="159"/>
      <c r="G3070" s="159"/>
      <c r="H3070" s="159"/>
      <c r="I3070" s="159"/>
      <c r="O3070" s="93"/>
      <c r="Q3070" s="63" t="s">
        <v>278</v>
      </c>
      <c r="R3070" s="96">
        <v>95010</v>
      </c>
      <c r="S3070" s="63" t="s">
        <v>268</v>
      </c>
      <c r="T3070" s="63"/>
      <c r="U3070" s="95" t="str">
        <f t="shared" si="111"/>
        <v>PGE</v>
      </c>
      <c r="V3070" s="95"/>
      <c r="W3070" s="95" t="str">
        <f t="shared" si="110"/>
        <v>PGE</v>
      </c>
    </row>
    <row r="3071" spans="1:23" ht="15" x14ac:dyDescent="0.25">
      <c r="A3071" s="63">
        <v>93066</v>
      </c>
      <c r="B3071" s="161" t="s">
        <v>271</v>
      </c>
      <c r="D3071" s="159"/>
      <c r="E3071" s="159"/>
      <c r="F3071" s="159"/>
      <c r="G3071" s="159"/>
      <c r="H3071" s="159"/>
      <c r="I3071" s="159"/>
      <c r="O3071" s="93"/>
      <c r="Q3071" s="63" t="s">
        <v>278</v>
      </c>
      <c r="R3071" s="96">
        <v>95011</v>
      </c>
      <c r="S3071" s="63" t="s">
        <v>268</v>
      </c>
      <c r="T3071" s="63"/>
      <c r="U3071" s="95" t="str">
        <f t="shared" si="111"/>
        <v>PGE</v>
      </c>
      <c r="V3071" s="95"/>
      <c r="W3071" s="95" t="str">
        <f t="shared" si="110"/>
        <v>PGE</v>
      </c>
    </row>
    <row r="3072" spans="1:23" ht="15" x14ac:dyDescent="0.25">
      <c r="A3072" s="63">
        <v>93065</v>
      </c>
      <c r="B3072" s="161" t="s">
        <v>271</v>
      </c>
      <c r="D3072" s="159"/>
      <c r="E3072" s="159"/>
      <c r="F3072" s="159"/>
      <c r="G3072" s="159"/>
      <c r="H3072" s="159"/>
      <c r="I3072" s="159"/>
      <c r="O3072" s="93"/>
      <c r="Q3072" s="63" t="s">
        <v>278</v>
      </c>
      <c r="R3072" s="96">
        <v>95012</v>
      </c>
      <c r="S3072" s="63" t="s">
        <v>268</v>
      </c>
      <c r="T3072" s="63"/>
      <c r="U3072" s="95" t="str">
        <f t="shared" si="111"/>
        <v>PGE</v>
      </c>
      <c r="V3072" s="95"/>
      <c r="W3072" s="95" t="str">
        <f t="shared" si="110"/>
        <v>PGE</v>
      </c>
    </row>
    <row r="3073" spans="1:23" ht="15" x14ac:dyDescent="0.25">
      <c r="A3073" s="63">
        <v>93064</v>
      </c>
      <c r="B3073" s="161" t="s">
        <v>271</v>
      </c>
      <c r="D3073" s="159"/>
      <c r="E3073" s="159"/>
      <c r="F3073" s="159"/>
      <c r="G3073" s="159"/>
      <c r="H3073" s="159"/>
      <c r="I3073" s="159"/>
      <c r="O3073" s="93"/>
      <c r="Q3073" s="63" t="s">
        <v>278</v>
      </c>
      <c r="R3073" s="96">
        <v>95013</v>
      </c>
      <c r="S3073" s="63" t="s">
        <v>268</v>
      </c>
      <c r="T3073" s="63"/>
      <c r="U3073" s="95" t="str">
        <f t="shared" si="111"/>
        <v>PGE</v>
      </c>
      <c r="V3073" s="95"/>
      <c r="W3073" s="95" t="str">
        <f t="shared" si="110"/>
        <v>PGE</v>
      </c>
    </row>
    <row r="3074" spans="1:23" ht="15" x14ac:dyDescent="0.25">
      <c r="A3074" s="63">
        <v>93063</v>
      </c>
      <c r="B3074" s="161" t="s">
        <v>271</v>
      </c>
      <c r="D3074" s="159"/>
      <c r="E3074" s="159"/>
      <c r="F3074" s="159"/>
      <c r="G3074" s="159"/>
      <c r="H3074" s="159"/>
      <c r="I3074" s="159"/>
      <c r="O3074" s="93"/>
      <c r="Q3074" s="63" t="s">
        <v>278</v>
      </c>
      <c r="R3074" s="96">
        <v>95017</v>
      </c>
      <c r="S3074" s="63" t="s">
        <v>268</v>
      </c>
      <c r="T3074" s="63"/>
      <c r="U3074" s="95" t="str">
        <f t="shared" si="111"/>
        <v>PGE</v>
      </c>
      <c r="V3074" s="95"/>
      <c r="W3074" s="95" t="str">
        <f t="shared" si="110"/>
        <v>PGE</v>
      </c>
    </row>
    <row r="3075" spans="1:23" ht="15" x14ac:dyDescent="0.25">
      <c r="A3075" s="63">
        <v>93061</v>
      </c>
      <c r="B3075" s="161" t="s">
        <v>271</v>
      </c>
      <c r="D3075" s="159"/>
      <c r="E3075" s="159"/>
      <c r="F3075" s="159"/>
      <c r="G3075" s="159"/>
      <c r="H3075" s="159"/>
      <c r="I3075" s="159"/>
      <c r="O3075" s="93"/>
      <c r="Q3075" s="63" t="s">
        <v>278</v>
      </c>
      <c r="R3075" s="96">
        <v>94949</v>
      </c>
      <c r="S3075" s="63" t="s">
        <v>268</v>
      </c>
      <c r="T3075" s="63"/>
      <c r="U3075" s="95" t="str">
        <f t="shared" si="111"/>
        <v>PGE</v>
      </c>
      <c r="V3075" s="95"/>
      <c r="W3075" s="95" t="str">
        <f t="shared" si="110"/>
        <v>PGE</v>
      </c>
    </row>
    <row r="3076" spans="1:23" ht="15" x14ac:dyDescent="0.25">
      <c r="A3076" s="63">
        <v>93060</v>
      </c>
      <c r="B3076" s="161" t="s">
        <v>271</v>
      </c>
      <c r="D3076" s="159"/>
      <c r="E3076" s="159"/>
      <c r="F3076" s="159"/>
      <c r="G3076" s="159"/>
      <c r="H3076" s="159"/>
      <c r="I3076" s="159"/>
      <c r="O3076" s="93"/>
      <c r="Q3076" s="63" t="s">
        <v>278</v>
      </c>
      <c r="R3076" s="96">
        <v>94948</v>
      </c>
      <c r="S3076" s="63" t="s">
        <v>268</v>
      </c>
      <c r="T3076" s="63"/>
      <c r="U3076" s="95" t="str">
        <f t="shared" si="111"/>
        <v>PGE</v>
      </c>
      <c r="V3076" s="95"/>
      <c r="W3076" s="95" t="str">
        <f t="shared" si="110"/>
        <v>PGE</v>
      </c>
    </row>
    <row r="3077" spans="1:23" ht="15" x14ac:dyDescent="0.25">
      <c r="A3077" s="63">
        <v>91030</v>
      </c>
      <c r="B3077" s="161" t="s">
        <v>271</v>
      </c>
      <c r="D3077" s="159"/>
      <c r="E3077" s="159"/>
      <c r="F3077" s="159"/>
      <c r="G3077" s="159"/>
      <c r="H3077" s="159"/>
      <c r="I3077" s="159"/>
      <c r="O3077" s="93"/>
      <c r="Q3077" s="63" t="s">
        <v>278</v>
      </c>
      <c r="R3077" s="96">
        <v>94945</v>
      </c>
      <c r="S3077" s="63" t="s">
        <v>268</v>
      </c>
      <c r="T3077" s="63"/>
      <c r="U3077" s="95" t="str">
        <f t="shared" si="111"/>
        <v>PGE</v>
      </c>
      <c r="V3077" s="95"/>
      <c r="W3077" s="95" t="str">
        <f t="shared" si="110"/>
        <v>PGE</v>
      </c>
    </row>
    <row r="3078" spans="1:23" ht="15" x14ac:dyDescent="0.25">
      <c r="A3078" s="63">
        <v>91031</v>
      </c>
      <c r="B3078" s="161" t="s">
        <v>271</v>
      </c>
      <c r="D3078" s="159"/>
      <c r="E3078" s="159"/>
      <c r="F3078" s="159"/>
      <c r="G3078" s="159"/>
      <c r="H3078" s="159"/>
      <c r="I3078" s="159"/>
      <c r="O3078" s="93"/>
      <c r="Q3078" s="63" t="s">
        <v>278</v>
      </c>
      <c r="R3078" s="96">
        <v>94947</v>
      </c>
      <c r="S3078" s="63" t="s">
        <v>268</v>
      </c>
      <c r="T3078" s="63"/>
      <c r="U3078" s="95" t="str">
        <f t="shared" si="111"/>
        <v>PGE</v>
      </c>
      <c r="V3078" s="95"/>
      <c r="W3078" s="95" t="str">
        <f t="shared" si="110"/>
        <v>PGE</v>
      </c>
    </row>
    <row r="3079" spans="1:23" ht="15" x14ac:dyDescent="0.25">
      <c r="A3079" s="63">
        <v>91382</v>
      </c>
      <c r="B3079" s="161" t="s">
        <v>271</v>
      </c>
      <c r="D3079" s="159"/>
      <c r="E3079" s="159"/>
      <c r="F3079" s="159"/>
      <c r="G3079" s="159"/>
      <c r="H3079" s="159"/>
      <c r="I3079" s="159"/>
      <c r="O3079" s="93"/>
      <c r="Q3079" s="63" t="s">
        <v>278</v>
      </c>
      <c r="R3079" s="96">
        <v>94946</v>
      </c>
      <c r="S3079" s="63" t="s">
        <v>268</v>
      </c>
      <c r="T3079" s="63"/>
      <c r="U3079" s="95" t="str">
        <f t="shared" si="111"/>
        <v>PGE</v>
      </c>
      <c r="V3079" s="95"/>
      <c r="W3079" s="95" t="str">
        <f t="shared" si="110"/>
        <v>PGE</v>
      </c>
    </row>
    <row r="3080" spans="1:23" ht="15" x14ac:dyDescent="0.25">
      <c r="A3080" s="63">
        <v>93306</v>
      </c>
      <c r="B3080" s="161" t="s">
        <v>271</v>
      </c>
      <c r="D3080" s="159"/>
      <c r="E3080" s="159"/>
      <c r="F3080" s="159"/>
      <c r="G3080" s="159"/>
      <c r="H3080" s="159"/>
      <c r="I3080" s="159"/>
      <c r="O3080" s="93"/>
      <c r="Q3080" s="63" t="s">
        <v>278</v>
      </c>
      <c r="R3080" s="96">
        <v>94941</v>
      </c>
      <c r="S3080" s="63" t="s">
        <v>268</v>
      </c>
      <c r="T3080" s="63"/>
      <c r="U3080" s="95" t="str">
        <f t="shared" si="111"/>
        <v>PGE</v>
      </c>
      <c r="V3080" s="95"/>
      <c r="W3080" s="95" t="str">
        <f t="shared" si="110"/>
        <v>PGE</v>
      </c>
    </row>
    <row r="3081" spans="1:23" ht="15" x14ac:dyDescent="0.25">
      <c r="A3081" s="63">
        <v>93307</v>
      </c>
      <c r="B3081" s="161" t="s">
        <v>271</v>
      </c>
      <c r="D3081" s="159"/>
      <c r="E3081" s="159"/>
      <c r="F3081" s="159"/>
      <c r="G3081" s="159"/>
      <c r="H3081" s="159"/>
      <c r="I3081" s="159"/>
      <c r="O3081" s="93"/>
      <c r="Q3081" s="63" t="s">
        <v>278</v>
      </c>
      <c r="R3081" s="96">
        <v>94940</v>
      </c>
      <c r="S3081" s="63" t="s">
        <v>268</v>
      </c>
      <c r="T3081" s="63"/>
      <c r="U3081" s="95" t="str">
        <f t="shared" si="111"/>
        <v>PGE</v>
      </c>
      <c r="V3081" s="95"/>
      <c r="W3081" s="95" t="str">
        <f t="shared" si="110"/>
        <v>PGE</v>
      </c>
    </row>
    <row r="3082" spans="1:23" ht="15" x14ac:dyDescent="0.25">
      <c r="A3082" s="63">
        <v>93308</v>
      </c>
      <c r="B3082" s="161" t="s">
        <v>271</v>
      </c>
      <c r="D3082" s="159"/>
      <c r="E3082" s="159"/>
      <c r="F3082" s="159"/>
      <c r="G3082" s="159"/>
      <c r="H3082" s="159"/>
      <c r="I3082" s="159"/>
      <c r="O3082" s="93"/>
      <c r="Q3082" s="63" t="s">
        <v>278</v>
      </c>
      <c r="R3082" s="96">
        <v>94942</v>
      </c>
      <c r="S3082" s="63" t="s">
        <v>268</v>
      </c>
      <c r="T3082" s="63"/>
      <c r="U3082" s="95" t="str">
        <f t="shared" si="111"/>
        <v>PGE</v>
      </c>
      <c r="V3082" s="95"/>
      <c r="W3082" s="95" t="str">
        <f t="shared" si="110"/>
        <v>PGE</v>
      </c>
    </row>
    <row r="3083" spans="1:23" ht="15" x14ac:dyDescent="0.25">
      <c r="A3083" s="63">
        <v>92780</v>
      </c>
      <c r="B3083" s="161" t="s">
        <v>271</v>
      </c>
      <c r="D3083" s="159"/>
      <c r="E3083" s="159"/>
      <c r="F3083" s="159"/>
      <c r="G3083" s="159"/>
      <c r="H3083" s="159"/>
      <c r="I3083" s="159"/>
      <c r="O3083" s="93"/>
      <c r="Q3083" s="63" t="s">
        <v>278</v>
      </c>
      <c r="R3083" s="96">
        <v>96090</v>
      </c>
      <c r="S3083" s="63" t="s">
        <v>268</v>
      </c>
      <c r="T3083" s="63"/>
      <c r="U3083" s="95" t="str">
        <f t="shared" si="111"/>
        <v>PGE</v>
      </c>
      <c r="V3083" s="95"/>
      <c r="W3083" s="95" t="str">
        <f t="shared" si="110"/>
        <v>PGE</v>
      </c>
    </row>
    <row r="3084" spans="1:23" ht="15" x14ac:dyDescent="0.25">
      <c r="A3084" s="63">
        <v>90307</v>
      </c>
      <c r="B3084" s="161" t="s">
        <v>271</v>
      </c>
      <c r="D3084" s="159"/>
      <c r="E3084" s="159"/>
      <c r="F3084" s="159"/>
      <c r="G3084" s="159"/>
      <c r="H3084" s="159"/>
      <c r="I3084" s="159"/>
      <c r="O3084" s="93"/>
      <c r="Q3084" s="63" t="s">
        <v>278</v>
      </c>
      <c r="R3084" s="96">
        <v>96092</v>
      </c>
      <c r="S3084" s="63" t="s">
        <v>268</v>
      </c>
      <c r="T3084" s="63"/>
      <c r="U3084" s="95" t="str">
        <f t="shared" si="111"/>
        <v>PGE</v>
      </c>
      <c r="V3084" s="95"/>
      <c r="W3084" s="95" t="str">
        <f t="shared" si="110"/>
        <v>PGE</v>
      </c>
    </row>
    <row r="3085" spans="1:23" ht="15" x14ac:dyDescent="0.25">
      <c r="A3085" s="63">
        <v>90306</v>
      </c>
      <c r="B3085" s="161" t="s">
        <v>271</v>
      </c>
      <c r="D3085" s="159"/>
      <c r="E3085" s="159"/>
      <c r="F3085" s="159"/>
      <c r="G3085" s="159"/>
      <c r="H3085" s="159"/>
      <c r="I3085" s="159"/>
      <c r="O3085" s="93"/>
      <c r="Q3085" s="63" t="s">
        <v>278</v>
      </c>
      <c r="R3085" s="96">
        <v>96095</v>
      </c>
      <c r="S3085" s="63" t="s">
        <v>268</v>
      </c>
      <c r="T3085" s="63"/>
      <c r="U3085" s="95" t="str">
        <f t="shared" si="111"/>
        <v>PGE</v>
      </c>
      <c r="V3085" s="95"/>
      <c r="W3085" s="95" t="str">
        <f t="shared" si="110"/>
        <v>PGE</v>
      </c>
    </row>
    <row r="3086" spans="1:23" ht="15" x14ac:dyDescent="0.25">
      <c r="A3086" s="63">
        <v>90305</v>
      </c>
      <c r="B3086" s="161" t="s">
        <v>271</v>
      </c>
      <c r="D3086" s="159"/>
      <c r="E3086" s="159"/>
      <c r="F3086" s="159"/>
      <c r="G3086" s="159"/>
      <c r="H3086" s="159"/>
      <c r="I3086" s="159"/>
      <c r="O3086" s="93"/>
      <c r="Q3086" s="63" t="s">
        <v>278</v>
      </c>
      <c r="R3086" s="96">
        <v>96096</v>
      </c>
      <c r="S3086" s="63" t="s">
        <v>268</v>
      </c>
      <c r="T3086" s="63"/>
      <c r="U3086" s="95" t="str">
        <f t="shared" si="111"/>
        <v>PGE</v>
      </c>
      <c r="V3086" s="95"/>
      <c r="W3086" s="95" t="str">
        <f t="shared" si="110"/>
        <v>PGE</v>
      </c>
    </row>
    <row r="3087" spans="1:23" ht="15" x14ac:dyDescent="0.25">
      <c r="A3087" s="63">
        <v>90304</v>
      </c>
      <c r="B3087" s="161" t="s">
        <v>271</v>
      </c>
      <c r="D3087" s="159"/>
      <c r="E3087" s="159"/>
      <c r="F3087" s="159"/>
      <c r="G3087" s="159"/>
      <c r="H3087" s="159"/>
      <c r="I3087" s="159"/>
      <c r="O3087" s="93"/>
      <c r="Q3087" s="63" t="s">
        <v>278</v>
      </c>
      <c r="R3087" s="96">
        <v>96099</v>
      </c>
      <c r="S3087" s="63" t="s">
        <v>268</v>
      </c>
      <c r="T3087" s="63"/>
      <c r="U3087" s="95" t="str">
        <f t="shared" si="111"/>
        <v>PGE</v>
      </c>
      <c r="V3087" s="95"/>
      <c r="W3087" s="95" t="str">
        <f t="shared" si="110"/>
        <v>PGE</v>
      </c>
    </row>
    <row r="3088" spans="1:23" ht="15" x14ac:dyDescent="0.25">
      <c r="A3088" s="63">
        <v>90303</v>
      </c>
      <c r="B3088" s="161" t="s">
        <v>271</v>
      </c>
      <c r="D3088" s="159"/>
      <c r="E3088" s="159"/>
      <c r="F3088" s="159"/>
      <c r="G3088" s="159"/>
      <c r="H3088" s="159"/>
      <c r="I3088" s="159"/>
      <c r="O3088" s="93"/>
      <c r="Q3088" s="63" t="s">
        <v>278</v>
      </c>
      <c r="R3088" s="96">
        <v>95108</v>
      </c>
      <c r="S3088" s="63" t="s">
        <v>268</v>
      </c>
      <c r="T3088" s="63"/>
      <c r="U3088" s="95" t="str">
        <f t="shared" si="111"/>
        <v>PGE</v>
      </c>
      <c r="V3088" s="95"/>
      <c r="W3088" s="95" t="str">
        <f t="shared" si="110"/>
        <v>PGE</v>
      </c>
    </row>
    <row r="3089" spans="1:23" ht="15" x14ac:dyDescent="0.25">
      <c r="A3089" s="63">
        <v>90302</v>
      </c>
      <c r="B3089" s="161" t="s">
        <v>271</v>
      </c>
      <c r="D3089" s="159"/>
      <c r="E3089" s="159"/>
      <c r="F3089" s="159"/>
      <c r="G3089" s="159"/>
      <c r="H3089" s="159"/>
      <c r="I3089" s="159"/>
      <c r="O3089" s="93"/>
      <c r="Q3089" s="63" t="s">
        <v>278</v>
      </c>
      <c r="R3089" s="96">
        <v>95109</v>
      </c>
      <c r="S3089" s="63" t="s">
        <v>268</v>
      </c>
      <c r="T3089" s="63"/>
      <c r="U3089" s="95" t="str">
        <f t="shared" si="111"/>
        <v>PGE</v>
      </c>
      <c r="V3089" s="95"/>
      <c r="W3089" s="95" t="str">
        <f t="shared" si="110"/>
        <v>PGE</v>
      </c>
    </row>
    <row r="3090" spans="1:23" ht="15" x14ac:dyDescent="0.25">
      <c r="A3090" s="63">
        <v>90301</v>
      </c>
      <c r="B3090" s="161" t="s">
        <v>271</v>
      </c>
      <c r="D3090" s="159"/>
      <c r="E3090" s="159"/>
      <c r="F3090" s="159"/>
      <c r="G3090" s="159"/>
      <c r="H3090" s="159"/>
      <c r="I3090" s="159"/>
      <c r="O3090" s="93"/>
      <c r="Q3090" s="63" t="s">
        <v>278</v>
      </c>
      <c r="R3090" s="96">
        <v>94578</v>
      </c>
      <c r="S3090" s="63" t="s">
        <v>268</v>
      </c>
      <c r="T3090" s="63"/>
      <c r="U3090" s="95" t="str">
        <f t="shared" si="111"/>
        <v>PGE</v>
      </c>
      <c r="V3090" s="95"/>
      <c r="W3090" s="95" t="str">
        <f t="shared" si="110"/>
        <v>PGE</v>
      </c>
    </row>
    <row r="3091" spans="1:23" ht="15" x14ac:dyDescent="0.25">
      <c r="A3091" s="63">
        <v>90309</v>
      </c>
      <c r="B3091" s="161" t="s">
        <v>271</v>
      </c>
      <c r="D3091" s="159"/>
      <c r="E3091" s="159"/>
      <c r="F3091" s="159"/>
      <c r="G3091" s="159"/>
      <c r="H3091" s="159"/>
      <c r="I3091" s="159"/>
      <c r="O3091" s="93"/>
      <c r="Q3091" s="63" t="s">
        <v>278</v>
      </c>
      <c r="R3091" s="96">
        <v>94579</v>
      </c>
      <c r="S3091" s="63" t="s">
        <v>268</v>
      </c>
      <c r="T3091" s="63"/>
      <c r="U3091" s="95" t="str">
        <f t="shared" si="111"/>
        <v>PGE</v>
      </c>
      <c r="V3091" s="95"/>
      <c r="W3091" s="95" t="str">
        <f t="shared" si="110"/>
        <v>PGE</v>
      </c>
    </row>
    <row r="3092" spans="1:23" ht="15" x14ac:dyDescent="0.25">
      <c r="A3092" s="63">
        <v>92270</v>
      </c>
      <c r="B3092" s="161" t="s">
        <v>271</v>
      </c>
      <c r="D3092" s="159"/>
      <c r="E3092" s="159"/>
      <c r="F3092" s="159"/>
      <c r="G3092" s="159"/>
      <c r="H3092" s="159"/>
      <c r="I3092" s="159"/>
      <c r="O3092" s="93"/>
      <c r="Q3092" s="63" t="s">
        <v>278</v>
      </c>
      <c r="R3092" s="96">
        <v>94570</v>
      </c>
      <c r="S3092" s="63" t="s">
        <v>268</v>
      </c>
      <c r="T3092" s="63"/>
      <c r="U3092" s="95" t="str">
        <f t="shared" si="111"/>
        <v>PGE</v>
      </c>
      <c r="V3092" s="95"/>
      <c r="W3092" s="95" t="str">
        <f t="shared" si="110"/>
        <v>PGE</v>
      </c>
    </row>
    <row r="3093" spans="1:23" ht="15" x14ac:dyDescent="0.25">
      <c r="A3093" s="63">
        <v>92274</v>
      </c>
      <c r="B3093" s="161" t="s">
        <v>271</v>
      </c>
      <c r="D3093" s="159"/>
      <c r="E3093" s="159"/>
      <c r="F3093" s="159"/>
      <c r="G3093" s="159"/>
      <c r="H3093" s="159"/>
      <c r="I3093" s="159"/>
      <c r="O3093" s="93"/>
      <c r="Q3093" s="63" t="s">
        <v>278</v>
      </c>
      <c r="R3093" s="96">
        <v>94571</v>
      </c>
      <c r="S3093" s="63" t="s">
        <v>268</v>
      </c>
      <c r="T3093" s="63"/>
      <c r="U3093" s="95" t="str">
        <f t="shared" si="111"/>
        <v>PGE</v>
      </c>
      <c r="V3093" s="95"/>
      <c r="W3093" s="95" t="str">
        <f t="shared" si="110"/>
        <v>PGE</v>
      </c>
    </row>
    <row r="3094" spans="1:23" ht="15" x14ac:dyDescent="0.25">
      <c r="A3094" s="63">
        <v>92277</v>
      </c>
      <c r="B3094" s="161" t="s">
        <v>271</v>
      </c>
      <c r="D3094" s="159"/>
      <c r="E3094" s="159"/>
      <c r="F3094" s="159"/>
      <c r="G3094" s="159"/>
      <c r="H3094" s="159"/>
      <c r="I3094" s="159"/>
      <c r="O3094" s="93"/>
      <c r="Q3094" s="63" t="s">
        <v>278</v>
      </c>
      <c r="R3094" s="96">
        <v>94572</v>
      </c>
      <c r="S3094" s="63" t="s">
        <v>268</v>
      </c>
      <c r="T3094" s="63"/>
      <c r="U3094" s="95" t="str">
        <f t="shared" si="111"/>
        <v>PGE</v>
      </c>
      <c r="V3094" s="95"/>
      <c r="W3094" s="95" t="str">
        <f t="shared" si="110"/>
        <v>PGE</v>
      </c>
    </row>
    <row r="3095" spans="1:23" ht="15" x14ac:dyDescent="0.25">
      <c r="A3095" s="63">
        <v>92276</v>
      </c>
      <c r="B3095" s="161" t="s">
        <v>271</v>
      </c>
      <c r="D3095" s="159"/>
      <c r="E3095" s="159"/>
      <c r="F3095" s="159"/>
      <c r="G3095" s="159"/>
      <c r="H3095" s="159"/>
      <c r="I3095" s="159"/>
      <c r="O3095" s="93"/>
      <c r="Q3095" s="63" t="s">
        <v>278</v>
      </c>
      <c r="R3095" s="96">
        <v>94573</v>
      </c>
      <c r="S3095" s="63" t="s">
        <v>268</v>
      </c>
      <c r="T3095" s="63"/>
      <c r="U3095" s="95" t="str">
        <f t="shared" si="111"/>
        <v>PGE</v>
      </c>
      <c r="V3095" s="95"/>
      <c r="W3095" s="95" t="str">
        <f t="shared" si="110"/>
        <v>PGE</v>
      </c>
    </row>
    <row r="3096" spans="1:23" ht="15" x14ac:dyDescent="0.25">
      <c r="A3096" s="63">
        <v>92278</v>
      </c>
      <c r="B3096" s="161" t="s">
        <v>271</v>
      </c>
      <c r="D3096" s="159"/>
      <c r="E3096" s="159"/>
      <c r="F3096" s="159"/>
      <c r="G3096" s="159"/>
      <c r="H3096" s="159"/>
      <c r="I3096" s="159"/>
      <c r="O3096" s="93"/>
      <c r="Q3096" s="63" t="s">
        <v>278</v>
      </c>
      <c r="R3096" s="96">
        <v>94574</v>
      </c>
      <c r="S3096" s="63" t="s">
        <v>268</v>
      </c>
      <c r="T3096" s="63"/>
      <c r="U3096" s="95" t="str">
        <f t="shared" si="111"/>
        <v>PGE</v>
      </c>
      <c r="V3096" s="95"/>
      <c r="W3096" s="95" t="str">
        <f t="shared" si="110"/>
        <v>PGE</v>
      </c>
    </row>
    <row r="3097" spans="1:23" ht="15" x14ac:dyDescent="0.25">
      <c r="A3097" s="63">
        <v>92548</v>
      </c>
      <c r="B3097" s="161" t="s">
        <v>271</v>
      </c>
      <c r="D3097" s="159"/>
      <c r="E3097" s="159"/>
      <c r="F3097" s="159"/>
      <c r="G3097" s="159"/>
      <c r="H3097" s="159"/>
      <c r="I3097" s="159"/>
      <c r="O3097" s="93"/>
      <c r="Q3097" s="63" t="s">
        <v>278</v>
      </c>
      <c r="R3097" s="96">
        <v>94575</v>
      </c>
      <c r="S3097" s="63" t="s">
        <v>268</v>
      </c>
      <c r="T3097" s="63"/>
      <c r="U3097" s="95" t="str">
        <f t="shared" si="111"/>
        <v>PGE</v>
      </c>
      <c r="V3097" s="95"/>
      <c r="W3097" s="95" t="str">
        <f t="shared" si="110"/>
        <v>PGE</v>
      </c>
    </row>
    <row r="3098" spans="1:23" ht="15" x14ac:dyDescent="0.25">
      <c r="A3098" s="63">
        <v>92781</v>
      </c>
      <c r="B3098" s="161" t="s">
        <v>271</v>
      </c>
      <c r="D3098" s="159"/>
      <c r="E3098" s="159"/>
      <c r="F3098" s="159"/>
      <c r="G3098" s="159"/>
      <c r="H3098" s="159"/>
      <c r="I3098" s="159"/>
      <c r="O3098" s="93"/>
      <c r="Q3098" s="63" t="s">
        <v>278</v>
      </c>
      <c r="R3098" s="96">
        <v>94576</v>
      </c>
      <c r="S3098" s="63" t="s">
        <v>268</v>
      </c>
      <c r="T3098" s="63"/>
      <c r="U3098" s="95" t="str">
        <f t="shared" si="111"/>
        <v>PGE</v>
      </c>
      <c r="V3098" s="95"/>
      <c r="W3098" s="95" t="str">
        <f t="shared" si="110"/>
        <v>PGE</v>
      </c>
    </row>
    <row r="3099" spans="1:23" ht="15" x14ac:dyDescent="0.25">
      <c r="A3099" s="63">
        <v>90804</v>
      </c>
      <c r="B3099" s="161" t="s">
        <v>271</v>
      </c>
      <c r="D3099" s="159"/>
      <c r="E3099" s="159"/>
      <c r="F3099" s="159"/>
      <c r="G3099" s="159"/>
      <c r="H3099" s="159"/>
      <c r="I3099" s="159"/>
      <c r="O3099" s="93"/>
      <c r="Q3099" s="63" t="s">
        <v>278</v>
      </c>
      <c r="R3099" s="96">
        <v>94577</v>
      </c>
      <c r="S3099" s="63" t="s">
        <v>268</v>
      </c>
      <c r="T3099" s="63"/>
      <c r="U3099" s="95" t="str">
        <f t="shared" si="111"/>
        <v>PGE</v>
      </c>
      <c r="V3099" s="95"/>
      <c r="W3099" s="95" t="str">
        <f t="shared" si="110"/>
        <v>PGE</v>
      </c>
    </row>
    <row r="3100" spans="1:23" ht="15" x14ac:dyDescent="0.25">
      <c r="A3100" s="63">
        <v>90805</v>
      </c>
      <c r="B3100" s="161" t="s">
        <v>271</v>
      </c>
      <c r="D3100" s="159"/>
      <c r="E3100" s="159"/>
      <c r="F3100" s="159"/>
      <c r="G3100" s="159"/>
      <c r="H3100" s="159"/>
      <c r="I3100" s="159"/>
      <c r="O3100" s="93"/>
      <c r="Q3100" s="63" t="s">
        <v>278</v>
      </c>
      <c r="R3100" s="96">
        <v>95229</v>
      </c>
      <c r="S3100" s="63" t="s">
        <v>268</v>
      </c>
      <c r="T3100" s="63"/>
      <c r="U3100" s="95" t="str">
        <f t="shared" si="111"/>
        <v>PGE</v>
      </c>
      <c r="V3100" s="95"/>
      <c r="W3100" s="95" t="str">
        <f t="shared" si="110"/>
        <v>PGE</v>
      </c>
    </row>
    <row r="3101" spans="1:23" ht="15" x14ac:dyDescent="0.25">
      <c r="A3101" s="63">
        <v>90806</v>
      </c>
      <c r="B3101" s="161" t="s">
        <v>271</v>
      </c>
      <c r="D3101" s="159"/>
      <c r="E3101" s="159"/>
      <c r="F3101" s="159"/>
      <c r="G3101" s="159"/>
      <c r="H3101" s="159"/>
      <c r="I3101" s="159"/>
      <c r="O3101" s="93"/>
      <c r="Q3101" s="63" t="s">
        <v>278</v>
      </c>
      <c r="R3101" s="96">
        <v>95223</v>
      </c>
      <c r="S3101" s="63" t="s">
        <v>268</v>
      </c>
      <c r="T3101" s="63"/>
      <c r="U3101" s="95" t="str">
        <f t="shared" si="111"/>
        <v>PGE</v>
      </c>
      <c r="V3101" s="95"/>
      <c r="W3101" s="95" t="str">
        <f t="shared" si="110"/>
        <v>PGE</v>
      </c>
    </row>
    <row r="3102" spans="1:23" ht="15" x14ac:dyDescent="0.25">
      <c r="A3102" s="63">
        <v>90807</v>
      </c>
      <c r="B3102" s="161" t="s">
        <v>271</v>
      </c>
      <c r="D3102" s="159"/>
      <c r="E3102" s="159"/>
      <c r="F3102" s="159"/>
      <c r="G3102" s="159"/>
      <c r="H3102" s="159"/>
      <c r="I3102" s="159"/>
      <c r="O3102" s="93"/>
      <c r="Q3102" s="63" t="s">
        <v>278</v>
      </c>
      <c r="R3102" s="96">
        <v>95222</v>
      </c>
      <c r="S3102" s="63" t="s">
        <v>268</v>
      </c>
      <c r="T3102" s="63"/>
      <c r="U3102" s="95" t="str">
        <f t="shared" si="111"/>
        <v>PGE</v>
      </c>
      <c r="V3102" s="95"/>
      <c r="W3102" s="95" t="str">
        <f t="shared" si="110"/>
        <v>PGE</v>
      </c>
    </row>
    <row r="3103" spans="1:23" ht="15" x14ac:dyDescent="0.25">
      <c r="A3103" s="63">
        <v>90801</v>
      </c>
      <c r="B3103" s="161" t="s">
        <v>271</v>
      </c>
      <c r="D3103" s="159"/>
      <c r="E3103" s="159"/>
      <c r="F3103" s="159"/>
      <c r="G3103" s="159"/>
      <c r="H3103" s="159"/>
      <c r="I3103" s="159"/>
      <c r="O3103" s="93"/>
      <c r="Q3103" s="63" t="s">
        <v>278</v>
      </c>
      <c r="R3103" s="96">
        <v>95221</v>
      </c>
      <c r="S3103" s="63" t="s">
        <v>268</v>
      </c>
      <c r="T3103" s="63"/>
      <c r="U3103" s="95" t="str">
        <f t="shared" si="111"/>
        <v>PGE</v>
      </c>
      <c r="V3103" s="95"/>
      <c r="W3103" s="95" t="str">
        <f t="shared" si="110"/>
        <v>PGE</v>
      </c>
    </row>
    <row r="3104" spans="1:23" ht="15" x14ac:dyDescent="0.25">
      <c r="A3104" s="63">
        <v>90802</v>
      </c>
      <c r="B3104" s="161" t="s">
        <v>271</v>
      </c>
      <c r="D3104" s="159"/>
      <c r="E3104" s="159"/>
      <c r="F3104" s="159"/>
      <c r="G3104" s="159"/>
      <c r="H3104" s="159"/>
      <c r="I3104" s="159"/>
      <c r="O3104" s="93"/>
      <c r="Q3104" s="63" t="s">
        <v>278</v>
      </c>
      <c r="R3104" s="96">
        <v>95227</v>
      </c>
      <c r="S3104" s="63" t="s">
        <v>268</v>
      </c>
      <c r="T3104" s="63"/>
      <c r="U3104" s="95" t="str">
        <f t="shared" si="111"/>
        <v>PGE</v>
      </c>
      <c r="V3104" s="95"/>
      <c r="W3104" s="95" t="str">
        <f t="shared" si="110"/>
        <v>PGE</v>
      </c>
    </row>
    <row r="3105" spans="1:23" ht="15" x14ac:dyDescent="0.25">
      <c r="A3105" s="63">
        <v>90803</v>
      </c>
      <c r="B3105" s="161" t="s">
        <v>271</v>
      </c>
      <c r="D3105" s="159"/>
      <c r="E3105" s="159"/>
      <c r="F3105" s="159"/>
      <c r="G3105" s="159"/>
      <c r="H3105" s="159"/>
      <c r="I3105" s="159"/>
      <c r="O3105" s="93"/>
      <c r="Q3105" s="63" t="s">
        <v>278</v>
      </c>
      <c r="R3105" s="96">
        <v>95226</v>
      </c>
      <c r="S3105" s="63" t="s">
        <v>268</v>
      </c>
      <c r="T3105" s="63"/>
      <c r="U3105" s="95" t="str">
        <f t="shared" si="111"/>
        <v>PGE</v>
      </c>
      <c r="V3105" s="95"/>
      <c r="W3105" s="95" t="str">
        <f t="shared" si="110"/>
        <v>PGE</v>
      </c>
    </row>
    <row r="3106" spans="1:23" ht="15" x14ac:dyDescent="0.25">
      <c r="A3106" s="63">
        <v>90808</v>
      </c>
      <c r="B3106" s="161" t="s">
        <v>271</v>
      </c>
      <c r="D3106" s="159"/>
      <c r="E3106" s="159"/>
      <c r="F3106" s="159"/>
      <c r="G3106" s="159"/>
      <c r="H3106" s="159"/>
      <c r="I3106" s="159"/>
      <c r="O3106" s="93"/>
      <c r="Q3106" s="63" t="s">
        <v>278</v>
      </c>
      <c r="R3106" s="96">
        <v>95225</v>
      </c>
      <c r="S3106" s="63" t="s">
        <v>268</v>
      </c>
      <c r="T3106" s="63"/>
      <c r="U3106" s="95" t="str">
        <f t="shared" si="111"/>
        <v>PGE</v>
      </c>
      <c r="V3106" s="95"/>
      <c r="W3106" s="95" t="str">
        <f t="shared" si="110"/>
        <v>PGE</v>
      </c>
    </row>
    <row r="3107" spans="1:23" ht="15" x14ac:dyDescent="0.25">
      <c r="A3107" s="63">
        <v>90809</v>
      </c>
      <c r="B3107" s="161" t="s">
        <v>271</v>
      </c>
      <c r="D3107" s="159"/>
      <c r="E3107" s="159"/>
      <c r="F3107" s="159"/>
      <c r="G3107" s="159"/>
      <c r="H3107" s="159"/>
      <c r="I3107" s="159"/>
      <c r="O3107" s="93"/>
      <c r="Q3107" s="63" t="s">
        <v>278</v>
      </c>
      <c r="R3107" s="96">
        <v>95224</v>
      </c>
      <c r="S3107" s="63" t="s">
        <v>268</v>
      </c>
      <c r="T3107" s="63"/>
      <c r="U3107" s="95" t="str">
        <f t="shared" si="111"/>
        <v>PGE</v>
      </c>
      <c r="V3107" s="95"/>
      <c r="W3107" s="95" t="str">
        <f t="shared" si="110"/>
        <v>PGE</v>
      </c>
    </row>
    <row r="3108" spans="1:23" ht="15" x14ac:dyDescent="0.25">
      <c r="A3108" s="63">
        <v>93599</v>
      </c>
      <c r="B3108" s="161" t="s">
        <v>271</v>
      </c>
      <c r="D3108" s="159"/>
      <c r="E3108" s="159"/>
      <c r="F3108" s="159"/>
      <c r="G3108" s="159"/>
      <c r="H3108" s="159"/>
      <c r="I3108" s="159"/>
      <c r="O3108" s="93"/>
      <c r="Q3108" s="63" t="s">
        <v>278</v>
      </c>
      <c r="R3108" s="96">
        <v>93105</v>
      </c>
      <c r="S3108" s="63" t="s">
        <v>268</v>
      </c>
      <c r="T3108" s="63"/>
      <c r="U3108" s="95" t="str">
        <f t="shared" si="111"/>
        <v>PGE</v>
      </c>
      <c r="V3108" s="95"/>
      <c r="W3108" s="95" t="str">
        <f t="shared" si="110"/>
        <v>PGE</v>
      </c>
    </row>
    <row r="3109" spans="1:23" ht="15" x14ac:dyDescent="0.25">
      <c r="A3109" s="63">
        <v>93592</v>
      </c>
      <c r="B3109" s="161" t="s">
        <v>271</v>
      </c>
      <c r="D3109" s="159"/>
      <c r="E3109" s="159"/>
      <c r="F3109" s="159"/>
      <c r="G3109" s="159"/>
      <c r="H3109" s="159"/>
      <c r="I3109" s="159"/>
      <c r="O3109" s="93"/>
      <c r="Q3109" s="63" t="s">
        <v>278</v>
      </c>
      <c r="R3109" s="96">
        <v>94088</v>
      </c>
      <c r="S3109" s="63" t="s">
        <v>268</v>
      </c>
      <c r="T3109" s="63"/>
      <c r="U3109" s="95" t="str">
        <f t="shared" si="111"/>
        <v>PGE</v>
      </c>
      <c r="V3109" s="95"/>
      <c r="W3109" s="95" t="str">
        <f t="shared" si="110"/>
        <v>PGE</v>
      </c>
    </row>
    <row r="3110" spans="1:23" ht="15" x14ac:dyDescent="0.25">
      <c r="A3110" s="63">
        <v>90633</v>
      </c>
      <c r="B3110" s="161" t="s">
        <v>271</v>
      </c>
      <c r="D3110" s="159"/>
      <c r="E3110" s="159"/>
      <c r="F3110" s="159"/>
      <c r="G3110" s="159"/>
      <c r="H3110" s="159"/>
      <c r="I3110" s="159"/>
      <c r="O3110" s="93"/>
      <c r="Q3110" s="63" t="s">
        <v>278</v>
      </c>
      <c r="R3110" s="96">
        <v>94089</v>
      </c>
      <c r="S3110" s="63" t="s">
        <v>268</v>
      </c>
      <c r="T3110" s="63"/>
      <c r="U3110" s="95" t="str">
        <f t="shared" si="111"/>
        <v>PGE</v>
      </c>
      <c r="V3110" s="95"/>
      <c r="W3110" s="95" t="str">
        <f t="shared" si="110"/>
        <v>PGE</v>
      </c>
    </row>
    <row r="3111" spans="1:23" ht="15" x14ac:dyDescent="0.25">
      <c r="A3111" s="63">
        <v>90632</v>
      </c>
      <c r="B3111" s="161" t="s">
        <v>271</v>
      </c>
      <c r="D3111" s="159"/>
      <c r="E3111" s="159"/>
      <c r="F3111" s="159"/>
      <c r="G3111" s="159"/>
      <c r="H3111" s="159"/>
      <c r="I3111" s="159"/>
      <c r="O3111" s="93"/>
      <c r="Q3111" s="63" t="s">
        <v>278</v>
      </c>
      <c r="R3111" s="96">
        <v>94510</v>
      </c>
      <c r="S3111" s="63" t="s">
        <v>268</v>
      </c>
      <c r="T3111" s="63"/>
      <c r="U3111" s="95" t="str">
        <f t="shared" si="111"/>
        <v>PGE</v>
      </c>
      <c r="V3111" s="95"/>
      <c r="W3111" s="95" t="str">
        <f t="shared" si="110"/>
        <v>PGE</v>
      </c>
    </row>
    <row r="3112" spans="1:23" ht="15" x14ac:dyDescent="0.25">
      <c r="A3112" s="63">
        <v>90637</v>
      </c>
      <c r="B3112" s="161" t="s">
        <v>271</v>
      </c>
      <c r="D3112" s="159"/>
      <c r="E3112" s="159"/>
      <c r="F3112" s="159"/>
      <c r="G3112" s="159"/>
      <c r="H3112" s="159"/>
      <c r="I3112" s="159"/>
      <c r="O3112" s="93"/>
      <c r="Q3112" s="63" t="s">
        <v>278</v>
      </c>
      <c r="R3112" s="96">
        <v>95409</v>
      </c>
      <c r="S3112" s="63" t="s">
        <v>268</v>
      </c>
      <c r="T3112" s="63"/>
      <c r="U3112" s="95" t="str">
        <f t="shared" si="111"/>
        <v>PGE</v>
      </c>
      <c r="V3112" s="95"/>
      <c r="W3112" s="95" t="str">
        <f t="shared" si="110"/>
        <v>PGE</v>
      </c>
    </row>
    <row r="3113" spans="1:23" ht="15" x14ac:dyDescent="0.25">
      <c r="A3113" s="63">
        <v>90631</v>
      </c>
      <c r="B3113" s="161" t="s">
        <v>271</v>
      </c>
      <c r="D3113" s="159"/>
      <c r="E3113" s="159"/>
      <c r="F3113" s="159"/>
      <c r="G3113" s="159"/>
      <c r="H3113" s="159"/>
      <c r="I3113" s="159"/>
      <c r="O3113" s="93"/>
      <c r="Q3113" s="63" t="s">
        <v>278</v>
      </c>
      <c r="R3113" s="96">
        <v>95403</v>
      </c>
      <c r="S3113" s="63" t="s">
        <v>268</v>
      </c>
      <c r="T3113" s="63"/>
      <c r="U3113" s="95" t="str">
        <f t="shared" si="111"/>
        <v>PGE</v>
      </c>
      <c r="V3113" s="95"/>
      <c r="W3113" s="95" t="str">
        <f t="shared" si="110"/>
        <v>PGE</v>
      </c>
    </row>
    <row r="3114" spans="1:23" ht="15" x14ac:dyDescent="0.25">
      <c r="A3114" s="63">
        <v>90630</v>
      </c>
      <c r="B3114" s="161" t="s">
        <v>271</v>
      </c>
      <c r="D3114" s="159"/>
      <c r="E3114" s="159"/>
      <c r="F3114" s="159"/>
      <c r="G3114" s="159"/>
      <c r="H3114" s="159"/>
      <c r="I3114" s="159"/>
      <c r="O3114" s="93"/>
      <c r="Q3114" s="63" t="s">
        <v>278</v>
      </c>
      <c r="R3114" s="96">
        <v>95402</v>
      </c>
      <c r="S3114" s="63" t="s">
        <v>268</v>
      </c>
      <c r="T3114" s="63"/>
      <c r="U3114" s="95" t="str">
        <f t="shared" si="111"/>
        <v>PGE</v>
      </c>
      <c r="V3114" s="95"/>
      <c r="W3114" s="95" t="str">
        <f t="shared" si="110"/>
        <v>PGE</v>
      </c>
    </row>
    <row r="3115" spans="1:23" ht="15" x14ac:dyDescent="0.25">
      <c r="A3115" s="63">
        <v>90638</v>
      </c>
      <c r="B3115" s="161" t="s">
        <v>271</v>
      </c>
      <c r="D3115" s="159"/>
      <c r="E3115" s="159"/>
      <c r="F3115" s="159"/>
      <c r="G3115" s="159"/>
      <c r="H3115" s="159"/>
      <c r="I3115" s="159"/>
      <c r="O3115" s="93"/>
      <c r="Q3115" s="63" t="s">
        <v>278</v>
      </c>
      <c r="R3115" s="96">
        <v>95401</v>
      </c>
      <c r="S3115" s="63" t="s">
        <v>268</v>
      </c>
      <c r="T3115" s="63"/>
      <c r="U3115" s="95" t="str">
        <f t="shared" si="111"/>
        <v>PGE</v>
      </c>
      <c r="V3115" s="95"/>
      <c r="W3115" s="95" t="str">
        <f t="shared" si="110"/>
        <v>PGE</v>
      </c>
    </row>
    <row r="3116" spans="1:23" ht="15" x14ac:dyDescent="0.25">
      <c r="A3116" s="63">
        <v>92561</v>
      </c>
      <c r="B3116" s="161" t="s">
        <v>271</v>
      </c>
      <c r="D3116" s="159"/>
      <c r="E3116" s="159"/>
      <c r="F3116" s="159"/>
      <c r="G3116" s="159"/>
      <c r="H3116" s="159"/>
      <c r="I3116" s="159"/>
      <c r="O3116" s="93"/>
      <c r="Q3116" s="63" t="s">
        <v>278</v>
      </c>
      <c r="R3116" s="96">
        <v>95407</v>
      </c>
      <c r="S3116" s="63" t="s">
        <v>268</v>
      </c>
      <c r="T3116" s="63"/>
      <c r="U3116" s="95" t="str">
        <f t="shared" si="111"/>
        <v>PGE</v>
      </c>
      <c r="V3116" s="95"/>
      <c r="W3116" s="95" t="str">
        <f t="shared" si="110"/>
        <v>PGE</v>
      </c>
    </row>
    <row r="3117" spans="1:23" ht="15" x14ac:dyDescent="0.25">
      <c r="A3117" s="63">
        <v>92563</v>
      </c>
      <c r="B3117" s="161" t="s">
        <v>271</v>
      </c>
      <c r="D3117" s="159"/>
      <c r="E3117" s="159"/>
      <c r="F3117" s="159"/>
      <c r="G3117" s="159"/>
      <c r="H3117" s="159"/>
      <c r="I3117" s="159"/>
      <c r="O3117" s="93"/>
      <c r="Q3117" s="63" t="s">
        <v>278</v>
      </c>
      <c r="R3117" s="96">
        <v>95406</v>
      </c>
      <c r="S3117" s="63" t="s">
        <v>268</v>
      </c>
      <c r="T3117" s="63"/>
      <c r="U3117" s="95" t="str">
        <f t="shared" si="111"/>
        <v>PGE</v>
      </c>
      <c r="V3117" s="95"/>
      <c r="W3117" s="95" t="str">
        <f t="shared" si="110"/>
        <v>PGE</v>
      </c>
    </row>
    <row r="3118" spans="1:23" ht="15" x14ac:dyDescent="0.25">
      <c r="A3118" s="63">
        <v>92564</v>
      </c>
      <c r="B3118" s="161" t="s">
        <v>271</v>
      </c>
      <c r="D3118" s="159"/>
      <c r="E3118" s="159"/>
      <c r="F3118" s="159"/>
      <c r="G3118" s="159"/>
      <c r="H3118" s="159"/>
      <c r="I3118" s="159"/>
      <c r="O3118" s="93"/>
      <c r="Q3118" s="63" t="s">
        <v>278</v>
      </c>
      <c r="R3118" s="96">
        <v>95405</v>
      </c>
      <c r="S3118" s="63" t="s">
        <v>268</v>
      </c>
      <c r="T3118" s="63"/>
      <c r="U3118" s="95" t="str">
        <f t="shared" si="111"/>
        <v>PGE</v>
      </c>
      <c r="V3118" s="95"/>
      <c r="W3118" s="95" t="str">
        <f t="shared" si="110"/>
        <v>PGE</v>
      </c>
    </row>
    <row r="3119" spans="1:23" ht="15" x14ac:dyDescent="0.25">
      <c r="A3119" s="63">
        <v>92567</v>
      </c>
      <c r="B3119" s="161" t="s">
        <v>271</v>
      </c>
      <c r="D3119" s="159"/>
      <c r="E3119" s="159"/>
      <c r="F3119" s="159"/>
      <c r="G3119" s="159"/>
      <c r="H3119" s="159"/>
      <c r="I3119" s="159"/>
      <c r="O3119" s="93"/>
      <c r="Q3119" s="63" t="s">
        <v>278</v>
      </c>
      <c r="R3119" s="96">
        <v>95388</v>
      </c>
      <c r="S3119" s="63" t="s">
        <v>268</v>
      </c>
      <c r="T3119" s="63"/>
      <c r="U3119" s="95" t="str">
        <f t="shared" si="111"/>
        <v>PGE</v>
      </c>
      <c r="V3119" s="95"/>
      <c r="W3119" s="95" t="str">
        <f t="shared" si="110"/>
        <v>PGE</v>
      </c>
    </row>
    <row r="3120" spans="1:23" ht="15" x14ac:dyDescent="0.25">
      <c r="A3120" s="63">
        <v>92382</v>
      </c>
      <c r="B3120" s="161" t="s">
        <v>271</v>
      </c>
      <c r="D3120" s="159"/>
      <c r="E3120" s="159"/>
      <c r="F3120" s="159"/>
      <c r="G3120" s="159"/>
      <c r="H3120" s="159"/>
      <c r="I3120" s="159"/>
      <c r="O3120" s="93"/>
      <c r="Q3120" s="63" t="s">
        <v>278</v>
      </c>
      <c r="R3120" s="96">
        <v>95389</v>
      </c>
      <c r="S3120" s="63" t="s">
        <v>268</v>
      </c>
      <c r="T3120" s="63"/>
      <c r="U3120" s="95" t="str">
        <f t="shared" si="111"/>
        <v>PGE</v>
      </c>
      <c r="V3120" s="95"/>
      <c r="W3120" s="95" t="str">
        <f t="shared" si="110"/>
        <v>PGE</v>
      </c>
    </row>
    <row r="3121" spans="1:23" ht="15" x14ac:dyDescent="0.25">
      <c r="A3121" s="63">
        <v>92389</v>
      </c>
      <c r="B3121" s="161" t="s">
        <v>271</v>
      </c>
      <c r="D3121" s="159"/>
      <c r="E3121" s="159"/>
      <c r="F3121" s="159"/>
      <c r="G3121" s="159"/>
      <c r="H3121" s="159"/>
      <c r="I3121" s="159"/>
      <c r="O3121" s="93"/>
      <c r="Q3121" s="63" t="s">
        <v>278</v>
      </c>
      <c r="R3121" s="96">
        <v>95385</v>
      </c>
      <c r="S3121" s="63" t="s">
        <v>268</v>
      </c>
      <c r="T3121" s="63"/>
      <c r="U3121" s="95" t="str">
        <f t="shared" si="111"/>
        <v>PGE</v>
      </c>
      <c r="V3121" s="95"/>
      <c r="W3121" s="95" t="str">
        <f t="shared" si="110"/>
        <v>PGE</v>
      </c>
    </row>
    <row r="3122" spans="1:23" ht="15" x14ac:dyDescent="0.25">
      <c r="A3122" s="63">
        <v>92314</v>
      </c>
      <c r="B3122" s="161" t="s">
        <v>271</v>
      </c>
      <c r="D3122" s="159"/>
      <c r="E3122" s="159"/>
      <c r="F3122" s="159"/>
      <c r="G3122" s="159"/>
      <c r="H3122" s="159"/>
      <c r="I3122" s="159"/>
      <c r="O3122" s="93"/>
      <c r="Q3122" s="63" t="s">
        <v>278</v>
      </c>
      <c r="R3122" s="96">
        <v>95387</v>
      </c>
      <c r="S3122" s="63" t="s">
        <v>268</v>
      </c>
      <c r="T3122" s="63"/>
      <c r="U3122" s="95" t="str">
        <f t="shared" si="111"/>
        <v>PGE</v>
      </c>
      <c r="V3122" s="95"/>
      <c r="W3122" s="95" t="str">
        <f t="shared" si="110"/>
        <v>PGE</v>
      </c>
    </row>
    <row r="3123" spans="1:23" ht="15" x14ac:dyDescent="0.25">
      <c r="A3123" s="63">
        <v>92313</v>
      </c>
      <c r="B3123" s="161" t="s">
        <v>271</v>
      </c>
      <c r="D3123" s="159"/>
      <c r="E3123" s="159"/>
      <c r="F3123" s="159"/>
      <c r="G3123" s="159"/>
      <c r="H3123" s="159"/>
      <c r="I3123" s="159"/>
      <c r="O3123" s="93"/>
      <c r="Q3123" s="63" t="s">
        <v>278</v>
      </c>
      <c r="R3123" s="96">
        <v>95380</v>
      </c>
      <c r="S3123" s="63" t="s">
        <v>268</v>
      </c>
      <c r="T3123" s="63"/>
      <c r="U3123" s="95" t="str">
        <f t="shared" si="111"/>
        <v>PGE</v>
      </c>
      <c r="V3123" s="95"/>
      <c r="W3123" s="95" t="str">
        <f t="shared" si="110"/>
        <v>PGE</v>
      </c>
    </row>
    <row r="3124" spans="1:23" ht="15" x14ac:dyDescent="0.25">
      <c r="A3124" s="63">
        <v>92310</v>
      </c>
      <c r="B3124" s="161" t="s">
        <v>271</v>
      </c>
      <c r="D3124" s="159"/>
      <c r="E3124" s="159"/>
      <c r="F3124" s="159"/>
      <c r="G3124" s="159"/>
      <c r="H3124" s="159"/>
      <c r="I3124" s="159"/>
      <c r="O3124" s="93"/>
      <c r="Q3124" s="63" t="s">
        <v>278</v>
      </c>
      <c r="R3124" s="96">
        <v>95383</v>
      </c>
      <c r="S3124" s="63" t="s">
        <v>268</v>
      </c>
      <c r="T3124" s="63"/>
      <c r="U3124" s="95" t="str">
        <f t="shared" si="111"/>
        <v>PGE</v>
      </c>
      <c r="V3124" s="95"/>
      <c r="W3124" s="95" t="str">
        <f t="shared" si="110"/>
        <v>PGE</v>
      </c>
    </row>
    <row r="3125" spans="1:23" ht="15" x14ac:dyDescent="0.25">
      <c r="A3125" s="63">
        <v>92311</v>
      </c>
      <c r="B3125" s="161" t="s">
        <v>271</v>
      </c>
      <c r="D3125" s="159"/>
      <c r="E3125" s="159"/>
      <c r="F3125" s="159"/>
      <c r="G3125" s="159"/>
      <c r="H3125" s="159"/>
      <c r="I3125" s="159"/>
      <c r="O3125" s="93"/>
      <c r="Q3125" s="63" t="s">
        <v>278</v>
      </c>
      <c r="R3125" s="96">
        <v>96125</v>
      </c>
      <c r="S3125" s="63" t="s">
        <v>268</v>
      </c>
      <c r="T3125" s="63"/>
      <c r="U3125" s="95" t="str">
        <f t="shared" si="111"/>
        <v>PGE</v>
      </c>
      <c r="V3125" s="95"/>
      <c r="W3125" s="95" t="str">
        <f t="shared" si="110"/>
        <v>PGE</v>
      </c>
    </row>
    <row r="3126" spans="1:23" ht="15" x14ac:dyDescent="0.25">
      <c r="A3126" s="63">
        <v>92562</v>
      </c>
      <c r="B3126" s="161" t="s">
        <v>271</v>
      </c>
      <c r="D3126" s="159"/>
      <c r="E3126" s="159"/>
      <c r="F3126" s="159"/>
      <c r="G3126" s="159"/>
      <c r="H3126" s="159"/>
      <c r="I3126" s="159"/>
      <c r="O3126" s="93"/>
      <c r="Q3126" s="63" t="s">
        <v>278</v>
      </c>
      <c r="R3126" s="96">
        <v>96124</v>
      </c>
      <c r="S3126" s="63" t="s">
        <v>268</v>
      </c>
      <c r="T3126" s="63"/>
      <c r="U3126" s="95" t="str">
        <f t="shared" si="111"/>
        <v>PGE</v>
      </c>
      <c r="V3126" s="95"/>
      <c r="W3126" s="95" t="str">
        <f t="shared" ref="W3126:W3189" si="112">IF(U3126 = "Other", " ", INDEX(B$4:C$29, MATCH(U3126, C$4:C$29,0), 1) )</f>
        <v>PGE</v>
      </c>
    </row>
    <row r="3127" spans="1:23" ht="15" x14ac:dyDescent="0.25">
      <c r="A3127" s="63">
        <v>92811</v>
      </c>
      <c r="B3127" s="161" t="s">
        <v>271</v>
      </c>
      <c r="D3127" s="159"/>
      <c r="E3127" s="159"/>
      <c r="F3127" s="159"/>
      <c r="G3127" s="159"/>
      <c r="H3127" s="159"/>
      <c r="I3127" s="159"/>
      <c r="O3127" s="93"/>
      <c r="Q3127" s="63" t="s">
        <v>278</v>
      </c>
      <c r="R3127" s="96">
        <v>96126</v>
      </c>
      <c r="S3127" s="63" t="s">
        <v>268</v>
      </c>
      <c r="T3127" s="63"/>
      <c r="U3127" s="95" t="str">
        <f t="shared" ref="U3127:U3190" si="113">IF(S3127="Pacific Gas &amp; Electric Co", "PGE", IF(S3127="Southern California Edison Co", "SCE", IF(S3127= "San Diego Gas &amp; Electric Co", "SDGE", IF(S3127="Southern California Gas", "SCG", "Other"))))</f>
        <v>PGE</v>
      </c>
      <c r="V3127" s="95"/>
      <c r="W3127" s="95" t="str">
        <f t="shared" si="112"/>
        <v>PGE</v>
      </c>
    </row>
    <row r="3128" spans="1:23" ht="15" x14ac:dyDescent="0.25">
      <c r="A3128" s="63">
        <v>93140</v>
      </c>
      <c r="B3128" s="161" t="s">
        <v>271</v>
      </c>
      <c r="D3128" s="159"/>
      <c r="E3128" s="159"/>
      <c r="F3128" s="159"/>
      <c r="G3128" s="159"/>
      <c r="H3128" s="159"/>
      <c r="I3128" s="159"/>
      <c r="O3128" s="93"/>
      <c r="Q3128" s="63" t="s">
        <v>278</v>
      </c>
      <c r="R3128" s="96">
        <v>96122</v>
      </c>
      <c r="S3128" s="63" t="s">
        <v>268</v>
      </c>
      <c r="T3128" s="63"/>
      <c r="U3128" s="95" t="str">
        <f t="shared" si="113"/>
        <v>PGE</v>
      </c>
      <c r="V3128" s="95"/>
      <c r="W3128" s="95" t="str">
        <f t="shared" si="112"/>
        <v>PGE</v>
      </c>
    </row>
    <row r="3129" spans="1:23" ht="15" x14ac:dyDescent="0.25">
      <c r="A3129" s="63">
        <v>92385</v>
      </c>
      <c r="B3129" s="161" t="s">
        <v>271</v>
      </c>
      <c r="D3129" s="159"/>
      <c r="E3129" s="159"/>
      <c r="F3129" s="159"/>
      <c r="G3129" s="159"/>
      <c r="H3129" s="159"/>
      <c r="I3129" s="159"/>
      <c r="O3129" s="93"/>
      <c r="Q3129" s="63" t="s">
        <v>278</v>
      </c>
      <c r="R3129" s="96">
        <v>95129</v>
      </c>
      <c r="S3129" s="63" t="s">
        <v>268</v>
      </c>
      <c r="T3129" s="63"/>
      <c r="U3129" s="95" t="str">
        <f t="shared" si="113"/>
        <v>PGE</v>
      </c>
      <c r="V3129" s="95"/>
      <c r="W3129" s="95" t="str">
        <f t="shared" si="112"/>
        <v>PGE</v>
      </c>
    </row>
    <row r="3130" spans="1:23" ht="15" x14ac:dyDescent="0.25">
      <c r="A3130" s="63">
        <v>92384</v>
      </c>
      <c r="B3130" s="161" t="s">
        <v>271</v>
      </c>
      <c r="D3130" s="159"/>
      <c r="E3130" s="159"/>
      <c r="F3130" s="159"/>
      <c r="G3130" s="159"/>
      <c r="H3130" s="159"/>
      <c r="I3130" s="159"/>
      <c r="O3130" s="93"/>
      <c r="Q3130" s="63" t="s">
        <v>278</v>
      </c>
      <c r="R3130" s="96">
        <v>94508</v>
      </c>
      <c r="S3130" s="63" t="s">
        <v>268</v>
      </c>
      <c r="T3130" s="63"/>
      <c r="U3130" s="95" t="str">
        <f t="shared" si="113"/>
        <v>PGE</v>
      </c>
      <c r="V3130" s="95"/>
      <c r="W3130" s="95" t="str">
        <f t="shared" si="112"/>
        <v>PGE</v>
      </c>
    </row>
    <row r="3131" spans="1:23" ht="15" x14ac:dyDescent="0.25">
      <c r="A3131" s="63">
        <v>92386</v>
      </c>
      <c r="B3131" s="161" t="s">
        <v>271</v>
      </c>
      <c r="D3131" s="159"/>
      <c r="E3131" s="159"/>
      <c r="F3131" s="159"/>
      <c r="G3131" s="159"/>
      <c r="H3131" s="159"/>
      <c r="I3131" s="159"/>
      <c r="O3131" s="93"/>
      <c r="Q3131" s="63" t="s">
        <v>278</v>
      </c>
      <c r="R3131" s="96">
        <v>94507</v>
      </c>
      <c r="S3131" s="63" t="s">
        <v>268</v>
      </c>
      <c r="T3131" s="63"/>
      <c r="U3131" s="95" t="str">
        <f t="shared" si="113"/>
        <v>PGE</v>
      </c>
      <c r="V3131" s="95"/>
      <c r="W3131" s="95" t="str">
        <f t="shared" si="112"/>
        <v>PGE</v>
      </c>
    </row>
    <row r="3132" spans="1:23" ht="15" x14ac:dyDescent="0.25">
      <c r="A3132" s="63">
        <v>90848</v>
      </c>
      <c r="B3132" s="161" t="s">
        <v>271</v>
      </c>
      <c r="D3132" s="159"/>
      <c r="E3132" s="159"/>
      <c r="F3132" s="159"/>
      <c r="G3132" s="159"/>
      <c r="H3132" s="159"/>
      <c r="I3132" s="159"/>
      <c r="O3132" s="93"/>
      <c r="Q3132" s="63" t="s">
        <v>278</v>
      </c>
      <c r="R3132" s="96">
        <v>94506</v>
      </c>
      <c r="S3132" s="63" t="s">
        <v>268</v>
      </c>
      <c r="T3132" s="63"/>
      <c r="U3132" s="95" t="str">
        <f t="shared" si="113"/>
        <v>PGE</v>
      </c>
      <c r="V3132" s="95"/>
      <c r="W3132" s="95" t="str">
        <f t="shared" si="112"/>
        <v>PGE</v>
      </c>
    </row>
    <row r="3133" spans="1:23" ht="15" x14ac:dyDescent="0.25">
      <c r="A3133" s="63">
        <v>92735</v>
      </c>
      <c r="B3133" s="161" t="s">
        <v>271</v>
      </c>
      <c r="D3133" s="159"/>
      <c r="E3133" s="159"/>
      <c r="F3133" s="159"/>
      <c r="G3133" s="159"/>
      <c r="H3133" s="159"/>
      <c r="I3133" s="159"/>
      <c r="O3133" s="93"/>
      <c r="Q3133" s="63" t="s">
        <v>278</v>
      </c>
      <c r="R3133" s="96">
        <v>94503</v>
      </c>
      <c r="S3133" s="63" t="s">
        <v>268</v>
      </c>
      <c r="T3133" s="63"/>
      <c r="U3133" s="95" t="str">
        <f t="shared" si="113"/>
        <v>PGE</v>
      </c>
      <c r="V3133" s="95"/>
      <c r="W3133" s="95" t="str">
        <f t="shared" si="112"/>
        <v>PGE</v>
      </c>
    </row>
    <row r="3134" spans="1:23" ht="15" x14ac:dyDescent="0.25">
      <c r="A3134" s="63">
        <v>90844</v>
      </c>
      <c r="B3134" s="161" t="s">
        <v>271</v>
      </c>
      <c r="D3134" s="159"/>
      <c r="E3134" s="159"/>
      <c r="F3134" s="159"/>
      <c r="G3134" s="159"/>
      <c r="H3134" s="159"/>
      <c r="I3134" s="159"/>
      <c r="O3134" s="93"/>
      <c r="Q3134" s="63" t="s">
        <v>278</v>
      </c>
      <c r="R3134" s="96">
        <v>94502</v>
      </c>
      <c r="S3134" s="63" t="s">
        <v>268</v>
      </c>
      <c r="T3134" s="63"/>
      <c r="U3134" s="95" t="str">
        <f t="shared" si="113"/>
        <v>PGE</v>
      </c>
      <c r="V3134" s="95"/>
      <c r="W3134" s="95" t="str">
        <f t="shared" si="112"/>
        <v>PGE</v>
      </c>
    </row>
    <row r="3135" spans="1:23" ht="15" x14ac:dyDescent="0.25">
      <c r="A3135" s="63">
        <v>93463</v>
      </c>
      <c r="B3135" s="161" t="s">
        <v>271</v>
      </c>
      <c r="D3135" s="159"/>
      <c r="E3135" s="159"/>
      <c r="F3135" s="159"/>
      <c r="G3135" s="159"/>
      <c r="H3135" s="159"/>
      <c r="I3135" s="159"/>
      <c r="O3135" s="93"/>
      <c r="Q3135" s="63" t="s">
        <v>278</v>
      </c>
      <c r="R3135" s="96">
        <v>93628</v>
      </c>
      <c r="S3135" s="63" t="s">
        <v>268</v>
      </c>
      <c r="T3135" s="63"/>
      <c r="U3135" s="95" t="str">
        <f t="shared" si="113"/>
        <v>PGE</v>
      </c>
      <c r="V3135" s="95"/>
      <c r="W3135" s="95" t="str">
        <f t="shared" si="112"/>
        <v>PGE</v>
      </c>
    </row>
    <row r="3136" spans="1:23" ht="15" x14ac:dyDescent="0.25">
      <c r="A3136" s="63">
        <v>93460</v>
      </c>
      <c r="B3136" s="161" t="s">
        <v>271</v>
      </c>
      <c r="D3136" s="159"/>
      <c r="E3136" s="159"/>
      <c r="F3136" s="159"/>
      <c r="G3136" s="159"/>
      <c r="H3136" s="159"/>
      <c r="I3136" s="159"/>
      <c r="O3136" s="93"/>
      <c r="Q3136" s="63" t="s">
        <v>278</v>
      </c>
      <c r="R3136" s="96">
        <v>95612</v>
      </c>
      <c r="S3136" s="63" t="s">
        <v>268</v>
      </c>
      <c r="T3136" s="63"/>
      <c r="U3136" s="95" t="str">
        <f t="shared" si="113"/>
        <v>PGE</v>
      </c>
      <c r="V3136" s="95"/>
      <c r="W3136" s="95" t="str">
        <f t="shared" si="112"/>
        <v>PGE</v>
      </c>
    </row>
    <row r="3137" spans="1:23" ht="15" x14ac:dyDescent="0.25">
      <c r="A3137" s="63">
        <v>93265</v>
      </c>
      <c r="B3137" s="161" t="s">
        <v>271</v>
      </c>
      <c r="D3137" s="159"/>
      <c r="E3137" s="159"/>
      <c r="F3137" s="159"/>
      <c r="G3137" s="159"/>
      <c r="H3137" s="159"/>
      <c r="I3137" s="159"/>
      <c r="O3137" s="93"/>
      <c r="Q3137" s="63" t="s">
        <v>278</v>
      </c>
      <c r="R3137" s="96">
        <v>95613</v>
      </c>
      <c r="S3137" s="63" t="s">
        <v>268</v>
      </c>
      <c r="T3137" s="63"/>
      <c r="U3137" s="95" t="str">
        <f t="shared" si="113"/>
        <v>PGE</v>
      </c>
      <c r="V3137" s="95"/>
      <c r="W3137" s="95" t="str">
        <f t="shared" si="112"/>
        <v>PGE</v>
      </c>
    </row>
    <row r="3138" spans="1:23" ht="15" x14ac:dyDescent="0.25">
      <c r="A3138" s="63">
        <v>93267</v>
      </c>
      <c r="B3138" s="161" t="s">
        <v>271</v>
      </c>
      <c r="D3138" s="159"/>
      <c r="E3138" s="159"/>
      <c r="F3138" s="159"/>
      <c r="G3138" s="159"/>
      <c r="H3138" s="159"/>
      <c r="I3138" s="159"/>
      <c r="O3138" s="93"/>
      <c r="Q3138" s="63" t="s">
        <v>278</v>
      </c>
      <c r="R3138" s="96">
        <v>95610</v>
      </c>
      <c r="S3138" s="63" t="s">
        <v>268</v>
      </c>
      <c r="T3138" s="63"/>
      <c r="U3138" s="95" t="str">
        <f t="shared" si="113"/>
        <v>PGE</v>
      </c>
      <c r="V3138" s="95"/>
      <c r="W3138" s="95" t="str">
        <f t="shared" si="112"/>
        <v>PGE</v>
      </c>
    </row>
    <row r="3139" spans="1:23" ht="15" x14ac:dyDescent="0.25">
      <c r="A3139" s="63">
        <v>93260</v>
      </c>
      <c r="B3139" s="161" t="s">
        <v>271</v>
      </c>
      <c r="D3139" s="159"/>
      <c r="E3139" s="159"/>
      <c r="F3139" s="159"/>
      <c r="G3139" s="159"/>
      <c r="H3139" s="159"/>
      <c r="I3139" s="159"/>
      <c r="O3139" s="93"/>
      <c r="Q3139" s="63" t="s">
        <v>278</v>
      </c>
      <c r="R3139" s="96">
        <v>95616</v>
      </c>
      <c r="S3139" s="63" t="s">
        <v>268</v>
      </c>
      <c r="T3139" s="63"/>
      <c r="U3139" s="95" t="str">
        <f t="shared" si="113"/>
        <v>PGE</v>
      </c>
      <c r="V3139" s="95"/>
      <c r="W3139" s="95" t="str">
        <f t="shared" si="112"/>
        <v>PGE</v>
      </c>
    </row>
    <row r="3140" spans="1:23" ht="15" x14ac:dyDescent="0.25">
      <c r="A3140" s="63">
        <v>93262</v>
      </c>
      <c r="B3140" s="161" t="s">
        <v>271</v>
      </c>
      <c r="D3140" s="159"/>
      <c r="E3140" s="159"/>
      <c r="F3140" s="159"/>
      <c r="G3140" s="159"/>
      <c r="H3140" s="159"/>
      <c r="I3140" s="159"/>
      <c r="O3140" s="93"/>
      <c r="Q3140" s="63" t="s">
        <v>278</v>
      </c>
      <c r="R3140" s="96">
        <v>95617</v>
      </c>
      <c r="S3140" s="63" t="s">
        <v>268</v>
      </c>
      <c r="T3140" s="63"/>
      <c r="U3140" s="95" t="str">
        <f t="shared" si="113"/>
        <v>PGE</v>
      </c>
      <c r="V3140" s="95"/>
      <c r="W3140" s="95" t="str">
        <f t="shared" si="112"/>
        <v>PGE</v>
      </c>
    </row>
    <row r="3141" spans="1:23" ht="15" x14ac:dyDescent="0.25">
      <c r="A3141" s="63">
        <v>91322</v>
      </c>
      <c r="B3141" s="161" t="s">
        <v>271</v>
      </c>
      <c r="D3141" s="159"/>
      <c r="E3141" s="159"/>
      <c r="F3141" s="159"/>
      <c r="G3141" s="159"/>
      <c r="H3141" s="159"/>
      <c r="I3141" s="159"/>
      <c r="O3141" s="93"/>
      <c r="Q3141" s="63" t="s">
        <v>278</v>
      </c>
      <c r="R3141" s="96">
        <v>95614</v>
      </c>
      <c r="S3141" s="63" t="s">
        <v>268</v>
      </c>
      <c r="T3141" s="63"/>
      <c r="U3141" s="95" t="str">
        <f t="shared" si="113"/>
        <v>PGE</v>
      </c>
      <c r="V3141" s="95"/>
      <c r="W3141" s="95" t="str">
        <f t="shared" si="112"/>
        <v>PGE</v>
      </c>
    </row>
    <row r="3142" spans="1:23" ht="15" x14ac:dyDescent="0.25">
      <c r="A3142" s="63">
        <v>91320</v>
      </c>
      <c r="B3142" s="161" t="s">
        <v>271</v>
      </c>
      <c r="D3142" s="159"/>
      <c r="E3142" s="159"/>
      <c r="F3142" s="159"/>
      <c r="G3142" s="159"/>
      <c r="H3142" s="159"/>
      <c r="I3142" s="159"/>
      <c r="O3142" s="93"/>
      <c r="Q3142" s="63" t="s">
        <v>278</v>
      </c>
      <c r="R3142" s="96">
        <v>95615</v>
      </c>
      <c r="S3142" s="63" t="s">
        <v>268</v>
      </c>
      <c r="T3142" s="63"/>
      <c r="U3142" s="95" t="str">
        <f t="shared" si="113"/>
        <v>PGE</v>
      </c>
      <c r="V3142" s="95"/>
      <c r="W3142" s="95" t="str">
        <f t="shared" si="112"/>
        <v>PGE</v>
      </c>
    </row>
    <row r="3143" spans="1:23" ht="15" x14ac:dyDescent="0.25">
      <c r="A3143" s="63">
        <v>91321</v>
      </c>
      <c r="B3143" s="161" t="s">
        <v>271</v>
      </c>
      <c r="D3143" s="159"/>
      <c r="E3143" s="159"/>
      <c r="F3143" s="159"/>
      <c r="G3143" s="159"/>
      <c r="H3143" s="159"/>
      <c r="I3143" s="159"/>
      <c r="O3143" s="93"/>
      <c r="Q3143" s="63" t="s">
        <v>278</v>
      </c>
      <c r="R3143" s="96">
        <v>93614</v>
      </c>
      <c r="S3143" s="63" t="s">
        <v>268</v>
      </c>
      <c r="T3143" s="63"/>
      <c r="U3143" s="95" t="str">
        <f t="shared" si="113"/>
        <v>PGE</v>
      </c>
      <c r="V3143" s="95"/>
      <c r="W3143" s="95" t="str">
        <f t="shared" si="112"/>
        <v>PGE</v>
      </c>
    </row>
    <row r="3144" spans="1:23" ht="15" x14ac:dyDescent="0.25">
      <c r="A3144" s="63">
        <v>91326</v>
      </c>
      <c r="B3144" s="161" t="s">
        <v>271</v>
      </c>
      <c r="D3144" s="159"/>
      <c r="E3144" s="159"/>
      <c r="F3144" s="159"/>
      <c r="G3144" s="159"/>
      <c r="H3144" s="159"/>
      <c r="I3144" s="159"/>
      <c r="O3144" s="93"/>
      <c r="Q3144" s="63" t="s">
        <v>278</v>
      </c>
      <c r="R3144" s="96">
        <v>93615</v>
      </c>
      <c r="S3144" s="63" t="s">
        <v>268</v>
      </c>
      <c r="T3144" s="63"/>
      <c r="U3144" s="95" t="str">
        <f t="shared" si="113"/>
        <v>PGE</v>
      </c>
      <c r="V3144" s="95"/>
      <c r="W3144" s="95" t="str">
        <f t="shared" si="112"/>
        <v>PGE</v>
      </c>
    </row>
    <row r="3145" spans="1:23" ht="15" x14ac:dyDescent="0.25">
      <c r="A3145" s="63">
        <v>92677</v>
      </c>
      <c r="B3145" s="161" t="s">
        <v>271</v>
      </c>
      <c r="D3145" s="159"/>
      <c r="E3145" s="159"/>
      <c r="F3145" s="159"/>
      <c r="G3145" s="159"/>
      <c r="H3145" s="159"/>
      <c r="I3145" s="159"/>
      <c r="O3145" s="93"/>
      <c r="Q3145" s="63" t="s">
        <v>278</v>
      </c>
      <c r="R3145" s="96">
        <v>93616</v>
      </c>
      <c r="S3145" s="63" t="s">
        <v>268</v>
      </c>
      <c r="T3145" s="63"/>
      <c r="U3145" s="95" t="str">
        <f t="shared" si="113"/>
        <v>PGE</v>
      </c>
      <c r="V3145" s="95"/>
      <c r="W3145" s="95" t="str">
        <f t="shared" si="112"/>
        <v>PGE</v>
      </c>
    </row>
    <row r="3146" spans="1:23" ht="15" x14ac:dyDescent="0.25">
      <c r="A3146" s="63">
        <v>92676</v>
      </c>
      <c r="B3146" s="161" t="s">
        <v>271</v>
      </c>
      <c r="D3146" s="159"/>
      <c r="E3146" s="159"/>
      <c r="F3146" s="159"/>
      <c r="G3146" s="159"/>
      <c r="H3146" s="159"/>
      <c r="I3146" s="159"/>
      <c r="O3146" s="93"/>
      <c r="Q3146" s="63" t="s">
        <v>278</v>
      </c>
      <c r="R3146" s="96">
        <v>93610</v>
      </c>
      <c r="S3146" s="63" t="s">
        <v>268</v>
      </c>
      <c r="T3146" s="63"/>
      <c r="U3146" s="95" t="str">
        <f t="shared" si="113"/>
        <v>PGE</v>
      </c>
      <c r="V3146" s="95"/>
      <c r="W3146" s="95" t="str">
        <f t="shared" si="112"/>
        <v>PGE</v>
      </c>
    </row>
    <row r="3147" spans="1:23" ht="15" x14ac:dyDescent="0.25">
      <c r="A3147" s="63">
        <v>92678</v>
      </c>
      <c r="B3147" s="161" t="s">
        <v>271</v>
      </c>
      <c r="D3147" s="159"/>
      <c r="E3147" s="159"/>
      <c r="F3147" s="159"/>
      <c r="G3147" s="159"/>
      <c r="H3147" s="159"/>
      <c r="I3147" s="159"/>
      <c r="O3147" s="93"/>
      <c r="Q3147" s="63" t="s">
        <v>278</v>
      </c>
      <c r="R3147" s="96">
        <v>93611</v>
      </c>
      <c r="S3147" s="63" t="s">
        <v>268</v>
      </c>
      <c r="T3147" s="63"/>
      <c r="U3147" s="95" t="str">
        <f t="shared" si="113"/>
        <v>PGE</v>
      </c>
      <c r="V3147" s="95"/>
      <c r="W3147" s="95" t="str">
        <f t="shared" si="112"/>
        <v>PGE</v>
      </c>
    </row>
    <row r="3148" spans="1:23" ht="15" x14ac:dyDescent="0.25">
      <c r="A3148" s="63">
        <v>90011</v>
      </c>
      <c r="B3148" s="161" t="s">
        <v>271</v>
      </c>
      <c r="D3148" s="159"/>
      <c r="E3148" s="159"/>
      <c r="F3148" s="159"/>
      <c r="G3148" s="159"/>
      <c r="H3148" s="159"/>
      <c r="I3148" s="159"/>
      <c r="O3148" s="93"/>
      <c r="Q3148" s="63" t="s">
        <v>278</v>
      </c>
      <c r="R3148" s="96">
        <v>93612</v>
      </c>
      <c r="S3148" s="63" t="s">
        <v>268</v>
      </c>
      <c r="T3148" s="63"/>
      <c r="U3148" s="95" t="str">
        <f t="shared" si="113"/>
        <v>PGE</v>
      </c>
      <c r="V3148" s="95"/>
      <c r="W3148" s="95" t="str">
        <f t="shared" si="112"/>
        <v>PGE</v>
      </c>
    </row>
    <row r="3149" spans="1:23" ht="15" x14ac:dyDescent="0.25">
      <c r="A3149" s="63">
        <v>92309</v>
      </c>
      <c r="B3149" s="161" t="s">
        <v>271</v>
      </c>
      <c r="D3149" s="159"/>
      <c r="E3149" s="159"/>
      <c r="F3149" s="159"/>
      <c r="G3149" s="159"/>
      <c r="H3149" s="159"/>
      <c r="I3149" s="159"/>
      <c r="O3149" s="93"/>
      <c r="Q3149" s="63" t="s">
        <v>278</v>
      </c>
      <c r="R3149" s="96">
        <v>93613</v>
      </c>
      <c r="S3149" s="63" t="s">
        <v>268</v>
      </c>
      <c r="T3149" s="63"/>
      <c r="U3149" s="95" t="str">
        <f t="shared" si="113"/>
        <v>PGE</v>
      </c>
      <c r="V3149" s="95"/>
      <c r="W3149" s="95" t="str">
        <f t="shared" si="112"/>
        <v>PGE</v>
      </c>
    </row>
    <row r="3150" spans="1:23" ht="15" x14ac:dyDescent="0.25">
      <c r="A3150" s="63">
        <v>92308</v>
      </c>
      <c r="B3150" s="161" t="s">
        <v>271</v>
      </c>
      <c r="D3150" s="159"/>
      <c r="E3150" s="159"/>
      <c r="F3150" s="159"/>
      <c r="G3150" s="159"/>
      <c r="H3150" s="159"/>
      <c r="I3150" s="159"/>
      <c r="O3150" s="93"/>
      <c r="Q3150" s="63" t="s">
        <v>278</v>
      </c>
      <c r="R3150" s="96">
        <v>93618</v>
      </c>
      <c r="S3150" s="63" t="s">
        <v>268</v>
      </c>
      <c r="T3150" s="63"/>
      <c r="U3150" s="95" t="str">
        <f t="shared" si="113"/>
        <v>PGE</v>
      </c>
      <c r="V3150" s="95"/>
      <c r="W3150" s="95" t="str">
        <f t="shared" si="112"/>
        <v>PGE</v>
      </c>
    </row>
    <row r="3151" spans="1:23" ht="15" x14ac:dyDescent="0.25">
      <c r="A3151" s="63">
        <v>92305</v>
      </c>
      <c r="B3151" s="161" t="s">
        <v>271</v>
      </c>
      <c r="D3151" s="159"/>
      <c r="E3151" s="159"/>
      <c r="F3151" s="159"/>
      <c r="G3151" s="159"/>
      <c r="H3151" s="159"/>
      <c r="I3151" s="159"/>
      <c r="O3151" s="93"/>
      <c r="Q3151" s="63" t="s">
        <v>278</v>
      </c>
      <c r="R3151" s="96">
        <v>93619</v>
      </c>
      <c r="S3151" s="63" t="s">
        <v>268</v>
      </c>
      <c r="T3151" s="63"/>
      <c r="U3151" s="95" t="str">
        <f t="shared" si="113"/>
        <v>PGE</v>
      </c>
      <c r="V3151" s="95"/>
      <c r="W3151" s="95" t="str">
        <f t="shared" si="112"/>
        <v>PGE</v>
      </c>
    </row>
    <row r="3152" spans="1:23" ht="15" x14ac:dyDescent="0.25">
      <c r="A3152" s="63">
        <v>92307</v>
      </c>
      <c r="B3152" s="161" t="s">
        <v>271</v>
      </c>
      <c r="D3152" s="159"/>
      <c r="E3152" s="159"/>
      <c r="F3152" s="159"/>
      <c r="G3152" s="159"/>
      <c r="H3152" s="159"/>
      <c r="I3152" s="159"/>
      <c r="O3152" s="93"/>
      <c r="Q3152" s="63" t="s">
        <v>278</v>
      </c>
      <c r="R3152" s="96">
        <v>93424</v>
      </c>
      <c r="S3152" s="63" t="s">
        <v>268</v>
      </c>
      <c r="T3152" s="63"/>
      <c r="U3152" s="95" t="str">
        <f t="shared" si="113"/>
        <v>PGE</v>
      </c>
      <c r="V3152" s="95"/>
      <c r="W3152" s="95" t="str">
        <f t="shared" si="112"/>
        <v>PGE</v>
      </c>
    </row>
    <row r="3153" spans="1:23" ht="15" x14ac:dyDescent="0.25">
      <c r="A3153" s="63">
        <v>92301</v>
      </c>
      <c r="B3153" s="161" t="s">
        <v>271</v>
      </c>
      <c r="D3153" s="159"/>
      <c r="E3153" s="159"/>
      <c r="F3153" s="159"/>
      <c r="G3153" s="159"/>
      <c r="H3153" s="159"/>
      <c r="I3153" s="159"/>
      <c r="O3153" s="93"/>
      <c r="Q3153" s="63" t="s">
        <v>278</v>
      </c>
      <c r="R3153" s="96">
        <v>93423</v>
      </c>
      <c r="S3153" s="63" t="s">
        <v>268</v>
      </c>
      <c r="T3153" s="63"/>
      <c r="U3153" s="95" t="str">
        <f t="shared" si="113"/>
        <v>PGE</v>
      </c>
      <c r="V3153" s="95"/>
      <c r="W3153" s="95" t="str">
        <f t="shared" si="112"/>
        <v>PGE</v>
      </c>
    </row>
    <row r="3154" spans="1:23" ht="15" x14ac:dyDescent="0.25">
      <c r="A3154" s="63">
        <v>92694</v>
      </c>
      <c r="B3154" s="161" t="s">
        <v>271</v>
      </c>
      <c r="D3154" s="159"/>
      <c r="E3154" s="159"/>
      <c r="F3154" s="159"/>
      <c r="G3154" s="159"/>
      <c r="H3154" s="159"/>
      <c r="I3154" s="159"/>
      <c r="O3154" s="93"/>
      <c r="Q3154" s="63" t="s">
        <v>278</v>
      </c>
      <c r="R3154" s="96">
        <v>93421</v>
      </c>
      <c r="S3154" s="63" t="s">
        <v>268</v>
      </c>
      <c r="T3154" s="63"/>
      <c r="U3154" s="95" t="str">
        <f t="shared" si="113"/>
        <v>PGE</v>
      </c>
      <c r="V3154" s="95"/>
      <c r="W3154" s="95" t="str">
        <f t="shared" si="112"/>
        <v>PGE</v>
      </c>
    </row>
    <row r="3155" spans="1:23" ht="15" x14ac:dyDescent="0.25">
      <c r="A3155" s="63">
        <v>96120</v>
      </c>
      <c r="B3155" s="161" t="s">
        <v>271</v>
      </c>
      <c r="D3155" s="159"/>
      <c r="E3155" s="159"/>
      <c r="F3155" s="159"/>
      <c r="G3155" s="159"/>
      <c r="H3155" s="159"/>
      <c r="I3155" s="159"/>
      <c r="O3155" s="93"/>
      <c r="Q3155" s="63" t="s">
        <v>278</v>
      </c>
      <c r="R3155" s="96">
        <v>94044</v>
      </c>
      <c r="S3155" s="63" t="s">
        <v>268</v>
      </c>
      <c r="T3155" s="63"/>
      <c r="U3155" s="95" t="str">
        <f t="shared" si="113"/>
        <v>PGE</v>
      </c>
      <c r="V3155" s="95"/>
      <c r="W3155" s="95" t="str">
        <f t="shared" si="112"/>
        <v>PGE</v>
      </c>
    </row>
    <row r="3156" spans="1:23" ht="15" x14ac:dyDescent="0.25">
      <c r="A3156" s="63">
        <v>92402</v>
      </c>
      <c r="B3156" s="161" t="s">
        <v>271</v>
      </c>
      <c r="D3156" s="159"/>
      <c r="E3156" s="159"/>
      <c r="F3156" s="159"/>
      <c r="G3156" s="159"/>
      <c r="H3156" s="159"/>
      <c r="I3156" s="159"/>
      <c r="O3156" s="93"/>
      <c r="Q3156" s="63" t="s">
        <v>278</v>
      </c>
      <c r="R3156" s="96">
        <v>94040</v>
      </c>
      <c r="S3156" s="63" t="s">
        <v>268</v>
      </c>
      <c r="T3156" s="63"/>
      <c r="U3156" s="95" t="str">
        <f t="shared" si="113"/>
        <v>PGE</v>
      </c>
      <c r="V3156" s="95"/>
      <c r="W3156" s="95" t="str">
        <f t="shared" si="112"/>
        <v>PGE</v>
      </c>
    </row>
    <row r="3157" spans="1:23" ht="15" x14ac:dyDescent="0.25">
      <c r="A3157" s="63">
        <v>92403</v>
      </c>
      <c r="B3157" s="161" t="s">
        <v>271</v>
      </c>
      <c r="D3157" s="159"/>
      <c r="E3157" s="159"/>
      <c r="F3157" s="159"/>
      <c r="G3157" s="159"/>
      <c r="H3157" s="159"/>
      <c r="I3157" s="159"/>
      <c r="O3157" s="93"/>
      <c r="Q3157" s="63" t="s">
        <v>278</v>
      </c>
      <c r="R3157" s="96">
        <v>94041</v>
      </c>
      <c r="S3157" s="63" t="s">
        <v>268</v>
      </c>
      <c r="T3157" s="63"/>
      <c r="U3157" s="95" t="str">
        <f t="shared" si="113"/>
        <v>PGE</v>
      </c>
      <c r="V3157" s="95"/>
      <c r="W3157" s="95" t="str">
        <f t="shared" si="112"/>
        <v>PGE</v>
      </c>
    </row>
    <row r="3158" spans="1:23" ht="15" x14ac:dyDescent="0.25">
      <c r="A3158" s="63">
        <v>92401</v>
      </c>
      <c r="B3158" s="161" t="s">
        <v>271</v>
      </c>
      <c r="D3158" s="159"/>
      <c r="E3158" s="159"/>
      <c r="F3158" s="159"/>
      <c r="G3158" s="159"/>
      <c r="H3158" s="159"/>
      <c r="I3158" s="159"/>
      <c r="O3158" s="93"/>
      <c r="Q3158" s="63" t="s">
        <v>278</v>
      </c>
      <c r="R3158" s="96">
        <v>94042</v>
      </c>
      <c r="S3158" s="63" t="s">
        <v>268</v>
      </c>
      <c r="T3158" s="63"/>
      <c r="U3158" s="95" t="str">
        <f t="shared" si="113"/>
        <v>PGE</v>
      </c>
      <c r="V3158" s="95"/>
      <c r="W3158" s="95" t="str">
        <f t="shared" si="112"/>
        <v>PGE</v>
      </c>
    </row>
    <row r="3159" spans="1:23" ht="15" x14ac:dyDescent="0.25">
      <c r="A3159" s="63">
        <v>92406</v>
      </c>
      <c r="B3159" s="161" t="s">
        <v>271</v>
      </c>
      <c r="D3159" s="159"/>
      <c r="E3159" s="159"/>
      <c r="F3159" s="159"/>
      <c r="G3159" s="159"/>
      <c r="H3159" s="159"/>
      <c r="I3159" s="159"/>
      <c r="O3159" s="93"/>
      <c r="Q3159" s="63" t="s">
        <v>278</v>
      </c>
      <c r="R3159" s="96">
        <v>94923</v>
      </c>
      <c r="S3159" s="63" t="s">
        <v>268</v>
      </c>
      <c r="T3159" s="63"/>
      <c r="U3159" s="95" t="str">
        <f t="shared" si="113"/>
        <v>PGE</v>
      </c>
      <c r="V3159" s="95"/>
      <c r="W3159" s="95" t="str">
        <f t="shared" si="112"/>
        <v>PGE</v>
      </c>
    </row>
    <row r="3160" spans="1:23" ht="15" x14ac:dyDescent="0.25">
      <c r="A3160" s="63">
        <v>92407</v>
      </c>
      <c r="B3160" s="161" t="s">
        <v>271</v>
      </c>
      <c r="D3160" s="159"/>
      <c r="E3160" s="159"/>
      <c r="F3160" s="159"/>
      <c r="G3160" s="159"/>
      <c r="H3160" s="159"/>
      <c r="I3160" s="159"/>
      <c r="O3160" s="93"/>
      <c r="Q3160" s="63" t="s">
        <v>278</v>
      </c>
      <c r="R3160" s="96">
        <v>93791</v>
      </c>
      <c r="S3160" s="63" t="s">
        <v>268</v>
      </c>
      <c r="T3160" s="63"/>
      <c r="U3160" s="95" t="str">
        <f t="shared" si="113"/>
        <v>PGE</v>
      </c>
      <c r="V3160" s="95"/>
      <c r="W3160" s="95" t="str">
        <f t="shared" si="112"/>
        <v>PGE</v>
      </c>
    </row>
    <row r="3161" spans="1:23" ht="15" x14ac:dyDescent="0.25">
      <c r="A3161" s="63">
        <v>92404</v>
      </c>
      <c r="B3161" s="161" t="s">
        <v>271</v>
      </c>
      <c r="D3161" s="159"/>
      <c r="E3161" s="159"/>
      <c r="F3161" s="159"/>
      <c r="G3161" s="159"/>
      <c r="H3161" s="159"/>
      <c r="I3161" s="159"/>
      <c r="O3161" s="93"/>
      <c r="Q3161" s="63" t="s">
        <v>278</v>
      </c>
      <c r="R3161" s="96">
        <v>93790</v>
      </c>
      <c r="S3161" s="63" t="s">
        <v>268</v>
      </c>
      <c r="T3161" s="63"/>
      <c r="U3161" s="95" t="str">
        <f t="shared" si="113"/>
        <v>PGE</v>
      </c>
      <c r="V3161" s="95"/>
      <c r="W3161" s="95" t="str">
        <f t="shared" si="112"/>
        <v>PGE</v>
      </c>
    </row>
    <row r="3162" spans="1:23" ht="15" x14ac:dyDescent="0.25">
      <c r="A3162" s="63">
        <v>92405</v>
      </c>
      <c r="B3162" s="161" t="s">
        <v>271</v>
      </c>
      <c r="D3162" s="159"/>
      <c r="E3162" s="159"/>
      <c r="F3162" s="159"/>
      <c r="G3162" s="159"/>
      <c r="H3162" s="159"/>
      <c r="I3162" s="159"/>
      <c r="O3162" s="93"/>
      <c r="Q3162" s="63" t="s">
        <v>278</v>
      </c>
      <c r="R3162" s="96">
        <v>93793</v>
      </c>
      <c r="S3162" s="63" t="s">
        <v>268</v>
      </c>
      <c r="T3162" s="63"/>
      <c r="U3162" s="95" t="str">
        <f t="shared" si="113"/>
        <v>PGE</v>
      </c>
      <c r="V3162" s="95"/>
      <c r="W3162" s="95" t="str">
        <f t="shared" si="112"/>
        <v>PGE</v>
      </c>
    </row>
    <row r="3163" spans="1:23" ht="15" x14ac:dyDescent="0.25">
      <c r="A3163" s="63">
        <v>92408</v>
      </c>
      <c r="B3163" s="161" t="s">
        <v>271</v>
      </c>
      <c r="D3163" s="159"/>
      <c r="E3163" s="159"/>
      <c r="F3163" s="159"/>
      <c r="G3163" s="159"/>
      <c r="H3163" s="159"/>
      <c r="I3163" s="159"/>
      <c r="O3163" s="93"/>
      <c r="Q3163" s="63" t="s">
        <v>278</v>
      </c>
      <c r="R3163" s="96">
        <v>93792</v>
      </c>
      <c r="S3163" s="63" t="s">
        <v>268</v>
      </c>
      <c r="T3163" s="63"/>
      <c r="U3163" s="95" t="str">
        <f t="shared" si="113"/>
        <v>PGE</v>
      </c>
      <c r="V3163" s="95"/>
      <c r="W3163" s="95" t="str">
        <f t="shared" si="112"/>
        <v>PGE</v>
      </c>
    </row>
    <row r="3164" spans="1:23" ht="15" x14ac:dyDescent="0.25">
      <c r="A3164" s="63">
        <v>92628</v>
      </c>
      <c r="B3164" s="161" t="s">
        <v>271</v>
      </c>
      <c r="D3164" s="159"/>
      <c r="E3164" s="159"/>
      <c r="F3164" s="159"/>
      <c r="G3164" s="159"/>
      <c r="H3164" s="159"/>
      <c r="I3164" s="159"/>
      <c r="O3164" s="93"/>
      <c r="Q3164" s="63" t="s">
        <v>278</v>
      </c>
      <c r="R3164" s="96">
        <v>93794</v>
      </c>
      <c r="S3164" s="63" t="s">
        <v>268</v>
      </c>
      <c r="T3164" s="63"/>
      <c r="U3164" s="95" t="str">
        <f t="shared" si="113"/>
        <v>PGE</v>
      </c>
      <c r="V3164" s="95"/>
      <c r="W3164" s="95" t="str">
        <f t="shared" si="112"/>
        <v>PGE</v>
      </c>
    </row>
    <row r="3165" spans="1:23" ht="15" x14ac:dyDescent="0.25">
      <c r="A3165" s="63">
        <v>92620</v>
      </c>
      <c r="B3165" s="161" t="s">
        <v>271</v>
      </c>
      <c r="D3165" s="159"/>
      <c r="E3165" s="159"/>
      <c r="F3165" s="159"/>
      <c r="G3165" s="159"/>
      <c r="H3165" s="159"/>
      <c r="I3165" s="159"/>
      <c r="O3165" s="93"/>
      <c r="Q3165" s="63" t="s">
        <v>278</v>
      </c>
      <c r="R3165" s="96">
        <v>93420</v>
      </c>
      <c r="S3165" s="63" t="s">
        <v>268</v>
      </c>
      <c r="T3165" s="63"/>
      <c r="U3165" s="95" t="str">
        <f t="shared" si="113"/>
        <v>PGE</v>
      </c>
      <c r="V3165" s="95"/>
      <c r="W3165" s="95" t="str">
        <f t="shared" si="112"/>
        <v>PGE</v>
      </c>
    </row>
    <row r="3166" spans="1:23" ht="15" x14ac:dyDescent="0.25">
      <c r="A3166" s="63">
        <v>90260</v>
      </c>
      <c r="B3166" s="161" t="s">
        <v>271</v>
      </c>
      <c r="D3166" s="159"/>
      <c r="E3166" s="159"/>
      <c r="F3166" s="159"/>
      <c r="G3166" s="159"/>
      <c r="H3166" s="159"/>
      <c r="I3166" s="159"/>
      <c r="O3166" s="93"/>
      <c r="Q3166" s="63" t="s">
        <v>278</v>
      </c>
      <c r="R3166" s="96">
        <v>93429</v>
      </c>
      <c r="S3166" s="63" t="s">
        <v>268</v>
      </c>
      <c r="T3166" s="63"/>
      <c r="U3166" s="95" t="str">
        <f t="shared" si="113"/>
        <v>PGE</v>
      </c>
      <c r="V3166" s="95"/>
      <c r="W3166" s="95" t="str">
        <f t="shared" si="112"/>
        <v>PGE</v>
      </c>
    </row>
    <row r="3167" spans="1:23" ht="15" x14ac:dyDescent="0.25">
      <c r="A3167" s="63">
        <v>90261</v>
      </c>
      <c r="B3167" s="161" t="s">
        <v>271</v>
      </c>
      <c r="D3167" s="159"/>
      <c r="E3167" s="159"/>
      <c r="F3167" s="159"/>
      <c r="G3167" s="159"/>
      <c r="H3167" s="159"/>
      <c r="I3167" s="159"/>
      <c r="O3167" s="93"/>
      <c r="Q3167" s="63" t="s">
        <v>278</v>
      </c>
      <c r="R3167" s="96">
        <v>93428</v>
      </c>
      <c r="S3167" s="63" t="s">
        <v>268</v>
      </c>
      <c r="T3167" s="63"/>
      <c r="U3167" s="95" t="str">
        <f t="shared" si="113"/>
        <v>PGE</v>
      </c>
      <c r="V3167" s="95"/>
      <c r="W3167" s="95" t="str">
        <f t="shared" si="112"/>
        <v>PGE</v>
      </c>
    </row>
    <row r="3168" spans="1:23" ht="15" x14ac:dyDescent="0.25">
      <c r="A3168" s="63">
        <v>90262</v>
      </c>
      <c r="B3168" s="161" t="s">
        <v>271</v>
      </c>
      <c r="D3168" s="159"/>
      <c r="E3168" s="159"/>
      <c r="F3168" s="159"/>
      <c r="G3168" s="159"/>
      <c r="H3168" s="159"/>
      <c r="I3168" s="159"/>
      <c r="O3168" s="93"/>
      <c r="Q3168" s="63" t="s">
        <v>278</v>
      </c>
      <c r="R3168" s="96">
        <v>95683</v>
      </c>
      <c r="S3168" s="63" t="s">
        <v>268</v>
      </c>
      <c r="T3168" s="63"/>
      <c r="U3168" s="95" t="str">
        <f t="shared" si="113"/>
        <v>PGE</v>
      </c>
      <c r="V3168" s="95"/>
      <c r="W3168" s="95" t="str">
        <f t="shared" si="112"/>
        <v>PGE</v>
      </c>
    </row>
    <row r="3169" spans="1:23" ht="15" x14ac:dyDescent="0.25">
      <c r="A3169" s="63">
        <v>90264</v>
      </c>
      <c r="B3169" s="161" t="s">
        <v>271</v>
      </c>
      <c r="D3169" s="159"/>
      <c r="E3169" s="159"/>
      <c r="F3169" s="159"/>
      <c r="G3169" s="159"/>
      <c r="H3169" s="159"/>
      <c r="I3169" s="159"/>
      <c r="O3169" s="93"/>
      <c r="Q3169" s="63" t="s">
        <v>278</v>
      </c>
      <c r="R3169" s="96">
        <v>95682</v>
      </c>
      <c r="S3169" s="63" t="s">
        <v>268</v>
      </c>
      <c r="T3169" s="63"/>
      <c r="U3169" s="95" t="str">
        <f t="shared" si="113"/>
        <v>PGE</v>
      </c>
      <c r="V3169" s="95"/>
      <c r="W3169" s="95" t="str">
        <f t="shared" si="112"/>
        <v>PGE</v>
      </c>
    </row>
    <row r="3170" spans="1:23" ht="15" x14ac:dyDescent="0.25">
      <c r="A3170" s="63">
        <v>90265</v>
      </c>
      <c r="B3170" s="161" t="s">
        <v>271</v>
      </c>
      <c r="D3170" s="159"/>
      <c r="E3170" s="159"/>
      <c r="F3170" s="159"/>
      <c r="G3170" s="159"/>
      <c r="H3170" s="159"/>
      <c r="I3170" s="159"/>
      <c r="O3170" s="93"/>
      <c r="Q3170" s="63" t="s">
        <v>278</v>
      </c>
      <c r="R3170" s="96">
        <v>95304</v>
      </c>
      <c r="S3170" s="63" t="s">
        <v>268</v>
      </c>
      <c r="T3170" s="63"/>
      <c r="U3170" s="95" t="str">
        <f t="shared" si="113"/>
        <v>PGE</v>
      </c>
      <c r="V3170" s="95"/>
      <c r="W3170" s="95" t="str">
        <f t="shared" si="112"/>
        <v>PGE</v>
      </c>
    </row>
    <row r="3171" spans="1:23" ht="15" x14ac:dyDescent="0.25">
      <c r="A3171" s="63">
        <v>90266</v>
      </c>
      <c r="B3171" s="161" t="s">
        <v>271</v>
      </c>
      <c r="D3171" s="159"/>
      <c r="E3171" s="159"/>
      <c r="F3171" s="159"/>
      <c r="G3171" s="159"/>
      <c r="H3171" s="159"/>
      <c r="I3171" s="159"/>
      <c r="O3171" s="93"/>
      <c r="Q3171" s="63" t="s">
        <v>278</v>
      </c>
      <c r="R3171" s="96">
        <v>95305</v>
      </c>
      <c r="S3171" s="63" t="s">
        <v>268</v>
      </c>
      <c r="T3171" s="63"/>
      <c r="U3171" s="95" t="str">
        <f t="shared" si="113"/>
        <v>PGE</v>
      </c>
      <c r="V3171" s="95"/>
      <c r="W3171" s="95" t="str">
        <f t="shared" si="112"/>
        <v>PGE</v>
      </c>
    </row>
    <row r="3172" spans="1:23" ht="15" x14ac:dyDescent="0.25">
      <c r="A3172" s="63">
        <v>90267</v>
      </c>
      <c r="B3172" s="161" t="s">
        <v>271</v>
      </c>
      <c r="D3172" s="159"/>
      <c r="E3172" s="159"/>
      <c r="F3172" s="159"/>
      <c r="G3172" s="159"/>
      <c r="H3172" s="159"/>
      <c r="I3172" s="159"/>
      <c r="O3172" s="93"/>
      <c r="Q3172" s="63" t="s">
        <v>278</v>
      </c>
      <c r="R3172" s="96">
        <v>95306</v>
      </c>
      <c r="S3172" s="63" t="s">
        <v>268</v>
      </c>
      <c r="T3172" s="63"/>
      <c r="U3172" s="95" t="str">
        <f t="shared" si="113"/>
        <v>PGE</v>
      </c>
      <c r="V3172" s="95"/>
      <c r="W3172" s="95" t="str">
        <f t="shared" si="112"/>
        <v>PGE</v>
      </c>
    </row>
    <row r="3173" spans="1:23" ht="15" x14ac:dyDescent="0.25">
      <c r="A3173" s="63">
        <v>92315</v>
      </c>
      <c r="B3173" s="161" t="s">
        <v>271</v>
      </c>
      <c r="D3173" s="159"/>
      <c r="E3173" s="159"/>
      <c r="F3173" s="159"/>
      <c r="G3173" s="159"/>
      <c r="H3173" s="159"/>
      <c r="I3173" s="159"/>
      <c r="O3173" s="93"/>
      <c r="Q3173" s="63" t="s">
        <v>278</v>
      </c>
      <c r="R3173" s="96">
        <v>95301</v>
      </c>
      <c r="S3173" s="63" t="s">
        <v>268</v>
      </c>
      <c r="T3173" s="63"/>
      <c r="U3173" s="95" t="str">
        <f t="shared" si="113"/>
        <v>PGE</v>
      </c>
      <c r="V3173" s="95"/>
      <c r="W3173" s="95" t="str">
        <f t="shared" si="112"/>
        <v>PGE</v>
      </c>
    </row>
    <row r="3174" spans="1:23" ht="15" x14ac:dyDescent="0.25">
      <c r="A3174" s="63">
        <v>90702</v>
      </c>
      <c r="B3174" s="161" t="s">
        <v>271</v>
      </c>
      <c r="D3174" s="159"/>
      <c r="E3174" s="159"/>
      <c r="F3174" s="159"/>
      <c r="G3174" s="159"/>
      <c r="H3174" s="159"/>
      <c r="I3174" s="159"/>
      <c r="O3174" s="93"/>
      <c r="Q3174" s="63" t="s">
        <v>278</v>
      </c>
      <c r="R3174" s="96">
        <v>95303</v>
      </c>
      <c r="S3174" s="63" t="s">
        <v>268</v>
      </c>
      <c r="T3174" s="63"/>
      <c r="U3174" s="95" t="str">
        <f t="shared" si="113"/>
        <v>PGE</v>
      </c>
      <c r="V3174" s="95"/>
      <c r="W3174" s="95" t="str">
        <f t="shared" si="112"/>
        <v>PGE</v>
      </c>
    </row>
    <row r="3175" spans="1:23" ht="15" x14ac:dyDescent="0.25">
      <c r="A3175" s="63">
        <v>90701</v>
      </c>
      <c r="B3175" s="161" t="s">
        <v>271</v>
      </c>
      <c r="D3175" s="159"/>
      <c r="E3175" s="159"/>
      <c r="F3175" s="159"/>
      <c r="G3175" s="159"/>
      <c r="H3175" s="159"/>
      <c r="I3175" s="159"/>
      <c r="O3175" s="93"/>
      <c r="Q3175" s="63" t="s">
        <v>278</v>
      </c>
      <c r="R3175" s="96">
        <v>95309</v>
      </c>
      <c r="S3175" s="63" t="s">
        <v>268</v>
      </c>
      <c r="T3175" s="63"/>
      <c r="U3175" s="95" t="str">
        <f t="shared" si="113"/>
        <v>PGE</v>
      </c>
      <c r="V3175" s="95"/>
      <c r="W3175" s="95" t="str">
        <f t="shared" si="112"/>
        <v>PGE</v>
      </c>
    </row>
    <row r="3176" spans="1:23" ht="15" x14ac:dyDescent="0.25">
      <c r="A3176" s="63">
        <v>90707</v>
      </c>
      <c r="B3176" s="161" t="s">
        <v>271</v>
      </c>
      <c r="D3176" s="159"/>
      <c r="E3176" s="159"/>
      <c r="F3176" s="159"/>
      <c r="G3176" s="159"/>
      <c r="H3176" s="159"/>
      <c r="I3176" s="159"/>
      <c r="O3176" s="93"/>
      <c r="Q3176" s="63" t="s">
        <v>278</v>
      </c>
      <c r="R3176" s="96">
        <v>93222</v>
      </c>
      <c r="S3176" s="63" t="s">
        <v>268</v>
      </c>
      <c r="T3176" s="63"/>
      <c r="U3176" s="95" t="str">
        <f t="shared" si="113"/>
        <v>PGE</v>
      </c>
      <c r="V3176" s="95"/>
      <c r="W3176" s="95" t="str">
        <f t="shared" si="112"/>
        <v>PGE</v>
      </c>
    </row>
    <row r="3177" spans="1:23" ht="15" x14ac:dyDescent="0.25">
      <c r="A3177" s="63">
        <v>90704</v>
      </c>
      <c r="B3177" s="161" t="s">
        <v>271</v>
      </c>
      <c r="D3177" s="159"/>
      <c r="E3177" s="159"/>
      <c r="F3177" s="159"/>
      <c r="G3177" s="159"/>
      <c r="H3177" s="159"/>
      <c r="I3177" s="159"/>
      <c r="O3177" s="93"/>
      <c r="Q3177" s="63" t="s">
        <v>278</v>
      </c>
      <c r="R3177" s="96">
        <v>93225</v>
      </c>
      <c r="S3177" s="63" t="s">
        <v>268</v>
      </c>
      <c r="T3177" s="63"/>
      <c r="U3177" s="95" t="str">
        <f t="shared" si="113"/>
        <v>PGE</v>
      </c>
      <c r="V3177" s="95"/>
      <c r="W3177" s="95" t="str">
        <f t="shared" si="112"/>
        <v>PGE</v>
      </c>
    </row>
    <row r="3178" spans="1:23" ht="15" x14ac:dyDescent="0.25">
      <c r="A3178" s="63">
        <v>93549</v>
      </c>
      <c r="B3178" s="161" t="s">
        <v>271</v>
      </c>
      <c r="D3178" s="159"/>
      <c r="E3178" s="159"/>
      <c r="F3178" s="159"/>
      <c r="G3178" s="159"/>
      <c r="H3178" s="159"/>
      <c r="I3178" s="159"/>
      <c r="O3178" s="93"/>
      <c r="Q3178" s="63" t="s">
        <v>278</v>
      </c>
      <c r="R3178" s="96">
        <v>93224</v>
      </c>
      <c r="S3178" s="63" t="s">
        <v>268</v>
      </c>
      <c r="T3178" s="63"/>
      <c r="U3178" s="95" t="str">
        <f t="shared" si="113"/>
        <v>PGE</v>
      </c>
      <c r="V3178" s="95"/>
      <c r="W3178" s="95" t="str">
        <f t="shared" si="112"/>
        <v>PGE</v>
      </c>
    </row>
    <row r="3179" spans="1:23" ht="15" x14ac:dyDescent="0.25">
      <c r="A3179" s="63">
        <v>93544</v>
      </c>
      <c r="B3179" s="161" t="s">
        <v>271</v>
      </c>
      <c r="D3179" s="159"/>
      <c r="E3179" s="159"/>
      <c r="F3179" s="159"/>
      <c r="G3179" s="159"/>
      <c r="H3179" s="159"/>
      <c r="I3179" s="159"/>
      <c r="O3179" s="93"/>
      <c r="Q3179" s="63" t="s">
        <v>278</v>
      </c>
      <c r="R3179" s="96">
        <v>93912</v>
      </c>
      <c r="S3179" s="63" t="s">
        <v>268</v>
      </c>
      <c r="T3179" s="63"/>
      <c r="U3179" s="95" t="str">
        <f t="shared" si="113"/>
        <v>PGE</v>
      </c>
      <c r="V3179" s="95"/>
      <c r="W3179" s="95" t="str">
        <f t="shared" si="112"/>
        <v>PGE</v>
      </c>
    </row>
    <row r="3180" spans="1:23" ht="15" x14ac:dyDescent="0.25">
      <c r="A3180" s="63">
        <v>93545</v>
      </c>
      <c r="B3180" s="161" t="s">
        <v>271</v>
      </c>
      <c r="D3180" s="159"/>
      <c r="E3180" s="159"/>
      <c r="F3180" s="159"/>
      <c r="G3180" s="159"/>
      <c r="H3180" s="159"/>
      <c r="I3180" s="159"/>
      <c r="O3180" s="93"/>
      <c r="Q3180" s="63" t="s">
        <v>278</v>
      </c>
      <c r="R3180" s="96">
        <v>93915</v>
      </c>
      <c r="S3180" s="63" t="s">
        <v>268</v>
      </c>
      <c r="T3180" s="63"/>
      <c r="U3180" s="95" t="str">
        <f t="shared" si="113"/>
        <v>PGE</v>
      </c>
      <c r="V3180" s="95"/>
      <c r="W3180" s="95" t="str">
        <f t="shared" si="112"/>
        <v>PGE</v>
      </c>
    </row>
    <row r="3181" spans="1:23" ht="15" x14ac:dyDescent="0.25">
      <c r="A3181" s="63">
        <v>93546</v>
      </c>
      <c r="B3181" s="161" t="s">
        <v>271</v>
      </c>
      <c r="D3181" s="159"/>
      <c r="E3181" s="159"/>
      <c r="F3181" s="159"/>
      <c r="G3181" s="159"/>
      <c r="H3181" s="159"/>
      <c r="I3181" s="159"/>
      <c r="O3181" s="93"/>
      <c r="Q3181" s="63" t="s">
        <v>278</v>
      </c>
      <c r="R3181" s="96">
        <v>95564</v>
      </c>
      <c r="S3181" s="63" t="s">
        <v>268</v>
      </c>
      <c r="T3181" s="63"/>
      <c r="U3181" s="95" t="str">
        <f t="shared" si="113"/>
        <v>PGE</v>
      </c>
      <c r="V3181" s="95"/>
      <c r="W3181" s="95" t="str">
        <f t="shared" si="112"/>
        <v>PGE</v>
      </c>
    </row>
    <row r="3182" spans="1:23" ht="15" x14ac:dyDescent="0.25">
      <c r="A3182" s="63">
        <v>93541</v>
      </c>
      <c r="B3182" s="161" t="s">
        <v>271</v>
      </c>
      <c r="D3182" s="159"/>
      <c r="E3182" s="159"/>
      <c r="F3182" s="159"/>
      <c r="G3182" s="159"/>
      <c r="H3182" s="159"/>
      <c r="I3182" s="159"/>
      <c r="O3182" s="93"/>
      <c r="Q3182" s="63" t="s">
        <v>278</v>
      </c>
      <c r="R3182" s="96">
        <v>95560</v>
      </c>
      <c r="S3182" s="63" t="s">
        <v>268</v>
      </c>
      <c r="T3182" s="63"/>
      <c r="U3182" s="95" t="str">
        <f t="shared" si="113"/>
        <v>PGE</v>
      </c>
      <c r="V3182" s="95"/>
      <c r="W3182" s="95" t="str">
        <f t="shared" si="112"/>
        <v>PGE</v>
      </c>
    </row>
    <row r="3183" spans="1:23" ht="15" x14ac:dyDescent="0.25">
      <c r="A3183" s="63">
        <v>93543</v>
      </c>
      <c r="B3183" s="161" t="s">
        <v>271</v>
      </c>
      <c r="D3183" s="159"/>
      <c r="E3183" s="159"/>
      <c r="F3183" s="159"/>
      <c r="G3183" s="159"/>
      <c r="H3183" s="159"/>
      <c r="I3183" s="159"/>
      <c r="O3183" s="93"/>
      <c r="Q3183" s="63" t="s">
        <v>278</v>
      </c>
      <c r="R3183" s="96">
        <v>95568</v>
      </c>
      <c r="S3183" s="63" t="s">
        <v>268</v>
      </c>
      <c r="T3183" s="63"/>
      <c r="U3183" s="95" t="str">
        <f t="shared" si="113"/>
        <v>PGE</v>
      </c>
      <c r="V3183" s="95"/>
      <c r="W3183" s="95" t="str">
        <f t="shared" si="112"/>
        <v>PGE</v>
      </c>
    </row>
    <row r="3184" spans="1:23" ht="15" x14ac:dyDescent="0.25">
      <c r="A3184" s="63">
        <v>93278</v>
      </c>
      <c r="B3184" s="161" t="s">
        <v>271</v>
      </c>
      <c r="D3184" s="159"/>
      <c r="E3184" s="159"/>
      <c r="F3184" s="159"/>
      <c r="G3184" s="159"/>
      <c r="H3184" s="159"/>
      <c r="I3184" s="159"/>
      <c r="O3184" s="93"/>
      <c r="Q3184" s="63" t="s">
        <v>278</v>
      </c>
      <c r="R3184" s="96">
        <v>95569</v>
      </c>
      <c r="S3184" s="63" t="s">
        <v>268</v>
      </c>
      <c r="T3184" s="63"/>
      <c r="U3184" s="95" t="str">
        <f t="shared" si="113"/>
        <v>PGE</v>
      </c>
      <c r="V3184" s="95"/>
      <c r="W3184" s="95" t="str">
        <f t="shared" si="112"/>
        <v>PGE</v>
      </c>
    </row>
    <row r="3185" spans="1:23" ht="15" x14ac:dyDescent="0.25">
      <c r="A3185" s="63">
        <v>93279</v>
      </c>
      <c r="B3185" s="161" t="s">
        <v>271</v>
      </c>
      <c r="D3185" s="159"/>
      <c r="E3185" s="159"/>
      <c r="F3185" s="159"/>
      <c r="G3185" s="159"/>
      <c r="H3185" s="159"/>
      <c r="I3185" s="159"/>
      <c r="O3185" s="93"/>
      <c r="Q3185" s="63" t="s">
        <v>278</v>
      </c>
      <c r="R3185" s="96">
        <v>95692</v>
      </c>
      <c r="S3185" s="63" t="s">
        <v>268</v>
      </c>
      <c r="T3185" s="63"/>
      <c r="U3185" s="95" t="str">
        <f t="shared" si="113"/>
        <v>PGE</v>
      </c>
      <c r="V3185" s="95"/>
      <c r="W3185" s="95" t="str">
        <f t="shared" si="112"/>
        <v>PGE</v>
      </c>
    </row>
    <row r="3186" spans="1:23" ht="15" x14ac:dyDescent="0.25">
      <c r="A3186" s="63">
        <v>90091</v>
      </c>
      <c r="B3186" s="161" t="s">
        <v>271</v>
      </c>
      <c r="D3186" s="159"/>
      <c r="E3186" s="159"/>
      <c r="F3186" s="159"/>
      <c r="G3186" s="159"/>
      <c r="H3186" s="159"/>
      <c r="I3186" s="159"/>
      <c r="O3186" s="93"/>
      <c r="Q3186" s="63" t="s">
        <v>278</v>
      </c>
      <c r="R3186" s="96">
        <v>95690</v>
      </c>
      <c r="S3186" s="63" t="s">
        <v>268</v>
      </c>
      <c r="T3186" s="63"/>
      <c r="U3186" s="95" t="str">
        <f t="shared" si="113"/>
        <v>PGE</v>
      </c>
      <c r="V3186" s="95"/>
      <c r="W3186" s="95" t="str">
        <f t="shared" si="112"/>
        <v>PGE</v>
      </c>
    </row>
    <row r="3187" spans="1:23" ht="15" x14ac:dyDescent="0.25">
      <c r="A3187" s="63">
        <v>90096</v>
      </c>
      <c r="B3187" s="161" t="s">
        <v>271</v>
      </c>
      <c r="D3187" s="159"/>
      <c r="E3187" s="159"/>
      <c r="F3187" s="159"/>
      <c r="G3187" s="159"/>
      <c r="H3187" s="159"/>
      <c r="I3187" s="159"/>
      <c r="O3187" s="93"/>
      <c r="Q3187" s="63" t="s">
        <v>278</v>
      </c>
      <c r="R3187" s="96">
        <v>95691</v>
      </c>
      <c r="S3187" s="63" t="s">
        <v>268</v>
      </c>
      <c r="T3187" s="63"/>
      <c r="U3187" s="95" t="str">
        <f t="shared" si="113"/>
        <v>PGE</v>
      </c>
      <c r="V3187" s="95"/>
      <c r="W3187" s="95" t="str">
        <f t="shared" si="112"/>
        <v>PGE</v>
      </c>
    </row>
    <row r="3188" spans="1:23" ht="15" x14ac:dyDescent="0.25">
      <c r="A3188" s="63">
        <v>93130</v>
      </c>
      <c r="B3188" s="161" t="s">
        <v>271</v>
      </c>
      <c r="D3188" s="159"/>
      <c r="E3188" s="159"/>
      <c r="F3188" s="159"/>
      <c r="G3188" s="159"/>
      <c r="H3188" s="159"/>
      <c r="I3188" s="159"/>
      <c r="O3188" s="93"/>
      <c r="Q3188" s="63" t="s">
        <v>278</v>
      </c>
      <c r="R3188" s="96">
        <v>95696</v>
      </c>
      <c r="S3188" s="63" t="s">
        <v>268</v>
      </c>
      <c r="T3188" s="63"/>
      <c r="U3188" s="95" t="str">
        <f t="shared" si="113"/>
        <v>PGE</v>
      </c>
      <c r="V3188" s="95"/>
      <c r="W3188" s="95" t="str">
        <f t="shared" si="112"/>
        <v>PGE</v>
      </c>
    </row>
    <row r="3189" spans="1:23" ht="15" x14ac:dyDescent="0.25">
      <c r="A3189" s="63">
        <v>93034</v>
      </c>
      <c r="B3189" s="161" t="s">
        <v>271</v>
      </c>
      <c r="D3189" s="159"/>
      <c r="E3189" s="159"/>
      <c r="F3189" s="159"/>
      <c r="G3189" s="159"/>
      <c r="H3189" s="159"/>
      <c r="I3189" s="159"/>
      <c r="O3189" s="93"/>
      <c r="Q3189" s="63" t="s">
        <v>278</v>
      </c>
      <c r="R3189" s="96">
        <v>95697</v>
      </c>
      <c r="S3189" s="63" t="s">
        <v>268</v>
      </c>
      <c r="T3189" s="63"/>
      <c r="U3189" s="95" t="str">
        <f t="shared" si="113"/>
        <v>PGE</v>
      </c>
      <c r="V3189" s="95"/>
      <c r="W3189" s="95" t="str">
        <f t="shared" si="112"/>
        <v>PGE</v>
      </c>
    </row>
    <row r="3190" spans="1:23" ht="15" x14ac:dyDescent="0.25">
      <c r="A3190" s="63">
        <v>93035</v>
      </c>
      <c r="B3190" s="161" t="s">
        <v>271</v>
      </c>
      <c r="D3190" s="159"/>
      <c r="E3190" s="159"/>
      <c r="F3190" s="159"/>
      <c r="G3190" s="159"/>
      <c r="H3190" s="159"/>
      <c r="I3190" s="159"/>
      <c r="O3190" s="93"/>
      <c r="Q3190" s="63" t="s">
        <v>278</v>
      </c>
      <c r="R3190" s="96">
        <v>95694</v>
      </c>
      <c r="S3190" s="63" t="s">
        <v>268</v>
      </c>
      <c r="T3190" s="63"/>
      <c r="U3190" s="95" t="str">
        <f t="shared" si="113"/>
        <v>PGE</v>
      </c>
      <c r="V3190" s="95"/>
      <c r="W3190" s="95" t="str">
        <f t="shared" ref="W3190:W3229" si="114">IF(U3190 = "Other", " ", INDEX(B$4:C$29, MATCH(U3190, C$4:C$29,0), 1) )</f>
        <v>PGE</v>
      </c>
    </row>
    <row r="3191" spans="1:23" ht="15" x14ac:dyDescent="0.25">
      <c r="A3191" s="63">
        <v>93036</v>
      </c>
      <c r="B3191" s="161" t="s">
        <v>271</v>
      </c>
      <c r="D3191" s="159"/>
      <c r="E3191" s="159"/>
      <c r="F3191" s="159"/>
      <c r="G3191" s="159"/>
      <c r="H3191" s="159"/>
      <c r="I3191" s="159"/>
      <c r="O3191" s="93"/>
      <c r="Q3191" s="63" t="s">
        <v>278</v>
      </c>
      <c r="R3191" s="96">
        <v>95695</v>
      </c>
      <c r="S3191" s="63" t="s">
        <v>268</v>
      </c>
      <c r="T3191" s="63"/>
      <c r="U3191" s="95" t="str">
        <f t="shared" ref="U3191:U3254" si="115">IF(S3191="Pacific Gas &amp; Electric Co", "PGE", IF(S3191="Southern California Edison Co", "SCE", IF(S3191= "San Diego Gas &amp; Electric Co", "SDGE", IF(S3191="Southern California Gas", "SCG", "Other"))))</f>
        <v>PGE</v>
      </c>
      <c r="V3191" s="95"/>
      <c r="W3191" s="95" t="str">
        <f t="shared" si="114"/>
        <v>PGE</v>
      </c>
    </row>
    <row r="3192" spans="1:23" ht="15" x14ac:dyDescent="0.25">
      <c r="A3192" s="63">
        <v>93030</v>
      </c>
      <c r="B3192" s="161" t="s">
        <v>271</v>
      </c>
      <c r="D3192" s="159"/>
      <c r="E3192" s="159"/>
      <c r="F3192" s="159"/>
      <c r="G3192" s="159"/>
      <c r="H3192" s="159"/>
      <c r="I3192" s="159"/>
      <c r="O3192" s="93"/>
      <c r="Q3192" s="63" t="s">
        <v>278</v>
      </c>
      <c r="R3192" s="96">
        <v>95698</v>
      </c>
      <c r="S3192" s="63" t="s">
        <v>268</v>
      </c>
      <c r="T3192" s="63"/>
      <c r="U3192" s="95" t="str">
        <f t="shared" si="115"/>
        <v>PGE</v>
      </c>
      <c r="V3192" s="95"/>
      <c r="W3192" s="95" t="str">
        <f t="shared" si="114"/>
        <v>PGE</v>
      </c>
    </row>
    <row r="3193" spans="1:23" ht="15" x14ac:dyDescent="0.25">
      <c r="A3193" s="63">
        <v>93031</v>
      </c>
      <c r="B3193" s="161" t="s">
        <v>271</v>
      </c>
      <c r="D3193" s="159"/>
      <c r="E3193" s="159"/>
      <c r="F3193" s="159"/>
      <c r="G3193" s="159"/>
      <c r="H3193" s="159"/>
      <c r="I3193" s="159"/>
      <c r="O3193" s="93"/>
      <c r="Q3193" s="63" t="s">
        <v>278</v>
      </c>
      <c r="R3193" s="96">
        <v>96046</v>
      </c>
      <c r="S3193" s="63" t="s">
        <v>268</v>
      </c>
      <c r="T3193" s="63"/>
      <c r="U3193" s="95" t="str">
        <f t="shared" si="115"/>
        <v>PGE</v>
      </c>
      <c r="V3193" s="95"/>
      <c r="W3193" s="95" t="str">
        <f t="shared" si="114"/>
        <v>PGE</v>
      </c>
    </row>
    <row r="3194" spans="1:23" ht="15" x14ac:dyDescent="0.25">
      <c r="A3194" s="63">
        <v>93032</v>
      </c>
      <c r="B3194" s="161" t="s">
        <v>271</v>
      </c>
      <c r="D3194" s="159"/>
      <c r="E3194" s="159"/>
      <c r="F3194" s="159"/>
      <c r="G3194" s="159"/>
      <c r="H3194" s="159"/>
      <c r="I3194" s="159"/>
      <c r="O3194" s="93"/>
      <c r="Q3194" s="63" t="s">
        <v>278</v>
      </c>
      <c r="R3194" s="96">
        <v>96047</v>
      </c>
      <c r="S3194" s="63" t="s">
        <v>268</v>
      </c>
      <c r="T3194" s="63"/>
      <c r="U3194" s="95" t="str">
        <f t="shared" si="115"/>
        <v>PGE</v>
      </c>
      <c r="V3194" s="95"/>
      <c r="W3194" s="95" t="str">
        <f t="shared" si="114"/>
        <v>PGE</v>
      </c>
    </row>
    <row r="3195" spans="1:23" ht="15" x14ac:dyDescent="0.25">
      <c r="A3195" s="63">
        <v>93033</v>
      </c>
      <c r="B3195" s="161" t="s">
        <v>271</v>
      </c>
      <c r="D3195" s="159"/>
      <c r="E3195" s="159"/>
      <c r="F3195" s="159"/>
      <c r="G3195" s="159"/>
      <c r="H3195" s="159"/>
      <c r="I3195" s="159"/>
      <c r="O3195" s="93"/>
      <c r="Q3195" s="63" t="s">
        <v>278</v>
      </c>
      <c r="R3195" s="96">
        <v>96040</v>
      </c>
      <c r="S3195" s="63" t="s">
        <v>268</v>
      </c>
      <c r="T3195" s="63"/>
      <c r="U3195" s="95" t="str">
        <f t="shared" si="115"/>
        <v>PGE</v>
      </c>
      <c r="V3195" s="95"/>
      <c r="W3195" s="95" t="str">
        <f t="shared" si="114"/>
        <v>PGE</v>
      </c>
    </row>
    <row r="3196" spans="1:23" ht="15" x14ac:dyDescent="0.25">
      <c r="A3196" s="63">
        <v>91759</v>
      </c>
      <c r="B3196" s="161" t="s">
        <v>271</v>
      </c>
      <c r="D3196" s="159"/>
      <c r="E3196" s="159"/>
      <c r="F3196" s="159"/>
      <c r="G3196" s="159"/>
      <c r="H3196" s="159"/>
      <c r="I3196" s="159"/>
      <c r="O3196" s="93"/>
      <c r="Q3196" s="63" t="s">
        <v>278</v>
      </c>
      <c r="R3196" s="96">
        <v>94976</v>
      </c>
      <c r="S3196" s="63" t="s">
        <v>268</v>
      </c>
      <c r="T3196" s="63"/>
      <c r="U3196" s="95" t="str">
        <f t="shared" si="115"/>
        <v>PGE</v>
      </c>
      <c r="V3196" s="95"/>
      <c r="W3196" s="95" t="str">
        <f t="shared" si="114"/>
        <v>PGE</v>
      </c>
    </row>
    <row r="3197" spans="1:23" ht="15" x14ac:dyDescent="0.25">
      <c r="A3197" s="63">
        <v>91755</v>
      </c>
      <c r="B3197" s="161" t="s">
        <v>271</v>
      </c>
      <c r="D3197" s="159"/>
      <c r="E3197" s="159"/>
      <c r="F3197" s="159"/>
      <c r="G3197" s="159"/>
      <c r="H3197" s="159"/>
      <c r="I3197" s="159"/>
      <c r="O3197" s="93"/>
      <c r="Q3197" s="63" t="s">
        <v>278</v>
      </c>
      <c r="R3197" s="96">
        <v>93636</v>
      </c>
      <c r="S3197" s="63" t="s">
        <v>268</v>
      </c>
      <c r="T3197" s="63"/>
      <c r="U3197" s="95" t="str">
        <f t="shared" si="115"/>
        <v>PGE</v>
      </c>
      <c r="V3197" s="95"/>
      <c r="W3197" s="95" t="str">
        <f t="shared" si="114"/>
        <v>PGE</v>
      </c>
    </row>
    <row r="3198" spans="1:23" ht="15" x14ac:dyDescent="0.25">
      <c r="A3198" s="63">
        <v>91754</v>
      </c>
      <c r="B3198" s="161" t="s">
        <v>271</v>
      </c>
      <c r="D3198" s="159"/>
      <c r="E3198" s="159"/>
      <c r="F3198" s="159"/>
      <c r="G3198" s="159"/>
      <c r="H3198" s="159"/>
      <c r="I3198" s="159"/>
      <c r="O3198" s="93"/>
      <c r="Q3198" s="63" t="s">
        <v>278</v>
      </c>
      <c r="R3198" s="96">
        <v>93634</v>
      </c>
      <c r="S3198" s="63" t="s">
        <v>268</v>
      </c>
      <c r="T3198" s="63"/>
      <c r="U3198" s="95" t="str">
        <f t="shared" si="115"/>
        <v>PGE</v>
      </c>
      <c r="V3198" s="95"/>
      <c r="W3198" s="95" t="str">
        <f t="shared" si="114"/>
        <v>PGE</v>
      </c>
    </row>
    <row r="3199" spans="1:23" ht="15" x14ac:dyDescent="0.25">
      <c r="A3199" s="63">
        <v>91752</v>
      </c>
      <c r="B3199" s="161" t="s">
        <v>271</v>
      </c>
      <c r="D3199" s="159"/>
      <c r="E3199" s="159"/>
      <c r="F3199" s="159"/>
      <c r="G3199" s="159"/>
      <c r="H3199" s="159"/>
      <c r="I3199" s="159"/>
      <c r="O3199" s="93"/>
      <c r="Q3199" s="63" t="s">
        <v>278</v>
      </c>
      <c r="R3199" s="96">
        <v>93631</v>
      </c>
      <c r="S3199" s="63" t="s">
        <v>268</v>
      </c>
      <c r="T3199" s="63"/>
      <c r="U3199" s="95" t="str">
        <f t="shared" si="115"/>
        <v>PGE</v>
      </c>
      <c r="V3199" s="95"/>
      <c r="W3199" s="95" t="str">
        <f t="shared" si="114"/>
        <v>PGE</v>
      </c>
    </row>
    <row r="3200" spans="1:23" ht="15" x14ac:dyDescent="0.25">
      <c r="A3200" s="63">
        <v>92225</v>
      </c>
      <c r="B3200" s="161" t="s">
        <v>271</v>
      </c>
      <c r="D3200" s="159"/>
      <c r="E3200" s="159"/>
      <c r="F3200" s="159"/>
      <c r="G3200" s="159"/>
      <c r="H3200" s="159"/>
      <c r="I3200" s="159"/>
      <c r="O3200" s="93"/>
      <c r="Q3200" s="63" t="s">
        <v>278</v>
      </c>
      <c r="R3200" s="96">
        <v>95717</v>
      </c>
      <c r="S3200" s="63" t="s">
        <v>268</v>
      </c>
      <c r="T3200" s="63"/>
      <c r="U3200" s="95" t="str">
        <f t="shared" si="115"/>
        <v>PGE</v>
      </c>
      <c r="V3200" s="95"/>
      <c r="W3200" s="95" t="str">
        <f t="shared" si="114"/>
        <v>PGE</v>
      </c>
    </row>
    <row r="3201" spans="1:23" ht="15" x14ac:dyDescent="0.25">
      <c r="A3201" s="63">
        <v>92220</v>
      </c>
      <c r="B3201" s="161" t="s">
        <v>271</v>
      </c>
      <c r="D3201" s="159"/>
      <c r="E3201" s="159"/>
      <c r="F3201" s="159"/>
      <c r="G3201" s="159"/>
      <c r="H3201" s="159"/>
      <c r="I3201" s="159"/>
      <c r="O3201" s="93"/>
      <c r="Q3201" s="63" t="s">
        <v>278</v>
      </c>
      <c r="R3201" s="96">
        <v>95715</v>
      </c>
      <c r="S3201" s="63" t="s">
        <v>268</v>
      </c>
      <c r="T3201" s="63"/>
      <c r="U3201" s="95" t="str">
        <f t="shared" si="115"/>
        <v>PGE</v>
      </c>
      <c r="V3201" s="95"/>
      <c r="W3201" s="95" t="str">
        <f t="shared" si="114"/>
        <v>PGE</v>
      </c>
    </row>
    <row r="3202" spans="1:23" ht="15" x14ac:dyDescent="0.25">
      <c r="A3202" s="63">
        <v>90835</v>
      </c>
      <c r="B3202" s="161" t="s">
        <v>271</v>
      </c>
      <c r="D3202" s="159"/>
      <c r="E3202" s="159"/>
      <c r="F3202" s="159"/>
      <c r="G3202" s="159"/>
      <c r="H3202" s="159"/>
      <c r="I3202" s="159"/>
      <c r="O3202" s="93"/>
      <c r="Q3202" s="63" t="s">
        <v>278</v>
      </c>
      <c r="R3202" s="96">
        <v>95714</v>
      </c>
      <c r="S3202" s="63" t="s">
        <v>268</v>
      </c>
      <c r="T3202" s="63"/>
      <c r="U3202" s="95" t="str">
        <f t="shared" si="115"/>
        <v>PGE</v>
      </c>
      <c r="V3202" s="95"/>
      <c r="W3202" s="95" t="str">
        <f t="shared" si="114"/>
        <v>PGE</v>
      </c>
    </row>
    <row r="3203" spans="1:23" ht="15" x14ac:dyDescent="0.25">
      <c r="A3203" s="63">
        <v>90834</v>
      </c>
      <c r="B3203" s="161" t="s">
        <v>271</v>
      </c>
      <c r="D3203" s="159"/>
      <c r="E3203" s="159"/>
      <c r="F3203" s="159"/>
      <c r="G3203" s="159"/>
      <c r="H3203" s="159"/>
      <c r="I3203" s="159"/>
      <c r="O3203" s="93"/>
      <c r="Q3203" s="63" t="s">
        <v>278</v>
      </c>
      <c r="R3203" s="96">
        <v>95713</v>
      </c>
      <c r="S3203" s="63" t="s">
        <v>268</v>
      </c>
      <c r="T3203" s="63"/>
      <c r="U3203" s="95" t="str">
        <f t="shared" si="115"/>
        <v>PGE</v>
      </c>
      <c r="V3203" s="95"/>
      <c r="W3203" s="95" t="str">
        <f t="shared" si="114"/>
        <v>PGE</v>
      </c>
    </row>
    <row r="3204" spans="1:23" ht="15" x14ac:dyDescent="0.25">
      <c r="A3204" s="63">
        <v>90831</v>
      </c>
      <c r="B3204" s="161" t="s">
        <v>271</v>
      </c>
      <c r="D3204" s="159"/>
      <c r="E3204" s="159"/>
      <c r="F3204" s="159"/>
      <c r="G3204" s="159"/>
      <c r="H3204" s="159"/>
      <c r="I3204" s="159"/>
      <c r="O3204" s="93"/>
      <c r="Q3204" s="63" t="s">
        <v>278</v>
      </c>
      <c r="R3204" s="96">
        <v>95712</v>
      </c>
      <c r="S3204" s="63" t="s">
        <v>268</v>
      </c>
      <c r="T3204" s="63"/>
      <c r="U3204" s="95" t="str">
        <f t="shared" si="115"/>
        <v>PGE</v>
      </c>
      <c r="V3204" s="95"/>
      <c r="W3204" s="95" t="str">
        <f t="shared" si="114"/>
        <v>PGE</v>
      </c>
    </row>
    <row r="3205" spans="1:23" ht="15" x14ac:dyDescent="0.25">
      <c r="A3205" s="63">
        <v>90833</v>
      </c>
      <c r="B3205" s="161" t="s">
        <v>271</v>
      </c>
      <c r="D3205" s="159"/>
      <c r="E3205" s="159"/>
      <c r="F3205" s="159"/>
      <c r="G3205" s="159"/>
      <c r="H3205" s="159"/>
      <c r="I3205" s="159"/>
      <c r="O3205" s="93"/>
      <c r="Q3205" s="63" t="s">
        <v>278</v>
      </c>
      <c r="R3205" s="96">
        <v>93711</v>
      </c>
      <c r="S3205" s="63" t="s">
        <v>268</v>
      </c>
      <c r="T3205" s="63"/>
      <c r="U3205" s="95" t="str">
        <f t="shared" si="115"/>
        <v>PGE</v>
      </c>
      <c r="V3205" s="95"/>
      <c r="W3205" s="95" t="str">
        <f t="shared" si="114"/>
        <v>PGE</v>
      </c>
    </row>
    <row r="3206" spans="1:23" ht="15" x14ac:dyDescent="0.25">
      <c r="A3206" s="63">
        <v>90832</v>
      </c>
      <c r="B3206" s="161" t="s">
        <v>271</v>
      </c>
      <c r="D3206" s="159"/>
      <c r="E3206" s="159"/>
      <c r="F3206" s="159"/>
      <c r="G3206" s="159"/>
      <c r="H3206" s="159"/>
      <c r="I3206" s="159"/>
      <c r="O3206" s="93"/>
      <c r="Q3206" s="63" t="s">
        <v>278</v>
      </c>
      <c r="R3206" s="96">
        <v>93710</v>
      </c>
      <c r="S3206" s="63" t="s">
        <v>268</v>
      </c>
      <c r="T3206" s="63"/>
      <c r="U3206" s="95" t="str">
        <f t="shared" si="115"/>
        <v>PGE</v>
      </c>
      <c r="V3206" s="95"/>
      <c r="W3206" s="95" t="str">
        <f t="shared" si="114"/>
        <v>PGE</v>
      </c>
    </row>
    <row r="3207" spans="1:23" ht="15" x14ac:dyDescent="0.25">
      <c r="A3207" s="63">
        <v>90660</v>
      </c>
      <c r="B3207" s="161" t="s">
        <v>271</v>
      </c>
      <c r="D3207" s="159"/>
      <c r="E3207" s="159"/>
      <c r="F3207" s="159"/>
      <c r="G3207" s="159"/>
      <c r="H3207" s="159"/>
      <c r="I3207" s="159"/>
      <c r="O3207" s="93"/>
      <c r="Q3207" s="63" t="s">
        <v>278</v>
      </c>
      <c r="R3207" s="96">
        <v>93712</v>
      </c>
      <c r="S3207" s="63" t="s">
        <v>268</v>
      </c>
      <c r="T3207" s="63"/>
      <c r="U3207" s="95" t="str">
        <f t="shared" si="115"/>
        <v>PGE</v>
      </c>
      <c r="V3207" s="95"/>
      <c r="W3207" s="95" t="str">
        <f t="shared" si="114"/>
        <v>PGE</v>
      </c>
    </row>
    <row r="3208" spans="1:23" ht="15" x14ac:dyDescent="0.25">
      <c r="A3208" s="63">
        <v>90661</v>
      </c>
      <c r="B3208" s="161" t="s">
        <v>271</v>
      </c>
      <c r="D3208" s="159"/>
      <c r="E3208" s="159"/>
      <c r="F3208" s="159"/>
      <c r="G3208" s="159"/>
      <c r="H3208" s="159"/>
      <c r="I3208" s="159"/>
      <c r="O3208" s="93"/>
      <c r="Q3208" s="63" t="s">
        <v>278</v>
      </c>
      <c r="R3208" s="96">
        <v>93715</v>
      </c>
      <c r="S3208" s="63" t="s">
        <v>268</v>
      </c>
      <c r="T3208" s="63"/>
      <c r="U3208" s="95" t="str">
        <f t="shared" si="115"/>
        <v>PGE</v>
      </c>
      <c r="V3208" s="95"/>
      <c r="W3208" s="95" t="str">
        <f t="shared" si="114"/>
        <v>PGE</v>
      </c>
    </row>
    <row r="3209" spans="1:23" ht="15" x14ac:dyDescent="0.25">
      <c r="A3209" s="63">
        <v>90662</v>
      </c>
      <c r="B3209" s="161" t="s">
        <v>271</v>
      </c>
      <c r="D3209" s="159"/>
      <c r="E3209" s="159"/>
      <c r="F3209" s="159"/>
      <c r="G3209" s="159"/>
      <c r="H3209" s="159"/>
      <c r="I3209" s="159"/>
      <c r="O3209" s="93"/>
      <c r="Q3209" s="63" t="s">
        <v>278</v>
      </c>
      <c r="R3209" s="96">
        <v>93714</v>
      </c>
      <c r="S3209" s="63" t="s">
        <v>268</v>
      </c>
      <c r="T3209" s="63"/>
      <c r="U3209" s="95" t="str">
        <f t="shared" si="115"/>
        <v>PGE</v>
      </c>
      <c r="V3209" s="95"/>
      <c r="W3209" s="95" t="str">
        <f t="shared" si="114"/>
        <v>PGE</v>
      </c>
    </row>
    <row r="3210" spans="1:23" ht="15" x14ac:dyDescent="0.25">
      <c r="A3210" s="63">
        <v>91042</v>
      </c>
      <c r="B3210" s="161" t="s">
        <v>271</v>
      </c>
      <c r="D3210" s="159"/>
      <c r="E3210" s="159"/>
      <c r="F3210" s="159"/>
      <c r="G3210" s="159"/>
      <c r="H3210" s="159"/>
      <c r="I3210" s="159"/>
      <c r="O3210" s="93"/>
      <c r="Q3210" s="63" t="s">
        <v>278</v>
      </c>
      <c r="R3210" s="96">
        <v>93717</v>
      </c>
      <c r="S3210" s="63" t="s">
        <v>268</v>
      </c>
      <c r="T3210" s="63"/>
      <c r="U3210" s="95" t="str">
        <f t="shared" si="115"/>
        <v>PGE</v>
      </c>
      <c r="V3210" s="95"/>
      <c r="W3210" s="95" t="str">
        <f t="shared" si="114"/>
        <v>PGE</v>
      </c>
    </row>
    <row r="3211" spans="1:23" ht="15" x14ac:dyDescent="0.25">
      <c r="A3211" s="63">
        <v>92539</v>
      </c>
      <c r="B3211" s="161" t="s">
        <v>271</v>
      </c>
      <c r="D3211" s="159"/>
      <c r="E3211" s="159"/>
      <c r="F3211" s="159"/>
      <c r="G3211" s="159"/>
      <c r="H3211" s="159"/>
      <c r="I3211" s="159"/>
      <c r="O3211" s="93"/>
      <c r="Q3211" s="63" t="s">
        <v>278</v>
      </c>
      <c r="R3211" s="96">
        <v>93716</v>
      </c>
      <c r="S3211" s="63" t="s">
        <v>268</v>
      </c>
      <c r="T3211" s="63"/>
      <c r="U3211" s="95" t="str">
        <f t="shared" si="115"/>
        <v>PGE</v>
      </c>
      <c r="V3211" s="95"/>
      <c r="W3211" s="95" t="str">
        <f t="shared" si="114"/>
        <v>PGE</v>
      </c>
    </row>
    <row r="3212" spans="1:23" ht="15" x14ac:dyDescent="0.25">
      <c r="A3212" s="63">
        <v>92536</v>
      </c>
      <c r="B3212" s="161" t="s">
        <v>271</v>
      </c>
      <c r="D3212" s="159"/>
      <c r="E3212" s="159"/>
      <c r="F3212" s="159"/>
      <c r="G3212" s="159"/>
      <c r="H3212" s="159"/>
      <c r="I3212" s="159"/>
      <c r="O3212" s="93"/>
      <c r="Q3212" s="63" t="s">
        <v>278</v>
      </c>
      <c r="R3212" s="96">
        <v>93718</v>
      </c>
      <c r="S3212" s="63" t="s">
        <v>268</v>
      </c>
      <c r="T3212" s="63"/>
      <c r="U3212" s="95" t="str">
        <f t="shared" si="115"/>
        <v>PGE</v>
      </c>
      <c r="V3212" s="95"/>
      <c r="W3212" s="95" t="str">
        <f t="shared" si="114"/>
        <v>PGE</v>
      </c>
    </row>
    <row r="3213" spans="1:23" ht="15" x14ac:dyDescent="0.25">
      <c r="A3213" s="63">
        <v>92532</v>
      </c>
      <c r="B3213" s="161" t="s">
        <v>271</v>
      </c>
      <c r="D3213" s="159"/>
      <c r="E3213" s="159"/>
      <c r="F3213" s="159"/>
      <c r="G3213" s="159"/>
      <c r="H3213" s="159"/>
      <c r="I3213" s="159"/>
      <c r="O3213" s="93"/>
      <c r="Q3213" s="63" t="s">
        <v>278</v>
      </c>
      <c r="R3213" s="96">
        <v>95464</v>
      </c>
      <c r="S3213" s="63" t="s">
        <v>268</v>
      </c>
      <c r="T3213" s="63"/>
      <c r="U3213" s="95" t="str">
        <f t="shared" si="115"/>
        <v>PGE</v>
      </c>
      <c r="V3213" s="95"/>
      <c r="W3213" s="95" t="str">
        <f t="shared" si="114"/>
        <v>PGE</v>
      </c>
    </row>
    <row r="3214" spans="1:23" ht="15" x14ac:dyDescent="0.25">
      <c r="A3214" s="63">
        <v>92530</v>
      </c>
      <c r="B3214" s="161" t="s">
        <v>271</v>
      </c>
      <c r="D3214" s="159"/>
      <c r="E3214" s="159"/>
      <c r="F3214" s="159"/>
      <c r="G3214" s="159"/>
      <c r="H3214" s="159"/>
      <c r="I3214" s="159"/>
      <c r="O3214" s="93"/>
      <c r="Q3214" s="63" t="s">
        <v>278</v>
      </c>
      <c r="R3214" s="96">
        <v>95469</v>
      </c>
      <c r="S3214" s="63" t="s">
        <v>268</v>
      </c>
      <c r="T3214" s="63"/>
      <c r="U3214" s="95" t="str">
        <f t="shared" si="115"/>
        <v>PGE</v>
      </c>
      <c r="V3214" s="95"/>
      <c r="W3214" s="95" t="str">
        <f t="shared" si="114"/>
        <v>PGE</v>
      </c>
    </row>
    <row r="3215" spans="1:23" ht="15" x14ac:dyDescent="0.25">
      <c r="A3215" s="63">
        <v>93006</v>
      </c>
      <c r="B3215" s="161" t="s">
        <v>271</v>
      </c>
      <c r="D3215" s="159"/>
      <c r="E3215" s="159"/>
      <c r="F3215" s="159"/>
      <c r="G3215" s="159"/>
      <c r="H3215" s="159"/>
      <c r="I3215" s="159"/>
      <c r="O3215" s="93"/>
      <c r="Q3215" s="63" t="s">
        <v>278</v>
      </c>
      <c r="R3215" s="96">
        <v>95106</v>
      </c>
      <c r="S3215" s="63" t="s">
        <v>268</v>
      </c>
      <c r="T3215" s="63"/>
      <c r="U3215" s="95" t="str">
        <f t="shared" si="115"/>
        <v>PGE</v>
      </c>
      <c r="V3215" s="95"/>
      <c r="W3215" s="95" t="str">
        <f t="shared" si="114"/>
        <v>PGE</v>
      </c>
    </row>
    <row r="3216" spans="1:23" ht="15" x14ac:dyDescent="0.25">
      <c r="A3216" s="63">
        <v>92701</v>
      </c>
      <c r="B3216" s="161" t="s">
        <v>271</v>
      </c>
      <c r="D3216" s="159"/>
      <c r="E3216" s="159"/>
      <c r="F3216" s="159"/>
      <c r="G3216" s="159"/>
      <c r="H3216" s="159"/>
      <c r="I3216" s="159"/>
      <c r="O3216" s="93"/>
      <c r="Q3216" s="63" t="s">
        <v>278</v>
      </c>
      <c r="R3216" s="96">
        <v>95103</v>
      </c>
      <c r="S3216" s="63" t="s">
        <v>268</v>
      </c>
      <c r="T3216" s="63"/>
      <c r="U3216" s="95" t="str">
        <f t="shared" si="115"/>
        <v>PGE</v>
      </c>
      <c r="V3216" s="95"/>
      <c r="W3216" s="95" t="str">
        <f t="shared" si="114"/>
        <v>PGE</v>
      </c>
    </row>
    <row r="3217" spans="1:23" ht="15" x14ac:dyDescent="0.25">
      <c r="A3217" s="63">
        <v>92703</v>
      </c>
      <c r="B3217" s="161" t="s">
        <v>271</v>
      </c>
      <c r="D3217" s="159"/>
      <c r="E3217" s="159"/>
      <c r="F3217" s="159"/>
      <c r="G3217" s="159"/>
      <c r="H3217" s="159"/>
      <c r="I3217" s="159"/>
      <c r="O3217" s="93"/>
      <c r="Q3217" s="63" t="s">
        <v>278</v>
      </c>
      <c r="R3217" s="96">
        <v>95101</v>
      </c>
      <c r="S3217" s="63" t="s">
        <v>268</v>
      </c>
      <c r="T3217" s="63"/>
      <c r="U3217" s="95" t="str">
        <f t="shared" si="115"/>
        <v>PGE</v>
      </c>
      <c r="V3217" s="95"/>
      <c r="W3217" s="95" t="str">
        <f t="shared" si="114"/>
        <v>PGE</v>
      </c>
    </row>
    <row r="3218" spans="1:23" ht="15" x14ac:dyDescent="0.25">
      <c r="A3218" s="63">
        <v>92702</v>
      </c>
      <c r="B3218" s="161" t="s">
        <v>271</v>
      </c>
      <c r="D3218" s="159"/>
      <c r="E3218" s="159"/>
      <c r="F3218" s="159"/>
      <c r="G3218" s="159"/>
      <c r="H3218" s="159"/>
      <c r="I3218" s="159"/>
      <c r="O3218" s="93"/>
      <c r="Q3218" s="63" t="s">
        <v>278</v>
      </c>
      <c r="R3218" s="96">
        <v>95798</v>
      </c>
      <c r="S3218" s="63" t="s">
        <v>268</v>
      </c>
      <c r="T3218" s="63"/>
      <c r="U3218" s="95" t="str">
        <f t="shared" si="115"/>
        <v>PGE</v>
      </c>
      <c r="V3218" s="95"/>
      <c r="W3218" s="95" t="str">
        <f t="shared" si="114"/>
        <v>PGE</v>
      </c>
    </row>
    <row r="3219" spans="1:23" ht="15" x14ac:dyDescent="0.25">
      <c r="A3219" s="63">
        <v>92705</v>
      </c>
      <c r="B3219" s="161" t="s">
        <v>271</v>
      </c>
      <c r="D3219" s="159"/>
      <c r="E3219" s="159"/>
      <c r="F3219" s="159"/>
      <c r="G3219" s="159"/>
      <c r="H3219" s="159"/>
      <c r="I3219" s="159"/>
      <c r="O3219" s="93"/>
      <c r="Q3219" s="63" t="s">
        <v>278</v>
      </c>
      <c r="R3219" s="96">
        <v>94998</v>
      </c>
      <c r="S3219" s="63" t="s">
        <v>268</v>
      </c>
      <c r="T3219" s="63"/>
      <c r="U3219" s="95" t="str">
        <f t="shared" si="115"/>
        <v>PGE</v>
      </c>
      <c r="V3219" s="95"/>
      <c r="W3219" s="95" t="str">
        <f t="shared" si="114"/>
        <v>PGE</v>
      </c>
    </row>
    <row r="3220" spans="1:23" ht="15" x14ac:dyDescent="0.25">
      <c r="A3220" s="63">
        <v>92704</v>
      </c>
      <c r="B3220" s="161" t="s">
        <v>271</v>
      </c>
      <c r="D3220" s="159"/>
      <c r="E3220" s="159"/>
      <c r="F3220" s="159"/>
      <c r="G3220" s="159"/>
      <c r="H3220" s="159"/>
      <c r="I3220" s="159"/>
      <c r="O3220" s="93"/>
      <c r="Q3220" s="63" t="s">
        <v>278</v>
      </c>
      <c r="R3220" s="96">
        <v>94999</v>
      </c>
      <c r="S3220" s="63" t="s">
        <v>268</v>
      </c>
      <c r="T3220" s="63"/>
      <c r="U3220" s="95" t="str">
        <f t="shared" si="115"/>
        <v>PGE</v>
      </c>
      <c r="V3220" s="95"/>
      <c r="W3220" s="95" t="str">
        <f t="shared" si="114"/>
        <v>PGE</v>
      </c>
    </row>
    <row r="3221" spans="1:23" ht="15" x14ac:dyDescent="0.25">
      <c r="A3221" s="63">
        <v>92706</v>
      </c>
      <c r="B3221" s="161" t="s">
        <v>271</v>
      </c>
      <c r="D3221" s="159"/>
      <c r="E3221" s="159"/>
      <c r="F3221" s="159"/>
      <c r="G3221" s="159"/>
      <c r="H3221" s="159"/>
      <c r="I3221" s="159"/>
      <c r="O3221" s="93"/>
      <c r="Q3221" s="63" t="s">
        <v>278</v>
      </c>
      <c r="R3221" s="96">
        <v>95021</v>
      </c>
      <c r="S3221" s="63" t="s">
        <v>268</v>
      </c>
      <c r="T3221" s="63"/>
      <c r="U3221" s="95" t="str">
        <f t="shared" si="115"/>
        <v>PGE</v>
      </c>
      <c r="V3221" s="95"/>
      <c r="W3221" s="95" t="str">
        <f t="shared" si="114"/>
        <v>PGE</v>
      </c>
    </row>
    <row r="3222" spans="1:23" ht="15" x14ac:dyDescent="0.25">
      <c r="A3222" s="63">
        <v>91351</v>
      </c>
      <c r="B3222" s="161" t="s">
        <v>271</v>
      </c>
      <c r="D3222" s="159"/>
      <c r="E3222" s="159"/>
      <c r="F3222" s="159"/>
      <c r="G3222" s="159"/>
      <c r="H3222" s="159"/>
      <c r="I3222" s="159"/>
      <c r="O3222" s="93"/>
      <c r="Q3222" s="63" t="s">
        <v>278</v>
      </c>
      <c r="R3222" s="96">
        <v>95020</v>
      </c>
      <c r="S3222" s="63" t="s">
        <v>268</v>
      </c>
      <c r="T3222" s="63"/>
      <c r="U3222" s="95" t="str">
        <f t="shared" si="115"/>
        <v>PGE</v>
      </c>
      <c r="V3222" s="95"/>
      <c r="W3222" s="95" t="str">
        <f t="shared" si="114"/>
        <v>PGE</v>
      </c>
    </row>
    <row r="3223" spans="1:23" ht="15" x14ac:dyDescent="0.25">
      <c r="A3223" s="63">
        <v>91350</v>
      </c>
      <c r="B3223" s="161" t="s">
        <v>271</v>
      </c>
      <c r="D3223" s="159"/>
      <c r="E3223" s="159"/>
      <c r="F3223" s="159"/>
      <c r="G3223" s="159"/>
      <c r="H3223" s="159"/>
      <c r="I3223" s="159"/>
      <c r="O3223" s="93"/>
      <c r="Q3223" s="63" t="s">
        <v>278</v>
      </c>
      <c r="R3223" s="96">
        <v>95023</v>
      </c>
      <c r="S3223" s="63" t="s">
        <v>268</v>
      </c>
      <c r="T3223" s="63"/>
      <c r="U3223" s="95" t="str">
        <f t="shared" si="115"/>
        <v>PGE</v>
      </c>
      <c r="V3223" s="95"/>
      <c r="W3223" s="95" t="str">
        <f t="shared" si="114"/>
        <v>PGE</v>
      </c>
    </row>
    <row r="3224" spans="1:23" ht="15" x14ac:dyDescent="0.25">
      <c r="A3224" s="63">
        <v>91356</v>
      </c>
      <c r="B3224" s="161" t="s">
        <v>271</v>
      </c>
      <c r="D3224" s="159"/>
      <c r="E3224" s="159"/>
      <c r="F3224" s="159"/>
      <c r="G3224" s="159"/>
      <c r="H3224" s="159"/>
      <c r="I3224" s="159"/>
      <c r="O3224" s="93"/>
      <c r="Q3224" s="63" t="s">
        <v>278</v>
      </c>
      <c r="R3224" s="96">
        <v>95024</v>
      </c>
      <c r="S3224" s="63" t="s">
        <v>268</v>
      </c>
      <c r="T3224" s="63"/>
      <c r="U3224" s="95" t="str">
        <f t="shared" si="115"/>
        <v>PGE</v>
      </c>
      <c r="V3224" s="95"/>
      <c r="W3224" s="95" t="str">
        <f t="shared" si="114"/>
        <v>PGE</v>
      </c>
    </row>
    <row r="3225" spans="1:23" ht="15" x14ac:dyDescent="0.25">
      <c r="A3225" s="63">
        <v>91355</v>
      </c>
      <c r="B3225" s="161" t="s">
        <v>271</v>
      </c>
      <c r="D3225" s="159"/>
      <c r="E3225" s="159"/>
      <c r="F3225" s="159"/>
      <c r="G3225" s="159"/>
      <c r="H3225" s="159"/>
      <c r="I3225" s="159"/>
      <c r="O3225" s="93"/>
      <c r="Q3225" s="63" t="s">
        <v>278</v>
      </c>
      <c r="R3225" s="96">
        <v>95026</v>
      </c>
      <c r="S3225" s="63" t="s">
        <v>268</v>
      </c>
      <c r="T3225" s="63"/>
      <c r="U3225" s="95" t="str">
        <f t="shared" si="115"/>
        <v>PGE</v>
      </c>
      <c r="V3225" s="95"/>
      <c r="W3225" s="95" t="str">
        <f t="shared" si="114"/>
        <v>PGE</v>
      </c>
    </row>
    <row r="3226" spans="1:23" ht="15" x14ac:dyDescent="0.25">
      <c r="A3226" s="63">
        <v>91354</v>
      </c>
      <c r="B3226" s="161" t="s">
        <v>271</v>
      </c>
      <c r="D3226" s="159"/>
      <c r="E3226" s="159"/>
      <c r="F3226" s="159"/>
      <c r="G3226" s="159"/>
      <c r="H3226" s="159"/>
      <c r="I3226" s="159"/>
      <c r="O3226" s="93"/>
      <c r="Q3226" s="63" t="s">
        <v>278</v>
      </c>
      <c r="R3226" s="96">
        <v>94605</v>
      </c>
      <c r="S3226" s="63" t="s">
        <v>268</v>
      </c>
      <c r="T3226" s="63"/>
      <c r="U3226" s="95" t="str">
        <f t="shared" si="115"/>
        <v>PGE</v>
      </c>
      <c r="V3226" s="95"/>
      <c r="W3226" s="95" t="str">
        <f t="shared" si="114"/>
        <v>PGE</v>
      </c>
    </row>
    <row r="3227" spans="1:23" ht="15" x14ac:dyDescent="0.25">
      <c r="A3227" s="63">
        <v>91359</v>
      </c>
      <c r="B3227" s="161" t="s">
        <v>271</v>
      </c>
      <c r="D3227" s="159"/>
      <c r="E3227" s="159"/>
      <c r="F3227" s="159"/>
      <c r="G3227" s="159"/>
      <c r="H3227" s="159"/>
      <c r="I3227" s="159"/>
      <c r="O3227" s="93"/>
      <c r="Q3227" s="63" t="s">
        <v>278</v>
      </c>
      <c r="R3227" s="96">
        <v>94608</v>
      </c>
      <c r="S3227" s="63" t="s">
        <v>268</v>
      </c>
      <c r="T3227" s="63"/>
      <c r="U3227" s="95" t="str">
        <f t="shared" si="115"/>
        <v>PGE</v>
      </c>
      <c r="V3227" s="95"/>
      <c r="W3227" s="95" t="str">
        <f t="shared" si="114"/>
        <v>PGE</v>
      </c>
    </row>
    <row r="3228" spans="1:23" ht="15" x14ac:dyDescent="0.25">
      <c r="A3228" s="63">
        <v>90308</v>
      </c>
      <c r="B3228" s="161" t="s">
        <v>271</v>
      </c>
      <c r="D3228" s="159"/>
      <c r="E3228" s="159"/>
      <c r="F3228" s="159"/>
      <c r="G3228" s="159"/>
      <c r="H3228" s="159"/>
      <c r="I3228" s="159"/>
      <c r="O3228" s="93"/>
      <c r="Q3228" s="63" t="s">
        <v>278</v>
      </c>
      <c r="R3228" s="96">
        <v>94609</v>
      </c>
      <c r="S3228" s="63" t="s">
        <v>268</v>
      </c>
      <c r="T3228" s="63"/>
      <c r="U3228" s="95" t="str">
        <f t="shared" si="115"/>
        <v>PGE</v>
      </c>
      <c r="V3228" s="95"/>
      <c r="W3228" s="95" t="str">
        <f t="shared" si="114"/>
        <v>PGE</v>
      </c>
    </row>
    <row r="3229" spans="1:23" ht="15" x14ac:dyDescent="0.25">
      <c r="A3229" s="63">
        <v>93261</v>
      </c>
      <c r="B3229" s="161" t="s">
        <v>271</v>
      </c>
      <c r="D3229" s="159"/>
      <c r="E3229" s="159"/>
      <c r="F3229" s="159"/>
      <c r="G3229" s="159"/>
      <c r="H3229" s="159"/>
      <c r="I3229" s="159"/>
      <c r="O3229" s="93"/>
      <c r="Q3229" s="63" t="s">
        <v>278</v>
      </c>
      <c r="R3229" s="96">
        <v>96103</v>
      </c>
      <c r="S3229" s="63" t="s">
        <v>268</v>
      </c>
      <c r="T3229" s="63"/>
      <c r="U3229" s="95" t="str">
        <f t="shared" si="115"/>
        <v>PGE</v>
      </c>
      <c r="V3229" s="95"/>
      <c r="W3229" s="95" t="str">
        <f t="shared" si="114"/>
        <v>PGE</v>
      </c>
    </row>
    <row r="3230" spans="1:23" ht="15" x14ac:dyDescent="0.25">
      <c r="A3230" s="63">
        <v>91775</v>
      </c>
      <c r="B3230" s="161" t="s">
        <v>271</v>
      </c>
      <c r="D3230" s="159"/>
      <c r="E3230" s="159"/>
      <c r="F3230" s="159"/>
      <c r="G3230" s="159"/>
      <c r="H3230" s="159"/>
      <c r="I3230" s="159"/>
      <c r="O3230" s="93"/>
      <c r="Q3230" s="63" t="s">
        <v>278</v>
      </c>
      <c r="R3230" s="96">
        <v>95532</v>
      </c>
      <c r="S3230" s="63" t="s">
        <v>269</v>
      </c>
      <c r="T3230" s="63"/>
      <c r="U3230" s="95" t="str">
        <f t="shared" si="115"/>
        <v>Other</v>
      </c>
      <c r="V3230" s="95"/>
      <c r="W3230" s="95" t="str">
        <f t="shared" ref="W3230:W3261" si="116">INDEX(J$4:L$29,MATCH(S3230,J$4:J$29,0),2)</f>
        <v>PGE</v>
      </c>
    </row>
    <row r="3231" spans="1:23" ht="15" x14ac:dyDescent="0.25">
      <c r="A3231" s="63">
        <v>92842</v>
      </c>
      <c r="B3231" s="161" t="s">
        <v>271</v>
      </c>
      <c r="D3231" s="159"/>
      <c r="E3231" s="159"/>
      <c r="F3231" s="159"/>
      <c r="G3231" s="159"/>
      <c r="H3231" s="159"/>
      <c r="I3231" s="159"/>
      <c r="O3231" s="93"/>
      <c r="Q3231" s="63" t="s">
        <v>278</v>
      </c>
      <c r="R3231" s="96">
        <v>95555</v>
      </c>
      <c r="S3231" s="63" t="s">
        <v>269</v>
      </c>
      <c r="T3231" s="63"/>
      <c r="U3231" s="95" t="str">
        <f t="shared" si="115"/>
        <v>Other</v>
      </c>
      <c r="V3231" s="95"/>
      <c r="W3231" s="95" t="str">
        <f t="shared" si="116"/>
        <v>PGE</v>
      </c>
    </row>
    <row r="3232" spans="1:23" ht="15" x14ac:dyDescent="0.25">
      <c r="A3232" s="63">
        <v>92843</v>
      </c>
      <c r="B3232" s="161" t="s">
        <v>271</v>
      </c>
      <c r="D3232" s="159"/>
      <c r="E3232" s="159"/>
      <c r="F3232" s="159"/>
      <c r="G3232" s="159"/>
      <c r="H3232" s="159"/>
      <c r="I3232" s="159"/>
      <c r="O3232" s="93"/>
      <c r="Q3232" s="63" t="s">
        <v>278</v>
      </c>
      <c r="R3232" s="96">
        <v>95556</v>
      </c>
      <c r="S3232" s="63" t="s">
        <v>269</v>
      </c>
      <c r="T3232" s="63"/>
      <c r="U3232" s="95" t="str">
        <f t="shared" si="115"/>
        <v>Other</v>
      </c>
      <c r="V3232" s="95"/>
      <c r="W3232" s="95" t="str">
        <f t="shared" si="116"/>
        <v>PGE</v>
      </c>
    </row>
    <row r="3233" spans="1:23" ht="15" x14ac:dyDescent="0.25">
      <c r="A3233" s="63">
        <v>92840</v>
      </c>
      <c r="B3233" s="161" t="s">
        <v>271</v>
      </c>
      <c r="D3233" s="159"/>
      <c r="E3233" s="159"/>
      <c r="F3233" s="159"/>
      <c r="G3233" s="159"/>
      <c r="H3233" s="159"/>
      <c r="I3233" s="159"/>
      <c r="O3233" s="93"/>
      <c r="Q3233" s="63" t="s">
        <v>278</v>
      </c>
      <c r="R3233" s="96">
        <v>96011</v>
      </c>
      <c r="S3233" s="63" t="s">
        <v>269</v>
      </c>
      <c r="T3233" s="63"/>
      <c r="U3233" s="95" t="str">
        <f t="shared" si="115"/>
        <v>Other</v>
      </c>
      <c r="V3233" s="95"/>
      <c r="W3233" s="95" t="str">
        <f t="shared" si="116"/>
        <v>PGE</v>
      </c>
    </row>
    <row r="3234" spans="1:23" ht="15" x14ac:dyDescent="0.25">
      <c r="A3234" s="63">
        <v>92841</v>
      </c>
      <c r="B3234" s="161" t="s">
        <v>271</v>
      </c>
      <c r="D3234" s="159"/>
      <c r="E3234" s="159"/>
      <c r="F3234" s="159"/>
      <c r="G3234" s="159"/>
      <c r="H3234" s="159"/>
      <c r="I3234" s="159"/>
      <c r="O3234" s="93"/>
      <c r="Q3234" s="63" t="s">
        <v>278</v>
      </c>
      <c r="R3234" s="96">
        <v>96010</v>
      </c>
      <c r="S3234" s="63" t="s">
        <v>269</v>
      </c>
      <c r="T3234" s="63"/>
      <c r="U3234" s="95" t="str">
        <f t="shared" si="115"/>
        <v>Other</v>
      </c>
      <c r="V3234" s="95"/>
      <c r="W3234" s="95" t="str">
        <f t="shared" si="116"/>
        <v>PGE</v>
      </c>
    </row>
    <row r="3235" spans="1:23" ht="15" x14ac:dyDescent="0.25">
      <c r="A3235" s="63">
        <v>92844</v>
      </c>
      <c r="B3235" s="161" t="s">
        <v>271</v>
      </c>
      <c r="D3235" s="159"/>
      <c r="E3235" s="159"/>
      <c r="F3235" s="159"/>
      <c r="G3235" s="159"/>
      <c r="H3235" s="159"/>
      <c r="I3235" s="159"/>
      <c r="O3235" s="93"/>
      <c r="Q3235" s="63" t="s">
        <v>278</v>
      </c>
      <c r="R3235" s="96">
        <v>96033</v>
      </c>
      <c r="S3235" s="63" t="s">
        <v>269</v>
      </c>
      <c r="T3235" s="63"/>
      <c r="U3235" s="95" t="str">
        <f t="shared" si="115"/>
        <v>Other</v>
      </c>
      <c r="V3235" s="95"/>
      <c r="W3235" s="95" t="str">
        <f t="shared" si="116"/>
        <v>PGE</v>
      </c>
    </row>
    <row r="3236" spans="1:23" ht="15" x14ac:dyDescent="0.25">
      <c r="A3236" s="63">
        <v>92845</v>
      </c>
      <c r="B3236" s="161" t="s">
        <v>271</v>
      </c>
      <c r="D3236" s="159"/>
      <c r="E3236" s="159"/>
      <c r="F3236" s="159"/>
      <c r="G3236" s="159"/>
      <c r="H3236" s="159"/>
      <c r="I3236" s="159"/>
      <c r="O3236" s="93"/>
      <c r="Q3236" s="63" t="s">
        <v>278</v>
      </c>
      <c r="R3236" s="96">
        <v>96032</v>
      </c>
      <c r="S3236" s="63" t="s">
        <v>269</v>
      </c>
      <c r="T3236" s="63"/>
      <c r="U3236" s="95" t="str">
        <f t="shared" si="115"/>
        <v>Other</v>
      </c>
      <c r="V3236" s="95"/>
      <c r="W3236" s="95" t="str">
        <f t="shared" si="116"/>
        <v>PGE</v>
      </c>
    </row>
    <row r="3237" spans="1:23" ht="15" x14ac:dyDescent="0.25">
      <c r="A3237" s="63">
        <v>91788</v>
      </c>
      <c r="B3237" s="161" t="s">
        <v>271</v>
      </c>
      <c r="D3237" s="159"/>
      <c r="E3237" s="159"/>
      <c r="F3237" s="159"/>
      <c r="G3237" s="159"/>
      <c r="H3237" s="159"/>
      <c r="I3237" s="159"/>
      <c r="O3237" s="93"/>
      <c r="Q3237" s="63" t="s">
        <v>278</v>
      </c>
      <c r="R3237" s="96">
        <v>96031</v>
      </c>
      <c r="S3237" s="63" t="s">
        <v>269</v>
      </c>
      <c r="T3237" s="63"/>
      <c r="U3237" s="95" t="str">
        <f t="shared" si="115"/>
        <v>Other</v>
      </c>
      <c r="V3237" s="95"/>
      <c r="W3237" s="95" t="str">
        <f t="shared" si="116"/>
        <v>PGE</v>
      </c>
    </row>
    <row r="3238" spans="1:23" ht="15" x14ac:dyDescent="0.25">
      <c r="A3238" s="63">
        <v>91789</v>
      </c>
      <c r="B3238" s="161" t="s">
        <v>271</v>
      </c>
      <c r="D3238" s="159"/>
      <c r="E3238" s="159"/>
      <c r="F3238" s="159"/>
      <c r="G3238" s="159"/>
      <c r="H3238" s="159"/>
      <c r="I3238" s="159"/>
      <c r="O3238" s="93"/>
      <c r="Q3238" s="63" t="s">
        <v>278</v>
      </c>
      <c r="R3238" s="96">
        <v>96039</v>
      </c>
      <c r="S3238" s="63" t="s">
        <v>269</v>
      </c>
      <c r="T3238" s="63"/>
      <c r="U3238" s="95" t="str">
        <f t="shared" si="115"/>
        <v>Other</v>
      </c>
      <c r="V3238" s="95"/>
      <c r="W3238" s="95" t="str">
        <f t="shared" si="116"/>
        <v>PGE</v>
      </c>
    </row>
    <row r="3239" spans="1:23" ht="15" x14ac:dyDescent="0.25">
      <c r="A3239" s="63">
        <v>91784</v>
      </c>
      <c r="B3239" s="161" t="s">
        <v>271</v>
      </c>
      <c r="D3239" s="159"/>
      <c r="E3239" s="159"/>
      <c r="F3239" s="159"/>
      <c r="G3239" s="159"/>
      <c r="H3239" s="159"/>
      <c r="I3239" s="159"/>
      <c r="O3239" s="93"/>
      <c r="Q3239" s="63" t="s">
        <v>278</v>
      </c>
      <c r="R3239" s="96">
        <v>96038</v>
      </c>
      <c r="S3239" s="63" t="s">
        <v>269</v>
      </c>
      <c r="T3239" s="63"/>
      <c r="U3239" s="95" t="str">
        <f t="shared" si="115"/>
        <v>Other</v>
      </c>
      <c r="V3239" s="95"/>
      <c r="W3239" s="95" t="str">
        <f t="shared" si="116"/>
        <v>PGE</v>
      </c>
    </row>
    <row r="3240" spans="1:23" ht="15" x14ac:dyDescent="0.25">
      <c r="A3240" s="63">
        <v>91785</v>
      </c>
      <c r="B3240" s="161" t="s">
        <v>271</v>
      </c>
      <c r="D3240" s="159"/>
      <c r="E3240" s="159"/>
      <c r="F3240" s="159"/>
      <c r="G3240" s="159"/>
      <c r="H3240" s="159"/>
      <c r="I3240" s="159"/>
      <c r="O3240" s="93"/>
      <c r="Q3240" s="63" t="s">
        <v>278</v>
      </c>
      <c r="R3240" s="96">
        <v>96101</v>
      </c>
      <c r="S3240" s="63" t="s">
        <v>269</v>
      </c>
      <c r="T3240" s="63"/>
      <c r="U3240" s="95" t="str">
        <f t="shared" si="115"/>
        <v>Other</v>
      </c>
      <c r="V3240" s="95"/>
      <c r="W3240" s="95" t="str">
        <f t="shared" si="116"/>
        <v>PGE</v>
      </c>
    </row>
    <row r="3241" spans="1:23" ht="15" x14ac:dyDescent="0.25">
      <c r="A3241" s="63">
        <v>91786</v>
      </c>
      <c r="B3241" s="161" t="s">
        <v>271</v>
      </c>
      <c r="D3241" s="159"/>
      <c r="E3241" s="159"/>
      <c r="F3241" s="159"/>
      <c r="G3241" s="159"/>
      <c r="H3241" s="159"/>
      <c r="I3241" s="159"/>
      <c r="O3241" s="93"/>
      <c r="Q3241" s="63" t="s">
        <v>278</v>
      </c>
      <c r="R3241" s="96">
        <v>96108</v>
      </c>
      <c r="S3241" s="63" t="s">
        <v>269</v>
      </c>
      <c r="T3241" s="63"/>
      <c r="U3241" s="95" t="str">
        <f t="shared" si="115"/>
        <v>Other</v>
      </c>
      <c r="V3241" s="95"/>
      <c r="W3241" s="95" t="str">
        <f t="shared" si="116"/>
        <v>PGE</v>
      </c>
    </row>
    <row r="3242" spans="1:23" ht="15" x14ac:dyDescent="0.25">
      <c r="A3242" s="63">
        <v>91780</v>
      </c>
      <c r="B3242" s="161" t="s">
        <v>271</v>
      </c>
      <c r="D3242" s="159"/>
      <c r="E3242" s="159"/>
      <c r="F3242" s="159"/>
      <c r="G3242" s="159"/>
      <c r="H3242" s="159"/>
      <c r="I3242" s="159"/>
      <c r="O3242" s="93"/>
      <c r="Q3242" s="63" t="s">
        <v>278</v>
      </c>
      <c r="R3242" s="96">
        <v>96064</v>
      </c>
      <c r="S3242" s="63" t="s">
        <v>269</v>
      </c>
      <c r="T3242" s="63"/>
      <c r="U3242" s="95" t="str">
        <f t="shared" si="115"/>
        <v>Other</v>
      </c>
      <c r="V3242" s="95"/>
      <c r="W3242" s="95" t="str">
        <f t="shared" si="116"/>
        <v>PGE</v>
      </c>
    </row>
    <row r="3243" spans="1:23" ht="15" x14ac:dyDescent="0.25">
      <c r="A3243" s="63">
        <v>92782</v>
      </c>
      <c r="B3243" s="161" t="s">
        <v>271</v>
      </c>
      <c r="D3243" s="159"/>
      <c r="E3243" s="159"/>
      <c r="F3243" s="159"/>
      <c r="G3243" s="159"/>
      <c r="H3243" s="159"/>
      <c r="I3243" s="159"/>
      <c r="O3243" s="93"/>
      <c r="Q3243" s="63" t="s">
        <v>278</v>
      </c>
      <c r="R3243" s="96">
        <v>96065</v>
      </c>
      <c r="S3243" s="63" t="s">
        <v>269</v>
      </c>
      <c r="T3243" s="63"/>
      <c r="U3243" s="95" t="str">
        <f t="shared" si="115"/>
        <v>Other</v>
      </c>
      <c r="V3243" s="95"/>
      <c r="W3243" s="95" t="str">
        <f t="shared" si="116"/>
        <v>PGE</v>
      </c>
    </row>
    <row r="3244" spans="1:23" ht="15" x14ac:dyDescent="0.25">
      <c r="A3244" s="63">
        <v>93436</v>
      </c>
      <c r="B3244" s="161" t="s">
        <v>271</v>
      </c>
      <c r="D3244" s="159"/>
      <c r="E3244" s="159"/>
      <c r="F3244" s="159"/>
      <c r="G3244" s="159"/>
      <c r="H3244" s="159"/>
      <c r="I3244" s="159"/>
      <c r="O3244" s="93"/>
      <c r="Q3244" s="63" t="s">
        <v>278</v>
      </c>
      <c r="R3244" s="96">
        <v>96067</v>
      </c>
      <c r="S3244" s="63" t="s">
        <v>269</v>
      </c>
      <c r="T3244" s="63"/>
      <c r="U3244" s="95" t="str">
        <f t="shared" si="115"/>
        <v>Other</v>
      </c>
      <c r="V3244" s="95"/>
      <c r="W3244" s="95" t="str">
        <f t="shared" si="116"/>
        <v>PGE</v>
      </c>
    </row>
    <row r="3245" spans="1:23" ht="15" x14ac:dyDescent="0.25">
      <c r="A3245" s="63">
        <v>90251</v>
      </c>
      <c r="B3245" s="161" t="s">
        <v>271</v>
      </c>
      <c r="D3245" s="159"/>
      <c r="E3245" s="159"/>
      <c r="F3245" s="159"/>
      <c r="G3245" s="159"/>
      <c r="H3245" s="159"/>
      <c r="I3245" s="159"/>
      <c r="O3245" s="93"/>
      <c r="Q3245" s="63" t="s">
        <v>278</v>
      </c>
      <c r="R3245" s="96">
        <v>96013</v>
      </c>
      <c r="S3245" s="63" t="s">
        <v>269</v>
      </c>
      <c r="T3245" s="63"/>
      <c r="U3245" s="95" t="str">
        <f t="shared" si="115"/>
        <v>Other</v>
      </c>
      <c r="V3245" s="95"/>
      <c r="W3245" s="95" t="str">
        <f t="shared" si="116"/>
        <v>PGE</v>
      </c>
    </row>
    <row r="3246" spans="1:23" ht="15" x14ac:dyDescent="0.25">
      <c r="A3246" s="63">
        <v>90250</v>
      </c>
      <c r="B3246" s="161" t="s">
        <v>271</v>
      </c>
      <c r="D3246" s="159"/>
      <c r="E3246" s="159"/>
      <c r="F3246" s="159"/>
      <c r="G3246" s="159"/>
      <c r="H3246" s="159"/>
      <c r="I3246" s="159"/>
      <c r="O3246" s="93"/>
      <c r="Q3246" s="63" t="s">
        <v>278</v>
      </c>
      <c r="R3246" s="96">
        <v>96054</v>
      </c>
      <c r="S3246" s="63" t="s">
        <v>269</v>
      </c>
      <c r="T3246" s="63"/>
      <c r="U3246" s="95" t="str">
        <f t="shared" si="115"/>
        <v>Other</v>
      </c>
      <c r="V3246" s="95"/>
      <c r="W3246" s="95" t="str">
        <f t="shared" si="116"/>
        <v>PGE</v>
      </c>
    </row>
    <row r="3247" spans="1:23" ht="15" x14ac:dyDescent="0.25">
      <c r="A3247" s="63">
        <v>90255</v>
      </c>
      <c r="B3247" s="161" t="s">
        <v>271</v>
      </c>
      <c r="D3247" s="159"/>
      <c r="E3247" s="159"/>
      <c r="F3247" s="159"/>
      <c r="G3247" s="159"/>
      <c r="H3247" s="159"/>
      <c r="I3247" s="159"/>
      <c r="O3247" s="93"/>
      <c r="Q3247" s="63" t="s">
        <v>278</v>
      </c>
      <c r="R3247" s="96">
        <v>96057</v>
      </c>
      <c r="S3247" s="63" t="s">
        <v>269</v>
      </c>
      <c r="T3247" s="63"/>
      <c r="U3247" s="95" t="str">
        <f t="shared" si="115"/>
        <v>Other</v>
      </c>
      <c r="V3247" s="95"/>
      <c r="W3247" s="95" t="str">
        <f t="shared" si="116"/>
        <v>PGE</v>
      </c>
    </row>
    <row r="3248" spans="1:23" ht="15" x14ac:dyDescent="0.25">
      <c r="A3248" s="63">
        <v>90254</v>
      </c>
      <c r="B3248" s="161" t="s">
        <v>271</v>
      </c>
      <c r="D3248" s="159"/>
      <c r="E3248" s="159"/>
      <c r="F3248" s="159"/>
      <c r="G3248" s="159"/>
      <c r="H3248" s="159"/>
      <c r="I3248" s="159"/>
      <c r="O3248" s="93"/>
      <c r="Q3248" s="63" t="s">
        <v>278</v>
      </c>
      <c r="R3248" s="96">
        <v>96056</v>
      </c>
      <c r="S3248" s="63" t="s">
        <v>269</v>
      </c>
      <c r="T3248" s="63"/>
      <c r="U3248" s="95" t="str">
        <f t="shared" si="115"/>
        <v>Other</v>
      </c>
      <c r="V3248" s="95"/>
      <c r="W3248" s="95" t="str">
        <f t="shared" si="116"/>
        <v>PGE</v>
      </c>
    </row>
    <row r="3249" spans="1:23" ht="15" x14ac:dyDescent="0.25">
      <c r="A3249" s="63">
        <v>93232</v>
      </c>
      <c r="B3249" s="161" t="s">
        <v>271</v>
      </c>
      <c r="D3249" s="159"/>
      <c r="E3249" s="159"/>
      <c r="F3249" s="159"/>
      <c r="G3249" s="159"/>
      <c r="H3249" s="159"/>
      <c r="I3249" s="159"/>
      <c r="O3249" s="93"/>
      <c r="Q3249" s="63" t="s">
        <v>278</v>
      </c>
      <c r="R3249" s="96">
        <v>96051</v>
      </c>
      <c r="S3249" s="63" t="s">
        <v>269</v>
      </c>
      <c r="T3249" s="63"/>
      <c r="U3249" s="95" t="str">
        <f t="shared" si="115"/>
        <v>Other</v>
      </c>
      <c r="V3249" s="95"/>
      <c r="W3249" s="95" t="str">
        <f t="shared" si="116"/>
        <v>PGE</v>
      </c>
    </row>
    <row r="3250" spans="1:23" ht="15" x14ac:dyDescent="0.25">
      <c r="A3250" s="63">
        <v>93230</v>
      </c>
      <c r="B3250" s="161" t="s">
        <v>271</v>
      </c>
      <c r="D3250" s="159"/>
      <c r="E3250" s="159"/>
      <c r="F3250" s="159"/>
      <c r="G3250" s="159"/>
      <c r="H3250" s="159"/>
      <c r="I3250" s="159"/>
      <c r="O3250" s="93"/>
      <c r="Q3250" s="63" t="s">
        <v>278</v>
      </c>
      <c r="R3250" s="96">
        <v>96050</v>
      </c>
      <c r="S3250" s="63" t="s">
        <v>269</v>
      </c>
      <c r="T3250" s="63"/>
      <c r="U3250" s="95" t="str">
        <f t="shared" si="115"/>
        <v>Other</v>
      </c>
      <c r="V3250" s="95"/>
      <c r="W3250" s="95" t="str">
        <f t="shared" si="116"/>
        <v>PGE</v>
      </c>
    </row>
    <row r="3251" spans="1:23" ht="15" x14ac:dyDescent="0.25">
      <c r="A3251" s="63">
        <v>93237</v>
      </c>
      <c r="B3251" s="161" t="s">
        <v>271</v>
      </c>
      <c r="D3251" s="159"/>
      <c r="E3251" s="159"/>
      <c r="F3251" s="159"/>
      <c r="G3251" s="159"/>
      <c r="H3251" s="159"/>
      <c r="I3251" s="159"/>
      <c r="O3251" s="93"/>
      <c r="Q3251" s="63" t="s">
        <v>278</v>
      </c>
      <c r="R3251" s="96">
        <v>96052</v>
      </c>
      <c r="S3251" s="63" t="s">
        <v>269</v>
      </c>
      <c r="T3251" s="63"/>
      <c r="U3251" s="95" t="str">
        <f t="shared" si="115"/>
        <v>Other</v>
      </c>
      <c r="V3251" s="95"/>
      <c r="W3251" s="95" t="str">
        <f t="shared" si="116"/>
        <v>PGE</v>
      </c>
    </row>
    <row r="3252" spans="1:23" ht="15" x14ac:dyDescent="0.25">
      <c r="A3252" s="63">
        <v>93235</v>
      </c>
      <c r="B3252" s="161" t="s">
        <v>271</v>
      </c>
      <c r="D3252" s="159"/>
      <c r="E3252" s="159"/>
      <c r="F3252" s="159"/>
      <c r="G3252" s="159"/>
      <c r="H3252" s="159"/>
      <c r="I3252" s="159"/>
      <c r="O3252" s="93"/>
      <c r="Q3252" s="63" t="s">
        <v>278</v>
      </c>
      <c r="R3252" s="96">
        <v>96058</v>
      </c>
      <c r="S3252" s="63" t="s">
        <v>269</v>
      </c>
      <c r="T3252" s="63"/>
      <c r="U3252" s="95" t="str">
        <f t="shared" si="115"/>
        <v>Other</v>
      </c>
      <c r="V3252" s="95"/>
      <c r="W3252" s="95" t="str">
        <f t="shared" si="116"/>
        <v>PGE</v>
      </c>
    </row>
    <row r="3253" spans="1:23" ht="15" x14ac:dyDescent="0.25">
      <c r="A3253" s="63">
        <v>93238</v>
      </c>
      <c r="B3253" s="161" t="s">
        <v>271</v>
      </c>
      <c r="D3253" s="159"/>
      <c r="E3253" s="159"/>
      <c r="F3253" s="159"/>
      <c r="G3253" s="159"/>
      <c r="H3253" s="159"/>
      <c r="I3253" s="159"/>
      <c r="O3253" s="93"/>
      <c r="Q3253" s="63" t="s">
        <v>278</v>
      </c>
      <c r="R3253" s="96">
        <v>95525</v>
      </c>
      <c r="S3253" s="63" t="s">
        <v>269</v>
      </c>
      <c r="T3253" s="63"/>
      <c r="U3253" s="95" t="str">
        <f t="shared" si="115"/>
        <v>Other</v>
      </c>
      <c r="V3253" s="95"/>
      <c r="W3253" s="95" t="str">
        <f t="shared" si="116"/>
        <v>PGE</v>
      </c>
    </row>
    <row r="3254" spans="1:23" ht="15" x14ac:dyDescent="0.25">
      <c r="A3254" s="63">
        <v>92679</v>
      </c>
      <c r="B3254" s="161" t="s">
        <v>271</v>
      </c>
      <c r="D3254" s="159"/>
      <c r="E3254" s="159"/>
      <c r="F3254" s="159"/>
      <c r="G3254" s="159"/>
      <c r="H3254" s="159"/>
      <c r="I3254" s="159"/>
      <c r="O3254" s="93"/>
      <c r="Q3254" s="63" t="s">
        <v>278</v>
      </c>
      <c r="R3254" s="96">
        <v>96086</v>
      </c>
      <c r="S3254" s="63" t="s">
        <v>269</v>
      </c>
      <c r="T3254" s="63"/>
      <c r="U3254" s="95" t="str">
        <f t="shared" si="115"/>
        <v>Other</v>
      </c>
      <c r="V3254" s="95"/>
      <c r="W3254" s="95" t="str">
        <f t="shared" si="116"/>
        <v>PGE</v>
      </c>
    </row>
    <row r="3255" spans="1:23" ht="15" x14ac:dyDescent="0.25">
      <c r="A3255" s="63">
        <v>92623</v>
      </c>
      <c r="B3255" s="161" t="s">
        <v>271</v>
      </c>
      <c r="D3255" s="159"/>
      <c r="E3255" s="159"/>
      <c r="F3255" s="159"/>
      <c r="G3255" s="159"/>
      <c r="H3255" s="159"/>
      <c r="I3255" s="159"/>
      <c r="O3255" s="93"/>
      <c r="Q3255" s="63" t="s">
        <v>278</v>
      </c>
      <c r="R3255" s="96">
        <v>96085</v>
      </c>
      <c r="S3255" s="63" t="s">
        <v>269</v>
      </c>
      <c r="T3255" s="63"/>
      <c r="U3255" s="95" t="str">
        <f t="shared" ref="U3255:U3318" si="117">IF(S3255="Pacific Gas &amp; Electric Co", "PGE", IF(S3255="Southern California Edison Co", "SCE", IF(S3255= "San Diego Gas &amp; Electric Co", "SDGE", IF(S3255="Southern California Gas", "SCG", "Other"))))</f>
        <v>Other</v>
      </c>
      <c r="V3255" s="95"/>
      <c r="W3255" s="95" t="str">
        <f t="shared" si="116"/>
        <v>PGE</v>
      </c>
    </row>
    <row r="3256" spans="1:23" ht="15" x14ac:dyDescent="0.25">
      <c r="A3256" s="63">
        <v>92626</v>
      </c>
      <c r="B3256" s="161" t="s">
        <v>271</v>
      </c>
      <c r="D3256" s="159"/>
      <c r="E3256" s="159"/>
      <c r="F3256" s="159"/>
      <c r="G3256" s="159"/>
      <c r="H3256" s="159"/>
      <c r="I3256" s="159"/>
      <c r="O3256" s="93"/>
      <c r="Q3256" s="63" t="s">
        <v>278</v>
      </c>
      <c r="R3256" s="96">
        <v>96134</v>
      </c>
      <c r="S3256" s="63" t="s">
        <v>269</v>
      </c>
      <c r="T3256" s="63"/>
      <c r="U3256" s="95" t="str">
        <f t="shared" si="117"/>
        <v>Other</v>
      </c>
      <c r="V3256" s="95"/>
      <c r="W3256" s="95" t="str">
        <f t="shared" si="116"/>
        <v>PGE</v>
      </c>
    </row>
    <row r="3257" spans="1:23" ht="15" x14ac:dyDescent="0.25">
      <c r="A3257" s="63">
        <v>92627</v>
      </c>
      <c r="B3257" s="161" t="s">
        <v>271</v>
      </c>
      <c r="D3257" s="159"/>
      <c r="E3257" s="159"/>
      <c r="F3257" s="159"/>
      <c r="G3257" s="159"/>
      <c r="H3257" s="159"/>
      <c r="I3257" s="159"/>
      <c r="O3257" s="93"/>
      <c r="Q3257" s="63" t="s">
        <v>278</v>
      </c>
      <c r="R3257" s="96">
        <v>97635</v>
      </c>
      <c r="S3257" s="63" t="s">
        <v>269</v>
      </c>
      <c r="T3257" s="63"/>
      <c r="U3257" s="95" t="str">
        <f t="shared" si="117"/>
        <v>Other</v>
      </c>
      <c r="V3257" s="95"/>
      <c r="W3257" s="95" t="str">
        <f t="shared" si="116"/>
        <v>PGE</v>
      </c>
    </row>
    <row r="3258" spans="1:23" ht="15" x14ac:dyDescent="0.25">
      <c r="A3258" s="63">
        <v>92625</v>
      </c>
      <c r="B3258" s="161" t="s">
        <v>271</v>
      </c>
      <c r="D3258" s="159"/>
      <c r="E3258" s="159"/>
      <c r="F3258" s="159"/>
      <c r="G3258" s="159"/>
      <c r="H3258" s="159"/>
      <c r="I3258" s="159"/>
      <c r="O3258" s="93"/>
      <c r="Q3258" s="63" t="s">
        <v>278</v>
      </c>
      <c r="R3258" s="96">
        <v>96037</v>
      </c>
      <c r="S3258" s="63" t="s">
        <v>269</v>
      </c>
      <c r="T3258" s="63"/>
      <c r="U3258" s="95" t="str">
        <f t="shared" si="117"/>
        <v>Other</v>
      </c>
      <c r="V3258" s="95"/>
      <c r="W3258" s="95" t="str">
        <f t="shared" si="116"/>
        <v>PGE</v>
      </c>
    </row>
    <row r="3259" spans="1:23" ht="15" x14ac:dyDescent="0.25">
      <c r="A3259" s="63">
        <v>92242</v>
      </c>
      <c r="B3259" s="161" t="s">
        <v>271</v>
      </c>
      <c r="D3259" s="159"/>
      <c r="E3259" s="159"/>
      <c r="F3259" s="159"/>
      <c r="G3259" s="159"/>
      <c r="H3259" s="159"/>
      <c r="I3259" s="159"/>
      <c r="O3259" s="93"/>
      <c r="Q3259" s="63" t="s">
        <v>278</v>
      </c>
      <c r="R3259" s="96">
        <v>96034</v>
      </c>
      <c r="S3259" s="63" t="s">
        <v>269</v>
      </c>
      <c r="T3259" s="63"/>
      <c r="U3259" s="95" t="str">
        <f t="shared" si="117"/>
        <v>Other</v>
      </c>
      <c r="V3259" s="95"/>
      <c r="W3259" s="95" t="str">
        <f t="shared" si="116"/>
        <v>PGE</v>
      </c>
    </row>
    <row r="3260" spans="1:23" ht="15" x14ac:dyDescent="0.25">
      <c r="A3260" s="63">
        <v>90040</v>
      </c>
      <c r="B3260" s="161" t="s">
        <v>271</v>
      </c>
      <c r="D3260" s="159"/>
      <c r="E3260" s="159"/>
      <c r="F3260" s="159"/>
      <c r="G3260" s="159"/>
      <c r="H3260" s="159"/>
      <c r="I3260" s="159"/>
      <c r="O3260" s="93"/>
      <c r="Q3260" s="63" t="s">
        <v>278</v>
      </c>
      <c r="R3260" s="96">
        <v>95548</v>
      </c>
      <c r="S3260" s="63" t="s">
        <v>269</v>
      </c>
      <c r="T3260" s="63"/>
      <c r="U3260" s="95" t="str">
        <f t="shared" si="117"/>
        <v>Other</v>
      </c>
      <c r="V3260" s="95"/>
      <c r="W3260" s="95" t="str">
        <f t="shared" si="116"/>
        <v>PGE</v>
      </c>
    </row>
    <row r="3261" spans="1:23" ht="15" x14ac:dyDescent="0.25">
      <c r="A3261" s="63">
        <v>90042</v>
      </c>
      <c r="B3261" s="161" t="s">
        <v>271</v>
      </c>
      <c r="D3261" s="159"/>
      <c r="E3261" s="159"/>
      <c r="F3261" s="159"/>
      <c r="G3261" s="159"/>
      <c r="H3261" s="159"/>
      <c r="I3261" s="159"/>
      <c r="O3261" s="93"/>
      <c r="Q3261" s="63" t="s">
        <v>278</v>
      </c>
      <c r="R3261" s="96">
        <v>95543</v>
      </c>
      <c r="S3261" s="63" t="s">
        <v>269</v>
      </c>
      <c r="T3261" s="63"/>
      <c r="U3261" s="95" t="str">
        <f t="shared" si="117"/>
        <v>Other</v>
      </c>
      <c r="V3261" s="95"/>
      <c r="W3261" s="95" t="str">
        <f t="shared" si="116"/>
        <v>PGE</v>
      </c>
    </row>
    <row r="3262" spans="1:23" ht="15" x14ac:dyDescent="0.25">
      <c r="A3262" s="63">
        <v>90043</v>
      </c>
      <c r="B3262" s="161" t="s">
        <v>271</v>
      </c>
      <c r="D3262" s="159"/>
      <c r="E3262" s="159"/>
      <c r="F3262" s="159"/>
      <c r="G3262" s="159"/>
      <c r="H3262" s="159"/>
      <c r="I3262" s="159"/>
      <c r="O3262" s="93"/>
      <c r="Q3262" s="63" t="s">
        <v>278</v>
      </c>
      <c r="R3262" s="96">
        <v>95567</v>
      </c>
      <c r="S3262" s="63" t="s">
        <v>269</v>
      </c>
      <c r="T3262" s="63"/>
      <c r="U3262" s="95" t="str">
        <f t="shared" si="117"/>
        <v>Other</v>
      </c>
      <c r="V3262" s="95"/>
      <c r="W3262" s="95" t="str">
        <f t="shared" ref="W3262:W3282" si="118">INDEX(J$4:L$29,MATCH(S3262,J$4:J$29,0),2)</f>
        <v>PGE</v>
      </c>
    </row>
    <row r="3263" spans="1:23" ht="15" x14ac:dyDescent="0.25">
      <c r="A3263" s="63">
        <v>90044</v>
      </c>
      <c r="B3263" s="161" t="s">
        <v>271</v>
      </c>
      <c r="D3263" s="159"/>
      <c r="E3263" s="159"/>
      <c r="F3263" s="159"/>
      <c r="G3263" s="159"/>
      <c r="H3263" s="159"/>
      <c r="I3263" s="159"/>
      <c r="O3263" s="93"/>
      <c r="Q3263" s="63" t="s">
        <v>278</v>
      </c>
      <c r="R3263" s="96">
        <v>96023</v>
      </c>
      <c r="S3263" s="63" t="s">
        <v>269</v>
      </c>
      <c r="T3263" s="63"/>
      <c r="U3263" s="95" t="str">
        <f t="shared" si="117"/>
        <v>Other</v>
      </c>
      <c r="V3263" s="95"/>
      <c r="W3263" s="95" t="str">
        <f t="shared" si="118"/>
        <v>PGE</v>
      </c>
    </row>
    <row r="3264" spans="1:23" ht="15" x14ac:dyDescent="0.25">
      <c r="A3264" s="63">
        <v>90045</v>
      </c>
      <c r="B3264" s="161" t="s">
        <v>271</v>
      </c>
      <c r="D3264" s="159"/>
      <c r="E3264" s="159"/>
      <c r="F3264" s="159"/>
      <c r="G3264" s="159"/>
      <c r="H3264" s="159"/>
      <c r="I3264" s="159"/>
      <c r="O3264" s="93"/>
      <c r="Q3264" s="63" t="s">
        <v>278</v>
      </c>
      <c r="R3264" s="96">
        <v>96025</v>
      </c>
      <c r="S3264" s="63" t="s">
        <v>269</v>
      </c>
      <c r="T3264" s="63"/>
      <c r="U3264" s="95" t="str">
        <f t="shared" si="117"/>
        <v>Other</v>
      </c>
      <c r="V3264" s="95"/>
      <c r="W3264" s="95" t="str">
        <f t="shared" si="118"/>
        <v>PGE</v>
      </c>
    </row>
    <row r="3265" spans="1:23" ht="15" x14ac:dyDescent="0.25">
      <c r="A3265" s="63">
        <v>90047</v>
      </c>
      <c r="B3265" s="161" t="s">
        <v>271</v>
      </c>
      <c r="D3265" s="159"/>
      <c r="E3265" s="159"/>
      <c r="F3265" s="159"/>
      <c r="G3265" s="159"/>
      <c r="H3265" s="159"/>
      <c r="I3265" s="159"/>
      <c r="O3265" s="93"/>
      <c r="Q3265" s="63" t="s">
        <v>278</v>
      </c>
      <c r="R3265" s="96">
        <v>96027</v>
      </c>
      <c r="S3265" s="63" t="s">
        <v>269</v>
      </c>
      <c r="T3265" s="63"/>
      <c r="U3265" s="95" t="str">
        <f t="shared" si="117"/>
        <v>Other</v>
      </c>
      <c r="V3265" s="95"/>
      <c r="W3265" s="95" t="str">
        <f t="shared" si="118"/>
        <v>PGE</v>
      </c>
    </row>
    <row r="3266" spans="1:23" ht="15" x14ac:dyDescent="0.25">
      <c r="A3266" s="63">
        <v>91701</v>
      </c>
      <c r="B3266" s="161" t="s">
        <v>271</v>
      </c>
      <c r="D3266" s="159"/>
      <c r="E3266" s="159"/>
      <c r="F3266" s="159"/>
      <c r="G3266" s="159"/>
      <c r="H3266" s="159"/>
      <c r="I3266" s="159"/>
      <c r="O3266" s="93"/>
      <c r="Q3266" s="63" t="s">
        <v>278</v>
      </c>
      <c r="R3266" s="96">
        <v>96028</v>
      </c>
      <c r="S3266" s="63" t="s">
        <v>269</v>
      </c>
      <c r="T3266" s="63"/>
      <c r="U3266" s="95" t="str">
        <f t="shared" si="117"/>
        <v>Other</v>
      </c>
      <c r="V3266" s="95"/>
      <c r="W3266" s="95" t="str">
        <f t="shared" si="118"/>
        <v>PGE</v>
      </c>
    </row>
    <row r="3267" spans="1:23" ht="15" x14ac:dyDescent="0.25">
      <c r="A3267" s="63">
        <v>92352</v>
      </c>
      <c r="B3267" s="161" t="s">
        <v>271</v>
      </c>
      <c r="D3267" s="159"/>
      <c r="E3267" s="159"/>
      <c r="F3267" s="159"/>
      <c r="G3267" s="159"/>
      <c r="H3267" s="159"/>
      <c r="I3267" s="159"/>
      <c r="O3267" s="93"/>
      <c r="Q3267" s="63" t="s">
        <v>278</v>
      </c>
      <c r="R3267" s="96">
        <v>96115</v>
      </c>
      <c r="S3267" s="63" t="s">
        <v>269</v>
      </c>
      <c r="T3267" s="63"/>
      <c r="U3267" s="95" t="str">
        <f t="shared" si="117"/>
        <v>Other</v>
      </c>
      <c r="V3267" s="95"/>
      <c r="W3267" s="95" t="str">
        <f t="shared" si="118"/>
        <v>PGE</v>
      </c>
    </row>
    <row r="3268" spans="1:23" ht="15" x14ac:dyDescent="0.25">
      <c r="A3268" s="63">
        <v>92350</v>
      </c>
      <c r="B3268" s="161" t="s">
        <v>271</v>
      </c>
      <c r="D3268" s="159"/>
      <c r="E3268" s="159"/>
      <c r="F3268" s="159"/>
      <c r="G3268" s="159"/>
      <c r="H3268" s="159"/>
      <c r="I3268" s="159"/>
      <c r="O3268" s="93"/>
      <c r="Q3268" s="63" t="s">
        <v>278</v>
      </c>
      <c r="R3268" s="96">
        <v>96112</v>
      </c>
      <c r="S3268" s="63" t="s">
        <v>269</v>
      </c>
      <c r="T3268" s="63"/>
      <c r="U3268" s="95" t="str">
        <f t="shared" si="117"/>
        <v>Other</v>
      </c>
      <c r="V3268" s="95"/>
      <c r="W3268" s="95" t="str">
        <f t="shared" si="118"/>
        <v>PGE</v>
      </c>
    </row>
    <row r="3269" spans="1:23" ht="15" x14ac:dyDescent="0.25">
      <c r="A3269" s="63">
        <v>92356</v>
      </c>
      <c r="B3269" s="161" t="s">
        <v>271</v>
      </c>
      <c r="D3269" s="159"/>
      <c r="E3269" s="159"/>
      <c r="F3269" s="159"/>
      <c r="G3269" s="159"/>
      <c r="H3269" s="159"/>
      <c r="I3269" s="159"/>
      <c r="O3269" s="93"/>
      <c r="Q3269" s="63" t="s">
        <v>278</v>
      </c>
      <c r="R3269" s="96">
        <v>95538</v>
      </c>
      <c r="S3269" s="63" t="s">
        <v>269</v>
      </c>
      <c r="T3269" s="63"/>
      <c r="U3269" s="95" t="str">
        <f t="shared" si="117"/>
        <v>Other</v>
      </c>
      <c r="V3269" s="95"/>
      <c r="W3269" s="95" t="str">
        <f t="shared" si="118"/>
        <v>PGE</v>
      </c>
    </row>
    <row r="3270" spans="1:23" ht="15" x14ac:dyDescent="0.25">
      <c r="A3270" s="63">
        <v>92357</v>
      </c>
      <c r="B3270" s="161" t="s">
        <v>271</v>
      </c>
      <c r="D3270" s="159"/>
      <c r="E3270" s="159"/>
      <c r="F3270" s="159"/>
      <c r="G3270" s="159"/>
      <c r="H3270" s="159"/>
      <c r="I3270" s="159"/>
      <c r="O3270" s="93"/>
      <c r="Q3270" s="63" t="s">
        <v>278</v>
      </c>
      <c r="R3270" s="96">
        <v>95531</v>
      </c>
      <c r="S3270" s="63" t="s">
        <v>269</v>
      </c>
      <c r="T3270" s="63"/>
      <c r="U3270" s="95" t="str">
        <f t="shared" si="117"/>
        <v>Other</v>
      </c>
      <c r="V3270" s="95"/>
      <c r="W3270" s="95" t="str">
        <f t="shared" si="118"/>
        <v>PGE</v>
      </c>
    </row>
    <row r="3271" spans="1:23" ht="15" x14ac:dyDescent="0.25">
      <c r="A3271" s="63">
        <v>92354</v>
      </c>
      <c r="B3271" s="161" t="s">
        <v>271</v>
      </c>
      <c r="D3271" s="159"/>
      <c r="E3271" s="159"/>
      <c r="F3271" s="159"/>
      <c r="G3271" s="159"/>
      <c r="H3271" s="159"/>
      <c r="I3271" s="159"/>
      <c r="O3271" s="93"/>
      <c r="Q3271" s="63" t="s">
        <v>278</v>
      </c>
      <c r="R3271" s="96">
        <v>96006</v>
      </c>
      <c r="S3271" s="63" t="s">
        <v>269</v>
      </c>
      <c r="T3271" s="63"/>
      <c r="U3271" s="95" t="str">
        <f t="shared" si="117"/>
        <v>Other</v>
      </c>
      <c r="V3271" s="95"/>
      <c r="W3271" s="95" t="str">
        <f t="shared" si="118"/>
        <v>PGE</v>
      </c>
    </row>
    <row r="3272" spans="1:23" ht="15" x14ac:dyDescent="0.25">
      <c r="A3272" s="63">
        <v>92358</v>
      </c>
      <c r="B3272" s="161" t="s">
        <v>271</v>
      </c>
      <c r="D3272" s="159"/>
      <c r="E3272" s="159"/>
      <c r="F3272" s="159"/>
      <c r="G3272" s="159"/>
      <c r="H3272" s="159"/>
      <c r="I3272" s="159"/>
      <c r="O3272" s="93"/>
      <c r="Q3272" s="63" t="s">
        <v>278</v>
      </c>
      <c r="R3272" s="96">
        <v>96015</v>
      </c>
      <c r="S3272" s="63" t="s">
        <v>269</v>
      </c>
      <c r="T3272" s="63"/>
      <c r="U3272" s="95" t="str">
        <f t="shared" si="117"/>
        <v>Other</v>
      </c>
      <c r="V3272" s="95"/>
      <c r="W3272" s="95" t="str">
        <f t="shared" si="118"/>
        <v>PGE</v>
      </c>
    </row>
    <row r="3273" spans="1:23" ht="15" x14ac:dyDescent="0.25">
      <c r="A3273" s="63">
        <v>92359</v>
      </c>
      <c r="B3273" s="161" t="s">
        <v>271</v>
      </c>
      <c r="D3273" s="159"/>
      <c r="E3273" s="159"/>
      <c r="F3273" s="159"/>
      <c r="G3273" s="159"/>
      <c r="H3273" s="159"/>
      <c r="I3273" s="159"/>
      <c r="O3273" s="93"/>
      <c r="Q3273" s="63" t="s">
        <v>278</v>
      </c>
      <c r="R3273" s="96">
        <v>96014</v>
      </c>
      <c r="S3273" s="63" t="s">
        <v>269</v>
      </c>
      <c r="T3273" s="63"/>
      <c r="U3273" s="95" t="str">
        <f t="shared" si="117"/>
        <v>Other</v>
      </c>
      <c r="V3273" s="95"/>
      <c r="W3273" s="95" t="str">
        <f t="shared" si="118"/>
        <v>PGE</v>
      </c>
    </row>
    <row r="3274" spans="1:23" ht="15" x14ac:dyDescent="0.25">
      <c r="A3274" s="63">
        <v>93009</v>
      </c>
      <c r="B3274" s="161" t="s">
        <v>271</v>
      </c>
      <c r="D3274" s="159"/>
      <c r="E3274" s="159"/>
      <c r="F3274" s="159"/>
      <c r="G3274" s="159"/>
      <c r="H3274" s="159"/>
      <c r="I3274" s="159"/>
      <c r="O3274" s="93"/>
      <c r="Q3274" s="63" t="s">
        <v>278</v>
      </c>
      <c r="R3274" s="96">
        <v>96017</v>
      </c>
      <c r="S3274" s="63" t="s">
        <v>269</v>
      </c>
      <c r="T3274" s="63"/>
      <c r="U3274" s="95" t="str">
        <f t="shared" si="117"/>
        <v>Other</v>
      </c>
      <c r="V3274" s="95"/>
      <c r="W3274" s="95" t="str">
        <f t="shared" si="118"/>
        <v>PGE</v>
      </c>
    </row>
    <row r="3275" spans="1:23" ht="15" x14ac:dyDescent="0.25">
      <c r="A3275" s="63">
        <v>93005</v>
      </c>
      <c r="B3275" s="161" t="s">
        <v>271</v>
      </c>
      <c r="D3275" s="159"/>
      <c r="E3275" s="159"/>
      <c r="F3275" s="159"/>
      <c r="G3275" s="159"/>
      <c r="H3275" s="159"/>
      <c r="I3275" s="159"/>
      <c r="O3275" s="93"/>
      <c r="Q3275" s="63" t="s">
        <v>278</v>
      </c>
      <c r="R3275" s="96">
        <v>96091</v>
      </c>
      <c r="S3275" s="63" t="s">
        <v>269</v>
      </c>
      <c r="T3275" s="63"/>
      <c r="U3275" s="95" t="str">
        <f t="shared" si="117"/>
        <v>Other</v>
      </c>
      <c r="V3275" s="95"/>
      <c r="W3275" s="95" t="str">
        <f t="shared" si="118"/>
        <v>PGE</v>
      </c>
    </row>
    <row r="3276" spans="1:23" ht="15" x14ac:dyDescent="0.25">
      <c r="A3276" s="63">
        <v>93004</v>
      </c>
      <c r="B3276" s="161" t="s">
        <v>271</v>
      </c>
      <c r="D3276" s="159"/>
      <c r="E3276" s="159"/>
      <c r="F3276" s="159"/>
      <c r="G3276" s="159"/>
      <c r="H3276" s="159"/>
      <c r="I3276" s="159"/>
      <c r="O3276" s="93"/>
      <c r="Q3276" s="63" t="s">
        <v>278</v>
      </c>
      <c r="R3276" s="96">
        <v>96094</v>
      </c>
      <c r="S3276" s="63" t="s">
        <v>269</v>
      </c>
      <c r="T3276" s="63"/>
      <c r="U3276" s="95" t="str">
        <f t="shared" si="117"/>
        <v>Other</v>
      </c>
      <c r="V3276" s="95"/>
      <c r="W3276" s="95" t="str">
        <f t="shared" si="118"/>
        <v>PGE</v>
      </c>
    </row>
    <row r="3277" spans="1:23" ht="15" x14ac:dyDescent="0.25">
      <c r="A3277" s="63">
        <v>93001</v>
      </c>
      <c r="B3277" s="161" t="s">
        <v>271</v>
      </c>
      <c r="D3277" s="159"/>
      <c r="E3277" s="159"/>
      <c r="F3277" s="159"/>
      <c r="G3277" s="159"/>
      <c r="H3277" s="159"/>
      <c r="I3277" s="159"/>
      <c r="O3277" s="93"/>
      <c r="Q3277" s="63" t="s">
        <v>278</v>
      </c>
      <c r="R3277" s="96">
        <v>96097</v>
      </c>
      <c r="S3277" s="63" t="s">
        <v>269</v>
      </c>
      <c r="T3277" s="63"/>
      <c r="U3277" s="95" t="str">
        <f t="shared" si="117"/>
        <v>Other</v>
      </c>
      <c r="V3277" s="95"/>
      <c r="W3277" s="95" t="str">
        <f t="shared" si="118"/>
        <v>PGE</v>
      </c>
    </row>
    <row r="3278" spans="1:23" ht="15" x14ac:dyDescent="0.25">
      <c r="A3278" s="63">
        <v>93003</v>
      </c>
      <c r="B3278" s="161" t="s">
        <v>271</v>
      </c>
      <c r="D3278" s="159"/>
      <c r="E3278" s="159"/>
      <c r="F3278" s="159"/>
      <c r="G3278" s="159"/>
      <c r="H3278" s="159"/>
      <c r="I3278" s="159"/>
      <c r="O3278" s="93"/>
      <c r="Q3278" s="63" t="s">
        <v>278</v>
      </c>
      <c r="R3278" s="96">
        <v>95568</v>
      </c>
      <c r="S3278" s="63" t="s">
        <v>269</v>
      </c>
      <c r="T3278" s="63"/>
      <c r="U3278" s="95" t="str">
        <f t="shared" si="117"/>
        <v>Other</v>
      </c>
      <c r="V3278" s="95"/>
      <c r="W3278" s="95" t="str">
        <f t="shared" si="118"/>
        <v>PGE</v>
      </c>
    </row>
    <row r="3279" spans="1:23" ht="15" x14ac:dyDescent="0.25">
      <c r="A3279" s="63">
        <v>93002</v>
      </c>
      <c r="B3279" s="161" t="s">
        <v>271</v>
      </c>
      <c r="D3279" s="159"/>
      <c r="E3279" s="159"/>
      <c r="F3279" s="159"/>
      <c r="G3279" s="159"/>
      <c r="H3279" s="159"/>
      <c r="I3279" s="159"/>
      <c r="O3279" s="93"/>
      <c r="Q3279" s="63" t="s">
        <v>278</v>
      </c>
      <c r="R3279" s="96">
        <v>96044</v>
      </c>
      <c r="S3279" s="63" t="s">
        <v>269</v>
      </c>
      <c r="T3279" s="63"/>
      <c r="U3279" s="95" t="str">
        <f t="shared" si="117"/>
        <v>Other</v>
      </c>
      <c r="V3279" s="95"/>
      <c r="W3279" s="95" t="str">
        <f t="shared" si="118"/>
        <v>PGE</v>
      </c>
    </row>
    <row r="3280" spans="1:23" ht="15" x14ac:dyDescent="0.25">
      <c r="A3280" s="63">
        <v>92285</v>
      </c>
      <c r="B3280" s="161" t="s">
        <v>271</v>
      </c>
      <c r="D3280" s="159"/>
      <c r="E3280" s="159"/>
      <c r="F3280" s="159"/>
      <c r="G3280" s="159"/>
      <c r="H3280" s="159"/>
      <c r="I3280" s="159"/>
      <c r="O3280" s="93"/>
      <c r="Q3280" s="63" t="s">
        <v>278</v>
      </c>
      <c r="R3280" s="96">
        <v>96048</v>
      </c>
      <c r="S3280" s="63" t="s">
        <v>269</v>
      </c>
      <c r="T3280" s="63"/>
      <c r="U3280" s="95" t="str">
        <f t="shared" si="117"/>
        <v>Other</v>
      </c>
      <c r="V3280" s="95"/>
      <c r="W3280" s="95" t="str">
        <f t="shared" si="118"/>
        <v>PGE</v>
      </c>
    </row>
    <row r="3281" spans="1:23" ht="15" x14ac:dyDescent="0.25">
      <c r="A3281" s="63">
        <v>93007</v>
      </c>
      <c r="B3281" s="161" t="s">
        <v>271</v>
      </c>
      <c r="D3281" s="159"/>
      <c r="E3281" s="159"/>
      <c r="F3281" s="159"/>
      <c r="G3281" s="159"/>
      <c r="H3281" s="159"/>
      <c r="I3281" s="159"/>
      <c r="O3281" s="93"/>
      <c r="Q3281" s="63" t="s">
        <v>278</v>
      </c>
      <c r="R3281" s="96">
        <v>96049</v>
      </c>
      <c r="S3281" s="63" t="s">
        <v>269</v>
      </c>
      <c r="T3281" s="63"/>
      <c r="U3281" s="95" t="str">
        <f t="shared" si="117"/>
        <v>Other</v>
      </c>
      <c r="V3281" s="95"/>
      <c r="W3281" s="95" t="str">
        <f t="shared" si="118"/>
        <v>PGE</v>
      </c>
    </row>
    <row r="3282" spans="1:23" ht="15" x14ac:dyDescent="0.25">
      <c r="A3282" s="63">
        <v>91708</v>
      </c>
      <c r="B3282" s="161" t="s">
        <v>271</v>
      </c>
      <c r="D3282" s="159"/>
      <c r="E3282" s="159"/>
      <c r="F3282" s="159"/>
      <c r="G3282" s="159"/>
      <c r="H3282" s="159"/>
      <c r="I3282" s="159"/>
      <c r="O3282" s="93"/>
      <c r="Q3282" s="63" t="s">
        <v>278</v>
      </c>
      <c r="R3282" s="96">
        <v>96104</v>
      </c>
      <c r="S3282" s="63" t="s">
        <v>269</v>
      </c>
      <c r="T3282" s="63"/>
      <c r="U3282" s="95" t="str">
        <f t="shared" si="117"/>
        <v>Other</v>
      </c>
      <c r="V3282" s="95"/>
      <c r="W3282" s="95" t="str">
        <f t="shared" si="118"/>
        <v>PGE</v>
      </c>
    </row>
    <row r="3283" spans="1:23" ht="15" x14ac:dyDescent="0.25">
      <c r="A3283" s="63">
        <v>91709</v>
      </c>
      <c r="B3283" s="161" t="s">
        <v>271</v>
      </c>
      <c r="D3283" s="159"/>
      <c r="E3283" s="159"/>
      <c r="F3283" s="159"/>
      <c r="G3283" s="159"/>
      <c r="H3283" s="159"/>
      <c r="I3283" s="159"/>
      <c r="O3283" s="93"/>
      <c r="Q3283" s="63" t="s">
        <v>278</v>
      </c>
      <c r="R3283" s="96">
        <v>91980</v>
      </c>
      <c r="S3283" s="63" t="s">
        <v>270</v>
      </c>
      <c r="T3283" s="63"/>
      <c r="U3283" s="95" t="str">
        <f t="shared" si="117"/>
        <v>SDGE</v>
      </c>
      <c r="V3283" s="95"/>
      <c r="W3283" s="95" t="str">
        <f t="shared" ref="W3283:W3346" si="119">IF(U3283 = "Other", " ", INDEX(B$4:C$29, MATCH(U3283, C$4:C$29,0), 1) )</f>
        <v>SDGE</v>
      </c>
    </row>
    <row r="3284" spans="1:23" ht="15" x14ac:dyDescent="0.25">
      <c r="A3284" s="63">
        <v>93427</v>
      </c>
      <c r="B3284" s="161" t="s">
        <v>271</v>
      </c>
      <c r="D3284" s="159"/>
      <c r="E3284" s="159"/>
      <c r="F3284" s="159"/>
      <c r="G3284" s="159"/>
      <c r="H3284" s="159"/>
      <c r="I3284" s="159"/>
      <c r="O3284" s="93"/>
      <c r="Q3284" s="63" t="s">
        <v>278</v>
      </c>
      <c r="R3284" s="96">
        <v>91987</v>
      </c>
      <c r="S3284" s="63" t="s">
        <v>270</v>
      </c>
      <c r="T3284" s="63"/>
      <c r="U3284" s="95" t="str">
        <f t="shared" si="117"/>
        <v>SDGE</v>
      </c>
      <c r="V3284" s="95"/>
      <c r="W3284" s="95" t="str">
        <f t="shared" si="119"/>
        <v>SDGE</v>
      </c>
    </row>
    <row r="3285" spans="1:23" ht="15" x14ac:dyDescent="0.25">
      <c r="A3285" s="63">
        <v>90755</v>
      </c>
      <c r="B3285" s="161" t="s">
        <v>271</v>
      </c>
      <c r="D3285" s="159"/>
      <c r="E3285" s="159"/>
      <c r="F3285" s="159"/>
      <c r="G3285" s="159"/>
      <c r="H3285" s="159"/>
      <c r="I3285" s="159"/>
      <c r="O3285" s="93"/>
      <c r="Q3285" s="63" t="s">
        <v>278</v>
      </c>
      <c r="R3285" s="96">
        <v>92186</v>
      </c>
      <c r="S3285" s="63" t="s">
        <v>270</v>
      </c>
      <c r="T3285" s="63"/>
      <c r="U3285" s="95" t="str">
        <f t="shared" si="117"/>
        <v>SDGE</v>
      </c>
      <c r="V3285" s="95"/>
      <c r="W3285" s="95" t="str">
        <f t="shared" si="119"/>
        <v>SDGE</v>
      </c>
    </row>
    <row r="3286" spans="1:23" ht="15" x14ac:dyDescent="0.25">
      <c r="A3286" s="63">
        <v>90510</v>
      </c>
      <c r="B3286" s="161" t="s">
        <v>271</v>
      </c>
      <c r="D3286" s="159"/>
      <c r="E3286" s="159"/>
      <c r="F3286" s="159"/>
      <c r="G3286" s="159"/>
      <c r="H3286" s="159"/>
      <c r="I3286" s="159"/>
      <c r="O3286" s="93"/>
      <c r="Q3286" s="63" t="s">
        <v>278</v>
      </c>
      <c r="R3286" s="96">
        <v>92182</v>
      </c>
      <c r="S3286" s="63" t="s">
        <v>270</v>
      </c>
      <c r="T3286" s="63"/>
      <c r="U3286" s="95" t="str">
        <f t="shared" si="117"/>
        <v>SDGE</v>
      </c>
      <c r="V3286" s="95"/>
      <c r="W3286" s="95" t="str">
        <f t="shared" si="119"/>
        <v>SDGE</v>
      </c>
    </row>
    <row r="3287" spans="1:23" ht="15" x14ac:dyDescent="0.25">
      <c r="A3287" s="63">
        <v>93043</v>
      </c>
      <c r="B3287" s="161" t="s">
        <v>271</v>
      </c>
      <c r="D3287" s="159"/>
      <c r="E3287" s="159"/>
      <c r="F3287" s="159"/>
      <c r="G3287" s="159"/>
      <c r="H3287" s="159"/>
      <c r="I3287" s="159"/>
      <c r="O3287" s="93"/>
      <c r="Q3287" s="63" t="s">
        <v>278</v>
      </c>
      <c r="R3287" s="96">
        <v>92109</v>
      </c>
      <c r="S3287" s="63" t="s">
        <v>270</v>
      </c>
      <c r="T3287" s="63"/>
      <c r="U3287" s="95" t="str">
        <f t="shared" si="117"/>
        <v>SDGE</v>
      </c>
      <c r="V3287" s="95"/>
      <c r="W3287" s="95" t="str">
        <f t="shared" si="119"/>
        <v>SDGE</v>
      </c>
    </row>
    <row r="3288" spans="1:23" ht="15" x14ac:dyDescent="0.25">
      <c r="A3288" s="63">
        <v>90603</v>
      </c>
      <c r="B3288" s="161" t="s">
        <v>271</v>
      </c>
      <c r="D3288" s="159"/>
      <c r="E3288" s="159"/>
      <c r="F3288" s="159"/>
      <c r="G3288" s="159"/>
      <c r="H3288" s="159"/>
      <c r="I3288" s="159"/>
      <c r="O3288" s="93"/>
      <c r="Q3288" s="63" t="s">
        <v>278</v>
      </c>
      <c r="R3288" s="96">
        <v>92108</v>
      </c>
      <c r="S3288" s="63" t="s">
        <v>270</v>
      </c>
      <c r="T3288" s="63"/>
      <c r="U3288" s="95" t="str">
        <f t="shared" si="117"/>
        <v>SDGE</v>
      </c>
      <c r="V3288" s="95"/>
      <c r="W3288" s="95" t="str">
        <f t="shared" si="119"/>
        <v>SDGE</v>
      </c>
    </row>
    <row r="3289" spans="1:23" ht="15" x14ac:dyDescent="0.25">
      <c r="A3289" s="63">
        <v>93044</v>
      </c>
      <c r="B3289" s="161" t="s">
        <v>271</v>
      </c>
      <c r="D3289" s="159"/>
      <c r="E3289" s="159"/>
      <c r="F3289" s="159"/>
      <c r="G3289" s="159"/>
      <c r="H3289" s="159"/>
      <c r="I3289" s="159"/>
      <c r="O3289" s="93"/>
      <c r="Q3289" s="63" t="s">
        <v>278</v>
      </c>
      <c r="R3289" s="96">
        <v>92106</v>
      </c>
      <c r="S3289" s="63" t="s">
        <v>270</v>
      </c>
      <c r="T3289" s="63"/>
      <c r="U3289" s="95" t="str">
        <f t="shared" si="117"/>
        <v>SDGE</v>
      </c>
      <c r="V3289" s="95"/>
      <c r="W3289" s="95" t="str">
        <f t="shared" si="119"/>
        <v>SDGE</v>
      </c>
    </row>
    <row r="3290" spans="1:23" ht="15" x14ac:dyDescent="0.25">
      <c r="A3290" s="63">
        <v>90651</v>
      </c>
      <c r="B3290" s="161" t="s">
        <v>271</v>
      </c>
      <c r="D3290" s="159"/>
      <c r="E3290" s="159"/>
      <c r="F3290" s="159"/>
      <c r="G3290" s="159"/>
      <c r="H3290" s="159"/>
      <c r="I3290" s="159"/>
      <c r="O3290" s="93"/>
      <c r="Q3290" s="63" t="s">
        <v>278</v>
      </c>
      <c r="R3290" s="96">
        <v>92104</v>
      </c>
      <c r="S3290" s="63" t="s">
        <v>270</v>
      </c>
      <c r="T3290" s="63"/>
      <c r="U3290" s="95" t="str">
        <f t="shared" si="117"/>
        <v>SDGE</v>
      </c>
      <c r="V3290" s="95"/>
      <c r="W3290" s="95" t="str">
        <f t="shared" si="119"/>
        <v>SDGE</v>
      </c>
    </row>
    <row r="3291" spans="1:23" ht="15" x14ac:dyDescent="0.25">
      <c r="A3291" s="63">
        <v>90652</v>
      </c>
      <c r="B3291" s="161" t="s">
        <v>271</v>
      </c>
      <c r="D3291" s="159"/>
      <c r="E3291" s="159"/>
      <c r="F3291" s="159"/>
      <c r="G3291" s="159"/>
      <c r="H3291" s="159"/>
      <c r="I3291" s="159"/>
      <c r="O3291" s="93"/>
      <c r="Q3291" s="63" t="s">
        <v>278</v>
      </c>
      <c r="R3291" s="96">
        <v>92103</v>
      </c>
      <c r="S3291" s="63" t="s">
        <v>270</v>
      </c>
      <c r="T3291" s="63"/>
      <c r="U3291" s="95" t="str">
        <f t="shared" si="117"/>
        <v>SDGE</v>
      </c>
      <c r="V3291" s="95"/>
      <c r="W3291" s="95" t="str">
        <f t="shared" si="119"/>
        <v>SDGE</v>
      </c>
    </row>
    <row r="3292" spans="1:23" ht="15" x14ac:dyDescent="0.25">
      <c r="A3292" s="63">
        <v>91016</v>
      </c>
      <c r="B3292" s="161" t="s">
        <v>271</v>
      </c>
      <c r="D3292" s="159"/>
      <c r="E3292" s="159"/>
      <c r="F3292" s="159"/>
      <c r="G3292" s="159"/>
      <c r="H3292" s="159"/>
      <c r="I3292" s="159"/>
      <c r="O3292" s="93"/>
      <c r="Q3292" s="63" t="s">
        <v>278</v>
      </c>
      <c r="R3292" s="96">
        <v>92102</v>
      </c>
      <c r="S3292" s="63" t="s">
        <v>270</v>
      </c>
      <c r="T3292" s="63"/>
      <c r="U3292" s="95" t="str">
        <f t="shared" si="117"/>
        <v>SDGE</v>
      </c>
      <c r="V3292" s="95"/>
      <c r="W3292" s="95" t="str">
        <f t="shared" si="119"/>
        <v>SDGE</v>
      </c>
    </row>
    <row r="3293" spans="1:23" ht="15" x14ac:dyDescent="0.25">
      <c r="A3293" s="63">
        <v>91010</v>
      </c>
      <c r="B3293" s="161" t="s">
        <v>271</v>
      </c>
      <c r="D3293" s="159"/>
      <c r="E3293" s="159"/>
      <c r="F3293" s="159"/>
      <c r="G3293" s="159"/>
      <c r="H3293" s="159"/>
      <c r="I3293" s="159"/>
      <c r="O3293" s="93"/>
      <c r="Q3293" s="63" t="s">
        <v>278</v>
      </c>
      <c r="R3293" s="96">
        <v>92169</v>
      </c>
      <c r="S3293" s="63" t="s">
        <v>270</v>
      </c>
      <c r="T3293" s="63"/>
      <c r="U3293" s="95" t="str">
        <f t="shared" si="117"/>
        <v>SDGE</v>
      </c>
      <c r="V3293" s="95"/>
      <c r="W3293" s="95" t="str">
        <f t="shared" si="119"/>
        <v>SDGE</v>
      </c>
    </row>
    <row r="3294" spans="1:23" ht="15" x14ac:dyDescent="0.25">
      <c r="A3294" s="63">
        <v>91011</v>
      </c>
      <c r="B3294" s="161" t="s">
        <v>271</v>
      </c>
      <c r="D3294" s="159"/>
      <c r="E3294" s="159"/>
      <c r="F3294" s="159"/>
      <c r="G3294" s="159"/>
      <c r="H3294" s="159"/>
      <c r="I3294" s="159"/>
      <c r="O3294" s="93"/>
      <c r="Q3294" s="63" t="s">
        <v>278</v>
      </c>
      <c r="R3294" s="96">
        <v>91977</v>
      </c>
      <c r="S3294" s="63" t="s">
        <v>270</v>
      </c>
      <c r="T3294" s="63"/>
      <c r="U3294" s="95" t="str">
        <f t="shared" si="117"/>
        <v>SDGE</v>
      </c>
      <c r="V3294" s="95"/>
      <c r="W3294" s="95" t="str">
        <f t="shared" si="119"/>
        <v>SDGE</v>
      </c>
    </row>
    <row r="3295" spans="1:23" ht="15" x14ac:dyDescent="0.25">
      <c r="A3295" s="63">
        <v>92304</v>
      </c>
      <c r="B3295" s="161" t="s">
        <v>271</v>
      </c>
      <c r="D3295" s="159"/>
      <c r="E3295" s="159"/>
      <c r="F3295" s="159"/>
      <c r="G3295" s="159"/>
      <c r="H3295" s="159"/>
      <c r="I3295" s="159"/>
      <c r="O3295" s="93"/>
      <c r="Q3295" s="63" t="s">
        <v>278</v>
      </c>
      <c r="R3295" s="96">
        <v>91976</v>
      </c>
      <c r="S3295" s="63" t="s">
        <v>270</v>
      </c>
      <c r="T3295" s="63"/>
      <c r="U3295" s="95" t="str">
        <f t="shared" si="117"/>
        <v>SDGE</v>
      </c>
      <c r="V3295" s="95"/>
      <c r="W3295" s="95" t="str">
        <f t="shared" si="119"/>
        <v>SDGE</v>
      </c>
    </row>
    <row r="3296" spans="1:23" ht="15" x14ac:dyDescent="0.25">
      <c r="A3296" s="63">
        <v>92258</v>
      </c>
      <c r="B3296" s="161" t="s">
        <v>271</v>
      </c>
      <c r="D3296" s="159"/>
      <c r="E3296" s="159"/>
      <c r="F3296" s="159"/>
      <c r="G3296" s="159"/>
      <c r="H3296" s="159"/>
      <c r="I3296" s="159"/>
      <c r="O3296" s="93"/>
      <c r="Q3296" s="63" t="s">
        <v>278</v>
      </c>
      <c r="R3296" s="96">
        <v>91979</v>
      </c>
      <c r="S3296" s="63" t="s">
        <v>270</v>
      </c>
      <c r="T3296" s="63"/>
      <c r="U3296" s="95" t="str">
        <f t="shared" si="117"/>
        <v>SDGE</v>
      </c>
      <c r="V3296" s="95"/>
      <c r="W3296" s="95" t="str">
        <f t="shared" si="119"/>
        <v>SDGE</v>
      </c>
    </row>
    <row r="3297" spans="1:23" ht="15" x14ac:dyDescent="0.25">
      <c r="A3297" s="63">
        <v>92256</v>
      </c>
      <c r="B3297" s="161" t="s">
        <v>271</v>
      </c>
      <c r="D3297" s="159"/>
      <c r="E3297" s="159"/>
      <c r="F3297" s="159"/>
      <c r="G3297" s="159"/>
      <c r="H3297" s="159"/>
      <c r="I3297" s="159"/>
      <c r="O3297" s="93"/>
      <c r="Q3297" s="63" t="s">
        <v>278</v>
      </c>
      <c r="R3297" s="96">
        <v>91978</v>
      </c>
      <c r="S3297" s="63" t="s">
        <v>270</v>
      </c>
      <c r="T3297" s="63"/>
      <c r="U3297" s="95" t="str">
        <f t="shared" si="117"/>
        <v>SDGE</v>
      </c>
      <c r="V3297" s="95"/>
      <c r="W3297" s="95" t="str">
        <f t="shared" si="119"/>
        <v>SDGE</v>
      </c>
    </row>
    <row r="3298" spans="1:23" ht="15" x14ac:dyDescent="0.25">
      <c r="A3298" s="63">
        <v>92253</v>
      </c>
      <c r="B3298" s="161" t="s">
        <v>271</v>
      </c>
      <c r="D3298" s="159"/>
      <c r="E3298" s="159"/>
      <c r="F3298" s="159"/>
      <c r="G3298" s="159"/>
      <c r="H3298" s="159"/>
      <c r="I3298" s="159"/>
      <c r="O3298" s="93"/>
      <c r="Q3298" s="63" t="s">
        <v>278</v>
      </c>
      <c r="R3298" s="96">
        <v>92111</v>
      </c>
      <c r="S3298" s="63" t="s">
        <v>270</v>
      </c>
      <c r="T3298" s="63"/>
      <c r="U3298" s="95" t="str">
        <f t="shared" si="117"/>
        <v>SDGE</v>
      </c>
      <c r="V3298" s="95"/>
      <c r="W3298" s="95" t="str">
        <f t="shared" si="119"/>
        <v>SDGE</v>
      </c>
    </row>
    <row r="3299" spans="1:23" ht="15" x14ac:dyDescent="0.25">
      <c r="A3299" s="63">
        <v>92252</v>
      </c>
      <c r="B3299" s="161" t="s">
        <v>271</v>
      </c>
      <c r="D3299" s="159"/>
      <c r="E3299" s="159"/>
      <c r="F3299" s="159"/>
      <c r="G3299" s="159"/>
      <c r="H3299" s="159"/>
      <c r="I3299" s="159"/>
      <c r="O3299" s="93"/>
      <c r="Q3299" s="63" t="s">
        <v>278</v>
      </c>
      <c r="R3299" s="96">
        <v>92117</v>
      </c>
      <c r="S3299" s="63" t="s">
        <v>270</v>
      </c>
      <c r="T3299" s="63"/>
      <c r="U3299" s="95" t="str">
        <f t="shared" si="117"/>
        <v>SDGE</v>
      </c>
      <c r="V3299" s="95"/>
      <c r="W3299" s="95" t="str">
        <f t="shared" si="119"/>
        <v>SDGE</v>
      </c>
    </row>
    <row r="3300" spans="1:23" ht="15" x14ac:dyDescent="0.25">
      <c r="A3300" s="63">
        <v>93120</v>
      </c>
      <c r="B3300" s="161" t="s">
        <v>271</v>
      </c>
      <c r="D3300" s="159"/>
      <c r="E3300" s="159"/>
      <c r="F3300" s="159"/>
      <c r="G3300" s="159"/>
      <c r="H3300" s="159"/>
      <c r="I3300" s="159"/>
      <c r="O3300" s="93"/>
      <c r="Q3300" s="63" t="s">
        <v>278</v>
      </c>
      <c r="R3300" s="96">
        <v>92187</v>
      </c>
      <c r="S3300" s="63" t="s">
        <v>270</v>
      </c>
      <c r="T3300" s="63"/>
      <c r="U3300" s="95" t="str">
        <f t="shared" si="117"/>
        <v>SDGE</v>
      </c>
      <c r="V3300" s="95"/>
      <c r="W3300" s="95" t="str">
        <f t="shared" si="119"/>
        <v>SDGE</v>
      </c>
    </row>
    <row r="3301" spans="1:23" ht="15" x14ac:dyDescent="0.25">
      <c r="A3301" s="63">
        <v>93121</v>
      </c>
      <c r="B3301" s="161" t="s">
        <v>271</v>
      </c>
      <c r="D3301" s="159"/>
      <c r="E3301" s="159"/>
      <c r="F3301" s="159"/>
      <c r="G3301" s="159"/>
      <c r="H3301" s="159"/>
      <c r="I3301" s="159"/>
      <c r="O3301" s="93"/>
      <c r="Q3301" s="63" t="s">
        <v>278</v>
      </c>
      <c r="R3301" s="96">
        <v>92059</v>
      </c>
      <c r="S3301" s="63" t="s">
        <v>270</v>
      </c>
      <c r="T3301" s="63"/>
      <c r="U3301" s="95" t="str">
        <f t="shared" si="117"/>
        <v>SDGE</v>
      </c>
      <c r="V3301" s="95"/>
      <c r="W3301" s="95" t="str">
        <f t="shared" si="119"/>
        <v>SDGE</v>
      </c>
    </row>
    <row r="3302" spans="1:23" ht="15" x14ac:dyDescent="0.25">
      <c r="A3302" s="63">
        <v>90224</v>
      </c>
      <c r="B3302" s="161" t="s">
        <v>271</v>
      </c>
      <c r="D3302" s="159"/>
      <c r="E3302" s="159"/>
      <c r="F3302" s="159"/>
      <c r="G3302" s="159"/>
      <c r="H3302" s="159"/>
      <c r="I3302" s="159"/>
      <c r="O3302" s="93"/>
      <c r="Q3302" s="63" t="s">
        <v>278</v>
      </c>
      <c r="R3302" s="96">
        <v>92051</v>
      </c>
      <c r="S3302" s="63" t="s">
        <v>270</v>
      </c>
      <c r="T3302" s="63"/>
      <c r="U3302" s="95" t="str">
        <f t="shared" si="117"/>
        <v>SDGE</v>
      </c>
      <c r="V3302" s="95"/>
      <c r="W3302" s="95" t="str">
        <f t="shared" si="119"/>
        <v>SDGE</v>
      </c>
    </row>
    <row r="3303" spans="1:23" ht="15" x14ac:dyDescent="0.25">
      <c r="A3303" s="63">
        <v>90280</v>
      </c>
      <c r="B3303" s="161" t="s">
        <v>271</v>
      </c>
      <c r="D3303" s="159"/>
      <c r="E3303" s="159"/>
      <c r="F3303" s="159"/>
      <c r="G3303" s="159"/>
      <c r="H3303" s="159"/>
      <c r="I3303" s="159"/>
      <c r="O3303" s="93"/>
      <c r="Q3303" s="63" t="s">
        <v>278</v>
      </c>
      <c r="R3303" s="96">
        <v>92055</v>
      </c>
      <c r="S3303" s="63" t="s">
        <v>270</v>
      </c>
      <c r="T3303" s="63"/>
      <c r="U3303" s="95" t="str">
        <f t="shared" si="117"/>
        <v>SDGE</v>
      </c>
      <c r="V3303" s="95"/>
      <c r="W3303" s="95" t="str">
        <f t="shared" si="119"/>
        <v>SDGE</v>
      </c>
    </row>
    <row r="3304" spans="1:23" ht="15" x14ac:dyDescent="0.25">
      <c r="A3304" s="63">
        <v>92546</v>
      </c>
      <c r="B3304" s="161" t="s">
        <v>271</v>
      </c>
      <c r="D3304" s="159"/>
      <c r="E3304" s="159"/>
      <c r="F3304" s="159"/>
      <c r="G3304" s="159"/>
      <c r="H3304" s="159"/>
      <c r="I3304" s="159"/>
      <c r="O3304" s="93"/>
      <c r="Q3304" s="63" t="s">
        <v>278</v>
      </c>
      <c r="R3304" s="96">
        <v>92054</v>
      </c>
      <c r="S3304" s="63" t="s">
        <v>270</v>
      </c>
      <c r="T3304" s="63"/>
      <c r="U3304" s="95" t="str">
        <f t="shared" si="117"/>
        <v>SDGE</v>
      </c>
      <c r="V3304" s="95"/>
      <c r="W3304" s="95" t="str">
        <f t="shared" si="119"/>
        <v>SDGE</v>
      </c>
    </row>
    <row r="3305" spans="1:23" ht="15" x14ac:dyDescent="0.25">
      <c r="A3305" s="63">
        <v>92545</v>
      </c>
      <c r="B3305" s="161" t="s">
        <v>271</v>
      </c>
      <c r="D3305" s="159"/>
      <c r="E3305" s="159"/>
      <c r="F3305" s="159"/>
      <c r="G3305" s="159"/>
      <c r="H3305" s="159"/>
      <c r="I3305" s="159"/>
      <c r="O3305" s="93"/>
      <c r="Q3305" s="63" t="s">
        <v>278</v>
      </c>
      <c r="R3305" s="96">
        <v>92154</v>
      </c>
      <c r="S3305" s="63" t="s">
        <v>270</v>
      </c>
      <c r="T3305" s="63"/>
      <c r="U3305" s="95" t="str">
        <f t="shared" si="117"/>
        <v>SDGE</v>
      </c>
      <c r="V3305" s="95"/>
      <c r="W3305" s="95" t="str">
        <f t="shared" si="119"/>
        <v>SDGE</v>
      </c>
    </row>
    <row r="3306" spans="1:23" ht="15" x14ac:dyDescent="0.25">
      <c r="A3306" s="63">
        <v>92544</v>
      </c>
      <c r="B3306" s="161" t="s">
        <v>271</v>
      </c>
      <c r="D3306" s="159"/>
      <c r="E3306" s="159"/>
      <c r="F3306" s="159"/>
      <c r="G3306" s="159"/>
      <c r="H3306" s="159"/>
      <c r="I3306" s="159"/>
      <c r="O3306" s="93"/>
      <c r="Q3306" s="63" t="s">
        <v>278</v>
      </c>
      <c r="R3306" s="96">
        <v>92155</v>
      </c>
      <c r="S3306" s="63" t="s">
        <v>270</v>
      </c>
      <c r="T3306" s="63"/>
      <c r="U3306" s="95" t="str">
        <f t="shared" si="117"/>
        <v>SDGE</v>
      </c>
      <c r="V3306" s="95"/>
      <c r="W3306" s="95" t="str">
        <f t="shared" si="119"/>
        <v>SDGE</v>
      </c>
    </row>
    <row r="3307" spans="1:23" ht="15" x14ac:dyDescent="0.25">
      <c r="A3307" s="63">
        <v>92838</v>
      </c>
      <c r="B3307" s="161" t="s">
        <v>271</v>
      </c>
      <c r="D3307" s="159"/>
      <c r="E3307" s="159"/>
      <c r="F3307" s="159"/>
      <c r="G3307" s="159"/>
      <c r="H3307" s="159"/>
      <c r="I3307" s="159"/>
      <c r="O3307" s="93"/>
      <c r="Q3307" s="63" t="s">
        <v>278</v>
      </c>
      <c r="R3307" s="96">
        <v>92150</v>
      </c>
      <c r="S3307" s="63" t="s">
        <v>270</v>
      </c>
      <c r="T3307" s="63"/>
      <c r="U3307" s="95" t="str">
        <f t="shared" si="117"/>
        <v>SDGE</v>
      </c>
      <c r="V3307" s="95"/>
      <c r="W3307" s="95" t="str">
        <f t="shared" si="119"/>
        <v>SDGE</v>
      </c>
    </row>
    <row r="3308" spans="1:23" ht="15" x14ac:dyDescent="0.25">
      <c r="A3308" s="63">
        <v>92832</v>
      </c>
      <c r="B3308" s="161" t="s">
        <v>271</v>
      </c>
      <c r="D3308" s="159"/>
      <c r="E3308" s="159"/>
      <c r="F3308" s="159"/>
      <c r="G3308" s="159"/>
      <c r="H3308" s="159"/>
      <c r="I3308" s="159"/>
      <c r="O3308" s="93"/>
      <c r="Q3308" s="63" t="s">
        <v>278</v>
      </c>
      <c r="R3308" s="96">
        <v>92152</v>
      </c>
      <c r="S3308" s="63" t="s">
        <v>270</v>
      </c>
      <c r="T3308" s="63"/>
      <c r="U3308" s="95" t="str">
        <f t="shared" si="117"/>
        <v>SDGE</v>
      </c>
      <c r="V3308" s="95"/>
      <c r="W3308" s="95" t="str">
        <f t="shared" si="119"/>
        <v>SDGE</v>
      </c>
    </row>
    <row r="3309" spans="1:23" ht="15" x14ac:dyDescent="0.25">
      <c r="A3309" s="63">
        <v>91118</v>
      </c>
      <c r="B3309" s="161" t="s">
        <v>271</v>
      </c>
      <c r="D3309" s="159"/>
      <c r="E3309" s="159"/>
      <c r="F3309" s="159"/>
      <c r="G3309" s="159"/>
      <c r="H3309" s="159"/>
      <c r="I3309" s="159"/>
      <c r="O3309" s="93"/>
      <c r="Q3309" s="63" t="s">
        <v>278</v>
      </c>
      <c r="R3309" s="96">
        <v>92149</v>
      </c>
      <c r="S3309" s="63" t="s">
        <v>270</v>
      </c>
      <c r="T3309" s="63"/>
      <c r="U3309" s="95" t="str">
        <f t="shared" si="117"/>
        <v>SDGE</v>
      </c>
      <c r="V3309" s="95"/>
      <c r="W3309" s="95" t="str">
        <f t="shared" si="119"/>
        <v>SDGE</v>
      </c>
    </row>
    <row r="3310" spans="1:23" ht="15" x14ac:dyDescent="0.25">
      <c r="A3310" s="63">
        <v>91803</v>
      </c>
      <c r="B3310" s="161" t="s">
        <v>271</v>
      </c>
      <c r="D3310" s="159"/>
      <c r="E3310" s="159"/>
      <c r="F3310" s="159"/>
      <c r="G3310" s="159"/>
      <c r="H3310" s="159"/>
      <c r="I3310" s="159"/>
      <c r="O3310" s="93"/>
      <c r="Q3310" s="63" t="s">
        <v>278</v>
      </c>
      <c r="R3310" s="96">
        <v>92174</v>
      </c>
      <c r="S3310" s="63" t="s">
        <v>270</v>
      </c>
      <c r="T3310" s="63"/>
      <c r="U3310" s="95" t="str">
        <f t="shared" si="117"/>
        <v>SDGE</v>
      </c>
      <c r="V3310" s="95"/>
      <c r="W3310" s="95" t="str">
        <f t="shared" si="119"/>
        <v>SDGE</v>
      </c>
    </row>
    <row r="3311" spans="1:23" ht="15" x14ac:dyDescent="0.25">
      <c r="A3311" s="63">
        <v>91802</v>
      </c>
      <c r="B3311" s="161" t="s">
        <v>271</v>
      </c>
      <c r="D3311" s="159"/>
      <c r="E3311" s="159"/>
      <c r="F3311" s="159"/>
      <c r="G3311" s="159"/>
      <c r="H3311" s="159"/>
      <c r="I3311" s="159"/>
      <c r="O3311" s="93"/>
      <c r="Q3311" s="63" t="s">
        <v>278</v>
      </c>
      <c r="R3311" s="96">
        <v>92175</v>
      </c>
      <c r="S3311" s="63" t="s">
        <v>270</v>
      </c>
      <c r="T3311" s="63"/>
      <c r="U3311" s="95" t="str">
        <f t="shared" si="117"/>
        <v>SDGE</v>
      </c>
      <c r="V3311" s="95"/>
      <c r="W3311" s="95" t="str">
        <f t="shared" si="119"/>
        <v>SDGE</v>
      </c>
    </row>
    <row r="3312" spans="1:23" ht="15" x14ac:dyDescent="0.25">
      <c r="A3312" s="63">
        <v>91801</v>
      </c>
      <c r="B3312" s="161" t="s">
        <v>271</v>
      </c>
      <c r="D3312" s="159"/>
      <c r="E3312" s="159"/>
      <c r="F3312" s="159"/>
      <c r="G3312" s="159"/>
      <c r="H3312" s="159"/>
      <c r="I3312" s="159"/>
      <c r="O3312" s="93"/>
      <c r="Q3312" s="63" t="s">
        <v>278</v>
      </c>
      <c r="R3312" s="96">
        <v>92170</v>
      </c>
      <c r="S3312" s="63" t="s">
        <v>270</v>
      </c>
      <c r="T3312" s="63"/>
      <c r="U3312" s="95" t="str">
        <f t="shared" si="117"/>
        <v>SDGE</v>
      </c>
      <c r="V3312" s="95"/>
      <c r="W3312" s="95" t="str">
        <f t="shared" si="119"/>
        <v>SDGE</v>
      </c>
    </row>
    <row r="3313" spans="1:23" ht="15" x14ac:dyDescent="0.25">
      <c r="A3313" s="63">
        <v>91804</v>
      </c>
      <c r="B3313" s="161" t="s">
        <v>271</v>
      </c>
      <c r="D3313" s="159"/>
      <c r="E3313" s="159"/>
      <c r="F3313" s="159"/>
      <c r="G3313" s="159"/>
      <c r="H3313" s="159"/>
      <c r="I3313" s="159"/>
      <c r="O3313" s="93"/>
      <c r="Q3313" s="63" t="s">
        <v>278</v>
      </c>
      <c r="R3313" s="96">
        <v>91951</v>
      </c>
      <c r="S3313" s="63" t="s">
        <v>270</v>
      </c>
      <c r="T3313" s="63"/>
      <c r="U3313" s="95" t="str">
        <f t="shared" si="117"/>
        <v>SDGE</v>
      </c>
      <c r="V3313" s="95"/>
      <c r="W3313" s="95" t="str">
        <f t="shared" si="119"/>
        <v>SDGE</v>
      </c>
    </row>
    <row r="3314" spans="1:23" ht="15" x14ac:dyDescent="0.25">
      <c r="A3314" s="63">
        <v>92637</v>
      </c>
      <c r="B3314" s="161" t="s">
        <v>271</v>
      </c>
      <c r="D3314" s="159"/>
      <c r="E3314" s="159"/>
      <c r="F3314" s="159"/>
      <c r="G3314" s="159"/>
      <c r="H3314" s="159"/>
      <c r="I3314" s="159"/>
      <c r="O3314" s="93"/>
      <c r="Q3314" s="63" t="s">
        <v>278</v>
      </c>
      <c r="R3314" s="96">
        <v>92007</v>
      </c>
      <c r="S3314" s="63" t="s">
        <v>270</v>
      </c>
      <c r="T3314" s="63"/>
      <c r="U3314" s="95" t="str">
        <f t="shared" si="117"/>
        <v>SDGE</v>
      </c>
      <c r="V3314" s="95"/>
      <c r="W3314" s="95" t="str">
        <f t="shared" si="119"/>
        <v>SDGE</v>
      </c>
    </row>
    <row r="3315" spans="1:23" ht="15" x14ac:dyDescent="0.25">
      <c r="A3315" s="63">
        <v>91750</v>
      </c>
      <c r="B3315" s="161" t="s">
        <v>271</v>
      </c>
      <c r="D3315" s="159"/>
      <c r="E3315" s="159"/>
      <c r="F3315" s="159"/>
      <c r="G3315" s="159"/>
      <c r="H3315" s="159"/>
      <c r="I3315" s="159"/>
      <c r="O3315" s="93"/>
      <c r="Q3315" s="63" t="s">
        <v>278</v>
      </c>
      <c r="R3315" s="96">
        <v>92004</v>
      </c>
      <c r="S3315" s="63" t="s">
        <v>270</v>
      </c>
      <c r="T3315" s="63"/>
      <c r="U3315" s="95" t="str">
        <f t="shared" si="117"/>
        <v>SDGE</v>
      </c>
      <c r="V3315" s="95"/>
      <c r="W3315" s="95" t="str">
        <f t="shared" si="119"/>
        <v>SDGE</v>
      </c>
    </row>
    <row r="3316" spans="1:23" ht="15" x14ac:dyDescent="0.25">
      <c r="A3316" s="63">
        <v>90202</v>
      </c>
      <c r="B3316" s="161" t="s">
        <v>271</v>
      </c>
      <c r="D3316" s="159"/>
      <c r="E3316" s="159"/>
      <c r="F3316" s="159"/>
      <c r="G3316" s="159"/>
      <c r="H3316" s="159"/>
      <c r="I3316" s="159"/>
      <c r="O3316" s="93"/>
      <c r="Q3316" s="63" t="s">
        <v>278</v>
      </c>
      <c r="R3316" s="96">
        <v>92003</v>
      </c>
      <c r="S3316" s="63" t="s">
        <v>270</v>
      </c>
      <c r="T3316" s="63"/>
      <c r="U3316" s="95" t="str">
        <f t="shared" si="117"/>
        <v>SDGE</v>
      </c>
      <c r="V3316" s="95"/>
      <c r="W3316" s="95" t="str">
        <f t="shared" si="119"/>
        <v>SDGE</v>
      </c>
    </row>
    <row r="3317" spans="1:23" ht="15" x14ac:dyDescent="0.25">
      <c r="A3317" s="63">
        <v>90201</v>
      </c>
      <c r="B3317" s="161" t="s">
        <v>271</v>
      </c>
      <c r="D3317" s="159"/>
      <c r="E3317" s="159"/>
      <c r="F3317" s="159"/>
      <c r="G3317" s="159"/>
      <c r="H3317" s="159"/>
      <c r="I3317" s="159"/>
      <c r="O3317" s="93"/>
      <c r="Q3317" s="63" t="s">
        <v>278</v>
      </c>
      <c r="R3317" s="96">
        <v>92008</v>
      </c>
      <c r="S3317" s="63" t="s">
        <v>270</v>
      </c>
      <c r="T3317" s="63"/>
      <c r="U3317" s="95" t="str">
        <f t="shared" si="117"/>
        <v>SDGE</v>
      </c>
      <c r="V3317" s="95"/>
      <c r="W3317" s="95" t="str">
        <f t="shared" si="119"/>
        <v>SDGE</v>
      </c>
    </row>
    <row r="3318" spans="1:23" ht="15" x14ac:dyDescent="0.25">
      <c r="A3318" s="63">
        <v>93243</v>
      </c>
      <c r="B3318" s="161" t="s">
        <v>271</v>
      </c>
      <c r="D3318" s="159"/>
      <c r="E3318" s="159"/>
      <c r="F3318" s="159"/>
      <c r="G3318" s="159"/>
      <c r="H3318" s="159"/>
      <c r="I3318" s="159"/>
      <c r="O3318" s="93"/>
      <c r="Q3318" s="63" t="s">
        <v>278</v>
      </c>
      <c r="R3318" s="96">
        <v>92009</v>
      </c>
      <c r="S3318" s="63" t="s">
        <v>270</v>
      </c>
      <c r="T3318" s="63"/>
      <c r="U3318" s="95" t="str">
        <f t="shared" si="117"/>
        <v>SDGE</v>
      </c>
      <c r="V3318" s="95"/>
      <c r="W3318" s="95" t="str">
        <f t="shared" si="119"/>
        <v>SDGE</v>
      </c>
    </row>
    <row r="3319" spans="1:23" ht="15" x14ac:dyDescent="0.25">
      <c r="A3319" s="63">
        <v>93240</v>
      </c>
      <c r="B3319" s="161" t="s">
        <v>271</v>
      </c>
      <c r="D3319" s="159"/>
      <c r="E3319" s="159"/>
      <c r="F3319" s="159"/>
      <c r="G3319" s="159"/>
      <c r="H3319" s="159"/>
      <c r="I3319" s="159"/>
      <c r="O3319" s="93"/>
      <c r="Q3319" s="63" t="s">
        <v>278</v>
      </c>
      <c r="R3319" s="96">
        <v>92693</v>
      </c>
      <c r="S3319" s="63" t="s">
        <v>270</v>
      </c>
      <c r="T3319" s="63"/>
      <c r="U3319" s="95" t="str">
        <f t="shared" ref="U3319:U3382" si="120">IF(S3319="Pacific Gas &amp; Electric Co", "PGE", IF(S3319="Southern California Edison Co", "SCE", IF(S3319= "San Diego Gas &amp; Electric Co", "SDGE", IF(S3319="Southern California Gas", "SCG", "Other"))))</f>
        <v>SDGE</v>
      </c>
      <c r="V3319" s="95"/>
      <c r="W3319" s="95" t="str">
        <f t="shared" si="119"/>
        <v>SDGE</v>
      </c>
    </row>
    <row r="3320" spans="1:23" ht="15" x14ac:dyDescent="0.25">
      <c r="A3320" s="63">
        <v>93247</v>
      </c>
      <c r="B3320" s="161" t="s">
        <v>271</v>
      </c>
      <c r="D3320" s="159"/>
      <c r="E3320" s="159"/>
      <c r="F3320" s="159"/>
      <c r="G3320" s="159"/>
      <c r="H3320" s="159"/>
      <c r="I3320" s="159"/>
      <c r="O3320" s="93"/>
      <c r="Q3320" s="63" t="s">
        <v>278</v>
      </c>
      <c r="R3320" s="96">
        <v>92692</v>
      </c>
      <c r="S3320" s="63" t="s">
        <v>270</v>
      </c>
      <c r="T3320" s="63"/>
      <c r="U3320" s="95" t="str">
        <f t="shared" si="120"/>
        <v>SDGE</v>
      </c>
      <c r="V3320" s="95"/>
      <c r="W3320" s="95" t="str">
        <f t="shared" si="119"/>
        <v>SDGE</v>
      </c>
    </row>
    <row r="3321" spans="1:23" ht="15" x14ac:dyDescent="0.25">
      <c r="A3321" s="63">
        <v>93245</v>
      </c>
      <c r="B3321" s="161" t="s">
        <v>271</v>
      </c>
      <c r="D3321" s="159"/>
      <c r="E3321" s="159"/>
      <c r="F3321" s="159"/>
      <c r="G3321" s="159"/>
      <c r="H3321" s="159"/>
      <c r="I3321" s="159"/>
      <c r="O3321" s="93"/>
      <c r="Q3321" s="63" t="s">
        <v>278</v>
      </c>
      <c r="R3321" s="96">
        <v>92691</v>
      </c>
      <c r="S3321" s="63" t="s">
        <v>270</v>
      </c>
      <c r="T3321" s="63"/>
      <c r="U3321" s="95" t="str">
        <f t="shared" si="120"/>
        <v>SDGE</v>
      </c>
      <c r="V3321" s="95"/>
      <c r="W3321" s="95" t="str">
        <f t="shared" si="119"/>
        <v>SDGE</v>
      </c>
    </row>
    <row r="3322" spans="1:23" ht="15" x14ac:dyDescent="0.25">
      <c r="A3322" s="63">
        <v>93244</v>
      </c>
      <c r="B3322" s="161" t="s">
        <v>271</v>
      </c>
      <c r="D3322" s="159"/>
      <c r="E3322" s="159"/>
      <c r="F3322" s="159"/>
      <c r="G3322" s="159"/>
      <c r="H3322" s="159"/>
      <c r="I3322" s="159"/>
      <c r="O3322" s="93"/>
      <c r="Q3322" s="63" t="s">
        <v>278</v>
      </c>
      <c r="R3322" s="96">
        <v>92690</v>
      </c>
      <c r="S3322" s="63" t="s">
        <v>270</v>
      </c>
      <c r="T3322" s="63"/>
      <c r="U3322" s="95" t="str">
        <f t="shared" si="120"/>
        <v>SDGE</v>
      </c>
      <c r="V3322" s="95"/>
      <c r="W3322" s="95" t="str">
        <f t="shared" si="119"/>
        <v>SDGE</v>
      </c>
    </row>
    <row r="3323" spans="1:23" ht="15" x14ac:dyDescent="0.25">
      <c r="A3323" s="63">
        <v>91304</v>
      </c>
      <c r="B3323" s="161" t="s">
        <v>271</v>
      </c>
      <c r="D3323" s="159"/>
      <c r="E3323" s="159"/>
      <c r="F3323" s="159"/>
      <c r="G3323" s="159"/>
      <c r="H3323" s="159"/>
      <c r="I3323" s="159"/>
      <c r="O3323" s="93"/>
      <c r="Q3323" s="63" t="s">
        <v>278</v>
      </c>
      <c r="R3323" s="96">
        <v>91921</v>
      </c>
      <c r="S3323" s="63" t="s">
        <v>270</v>
      </c>
      <c r="T3323" s="63"/>
      <c r="U3323" s="95" t="str">
        <f t="shared" si="120"/>
        <v>SDGE</v>
      </c>
      <c r="V3323" s="95"/>
      <c r="W3323" s="95" t="str">
        <f t="shared" si="119"/>
        <v>SDGE</v>
      </c>
    </row>
    <row r="3324" spans="1:23" ht="15" x14ac:dyDescent="0.25">
      <c r="A3324" s="63">
        <v>91307</v>
      </c>
      <c r="B3324" s="161" t="s">
        <v>271</v>
      </c>
      <c r="D3324" s="159"/>
      <c r="E3324" s="159"/>
      <c r="F3324" s="159"/>
      <c r="G3324" s="159"/>
      <c r="H3324" s="159"/>
      <c r="I3324" s="159"/>
      <c r="O3324" s="93"/>
      <c r="Q3324" s="63" t="s">
        <v>278</v>
      </c>
      <c r="R3324" s="96">
        <v>92086</v>
      </c>
      <c r="S3324" s="63" t="s">
        <v>270</v>
      </c>
      <c r="T3324" s="63"/>
      <c r="U3324" s="95" t="str">
        <f t="shared" si="120"/>
        <v>SDGE</v>
      </c>
      <c r="V3324" s="95"/>
      <c r="W3324" s="95" t="str">
        <f t="shared" si="119"/>
        <v>SDGE</v>
      </c>
    </row>
    <row r="3325" spans="1:23" ht="15" x14ac:dyDescent="0.25">
      <c r="A3325" s="63">
        <v>91377</v>
      </c>
      <c r="B3325" s="161" t="s">
        <v>271</v>
      </c>
      <c r="D3325" s="159"/>
      <c r="E3325" s="159"/>
      <c r="F3325" s="159"/>
      <c r="G3325" s="159"/>
      <c r="H3325" s="159"/>
      <c r="I3325" s="159"/>
      <c r="O3325" s="93"/>
      <c r="Q3325" s="63" t="s">
        <v>278</v>
      </c>
      <c r="R3325" s="96">
        <v>92084</v>
      </c>
      <c r="S3325" s="63" t="s">
        <v>270</v>
      </c>
      <c r="T3325" s="63"/>
      <c r="U3325" s="95" t="str">
        <f t="shared" si="120"/>
        <v>SDGE</v>
      </c>
      <c r="V3325" s="95"/>
      <c r="W3325" s="95" t="str">
        <f t="shared" si="119"/>
        <v>SDGE</v>
      </c>
    </row>
    <row r="3326" spans="1:23" ht="15" x14ac:dyDescent="0.25">
      <c r="A3326" s="63">
        <v>91376</v>
      </c>
      <c r="B3326" s="161" t="s">
        <v>271</v>
      </c>
      <c r="D3326" s="159"/>
      <c r="E3326" s="159"/>
      <c r="F3326" s="159"/>
      <c r="G3326" s="159"/>
      <c r="H3326" s="159"/>
      <c r="I3326" s="159"/>
      <c r="O3326" s="93"/>
      <c r="Q3326" s="63" t="s">
        <v>278</v>
      </c>
      <c r="R3326" s="96">
        <v>92085</v>
      </c>
      <c r="S3326" s="63" t="s">
        <v>270</v>
      </c>
      <c r="T3326" s="63"/>
      <c r="U3326" s="95" t="str">
        <f t="shared" si="120"/>
        <v>SDGE</v>
      </c>
      <c r="V3326" s="95"/>
      <c r="W3326" s="95" t="str">
        <f t="shared" si="119"/>
        <v>SDGE</v>
      </c>
    </row>
    <row r="3327" spans="1:23" ht="15" x14ac:dyDescent="0.25">
      <c r="A3327" s="63">
        <v>92653</v>
      </c>
      <c r="B3327" s="161" t="s">
        <v>271</v>
      </c>
      <c r="D3327" s="159"/>
      <c r="E3327" s="159"/>
      <c r="F3327" s="159"/>
      <c r="G3327" s="159"/>
      <c r="H3327" s="159"/>
      <c r="I3327" s="159"/>
      <c r="O3327" s="93"/>
      <c r="Q3327" s="63" t="s">
        <v>278</v>
      </c>
      <c r="R3327" s="96">
        <v>92082</v>
      </c>
      <c r="S3327" s="63" t="s">
        <v>270</v>
      </c>
      <c r="T3327" s="63"/>
      <c r="U3327" s="95" t="str">
        <f t="shared" si="120"/>
        <v>SDGE</v>
      </c>
      <c r="V3327" s="95"/>
      <c r="W3327" s="95" t="str">
        <f t="shared" si="119"/>
        <v>SDGE</v>
      </c>
    </row>
    <row r="3328" spans="1:23" ht="15" x14ac:dyDescent="0.25">
      <c r="A3328" s="63">
        <v>92652</v>
      </c>
      <c r="B3328" s="161" t="s">
        <v>271</v>
      </c>
      <c r="D3328" s="159"/>
      <c r="E3328" s="159"/>
      <c r="F3328" s="159"/>
      <c r="G3328" s="159"/>
      <c r="H3328" s="159"/>
      <c r="I3328" s="159"/>
      <c r="O3328" s="93"/>
      <c r="Q3328" s="63" t="s">
        <v>278</v>
      </c>
      <c r="R3328" s="96">
        <v>92083</v>
      </c>
      <c r="S3328" s="63" t="s">
        <v>270</v>
      </c>
      <c r="T3328" s="63"/>
      <c r="U3328" s="95" t="str">
        <f t="shared" si="120"/>
        <v>SDGE</v>
      </c>
      <c r="V3328" s="95"/>
      <c r="W3328" s="95" t="str">
        <f t="shared" si="119"/>
        <v>SDGE</v>
      </c>
    </row>
    <row r="3329" spans="1:23" ht="15" x14ac:dyDescent="0.25">
      <c r="A3329" s="63">
        <v>92651</v>
      </c>
      <c r="B3329" s="161" t="s">
        <v>271</v>
      </c>
      <c r="D3329" s="159"/>
      <c r="E3329" s="159"/>
      <c r="F3329" s="159"/>
      <c r="G3329" s="159"/>
      <c r="H3329" s="159"/>
      <c r="I3329" s="159"/>
      <c r="O3329" s="93"/>
      <c r="Q3329" s="63" t="s">
        <v>278</v>
      </c>
      <c r="R3329" s="96">
        <v>92081</v>
      </c>
      <c r="S3329" s="63" t="s">
        <v>270</v>
      </c>
      <c r="T3329" s="63"/>
      <c r="U3329" s="95" t="str">
        <f t="shared" si="120"/>
        <v>SDGE</v>
      </c>
      <c r="V3329" s="95"/>
      <c r="W3329" s="95" t="str">
        <f t="shared" si="119"/>
        <v>SDGE</v>
      </c>
    </row>
    <row r="3330" spans="1:23" ht="15" x14ac:dyDescent="0.25">
      <c r="A3330" s="63">
        <v>92650</v>
      </c>
      <c r="B3330" s="161" t="s">
        <v>271</v>
      </c>
      <c r="D3330" s="159"/>
      <c r="E3330" s="159"/>
      <c r="F3330" s="159"/>
      <c r="G3330" s="159"/>
      <c r="H3330" s="159"/>
      <c r="I3330" s="159"/>
      <c r="O3330" s="93"/>
      <c r="Q3330" s="63" t="s">
        <v>278</v>
      </c>
      <c r="R3330" s="96">
        <v>92161</v>
      </c>
      <c r="S3330" s="63" t="s">
        <v>270</v>
      </c>
      <c r="T3330" s="63"/>
      <c r="U3330" s="95" t="str">
        <f t="shared" si="120"/>
        <v>SDGE</v>
      </c>
      <c r="V3330" s="95"/>
      <c r="W3330" s="95" t="str">
        <f t="shared" si="119"/>
        <v>SDGE</v>
      </c>
    </row>
    <row r="3331" spans="1:23" ht="15" x14ac:dyDescent="0.25">
      <c r="A3331" s="63">
        <v>92657</v>
      </c>
      <c r="B3331" s="161" t="s">
        <v>271</v>
      </c>
      <c r="D3331" s="159"/>
      <c r="E3331" s="159"/>
      <c r="F3331" s="159"/>
      <c r="G3331" s="159"/>
      <c r="H3331" s="159"/>
      <c r="I3331" s="159"/>
      <c r="O3331" s="93"/>
      <c r="Q3331" s="63" t="s">
        <v>278</v>
      </c>
      <c r="R3331" s="96">
        <v>92163</v>
      </c>
      <c r="S3331" s="63" t="s">
        <v>270</v>
      </c>
      <c r="T3331" s="63"/>
      <c r="U3331" s="95" t="str">
        <f t="shared" si="120"/>
        <v>SDGE</v>
      </c>
      <c r="V3331" s="95"/>
      <c r="W3331" s="95" t="str">
        <f t="shared" si="119"/>
        <v>SDGE</v>
      </c>
    </row>
    <row r="3332" spans="1:23" ht="15" x14ac:dyDescent="0.25">
      <c r="A3332" s="63">
        <v>92656</v>
      </c>
      <c r="B3332" s="161" t="s">
        <v>271</v>
      </c>
      <c r="D3332" s="159"/>
      <c r="E3332" s="159"/>
      <c r="F3332" s="159"/>
      <c r="G3332" s="159"/>
      <c r="H3332" s="159"/>
      <c r="I3332" s="159"/>
      <c r="O3332" s="93"/>
      <c r="Q3332" s="63" t="s">
        <v>278</v>
      </c>
      <c r="R3332" s="96">
        <v>92107</v>
      </c>
      <c r="S3332" s="63" t="s">
        <v>270</v>
      </c>
      <c r="T3332" s="63"/>
      <c r="U3332" s="95" t="str">
        <f t="shared" si="120"/>
        <v>SDGE</v>
      </c>
      <c r="V3332" s="95"/>
      <c r="W3332" s="95" t="str">
        <f t="shared" si="119"/>
        <v>SDGE</v>
      </c>
    </row>
    <row r="3333" spans="1:23" ht="15" x14ac:dyDescent="0.25">
      <c r="A3333" s="63">
        <v>92655</v>
      </c>
      <c r="B3333" s="161" t="s">
        <v>271</v>
      </c>
      <c r="D3333" s="159"/>
      <c r="E3333" s="159"/>
      <c r="F3333" s="159"/>
      <c r="G3333" s="159"/>
      <c r="H3333" s="159"/>
      <c r="I3333" s="159"/>
      <c r="O3333" s="93"/>
      <c r="Q3333" s="63" t="s">
        <v>278</v>
      </c>
      <c r="R3333" s="96">
        <v>92105</v>
      </c>
      <c r="S3333" s="63" t="s">
        <v>270</v>
      </c>
      <c r="T3333" s="63"/>
      <c r="U3333" s="95" t="str">
        <f t="shared" si="120"/>
        <v>SDGE</v>
      </c>
      <c r="V3333" s="95"/>
      <c r="W3333" s="95" t="str">
        <f t="shared" si="119"/>
        <v>SDGE</v>
      </c>
    </row>
    <row r="3334" spans="1:23" ht="15" x14ac:dyDescent="0.25">
      <c r="A3334" s="63">
        <v>92654</v>
      </c>
      <c r="B3334" s="161" t="s">
        <v>271</v>
      </c>
      <c r="D3334" s="159"/>
      <c r="E3334" s="159"/>
      <c r="F3334" s="159"/>
      <c r="G3334" s="159"/>
      <c r="H3334" s="159"/>
      <c r="I3334" s="159"/>
      <c r="O3334" s="93"/>
      <c r="Q3334" s="63" t="s">
        <v>278</v>
      </c>
      <c r="R3334" s="96">
        <v>92101</v>
      </c>
      <c r="S3334" s="63" t="s">
        <v>270</v>
      </c>
      <c r="T3334" s="63"/>
      <c r="U3334" s="95" t="str">
        <f t="shared" si="120"/>
        <v>SDGE</v>
      </c>
      <c r="V3334" s="95"/>
      <c r="W3334" s="95" t="str">
        <f t="shared" si="119"/>
        <v>SDGE</v>
      </c>
    </row>
    <row r="3335" spans="1:23" ht="15" x14ac:dyDescent="0.25">
      <c r="A3335" s="63">
        <v>92659</v>
      </c>
      <c r="B3335" s="161" t="s">
        <v>271</v>
      </c>
      <c r="D3335" s="159"/>
      <c r="E3335" s="159"/>
      <c r="F3335" s="159"/>
      <c r="G3335" s="159"/>
      <c r="H3335" s="159"/>
      <c r="I3335" s="159"/>
      <c r="O3335" s="93"/>
      <c r="Q3335" s="63" t="s">
        <v>278</v>
      </c>
      <c r="R3335" s="96">
        <v>92140</v>
      </c>
      <c r="S3335" s="63" t="s">
        <v>270</v>
      </c>
      <c r="T3335" s="63"/>
      <c r="U3335" s="95" t="str">
        <f t="shared" si="120"/>
        <v>SDGE</v>
      </c>
      <c r="V3335" s="95"/>
      <c r="W3335" s="95" t="str">
        <f t="shared" si="119"/>
        <v>SDGE</v>
      </c>
    </row>
    <row r="3336" spans="1:23" ht="15" x14ac:dyDescent="0.25">
      <c r="A3336" s="63">
        <v>92658</v>
      </c>
      <c r="B3336" s="161" t="s">
        <v>271</v>
      </c>
      <c r="D3336" s="159"/>
      <c r="E3336" s="159"/>
      <c r="F3336" s="159"/>
      <c r="G3336" s="159"/>
      <c r="H3336" s="159"/>
      <c r="I3336" s="159"/>
      <c r="O3336" s="93"/>
      <c r="Q3336" s="63" t="s">
        <v>278</v>
      </c>
      <c r="R3336" s="96">
        <v>91945</v>
      </c>
      <c r="S3336" s="63" t="s">
        <v>270</v>
      </c>
      <c r="T3336" s="63"/>
      <c r="U3336" s="95" t="str">
        <f t="shared" si="120"/>
        <v>SDGE</v>
      </c>
      <c r="V3336" s="95"/>
      <c r="W3336" s="95" t="str">
        <f t="shared" si="119"/>
        <v>SDGE</v>
      </c>
    </row>
    <row r="3337" spans="1:23" ht="15" x14ac:dyDescent="0.25">
      <c r="A3337" s="63">
        <v>91749</v>
      </c>
      <c r="B3337" s="161" t="s">
        <v>271</v>
      </c>
      <c r="D3337" s="159"/>
      <c r="E3337" s="159"/>
      <c r="F3337" s="159"/>
      <c r="G3337" s="159"/>
      <c r="H3337" s="159"/>
      <c r="I3337" s="159"/>
      <c r="O3337" s="93"/>
      <c r="Q3337" s="63" t="s">
        <v>278</v>
      </c>
      <c r="R3337" s="96">
        <v>91943</v>
      </c>
      <c r="S3337" s="63" t="s">
        <v>270</v>
      </c>
      <c r="T3337" s="63"/>
      <c r="U3337" s="95" t="str">
        <f t="shared" si="120"/>
        <v>SDGE</v>
      </c>
      <c r="V3337" s="95"/>
      <c r="W3337" s="95" t="str">
        <f t="shared" si="119"/>
        <v>SDGE</v>
      </c>
    </row>
    <row r="3338" spans="1:23" ht="15" x14ac:dyDescent="0.25">
      <c r="A3338" s="63">
        <v>91745</v>
      </c>
      <c r="B3338" s="161" t="s">
        <v>271</v>
      </c>
      <c r="D3338" s="159"/>
      <c r="E3338" s="159"/>
      <c r="F3338" s="159"/>
      <c r="G3338" s="159"/>
      <c r="H3338" s="159"/>
      <c r="I3338" s="159"/>
      <c r="O3338" s="93"/>
      <c r="Q3338" s="63" t="s">
        <v>278</v>
      </c>
      <c r="R3338" s="96">
        <v>91941</v>
      </c>
      <c r="S3338" s="63" t="s">
        <v>270</v>
      </c>
      <c r="T3338" s="63"/>
      <c r="U3338" s="95" t="str">
        <f t="shared" si="120"/>
        <v>SDGE</v>
      </c>
      <c r="V3338" s="95"/>
      <c r="W3338" s="95" t="str">
        <f t="shared" si="119"/>
        <v>SDGE</v>
      </c>
    </row>
    <row r="3339" spans="1:23" ht="15" x14ac:dyDescent="0.25">
      <c r="A3339" s="63">
        <v>91746</v>
      </c>
      <c r="B3339" s="161" t="s">
        <v>271</v>
      </c>
      <c r="D3339" s="159"/>
      <c r="E3339" s="159"/>
      <c r="F3339" s="159"/>
      <c r="G3339" s="159"/>
      <c r="H3339" s="159"/>
      <c r="I3339" s="159"/>
      <c r="O3339" s="93"/>
      <c r="Q3339" s="63" t="s">
        <v>278</v>
      </c>
      <c r="R3339" s="96">
        <v>91911</v>
      </c>
      <c r="S3339" s="63" t="s">
        <v>270</v>
      </c>
      <c r="T3339" s="63"/>
      <c r="U3339" s="95" t="str">
        <f t="shared" si="120"/>
        <v>SDGE</v>
      </c>
      <c r="V3339" s="95"/>
      <c r="W3339" s="95" t="str">
        <f t="shared" si="119"/>
        <v>SDGE</v>
      </c>
    </row>
    <row r="3340" spans="1:23" ht="15" x14ac:dyDescent="0.25">
      <c r="A3340" s="63">
        <v>92329</v>
      </c>
      <c r="B3340" s="161" t="s">
        <v>271</v>
      </c>
      <c r="D3340" s="159"/>
      <c r="E3340" s="159"/>
      <c r="F3340" s="159"/>
      <c r="G3340" s="159"/>
      <c r="H3340" s="159"/>
      <c r="I3340" s="159"/>
      <c r="O3340" s="93"/>
      <c r="Q3340" s="63" t="s">
        <v>278</v>
      </c>
      <c r="R3340" s="96">
        <v>91910</v>
      </c>
      <c r="S3340" s="63" t="s">
        <v>270</v>
      </c>
      <c r="T3340" s="63"/>
      <c r="U3340" s="95" t="str">
        <f t="shared" si="120"/>
        <v>SDGE</v>
      </c>
      <c r="V3340" s="95"/>
      <c r="W3340" s="95" t="str">
        <f t="shared" si="119"/>
        <v>SDGE</v>
      </c>
    </row>
    <row r="3341" spans="1:23" ht="15" x14ac:dyDescent="0.25">
      <c r="A3341" s="63">
        <v>92328</v>
      </c>
      <c r="B3341" s="161" t="s">
        <v>271</v>
      </c>
      <c r="D3341" s="159"/>
      <c r="E3341" s="159"/>
      <c r="F3341" s="159"/>
      <c r="G3341" s="159"/>
      <c r="H3341" s="159"/>
      <c r="I3341" s="159"/>
      <c r="O3341" s="93"/>
      <c r="Q3341" s="63" t="s">
        <v>278</v>
      </c>
      <c r="R3341" s="96">
        <v>91913</v>
      </c>
      <c r="S3341" s="63" t="s">
        <v>270</v>
      </c>
      <c r="T3341" s="63"/>
      <c r="U3341" s="95" t="str">
        <f t="shared" si="120"/>
        <v>SDGE</v>
      </c>
      <c r="V3341" s="95"/>
      <c r="W3341" s="95" t="str">
        <f t="shared" si="119"/>
        <v>SDGE</v>
      </c>
    </row>
    <row r="3342" spans="1:23" ht="15" x14ac:dyDescent="0.25">
      <c r="A3342" s="63">
        <v>92323</v>
      </c>
      <c r="B3342" s="161" t="s">
        <v>271</v>
      </c>
      <c r="D3342" s="159"/>
      <c r="E3342" s="159"/>
      <c r="F3342" s="159"/>
      <c r="G3342" s="159"/>
      <c r="H3342" s="159"/>
      <c r="I3342" s="159"/>
      <c r="O3342" s="93"/>
      <c r="Q3342" s="63" t="s">
        <v>278</v>
      </c>
      <c r="R3342" s="96">
        <v>91912</v>
      </c>
      <c r="S3342" s="63" t="s">
        <v>270</v>
      </c>
      <c r="T3342" s="63"/>
      <c r="U3342" s="95" t="str">
        <f t="shared" si="120"/>
        <v>SDGE</v>
      </c>
      <c r="V3342" s="95"/>
      <c r="W3342" s="95" t="str">
        <f t="shared" si="119"/>
        <v>SDGE</v>
      </c>
    </row>
    <row r="3343" spans="1:23" ht="15" x14ac:dyDescent="0.25">
      <c r="A3343" s="63">
        <v>92322</v>
      </c>
      <c r="B3343" s="161" t="s">
        <v>271</v>
      </c>
      <c r="D3343" s="159"/>
      <c r="E3343" s="159"/>
      <c r="F3343" s="159"/>
      <c r="G3343" s="159"/>
      <c r="H3343" s="159"/>
      <c r="I3343" s="159"/>
      <c r="O3343" s="93"/>
      <c r="Q3343" s="63" t="s">
        <v>278</v>
      </c>
      <c r="R3343" s="96">
        <v>91915</v>
      </c>
      <c r="S3343" s="63" t="s">
        <v>270</v>
      </c>
      <c r="T3343" s="63"/>
      <c r="U3343" s="95" t="str">
        <f t="shared" si="120"/>
        <v>SDGE</v>
      </c>
      <c r="V3343" s="95"/>
      <c r="W3343" s="95" t="str">
        <f t="shared" si="119"/>
        <v>SDGE</v>
      </c>
    </row>
    <row r="3344" spans="1:23" ht="15" x14ac:dyDescent="0.25">
      <c r="A3344" s="63">
        <v>92321</v>
      </c>
      <c r="B3344" s="161" t="s">
        <v>271</v>
      </c>
      <c r="D3344" s="159"/>
      <c r="E3344" s="159"/>
      <c r="F3344" s="159"/>
      <c r="G3344" s="159"/>
      <c r="H3344" s="159"/>
      <c r="I3344" s="159"/>
      <c r="O3344" s="93"/>
      <c r="Q3344" s="63" t="s">
        <v>278</v>
      </c>
      <c r="R3344" s="96">
        <v>91914</v>
      </c>
      <c r="S3344" s="63" t="s">
        <v>270</v>
      </c>
      <c r="T3344" s="63"/>
      <c r="U3344" s="95" t="str">
        <f t="shared" si="120"/>
        <v>SDGE</v>
      </c>
      <c r="V3344" s="95"/>
      <c r="W3344" s="95" t="str">
        <f t="shared" si="119"/>
        <v>SDGE</v>
      </c>
    </row>
    <row r="3345" spans="1:23" ht="15" x14ac:dyDescent="0.25">
      <c r="A3345" s="63">
        <v>92320</v>
      </c>
      <c r="B3345" s="161" t="s">
        <v>271</v>
      </c>
      <c r="D3345" s="159"/>
      <c r="E3345" s="159"/>
      <c r="F3345" s="159"/>
      <c r="G3345" s="159"/>
      <c r="H3345" s="159"/>
      <c r="I3345" s="159"/>
      <c r="O3345" s="93"/>
      <c r="Q3345" s="63" t="s">
        <v>278</v>
      </c>
      <c r="R3345" s="96">
        <v>91917</v>
      </c>
      <c r="S3345" s="63" t="s">
        <v>270</v>
      </c>
      <c r="T3345" s="63"/>
      <c r="U3345" s="95" t="str">
        <f t="shared" si="120"/>
        <v>SDGE</v>
      </c>
      <c r="V3345" s="95"/>
      <c r="W3345" s="95" t="str">
        <f t="shared" si="119"/>
        <v>SDGE</v>
      </c>
    </row>
    <row r="3346" spans="1:23" ht="15" x14ac:dyDescent="0.25">
      <c r="A3346" s="63">
        <v>92327</v>
      </c>
      <c r="B3346" s="161" t="s">
        <v>271</v>
      </c>
      <c r="D3346" s="159"/>
      <c r="E3346" s="159"/>
      <c r="F3346" s="159"/>
      <c r="G3346" s="159"/>
      <c r="H3346" s="159"/>
      <c r="I3346" s="159"/>
      <c r="O3346" s="93"/>
      <c r="Q3346" s="63" t="s">
        <v>278</v>
      </c>
      <c r="R3346" s="96">
        <v>91916</v>
      </c>
      <c r="S3346" s="63" t="s">
        <v>270</v>
      </c>
      <c r="T3346" s="63"/>
      <c r="U3346" s="95" t="str">
        <f t="shared" si="120"/>
        <v>SDGE</v>
      </c>
      <c r="V3346" s="95"/>
      <c r="W3346" s="95" t="str">
        <f t="shared" si="119"/>
        <v>SDGE</v>
      </c>
    </row>
    <row r="3347" spans="1:23" ht="15" x14ac:dyDescent="0.25">
      <c r="A3347" s="63">
        <v>92326</v>
      </c>
      <c r="B3347" s="161" t="s">
        <v>271</v>
      </c>
      <c r="D3347" s="159"/>
      <c r="E3347" s="159"/>
      <c r="F3347" s="159"/>
      <c r="G3347" s="159"/>
      <c r="H3347" s="159"/>
      <c r="I3347" s="159"/>
      <c r="O3347" s="93"/>
      <c r="Q3347" s="63" t="s">
        <v>278</v>
      </c>
      <c r="R3347" s="96">
        <v>92075</v>
      </c>
      <c r="S3347" s="63" t="s">
        <v>270</v>
      </c>
      <c r="T3347" s="63"/>
      <c r="U3347" s="95" t="str">
        <f t="shared" si="120"/>
        <v>SDGE</v>
      </c>
      <c r="V3347" s="95"/>
      <c r="W3347" s="95" t="str">
        <f t="shared" ref="W3347:W3410" si="121">IF(U3347 = "Other", " ", INDEX(B$4:C$29, MATCH(U3347, C$4:C$29,0), 1) )</f>
        <v>SDGE</v>
      </c>
    </row>
    <row r="3348" spans="1:23" ht="15" x14ac:dyDescent="0.25">
      <c r="A3348" s="63">
        <v>92325</v>
      </c>
      <c r="B3348" s="161" t="s">
        <v>271</v>
      </c>
      <c r="D3348" s="159"/>
      <c r="E3348" s="159"/>
      <c r="F3348" s="159"/>
      <c r="G3348" s="159"/>
      <c r="H3348" s="159"/>
      <c r="I3348" s="159"/>
      <c r="O3348" s="93"/>
      <c r="Q3348" s="63" t="s">
        <v>278</v>
      </c>
      <c r="R3348" s="96">
        <v>92074</v>
      </c>
      <c r="S3348" s="63" t="s">
        <v>270</v>
      </c>
      <c r="T3348" s="63"/>
      <c r="U3348" s="95" t="str">
        <f t="shared" si="120"/>
        <v>SDGE</v>
      </c>
      <c r="V3348" s="95"/>
      <c r="W3348" s="95" t="str">
        <f t="shared" si="121"/>
        <v>SDGE</v>
      </c>
    </row>
    <row r="3349" spans="1:23" ht="15" x14ac:dyDescent="0.25">
      <c r="A3349" s="63">
        <v>92324</v>
      </c>
      <c r="B3349" s="161" t="s">
        <v>271</v>
      </c>
      <c r="D3349" s="159"/>
      <c r="E3349" s="159"/>
      <c r="F3349" s="159"/>
      <c r="G3349" s="159"/>
      <c r="H3349" s="159"/>
      <c r="I3349" s="159"/>
      <c r="O3349" s="93"/>
      <c r="Q3349" s="63" t="s">
        <v>278</v>
      </c>
      <c r="R3349" s="96">
        <v>92072</v>
      </c>
      <c r="S3349" s="63" t="s">
        <v>270</v>
      </c>
      <c r="T3349" s="63"/>
      <c r="U3349" s="95" t="str">
        <f t="shared" si="120"/>
        <v>SDGE</v>
      </c>
      <c r="V3349" s="95"/>
      <c r="W3349" s="95" t="str">
        <f t="shared" si="121"/>
        <v>SDGE</v>
      </c>
    </row>
    <row r="3350" spans="1:23" ht="15" x14ac:dyDescent="0.25">
      <c r="A3350" s="63">
        <v>92211</v>
      </c>
      <c r="B3350" s="161" t="s">
        <v>271</v>
      </c>
      <c r="D3350" s="159"/>
      <c r="E3350" s="159"/>
      <c r="F3350" s="159"/>
      <c r="G3350" s="159"/>
      <c r="H3350" s="159"/>
      <c r="I3350" s="159"/>
      <c r="O3350" s="93"/>
      <c r="Q3350" s="63" t="s">
        <v>278</v>
      </c>
      <c r="R3350" s="96">
        <v>92071</v>
      </c>
      <c r="S3350" s="63" t="s">
        <v>270</v>
      </c>
      <c r="T3350" s="63"/>
      <c r="U3350" s="95" t="str">
        <f t="shared" si="120"/>
        <v>SDGE</v>
      </c>
      <c r="V3350" s="95"/>
      <c r="W3350" s="95" t="str">
        <f t="shared" si="121"/>
        <v>SDGE</v>
      </c>
    </row>
    <row r="3351" spans="1:23" ht="15" x14ac:dyDescent="0.25">
      <c r="A3351" s="63">
        <v>92423</v>
      </c>
      <c r="B3351" s="161" t="s">
        <v>271</v>
      </c>
      <c r="D3351" s="159"/>
      <c r="E3351" s="159"/>
      <c r="F3351" s="159"/>
      <c r="G3351" s="159"/>
      <c r="H3351" s="159"/>
      <c r="I3351" s="159"/>
      <c r="O3351" s="93"/>
      <c r="Q3351" s="63" t="s">
        <v>278</v>
      </c>
      <c r="R3351" s="96">
        <v>92070</v>
      </c>
      <c r="S3351" s="63" t="s">
        <v>270</v>
      </c>
      <c r="T3351" s="63"/>
      <c r="U3351" s="95" t="str">
        <f t="shared" si="120"/>
        <v>SDGE</v>
      </c>
      <c r="V3351" s="95"/>
      <c r="W3351" s="95" t="str">
        <f t="shared" si="121"/>
        <v>SDGE</v>
      </c>
    </row>
    <row r="3352" spans="1:23" ht="15" x14ac:dyDescent="0.25">
      <c r="A3352" s="63">
        <v>92427</v>
      </c>
      <c r="B3352" s="161" t="s">
        <v>271</v>
      </c>
      <c r="D3352" s="159"/>
      <c r="E3352" s="159"/>
      <c r="F3352" s="159"/>
      <c r="G3352" s="159"/>
      <c r="H3352" s="159"/>
      <c r="I3352" s="159"/>
      <c r="O3352" s="93"/>
      <c r="Q3352" s="63" t="s">
        <v>278</v>
      </c>
      <c r="R3352" s="96">
        <v>92079</v>
      </c>
      <c r="S3352" s="63" t="s">
        <v>270</v>
      </c>
      <c r="T3352" s="63"/>
      <c r="U3352" s="95" t="str">
        <f t="shared" si="120"/>
        <v>SDGE</v>
      </c>
      <c r="V3352" s="95"/>
      <c r="W3352" s="95" t="str">
        <f t="shared" si="121"/>
        <v>SDGE</v>
      </c>
    </row>
    <row r="3353" spans="1:23" ht="15" x14ac:dyDescent="0.25">
      <c r="A3353" s="63">
        <v>91734</v>
      </c>
      <c r="B3353" s="161" t="s">
        <v>271</v>
      </c>
      <c r="D3353" s="159"/>
      <c r="E3353" s="159"/>
      <c r="F3353" s="159"/>
      <c r="G3353" s="159"/>
      <c r="H3353" s="159"/>
      <c r="I3353" s="159"/>
      <c r="O3353" s="93"/>
      <c r="Q3353" s="63" t="s">
        <v>278</v>
      </c>
      <c r="R3353" s="96">
        <v>92078</v>
      </c>
      <c r="S3353" s="63" t="s">
        <v>270</v>
      </c>
      <c r="T3353" s="63"/>
      <c r="U3353" s="95" t="str">
        <f t="shared" si="120"/>
        <v>SDGE</v>
      </c>
      <c r="V3353" s="95"/>
      <c r="W3353" s="95" t="str">
        <f t="shared" si="121"/>
        <v>SDGE</v>
      </c>
    </row>
    <row r="3354" spans="1:23" ht="15" x14ac:dyDescent="0.25">
      <c r="A3354" s="63">
        <v>91733</v>
      </c>
      <c r="B3354" s="161" t="s">
        <v>271</v>
      </c>
      <c r="D3354" s="159"/>
      <c r="E3354" s="159"/>
      <c r="F3354" s="159"/>
      <c r="G3354" s="159"/>
      <c r="H3354" s="159"/>
      <c r="I3354" s="159"/>
      <c r="O3354" s="93"/>
      <c r="Q3354" s="63" t="s">
        <v>278</v>
      </c>
      <c r="R3354" s="96">
        <v>92274</v>
      </c>
      <c r="S3354" s="63" t="s">
        <v>270</v>
      </c>
      <c r="T3354" s="63"/>
      <c r="U3354" s="95" t="str">
        <f t="shared" si="120"/>
        <v>SDGE</v>
      </c>
      <c r="V3354" s="95"/>
      <c r="W3354" s="95" t="str">
        <f t="shared" si="121"/>
        <v>SDGE</v>
      </c>
    </row>
    <row r="3355" spans="1:23" ht="15" x14ac:dyDescent="0.25">
      <c r="A3355" s="63">
        <v>91732</v>
      </c>
      <c r="B3355" s="161" t="s">
        <v>271</v>
      </c>
      <c r="D3355" s="159"/>
      <c r="E3355" s="159"/>
      <c r="F3355" s="159"/>
      <c r="G3355" s="159"/>
      <c r="H3355" s="159"/>
      <c r="I3355" s="159"/>
      <c r="O3355" s="93"/>
      <c r="Q3355" s="63" t="s">
        <v>278</v>
      </c>
      <c r="R3355" s="96">
        <v>92562</v>
      </c>
      <c r="S3355" s="63" t="s">
        <v>270</v>
      </c>
      <c r="T3355" s="63"/>
      <c r="U3355" s="95" t="str">
        <f t="shared" si="120"/>
        <v>SDGE</v>
      </c>
      <c r="V3355" s="95"/>
      <c r="W3355" s="95" t="str">
        <f t="shared" si="121"/>
        <v>SDGE</v>
      </c>
    </row>
    <row r="3356" spans="1:23" ht="15" x14ac:dyDescent="0.25">
      <c r="A3356" s="63">
        <v>92284</v>
      </c>
      <c r="B3356" s="161" t="s">
        <v>271</v>
      </c>
      <c r="D3356" s="159"/>
      <c r="E3356" s="159"/>
      <c r="F3356" s="159"/>
      <c r="G3356" s="159"/>
      <c r="H3356" s="159"/>
      <c r="I3356" s="159"/>
      <c r="O3356" s="93"/>
      <c r="Q3356" s="63" t="s">
        <v>278</v>
      </c>
      <c r="R3356" s="96">
        <v>92132</v>
      </c>
      <c r="S3356" s="63" t="s">
        <v>270</v>
      </c>
      <c r="T3356" s="63"/>
      <c r="U3356" s="95" t="str">
        <f t="shared" si="120"/>
        <v>SDGE</v>
      </c>
      <c r="V3356" s="95"/>
      <c r="W3356" s="95" t="str">
        <f t="shared" si="121"/>
        <v>SDGE</v>
      </c>
    </row>
    <row r="3357" spans="1:23" ht="15" x14ac:dyDescent="0.25">
      <c r="A3357" s="63">
        <v>92282</v>
      </c>
      <c r="B3357" s="161" t="s">
        <v>271</v>
      </c>
      <c r="D3357" s="159"/>
      <c r="E3357" s="159"/>
      <c r="F3357" s="159"/>
      <c r="G3357" s="159"/>
      <c r="H3357" s="159"/>
      <c r="I3357" s="159"/>
      <c r="O3357" s="93"/>
      <c r="Q3357" s="63" t="s">
        <v>278</v>
      </c>
      <c r="R3357" s="96">
        <v>92130</v>
      </c>
      <c r="S3357" s="63" t="s">
        <v>270</v>
      </c>
      <c r="T3357" s="63"/>
      <c r="U3357" s="95" t="str">
        <f t="shared" si="120"/>
        <v>SDGE</v>
      </c>
      <c r="V3357" s="95"/>
      <c r="W3357" s="95" t="str">
        <f t="shared" si="121"/>
        <v>SDGE</v>
      </c>
    </row>
    <row r="3358" spans="1:23" ht="15" x14ac:dyDescent="0.25">
      <c r="A3358" s="63">
        <v>92283</v>
      </c>
      <c r="B3358" s="161" t="s">
        <v>271</v>
      </c>
      <c r="D3358" s="159"/>
      <c r="E3358" s="159"/>
      <c r="F3358" s="159"/>
      <c r="G3358" s="159"/>
      <c r="H3358" s="159"/>
      <c r="I3358" s="159"/>
      <c r="O3358" s="93"/>
      <c r="Q3358" s="63" t="s">
        <v>278</v>
      </c>
      <c r="R3358" s="96">
        <v>92131</v>
      </c>
      <c r="S3358" s="63" t="s">
        <v>270</v>
      </c>
      <c r="T3358" s="63"/>
      <c r="U3358" s="95" t="str">
        <f t="shared" si="120"/>
        <v>SDGE</v>
      </c>
      <c r="V3358" s="95"/>
      <c r="W3358" s="95" t="str">
        <f t="shared" si="121"/>
        <v>SDGE</v>
      </c>
    </row>
    <row r="3359" spans="1:23" ht="15" x14ac:dyDescent="0.25">
      <c r="A3359" s="63">
        <v>90814</v>
      </c>
      <c r="B3359" s="161" t="s">
        <v>271</v>
      </c>
      <c r="D3359" s="159"/>
      <c r="E3359" s="159"/>
      <c r="F3359" s="159"/>
      <c r="G3359" s="159"/>
      <c r="H3359" s="159"/>
      <c r="I3359" s="159"/>
      <c r="O3359" s="93"/>
      <c r="Q3359" s="63" t="s">
        <v>278</v>
      </c>
      <c r="R3359" s="96">
        <v>92136</v>
      </c>
      <c r="S3359" s="63" t="s">
        <v>270</v>
      </c>
      <c r="T3359" s="63"/>
      <c r="U3359" s="95" t="str">
        <f t="shared" si="120"/>
        <v>SDGE</v>
      </c>
      <c r="V3359" s="95"/>
      <c r="W3359" s="95" t="str">
        <f t="shared" si="121"/>
        <v>SDGE</v>
      </c>
    </row>
    <row r="3360" spans="1:23" ht="15" x14ac:dyDescent="0.25">
      <c r="A3360" s="63">
        <v>90895</v>
      </c>
      <c r="B3360" s="161" t="s">
        <v>271</v>
      </c>
      <c r="D3360" s="159"/>
      <c r="E3360" s="159"/>
      <c r="F3360" s="159"/>
      <c r="G3360" s="159"/>
      <c r="H3360" s="159"/>
      <c r="I3360" s="159"/>
      <c r="O3360" s="93"/>
      <c r="Q3360" s="63" t="s">
        <v>278</v>
      </c>
      <c r="R3360" s="96">
        <v>92137</v>
      </c>
      <c r="S3360" s="63" t="s">
        <v>270</v>
      </c>
      <c r="T3360" s="63"/>
      <c r="U3360" s="95" t="str">
        <f t="shared" si="120"/>
        <v>SDGE</v>
      </c>
      <c r="V3360" s="95"/>
      <c r="W3360" s="95" t="str">
        <f t="shared" si="121"/>
        <v>SDGE</v>
      </c>
    </row>
    <row r="3361" spans="1:23" ht="15" x14ac:dyDescent="0.25">
      <c r="A3361" s="63">
        <v>90899</v>
      </c>
      <c r="B3361" s="161" t="s">
        <v>271</v>
      </c>
      <c r="D3361" s="159"/>
      <c r="E3361" s="159"/>
      <c r="F3361" s="159"/>
      <c r="G3361" s="159"/>
      <c r="H3361" s="159"/>
      <c r="I3361" s="159"/>
      <c r="O3361" s="93"/>
      <c r="Q3361" s="63" t="s">
        <v>278</v>
      </c>
      <c r="R3361" s="96">
        <v>92134</v>
      </c>
      <c r="S3361" s="63" t="s">
        <v>270</v>
      </c>
      <c r="T3361" s="63"/>
      <c r="U3361" s="95" t="str">
        <f t="shared" si="120"/>
        <v>SDGE</v>
      </c>
      <c r="V3361" s="95"/>
      <c r="W3361" s="95" t="str">
        <f t="shared" si="121"/>
        <v>SDGE</v>
      </c>
    </row>
    <row r="3362" spans="1:23" ht="15" x14ac:dyDescent="0.25">
      <c r="A3362" s="63">
        <v>91380</v>
      </c>
      <c r="B3362" s="161" t="s">
        <v>271</v>
      </c>
      <c r="D3362" s="159"/>
      <c r="E3362" s="159"/>
      <c r="F3362" s="159"/>
      <c r="G3362" s="159"/>
      <c r="H3362" s="159"/>
      <c r="I3362" s="159"/>
      <c r="O3362" s="93"/>
      <c r="Q3362" s="63" t="s">
        <v>278</v>
      </c>
      <c r="R3362" s="96">
        <v>92135</v>
      </c>
      <c r="S3362" s="63" t="s">
        <v>270</v>
      </c>
      <c r="T3362" s="63"/>
      <c r="U3362" s="95" t="str">
        <f t="shared" si="120"/>
        <v>SDGE</v>
      </c>
      <c r="V3362" s="95"/>
      <c r="W3362" s="95" t="str">
        <f t="shared" si="121"/>
        <v>SDGE</v>
      </c>
    </row>
    <row r="3363" spans="1:23" ht="15" x14ac:dyDescent="0.25">
      <c r="A3363" s="63">
        <v>91381</v>
      </c>
      <c r="B3363" s="161" t="s">
        <v>271</v>
      </c>
      <c r="D3363" s="159"/>
      <c r="E3363" s="159"/>
      <c r="F3363" s="159"/>
      <c r="G3363" s="159"/>
      <c r="H3363" s="159"/>
      <c r="I3363" s="159"/>
      <c r="O3363" s="93"/>
      <c r="Q3363" s="63" t="s">
        <v>278</v>
      </c>
      <c r="R3363" s="96">
        <v>92138</v>
      </c>
      <c r="S3363" s="63" t="s">
        <v>270</v>
      </c>
      <c r="T3363" s="63"/>
      <c r="U3363" s="95" t="str">
        <f t="shared" si="120"/>
        <v>SDGE</v>
      </c>
      <c r="V3363" s="95"/>
      <c r="W3363" s="95" t="str">
        <f t="shared" si="121"/>
        <v>SDGE</v>
      </c>
    </row>
    <row r="3364" spans="1:23" ht="15" x14ac:dyDescent="0.25">
      <c r="A3364" s="63">
        <v>91384</v>
      </c>
      <c r="B3364" s="161" t="s">
        <v>271</v>
      </c>
      <c r="D3364" s="159"/>
      <c r="E3364" s="159"/>
      <c r="F3364" s="159"/>
      <c r="G3364" s="159"/>
      <c r="H3364" s="159"/>
      <c r="I3364" s="159"/>
      <c r="O3364" s="93"/>
      <c r="Q3364" s="63" t="s">
        <v>278</v>
      </c>
      <c r="R3364" s="96">
        <v>92139</v>
      </c>
      <c r="S3364" s="63" t="s">
        <v>270</v>
      </c>
      <c r="T3364" s="63"/>
      <c r="U3364" s="95" t="str">
        <f t="shared" si="120"/>
        <v>SDGE</v>
      </c>
      <c r="V3364" s="95"/>
      <c r="W3364" s="95" t="str">
        <f t="shared" si="121"/>
        <v>SDGE</v>
      </c>
    </row>
    <row r="3365" spans="1:23" ht="15" x14ac:dyDescent="0.25">
      <c r="A3365" s="63">
        <v>91385</v>
      </c>
      <c r="B3365" s="161" t="s">
        <v>271</v>
      </c>
      <c r="D3365" s="159"/>
      <c r="E3365" s="159"/>
      <c r="F3365" s="159"/>
      <c r="G3365" s="159"/>
      <c r="H3365" s="159"/>
      <c r="I3365" s="159"/>
      <c r="O3365" s="93"/>
      <c r="Q3365" s="63" t="s">
        <v>278</v>
      </c>
      <c r="R3365" s="96">
        <v>92674</v>
      </c>
      <c r="S3365" s="63" t="s">
        <v>270</v>
      </c>
      <c r="T3365" s="63"/>
      <c r="U3365" s="95" t="str">
        <f t="shared" si="120"/>
        <v>SDGE</v>
      </c>
      <c r="V3365" s="95"/>
      <c r="W3365" s="95" t="str">
        <f t="shared" si="121"/>
        <v>SDGE</v>
      </c>
    </row>
    <row r="3366" spans="1:23" ht="15" x14ac:dyDescent="0.25">
      <c r="A3366" s="63">
        <v>91386</v>
      </c>
      <c r="B3366" s="161" t="s">
        <v>271</v>
      </c>
      <c r="D3366" s="159"/>
      <c r="E3366" s="159"/>
      <c r="F3366" s="159"/>
      <c r="G3366" s="159"/>
      <c r="H3366" s="159"/>
      <c r="I3366" s="159"/>
      <c r="O3366" s="93"/>
      <c r="Q3366" s="63" t="s">
        <v>278</v>
      </c>
      <c r="R3366" s="96">
        <v>92677</v>
      </c>
      <c r="S3366" s="63" t="s">
        <v>270</v>
      </c>
      <c r="T3366" s="63"/>
      <c r="U3366" s="95" t="str">
        <f t="shared" si="120"/>
        <v>SDGE</v>
      </c>
      <c r="V3366" s="95"/>
      <c r="W3366" s="95" t="str">
        <f t="shared" si="121"/>
        <v>SDGE</v>
      </c>
    </row>
    <row r="3367" spans="1:23" ht="15" x14ac:dyDescent="0.25">
      <c r="A3367" s="63">
        <v>91387</v>
      </c>
      <c r="B3367" s="161" t="s">
        <v>271</v>
      </c>
      <c r="D3367" s="159"/>
      <c r="E3367" s="159"/>
      <c r="F3367" s="159"/>
      <c r="G3367" s="159"/>
      <c r="H3367" s="159"/>
      <c r="I3367" s="159"/>
      <c r="O3367" s="93"/>
      <c r="Q3367" s="63" t="s">
        <v>278</v>
      </c>
      <c r="R3367" s="96">
        <v>92672</v>
      </c>
      <c r="S3367" s="63" t="s">
        <v>270</v>
      </c>
      <c r="T3367" s="63"/>
      <c r="U3367" s="95" t="str">
        <f t="shared" si="120"/>
        <v>SDGE</v>
      </c>
      <c r="V3367" s="95"/>
      <c r="W3367" s="95" t="str">
        <f t="shared" si="121"/>
        <v>SDGE</v>
      </c>
    </row>
    <row r="3368" spans="1:23" ht="15" x14ac:dyDescent="0.25">
      <c r="A3368" s="63">
        <v>93528</v>
      </c>
      <c r="B3368" s="161" t="s">
        <v>271</v>
      </c>
      <c r="D3368" s="159"/>
      <c r="E3368" s="159"/>
      <c r="F3368" s="159"/>
      <c r="G3368" s="159"/>
      <c r="H3368" s="159"/>
      <c r="I3368" s="159"/>
      <c r="O3368" s="93"/>
      <c r="Q3368" s="63" t="s">
        <v>278</v>
      </c>
      <c r="R3368" s="96">
        <v>92178</v>
      </c>
      <c r="S3368" s="63" t="s">
        <v>270</v>
      </c>
      <c r="T3368" s="63"/>
      <c r="U3368" s="95" t="str">
        <f t="shared" si="120"/>
        <v>SDGE</v>
      </c>
      <c r="V3368" s="95"/>
      <c r="W3368" s="95" t="str">
        <f t="shared" si="121"/>
        <v>SDGE</v>
      </c>
    </row>
    <row r="3369" spans="1:23" ht="15" x14ac:dyDescent="0.25">
      <c r="A3369" s="63">
        <v>93529</v>
      </c>
      <c r="B3369" s="161" t="s">
        <v>271</v>
      </c>
      <c r="D3369" s="159"/>
      <c r="E3369" s="159"/>
      <c r="F3369" s="159"/>
      <c r="G3369" s="159"/>
      <c r="H3369" s="159"/>
      <c r="I3369" s="159"/>
      <c r="O3369" s="93"/>
      <c r="Q3369" s="63" t="s">
        <v>278</v>
      </c>
      <c r="R3369" s="96">
        <v>92172</v>
      </c>
      <c r="S3369" s="63" t="s">
        <v>270</v>
      </c>
      <c r="T3369" s="63"/>
      <c r="U3369" s="95" t="str">
        <f t="shared" si="120"/>
        <v>SDGE</v>
      </c>
      <c r="V3369" s="95"/>
      <c r="W3369" s="95" t="str">
        <f t="shared" si="121"/>
        <v>SDGE</v>
      </c>
    </row>
    <row r="3370" spans="1:23" ht="15" x14ac:dyDescent="0.25">
      <c r="A3370" s="63">
        <v>93522</v>
      </c>
      <c r="B3370" s="161" t="s">
        <v>271</v>
      </c>
      <c r="D3370" s="159"/>
      <c r="E3370" s="159"/>
      <c r="F3370" s="159"/>
      <c r="G3370" s="159"/>
      <c r="H3370" s="159"/>
      <c r="I3370" s="159"/>
      <c r="O3370" s="93"/>
      <c r="Q3370" s="63" t="s">
        <v>278</v>
      </c>
      <c r="R3370" s="96">
        <v>92171</v>
      </c>
      <c r="S3370" s="63" t="s">
        <v>270</v>
      </c>
      <c r="T3370" s="63"/>
      <c r="U3370" s="95" t="str">
        <f t="shared" si="120"/>
        <v>SDGE</v>
      </c>
      <c r="V3370" s="95"/>
      <c r="W3370" s="95" t="str">
        <f t="shared" si="121"/>
        <v>SDGE</v>
      </c>
    </row>
    <row r="3371" spans="1:23" ht="15" x14ac:dyDescent="0.25">
      <c r="A3371" s="63">
        <v>93523</v>
      </c>
      <c r="B3371" s="161" t="s">
        <v>271</v>
      </c>
      <c r="D3371" s="159"/>
      <c r="E3371" s="159"/>
      <c r="F3371" s="159"/>
      <c r="G3371" s="159"/>
      <c r="H3371" s="159"/>
      <c r="I3371" s="159"/>
      <c r="O3371" s="93"/>
      <c r="Q3371" s="63" t="s">
        <v>278</v>
      </c>
      <c r="R3371" s="96">
        <v>92694</v>
      </c>
      <c r="S3371" s="63" t="s">
        <v>270</v>
      </c>
      <c r="T3371" s="63"/>
      <c r="U3371" s="95" t="str">
        <f t="shared" si="120"/>
        <v>SDGE</v>
      </c>
      <c r="V3371" s="95"/>
      <c r="W3371" s="95" t="str">
        <f t="shared" si="121"/>
        <v>SDGE</v>
      </c>
    </row>
    <row r="3372" spans="1:23" ht="15" x14ac:dyDescent="0.25">
      <c r="A3372" s="63">
        <v>93526</v>
      </c>
      <c r="B3372" s="161" t="s">
        <v>271</v>
      </c>
      <c r="D3372" s="159"/>
      <c r="E3372" s="159"/>
      <c r="F3372" s="159"/>
      <c r="G3372" s="159"/>
      <c r="H3372" s="159"/>
      <c r="I3372" s="159"/>
      <c r="O3372" s="93"/>
      <c r="Q3372" s="63" t="s">
        <v>278</v>
      </c>
      <c r="R3372" s="96">
        <v>92159</v>
      </c>
      <c r="S3372" s="63" t="s">
        <v>270</v>
      </c>
      <c r="T3372" s="63"/>
      <c r="U3372" s="95" t="str">
        <f t="shared" si="120"/>
        <v>SDGE</v>
      </c>
      <c r="V3372" s="95"/>
      <c r="W3372" s="95" t="str">
        <f t="shared" si="121"/>
        <v>SDGE</v>
      </c>
    </row>
    <row r="3373" spans="1:23" ht="15" x14ac:dyDescent="0.25">
      <c r="A3373" s="63">
        <v>93527</v>
      </c>
      <c r="B3373" s="161" t="s">
        <v>271</v>
      </c>
      <c r="D3373" s="159"/>
      <c r="E3373" s="159"/>
      <c r="F3373" s="159"/>
      <c r="G3373" s="159"/>
      <c r="H3373" s="159"/>
      <c r="I3373" s="159"/>
      <c r="O3373" s="93"/>
      <c r="Q3373" s="63" t="s">
        <v>278</v>
      </c>
      <c r="R3373" s="96">
        <v>91942</v>
      </c>
      <c r="S3373" s="63" t="s">
        <v>270</v>
      </c>
      <c r="T3373" s="63"/>
      <c r="U3373" s="95" t="str">
        <f t="shared" si="120"/>
        <v>SDGE</v>
      </c>
      <c r="V3373" s="95"/>
      <c r="W3373" s="95" t="str">
        <f t="shared" si="121"/>
        <v>SDGE</v>
      </c>
    </row>
    <row r="3374" spans="1:23" ht="15" x14ac:dyDescent="0.25">
      <c r="A3374" s="63">
        <v>93524</v>
      </c>
      <c r="B3374" s="161" t="s">
        <v>271</v>
      </c>
      <c r="D3374" s="159"/>
      <c r="E3374" s="159"/>
      <c r="F3374" s="159"/>
      <c r="G3374" s="159"/>
      <c r="H3374" s="159"/>
      <c r="I3374" s="159"/>
      <c r="O3374" s="93"/>
      <c r="Q3374" s="63" t="s">
        <v>278</v>
      </c>
      <c r="R3374" s="96">
        <v>91948</v>
      </c>
      <c r="S3374" s="63" t="s">
        <v>270</v>
      </c>
      <c r="T3374" s="63"/>
      <c r="U3374" s="95" t="str">
        <f t="shared" si="120"/>
        <v>SDGE</v>
      </c>
      <c r="V3374" s="95"/>
      <c r="W3374" s="95" t="str">
        <f t="shared" si="121"/>
        <v>SDGE</v>
      </c>
    </row>
    <row r="3375" spans="1:23" ht="15" x14ac:dyDescent="0.25">
      <c r="A3375" s="63">
        <v>92551</v>
      </c>
      <c r="B3375" s="161" t="s">
        <v>271</v>
      </c>
      <c r="D3375" s="159"/>
      <c r="E3375" s="159"/>
      <c r="F3375" s="159"/>
      <c r="G3375" s="159"/>
      <c r="H3375" s="159"/>
      <c r="I3375" s="159"/>
      <c r="O3375" s="93"/>
      <c r="Q3375" s="63" t="s">
        <v>278</v>
      </c>
      <c r="R3375" s="96">
        <v>92029</v>
      </c>
      <c r="S3375" s="63" t="s">
        <v>270</v>
      </c>
      <c r="T3375" s="63"/>
      <c r="U3375" s="95" t="str">
        <f t="shared" si="120"/>
        <v>SDGE</v>
      </c>
      <c r="V3375" s="95"/>
      <c r="W3375" s="95" t="str">
        <f t="shared" si="121"/>
        <v>SDGE</v>
      </c>
    </row>
    <row r="3376" spans="1:23" ht="15" x14ac:dyDescent="0.25">
      <c r="A3376" s="63">
        <v>91025</v>
      </c>
      <c r="B3376" s="161" t="s">
        <v>271</v>
      </c>
      <c r="D3376" s="159"/>
      <c r="E3376" s="159"/>
      <c r="F3376" s="159"/>
      <c r="G3376" s="159"/>
      <c r="H3376" s="159"/>
      <c r="I3376" s="159"/>
      <c r="O3376" s="93"/>
      <c r="Q3376" s="63" t="s">
        <v>278</v>
      </c>
      <c r="R3376" s="96">
        <v>92024</v>
      </c>
      <c r="S3376" s="63" t="s">
        <v>270</v>
      </c>
      <c r="T3376" s="63"/>
      <c r="U3376" s="95" t="str">
        <f t="shared" si="120"/>
        <v>SDGE</v>
      </c>
      <c r="V3376" s="95"/>
      <c r="W3376" s="95" t="str">
        <f t="shared" si="121"/>
        <v>SDGE</v>
      </c>
    </row>
    <row r="3377" spans="1:23" ht="15" x14ac:dyDescent="0.25">
      <c r="A3377" s="63">
        <v>91024</v>
      </c>
      <c r="B3377" s="161" t="s">
        <v>271</v>
      </c>
      <c r="D3377" s="159"/>
      <c r="E3377" s="159"/>
      <c r="F3377" s="159"/>
      <c r="G3377" s="159"/>
      <c r="H3377" s="159"/>
      <c r="I3377" s="159"/>
      <c r="O3377" s="93"/>
      <c r="Q3377" s="63" t="s">
        <v>278</v>
      </c>
      <c r="R3377" s="96">
        <v>92025</v>
      </c>
      <c r="S3377" s="63" t="s">
        <v>270</v>
      </c>
      <c r="T3377" s="63"/>
      <c r="U3377" s="95" t="str">
        <f t="shared" si="120"/>
        <v>SDGE</v>
      </c>
      <c r="V3377" s="95"/>
      <c r="W3377" s="95" t="str">
        <f t="shared" si="121"/>
        <v>SDGE</v>
      </c>
    </row>
    <row r="3378" spans="1:23" ht="15" x14ac:dyDescent="0.25">
      <c r="A3378" s="63">
        <v>91023</v>
      </c>
      <c r="B3378" s="161" t="s">
        <v>271</v>
      </c>
      <c r="D3378" s="159"/>
      <c r="E3378" s="159"/>
      <c r="F3378" s="159"/>
      <c r="G3378" s="159"/>
      <c r="H3378" s="159"/>
      <c r="I3378" s="159"/>
      <c r="O3378" s="93"/>
      <c r="Q3378" s="63" t="s">
        <v>278</v>
      </c>
      <c r="R3378" s="96">
        <v>92026</v>
      </c>
      <c r="S3378" s="63" t="s">
        <v>270</v>
      </c>
      <c r="T3378" s="63"/>
      <c r="U3378" s="95" t="str">
        <f t="shared" si="120"/>
        <v>SDGE</v>
      </c>
      <c r="V3378" s="95"/>
      <c r="W3378" s="95" t="str">
        <f t="shared" si="121"/>
        <v>SDGE</v>
      </c>
    </row>
    <row r="3379" spans="1:23" ht="15" x14ac:dyDescent="0.25">
      <c r="A3379" s="63">
        <v>92599</v>
      </c>
      <c r="B3379" s="161" t="s">
        <v>271</v>
      </c>
      <c r="D3379" s="159"/>
      <c r="E3379" s="159"/>
      <c r="F3379" s="159"/>
      <c r="G3379" s="159"/>
      <c r="H3379" s="159"/>
      <c r="I3379" s="159"/>
      <c r="O3379" s="93"/>
      <c r="Q3379" s="63" t="s">
        <v>278</v>
      </c>
      <c r="R3379" s="96">
        <v>92027</v>
      </c>
      <c r="S3379" s="63" t="s">
        <v>270</v>
      </c>
      <c r="T3379" s="63"/>
      <c r="U3379" s="95" t="str">
        <f t="shared" si="120"/>
        <v>SDGE</v>
      </c>
      <c r="V3379" s="95"/>
      <c r="W3379" s="95" t="str">
        <f t="shared" si="121"/>
        <v>SDGE</v>
      </c>
    </row>
    <row r="3380" spans="1:23" ht="15" x14ac:dyDescent="0.25">
      <c r="A3380" s="63">
        <v>92595</v>
      </c>
      <c r="B3380" s="161" t="s">
        <v>271</v>
      </c>
      <c r="D3380" s="159"/>
      <c r="E3380" s="159"/>
      <c r="F3380" s="159"/>
      <c r="G3380" s="159"/>
      <c r="H3380" s="159"/>
      <c r="I3380" s="159"/>
      <c r="O3380" s="93"/>
      <c r="Q3380" s="63" t="s">
        <v>278</v>
      </c>
      <c r="R3380" s="96">
        <v>92020</v>
      </c>
      <c r="S3380" s="63" t="s">
        <v>270</v>
      </c>
      <c r="T3380" s="63"/>
      <c r="U3380" s="95" t="str">
        <f t="shared" si="120"/>
        <v>SDGE</v>
      </c>
      <c r="V3380" s="95"/>
      <c r="W3380" s="95" t="str">
        <f t="shared" si="121"/>
        <v>SDGE</v>
      </c>
    </row>
    <row r="3381" spans="1:23" ht="15" x14ac:dyDescent="0.25">
      <c r="A3381" s="63">
        <v>92596</v>
      </c>
      <c r="B3381" s="161" t="s">
        <v>271</v>
      </c>
      <c r="D3381" s="159"/>
      <c r="E3381" s="159"/>
      <c r="F3381" s="159"/>
      <c r="G3381" s="159"/>
      <c r="H3381" s="159"/>
      <c r="I3381" s="159"/>
      <c r="O3381" s="93"/>
      <c r="Q3381" s="63" t="s">
        <v>278</v>
      </c>
      <c r="R3381" s="96">
        <v>92021</v>
      </c>
      <c r="S3381" s="63" t="s">
        <v>270</v>
      </c>
      <c r="T3381" s="63"/>
      <c r="U3381" s="95" t="str">
        <f t="shared" si="120"/>
        <v>SDGE</v>
      </c>
      <c r="V3381" s="95"/>
      <c r="W3381" s="95" t="str">
        <f t="shared" si="121"/>
        <v>SDGE</v>
      </c>
    </row>
    <row r="3382" spans="1:23" ht="15" x14ac:dyDescent="0.25">
      <c r="A3382" s="63">
        <v>92590</v>
      </c>
      <c r="B3382" s="161" t="s">
        <v>271</v>
      </c>
      <c r="D3382" s="159"/>
      <c r="E3382" s="159"/>
      <c r="F3382" s="159"/>
      <c r="G3382" s="159"/>
      <c r="H3382" s="159"/>
      <c r="I3382" s="159"/>
      <c r="O3382" s="93"/>
      <c r="Q3382" s="63" t="s">
        <v>278</v>
      </c>
      <c r="R3382" s="96">
        <v>92022</v>
      </c>
      <c r="S3382" s="63" t="s">
        <v>270</v>
      </c>
      <c r="T3382" s="63"/>
      <c r="U3382" s="95" t="str">
        <f t="shared" si="120"/>
        <v>SDGE</v>
      </c>
      <c r="V3382" s="95"/>
      <c r="W3382" s="95" t="str">
        <f t="shared" si="121"/>
        <v>SDGE</v>
      </c>
    </row>
    <row r="3383" spans="1:23" ht="15" x14ac:dyDescent="0.25">
      <c r="A3383" s="63">
        <v>92591</v>
      </c>
      <c r="B3383" s="161" t="s">
        <v>271</v>
      </c>
      <c r="D3383" s="159"/>
      <c r="E3383" s="159"/>
      <c r="F3383" s="159"/>
      <c r="G3383" s="159"/>
      <c r="H3383" s="159"/>
      <c r="I3383" s="159"/>
      <c r="O3383" s="93"/>
      <c r="Q3383" s="63" t="s">
        <v>278</v>
      </c>
      <c r="R3383" s="96">
        <v>92023</v>
      </c>
      <c r="S3383" s="63" t="s">
        <v>270</v>
      </c>
      <c r="T3383" s="63"/>
      <c r="U3383" s="95" t="str">
        <f t="shared" ref="U3383:U3446" si="122">IF(S3383="Pacific Gas &amp; Electric Co", "PGE", IF(S3383="Southern California Edison Co", "SCE", IF(S3383= "San Diego Gas &amp; Electric Co", "SDGE", IF(S3383="Southern California Gas", "SCG", "Other"))))</f>
        <v>SDGE</v>
      </c>
      <c r="V3383" s="95"/>
      <c r="W3383" s="95" t="str">
        <f t="shared" si="121"/>
        <v>SDGE</v>
      </c>
    </row>
    <row r="3384" spans="1:23" ht="15" x14ac:dyDescent="0.25">
      <c r="A3384" s="63">
        <v>92592</v>
      </c>
      <c r="B3384" s="161" t="s">
        <v>271</v>
      </c>
      <c r="D3384" s="159"/>
      <c r="E3384" s="159"/>
      <c r="F3384" s="159"/>
      <c r="G3384" s="159"/>
      <c r="H3384" s="159"/>
      <c r="I3384" s="159"/>
      <c r="O3384" s="93"/>
      <c r="Q3384" s="63" t="s">
        <v>278</v>
      </c>
      <c r="R3384" s="96">
        <v>92539</v>
      </c>
      <c r="S3384" s="63" t="s">
        <v>270</v>
      </c>
      <c r="T3384" s="63"/>
      <c r="U3384" s="95" t="str">
        <f t="shared" si="122"/>
        <v>SDGE</v>
      </c>
      <c r="V3384" s="95"/>
      <c r="W3384" s="95" t="str">
        <f t="shared" si="121"/>
        <v>SDGE</v>
      </c>
    </row>
    <row r="3385" spans="1:23" ht="15" x14ac:dyDescent="0.25">
      <c r="A3385" s="63">
        <v>92593</v>
      </c>
      <c r="B3385" s="161" t="s">
        <v>271</v>
      </c>
      <c r="D3385" s="159"/>
      <c r="E3385" s="159"/>
      <c r="F3385" s="159"/>
      <c r="G3385" s="159"/>
      <c r="H3385" s="159"/>
      <c r="I3385" s="159"/>
      <c r="O3385" s="93"/>
      <c r="Q3385" s="63" t="s">
        <v>278</v>
      </c>
      <c r="R3385" s="96">
        <v>92536</v>
      </c>
      <c r="S3385" s="63" t="s">
        <v>270</v>
      </c>
      <c r="T3385" s="63"/>
      <c r="U3385" s="95" t="str">
        <f t="shared" si="122"/>
        <v>SDGE</v>
      </c>
      <c r="V3385" s="95"/>
      <c r="W3385" s="95" t="str">
        <f t="shared" si="121"/>
        <v>SDGE</v>
      </c>
    </row>
    <row r="3386" spans="1:23" ht="15" x14ac:dyDescent="0.25">
      <c r="A3386" s="63">
        <v>90650</v>
      </c>
      <c r="B3386" s="161" t="s">
        <v>271</v>
      </c>
      <c r="D3386" s="159"/>
      <c r="E3386" s="159"/>
      <c r="F3386" s="159"/>
      <c r="G3386" s="159"/>
      <c r="H3386" s="159"/>
      <c r="I3386" s="159"/>
      <c r="O3386" s="93"/>
      <c r="Q3386" s="63" t="s">
        <v>278</v>
      </c>
      <c r="R3386" s="96">
        <v>92530</v>
      </c>
      <c r="S3386" s="63" t="s">
        <v>270</v>
      </c>
      <c r="T3386" s="63"/>
      <c r="U3386" s="95" t="str">
        <f t="shared" si="122"/>
        <v>SDGE</v>
      </c>
      <c r="V3386" s="95"/>
      <c r="W3386" s="95" t="str">
        <f t="shared" si="121"/>
        <v>SDGE</v>
      </c>
    </row>
    <row r="3387" spans="1:23" ht="15" x14ac:dyDescent="0.25">
      <c r="A3387" s="63">
        <v>90263</v>
      </c>
      <c r="B3387" s="161" t="s">
        <v>271</v>
      </c>
      <c r="D3387" s="159"/>
      <c r="E3387" s="159"/>
      <c r="F3387" s="159"/>
      <c r="G3387" s="159"/>
      <c r="H3387" s="159"/>
      <c r="I3387" s="159"/>
      <c r="O3387" s="93"/>
      <c r="Q3387" s="63" t="s">
        <v>278</v>
      </c>
      <c r="R3387" s="96">
        <v>92088</v>
      </c>
      <c r="S3387" s="63" t="s">
        <v>270</v>
      </c>
      <c r="T3387" s="63"/>
      <c r="U3387" s="95" t="str">
        <f t="shared" si="122"/>
        <v>SDGE</v>
      </c>
      <c r="V3387" s="95"/>
      <c r="W3387" s="95" t="str">
        <f t="shared" si="121"/>
        <v>SDGE</v>
      </c>
    </row>
    <row r="3388" spans="1:23" ht="15" x14ac:dyDescent="0.25">
      <c r="A3388" s="63">
        <v>91017</v>
      </c>
      <c r="B3388" s="161" t="s">
        <v>271</v>
      </c>
      <c r="D3388" s="159"/>
      <c r="E3388" s="159"/>
      <c r="F3388" s="159"/>
      <c r="G3388" s="159"/>
      <c r="H3388" s="159"/>
      <c r="I3388" s="159"/>
      <c r="O3388" s="93"/>
      <c r="Q3388" s="63" t="s">
        <v>278</v>
      </c>
      <c r="R3388" s="96">
        <v>92143</v>
      </c>
      <c r="S3388" s="63" t="s">
        <v>270</v>
      </c>
      <c r="T3388" s="63"/>
      <c r="U3388" s="95" t="str">
        <f t="shared" si="122"/>
        <v>SDGE</v>
      </c>
      <c r="V3388" s="95"/>
      <c r="W3388" s="95" t="str">
        <f t="shared" si="121"/>
        <v>SDGE</v>
      </c>
    </row>
    <row r="3389" spans="1:23" ht="15" x14ac:dyDescent="0.25">
      <c r="A3389" s="63">
        <v>93602</v>
      </c>
      <c r="B3389" s="161" t="s">
        <v>271</v>
      </c>
      <c r="D3389" s="159"/>
      <c r="E3389" s="159"/>
      <c r="F3389" s="159"/>
      <c r="G3389" s="159"/>
      <c r="H3389" s="159"/>
      <c r="I3389" s="159"/>
      <c r="O3389" s="93"/>
      <c r="Q3389" s="63" t="s">
        <v>278</v>
      </c>
      <c r="R3389" s="96">
        <v>92142</v>
      </c>
      <c r="S3389" s="63" t="s">
        <v>270</v>
      </c>
      <c r="T3389" s="63"/>
      <c r="U3389" s="95" t="str">
        <f t="shared" si="122"/>
        <v>SDGE</v>
      </c>
      <c r="V3389" s="95"/>
      <c r="W3389" s="95" t="str">
        <f t="shared" si="121"/>
        <v>SDGE</v>
      </c>
    </row>
    <row r="3390" spans="1:23" ht="15" x14ac:dyDescent="0.25">
      <c r="A3390" s="63">
        <v>92201</v>
      </c>
      <c r="B3390" s="161" t="s">
        <v>271</v>
      </c>
      <c r="D3390" s="159"/>
      <c r="E3390" s="159"/>
      <c r="F3390" s="159"/>
      <c r="G3390" s="159"/>
      <c r="H3390" s="159"/>
      <c r="I3390" s="159"/>
      <c r="O3390" s="93"/>
      <c r="Q3390" s="63" t="s">
        <v>278</v>
      </c>
      <c r="R3390" s="96">
        <v>92147</v>
      </c>
      <c r="S3390" s="63" t="s">
        <v>270</v>
      </c>
      <c r="T3390" s="63"/>
      <c r="U3390" s="95" t="str">
        <f t="shared" si="122"/>
        <v>SDGE</v>
      </c>
      <c r="V3390" s="95"/>
      <c r="W3390" s="95" t="str">
        <f t="shared" si="121"/>
        <v>SDGE</v>
      </c>
    </row>
    <row r="3391" spans="1:23" ht="15" x14ac:dyDescent="0.25">
      <c r="A3391" s="63">
        <v>92203</v>
      </c>
      <c r="B3391" s="161" t="s">
        <v>271</v>
      </c>
      <c r="D3391" s="159"/>
      <c r="E3391" s="159"/>
      <c r="F3391" s="159"/>
      <c r="G3391" s="159"/>
      <c r="H3391" s="159"/>
      <c r="I3391" s="159"/>
      <c r="O3391" s="93"/>
      <c r="Q3391" s="63" t="s">
        <v>278</v>
      </c>
      <c r="R3391" s="96">
        <v>92145</v>
      </c>
      <c r="S3391" s="63" t="s">
        <v>270</v>
      </c>
      <c r="T3391" s="63"/>
      <c r="U3391" s="95" t="str">
        <f t="shared" si="122"/>
        <v>SDGE</v>
      </c>
      <c r="V3391" s="95"/>
      <c r="W3391" s="95" t="str">
        <f t="shared" si="121"/>
        <v>SDGE</v>
      </c>
    </row>
    <row r="3392" spans="1:23" ht="15" x14ac:dyDescent="0.25">
      <c r="A3392" s="63">
        <v>90813</v>
      </c>
      <c r="B3392" s="161" t="s">
        <v>271</v>
      </c>
      <c r="D3392" s="159"/>
      <c r="E3392" s="159"/>
      <c r="F3392" s="159"/>
      <c r="G3392" s="159"/>
      <c r="H3392" s="159"/>
      <c r="I3392" s="159"/>
      <c r="O3392" s="93"/>
      <c r="Q3392" s="63" t="s">
        <v>278</v>
      </c>
      <c r="R3392" s="96">
        <v>92177</v>
      </c>
      <c r="S3392" s="63" t="s">
        <v>270</v>
      </c>
      <c r="T3392" s="63"/>
      <c r="U3392" s="95" t="str">
        <f t="shared" si="122"/>
        <v>SDGE</v>
      </c>
      <c r="V3392" s="95"/>
      <c r="W3392" s="95" t="str">
        <f t="shared" si="121"/>
        <v>SDGE</v>
      </c>
    </row>
    <row r="3393" spans="1:23" ht="15" x14ac:dyDescent="0.25">
      <c r="A3393" s="63">
        <v>90810</v>
      </c>
      <c r="B3393" s="161" t="s">
        <v>271</v>
      </c>
      <c r="D3393" s="159"/>
      <c r="E3393" s="159"/>
      <c r="F3393" s="159"/>
      <c r="G3393" s="159"/>
      <c r="H3393" s="159"/>
      <c r="I3393" s="159"/>
      <c r="O3393" s="93"/>
      <c r="Q3393" s="63" t="s">
        <v>278</v>
      </c>
      <c r="R3393" s="96">
        <v>92052</v>
      </c>
      <c r="S3393" s="63" t="s">
        <v>270</v>
      </c>
      <c r="T3393" s="63"/>
      <c r="U3393" s="95" t="str">
        <f t="shared" si="122"/>
        <v>SDGE</v>
      </c>
      <c r="V3393" s="95"/>
      <c r="W3393" s="95" t="str">
        <f t="shared" si="121"/>
        <v>SDGE</v>
      </c>
    </row>
    <row r="3394" spans="1:23" ht="15" x14ac:dyDescent="0.25">
      <c r="A3394" s="63">
        <v>90815</v>
      </c>
      <c r="B3394" s="161" t="s">
        <v>271</v>
      </c>
      <c r="D3394" s="159"/>
      <c r="E3394" s="159"/>
      <c r="F3394" s="159"/>
      <c r="G3394" s="159"/>
      <c r="H3394" s="159"/>
      <c r="I3394" s="159"/>
      <c r="O3394" s="93"/>
      <c r="Q3394" s="63" t="s">
        <v>278</v>
      </c>
      <c r="R3394" s="96">
        <v>92673</v>
      </c>
      <c r="S3394" s="63" t="s">
        <v>270</v>
      </c>
      <c r="T3394" s="63"/>
      <c r="U3394" s="95" t="str">
        <f t="shared" si="122"/>
        <v>SDGE</v>
      </c>
      <c r="V3394" s="95"/>
      <c r="W3394" s="95" t="str">
        <f t="shared" si="121"/>
        <v>SDGE</v>
      </c>
    </row>
    <row r="3395" spans="1:23" ht="15" x14ac:dyDescent="0.25">
      <c r="A3395" s="63">
        <v>90608</v>
      </c>
      <c r="B3395" s="161" t="s">
        <v>271</v>
      </c>
      <c r="D3395" s="159"/>
      <c r="E3395" s="159"/>
      <c r="F3395" s="159"/>
      <c r="G3395" s="159"/>
      <c r="H3395" s="159"/>
      <c r="I3395" s="159"/>
      <c r="O3395" s="93"/>
      <c r="Q3395" s="63" t="s">
        <v>278</v>
      </c>
      <c r="R3395" s="96">
        <v>92679</v>
      </c>
      <c r="S3395" s="63" t="s">
        <v>270</v>
      </c>
      <c r="T3395" s="63"/>
      <c r="U3395" s="95" t="str">
        <f t="shared" si="122"/>
        <v>SDGE</v>
      </c>
      <c r="V3395" s="95"/>
      <c r="W3395" s="95" t="str">
        <f t="shared" si="121"/>
        <v>SDGE</v>
      </c>
    </row>
    <row r="3396" spans="1:23" ht="15" x14ac:dyDescent="0.25">
      <c r="A3396" s="63">
        <v>90609</v>
      </c>
      <c r="B3396" s="161" t="s">
        <v>271</v>
      </c>
      <c r="D3396" s="159"/>
      <c r="E3396" s="159"/>
      <c r="F3396" s="159"/>
      <c r="G3396" s="159"/>
      <c r="H3396" s="159"/>
      <c r="I3396" s="159"/>
      <c r="O3396" s="93"/>
      <c r="Q3396" s="63" t="s">
        <v>278</v>
      </c>
      <c r="R3396" s="96">
        <v>92629</v>
      </c>
      <c r="S3396" s="63" t="s">
        <v>270</v>
      </c>
      <c r="T3396" s="63"/>
      <c r="U3396" s="95" t="str">
        <f t="shared" si="122"/>
        <v>SDGE</v>
      </c>
      <c r="V3396" s="95"/>
      <c r="W3396" s="95" t="str">
        <f t="shared" si="121"/>
        <v>SDGE</v>
      </c>
    </row>
    <row r="3397" spans="1:23" ht="15" x14ac:dyDescent="0.25">
      <c r="A3397" s="63">
        <v>90602</v>
      </c>
      <c r="B3397" s="161" t="s">
        <v>271</v>
      </c>
      <c r="D3397" s="159"/>
      <c r="E3397" s="159"/>
      <c r="F3397" s="159"/>
      <c r="G3397" s="159"/>
      <c r="H3397" s="159"/>
      <c r="I3397" s="159"/>
      <c r="O3397" s="93"/>
      <c r="Q3397" s="63" t="s">
        <v>278</v>
      </c>
      <c r="R3397" s="96">
        <v>92624</v>
      </c>
      <c r="S3397" s="63" t="s">
        <v>270</v>
      </c>
      <c r="T3397" s="63"/>
      <c r="U3397" s="95" t="str">
        <f t="shared" si="122"/>
        <v>SDGE</v>
      </c>
      <c r="V3397" s="95"/>
      <c r="W3397" s="95" t="str">
        <f t="shared" si="121"/>
        <v>SDGE</v>
      </c>
    </row>
    <row r="3398" spans="1:23" ht="15" x14ac:dyDescent="0.25">
      <c r="A3398" s="63">
        <v>90601</v>
      </c>
      <c r="B3398" s="161" t="s">
        <v>271</v>
      </c>
      <c r="D3398" s="159"/>
      <c r="E3398" s="159"/>
      <c r="F3398" s="159"/>
      <c r="G3398" s="159"/>
      <c r="H3398" s="159"/>
      <c r="I3398" s="159"/>
      <c r="O3398" s="93"/>
      <c r="Q3398" s="63" t="s">
        <v>278</v>
      </c>
      <c r="R3398" s="96">
        <v>92014</v>
      </c>
      <c r="S3398" s="63" t="s">
        <v>270</v>
      </c>
      <c r="T3398" s="63"/>
      <c r="U3398" s="95" t="str">
        <f t="shared" si="122"/>
        <v>SDGE</v>
      </c>
      <c r="V3398" s="95"/>
      <c r="W3398" s="95" t="str">
        <f t="shared" si="121"/>
        <v>SDGE</v>
      </c>
    </row>
    <row r="3399" spans="1:23" ht="15" x14ac:dyDescent="0.25">
      <c r="A3399" s="63">
        <v>90606</v>
      </c>
      <c r="B3399" s="161" t="s">
        <v>271</v>
      </c>
      <c r="D3399" s="159"/>
      <c r="E3399" s="159"/>
      <c r="F3399" s="159"/>
      <c r="G3399" s="159"/>
      <c r="H3399" s="159"/>
      <c r="I3399" s="159"/>
      <c r="O3399" s="93"/>
      <c r="Q3399" s="63" t="s">
        <v>278</v>
      </c>
      <c r="R3399" s="96">
        <v>92011</v>
      </c>
      <c r="S3399" s="63" t="s">
        <v>270</v>
      </c>
      <c r="T3399" s="63"/>
      <c r="U3399" s="95" t="str">
        <f t="shared" si="122"/>
        <v>SDGE</v>
      </c>
      <c r="V3399" s="95"/>
      <c r="W3399" s="95" t="str">
        <f t="shared" si="121"/>
        <v>SDGE</v>
      </c>
    </row>
    <row r="3400" spans="1:23" ht="15" x14ac:dyDescent="0.25">
      <c r="A3400" s="63">
        <v>90607</v>
      </c>
      <c r="B3400" s="161" t="s">
        <v>271</v>
      </c>
      <c r="D3400" s="159"/>
      <c r="E3400" s="159"/>
      <c r="F3400" s="159"/>
      <c r="G3400" s="159"/>
      <c r="H3400" s="159"/>
      <c r="I3400" s="159"/>
      <c r="O3400" s="93"/>
      <c r="Q3400" s="63" t="s">
        <v>278</v>
      </c>
      <c r="R3400" s="96">
        <v>92010</v>
      </c>
      <c r="S3400" s="63" t="s">
        <v>270</v>
      </c>
      <c r="T3400" s="63"/>
      <c r="U3400" s="95" t="str">
        <f t="shared" si="122"/>
        <v>SDGE</v>
      </c>
      <c r="V3400" s="95"/>
      <c r="W3400" s="95" t="str">
        <f t="shared" si="121"/>
        <v>SDGE</v>
      </c>
    </row>
    <row r="3401" spans="1:23" ht="15" x14ac:dyDescent="0.25">
      <c r="A3401" s="63">
        <v>90604</v>
      </c>
      <c r="B3401" s="161" t="s">
        <v>271</v>
      </c>
      <c r="D3401" s="159"/>
      <c r="E3401" s="159"/>
      <c r="F3401" s="159"/>
      <c r="G3401" s="159"/>
      <c r="H3401" s="159"/>
      <c r="I3401" s="159"/>
      <c r="O3401" s="93"/>
      <c r="Q3401" s="63" t="s">
        <v>278</v>
      </c>
      <c r="R3401" s="96">
        <v>92013</v>
      </c>
      <c r="S3401" s="63" t="s">
        <v>270</v>
      </c>
      <c r="T3401" s="63"/>
      <c r="U3401" s="95" t="str">
        <f t="shared" si="122"/>
        <v>SDGE</v>
      </c>
      <c r="V3401" s="95"/>
      <c r="W3401" s="95" t="str">
        <f t="shared" si="121"/>
        <v>SDGE</v>
      </c>
    </row>
    <row r="3402" spans="1:23" ht="15" x14ac:dyDescent="0.25">
      <c r="A3402" s="63">
        <v>90605</v>
      </c>
      <c r="B3402" s="161" t="s">
        <v>271</v>
      </c>
      <c r="D3402" s="159"/>
      <c r="E3402" s="159"/>
      <c r="F3402" s="159"/>
      <c r="G3402" s="159"/>
      <c r="H3402" s="159"/>
      <c r="I3402" s="159"/>
      <c r="O3402" s="93"/>
      <c r="Q3402" s="63" t="s">
        <v>278</v>
      </c>
      <c r="R3402" s="96">
        <v>92019</v>
      </c>
      <c r="S3402" s="63" t="s">
        <v>270</v>
      </c>
      <c r="T3402" s="63"/>
      <c r="U3402" s="95" t="str">
        <f t="shared" si="122"/>
        <v>SDGE</v>
      </c>
      <c r="V3402" s="95"/>
      <c r="W3402" s="95" t="str">
        <f t="shared" si="121"/>
        <v>SDGE</v>
      </c>
    </row>
    <row r="3403" spans="1:23" ht="15" x14ac:dyDescent="0.25">
      <c r="A3403" s="63">
        <v>92518</v>
      </c>
      <c r="B3403" s="161" t="s">
        <v>271</v>
      </c>
      <c r="D3403" s="159"/>
      <c r="E3403" s="159"/>
      <c r="F3403" s="159"/>
      <c r="G3403" s="159"/>
      <c r="H3403" s="159"/>
      <c r="I3403" s="159"/>
      <c r="O3403" s="93"/>
      <c r="Q3403" s="63" t="s">
        <v>278</v>
      </c>
      <c r="R3403" s="96">
        <v>92018</v>
      </c>
      <c r="S3403" s="63" t="s">
        <v>270</v>
      </c>
      <c r="T3403" s="63"/>
      <c r="U3403" s="95" t="str">
        <f t="shared" si="122"/>
        <v>SDGE</v>
      </c>
      <c r="V3403" s="95"/>
      <c r="W3403" s="95" t="str">
        <f t="shared" si="121"/>
        <v>SDGE</v>
      </c>
    </row>
    <row r="3404" spans="1:23" ht="15" x14ac:dyDescent="0.25">
      <c r="A3404" s="63">
        <v>92519</v>
      </c>
      <c r="B3404" s="161" t="s">
        <v>271</v>
      </c>
      <c r="D3404" s="159"/>
      <c r="E3404" s="159"/>
      <c r="F3404" s="159"/>
      <c r="G3404" s="159"/>
      <c r="H3404" s="159"/>
      <c r="I3404" s="159"/>
      <c r="O3404" s="93"/>
      <c r="Q3404" s="63" t="s">
        <v>278</v>
      </c>
      <c r="R3404" s="96">
        <v>91935</v>
      </c>
      <c r="S3404" s="63" t="s">
        <v>270</v>
      </c>
      <c r="T3404" s="63"/>
      <c r="U3404" s="95" t="str">
        <f t="shared" si="122"/>
        <v>SDGE</v>
      </c>
      <c r="V3404" s="95"/>
      <c r="W3404" s="95" t="str">
        <f t="shared" si="121"/>
        <v>SDGE</v>
      </c>
    </row>
    <row r="3405" spans="1:23" ht="15" x14ac:dyDescent="0.25">
      <c r="A3405" s="63">
        <v>90703</v>
      </c>
      <c r="B3405" s="161" t="s">
        <v>271</v>
      </c>
      <c r="D3405" s="159"/>
      <c r="E3405" s="159"/>
      <c r="F3405" s="159"/>
      <c r="G3405" s="159"/>
      <c r="H3405" s="159"/>
      <c r="I3405" s="159"/>
      <c r="O3405" s="93"/>
      <c r="Q3405" s="63" t="s">
        <v>278</v>
      </c>
      <c r="R3405" s="96">
        <v>91934</v>
      </c>
      <c r="S3405" s="63" t="s">
        <v>270</v>
      </c>
      <c r="T3405" s="63"/>
      <c r="U3405" s="95" t="str">
        <f t="shared" si="122"/>
        <v>SDGE</v>
      </c>
      <c r="V3405" s="95"/>
      <c r="W3405" s="95" t="str">
        <f t="shared" si="121"/>
        <v>SDGE</v>
      </c>
    </row>
    <row r="3406" spans="1:23" ht="15" x14ac:dyDescent="0.25">
      <c r="A3406" s="63">
        <v>90706</v>
      </c>
      <c r="B3406" s="161" t="s">
        <v>271</v>
      </c>
      <c r="D3406" s="159"/>
      <c r="E3406" s="159"/>
      <c r="F3406" s="159"/>
      <c r="G3406" s="159"/>
      <c r="H3406" s="159"/>
      <c r="I3406" s="159"/>
      <c r="O3406" s="93"/>
      <c r="Q3406" s="63" t="s">
        <v>278</v>
      </c>
      <c r="R3406" s="96">
        <v>91933</v>
      </c>
      <c r="S3406" s="63" t="s">
        <v>270</v>
      </c>
      <c r="T3406" s="63"/>
      <c r="U3406" s="95" t="str">
        <f t="shared" si="122"/>
        <v>SDGE</v>
      </c>
      <c r="V3406" s="95"/>
      <c r="W3406" s="95" t="str">
        <f t="shared" si="121"/>
        <v>SDGE</v>
      </c>
    </row>
    <row r="3407" spans="1:23" ht="15" x14ac:dyDescent="0.25">
      <c r="A3407" s="63">
        <v>91077</v>
      </c>
      <c r="B3407" s="161" t="s">
        <v>271</v>
      </c>
      <c r="D3407" s="159"/>
      <c r="E3407" s="159"/>
      <c r="F3407" s="159"/>
      <c r="G3407" s="159"/>
      <c r="H3407" s="159"/>
      <c r="I3407" s="159"/>
      <c r="O3407" s="93"/>
      <c r="Q3407" s="63" t="s">
        <v>278</v>
      </c>
      <c r="R3407" s="96">
        <v>91932</v>
      </c>
      <c r="S3407" s="63" t="s">
        <v>270</v>
      </c>
      <c r="T3407" s="63"/>
      <c r="U3407" s="95" t="str">
        <f t="shared" si="122"/>
        <v>SDGE</v>
      </c>
      <c r="V3407" s="95"/>
      <c r="W3407" s="95" t="str">
        <f t="shared" si="121"/>
        <v>SDGE</v>
      </c>
    </row>
    <row r="3408" spans="1:23" ht="15" x14ac:dyDescent="0.25">
      <c r="A3408" s="63">
        <v>93150</v>
      </c>
      <c r="B3408" s="161" t="s">
        <v>271</v>
      </c>
      <c r="D3408" s="159"/>
      <c r="E3408" s="159"/>
      <c r="F3408" s="159"/>
      <c r="G3408" s="159"/>
      <c r="H3408" s="159"/>
      <c r="I3408" s="159"/>
      <c r="O3408" s="93"/>
      <c r="Q3408" s="63" t="s">
        <v>278</v>
      </c>
      <c r="R3408" s="96">
        <v>91931</v>
      </c>
      <c r="S3408" s="63" t="s">
        <v>270</v>
      </c>
      <c r="T3408" s="63"/>
      <c r="U3408" s="95" t="str">
        <f t="shared" si="122"/>
        <v>SDGE</v>
      </c>
      <c r="V3408" s="95"/>
      <c r="W3408" s="95" t="str">
        <f t="shared" si="121"/>
        <v>SDGE</v>
      </c>
    </row>
    <row r="3409" spans="1:23" ht="15" x14ac:dyDescent="0.25">
      <c r="A3409" s="63">
        <v>92728</v>
      </c>
      <c r="B3409" s="161" t="s">
        <v>271</v>
      </c>
      <c r="D3409" s="159"/>
      <c r="E3409" s="159"/>
      <c r="F3409" s="159"/>
      <c r="G3409" s="159"/>
      <c r="H3409" s="159"/>
      <c r="I3409" s="159"/>
      <c r="O3409" s="93"/>
      <c r="Q3409" s="63" t="s">
        <v>278</v>
      </c>
      <c r="R3409" s="96">
        <v>92096</v>
      </c>
      <c r="S3409" s="63" t="s">
        <v>270</v>
      </c>
      <c r="T3409" s="63"/>
      <c r="U3409" s="95" t="str">
        <f t="shared" si="122"/>
        <v>SDGE</v>
      </c>
      <c r="V3409" s="95"/>
      <c r="W3409" s="95" t="str">
        <f t="shared" si="121"/>
        <v>SDGE</v>
      </c>
    </row>
    <row r="3410" spans="1:23" ht="15" x14ac:dyDescent="0.25">
      <c r="A3410" s="63">
        <v>93542</v>
      </c>
      <c r="B3410" s="161" t="s">
        <v>271</v>
      </c>
      <c r="D3410" s="159"/>
      <c r="E3410" s="159"/>
      <c r="F3410" s="159"/>
      <c r="G3410" s="159"/>
      <c r="H3410" s="159"/>
      <c r="I3410" s="159"/>
      <c r="O3410" s="93"/>
      <c r="Q3410" s="63" t="s">
        <v>278</v>
      </c>
      <c r="R3410" s="96">
        <v>92091</v>
      </c>
      <c r="S3410" s="63" t="s">
        <v>270</v>
      </c>
      <c r="T3410" s="63"/>
      <c r="U3410" s="95" t="str">
        <f t="shared" si="122"/>
        <v>SDGE</v>
      </c>
      <c r="V3410" s="95"/>
      <c r="W3410" s="95" t="str">
        <f t="shared" si="121"/>
        <v>SDGE</v>
      </c>
    </row>
    <row r="3411" spans="1:23" ht="15" x14ac:dyDescent="0.25">
      <c r="A3411" s="63">
        <v>93290</v>
      </c>
      <c r="B3411" s="161" t="s">
        <v>271</v>
      </c>
      <c r="D3411" s="159"/>
      <c r="E3411" s="159"/>
      <c r="F3411" s="159"/>
      <c r="G3411" s="159"/>
      <c r="H3411" s="159"/>
      <c r="I3411" s="159"/>
      <c r="O3411" s="93"/>
      <c r="Q3411" s="63" t="s">
        <v>278</v>
      </c>
      <c r="R3411" s="96">
        <v>92093</v>
      </c>
      <c r="S3411" s="63" t="s">
        <v>270</v>
      </c>
      <c r="T3411" s="63"/>
      <c r="U3411" s="95" t="str">
        <f t="shared" si="122"/>
        <v>SDGE</v>
      </c>
      <c r="V3411" s="95"/>
      <c r="W3411" s="95" t="str">
        <f t="shared" ref="W3411:W3474" si="123">IF(U3411 = "Other", " ", INDEX(B$4:C$29, MATCH(U3411, C$4:C$29,0), 1) )</f>
        <v>SDGE</v>
      </c>
    </row>
    <row r="3412" spans="1:23" ht="15" x14ac:dyDescent="0.25">
      <c r="A3412" s="63">
        <v>93291</v>
      </c>
      <c r="B3412" s="161" t="s">
        <v>271</v>
      </c>
      <c r="D3412" s="159"/>
      <c r="E3412" s="159"/>
      <c r="F3412" s="159"/>
      <c r="G3412" s="159"/>
      <c r="H3412" s="159"/>
      <c r="I3412" s="159"/>
      <c r="O3412" s="93"/>
      <c r="Q3412" s="63" t="s">
        <v>278</v>
      </c>
      <c r="R3412" s="96">
        <v>92092</v>
      </c>
      <c r="S3412" s="63" t="s">
        <v>270</v>
      </c>
      <c r="T3412" s="63"/>
      <c r="U3412" s="95" t="str">
        <f t="shared" si="122"/>
        <v>SDGE</v>
      </c>
      <c r="V3412" s="95"/>
      <c r="W3412" s="95" t="str">
        <f t="shared" si="123"/>
        <v>SDGE</v>
      </c>
    </row>
    <row r="3413" spans="1:23" ht="15" x14ac:dyDescent="0.25">
      <c r="A3413" s="63">
        <v>93292</v>
      </c>
      <c r="B3413" s="161" t="s">
        <v>271</v>
      </c>
      <c r="D3413" s="159"/>
      <c r="E3413" s="159"/>
      <c r="F3413" s="159"/>
      <c r="G3413" s="159"/>
      <c r="H3413" s="159"/>
      <c r="I3413" s="159"/>
      <c r="O3413" s="93"/>
      <c r="Q3413" s="63" t="s">
        <v>278</v>
      </c>
      <c r="R3413" s="96">
        <v>92259</v>
      </c>
      <c r="S3413" s="63" t="s">
        <v>270</v>
      </c>
      <c r="T3413" s="63"/>
      <c r="U3413" s="95" t="str">
        <f t="shared" si="122"/>
        <v>SDGE</v>
      </c>
      <c r="V3413" s="95"/>
      <c r="W3413" s="95" t="str">
        <f t="shared" si="123"/>
        <v>SDGE</v>
      </c>
    </row>
    <row r="3414" spans="1:23" ht="15" x14ac:dyDescent="0.25">
      <c r="A3414" s="63">
        <v>91331</v>
      </c>
      <c r="B3414" s="161" t="s">
        <v>271</v>
      </c>
      <c r="D3414" s="159"/>
      <c r="E3414" s="159"/>
      <c r="F3414" s="159"/>
      <c r="G3414" s="159"/>
      <c r="H3414" s="159"/>
      <c r="I3414" s="159"/>
      <c r="O3414" s="93"/>
      <c r="Q3414" s="63" t="s">
        <v>278</v>
      </c>
      <c r="R3414" s="96">
        <v>92251</v>
      </c>
      <c r="S3414" s="63" t="s">
        <v>270</v>
      </c>
      <c r="T3414" s="63"/>
      <c r="U3414" s="95" t="str">
        <f t="shared" si="122"/>
        <v>SDGE</v>
      </c>
      <c r="V3414" s="95"/>
      <c r="W3414" s="95" t="str">
        <f t="shared" si="123"/>
        <v>SDGE</v>
      </c>
    </row>
    <row r="3415" spans="1:23" ht="15" x14ac:dyDescent="0.25">
      <c r="A3415" s="63">
        <v>91741</v>
      </c>
      <c r="B3415" s="161" t="s">
        <v>271</v>
      </c>
      <c r="D3415" s="159"/>
      <c r="E3415" s="159"/>
      <c r="F3415" s="159"/>
      <c r="G3415" s="159"/>
      <c r="H3415" s="159"/>
      <c r="I3415" s="159"/>
      <c r="O3415" s="93"/>
      <c r="Q3415" s="63" t="s">
        <v>278</v>
      </c>
      <c r="R3415" s="96">
        <v>92058</v>
      </c>
      <c r="S3415" s="63" t="s">
        <v>270</v>
      </c>
      <c r="T3415" s="63"/>
      <c r="U3415" s="95" t="str">
        <f t="shared" si="122"/>
        <v>SDGE</v>
      </c>
      <c r="V3415" s="95"/>
      <c r="W3415" s="95" t="str">
        <f t="shared" si="123"/>
        <v>SDGE</v>
      </c>
    </row>
    <row r="3416" spans="1:23" ht="15" x14ac:dyDescent="0.25">
      <c r="A3416" s="63">
        <v>91743</v>
      </c>
      <c r="B3416" s="161" t="s">
        <v>271</v>
      </c>
      <c r="D3416" s="159"/>
      <c r="E3416" s="159"/>
      <c r="F3416" s="159"/>
      <c r="G3416" s="159"/>
      <c r="H3416" s="159"/>
      <c r="I3416" s="159"/>
      <c r="O3416" s="93"/>
      <c r="Q3416" s="63" t="s">
        <v>278</v>
      </c>
      <c r="R3416" s="96">
        <v>92190</v>
      </c>
      <c r="S3416" s="63" t="s">
        <v>270</v>
      </c>
      <c r="T3416" s="63"/>
      <c r="U3416" s="95" t="str">
        <f t="shared" si="122"/>
        <v>SDGE</v>
      </c>
      <c r="V3416" s="95"/>
      <c r="W3416" s="95" t="str">
        <f t="shared" si="123"/>
        <v>SDGE</v>
      </c>
    </row>
    <row r="3417" spans="1:23" ht="15" x14ac:dyDescent="0.25">
      <c r="A3417" s="63">
        <v>91747</v>
      </c>
      <c r="B3417" s="161" t="s">
        <v>271</v>
      </c>
      <c r="D3417" s="159"/>
      <c r="E3417" s="159"/>
      <c r="F3417" s="159"/>
      <c r="G3417" s="159"/>
      <c r="H3417" s="159"/>
      <c r="I3417" s="159"/>
      <c r="O3417" s="93"/>
      <c r="Q3417" s="63" t="s">
        <v>278</v>
      </c>
      <c r="R3417" s="96">
        <v>92191</v>
      </c>
      <c r="S3417" s="63" t="s">
        <v>270</v>
      </c>
      <c r="T3417" s="63"/>
      <c r="U3417" s="95" t="str">
        <f t="shared" si="122"/>
        <v>SDGE</v>
      </c>
      <c r="V3417" s="95"/>
      <c r="W3417" s="95" t="str">
        <f t="shared" si="123"/>
        <v>SDGE</v>
      </c>
    </row>
    <row r="3418" spans="1:23" ht="15" x14ac:dyDescent="0.25">
      <c r="A3418" s="63">
        <v>92255</v>
      </c>
      <c r="B3418" s="161" t="s">
        <v>271</v>
      </c>
      <c r="D3418" s="159"/>
      <c r="E3418" s="159"/>
      <c r="F3418" s="159"/>
      <c r="G3418" s="159"/>
      <c r="H3418" s="159"/>
      <c r="I3418" s="159"/>
      <c r="O3418" s="93"/>
      <c r="Q3418" s="63" t="s">
        <v>278</v>
      </c>
      <c r="R3418" s="96">
        <v>92192</v>
      </c>
      <c r="S3418" s="63" t="s">
        <v>270</v>
      </c>
      <c r="T3418" s="63"/>
      <c r="U3418" s="95" t="str">
        <f t="shared" si="122"/>
        <v>SDGE</v>
      </c>
      <c r="V3418" s="95"/>
      <c r="W3418" s="95" t="str">
        <f t="shared" si="123"/>
        <v>SDGE</v>
      </c>
    </row>
    <row r="3419" spans="1:23" ht="15" x14ac:dyDescent="0.25">
      <c r="A3419" s="63">
        <v>90680</v>
      </c>
      <c r="B3419" s="161" t="s">
        <v>271</v>
      </c>
      <c r="D3419" s="159"/>
      <c r="E3419" s="159"/>
      <c r="F3419" s="159"/>
      <c r="G3419" s="159"/>
      <c r="H3419" s="159"/>
      <c r="I3419" s="159"/>
      <c r="O3419" s="93"/>
      <c r="Q3419" s="63" t="s">
        <v>278</v>
      </c>
      <c r="R3419" s="96">
        <v>92193</v>
      </c>
      <c r="S3419" s="63" t="s">
        <v>270</v>
      </c>
      <c r="T3419" s="63"/>
      <c r="U3419" s="95" t="str">
        <f t="shared" si="122"/>
        <v>SDGE</v>
      </c>
      <c r="V3419" s="95"/>
      <c r="W3419" s="95" t="str">
        <f t="shared" si="123"/>
        <v>SDGE</v>
      </c>
    </row>
    <row r="3420" spans="1:23" ht="15" x14ac:dyDescent="0.25">
      <c r="A3420" s="63">
        <v>90022</v>
      </c>
      <c r="B3420" s="161" t="s">
        <v>271</v>
      </c>
      <c r="D3420" s="159"/>
      <c r="E3420" s="159"/>
      <c r="F3420" s="159"/>
      <c r="G3420" s="159"/>
      <c r="H3420" s="159"/>
      <c r="I3420" s="159"/>
      <c r="O3420" s="93"/>
      <c r="Q3420" s="63" t="s">
        <v>278</v>
      </c>
      <c r="R3420" s="96">
        <v>92057</v>
      </c>
      <c r="S3420" s="63" t="s">
        <v>270</v>
      </c>
      <c r="T3420" s="63"/>
      <c r="U3420" s="95" t="str">
        <f t="shared" si="122"/>
        <v>SDGE</v>
      </c>
      <c r="V3420" s="95"/>
      <c r="W3420" s="95" t="str">
        <f t="shared" si="123"/>
        <v>SDGE</v>
      </c>
    </row>
    <row r="3421" spans="1:23" ht="15" x14ac:dyDescent="0.25">
      <c r="A3421" s="63">
        <v>90023</v>
      </c>
      <c r="B3421" s="161" t="s">
        <v>271</v>
      </c>
      <c r="D3421" s="159"/>
      <c r="E3421" s="159"/>
      <c r="F3421" s="159"/>
      <c r="G3421" s="159"/>
      <c r="H3421" s="159"/>
      <c r="I3421" s="159"/>
      <c r="O3421" s="93"/>
      <c r="Q3421" s="63" t="s">
        <v>278</v>
      </c>
      <c r="R3421" s="96">
        <v>92196</v>
      </c>
      <c r="S3421" s="63" t="s">
        <v>270</v>
      </c>
      <c r="T3421" s="63"/>
      <c r="U3421" s="95" t="str">
        <f t="shared" si="122"/>
        <v>SDGE</v>
      </c>
      <c r="V3421" s="95"/>
      <c r="W3421" s="95" t="str">
        <f t="shared" si="123"/>
        <v>SDGE</v>
      </c>
    </row>
    <row r="3422" spans="1:23" ht="15" x14ac:dyDescent="0.25">
      <c r="A3422" s="63">
        <v>93647</v>
      </c>
      <c r="B3422" s="161" t="s">
        <v>271</v>
      </c>
      <c r="D3422" s="159"/>
      <c r="E3422" s="159"/>
      <c r="F3422" s="159"/>
      <c r="G3422" s="159"/>
      <c r="H3422" s="159"/>
      <c r="I3422" s="159"/>
      <c r="O3422" s="93"/>
      <c r="Q3422" s="63" t="s">
        <v>278</v>
      </c>
      <c r="R3422" s="96">
        <v>92197</v>
      </c>
      <c r="S3422" s="63" t="s">
        <v>270</v>
      </c>
      <c r="T3422" s="63"/>
      <c r="U3422" s="95" t="str">
        <f t="shared" si="122"/>
        <v>SDGE</v>
      </c>
      <c r="V3422" s="95"/>
      <c r="W3422" s="95" t="str">
        <f t="shared" si="123"/>
        <v>SDGE</v>
      </c>
    </row>
    <row r="3423" spans="1:23" ht="15" x14ac:dyDescent="0.25">
      <c r="A3423" s="63">
        <v>93643</v>
      </c>
      <c r="B3423" s="161" t="s">
        <v>271</v>
      </c>
      <c r="D3423" s="159"/>
      <c r="E3423" s="159"/>
      <c r="F3423" s="159"/>
      <c r="G3423" s="159"/>
      <c r="H3423" s="159"/>
      <c r="I3423" s="159"/>
      <c r="O3423" s="93"/>
      <c r="Q3423" s="63" t="s">
        <v>278</v>
      </c>
      <c r="R3423" s="96">
        <v>92198</v>
      </c>
      <c r="S3423" s="63" t="s">
        <v>270</v>
      </c>
      <c r="T3423" s="63"/>
      <c r="U3423" s="95" t="str">
        <f t="shared" si="122"/>
        <v>SDGE</v>
      </c>
      <c r="V3423" s="95"/>
      <c r="W3423" s="95" t="str">
        <f t="shared" si="123"/>
        <v>SDGE</v>
      </c>
    </row>
    <row r="3424" spans="1:23" ht="15" x14ac:dyDescent="0.25">
      <c r="A3424" s="63">
        <v>93642</v>
      </c>
      <c r="B3424" s="161" t="s">
        <v>271</v>
      </c>
      <c r="D3424" s="159"/>
      <c r="E3424" s="159"/>
      <c r="F3424" s="159"/>
      <c r="G3424" s="159"/>
      <c r="H3424" s="159"/>
      <c r="I3424" s="159"/>
      <c r="O3424" s="93"/>
      <c r="Q3424" s="63" t="s">
        <v>278</v>
      </c>
      <c r="R3424" s="96">
        <v>92199</v>
      </c>
      <c r="S3424" s="63" t="s">
        <v>270</v>
      </c>
      <c r="T3424" s="63"/>
      <c r="U3424" s="95" t="str">
        <f t="shared" si="122"/>
        <v>SDGE</v>
      </c>
      <c r="V3424" s="95"/>
      <c r="W3424" s="95" t="str">
        <f t="shared" si="123"/>
        <v>SDGE</v>
      </c>
    </row>
    <row r="3425" spans="1:23" ht="15" x14ac:dyDescent="0.25">
      <c r="A3425" s="63">
        <v>91711</v>
      </c>
      <c r="B3425" s="161" t="s">
        <v>271</v>
      </c>
      <c r="D3425" s="159"/>
      <c r="E3425" s="159"/>
      <c r="F3425" s="159"/>
      <c r="G3425" s="159"/>
      <c r="H3425" s="159"/>
      <c r="I3425" s="159"/>
      <c r="O3425" s="93"/>
      <c r="Q3425" s="63" t="s">
        <v>278</v>
      </c>
      <c r="R3425" s="96">
        <v>92056</v>
      </c>
      <c r="S3425" s="63" t="s">
        <v>270</v>
      </c>
      <c r="T3425" s="63"/>
      <c r="U3425" s="95" t="str">
        <f t="shared" si="122"/>
        <v>SDGE</v>
      </c>
      <c r="V3425" s="95"/>
      <c r="W3425" s="95" t="str">
        <f t="shared" si="123"/>
        <v>SDGE</v>
      </c>
    </row>
    <row r="3426" spans="1:23" ht="15" x14ac:dyDescent="0.25">
      <c r="A3426" s="63">
        <v>91103</v>
      </c>
      <c r="B3426" s="161" t="s">
        <v>271</v>
      </c>
      <c r="D3426" s="159"/>
      <c r="E3426" s="159"/>
      <c r="F3426" s="159"/>
      <c r="G3426" s="159"/>
      <c r="H3426" s="159"/>
      <c r="I3426" s="159"/>
      <c r="O3426" s="93"/>
      <c r="Q3426" s="63" t="s">
        <v>278</v>
      </c>
      <c r="R3426" s="96">
        <v>92168</v>
      </c>
      <c r="S3426" s="63" t="s">
        <v>270</v>
      </c>
      <c r="T3426" s="63"/>
      <c r="U3426" s="95" t="str">
        <f t="shared" si="122"/>
        <v>SDGE</v>
      </c>
      <c r="V3426" s="95"/>
      <c r="W3426" s="95" t="str">
        <f t="shared" si="123"/>
        <v>SDGE</v>
      </c>
    </row>
    <row r="3427" spans="1:23" ht="15" x14ac:dyDescent="0.25">
      <c r="A3427" s="63">
        <v>91106</v>
      </c>
      <c r="B3427" s="161" t="s">
        <v>271</v>
      </c>
      <c r="D3427" s="159"/>
      <c r="E3427" s="159"/>
      <c r="F3427" s="159"/>
      <c r="G3427" s="159"/>
      <c r="H3427" s="159"/>
      <c r="I3427" s="159"/>
      <c r="O3427" s="93"/>
      <c r="Q3427" s="63" t="s">
        <v>278</v>
      </c>
      <c r="R3427" s="96">
        <v>92165</v>
      </c>
      <c r="S3427" s="63" t="s">
        <v>270</v>
      </c>
      <c r="T3427" s="63"/>
      <c r="U3427" s="95" t="str">
        <f t="shared" si="122"/>
        <v>SDGE</v>
      </c>
      <c r="V3427" s="95"/>
      <c r="W3427" s="95" t="str">
        <f t="shared" si="123"/>
        <v>SDGE</v>
      </c>
    </row>
    <row r="3428" spans="1:23" ht="15" x14ac:dyDescent="0.25">
      <c r="A3428" s="63">
        <v>91105</v>
      </c>
      <c r="B3428" s="161" t="s">
        <v>271</v>
      </c>
      <c r="D3428" s="159"/>
      <c r="E3428" s="159"/>
      <c r="F3428" s="159"/>
      <c r="G3428" s="159"/>
      <c r="H3428" s="159"/>
      <c r="I3428" s="159"/>
      <c r="O3428" s="93"/>
      <c r="Q3428" s="63" t="s">
        <v>278</v>
      </c>
      <c r="R3428" s="96">
        <v>92164</v>
      </c>
      <c r="S3428" s="63" t="s">
        <v>270</v>
      </c>
      <c r="T3428" s="63"/>
      <c r="U3428" s="95" t="str">
        <f t="shared" si="122"/>
        <v>SDGE</v>
      </c>
      <c r="V3428" s="95"/>
      <c r="W3428" s="95" t="str">
        <f t="shared" si="123"/>
        <v>SDGE</v>
      </c>
    </row>
    <row r="3429" spans="1:23" ht="15" x14ac:dyDescent="0.25">
      <c r="A3429" s="63">
        <v>92868</v>
      </c>
      <c r="B3429" s="161" t="s">
        <v>271</v>
      </c>
      <c r="D3429" s="159"/>
      <c r="E3429" s="159"/>
      <c r="F3429" s="159"/>
      <c r="G3429" s="159"/>
      <c r="H3429" s="159"/>
      <c r="I3429" s="159"/>
      <c r="O3429" s="93"/>
      <c r="Q3429" s="63" t="s">
        <v>278</v>
      </c>
      <c r="R3429" s="96">
        <v>92167</v>
      </c>
      <c r="S3429" s="63" t="s">
        <v>270</v>
      </c>
      <c r="T3429" s="63"/>
      <c r="U3429" s="95" t="str">
        <f t="shared" si="122"/>
        <v>SDGE</v>
      </c>
      <c r="V3429" s="95"/>
      <c r="W3429" s="95" t="str">
        <f t="shared" si="123"/>
        <v>SDGE</v>
      </c>
    </row>
    <row r="3430" spans="1:23" ht="15" x14ac:dyDescent="0.25">
      <c r="A3430" s="63">
        <v>92869</v>
      </c>
      <c r="B3430" s="161" t="s">
        <v>271</v>
      </c>
      <c r="D3430" s="159"/>
      <c r="E3430" s="159"/>
      <c r="F3430" s="159"/>
      <c r="G3430" s="159"/>
      <c r="H3430" s="159"/>
      <c r="I3430" s="159"/>
      <c r="O3430" s="93"/>
      <c r="Q3430" s="63" t="s">
        <v>278</v>
      </c>
      <c r="R3430" s="96">
        <v>92166</v>
      </c>
      <c r="S3430" s="63" t="s">
        <v>270</v>
      </c>
      <c r="T3430" s="63"/>
      <c r="U3430" s="95" t="str">
        <f t="shared" si="122"/>
        <v>SDGE</v>
      </c>
      <c r="V3430" s="95"/>
      <c r="W3430" s="95" t="str">
        <f t="shared" si="123"/>
        <v>SDGE</v>
      </c>
    </row>
    <row r="3431" spans="1:23" ht="15" x14ac:dyDescent="0.25">
      <c r="A3431" s="63">
        <v>92860</v>
      </c>
      <c r="B3431" s="161" t="s">
        <v>271</v>
      </c>
      <c r="D3431" s="159"/>
      <c r="E3431" s="159"/>
      <c r="F3431" s="159"/>
      <c r="G3431" s="159"/>
      <c r="H3431" s="159"/>
      <c r="I3431" s="159"/>
      <c r="O3431" s="93"/>
      <c r="Q3431" s="63" t="s">
        <v>278</v>
      </c>
      <c r="R3431" s="96">
        <v>92049</v>
      </c>
      <c r="S3431" s="63" t="s">
        <v>270</v>
      </c>
      <c r="T3431" s="63"/>
      <c r="U3431" s="95" t="str">
        <f t="shared" si="122"/>
        <v>SDGE</v>
      </c>
      <c r="V3431" s="95"/>
      <c r="W3431" s="95" t="str">
        <f t="shared" si="123"/>
        <v>SDGE</v>
      </c>
    </row>
    <row r="3432" spans="1:23" ht="15" x14ac:dyDescent="0.25">
      <c r="A3432" s="63">
        <v>92861</v>
      </c>
      <c r="B3432" s="161" t="s">
        <v>271</v>
      </c>
      <c r="D3432" s="159"/>
      <c r="E3432" s="159"/>
      <c r="F3432" s="159"/>
      <c r="G3432" s="159"/>
      <c r="H3432" s="159"/>
      <c r="I3432" s="159"/>
      <c r="O3432" s="93"/>
      <c r="Q3432" s="63" t="s">
        <v>278</v>
      </c>
      <c r="R3432" s="96">
        <v>92637</v>
      </c>
      <c r="S3432" s="63" t="s">
        <v>270</v>
      </c>
      <c r="T3432" s="63"/>
      <c r="U3432" s="95" t="str">
        <f t="shared" si="122"/>
        <v>SDGE</v>
      </c>
      <c r="V3432" s="95"/>
      <c r="W3432" s="95" t="str">
        <f t="shared" si="123"/>
        <v>SDGE</v>
      </c>
    </row>
    <row r="3433" spans="1:23" ht="15" x14ac:dyDescent="0.25">
      <c r="A3433" s="63">
        <v>92862</v>
      </c>
      <c r="B3433" s="161" t="s">
        <v>271</v>
      </c>
      <c r="D3433" s="159"/>
      <c r="E3433" s="159"/>
      <c r="F3433" s="159"/>
      <c r="G3433" s="159"/>
      <c r="H3433" s="159"/>
      <c r="I3433" s="159"/>
      <c r="O3433" s="93"/>
      <c r="Q3433" s="63" t="s">
        <v>278</v>
      </c>
      <c r="R3433" s="96">
        <v>92118</v>
      </c>
      <c r="S3433" s="63" t="s">
        <v>270</v>
      </c>
      <c r="T3433" s="63"/>
      <c r="U3433" s="95" t="str">
        <f t="shared" si="122"/>
        <v>SDGE</v>
      </c>
      <c r="V3433" s="95"/>
      <c r="W3433" s="95" t="str">
        <f t="shared" si="123"/>
        <v>SDGE</v>
      </c>
    </row>
    <row r="3434" spans="1:23" ht="15" x14ac:dyDescent="0.25">
      <c r="A3434" s="63">
        <v>92863</v>
      </c>
      <c r="B3434" s="161" t="s">
        <v>271</v>
      </c>
      <c r="D3434" s="159"/>
      <c r="E3434" s="159"/>
      <c r="F3434" s="159"/>
      <c r="G3434" s="159"/>
      <c r="H3434" s="159"/>
      <c r="I3434" s="159"/>
      <c r="O3434" s="93"/>
      <c r="Q3434" s="63" t="s">
        <v>278</v>
      </c>
      <c r="R3434" s="96">
        <v>92119</v>
      </c>
      <c r="S3434" s="63" t="s">
        <v>270</v>
      </c>
      <c r="T3434" s="63"/>
      <c r="U3434" s="95" t="str">
        <f t="shared" si="122"/>
        <v>SDGE</v>
      </c>
      <c r="V3434" s="95"/>
      <c r="W3434" s="95" t="str">
        <f t="shared" si="123"/>
        <v>SDGE</v>
      </c>
    </row>
    <row r="3435" spans="1:23" ht="15" x14ac:dyDescent="0.25">
      <c r="A3435" s="63">
        <v>92864</v>
      </c>
      <c r="B3435" s="161" t="s">
        <v>271</v>
      </c>
      <c r="D3435" s="159"/>
      <c r="E3435" s="159"/>
      <c r="F3435" s="159"/>
      <c r="G3435" s="159"/>
      <c r="H3435" s="159"/>
      <c r="I3435" s="159"/>
      <c r="O3435" s="93"/>
      <c r="Q3435" s="63" t="s">
        <v>278</v>
      </c>
      <c r="R3435" s="96">
        <v>92110</v>
      </c>
      <c r="S3435" s="63" t="s">
        <v>270</v>
      </c>
      <c r="T3435" s="63"/>
      <c r="U3435" s="95" t="str">
        <f t="shared" si="122"/>
        <v>SDGE</v>
      </c>
      <c r="V3435" s="95"/>
      <c r="W3435" s="95" t="str">
        <f t="shared" si="123"/>
        <v>SDGE</v>
      </c>
    </row>
    <row r="3436" spans="1:23" ht="15" x14ac:dyDescent="0.25">
      <c r="A3436" s="63">
        <v>92865</v>
      </c>
      <c r="B3436" s="161" t="s">
        <v>271</v>
      </c>
      <c r="D3436" s="159"/>
      <c r="E3436" s="159"/>
      <c r="F3436" s="159"/>
      <c r="G3436" s="159"/>
      <c r="H3436" s="159"/>
      <c r="I3436" s="159"/>
      <c r="O3436" s="93"/>
      <c r="Q3436" s="63" t="s">
        <v>278</v>
      </c>
      <c r="R3436" s="96">
        <v>92114</v>
      </c>
      <c r="S3436" s="63" t="s">
        <v>270</v>
      </c>
      <c r="T3436" s="63"/>
      <c r="U3436" s="95" t="str">
        <f t="shared" si="122"/>
        <v>SDGE</v>
      </c>
      <c r="V3436" s="95"/>
      <c r="W3436" s="95" t="str">
        <f t="shared" si="123"/>
        <v>SDGE</v>
      </c>
    </row>
    <row r="3437" spans="1:23" ht="15" x14ac:dyDescent="0.25">
      <c r="A3437" s="63">
        <v>92866</v>
      </c>
      <c r="B3437" s="161" t="s">
        <v>271</v>
      </c>
      <c r="D3437" s="159"/>
      <c r="E3437" s="159"/>
      <c r="F3437" s="159"/>
      <c r="G3437" s="159"/>
      <c r="H3437" s="159"/>
      <c r="I3437" s="159"/>
      <c r="O3437" s="93"/>
      <c r="Q3437" s="63" t="s">
        <v>278</v>
      </c>
      <c r="R3437" s="96">
        <v>92115</v>
      </c>
      <c r="S3437" s="63" t="s">
        <v>270</v>
      </c>
      <c r="T3437" s="63"/>
      <c r="U3437" s="95" t="str">
        <f t="shared" si="122"/>
        <v>SDGE</v>
      </c>
      <c r="V3437" s="95"/>
      <c r="W3437" s="95" t="str">
        <f t="shared" si="123"/>
        <v>SDGE</v>
      </c>
    </row>
    <row r="3438" spans="1:23" ht="15" x14ac:dyDescent="0.25">
      <c r="A3438" s="63">
        <v>92867</v>
      </c>
      <c r="B3438" s="161" t="s">
        <v>271</v>
      </c>
      <c r="D3438" s="159"/>
      <c r="E3438" s="159"/>
      <c r="F3438" s="159"/>
      <c r="G3438" s="159"/>
      <c r="H3438" s="159"/>
      <c r="I3438" s="159"/>
      <c r="O3438" s="93"/>
      <c r="Q3438" s="63" t="s">
        <v>278</v>
      </c>
      <c r="R3438" s="96">
        <v>92116</v>
      </c>
      <c r="S3438" s="63" t="s">
        <v>270</v>
      </c>
      <c r="T3438" s="63"/>
      <c r="U3438" s="95" t="str">
        <f t="shared" si="122"/>
        <v>SDGE</v>
      </c>
      <c r="V3438" s="95"/>
      <c r="W3438" s="95" t="str">
        <f t="shared" si="123"/>
        <v>SDGE</v>
      </c>
    </row>
    <row r="3439" spans="1:23" ht="15" x14ac:dyDescent="0.25">
      <c r="A3439" s="63">
        <v>92411</v>
      </c>
      <c r="B3439" s="161" t="s">
        <v>271</v>
      </c>
      <c r="D3439" s="159"/>
      <c r="E3439" s="159"/>
      <c r="F3439" s="159"/>
      <c r="G3439" s="159"/>
      <c r="H3439" s="159"/>
      <c r="I3439" s="159"/>
      <c r="O3439" s="93"/>
      <c r="Q3439" s="63" t="s">
        <v>278</v>
      </c>
      <c r="R3439" s="96">
        <v>92653</v>
      </c>
      <c r="S3439" s="63" t="s">
        <v>270</v>
      </c>
      <c r="T3439" s="63"/>
      <c r="U3439" s="95" t="str">
        <f t="shared" si="122"/>
        <v>SDGE</v>
      </c>
      <c r="V3439" s="95"/>
      <c r="W3439" s="95" t="str">
        <f t="shared" si="123"/>
        <v>SDGE</v>
      </c>
    </row>
    <row r="3440" spans="1:23" ht="15" x14ac:dyDescent="0.25">
      <c r="A3440" s="63">
        <v>92410</v>
      </c>
      <c r="B3440" s="161" t="s">
        <v>271</v>
      </c>
      <c r="D3440" s="159"/>
      <c r="E3440" s="159"/>
      <c r="F3440" s="159"/>
      <c r="G3440" s="159"/>
      <c r="H3440" s="159"/>
      <c r="I3440" s="159"/>
      <c r="O3440" s="93"/>
      <c r="Q3440" s="63" t="s">
        <v>278</v>
      </c>
      <c r="R3440" s="96">
        <v>92651</v>
      </c>
      <c r="S3440" s="63" t="s">
        <v>270</v>
      </c>
      <c r="T3440" s="63"/>
      <c r="U3440" s="95" t="str">
        <f t="shared" si="122"/>
        <v>SDGE</v>
      </c>
      <c r="V3440" s="95"/>
      <c r="W3440" s="95" t="str">
        <f t="shared" si="123"/>
        <v>SDGE</v>
      </c>
    </row>
    <row r="3441" spans="1:23" ht="15" x14ac:dyDescent="0.25">
      <c r="A3441" s="63">
        <v>92413</v>
      </c>
      <c r="B3441" s="161" t="s">
        <v>271</v>
      </c>
      <c r="D3441" s="159"/>
      <c r="E3441" s="159"/>
      <c r="F3441" s="159"/>
      <c r="G3441" s="159"/>
      <c r="H3441" s="159"/>
      <c r="I3441" s="159"/>
      <c r="O3441" s="93"/>
      <c r="Q3441" s="63" t="s">
        <v>278</v>
      </c>
      <c r="R3441" s="96">
        <v>92656</v>
      </c>
      <c r="S3441" s="63" t="s">
        <v>270</v>
      </c>
      <c r="T3441" s="63"/>
      <c r="U3441" s="95" t="str">
        <f t="shared" si="122"/>
        <v>SDGE</v>
      </c>
      <c r="V3441" s="95"/>
      <c r="W3441" s="95" t="str">
        <f t="shared" si="123"/>
        <v>SDGE</v>
      </c>
    </row>
    <row r="3442" spans="1:23" ht="15" x14ac:dyDescent="0.25">
      <c r="A3442" s="63">
        <v>92412</v>
      </c>
      <c r="B3442" s="161" t="s">
        <v>271</v>
      </c>
      <c r="D3442" s="159"/>
      <c r="E3442" s="159"/>
      <c r="F3442" s="159"/>
      <c r="G3442" s="159"/>
      <c r="H3442" s="159"/>
      <c r="I3442" s="159"/>
      <c r="O3442" s="93"/>
      <c r="Q3442" s="63" t="s">
        <v>278</v>
      </c>
      <c r="R3442" s="96">
        <v>91962</v>
      </c>
      <c r="S3442" s="63" t="s">
        <v>270</v>
      </c>
      <c r="T3442" s="63"/>
      <c r="U3442" s="95" t="str">
        <f t="shared" si="122"/>
        <v>SDGE</v>
      </c>
      <c r="V3442" s="95"/>
      <c r="W3442" s="95" t="str">
        <f t="shared" si="123"/>
        <v>SDGE</v>
      </c>
    </row>
    <row r="3443" spans="1:23" ht="15" x14ac:dyDescent="0.25">
      <c r="A3443" s="63">
        <v>92415</v>
      </c>
      <c r="B3443" s="161" t="s">
        <v>271</v>
      </c>
      <c r="D3443" s="159"/>
      <c r="E3443" s="159"/>
      <c r="F3443" s="159"/>
      <c r="G3443" s="159"/>
      <c r="H3443" s="159"/>
      <c r="I3443" s="159"/>
      <c r="O3443" s="93"/>
      <c r="Q3443" s="63" t="s">
        <v>278</v>
      </c>
      <c r="R3443" s="96">
        <v>91963</v>
      </c>
      <c r="S3443" s="63" t="s">
        <v>270</v>
      </c>
      <c r="T3443" s="63"/>
      <c r="U3443" s="95" t="str">
        <f t="shared" si="122"/>
        <v>SDGE</v>
      </c>
      <c r="V3443" s="95"/>
      <c r="W3443" s="95" t="str">
        <f t="shared" si="123"/>
        <v>SDGE</v>
      </c>
    </row>
    <row r="3444" spans="1:23" ht="15" x14ac:dyDescent="0.25">
      <c r="A3444" s="63">
        <v>92418</v>
      </c>
      <c r="B3444" s="161" t="s">
        <v>271</v>
      </c>
      <c r="D3444" s="159"/>
      <c r="E3444" s="159"/>
      <c r="F3444" s="159"/>
      <c r="G3444" s="159"/>
      <c r="H3444" s="159"/>
      <c r="I3444" s="159"/>
      <c r="O3444" s="93"/>
      <c r="Q3444" s="63" t="s">
        <v>278</v>
      </c>
      <c r="R3444" s="96">
        <v>92590</v>
      </c>
      <c r="S3444" s="63" t="s">
        <v>270</v>
      </c>
      <c r="T3444" s="63"/>
      <c r="U3444" s="95" t="str">
        <f t="shared" si="122"/>
        <v>SDGE</v>
      </c>
      <c r="V3444" s="95"/>
      <c r="W3444" s="95" t="str">
        <f t="shared" si="123"/>
        <v>SDGE</v>
      </c>
    </row>
    <row r="3445" spans="1:23" ht="15" x14ac:dyDescent="0.25">
      <c r="A3445" s="63">
        <v>92675</v>
      </c>
      <c r="B3445" s="161" t="s">
        <v>271</v>
      </c>
      <c r="D3445" s="159"/>
      <c r="E3445" s="159"/>
      <c r="F3445" s="159"/>
      <c r="G3445" s="159"/>
      <c r="H3445" s="159"/>
      <c r="I3445" s="159"/>
      <c r="O3445" s="93"/>
      <c r="Q3445" s="63" t="s">
        <v>278</v>
      </c>
      <c r="R3445" s="96">
        <v>92592</v>
      </c>
      <c r="S3445" s="63" t="s">
        <v>270</v>
      </c>
      <c r="T3445" s="63"/>
      <c r="U3445" s="95" t="str">
        <f t="shared" si="122"/>
        <v>SDGE</v>
      </c>
      <c r="V3445" s="95"/>
      <c r="W3445" s="95" t="str">
        <f t="shared" si="123"/>
        <v>SDGE</v>
      </c>
    </row>
    <row r="3446" spans="1:23" ht="15" x14ac:dyDescent="0.25">
      <c r="A3446" s="63">
        <v>90278</v>
      </c>
      <c r="B3446" s="161" t="s">
        <v>271</v>
      </c>
      <c r="D3446" s="159"/>
      <c r="E3446" s="159"/>
      <c r="F3446" s="159"/>
      <c r="G3446" s="159"/>
      <c r="H3446" s="159"/>
      <c r="I3446" s="159"/>
      <c r="O3446" s="93"/>
      <c r="Q3446" s="63" t="s">
        <v>278</v>
      </c>
      <c r="R3446" s="96">
        <v>92040</v>
      </c>
      <c r="S3446" s="63" t="s">
        <v>270</v>
      </c>
      <c r="T3446" s="63"/>
      <c r="U3446" s="95" t="str">
        <f t="shared" si="122"/>
        <v>SDGE</v>
      </c>
      <c r="V3446" s="95"/>
      <c r="W3446" s="95" t="str">
        <f t="shared" si="123"/>
        <v>SDGE</v>
      </c>
    </row>
    <row r="3447" spans="1:23" ht="15" x14ac:dyDescent="0.25">
      <c r="A3447" s="63">
        <v>90277</v>
      </c>
      <c r="B3447" s="161" t="s">
        <v>271</v>
      </c>
      <c r="D3447" s="159"/>
      <c r="E3447" s="159"/>
      <c r="F3447" s="159"/>
      <c r="G3447" s="159"/>
      <c r="H3447" s="159"/>
      <c r="I3447" s="159"/>
      <c r="O3447" s="93"/>
      <c r="Q3447" s="63" t="s">
        <v>278</v>
      </c>
      <c r="R3447" s="96">
        <v>91946</v>
      </c>
      <c r="S3447" s="63" t="s">
        <v>270</v>
      </c>
      <c r="T3447" s="63"/>
      <c r="U3447" s="95" t="str">
        <f t="shared" ref="U3447:U3510" si="124">IF(S3447="Pacific Gas &amp; Electric Co", "PGE", IF(S3447="Southern California Edison Co", "SCE", IF(S3447= "San Diego Gas &amp; Electric Co", "SDGE", IF(S3447="Southern California Gas", "SCG", "Other"))))</f>
        <v>SDGE</v>
      </c>
      <c r="V3447" s="95"/>
      <c r="W3447" s="95" t="str">
        <f t="shared" si="123"/>
        <v>SDGE</v>
      </c>
    </row>
    <row r="3448" spans="1:23" ht="15" x14ac:dyDescent="0.25">
      <c r="A3448" s="63">
        <v>90275</v>
      </c>
      <c r="B3448" s="161" t="s">
        <v>271</v>
      </c>
      <c r="D3448" s="159"/>
      <c r="E3448" s="159"/>
      <c r="F3448" s="159"/>
      <c r="G3448" s="159"/>
      <c r="H3448" s="159"/>
      <c r="I3448" s="159"/>
      <c r="O3448" s="93"/>
      <c r="Q3448" s="63" t="s">
        <v>278</v>
      </c>
      <c r="R3448" s="96">
        <v>91947</v>
      </c>
      <c r="S3448" s="63" t="s">
        <v>270</v>
      </c>
      <c r="T3448" s="63"/>
      <c r="U3448" s="95" t="str">
        <f t="shared" si="124"/>
        <v>SDGE</v>
      </c>
      <c r="V3448" s="95"/>
      <c r="W3448" s="95" t="str">
        <f t="shared" si="123"/>
        <v>SDGE</v>
      </c>
    </row>
    <row r="3449" spans="1:23" ht="15" x14ac:dyDescent="0.25">
      <c r="A3449" s="63">
        <v>90274</v>
      </c>
      <c r="B3449" s="161" t="s">
        <v>271</v>
      </c>
      <c r="D3449" s="159"/>
      <c r="E3449" s="159"/>
      <c r="F3449" s="159"/>
      <c r="G3449" s="159"/>
      <c r="H3449" s="159"/>
      <c r="I3449" s="159"/>
      <c r="O3449" s="93"/>
      <c r="Q3449" s="63" t="s">
        <v>278</v>
      </c>
      <c r="R3449" s="96">
        <v>91944</v>
      </c>
      <c r="S3449" s="63" t="s">
        <v>270</v>
      </c>
      <c r="T3449" s="63"/>
      <c r="U3449" s="95" t="str">
        <f t="shared" si="124"/>
        <v>SDGE</v>
      </c>
      <c r="V3449" s="95"/>
      <c r="W3449" s="95" t="str">
        <f t="shared" si="123"/>
        <v>SDGE</v>
      </c>
    </row>
    <row r="3450" spans="1:23" ht="15" x14ac:dyDescent="0.25">
      <c r="A3450" s="63">
        <v>90272</v>
      </c>
      <c r="B3450" s="161" t="s">
        <v>271</v>
      </c>
      <c r="D3450" s="159"/>
      <c r="E3450" s="159"/>
      <c r="F3450" s="159"/>
      <c r="G3450" s="159"/>
      <c r="H3450" s="159"/>
      <c r="I3450" s="159"/>
      <c r="O3450" s="93"/>
      <c r="Q3450" s="63" t="s">
        <v>278</v>
      </c>
      <c r="R3450" s="96">
        <v>92112</v>
      </c>
      <c r="S3450" s="63" t="s">
        <v>270</v>
      </c>
      <c r="T3450" s="63"/>
      <c r="U3450" s="95" t="str">
        <f t="shared" si="124"/>
        <v>SDGE</v>
      </c>
      <c r="V3450" s="95"/>
      <c r="W3450" s="95" t="str">
        <f t="shared" si="123"/>
        <v>SDGE</v>
      </c>
    </row>
    <row r="3451" spans="1:23" ht="15" x14ac:dyDescent="0.25">
      <c r="A3451" s="63">
        <v>90270</v>
      </c>
      <c r="B3451" s="161" t="s">
        <v>271</v>
      </c>
      <c r="D3451" s="159"/>
      <c r="E3451" s="159"/>
      <c r="F3451" s="159"/>
      <c r="G3451" s="159"/>
      <c r="H3451" s="159"/>
      <c r="I3451" s="159"/>
      <c r="O3451" s="93"/>
      <c r="Q3451" s="63" t="s">
        <v>278</v>
      </c>
      <c r="R3451" s="96">
        <v>92121</v>
      </c>
      <c r="S3451" s="63" t="s">
        <v>270</v>
      </c>
      <c r="T3451" s="63"/>
      <c r="U3451" s="95" t="str">
        <f t="shared" si="124"/>
        <v>SDGE</v>
      </c>
      <c r="V3451" s="95"/>
      <c r="W3451" s="95" t="str">
        <f t="shared" si="123"/>
        <v>SDGE</v>
      </c>
    </row>
    <row r="3452" spans="1:23" ht="15" x14ac:dyDescent="0.25">
      <c r="A3452" s="63">
        <v>93218</v>
      </c>
      <c r="B3452" s="161" t="s">
        <v>271</v>
      </c>
      <c r="D3452" s="159"/>
      <c r="E3452" s="159"/>
      <c r="F3452" s="159"/>
      <c r="G3452" s="159"/>
      <c r="H3452" s="159"/>
      <c r="I3452" s="159"/>
      <c r="O3452" s="93"/>
      <c r="Q3452" s="63" t="s">
        <v>278</v>
      </c>
      <c r="R3452" s="96">
        <v>92120</v>
      </c>
      <c r="S3452" s="63" t="s">
        <v>270</v>
      </c>
      <c r="T3452" s="63"/>
      <c r="U3452" s="95" t="str">
        <f t="shared" si="124"/>
        <v>SDGE</v>
      </c>
      <c r="V3452" s="95"/>
      <c r="W3452" s="95" t="str">
        <f t="shared" si="123"/>
        <v>SDGE</v>
      </c>
    </row>
    <row r="3453" spans="1:23" ht="15" x14ac:dyDescent="0.25">
      <c r="A3453" s="63">
        <v>93219</v>
      </c>
      <c r="B3453" s="161" t="s">
        <v>271</v>
      </c>
      <c r="D3453" s="159"/>
      <c r="E3453" s="159"/>
      <c r="F3453" s="159"/>
      <c r="G3453" s="159"/>
      <c r="H3453" s="159"/>
      <c r="I3453" s="159"/>
      <c r="O3453" s="93"/>
      <c r="Q3453" s="63" t="s">
        <v>278</v>
      </c>
      <c r="R3453" s="96">
        <v>92123</v>
      </c>
      <c r="S3453" s="63" t="s">
        <v>270</v>
      </c>
      <c r="T3453" s="63"/>
      <c r="U3453" s="95" t="str">
        <f t="shared" si="124"/>
        <v>SDGE</v>
      </c>
      <c r="V3453" s="95"/>
      <c r="W3453" s="95" t="str">
        <f t="shared" si="123"/>
        <v>SDGE</v>
      </c>
    </row>
    <row r="3454" spans="1:23" ht="15" x14ac:dyDescent="0.25">
      <c r="A3454" s="63">
        <v>93212</v>
      </c>
      <c r="B3454" s="161" t="s">
        <v>271</v>
      </c>
      <c r="D3454" s="159"/>
      <c r="E3454" s="159"/>
      <c r="F3454" s="159"/>
      <c r="G3454" s="159"/>
      <c r="H3454" s="159"/>
      <c r="I3454" s="159"/>
      <c r="O3454" s="93"/>
      <c r="Q3454" s="63" t="s">
        <v>278</v>
      </c>
      <c r="R3454" s="96">
        <v>92122</v>
      </c>
      <c r="S3454" s="63" t="s">
        <v>270</v>
      </c>
      <c r="T3454" s="63"/>
      <c r="U3454" s="95" t="str">
        <f t="shared" si="124"/>
        <v>SDGE</v>
      </c>
      <c r="V3454" s="95"/>
      <c r="W3454" s="95" t="str">
        <f t="shared" si="123"/>
        <v>SDGE</v>
      </c>
    </row>
    <row r="3455" spans="1:23" ht="15" x14ac:dyDescent="0.25">
      <c r="A3455" s="63">
        <v>93215</v>
      </c>
      <c r="B3455" s="161" t="s">
        <v>271</v>
      </c>
      <c r="D3455" s="159"/>
      <c r="E3455" s="159"/>
      <c r="F3455" s="159"/>
      <c r="G3455" s="159"/>
      <c r="H3455" s="159"/>
      <c r="I3455" s="159"/>
      <c r="O3455" s="93"/>
      <c r="Q3455" s="63" t="s">
        <v>278</v>
      </c>
      <c r="R3455" s="96">
        <v>92124</v>
      </c>
      <c r="S3455" s="63" t="s">
        <v>270</v>
      </c>
      <c r="T3455" s="63"/>
      <c r="U3455" s="95" t="str">
        <f t="shared" si="124"/>
        <v>SDGE</v>
      </c>
      <c r="V3455" s="95"/>
      <c r="W3455" s="95" t="str">
        <f t="shared" si="123"/>
        <v>SDGE</v>
      </c>
    </row>
    <row r="3456" spans="1:23" ht="15" x14ac:dyDescent="0.25">
      <c r="A3456" s="63">
        <v>93216</v>
      </c>
      <c r="B3456" s="161" t="s">
        <v>271</v>
      </c>
      <c r="D3456" s="159"/>
      <c r="E3456" s="159"/>
      <c r="F3456" s="159"/>
      <c r="G3456" s="159"/>
      <c r="H3456" s="159"/>
      <c r="I3456" s="159"/>
      <c r="O3456" s="93"/>
      <c r="Q3456" s="63" t="s">
        <v>278</v>
      </c>
      <c r="R3456" s="96">
        <v>92127</v>
      </c>
      <c r="S3456" s="63" t="s">
        <v>270</v>
      </c>
      <c r="T3456" s="63"/>
      <c r="U3456" s="95" t="str">
        <f t="shared" si="124"/>
        <v>SDGE</v>
      </c>
      <c r="V3456" s="95"/>
      <c r="W3456" s="95" t="str">
        <f t="shared" si="123"/>
        <v>SDGE</v>
      </c>
    </row>
    <row r="3457" spans="1:23" ht="15" x14ac:dyDescent="0.25">
      <c r="A3457" s="63">
        <v>90732</v>
      </c>
      <c r="B3457" s="161" t="s">
        <v>271</v>
      </c>
      <c r="D3457" s="159"/>
      <c r="E3457" s="159"/>
      <c r="F3457" s="159"/>
      <c r="G3457" s="159"/>
      <c r="H3457" s="159"/>
      <c r="I3457" s="159"/>
      <c r="O3457" s="93"/>
      <c r="Q3457" s="63" t="s">
        <v>278</v>
      </c>
      <c r="R3457" s="96">
        <v>92126</v>
      </c>
      <c r="S3457" s="63" t="s">
        <v>270</v>
      </c>
      <c r="T3457" s="63"/>
      <c r="U3457" s="95" t="str">
        <f t="shared" si="124"/>
        <v>SDGE</v>
      </c>
      <c r="V3457" s="95"/>
      <c r="W3457" s="95" t="str">
        <f t="shared" si="123"/>
        <v>SDGE</v>
      </c>
    </row>
    <row r="3458" spans="1:23" ht="15" x14ac:dyDescent="0.25">
      <c r="A3458" s="63">
        <v>90731</v>
      </c>
      <c r="B3458" s="161" t="s">
        <v>271</v>
      </c>
      <c r="D3458" s="159"/>
      <c r="E3458" s="159"/>
      <c r="F3458" s="159"/>
      <c r="G3458" s="159"/>
      <c r="H3458" s="159"/>
      <c r="I3458" s="159"/>
      <c r="O3458" s="93"/>
      <c r="Q3458" s="63" t="s">
        <v>278</v>
      </c>
      <c r="R3458" s="96">
        <v>92129</v>
      </c>
      <c r="S3458" s="63" t="s">
        <v>270</v>
      </c>
      <c r="T3458" s="63"/>
      <c r="U3458" s="95" t="str">
        <f t="shared" si="124"/>
        <v>SDGE</v>
      </c>
      <c r="V3458" s="95"/>
      <c r="W3458" s="95" t="str">
        <f t="shared" si="123"/>
        <v>SDGE</v>
      </c>
    </row>
    <row r="3459" spans="1:23" ht="15" x14ac:dyDescent="0.25">
      <c r="A3459" s="63">
        <v>92602</v>
      </c>
      <c r="B3459" s="161" t="s">
        <v>271</v>
      </c>
      <c r="D3459" s="159"/>
      <c r="E3459" s="159"/>
      <c r="F3459" s="159"/>
      <c r="G3459" s="159"/>
      <c r="H3459" s="159"/>
      <c r="I3459" s="159"/>
      <c r="O3459" s="93"/>
      <c r="Q3459" s="63" t="s">
        <v>278</v>
      </c>
      <c r="R3459" s="96">
        <v>92128</v>
      </c>
      <c r="S3459" s="63" t="s">
        <v>270</v>
      </c>
      <c r="T3459" s="63"/>
      <c r="U3459" s="95" t="str">
        <f t="shared" si="124"/>
        <v>SDGE</v>
      </c>
      <c r="V3459" s="95"/>
      <c r="W3459" s="95" t="str">
        <f t="shared" si="123"/>
        <v>SDGE</v>
      </c>
    </row>
    <row r="3460" spans="1:23" ht="15" x14ac:dyDescent="0.25">
      <c r="A3460" s="63">
        <v>92603</v>
      </c>
      <c r="B3460" s="161" t="s">
        <v>271</v>
      </c>
      <c r="D3460" s="159"/>
      <c r="E3460" s="159"/>
      <c r="F3460" s="159"/>
      <c r="G3460" s="159"/>
      <c r="H3460" s="159"/>
      <c r="I3460" s="159"/>
      <c r="O3460" s="93"/>
      <c r="Q3460" s="63" t="s">
        <v>278</v>
      </c>
      <c r="R3460" s="96">
        <v>92675</v>
      </c>
      <c r="S3460" s="63" t="s">
        <v>270</v>
      </c>
      <c r="T3460" s="63"/>
      <c r="U3460" s="95" t="str">
        <f t="shared" si="124"/>
        <v>SDGE</v>
      </c>
      <c r="V3460" s="95"/>
      <c r="W3460" s="95" t="str">
        <f t="shared" si="123"/>
        <v>SDGE</v>
      </c>
    </row>
    <row r="3461" spans="1:23" ht="15" x14ac:dyDescent="0.25">
      <c r="A3461" s="63">
        <v>92604</v>
      </c>
      <c r="B3461" s="161" t="s">
        <v>271</v>
      </c>
      <c r="D3461" s="159"/>
      <c r="E3461" s="159"/>
      <c r="F3461" s="159"/>
      <c r="G3461" s="159"/>
      <c r="H3461" s="159"/>
      <c r="I3461" s="159"/>
      <c r="O3461" s="93"/>
      <c r="Q3461" s="63" t="s">
        <v>278</v>
      </c>
      <c r="R3461" s="96">
        <v>91950</v>
      </c>
      <c r="S3461" s="63" t="s">
        <v>270</v>
      </c>
      <c r="T3461" s="63"/>
      <c r="U3461" s="95" t="str">
        <f t="shared" si="124"/>
        <v>SDGE</v>
      </c>
      <c r="V3461" s="95"/>
      <c r="W3461" s="95" t="str">
        <f t="shared" si="123"/>
        <v>SDGE</v>
      </c>
    </row>
    <row r="3462" spans="1:23" ht="15" x14ac:dyDescent="0.25">
      <c r="A3462" s="63">
        <v>92605</v>
      </c>
      <c r="B3462" s="161" t="s">
        <v>271</v>
      </c>
      <c r="D3462" s="159"/>
      <c r="E3462" s="159"/>
      <c r="F3462" s="159"/>
      <c r="G3462" s="159"/>
      <c r="H3462" s="159"/>
      <c r="I3462" s="159"/>
      <c r="O3462" s="93"/>
      <c r="Q3462" s="63" t="s">
        <v>278</v>
      </c>
      <c r="R3462" s="96">
        <v>92607</v>
      </c>
      <c r="S3462" s="63" t="s">
        <v>270</v>
      </c>
      <c r="T3462" s="63"/>
      <c r="U3462" s="95" t="str">
        <f t="shared" si="124"/>
        <v>SDGE</v>
      </c>
      <c r="V3462" s="95"/>
      <c r="W3462" s="95" t="str">
        <f t="shared" si="123"/>
        <v>SDGE</v>
      </c>
    </row>
    <row r="3463" spans="1:23" ht="15" x14ac:dyDescent="0.25">
      <c r="A3463" s="63">
        <v>92606</v>
      </c>
      <c r="B3463" s="161" t="s">
        <v>271</v>
      </c>
      <c r="D3463" s="159"/>
      <c r="E3463" s="159"/>
      <c r="F3463" s="159"/>
      <c r="G3463" s="159"/>
      <c r="H3463" s="159"/>
      <c r="I3463" s="159"/>
      <c r="O3463" s="93"/>
      <c r="Q3463" s="63" t="s">
        <v>278</v>
      </c>
      <c r="R3463" s="96">
        <v>92037</v>
      </c>
      <c r="S3463" s="63" t="s">
        <v>270</v>
      </c>
      <c r="T3463" s="63"/>
      <c r="U3463" s="95" t="str">
        <f t="shared" si="124"/>
        <v>SDGE</v>
      </c>
      <c r="V3463" s="95"/>
      <c r="W3463" s="95" t="str">
        <f t="shared" si="123"/>
        <v>SDGE</v>
      </c>
    </row>
    <row r="3464" spans="1:23" ht="15" x14ac:dyDescent="0.25">
      <c r="A3464" s="63">
        <v>92609</v>
      </c>
      <c r="B3464" s="161" t="s">
        <v>271</v>
      </c>
      <c r="D3464" s="159"/>
      <c r="E3464" s="159"/>
      <c r="F3464" s="159"/>
      <c r="G3464" s="159"/>
      <c r="H3464" s="159"/>
      <c r="I3464" s="159"/>
      <c r="O3464" s="93"/>
      <c r="Q3464" s="63" t="s">
        <v>278</v>
      </c>
      <c r="R3464" s="96">
        <v>92036</v>
      </c>
      <c r="S3464" s="63" t="s">
        <v>270</v>
      </c>
      <c r="T3464" s="63"/>
      <c r="U3464" s="95" t="str">
        <f t="shared" si="124"/>
        <v>SDGE</v>
      </c>
      <c r="V3464" s="95"/>
      <c r="W3464" s="95" t="str">
        <f t="shared" si="123"/>
        <v>SDGE</v>
      </c>
    </row>
    <row r="3465" spans="1:23" ht="15" x14ac:dyDescent="0.25">
      <c r="A3465" s="63">
        <v>93553</v>
      </c>
      <c r="B3465" s="161" t="s">
        <v>271</v>
      </c>
      <c r="D3465" s="159"/>
      <c r="E3465" s="159"/>
      <c r="F3465" s="159"/>
      <c r="G3465" s="159"/>
      <c r="H3465" s="159"/>
      <c r="I3465" s="159"/>
      <c r="O3465" s="93"/>
      <c r="Q3465" s="63" t="s">
        <v>278</v>
      </c>
      <c r="R3465" s="96">
        <v>92039</v>
      </c>
      <c r="S3465" s="63" t="s">
        <v>270</v>
      </c>
      <c r="T3465" s="63"/>
      <c r="U3465" s="95" t="str">
        <f t="shared" si="124"/>
        <v>SDGE</v>
      </c>
      <c r="V3465" s="95"/>
      <c r="W3465" s="95" t="str">
        <f t="shared" si="123"/>
        <v>SDGE</v>
      </c>
    </row>
    <row r="3466" spans="1:23" ht="15" x14ac:dyDescent="0.25">
      <c r="A3466" s="63">
        <v>93552</v>
      </c>
      <c r="B3466" s="161" t="s">
        <v>271</v>
      </c>
      <c r="D3466" s="159"/>
      <c r="E3466" s="159"/>
      <c r="F3466" s="159"/>
      <c r="G3466" s="159"/>
      <c r="H3466" s="159"/>
      <c r="I3466" s="159"/>
      <c r="O3466" s="93"/>
      <c r="Q3466" s="63" t="s">
        <v>278</v>
      </c>
      <c r="R3466" s="96">
        <v>92038</v>
      </c>
      <c r="S3466" s="63" t="s">
        <v>270</v>
      </c>
      <c r="T3466" s="63"/>
      <c r="U3466" s="95" t="str">
        <f t="shared" si="124"/>
        <v>SDGE</v>
      </c>
      <c r="V3466" s="95"/>
      <c r="W3466" s="95" t="str">
        <f t="shared" si="123"/>
        <v>SDGE</v>
      </c>
    </row>
    <row r="3467" spans="1:23" ht="15" x14ac:dyDescent="0.25">
      <c r="A3467" s="63">
        <v>93551</v>
      </c>
      <c r="B3467" s="161" t="s">
        <v>271</v>
      </c>
      <c r="D3467" s="159"/>
      <c r="E3467" s="159"/>
      <c r="F3467" s="159"/>
      <c r="G3467" s="159"/>
      <c r="H3467" s="159"/>
      <c r="I3467" s="159"/>
      <c r="O3467" s="93"/>
      <c r="Q3467" s="63" t="s">
        <v>278</v>
      </c>
      <c r="R3467" s="96">
        <v>92688</v>
      </c>
      <c r="S3467" s="63" t="s">
        <v>270</v>
      </c>
      <c r="T3467" s="63"/>
      <c r="U3467" s="95" t="str">
        <f t="shared" si="124"/>
        <v>SDGE</v>
      </c>
      <c r="V3467" s="95"/>
      <c r="W3467" s="95" t="str">
        <f t="shared" si="123"/>
        <v>SDGE</v>
      </c>
    </row>
    <row r="3468" spans="1:23" ht="15" x14ac:dyDescent="0.25">
      <c r="A3468" s="63">
        <v>93550</v>
      </c>
      <c r="B3468" s="161" t="s">
        <v>271</v>
      </c>
      <c r="D3468" s="159"/>
      <c r="E3468" s="159"/>
      <c r="F3468" s="159"/>
      <c r="G3468" s="159"/>
      <c r="H3468" s="159"/>
      <c r="I3468" s="159"/>
      <c r="O3468" s="93"/>
      <c r="Q3468" s="63" t="s">
        <v>278</v>
      </c>
      <c r="R3468" s="96">
        <v>92028</v>
      </c>
      <c r="S3468" s="63" t="s">
        <v>270</v>
      </c>
      <c r="T3468" s="63"/>
      <c r="U3468" s="95" t="str">
        <f t="shared" si="124"/>
        <v>SDGE</v>
      </c>
      <c r="V3468" s="95"/>
      <c r="W3468" s="95" t="str">
        <f t="shared" si="123"/>
        <v>SDGE</v>
      </c>
    </row>
    <row r="3469" spans="1:23" ht="15" x14ac:dyDescent="0.25">
      <c r="A3469" s="63">
        <v>93556</v>
      </c>
      <c r="B3469" s="161" t="s">
        <v>271</v>
      </c>
      <c r="D3469" s="159"/>
      <c r="E3469" s="159"/>
      <c r="F3469" s="159"/>
      <c r="G3469" s="159"/>
      <c r="H3469" s="159"/>
      <c r="I3469" s="159"/>
      <c r="O3469" s="93"/>
      <c r="Q3469" s="63" t="s">
        <v>278</v>
      </c>
      <c r="R3469" s="96">
        <v>92195</v>
      </c>
      <c r="S3469" s="63" t="s">
        <v>270</v>
      </c>
      <c r="T3469" s="63"/>
      <c r="U3469" s="95" t="str">
        <f t="shared" si="124"/>
        <v>SDGE</v>
      </c>
      <c r="V3469" s="95"/>
      <c r="W3469" s="95" t="str">
        <f t="shared" si="123"/>
        <v>SDGE</v>
      </c>
    </row>
    <row r="3470" spans="1:23" ht="15" x14ac:dyDescent="0.25">
      <c r="A3470" s="63">
        <v>93555</v>
      </c>
      <c r="B3470" s="161" t="s">
        <v>271</v>
      </c>
      <c r="D3470" s="159"/>
      <c r="E3470" s="159"/>
      <c r="F3470" s="159"/>
      <c r="G3470" s="159"/>
      <c r="H3470" s="159"/>
      <c r="I3470" s="159"/>
      <c r="O3470" s="93"/>
      <c r="Q3470" s="63" t="s">
        <v>278</v>
      </c>
      <c r="R3470" s="96">
        <v>91902</v>
      </c>
      <c r="S3470" s="63" t="s">
        <v>270</v>
      </c>
      <c r="T3470" s="63"/>
      <c r="U3470" s="95" t="str">
        <f t="shared" si="124"/>
        <v>SDGE</v>
      </c>
      <c r="V3470" s="95"/>
      <c r="W3470" s="95" t="str">
        <f t="shared" si="123"/>
        <v>SDGE</v>
      </c>
    </row>
    <row r="3471" spans="1:23" ht="15" x14ac:dyDescent="0.25">
      <c r="A3471" s="63">
        <v>93554</v>
      </c>
      <c r="B3471" s="161" t="s">
        <v>271</v>
      </c>
      <c r="D3471" s="159"/>
      <c r="E3471" s="159"/>
      <c r="F3471" s="159"/>
      <c r="G3471" s="159"/>
      <c r="H3471" s="159"/>
      <c r="I3471" s="159"/>
      <c r="O3471" s="93"/>
      <c r="Q3471" s="63" t="s">
        <v>278</v>
      </c>
      <c r="R3471" s="96">
        <v>92179</v>
      </c>
      <c r="S3471" s="63" t="s">
        <v>270</v>
      </c>
      <c r="T3471" s="63"/>
      <c r="U3471" s="95" t="str">
        <f t="shared" si="124"/>
        <v>SDGE</v>
      </c>
      <c r="V3471" s="95"/>
      <c r="W3471" s="95" t="str">
        <f t="shared" si="123"/>
        <v>SDGE</v>
      </c>
    </row>
    <row r="3472" spans="1:23" ht="15" x14ac:dyDescent="0.25">
      <c r="A3472" s="63">
        <v>93558</v>
      </c>
      <c r="B3472" s="161" t="s">
        <v>271</v>
      </c>
      <c r="D3472" s="159"/>
      <c r="E3472" s="159"/>
      <c r="F3472" s="159"/>
      <c r="G3472" s="159"/>
      <c r="H3472" s="159"/>
      <c r="I3472" s="159"/>
      <c r="O3472" s="93"/>
      <c r="Q3472" s="63" t="s">
        <v>278</v>
      </c>
      <c r="R3472" s="96">
        <v>92176</v>
      </c>
      <c r="S3472" s="63" t="s">
        <v>270</v>
      </c>
      <c r="T3472" s="63"/>
      <c r="U3472" s="95" t="str">
        <f t="shared" si="124"/>
        <v>SDGE</v>
      </c>
      <c r="V3472" s="95"/>
      <c r="W3472" s="95" t="str">
        <f t="shared" si="123"/>
        <v>SDGE</v>
      </c>
    </row>
    <row r="3473" spans="1:23" ht="15" x14ac:dyDescent="0.25">
      <c r="A3473" s="63">
        <v>92372</v>
      </c>
      <c r="B3473" s="161" t="s">
        <v>271</v>
      </c>
      <c r="D3473" s="159"/>
      <c r="E3473" s="159"/>
      <c r="F3473" s="159"/>
      <c r="G3473" s="159"/>
      <c r="H3473" s="159"/>
      <c r="I3473" s="159"/>
      <c r="O3473" s="93"/>
      <c r="Q3473" s="63" t="s">
        <v>278</v>
      </c>
      <c r="R3473" s="96">
        <v>92173</v>
      </c>
      <c r="S3473" s="63" t="s">
        <v>270</v>
      </c>
      <c r="T3473" s="63"/>
      <c r="U3473" s="95" t="str">
        <f t="shared" si="124"/>
        <v>SDGE</v>
      </c>
      <c r="V3473" s="95"/>
      <c r="W3473" s="95" t="str">
        <f t="shared" si="123"/>
        <v>SDGE</v>
      </c>
    </row>
    <row r="3474" spans="1:23" ht="15" x14ac:dyDescent="0.25">
      <c r="A3474" s="63">
        <v>92373</v>
      </c>
      <c r="B3474" s="161" t="s">
        <v>271</v>
      </c>
      <c r="D3474" s="159"/>
      <c r="E3474" s="159"/>
      <c r="F3474" s="159"/>
      <c r="G3474" s="159"/>
      <c r="H3474" s="159"/>
      <c r="I3474" s="159"/>
      <c r="O3474" s="93"/>
      <c r="Q3474" s="63" t="s">
        <v>278</v>
      </c>
      <c r="R3474" s="96">
        <v>92113</v>
      </c>
      <c r="S3474" s="63" t="s">
        <v>270</v>
      </c>
      <c r="T3474" s="63"/>
      <c r="U3474" s="95" t="str">
        <f t="shared" si="124"/>
        <v>SDGE</v>
      </c>
      <c r="V3474" s="95"/>
      <c r="W3474" s="95" t="str">
        <f t="shared" si="123"/>
        <v>SDGE</v>
      </c>
    </row>
    <row r="3475" spans="1:23" ht="15" x14ac:dyDescent="0.25">
      <c r="A3475" s="63">
        <v>92374</v>
      </c>
      <c r="B3475" s="161" t="s">
        <v>271</v>
      </c>
      <c r="D3475" s="159"/>
      <c r="E3475" s="159"/>
      <c r="F3475" s="159"/>
      <c r="G3475" s="159"/>
      <c r="H3475" s="159"/>
      <c r="I3475" s="159"/>
      <c r="O3475" s="93"/>
      <c r="Q3475" s="63" t="s">
        <v>278</v>
      </c>
      <c r="R3475" s="96">
        <v>92160</v>
      </c>
      <c r="S3475" s="63" t="s">
        <v>270</v>
      </c>
      <c r="T3475" s="63"/>
      <c r="U3475" s="95" t="str">
        <f t="shared" si="124"/>
        <v>SDGE</v>
      </c>
      <c r="V3475" s="95"/>
      <c r="W3475" s="95" t="str">
        <f t="shared" ref="W3475:W3538" si="125">IF(U3475 = "Other", " ", INDEX(B$4:C$29, MATCH(U3475, C$4:C$29,0), 1) )</f>
        <v>SDGE</v>
      </c>
    </row>
    <row r="3476" spans="1:23" ht="15" x14ac:dyDescent="0.25">
      <c r="A3476" s="63">
        <v>92375</v>
      </c>
      <c r="B3476" s="161" t="s">
        <v>271</v>
      </c>
      <c r="D3476" s="159"/>
      <c r="E3476" s="159"/>
      <c r="F3476" s="159"/>
      <c r="G3476" s="159"/>
      <c r="H3476" s="159"/>
      <c r="I3476" s="159"/>
      <c r="O3476" s="93"/>
      <c r="Q3476" s="63" t="s">
        <v>278</v>
      </c>
      <c r="R3476" s="96">
        <v>92630</v>
      </c>
      <c r="S3476" s="63" t="s">
        <v>270</v>
      </c>
      <c r="T3476" s="63"/>
      <c r="U3476" s="95" t="str">
        <f t="shared" si="124"/>
        <v>SDGE</v>
      </c>
      <c r="V3476" s="95"/>
      <c r="W3476" s="95" t="str">
        <f t="shared" si="125"/>
        <v>SDGE</v>
      </c>
    </row>
    <row r="3477" spans="1:23" ht="15" x14ac:dyDescent="0.25">
      <c r="A3477" s="63">
        <v>92376</v>
      </c>
      <c r="B3477" s="161" t="s">
        <v>271</v>
      </c>
      <c r="D3477" s="159"/>
      <c r="E3477" s="159"/>
      <c r="F3477" s="159"/>
      <c r="G3477" s="159"/>
      <c r="H3477" s="159"/>
      <c r="I3477" s="159"/>
      <c r="O3477" s="93"/>
      <c r="Q3477" s="63" t="s">
        <v>278</v>
      </c>
      <c r="R3477" s="96">
        <v>91908</v>
      </c>
      <c r="S3477" s="63" t="s">
        <v>270</v>
      </c>
      <c r="T3477" s="63"/>
      <c r="U3477" s="95" t="str">
        <f t="shared" si="124"/>
        <v>SDGE</v>
      </c>
      <c r="V3477" s="95"/>
      <c r="W3477" s="95" t="str">
        <f t="shared" si="125"/>
        <v>SDGE</v>
      </c>
    </row>
    <row r="3478" spans="1:23" ht="15" x14ac:dyDescent="0.25">
      <c r="A3478" s="63">
        <v>92377</v>
      </c>
      <c r="B3478" s="161" t="s">
        <v>271</v>
      </c>
      <c r="D3478" s="159"/>
      <c r="E3478" s="159"/>
      <c r="F3478" s="159"/>
      <c r="G3478" s="159"/>
      <c r="H3478" s="159"/>
      <c r="I3478" s="159"/>
      <c r="O3478" s="93"/>
      <c r="Q3478" s="63" t="s">
        <v>278</v>
      </c>
      <c r="R3478" s="96">
        <v>91909</v>
      </c>
      <c r="S3478" s="63" t="s">
        <v>270</v>
      </c>
      <c r="T3478" s="63"/>
      <c r="U3478" s="95" t="str">
        <f t="shared" si="124"/>
        <v>SDGE</v>
      </c>
      <c r="V3478" s="95"/>
      <c r="W3478" s="95" t="str">
        <f t="shared" si="125"/>
        <v>SDGE</v>
      </c>
    </row>
    <row r="3479" spans="1:23" ht="15" x14ac:dyDescent="0.25">
      <c r="A3479" s="63">
        <v>93023</v>
      </c>
      <c r="B3479" s="161" t="s">
        <v>271</v>
      </c>
      <c r="D3479" s="159"/>
      <c r="E3479" s="159"/>
      <c r="F3479" s="159"/>
      <c r="G3479" s="159"/>
      <c r="H3479" s="159"/>
      <c r="I3479" s="159"/>
      <c r="O3479" s="93"/>
      <c r="Q3479" s="63" t="s">
        <v>278</v>
      </c>
      <c r="R3479" s="96">
        <v>91903</v>
      </c>
      <c r="S3479" s="63" t="s">
        <v>270</v>
      </c>
      <c r="T3479" s="63"/>
      <c r="U3479" s="95" t="str">
        <f t="shared" si="124"/>
        <v>SDGE</v>
      </c>
      <c r="V3479" s="95"/>
      <c r="W3479" s="95" t="str">
        <f t="shared" si="125"/>
        <v>SDGE</v>
      </c>
    </row>
    <row r="3480" spans="1:23" ht="15" x14ac:dyDescent="0.25">
      <c r="A3480" s="63">
        <v>93022</v>
      </c>
      <c r="B3480" s="161" t="s">
        <v>271</v>
      </c>
      <c r="D3480" s="159"/>
      <c r="E3480" s="159"/>
      <c r="F3480" s="159"/>
      <c r="G3480" s="159"/>
      <c r="H3480" s="159"/>
      <c r="I3480" s="159"/>
      <c r="O3480" s="93"/>
      <c r="Q3480" s="63" t="s">
        <v>278</v>
      </c>
      <c r="R3480" s="96">
        <v>91901</v>
      </c>
      <c r="S3480" s="63" t="s">
        <v>270</v>
      </c>
      <c r="T3480" s="63"/>
      <c r="U3480" s="95" t="str">
        <f t="shared" si="124"/>
        <v>SDGE</v>
      </c>
      <c r="V3480" s="95"/>
      <c r="W3480" s="95" t="str">
        <f t="shared" si="125"/>
        <v>SDGE</v>
      </c>
    </row>
    <row r="3481" spans="1:23" ht="15" x14ac:dyDescent="0.25">
      <c r="A3481" s="63">
        <v>93021</v>
      </c>
      <c r="B3481" s="161" t="s">
        <v>271</v>
      </c>
      <c r="D3481" s="159"/>
      <c r="E3481" s="159"/>
      <c r="F3481" s="159"/>
      <c r="G3481" s="159"/>
      <c r="H3481" s="159"/>
      <c r="I3481" s="159"/>
      <c r="O3481" s="93"/>
      <c r="Q3481" s="63" t="s">
        <v>278</v>
      </c>
      <c r="R3481" s="96">
        <v>91906</v>
      </c>
      <c r="S3481" s="63" t="s">
        <v>270</v>
      </c>
      <c r="T3481" s="63"/>
      <c r="U3481" s="95" t="str">
        <f t="shared" si="124"/>
        <v>SDGE</v>
      </c>
      <c r="V3481" s="95"/>
      <c r="W3481" s="95" t="str">
        <f t="shared" si="125"/>
        <v>SDGE</v>
      </c>
    </row>
    <row r="3482" spans="1:23" ht="15" x14ac:dyDescent="0.25">
      <c r="A3482" s="63">
        <v>91762</v>
      </c>
      <c r="B3482" s="161" t="s">
        <v>271</v>
      </c>
      <c r="D3482" s="159"/>
      <c r="E3482" s="159"/>
      <c r="F3482" s="159"/>
      <c r="G3482" s="159"/>
      <c r="H3482" s="159"/>
      <c r="I3482" s="159"/>
      <c r="O3482" s="93"/>
      <c r="Q3482" s="63" t="s">
        <v>278</v>
      </c>
      <c r="R3482" s="96">
        <v>91905</v>
      </c>
      <c r="S3482" s="63" t="s">
        <v>270</v>
      </c>
      <c r="T3482" s="63"/>
      <c r="U3482" s="95" t="str">
        <f t="shared" si="124"/>
        <v>SDGE</v>
      </c>
      <c r="V3482" s="95"/>
      <c r="W3482" s="95" t="str">
        <f t="shared" si="125"/>
        <v>SDGE</v>
      </c>
    </row>
    <row r="3483" spans="1:23" ht="15" x14ac:dyDescent="0.25">
      <c r="A3483" s="63">
        <v>91763</v>
      </c>
      <c r="B3483" s="161" t="s">
        <v>271</v>
      </c>
      <c r="D3483" s="159"/>
      <c r="E3483" s="159"/>
      <c r="F3483" s="159"/>
      <c r="G3483" s="159"/>
      <c r="H3483" s="159"/>
      <c r="I3483" s="159"/>
      <c r="O3483" s="93"/>
      <c r="Q3483" s="63" t="s">
        <v>278</v>
      </c>
      <c r="R3483" s="96">
        <v>92153</v>
      </c>
      <c r="S3483" s="63" t="s">
        <v>270</v>
      </c>
      <c r="T3483" s="63"/>
      <c r="U3483" s="95" t="str">
        <f t="shared" si="124"/>
        <v>SDGE</v>
      </c>
      <c r="V3483" s="95"/>
      <c r="W3483" s="95" t="str">
        <f t="shared" si="125"/>
        <v>SDGE</v>
      </c>
    </row>
    <row r="3484" spans="1:23" ht="15" x14ac:dyDescent="0.25">
      <c r="A3484" s="63">
        <v>91761</v>
      </c>
      <c r="B3484" s="161" t="s">
        <v>271</v>
      </c>
      <c r="D3484" s="159"/>
      <c r="E3484" s="159"/>
      <c r="F3484" s="159"/>
      <c r="G3484" s="159"/>
      <c r="H3484" s="159"/>
      <c r="I3484" s="159"/>
      <c r="O3484" s="93"/>
      <c r="Q3484" s="63" t="s">
        <v>278</v>
      </c>
      <c r="R3484" s="96">
        <v>92158</v>
      </c>
      <c r="S3484" s="63" t="s">
        <v>270</v>
      </c>
      <c r="T3484" s="63"/>
      <c r="U3484" s="95" t="str">
        <f t="shared" si="124"/>
        <v>SDGE</v>
      </c>
      <c r="V3484" s="95"/>
      <c r="W3484" s="95" t="str">
        <f t="shared" si="125"/>
        <v>SDGE</v>
      </c>
    </row>
    <row r="3485" spans="1:23" ht="15" x14ac:dyDescent="0.25">
      <c r="A3485" s="63">
        <v>91766</v>
      </c>
      <c r="B3485" s="161" t="s">
        <v>271</v>
      </c>
      <c r="D3485" s="159"/>
      <c r="E3485" s="159"/>
      <c r="F3485" s="159"/>
      <c r="G3485" s="159"/>
      <c r="H3485" s="159"/>
      <c r="I3485" s="159"/>
      <c r="O3485" s="93"/>
      <c r="Q3485" s="63" t="s">
        <v>278</v>
      </c>
      <c r="R3485" s="96">
        <v>92060</v>
      </c>
      <c r="S3485" s="63" t="s">
        <v>270</v>
      </c>
      <c r="T3485" s="63"/>
      <c r="U3485" s="95" t="str">
        <f t="shared" si="124"/>
        <v>SDGE</v>
      </c>
      <c r="V3485" s="95"/>
      <c r="W3485" s="95" t="str">
        <f t="shared" si="125"/>
        <v>SDGE</v>
      </c>
    </row>
    <row r="3486" spans="1:23" ht="15" x14ac:dyDescent="0.25">
      <c r="A3486" s="63">
        <v>91767</v>
      </c>
      <c r="B3486" s="161" t="s">
        <v>271</v>
      </c>
      <c r="D3486" s="159"/>
      <c r="E3486" s="159"/>
      <c r="F3486" s="159"/>
      <c r="G3486" s="159"/>
      <c r="H3486" s="159"/>
      <c r="I3486" s="159"/>
      <c r="O3486" s="93"/>
      <c r="Q3486" s="63" t="s">
        <v>278</v>
      </c>
      <c r="R3486" s="96">
        <v>92061</v>
      </c>
      <c r="S3486" s="63" t="s">
        <v>270</v>
      </c>
      <c r="T3486" s="63"/>
      <c r="U3486" s="95" t="str">
        <f t="shared" si="124"/>
        <v>SDGE</v>
      </c>
      <c r="V3486" s="95"/>
      <c r="W3486" s="95" t="str">
        <f t="shared" si="125"/>
        <v>SDGE</v>
      </c>
    </row>
    <row r="3487" spans="1:23" ht="15" x14ac:dyDescent="0.25">
      <c r="A3487" s="63">
        <v>91764</v>
      </c>
      <c r="B3487" s="161" t="s">
        <v>271</v>
      </c>
      <c r="D3487" s="159"/>
      <c r="E3487" s="159"/>
      <c r="F3487" s="159"/>
      <c r="G3487" s="159"/>
      <c r="H3487" s="159"/>
      <c r="I3487" s="159"/>
      <c r="O3487" s="93"/>
      <c r="Q3487" s="63" t="s">
        <v>278</v>
      </c>
      <c r="R3487" s="96">
        <v>92064</v>
      </c>
      <c r="S3487" s="63" t="s">
        <v>270</v>
      </c>
      <c r="T3487" s="63"/>
      <c r="U3487" s="95" t="str">
        <f t="shared" si="124"/>
        <v>SDGE</v>
      </c>
      <c r="V3487" s="95"/>
      <c r="W3487" s="95" t="str">
        <f t="shared" si="125"/>
        <v>SDGE</v>
      </c>
    </row>
    <row r="3488" spans="1:23" ht="15" x14ac:dyDescent="0.25">
      <c r="A3488" s="63">
        <v>91765</v>
      </c>
      <c r="B3488" s="161" t="s">
        <v>271</v>
      </c>
      <c r="D3488" s="159"/>
      <c r="E3488" s="159"/>
      <c r="F3488" s="159"/>
      <c r="G3488" s="159"/>
      <c r="H3488" s="159"/>
      <c r="I3488" s="159"/>
      <c r="O3488" s="93"/>
      <c r="Q3488" s="63" t="s">
        <v>278</v>
      </c>
      <c r="R3488" s="96">
        <v>92065</v>
      </c>
      <c r="S3488" s="63" t="s">
        <v>270</v>
      </c>
      <c r="T3488" s="63"/>
      <c r="U3488" s="95" t="str">
        <f t="shared" si="124"/>
        <v>SDGE</v>
      </c>
      <c r="V3488" s="95"/>
      <c r="W3488" s="95" t="str">
        <f t="shared" si="125"/>
        <v>SDGE</v>
      </c>
    </row>
    <row r="3489" spans="1:23" ht="15" x14ac:dyDescent="0.25">
      <c r="A3489" s="63">
        <v>92239</v>
      </c>
      <c r="B3489" s="161" t="s">
        <v>271</v>
      </c>
      <c r="D3489" s="159"/>
      <c r="E3489" s="159"/>
      <c r="F3489" s="159"/>
      <c r="G3489" s="159"/>
      <c r="H3489" s="159"/>
      <c r="I3489" s="159"/>
      <c r="O3489" s="93"/>
      <c r="Q3489" s="63" t="s">
        <v>278</v>
      </c>
      <c r="R3489" s="96">
        <v>92066</v>
      </c>
      <c r="S3489" s="63" t="s">
        <v>270</v>
      </c>
      <c r="T3489" s="63"/>
      <c r="U3489" s="95" t="str">
        <f t="shared" si="124"/>
        <v>SDGE</v>
      </c>
      <c r="V3489" s="95"/>
      <c r="W3489" s="95" t="str">
        <f t="shared" si="125"/>
        <v>SDGE</v>
      </c>
    </row>
    <row r="3490" spans="1:23" ht="15" x14ac:dyDescent="0.25">
      <c r="A3490" s="63">
        <v>92235</v>
      </c>
      <c r="B3490" s="161" t="s">
        <v>271</v>
      </c>
      <c r="D3490" s="159"/>
      <c r="E3490" s="159"/>
      <c r="F3490" s="159"/>
      <c r="G3490" s="159"/>
      <c r="H3490" s="159"/>
      <c r="I3490" s="159"/>
      <c r="O3490" s="93"/>
      <c r="Q3490" s="63" t="s">
        <v>278</v>
      </c>
      <c r="R3490" s="96">
        <v>92067</v>
      </c>
      <c r="S3490" s="63" t="s">
        <v>270</v>
      </c>
      <c r="T3490" s="63"/>
      <c r="U3490" s="95" t="str">
        <f t="shared" si="124"/>
        <v>SDGE</v>
      </c>
      <c r="V3490" s="95"/>
      <c r="W3490" s="95" t="str">
        <f t="shared" si="125"/>
        <v>SDGE</v>
      </c>
    </row>
    <row r="3491" spans="1:23" ht="15" x14ac:dyDescent="0.25">
      <c r="A3491" s="63">
        <v>92234</v>
      </c>
      <c r="B3491" s="161" t="s">
        <v>271</v>
      </c>
      <c r="D3491" s="159"/>
      <c r="E3491" s="159"/>
      <c r="F3491" s="159"/>
      <c r="G3491" s="159"/>
      <c r="H3491" s="159"/>
      <c r="I3491" s="159"/>
      <c r="O3491" s="93"/>
      <c r="Q3491" s="63" t="s">
        <v>278</v>
      </c>
      <c r="R3491" s="96">
        <v>92068</v>
      </c>
      <c r="S3491" s="63" t="s">
        <v>270</v>
      </c>
      <c r="T3491" s="63"/>
      <c r="U3491" s="95" t="str">
        <f t="shared" si="124"/>
        <v>SDGE</v>
      </c>
      <c r="V3491" s="95"/>
      <c r="W3491" s="95" t="str">
        <f t="shared" si="125"/>
        <v>SDGE</v>
      </c>
    </row>
    <row r="3492" spans="1:23" ht="15" x14ac:dyDescent="0.25">
      <c r="A3492" s="63">
        <v>92230</v>
      </c>
      <c r="B3492" s="161" t="s">
        <v>271</v>
      </c>
      <c r="D3492" s="159"/>
      <c r="E3492" s="159"/>
      <c r="F3492" s="159"/>
      <c r="G3492" s="159"/>
      <c r="H3492" s="159"/>
      <c r="I3492" s="159"/>
      <c r="O3492" s="93"/>
      <c r="Q3492" s="63" t="s">
        <v>278</v>
      </c>
      <c r="R3492" s="96">
        <v>92069</v>
      </c>
      <c r="S3492" s="63" t="s">
        <v>270</v>
      </c>
      <c r="T3492" s="63"/>
      <c r="U3492" s="95" t="str">
        <f t="shared" si="124"/>
        <v>SDGE</v>
      </c>
      <c r="V3492" s="95"/>
      <c r="W3492" s="95" t="str">
        <f t="shared" si="125"/>
        <v>SDGE</v>
      </c>
    </row>
    <row r="3493" spans="1:23" ht="15" x14ac:dyDescent="0.25">
      <c r="A3493" s="63">
        <v>92233</v>
      </c>
      <c r="B3493" s="161" t="s">
        <v>271</v>
      </c>
      <c r="D3493" s="159"/>
      <c r="E3493" s="159"/>
      <c r="F3493" s="159"/>
      <c r="G3493" s="159"/>
      <c r="H3493" s="159"/>
      <c r="I3493" s="159"/>
      <c r="O3493" s="93"/>
      <c r="Q3493" s="63" t="s">
        <v>278</v>
      </c>
      <c r="R3493" s="96">
        <v>91980</v>
      </c>
      <c r="S3493" s="63" t="s">
        <v>270</v>
      </c>
      <c r="T3493" s="63"/>
      <c r="U3493" s="95" t="str">
        <f t="shared" si="124"/>
        <v>SDGE</v>
      </c>
      <c r="V3493" s="95"/>
      <c r="W3493" s="95" t="str">
        <f t="shared" si="125"/>
        <v>SDGE</v>
      </c>
    </row>
    <row r="3494" spans="1:23" ht="15" x14ac:dyDescent="0.25">
      <c r="A3494" s="63">
        <v>90671</v>
      </c>
      <c r="B3494" s="161" t="s">
        <v>271</v>
      </c>
      <c r="D3494" s="159"/>
      <c r="E3494" s="159"/>
      <c r="F3494" s="159"/>
      <c r="G3494" s="159"/>
      <c r="H3494" s="159"/>
      <c r="I3494" s="159"/>
      <c r="O3494" s="93"/>
      <c r="Q3494" s="63" t="s">
        <v>278</v>
      </c>
      <c r="R3494" s="96">
        <v>91987</v>
      </c>
      <c r="S3494" s="63" t="s">
        <v>270</v>
      </c>
      <c r="T3494" s="63"/>
      <c r="U3494" s="95" t="str">
        <f t="shared" si="124"/>
        <v>SDGE</v>
      </c>
      <c r="V3494" s="95"/>
      <c r="W3494" s="95" t="str">
        <f t="shared" si="125"/>
        <v>SDGE</v>
      </c>
    </row>
    <row r="3495" spans="1:23" ht="15" x14ac:dyDescent="0.25">
      <c r="A3495" s="63">
        <v>92688</v>
      </c>
      <c r="B3495" s="161" t="s">
        <v>271</v>
      </c>
      <c r="D3495" s="159"/>
      <c r="E3495" s="159"/>
      <c r="F3495" s="159"/>
      <c r="G3495" s="159"/>
      <c r="H3495" s="159"/>
      <c r="I3495" s="159"/>
      <c r="O3495" s="93"/>
      <c r="Q3495" s="63" t="s">
        <v>278</v>
      </c>
      <c r="R3495" s="96">
        <v>92186</v>
      </c>
      <c r="S3495" s="63" t="s">
        <v>270</v>
      </c>
      <c r="T3495" s="63"/>
      <c r="U3495" s="95" t="str">
        <f t="shared" si="124"/>
        <v>SDGE</v>
      </c>
      <c r="V3495" s="95"/>
      <c r="W3495" s="95" t="str">
        <f t="shared" si="125"/>
        <v>SDGE</v>
      </c>
    </row>
    <row r="3496" spans="1:23" ht="15" x14ac:dyDescent="0.25">
      <c r="A3496" s="63">
        <v>92683</v>
      </c>
      <c r="B3496" s="161" t="s">
        <v>271</v>
      </c>
      <c r="D3496" s="159"/>
      <c r="E3496" s="159"/>
      <c r="F3496" s="159"/>
      <c r="G3496" s="159"/>
      <c r="H3496" s="159"/>
      <c r="I3496" s="159"/>
      <c r="O3496" s="93"/>
      <c r="Q3496" s="63" t="s">
        <v>278</v>
      </c>
      <c r="R3496" s="96">
        <v>92182</v>
      </c>
      <c r="S3496" s="63" t="s">
        <v>270</v>
      </c>
      <c r="T3496" s="63"/>
      <c r="U3496" s="95" t="str">
        <f t="shared" si="124"/>
        <v>SDGE</v>
      </c>
      <c r="V3496" s="95"/>
      <c r="W3496" s="95" t="str">
        <f t="shared" si="125"/>
        <v>SDGE</v>
      </c>
    </row>
    <row r="3497" spans="1:23" ht="15" x14ac:dyDescent="0.25">
      <c r="A3497" s="63">
        <v>92684</v>
      </c>
      <c r="B3497" s="161" t="s">
        <v>271</v>
      </c>
      <c r="D3497" s="159"/>
      <c r="E3497" s="159"/>
      <c r="F3497" s="159"/>
      <c r="G3497" s="159"/>
      <c r="H3497" s="159"/>
      <c r="I3497" s="159"/>
      <c r="O3497" s="93"/>
      <c r="Q3497" s="63" t="s">
        <v>278</v>
      </c>
      <c r="R3497" s="96">
        <v>92109</v>
      </c>
      <c r="S3497" s="63" t="s">
        <v>270</v>
      </c>
      <c r="T3497" s="63"/>
      <c r="U3497" s="95" t="str">
        <f t="shared" si="124"/>
        <v>SDGE</v>
      </c>
      <c r="V3497" s="95"/>
      <c r="W3497" s="95" t="str">
        <f t="shared" si="125"/>
        <v>SDGE</v>
      </c>
    </row>
    <row r="3498" spans="1:23" ht="15" x14ac:dyDescent="0.25">
      <c r="A3498" s="63">
        <v>92685</v>
      </c>
      <c r="B3498" s="161" t="s">
        <v>271</v>
      </c>
      <c r="D3498" s="159"/>
      <c r="E3498" s="159"/>
      <c r="F3498" s="159"/>
      <c r="G3498" s="159"/>
      <c r="H3498" s="159"/>
      <c r="I3498" s="159"/>
      <c r="O3498" s="93"/>
      <c r="Q3498" s="63" t="s">
        <v>278</v>
      </c>
      <c r="R3498" s="96">
        <v>92108</v>
      </c>
      <c r="S3498" s="63" t="s">
        <v>270</v>
      </c>
      <c r="T3498" s="63"/>
      <c r="U3498" s="95" t="str">
        <f t="shared" si="124"/>
        <v>SDGE</v>
      </c>
      <c r="V3498" s="95"/>
      <c r="W3498" s="95" t="str">
        <f t="shared" si="125"/>
        <v>SDGE</v>
      </c>
    </row>
    <row r="3499" spans="1:23" ht="15" x14ac:dyDescent="0.25">
      <c r="A3499" s="63">
        <v>92028</v>
      </c>
      <c r="B3499" s="161" t="s">
        <v>271</v>
      </c>
      <c r="D3499" s="159"/>
      <c r="E3499" s="159"/>
      <c r="F3499" s="159"/>
      <c r="G3499" s="159"/>
      <c r="H3499" s="159"/>
      <c r="I3499" s="159"/>
      <c r="O3499" s="93"/>
      <c r="Q3499" s="63" t="s">
        <v>278</v>
      </c>
      <c r="R3499" s="96">
        <v>92106</v>
      </c>
      <c r="S3499" s="63" t="s">
        <v>270</v>
      </c>
      <c r="T3499" s="63"/>
      <c r="U3499" s="95" t="str">
        <f t="shared" si="124"/>
        <v>SDGE</v>
      </c>
      <c r="V3499" s="95"/>
      <c r="W3499" s="95" t="str">
        <f t="shared" si="125"/>
        <v>SDGE</v>
      </c>
    </row>
    <row r="3500" spans="1:23" ht="15" x14ac:dyDescent="0.25">
      <c r="A3500" s="63">
        <v>90670</v>
      </c>
      <c r="B3500" s="161" t="s">
        <v>271</v>
      </c>
      <c r="D3500" s="159"/>
      <c r="E3500" s="159"/>
      <c r="F3500" s="159"/>
      <c r="G3500" s="159"/>
      <c r="H3500" s="159"/>
      <c r="I3500" s="159"/>
      <c r="O3500" s="93"/>
      <c r="Q3500" s="63" t="s">
        <v>278</v>
      </c>
      <c r="R3500" s="96">
        <v>92104</v>
      </c>
      <c r="S3500" s="63" t="s">
        <v>270</v>
      </c>
      <c r="T3500" s="63"/>
      <c r="U3500" s="95" t="str">
        <f t="shared" si="124"/>
        <v>SDGE</v>
      </c>
      <c r="V3500" s="95"/>
      <c r="W3500" s="95" t="str">
        <f t="shared" si="125"/>
        <v>SDGE</v>
      </c>
    </row>
    <row r="3501" spans="1:23" ht="15" x14ac:dyDescent="0.25">
      <c r="A3501" s="63">
        <v>93105</v>
      </c>
      <c r="B3501" s="161" t="s">
        <v>271</v>
      </c>
      <c r="D3501" s="159"/>
      <c r="E3501" s="159"/>
      <c r="F3501" s="159"/>
      <c r="G3501" s="159"/>
      <c r="H3501" s="159"/>
      <c r="I3501" s="159"/>
      <c r="O3501" s="93"/>
      <c r="Q3501" s="63" t="s">
        <v>278</v>
      </c>
      <c r="R3501" s="96">
        <v>92103</v>
      </c>
      <c r="S3501" s="63" t="s">
        <v>270</v>
      </c>
      <c r="T3501" s="63"/>
      <c r="U3501" s="95" t="str">
        <f t="shared" si="124"/>
        <v>SDGE</v>
      </c>
      <c r="V3501" s="95"/>
      <c r="W3501" s="95" t="str">
        <f t="shared" si="125"/>
        <v>SDGE</v>
      </c>
    </row>
    <row r="3502" spans="1:23" ht="15" x14ac:dyDescent="0.25">
      <c r="A3502" s="63">
        <v>93106</v>
      </c>
      <c r="B3502" s="161" t="s">
        <v>271</v>
      </c>
      <c r="D3502" s="159"/>
      <c r="E3502" s="159"/>
      <c r="F3502" s="159"/>
      <c r="G3502" s="159"/>
      <c r="H3502" s="159"/>
      <c r="I3502" s="159"/>
      <c r="O3502" s="93"/>
      <c r="Q3502" s="63" t="s">
        <v>278</v>
      </c>
      <c r="R3502" s="96">
        <v>92102</v>
      </c>
      <c r="S3502" s="63" t="s">
        <v>270</v>
      </c>
      <c r="T3502" s="63"/>
      <c r="U3502" s="95" t="str">
        <f t="shared" si="124"/>
        <v>SDGE</v>
      </c>
      <c r="V3502" s="95"/>
      <c r="W3502" s="95" t="str">
        <f t="shared" si="125"/>
        <v>SDGE</v>
      </c>
    </row>
    <row r="3503" spans="1:23" ht="15" x14ac:dyDescent="0.25">
      <c r="A3503" s="63">
        <v>93107</v>
      </c>
      <c r="B3503" s="161" t="s">
        <v>271</v>
      </c>
      <c r="D3503" s="159"/>
      <c r="E3503" s="159"/>
      <c r="F3503" s="159"/>
      <c r="G3503" s="159"/>
      <c r="H3503" s="159"/>
      <c r="I3503" s="159"/>
      <c r="O3503" s="93"/>
      <c r="Q3503" s="63" t="s">
        <v>278</v>
      </c>
      <c r="R3503" s="96">
        <v>92169</v>
      </c>
      <c r="S3503" s="63" t="s">
        <v>270</v>
      </c>
      <c r="T3503" s="63"/>
      <c r="U3503" s="95" t="str">
        <f t="shared" si="124"/>
        <v>SDGE</v>
      </c>
      <c r="V3503" s="95"/>
      <c r="W3503" s="95" t="str">
        <f t="shared" si="125"/>
        <v>SDGE</v>
      </c>
    </row>
    <row r="3504" spans="1:23" ht="15" x14ac:dyDescent="0.25">
      <c r="A3504" s="63">
        <v>93101</v>
      </c>
      <c r="B3504" s="161" t="s">
        <v>271</v>
      </c>
      <c r="D3504" s="159"/>
      <c r="E3504" s="159"/>
      <c r="F3504" s="159"/>
      <c r="G3504" s="159"/>
      <c r="H3504" s="159"/>
      <c r="I3504" s="159"/>
      <c r="O3504" s="93"/>
      <c r="Q3504" s="63" t="s">
        <v>278</v>
      </c>
      <c r="R3504" s="96">
        <v>91977</v>
      </c>
      <c r="S3504" s="63" t="s">
        <v>270</v>
      </c>
      <c r="T3504" s="63"/>
      <c r="U3504" s="95" t="str">
        <f t="shared" si="124"/>
        <v>SDGE</v>
      </c>
      <c r="V3504" s="95"/>
      <c r="W3504" s="95" t="str">
        <f t="shared" si="125"/>
        <v>SDGE</v>
      </c>
    </row>
    <row r="3505" spans="1:23" ht="15" x14ac:dyDescent="0.25">
      <c r="A3505" s="63">
        <v>93102</v>
      </c>
      <c r="B3505" s="161" t="s">
        <v>271</v>
      </c>
      <c r="D3505" s="159"/>
      <c r="E3505" s="159"/>
      <c r="F3505" s="159"/>
      <c r="G3505" s="159"/>
      <c r="H3505" s="159"/>
      <c r="I3505" s="159"/>
      <c r="O3505" s="93"/>
      <c r="Q3505" s="63" t="s">
        <v>278</v>
      </c>
      <c r="R3505" s="96">
        <v>91976</v>
      </c>
      <c r="S3505" s="63" t="s">
        <v>270</v>
      </c>
      <c r="T3505" s="63"/>
      <c r="U3505" s="95" t="str">
        <f t="shared" si="124"/>
        <v>SDGE</v>
      </c>
      <c r="V3505" s="95"/>
      <c r="W3505" s="95" t="str">
        <f t="shared" si="125"/>
        <v>SDGE</v>
      </c>
    </row>
    <row r="3506" spans="1:23" ht="15" x14ac:dyDescent="0.25">
      <c r="A3506" s="63">
        <v>93103</v>
      </c>
      <c r="B3506" s="161" t="s">
        <v>271</v>
      </c>
      <c r="D3506" s="159"/>
      <c r="E3506" s="159"/>
      <c r="F3506" s="159"/>
      <c r="G3506" s="159"/>
      <c r="H3506" s="159"/>
      <c r="I3506" s="159"/>
      <c r="O3506" s="93"/>
      <c r="Q3506" s="63" t="s">
        <v>278</v>
      </c>
      <c r="R3506" s="96">
        <v>91979</v>
      </c>
      <c r="S3506" s="63" t="s">
        <v>270</v>
      </c>
      <c r="T3506" s="63"/>
      <c r="U3506" s="95" t="str">
        <f t="shared" si="124"/>
        <v>SDGE</v>
      </c>
      <c r="V3506" s="95"/>
      <c r="W3506" s="95" t="str">
        <f t="shared" si="125"/>
        <v>SDGE</v>
      </c>
    </row>
    <row r="3507" spans="1:23" ht="15" x14ac:dyDescent="0.25">
      <c r="A3507" s="63">
        <v>93108</v>
      </c>
      <c r="B3507" s="161" t="s">
        <v>271</v>
      </c>
      <c r="D3507" s="159"/>
      <c r="E3507" s="159"/>
      <c r="F3507" s="159"/>
      <c r="G3507" s="159"/>
      <c r="H3507" s="159"/>
      <c r="I3507" s="159"/>
      <c r="O3507" s="93"/>
      <c r="Q3507" s="63" t="s">
        <v>278</v>
      </c>
      <c r="R3507" s="96">
        <v>91978</v>
      </c>
      <c r="S3507" s="63" t="s">
        <v>270</v>
      </c>
      <c r="T3507" s="63"/>
      <c r="U3507" s="95" t="str">
        <f t="shared" si="124"/>
        <v>SDGE</v>
      </c>
      <c r="V3507" s="95"/>
      <c r="W3507" s="95" t="str">
        <f t="shared" si="125"/>
        <v>SDGE</v>
      </c>
    </row>
    <row r="3508" spans="1:23" ht="15" x14ac:dyDescent="0.25">
      <c r="A3508" s="63">
        <v>93109</v>
      </c>
      <c r="B3508" s="161" t="s">
        <v>271</v>
      </c>
      <c r="D3508" s="159"/>
      <c r="E3508" s="159"/>
      <c r="F3508" s="159"/>
      <c r="G3508" s="159"/>
      <c r="H3508" s="159"/>
      <c r="I3508" s="159"/>
      <c r="O3508" s="93"/>
      <c r="Q3508" s="63" t="s">
        <v>278</v>
      </c>
      <c r="R3508" s="96">
        <v>92111</v>
      </c>
      <c r="S3508" s="63" t="s">
        <v>270</v>
      </c>
      <c r="T3508" s="63"/>
      <c r="U3508" s="95" t="str">
        <f t="shared" si="124"/>
        <v>SDGE</v>
      </c>
      <c r="V3508" s="95"/>
      <c r="W3508" s="95" t="str">
        <f t="shared" si="125"/>
        <v>SDGE</v>
      </c>
    </row>
    <row r="3509" spans="1:23" ht="15" x14ac:dyDescent="0.25">
      <c r="A3509" s="63">
        <v>93502</v>
      </c>
      <c r="B3509" s="161" t="s">
        <v>271</v>
      </c>
      <c r="D3509" s="159"/>
      <c r="E3509" s="159"/>
      <c r="F3509" s="159"/>
      <c r="G3509" s="159"/>
      <c r="H3509" s="159"/>
      <c r="I3509" s="159"/>
      <c r="O3509" s="93"/>
      <c r="Q3509" s="63" t="s">
        <v>278</v>
      </c>
      <c r="R3509" s="96">
        <v>92117</v>
      </c>
      <c r="S3509" s="63" t="s">
        <v>270</v>
      </c>
      <c r="T3509" s="63"/>
      <c r="U3509" s="95" t="str">
        <f t="shared" si="124"/>
        <v>SDGE</v>
      </c>
      <c r="V3509" s="95"/>
      <c r="W3509" s="95" t="str">
        <f t="shared" si="125"/>
        <v>SDGE</v>
      </c>
    </row>
    <row r="3510" spans="1:23" ht="15" x14ac:dyDescent="0.25">
      <c r="A3510" s="63">
        <v>93504</v>
      </c>
      <c r="B3510" s="161" t="s">
        <v>271</v>
      </c>
      <c r="D3510" s="159"/>
      <c r="E3510" s="159"/>
      <c r="F3510" s="159"/>
      <c r="G3510" s="159"/>
      <c r="H3510" s="159"/>
      <c r="I3510" s="159"/>
      <c r="O3510" s="93"/>
      <c r="Q3510" s="63" t="s">
        <v>278</v>
      </c>
      <c r="R3510" s="96">
        <v>92187</v>
      </c>
      <c r="S3510" s="63" t="s">
        <v>270</v>
      </c>
      <c r="T3510" s="63"/>
      <c r="U3510" s="95" t="str">
        <f t="shared" si="124"/>
        <v>SDGE</v>
      </c>
      <c r="V3510" s="95"/>
      <c r="W3510" s="95" t="str">
        <f t="shared" si="125"/>
        <v>SDGE</v>
      </c>
    </row>
    <row r="3511" spans="1:23" ht="15" x14ac:dyDescent="0.25">
      <c r="A3511" s="63">
        <v>93505</v>
      </c>
      <c r="B3511" s="161" t="s">
        <v>271</v>
      </c>
      <c r="D3511" s="159"/>
      <c r="E3511" s="159"/>
      <c r="F3511" s="159"/>
      <c r="G3511" s="159"/>
      <c r="H3511" s="159"/>
      <c r="I3511" s="159"/>
      <c r="O3511" s="93"/>
      <c r="Q3511" s="63" t="s">
        <v>278</v>
      </c>
      <c r="R3511" s="96">
        <v>92059</v>
      </c>
      <c r="S3511" s="63" t="s">
        <v>270</v>
      </c>
      <c r="T3511" s="63"/>
      <c r="U3511" s="95" t="str">
        <f t="shared" ref="U3511:U3574" si="126">IF(S3511="Pacific Gas &amp; Electric Co", "PGE", IF(S3511="Southern California Edison Co", "SCE", IF(S3511= "San Diego Gas &amp; Electric Co", "SDGE", IF(S3511="Southern California Gas", "SCG", "Other"))))</f>
        <v>SDGE</v>
      </c>
      <c r="V3511" s="95"/>
      <c r="W3511" s="95" t="str">
        <f t="shared" si="125"/>
        <v>SDGE</v>
      </c>
    </row>
    <row r="3512" spans="1:23" ht="15" x14ac:dyDescent="0.25">
      <c r="A3512" s="63">
        <v>90239</v>
      </c>
      <c r="B3512" s="161" t="s">
        <v>271</v>
      </c>
      <c r="D3512" s="159"/>
      <c r="E3512" s="159"/>
      <c r="F3512" s="159"/>
      <c r="G3512" s="159"/>
      <c r="H3512" s="159"/>
      <c r="I3512" s="159"/>
      <c r="O3512" s="93"/>
      <c r="Q3512" s="63" t="s">
        <v>278</v>
      </c>
      <c r="R3512" s="96">
        <v>92051</v>
      </c>
      <c r="S3512" s="63" t="s">
        <v>270</v>
      </c>
      <c r="T3512" s="63"/>
      <c r="U3512" s="95" t="str">
        <f t="shared" si="126"/>
        <v>SDGE</v>
      </c>
      <c r="V3512" s="95"/>
      <c r="W3512" s="95" t="str">
        <f t="shared" si="125"/>
        <v>SDGE</v>
      </c>
    </row>
    <row r="3513" spans="1:23" ht="15" x14ac:dyDescent="0.25">
      <c r="A3513" s="63">
        <v>90840</v>
      </c>
      <c r="B3513" s="161" t="s">
        <v>271</v>
      </c>
      <c r="D3513" s="159"/>
      <c r="E3513" s="159"/>
      <c r="F3513" s="159"/>
      <c r="G3513" s="159"/>
      <c r="H3513" s="159"/>
      <c r="I3513" s="159"/>
      <c r="O3513" s="93"/>
      <c r="Q3513" s="63" t="s">
        <v>278</v>
      </c>
      <c r="R3513" s="96">
        <v>92055</v>
      </c>
      <c r="S3513" s="63" t="s">
        <v>270</v>
      </c>
      <c r="T3513" s="63"/>
      <c r="U3513" s="95" t="str">
        <f t="shared" si="126"/>
        <v>SDGE</v>
      </c>
      <c r="V3513" s="95"/>
      <c r="W3513" s="95" t="str">
        <f t="shared" si="125"/>
        <v>SDGE</v>
      </c>
    </row>
    <row r="3514" spans="1:23" ht="15" x14ac:dyDescent="0.25">
      <c r="A3514" s="63">
        <v>90842</v>
      </c>
      <c r="B3514" s="161" t="s">
        <v>271</v>
      </c>
      <c r="D3514" s="159"/>
      <c r="E3514" s="159"/>
      <c r="F3514" s="159"/>
      <c r="G3514" s="159"/>
      <c r="H3514" s="159"/>
      <c r="I3514" s="159"/>
      <c r="O3514" s="93"/>
      <c r="Q3514" s="63" t="s">
        <v>278</v>
      </c>
      <c r="R3514" s="96">
        <v>92054</v>
      </c>
      <c r="S3514" s="63" t="s">
        <v>270</v>
      </c>
      <c r="T3514" s="63"/>
      <c r="U3514" s="95" t="str">
        <f t="shared" si="126"/>
        <v>SDGE</v>
      </c>
      <c r="V3514" s="95"/>
      <c r="W3514" s="95" t="str">
        <f t="shared" si="125"/>
        <v>SDGE</v>
      </c>
    </row>
    <row r="3515" spans="1:23" ht="15" x14ac:dyDescent="0.25">
      <c r="A3515" s="63">
        <v>90846</v>
      </c>
      <c r="B3515" s="161" t="s">
        <v>271</v>
      </c>
      <c r="D3515" s="159"/>
      <c r="E3515" s="159"/>
      <c r="F3515" s="159"/>
      <c r="G3515" s="159"/>
      <c r="H3515" s="159"/>
      <c r="I3515" s="159"/>
      <c r="O3515" s="93"/>
      <c r="Q3515" s="63" t="s">
        <v>278</v>
      </c>
      <c r="R3515" s="96">
        <v>92154</v>
      </c>
      <c r="S3515" s="63" t="s">
        <v>270</v>
      </c>
      <c r="T3515" s="63"/>
      <c r="U3515" s="95" t="str">
        <f t="shared" si="126"/>
        <v>SDGE</v>
      </c>
      <c r="V3515" s="95"/>
      <c r="W3515" s="95" t="str">
        <f t="shared" si="125"/>
        <v>SDGE</v>
      </c>
    </row>
    <row r="3516" spans="1:23" ht="15" x14ac:dyDescent="0.25">
      <c r="A3516" s="63">
        <v>90847</v>
      </c>
      <c r="B3516" s="161" t="s">
        <v>271</v>
      </c>
      <c r="D3516" s="159"/>
      <c r="E3516" s="159"/>
      <c r="F3516" s="159"/>
      <c r="G3516" s="159"/>
      <c r="H3516" s="159"/>
      <c r="I3516" s="159"/>
      <c r="O3516" s="93"/>
      <c r="Q3516" s="63" t="s">
        <v>278</v>
      </c>
      <c r="R3516" s="96">
        <v>92155</v>
      </c>
      <c r="S3516" s="63" t="s">
        <v>270</v>
      </c>
      <c r="T3516" s="63"/>
      <c r="U3516" s="95" t="str">
        <f t="shared" si="126"/>
        <v>SDGE</v>
      </c>
      <c r="V3516" s="95"/>
      <c r="W3516" s="95" t="str">
        <f t="shared" si="125"/>
        <v>SDGE</v>
      </c>
    </row>
    <row r="3517" spans="1:23" ht="15" x14ac:dyDescent="0.25">
      <c r="A3517" s="63">
        <v>92648</v>
      </c>
      <c r="B3517" s="161" t="s">
        <v>271</v>
      </c>
      <c r="D3517" s="159"/>
      <c r="E3517" s="159"/>
      <c r="F3517" s="159"/>
      <c r="G3517" s="159"/>
      <c r="H3517" s="159"/>
      <c r="I3517" s="159"/>
      <c r="O3517" s="93"/>
      <c r="Q3517" s="63" t="s">
        <v>278</v>
      </c>
      <c r="R3517" s="96">
        <v>92150</v>
      </c>
      <c r="S3517" s="63" t="s">
        <v>270</v>
      </c>
      <c r="T3517" s="63"/>
      <c r="U3517" s="95" t="str">
        <f t="shared" si="126"/>
        <v>SDGE</v>
      </c>
      <c r="V3517" s="95"/>
      <c r="W3517" s="95" t="str">
        <f t="shared" si="125"/>
        <v>SDGE</v>
      </c>
    </row>
    <row r="3518" spans="1:23" ht="15" x14ac:dyDescent="0.25">
      <c r="A3518" s="63">
        <v>95389</v>
      </c>
      <c r="B3518" s="161" t="s">
        <v>271</v>
      </c>
      <c r="D3518" s="159"/>
      <c r="E3518" s="159"/>
      <c r="F3518" s="159"/>
      <c r="G3518" s="159"/>
      <c r="H3518" s="159"/>
      <c r="I3518" s="159"/>
      <c r="O3518" s="93"/>
      <c r="Q3518" s="63" t="s">
        <v>278</v>
      </c>
      <c r="R3518" s="96">
        <v>92152</v>
      </c>
      <c r="S3518" s="63" t="s">
        <v>270</v>
      </c>
      <c r="T3518" s="63"/>
      <c r="U3518" s="95" t="str">
        <f t="shared" si="126"/>
        <v>SDGE</v>
      </c>
      <c r="V3518" s="95"/>
      <c r="W3518" s="95" t="str">
        <f t="shared" si="125"/>
        <v>SDGE</v>
      </c>
    </row>
    <row r="3519" spans="1:23" ht="15" x14ac:dyDescent="0.25">
      <c r="A3519" s="63">
        <v>91367</v>
      </c>
      <c r="B3519" s="161" t="s">
        <v>271</v>
      </c>
      <c r="D3519" s="159"/>
      <c r="E3519" s="159"/>
      <c r="F3519" s="159"/>
      <c r="G3519" s="159"/>
      <c r="H3519" s="159"/>
      <c r="I3519" s="159"/>
      <c r="O3519" s="93"/>
      <c r="Q3519" s="63" t="s">
        <v>278</v>
      </c>
      <c r="R3519" s="96">
        <v>92149</v>
      </c>
      <c r="S3519" s="63" t="s">
        <v>270</v>
      </c>
      <c r="T3519" s="63"/>
      <c r="U3519" s="95" t="str">
        <f t="shared" si="126"/>
        <v>SDGE</v>
      </c>
      <c r="V3519" s="95"/>
      <c r="W3519" s="95" t="str">
        <f t="shared" si="125"/>
        <v>SDGE</v>
      </c>
    </row>
    <row r="3520" spans="1:23" ht="15" x14ac:dyDescent="0.25">
      <c r="A3520" s="63">
        <v>91364</v>
      </c>
      <c r="B3520" s="161" t="s">
        <v>271</v>
      </c>
      <c r="D3520" s="159"/>
      <c r="E3520" s="159"/>
      <c r="F3520" s="159"/>
      <c r="G3520" s="159"/>
      <c r="H3520" s="159"/>
      <c r="I3520" s="159"/>
      <c r="O3520" s="93"/>
      <c r="Q3520" s="63" t="s">
        <v>278</v>
      </c>
      <c r="R3520" s="96">
        <v>92174</v>
      </c>
      <c r="S3520" s="63" t="s">
        <v>270</v>
      </c>
      <c r="T3520" s="63"/>
      <c r="U3520" s="95" t="str">
        <f t="shared" si="126"/>
        <v>SDGE</v>
      </c>
      <c r="V3520" s="95"/>
      <c r="W3520" s="95" t="str">
        <f t="shared" si="125"/>
        <v>SDGE</v>
      </c>
    </row>
    <row r="3521" spans="1:23" ht="15" x14ac:dyDescent="0.25">
      <c r="A3521" s="63">
        <v>91362</v>
      </c>
      <c r="B3521" s="161" t="s">
        <v>271</v>
      </c>
      <c r="D3521" s="159"/>
      <c r="E3521" s="159"/>
      <c r="F3521" s="159"/>
      <c r="G3521" s="159"/>
      <c r="H3521" s="159"/>
      <c r="I3521" s="159"/>
      <c r="O3521" s="93"/>
      <c r="Q3521" s="63" t="s">
        <v>278</v>
      </c>
      <c r="R3521" s="96">
        <v>92175</v>
      </c>
      <c r="S3521" s="63" t="s">
        <v>270</v>
      </c>
      <c r="T3521" s="63"/>
      <c r="U3521" s="95" t="str">
        <f t="shared" si="126"/>
        <v>SDGE</v>
      </c>
      <c r="V3521" s="95"/>
      <c r="W3521" s="95" t="str">
        <f t="shared" si="125"/>
        <v>SDGE</v>
      </c>
    </row>
    <row r="3522" spans="1:23" ht="15" x14ac:dyDescent="0.25">
      <c r="A3522" s="63">
        <v>91360</v>
      </c>
      <c r="B3522" s="161" t="s">
        <v>271</v>
      </c>
      <c r="D3522" s="159"/>
      <c r="E3522" s="159"/>
      <c r="F3522" s="159"/>
      <c r="G3522" s="159"/>
      <c r="H3522" s="159"/>
      <c r="I3522" s="159"/>
      <c r="O3522" s="93"/>
      <c r="Q3522" s="63" t="s">
        <v>278</v>
      </c>
      <c r="R3522" s="96">
        <v>92170</v>
      </c>
      <c r="S3522" s="63" t="s">
        <v>270</v>
      </c>
      <c r="T3522" s="63"/>
      <c r="U3522" s="95" t="str">
        <f t="shared" si="126"/>
        <v>SDGE</v>
      </c>
      <c r="V3522" s="95"/>
      <c r="W3522" s="95" t="str">
        <f t="shared" si="125"/>
        <v>SDGE</v>
      </c>
    </row>
    <row r="3523" spans="1:23" ht="15" x14ac:dyDescent="0.25">
      <c r="A3523" s="63">
        <v>91361</v>
      </c>
      <c r="B3523" s="161" t="s">
        <v>271</v>
      </c>
      <c r="D3523" s="159"/>
      <c r="E3523" s="159"/>
      <c r="F3523" s="159"/>
      <c r="G3523" s="159"/>
      <c r="H3523" s="159"/>
      <c r="I3523" s="159"/>
      <c r="O3523" s="93"/>
      <c r="Q3523" s="63" t="s">
        <v>278</v>
      </c>
      <c r="R3523" s="96">
        <v>91951</v>
      </c>
      <c r="S3523" s="63" t="s">
        <v>270</v>
      </c>
      <c r="T3523" s="63"/>
      <c r="U3523" s="95" t="str">
        <f t="shared" si="126"/>
        <v>SDGE</v>
      </c>
      <c r="V3523" s="95"/>
      <c r="W3523" s="95" t="str">
        <f t="shared" si="125"/>
        <v>SDGE</v>
      </c>
    </row>
    <row r="3524" spans="1:23" ht="15" x14ac:dyDescent="0.25">
      <c r="A3524" s="63">
        <v>91758</v>
      </c>
      <c r="B3524" s="161" t="s">
        <v>271</v>
      </c>
      <c r="D3524" s="159"/>
      <c r="E3524" s="159"/>
      <c r="F3524" s="159"/>
      <c r="G3524" s="159"/>
      <c r="H3524" s="159"/>
      <c r="I3524" s="159"/>
      <c r="O3524" s="93"/>
      <c r="Q3524" s="63" t="s">
        <v>278</v>
      </c>
      <c r="R3524" s="96">
        <v>92007</v>
      </c>
      <c r="S3524" s="63" t="s">
        <v>270</v>
      </c>
      <c r="T3524" s="63"/>
      <c r="U3524" s="95" t="str">
        <f t="shared" si="126"/>
        <v>SDGE</v>
      </c>
      <c r="V3524" s="95"/>
      <c r="W3524" s="95" t="str">
        <f t="shared" si="125"/>
        <v>SDGE</v>
      </c>
    </row>
    <row r="3525" spans="1:23" ht="15" x14ac:dyDescent="0.25">
      <c r="A3525" s="63">
        <v>91756</v>
      </c>
      <c r="B3525" s="161" t="s">
        <v>271</v>
      </c>
      <c r="D3525" s="159"/>
      <c r="E3525" s="159"/>
      <c r="F3525" s="159"/>
      <c r="G3525" s="159"/>
      <c r="H3525" s="159"/>
      <c r="I3525" s="159"/>
      <c r="O3525" s="93"/>
      <c r="Q3525" s="63" t="s">
        <v>278</v>
      </c>
      <c r="R3525" s="96">
        <v>92004</v>
      </c>
      <c r="S3525" s="63" t="s">
        <v>270</v>
      </c>
      <c r="T3525" s="63"/>
      <c r="U3525" s="95" t="str">
        <f t="shared" si="126"/>
        <v>SDGE</v>
      </c>
      <c r="V3525" s="95"/>
      <c r="W3525" s="95" t="str">
        <f t="shared" si="125"/>
        <v>SDGE</v>
      </c>
    </row>
    <row r="3526" spans="1:23" ht="15" x14ac:dyDescent="0.25">
      <c r="A3526" s="63">
        <v>92286</v>
      </c>
      <c r="B3526" s="161" t="s">
        <v>271</v>
      </c>
      <c r="D3526" s="159"/>
      <c r="E3526" s="159"/>
      <c r="F3526" s="159"/>
      <c r="G3526" s="159"/>
      <c r="H3526" s="159"/>
      <c r="I3526" s="159"/>
      <c r="O3526" s="93"/>
      <c r="Q3526" s="63" t="s">
        <v>278</v>
      </c>
      <c r="R3526" s="96">
        <v>92003</v>
      </c>
      <c r="S3526" s="63" t="s">
        <v>270</v>
      </c>
      <c r="T3526" s="63"/>
      <c r="U3526" s="95" t="str">
        <f t="shared" si="126"/>
        <v>SDGE</v>
      </c>
      <c r="V3526" s="95"/>
      <c r="W3526" s="95" t="str">
        <f t="shared" si="125"/>
        <v>SDGE</v>
      </c>
    </row>
    <row r="3527" spans="1:23" ht="15" x14ac:dyDescent="0.25">
      <c r="A3527" s="63">
        <v>93615</v>
      </c>
      <c r="B3527" s="161" t="s">
        <v>271</v>
      </c>
      <c r="D3527" s="159"/>
      <c r="E3527" s="159"/>
      <c r="F3527" s="159"/>
      <c r="G3527" s="159"/>
      <c r="H3527" s="159"/>
      <c r="I3527" s="159"/>
      <c r="O3527" s="93"/>
      <c r="Q3527" s="63" t="s">
        <v>278</v>
      </c>
      <c r="R3527" s="96">
        <v>92008</v>
      </c>
      <c r="S3527" s="63" t="s">
        <v>270</v>
      </c>
      <c r="T3527" s="63"/>
      <c r="U3527" s="95" t="str">
        <f t="shared" si="126"/>
        <v>SDGE</v>
      </c>
      <c r="V3527" s="95"/>
      <c r="W3527" s="95" t="str">
        <f t="shared" si="125"/>
        <v>SDGE</v>
      </c>
    </row>
    <row r="3528" spans="1:23" ht="15" x14ac:dyDescent="0.25">
      <c r="A3528" s="63">
        <v>93618</v>
      </c>
      <c r="B3528" s="161" t="s">
        <v>271</v>
      </c>
      <c r="D3528" s="159"/>
      <c r="E3528" s="159"/>
      <c r="F3528" s="159"/>
      <c r="G3528" s="159"/>
      <c r="H3528" s="159"/>
      <c r="I3528" s="159"/>
      <c r="O3528" s="93"/>
      <c r="Q3528" s="63" t="s">
        <v>278</v>
      </c>
      <c r="R3528" s="96">
        <v>92009</v>
      </c>
      <c r="S3528" s="63" t="s">
        <v>270</v>
      </c>
      <c r="T3528" s="63"/>
      <c r="U3528" s="95" t="str">
        <f t="shared" si="126"/>
        <v>SDGE</v>
      </c>
      <c r="V3528" s="95"/>
      <c r="W3528" s="95" t="str">
        <f t="shared" si="125"/>
        <v>SDGE</v>
      </c>
    </row>
    <row r="3529" spans="1:23" ht="15" x14ac:dyDescent="0.25">
      <c r="A3529" s="63">
        <v>90032</v>
      </c>
      <c r="B3529" s="161" t="s">
        <v>271</v>
      </c>
      <c r="D3529" s="159"/>
      <c r="E3529" s="159"/>
      <c r="F3529" s="159"/>
      <c r="G3529" s="159"/>
      <c r="H3529" s="159"/>
      <c r="I3529" s="159"/>
      <c r="O3529" s="93"/>
      <c r="Q3529" s="63" t="s">
        <v>278</v>
      </c>
      <c r="R3529" s="96">
        <v>92693</v>
      </c>
      <c r="S3529" s="63" t="s">
        <v>270</v>
      </c>
      <c r="T3529" s="63"/>
      <c r="U3529" s="95" t="str">
        <f t="shared" si="126"/>
        <v>SDGE</v>
      </c>
      <c r="V3529" s="95"/>
      <c r="W3529" s="95" t="str">
        <f t="shared" si="125"/>
        <v>SDGE</v>
      </c>
    </row>
    <row r="3530" spans="1:23" ht="15" x14ac:dyDescent="0.25">
      <c r="A3530" s="63">
        <v>92226</v>
      </c>
      <c r="B3530" s="161" t="s">
        <v>271</v>
      </c>
      <c r="D3530" s="159"/>
      <c r="E3530" s="159"/>
      <c r="F3530" s="159"/>
      <c r="G3530" s="159"/>
      <c r="H3530" s="159"/>
      <c r="I3530" s="159"/>
      <c r="O3530" s="93"/>
      <c r="Q3530" s="63" t="s">
        <v>278</v>
      </c>
      <c r="R3530" s="96">
        <v>92692</v>
      </c>
      <c r="S3530" s="63" t="s">
        <v>270</v>
      </c>
      <c r="T3530" s="63"/>
      <c r="U3530" s="95" t="str">
        <f t="shared" si="126"/>
        <v>SDGE</v>
      </c>
      <c r="V3530" s="95"/>
      <c r="W3530" s="95" t="str">
        <f t="shared" si="125"/>
        <v>SDGE</v>
      </c>
    </row>
    <row r="3531" spans="1:23" ht="15" x14ac:dyDescent="0.25">
      <c r="A3531" s="63">
        <v>92223</v>
      </c>
      <c r="B3531" s="161" t="s">
        <v>271</v>
      </c>
      <c r="D3531" s="159"/>
      <c r="E3531" s="159"/>
      <c r="F3531" s="159"/>
      <c r="G3531" s="159"/>
      <c r="H3531" s="159"/>
      <c r="I3531" s="159"/>
      <c r="O3531" s="93"/>
      <c r="Q3531" s="63" t="s">
        <v>278</v>
      </c>
      <c r="R3531" s="96">
        <v>92691</v>
      </c>
      <c r="S3531" s="63" t="s">
        <v>270</v>
      </c>
      <c r="T3531" s="63"/>
      <c r="U3531" s="95" t="str">
        <f t="shared" si="126"/>
        <v>SDGE</v>
      </c>
      <c r="V3531" s="95"/>
      <c r="W3531" s="95" t="str">
        <f t="shared" si="125"/>
        <v>SDGE</v>
      </c>
    </row>
    <row r="3532" spans="1:23" ht="15" x14ac:dyDescent="0.25">
      <c r="A3532" s="63">
        <v>90509</v>
      </c>
      <c r="B3532" s="161" t="s">
        <v>271</v>
      </c>
      <c r="D3532" s="159"/>
      <c r="E3532" s="159"/>
      <c r="F3532" s="159"/>
      <c r="G3532" s="159"/>
      <c r="H3532" s="159"/>
      <c r="I3532" s="159"/>
      <c r="O3532" s="93"/>
      <c r="Q3532" s="63" t="s">
        <v>278</v>
      </c>
      <c r="R3532" s="96">
        <v>92690</v>
      </c>
      <c r="S3532" s="63" t="s">
        <v>270</v>
      </c>
      <c r="T3532" s="63"/>
      <c r="U3532" s="95" t="str">
        <f t="shared" si="126"/>
        <v>SDGE</v>
      </c>
      <c r="V3532" s="95"/>
      <c r="W3532" s="95" t="str">
        <f t="shared" si="125"/>
        <v>SDGE</v>
      </c>
    </row>
    <row r="3533" spans="1:23" ht="15" x14ac:dyDescent="0.25">
      <c r="A3533" s="63">
        <v>92857</v>
      </c>
      <c r="B3533" s="161" t="s">
        <v>271</v>
      </c>
      <c r="D3533" s="159"/>
      <c r="E3533" s="159"/>
      <c r="F3533" s="159"/>
      <c r="G3533" s="159"/>
      <c r="H3533" s="159"/>
      <c r="I3533" s="159"/>
      <c r="O3533" s="93"/>
      <c r="Q3533" s="63" t="s">
        <v>278</v>
      </c>
      <c r="R3533" s="96">
        <v>91921</v>
      </c>
      <c r="S3533" s="63" t="s">
        <v>270</v>
      </c>
      <c r="T3533" s="63"/>
      <c r="U3533" s="95" t="str">
        <f t="shared" si="126"/>
        <v>SDGE</v>
      </c>
      <c r="V3533" s="95"/>
      <c r="W3533" s="95" t="str">
        <f t="shared" si="125"/>
        <v>SDGE</v>
      </c>
    </row>
    <row r="3534" spans="1:23" ht="15" x14ac:dyDescent="0.25">
      <c r="A3534" s="63">
        <v>92856</v>
      </c>
      <c r="B3534" s="161" t="s">
        <v>271</v>
      </c>
      <c r="D3534" s="159"/>
      <c r="E3534" s="159"/>
      <c r="F3534" s="159"/>
      <c r="G3534" s="159"/>
      <c r="H3534" s="159"/>
      <c r="I3534" s="159"/>
      <c r="O3534" s="93"/>
      <c r="Q3534" s="63" t="s">
        <v>278</v>
      </c>
      <c r="R3534" s="96">
        <v>92086</v>
      </c>
      <c r="S3534" s="63" t="s">
        <v>270</v>
      </c>
      <c r="T3534" s="63"/>
      <c r="U3534" s="95" t="str">
        <f t="shared" si="126"/>
        <v>SDGE</v>
      </c>
      <c r="V3534" s="95"/>
      <c r="W3534" s="95" t="str">
        <f t="shared" si="125"/>
        <v>SDGE</v>
      </c>
    </row>
    <row r="3535" spans="1:23" ht="15" x14ac:dyDescent="0.25">
      <c r="A3535" s="63">
        <v>92859</v>
      </c>
      <c r="B3535" s="161" t="s">
        <v>271</v>
      </c>
      <c r="D3535" s="159"/>
      <c r="E3535" s="159"/>
      <c r="F3535" s="159"/>
      <c r="G3535" s="159"/>
      <c r="H3535" s="159"/>
      <c r="I3535" s="159"/>
      <c r="O3535" s="93"/>
      <c r="Q3535" s="63" t="s">
        <v>278</v>
      </c>
      <c r="R3535" s="96">
        <v>92084</v>
      </c>
      <c r="S3535" s="63" t="s">
        <v>270</v>
      </c>
      <c r="T3535" s="63"/>
      <c r="U3535" s="95" t="str">
        <f t="shared" si="126"/>
        <v>SDGE</v>
      </c>
      <c r="V3535" s="95"/>
      <c r="W3535" s="95" t="str">
        <f t="shared" si="125"/>
        <v>SDGE</v>
      </c>
    </row>
    <row r="3536" spans="1:23" ht="15" x14ac:dyDescent="0.25">
      <c r="A3536" s="63">
        <v>91793</v>
      </c>
      <c r="B3536" s="161" t="s">
        <v>271</v>
      </c>
      <c r="D3536" s="159"/>
      <c r="E3536" s="159"/>
      <c r="F3536" s="159"/>
      <c r="G3536" s="159"/>
      <c r="H3536" s="159"/>
      <c r="I3536" s="159"/>
      <c r="O3536" s="93"/>
      <c r="Q3536" s="63" t="s">
        <v>278</v>
      </c>
      <c r="R3536" s="96">
        <v>92085</v>
      </c>
      <c r="S3536" s="63" t="s">
        <v>270</v>
      </c>
      <c r="T3536" s="63"/>
      <c r="U3536" s="95" t="str">
        <f t="shared" si="126"/>
        <v>SDGE</v>
      </c>
      <c r="V3536" s="95"/>
      <c r="W3536" s="95" t="str">
        <f t="shared" si="125"/>
        <v>SDGE</v>
      </c>
    </row>
    <row r="3537" spans="1:23" ht="15" x14ac:dyDescent="0.25">
      <c r="A3537" s="63">
        <v>91792</v>
      </c>
      <c r="B3537" s="161" t="s">
        <v>271</v>
      </c>
      <c r="D3537" s="159"/>
      <c r="E3537" s="159"/>
      <c r="F3537" s="159"/>
      <c r="G3537" s="159"/>
      <c r="H3537" s="159"/>
      <c r="I3537" s="159"/>
      <c r="O3537" s="93"/>
      <c r="Q3537" s="63" t="s">
        <v>278</v>
      </c>
      <c r="R3537" s="96">
        <v>92082</v>
      </c>
      <c r="S3537" s="63" t="s">
        <v>270</v>
      </c>
      <c r="T3537" s="63"/>
      <c r="U3537" s="95" t="str">
        <f t="shared" si="126"/>
        <v>SDGE</v>
      </c>
      <c r="V3537" s="95"/>
      <c r="W3537" s="95" t="str">
        <f t="shared" si="125"/>
        <v>SDGE</v>
      </c>
    </row>
    <row r="3538" spans="1:23" ht="15" x14ac:dyDescent="0.25">
      <c r="A3538" s="63">
        <v>91791</v>
      </c>
      <c r="B3538" s="161" t="s">
        <v>271</v>
      </c>
      <c r="D3538" s="159"/>
      <c r="E3538" s="159"/>
      <c r="F3538" s="159"/>
      <c r="G3538" s="159"/>
      <c r="H3538" s="159"/>
      <c r="I3538" s="159"/>
      <c r="O3538" s="93"/>
      <c r="Q3538" s="63" t="s">
        <v>278</v>
      </c>
      <c r="R3538" s="96">
        <v>92083</v>
      </c>
      <c r="S3538" s="63" t="s">
        <v>270</v>
      </c>
      <c r="T3538" s="63"/>
      <c r="U3538" s="95" t="str">
        <f t="shared" si="126"/>
        <v>SDGE</v>
      </c>
      <c r="V3538" s="95"/>
      <c r="W3538" s="95" t="str">
        <f t="shared" si="125"/>
        <v>SDGE</v>
      </c>
    </row>
    <row r="3539" spans="1:23" ht="15" x14ac:dyDescent="0.25">
      <c r="A3539" s="63">
        <v>91790</v>
      </c>
      <c r="B3539" s="161" t="s">
        <v>271</v>
      </c>
      <c r="D3539" s="159"/>
      <c r="E3539" s="159"/>
      <c r="F3539" s="159"/>
      <c r="G3539" s="159"/>
      <c r="H3539" s="159"/>
      <c r="I3539" s="159"/>
      <c r="O3539" s="93"/>
      <c r="Q3539" s="63" t="s">
        <v>278</v>
      </c>
      <c r="R3539" s="96">
        <v>92081</v>
      </c>
      <c r="S3539" s="63" t="s">
        <v>270</v>
      </c>
      <c r="T3539" s="63"/>
      <c r="U3539" s="95" t="str">
        <f t="shared" si="126"/>
        <v>SDGE</v>
      </c>
      <c r="V3539" s="95"/>
      <c r="W3539" s="95" t="str">
        <f t="shared" ref="W3539:W3602" si="127">IF(U3539 = "Other", " ", INDEX(B$4:C$29, MATCH(U3539, C$4:C$29,0), 1) )</f>
        <v>SDGE</v>
      </c>
    </row>
    <row r="3540" spans="1:23" ht="15" x14ac:dyDescent="0.25">
      <c r="A3540" s="63">
        <v>90220</v>
      </c>
      <c r="B3540" s="161" t="s">
        <v>271</v>
      </c>
      <c r="D3540" s="159"/>
      <c r="E3540" s="159"/>
      <c r="F3540" s="159"/>
      <c r="G3540" s="159"/>
      <c r="H3540" s="159"/>
      <c r="I3540" s="159"/>
      <c r="O3540" s="93"/>
      <c r="Q3540" s="63" t="s">
        <v>278</v>
      </c>
      <c r="R3540" s="96">
        <v>92161</v>
      </c>
      <c r="S3540" s="63" t="s">
        <v>270</v>
      </c>
      <c r="T3540" s="63"/>
      <c r="U3540" s="95" t="str">
        <f t="shared" si="126"/>
        <v>SDGE</v>
      </c>
      <c r="V3540" s="95"/>
      <c r="W3540" s="95" t="str">
        <f t="shared" si="127"/>
        <v>SDGE</v>
      </c>
    </row>
    <row r="3541" spans="1:23" ht="15" x14ac:dyDescent="0.25">
      <c r="A3541" s="63">
        <v>90221</v>
      </c>
      <c r="B3541" s="161" t="s">
        <v>271</v>
      </c>
      <c r="D3541" s="159"/>
      <c r="E3541" s="159"/>
      <c r="F3541" s="159"/>
      <c r="G3541" s="159"/>
      <c r="H3541" s="159"/>
      <c r="I3541" s="159"/>
      <c r="O3541" s="93"/>
      <c r="Q3541" s="63" t="s">
        <v>278</v>
      </c>
      <c r="R3541" s="96">
        <v>92163</v>
      </c>
      <c r="S3541" s="63" t="s">
        <v>270</v>
      </c>
      <c r="T3541" s="63"/>
      <c r="U3541" s="95" t="str">
        <f t="shared" si="126"/>
        <v>SDGE</v>
      </c>
      <c r="V3541" s="95"/>
      <c r="W3541" s="95" t="str">
        <f t="shared" si="127"/>
        <v>SDGE</v>
      </c>
    </row>
    <row r="3542" spans="1:23" ht="15" x14ac:dyDescent="0.25">
      <c r="A3542" s="63">
        <v>90222</v>
      </c>
      <c r="B3542" s="161" t="s">
        <v>271</v>
      </c>
      <c r="D3542" s="159"/>
      <c r="E3542" s="159"/>
      <c r="F3542" s="159"/>
      <c r="G3542" s="159"/>
      <c r="H3542" s="159"/>
      <c r="I3542" s="159"/>
      <c r="O3542" s="93"/>
      <c r="Q3542" s="63" t="s">
        <v>278</v>
      </c>
      <c r="R3542" s="96">
        <v>92107</v>
      </c>
      <c r="S3542" s="63" t="s">
        <v>270</v>
      </c>
      <c r="T3542" s="63"/>
      <c r="U3542" s="95" t="str">
        <f t="shared" si="126"/>
        <v>SDGE</v>
      </c>
      <c r="V3542" s="95"/>
      <c r="W3542" s="95" t="str">
        <f t="shared" si="127"/>
        <v>SDGE</v>
      </c>
    </row>
    <row r="3543" spans="1:23" ht="15" x14ac:dyDescent="0.25">
      <c r="A3543" s="63">
        <v>90223</v>
      </c>
      <c r="B3543" s="161" t="s">
        <v>271</v>
      </c>
      <c r="D3543" s="159"/>
      <c r="E3543" s="159"/>
      <c r="F3543" s="159"/>
      <c r="G3543" s="159"/>
      <c r="H3543" s="159"/>
      <c r="I3543" s="159"/>
      <c r="O3543" s="93"/>
      <c r="Q3543" s="63" t="s">
        <v>278</v>
      </c>
      <c r="R3543" s="96">
        <v>92105</v>
      </c>
      <c r="S3543" s="63" t="s">
        <v>270</v>
      </c>
      <c r="T3543" s="63"/>
      <c r="U3543" s="95" t="str">
        <f t="shared" si="126"/>
        <v>SDGE</v>
      </c>
      <c r="V3543" s="95"/>
      <c r="W3543" s="95" t="str">
        <f t="shared" si="127"/>
        <v>SDGE</v>
      </c>
    </row>
    <row r="3544" spans="1:23" ht="15" x14ac:dyDescent="0.25">
      <c r="A3544" s="63">
        <v>90063</v>
      </c>
      <c r="B3544" s="161" t="s">
        <v>271</v>
      </c>
      <c r="D3544" s="159"/>
      <c r="E3544" s="159"/>
      <c r="F3544" s="159"/>
      <c r="G3544" s="159"/>
      <c r="H3544" s="159"/>
      <c r="I3544" s="159"/>
      <c r="O3544" s="93"/>
      <c r="Q3544" s="63" t="s">
        <v>278</v>
      </c>
      <c r="R3544" s="96">
        <v>92101</v>
      </c>
      <c r="S3544" s="63" t="s">
        <v>270</v>
      </c>
      <c r="T3544" s="63"/>
      <c r="U3544" s="95" t="str">
        <f t="shared" si="126"/>
        <v>SDGE</v>
      </c>
      <c r="V3544" s="95"/>
      <c r="W3544" s="95" t="str">
        <f t="shared" si="127"/>
        <v>SDGE</v>
      </c>
    </row>
    <row r="3545" spans="1:23" ht="15" x14ac:dyDescent="0.25">
      <c r="A3545" s="63">
        <v>92711</v>
      </c>
      <c r="B3545" s="161" t="s">
        <v>271</v>
      </c>
      <c r="D3545" s="159"/>
      <c r="E3545" s="159"/>
      <c r="F3545" s="159"/>
      <c r="G3545" s="159"/>
      <c r="H3545" s="159"/>
      <c r="I3545" s="159"/>
      <c r="O3545" s="93"/>
      <c r="Q3545" s="63" t="s">
        <v>278</v>
      </c>
      <c r="R3545" s="96">
        <v>92140</v>
      </c>
      <c r="S3545" s="63" t="s">
        <v>270</v>
      </c>
      <c r="T3545" s="63"/>
      <c r="U3545" s="95" t="str">
        <f t="shared" si="126"/>
        <v>SDGE</v>
      </c>
      <c r="V3545" s="95"/>
      <c r="W3545" s="95" t="str">
        <f t="shared" si="127"/>
        <v>SDGE</v>
      </c>
    </row>
    <row r="3546" spans="1:23" ht="15" x14ac:dyDescent="0.25">
      <c r="A3546" s="63">
        <v>93221</v>
      </c>
      <c r="B3546" s="161" t="s">
        <v>271</v>
      </c>
      <c r="D3546" s="159"/>
      <c r="E3546" s="159"/>
      <c r="F3546" s="159"/>
      <c r="G3546" s="159"/>
      <c r="H3546" s="159"/>
      <c r="I3546" s="159"/>
      <c r="O3546" s="93"/>
      <c r="Q3546" s="63" t="s">
        <v>278</v>
      </c>
      <c r="R3546" s="96">
        <v>91945</v>
      </c>
      <c r="S3546" s="63" t="s">
        <v>270</v>
      </c>
      <c r="T3546" s="63"/>
      <c r="U3546" s="95" t="str">
        <f t="shared" si="126"/>
        <v>SDGE</v>
      </c>
      <c r="V3546" s="95"/>
      <c r="W3546" s="95" t="str">
        <f t="shared" si="127"/>
        <v>SDGE</v>
      </c>
    </row>
    <row r="3547" spans="1:23" ht="15" x14ac:dyDescent="0.25">
      <c r="A3547" s="63">
        <v>93220</v>
      </c>
      <c r="B3547" s="161" t="s">
        <v>271</v>
      </c>
      <c r="D3547" s="159"/>
      <c r="E3547" s="159"/>
      <c r="F3547" s="159"/>
      <c r="G3547" s="159"/>
      <c r="H3547" s="159"/>
      <c r="I3547" s="159"/>
      <c r="O3547" s="93"/>
      <c r="Q3547" s="63" t="s">
        <v>278</v>
      </c>
      <c r="R3547" s="96">
        <v>91943</v>
      </c>
      <c r="S3547" s="63" t="s">
        <v>270</v>
      </c>
      <c r="T3547" s="63"/>
      <c r="U3547" s="95" t="str">
        <f t="shared" si="126"/>
        <v>SDGE</v>
      </c>
      <c r="V3547" s="95"/>
      <c r="W3547" s="95" t="str">
        <f t="shared" si="127"/>
        <v>SDGE</v>
      </c>
    </row>
    <row r="3548" spans="1:23" ht="15" x14ac:dyDescent="0.25">
      <c r="A3548" s="63">
        <v>93223</v>
      </c>
      <c r="B3548" s="161" t="s">
        <v>271</v>
      </c>
      <c r="D3548" s="159"/>
      <c r="E3548" s="159"/>
      <c r="F3548" s="159"/>
      <c r="G3548" s="159"/>
      <c r="H3548" s="159"/>
      <c r="I3548" s="159"/>
      <c r="O3548" s="93"/>
      <c r="Q3548" s="63" t="s">
        <v>278</v>
      </c>
      <c r="R3548" s="96">
        <v>91941</v>
      </c>
      <c r="S3548" s="63" t="s">
        <v>270</v>
      </c>
      <c r="T3548" s="63"/>
      <c r="U3548" s="95" t="str">
        <f t="shared" si="126"/>
        <v>SDGE</v>
      </c>
      <c r="V3548" s="95"/>
      <c r="W3548" s="95" t="str">
        <f t="shared" si="127"/>
        <v>SDGE</v>
      </c>
    </row>
    <row r="3549" spans="1:23" ht="15" x14ac:dyDescent="0.25">
      <c r="A3549" s="63">
        <v>93222</v>
      </c>
      <c r="B3549" s="161" t="s">
        <v>271</v>
      </c>
      <c r="D3549" s="159"/>
      <c r="E3549" s="159"/>
      <c r="F3549" s="159"/>
      <c r="G3549" s="159"/>
      <c r="H3549" s="159"/>
      <c r="I3549" s="159"/>
      <c r="O3549" s="93"/>
      <c r="Q3549" s="63" t="s">
        <v>278</v>
      </c>
      <c r="R3549" s="96">
        <v>91911</v>
      </c>
      <c r="S3549" s="63" t="s">
        <v>270</v>
      </c>
      <c r="T3549" s="63"/>
      <c r="U3549" s="95" t="str">
        <f t="shared" si="126"/>
        <v>SDGE</v>
      </c>
      <c r="V3549" s="95"/>
      <c r="W3549" s="95" t="str">
        <f t="shared" si="127"/>
        <v>SDGE</v>
      </c>
    </row>
    <row r="3550" spans="1:23" ht="15" x14ac:dyDescent="0.25">
      <c r="A3550" s="63">
        <v>93225</v>
      </c>
      <c r="B3550" s="161" t="s">
        <v>271</v>
      </c>
      <c r="D3550" s="159"/>
      <c r="E3550" s="159"/>
      <c r="F3550" s="159"/>
      <c r="G3550" s="159"/>
      <c r="H3550" s="159"/>
      <c r="I3550" s="159"/>
      <c r="O3550" s="93"/>
      <c r="Q3550" s="63" t="s">
        <v>278</v>
      </c>
      <c r="R3550" s="96">
        <v>91910</v>
      </c>
      <c r="S3550" s="63" t="s">
        <v>270</v>
      </c>
      <c r="T3550" s="63"/>
      <c r="U3550" s="95" t="str">
        <f t="shared" si="126"/>
        <v>SDGE</v>
      </c>
      <c r="V3550" s="95"/>
      <c r="W3550" s="95" t="str">
        <f t="shared" si="127"/>
        <v>SDGE</v>
      </c>
    </row>
    <row r="3551" spans="1:23" ht="15" x14ac:dyDescent="0.25">
      <c r="A3551" s="63">
        <v>93227</v>
      </c>
      <c r="B3551" s="161" t="s">
        <v>271</v>
      </c>
      <c r="D3551" s="159"/>
      <c r="E3551" s="159"/>
      <c r="F3551" s="159"/>
      <c r="G3551" s="159"/>
      <c r="H3551" s="159"/>
      <c r="I3551" s="159"/>
      <c r="O3551" s="93"/>
      <c r="Q3551" s="63" t="s">
        <v>278</v>
      </c>
      <c r="R3551" s="96">
        <v>91913</v>
      </c>
      <c r="S3551" s="63" t="s">
        <v>270</v>
      </c>
      <c r="T3551" s="63"/>
      <c r="U3551" s="95" t="str">
        <f t="shared" si="126"/>
        <v>SDGE</v>
      </c>
      <c r="V3551" s="95"/>
      <c r="W3551" s="95" t="str">
        <f t="shared" si="127"/>
        <v>SDGE</v>
      </c>
    </row>
    <row r="3552" spans="1:23" ht="15" x14ac:dyDescent="0.25">
      <c r="A3552" s="63">
        <v>93226</v>
      </c>
      <c r="B3552" s="161" t="s">
        <v>271</v>
      </c>
      <c r="D3552" s="159"/>
      <c r="E3552" s="159"/>
      <c r="F3552" s="159"/>
      <c r="G3552" s="159"/>
      <c r="H3552" s="159"/>
      <c r="I3552" s="159"/>
      <c r="O3552" s="93"/>
      <c r="Q3552" s="63" t="s">
        <v>278</v>
      </c>
      <c r="R3552" s="96">
        <v>91912</v>
      </c>
      <c r="S3552" s="63" t="s">
        <v>270</v>
      </c>
      <c r="T3552" s="63"/>
      <c r="U3552" s="95" t="str">
        <f t="shared" si="126"/>
        <v>SDGE</v>
      </c>
      <c r="V3552" s="95"/>
      <c r="W3552" s="95" t="str">
        <f t="shared" si="127"/>
        <v>SDGE</v>
      </c>
    </row>
    <row r="3553" spans="1:23" ht="15" x14ac:dyDescent="0.25">
      <c r="A3553" s="63">
        <v>92630</v>
      </c>
      <c r="B3553" s="161" t="s">
        <v>271</v>
      </c>
      <c r="D3553" s="159"/>
      <c r="E3553" s="159"/>
      <c r="F3553" s="159"/>
      <c r="G3553" s="159"/>
      <c r="H3553" s="159"/>
      <c r="I3553" s="159"/>
      <c r="O3553" s="93"/>
      <c r="Q3553" s="63" t="s">
        <v>278</v>
      </c>
      <c r="R3553" s="96">
        <v>91915</v>
      </c>
      <c r="S3553" s="63" t="s">
        <v>270</v>
      </c>
      <c r="T3553" s="63"/>
      <c r="U3553" s="95" t="str">
        <f t="shared" si="126"/>
        <v>SDGE</v>
      </c>
      <c r="V3553" s="95"/>
      <c r="W3553" s="95" t="str">
        <f t="shared" si="127"/>
        <v>SDGE</v>
      </c>
    </row>
    <row r="3554" spans="1:23" ht="15" x14ac:dyDescent="0.25">
      <c r="A3554" s="63">
        <v>90056</v>
      </c>
      <c r="B3554" s="161" t="s">
        <v>271</v>
      </c>
      <c r="D3554" s="159"/>
      <c r="E3554" s="159"/>
      <c r="F3554" s="159"/>
      <c r="G3554" s="159"/>
      <c r="H3554" s="159"/>
      <c r="I3554" s="159"/>
      <c r="O3554" s="93"/>
      <c r="Q3554" s="63" t="s">
        <v>278</v>
      </c>
      <c r="R3554" s="96">
        <v>91914</v>
      </c>
      <c r="S3554" s="63" t="s">
        <v>270</v>
      </c>
      <c r="T3554" s="63"/>
      <c r="U3554" s="95" t="str">
        <f t="shared" si="126"/>
        <v>SDGE</v>
      </c>
      <c r="V3554" s="95"/>
      <c r="W3554" s="95" t="str">
        <f t="shared" si="127"/>
        <v>SDGE</v>
      </c>
    </row>
    <row r="3555" spans="1:23" ht="15" x14ac:dyDescent="0.25">
      <c r="A3555" s="63">
        <v>90051</v>
      </c>
      <c r="B3555" s="161" t="s">
        <v>271</v>
      </c>
      <c r="D3555" s="159"/>
      <c r="E3555" s="159"/>
      <c r="F3555" s="159"/>
      <c r="G3555" s="159"/>
      <c r="H3555" s="159"/>
      <c r="I3555" s="159"/>
      <c r="O3555" s="93"/>
      <c r="Q3555" s="63" t="s">
        <v>278</v>
      </c>
      <c r="R3555" s="96">
        <v>91917</v>
      </c>
      <c r="S3555" s="63" t="s">
        <v>270</v>
      </c>
      <c r="T3555" s="63"/>
      <c r="U3555" s="95" t="str">
        <f t="shared" si="126"/>
        <v>SDGE</v>
      </c>
      <c r="V3555" s="95"/>
      <c r="W3555" s="95" t="str">
        <f t="shared" si="127"/>
        <v>SDGE</v>
      </c>
    </row>
    <row r="3556" spans="1:23" ht="15" x14ac:dyDescent="0.25">
      <c r="A3556" s="63">
        <v>90059</v>
      </c>
      <c r="B3556" s="161" t="s">
        <v>271</v>
      </c>
      <c r="D3556" s="159"/>
      <c r="E3556" s="159"/>
      <c r="F3556" s="159"/>
      <c r="G3556" s="159"/>
      <c r="H3556" s="159"/>
      <c r="I3556" s="159"/>
      <c r="O3556" s="93"/>
      <c r="Q3556" s="63" t="s">
        <v>278</v>
      </c>
      <c r="R3556" s="96">
        <v>91916</v>
      </c>
      <c r="S3556" s="63" t="s">
        <v>270</v>
      </c>
      <c r="T3556" s="63"/>
      <c r="U3556" s="95" t="str">
        <f t="shared" si="126"/>
        <v>SDGE</v>
      </c>
      <c r="V3556" s="95"/>
      <c r="W3556" s="95" t="str">
        <f t="shared" si="127"/>
        <v>SDGE</v>
      </c>
    </row>
    <row r="3557" spans="1:23" ht="15" x14ac:dyDescent="0.25">
      <c r="A3557" s="63">
        <v>90058</v>
      </c>
      <c r="B3557" s="161" t="s">
        <v>271</v>
      </c>
      <c r="D3557" s="159"/>
      <c r="E3557" s="159"/>
      <c r="F3557" s="159"/>
      <c r="G3557" s="159"/>
      <c r="H3557" s="159"/>
      <c r="I3557" s="159"/>
      <c r="O3557" s="93"/>
      <c r="Q3557" s="63" t="s">
        <v>278</v>
      </c>
      <c r="R3557" s="96">
        <v>92075</v>
      </c>
      <c r="S3557" s="63" t="s">
        <v>270</v>
      </c>
      <c r="T3557" s="63"/>
      <c r="U3557" s="95" t="str">
        <f t="shared" si="126"/>
        <v>SDGE</v>
      </c>
      <c r="V3557" s="95"/>
      <c r="W3557" s="95" t="str">
        <f t="shared" si="127"/>
        <v>SDGE</v>
      </c>
    </row>
    <row r="3558" spans="1:23" ht="15" x14ac:dyDescent="0.25">
      <c r="A3558" s="63">
        <v>92341</v>
      </c>
      <c r="B3558" s="161" t="s">
        <v>271</v>
      </c>
      <c r="D3558" s="159"/>
      <c r="E3558" s="159"/>
      <c r="F3558" s="159"/>
      <c r="G3558" s="159"/>
      <c r="H3558" s="159"/>
      <c r="I3558" s="159"/>
      <c r="O3558" s="93"/>
      <c r="Q3558" s="63" t="s">
        <v>278</v>
      </c>
      <c r="R3558" s="96">
        <v>92074</v>
      </c>
      <c r="S3558" s="63" t="s">
        <v>270</v>
      </c>
      <c r="T3558" s="63"/>
      <c r="U3558" s="95" t="str">
        <f t="shared" si="126"/>
        <v>SDGE</v>
      </c>
      <c r="V3558" s="95"/>
      <c r="W3558" s="95" t="str">
        <f t="shared" si="127"/>
        <v>SDGE</v>
      </c>
    </row>
    <row r="3559" spans="1:23" ht="15" x14ac:dyDescent="0.25">
      <c r="A3559" s="63">
        <v>92340</v>
      </c>
      <c r="B3559" s="161" t="s">
        <v>271</v>
      </c>
      <c r="D3559" s="159"/>
      <c r="E3559" s="159"/>
      <c r="F3559" s="159"/>
      <c r="G3559" s="159"/>
      <c r="H3559" s="159"/>
      <c r="I3559" s="159"/>
      <c r="O3559" s="93"/>
      <c r="Q3559" s="63" t="s">
        <v>278</v>
      </c>
      <c r="R3559" s="96">
        <v>92072</v>
      </c>
      <c r="S3559" s="63" t="s">
        <v>270</v>
      </c>
      <c r="T3559" s="63"/>
      <c r="U3559" s="95" t="str">
        <f t="shared" si="126"/>
        <v>SDGE</v>
      </c>
      <c r="V3559" s="95"/>
      <c r="W3559" s="95" t="str">
        <f t="shared" si="127"/>
        <v>SDGE</v>
      </c>
    </row>
    <row r="3560" spans="1:23" ht="15" x14ac:dyDescent="0.25">
      <c r="A3560" s="63">
        <v>92342</v>
      </c>
      <c r="B3560" s="161" t="s">
        <v>271</v>
      </c>
      <c r="D3560" s="159"/>
      <c r="E3560" s="159"/>
      <c r="F3560" s="159"/>
      <c r="G3560" s="159"/>
      <c r="H3560" s="159"/>
      <c r="I3560" s="159"/>
      <c r="O3560" s="93"/>
      <c r="Q3560" s="63" t="s">
        <v>278</v>
      </c>
      <c r="R3560" s="96">
        <v>92071</v>
      </c>
      <c r="S3560" s="63" t="s">
        <v>270</v>
      </c>
      <c r="T3560" s="63"/>
      <c r="U3560" s="95" t="str">
        <f t="shared" si="126"/>
        <v>SDGE</v>
      </c>
      <c r="V3560" s="95"/>
      <c r="W3560" s="95" t="str">
        <f t="shared" si="127"/>
        <v>SDGE</v>
      </c>
    </row>
    <row r="3561" spans="1:23" ht="15" x14ac:dyDescent="0.25">
      <c r="A3561" s="63">
        <v>92345</v>
      </c>
      <c r="B3561" s="161" t="s">
        <v>271</v>
      </c>
      <c r="D3561" s="159"/>
      <c r="E3561" s="159"/>
      <c r="F3561" s="159"/>
      <c r="G3561" s="159"/>
      <c r="H3561" s="159"/>
      <c r="I3561" s="159"/>
      <c r="O3561" s="93"/>
      <c r="Q3561" s="63" t="s">
        <v>278</v>
      </c>
      <c r="R3561" s="96">
        <v>92070</v>
      </c>
      <c r="S3561" s="63" t="s">
        <v>270</v>
      </c>
      <c r="T3561" s="63"/>
      <c r="U3561" s="95" t="str">
        <f t="shared" si="126"/>
        <v>SDGE</v>
      </c>
      <c r="V3561" s="95"/>
      <c r="W3561" s="95" t="str">
        <f t="shared" si="127"/>
        <v>SDGE</v>
      </c>
    </row>
    <row r="3562" spans="1:23" ht="15" x14ac:dyDescent="0.25">
      <c r="A3562" s="63">
        <v>92344</v>
      </c>
      <c r="B3562" s="161" t="s">
        <v>271</v>
      </c>
      <c r="D3562" s="159"/>
      <c r="E3562" s="159"/>
      <c r="F3562" s="159"/>
      <c r="G3562" s="159"/>
      <c r="H3562" s="159"/>
      <c r="I3562" s="159"/>
      <c r="O3562" s="93"/>
      <c r="Q3562" s="63" t="s">
        <v>278</v>
      </c>
      <c r="R3562" s="96">
        <v>92079</v>
      </c>
      <c r="S3562" s="63" t="s">
        <v>270</v>
      </c>
      <c r="T3562" s="63"/>
      <c r="U3562" s="95" t="str">
        <f t="shared" si="126"/>
        <v>SDGE</v>
      </c>
      <c r="V3562" s="95"/>
      <c r="W3562" s="95" t="str">
        <f t="shared" si="127"/>
        <v>SDGE</v>
      </c>
    </row>
    <row r="3563" spans="1:23" ht="15" x14ac:dyDescent="0.25">
      <c r="A3563" s="63">
        <v>92347</v>
      </c>
      <c r="B3563" s="161" t="s">
        <v>271</v>
      </c>
      <c r="D3563" s="159"/>
      <c r="E3563" s="159"/>
      <c r="F3563" s="159"/>
      <c r="G3563" s="159"/>
      <c r="H3563" s="159"/>
      <c r="I3563" s="159"/>
      <c r="O3563" s="93"/>
      <c r="Q3563" s="63" t="s">
        <v>278</v>
      </c>
      <c r="R3563" s="96">
        <v>92078</v>
      </c>
      <c r="S3563" s="63" t="s">
        <v>270</v>
      </c>
      <c r="T3563" s="63"/>
      <c r="U3563" s="95" t="str">
        <f t="shared" si="126"/>
        <v>SDGE</v>
      </c>
      <c r="V3563" s="95"/>
      <c r="W3563" s="95" t="str">
        <f t="shared" si="127"/>
        <v>SDGE</v>
      </c>
    </row>
    <row r="3564" spans="1:23" ht="15" x14ac:dyDescent="0.25">
      <c r="A3564" s="63">
        <v>92346</v>
      </c>
      <c r="B3564" s="161" t="s">
        <v>271</v>
      </c>
      <c r="D3564" s="159"/>
      <c r="E3564" s="159"/>
      <c r="F3564" s="159"/>
      <c r="G3564" s="159"/>
      <c r="H3564" s="159"/>
      <c r="I3564" s="159"/>
      <c r="O3564" s="93"/>
      <c r="Q3564" s="63" t="s">
        <v>278</v>
      </c>
      <c r="R3564" s="96">
        <v>92274</v>
      </c>
      <c r="S3564" s="63" t="s">
        <v>270</v>
      </c>
      <c r="T3564" s="63"/>
      <c r="U3564" s="95" t="str">
        <f t="shared" si="126"/>
        <v>SDGE</v>
      </c>
      <c r="V3564" s="95"/>
      <c r="W3564" s="95" t="str">
        <f t="shared" si="127"/>
        <v>SDGE</v>
      </c>
    </row>
    <row r="3565" spans="1:23" ht="15" x14ac:dyDescent="0.25">
      <c r="A3565" s="63">
        <v>92549</v>
      </c>
      <c r="B3565" s="161" t="s">
        <v>271</v>
      </c>
      <c r="D3565" s="159"/>
      <c r="E3565" s="159"/>
      <c r="F3565" s="159"/>
      <c r="G3565" s="159"/>
      <c r="H3565" s="159"/>
      <c r="I3565" s="159"/>
      <c r="O3565" s="93"/>
      <c r="Q3565" s="63" t="s">
        <v>278</v>
      </c>
      <c r="R3565" s="96">
        <v>92562</v>
      </c>
      <c r="S3565" s="63" t="s">
        <v>270</v>
      </c>
      <c r="T3565" s="63"/>
      <c r="U3565" s="95" t="str">
        <f t="shared" si="126"/>
        <v>SDGE</v>
      </c>
      <c r="V3565" s="95"/>
      <c r="W3565" s="95" t="str">
        <f t="shared" si="127"/>
        <v>SDGE</v>
      </c>
    </row>
    <row r="3566" spans="1:23" ht="15" x14ac:dyDescent="0.25">
      <c r="A3566" s="63">
        <v>92543</v>
      </c>
      <c r="B3566" s="161" t="s">
        <v>271</v>
      </c>
      <c r="D3566" s="159"/>
      <c r="E3566" s="159"/>
      <c r="F3566" s="159"/>
      <c r="G3566" s="159"/>
      <c r="H3566" s="159"/>
      <c r="I3566" s="159"/>
      <c r="O3566" s="93"/>
      <c r="Q3566" s="63" t="s">
        <v>278</v>
      </c>
      <c r="R3566" s="96">
        <v>92132</v>
      </c>
      <c r="S3566" s="63" t="s">
        <v>270</v>
      </c>
      <c r="T3566" s="63"/>
      <c r="U3566" s="95" t="str">
        <f t="shared" si="126"/>
        <v>SDGE</v>
      </c>
      <c r="V3566" s="95"/>
      <c r="W3566" s="95" t="str">
        <f t="shared" si="127"/>
        <v>SDGE</v>
      </c>
    </row>
    <row r="3567" spans="1:23" ht="15" x14ac:dyDescent="0.25">
      <c r="A3567" s="63">
        <v>91739</v>
      </c>
      <c r="B3567" s="161" t="s">
        <v>271</v>
      </c>
      <c r="D3567" s="159"/>
      <c r="E3567" s="159"/>
      <c r="F3567" s="159"/>
      <c r="G3567" s="159"/>
      <c r="H3567" s="159"/>
      <c r="I3567" s="159"/>
      <c r="O3567" s="93"/>
      <c r="Q3567" s="63" t="s">
        <v>278</v>
      </c>
      <c r="R3567" s="96">
        <v>92130</v>
      </c>
      <c r="S3567" s="63" t="s">
        <v>270</v>
      </c>
      <c r="T3567" s="63"/>
      <c r="U3567" s="95" t="str">
        <f t="shared" si="126"/>
        <v>SDGE</v>
      </c>
      <c r="V3567" s="95"/>
      <c r="W3567" s="95" t="str">
        <f t="shared" si="127"/>
        <v>SDGE</v>
      </c>
    </row>
    <row r="3568" spans="1:23" ht="15" x14ac:dyDescent="0.25">
      <c r="A3568" s="63">
        <v>93634</v>
      </c>
      <c r="B3568" s="161" t="s">
        <v>271</v>
      </c>
      <c r="D3568" s="159"/>
      <c r="E3568" s="159"/>
      <c r="F3568" s="159"/>
      <c r="G3568" s="159"/>
      <c r="H3568" s="159"/>
      <c r="I3568" s="159"/>
      <c r="O3568" s="93"/>
      <c r="Q3568" s="63" t="s">
        <v>278</v>
      </c>
      <c r="R3568" s="96">
        <v>92131</v>
      </c>
      <c r="S3568" s="63" t="s">
        <v>270</v>
      </c>
      <c r="T3568" s="63"/>
      <c r="U3568" s="95" t="str">
        <f t="shared" si="126"/>
        <v>SDGE</v>
      </c>
      <c r="V3568" s="95"/>
      <c r="W3568" s="95" t="str">
        <f t="shared" si="127"/>
        <v>SDGE</v>
      </c>
    </row>
    <row r="3569" spans="1:23" ht="15" x14ac:dyDescent="0.25">
      <c r="A3569" s="63">
        <v>93631</v>
      </c>
      <c r="B3569" s="161" t="s">
        <v>271</v>
      </c>
      <c r="D3569" s="159"/>
      <c r="E3569" s="159"/>
      <c r="F3569" s="159"/>
      <c r="G3569" s="159"/>
      <c r="H3569" s="159"/>
      <c r="I3569" s="159"/>
      <c r="O3569" s="93"/>
      <c r="Q3569" s="63" t="s">
        <v>278</v>
      </c>
      <c r="R3569" s="96">
        <v>92136</v>
      </c>
      <c r="S3569" s="63" t="s">
        <v>270</v>
      </c>
      <c r="T3569" s="63"/>
      <c r="U3569" s="95" t="str">
        <f t="shared" si="126"/>
        <v>SDGE</v>
      </c>
      <c r="V3569" s="95"/>
      <c r="W3569" s="95" t="str">
        <f t="shared" si="127"/>
        <v>SDGE</v>
      </c>
    </row>
    <row r="3570" spans="1:23" ht="15" x14ac:dyDescent="0.25">
      <c r="A3570" s="63">
        <v>91003</v>
      </c>
      <c r="B3570" s="161" t="s">
        <v>271</v>
      </c>
      <c r="D3570" s="159"/>
      <c r="E3570" s="159"/>
      <c r="F3570" s="159"/>
      <c r="G3570" s="159"/>
      <c r="H3570" s="159"/>
      <c r="I3570" s="159"/>
      <c r="O3570" s="93"/>
      <c r="Q3570" s="63" t="s">
        <v>278</v>
      </c>
      <c r="R3570" s="96">
        <v>92137</v>
      </c>
      <c r="S3570" s="63" t="s">
        <v>270</v>
      </c>
      <c r="T3570" s="63"/>
      <c r="U3570" s="95" t="str">
        <f t="shared" si="126"/>
        <v>SDGE</v>
      </c>
      <c r="V3570" s="95"/>
      <c r="W3570" s="95" t="str">
        <f t="shared" si="127"/>
        <v>SDGE</v>
      </c>
    </row>
    <row r="3571" spans="1:23" ht="15" x14ac:dyDescent="0.25">
      <c r="A3571" s="63">
        <v>91001</v>
      </c>
      <c r="B3571" s="161" t="s">
        <v>271</v>
      </c>
      <c r="D3571" s="159"/>
      <c r="E3571" s="159"/>
      <c r="F3571" s="159"/>
      <c r="G3571" s="159"/>
      <c r="H3571" s="159"/>
      <c r="I3571" s="159"/>
      <c r="O3571" s="93"/>
      <c r="Q3571" s="63" t="s">
        <v>278</v>
      </c>
      <c r="R3571" s="96">
        <v>92134</v>
      </c>
      <c r="S3571" s="63" t="s">
        <v>270</v>
      </c>
      <c r="T3571" s="63"/>
      <c r="U3571" s="95" t="str">
        <f t="shared" si="126"/>
        <v>SDGE</v>
      </c>
      <c r="V3571" s="95"/>
      <c r="W3571" s="95" t="str">
        <f t="shared" si="127"/>
        <v>SDGE</v>
      </c>
    </row>
    <row r="3572" spans="1:23" ht="15" x14ac:dyDescent="0.25">
      <c r="A3572" s="63">
        <v>91710</v>
      </c>
      <c r="B3572" s="161" t="s">
        <v>271</v>
      </c>
      <c r="D3572" s="159"/>
      <c r="E3572" s="159"/>
      <c r="F3572" s="159"/>
      <c r="G3572" s="159"/>
      <c r="H3572" s="159"/>
      <c r="I3572" s="159"/>
      <c r="O3572" s="93"/>
      <c r="Q3572" s="63" t="s">
        <v>278</v>
      </c>
      <c r="R3572" s="96">
        <v>92135</v>
      </c>
      <c r="S3572" s="63" t="s">
        <v>270</v>
      </c>
      <c r="T3572" s="63"/>
      <c r="U3572" s="95" t="str">
        <f t="shared" si="126"/>
        <v>SDGE</v>
      </c>
      <c r="V3572" s="95"/>
      <c r="W3572" s="95" t="str">
        <f t="shared" si="127"/>
        <v>SDGE</v>
      </c>
    </row>
    <row r="3573" spans="1:23" ht="15" x14ac:dyDescent="0.25">
      <c r="A3573" s="63">
        <v>91716</v>
      </c>
      <c r="B3573" s="161" t="s">
        <v>271</v>
      </c>
      <c r="D3573" s="159"/>
      <c r="E3573" s="159"/>
      <c r="F3573" s="159"/>
      <c r="G3573" s="159"/>
      <c r="H3573" s="159"/>
      <c r="I3573" s="159"/>
      <c r="O3573" s="93"/>
      <c r="Q3573" s="63" t="s">
        <v>278</v>
      </c>
      <c r="R3573" s="96">
        <v>92138</v>
      </c>
      <c r="S3573" s="63" t="s">
        <v>270</v>
      </c>
      <c r="T3573" s="63"/>
      <c r="U3573" s="95" t="str">
        <f t="shared" si="126"/>
        <v>SDGE</v>
      </c>
      <c r="V3573" s="95"/>
      <c r="W3573" s="95" t="str">
        <f t="shared" si="127"/>
        <v>SDGE</v>
      </c>
    </row>
    <row r="3574" spans="1:23" ht="15" x14ac:dyDescent="0.25">
      <c r="A3574" s="63">
        <v>91715</v>
      </c>
      <c r="B3574" s="161" t="s">
        <v>271</v>
      </c>
      <c r="D3574" s="159"/>
      <c r="E3574" s="159"/>
      <c r="F3574" s="159"/>
      <c r="G3574" s="159"/>
      <c r="H3574" s="159"/>
      <c r="I3574" s="159"/>
      <c r="O3574" s="93"/>
      <c r="Q3574" s="63" t="s">
        <v>278</v>
      </c>
      <c r="R3574" s="96">
        <v>92139</v>
      </c>
      <c r="S3574" s="63" t="s">
        <v>270</v>
      </c>
      <c r="T3574" s="63"/>
      <c r="U3574" s="95" t="str">
        <f t="shared" si="126"/>
        <v>SDGE</v>
      </c>
      <c r="V3574" s="95"/>
      <c r="W3574" s="95" t="str">
        <f t="shared" si="127"/>
        <v>SDGE</v>
      </c>
    </row>
    <row r="3575" spans="1:23" ht="15" x14ac:dyDescent="0.25">
      <c r="A3575" s="63">
        <v>91714</v>
      </c>
      <c r="B3575" s="161" t="s">
        <v>271</v>
      </c>
      <c r="D3575" s="159"/>
      <c r="E3575" s="159"/>
      <c r="F3575" s="159"/>
      <c r="G3575" s="159"/>
      <c r="H3575" s="159"/>
      <c r="I3575" s="159"/>
      <c r="O3575" s="93"/>
      <c r="Q3575" s="63" t="s">
        <v>278</v>
      </c>
      <c r="R3575" s="96">
        <v>92674</v>
      </c>
      <c r="S3575" s="63" t="s">
        <v>270</v>
      </c>
      <c r="T3575" s="63"/>
      <c r="U3575" s="95" t="str">
        <f t="shared" ref="U3575:U3638" si="128">IF(S3575="Pacific Gas &amp; Electric Co", "PGE", IF(S3575="Southern California Edison Co", "SCE", IF(S3575= "San Diego Gas &amp; Electric Co", "SDGE", IF(S3575="Southern California Gas", "SCG", "Other"))))</f>
        <v>SDGE</v>
      </c>
      <c r="V3575" s="95"/>
      <c r="W3575" s="95" t="str">
        <f t="shared" si="127"/>
        <v>SDGE</v>
      </c>
    </row>
    <row r="3576" spans="1:23" ht="15" x14ac:dyDescent="0.25">
      <c r="A3576" s="63">
        <v>93020</v>
      </c>
      <c r="B3576" s="161" t="s">
        <v>271</v>
      </c>
      <c r="D3576" s="159"/>
      <c r="E3576" s="159"/>
      <c r="F3576" s="159"/>
      <c r="G3576" s="159"/>
      <c r="H3576" s="159"/>
      <c r="I3576" s="159"/>
      <c r="O3576" s="93"/>
      <c r="Q3576" s="63" t="s">
        <v>278</v>
      </c>
      <c r="R3576" s="96">
        <v>92677</v>
      </c>
      <c r="S3576" s="63" t="s">
        <v>270</v>
      </c>
      <c r="T3576" s="63"/>
      <c r="U3576" s="95" t="str">
        <f t="shared" si="128"/>
        <v>SDGE</v>
      </c>
      <c r="V3576" s="95"/>
      <c r="W3576" s="95" t="str">
        <f t="shared" si="127"/>
        <v>SDGE</v>
      </c>
    </row>
    <row r="3577" spans="1:23" ht="15" x14ac:dyDescent="0.25">
      <c r="A3577" s="63">
        <v>90747</v>
      </c>
      <c r="B3577" s="161" t="s">
        <v>271</v>
      </c>
      <c r="D3577" s="159"/>
      <c r="E3577" s="159"/>
      <c r="F3577" s="159"/>
      <c r="G3577" s="159"/>
      <c r="H3577" s="159"/>
      <c r="I3577" s="159"/>
      <c r="O3577" s="93"/>
      <c r="Q3577" s="63" t="s">
        <v>278</v>
      </c>
      <c r="R3577" s="96">
        <v>92672</v>
      </c>
      <c r="S3577" s="63" t="s">
        <v>270</v>
      </c>
      <c r="T3577" s="63"/>
      <c r="U3577" s="95" t="str">
        <f t="shared" si="128"/>
        <v>SDGE</v>
      </c>
      <c r="V3577" s="95"/>
      <c r="W3577" s="95" t="str">
        <f t="shared" si="127"/>
        <v>SDGE</v>
      </c>
    </row>
    <row r="3578" spans="1:23" ht="15" x14ac:dyDescent="0.25">
      <c r="A3578" s="63">
        <v>90746</v>
      </c>
      <c r="B3578" s="161" t="s">
        <v>271</v>
      </c>
      <c r="D3578" s="159"/>
      <c r="E3578" s="159"/>
      <c r="F3578" s="159"/>
      <c r="G3578" s="159"/>
      <c r="H3578" s="159"/>
      <c r="I3578" s="159"/>
      <c r="O3578" s="93"/>
      <c r="Q3578" s="63" t="s">
        <v>278</v>
      </c>
      <c r="R3578" s="96">
        <v>92178</v>
      </c>
      <c r="S3578" s="63" t="s">
        <v>270</v>
      </c>
      <c r="T3578" s="63"/>
      <c r="U3578" s="95" t="str">
        <f t="shared" si="128"/>
        <v>SDGE</v>
      </c>
      <c r="V3578" s="95"/>
      <c r="W3578" s="95" t="str">
        <f t="shared" si="127"/>
        <v>SDGE</v>
      </c>
    </row>
    <row r="3579" spans="1:23" ht="15" x14ac:dyDescent="0.25">
      <c r="A3579" s="63">
        <v>90745</v>
      </c>
      <c r="B3579" s="161" t="s">
        <v>271</v>
      </c>
      <c r="D3579" s="159"/>
      <c r="E3579" s="159"/>
      <c r="F3579" s="159"/>
      <c r="G3579" s="159"/>
      <c r="H3579" s="159"/>
      <c r="I3579" s="159"/>
      <c r="O3579" s="93"/>
      <c r="Q3579" s="63" t="s">
        <v>278</v>
      </c>
      <c r="R3579" s="96">
        <v>92172</v>
      </c>
      <c r="S3579" s="63" t="s">
        <v>270</v>
      </c>
      <c r="T3579" s="63"/>
      <c r="U3579" s="95" t="str">
        <f t="shared" si="128"/>
        <v>SDGE</v>
      </c>
      <c r="V3579" s="95"/>
      <c r="W3579" s="95" t="str">
        <f t="shared" si="127"/>
        <v>SDGE</v>
      </c>
    </row>
    <row r="3580" spans="1:23" ht="15" x14ac:dyDescent="0.25">
      <c r="A3580" s="63">
        <v>90744</v>
      </c>
      <c r="B3580" s="161" t="s">
        <v>271</v>
      </c>
      <c r="D3580" s="159"/>
      <c r="E3580" s="159"/>
      <c r="F3580" s="159"/>
      <c r="G3580" s="159"/>
      <c r="H3580" s="159"/>
      <c r="I3580" s="159"/>
      <c r="O3580" s="93"/>
      <c r="Q3580" s="63" t="s">
        <v>278</v>
      </c>
      <c r="R3580" s="96">
        <v>92171</v>
      </c>
      <c r="S3580" s="63" t="s">
        <v>270</v>
      </c>
      <c r="T3580" s="63"/>
      <c r="U3580" s="95" t="str">
        <f t="shared" si="128"/>
        <v>SDGE</v>
      </c>
      <c r="V3580" s="95"/>
      <c r="W3580" s="95" t="str">
        <f t="shared" si="127"/>
        <v>SDGE</v>
      </c>
    </row>
    <row r="3581" spans="1:23" ht="15" x14ac:dyDescent="0.25">
      <c r="A3581" s="63">
        <v>90743</v>
      </c>
      <c r="B3581" s="161" t="s">
        <v>271</v>
      </c>
      <c r="D3581" s="159"/>
      <c r="E3581" s="159"/>
      <c r="F3581" s="159"/>
      <c r="G3581" s="159"/>
      <c r="H3581" s="159"/>
      <c r="I3581" s="159"/>
      <c r="O3581" s="93"/>
      <c r="Q3581" s="63" t="s">
        <v>278</v>
      </c>
      <c r="R3581" s="96">
        <v>92694</v>
      </c>
      <c r="S3581" s="63" t="s">
        <v>270</v>
      </c>
      <c r="T3581" s="63"/>
      <c r="U3581" s="95" t="str">
        <f t="shared" si="128"/>
        <v>SDGE</v>
      </c>
      <c r="V3581" s="95"/>
      <c r="W3581" s="95" t="str">
        <f t="shared" si="127"/>
        <v>SDGE</v>
      </c>
    </row>
    <row r="3582" spans="1:23" ht="15" x14ac:dyDescent="0.25">
      <c r="A3582" s="63">
        <v>90742</v>
      </c>
      <c r="B3582" s="161" t="s">
        <v>271</v>
      </c>
      <c r="D3582" s="159"/>
      <c r="E3582" s="159"/>
      <c r="F3582" s="159"/>
      <c r="G3582" s="159"/>
      <c r="H3582" s="159"/>
      <c r="I3582" s="159"/>
      <c r="O3582" s="93"/>
      <c r="Q3582" s="63" t="s">
        <v>278</v>
      </c>
      <c r="R3582" s="96">
        <v>92159</v>
      </c>
      <c r="S3582" s="63" t="s">
        <v>270</v>
      </c>
      <c r="T3582" s="63"/>
      <c r="U3582" s="95" t="str">
        <f t="shared" si="128"/>
        <v>SDGE</v>
      </c>
      <c r="V3582" s="95"/>
      <c r="W3582" s="95" t="str">
        <f t="shared" si="127"/>
        <v>SDGE</v>
      </c>
    </row>
    <row r="3583" spans="1:23" ht="15" x14ac:dyDescent="0.25">
      <c r="A3583" s="63">
        <v>90740</v>
      </c>
      <c r="B3583" s="161" t="s">
        <v>271</v>
      </c>
      <c r="D3583" s="159"/>
      <c r="E3583" s="159"/>
      <c r="F3583" s="159"/>
      <c r="G3583" s="159"/>
      <c r="H3583" s="159"/>
      <c r="I3583" s="159"/>
      <c r="O3583" s="93"/>
      <c r="Q3583" s="63" t="s">
        <v>278</v>
      </c>
      <c r="R3583" s="96">
        <v>91942</v>
      </c>
      <c r="S3583" s="63" t="s">
        <v>270</v>
      </c>
      <c r="T3583" s="63"/>
      <c r="U3583" s="95" t="str">
        <f t="shared" si="128"/>
        <v>SDGE</v>
      </c>
      <c r="V3583" s="95"/>
      <c r="W3583" s="95" t="str">
        <f t="shared" si="127"/>
        <v>SDGE</v>
      </c>
    </row>
    <row r="3584" spans="1:23" ht="15" x14ac:dyDescent="0.25">
      <c r="A3584" s="63">
        <v>90749</v>
      </c>
      <c r="B3584" s="161" t="s">
        <v>271</v>
      </c>
      <c r="D3584" s="159"/>
      <c r="E3584" s="159"/>
      <c r="F3584" s="159"/>
      <c r="G3584" s="159"/>
      <c r="H3584" s="159"/>
      <c r="I3584" s="159"/>
      <c r="O3584" s="93"/>
      <c r="Q3584" s="63" t="s">
        <v>278</v>
      </c>
      <c r="R3584" s="96">
        <v>91948</v>
      </c>
      <c r="S3584" s="63" t="s">
        <v>270</v>
      </c>
      <c r="T3584" s="63"/>
      <c r="U3584" s="95" t="str">
        <f t="shared" si="128"/>
        <v>SDGE</v>
      </c>
      <c r="V3584" s="95"/>
      <c r="W3584" s="95" t="str">
        <f t="shared" si="127"/>
        <v>SDGE</v>
      </c>
    </row>
    <row r="3585" spans="1:23" ht="15" x14ac:dyDescent="0.25">
      <c r="A3585" s="63">
        <v>93501</v>
      </c>
      <c r="B3585" s="161" t="s">
        <v>271</v>
      </c>
      <c r="D3585" s="159"/>
      <c r="E3585" s="159"/>
      <c r="F3585" s="159"/>
      <c r="G3585" s="159"/>
      <c r="H3585" s="159"/>
      <c r="I3585" s="159"/>
      <c r="O3585" s="93"/>
      <c r="Q3585" s="63" t="s">
        <v>278</v>
      </c>
      <c r="R3585" s="96">
        <v>92029</v>
      </c>
      <c r="S3585" s="63" t="s">
        <v>270</v>
      </c>
      <c r="T3585" s="63"/>
      <c r="U3585" s="95" t="str">
        <f t="shared" si="128"/>
        <v>SDGE</v>
      </c>
      <c r="V3585" s="95"/>
      <c r="W3585" s="95" t="str">
        <f t="shared" si="127"/>
        <v>SDGE</v>
      </c>
    </row>
    <row r="3586" spans="1:23" ht="15" x14ac:dyDescent="0.25">
      <c r="A3586" s="63">
        <v>90501</v>
      </c>
      <c r="B3586" s="161" t="s">
        <v>271</v>
      </c>
      <c r="D3586" s="159"/>
      <c r="E3586" s="159"/>
      <c r="F3586" s="159"/>
      <c r="G3586" s="159"/>
      <c r="H3586" s="159"/>
      <c r="I3586" s="159"/>
      <c r="O3586" s="93"/>
      <c r="Q3586" s="63" t="s">
        <v>278</v>
      </c>
      <c r="R3586" s="96">
        <v>92024</v>
      </c>
      <c r="S3586" s="63" t="s">
        <v>270</v>
      </c>
      <c r="T3586" s="63"/>
      <c r="U3586" s="95" t="str">
        <f t="shared" si="128"/>
        <v>SDGE</v>
      </c>
      <c r="V3586" s="95"/>
      <c r="W3586" s="95" t="str">
        <f t="shared" si="127"/>
        <v>SDGE</v>
      </c>
    </row>
    <row r="3587" spans="1:23" ht="15" x14ac:dyDescent="0.25">
      <c r="A3587" s="63">
        <v>90503</v>
      </c>
      <c r="B3587" s="161" t="s">
        <v>271</v>
      </c>
      <c r="D3587" s="159"/>
      <c r="E3587" s="159"/>
      <c r="F3587" s="159"/>
      <c r="G3587" s="159"/>
      <c r="H3587" s="159"/>
      <c r="I3587" s="159"/>
      <c r="O3587" s="93"/>
      <c r="Q3587" s="63" t="s">
        <v>278</v>
      </c>
      <c r="R3587" s="96">
        <v>92025</v>
      </c>
      <c r="S3587" s="63" t="s">
        <v>270</v>
      </c>
      <c r="T3587" s="63"/>
      <c r="U3587" s="95" t="str">
        <f t="shared" si="128"/>
        <v>SDGE</v>
      </c>
      <c r="V3587" s="95"/>
      <c r="W3587" s="95" t="str">
        <f t="shared" si="127"/>
        <v>SDGE</v>
      </c>
    </row>
    <row r="3588" spans="1:23" ht="15" x14ac:dyDescent="0.25">
      <c r="A3588" s="63">
        <v>90502</v>
      </c>
      <c r="B3588" s="161" t="s">
        <v>271</v>
      </c>
      <c r="D3588" s="159"/>
      <c r="E3588" s="159"/>
      <c r="F3588" s="159"/>
      <c r="G3588" s="159"/>
      <c r="H3588" s="159"/>
      <c r="I3588" s="159"/>
      <c r="O3588" s="93"/>
      <c r="Q3588" s="63" t="s">
        <v>278</v>
      </c>
      <c r="R3588" s="96">
        <v>92026</v>
      </c>
      <c r="S3588" s="63" t="s">
        <v>270</v>
      </c>
      <c r="T3588" s="63"/>
      <c r="U3588" s="95" t="str">
        <f t="shared" si="128"/>
        <v>SDGE</v>
      </c>
      <c r="V3588" s="95"/>
      <c r="W3588" s="95" t="str">
        <f t="shared" si="127"/>
        <v>SDGE</v>
      </c>
    </row>
    <row r="3589" spans="1:23" ht="15" x14ac:dyDescent="0.25">
      <c r="A3589" s="63">
        <v>90505</v>
      </c>
      <c r="B3589" s="161" t="s">
        <v>271</v>
      </c>
      <c r="D3589" s="159"/>
      <c r="E3589" s="159"/>
      <c r="F3589" s="159"/>
      <c r="G3589" s="159"/>
      <c r="H3589" s="159"/>
      <c r="I3589" s="159"/>
      <c r="O3589" s="93"/>
      <c r="Q3589" s="63" t="s">
        <v>278</v>
      </c>
      <c r="R3589" s="96">
        <v>92027</v>
      </c>
      <c r="S3589" s="63" t="s">
        <v>270</v>
      </c>
      <c r="T3589" s="63"/>
      <c r="U3589" s="95" t="str">
        <f t="shared" si="128"/>
        <v>SDGE</v>
      </c>
      <c r="V3589" s="95"/>
      <c r="W3589" s="95" t="str">
        <f t="shared" si="127"/>
        <v>SDGE</v>
      </c>
    </row>
    <row r="3590" spans="1:23" ht="15" x14ac:dyDescent="0.25">
      <c r="A3590" s="63">
        <v>90504</v>
      </c>
      <c r="B3590" s="161" t="s">
        <v>271</v>
      </c>
      <c r="D3590" s="159"/>
      <c r="E3590" s="159"/>
      <c r="F3590" s="159"/>
      <c r="G3590" s="159"/>
      <c r="H3590" s="159"/>
      <c r="I3590" s="159"/>
      <c r="O3590" s="93"/>
      <c r="Q3590" s="63" t="s">
        <v>278</v>
      </c>
      <c r="R3590" s="96">
        <v>92020</v>
      </c>
      <c r="S3590" s="63" t="s">
        <v>270</v>
      </c>
      <c r="T3590" s="63"/>
      <c r="U3590" s="95" t="str">
        <f t="shared" si="128"/>
        <v>SDGE</v>
      </c>
      <c r="V3590" s="95"/>
      <c r="W3590" s="95" t="str">
        <f t="shared" si="127"/>
        <v>SDGE</v>
      </c>
    </row>
    <row r="3591" spans="1:23" ht="15" x14ac:dyDescent="0.25">
      <c r="A3591" s="63">
        <v>90507</v>
      </c>
      <c r="B3591" s="161" t="s">
        <v>271</v>
      </c>
      <c r="D3591" s="159"/>
      <c r="E3591" s="159"/>
      <c r="F3591" s="159"/>
      <c r="G3591" s="159"/>
      <c r="H3591" s="159"/>
      <c r="I3591" s="159"/>
      <c r="O3591" s="93"/>
      <c r="Q3591" s="63" t="s">
        <v>278</v>
      </c>
      <c r="R3591" s="96">
        <v>92021</v>
      </c>
      <c r="S3591" s="63" t="s">
        <v>270</v>
      </c>
      <c r="T3591" s="63"/>
      <c r="U3591" s="95" t="str">
        <f t="shared" si="128"/>
        <v>SDGE</v>
      </c>
      <c r="V3591" s="95"/>
      <c r="W3591" s="95" t="str">
        <f t="shared" si="127"/>
        <v>SDGE</v>
      </c>
    </row>
    <row r="3592" spans="1:23" ht="15" x14ac:dyDescent="0.25">
      <c r="A3592" s="63">
        <v>90506</v>
      </c>
      <c r="B3592" s="161" t="s">
        <v>271</v>
      </c>
      <c r="D3592" s="159"/>
      <c r="E3592" s="159"/>
      <c r="F3592" s="159"/>
      <c r="G3592" s="159"/>
      <c r="H3592" s="159"/>
      <c r="I3592" s="159"/>
      <c r="O3592" s="93"/>
      <c r="Q3592" s="63" t="s">
        <v>278</v>
      </c>
      <c r="R3592" s="96">
        <v>92022</v>
      </c>
      <c r="S3592" s="63" t="s">
        <v>270</v>
      </c>
      <c r="T3592" s="63"/>
      <c r="U3592" s="95" t="str">
        <f t="shared" si="128"/>
        <v>SDGE</v>
      </c>
      <c r="V3592" s="95"/>
      <c r="W3592" s="95" t="str">
        <f t="shared" si="127"/>
        <v>SDGE</v>
      </c>
    </row>
    <row r="3593" spans="1:23" ht="15" x14ac:dyDescent="0.25">
      <c r="A3593" s="63">
        <v>90508</v>
      </c>
      <c r="B3593" s="161" t="s">
        <v>271</v>
      </c>
      <c r="D3593" s="159"/>
      <c r="E3593" s="159"/>
      <c r="F3593" s="159"/>
      <c r="G3593" s="159"/>
      <c r="H3593" s="159"/>
      <c r="I3593" s="159"/>
      <c r="O3593" s="93"/>
      <c r="Q3593" s="63" t="s">
        <v>278</v>
      </c>
      <c r="R3593" s="96">
        <v>92023</v>
      </c>
      <c r="S3593" s="63" t="s">
        <v>270</v>
      </c>
      <c r="T3593" s="63"/>
      <c r="U3593" s="95" t="str">
        <f t="shared" si="128"/>
        <v>SDGE</v>
      </c>
      <c r="V3593" s="95"/>
      <c r="W3593" s="95" t="str">
        <f t="shared" si="127"/>
        <v>SDGE</v>
      </c>
    </row>
    <row r="3594" spans="1:23" ht="15" x14ac:dyDescent="0.25">
      <c r="A3594" s="63">
        <v>90639</v>
      </c>
      <c r="B3594" s="161" t="s">
        <v>271</v>
      </c>
      <c r="D3594" s="159"/>
      <c r="E3594" s="159"/>
      <c r="F3594" s="159"/>
      <c r="G3594" s="159"/>
      <c r="H3594" s="159"/>
      <c r="I3594" s="159"/>
      <c r="O3594" s="93"/>
      <c r="Q3594" s="63" t="s">
        <v>278</v>
      </c>
      <c r="R3594" s="96">
        <v>92539</v>
      </c>
      <c r="S3594" s="63" t="s">
        <v>270</v>
      </c>
      <c r="T3594" s="63"/>
      <c r="U3594" s="95" t="str">
        <f t="shared" si="128"/>
        <v>SDGE</v>
      </c>
      <c r="V3594" s="95"/>
      <c r="W3594" s="95" t="str">
        <f t="shared" si="127"/>
        <v>SDGE</v>
      </c>
    </row>
    <row r="3595" spans="1:23" ht="15" x14ac:dyDescent="0.25">
      <c r="A3595" s="63">
        <v>91009</v>
      </c>
      <c r="B3595" s="161" t="s">
        <v>271</v>
      </c>
      <c r="D3595" s="159"/>
      <c r="E3595" s="159"/>
      <c r="F3595" s="159"/>
      <c r="G3595" s="159"/>
      <c r="H3595" s="159"/>
      <c r="I3595" s="159"/>
      <c r="O3595" s="93"/>
      <c r="Q3595" s="63" t="s">
        <v>278</v>
      </c>
      <c r="R3595" s="96">
        <v>92536</v>
      </c>
      <c r="S3595" s="63" t="s">
        <v>270</v>
      </c>
      <c r="T3595" s="63"/>
      <c r="U3595" s="95" t="str">
        <f t="shared" si="128"/>
        <v>SDGE</v>
      </c>
      <c r="V3595" s="95"/>
      <c r="W3595" s="95" t="str">
        <f t="shared" si="127"/>
        <v>SDGE</v>
      </c>
    </row>
    <row r="3596" spans="1:23" ht="15" x14ac:dyDescent="0.25">
      <c r="A3596" s="63">
        <v>91008</v>
      </c>
      <c r="B3596" s="161" t="s">
        <v>271</v>
      </c>
      <c r="D3596" s="159"/>
      <c r="E3596" s="159"/>
      <c r="F3596" s="159"/>
      <c r="G3596" s="159"/>
      <c r="H3596" s="159"/>
      <c r="I3596" s="159"/>
      <c r="O3596" s="93"/>
      <c r="Q3596" s="63" t="s">
        <v>278</v>
      </c>
      <c r="R3596" s="96">
        <v>92530</v>
      </c>
      <c r="S3596" s="63" t="s">
        <v>270</v>
      </c>
      <c r="T3596" s="63"/>
      <c r="U3596" s="95" t="str">
        <f t="shared" si="128"/>
        <v>SDGE</v>
      </c>
      <c r="V3596" s="95"/>
      <c r="W3596" s="95" t="str">
        <f t="shared" si="127"/>
        <v>SDGE</v>
      </c>
    </row>
    <row r="3597" spans="1:23" ht="15" x14ac:dyDescent="0.25">
      <c r="A3597" s="63">
        <v>91007</v>
      </c>
      <c r="B3597" s="161" t="s">
        <v>271</v>
      </c>
      <c r="D3597" s="159"/>
      <c r="E3597" s="159"/>
      <c r="F3597" s="159"/>
      <c r="G3597" s="159"/>
      <c r="H3597" s="159"/>
      <c r="I3597" s="159"/>
      <c r="O3597" s="93"/>
      <c r="Q3597" s="63" t="s">
        <v>278</v>
      </c>
      <c r="R3597" s="96">
        <v>92088</v>
      </c>
      <c r="S3597" s="63" t="s">
        <v>270</v>
      </c>
      <c r="T3597" s="63"/>
      <c r="U3597" s="95" t="str">
        <f t="shared" si="128"/>
        <v>SDGE</v>
      </c>
      <c r="V3597" s="95"/>
      <c r="W3597" s="95" t="str">
        <f t="shared" si="127"/>
        <v>SDGE</v>
      </c>
    </row>
    <row r="3598" spans="1:23" ht="15" x14ac:dyDescent="0.25">
      <c r="A3598" s="63">
        <v>91006</v>
      </c>
      <c r="B3598" s="161" t="s">
        <v>271</v>
      </c>
      <c r="D3598" s="159"/>
      <c r="E3598" s="159"/>
      <c r="F3598" s="159"/>
      <c r="G3598" s="159"/>
      <c r="H3598" s="159"/>
      <c r="I3598" s="159"/>
      <c r="O3598" s="93"/>
      <c r="Q3598" s="63" t="s">
        <v>278</v>
      </c>
      <c r="R3598" s="96">
        <v>92143</v>
      </c>
      <c r="S3598" s="63" t="s">
        <v>270</v>
      </c>
      <c r="T3598" s="63"/>
      <c r="U3598" s="95" t="str">
        <f t="shared" si="128"/>
        <v>SDGE</v>
      </c>
      <c r="V3598" s="95"/>
      <c r="W3598" s="95" t="str">
        <f t="shared" si="127"/>
        <v>SDGE</v>
      </c>
    </row>
    <row r="3599" spans="1:23" ht="15" x14ac:dyDescent="0.25">
      <c r="A3599" s="63">
        <v>92061</v>
      </c>
      <c r="B3599" s="161" t="s">
        <v>271</v>
      </c>
      <c r="D3599" s="159"/>
      <c r="E3599" s="159"/>
      <c r="F3599" s="159"/>
      <c r="G3599" s="159"/>
      <c r="H3599" s="159"/>
      <c r="I3599" s="159"/>
      <c r="O3599" s="93"/>
      <c r="Q3599" s="63" t="s">
        <v>278</v>
      </c>
      <c r="R3599" s="96">
        <v>92142</v>
      </c>
      <c r="S3599" s="63" t="s">
        <v>270</v>
      </c>
      <c r="T3599" s="63"/>
      <c r="U3599" s="95" t="str">
        <f t="shared" si="128"/>
        <v>SDGE</v>
      </c>
      <c r="V3599" s="95"/>
      <c r="W3599" s="95" t="str">
        <f t="shared" si="127"/>
        <v>SDGE</v>
      </c>
    </row>
    <row r="3600" spans="1:23" ht="15" x14ac:dyDescent="0.25">
      <c r="A3600" s="63">
        <v>90310</v>
      </c>
      <c r="B3600" s="161" t="s">
        <v>271</v>
      </c>
      <c r="D3600" s="159"/>
      <c r="E3600" s="159"/>
      <c r="F3600" s="159"/>
      <c r="G3600" s="159"/>
      <c r="H3600" s="159"/>
      <c r="I3600" s="159"/>
      <c r="O3600" s="93"/>
      <c r="Q3600" s="63" t="s">
        <v>278</v>
      </c>
      <c r="R3600" s="96">
        <v>92147</v>
      </c>
      <c r="S3600" s="63" t="s">
        <v>270</v>
      </c>
      <c r="T3600" s="63"/>
      <c r="U3600" s="95" t="str">
        <f t="shared" si="128"/>
        <v>SDGE</v>
      </c>
      <c r="V3600" s="95"/>
      <c r="W3600" s="95" t="str">
        <f t="shared" si="127"/>
        <v>SDGE</v>
      </c>
    </row>
    <row r="3601" spans="1:23" ht="15" x14ac:dyDescent="0.25">
      <c r="A3601" s="63">
        <v>90312</v>
      </c>
      <c r="B3601" s="161" t="s">
        <v>271</v>
      </c>
      <c r="D3601" s="159"/>
      <c r="E3601" s="159"/>
      <c r="F3601" s="159"/>
      <c r="G3601" s="159"/>
      <c r="H3601" s="159"/>
      <c r="I3601" s="159"/>
      <c r="O3601" s="93"/>
      <c r="Q3601" s="63" t="s">
        <v>278</v>
      </c>
      <c r="R3601" s="96">
        <v>92145</v>
      </c>
      <c r="S3601" s="63" t="s">
        <v>270</v>
      </c>
      <c r="T3601" s="63"/>
      <c r="U3601" s="95" t="str">
        <f t="shared" si="128"/>
        <v>SDGE</v>
      </c>
      <c r="V3601" s="95"/>
      <c r="W3601" s="95" t="str">
        <f t="shared" si="127"/>
        <v>SDGE</v>
      </c>
    </row>
    <row r="3602" spans="1:23" ht="15" x14ac:dyDescent="0.25">
      <c r="A3602" s="63">
        <v>92262</v>
      </c>
      <c r="B3602" s="161" t="s">
        <v>271</v>
      </c>
      <c r="D3602" s="159"/>
      <c r="E3602" s="159"/>
      <c r="F3602" s="159"/>
      <c r="G3602" s="159"/>
      <c r="H3602" s="159"/>
      <c r="I3602" s="159"/>
      <c r="O3602" s="93"/>
      <c r="Q3602" s="63" t="s">
        <v>278</v>
      </c>
      <c r="R3602" s="96">
        <v>92177</v>
      </c>
      <c r="S3602" s="63" t="s">
        <v>270</v>
      </c>
      <c r="T3602" s="63"/>
      <c r="U3602" s="95" t="str">
        <f t="shared" si="128"/>
        <v>SDGE</v>
      </c>
      <c r="V3602" s="95"/>
      <c r="W3602" s="95" t="str">
        <f t="shared" si="127"/>
        <v>SDGE</v>
      </c>
    </row>
    <row r="3603" spans="1:23" ht="15" x14ac:dyDescent="0.25">
      <c r="A3603" s="63">
        <v>92263</v>
      </c>
      <c r="B3603" s="161" t="s">
        <v>271</v>
      </c>
      <c r="D3603" s="159"/>
      <c r="E3603" s="159"/>
      <c r="F3603" s="159"/>
      <c r="G3603" s="159"/>
      <c r="H3603" s="159"/>
      <c r="I3603" s="159"/>
      <c r="O3603" s="93"/>
      <c r="Q3603" s="63" t="s">
        <v>278</v>
      </c>
      <c r="R3603" s="96">
        <v>92052</v>
      </c>
      <c r="S3603" s="63" t="s">
        <v>270</v>
      </c>
      <c r="T3603" s="63"/>
      <c r="U3603" s="95" t="str">
        <f t="shared" si="128"/>
        <v>SDGE</v>
      </c>
      <c r="V3603" s="95"/>
      <c r="W3603" s="95" t="str">
        <f t="shared" ref="W3603:W3666" si="129">IF(U3603 = "Other", " ", INDEX(B$4:C$29, MATCH(U3603, C$4:C$29,0), 1) )</f>
        <v>SDGE</v>
      </c>
    </row>
    <row r="3604" spans="1:23" ht="15" x14ac:dyDescent="0.25">
      <c r="A3604" s="63">
        <v>92260</v>
      </c>
      <c r="B3604" s="161" t="s">
        <v>271</v>
      </c>
      <c r="D3604" s="159"/>
      <c r="E3604" s="159"/>
      <c r="F3604" s="159"/>
      <c r="G3604" s="159"/>
      <c r="H3604" s="159"/>
      <c r="I3604" s="159"/>
      <c r="O3604" s="93"/>
      <c r="Q3604" s="63" t="s">
        <v>278</v>
      </c>
      <c r="R3604" s="96">
        <v>92673</v>
      </c>
      <c r="S3604" s="63" t="s">
        <v>270</v>
      </c>
      <c r="T3604" s="63"/>
      <c r="U3604" s="95" t="str">
        <f t="shared" si="128"/>
        <v>SDGE</v>
      </c>
      <c r="V3604" s="95"/>
      <c r="W3604" s="95" t="str">
        <f t="shared" si="129"/>
        <v>SDGE</v>
      </c>
    </row>
    <row r="3605" spans="1:23" ht="15" x14ac:dyDescent="0.25">
      <c r="A3605" s="63">
        <v>92261</v>
      </c>
      <c r="B3605" s="161" t="s">
        <v>271</v>
      </c>
      <c r="D3605" s="159"/>
      <c r="E3605" s="159"/>
      <c r="F3605" s="159"/>
      <c r="G3605" s="159"/>
      <c r="H3605" s="159"/>
      <c r="I3605" s="159"/>
      <c r="O3605" s="93"/>
      <c r="Q3605" s="63" t="s">
        <v>278</v>
      </c>
      <c r="R3605" s="96">
        <v>92679</v>
      </c>
      <c r="S3605" s="63" t="s">
        <v>270</v>
      </c>
      <c r="T3605" s="63"/>
      <c r="U3605" s="95" t="str">
        <f t="shared" si="128"/>
        <v>SDGE</v>
      </c>
      <c r="V3605" s="95"/>
      <c r="W3605" s="95" t="str">
        <f t="shared" si="129"/>
        <v>SDGE</v>
      </c>
    </row>
    <row r="3606" spans="1:23" ht="15" x14ac:dyDescent="0.25">
      <c r="A3606" s="63">
        <v>92266</v>
      </c>
      <c r="B3606" s="161" t="s">
        <v>271</v>
      </c>
      <c r="D3606" s="159"/>
      <c r="E3606" s="159"/>
      <c r="F3606" s="159"/>
      <c r="G3606" s="159"/>
      <c r="H3606" s="159"/>
      <c r="I3606" s="159"/>
      <c r="O3606" s="93"/>
      <c r="Q3606" s="63" t="s">
        <v>278</v>
      </c>
      <c r="R3606" s="96">
        <v>92629</v>
      </c>
      <c r="S3606" s="63" t="s">
        <v>270</v>
      </c>
      <c r="T3606" s="63"/>
      <c r="U3606" s="95" t="str">
        <f t="shared" si="128"/>
        <v>SDGE</v>
      </c>
      <c r="V3606" s="95"/>
      <c r="W3606" s="95" t="str">
        <f t="shared" si="129"/>
        <v>SDGE</v>
      </c>
    </row>
    <row r="3607" spans="1:23" ht="15" x14ac:dyDescent="0.25">
      <c r="A3607" s="63">
        <v>92267</v>
      </c>
      <c r="B3607" s="161" t="s">
        <v>271</v>
      </c>
      <c r="D3607" s="159"/>
      <c r="E3607" s="159"/>
      <c r="F3607" s="159"/>
      <c r="G3607" s="159"/>
      <c r="H3607" s="159"/>
      <c r="I3607" s="159"/>
      <c r="O3607" s="93"/>
      <c r="Q3607" s="63" t="s">
        <v>278</v>
      </c>
      <c r="R3607" s="96">
        <v>92624</v>
      </c>
      <c r="S3607" s="63" t="s">
        <v>270</v>
      </c>
      <c r="T3607" s="63"/>
      <c r="U3607" s="95" t="str">
        <f t="shared" si="128"/>
        <v>SDGE</v>
      </c>
      <c r="V3607" s="95"/>
      <c r="W3607" s="95" t="str">
        <f t="shared" si="129"/>
        <v>SDGE</v>
      </c>
    </row>
    <row r="3608" spans="1:23" ht="15" x14ac:dyDescent="0.25">
      <c r="A3608" s="63">
        <v>92264</v>
      </c>
      <c r="B3608" s="161" t="s">
        <v>271</v>
      </c>
      <c r="D3608" s="159"/>
      <c r="E3608" s="159"/>
      <c r="F3608" s="159"/>
      <c r="G3608" s="159"/>
      <c r="H3608" s="159"/>
      <c r="I3608" s="159"/>
      <c r="O3608" s="93"/>
      <c r="Q3608" s="63" t="s">
        <v>278</v>
      </c>
      <c r="R3608" s="96">
        <v>92014</v>
      </c>
      <c r="S3608" s="63" t="s">
        <v>270</v>
      </c>
      <c r="T3608" s="63"/>
      <c r="U3608" s="95" t="str">
        <f t="shared" si="128"/>
        <v>SDGE</v>
      </c>
      <c r="V3608" s="95"/>
      <c r="W3608" s="95" t="str">
        <f t="shared" si="129"/>
        <v>SDGE</v>
      </c>
    </row>
    <row r="3609" spans="1:23" ht="15" x14ac:dyDescent="0.25">
      <c r="A3609" s="63">
        <v>92268</v>
      </c>
      <c r="B3609" s="161" t="s">
        <v>271</v>
      </c>
      <c r="D3609" s="159"/>
      <c r="E3609" s="159"/>
      <c r="F3609" s="159"/>
      <c r="G3609" s="159"/>
      <c r="H3609" s="159"/>
      <c r="I3609" s="159"/>
      <c r="O3609" s="93"/>
      <c r="Q3609" s="63" t="s">
        <v>278</v>
      </c>
      <c r="R3609" s="96">
        <v>92011</v>
      </c>
      <c r="S3609" s="63" t="s">
        <v>270</v>
      </c>
      <c r="T3609" s="63"/>
      <c r="U3609" s="95" t="str">
        <f t="shared" si="128"/>
        <v>SDGE</v>
      </c>
      <c r="V3609" s="95"/>
      <c r="W3609" s="95" t="str">
        <f t="shared" si="129"/>
        <v>SDGE</v>
      </c>
    </row>
    <row r="3610" spans="1:23" ht="15" x14ac:dyDescent="0.25">
      <c r="A3610" s="63">
        <v>92886</v>
      </c>
      <c r="B3610" s="161" t="s">
        <v>271</v>
      </c>
      <c r="D3610" s="159"/>
      <c r="E3610" s="159"/>
      <c r="F3610" s="159"/>
      <c r="G3610" s="159"/>
      <c r="H3610" s="159"/>
      <c r="I3610" s="159"/>
      <c r="O3610" s="93"/>
      <c r="Q3610" s="63" t="s">
        <v>278</v>
      </c>
      <c r="R3610" s="96">
        <v>92010</v>
      </c>
      <c r="S3610" s="63" t="s">
        <v>270</v>
      </c>
      <c r="T3610" s="63"/>
      <c r="U3610" s="95" t="str">
        <f t="shared" si="128"/>
        <v>SDGE</v>
      </c>
      <c r="V3610" s="95"/>
      <c r="W3610" s="95" t="str">
        <f t="shared" si="129"/>
        <v>SDGE</v>
      </c>
    </row>
    <row r="3611" spans="1:23" ht="15" x14ac:dyDescent="0.25">
      <c r="A3611" s="63">
        <v>92887</v>
      </c>
      <c r="B3611" s="161" t="s">
        <v>271</v>
      </c>
      <c r="D3611" s="159"/>
      <c r="E3611" s="159"/>
      <c r="F3611" s="159"/>
      <c r="G3611" s="159"/>
      <c r="H3611" s="159"/>
      <c r="I3611" s="159"/>
      <c r="O3611" s="93"/>
      <c r="Q3611" s="63" t="s">
        <v>278</v>
      </c>
      <c r="R3611" s="96">
        <v>92013</v>
      </c>
      <c r="S3611" s="63" t="s">
        <v>270</v>
      </c>
      <c r="T3611" s="63"/>
      <c r="U3611" s="95" t="str">
        <f t="shared" si="128"/>
        <v>SDGE</v>
      </c>
      <c r="V3611" s="95"/>
      <c r="W3611" s="95" t="str">
        <f t="shared" si="129"/>
        <v>SDGE</v>
      </c>
    </row>
    <row r="3612" spans="1:23" ht="15" x14ac:dyDescent="0.25">
      <c r="A3612" s="63">
        <v>92885</v>
      </c>
      <c r="B3612" s="161" t="s">
        <v>271</v>
      </c>
      <c r="D3612" s="159"/>
      <c r="E3612" s="159"/>
      <c r="F3612" s="159"/>
      <c r="G3612" s="159"/>
      <c r="H3612" s="159"/>
      <c r="I3612" s="159"/>
      <c r="O3612" s="93"/>
      <c r="Q3612" s="63" t="s">
        <v>278</v>
      </c>
      <c r="R3612" s="96">
        <v>92019</v>
      </c>
      <c r="S3612" s="63" t="s">
        <v>270</v>
      </c>
      <c r="T3612" s="63"/>
      <c r="U3612" s="95" t="str">
        <f t="shared" si="128"/>
        <v>SDGE</v>
      </c>
      <c r="V3612" s="95"/>
      <c r="W3612" s="95" t="str">
        <f t="shared" si="129"/>
        <v>SDGE</v>
      </c>
    </row>
    <row r="3613" spans="1:23" ht="15" x14ac:dyDescent="0.25">
      <c r="A3613" s="63">
        <v>92882</v>
      </c>
      <c r="B3613" s="161" t="s">
        <v>271</v>
      </c>
      <c r="D3613" s="159"/>
      <c r="E3613" s="159"/>
      <c r="F3613" s="159"/>
      <c r="G3613" s="159"/>
      <c r="H3613" s="159"/>
      <c r="I3613" s="159"/>
      <c r="O3613" s="93"/>
      <c r="Q3613" s="63" t="s">
        <v>278</v>
      </c>
      <c r="R3613" s="96">
        <v>92018</v>
      </c>
      <c r="S3613" s="63" t="s">
        <v>270</v>
      </c>
      <c r="T3613" s="63"/>
      <c r="U3613" s="95" t="str">
        <f t="shared" si="128"/>
        <v>SDGE</v>
      </c>
      <c r="V3613" s="95"/>
      <c r="W3613" s="95" t="str">
        <f t="shared" si="129"/>
        <v>SDGE</v>
      </c>
    </row>
    <row r="3614" spans="1:23" ht="15" x14ac:dyDescent="0.25">
      <c r="A3614" s="63">
        <v>92883</v>
      </c>
      <c r="B3614" s="161" t="s">
        <v>271</v>
      </c>
      <c r="D3614" s="159"/>
      <c r="E3614" s="159"/>
      <c r="F3614" s="159"/>
      <c r="G3614" s="159"/>
      <c r="H3614" s="159"/>
      <c r="I3614" s="159"/>
      <c r="O3614" s="93"/>
      <c r="Q3614" s="63" t="s">
        <v>278</v>
      </c>
      <c r="R3614" s="96">
        <v>91935</v>
      </c>
      <c r="S3614" s="63" t="s">
        <v>270</v>
      </c>
      <c r="T3614" s="63"/>
      <c r="U3614" s="95" t="str">
        <f t="shared" si="128"/>
        <v>SDGE</v>
      </c>
      <c r="V3614" s="95"/>
      <c r="W3614" s="95" t="str">
        <f t="shared" si="129"/>
        <v>SDGE</v>
      </c>
    </row>
    <row r="3615" spans="1:23" ht="15" x14ac:dyDescent="0.25">
      <c r="A3615" s="63">
        <v>92880</v>
      </c>
      <c r="B3615" s="161" t="s">
        <v>271</v>
      </c>
      <c r="D3615" s="159"/>
      <c r="E3615" s="159"/>
      <c r="F3615" s="159"/>
      <c r="G3615" s="159"/>
      <c r="H3615" s="159"/>
      <c r="I3615" s="159"/>
      <c r="O3615" s="93"/>
      <c r="Q3615" s="63" t="s">
        <v>278</v>
      </c>
      <c r="R3615" s="96">
        <v>91934</v>
      </c>
      <c r="S3615" s="63" t="s">
        <v>270</v>
      </c>
      <c r="T3615" s="63"/>
      <c r="U3615" s="95" t="str">
        <f t="shared" si="128"/>
        <v>SDGE</v>
      </c>
      <c r="V3615" s="95"/>
      <c r="W3615" s="95" t="str">
        <f t="shared" si="129"/>
        <v>SDGE</v>
      </c>
    </row>
    <row r="3616" spans="1:23" ht="15" x14ac:dyDescent="0.25">
      <c r="A3616" s="63">
        <v>92881</v>
      </c>
      <c r="B3616" s="161" t="s">
        <v>271</v>
      </c>
      <c r="D3616" s="159"/>
      <c r="E3616" s="159"/>
      <c r="F3616" s="159"/>
      <c r="G3616" s="159"/>
      <c r="H3616" s="159"/>
      <c r="I3616" s="159"/>
      <c r="O3616" s="93"/>
      <c r="Q3616" s="63" t="s">
        <v>278</v>
      </c>
      <c r="R3616" s="96">
        <v>91933</v>
      </c>
      <c r="S3616" s="63" t="s">
        <v>270</v>
      </c>
      <c r="T3616" s="63"/>
      <c r="U3616" s="95" t="str">
        <f t="shared" si="128"/>
        <v>SDGE</v>
      </c>
      <c r="V3616" s="95"/>
      <c r="W3616" s="95" t="str">
        <f t="shared" si="129"/>
        <v>SDGE</v>
      </c>
    </row>
    <row r="3617" spans="1:23" ht="15" x14ac:dyDescent="0.25">
      <c r="A3617" s="63">
        <v>91214</v>
      </c>
      <c r="B3617" s="161" t="s">
        <v>271</v>
      </c>
      <c r="D3617" s="159"/>
      <c r="E3617" s="159"/>
      <c r="F3617" s="159"/>
      <c r="G3617" s="159"/>
      <c r="H3617" s="159"/>
      <c r="I3617" s="159"/>
      <c r="O3617" s="93"/>
      <c r="Q3617" s="63" t="s">
        <v>278</v>
      </c>
      <c r="R3617" s="96">
        <v>91932</v>
      </c>
      <c r="S3617" s="63" t="s">
        <v>270</v>
      </c>
      <c r="T3617" s="63"/>
      <c r="U3617" s="95" t="str">
        <f t="shared" si="128"/>
        <v>SDGE</v>
      </c>
      <c r="V3617" s="95"/>
      <c r="W3617" s="95" t="str">
        <f t="shared" si="129"/>
        <v>SDGE</v>
      </c>
    </row>
    <row r="3618" spans="1:23" ht="15" x14ac:dyDescent="0.25">
      <c r="A3618" s="63">
        <v>90311</v>
      </c>
      <c r="B3618" s="161" t="s">
        <v>271</v>
      </c>
      <c r="D3618" s="159"/>
      <c r="E3618" s="159"/>
      <c r="F3618" s="159"/>
      <c r="G3618" s="159"/>
      <c r="H3618" s="159"/>
      <c r="I3618" s="159"/>
      <c r="O3618" s="93"/>
      <c r="Q3618" s="63" t="s">
        <v>278</v>
      </c>
      <c r="R3618" s="96">
        <v>91931</v>
      </c>
      <c r="S3618" s="63" t="s">
        <v>270</v>
      </c>
      <c r="T3618" s="63"/>
      <c r="U3618" s="95" t="str">
        <f t="shared" si="128"/>
        <v>SDGE</v>
      </c>
      <c r="V3618" s="95"/>
      <c r="W3618" s="95" t="str">
        <f t="shared" si="129"/>
        <v>SDGE</v>
      </c>
    </row>
    <row r="3619" spans="1:23" ht="15" x14ac:dyDescent="0.25">
      <c r="A3619" s="63">
        <v>90290</v>
      </c>
      <c r="B3619" s="161" t="s">
        <v>271</v>
      </c>
      <c r="D3619" s="159"/>
      <c r="E3619" s="159"/>
      <c r="F3619" s="159"/>
      <c r="G3619" s="159"/>
      <c r="H3619" s="159"/>
      <c r="I3619" s="159"/>
      <c r="O3619" s="93"/>
      <c r="Q3619" s="63" t="s">
        <v>278</v>
      </c>
      <c r="R3619" s="96">
        <v>92096</v>
      </c>
      <c r="S3619" s="63" t="s">
        <v>270</v>
      </c>
      <c r="T3619" s="63"/>
      <c r="U3619" s="95" t="str">
        <f t="shared" si="128"/>
        <v>SDGE</v>
      </c>
      <c r="V3619" s="95"/>
      <c r="W3619" s="95" t="str">
        <f t="shared" si="129"/>
        <v>SDGE</v>
      </c>
    </row>
    <row r="3620" spans="1:23" ht="15" x14ac:dyDescent="0.25">
      <c r="A3620" s="63">
        <v>90293</v>
      </c>
      <c r="B3620" s="161" t="s">
        <v>271</v>
      </c>
      <c r="D3620" s="159"/>
      <c r="E3620" s="159"/>
      <c r="F3620" s="159"/>
      <c r="G3620" s="159"/>
      <c r="H3620" s="159"/>
      <c r="I3620" s="159"/>
      <c r="O3620" s="93"/>
      <c r="Q3620" s="63" t="s">
        <v>278</v>
      </c>
      <c r="R3620" s="96">
        <v>92091</v>
      </c>
      <c r="S3620" s="63" t="s">
        <v>270</v>
      </c>
      <c r="T3620" s="63"/>
      <c r="U3620" s="95" t="str">
        <f t="shared" si="128"/>
        <v>SDGE</v>
      </c>
      <c r="V3620" s="95"/>
      <c r="W3620" s="95" t="str">
        <f t="shared" si="129"/>
        <v>SDGE</v>
      </c>
    </row>
    <row r="3621" spans="1:23" ht="15" x14ac:dyDescent="0.25">
      <c r="A3621" s="63">
        <v>92833</v>
      </c>
      <c r="B3621" s="161" t="s">
        <v>271</v>
      </c>
      <c r="D3621" s="159"/>
      <c r="E3621" s="159"/>
      <c r="F3621" s="159"/>
      <c r="G3621" s="159"/>
      <c r="H3621" s="159"/>
      <c r="I3621" s="159"/>
      <c r="O3621" s="93"/>
      <c r="Q3621" s="63" t="s">
        <v>278</v>
      </c>
      <c r="R3621" s="96">
        <v>92093</v>
      </c>
      <c r="S3621" s="63" t="s">
        <v>270</v>
      </c>
      <c r="T3621" s="63"/>
      <c r="U3621" s="95" t="str">
        <f t="shared" si="128"/>
        <v>SDGE</v>
      </c>
      <c r="V3621" s="95"/>
      <c r="W3621" s="95" t="str">
        <f t="shared" si="129"/>
        <v>SDGE</v>
      </c>
    </row>
    <row r="3622" spans="1:23" ht="15" x14ac:dyDescent="0.25">
      <c r="A3622" s="63">
        <v>92831</v>
      </c>
      <c r="B3622" s="161" t="s">
        <v>271</v>
      </c>
      <c r="D3622" s="159"/>
      <c r="E3622" s="159"/>
      <c r="F3622" s="159"/>
      <c r="G3622" s="159"/>
      <c r="H3622" s="159"/>
      <c r="I3622" s="159"/>
      <c r="O3622" s="93"/>
      <c r="Q3622" s="63" t="s">
        <v>278</v>
      </c>
      <c r="R3622" s="96">
        <v>92092</v>
      </c>
      <c r="S3622" s="63" t="s">
        <v>270</v>
      </c>
      <c r="T3622" s="63"/>
      <c r="U3622" s="95" t="str">
        <f t="shared" si="128"/>
        <v>SDGE</v>
      </c>
      <c r="V3622" s="95"/>
      <c r="W3622" s="95" t="str">
        <f t="shared" si="129"/>
        <v>SDGE</v>
      </c>
    </row>
    <row r="3623" spans="1:23" ht="15" x14ac:dyDescent="0.25">
      <c r="A3623" s="63">
        <v>92835</v>
      </c>
      <c r="B3623" s="161" t="s">
        <v>271</v>
      </c>
      <c r="D3623" s="159"/>
      <c r="E3623" s="159"/>
      <c r="F3623" s="159"/>
      <c r="G3623" s="159"/>
      <c r="H3623" s="159"/>
      <c r="I3623" s="159"/>
      <c r="O3623" s="93"/>
      <c r="Q3623" s="63" t="s">
        <v>278</v>
      </c>
      <c r="R3623" s="96">
        <v>92259</v>
      </c>
      <c r="S3623" s="63" t="s">
        <v>270</v>
      </c>
      <c r="T3623" s="63"/>
      <c r="U3623" s="95" t="str">
        <f t="shared" si="128"/>
        <v>SDGE</v>
      </c>
      <c r="V3623" s="95"/>
      <c r="W3623" s="95" t="str">
        <f t="shared" si="129"/>
        <v>SDGE</v>
      </c>
    </row>
    <row r="3624" spans="1:23" ht="15" x14ac:dyDescent="0.25">
      <c r="A3624" s="63">
        <v>92834</v>
      </c>
      <c r="B3624" s="161" t="s">
        <v>271</v>
      </c>
      <c r="D3624" s="159"/>
      <c r="E3624" s="159"/>
      <c r="F3624" s="159"/>
      <c r="G3624" s="159"/>
      <c r="H3624" s="159"/>
      <c r="I3624" s="159"/>
      <c r="O3624" s="93"/>
      <c r="Q3624" s="63" t="s">
        <v>278</v>
      </c>
      <c r="R3624" s="96">
        <v>92251</v>
      </c>
      <c r="S3624" s="63" t="s">
        <v>270</v>
      </c>
      <c r="T3624" s="63"/>
      <c r="U3624" s="95" t="str">
        <f t="shared" si="128"/>
        <v>SDGE</v>
      </c>
      <c r="V3624" s="95"/>
      <c r="W3624" s="95" t="str">
        <f t="shared" si="129"/>
        <v>SDGE</v>
      </c>
    </row>
    <row r="3625" spans="1:23" ht="15" x14ac:dyDescent="0.25">
      <c r="A3625" s="63">
        <v>93581</v>
      </c>
      <c r="B3625" s="161" t="s">
        <v>271</v>
      </c>
      <c r="D3625" s="159"/>
      <c r="E3625" s="159"/>
      <c r="F3625" s="159"/>
      <c r="G3625" s="159"/>
      <c r="H3625" s="159"/>
      <c r="I3625" s="159"/>
      <c r="O3625" s="93"/>
      <c r="Q3625" s="63" t="s">
        <v>278</v>
      </c>
      <c r="R3625" s="96">
        <v>92058</v>
      </c>
      <c r="S3625" s="63" t="s">
        <v>270</v>
      </c>
      <c r="T3625" s="63"/>
      <c r="U3625" s="95" t="str">
        <f t="shared" si="128"/>
        <v>SDGE</v>
      </c>
      <c r="V3625" s="95"/>
      <c r="W3625" s="95" t="str">
        <f t="shared" si="129"/>
        <v>SDGE</v>
      </c>
    </row>
    <row r="3626" spans="1:23" ht="15" x14ac:dyDescent="0.25">
      <c r="A3626" s="63">
        <v>93584</v>
      </c>
      <c r="B3626" s="161" t="s">
        <v>271</v>
      </c>
      <c r="D3626" s="159"/>
      <c r="E3626" s="159"/>
      <c r="F3626" s="159"/>
      <c r="G3626" s="159"/>
      <c r="H3626" s="159"/>
      <c r="I3626" s="159"/>
      <c r="O3626" s="93"/>
      <c r="Q3626" s="63" t="s">
        <v>278</v>
      </c>
      <c r="R3626" s="96">
        <v>92190</v>
      </c>
      <c r="S3626" s="63" t="s">
        <v>270</v>
      </c>
      <c r="T3626" s="63"/>
      <c r="U3626" s="95" t="str">
        <f t="shared" si="128"/>
        <v>SDGE</v>
      </c>
      <c r="V3626" s="95"/>
      <c r="W3626" s="95" t="str">
        <f t="shared" si="129"/>
        <v>SDGE</v>
      </c>
    </row>
    <row r="3627" spans="1:23" ht="15" x14ac:dyDescent="0.25">
      <c r="A3627" s="63">
        <v>93586</v>
      </c>
      <c r="B3627" s="161" t="s">
        <v>271</v>
      </c>
      <c r="D3627" s="159"/>
      <c r="E3627" s="159"/>
      <c r="F3627" s="159"/>
      <c r="G3627" s="159"/>
      <c r="H3627" s="159"/>
      <c r="I3627" s="159"/>
      <c r="O3627" s="93"/>
      <c r="Q3627" s="63" t="s">
        <v>278</v>
      </c>
      <c r="R3627" s="96">
        <v>92191</v>
      </c>
      <c r="S3627" s="63" t="s">
        <v>270</v>
      </c>
      <c r="T3627" s="63"/>
      <c r="U3627" s="95" t="str">
        <f t="shared" si="128"/>
        <v>SDGE</v>
      </c>
      <c r="V3627" s="95"/>
      <c r="W3627" s="95" t="str">
        <f t="shared" si="129"/>
        <v>SDGE</v>
      </c>
    </row>
    <row r="3628" spans="1:23" ht="15" x14ac:dyDescent="0.25">
      <c r="A3628" s="63">
        <v>90622</v>
      </c>
      <c r="B3628" s="161" t="s">
        <v>271</v>
      </c>
      <c r="D3628" s="159"/>
      <c r="E3628" s="159"/>
      <c r="F3628" s="159"/>
      <c r="G3628" s="159"/>
      <c r="H3628" s="159"/>
      <c r="I3628" s="159"/>
      <c r="O3628" s="93"/>
      <c r="Q3628" s="63" t="s">
        <v>278</v>
      </c>
      <c r="R3628" s="96">
        <v>92192</v>
      </c>
      <c r="S3628" s="63" t="s">
        <v>270</v>
      </c>
      <c r="T3628" s="63"/>
      <c r="U3628" s="95" t="str">
        <f t="shared" si="128"/>
        <v>SDGE</v>
      </c>
      <c r="V3628" s="95"/>
      <c r="W3628" s="95" t="str">
        <f t="shared" si="129"/>
        <v>SDGE</v>
      </c>
    </row>
    <row r="3629" spans="1:23" ht="15" x14ac:dyDescent="0.25">
      <c r="A3629" s="63">
        <v>90623</v>
      </c>
      <c r="B3629" s="161" t="s">
        <v>271</v>
      </c>
      <c r="D3629" s="159"/>
      <c r="E3629" s="159"/>
      <c r="F3629" s="159"/>
      <c r="G3629" s="159"/>
      <c r="H3629" s="159"/>
      <c r="I3629" s="159"/>
      <c r="O3629" s="93"/>
      <c r="Q3629" s="63" t="s">
        <v>278</v>
      </c>
      <c r="R3629" s="96">
        <v>92193</v>
      </c>
      <c r="S3629" s="63" t="s">
        <v>270</v>
      </c>
      <c r="T3629" s="63"/>
      <c r="U3629" s="95" t="str">
        <f t="shared" si="128"/>
        <v>SDGE</v>
      </c>
      <c r="V3629" s="95"/>
      <c r="W3629" s="95" t="str">
        <f t="shared" si="129"/>
        <v>SDGE</v>
      </c>
    </row>
    <row r="3630" spans="1:23" ht="15" x14ac:dyDescent="0.25">
      <c r="A3630" s="63">
        <v>90624</v>
      </c>
      <c r="B3630" s="161" t="s">
        <v>271</v>
      </c>
      <c r="D3630" s="159"/>
      <c r="E3630" s="159"/>
      <c r="F3630" s="159"/>
      <c r="G3630" s="159"/>
      <c r="H3630" s="159"/>
      <c r="I3630" s="159"/>
      <c r="O3630" s="93"/>
      <c r="Q3630" s="63" t="s">
        <v>278</v>
      </c>
      <c r="R3630" s="96">
        <v>92057</v>
      </c>
      <c r="S3630" s="63" t="s">
        <v>270</v>
      </c>
      <c r="T3630" s="63"/>
      <c r="U3630" s="95" t="str">
        <f t="shared" si="128"/>
        <v>SDGE</v>
      </c>
      <c r="V3630" s="95"/>
      <c r="W3630" s="95" t="str">
        <f t="shared" si="129"/>
        <v>SDGE</v>
      </c>
    </row>
    <row r="3631" spans="1:23" ht="15" x14ac:dyDescent="0.25">
      <c r="A3631" s="63">
        <v>92572</v>
      </c>
      <c r="B3631" s="161" t="s">
        <v>271</v>
      </c>
      <c r="D3631" s="159"/>
      <c r="E3631" s="159"/>
      <c r="F3631" s="159"/>
      <c r="G3631" s="159"/>
      <c r="H3631" s="159"/>
      <c r="I3631" s="159"/>
      <c r="O3631" s="93"/>
      <c r="Q3631" s="63" t="s">
        <v>278</v>
      </c>
      <c r="R3631" s="96">
        <v>92196</v>
      </c>
      <c r="S3631" s="63" t="s">
        <v>270</v>
      </c>
      <c r="T3631" s="63"/>
      <c r="U3631" s="95" t="str">
        <f t="shared" si="128"/>
        <v>SDGE</v>
      </c>
      <c r="V3631" s="95"/>
      <c r="W3631" s="95" t="str">
        <f t="shared" si="129"/>
        <v>SDGE</v>
      </c>
    </row>
    <row r="3632" spans="1:23" ht="15" x14ac:dyDescent="0.25">
      <c r="A3632" s="63">
        <v>92570</v>
      </c>
      <c r="B3632" s="161" t="s">
        <v>271</v>
      </c>
      <c r="D3632" s="159"/>
      <c r="E3632" s="159"/>
      <c r="F3632" s="159"/>
      <c r="G3632" s="159"/>
      <c r="H3632" s="159"/>
      <c r="I3632" s="159"/>
      <c r="O3632" s="93"/>
      <c r="Q3632" s="63" t="s">
        <v>278</v>
      </c>
      <c r="R3632" s="96">
        <v>92197</v>
      </c>
      <c r="S3632" s="63" t="s">
        <v>270</v>
      </c>
      <c r="T3632" s="63"/>
      <c r="U3632" s="95" t="str">
        <f t="shared" si="128"/>
        <v>SDGE</v>
      </c>
      <c r="V3632" s="95"/>
      <c r="W3632" s="95" t="str">
        <f t="shared" si="129"/>
        <v>SDGE</v>
      </c>
    </row>
    <row r="3633" spans="1:23" ht="15" x14ac:dyDescent="0.25">
      <c r="A3633" s="63">
        <v>92571</v>
      </c>
      <c r="B3633" s="161" t="s">
        <v>271</v>
      </c>
      <c r="D3633" s="159"/>
      <c r="E3633" s="159"/>
      <c r="F3633" s="159"/>
      <c r="G3633" s="159"/>
      <c r="H3633" s="159"/>
      <c r="I3633" s="159"/>
      <c r="O3633" s="93"/>
      <c r="Q3633" s="63" t="s">
        <v>278</v>
      </c>
      <c r="R3633" s="96">
        <v>92198</v>
      </c>
      <c r="S3633" s="63" t="s">
        <v>270</v>
      </c>
      <c r="T3633" s="63"/>
      <c r="U3633" s="95" t="str">
        <f t="shared" si="128"/>
        <v>SDGE</v>
      </c>
      <c r="V3633" s="95"/>
      <c r="W3633" s="95" t="str">
        <f t="shared" si="129"/>
        <v>SDGE</v>
      </c>
    </row>
    <row r="3634" spans="1:23" ht="15" x14ac:dyDescent="0.25">
      <c r="A3634" s="63">
        <v>92394</v>
      </c>
      <c r="B3634" s="161" t="s">
        <v>271</v>
      </c>
      <c r="D3634" s="159"/>
      <c r="E3634" s="159"/>
      <c r="F3634" s="159"/>
      <c r="G3634" s="159"/>
      <c r="H3634" s="159"/>
      <c r="I3634" s="159"/>
      <c r="O3634" s="93"/>
      <c r="Q3634" s="63" t="s">
        <v>278</v>
      </c>
      <c r="R3634" s="96">
        <v>92199</v>
      </c>
      <c r="S3634" s="63" t="s">
        <v>270</v>
      </c>
      <c r="T3634" s="63"/>
      <c r="U3634" s="95" t="str">
        <f t="shared" si="128"/>
        <v>SDGE</v>
      </c>
      <c r="V3634" s="95"/>
      <c r="W3634" s="95" t="str">
        <f t="shared" si="129"/>
        <v>SDGE</v>
      </c>
    </row>
    <row r="3635" spans="1:23" ht="15" x14ac:dyDescent="0.25">
      <c r="A3635" s="63">
        <v>92395</v>
      </c>
      <c r="B3635" s="161" t="s">
        <v>271</v>
      </c>
      <c r="D3635" s="159"/>
      <c r="E3635" s="159"/>
      <c r="F3635" s="159"/>
      <c r="G3635" s="159"/>
      <c r="H3635" s="159"/>
      <c r="I3635" s="159"/>
      <c r="O3635" s="93"/>
      <c r="Q3635" s="63" t="s">
        <v>278</v>
      </c>
      <c r="R3635" s="96">
        <v>92056</v>
      </c>
      <c r="S3635" s="63" t="s">
        <v>270</v>
      </c>
      <c r="T3635" s="63"/>
      <c r="U3635" s="95" t="str">
        <f t="shared" si="128"/>
        <v>SDGE</v>
      </c>
      <c r="V3635" s="95"/>
      <c r="W3635" s="95" t="str">
        <f t="shared" si="129"/>
        <v>SDGE</v>
      </c>
    </row>
    <row r="3636" spans="1:23" ht="15" x14ac:dyDescent="0.25">
      <c r="A3636" s="63">
        <v>92391</v>
      </c>
      <c r="B3636" s="161" t="s">
        <v>271</v>
      </c>
      <c r="D3636" s="159"/>
      <c r="E3636" s="159"/>
      <c r="F3636" s="159"/>
      <c r="G3636" s="159"/>
      <c r="H3636" s="159"/>
      <c r="I3636" s="159"/>
      <c r="O3636" s="93"/>
      <c r="Q3636" s="63" t="s">
        <v>278</v>
      </c>
      <c r="R3636" s="96">
        <v>92168</v>
      </c>
      <c r="S3636" s="63" t="s">
        <v>270</v>
      </c>
      <c r="T3636" s="63"/>
      <c r="U3636" s="95" t="str">
        <f t="shared" si="128"/>
        <v>SDGE</v>
      </c>
      <c r="V3636" s="95"/>
      <c r="W3636" s="95" t="str">
        <f t="shared" si="129"/>
        <v>SDGE</v>
      </c>
    </row>
    <row r="3637" spans="1:23" ht="15" x14ac:dyDescent="0.25">
      <c r="A3637" s="63">
        <v>92398</v>
      </c>
      <c r="B3637" s="161" t="s">
        <v>271</v>
      </c>
      <c r="D3637" s="159"/>
      <c r="E3637" s="159"/>
      <c r="F3637" s="159"/>
      <c r="G3637" s="159"/>
      <c r="H3637" s="159"/>
      <c r="I3637" s="159"/>
      <c r="O3637" s="93"/>
      <c r="Q3637" s="63" t="s">
        <v>278</v>
      </c>
      <c r="R3637" s="96">
        <v>92165</v>
      </c>
      <c r="S3637" s="63" t="s">
        <v>270</v>
      </c>
      <c r="T3637" s="63"/>
      <c r="U3637" s="95" t="str">
        <f t="shared" si="128"/>
        <v>SDGE</v>
      </c>
      <c r="V3637" s="95"/>
      <c r="W3637" s="95" t="str">
        <f t="shared" si="129"/>
        <v>SDGE</v>
      </c>
    </row>
    <row r="3638" spans="1:23" ht="15" x14ac:dyDescent="0.25">
      <c r="A3638" s="63">
        <v>92399</v>
      </c>
      <c r="B3638" s="161" t="s">
        <v>271</v>
      </c>
      <c r="D3638" s="159"/>
      <c r="E3638" s="159"/>
      <c r="F3638" s="159"/>
      <c r="G3638" s="159"/>
      <c r="H3638" s="159"/>
      <c r="I3638" s="159"/>
      <c r="O3638" s="93"/>
      <c r="Q3638" s="63" t="s">
        <v>278</v>
      </c>
      <c r="R3638" s="96">
        <v>92164</v>
      </c>
      <c r="S3638" s="63" t="s">
        <v>270</v>
      </c>
      <c r="T3638" s="63"/>
      <c r="U3638" s="95" t="str">
        <f t="shared" si="128"/>
        <v>SDGE</v>
      </c>
      <c r="V3638" s="95"/>
      <c r="W3638" s="95" t="str">
        <f t="shared" si="129"/>
        <v>SDGE</v>
      </c>
    </row>
    <row r="3639" spans="1:23" ht="15" x14ac:dyDescent="0.25">
      <c r="A3639" s="63">
        <v>91724</v>
      </c>
      <c r="B3639" s="161" t="s">
        <v>271</v>
      </c>
      <c r="D3639" s="159"/>
      <c r="E3639" s="159"/>
      <c r="F3639" s="159"/>
      <c r="G3639" s="159"/>
      <c r="H3639" s="159"/>
      <c r="I3639" s="159"/>
      <c r="O3639" s="93"/>
      <c r="Q3639" s="63" t="s">
        <v>278</v>
      </c>
      <c r="R3639" s="96">
        <v>92167</v>
      </c>
      <c r="S3639" s="63" t="s">
        <v>270</v>
      </c>
      <c r="T3639" s="63"/>
      <c r="U3639" s="95" t="str">
        <f t="shared" ref="U3639:U3702" si="130">IF(S3639="Pacific Gas &amp; Electric Co", "PGE", IF(S3639="Southern California Edison Co", "SCE", IF(S3639= "San Diego Gas &amp; Electric Co", "SDGE", IF(S3639="Southern California Gas", "SCG", "Other"))))</f>
        <v>SDGE</v>
      </c>
      <c r="V3639" s="95"/>
      <c r="W3639" s="95" t="str">
        <f t="shared" si="129"/>
        <v>SDGE</v>
      </c>
    </row>
    <row r="3640" spans="1:23" ht="15" x14ac:dyDescent="0.25">
      <c r="A3640" s="63">
        <v>91896</v>
      </c>
      <c r="B3640" s="161" t="s">
        <v>271</v>
      </c>
      <c r="D3640" s="159"/>
      <c r="E3640" s="159"/>
      <c r="F3640" s="159"/>
      <c r="G3640" s="159"/>
      <c r="H3640" s="159"/>
      <c r="I3640" s="159"/>
      <c r="O3640" s="93"/>
      <c r="Q3640" s="63" t="s">
        <v>278</v>
      </c>
      <c r="R3640" s="96">
        <v>92166</v>
      </c>
      <c r="S3640" s="63" t="s">
        <v>270</v>
      </c>
      <c r="T3640" s="63"/>
      <c r="U3640" s="95" t="str">
        <f t="shared" si="130"/>
        <v>SDGE</v>
      </c>
      <c r="V3640" s="95"/>
      <c r="W3640" s="95" t="str">
        <f t="shared" si="129"/>
        <v>SDGE</v>
      </c>
    </row>
    <row r="3641" spans="1:23" ht="15" x14ac:dyDescent="0.25">
      <c r="A3641" s="63">
        <v>91899</v>
      </c>
      <c r="B3641" s="161" t="s">
        <v>271</v>
      </c>
      <c r="D3641" s="159"/>
      <c r="E3641" s="159"/>
      <c r="F3641" s="159"/>
      <c r="G3641" s="159"/>
      <c r="H3641" s="159"/>
      <c r="I3641" s="159"/>
      <c r="O3641" s="93"/>
      <c r="Q3641" s="63" t="s">
        <v>278</v>
      </c>
      <c r="R3641" s="96">
        <v>92049</v>
      </c>
      <c r="S3641" s="63" t="s">
        <v>270</v>
      </c>
      <c r="T3641" s="63"/>
      <c r="U3641" s="95" t="str">
        <f t="shared" si="130"/>
        <v>SDGE</v>
      </c>
      <c r="V3641" s="95"/>
      <c r="W3641" s="95" t="str">
        <f t="shared" si="129"/>
        <v>SDGE</v>
      </c>
    </row>
    <row r="3642" spans="1:23" ht="15" x14ac:dyDescent="0.25">
      <c r="A3642" s="63">
        <v>92808</v>
      </c>
      <c r="B3642" s="161" t="s">
        <v>271</v>
      </c>
      <c r="D3642" s="159"/>
      <c r="E3642" s="159"/>
      <c r="F3642" s="159"/>
      <c r="G3642" s="159"/>
      <c r="H3642" s="159"/>
      <c r="I3642" s="159"/>
      <c r="O3642" s="93"/>
      <c r="Q3642" s="63" t="s">
        <v>278</v>
      </c>
      <c r="R3642" s="96">
        <v>92637</v>
      </c>
      <c r="S3642" s="63" t="s">
        <v>270</v>
      </c>
      <c r="T3642" s="63"/>
      <c r="U3642" s="95" t="str">
        <f t="shared" si="130"/>
        <v>SDGE</v>
      </c>
      <c r="V3642" s="95"/>
      <c r="W3642" s="95" t="str">
        <f t="shared" si="129"/>
        <v>SDGE</v>
      </c>
    </row>
    <row r="3643" spans="1:23" ht="15" x14ac:dyDescent="0.25">
      <c r="A3643" s="63">
        <v>92806</v>
      </c>
      <c r="B3643" s="161" t="s">
        <v>271</v>
      </c>
      <c r="D3643" s="159"/>
      <c r="E3643" s="159"/>
      <c r="F3643" s="159"/>
      <c r="G3643" s="159"/>
      <c r="H3643" s="159"/>
      <c r="I3643" s="159"/>
      <c r="O3643" s="93"/>
      <c r="Q3643" s="63" t="s">
        <v>278</v>
      </c>
      <c r="R3643" s="96">
        <v>92118</v>
      </c>
      <c r="S3643" s="63" t="s">
        <v>270</v>
      </c>
      <c r="T3643" s="63"/>
      <c r="U3643" s="95" t="str">
        <f t="shared" si="130"/>
        <v>SDGE</v>
      </c>
      <c r="V3643" s="95"/>
      <c r="W3643" s="95" t="str">
        <f t="shared" si="129"/>
        <v>SDGE</v>
      </c>
    </row>
    <row r="3644" spans="1:23" ht="15" x14ac:dyDescent="0.25">
      <c r="A3644" s="63">
        <v>92807</v>
      </c>
      <c r="B3644" s="161" t="s">
        <v>271</v>
      </c>
      <c r="D3644" s="159"/>
      <c r="E3644" s="159"/>
      <c r="F3644" s="159"/>
      <c r="G3644" s="159"/>
      <c r="H3644" s="159"/>
      <c r="I3644" s="159"/>
      <c r="O3644" s="93"/>
      <c r="Q3644" s="63" t="s">
        <v>278</v>
      </c>
      <c r="R3644" s="96">
        <v>92119</v>
      </c>
      <c r="S3644" s="63" t="s">
        <v>270</v>
      </c>
      <c r="T3644" s="63"/>
      <c r="U3644" s="95" t="str">
        <f t="shared" si="130"/>
        <v>SDGE</v>
      </c>
      <c r="V3644" s="95"/>
      <c r="W3644" s="95" t="str">
        <f t="shared" si="129"/>
        <v>SDGE</v>
      </c>
    </row>
    <row r="3645" spans="1:23" ht="15" x14ac:dyDescent="0.25">
      <c r="A3645" s="63">
        <v>92804</v>
      </c>
      <c r="B3645" s="161" t="s">
        <v>271</v>
      </c>
      <c r="D3645" s="159"/>
      <c r="E3645" s="159"/>
      <c r="F3645" s="159"/>
      <c r="G3645" s="159"/>
      <c r="H3645" s="159"/>
      <c r="I3645" s="159"/>
      <c r="O3645" s="93"/>
      <c r="Q3645" s="63" t="s">
        <v>278</v>
      </c>
      <c r="R3645" s="96">
        <v>92110</v>
      </c>
      <c r="S3645" s="63" t="s">
        <v>270</v>
      </c>
      <c r="T3645" s="63"/>
      <c r="U3645" s="95" t="str">
        <f t="shared" si="130"/>
        <v>SDGE</v>
      </c>
      <c r="V3645" s="95"/>
      <c r="W3645" s="95" t="str">
        <f t="shared" si="129"/>
        <v>SDGE</v>
      </c>
    </row>
    <row r="3646" spans="1:23" ht="15" x14ac:dyDescent="0.25">
      <c r="A3646" s="63">
        <v>92805</v>
      </c>
      <c r="B3646" s="161" t="s">
        <v>271</v>
      </c>
      <c r="D3646" s="159"/>
      <c r="E3646" s="159"/>
      <c r="F3646" s="159"/>
      <c r="G3646" s="159"/>
      <c r="H3646" s="159"/>
      <c r="I3646" s="159"/>
      <c r="O3646" s="93"/>
      <c r="Q3646" s="63" t="s">
        <v>278</v>
      </c>
      <c r="R3646" s="96">
        <v>92114</v>
      </c>
      <c r="S3646" s="63" t="s">
        <v>270</v>
      </c>
      <c r="T3646" s="63"/>
      <c r="U3646" s="95" t="str">
        <f t="shared" si="130"/>
        <v>SDGE</v>
      </c>
      <c r="V3646" s="95"/>
      <c r="W3646" s="95" t="str">
        <f t="shared" si="129"/>
        <v>SDGE</v>
      </c>
    </row>
    <row r="3647" spans="1:23" ht="15" x14ac:dyDescent="0.25">
      <c r="A3647" s="63">
        <v>92802</v>
      </c>
      <c r="B3647" s="161" t="s">
        <v>271</v>
      </c>
      <c r="D3647" s="159"/>
      <c r="E3647" s="159"/>
      <c r="F3647" s="159"/>
      <c r="G3647" s="159"/>
      <c r="H3647" s="159"/>
      <c r="I3647" s="159"/>
      <c r="O3647" s="93"/>
      <c r="Q3647" s="63" t="s">
        <v>278</v>
      </c>
      <c r="R3647" s="96">
        <v>92115</v>
      </c>
      <c r="S3647" s="63" t="s">
        <v>270</v>
      </c>
      <c r="T3647" s="63"/>
      <c r="U3647" s="95" t="str">
        <f t="shared" si="130"/>
        <v>SDGE</v>
      </c>
      <c r="V3647" s="95"/>
      <c r="W3647" s="95" t="str">
        <f t="shared" si="129"/>
        <v>SDGE</v>
      </c>
    </row>
    <row r="3648" spans="1:23" ht="15" x14ac:dyDescent="0.25">
      <c r="A3648" s="63">
        <v>92801</v>
      </c>
      <c r="B3648" s="161" t="s">
        <v>271</v>
      </c>
      <c r="D3648" s="159"/>
      <c r="E3648" s="159"/>
      <c r="F3648" s="159"/>
      <c r="G3648" s="159"/>
      <c r="H3648" s="159"/>
      <c r="I3648" s="159"/>
      <c r="O3648" s="93"/>
      <c r="Q3648" s="63" t="s">
        <v>278</v>
      </c>
      <c r="R3648" s="96">
        <v>92116</v>
      </c>
      <c r="S3648" s="63" t="s">
        <v>270</v>
      </c>
      <c r="T3648" s="63"/>
      <c r="U3648" s="95" t="str">
        <f t="shared" si="130"/>
        <v>SDGE</v>
      </c>
      <c r="V3648" s="95"/>
      <c r="W3648" s="95" t="str">
        <f t="shared" si="129"/>
        <v>SDGE</v>
      </c>
    </row>
    <row r="3649" spans="1:23" ht="15" x14ac:dyDescent="0.25">
      <c r="A3649" s="63">
        <v>93274</v>
      </c>
      <c r="B3649" s="161" t="s">
        <v>271</v>
      </c>
      <c r="D3649" s="159"/>
      <c r="E3649" s="159"/>
      <c r="F3649" s="159"/>
      <c r="G3649" s="159"/>
      <c r="H3649" s="159"/>
      <c r="I3649" s="159"/>
      <c r="O3649" s="93"/>
      <c r="Q3649" s="63" t="s">
        <v>278</v>
      </c>
      <c r="R3649" s="96">
        <v>92653</v>
      </c>
      <c r="S3649" s="63" t="s">
        <v>270</v>
      </c>
      <c r="T3649" s="63"/>
      <c r="U3649" s="95" t="str">
        <f t="shared" si="130"/>
        <v>SDGE</v>
      </c>
      <c r="V3649" s="95"/>
      <c r="W3649" s="95" t="str">
        <f t="shared" si="129"/>
        <v>SDGE</v>
      </c>
    </row>
    <row r="3650" spans="1:23" ht="15" x14ac:dyDescent="0.25">
      <c r="A3650" s="63">
        <v>93275</v>
      </c>
      <c r="B3650" s="161" t="s">
        <v>271</v>
      </c>
      <c r="D3650" s="159"/>
      <c r="E3650" s="159"/>
      <c r="F3650" s="159"/>
      <c r="G3650" s="159"/>
      <c r="H3650" s="159"/>
      <c r="I3650" s="159"/>
      <c r="O3650" s="93"/>
      <c r="Q3650" s="63" t="s">
        <v>278</v>
      </c>
      <c r="R3650" s="96">
        <v>92651</v>
      </c>
      <c r="S3650" s="63" t="s">
        <v>270</v>
      </c>
      <c r="T3650" s="63"/>
      <c r="U3650" s="95" t="str">
        <f t="shared" si="130"/>
        <v>SDGE</v>
      </c>
      <c r="V3650" s="95"/>
      <c r="W3650" s="95" t="str">
        <f t="shared" si="129"/>
        <v>SDGE</v>
      </c>
    </row>
    <row r="3651" spans="1:23" ht="15" x14ac:dyDescent="0.25">
      <c r="A3651" s="63">
        <v>93270</v>
      </c>
      <c r="B3651" s="161" t="s">
        <v>271</v>
      </c>
      <c r="D3651" s="159"/>
      <c r="E3651" s="159"/>
      <c r="F3651" s="159"/>
      <c r="G3651" s="159"/>
      <c r="H3651" s="159"/>
      <c r="I3651" s="159"/>
      <c r="O3651" s="93"/>
      <c r="Q3651" s="63" t="s">
        <v>278</v>
      </c>
      <c r="R3651" s="96">
        <v>92656</v>
      </c>
      <c r="S3651" s="63" t="s">
        <v>270</v>
      </c>
      <c r="T3651" s="63"/>
      <c r="U3651" s="95" t="str">
        <f t="shared" si="130"/>
        <v>SDGE</v>
      </c>
      <c r="V3651" s="95"/>
      <c r="W3651" s="95" t="str">
        <f t="shared" si="129"/>
        <v>SDGE</v>
      </c>
    </row>
    <row r="3652" spans="1:23" ht="15" x14ac:dyDescent="0.25">
      <c r="A3652" s="63">
        <v>93271</v>
      </c>
      <c r="B3652" s="161" t="s">
        <v>271</v>
      </c>
      <c r="D3652" s="159"/>
      <c r="E3652" s="159"/>
      <c r="F3652" s="159"/>
      <c r="G3652" s="159"/>
      <c r="H3652" s="159"/>
      <c r="I3652" s="159"/>
      <c r="O3652" s="93"/>
      <c r="Q3652" s="63" t="s">
        <v>278</v>
      </c>
      <c r="R3652" s="96">
        <v>91962</v>
      </c>
      <c r="S3652" s="63" t="s">
        <v>270</v>
      </c>
      <c r="T3652" s="63"/>
      <c r="U3652" s="95" t="str">
        <f t="shared" si="130"/>
        <v>SDGE</v>
      </c>
      <c r="V3652" s="95"/>
      <c r="W3652" s="95" t="str">
        <f t="shared" si="129"/>
        <v>SDGE</v>
      </c>
    </row>
    <row r="3653" spans="1:23" ht="15" x14ac:dyDescent="0.25">
      <c r="A3653" s="63">
        <v>91311</v>
      </c>
      <c r="B3653" s="161" t="s">
        <v>271</v>
      </c>
      <c r="D3653" s="159"/>
      <c r="E3653" s="159"/>
      <c r="F3653" s="159"/>
      <c r="G3653" s="159"/>
      <c r="H3653" s="159"/>
      <c r="I3653" s="159"/>
      <c r="O3653" s="93"/>
      <c r="Q3653" s="63" t="s">
        <v>278</v>
      </c>
      <c r="R3653" s="96">
        <v>91963</v>
      </c>
      <c r="S3653" s="63" t="s">
        <v>270</v>
      </c>
      <c r="T3653" s="63"/>
      <c r="U3653" s="95" t="str">
        <f t="shared" si="130"/>
        <v>SDGE</v>
      </c>
      <c r="V3653" s="95"/>
      <c r="W3653" s="95" t="str">
        <f t="shared" si="129"/>
        <v>SDGE</v>
      </c>
    </row>
    <row r="3654" spans="1:23" ht="15" x14ac:dyDescent="0.25">
      <c r="A3654" s="63">
        <v>91319</v>
      </c>
      <c r="B3654" s="161" t="s">
        <v>271</v>
      </c>
      <c r="D3654" s="159"/>
      <c r="E3654" s="159"/>
      <c r="F3654" s="159"/>
      <c r="G3654" s="159"/>
      <c r="H3654" s="159"/>
      <c r="I3654" s="159"/>
      <c r="O3654" s="93"/>
      <c r="Q3654" s="63" t="s">
        <v>278</v>
      </c>
      <c r="R3654" s="96">
        <v>92590</v>
      </c>
      <c r="S3654" s="63" t="s">
        <v>270</v>
      </c>
      <c r="T3654" s="63"/>
      <c r="U3654" s="95" t="str">
        <f t="shared" si="130"/>
        <v>SDGE</v>
      </c>
      <c r="V3654" s="95"/>
      <c r="W3654" s="95" t="str">
        <f t="shared" si="129"/>
        <v>SDGE</v>
      </c>
    </row>
    <row r="3655" spans="1:23" ht="15" x14ac:dyDescent="0.25">
      <c r="A3655" s="63">
        <v>92662</v>
      </c>
      <c r="B3655" s="161" t="s">
        <v>271</v>
      </c>
      <c r="D3655" s="159"/>
      <c r="E3655" s="159"/>
      <c r="F3655" s="159"/>
      <c r="G3655" s="159"/>
      <c r="H3655" s="159"/>
      <c r="I3655" s="159"/>
      <c r="O3655" s="93"/>
      <c r="Q3655" s="63" t="s">
        <v>278</v>
      </c>
      <c r="R3655" s="96">
        <v>92592</v>
      </c>
      <c r="S3655" s="63" t="s">
        <v>270</v>
      </c>
      <c r="T3655" s="63"/>
      <c r="U3655" s="95" t="str">
        <f t="shared" si="130"/>
        <v>SDGE</v>
      </c>
      <c r="V3655" s="95"/>
      <c r="W3655" s="95" t="str">
        <f t="shared" si="129"/>
        <v>SDGE</v>
      </c>
    </row>
    <row r="3656" spans="1:23" ht="15" x14ac:dyDescent="0.25">
      <c r="A3656" s="63">
        <v>92663</v>
      </c>
      <c r="B3656" s="161" t="s">
        <v>271</v>
      </c>
      <c r="D3656" s="159"/>
      <c r="E3656" s="159"/>
      <c r="F3656" s="159"/>
      <c r="G3656" s="159"/>
      <c r="H3656" s="159"/>
      <c r="I3656" s="159"/>
      <c r="O3656" s="93"/>
      <c r="Q3656" s="63" t="s">
        <v>278</v>
      </c>
      <c r="R3656" s="96">
        <v>92040</v>
      </c>
      <c r="S3656" s="63" t="s">
        <v>270</v>
      </c>
      <c r="T3656" s="63"/>
      <c r="U3656" s="95" t="str">
        <f t="shared" si="130"/>
        <v>SDGE</v>
      </c>
      <c r="V3656" s="95"/>
      <c r="W3656" s="95" t="str">
        <f t="shared" si="129"/>
        <v>SDGE</v>
      </c>
    </row>
    <row r="3657" spans="1:23" ht="15" x14ac:dyDescent="0.25">
      <c r="A3657" s="63">
        <v>92661</v>
      </c>
      <c r="B3657" s="161" t="s">
        <v>271</v>
      </c>
      <c r="D3657" s="159"/>
      <c r="E3657" s="159"/>
      <c r="F3657" s="159"/>
      <c r="G3657" s="159"/>
      <c r="H3657" s="159"/>
      <c r="I3657" s="159"/>
      <c r="O3657" s="93"/>
      <c r="Q3657" s="63" t="s">
        <v>278</v>
      </c>
      <c r="R3657" s="96">
        <v>91946</v>
      </c>
      <c r="S3657" s="63" t="s">
        <v>270</v>
      </c>
      <c r="T3657" s="63"/>
      <c r="U3657" s="95" t="str">
        <f t="shared" si="130"/>
        <v>SDGE</v>
      </c>
      <c r="V3657" s="95"/>
      <c r="W3657" s="95" t="str">
        <f t="shared" si="129"/>
        <v>SDGE</v>
      </c>
    </row>
    <row r="3658" spans="1:23" ht="15" x14ac:dyDescent="0.25">
      <c r="A3658" s="63">
        <v>92378</v>
      </c>
      <c r="B3658" s="161" t="s">
        <v>271</v>
      </c>
      <c r="D3658" s="159"/>
      <c r="E3658" s="159"/>
      <c r="F3658" s="159"/>
      <c r="G3658" s="159"/>
      <c r="H3658" s="159"/>
      <c r="I3658" s="159"/>
      <c r="O3658" s="93"/>
      <c r="Q3658" s="63" t="s">
        <v>278</v>
      </c>
      <c r="R3658" s="96">
        <v>91947</v>
      </c>
      <c r="S3658" s="63" t="s">
        <v>270</v>
      </c>
      <c r="T3658" s="63"/>
      <c r="U3658" s="95" t="str">
        <f t="shared" si="130"/>
        <v>SDGE</v>
      </c>
      <c r="V3658" s="95"/>
      <c r="W3658" s="95" t="str">
        <f t="shared" si="129"/>
        <v>SDGE</v>
      </c>
    </row>
    <row r="3659" spans="1:23" ht="15" x14ac:dyDescent="0.25">
      <c r="A3659" s="63">
        <v>90001</v>
      </c>
      <c r="B3659" s="161" t="s">
        <v>271</v>
      </c>
      <c r="D3659" s="159"/>
      <c r="E3659" s="159"/>
      <c r="F3659" s="159"/>
      <c r="G3659" s="159"/>
      <c r="H3659" s="159"/>
      <c r="I3659" s="159"/>
      <c r="O3659" s="93"/>
      <c r="Q3659" s="63" t="s">
        <v>278</v>
      </c>
      <c r="R3659" s="96">
        <v>91944</v>
      </c>
      <c r="S3659" s="63" t="s">
        <v>270</v>
      </c>
      <c r="T3659" s="63"/>
      <c r="U3659" s="95" t="str">
        <f t="shared" si="130"/>
        <v>SDGE</v>
      </c>
      <c r="V3659" s="95"/>
      <c r="W3659" s="95" t="str">
        <f t="shared" si="129"/>
        <v>SDGE</v>
      </c>
    </row>
    <row r="3660" spans="1:23" ht="15" x14ac:dyDescent="0.25">
      <c r="A3660" s="63">
        <v>90002</v>
      </c>
      <c r="B3660" s="161" t="s">
        <v>271</v>
      </c>
      <c r="D3660" s="159"/>
      <c r="E3660" s="159"/>
      <c r="F3660" s="159"/>
      <c r="G3660" s="159"/>
      <c r="H3660" s="159"/>
      <c r="I3660" s="159"/>
      <c r="O3660" s="93"/>
      <c r="Q3660" s="63" t="s">
        <v>278</v>
      </c>
      <c r="R3660" s="96">
        <v>92112</v>
      </c>
      <c r="S3660" s="63" t="s">
        <v>270</v>
      </c>
      <c r="T3660" s="63"/>
      <c r="U3660" s="95" t="str">
        <f t="shared" si="130"/>
        <v>SDGE</v>
      </c>
      <c r="V3660" s="95"/>
      <c r="W3660" s="95" t="str">
        <f t="shared" si="129"/>
        <v>SDGE</v>
      </c>
    </row>
    <row r="3661" spans="1:23" ht="15" x14ac:dyDescent="0.25">
      <c r="A3661" s="63">
        <v>92318</v>
      </c>
      <c r="B3661" s="161" t="s">
        <v>271</v>
      </c>
      <c r="D3661" s="159"/>
      <c r="E3661" s="159"/>
      <c r="F3661" s="159"/>
      <c r="G3661" s="159"/>
      <c r="H3661" s="159"/>
      <c r="I3661" s="159"/>
      <c r="O3661" s="93"/>
      <c r="Q3661" s="63" t="s">
        <v>278</v>
      </c>
      <c r="R3661" s="96">
        <v>92121</v>
      </c>
      <c r="S3661" s="63" t="s">
        <v>270</v>
      </c>
      <c r="T3661" s="63"/>
      <c r="U3661" s="95" t="str">
        <f t="shared" si="130"/>
        <v>SDGE</v>
      </c>
      <c r="V3661" s="95"/>
      <c r="W3661" s="95" t="str">
        <f t="shared" si="129"/>
        <v>SDGE</v>
      </c>
    </row>
    <row r="3662" spans="1:23" ht="15" x14ac:dyDescent="0.25">
      <c r="A3662" s="63">
        <v>92316</v>
      </c>
      <c r="B3662" s="161" t="s">
        <v>271</v>
      </c>
      <c r="D3662" s="159"/>
      <c r="E3662" s="159"/>
      <c r="F3662" s="159"/>
      <c r="G3662" s="159"/>
      <c r="H3662" s="159"/>
      <c r="I3662" s="159"/>
      <c r="O3662" s="93"/>
      <c r="Q3662" s="63" t="s">
        <v>278</v>
      </c>
      <c r="R3662" s="96">
        <v>92120</v>
      </c>
      <c r="S3662" s="63" t="s">
        <v>270</v>
      </c>
      <c r="T3662" s="63"/>
      <c r="U3662" s="95" t="str">
        <f t="shared" si="130"/>
        <v>SDGE</v>
      </c>
      <c r="V3662" s="95"/>
      <c r="W3662" s="95" t="str">
        <f t="shared" si="129"/>
        <v>SDGE</v>
      </c>
    </row>
    <row r="3663" spans="1:23" ht="15" x14ac:dyDescent="0.25">
      <c r="A3663" s="63">
        <v>92317</v>
      </c>
      <c r="B3663" s="161" t="s">
        <v>271</v>
      </c>
      <c r="D3663" s="159"/>
      <c r="E3663" s="159"/>
      <c r="F3663" s="159"/>
      <c r="G3663" s="159"/>
      <c r="H3663" s="159"/>
      <c r="I3663" s="159"/>
      <c r="O3663" s="93"/>
      <c r="Q3663" s="63" t="s">
        <v>278</v>
      </c>
      <c r="R3663" s="96">
        <v>92123</v>
      </c>
      <c r="S3663" s="63" t="s">
        <v>270</v>
      </c>
      <c r="T3663" s="63"/>
      <c r="U3663" s="95" t="str">
        <f t="shared" si="130"/>
        <v>SDGE</v>
      </c>
      <c r="V3663" s="95"/>
      <c r="W3663" s="95" t="str">
        <f t="shared" si="129"/>
        <v>SDGE</v>
      </c>
    </row>
    <row r="3664" spans="1:23" ht="15" x14ac:dyDescent="0.25">
      <c r="A3664" s="63">
        <v>92312</v>
      </c>
      <c r="B3664" s="161" t="s">
        <v>271</v>
      </c>
      <c r="D3664" s="159"/>
      <c r="E3664" s="159"/>
      <c r="F3664" s="159"/>
      <c r="G3664" s="159"/>
      <c r="H3664" s="159"/>
      <c r="I3664" s="159"/>
      <c r="O3664" s="93"/>
      <c r="Q3664" s="63" t="s">
        <v>278</v>
      </c>
      <c r="R3664" s="96">
        <v>92122</v>
      </c>
      <c r="S3664" s="63" t="s">
        <v>270</v>
      </c>
      <c r="T3664" s="63"/>
      <c r="U3664" s="95" t="str">
        <f t="shared" si="130"/>
        <v>SDGE</v>
      </c>
      <c r="V3664" s="95"/>
      <c r="W3664" s="95" t="str">
        <f t="shared" si="129"/>
        <v>SDGE</v>
      </c>
    </row>
    <row r="3665" spans="1:23" ht="15" x14ac:dyDescent="0.25">
      <c r="A3665" s="63">
        <v>93024</v>
      </c>
      <c r="B3665" s="161" t="s">
        <v>271</v>
      </c>
      <c r="D3665" s="159"/>
      <c r="E3665" s="159"/>
      <c r="F3665" s="159"/>
      <c r="G3665" s="159"/>
      <c r="H3665" s="159"/>
      <c r="I3665" s="159"/>
      <c r="O3665" s="93"/>
      <c r="Q3665" s="63" t="s">
        <v>278</v>
      </c>
      <c r="R3665" s="96">
        <v>92124</v>
      </c>
      <c r="S3665" s="63" t="s">
        <v>270</v>
      </c>
      <c r="T3665" s="63"/>
      <c r="U3665" s="95" t="str">
        <f t="shared" si="130"/>
        <v>SDGE</v>
      </c>
      <c r="V3665" s="95"/>
      <c r="W3665" s="95" t="str">
        <f t="shared" si="129"/>
        <v>SDGE</v>
      </c>
    </row>
    <row r="3666" spans="1:23" ht="15" x14ac:dyDescent="0.25">
      <c r="A3666" s="63">
        <v>93670</v>
      </c>
      <c r="B3666" s="161" t="s">
        <v>271</v>
      </c>
      <c r="D3666" s="159"/>
      <c r="E3666" s="159"/>
      <c r="F3666" s="159"/>
      <c r="G3666" s="159"/>
      <c r="H3666" s="159"/>
      <c r="I3666" s="159"/>
      <c r="O3666" s="93"/>
      <c r="Q3666" s="63" t="s">
        <v>278</v>
      </c>
      <c r="R3666" s="96">
        <v>92127</v>
      </c>
      <c r="S3666" s="63" t="s">
        <v>270</v>
      </c>
      <c r="T3666" s="63"/>
      <c r="U3666" s="95" t="str">
        <f t="shared" si="130"/>
        <v>SDGE</v>
      </c>
      <c r="V3666" s="95"/>
      <c r="W3666" s="95" t="str">
        <f t="shared" si="129"/>
        <v>SDGE</v>
      </c>
    </row>
    <row r="3667" spans="1:23" ht="15" x14ac:dyDescent="0.25">
      <c r="A3667" s="63">
        <v>91040</v>
      </c>
      <c r="B3667" s="161" t="s">
        <v>271</v>
      </c>
      <c r="D3667" s="159"/>
      <c r="E3667" s="159"/>
      <c r="F3667" s="159"/>
      <c r="G3667" s="159"/>
      <c r="H3667" s="159"/>
      <c r="I3667" s="159"/>
      <c r="O3667" s="93"/>
      <c r="Q3667" s="63" t="s">
        <v>278</v>
      </c>
      <c r="R3667" s="96">
        <v>92126</v>
      </c>
      <c r="S3667" s="63" t="s">
        <v>270</v>
      </c>
      <c r="T3667" s="63"/>
      <c r="U3667" s="95" t="str">
        <f t="shared" si="130"/>
        <v>SDGE</v>
      </c>
      <c r="V3667" s="95"/>
      <c r="W3667" s="95" t="str">
        <f t="shared" ref="W3667:W3730" si="131">IF(U3667 = "Other", " ", INDEX(B$4:C$29, MATCH(U3667, C$4:C$29,0), 1) )</f>
        <v>SDGE</v>
      </c>
    </row>
    <row r="3668" spans="1:23" ht="15" x14ac:dyDescent="0.25">
      <c r="A3668" s="63">
        <v>92531</v>
      </c>
      <c r="B3668" s="161" t="s">
        <v>271</v>
      </c>
      <c r="D3668" s="159"/>
      <c r="E3668" s="159"/>
      <c r="F3668" s="159"/>
      <c r="G3668" s="159"/>
      <c r="H3668" s="159"/>
      <c r="I3668" s="159"/>
      <c r="O3668" s="93"/>
      <c r="Q3668" s="63" t="s">
        <v>278</v>
      </c>
      <c r="R3668" s="96">
        <v>92129</v>
      </c>
      <c r="S3668" s="63" t="s">
        <v>270</v>
      </c>
      <c r="T3668" s="63"/>
      <c r="U3668" s="95" t="str">
        <f t="shared" si="130"/>
        <v>SDGE</v>
      </c>
      <c r="V3668" s="95"/>
      <c r="W3668" s="95" t="str">
        <f t="shared" si="131"/>
        <v>SDGE</v>
      </c>
    </row>
    <row r="3669" spans="1:23" ht="15" x14ac:dyDescent="0.25">
      <c r="A3669" s="63">
        <v>90714</v>
      </c>
      <c r="B3669" s="161" t="s">
        <v>271</v>
      </c>
      <c r="D3669" s="159"/>
      <c r="E3669" s="159"/>
      <c r="F3669" s="159"/>
      <c r="G3669" s="159"/>
      <c r="H3669" s="159"/>
      <c r="I3669" s="159"/>
      <c r="O3669" s="93"/>
      <c r="Q3669" s="63" t="s">
        <v>278</v>
      </c>
      <c r="R3669" s="96">
        <v>92128</v>
      </c>
      <c r="S3669" s="63" t="s">
        <v>270</v>
      </c>
      <c r="T3669" s="63"/>
      <c r="U3669" s="95" t="str">
        <f t="shared" si="130"/>
        <v>SDGE</v>
      </c>
      <c r="V3669" s="95"/>
      <c r="W3669" s="95" t="str">
        <f t="shared" si="131"/>
        <v>SDGE</v>
      </c>
    </row>
    <row r="3670" spans="1:23" ht="15" x14ac:dyDescent="0.25">
      <c r="A3670" s="63">
        <v>90715</v>
      </c>
      <c r="B3670" s="161" t="s">
        <v>271</v>
      </c>
      <c r="D3670" s="159"/>
      <c r="E3670" s="159"/>
      <c r="F3670" s="159"/>
      <c r="G3670" s="159"/>
      <c r="H3670" s="159"/>
      <c r="I3670" s="159"/>
      <c r="O3670" s="93"/>
      <c r="Q3670" s="63" t="s">
        <v>278</v>
      </c>
      <c r="R3670" s="96">
        <v>92675</v>
      </c>
      <c r="S3670" s="63" t="s">
        <v>270</v>
      </c>
      <c r="T3670" s="63"/>
      <c r="U3670" s="95" t="str">
        <f t="shared" si="130"/>
        <v>SDGE</v>
      </c>
      <c r="V3670" s="95"/>
      <c r="W3670" s="95" t="str">
        <f t="shared" si="131"/>
        <v>SDGE</v>
      </c>
    </row>
    <row r="3671" spans="1:23" ht="15" x14ac:dyDescent="0.25">
      <c r="A3671" s="63">
        <v>90716</v>
      </c>
      <c r="B3671" s="161" t="s">
        <v>271</v>
      </c>
      <c r="D3671" s="159"/>
      <c r="E3671" s="159"/>
      <c r="F3671" s="159"/>
      <c r="G3671" s="159"/>
      <c r="H3671" s="159"/>
      <c r="I3671" s="159"/>
      <c r="O3671" s="93"/>
      <c r="Q3671" s="63" t="s">
        <v>278</v>
      </c>
      <c r="R3671" s="96">
        <v>91950</v>
      </c>
      <c r="S3671" s="63" t="s">
        <v>270</v>
      </c>
      <c r="T3671" s="63"/>
      <c r="U3671" s="95" t="str">
        <f t="shared" si="130"/>
        <v>SDGE</v>
      </c>
      <c r="V3671" s="95"/>
      <c r="W3671" s="95" t="str">
        <f t="shared" si="131"/>
        <v>SDGE</v>
      </c>
    </row>
    <row r="3672" spans="1:23" ht="15" x14ac:dyDescent="0.25">
      <c r="A3672" s="63">
        <v>90717</v>
      </c>
      <c r="B3672" s="161" t="s">
        <v>271</v>
      </c>
      <c r="D3672" s="159"/>
      <c r="E3672" s="159"/>
      <c r="F3672" s="159"/>
      <c r="G3672" s="159"/>
      <c r="H3672" s="159"/>
      <c r="I3672" s="159"/>
      <c r="O3672" s="93"/>
      <c r="Q3672" s="63" t="s">
        <v>278</v>
      </c>
      <c r="R3672" s="96">
        <v>92607</v>
      </c>
      <c r="S3672" s="63" t="s">
        <v>270</v>
      </c>
      <c r="T3672" s="63"/>
      <c r="U3672" s="95" t="str">
        <f t="shared" si="130"/>
        <v>SDGE</v>
      </c>
      <c r="V3672" s="95"/>
      <c r="W3672" s="95" t="str">
        <f t="shared" si="131"/>
        <v>SDGE</v>
      </c>
    </row>
    <row r="3673" spans="1:23" ht="15" x14ac:dyDescent="0.25">
      <c r="A3673" s="63">
        <v>90710</v>
      </c>
      <c r="B3673" s="161" t="s">
        <v>271</v>
      </c>
      <c r="D3673" s="159"/>
      <c r="E3673" s="159"/>
      <c r="F3673" s="159"/>
      <c r="G3673" s="159"/>
      <c r="H3673" s="159"/>
      <c r="I3673" s="159"/>
      <c r="O3673" s="93"/>
      <c r="Q3673" s="63" t="s">
        <v>278</v>
      </c>
      <c r="R3673" s="96">
        <v>92037</v>
      </c>
      <c r="S3673" s="63" t="s">
        <v>270</v>
      </c>
      <c r="T3673" s="63"/>
      <c r="U3673" s="95" t="str">
        <f t="shared" si="130"/>
        <v>SDGE</v>
      </c>
      <c r="V3673" s="95"/>
      <c r="W3673" s="95" t="str">
        <f t="shared" si="131"/>
        <v>SDGE</v>
      </c>
    </row>
    <row r="3674" spans="1:23" ht="15" x14ac:dyDescent="0.25">
      <c r="A3674" s="63">
        <v>90711</v>
      </c>
      <c r="B3674" s="161" t="s">
        <v>271</v>
      </c>
      <c r="D3674" s="159"/>
      <c r="E3674" s="159"/>
      <c r="F3674" s="159"/>
      <c r="G3674" s="159"/>
      <c r="H3674" s="159"/>
      <c r="I3674" s="159"/>
      <c r="O3674" s="93"/>
      <c r="Q3674" s="63" t="s">
        <v>278</v>
      </c>
      <c r="R3674" s="96">
        <v>92036</v>
      </c>
      <c r="S3674" s="63" t="s">
        <v>270</v>
      </c>
      <c r="T3674" s="63"/>
      <c r="U3674" s="95" t="str">
        <f t="shared" si="130"/>
        <v>SDGE</v>
      </c>
      <c r="V3674" s="95"/>
      <c r="W3674" s="95" t="str">
        <f t="shared" si="131"/>
        <v>SDGE</v>
      </c>
    </row>
    <row r="3675" spans="1:23" ht="15" x14ac:dyDescent="0.25">
      <c r="A3675" s="63">
        <v>90712</v>
      </c>
      <c r="B3675" s="161" t="s">
        <v>271</v>
      </c>
      <c r="D3675" s="159"/>
      <c r="E3675" s="159"/>
      <c r="F3675" s="159"/>
      <c r="G3675" s="159"/>
      <c r="H3675" s="159"/>
      <c r="I3675" s="159"/>
      <c r="O3675" s="93"/>
      <c r="Q3675" s="63" t="s">
        <v>278</v>
      </c>
      <c r="R3675" s="96">
        <v>92039</v>
      </c>
      <c r="S3675" s="63" t="s">
        <v>270</v>
      </c>
      <c r="T3675" s="63"/>
      <c r="U3675" s="95" t="str">
        <f t="shared" si="130"/>
        <v>SDGE</v>
      </c>
      <c r="V3675" s="95"/>
      <c r="W3675" s="95" t="str">
        <f t="shared" si="131"/>
        <v>SDGE</v>
      </c>
    </row>
    <row r="3676" spans="1:23" ht="15" x14ac:dyDescent="0.25">
      <c r="A3676" s="63">
        <v>90713</v>
      </c>
      <c r="B3676" s="161" t="s">
        <v>271</v>
      </c>
      <c r="D3676" s="159"/>
      <c r="E3676" s="159"/>
      <c r="F3676" s="159"/>
      <c r="G3676" s="159"/>
      <c r="H3676" s="159"/>
      <c r="I3676" s="159"/>
      <c r="O3676" s="93"/>
      <c r="Q3676" s="63" t="s">
        <v>278</v>
      </c>
      <c r="R3676" s="96">
        <v>92038</v>
      </c>
      <c r="S3676" s="63" t="s">
        <v>270</v>
      </c>
      <c r="T3676" s="63"/>
      <c r="U3676" s="95" t="str">
        <f t="shared" si="130"/>
        <v>SDGE</v>
      </c>
      <c r="V3676" s="95"/>
      <c r="W3676" s="95" t="str">
        <f t="shared" si="131"/>
        <v>SDGE</v>
      </c>
    </row>
    <row r="3677" spans="1:23" ht="15" x14ac:dyDescent="0.25">
      <c r="A3677" s="63">
        <v>91390</v>
      </c>
      <c r="B3677" s="161" t="s">
        <v>271</v>
      </c>
      <c r="D3677" s="159"/>
      <c r="E3677" s="159"/>
      <c r="F3677" s="159"/>
      <c r="G3677" s="159"/>
      <c r="H3677" s="159"/>
      <c r="I3677" s="159"/>
      <c r="O3677" s="93"/>
      <c r="Q3677" s="63" t="s">
        <v>278</v>
      </c>
      <c r="R3677" s="96">
        <v>92688</v>
      </c>
      <c r="S3677" s="63" t="s">
        <v>270</v>
      </c>
      <c r="T3677" s="63"/>
      <c r="U3677" s="95" t="str">
        <f t="shared" si="130"/>
        <v>SDGE</v>
      </c>
      <c r="V3677" s="95"/>
      <c r="W3677" s="95" t="str">
        <f t="shared" si="131"/>
        <v>SDGE</v>
      </c>
    </row>
    <row r="3678" spans="1:23" ht="15" x14ac:dyDescent="0.25">
      <c r="A3678" s="63">
        <v>93539</v>
      </c>
      <c r="B3678" s="161" t="s">
        <v>271</v>
      </c>
      <c r="D3678" s="159"/>
      <c r="E3678" s="159"/>
      <c r="F3678" s="159"/>
      <c r="G3678" s="159"/>
      <c r="H3678" s="159"/>
      <c r="I3678" s="159"/>
      <c r="O3678" s="93"/>
      <c r="Q3678" s="63" t="s">
        <v>278</v>
      </c>
      <c r="R3678" s="96">
        <v>92028</v>
      </c>
      <c r="S3678" s="63" t="s">
        <v>270</v>
      </c>
      <c r="T3678" s="63"/>
      <c r="U3678" s="95" t="str">
        <f t="shared" si="130"/>
        <v>SDGE</v>
      </c>
      <c r="V3678" s="95"/>
      <c r="W3678" s="95" t="str">
        <f t="shared" si="131"/>
        <v>SDGE</v>
      </c>
    </row>
    <row r="3679" spans="1:23" ht="15" x14ac:dyDescent="0.25">
      <c r="A3679" s="63">
        <v>93531</v>
      </c>
      <c r="B3679" s="161" t="s">
        <v>271</v>
      </c>
      <c r="D3679" s="159"/>
      <c r="E3679" s="159"/>
      <c r="F3679" s="159"/>
      <c r="G3679" s="159"/>
      <c r="H3679" s="159"/>
      <c r="I3679" s="159"/>
      <c r="O3679" s="93"/>
      <c r="Q3679" s="63" t="s">
        <v>278</v>
      </c>
      <c r="R3679" s="96">
        <v>92195</v>
      </c>
      <c r="S3679" s="63" t="s">
        <v>270</v>
      </c>
      <c r="T3679" s="63"/>
      <c r="U3679" s="95" t="str">
        <f t="shared" si="130"/>
        <v>SDGE</v>
      </c>
      <c r="V3679" s="95"/>
      <c r="W3679" s="95" t="str">
        <f t="shared" si="131"/>
        <v>SDGE</v>
      </c>
    </row>
    <row r="3680" spans="1:23" ht="15" x14ac:dyDescent="0.25">
      <c r="A3680" s="63">
        <v>93530</v>
      </c>
      <c r="B3680" s="161" t="s">
        <v>271</v>
      </c>
      <c r="D3680" s="159"/>
      <c r="E3680" s="159"/>
      <c r="F3680" s="159"/>
      <c r="G3680" s="159"/>
      <c r="H3680" s="159"/>
      <c r="I3680" s="159"/>
      <c r="O3680" s="93"/>
      <c r="Q3680" s="63" t="s">
        <v>278</v>
      </c>
      <c r="R3680" s="96">
        <v>91902</v>
      </c>
      <c r="S3680" s="63" t="s">
        <v>270</v>
      </c>
      <c r="T3680" s="63"/>
      <c r="U3680" s="95" t="str">
        <f t="shared" si="130"/>
        <v>SDGE</v>
      </c>
      <c r="V3680" s="95"/>
      <c r="W3680" s="95" t="str">
        <f t="shared" si="131"/>
        <v>SDGE</v>
      </c>
    </row>
    <row r="3681" spans="1:23" ht="15" x14ac:dyDescent="0.25">
      <c r="A3681" s="63">
        <v>93532</v>
      </c>
      <c r="B3681" s="161" t="s">
        <v>271</v>
      </c>
      <c r="D3681" s="159"/>
      <c r="E3681" s="159"/>
      <c r="F3681" s="159"/>
      <c r="G3681" s="159"/>
      <c r="H3681" s="159"/>
      <c r="I3681" s="159"/>
      <c r="O3681" s="93"/>
      <c r="Q3681" s="63" t="s">
        <v>278</v>
      </c>
      <c r="R3681" s="96">
        <v>92179</v>
      </c>
      <c r="S3681" s="63" t="s">
        <v>270</v>
      </c>
      <c r="T3681" s="63"/>
      <c r="U3681" s="95" t="str">
        <f t="shared" si="130"/>
        <v>SDGE</v>
      </c>
      <c r="V3681" s="95"/>
      <c r="W3681" s="95" t="str">
        <f t="shared" si="131"/>
        <v>SDGE</v>
      </c>
    </row>
    <row r="3682" spans="1:23" ht="15" x14ac:dyDescent="0.25">
      <c r="A3682" s="63">
        <v>93535</v>
      </c>
      <c r="B3682" s="161" t="s">
        <v>271</v>
      </c>
      <c r="D3682" s="159"/>
      <c r="E3682" s="159"/>
      <c r="F3682" s="159"/>
      <c r="G3682" s="159"/>
      <c r="H3682" s="159"/>
      <c r="I3682" s="159"/>
      <c r="O3682" s="93"/>
      <c r="Q3682" s="63" t="s">
        <v>278</v>
      </c>
      <c r="R3682" s="96">
        <v>92176</v>
      </c>
      <c r="S3682" s="63" t="s">
        <v>270</v>
      </c>
      <c r="T3682" s="63"/>
      <c r="U3682" s="95" t="str">
        <f t="shared" si="130"/>
        <v>SDGE</v>
      </c>
      <c r="V3682" s="95"/>
      <c r="W3682" s="95" t="str">
        <f t="shared" si="131"/>
        <v>SDGE</v>
      </c>
    </row>
    <row r="3683" spans="1:23" ht="15" x14ac:dyDescent="0.25">
      <c r="A3683" s="63">
        <v>93534</v>
      </c>
      <c r="B3683" s="161" t="s">
        <v>271</v>
      </c>
      <c r="D3683" s="159"/>
      <c r="E3683" s="159"/>
      <c r="F3683" s="159"/>
      <c r="G3683" s="159"/>
      <c r="H3683" s="159"/>
      <c r="I3683" s="159"/>
      <c r="O3683" s="93"/>
      <c r="Q3683" s="63" t="s">
        <v>278</v>
      </c>
      <c r="R3683" s="96">
        <v>92173</v>
      </c>
      <c r="S3683" s="63" t="s">
        <v>270</v>
      </c>
      <c r="T3683" s="63"/>
      <c r="U3683" s="95" t="str">
        <f t="shared" si="130"/>
        <v>SDGE</v>
      </c>
      <c r="V3683" s="95"/>
      <c r="W3683" s="95" t="str">
        <f t="shared" si="131"/>
        <v>SDGE</v>
      </c>
    </row>
    <row r="3684" spans="1:23" ht="15" x14ac:dyDescent="0.25">
      <c r="A3684" s="63">
        <v>93536</v>
      </c>
      <c r="B3684" s="161" t="s">
        <v>271</v>
      </c>
      <c r="D3684" s="159"/>
      <c r="E3684" s="159"/>
      <c r="F3684" s="159"/>
      <c r="G3684" s="159"/>
      <c r="H3684" s="159"/>
      <c r="I3684" s="159"/>
      <c r="O3684" s="93"/>
      <c r="Q3684" s="63" t="s">
        <v>278</v>
      </c>
      <c r="R3684" s="96">
        <v>92113</v>
      </c>
      <c r="S3684" s="63" t="s">
        <v>270</v>
      </c>
      <c r="T3684" s="63"/>
      <c r="U3684" s="95" t="str">
        <f t="shared" si="130"/>
        <v>SDGE</v>
      </c>
      <c r="V3684" s="95"/>
      <c r="W3684" s="95" t="str">
        <f t="shared" si="131"/>
        <v>SDGE</v>
      </c>
    </row>
    <row r="3685" spans="1:23" ht="15" x14ac:dyDescent="0.25">
      <c r="A3685" s="63">
        <v>93041</v>
      </c>
      <c r="B3685" s="161" t="s">
        <v>271</v>
      </c>
      <c r="D3685" s="159"/>
      <c r="E3685" s="159"/>
      <c r="F3685" s="159"/>
      <c r="G3685" s="159"/>
      <c r="H3685" s="159"/>
      <c r="I3685" s="159"/>
      <c r="O3685" s="93"/>
      <c r="Q3685" s="63" t="s">
        <v>278</v>
      </c>
      <c r="R3685" s="96">
        <v>92160</v>
      </c>
      <c r="S3685" s="63" t="s">
        <v>270</v>
      </c>
      <c r="T3685" s="63"/>
      <c r="U3685" s="95" t="str">
        <f t="shared" si="130"/>
        <v>SDGE</v>
      </c>
      <c r="V3685" s="95"/>
      <c r="W3685" s="95" t="str">
        <f t="shared" si="131"/>
        <v>SDGE</v>
      </c>
    </row>
    <row r="3686" spans="1:23" ht="15" x14ac:dyDescent="0.25">
      <c r="A3686" s="63">
        <v>93040</v>
      </c>
      <c r="B3686" s="161" t="s">
        <v>271</v>
      </c>
      <c r="D3686" s="159"/>
      <c r="E3686" s="159"/>
      <c r="F3686" s="159"/>
      <c r="G3686" s="159"/>
      <c r="H3686" s="159"/>
      <c r="I3686" s="159"/>
      <c r="O3686" s="93"/>
      <c r="Q3686" s="63" t="s">
        <v>278</v>
      </c>
      <c r="R3686" s="96">
        <v>92630</v>
      </c>
      <c r="S3686" s="63" t="s">
        <v>270</v>
      </c>
      <c r="T3686" s="63"/>
      <c r="U3686" s="95" t="str">
        <f t="shared" si="130"/>
        <v>SDGE</v>
      </c>
      <c r="V3686" s="95"/>
      <c r="W3686" s="95" t="str">
        <f t="shared" si="131"/>
        <v>SDGE</v>
      </c>
    </row>
    <row r="3687" spans="1:23" ht="15" x14ac:dyDescent="0.25">
      <c r="A3687" s="63">
        <v>93042</v>
      </c>
      <c r="B3687" s="161" t="s">
        <v>271</v>
      </c>
      <c r="D3687" s="159"/>
      <c r="E3687" s="159"/>
      <c r="F3687" s="159"/>
      <c r="G3687" s="159"/>
      <c r="H3687" s="159"/>
      <c r="I3687" s="159"/>
      <c r="O3687" s="93"/>
      <c r="Q3687" s="63" t="s">
        <v>278</v>
      </c>
      <c r="R3687" s="96">
        <v>91908</v>
      </c>
      <c r="S3687" s="63" t="s">
        <v>270</v>
      </c>
      <c r="T3687" s="63"/>
      <c r="U3687" s="95" t="str">
        <f t="shared" si="130"/>
        <v>SDGE</v>
      </c>
      <c r="V3687" s="95"/>
      <c r="W3687" s="95" t="str">
        <f t="shared" si="131"/>
        <v>SDGE</v>
      </c>
    </row>
    <row r="3688" spans="1:23" ht="15" x14ac:dyDescent="0.25">
      <c r="A3688" s="63">
        <v>92837</v>
      </c>
      <c r="B3688" s="161" t="s">
        <v>271</v>
      </c>
      <c r="D3688" s="159"/>
      <c r="E3688" s="159"/>
      <c r="F3688" s="159"/>
      <c r="G3688" s="159"/>
      <c r="H3688" s="159"/>
      <c r="I3688" s="159"/>
      <c r="O3688" s="93"/>
      <c r="Q3688" s="63" t="s">
        <v>278</v>
      </c>
      <c r="R3688" s="96">
        <v>91909</v>
      </c>
      <c r="S3688" s="63" t="s">
        <v>270</v>
      </c>
      <c r="T3688" s="63"/>
      <c r="U3688" s="95" t="str">
        <f t="shared" si="130"/>
        <v>SDGE</v>
      </c>
      <c r="V3688" s="95"/>
      <c r="W3688" s="95" t="str">
        <f t="shared" si="131"/>
        <v>SDGE</v>
      </c>
    </row>
    <row r="3689" spans="1:23" ht="15" x14ac:dyDescent="0.25">
      <c r="A3689" s="63">
        <v>92836</v>
      </c>
      <c r="B3689" s="161" t="s">
        <v>271</v>
      </c>
      <c r="D3689" s="159"/>
      <c r="E3689" s="159"/>
      <c r="F3689" s="159"/>
      <c r="G3689" s="159"/>
      <c r="H3689" s="159"/>
      <c r="I3689" s="159"/>
      <c r="O3689" s="93"/>
      <c r="Q3689" s="63" t="s">
        <v>278</v>
      </c>
      <c r="R3689" s="96">
        <v>91903</v>
      </c>
      <c r="S3689" s="63" t="s">
        <v>270</v>
      </c>
      <c r="T3689" s="63"/>
      <c r="U3689" s="95" t="str">
        <f t="shared" si="130"/>
        <v>SDGE</v>
      </c>
      <c r="V3689" s="95"/>
      <c r="W3689" s="95" t="str">
        <f t="shared" si="131"/>
        <v>SDGE</v>
      </c>
    </row>
    <row r="3690" spans="1:23" ht="15" x14ac:dyDescent="0.25">
      <c r="A3690" s="63">
        <v>92583</v>
      </c>
      <c r="B3690" s="161" t="s">
        <v>271</v>
      </c>
      <c r="D3690" s="159"/>
      <c r="E3690" s="159"/>
      <c r="F3690" s="159"/>
      <c r="G3690" s="159"/>
      <c r="H3690" s="159"/>
      <c r="I3690" s="159"/>
      <c r="O3690" s="93"/>
      <c r="Q3690" s="63" t="s">
        <v>278</v>
      </c>
      <c r="R3690" s="96">
        <v>91901</v>
      </c>
      <c r="S3690" s="63" t="s">
        <v>270</v>
      </c>
      <c r="T3690" s="63"/>
      <c r="U3690" s="95" t="str">
        <f t="shared" si="130"/>
        <v>SDGE</v>
      </c>
      <c r="V3690" s="95"/>
      <c r="W3690" s="95" t="str">
        <f t="shared" si="131"/>
        <v>SDGE</v>
      </c>
    </row>
    <row r="3691" spans="1:23" ht="15" x14ac:dyDescent="0.25">
      <c r="A3691" s="63">
        <v>92582</v>
      </c>
      <c r="B3691" s="161" t="s">
        <v>271</v>
      </c>
      <c r="D3691" s="159"/>
      <c r="E3691" s="159"/>
      <c r="F3691" s="159"/>
      <c r="G3691" s="159"/>
      <c r="H3691" s="159"/>
      <c r="I3691" s="159"/>
      <c r="O3691" s="93"/>
      <c r="Q3691" s="63" t="s">
        <v>278</v>
      </c>
      <c r="R3691" s="96">
        <v>91906</v>
      </c>
      <c r="S3691" s="63" t="s">
        <v>270</v>
      </c>
      <c r="T3691" s="63"/>
      <c r="U3691" s="95" t="str">
        <f t="shared" si="130"/>
        <v>SDGE</v>
      </c>
      <c r="V3691" s="95"/>
      <c r="W3691" s="95" t="str">
        <f t="shared" si="131"/>
        <v>SDGE</v>
      </c>
    </row>
    <row r="3692" spans="1:23" ht="15" x14ac:dyDescent="0.25">
      <c r="A3692" s="63">
        <v>92581</v>
      </c>
      <c r="B3692" s="161" t="s">
        <v>271</v>
      </c>
      <c r="D3692" s="159"/>
      <c r="E3692" s="159"/>
      <c r="F3692" s="159"/>
      <c r="G3692" s="159"/>
      <c r="H3692" s="159"/>
      <c r="I3692" s="159"/>
      <c r="O3692" s="93"/>
      <c r="Q3692" s="63" t="s">
        <v>278</v>
      </c>
      <c r="R3692" s="96">
        <v>91905</v>
      </c>
      <c r="S3692" s="63" t="s">
        <v>270</v>
      </c>
      <c r="T3692" s="63"/>
      <c r="U3692" s="95" t="str">
        <f t="shared" si="130"/>
        <v>SDGE</v>
      </c>
      <c r="V3692" s="95"/>
      <c r="W3692" s="95" t="str">
        <f t="shared" si="131"/>
        <v>SDGE</v>
      </c>
    </row>
    <row r="3693" spans="1:23" ht="15" x14ac:dyDescent="0.25">
      <c r="A3693" s="63">
        <v>92587</v>
      </c>
      <c r="B3693" s="161" t="s">
        <v>271</v>
      </c>
      <c r="D3693" s="159"/>
      <c r="E3693" s="159"/>
      <c r="F3693" s="159"/>
      <c r="G3693" s="159"/>
      <c r="H3693" s="159"/>
      <c r="I3693" s="159"/>
      <c r="O3693" s="93"/>
      <c r="Q3693" s="63" t="s">
        <v>278</v>
      </c>
      <c r="R3693" s="96">
        <v>92153</v>
      </c>
      <c r="S3693" s="63" t="s">
        <v>270</v>
      </c>
      <c r="T3693" s="63"/>
      <c r="U3693" s="95" t="str">
        <f t="shared" si="130"/>
        <v>SDGE</v>
      </c>
      <c r="V3693" s="95"/>
      <c r="W3693" s="95" t="str">
        <f t="shared" si="131"/>
        <v>SDGE</v>
      </c>
    </row>
    <row r="3694" spans="1:23" ht="15" x14ac:dyDescent="0.25">
      <c r="A3694" s="63">
        <v>92586</v>
      </c>
      <c r="B3694" s="161" t="s">
        <v>271</v>
      </c>
      <c r="D3694" s="159"/>
      <c r="E3694" s="159"/>
      <c r="F3694" s="159"/>
      <c r="G3694" s="159"/>
      <c r="H3694" s="159"/>
      <c r="I3694" s="159"/>
      <c r="O3694" s="93"/>
      <c r="Q3694" s="63" t="s">
        <v>278</v>
      </c>
      <c r="R3694" s="96">
        <v>92158</v>
      </c>
      <c r="S3694" s="63" t="s">
        <v>270</v>
      </c>
      <c r="T3694" s="63"/>
      <c r="U3694" s="95" t="str">
        <f t="shared" si="130"/>
        <v>SDGE</v>
      </c>
      <c r="V3694" s="95"/>
      <c r="W3694" s="95" t="str">
        <f t="shared" si="131"/>
        <v>SDGE</v>
      </c>
    </row>
    <row r="3695" spans="1:23" ht="15" x14ac:dyDescent="0.25">
      <c r="A3695" s="63">
        <v>92585</v>
      </c>
      <c r="B3695" s="161" t="s">
        <v>271</v>
      </c>
      <c r="D3695" s="159"/>
      <c r="E3695" s="159"/>
      <c r="F3695" s="159"/>
      <c r="G3695" s="159"/>
      <c r="H3695" s="159"/>
      <c r="I3695" s="159"/>
      <c r="O3695" s="93"/>
      <c r="Q3695" s="63" t="s">
        <v>278</v>
      </c>
      <c r="R3695" s="96">
        <v>92060</v>
      </c>
      <c r="S3695" s="63" t="s">
        <v>270</v>
      </c>
      <c r="T3695" s="63"/>
      <c r="U3695" s="95" t="str">
        <f t="shared" si="130"/>
        <v>SDGE</v>
      </c>
      <c r="V3695" s="95"/>
      <c r="W3695" s="95" t="str">
        <f t="shared" si="131"/>
        <v>SDGE</v>
      </c>
    </row>
    <row r="3696" spans="1:23" ht="15" x14ac:dyDescent="0.25">
      <c r="A3696" s="63">
        <v>92584</v>
      </c>
      <c r="B3696" s="161" t="s">
        <v>271</v>
      </c>
      <c r="D3696" s="159"/>
      <c r="E3696" s="159"/>
      <c r="F3696" s="159"/>
      <c r="G3696" s="159"/>
      <c r="H3696" s="159"/>
      <c r="I3696" s="159"/>
      <c r="O3696" s="93"/>
      <c r="Q3696" s="63" t="s">
        <v>278</v>
      </c>
      <c r="R3696" s="96">
        <v>92061</v>
      </c>
      <c r="S3696" s="63" t="s">
        <v>270</v>
      </c>
      <c r="T3696" s="63"/>
      <c r="U3696" s="95" t="str">
        <f t="shared" si="130"/>
        <v>SDGE</v>
      </c>
      <c r="V3696" s="95"/>
      <c r="W3696" s="95" t="str">
        <f t="shared" si="131"/>
        <v>SDGE</v>
      </c>
    </row>
    <row r="3697" spans="1:23" ht="15" x14ac:dyDescent="0.25">
      <c r="A3697" s="63">
        <v>92589</v>
      </c>
      <c r="B3697" s="161" t="s">
        <v>271</v>
      </c>
      <c r="D3697" s="159"/>
      <c r="E3697" s="159"/>
      <c r="F3697" s="159"/>
      <c r="G3697" s="159"/>
      <c r="H3697" s="159"/>
      <c r="I3697" s="159"/>
      <c r="O3697" s="93"/>
      <c r="Q3697" s="63" t="s">
        <v>278</v>
      </c>
      <c r="R3697" s="96">
        <v>92064</v>
      </c>
      <c r="S3697" s="63" t="s">
        <v>270</v>
      </c>
      <c r="T3697" s="63"/>
      <c r="U3697" s="95" t="str">
        <f t="shared" si="130"/>
        <v>SDGE</v>
      </c>
      <c r="V3697" s="95"/>
      <c r="W3697" s="95" t="str">
        <f t="shared" si="131"/>
        <v>SDGE</v>
      </c>
    </row>
    <row r="3698" spans="1:23" ht="15" x14ac:dyDescent="0.25">
      <c r="A3698" s="63">
        <v>92059</v>
      </c>
      <c r="B3698" s="161" t="s">
        <v>271</v>
      </c>
      <c r="D3698" s="159"/>
      <c r="E3698" s="159"/>
      <c r="F3698" s="159"/>
      <c r="G3698" s="159"/>
      <c r="H3698" s="159"/>
      <c r="I3698" s="159"/>
      <c r="O3698" s="93"/>
      <c r="Q3698" s="63" t="s">
        <v>278</v>
      </c>
      <c r="R3698" s="96">
        <v>92065</v>
      </c>
      <c r="S3698" s="63" t="s">
        <v>270</v>
      </c>
      <c r="T3698" s="63"/>
      <c r="U3698" s="95" t="str">
        <f t="shared" si="130"/>
        <v>SDGE</v>
      </c>
      <c r="V3698" s="95"/>
      <c r="W3698" s="95" t="str">
        <f t="shared" si="131"/>
        <v>SDGE</v>
      </c>
    </row>
    <row r="3699" spans="1:23" ht="15" x14ac:dyDescent="0.25">
      <c r="A3699" s="63">
        <v>90620</v>
      </c>
      <c r="B3699" s="161" t="s">
        <v>271</v>
      </c>
      <c r="D3699" s="159"/>
      <c r="E3699" s="159"/>
      <c r="F3699" s="159"/>
      <c r="G3699" s="159"/>
      <c r="H3699" s="159"/>
      <c r="I3699" s="159"/>
      <c r="O3699" s="93"/>
      <c r="Q3699" s="63" t="s">
        <v>278</v>
      </c>
      <c r="R3699" s="96">
        <v>92066</v>
      </c>
      <c r="S3699" s="63" t="s">
        <v>270</v>
      </c>
      <c r="T3699" s="63"/>
      <c r="U3699" s="95" t="str">
        <f t="shared" si="130"/>
        <v>SDGE</v>
      </c>
      <c r="V3699" s="95"/>
      <c r="W3699" s="95" t="str">
        <f t="shared" si="131"/>
        <v>SDGE</v>
      </c>
    </row>
    <row r="3700" spans="1:23" ht="15" x14ac:dyDescent="0.25">
      <c r="A3700" s="63">
        <v>91748</v>
      </c>
      <c r="B3700" s="161" t="s">
        <v>271</v>
      </c>
      <c r="D3700" s="159"/>
      <c r="E3700" s="159"/>
      <c r="F3700" s="159"/>
      <c r="G3700" s="159"/>
      <c r="H3700" s="159"/>
      <c r="I3700" s="159"/>
      <c r="O3700" s="93"/>
      <c r="Q3700" s="63" t="s">
        <v>278</v>
      </c>
      <c r="R3700" s="96">
        <v>92067</v>
      </c>
      <c r="S3700" s="63" t="s">
        <v>270</v>
      </c>
      <c r="T3700" s="63"/>
      <c r="U3700" s="95" t="str">
        <f t="shared" si="130"/>
        <v>SDGE</v>
      </c>
      <c r="V3700" s="95"/>
      <c r="W3700" s="95" t="str">
        <f t="shared" si="131"/>
        <v>SDGE</v>
      </c>
    </row>
    <row r="3701" spans="1:23" ht="15" x14ac:dyDescent="0.25">
      <c r="A3701" s="63">
        <v>91740</v>
      </c>
      <c r="B3701" s="161" t="s">
        <v>271</v>
      </c>
      <c r="D3701" s="159"/>
      <c r="E3701" s="159"/>
      <c r="F3701" s="159"/>
      <c r="G3701" s="159"/>
      <c r="H3701" s="159"/>
      <c r="I3701" s="159"/>
      <c r="O3701" s="93"/>
      <c r="Q3701" s="63" t="s">
        <v>278</v>
      </c>
      <c r="R3701" s="96">
        <v>92068</v>
      </c>
      <c r="S3701" s="63" t="s">
        <v>270</v>
      </c>
      <c r="T3701" s="63"/>
      <c r="U3701" s="95" t="str">
        <f t="shared" si="130"/>
        <v>SDGE</v>
      </c>
      <c r="V3701" s="95"/>
      <c r="W3701" s="95" t="str">
        <f t="shared" si="131"/>
        <v>SDGE</v>
      </c>
    </row>
    <row r="3702" spans="1:23" ht="15" x14ac:dyDescent="0.25">
      <c r="A3702" s="63">
        <v>91744</v>
      </c>
      <c r="B3702" s="161" t="s">
        <v>271</v>
      </c>
      <c r="D3702" s="159"/>
      <c r="E3702" s="159"/>
      <c r="F3702" s="159"/>
      <c r="G3702" s="159"/>
      <c r="H3702" s="159"/>
      <c r="I3702" s="159"/>
      <c r="O3702" s="93"/>
      <c r="Q3702" s="63" t="s">
        <v>278</v>
      </c>
      <c r="R3702" s="96">
        <v>92069</v>
      </c>
      <c r="S3702" s="63" t="s">
        <v>270</v>
      </c>
      <c r="T3702" s="63"/>
      <c r="U3702" s="95" t="str">
        <f t="shared" si="130"/>
        <v>SDGE</v>
      </c>
      <c r="V3702" s="95"/>
      <c r="W3702" s="95" t="str">
        <f t="shared" si="131"/>
        <v>SDGE</v>
      </c>
    </row>
    <row r="3703" spans="1:23" ht="15" x14ac:dyDescent="0.25">
      <c r="A3703" s="63">
        <v>92210</v>
      </c>
      <c r="B3703" s="161" t="s">
        <v>271</v>
      </c>
      <c r="D3703" s="159"/>
      <c r="E3703" s="159"/>
      <c r="F3703" s="159"/>
      <c r="G3703" s="159"/>
      <c r="H3703" s="159"/>
      <c r="I3703" s="159"/>
      <c r="O3703" s="93"/>
      <c r="Q3703" s="63" t="s">
        <v>278</v>
      </c>
      <c r="R3703" s="96">
        <v>90310</v>
      </c>
      <c r="S3703" s="63" t="s">
        <v>271</v>
      </c>
      <c r="T3703" s="63"/>
      <c r="U3703" s="95" t="str">
        <f t="shared" ref="U3703:U3766" si="132">IF(S3703="Pacific Gas &amp; Electric Co", "PGE", IF(S3703="Southern California Edison Co", "SCE", IF(S3703= "San Diego Gas &amp; Electric Co", "SDGE", IF(S3703="Southern California Gas", "SCG", "Other"))))</f>
        <v>SCE</v>
      </c>
      <c r="V3703" s="95"/>
      <c r="W3703" s="95" t="str">
        <f t="shared" si="131"/>
        <v>SCG</v>
      </c>
    </row>
    <row r="3704" spans="1:23" ht="15" x14ac:dyDescent="0.25">
      <c r="A3704" s="63">
        <v>93517</v>
      </c>
      <c r="B3704" s="161" t="s">
        <v>271</v>
      </c>
      <c r="D3704" s="159"/>
      <c r="E3704" s="159"/>
      <c r="F3704" s="159"/>
      <c r="G3704" s="159"/>
      <c r="H3704" s="159"/>
      <c r="I3704" s="159"/>
      <c r="O3704" s="93"/>
      <c r="Q3704" s="63" t="s">
        <v>278</v>
      </c>
      <c r="R3704" s="96">
        <v>90312</v>
      </c>
      <c r="S3704" s="63" t="s">
        <v>271</v>
      </c>
      <c r="T3704" s="63"/>
      <c r="U3704" s="95" t="str">
        <f t="shared" si="132"/>
        <v>SCE</v>
      </c>
      <c r="V3704" s="95"/>
      <c r="W3704" s="95" t="str">
        <f t="shared" si="131"/>
        <v>SCG</v>
      </c>
    </row>
    <row r="3705" spans="1:23" ht="15" x14ac:dyDescent="0.25">
      <c r="A3705" s="63">
        <v>93510</v>
      </c>
      <c r="B3705" s="161" t="s">
        <v>271</v>
      </c>
      <c r="D3705" s="159"/>
      <c r="E3705" s="159"/>
      <c r="F3705" s="159"/>
      <c r="G3705" s="159"/>
      <c r="H3705" s="159"/>
      <c r="I3705" s="159"/>
      <c r="O3705" s="93"/>
      <c r="Q3705" s="63" t="s">
        <v>278</v>
      </c>
      <c r="R3705" s="96">
        <v>92262</v>
      </c>
      <c r="S3705" s="63" t="s">
        <v>271</v>
      </c>
      <c r="T3705" s="63"/>
      <c r="U3705" s="95" t="str">
        <f t="shared" si="132"/>
        <v>SCE</v>
      </c>
      <c r="V3705" s="95"/>
      <c r="W3705" s="95" t="str">
        <f t="shared" si="131"/>
        <v>SCG</v>
      </c>
    </row>
    <row r="3706" spans="1:23" ht="15" x14ac:dyDescent="0.25">
      <c r="A3706" s="63">
        <v>91301</v>
      </c>
      <c r="B3706" s="161" t="s">
        <v>271</v>
      </c>
      <c r="D3706" s="159"/>
      <c r="E3706" s="159"/>
      <c r="F3706" s="159"/>
      <c r="G3706" s="159"/>
      <c r="H3706" s="159"/>
      <c r="I3706" s="159"/>
      <c r="O3706" s="93"/>
      <c r="Q3706" s="63" t="s">
        <v>278</v>
      </c>
      <c r="R3706" s="96">
        <v>92263</v>
      </c>
      <c r="S3706" s="63" t="s">
        <v>271</v>
      </c>
      <c r="T3706" s="63"/>
      <c r="U3706" s="95" t="str">
        <f t="shared" si="132"/>
        <v>SCE</v>
      </c>
      <c r="V3706" s="95"/>
      <c r="W3706" s="95" t="str">
        <f t="shared" si="131"/>
        <v>SCG</v>
      </c>
    </row>
    <row r="3707" spans="1:23" ht="15" x14ac:dyDescent="0.25">
      <c r="A3707" s="63">
        <v>91302</v>
      </c>
      <c r="B3707" s="161" t="s">
        <v>271</v>
      </c>
      <c r="D3707" s="159"/>
      <c r="E3707" s="159"/>
      <c r="F3707" s="159"/>
      <c r="G3707" s="159"/>
      <c r="H3707" s="159"/>
      <c r="I3707" s="159"/>
      <c r="O3707" s="93"/>
      <c r="Q3707" s="63" t="s">
        <v>278</v>
      </c>
      <c r="R3707" s="96">
        <v>92260</v>
      </c>
      <c r="S3707" s="63" t="s">
        <v>271</v>
      </c>
      <c r="T3707" s="63"/>
      <c r="U3707" s="95" t="str">
        <f t="shared" si="132"/>
        <v>SCE</v>
      </c>
      <c r="V3707" s="95"/>
      <c r="W3707" s="95" t="str">
        <f t="shared" si="131"/>
        <v>SCG</v>
      </c>
    </row>
    <row r="3708" spans="1:23" ht="15" x14ac:dyDescent="0.25">
      <c r="A3708" s="63">
        <v>90822</v>
      </c>
      <c r="B3708" s="161" t="s">
        <v>271</v>
      </c>
      <c r="D3708" s="159"/>
      <c r="E3708" s="159"/>
      <c r="F3708" s="159"/>
      <c r="G3708" s="159"/>
      <c r="H3708" s="159"/>
      <c r="I3708" s="159"/>
      <c r="O3708" s="93"/>
      <c r="Q3708" s="63" t="s">
        <v>278</v>
      </c>
      <c r="R3708" s="96">
        <v>92261</v>
      </c>
      <c r="S3708" s="63" t="s">
        <v>271</v>
      </c>
      <c r="T3708" s="63"/>
      <c r="U3708" s="95" t="str">
        <f t="shared" si="132"/>
        <v>SCE</v>
      </c>
      <c r="V3708" s="95"/>
      <c r="W3708" s="95" t="str">
        <f t="shared" si="131"/>
        <v>SCG</v>
      </c>
    </row>
    <row r="3709" spans="1:23" ht="15" x14ac:dyDescent="0.25">
      <c r="A3709" s="63">
        <v>91768</v>
      </c>
      <c r="B3709" s="161" t="s">
        <v>271</v>
      </c>
      <c r="D3709" s="159"/>
      <c r="E3709" s="159"/>
      <c r="F3709" s="159"/>
      <c r="G3709" s="159"/>
      <c r="H3709" s="159"/>
      <c r="I3709" s="159"/>
      <c r="O3709" s="93"/>
      <c r="Q3709" s="63" t="s">
        <v>278</v>
      </c>
      <c r="R3709" s="96">
        <v>92266</v>
      </c>
      <c r="S3709" s="63" t="s">
        <v>271</v>
      </c>
      <c r="T3709" s="63"/>
      <c r="U3709" s="95" t="str">
        <f t="shared" si="132"/>
        <v>SCE</v>
      </c>
      <c r="V3709" s="95"/>
      <c r="W3709" s="95" t="str">
        <f t="shared" si="131"/>
        <v>SCG</v>
      </c>
    </row>
    <row r="3710" spans="1:23" ht="15" x14ac:dyDescent="0.25">
      <c r="A3710" s="63">
        <v>91769</v>
      </c>
      <c r="B3710" s="161" t="s">
        <v>271</v>
      </c>
      <c r="D3710" s="159"/>
      <c r="E3710" s="159"/>
      <c r="F3710" s="159"/>
      <c r="G3710" s="159"/>
      <c r="H3710" s="159"/>
      <c r="I3710" s="159"/>
      <c r="O3710" s="93"/>
      <c r="Q3710" s="63" t="s">
        <v>278</v>
      </c>
      <c r="R3710" s="96">
        <v>92267</v>
      </c>
      <c r="S3710" s="63" t="s">
        <v>271</v>
      </c>
      <c r="T3710" s="63"/>
      <c r="U3710" s="95" t="str">
        <f t="shared" si="132"/>
        <v>SCE</v>
      </c>
      <c r="V3710" s="95"/>
      <c r="W3710" s="95" t="str">
        <f t="shared" si="131"/>
        <v>SCG</v>
      </c>
    </row>
    <row r="3711" spans="1:23" ht="15" x14ac:dyDescent="0.25">
      <c r="A3711" s="63">
        <v>91735</v>
      </c>
      <c r="B3711" s="161" t="s">
        <v>271</v>
      </c>
      <c r="D3711" s="159"/>
      <c r="E3711" s="159"/>
      <c r="F3711" s="159"/>
      <c r="G3711" s="159"/>
      <c r="H3711" s="159"/>
      <c r="I3711" s="159"/>
      <c r="O3711" s="93"/>
      <c r="Q3711" s="63" t="s">
        <v>278</v>
      </c>
      <c r="R3711" s="96">
        <v>92264</v>
      </c>
      <c r="S3711" s="63" t="s">
        <v>271</v>
      </c>
      <c r="T3711" s="63"/>
      <c r="U3711" s="95" t="str">
        <f t="shared" si="132"/>
        <v>SCE</v>
      </c>
      <c r="V3711" s="95"/>
      <c r="W3711" s="95" t="str">
        <f t="shared" si="131"/>
        <v>SCG</v>
      </c>
    </row>
    <row r="3712" spans="1:23" ht="15" x14ac:dyDescent="0.25">
      <c r="A3712" s="63">
        <v>90610</v>
      </c>
      <c r="B3712" s="161" t="s">
        <v>271</v>
      </c>
      <c r="D3712" s="159"/>
      <c r="E3712" s="159"/>
      <c r="F3712" s="159"/>
      <c r="G3712" s="159"/>
      <c r="H3712" s="159"/>
      <c r="I3712" s="159"/>
      <c r="O3712" s="93"/>
      <c r="Q3712" s="63" t="s">
        <v>278</v>
      </c>
      <c r="R3712" s="96">
        <v>92268</v>
      </c>
      <c r="S3712" s="63" t="s">
        <v>271</v>
      </c>
      <c r="T3712" s="63"/>
      <c r="U3712" s="95" t="str">
        <f t="shared" si="132"/>
        <v>SCE</v>
      </c>
      <c r="V3712" s="95"/>
      <c r="W3712" s="95" t="str">
        <f t="shared" si="131"/>
        <v>SCG</v>
      </c>
    </row>
    <row r="3713" spans="1:23" ht="15" x14ac:dyDescent="0.25">
      <c r="A3713" s="63">
        <v>92509</v>
      </c>
      <c r="B3713" s="161" t="s">
        <v>271</v>
      </c>
      <c r="D3713" s="159"/>
      <c r="E3713" s="159"/>
      <c r="F3713" s="159"/>
      <c r="G3713" s="159"/>
      <c r="H3713" s="159"/>
      <c r="I3713" s="159"/>
      <c r="O3713" s="93"/>
      <c r="Q3713" s="63" t="s">
        <v>278</v>
      </c>
      <c r="R3713" s="96">
        <v>92886</v>
      </c>
      <c r="S3713" s="63" t="s">
        <v>271</v>
      </c>
      <c r="T3713" s="63"/>
      <c r="U3713" s="95" t="str">
        <f t="shared" si="132"/>
        <v>SCE</v>
      </c>
      <c r="V3713" s="95"/>
      <c r="W3713" s="95" t="str">
        <f t="shared" si="131"/>
        <v>SCG</v>
      </c>
    </row>
    <row r="3714" spans="1:23" ht="15" x14ac:dyDescent="0.25">
      <c r="A3714" s="63">
        <v>92508</v>
      </c>
      <c r="B3714" s="161" t="s">
        <v>271</v>
      </c>
      <c r="D3714" s="159"/>
      <c r="E3714" s="159"/>
      <c r="F3714" s="159"/>
      <c r="G3714" s="159"/>
      <c r="H3714" s="159"/>
      <c r="I3714" s="159"/>
      <c r="O3714" s="93"/>
      <c r="Q3714" s="63" t="s">
        <v>278</v>
      </c>
      <c r="R3714" s="96">
        <v>92887</v>
      </c>
      <c r="S3714" s="63" t="s">
        <v>271</v>
      </c>
      <c r="T3714" s="63"/>
      <c r="U3714" s="95" t="str">
        <f t="shared" si="132"/>
        <v>SCE</v>
      </c>
      <c r="V3714" s="95"/>
      <c r="W3714" s="95" t="str">
        <f t="shared" si="131"/>
        <v>SCG</v>
      </c>
    </row>
    <row r="3715" spans="1:23" ht="15" x14ac:dyDescent="0.25">
      <c r="A3715" s="63">
        <v>92503</v>
      </c>
      <c r="B3715" s="161" t="s">
        <v>271</v>
      </c>
      <c r="D3715" s="159"/>
      <c r="E3715" s="159"/>
      <c r="F3715" s="159"/>
      <c r="G3715" s="159"/>
      <c r="H3715" s="159"/>
      <c r="I3715" s="159"/>
      <c r="O3715" s="93"/>
      <c r="Q3715" s="63" t="s">
        <v>278</v>
      </c>
      <c r="R3715" s="96">
        <v>92885</v>
      </c>
      <c r="S3715" s="63" t="s">
        <v>271</v>
      </c>
      <c r="T3715" s="63"/>
      <c r="U3715" s="95" t="str">
        <f t="shared" si="132"/>
        <v>SCE</v>
      </c>
      <c r="V3715" s="95"/>
      <c r="W3715" s="95" t="str">
        <f t="shared" si="131"/>
        <v>SCG</v>
      </c>
    </row>
    <row r="3716" spans="1:23" ht="15" x14ac:dyDescent="0.25">
      <c r="A3716" s="63">
        <v>92501</v>
      </c>
      <c r="B3716" s="161" t="s">
        <v>271</v>
      </c>
      <c r="D3716" s="159"/>
      <c r="E3716" s="159"/>
      <c r="F3716" s="159"/>
      <c r="G3716" s="159"/>
      <c r="H3716" s="159"/>
      <c r="I3716" s="159"/>
      <c r="O3716" s="93"/>
      <c r="Q3716" s="63" t="s">
        <v>278</v>
      </c>
      <c r="R3716" s="96">
        <v>92882</v>
      </c>
      <c r="S3716" s="63" t="s">
        <v>271</v>
      </c>
      <c r="T3716" s="63"/>
      <c r="U3716" s="95" t="str">
        <f t="shared" si="132"/>
        <v>SCE</v>
      </c>
      <c r="V3716" s="95"/>
      <c r="W3716" s="95" t="str">
        <f t="shared" si="131"/>
        <v>SCG</v>
      </c>
    </row>
    <row r="3717" spans="1:23" ht="15" x14ac:dyDescent="0.25">
      <c r="A3717" s="63">
        <v>92507</v>
      </c>
      <c r="B3717" s="161" t="s">
        <v>271</v>
      </c>
      <c r="D3717" s="159"/>
      <c r="E3717" s="159"/>
      <c r="F3717" s="159"/>
      <c r="G3717" s="159"/>
      <c r="H3717" s="159"/>
      <c r="I3717" s="159"/>
      <c r="O3717" s="93"/>
      <c r="Q3717" s="63" t="s">
        <v>278</v>
      </c>
      <c r="R3717" s="96">
        <v>92883</v>
      </c>
      <c r="S3717" s="63" t="s">
        <v>271</v>
      </c>
      <c r="T3717" s="63"/>
      <c r="U3717" s="95" t="str">
        <f t="shared" si="132"/>
        <v>SCE</v>
      </c>
      <c r="V3717" s="95"/>
      <c r="W3717" s="95" t="str">
        <f t="shared" si="131"/>
        <v>SCG</v>
      </c>
    </row>
    <row r="3718" spans="1:23" ht="15" x14ac:dyDescent="0.25">
      <c r="A3718" s="63">
        <v>92506</v>
      </c>
      <c r="B3718" s="161" t="s">
        <v>271</v>
      </c>
      <c r="D3718" s="159"/>
      <c r="E3718" s="159"/>
      <c r="F3718" s="159"/>
      <c r="G3718" s="159"/>
      <c r="H3718" s="159"/>
      <c r="I3718" s="159"/>
      <c r="O3718" s="93"/>
      <c r="Q3718" s="63" t="s">
        <v>278</v>
      </c>
      <c r="R3718" s="96">
        <v>92880</v>
      </c>
      <c r="S3718" s="63" t="s">
        <v>271</v>
      </c>
      <c r="T3718" s="63"/>
      <c r="U3718" s="95" t="str">
        <f t="shared" si="132"/>
        <v>SCE</v>
      </c>
      <c r="V3718" s="95"/>
      <c r="W3718" s="95" t="str">
        <f t="shared" si="131"/>
        <v>SCG</v>
      </c>
    </row>
    <row r="3719" spans="1:23" ht="15" x14ac:dyDescent="0.25">
      <c r="A3719" s="63">
        <v>92505</v>
      </c>
      <c r="B3719" s="161" t="s">
        <v>271</v>
      </c>
      <c r="D3719" s="159"/>
      <c r="E3719" s="159"/>
      <c r="F3719" s="159"/>
      <c r="G3719" s="159"/>
      <c r="H3719" s="159"/>
      <c r="I3719" s="159"/>
      <c r="O3719" s="93"/>
      <c r="Q3719" s="63" t="s">
        <v>278</v>
      </c>
      <c r="R3719" s="96">
        <v>92881</v>
      </c>
      <c r="S3719" s="63" t="s">
        <v>271</v>
      </c>
      <c r="T3719" s="63"/>
      <c r="U3719" s="95" t="str">
        <f t="shared" si="132"/>
        <v>SCE</v>
      </c>
      <c r="V3719" s="95"/>
      <c r="W3719" s="95" t="str">
        <f t="shared" si="131"/>
        <v>SCG</v>
      </c>
    </row>
    <row r="3720" spans="1:23" ht="15" x14ac:dyDescent="0.25">
      <c r="A3720" s="63">
        <v>92504</v>
      </c>
      <c r="B3720" s="161" t="s">
        <v>271</v>
      </c>
      <c r="D3720" s="159"/>
      <c r="E3720" s="159"/>
      <c r="F3720" s="159"/>
      <c r="G3720" s="159"/>
      <c r="H3720" s="159"/>
      <c r="I3720" s="159"/>
      <c r="O3720" s="93"/>
      <c r="Q3720" s="63" t="s">
        <v>278</v>
      </c>
      <c r="R3720" s="96">
        <v>91214</v>
      </c>
      <c r="S3720" s="63" t="s">
        <v>271</v>
      </c>
      <c r="T3720" s="63"/>
      <c r="U3720" s="95" t="str">
        <f t="shared" si="132"/>
        <v>SCE</v>
      </c>
      <c r="V3720" s="95"/>
      <c r="W3720" s="95" t="str">
        <f t="shared" si="131"/>
        <v>SCG</v>
      </c>
    </row>
    <row r="3721" spans="1:23" ht="15" x14ac:dyDescent="0.25">
      <c r="A3721" s="63">
        <v>92799</v>
      </c>
      <c r="B3721" s="161" t="s">
        <v>271</v>
      </c>
      <c r="D3721" s="159"/>
      <c r="E3721" s="159"/>
      <c r="F3721" s="159"/>
      <c r="G3721" s="159"/>
      <c r="H3721" s="159"/>
      <c r="I3721" s="159"/>
      <c r="O3721" s="93"/>
      <c r="Q3721" s="63" t="s">
        <v>278</v>
      </c>
      <c r="R3721" s="96">
        <v>90311</v>
      </c>
      <c r="S3721" s="63" t="s">
        <v>271</v>
      </c>
      <c r="T3721" s="63"/>
      <c r="U3721" s="95" t="str">
        <f t="shared" si="132"/>
        <v>SCE</v>
      </c>
      <c r="V3721" s="95"/>
      <c r="W3721" s="95" t="str">
        <f t="shared" si="131"/>
        <v>SCG</v>
      </c>
    </row>
    <row r="3722" spans="1:23" ht="15" x14ac:dyDescent="0.25">
      <c r="A3722" s="63">
        <v>93160</v>
      </c>
      <c r="B3722" s="161" t="s">
        <v>271</v>
      </c>
      <c r="D3722" s="159"/>
      <c r="E3722" s="159"/>
      <c r="F3722" s="159"/>
      <c r="G3722" s="159"/>
      <c r="H3722" s="159"/>
      <c r="I3722" s="159"/>
      <c r="O3722" s="93"/>
      <c r="Q3722" s="63" t="s">
        <v>278</v>
      </c>
      <c r="R3722" s="96">
        <v>90290</v>
      </c>
      <c r="S3722" s="63" t="s">
        <v>271</v>
      </c>
      <c r="T3722" s="63"/>
      <c r="U3722" s="95" t="str">
        <f t="shared" si="132"/>
        <v>SCE</v>
      </c>
      <c r="V3722" s="95"/>
      <c r="W3722" s="95" t="str">
        <f t="shared" si="131"/>
        <v>SCG</v>
      </c>
    </row>
    <row r="3723" spans="1:23" ht="15" x14ac:dyDescent="0.25">
      <c r="A3723" s="63">
        <v>92712</v>
      </c>
      <c r="B3723" s="161" t="s">
        <v>271</v>
      </c>
      <c r="D3723" s="159"/>
      <c r="E3723" s="159"/>
      <c r="F3723" s="159"/>
      <c r="G3723" s="159"/>
      <c r="H3723" s="159"/>
      <c r="I3723" s="159"/>
      <c r="O3723" s="93"/>
      <c r="Q3723" s="63" t="s">
        <v>278</v>
      </c>
      <c r="R3723" s="96">
        <v>90293</v>
      </c>
      <c r="S3723" s="63" t="s">
        <v>271</v>
      </c>
      <c r="T3723" s="63"/>
      <c r="U3723" s="95" t="str">
        <f t="shared" si="132"/>
        <v>SCE</v>
      </c>
      <c r="V3723" s="95"/>
      <c r="W3723" s="95" t="str">
        <f t="shared" si="131"/>
        <v>SCG</v>
      </c>
    </row>
    <row r="3724" spans="1:23" ht="15" x14ac:dyDescent="0.25">
      <c r="A3724" s="63">
        <v>92708</v>
      </c>
      <c r="B3724" s="161" t="s">
        <v>271</v>
      </c>
      <c r="D3724" s="159"/>
      <c r="E3724" s="159"/>
      <c r="F3724" s="159"/>
      <c r="G3724" s="159"/>
      <c r="H3724" s="159"/>
      <c r="I3724" s="159"/>
      <c r="O3724" s="93"/>
      <c r="Q3724" s="63" t="s">
        <v>278</v>
      </c>
      <c r="R3724" s="96">
        <v>92833</v>
      </c>
      <c r="S3724" s="63" t="s">
        <v>271</v>
      </c>
      <c r="T3724" s="63"/>
      <c r="U3724" s="95" t="str">
        <f t="shared" si="132"/>
        <v>SCE</v>
      </c>
      <c r="V3724" s="95"/>
      <c r="W3724" s="95" t="str">
        <f t="shared" si="131"/>
        <v>SCG</v>
      </c>
    </row>
    <row r="3725" spans="1:23" ht="15" x14ac:dyDescent="0.25">
      <c r="A3725" s="63">
        <v>92707</v>
      </c>
      <c r="B3725" s="161" t="s">
        <v>271</v>
      </c>
      <c r="D3725" s="159"/>
      <c r="E3725" s="159"/>
      <c r="F3725" s="159"/>
      <c r="G3725" s="159"/>
      <c r="H3725" s="159"/>
      <c r="I3725" s="159"/>
      <c r="O3725" s="93"/>
      <c r="Q3725" s="63" t="s">
        <v>278</v>
      </c>
      <c r="R3725" s="96">
        <v>92831</v>
      </c>
      <c r="S3725" s="63" t="s">
        <v>271</v>
      </c>
      <c r="T3725" s="63"/>
      <c r="U3725" s="95" t="str">
        <f t="shared" si="132"/>
        <v>SCE</v>
      </c>
      <c r="V3725" s="95"/>
      <c r="W3725" s="95" t="str">
        <f t="shared" si="131"/>
        <v>SCG</v>
      </c>
    </row>
    <row r="3726" spans="1:23" ht="15" x14ac:dyDescent="0.25">
      <c r="A3726" s="63">
        <v>93287</v>
      </c>
      <c r="B3726" s="161" t="s">
        <v>271</v>
      </c>
      <c r="D3726" s="159"/>
      <c r="E3726" s="159"/>
      <c r="F3726" s="159"/>
      <c r="G3726" s="159"/>
      <c r="H3726" s="159"/>
      <c r="I3726" s="159"/>
      <c r="O3726" s="93"/>
      <c r="Q3726" s="63" t="s">
        <v>278</v>
      </c>
      <c r="R3726" s="96">
        <v>92835</v>
      </c>
      <c r="S3726" s="63" t="s">
        <v>271</v>
      </c>
      <c r="T3726" s="63"/>
      <c r="U3726" s="95" t="str">
        <f t="shared" si="132"/>
        <v>SCE</v>
      </c>
      <c r="V3726" s="95"/>
      <c r="W3726" s="95" t="str">
        <f t="shared" si="131"/>
        <v>SCG</v>
      </c>
    </row>
    <row r="3727" spans="1:23" ht="15" x14ac:dyDescent="0.25">
      <c r="A3727" s="63">
        <v>93286</v>
      </c>
      <c r="B3727" s="161" t="s">
        <v>271</v>
      </c>
      <c r="D3727" s="159"/>
      <c r="E3727" s="159"/>
      <c r="F3727" s="159"/>
      <c r="G3727" s="159"/>
      <c r="H3727" s="159"/>
      <c r="I3727" s="159"/>
      <c r="O3727" s="93"/>
      <c r="Q3727" s="63" t="s">
        <v>278</v>
      </c>
      <c r="R3727" s="96">
        <v>92834</v>
      </c>
      <c r="S3727" s="63" t="s">
        <v>271</v>
      </c>
      <c r="T3727" s="63"/>
      <c r="U3727" s="95" t="str">
        <f t="shared" si="132"/>
        <v>SCE</v>
      </c>
      <c r="V3727" s="95"/>
      <c r="W3727" s="95" t="str">
        <f t="shared" si="131"/>
        <v>SCG</v>
      </c>
    </row>
    <row r="3728" spans="1:23" ht="15" x14ac:dyDescent="0.25">
      <c r="A3728" s="63">
        <v>93285</v>
      </c>
      <c r="B3728" s="161" t="s">
        <v>271</v>
      </c>
      <c r="D3728" s="159"/>
      <c r="E3728" s="159"/>
      <c r="F3728" s="159"/>
      <c r="G3728" s="159"/>
      <c r="H3728" s="159"/>
      <c r="I3728" s="159"/>
      <c r="O3728" s="93"/>
      <c r="Q3728" s="63" t="s">
        <v>278</v>
      </c>
      <c r="R3728" s="96">
        <v>93581</v>
      </c>
      <c r="S3728" s="63" t="s">
        <v>271</v>
      </c>
      <c r="T3728" s="63"/>
      <c r="U3728" s="95" t="str">
        <f t="shared" si="132"/>
        <v>SCE</v>
      </c>
      <c r="V3728" s="95"/>
      <c r="W3728" s="95" t="str">
        <f t="shared" si="131"/>
        <v>SCG</v>
      </c>
    </row>
    <row r="3729" spans="1:23" ht="15" x14ac:dyDescent="0.25">
      <c r="A3729" s="63">
        <v>93283</v>
      </c>
      <c r="B3729" s="161" t="s">
        <v>271</v>
      </c>
      <c r="D3729" s="159"/>
      <c r="E3729" s="159"/>
      <c r="F3729" s="159"/>
      <c r="G3729" s="159"/>
      <c r="H3729" s="159"/>
      <c r="I3729" s="159"/>
      <c r="O3729" s="93"/>
      <c r="Q3729" s="63" t="s">
        <v>278</v>
      </c>
      <c r="R3729" s="96">
        <v>93584</v>
      </c>
      <c r="S3729" s="63" t="s">
        <v>271</v>
      </c>
      <c r="T3729" s="63"/>
      <c r="U3729" s="95" t="str">
        <f t="shared" si="132"/>
        <v>SCE</v>
      </c>
      <c r="V3729" s="95"/>
      <c r="W3729" s="95" t="str">
        <f t="shared" si="131"/>
        <v>SCG</v>
      </c>
    </row>
    <row r="3730" spans="1:23" ht="15" x14ac:dyDescent="0.25">
      <c r="A3730" s="63">
        <v>93280</v>
      </c>
      <c r="B3730" s="161" t="s">
        <v>271</v>
      </c>
      <c r="D3730" s="159"/>
      <c r="E3730" s="159"/>
      <c r="F3730" s="159"/>
      <c r="G3730" s="159"/>
      <c r="H3730" s="159"/>
      <c r="I3730" s="159"/>
      <c r="O3730" s="93"/>
      <c r="Q3730" s="63" t="s">
        <v>278</v>
      </c>
      <c r="R3730" s="96">
        <v>93586</v>
      </c>
      <c r="S3730" s="63" t="s">
        <v>271</v>
      </c>
      <c r="T3730" s="63"/>
      <c r="U3730" s="95" t="str">
        <f t="shared" si="132"/>
        <v>SCE</v>
      </c>
      <c r="V3730" s="95"/>
      <c r="W3730" s="95" t="str">
        <f t="shared" si="131"/>
        <v>SCG</v>
      </c>
    </row>
    <row r="3731" spans="1:23" ht="15" x14ac:dyDescent="0.25">
      <c r="A3731" s="63">
        <v>91344</v>
      </c>
      <c r="B3731" s="161" t="s">
        <v>271</v>
      </c>
      <c r="D3731" s="159"/>
      <c r="E3731" s="159"/>
      <c r="F3731" s="159"/>
      <c r="G3731" s="159"/>
      <c r="H3731" s="159"/>
      <c r="I3731" s="159"/>
      <c r="O3731" s="93"/>
      <c r="Q3731" s="63" t="s">
        <v>278</v>
      </c>
      <c r="R3731" s="96">
        <v>90622</v>
      </c>
      <c r="S3731" s="63" t="s">
        <v>271</v>
      </c>
      <c r="T3731" s="63"/>
      <c r="U3731" s="95" t="str">
        <f t="shared" si="132"/>
        <v>SCE</v>
      </c>
      <c r="V3731" s="95"/>
      <c r="W3731" s="95" t="str">
        <f t="shared" ref="W3731:W3794" si="133">IF(U3731 = "Other", " ", INDEX(B$4:C$29, MATCH(U3731, C$4:C$29,0), 1) )</f>
        <v>SCG</v>
      </c>
    </row>
    <row r="3732" spans="1:23" ht="15" x14ac:dyDescent="0.25">
      <c r="A3732" s="63">
        <v>91342</v>
      </c>
      <c r="B3732" s="161" t="s">
        <v>271</v>
      </c>
      <c r="D3732" s="159"/>
      <c r="E3732" s="159"/>
      <c r="F3732" s="159"/>
      <c r="G3732" s="159"/>
      <c r="H3732" s="159"/>
      <c r="I3732" s="159"/>
      <c r="O3732" s="93"/>
      <c r="Q3732" s="63" t="s">
        <v>278</v>
      </c>
      <c r="R3732" s="96">
        <v>90623</v>
      </c>
      <c r="S3732" s="63" t="s">
        <v>271</v>
      </c>
      <c r="T3732" s="63"/>
      <c r="U3732" s="95" t="str">
        <f t="shared" si="132"/>
        <v>SCE</v>
      </c>
      <c r="V3732" s="95"/>
      <c r="W3732" s="95" t="str">
        <f t="shared" si="133"/>
        <v>SCG</v>
      </c>
    </row>
    <row r="3733" spans="1:23" ht="15" x14ac:dyDescent="0.25">
      <c r="A3733" s="63">
        <v>90621</v>
      </c>
      <c r="B3733" s="161" t="s">
        <v>271</v>
      </c>
      <c r="D3733" s="159"/>
      <c r="E3733" s="159"/>
      <c r="F3733" s="159"/>
      <c r="G3733" s="159"/>
      <c r="H3733" s="159"/>
      <c r="I3733" s="159"/>
      <c r="O3733" s="93"/>
      <c r="Q3733" s="63" t="s">
        <v>278</v>
      </c>
      <c r="R3733" s="96">
        <v>90624</v>
      </c>
      <c r="S3733" s="63" t="s">
        <v>271</v>
      </c>
      <c r="T3733" s="63"/>
      <c r="U3733" s="95" t="str">
        <f t="shared" si="132"/>
        <v>SCE</v>
      </c>
      <c r="V3733" s="95"/>
      <c r="W3733" s="95" t="str">
        <f t="shared" si="133"/>
        <v>SCG</v>
      </c>
    </row>
    <row r="3734" spans="1:23" ht="15" x14ac:dyDescent="0.25">
      <c r="A3734" s="63">
        <v>93062</v>
      </c>
      <c r="B3734" s="161" t="s">
        <v>271</v>
      </c>
      <c r="D3734" s="159"/>
      <c r="E3734" s="159"/>
      <c r="F3734" s="159"/>
      <c r="G3734" s="159"/>
      <c r="H3734" s="159"/>
      <c r="I3734" s="159"/>
      <c r="O3734" s="93"/>
      <c r="Q3734" s="63" t="s">
        <v>278</v>
      </c>
      <c r="R3734" s="96">
        <v>92572</v>
      </c>
      <c r="S3734" s="63" t="s">
        <v>271</v>
      </c>
      <c r="T3734" s="63"/>
      <c r="U3734" s="95" t="str">
        <f t="shared" si="132"/>
        <v>SCE</v>
      </c>
      <c r="V3734" s="95"/>
      <c r="W3734" s="95" t="str">
        <f t="shared" si="133"/>
        <v>SCG</v>
      </c>
    </row>
    <row r="3735" spans="1:23" ht="15" x14ac:dyDescent="0.25">
      <c r="A3735" s="63">
        <v>90033</v>
      </c>
      <c r="B3735" s="161" t="s">
        <v>271</v>
      </c>
      <c r="D3735" s="159"/>
      <c r="E3735" s="159"/>
      <c r="F3735" s="159"/>
      <c r="G3735" s="159"/>
      <c r="H3735" s="159"/>
      <c r="I3735" s="159"/>
      <c r="O3735" s="93"/>
      <c r="Q3735" s="63" t="s">
        <v>278</v>
      </c>
      <c r="R3735" s="96">
        <v>92570</v>
      </c>
      <c r="S3735" s="63" t="s">
        <v>271</v>
      </c>
      <c r="T3735" s="63"/>
      <c r="U3735" s="95" t="str">
        <f t="shared" si="132"/>
        <v>SCE</v>
      </c>
      <c r="V3735" s="95"/>
      <c r="W3735" s="95" t="str">
        <f t="shared" si="133"/>
        <v>SCG</v>
      </c>
    </row>
    <row r="3736" spans="1:23" ht="15" x14ac:dyDescent="0.25">
      <c r="A3736" s="63">
        <v>92371</v>
      </c>
      <c r="B3736" s="161" t="s">
        <v>271</v>
      </c>
      <c r="D3736" s="159"/>
      <c r="E3736" s="159"/>
      <c r="F3736" s="159"/>
      <c r="G3736" s="159"/>
      <c r="H3736" s="159"/>
      <c r="I3736" s="159"/>
      <c r="O3736" s="93"/>
      <c r="Q3736" s="63" t="s">
        <v>278</v>
      </c>
      <c r="R3736" s="96">
        <v>92571</v>
      </c>
      <c r="S3736" s="63" t="s">
        <v>271</v>
      </c>
      <c r="T3736" s="63"/>
      <c r="U3736" s="95" t="str">
        <f t="shared" si="132"/>
        <v>SCE</v>
      </c>
      <c r="V3736" s="95"/>
      <c r="W3736" s="95" t="str">
        <f t="shared" si="133"/>
        <v>SCG</v>
      </c>
    </row>
    <row r="3737" spans="1:23" ht="15" x14ac:dyDescent="0.25">
      <c r="A3737" s="63">
        <v>93094</v>
      </c>
      <c r="B3737" s="161" t="s">
        <v>271</v>
      </c>
      <c r="D3737" s="159"/>
      <c r="E3737" s="159"/>
      <c r="F3737" s="159"/>
      <c r="G3737" s="159"/>
      <c r="H3737" s="159"/>
      <c r="I3737" s="159"/>
      <c r="O3737" s="93"/>
      <c r="Q3737" s="63" t="s">
        <v>278</v>
      </c>
      <c r="R3737" s="96">
        <v>92394</v>
      </c>
      <c r="S3737" s="63" t="s">
        <v>271</v>
      </c>
      <c r="T3737" s="63"/>
      <c r="U3737" s="95" t="str">
        <f t="shared" si="132"/>
        <v>SCE</v>
      </c>
      <c r="V3737" s="95"/>
      <c r="W3737" s="95" t="str">
        <f t="shared" si="133"/>
        <v>SCG</v>
      </c>
    </row>
    <row r="3738" spans="1:23" ht="15" x14ac:dyDescent="0.25">
      <c r="A3738" s="63">
        <v>93099</v>
      </c>
      <c r="B3738" s="161" t="s">
        <v>271</v>
      </c>
      <c r="D3738" s="159"/>
      <c r="E3738" s="159"/>
      <c r="F3738" s="159"/>
      <c r="G3738" s="159"/>
      <c r="H3738" s="159"/>
      <c r="I3738" s="159"/>
      <c r="O3738" s="93"/>
      <c r="Q3738" s="63" t="s">
        <v>278</v>
      </c>
      <c r="R3738" s="96">
        <v>92395</v>
      </c>
      <c r="S3738" s="63" t="s">
        <v>271</v>
      </c>
      <c r="T3738" s="63"/>
      <c r="U3738" s="95" t="str">
        <f t="shared" si="132"/>
        <v>SCE</v>
      </c>
      <c r="V3738" s="95"/>
      <c r="W3738" s="95" t="str">
        <f t="shared" si="133"/>
        <v>SCG</v>
      </c>
    </row>
    <row r="3739" spans="1:23" ht="15" x14ac:dyDescent="0.25">
      <c r="A3739" s="63">
        <v>92397</v>
      </c>
      <c r="B3739" s="161" t="s">
        <v>271</v>
      </c>
      <c r="D3739" s="159"/>
      <c r="E3739" s="159"/>
      <c r="F3739" s="159"/>
      <c r="G3739" s="159"/>
      <c r="H3739" s="159"/>
      <c r="I3739" s="159"/>
      <c r="O3739" s="93"/>
      <c r="Q3739" s="63" t="s">
        <v>278</v>
      </c>
      <c r="R3739" s="96">
        <v>92391</v>
      </c>
      <c r="S3739" s="63" t="s">
        <v>271</v>
      </c>
      <c r="T3739" s="63"/>
      <c r="U3739" s="95" t="str">
        <f t="shared" si="132"/>
        <v>SCE</v>
      </c>
      <c r="V3739" s="95"/>
      <c r="W3739" s="95" t="str">
        <f t="shared" si="133"/>
        <v>SCG</v>
      </c>
    </row>
    <row r="3740" spans="1:23" ht="15" x14ac:dyDescent="0.25">
      <c r="A3740" s="63">
        <v>92392</v>
      </c>
      <c r="B3740" s="161" t="s">
        <v>271</v>
      </c>
      <c r="D3740" s="159"/>
      <c r="E3740" s="159"/>
      <c r="F3740" s="159"/>
      <c r="G3740" s="159"/>
      <c r="H3740" s="159"/>
      <c r="I3740" s="159"/>
      <c r="O3740" s="93"/>
      <c r="Q3740" s="63" t="s">
        <v>278</v>
      </c>
      <c r="R3740" s="96">
        <v>92398</v>
      </c>
      <c r="S3740" s="63" t="s">
        <v>271</v>
      </c>
      <c r="T3740" s="63"/>
      <c r="U3740" s="95" t="str">
        <f t="shared" si="132"/>
        <v>SCE</v>
      </c>
      <c r="V3740" s="95"/>
      <c r="W3740" s="95" t="str">
        <f t="shared" si="133"/>
        <v>SCG</v>
      </c>
    </row>
    <row r="3741" spans="1:23" ht="15" x14ac:dyDescent="0.25">
      <c r="A3741" s="63">
        <v>92393</v>
      </c>
      <c r="B3741" s="161" t="s">
        <v>271</v>
      </c>
      <c r="D3741" s="159"/>
      <c r="E3741" s="159"/>
      <c r="F3741" s="159"/>
      <c r="G3741" s="159"/>
      <c r="H3741" s="159"/>
      <c r="I3741" s="159"/>
      <c r="O3741" s="93"/>
      <c r="Q3741" s="63" t="s">
        <v>278</v>
      </c>
      <c r="R3741" s="96">
        <v>92399</v>
      </c>
      <c r="S3741" s="63" t="s">
        <v>271</v>
      </c>
      <c r="T3741" s="63"/>
      <c r="U3741" s="95" t="str">
        <f t="shared" si="132"/>
        <v>SCE</v>
      </c>
      <c r="V3741" s="95"/>
      <c r="W3741" s="95" t="str">
        <f t="shared" si="133"/>
        <v>SCG</v>
      </c>
    </row>
    <row r="3742" spans="1:23" ht="15" x14ac:dyDescent="0.25">
      <c r="A3742" s="63">
        <v>92879</v>
      </c>
      <c r="B3742" s="161" t="s">
        <v>271</v>
      </c>
      <c r="D3742" s="159"/>
      <c r="E3742" s="159"/>
      <c r="F3742" s="159"/>
      <c r="G3742" s="159"/>
      <c r="H3742" s="159"/>
      <c r="I3742" s="159"/>
      <c r="O3742" s="93"/>
      <c r="Q3742" s="63" t="s">
        <v>278</v>
      </c>
      <c r="R3742" s="96">
        <v>91724</v>
      </c>
      <c r="S3742" s="63" t="s">
        <v>271</v>
      </c>
      <c r="T3742" s="63"/>
      <c r="U3742" s="95" t="str">
        <f t="shared" si="132"/>
        <v>SCE</v>
      </c>
      <c r="V3742" s="95"/>
      <c r="W3742" s="95" t="str">
        <f t="shared" si="133"/>
        <v>SCG</v>
      </c>
    </row>
    <row r="3743" spans="1:23" ht="15" x14ac:dyDescent="0.25">
      <c r="A3743" s="63">
        <v>92878</v>
      </c>
      <c r="B3743" s="161" t="s">
        <v>271</v>
      </c>
      <c r="D3743" s="159"/>
      <c r="E3743" s="159"/>
      <c r="F3743" s="159"/>
      <c r="G3743" s="159"/>
      <c r="H3743" s="159"/>
      <c r="I3743" s="159"/>
      <c r="O3743" s="93"/>
      <c r="Q3743" s="63" t="s">
        <v>278</v>
      </c>
      <c r="R3743" s="96">
        <v>91896</v>
      </c>
      <c r="S3743" s="63" t="s">
        <v>271</v>
      </c>
      <c r="T3743" s="63"/>
      <c r="U3743" s="95" t="str">
        <f t="shared" si="132"/>
        <v>SCE</v>
      </c>
      <c r="V3743" s="95"/>
      <c r="W3743" s="95" t="str">
        <f t="shared" si="133"/>
        <v>SCG</v>
      </c>
    </row>
    <row r="3744" spans="1:23" ht="15" x14ac:dyDescent="0.25">
      <c r="A3744" s="63">
        <v>92877</v>
      </c>
      <c r="B3744" s="161" t="s">
        <v>271</v>
      </c>
      <c r="D3744" s="159"/>
      <c r="E3744" s="159"/>
      <c r="F3744" s="159"/>
      <c r="G3744" s="159"/>
      <c r="H3744" s="159"/>
      <c r="I3744" s="159"/>
      <c r="O3744" s="93"/>
      <c r="Q3744" s="63" t="s">
        <v>278</v>
      </c>
      <c r="R3744" s="96">
        <v>91899</v>
      </c>
      <c r="S3744" s="63" t="s">
        <v>271</v>
      </c>
      <c r="T3744" s="63"/>
      <c r="U3744" s="95" t="str">
        <f t="shared" si="132"/>
        <v>SCE</v>
      </c>
      <c r="V3744" s="95"/>
      <c r="W3744" s="95" t="str">
        <f t="shared" si="133"/>
        <v>SCG</v>
      </c>
    </row>
    <row r="3745" spans="1:23" ht="15" x14ac:dyDescent="0.25">
      <c r="A3745" s="63">
        <v>92871</v>
      </c>
      <c r="B3745" s="161" t="s">
        <v>271</v>
      </c>
      <c r="D3745" s="159"/>
      <c r="E3745" s="159"/>
      <c r="F3745" s="159"/>
      <c r="G3745" s="159"/>
      <c r="H3745" s="159"/>
      <c r="I3745" s="159"/>
      <c r="O3745" s="93"/>
      <c r="Q3745" s="63" t="s">
        <v>278</v>
      </c>
      <c r="R3745" s="96">
        <v>92808</v>
      </c>
      <c r="S3745" s="63" t="s">
        <v>271</v>
      </c>
      <c r="T3745" s="63"/>
      <c r="U3745" s="95" t="str">
        <f t="shared" si="132"/>
        <v>SCE</v>
      </c>
      <c r="V3745" s="95"/>
      <c r="W3745" s="95" t="str">
        <f t="shared" si="133"/>
        <v>SCG</v>
      </c>
    </row>
    <row r="3746" spans="1:23" ht="15" x14ac:dyDescent="0.25">
      <c r="A3746" s="63">
        <v>92870</v>
      </c>
      <c r="B3746" s="161" t="s">
        <v>271</v>
      </c>
      <c r="D3746" s="159"/>
      <c r="E3746" s="159"/>
      <c r="F3746" s="159"/>
      <c r="G3746" s="159"/>
      <c r="H3746" s="159"/>
      <c r="I3746" s="159"/>
      <c r="O3746" s="93"/>
      <c r="Q3746" s="63" t="s">
        <v>278</v>
      </c>
      <c r="R3746" s="96">
        <v>92806</v>
      </c>
      <c r="S3746" s="63" t="s">
        <v>271</v>
      </c>
      <c r="T3746" s="63"/>
      <c r="U3746" s="95" t="str">
        <f t="shared" si="132"/>
        <v>SCE</v>
      </c>
      <c r="V3746" s="95"/>
      <c r="W3746" s="95" t="str">
        <f t="shared" si="133"/>
        <v>SCG</v>
      </c>
    </row>
    <row r="3747" spans="1:23" ht="15" x14ac:dyDescent="0.25">
      <c r="A3747" s="63">
        <v>90241</v>
      </c>
      <c r="B3747" s="161" t="s">
        <v>271</v>
      </c>
      <c r="D3747" s="159"/>
      <c r="E3747" s="159"/>
      <c r="F3747" s="159"/>
      <c r="G3747" s="159"/>
      <c r="H3747" s="159"/>
      <c r="I3747" s="159"/>
      <c r="O3747" s="93"/>
      <c r="Q3747" s="63" t="s">
        <v>278</v>
      </c>
      <c r="R3747" s="96">
        <v>92807</v>
      </c>
      <c r="S3747" s="63" t="s">
        <v>271</v>
      </c>
      <c r="T3747" s="63"/>
      <c r="U3747" s="95" t="str">
        <f t="shared" si="132"/>
        <v>SCE</v>
      </c>
      <c r="V3747" s="95"/>
      <c r="W3747" s="95" t="str">
        <f t="shared" si="133"/>
        <v>SCG</v>
      </c>
    </row>
    <row r="3748" spans="1:23" ht="15" x14ac:dyDescent="0.25">
      <c r="A3748" s="63">
        <v>90245</v>
      </c>
      <c r="B3748" s="161" t="s">
        <v>271</v>
      </c>
      <c r="D3748" s="159"/>
      <c r="E3748" s="159"/>
      <c r="F3748" s="159"/>
      <c r="G3748" s="159"/>
      <c r="H3748" s="159"/>
      <c r="I3748" s="159"/>
      <c r="O3748" s="93"/>
      <c r="Q3748" s="63" t="s">
        <v>278</v>
      </c>
      <c r="R3748" s="96">
        <v>92804</v>
      </c>
      <c r="S3748" s="63" t="s">
        <v>271</v>
      </c>
      <c r="T3748" s="63"/>
      <c r="U3748" s="95" t="str">
        <f t="shared" si="132"/>
        <v>SCE</v>
      </c>
      <c r="V3748" s="95"/>
      <c r="W3748" s="95" t="str">
        <f t="shared" si="133"/>
        <v>SCG</v>
      </c>
    </row>
    <row r="3749" spans="1:23" ht="15" x14ac:dyDescent="0.25">
      <c r="A3749" s="63">
        <v>90242</v>
      </c>
      <c r="B3749" s="161" t="s">
        <v>271</v>
      </c>
      <c r="D3749" s="159"/>
      <c r="E3749" s="159"/>
      <c r="F3749" s="159"/>
      <c r="G3749" s="159"/>
      <c r="H3749" s="159"/>
      <c r="I3749" s="159"/>
      <c r="O3749" s="93"/>
      <c r="Q3749" s="63" t="s">
        <v>278</v>
      </c>
      <c r="R3749" s="96">
        <v>92805</v>
      </c>
      <c r="S3749" s="63" t="s">
        <v>271</v>
      </c>
      <c r="T3749" s="63"/>
      <c r="U3749" s="95" t="str">
        <f t="shared" si="132"/>
        <v>SCE</v>
      </c>
      <c r="V3749" s="95"/>
      <c r="W3749" s="95" t="str">
        <f t="shared" si="133"/>
        <v>SCG</v>
      </c>
    </row>
    <row r="3750" spans="1:23" ht="15" x14ac:dyDescent="0.25">
      <c r="A3750" s="63">
        <v>90240</v>
      </c>
      <c r="B3750" s="161" t="s">
        <v>271</v>
      </c>
      <c r="D3750" s="159"/>
      <c r="E3750" s="159"/>
      <c r="F3750" s="159"/>
      <c r="G3750" s="159"/>
      <c r="H3750" s="159"/>
      <c r="I3750" s="159"/>
      <c r="O3750" s="93"/>
      <c r="Q3750" s="63" t="s">
        <v>278</v>
      </c>
      <c r="R3750" s="96">
        <v>92802</v>
      </c>
      <c r="S3750" s="63" t="s">
        <v>271</v>
      </c>
      <c r="T3750" s="63"/>
      <c r="U3750" s="95" t="str">
        <f t="shared" si="132"/>
        <v>SCE</v>
      </c>
      <c r="V3750" s="95"/>
      <c r="W3750" s="95" t="str">
        <f t="shared" si="133"/>
        <v>SCG</v>
      </c>
    </row>
    <row r="3751" spans="1:23" ht="15" x14ac:dyDescent="0.25">
      <c r="A3751" s="63">
        <v>90247</v>
      </c>
      <c r="B3751" s="161" t="s">
        <v>271</v>
      </c>
      <c r="D3751" s="159"/>
      <c r="E3751" s="159"/>
      <c r="F3751" s="159"/>
      <c r="G3751" s="159"/>
      <c r="H3751" s="159"/>
      <c r="I3751" s="159"/>
      <c r="O3751" s="93"/>
      <c r="Q3751" s="63" t="s">
        <v>278</v>
      </c>
      <c r="R3751" s="96">
        <v>92801</v>
      </c>
      <c r="S3751" s="63" t="s">
        <v>271</v>
      </c>
      <c r="T3751" s="63"/>
      <c r="U3751" s="95" t="str">
        <f t="shared" si="132"/>
        <v>SCE</v>
      </c>
      <c r="V3751" s="95"/>
      <c r="W3751" s="95" t="str">
        <f t="shared" si="133"/>
        <v>SCG</v>
      </c>
    </row>
    <row r="3752" spans="1:23" ht="15" x14ac:dyDescent="0.25">
      <c r="A3752" s="63">
        <v>90248</v>
      </c>
      <c r="B3752" s="161" t="s">
        <v>271</v>
      </c>
      <c r="D3752" s="159"/>
      <c r="E3752" s="159"/>
      <c r="F3752" s="159"/>
      <c r="G3752" s="159"/>
      <c r="H3752" s="159"/>
      <c r="I3752" s="159"/>
      <c r="O3752" s="93"/>
      <c r="Q3752" s="63" t="s">
        <v>278</v>
      </c>
      <c r="R3752" s="96">
        <v>93274</v>
      </c>
      <c r="S3752" s="63" t="s">
        <v>271</v>
      </c>
      <c r="T3752" s="63"/>
      <c r="U3752" s="95" t="str">
        <f t="shared" si="132"/>
        <v>SCE</v>
      </c>
      <c r="V3752" s="95"/>
      <c r="W3752" s="95" t="str">
        <f t="shared" si="133"/>
        <v>SCG</v>
      </c>
    </row>
    <row r="3753" spans="1:23" ht="15" x14ac:dyDescent="0.25">
      <c r="A3753" s="63">
        <v>90249</v>
      </c>
      <c r="B3753" s="161" t="s">
        <v>271</v>
      </c>
      <c r="D3753" s="159"/>
      <c r="E3753" s="159"/>
      <c r="F3753" s="159"/>
      <c r="G3753" s="159"/>
      <c r="H3753" s="159"/>
      <c r="I3753" s="159"/>
      <c r="O3753" s="93"/>
      <c r="Q3753" s="63" t="s">
        <v>278</v>
      </c>
      <c r="R3753" s="96">
        <v>93275</v>
      </c>
      <c r="S3753" s="63" t="s">
        <v>271</v>
      </c>
      <c r="T3753" s="63"/>
      <c r="U3753" s="95" t="str">
        <f t="shared" si="132"/>
        <v>SCE</v>
      </c>
      <c r="V3753" s="95"/>
      <c r="W3753" s="95" t="str">
        <f t="shared" si="133"/>
        <v>SCG</v>
      </c>
    </row>
    <row r="3754" spans="1:23" ht="15" x14ac:dyDescent="0.25">
      <c r="A3754" s="63">
        <v>95364</v>
      </c>
      <c r="B3754" s="161" t="s">
        <v>271</v>
      </c>
      <c r="D3754" s="159"/>
      <c r="E3754" s="159"/>
      <c r="F3754" s="159"/>
      <c r="G3754" s="159"/>
      <c r="H3754" s="159"/>
      <c r="I3754" s="159"/>
      <c r="O3754" s="93"/>
      <c r="Q3754" s="63" t="s">
        <v>278</v>
      </c>
      <c r="R3754" s="96">
        <v>93270</v>
      </c>
      <c r="S3754" s="63" t="s">
        <v>271</v>
      </c>
      <c r="T3754" s="63"/>
      <c r="U3754" s="95" t="str">
        <f t="shared" si="132"/>
        <v>SCE</v>
      </c>
      <c r="V3754" s="95"/>
      <c r="W3754" s="95" t="str">
        <f t="shared" si="133"/>
        <v>SCG</v>
      </c>
    </row>
    <row r="3755" spans="1:23" ht="15" x14ac:dyDescent="0.25">
      <c r="A3755" s="63">
        <v>93207</v>
      </c>
      <c r="B3755" s="161" t="s">
        <v>271</v>
      </c>
      <c r="D3755" s="159"/>
      <c r="E3755" s="159"/>
      <c r="F3755" s="159"/>
      <c r="G3755" s="159"/>
      <c r="H3755" s="159"/>
      <c r="I3755" s="159"/>
      <c r="O3755" s="93"/>
      <c r="Q3755" s="63" t="s">
        <v>278</v>
      </c>
      <c r="R3755" s="96">
        <v>93271</v>
      </c>
      <c r="S3755" s="63" t="s">
        <v>271</v>
      </c>
      <c r="T3755" s="63"/>
      <c r="U3755" s="95" t="str">
        <f t="shared" si="132"/>
        <v>SCE</v>
      </c>
      <c r="V3755" s="95"/>
      <c r="W3755" s="95" t="str">
        <f t="shared" si="133"/>
        <v>SCG</v>
      </c>
    </row>
    <row r="3756" spans="1:23" ht="15" x14ac:dyDescent="0.25">
      <c r="A3756" s="63">
        <v>93205</v>
      </c>
      <c r="B3756" s="161" t="s">
        <v>271</v>
      </c>
      <c r="D3756" s="159"/>
      <c r="E3756" s="159"/>
      <c r="F3756" s="159"/>
      <c r="G3756" s="159"/>
      <c r="H3756" s="159"/>
      <c r="I3756" s="159"/>
      <c r="O3756" s="93"/>
      <c r="Q3756" s="63" t="s">
        <v>278</v>
      </c>
      <c r="R3756" s="96">
        <v>91311</v>
      </c>
      <c r="S3756" s="63" t="s">
        <v>271</v>
      </c>
      <c r="T3756" s="63"/>
      <c r="U3756" s="95" t="str">
        <f t="shared" si="132"/>
        <v>SCE</v>
      </c>
      <c r="V3756" s="95"/>
      <c r="W3756" s="95" t="str">
        <f t="shared" si="133"/>
        <v>SCG</v>
      </c>
    </row>
    <row r="3757" spans="1:23" ht="15" x14ac:dyDescent="0.25">
      <c r="A3757" s="63">
        <v>93202</v>
      </c>
      <c r="B3757" s="161" t="s">
        <v>271</v>
      </c>
      <c r="D3757" s="159"/>
      <c r="E3757" s="159"/>
      <c r="F3757" s="159"/>
      <c r="G3757" s="159"/>
      <c r="H3757" s="159"/>
      <c r="I3757" s="159"/>
      <c r="O3757" s="93"/>
      <c r="Q3757" s="63" t="s">
        <v>278</v>
      </c>
      <c r="R3757" s="96">
        <v>91319</v>
      </c>
      <c r="S3757" s="63" t="s">
        <v>271</v>
      </c>
      <c r="T3757" s="63"/>
      <c r="U3757" s="95" t="str">
        <f t="shared" si="132"/>
        <v>SCE</v>
      </c>
      <c r="V3757" s="95"/>
      <c r="W3757" s="95" t="str">
        <f t="shared" si="133"/>
        <v>SCG</v>
      </c>
    </row>
    <row r="3758" spans="1:23" ht="15" x14ac:dyDescent="0.25">
      <c r="A3758" s="63">
        <v>90721</v>
      </c>
      <c r="B3758" s="161" t="s">
        <v>271</v>
      </c>
      <c r="D3758" s="159"/>
      <c r="E3758" s="159"/>
      <c r="F3758" s="159"/>
      <c r="G3758" s="159"/>
      <c r="H3758" s="159"/>
      <c r="I3758" s="159"/>
      <c r="O3758" s="93"/>
      <c r="Q3758" s="63" t="s">
        <v>278</v>
      </c>
      <c r="R3758" s="96">
        <v>92662</v>
      </c>
      <c r="S3758" s="63" t="s">
        <v>271</v>
      </c>
      <c r="T3758" s="63"/>
      <c r="U3758" s="95" t="str">
        <f t="shared" si="132"/>
        <v>SCE</v>
      </c>
      <c r="V3758" s="95"/>
      <c r="W3758" s="95" t="str">
        <f t="shared" si="133"/>
        <v>SCG</v>
      </c>
    </row>
    <row r="3759" spans="1:23" ht="15" x14ac:dyDescent="0.25">
      <c r="A3759" s="63">
        <v>90720</v>
      </c>
      <c r="B3759" s="161" t="s">
        <v>271</v>
      </c>
      <c r="D3759" s="159"/>
      <c r="E3759" s="159"/>
      <c r="F3759" s="159"/>
      <c r="G3759" s="159"/>
      <c r="H3759" s="159"/>
      <c r="I3759" s="159"/>
      <c r="O3759" s="93"/>
      <c r="Q3759" s="63" t="s">
        <v>278</v>
      </c>
      <c r="R3759" s="96">
        <v>92663</v>
      </c>
      <c r="S3759" s="63" t="s">
        <v>271</v>
      </c>
      <c r="T3759" s="63"/>
      <c r="U3759" s="95" t="str">
        <f t="shared" si="132"/>
        <v>SCE</v>
      </c>
      <c r="V3759" s="95"/>
      <c r="W3759" s="95" t="str">
        <f t="shared" si="133"/>
        <v>SCG</v>
      </c>
    </row>
    <row r="3760" spans="1:23" ht="15" x14ac:dyDescent="0.25">
      <c r="A3760" s="63">
        <v>90723</v>
      </c>
      <c r="B3760" s="161" t="s">
        <v>271</v>
      </c>
      <c r="D3760" s="159"/>
      <c r="E3760" s="159"/>
      <c r="F3760" s="159"/>
      <c r="G3760" s="159"/>
      <c r="H3760" s="159"/>
      <c r="I3760" s="159"/>
      <c r="O3760" s="93"/>
      <c r="Q3760" s="63" t="s">
        <v>278</v>
      </c>
      <c r="R3760" s="96">
        <v>92661</v>
      </c>
      <c r="S3760" s="63" t="s">
        <v>271</v>
      </c>
      <c r="T3760" s="63"/>
      <c r="U3760" s="95" t="str">
        <f t="shared" si="132"/>
        <v>SCE</v>
      </c>
      <c r="V3760" s="95"/>
      <c r="W3760" s="95" t="str">
        <f t="shared" si="133"/>
        <v>SCG</v>
      </c>
    </row>
    <row r="3761" spans="1:23" ht="15" x14ac:dyDescent="0.25">
      <c r="A3761" s="63">
        <v>92617</v>
      </c>
      <c r="B3761" s="161" t="s">
        <v>271</v>
      </c>
      <c r="D3761" s="159"/>
      <c r="E3761" s="159"/>
      <c r="F3761" s="159"/>
      <c r="G3761" s="159"/>
      <c r="H3761" s="159"/>
      <c r="I3761" s="159"/>
      <c r="O3761" s="93"/>
      <c r="Q3761" s="63" t="s">
        <v>278</v>
      </c>
      <c r="R3761" s="96">
        <v>92378</v>
      </c>
      <c r="S3761" s="63" t="s">
        <v>271</v>
      </c>
      <c r="T3761" s="63"/>
      <c r="U3761" s="95" t="str">
        <f t="shared" si="132"/>
        <v>SCE</v>
      </c>
      <c r="V3761" s="95"/>
      <c r="W3761" s="95" t="str">
        <f t="shared" si="133"/>
        <v>SCG</v>
      </c>
    </row>
    <row r="3762" spans="1:23" ht="15" x14ac:dyDescent="0.25">
      <c r="A3762" s="63">
        <v>92615</v>
      </c>
      <c r="B3762" s="161" t="s">
        <v>271</v>
      </c>
      <c r="D3762" s="159"/>
      <c r="E3762" s="159"/>
      <c r="F3762" s="159"/>
      <c r="G3762" s="159"/>
      <c r="H3762" s="159"/>
      <c r="I3762" s="159"/>
      <c r="O3762" s="93"/>
      <c r="Q3762" s="63" t="s">
        <v>278</v>
      </c>
      <c r="R3762" s="96">
        <v>90001</v>
      </c>
      <c r="S3762" s="63" t="s">
        <v>271</v>
      </c>
      <c r="T3762" s="63"/>
      <c r="U3762" s="95" t="str">
        <f t="shared" si="132"/>
        <v>SCE</v>
      </c>
      <c r="V3762" s="95"/>
      <c r="W3762" s="95" t="str">
        <f t="shared" si="133"/>
        <v>SCG</v>
      </c>
    </row>
    <row r="3763" spans="1:23" ht="15" x14ac:dyDescent="0.25">
      <c r="A3763" s="63">
        <v>92614</v>
      </c>
      <c r="B3763" s="161" t="s">
        <v>271</v>
      </c>
      <c r="D3763" s="159"/>
      <c r="E3763" s="159"/>
      <c r="F3763" s="159"/>
      <c r="G3763" s="159"/>
      <c r="H3763" s="159"/>
      <c r="I3763" s="159"/>
      <c r="O3763" s="93"/>
      <c r="Q3763" s="63" t="s">
        <v>278</v>
      </c>
      <c r="R3763" s="96">
        <v>90002</v>
      </c>
      <c r="S3763" s="63" t="s">
        <v>271</v>
      </c>
      <c r="T3763" s="63"/>
      <c r="U3763" s="95" t="str">
        <f t="shared" si="132"/>
        <v>SCE</v>
      </c>
      <c r="V3763" s="95"/>
      <c r="W3763" s="95" t="str">
        <f t="shared" si="133"/>
        <v>SCG</v>
      </c>
    </row>
    <row r="3764" spans="1:23" ht="15" x14ac:dyDescent="0.25">
      <c r="A3764" s="63">
        <v>92612</v>
      </c>
      <c r="B3764" s="161" t="s">
        <v>271</v>
      </c>
      <c r="D3764" s="159"/>
      <c r="E3764" s="159"/>
      <c r="F3764" s="159"/>
      <c r="G3764" s="159"/>
      <c r="H3764" s="159"/>
      <c r="I3764" s="159"/>
      <c r="O3764" s="93"/>
      <c r="Q3764" s="63" t="s">
        <v>278</v>
      </c>
      <c r="R3764" s="96">
        <v>92318</v>
      </c>
      <c r="S3764" s="63" t="s">
        <v>271</v>
      </c>
      <c r="T3764" s="63"/>
      <c r="U3764" s="95" t="str">
        <f t="shared" si="132"/>
        <v>SCE</v>
      </c>
      <c r="V3764" s="95"/>
      <c r="W3764" s="95" t="str">
        <f t="shared" si="133"/>
        <v>SCG</v>
      </c>
    </row>
    <row r="3765" spans="1:23" ht="15" x14ac:dyDescent="0.25">
      <c r="A3765" s="63">
        <v>92610</v>
      </c>
      <c r="B3765" s="161" t="s">
        <v>271</v>
      </c>
      <c r="D3765" s="159"/>
      <c r="E3765" s="159"/>
      <c r="F3765" s="159"/>
      <c r="G3765" s="159"/>
      <c r="H3765" s="159"/>
      <c r="I3765" s="159"/>
      <c r="O3765" s="93"/>
      <c r="Q3765" s="63" t="s">
        <v>278</v>
      </c>
      <c r="R3765" s="96">
        <v>92316</v>
      </c>
      <c r="S3765" s="63" t="s">
        <v>271</v>
      </c>
      <c r="T3765" s="63"/>
      <c r="U3765" s="95" t="str">
        <f t="shared" si="132"/>
        <v>SCE</v>
      </c>
      <c r="V3765" s="95"/>
      <c r="W3765" s="95" t="str">
        <f t="shared" si="133"/>
        <v>SCG</v>
      </c>
    </row>
    <row r="3766" spans="1:23" ht="15" x14ac:dyDescent="0.25">
      <c r="A3766" s="63">
        <v>92619</v>
      </c>
      <c r="B3766" s="161" t="s">
        <v>271</v>
      </c>
      <c r="D3766" s="159"/>
      <c r="E3766" s="159"/>
      <c r="F3766" s="159"/>
      <c r="G3766" s="159"/>
      <c r="H3766" s="159"/>
      <c r="I3766" s="159"/>
      <c r="O3766" s="93"/>
      <c r="Q3766" s="63" t="s">
        <v>278</v>
      </c>
      <c r="R3766" s="96">
        <v>92317</v>
      </c>
      <c r="S3766" s="63" t="s">
        <v>271</v>
      </c>
      <c r="T3766" s="63"/>
      <c r="U3766" s="95" t="str">
        <f t="shared" si="132"/>
        <v>SCE</v>
      </c>
      <c r="V3766" s="95"/>
      <c r="W3766" s="95" t="str">
        <f t="shared" si="133"/>
        <v>SCG</v>
      </c>
    </row>
    <row r="3767" spans="1:23" ht="15" x14ac:dyDescent="0.25">
      <c r="A3767" s="63">
        <v>92618</v>
      </c>
      <c r="B3767" s="161" t="s">
        <v>271</v>
      </c>
      <c r="D3767" s="159"/>
      <c r="E3767" s="159"/>
      <c r="F3767" s="159"/>
      <c r="G3767" s="159"/>
      <c r="H3767" s="159"/>
      <c r="I3767" s="159"/>
      <c r="O3767" s="93"/>
      <c r="Q3767" s="63" t="s">
        <v>278</v>
      </c>
      <c r="R3767" s="96">
        <v>92312</v>
      </c>
      <c r="S3767" s="63" t="s">
        <v>271</v>
      </c>
      <c r="T3767" s="63"/>
      <c r="U3767" s="95" t="str">
        <f t="shared" ref="U3767:U3830" si="134">IF(S3767="Pacific Gas &amp; Electric Co", "PGE", IF(S3767="Southern California Edison Co", "SCE", IF(S3767= "San Diego Gas &amp; Electric Co", "SDGE", IF(S3767="Southern California Gas", "SCG", "Other"))))</f>
        <v>SCE</v>
      </c>
      <c r="V3767" s="95"/>
      <c r="W3767" s="95" t="str">
        <f t="shared" si="133"/>
        <v>SCG</v>
      </c>
    </row>
    <row r="3768" spans="1:23" ht="15" x14ac:dyDescent="0.25">
      <c r="A3768" s="63">
        <v>93208</v>
      </c>
      <c r="B3768" s="161" t="s">
        <v>271</v>
      </c>
      <c r="D3768" s="159"/>
      <c r="E3768" s="159"/>
      <c r="F3768" s="159"/>
      <c r="G3768" s="159"/>
      <c r="H3768" s="159"/>
      <c r="I3768" s="159"/>
      <c r="O3768" s="93"/>
      <c r="Q3768" s="63" t="s">
        <v>278</v>
      </c>
      <c r="R3768" s="96">
        <v>93024</v>
      </c>
      <c r="S3768" s="63" t="s">
        <v>271</v>
      </c>
      <c r="T3768" s="63"/>
      <c r="U3768" s="95" t="str">
        <f t="shared" si="134"/>
        <v>SCE</v>
      </c>
      <c r="V3768" s="95"/>
      <c r="W3768" s="95" t="str">
        <f t="shared" si="133"/>
        <v>SCG</v>
      </c>
    </row>
    <row r="3769" spans="1:23" ht="15" x14ac:dyDescent="0.25">
      <c r="A3769" s="63">
        <v>93203</v>
      </c>
      <c r="B3769" s="161" t="s">
        <v>271</v>
      </c>
      <c r="D3769" s="159"/>
      <c r="E3769" s="159"/>
      <c r="F3769" s="159"/>
      <c r="G3769" s="159"/>
      <c r="H3769" s="159"/>
      <c r="I3769" s="159"/>
      <c r="O3769" s="93"/>
      <c r="Q3769" s="63" t="s">
        <v>278</v>
      </c>
      <c r="R3769" s="96">
        <v>93670</v>
      </c>
      <c r="S3769" s="63" t="s">
        <v>271</v>
      </c>
      <c r="T3769" s="63"/>
      <c r="U3769" s="95" t="str">
        <f t="shared" si="134"/>
        <v>SCE</v>
      </c>
      <c r="V3769" s="95"/>
      <c r="W3769" s="95" t="str">
        <f t="shared" si="133"/>
        <v>SCG</v>
      </c>
    </row>
    <row r="3770" spans="1:23" ht="15" x14ac:dyDescent="0.25">
      <c r="A3770" s="63">
        <v>93562</v>
      </c>
      <c r="B3770" s="161" t="s">
        <v>271</v>
      </c>
      <c r="D3770" s="159"/>
      <c r="E3770" s="159"/>
      <c r="F3770" s="159"/>
      <c r="G3770" s="159"/>
      <c r="H3770" s="159"/>
      <c r="I3770" s="159"/>
      <c r="O3770" s="93"/>
      <c r="Q3770" s="63" t="s">
        <v>278</v>
      </c>
      <c r="R3770" s="96">
        <v>91040</v>
      </c>
      <c r="S3770" s="63" t="s">
        <v>271</v>
      </c>
      <c r="T3770" s="63"/>
      <c r="U3770" s="95" t="str">
        <f t="shared" si="134"/>
        <v>SCE</v>
      </c>
      <c r="V3770" s="95"/>
      <c r="W3770" s="95" t="str">
        <f t="shared" si="133"/>
        <v>SCG</v>
      </c>
    </row>
    <row r="3771" spans="1:23" ht="15" x14ac:dyDescent="0.25">
      <c r="A3771" s="63">
        <v>93560</v>
      </c>
      <c r="B3771" s="161" t="s">
        <v>271</v>
      </c>
      <c r="D3771" s="159"/>
      <c r="E3771" s="159"/>
      <c r="F3771" s="159"/>
      <c r="G3771" s="159"/>
      <c r="H3771" s="159"/>
      <c r="I3771" s="159"/>
      <c r="O3771" s="93"/>
      <c r="Q3771" s="63" t="s">
        <v>278</v>
      </c>
      <c r="R3771" s="96">
        <v>92531</v>
      </c>
      <c r="S3771" s="63" t="s">
        <v>271</v>
      </c>
      <c r="T3771" s="63"/>
      <c r="U3771" s="95" t="str">
        <f t="shared" si="134"/>
        <v>SCE</v>
      </c>
      <c r="V3771" s="95"/>
      <c r="W3771" s="95" t="str">
        <f t="shared" si="133"/>
        <v>SCG</v>
      </c>
    </row>
    <row r="3772" spans="1:23" ht="15" x14ac:dyDescent="0.25">
      <c r="A3772" s="63">
        <v>93561</v>
      </c>
      <c r="B3772" s="161" t="s">
        <v>271</v>
      </c>
      <c r="D3772" s="159"/>
      <c r="E3772" s="159"/>
      <c r="F3772" s="159"/>
      <c r="G3772" s="159"/>
      <c r="H3772" s="159"/>
      <c r="I3772" s="159"/>
      <c r="O3772" s="93"/>
      <c r="Q3772" s="63" t="s">
        <v>278</v>
      </c>
      <c r="R3772" s="96">
        <v>90714</v>
      </c>
      <c r="S3772" s="63" t="s">
        <v>271</v>
      </c>
      <c r="T3772" s="63"/>
      <c r="U3772" s="95" t="str">
        <f t="shared" si="134"/>
        <v>SCE</v>
      </c>
      <c r="V3772" s="95"/>
      <c r="W3772" s="95" t="str">
        <f t="shared" si="133"/>
        <v>SCG</v>
      </c>
    </row>
    <row r="3773" spans="1:23" ht="15" x14ac:dyDescent="0.25">
      <c r="A3773" s="63">
        <v>92368</v>
      </c>
      <c r="B3773" s="161" t="s">
        <v>271</v>
      </c>
      <c r="D3773" s="159"/>
      <c r="E3773" s="159"/>
      <c r="F3773" s="159"/>
      <c r="G3773" s="159"/>
      <c r="H3773" s="159"/>
      <c r="I3773" s="159"/>
      <c r="O3773" s="93"/>
      <c r="Q3773" s="63" t="s">
        <v>278</v>
      </c>
      <c r="R3773" s="96">
        <v>90715</v>
      </c>
      <c r="S3773" s="63" t="s">
        <v>271</v>
      </c>
      <c r="T3773" s="63"/>
      <c r="U3773" s="95" t="str">
        <f t="shared" si="134"/>
        <v>SCE</v>
      </c>
      <c r="V3773" s="95"/>
      <c r="W3773" s="95" t="str">
        <f t="shared" si="133"/>
        <v>SCG</v>
      </c>
    </row>
    <row r="3774" spans="1:23" ht="15" x14ac:dyDescent="0.25">
      <c r="A3774" s="63">
        <v>92366</v>
      </c>
      <c r="B3774" s="161" t="s">
        <v>271</v>
      </c>
      <c r="D3774" s="159"/>
      <c r="E3774" s="159"/>
      <c r="F3774" s="159"/>
      <c r="G3774" s="159"/>
      <c r="H3774" s="159"/>
      <c r="I3774" s="159"/>
      <c r="O3774" s="93"/>
      <c r="Q3774" s="63" t="s">
        <v>278</v>
      </c>
      <c r="R3774" s="96">
        <v>90716</v>
      </c>
      <c r="S3774" s="63" t="s">
        <v>271</v>
      </c>
      <c r="T3774" s="63"/>
      <c r="U3774" s="95" t="str">
        <f t="shared" si="134"/>
        <v>SCE</v>
      </c>
      <c r="V3774" s="95"/>
      <c r="W3774" s="95" t="str">
        <f t="shared" si="133"/>
        <v>SCG</v>
      </c>
    </row>
    <row r="3775" spans="1:23" ht="15" x14ac:dyDescent="0.25">
      <c r="A3775" s="63">
        <v>92365</v>
      </c>
      <c r="B3775" s="161" t="s">
        <v>271</v>
      </c>
      <c r="D3775" s="159"/>
      <c r="E3775" s="159"/>
      <c r="F3775" s="159"/>
      <c r="G3775" s="159"/>
      <c r="H3775" s="159"/>
      <c r="I3775" s="159"/>
      <c r="O3775" s="93"/>
      <c r="Q3775" s="63" t="s">
        <v>278</v>
      </c>
      <c r="R3775" s="96">
        <v>90717</v>
      </c>
      <c r="S3775" s="63" t="s">
        <v>271</v>
      </c>
      <c r="T3775" s="63"/>
      <c r="U3775" s="95" t="str">
        <f t="shared" si="134"/>
        <v>SCE</v>
      </c>
      <c r="V3775" s="95"/>
      <c r="W3775" s="95" t="str">
        <f t="shared" si="133"/>
        <v>SCG</v>
      </c>
    </row>
    <row r="3776" spans="1:23" ht="15" x14ac:dyDescent="0.25">
      <c r="A3776" s="63">
        <v>92364</v>
      </c>
      <c r="B3776" s="161" t="s">
        <v>271</v>
      </c>
      <c r="D3776" s="159"/>
      <c r="E3776" s="159"/>
      <c r="F3776" s="159"/>
      <c r="G3776" s="159"/>
      <c r="H3776" s="159"/>
      <c r="I3776" s="159"/>
      <c r="O3776" s="93"/>
      <c r="Q3776" s="63" t="s">
        <v>278</v>
      </c>
      <c r="R3776" s="96">
        <v>90710</v>
      </c>
      <c r="S3776" s="63" t="s">
        <v>271</v>
      </c>
      <c r="T3776" s="63"/>
      <c r="U3776" s="95" t="str">
        <f t="shared" si="134"/>
        <v>SCE</v>
      </c>
      <c r="V3776" s="95"/>
      <c r="W3776" s="95" t="str">
        <f t="shared" si="133"/>
        <v>SCG</v>
      </c>
    </row>
    <row r="3777" spans="1:23" ht="15" x14ac:dyDescent="0.25">
      <c r="A3777" s="63">
        <v>92363</v>
      </c>
      <c r="B3777" s="161" t="s">
        <v>271</v>
      </c>
      <c r="D3777" s="159"/>
      <c r="E3777" s="159"/>
      <c r="F3777" s="159"/>
      <c r="G3777" s="159"/>
      <c r="H3777" s="159"/>
      <c r="I3777" s="159"/>
      <c r="O3777" s="93"/>
      <c r="Q3777" s="63" t="s">
        <v>278</v>
      </c>
      <c r="R3777" s="96">
        <v>90711</v>
      </c>
      <c r="S3777" s="63" t="s">
        <v>271</v>
      </c>
      <c r="T3777" s="63"/>
      <c r="U3777" s="95" t="str">
        <f t="shared" si="134"/>
        <v>SCE</v>
      </c>
      <c r="V3777" s="95"/>
      <c r="W3777" s="95" t="str">
        <f t="shared" si="133"/>
        <v>SCG</v>
      </c>
    </row>
    <row r="3778" spans="1:23" ht="15" x14ac:dyDescent="0.25">
      <c r="A3778" s="63">
        <v>93014</v>
      </c>
      <c r="B3778" s="161" t="s">
        <v>271</v>
      </c>
      <c r="D3778" s="159"/>
      <c r="E3778" s="159"/>
      <c r="F3778" s="159"/>
      <c r="G3778" s="159"/>
      <c r="H3778" s="159"/>
      <c r="I3778" s="159"/>
      <c r="O3778" s="93"/>
      <c r="Q3778" s="63" t="s">
        <v>278</v>
      </c>
      <c r="R3778" s="96">
        <v>90712</v>
      </c>
      <c r="S3778" s="63" t="s">
        <v>271</v>
      </c>
      <c r="T3778" s="63"/>
      <c r="U3778" s="95" t="str">
        <f t="shared" si="134"/>
        <v>SCE</v>
      </c>
      <c r="V3778" s="95"/>
      <c r="W3778" s="95" t="str">
        <f t="shared" si="133"/>
        <v>SCG</v>
      </c>
    </row>
    <row r="3779" spans="1:23" ht="15" x14ac:dyDescent="0.25">
      <c r="A3779" s="63">
        <v>93012</v>
      </c>
      <c r="B3779" s="161" t="s">
        <v>271</v>
      </c>
      <c r="D3779" s="159"/>
      <c r="E3779" s="159"/>
      <c r="F3779" s="159"/>
      <c r="G3779" s="159"/>
      <c r="H3779" s="159"/>
      <c r="I3779" s="159"/>
      <c r="O3779" s="93"/>
      <c r="Q3779" s="63" t="s">
        <v>278</v>
      </c>
      <c r="R3779" s="96">
        <v>90713</v>
      </c>
      <c r="S3779" s="63" t="s">
        <v>271</v>
      </c>
      <c r="T3779" s="63"/>
      <c r="U3779" s="95" t="str">
        <f t="shared" si="134"/>
        <v>SCE</v>
      </c>
      <c r="V3779" s="95"/>
      <c r="W3779" s="95" t="str">
        <f t="shared" si="133"/>
        <v>SCG</v>
      </c>
    </row>
    <row r="3780" spans="1:23" ht="15" x14ac:dyDescent="0.25">
      <c r="A3780" s="63">
        <v>92004</v>
      </c>
      <c r="B3780" s="161" t="s">
        <v>271</v>
      </c>
      <c r="D3780" s="159"/>
      <c r="E3780" s="159"/>
      <c r="F3780" s="159"/>
      <c r="G3780" s="159"/>
      <c r="H3780" s="159"/>
      <c r="I3780" s="159"/>
      <c r="O3780" s="93"/>
      <c r="Q3780" s="63" t="s">
        <v>278</v>
      </c>
      <c r="R3780" s="96">
        <v>91390</v>
      </c>
      <c r="S3780" s="63" t="s">
        <v>271</v>
      </c>
      <c r="T3780" s="63"/>
      <c r="U3780" s="95" t="str">
        <f t="shared" si="134"/>
        <v>SCE</v>
      </c>
      <c r="V3780" s="95"/>
      <c r="W3780" s="95" t="str">
        <f t="shared" si="133"/>
        <v>SCG</v>
      </c>
    </row>
    <row r="3781" spans="1:23" ht="15" x14ac:dyDescent="0.25">
      <c r="A3781" s="63">
        <v>91771</v>
      </c>
      <c r="B3781" s="161" t="s">
        <v>271</v>
      </c>
      <c r="D3781" s="159"/>
      <c r="E3781" s="159"/>
      <c r="F3781" s="159"/>
      <c r="G3781" s="159"/>
      <c r="H3781" s="159"/>
      <c r="I3781" s="159"/>
      <c r="O3781" s="93"/>
      <c r="Q3781" s="63" t="s">
        <v>278</v>
      </c>
      <c r="R3781" s="96">
        <v>93539</v>
      </c>
      <c r="S3781" s="63" t="s">
        <v>271</v>
      </c>
      <c r="T3781" s="63"/>
      <c r="U3781" s="95" t="str">
        <f t="shared" si="134"/>
        <v>SCE</v>
      </c>
      <c r="V3781" s="95"/>
      <c r="W3781" s="95" t="str">
        <f t="shared" si="133"/>
        <v>SCG</v>
      </c>
    </row>
    <row r="3782" spans="1:23" ht="15" x14ac:dyDescent="0.25">
      <c r="A3782" s="63">
        <v>91772</v>
      </c>
      <c r="B3782" s="161" t="s">
        <v>271</v>
      </c>
      <c r="D3782" s="159"/>
      <c r="E3782" s="159"/>
      <c r="F3782" s="159"/>
      <c r="G3782" s="159"/>
      <c r="H3782" s="159"/>
      <c r="I3782" s="159"/>
      <c r="O3782" s="93"/>
      <c r="Q3782" s="63" t="s">
        <v>278</v>
      </c>
      <c r="R3782" s="96">
        <v>93531</v>
      </c>
      <c r="S3782" s="63" t="s">
        <v>271</v>
      </c>
      <c r="T3782" s="63"/>
      <c r="U3782" s="95" t="str">
        <f t="shared" si="134"/>
        <v>SCE</v>
      </c>
      <c r="V3782" s="95"/>
      <c r="W3782" s="95" t="str">
        <f t="shared" si="133"/>
        <v>SCG</v>
      </c>
    </row>
    <row r="3783" spans="1:23" ht="15" x14ac:dyDescent="0.25">
      <c r="A3783" s="63">
        <v>91778</v>
      </c>
      <c r="B3783" s="161" t="s">
        <v>271</v>
      </c>
      <c r="D3783" s="159"/>
      <c r="E3783" s="159"/>
      <c r="F3783" s="159"/>
      <c r="G3783" s="159"/>
      <c r="H3783" s="159"/>
      <c r="I3783" s="159"/>
      <c r="O3783" s="93"/>
      <c r="Q3783" s="63" t="s">
        <v>278</v>
      </c>
      <c r="R3783" s="96">
        <v>93530</v>
      </c>
      <c r="S3783" s="63" t="s">
        <v>271</v>
      </c>
      <c r="T3783" s="63"/>
      <c r="U3783" s="95" t="str">
        <f t="shared" si="134"/>
        <v>SCE</v>
      </c>
      <c r="V3783" s="95"/>
      <c r="W3783" s="95" t="str">
        <f t="shared" si="133"/>
        <v>SCG</v>
      </c>
    </row>
    <row r="3784" spans="1:23" ht="15" x14ac:dyDescent="0.25">
      <c r="A3784" s="63">
        <v>93190</v>
      </c>
      <c r="B3784" s="161" t="s">
        <v>271</v>
      </c>
      <c r="D3784" s="159"/>
      <c r="E3784" s="159"/>
      <c r="F3784" s="159"/>
      <c r="G3784" s="159"/>
      <c r="H3784" s="159"/>
      <c r="I3784" s="159"/>
      <c r="O3784" s="93"/>
      <c r="Q3784" s="63" t="s">
        <v>278</v>
      </c>
      <c r="R3784" s="96">
        <v>93532</v>
      </c>
      <c r="S3784" s="63" t="s">
        <v>271</v>
      </c>
      <c r="T3784" s="63"/>
      <c r="U3784" s="95" t="str">
        <f t="shared" si="134"/>
        <v>SCE</v>
      </c>
      <c r="V3784" s="95"/>
      <c r="W3784" s="95" t="str">
        <f t="shared" si="133"/>
        <v>SCG</v>
      </c>
    </row>
    <row r="3785" spans="1:23" ht="15" x14ac:dyDescent="0.25">
      <c r="A3785" s="63">
        <v>93199</v>
      </c>
      <c r="B3785" s="161" t="s">
        <v>271</v>
      </c>
      <c r="D3785" s="159"/>
      <c r="E3785" s="159"/>
      <c r="F3785" s="159"/>
      <c r="G3785" s="159"/>
      <c r="H3785" s="159"/>
      <c r="I3785" s="159"/>
      <c r="O3785" s="93"/>
      <c r="Q3785" s="63" t="s">
        <v>278</v>
      </c>
      <c r="R3785" s="96">
        <v>93535</v>
      </c>
      <c r="S3785" s="63" t="s">
        <v>271</v>
      </c>
      <c r="T3785" s="63"/>
      <c r="U3785" s="95" t="str">
        <f t="shared" si="134"/>
        <v>SCE</v>
      </c>
      <c r="V3785" s="95"/>
      <c r="W3785" s="95" t="str">
        <f t="shared" si="133"/>
        <v>SCG</v>
      </c>
    </row>
    <row r="3786" spans="1:23" ht="15" x14ac:dyDescent="0.25">
      <c r="A3786" s="63">
        <v>92616</v>
      </c>
      <c r="B3786" s="161" t="s">
        <v>271</v>
      </c>
      <c r="D3786" s="159"/>
      <c r="E3786" s="159"/>
      <c r="F3786" s="159"/>
      <c r="G3786" s="159"/>
      <c r="H3786" s="159"/>
      <c r="I3786" s="159"/>
      <c r="O3786" s="93"/>
      <c r="Q3786" s="63" t="s">
        <v>278</v>
      </c>
      <c r="R3786" s="96">
        <v>93534</v>
      </c>
      <c r="S3786" s="63" t="s">
        <v>271</v>
      </c>
      <c r="T3786" s="63"/>
      <c r="U3786" s="95" t="str">
        <f t="shared" si="134"/>
        <v>SCE</v>
      </c>
      <c r="V3786" s="95"/>
      <c r="W3786" s="95" t="str">
        <f t="shared" si="133"/>
        <v>SCG</v>
      </c>
    </row>
    <row r="3787" spans="1:23" ht="15" x14ac:dyDescent="0.25">
      <c r="A3787" s="63">
        <v>93563</v>
      </c>
      <c r="B3787" s="161" t="s">
        <v>271</v>
      </c>
      <c r="D3787" s="159"/>
      <c r="E3787" s="159"/>
      <c r="F3787" s="159"/>
      <c r="G3787" s="159"/>
      <c r="H3787" s="159"/>
      <c r="I3787" s="159"/>
      <c r="O3787" s="93"/>
      <c r="Q3787" s="63" t="s">
        <v>278</v>
      </c>
      <c r="R3787" s="96">
        <v>93536</v>
      </c>
      <c r="S3787" s="63" t="s">
        <v>271</v>
      </c>
      <c r="T3787" s="63"/>
      <c r="U3787" s="95" t="str">
        <f t="shared" si="134"/>
        <v>SCE</v>
      </c>
      <c r="V3787" s="95"/>
      <c r="W3787" s="95" t="str">
        <f t="shared" si="133"/>
        <v>SCG</v>
      </c>
    </row>
    <row r="3788" spans="1:23" ht="15" x14ac:dyDescent="0.25">
      <c r="A3788" s="63">
        <v>91358</v>
      </c>
      <c r="B3788" s="161" t="s">
        <v>271</v>
      </c>
      <c r="D3788" s="159"/>
      <c r="E3788" s="159"/>
      <c r="F3788" s="159"/>
      <c r="G3788" s="159"/>
      <c r="H3788" s="159"/>
      <c r="I3788" s="159"/>
      <c r="O3788" s="93"/>
      <c r="Q3788" s="63" t="s">
        <v>278</v>
      </c>
      <c r="R3788" s="96">
        <v>93041</v>
      </c>
      <c r="S3788" s="63" t="s">
        <v>271</v>
      </c>
      <c r="T3788" s="63"/>
      <c r="U3788" s="95" t="str">
        <f t="shared" si="134"/>
        <v>SCE</v>
      </c>
      <c r="V3788" s="95"/>
      <c r="W3788" s="95" t="str">
        <f t="shared" si="133"/>
        <v>SCG</v>
      </c>
    </row>
    <row r="3789" spans="1:23" ht="15" x14ac:dyDescent="0.25">
      <c r="A3789" s="63">
        <v>92698</v>
      </c>
      <c r="B3789" s="161" t="s">
        <v>271</v>
      </c>
      <c r="D3789" s="159"/>
      <c r="E3789" s="159"/>
      <c r="F3789" s="159"/>
      <c r="G3789" s="159"/>
      <c r="H3789" s="159"/>
      <c r="I3789" s="159"/>
      <c r="O3789" s="93"/>
      <c r="Q3789" s="63" t="s">
        <v>278</v>
      </c>
      <c r="R3789" s="96">
        <v>93040</v>
      </c>
      <c r="S3789" s="63" t="s">
        <v>271</v>
      </c>
      <c r="T3789" s="63"/>
      <c r="U3789" s="95" t="str">
        <f t="shared" si="134"/>
        <v>SCE</v>
      </c>
      <c r="V3789" s="95"/>
      <c r="W3789" s="95" t="str">
        <f t="shared" si="133"/>
        <v>SCG</v>
      </c>
    </row>
    <row r="3790" spans="1:23" ht="15" x14ac:dyDescent="0.25">
      <c r="A3790" s="63">
        <v>92697</v>
      </c>
      <c r="B3790" s="161" t="s">
        <v>271</v>
      </c>
      <c r="D3790" s="159"/>
      <c r="E3790" s="159"/>
      <c r="F3790" s="159"/>
      <c r="G3790" s="159"/>
      <c r="H3790" s="159"/>
      <c r="I3790" s="159"/>
      <c r="O3790" s="93"/>
      <c r="Q3790" s="63" t="s">
        <v>278</v>
      </c>
      <c r="R3790" s="96">
        <v>93042</v>
      </c>
      <c r="S3790" s="63" t="s">
        <v>271</v>
      </c>
      <c r="T3790" s="63"/>
      <c r="U3790" s="95" t="str">
        <f t="shared" si="134"/>
        <v>SCE</v>
      </c>
      <c r="V3790" s="95"/>
      <c r="W3790" s="95" t="str">
        <f t="shared" si="133"/>
        <v>SCG</v>
      </c>
    </row>
    <row r="3791" spans="1:23" ht="15" x14ac:dyDescent="0.25">
      <c r="A3791" s="63">
        <v>92692</v>
      </c>
      <c r="B3791" s="161" t="s">
        <v>271</v>
      </c>
      <c r="D3791" s="159"/>
      <c r="E3791" s="159"/>
      <c r="F3791" s="159"/>
      <c r="G3791" s="159"/>
      <c r="H3791" s="159"/>
      <c r="I3791" s="159"/>
      <c r="O3791" s="93"/>
      <c r="Q3791" s="63" t="s">
        <v>278</v>
      </c>
      <c r="R3791" s="96">
        <v>92837</v>
      </c>
      <c r="S3791" s="63" t="s">
        <v>271</v>
      </c>
      <c r="T3791" s="63"/>
      <c r="U3791" s="95" t="str">
        <f t="shared" si="134"/>
        <v>SCE</v>
      </c>
      <c r="V3791" s="95"/>
      <c r="W3791" s="95" t="str">
        <f t="shared" si="133"/>
        <v>SCG</v>
      </c>
    </row>
    <row r="3792" spans="1:23" ht="15" x14ac:dyDescent="0.25">
      <c r="A3792" s="63">
        <v>92691</v>
      </c>
      <c r="B3792" s="161" t="s">
        <v>271</v>
      </c>
      <c r="D3792" s="159"/>
      <c r="E3792" s="159"/>
      <c r="F3792" s="159"/>
      <c r="G3792" s="159"/>
      <c r="H3792" s="159"/>
      <c r="I3792" s="159"/>
      <c r="O3792" s="93"/>
      <c r="Q3792" s="63" t="s">
        <v>278</v>
      </c>
      <c r="R3792" s="96">
        <v>92836</v>
      </c>
      <c r="S3792" s="63" t="s">
        <v>271</v>
      </c>
      <c r="T3792" s="63"/>
      <c r="U3792" s="95" t="str">
        <f t="shared" si="134"/>
        <v>SCE</v>
      </c>
      <c r="V3792" s="95"/>
      <c r="W3792" s="95" t="str">
        <f t="shared" si="133"/>
        <v>SCG</v>
      </c>
    </row>
    <row r="3793" spans="1:23" ht="15" x14ac:dyDescent="0.25">
      <c r="A3793" s="63">
        <v>90640</v>
      </c>
      <c r="B3793" s="161" t="s">
        <v>271</v>
      </c>
      <c r="D3793" s="159"/>
      <c r="E3793" s="159"/>
      <c r="F3793" s="159"/>
      <c r="G3793" s="159"/>
      <c r="H3793" s="159"/>
      <c r="I3793" s="159"/>
      <c r="O3793" s="93"/>
      <c r="Q3793" s="63" t="s">
        <v>278</v>
      </c>
      <c r="R3793" s="96">
        <v>92583</v>
      </c>
      <c r="S3793" s="63" t="s">
        <v>271</v>
      </c>
      <c r="T3793" s="63"/>
      <c r="U3793" s="95" t="str">
        <f t="shared" si="134"/>
        <v>SCE</v>
      </c>
      <c r="V3793" s="95"/>
      <c r="W3793" s="95" t="str">
        <f t="shared" si="133"/>
        <v>SCG</v>
      </c>
    </row>
    <row r="3794" spans="1:23" ht="15" x14ac:dyDescent="0.25">
      <c r="A3794" s="63">
        <v>91066</v>
      </c>
      <c r="B3794" s="161" t="s">
        <v>271</v>
      </c>
      <c r="D3794" s="159"/>
      <c r="E3794" s="159"/>
      <c r="F3794" s="159"/>
      <c r="G3794" s="159"/>
      <c r="H3794" s="159"/>
      <c r="I3794" s="159"/>
      <c r="O3794" s="93"/>
      <c r="Q3794" s="63" t="s">
        <v>278</v>
      </c>
      <c r="R3794" s="96">
        <v>92582</v>
      </c>
      <c r="S3794" s="63" t="s">
        <v>271</v>
      </c>
      <c r="T3794" s="63"/>
      <c r="U3794" s="95" t="str">
        <f t="shared" si="134"/>
        <v>SCE</v>
      </c>
      <c r="V3794" s="95"/>
      <c r="W3794" s="95" t="str">
        <f t="shared" si="133"/>
        <v>SCG</v>
      </c>
    </row>
    <row r="3795" spans="1:23" ht="15" x14ac:dyDescent="0.25">
      <c r="A3795" s="63">
        <v>92086</v>
      </c>
      <c r="B3795" s="161" t="s">
        <v>271</v>
      </c>
      <c r="D3795" s="159"/>
      <c r="E3795" s="159"/>
      <c r="F3795" s="159"/>
      <c r="G3795" s="159"/>
      <c r="H3795" s="159"/>
      <c r="I3795" s="159"/>
      <c r="O3795" s="93"/>
      <c r="Q3795" s="63" t="s">
        <v>278</v>
      </c>
      <c r="R3795" s="96">
        <v>92581</v>
      </c>
      <c r="S3795" s="63" t="s">
        <v>271</v>
      </c>
      <c r="T3795" s="63"/>
      <c r="U3795" s="95" t="str">
        <f t="shared" si="134"/>
        <v>SCE</v>
      </c>
      <c r="V3795" s="95"/>
      <c r="W3795" s="95" t="str">
        <f t="shared" ref="W3795:W3858" si="135">IF(U3795 = "Other", " ", INDEX(B$4:C$29, MATCH(U3795, C$4:C$29,0), 1) )</f>
        <v>SCG</v>
      </c>
    </row>
    <row r="3796" spans="1:23" ht="15" x14ac:dyDescent="0.25">
      <c r="A3796" s="63">
        <v>91737</v>
      </c>
      <c r="B3796" s="161" t="s">
        <v>271</v>
      </c>
      <c r="D3796" s="159"/>
      <c r="E3796" s="159"/>
      <c r="F3796" s="159"/>
      <c r="G3796" s="159"/>
      <c r="H3796" s="159"/>
      <c r="I3796" s="159"/>
      <c r="O3796" s="93"/>
      <c r="Q3796" s="63" t="s">
        <v>278</v>
      </c>
      <c r="R3796" s="96">
        <v>92587</v>
      </c>
      <c r="S3796" s="63" t="s">
        <v>271</v>
      </c>
      <c r="T3796" s="63"/>
      <c r="U3796" s="95" t="str">
        <f t="shared" si="134"/>
        <v>SCE</v>
      </c>
      <c r="V3796" s="95"/>
      <c r="W3796" s="95" t="str">
        <f t="shared" si="135"/>
        <v>SCG</v>
      </c>
    </row>
    <row r="3797" spans="1:23" ht="15" x14ac:dyDescent="0.25">
      <c r="A3797" s="63">
        <v>91731</v>
      </c>
      <c r="B3797" s="161" t="s">
        <v>271</v>
      </c>
      <c r="D3797" s="159"/>
      <c r="E3797" s="159"/>
      <c r="F3797" s="159"/>
      <c r="G3797" s="159"/>
      <c r="H3797" s="159"/>
      <c r="I3797" s="159"/>
      <c r="O3797" s="93"/>
      <c r="Q3797" s="63" t="s">
        <v>278</v>
      </c>
      <c r="R3797" s="96">
        <v>92586</v>
      </c>
      <c r="S3797" s="63" t="s">
        <v>271</v>
      </c>
      <c r="T3797" s="63"/>
      <c r="U3797" s="95" t="str">
        <f t="shared" si="134"/>
        <v>SCE</v>
      </c>
      <c r="V3797" s="95"/>
      <c r="W3797" s="95" t="str">
        <f t="shared" si="135"/>
        <v>SCG</v>
      </c>
    </row>
    <row r="3798" spans="1:23" ht="15" x14ac:dyDescent="0.25">
      <c r="A3798" s="63">
        <v>92280</v>
      </c>
      <c r="B3798" s="161" t="s">
        <v>271</v>
      </c>
      <c r="D3798" s="159"/>
      <c r="E3798" s="159"/>
      <c r="F3798" s="159"/>
      <c r="G3798" s="159"/>
      <c r="H3798" s="159"/>
      <c r="I3798" s="159"/>
      <c r="O3798" s="93"/>
      <c r="Q3798" s="63" t="s">
        <v>278</v>
      </c>
      <c r="R3798" s="96">
        <v>92585</v>
      </c>
      <c r="S3798" s="63" t="s">
        <v>271</v>
      </c>
      <c r="T3798" s="63"/>
      <c r="U3798" s="95" t="str">
        <f t="shared" si="134"/>
        <v>SCE</v>
      </c>
      <c r="V3798" s="95"/>
      <c r="W3798" s="95" t="str">
        <f t="shared" si="135"/>
        <v>SCG</v>
      </c>
    </row>
    <row r="3799" spans="1:23" ht="15" x14ac:dyDescent="0.25">
      <c r="A3799" s="63">
        <v>92240</v>
      </c>
      <c r="B3799" s="161" t="s">
        <v>271</v>
      </c>
      <c r="D3799" s="159"/>
      <c r="E3799" s="159"/>
      <c r="F3799" s="159"/>
      <c r="G3799" s="159"/>
      <c r="H3799" s="159"/>
      <c r="I3799" s="159"/>
      <c r="O3799" s="93"/>
      <c r="Q3799" s="63" t="s">
        <v>278</v>
      </c>
      <c r="R3799" s="96">
        <v>92584</v>
      </c>
      <c r="S3799" s="63" t="s">
        <v>271</v>
      </c>
      <c r="T3799" s="63"/>
      <c r="U3799" s="95" t="str">
        <f t="shared" si="134"/>
        <v>SCE</v>
      </c>
      <c r="V3799" s="95"/>
      <c r="W3799" s="95" t="str">
        <f t="shared" si="135"/>
        <v>SCG</v>
      </c>
    </row>
    <row r="3800" spans="1:23" ht="15" x14ac:dyDescent="0.25">
      <c r="A3800" s="63">
        <v>92241</v>
      </c>
      <c r="B3800" s="161" t="s">
        <v>271</v>
      </c>
      <c r="D3800" s="159"/>
      <c r="E3800" s="159"/>
      <c r="F3800" s="159"/>
      <c r="G3800" s="159"/>
      <c r="H3800" s="159"/>
      <c r="I3800" s="159"/>
      <c r="O3800" s="93"/>
      <c r="Q3800" s="63" t="s">
        <v>278</v>
      </c>
      <c r="R3800" s="96">
        <v>92589</v>
      </c>
      <c r="S3800" s="63" t="s">
        <v>271</v>
      </c>
      <c r="T3800" s="63"/>
      <c r="U3800" s="95" t="str">
        <f t="shared" si="134"/>
        <v>SCE</v>
      </c>
      <c r="V3800" s="95"/>
      <c r="W3800" s="95" t="str">
        <f t="shared" si="135"/>
        <v>SCG</v>
      </c>
    </row>
    <row r="3801" spans="1:23" ht="15" x14ac:dyDescent="0.25">
      <c r="A3801" s="63">
        <v>93118</v>
      </c>
      <c r="B3801" s="161" t="s">
        <v>271</v>
      </c>
      <c r="D3801" s="159"/>
      <c r="E3801" s="159"/>
      <c r="F3801" s="159"/>
      <c r="G3801" s="159"/>
      <c r="H3801" s="159"/>
      <c r="I3801" s="159"/>
      <c r="O3801" s="93"/>
      <c r="Q3801" s="63" t="s">
        <v>278</v>
      </c>
      <c r="R3801" s="96">
        <v>92059</v>
      </c>
      <c r="S3801" s="63" t="s">
        <v>271</v>
      </c>
      <c r="T3801" s="63"/>
      <c r="U3801" s="95" t="str">
        <f t="shared" si="134"/>
        <v>SCE</v>
      </c>
      <c r="V3801" s="95"/>
      <c r="W3801" s="95" t="str">
        <f t="shared" si="135"/>
        <v>SCG</v>
      </c>
    </row>
    <row r="3802" spans="1:23" ht="15" x14ac:dyDescent="0.25">
      <c r="A3802" s="63">
        <v>93111</v>
      </c>
      <c r="B3802" s="161" t="s">
        <v>271</v>
      </c>
      <c r="D3802" s="159"/>
      <c r="E3802" s="159"/>
      <c r="F3802" s="159"/>
      <c r="G3802" s="159"/>
      <c r="H3802" s="159"/>
      <c r="I3802" s="159"/>
      <c r="O3802" s="93"/>
      <c r="Q3802" s="63" t="s">
        <v>278</v>
      </c>
      <c r="R3802" s="96">
        <v>90620</v>
      </c>
      <c r="S3802" s="63" t="s">
        <v>271</v>
      </c>
      <c r="T3802" s="63"/>
      <c r="U3802" s="95" t="str">
        <f t="shared" si="134"/>
        <v>SCE</v>
      </c>
      <c r="V3802" s="95"/>
      <c r="W3802" s="95" t="str">
        <f t="shared" si="135"/>
        <v>SCG</v>
      </c>
    </row>
    <row r="3803" spans="1:23" ht="15" x14ac:dyDescent="0.25">
      <c r="A3803" s="63">
        <v>93110</v>
      </c>
      <c r="B3803" s="161" t="s">
        <v>271</v>
      </c>
      <c r="D3803" s="159"/>
      <c r="E3803" s="159"/>
      <c r="F3803" s="159"/>
      <c r="G3803" s="159"/>
      <c r="H3803" s="159"/>
      <c r="I3803" s="159"/>
      <c r="O3803" s="93"/>
      <c r="Q3803" s="63" t="s">
        <v>278</v>
      </c>
      <c r="R3803" s="96">
        <v>91748</v>
      </c>
      <c r="S3803" s="63" t="s">
        <v>271</v>
      </c>
      <c r="T3803" s="63"/>
      <c r="U3803" s="95" t="str">
        <f t="shared" si="134"/>
        <v>SCE</v>
      </c>
      <c r="V3803" s="95"/>
      <c r="W3803" s="95" t="str">
        <f t="shared" si="135"/>
        <v>SCG</v>
      </c>
    </row>
    <row r="3804" spans="1:23" ht="15" x14ac:dyDescent="0.25">
      <c r="A3804" s="63">
        <v>93117</v>
      </c>
      <c r="B3804" s="161" t="s">
        <v>271</v>
      </c>
      <c r="D3804" s="159"/>
      <c r="E3804" s="159"/>
      <c r="F3804" s="159"/>
      <c r="G3804" s="159"/>
      <c r="H3804" s="159"/>
      <c r="I3804" s="159"/>
      <c r="O3804" s="93"/>
      <c r="Q3804" s="63" t="s">
        <v>278</v>
      </c>
      <c r="R3804" s="96">
        <v>91740</v>
      </c>
      <c r="S3804" s="63" t="s">
        <v>271</v>
      </c>
      <c r="T3804" s="63"/>
      <c r="U3804" s="95" t="str">
        <f t="shared" si="134"/>
        <v>SCE</v>
      </c>
      <c r="V3804" s="95"/>
      <c r="W3804" s="95" t="str">
        <f t="shared" si="135"/>
        <v>SCG</v>
      </c>
    </row>
    <row r="3805" spans="1:23" ht="15" x14ac:dyDescent="0.25">
      <c r="A3805" s="63">
        <v>93116</v>
      </c>
      <c r="B3805" s="161" t="s">
        <v>271</v>
      </c>
      <c r="D3805" s="159"/>
      <c r="E3805" s="159"/>
      <c r="F3805" s="159"/>
      <c r="G3805" s="159"/>
      <c r="H3805" s="159"/>
      <c r="I3805" s="159"/>
      <c r="O3805" s="93"/>
      <c r="Q3805" s="63" t="s">
        <v>278</v>
      </c>
      <c r="R3805" s="96">
        <v>91744</v>
      </c>
      <c r="S3805" s="63" t="s">
        <v>271</v>
      </c>
      <c r="T3805" s="63"/>
      <c r="U3805" s="95" t="str">
        <f t="shared" si="134"/>
        <v>SCE</v>
      </c>
      <c r="V3805" s="95"/>
      <c r="W3805" s="95" t="str">
        <f t="shared" si="135"/>
        <v>SCG</v>
      </c>
    </row>
    <row r="3806" spans="1:23" ht="15" x14ac:dyDescent="0.25">
      <c r="A3806" s="63">
        <v>90853</v>
      </c>
      <c r="B3806" s="161" t="s">
        <v>271</v>
      </c>
      <c r="D3806" s="159"/>
      <c r="E3806" s="159"/>
      <c r="F3806" s="159"/>
      <c r="G3806" s="159"/>
      <c r="H3806" s="159"/>
      <c r="I3806" s="159"/>
      <c r="O3806" s="93"/>
      <c r="Q3806" s="63" t="s">
        <v>278</v>
      </c>
      <c r="R3806" s="96">
        <v>92210</v>
      </c>
      <c r="S3806" s="63" t="s">
        <v>271</v>
      </c>
      <c r="T3806" s="63"/>
      <c r="U3806" s="95" t="str">
        <f t="shared" si="134"/>
        <v>SCE</v>
      </c>
      <c r="V3806" s="95"/>
      <c r="W3806" s="95" t="str">
        <f t="shared" si="135"/>
        <v>SCG</v>
      </c>
    </row>
    <row r="3807" spans="1:23" ht="15" x14ac:dyDescent="0.25">
      <c r="A3807" s="63">
        <v>96107</v>
      </c>
      <c r="B3807" s="161" t="s">
        <v>271</v>
      </c>
      <c r="D3807" s="159"/>
      <c r="E3807" s="159"/>
      <c r="F3807" s="159"/>
      <c r="G3807" s="159"/>
      <c r="H3807" s="159"/>
      <c r="I3807" s="159"/>
      <c r="O3807" s="93"/>
      <c r="Q3807" s="63" t="s">
        <v>278</v>
      </c>
      <c r="R3807" s="96">
        <v>93517</v>
      </c>
      <c r="S3807" s="63" t="s">
        <v>271</v>
      </c>
      <c r="T3807" s="63"/>
      <c r="U3807" s="95" t="str">
        <f t="shared" si="134"/>
        <v>SCE</v>
      </c>
      <c r="V3807" s="95"/>
      <c r="W3807" s="95" t="str">
        <f t="shared" si="135"/>
        <v>SCG</v>
      </c>
    </row>
    <row r="3808" spans="1:23" ht="15" x14ac:dyDescent="0.25">
      <c r="A3808" s="63">
        <v>91206</v>
      </c>
      <c r="B3808" s="161" t="s">
        <v>271</v>
      </c>
      <c r="D3808" s="159"/>
      <c r="E3808" s="159"/>
      <c r="F3808" s="159"/>
      <c r="G3808" s="159"/>
      <c r="H3808" s="159"/>
      <c r="I3808" s="159"/>
      <c r="O3808" s="93"/>
      <c r="Q3808" s="63" t="s">
        <v>278</v>
      </c>
      <c r="R3808" s="96">
        <v>93510</v>
      </c>
      <c r="S3808" s="63" t="s">
        <v>271</v>
      </c>
      <c r="T3808" s="63"/>
      <c r="U3808" s="95" t="str">
        <f t="shared" si="134"/>
        <v>SCE</v>
      </c>
      <c r="V3808" s="95"/>
      <c r="W3808" s="95" t="str">
        <f t="shared" si="135"/>
        <v>SCG</v>
      </c>
    </row>
    <row r="3809" spans="1:23" ht="15" x14ac:dyDescent="0.25">
      <c r="A3809" s="63">
        <v>91372</v>
      </c>
      <c r="B3809" s="161" t="s">
        <v>271</v>
      </c>
      <c r="D3809" s="159"/>
      <c r="E3809" s="159"/>
      <c r="F3809" s="159"/>
      <c r="G3809" s="159"/>
      <c r="H3809" s="159"/>
      <c r="I3809" s="159"/>
      <c r="O3809" s="93"/>
      <c r="Q3809" s="63" t="s">
        <v>278</v>
      </c>
      <c r="R3809" s="96">
        <v>91301</v>
      </c>
      <c r="S3809" s="63" t="s">
        <v>271</v>
      </c>
      <c r="T3809" s="63"/>
      <c r="U3809" s="95" t="str">
        <f t="shared" si="134"/>
        <v>SCE</v>
      </c>
      <c r="V3809" s="95"/>
      <c r="W3809" s="95" t="str">
        <f t="shared" si="135"/>
        <v>SCG</v>
      </c>
    </row>
    <row r="3810" spans="1:23" ht="15" x14ac:dyDescent="0.25">
      <c r="A3810" s="63">
        <v>92369</v>
      </c>
      <c r="B3810" s="161" t="s">
        <v>271</v>
      </c>
      <c r="D3810" s="159"/>
      <c r="E3810" s="159"/>
      <c r="F3810" s="159"/>
      <c r="G3810" s="159"/>
      <c r="H3810" s="159"/>
      <c r="I3810" s="159"/>
      <c r="O3810" s="93"/>
      <c r="Q3810" s="63" t="s">
        <v>278</v>
      </c>
      <c r="R3810" s="96">
        <v>91302</v>
      </c>
      <c r="S3810" s="63" t="s">
        <v>271</v>
      </c>
      <c r="T3810" s="63"/>
      <c r="U3810" s="95" t="str">
        <f t="shared" si="134"/>
        <v>SCE</v>
      </c>
      <c r="V3810" s="95"/>
      <c r="W3810" s="95" t="str">
        <f t="shared" si="135"/>
        <v>SCG</v>
      </c>
    </row>
    <row r="3811" spans="1:23" ht="15" x14ac:dyDescent="0.25">
      <c r="A3811" s="63">
        <v>91730</v>
      </c>
      <c r="B3811" s="161" t="s">
        <v>271</v>
      </c>
      <c r="D3811" s="159"/>
      <c r="E3811" s="159"/>
      <c r="F3811" s="159"/>
      <c r="G3811" s="159"/>
      <c r="H3811" s="159"/>
      <c r="I3811" s="159"/>
      <c r="O3811" s="93"/>
      <c r="Q3811" s="63" t="s">
        <v>278</v>
      </c>
      <c r="R3811" s="96">
        <v>90822</v>
      </c>
      <c r="S3811" s="63" t="s">
        <v>271</v>
      </c>
      <c r="T3811" s="63"/>
      <c r="U3811" s="95" t="str">
        <f t="shared" si="134"/>
        <v>SCE</v>
      </c>
      <c r="V3811" s="95"/>
      <c r="W3811" s="95" t="str">
        <f t="shared" si="135"/>
        <v>SCG</v>
      </c>
    </row>
    <row r="3812" spans="1:23" ht="15" x14ac:dyDescent="0.25">
      <c r="A3812" s="63">
        <v>91310</v>
      </c>
      <c r="B3812" s="161" t="s">
        <v>271</v>
      </c>
      <c r="D3812" s="159"/>
      <c r="E3812" s="159"/>
      <c r="F3812" s="159"/>
      <c r="G3812" s="159"/>
      <c r="H3812" s="159"/>
      <c r="I3812" s="159"/>
      <c r="O3812" s="93"/>
      <c r="Q3812" s="63" t="s">
        <v>278</v>
      </c>
      <c r="R3812" s="96">
        <v>91768</v>
      </c>
      <c r="S3812" s="63" t="s">
        <v>271</v>
      </c>
      <c r="T3812" s="63"/>
      <c r="U3812" s="95" t="str">
        <f t="shared" si="134"/>
        <v>SCE</v>
      </c>
      <c r="V3812" s="95"/>
      <c r="W3812" s="95" t="str">
        <f t="shared" si="135"/>
        <v>SCG</v>
      </c>
    </row>
    <row r="3813" spans="1:23" ht="15" x14ac:dyDescent="0.25">
      <c r="A3813" s="63">
        <v>92553</v>
      </c>
      <c r="B3813" s="161" t="s">
        <v>271</v>
      </c>
      <c r="D3813" s="159"/>
      <c r="E3813" s="159"/>
      <c r="F3813" s="159"/>
      <c r="G3813" s="159"/>
      <c r="H3813" s="159"/>
      <c r="I3813" s="159"/>
      <c r="O3813" s="93"/>
      <c r="Q3813" s="63" t="s">
        <v>278</v>
      </c>
      <c r="R3813" s="96">
        <v>91769</v>
      </c>
      <c r="S3813" s="63" t="s">
        <v>271</v>
      </c>
      <c r="T3813" s="63"/>
      <c r="U3813" s="95" t="str">
        <f t="shared" si="134"/>
        <v>SCE</v>
      </c>
      <c r="V3813" s="95"/>
      <c r="W3813" s="95" t="str">
        <f t="shared" si="135"/>
        <v>SCG</v>
      </c>
    </row>
    <row r="3814" spans="1:23" ht="15" x14ac:dyDescent="0.25">
      <c r="A3814" s="63">
        <v>92555</v>
      </c>
      <c r="B3814" s="161" t="s">
        <v>271</v>
      </c>
      <c r="D3814" s="159"/>
      <c r="E3814" s="159"/>
      <c r="F3814" s="159"/>
      <c r="G3814" s="159"/>
      <c r="H3814" s="159"/>
      <c r="I3814" s="159"/>
      <c r="O3814" s="93"/>
      <c r="Q3814" s="63" t="s">
        <v>278</v>
      </c>
      <c r="R3814" s="96">
        <v>91735</v>
      </c>
      <c r="S3814" s="63" t="s">
        <v>271</v>
      </c>
      <c r="T3814" s="63"/>
      <c r="U3814" s="95" t="str">
        <f t="shared" si="134"/>
        <v>SCE</v>
      </c>
      <c r="V3814" s="95"/>
      <c r="W3814" s="95" t="str">
        <f t="shared" si="135"/>
        <v>SCG</v>
      </c>
    </row>
    <row r="3815" spans="1:23" ht="15" x14ac:dyDescent="0.25">
      <c r="A3815" s="63">
        <v>92557</v>
      </c>
      <c r="B3815" s="161" t="s">
        <v>271</v>
      </c>
      <c r="D3815" s="159"/>
      <c r="E3815" s="159"/>
      <c r="F3815" s="159"/>
      <c r="G3815" s="159"/>
      <c r="H3815" s="159"/>
      <c r="I3815" s="159"/>
      <c r="O3815" s="93"/>
      <c r="Q3815" s="63" t="s">
        <v>278</v>
      </c>
      <c r="R3815" s="96">
        <v>90610</v>
      </c>
      <c r="S3815" s="63" t="s">
        <v>271</v>
      </c>
      <c r="T3815" s="63"/>
      <c r="U3815" s="95" t="str">
        <f t="shared" si="134"/>
        <v>SCE</v>
      </c>
      <c r="V3815" s="95"/>
      <c r="W3815" s="95" t="str">
        <f t="shared" si="135"/>
        <v>SCG</v>
      </c>
    </row>
    <row r="3816" spans="1:23" ht="15" x14ac:dyDescent="0.25">
      <c r="A3816" s="63">
        <v>93603</v>
      </c>
      <c r="B3816" s="161" t="s">
        <v>271</v>
      </c>
      <c r="D3816" s="159"/>
      <c r="E3816" s="159"/>
      <c r="F3816" s="159"/>
      <c r="G3816" s="159"/>
      <c r="H3816" s="159"/>
      <c r="I3816" s="159"/>
      <c r="O3816" s="93"/>
      <c r="Q3816" s="63" t="s">
        <v>278</v>
      </c>
      <c r="R3816" s="96">
        <v>92509</v>
      </c>
      <c r="S3816" s="63" t="s">
        <v>271</v>
      </c>
      <c r="T3816" s="63"/>
      <c r="U3816" s="95" t="str">
        <f t="shared" si="134"/>
        <v>SCE</v>
      </c>
      <c r="V3816" s="95"/>
      <c r="W3816" s="95" t="str">
        <f t="shared" si="135"/>
        <v>SCG</v>
      </c>
    </row>
    <row r="3817" spans="1:23" ht="15" x14ac:dyDescent="0.25">
      <c r="A3817" s="63">
        <v>93605</v>
      </c>
      <c r="B3817" s="161" t="s">
        <v>271</v>
      </c>
      <c r="D3817" s="159"/>
      <c r="E3817" s="159"/>
      <c r="F3817" s="159"/>
      <c r="G3817" s="159"/>
      <c r="H3817" s="159"/>
      <c r="I3817" s="159"/>
      <c r="O3817" s="93"/>
      <c r="Q3817" s="63" t="s">
        <v>278</v>
      </c>
      <c r="R3817" s="96">
        <v>92508</v>
      </c>
      <c r="S3817" s="63" t="s">
        <v>271</v>
      </c>
      <c r="T3817" s="63"/>
      <c r="U3817" s="95" t="str">
        <f t="shared" si="134"/>
        <v>SCE</v>
      </c>
      <c r="V3817" s="95"/>
      <c r="W3817" s="95" t="str">
        <f t="shared" si="135"/>
        <v>SCG</v>
      </c>
    </row>
    <row r="3818" spans="1:23" ht="15" x14ac:dyDescent="0.25">
      <c r="A3818" s="63">
        <v>93604</v>
      </c>
      <c r="B3818" s="161" t="s">
        <v>271</v>
      </c>
      <c r="D3818" s="159"/>
      <c r="E3818" s="159"/>
      <c r="F3818" s="159"/>
      <c r="G3818" s="159"/>
      <c r="H3818" s="159"/>
      <c r="I3818" s="159"/>
      <c r="O3818" s="93"/>
      <c r="Q3818" s="63" t="s">
        <v>278</v>
      </c>
      <c r="R3818" s="96">
        <v>92503</v>
      </c>
      <c r="S3818" s="63" t="s">
        <v>271</v>
      </c>
      <c r="T3818" s="63"/>
      <c r="U3818" s="95" t="str">
        <f t="shared" si="134"/>
        <v>SCE</v>
      </c>
      <c r="V3818" s="95"/>
      <c r="W3818" s="95" t="str">
        <f t="shared" si="135"/>
        <v>SCG</v>
      </c>
    </row>
    <row r="3819" spans="1:23" ht="15" x14ac:dyDescent="0.25">
      <c r="A3819" s="63">
        <v>93016</v>
      </c>
      <c r="B3819" s="161" t="s">
        <v>271</v>
      </c>
      <c r="D3819" s="159"/>
      <c r="E3819" s="159"/>
      <c r="F3819" s="159"/>
      <c r="G3819" s="159"/>
      <c r="H3819" s="159"/>
      <c r="I3819" s="159"/>
      <c r="O3819" s="93"/>
      <c r="Q3819" s="63" t="s">
        <v>278</v>
      </c>
      <c r="R3819" s="96">
        <v>92501</v>
      </c>
      <c r="S3819" s="63" t="s">
        <v>271</v>
      </c>
      <c r="T3819" s="63"/>
      <c r="U3819" s="95" t="str">
        <f t="shared" si="134"/>
        <v>SCE</v>
      </c>
      <c r="V3819" s="95"/>
      <c r="W3819" s="95" t="str">
        <f t="shared" si="135"/>
        <v>SCG</v>
      </c>
    </row>
    <row r="3820" spans="1:23" ht="15" x14ac:dyDescent="0.25">
      <c r="A3820" s="63">
        <v>93015</v>
      </c>
      <c r="B3820" s="161" t="s">
        <v>271</v>
      </c>
      <c r="D3820" s="159"/>
      <c r="E3820" s="159"/>
      <c r="F3820" s="159"/>
      <c r="G3820" s="159"/>
      <c r="H3820" s="159"/>
      <c r="I3820" s="159"/>
      <c r="O3820" s="93"/>
      <c r="Q3820" s="63" t="s">
        <v>278</v>
      </c>
      <c r="R3820" s="96">
        <v>92507</v>
      </c>
      <c r="S3820" s="63" t="s">
        <v>271</v>
      </c>
      <c r="T3820" s="63"/>
      <c r="U3820" s="95" t="str">
        <f t="shared" si="134"/>
        <v>SCE</v>
      </c>
      <c r="V3820" s="95"/>
      <c r="W3820" s="95" t="str">
        <f t="shared" si="135"/>
        <v>SCG</v>
      </c>
    </row>
    <row r="3821" spans="1:23" ht="15" x14ac:dyDescent="0.25">
      <c r="A3821" s="63">
        <v>93013</v>
      </c>
      <c r="B3821" s="161" t="s">
        <v>271</v>
      </c>
      <c r="D3821" s="159"/>
      <c r="E3821" s="159"/>
      <c r="F3821" s="159"/>
      <c r="G3821" s="159"/>
      <c r="H3821" s="159"/>
      <c r="I3821" s="159"/>
      <c r="O3821" s="93"/>
      <c r="Q3821" s="63" t="s">
        <v>278</v>
      </c>
      <c r="R3821" s="96">
        <v>92506</v>
      </c>
      <c r="S3821" s="63" t="s">
        <v>271</v>
      </c>
      <c r="T3821" s="63"/>
      <c r="U3821" s="95" t="str">
        <f t="shared" si="134"/>
        <v>SCE</v>
      </c>
      <c r="V3821" s="95"/>
      <c r="W3821" s="95" t="str">
        <f t="shared" si="135"/>
        <v>SCG</v>
      </c>
    </row>
    <row r="3822" spans="1:23" ht="15" x14ac:dyDescent="0.25">
      <c r="A3822" s="63">
        <v>93010</v>
      </c>
      <c r="B3822" s="161" t="s">
        <v>271</v>
      </c>
      <c r="D3822" s="159"/>
      <c r="E3822" s="159"/>
      <c r="F3822" s="159"/>
      <c r="G3822" s="159"/>
      <c r="H3822" s="159"/>
      <c r="I3822" s="159"/>
      <c r="O3822" s="93"/>
      <c r="Q3822" s="63" t="s">
        <v>278</v>
      </c>
      <c r="R3822" s="96">
        <v>92505</v>
      </c>
      <c r="S3822" s="63" t="s">
        <v>271</v>
      </c>
      <c r="T3822" s="63"/>
      <c r="U3822" s="95" t="str">
        <f t="shared" si="134"/>
        <v>SCE</v>
      </c>
      <c r="V3822" s="95"/>
      <c r="W3822" s="95" t="str">
        <f t="shared" si="135"/>
        <v>SCG</v>
      </c>
    </row>
    <row r="3823" spans="1:23" ht="15" x14ac:dyDescent="0.25">
      <c r="A3823" s="63">
        <v>93011</v>
      </c>
      <c r="B3823" s="161" t="s">
        <v>271</v>
      </c>
      <c r="D3823" s="159"/>
      <c r="E3823" s="159"/>
      <c r="F3823" s="159"/>
      <c r="G3823" s="159"/>
      <c r="H3823" s="159"/>
      <c r="I3823" s="159"/>
      <c r="O3823" s="93"/>
      <c r="Q3823" s="63" t="s">
        <v>278</v>
      </c>
      <c r="R3823" s="96">
        <v>92504</v>
      </c>
      <c r="S3823" s="63" t="s">
        <v>271</v>
      </c>
      <c r="T3823" s="63"/>
      <c r="U3823" s="95" t="str">
        <f t="shared" si="134"/>
        <v>SCE</v>
      </c>
      <c r="V3823" s="95"/>
      <c r="W3823" s="95" t="str">
        <f t="shared" si="135"/>
        <v>SCG</v>
      </c>
    </row>
    <row r="3824" spans="1:23" ht="15" x14ac:dyDescent="0.25">
      <c r="A3824" s="63">
        <v>93664</v>
      </c>
      <c r="B3824" s="161" t="s">
        <v>271</v>
      </c>
      <c r="D3824" s="159"/>
      <c r="E3824" s="159"/>
      <c r="F3824" s="159"/>
      <c r="G3824" s="159"/>
      <c r="H3824" s="159"/>
      <c r="I3824" s="159"/>
      <c r="O3824" s="93"/>
      <c r="Q3824" s="63" t="s">
        <v>278</v>
      </c>
      <c r="R3824" s="96">
        <v>92799</v>
      </c>
      <c r="S3824" s="63" t="s">
        <v>271</v>
      </c>
      <c r="T3824" s="63"/>
      <c r="U3824" s="95" t="str">
        <f t="shared" si="134"/>
        <v>SCE</v>
      </c>
      <c r="V3824" s="95"/>
      <c r="W3824" s="95" t="str">
        <f t="shared" si="135"/>
        <v>SCG</v>
      </c>
    </row>
    <row r="3825" spans="1:23" ht="15" x14ac:dyDescent="0.25">
      <c r="A3825" s="63">
        <v>92821</v>
      </c>
      <c r="B3825" s="161" t="s">
        <v>271</v>
      </c>
      <c r="D3825" s="159"/>
      <c r="E3825" s="159"/>
      <c r="F3825" s="159"/>
      <c r="G3825" s="159"/>
      <c r="H3825" s="159"/>
      <c r="I3825" s="159"/>
      <c r="O3825" s="93"/>
      <c r="Q3825" s="63" t="s">
        <v>278</v>
      </c>
      <c r="R3825" s="96">
        <v>93160</v>
      </c>
      <c r="S3825" s="63" t="s">
        <v>271</v>
      </c>
      <c r="T3825" s="63"/>
      <c r="U3825" s="95" t="str">
        <f t="shared" si="134"/>
        <v>SCE</v>
      </c>
      <c r="V3825" s="95"/>
      <c r="W3825" s="95" t="str">
        <f t="shared" si="135"/>
        <v>SCG</v>
      </c>
    </row>
    <row r="3826" spans="1:23" ht="15" x14ac:dyDescent="0.25">
      <c r="A3826" s="63">
        <v>92822</v>
      </c>
      <c r="B3826" s="161" t="s">
        <v>271</v>
      </c>
      <c r="D3826" s="159"/>
      <c r="E3826" s="159"/>
      <c r="F3826" s="159"/>
      <c r="G3826" s="159"/>
      <c r="H3826" s="159"/>
      <c r="I3826" s="159"/>
      <c r="O3826" s="93"/>
      <c r="Q3826" s="63" t="s">
        <v>278</v>
      </c>
      <c r="R3826" s="96">
        <v>92712</v>
      </c>
      <c r="S3826" s="63" t="s">
        <v>271</v>
      </c>
      <c r="T3826" s="63"/>
      <c r="U3826" s="95" t="str">
        <f t="shared" si="134"/>
        <v>SCE</v>
      </c>
      <c r="V3826" s="95"/>
      <c r="W3826" s="95" t="str">
        <f t="shared" si="135"/>
        <v>SCG</v>
      </c>
    </row>
    <row r="3827" spans="1:23" ht="15" x14ac:dyDescent="0.25">
      <c r="A3827" s="63">
        <v>92823</v>
      </c>
      <c r="B3827" s="161" t="s">
        <v>271</v>
      </c>
      <c r="D3827" s="159"/>
      <c r="E3827" s="159"/>
      <c r="F3827" s="159"/>
      <c r="G3827" s="159"/>
      <c r="H3827" s="159"/>
      <c r="I3827" s="159"/>
      <c r="O3827" s="93"/>
      <c r="Q3827" s="63" t="s">
        <v>278</v>
      </c>
      <c r="R3827" s="96">
        <v>92708</v>
      </c>
      <c r="S3827" s="63" t="s">
        <v>271</v>
      </c>
      <c r="T3827" s="63"/>
      <c r="U3827" s="95" t="str">
        <f t="shared" si="134"/>
        <v>SCE</v>
      </c>
      <c r="V3827" s="95"/>
      <c r="W3827" s="95" t="str">
        <f t="shared" si="135"/>
        <v>SCG</v>
      </c>
    </row>
    <row r="3828" spans="1:23" ht="15" x14ac:dyDescent="0.25">
      <c r="A3828" s="63">
        <v>91107</v>
      </c>
      <c r="B3828" s="161" t="s">
        <v>271</v>
      </c>
      <c r="D3828" s="159"/>
      <c r="E3828" s="159"/>
      <c r="F3828" s="159"/>
      <c r="G3828" s="159"/>
      <c r="H3828" s="159"/>
      <c r="I3828" s="159"/>
      <c r="O3828" s="93"/>
      <c r="Q3828" s="63" t="s">
        <v>278</v>
      </c>
      <c r="R3828" s="96">
        <v>92707</v>
      </c>
      <c r="S3828" s="63" t="s">
        <v>271</v>
      </c>
      <c r="T3828" s="63"/>
      <c r="U3828" s="95" t="str">
        <f t="shared" si="134"/>
        <v>SCE</v>
      </c>
      <c r="V3828" s="95"/>
      <c r="W3828" s="95" t="str">
        <f t="shared" si="135"/>
        <v>SCG</v>
      </c>
    </row>
    <row r="3829" spans="1:23" ht="15" x14ac:dyDescent="0.25">
      <c r="A3829" s="63">
        <v>91104</v>
      </c>
      <c r="B3829" s="161" t="s">
        <v>271</v>
      </c>
      <c r="D3829" s="159"/>
      <c r="E3829" s="159"/>
      <c r="F3829" s="159"/>
      <c r="G3829" s="159"/>
      <c r="H3829" s="159"/>
      <c r="I3829" s="159"/>
      <c r="O3829" s="93"/>
      <c r="Q3829" s="63" t="s">
        <v>278</v>
      </c>
      <c r="R3829" s="96">
        <v>93287</v>
      </c>
      <c r="S3829" s="63" t="s">
        <v>271</v>
      </c>
      <c r="T3829" s="63"/>
      <c r="U3829" s="95" t="str">
        <f t="shared" si="134"/>
        <v>SCE</v>
      </c>
      <c r="V3829" s="95"/>
      <c r="W3829" s="95" t="str">
        <f t="shared" si="135"/>
        <v>SCG</v>
      </c>
    </row>
    <row r="3830" spans="1:23" ht="15" x14ac:dyDescent="0.25">
      <c r="A3830" s="63">
        <v>91108</v>
      </c>
      <c r="B3830" s="161" t="s">
        <v>271</v>
      </c>
      <c r="D3830" s="159"/>
      <c r="E3830" s="159"/>
      <c r="F3830" s="159"/>
      <c r="G3830" s="159"/>
      <c r="H3830" s="159"/>
      <c r="I3830" s="159"/>
      <c r="O3830" s="93"/>
      <c r="Q3830" s="63" t="s">
        <v>278</v>
      </c>
      <c r="R3830" s="96">
        <v>93286</v>
      </c>
      <c r="S3830" s="63" t="s">
        <v>271</v>
      </c>
      <c r="T3830" s="63"/>
      <c r="U3830" s="95" t="str">
        <f t="shared" si="134"/>
        <v>SCE</v>
      </c>
      <c r="V3830" s="95"/>
      <c r="W3830" s="95" t="str">
        <f t="shared" si="135"/>
        <v>SCG</v>
      </c>
    </row>
    <row r="3831" spans="1:23" ht="15" x14ac:dyDescent="0.25">
      <c r="A3831" s="63">
        <v>93254</v>
      </c>
      <c r="B3831" s="161" t="s">
        <v>271</v>
      </c>
      <c r="D3831" s="159"/>
      <c r="E3831" s="159"/>
      <c r="F3831" s="159"/>
      <c r="G3831" s="159"/>
      <c r="H3831" s="159"/>
      <c r="I3831" s="159"/>
      <c r="O3831" s="93"/>
      <c r="Q3831" s="63" t="s">
        <v>278</v>
      </c>
      <c r="R3831" s="96">
        <v>93285</v>
      </c>
      <c r="S3831" s="63" t="s">
        <v>271</v>
      </c>
      <c r="T3831" s="63"/>
      <c r="U3831" s="95" t="str">
        <f t="shared" ref="U3831:U3894" si="136">IF(S3831="Pacific Gas &amp; Electric Co", "PGE", IF(S3831="Southern California Edison Co", "SCE", IF(S3831= "San Diego Gas &amp; Electric Co", "SDGE", IF(S3831="Southern California Gas", "SCG", "Other"))))</f>
        <v>SCE</v>
      </c>
      <c r="V3831" s="95"/>
      <c r="W3831" s="95" t="str">
        <f t="shared" si="135"/>
        <v>SCG</v>
      </c>
    </row>
    <row r="3832" spans="1:23" ht="15" x14ac:dyDescent="0.25">
      <c r="A3832" s="63">
        <v>93255</v>
      </c>
      <c r="B3832" s="161" t="s">
        <v>271</v>
      </c>
      <c r="D3832" s="159"/>
      <c r="E3832" s="159"/>
      <c r="F3832" s="159"/>
      <c r="G3832" s="159"/>
      <c r="H3832" s="159"/>
      <c r="I3832" s="159"/>
      <c r="O3832" s="93"/>
      <c r="Q3832" s="63" t="s">
        <v>278</v>
      </c>
      <c r="R3832" s="96">
        <v>93283</v>
      </c>
      <c r="S3832" s="63" t="s">
        <v>271</v>
      </c>
      <c r="T3832" s="63"/>
      <c r="U3832" s="95" t="str">
        <f t="shared" si="136"/>
        <v>SCE</v>
      </c>
      <c r="V3832" s="95"/>
      <c r="W3832" s="95" t="str">
        <f t="shared" si="135"/>
        <v>SCG</v>
      </c>
    </row>
    <row r="3833" spans="1:23" ht="15" x14ac:dyDescent="0.25">
      <c r="A3833" s="63">
        <v>93256</v>
      </c>
      <c r="B3833" s="161" t="s">
        <v>271</v>
      </c>
      <c r="D3833" s="159"/>
      <c r="E3833" s="159"/>
      <c r="F3833" s="159"/>
      <c r="G3833" s="159"/>
      <c r="H3833" s="159"/>
      <c r="I3833" s="159"/>
      <c r="O3833" s="93"/>
      <c r="Q3833" s="63" t="s">
        <v>278</v>
      </c>
      <c r="R3833" s="96">
        <v>93280</v>
      </c>
      <c r="S3833" s="63" t="s">
        <v>271</v>
      </c>
      <c r="T3833" s="63"/>
      <c r="U3833" s="95" t="str">
        <f t="shared" si="136"/>
        <v>SCE</v>
      </c>
      <c r="V3833" s="95"/>
      <c r="W3833" s="95" t="str">
        <f t="shared" si="135"/>
        <v>SCG</v>
      </c>
    </row>
    <row r="3834" spans="1:23" ht="15" x14ac:dyDescent="0.25">
      <c r="A3834" s="63">
        <v>93257</v>
      </c>
      <c r="B3834" s="161" t="s">
        <v>271</v>
      </c>
      <c r="D3834" s="159"/>
      <c r="E3834" s="159"/>
      <c r="F3834" s="159"/>
      <c r="G3834" s="159"/>
      <c r="H3834" s="159"/>
      <c r="I3834" s="159"/>
      <c r="O3834" s="93"/>
      <c r="Q3834" s="63" t="s">
        <v>278</v>
      </c>
      <c r="R3834" s="96">
        <v>91344</v>
      </c>
      <c r="S3834" s="63" t="s">
        <v>271</v>
      </c>
      <c r="T3834" s="63"/>
      <c r="U3834" s="95" t="str">
        <f t="shared" si="136"/>
        <v>SCE</v>
      </c>
      <c r="V3834" s="95"/>
      <c r="W3834" s="95" t="str">
        <f t="shared" si="135"/>
        <v>SCG</v>
      </c>
    </row>
    <row r="3835" spans="1:23" ht="15" x14ac:dyDescent="0.25">
      <c r="A3835" s="63">
        <v>93250</v>
      </c>
      <c r="B3835" s="161" t="s">
        <v>271</v>
      </c>
      <c r="D3835" s="159"/>
      <c r="E3835" s="159"/>
      <c r="F3835" s="159"/>
      <c r="G3835" s="159"/>
      <c r="H3835" s="159"/>
      <c r="I3835" s="159"/>
      <c r="O3835" s="93"/>
      <c r="Q3835" s="63" t="s">
        <v>278</v>
      </c>
      <c r="R3835" s="96">
        <v>91342</v>
      </c>
      <c r="S3835" s="63" t="s">
        <v>271</v>
      </c>
      <c r="T3835" s="63"/>
      <c r="U3835" s="95" t="str">
        <f t="shared" si="136"/>
        <v>SCE</v>
      </c>
      <c r="V3835" s="95"/>
      <c r="W3835" s="95" t="str">
        <f t="shared" si="135"/>
        <v>SCG</v>
      </c>
    </row>
    <row r="3836" spans="1:23" ht="15" x14ac:dyDescent="0.25">
      <c r="A3836" s="63">
        <v>93252</v>
      </c>
      <c r="B3836" s="161" t="s">
        <v>271</v>
      </c>
      <c r="D3836" s="159"/>
      <c r="E3836" s="159"/>
      <c r="F3836" s="159"/>
      <c r="G3836" s="159"/>
      <c r="H3836" s="159"/>
      <c r="I3836" s="159"/>
      <c r="O3836" s="93"/>
      <c r="Q3836" s="63" t="s">
        <v>278</v>
      </c>
      <c r="R3836" s="96">
        <v>90621</v>
      </c>
      <c r="S3836" s="63" t="s">
        <v>271</v>
      </c>
      <c r="T3836" s="63"/>
      <c r="U3836" s="95" t="str">
        <f t="shared" si="136"/>
        <v>SCE</v>
      </c>
      <c r="V3836" s="95"/>
      <c r="W3836" s="95" t="str">
        <f t="shared" si="135"/>
        <v>SCG</v>
      </c>
    </row>
    <row r="3837" spans="1:23" ht="15" x14ac:dyDescent="0.25">
      <c r="A3837" s="63">
        <v>93258</v>
      </c>
      <c r="B3837" s="161" t="s">
        <v>271</v>
      </c>
      <c r="D3837" s="159"/>
      <c r="E3837" s="159"/>
      <c r="F3837" s="159"/>
      <c r="G3837" s="159"/>
      <c r="H3837" s="159"/>
      <c r="I3837" s="159"/>
      <c r="O3837" s="93"/>
      <c r="Q3837" s="63" t="s">
        <v>278</v>
      </c>
      <c r="R3837" s="96">
        <v>93062</v>
      </c>
      <c r="S3837" s="63" t="s">
        <v>271</v>
      </c>
      <c r="T3837" s="63"/>
      <c r="U3837" s="95" t="str">
        <f t="shared" si="136"/>
        <v>SCE</v>
      </c>
      <c r="V3837" s="95"/>
      <c r="W3837" s="95" t="str">
        <f t="shared" si="135"/>
        <v>SCG</v>
      </c>
    </row>
    <row r="3838" spans="1:23" ht="15" x14ac:dyDescent="0.25">
      <c r="A3838" s="63">
        <v>91706</v>
      </c>
      <c r="B3838" s="161" t="s">
        <v>271</v>
      </c>
      <c r="D3838" s="159"/>
      <c r="E3838" s="159"/>
      <c r="F3838" s="159"/>
      <c r="G3838" s="159"/>
      <c r="H3838" s="159"/>
      <c r="I3838" s="159"/>
      <c r="O3838" s="93"/>
      <c r="Q3838" s="63" t="s">
        <v>278</v>
      </c>
      <c r="R3838" s="96">
        <v>90033</v>
      </c>
      <c r="S3838" s="63" t="s">
        <v>271</v>
      </c>
      <c r="T3838" s="63"/>
      <c r="U3838" s="95" t="str">
        <f t="shared" si="136"/>
        <v>SCE</v>
      </c>
      <c r="V3838" s="95"/>
      <c r="W3838" s="95" t="str">
        <f t="shared" si="135"/>
        <v>SCG</v>
      </c>
    </row>
    <row r="3839" spans="1:23" ht="15" x14ac:dyDescent="0.25">
      <c r="A3839" s="63">
        <v>92649</v>
      </c>
      <c r="B3839" s="161" t="s">
        <v>271</v>
      </c>
      <c r="D3839" s="159"/>
      <c r="E3839" s="159"/>
      <c r="F3839" s="159"/>
      <c r="G3839" s="159"/>
      <c r="H3839" s="159"/>
      <c r="I3839" s="159"/>
      <c r="O3839" s="93"/>
      <c r="Q3839" s="63" t="s">
        <v>278</v>
      </c>
      <c r="R3839" s="96">
        <v>92371</v>
      </c>
      <c r="S3839" s="63" t="s">
        <v>271</v>
      </c>
      <c r="T3839" s="63"/>
      <c r="U3839" s="95" t="str">
        <f t="shared" si="136"/>
        <v>SCE</v>
      </c>
      <c r="V3839" s="95"/>
      <c r="W3839" s="95" t="str">
        <f t="shared" si="135"/>
        <v>SCG</v>
      </c>
    </row>
    <row r="3840" spans="1:23" ht="15" x14ac:dyDescent="0.25">
      <c r="A3840" s="63">
        <v>92646</v>
      </c>
      <c r="B3840" s="161" t="s">
        <v>271</v>
      </c>
      <c r="D3840" s="159"/>
      <c r="E3840" s="159"/>
      <c r="F3840" s="159"/>
      <c r="G3840" s="159"/>
      <c r="H3840" s="159"/>
      <c r="I3840" s="159"/>
      <c r="O3840" s="93"/>
      <c r="Q3840" s="63" t="s">
        <v>278</v>
      </c>
      <c r="R3840" s="96">
        <v>93094</v>
      </c>
      <c r="S3840" s="63" t="s">
        <v>271</v>
      </c>
      <c r="T3840" s="63"/>
      <c r="U3840" s="95" t="str">
        <f t="shared" si="136"/>
        <v>SCE</v>
      </c>
      <c r="V3840" s="95"/>
      <c r="W3840" s="95" t="str">
        <f t="shared" si="135"/>
        <v>SCG</v>
      </c>
    </row>
    <row r="3841" spans="1:23" ht="15" x14ac:dyDescent="0.25">
      <c r="A3841" s="63">
        <v>92647</v>
      </c>
      <c r="B3841" s="161" t="s">
        <v>271</v>
      </c>
      <c r="D3841" s="159"/>
      <c r="E3841" s="159"/>
      <c r="F3841" s="159"/>
      <c r="G3841" s="159"/>
      <c r="H3841" s="159"/>
      <c r="I3841" s="159"/>
      <c r="O3841" s="93"/>
      <c r="Q3841" s="63" t="s">
        <v>278</v>
      </c>
      <c r="R3841" s="96">
        <v>93099</v>
      </c>
      <c r="S3841" s="63" t="s">
        <v>271</v>
      </c>
      <c r="T3841" s="63"/>
      <c r="U3841" s="95" t="str">
        <f t="shared" si="136"/>
        <v>SCE</v>
      </c>
      <c r="V3841" s="95"/>
      <c r="W3841" s="95" t="str">
        <f t="shared" si="135"/>
        <v>SCG</v>
      </c>
    </row>
    <row r="3842" spans="1:23" ht="15" x14ac:dyDescent="0.25">
      <c r="A3842" s="63">
        <v>91702</v>
      </c>
      <c r="B3842" s="161" t="s">
        <v>271</v>
      </c>
      <c r="D3842" s="159"/>
      <c r="E3842" s="159"/>
      <c r="F3842" s="159"/>
      <c r="G3842" s="159"/>
      <c r="H3842" s="159"/>
      <c r="I3842" s="159"/>
      <c r="O3842" s="93"/>
      <c r="Q3842" s="63" t="s">
        <v>278</v>
      </c>
      <c r="R3842" s="96">
        <v>92397</v>
      </c>
      <c r="S3842" s="63" t="s">
        <v>271</v>
      </c>
      <c r="T3842" s="63"/>
      <c r="U3842" s="95" t="str">
        <f t="shared" si="136"/>
        <v>SCE</v>
      </c>
      <c r="V3842" s="95"/>
      <c r="W3842" s="95" t="str">
        <f t="shared" si="135"/>
        <v>SCG</v>
      </c>
    </row>
    <row r="3843" spans="1:23" ht="15" x14ac:dyDescent="0.25">
      <c r="A3843" s="63">
        <v>90061</v>
      </c>
      <c r="B3843" s="161" t="s">
        <v>271</v>
      </c>
      <c r="D3843" s="159"/>
      <c r="E3843" s="159"/>
      <c r="F3843" s="159"/>
      <c r="G3843" s="159"/>
      <c r="H3843" s="159"/>
      <c r="I3843" s="159"/>
      <c r="O3843" s="93"/>
      <c r="Q3843" s="63" t="s">
        <v>278</v>
      </c>
      <c r="R3843" s="96">
        <v>92392</v>
      </c>
      <c r="S3843" s="63" t="s">
        <v>271</v>
      </c>
      <c r="T3843" s="63"/>
      <c r="U3843" s="95" t="str">
        <f t="shared" si="136"/>
        <v>SCE</v>
      </c>
      <c r="V3843" s="95"/>
      <c r="W3843" s="95" t="str">
        <f t="shared" si="135"/>
        <v>SCG</v>
      </c>
    </row>
    <row r="3844" spans="1:23" ht="15" x14ac:dyDescent="0.25">
      <c r="A3844" s="63">
        <v>93277</v>
      </c>
      <c r="B3844" s="161" t="s">
        <v>271</v>
      </c>
      <c r="D3844" s="159"/>
      <c r="E3844" s="159"/>
      <c r="F3844" s="159"/>
      <c r="G3844" s="159"/>
      <c r="H3844" s="159"/>
      <c r="I3844" s="159"/>
      <c r="O3844" s="93"/>
      <c r="Q3844" s="63" t="s">
        <v>278</v>
      </c>
      <c r="R3844" s="96">
        <v>92393</v>
      </c>
      <c r="S3844" s="63" t="s">
        <v>271</v>
      </c>
      <c r="T3844" s="63"/>
      <c r="U3844" s="95" t="str">
        <f t="shared" si="136"/>
        <v>SCE</v>
      </c>
      <c r="V3844" s="95"/>
      <c r="W3844" s="95" t="str">
        <f t="shared" si="135"/>
        <v>SCG</v>
      </c>
    </row>
    <row r="3845" spans="1:23" ht="15" x14ac:dyDescent="0.25">
      <c r="A3845" s="63">
        <v>93272</v>
      </c>
      <c r="B3845" s="161" t="s">
        <v>271</v>
      </c>
      <c r="D3845" s="159"/>
      <c r="E3845" s="159"/>
      <c r="F3845" s="159"/>
      <c r="G3845" s="159"/>
      <c r="H3845" s="159"/>
      <c r="I3845" s="159"/>
      <c r="O3845" s="93"/>
      <c r="Q3845" s="63" t="s">
        <v>278</v>
      </c>
      <c r="R3845" s="96">
        <v>92879</v>
      </c>
      <c r="S3845" s="63" t="s">
        <v>271</v>
      </c>
      <c r="T3845" s="63"/>
      <c r="U3845" s="95" t="str">
        <f t="shared" si="136"/>
        <v>SCE</v>
      </c>
      <c r="V3845" s="95"/>
      <c r="W3845" s="95" t="str">
        <f t="shared" si="135"/>
        <v>SCG</v>
      </c>
    </row>
    <row r="3846" spans="1:23" ht="15" x14ac:dyDescent="0.25">
      <c r="A3846" s="63">
        <v>92334</v>
      </c>
      <c r="B3846" s="161" t="s">
        <v>271</v>
      </c>
      <c r="D3846" s="159"/>
      <c r="E3846" s="159"/>
      <c r="F3846" s="159"/>
      <c r="G3846" s="159"/>
      <c r="H3846" s="159"/>
      <c r="I3846" s="159"/>
      <c r="O3846" s="93"/>
      <c r="Q3846" s="63" t="s">
        <v>278</v>
      </c>
      <c r="R3846" s="96">
        <v>92878</v>
      </c>
      <c r="S3846" s="63" t="s">
        <v>271</v>
      </c>
      <c r="T3846" s="63"/>
      <c r="U3846" s="95" t="str">
        <f t="shared" si="136"/>
        <v>SCE</v>
      </c>
      <c r="V3846" s="95"/>
      <c r="W3846" s="95" t="str">
        <f t="shared" si="135"/>
        <v>SCG</v>
      </c>
    </row>
    <row r="3847" spans="1:23" ht="15" x14ac:dyDescent="0.25">
      <c r="A3847" s="63">
        <v>92335</v>
      </c>
      <c r="B3847" s="161" t="s">
        <v>271</v>
      </c>
      <c r="D3847" s="159"/>
      <c r="E3847" s="159"/>
      <c r="F3847" s="159"/>
      <c r="G3847" s="159"/>
      <c r="H3847" s="159"/>
      <c r="I3847" s="159"/>
      <c r="O3847" s="93"/>
      <c r="Q3847" s="63" t="s">
        <v>278</v>
      </c>
      <c r="R3847" s="96">
        <v>92877</v>
      </c>
      <c r="S3847" s="63" t="s">
        <v>271</v>
      </c>
      <c r="T3847" s="63"/>
      <c r="U3847" s="95" t="str">
        <f t="shared" si="136"/>
        <v>SCE</v>
      </c>
      <c r="V3847" s="95"/>
      <c r="W3847" s="95" t="str">
        <f t="shared" si="135"/>
        <v>SCG</v>
      </c>
    </row>
    <row r="3848" spans="1:23" ht="15" x14ac:dyDescent="0.25">
      <c r="A3848" s="63">
        <v>92336</v>
      </c>
      <c r="B3848" s="161" t="s">
        <v>271</v>
      </c>
      <c r="D3848" s="159"/>
      <c r="E3848" s="159"/>
      <c r="F3848" s="159"/>
      <c r="G3848" s="159"/>
      <c r="H3848" s="159"/>
      <c r="I3848" s="159"/>
      <c r="O3848" s="93"/>
      <c r="Q3848" s="63" t="s">
        <v>278</v>
      </c>
      <c r="R3848" s="96">
        <v>92871</v>
      </c>
      <c r="S3848" s="63" t="s">
        <v>271</v>
      </c>
      <c r="T3848" s="63"/>
      <c r="U3848" s="95" t="str">
        <f t="shared" si="136"/>
        <v>SCE</v>
      </c>
      <c r="V3848" s="95"/>
      <c r="W3848" s="95" t="str">
        <f t="shared" si="135"/>
        <v>SCG</v>
      </c>
    </row>
    <row r="3849" spans="1:23" ht="15" x14ac:dyDescent="0.25">
      <c r="A3849" s="63">
        <v>92337</v>
      </c>
      <c r="B3849" s="161" t="s">
        <v>271</v>
      </c>
      <c r="D3849" s="159"/>
      <c r="E3849" s="159"/>
      <c r="F3849" s="159"/>
      <c r="G3849" s="159"/>
      <c r="H3849" s="159"/>
      <c r="I3849" s="159"/>
      <c r="O3849" s="93"/>
      <c r="Q3849" s="63" t="s">
        <v>278</v>
      </c>
      <c r="R3849" s="96">
        <v>92870</v>
      </c>
      <c r="S3849" s="63" t="s">
        <v>271</v>
      </c>
      <c r="T3849" s="63"/>
      <c r="U3849" s="95" t="str">
        <f t="shared" si="136"/>
        <v>SCE</v>
      </c>
      <c r="V3849" s="95"/>
      <c r="W3849" s="95" t="str">
        <f t="shared" si="135"/>
        <v>SCG</v>
      </c>
    </row>
    <row r="3850" spans="1:23" ht="15" x14ac:dyDescent="0.25">
      <c r="A3850" s="63">
        <v>92331</v>
      </c>
      <c r="B3850" s="161" t="s">
        <v>271</v>
      </c>
      <c r="D3850" s="159"/>
      <c r="E3850" s="159"/>
      <c r="F3850" s="159"/>
      <c r="G3850" s="159"/>
      <c r="H3850" s="159"/>
      <c r="I3850" s="159"/>
      <c r="O3850" s="93"/>
      <c r="Q3850" s="63" t="s">
        <v>278</v>
      </c>
      <c r="R3850" s="96">
        <v>90241</v>
      </c>
      <c r="S3850" s="63" t="s">
        <v>271</v>
      </c>
      <c r="T3850" s="63"/>
      <c r="U3850" s="95" t="str">
        <f t="shared" si="136"/>
        <v>SCE</v>
      </c>
      <c r="V3850" s="95"/>
      <c r="W3850" s="95" t="str">
        <f t="shared" si="135"/>
        <v>SCG</v>
      </c>
    </row>
    <row r="3851" spans="1:23" ht="15" x14ac:dyDescent="0.25">
      <c r="A3851" s="63">
        <v>92332</v>
      </c>
      <c r="B3851" s="161" t="s">
        <v>271</v>
      </c>
      <c r="D3851" s="159"/>
      <c r="E3851" s="159"/>
      <c r="F3851" s="159"/>
      <c r="G3851" s="159"/>
      <c r="H3851" s="159"/>
      <c r="I3851" s="159"/>
      <c r="O3851" s="93"/>
      <c r="Q3851" s="63" t="s">
        <v>278</v>
      </c>
      <c r="R3851" s="96">
        <v>90245</v>
      </c>
      <c r="S3851" s="63" t="s">
        <v>271</v>
      </c>
      <c r="T3851" s="63"/>
      <c r="U3851" s="95" t="str">
        <f t="shared" si="136"/>
        <v>SCE</v>
      </c>
      <c r="V3851" s="95"/>
      <c r="W3851" s="95" t="str">
        <f t="shared" si="135"/>
        <v>SCG</v>
      </c>
    </row>
    <row r="3852" spans="1:23" ht="15" x14ac:dyDescent="0.25">
      <c r="A3852" s="63">
        <v>92338</v>
      </c>
      <c r="B3852" s="161" t="s">
        <v>271</v>
      </c>
      <c r="D3852" s="159"/>
      <c r="E3852" s="159"/>
      <c r="F3852" s="159"/>
      <c r="G3852" s="159"/>
      <c r="H3852" s="159"/>
      <c r="I3852" s="159"/>
      <c r="O3852" s="93"/>
      <c r="Q3852" s="63" t="s">
        <v>278</v>
      </c>
      <c r="R3852" s="96">
        <v>90242</v>
      </c>
      <c r="S3852" s="63" t="s">
        <v>271</v>
      </c>
      <c r="T3852" s="63"/>
      <c r="U3852" s="95" t="str">
        <f t="shared" si="136"/>
        <v>SCE</v>
      </c>
      <c r="V3852" s="95"/>
      <c r="W3852" s="95" t="str">
        <f t="shared" si="135"/>
        <v>SCG</v>
      </c>
    </row>
    <row r="3853" spans="1:23" ht="15" x14ac:dyDescent="0.25">
      <c r="A3853" s="63">
        <v>92339</v>
      </c>
      <c r="B3853" s="161" t="s">
        <v>271</v>
      </c>
      <c r="D3853" s="159"/>
      <c r="E3853" s="159"/>
      <c r="F3853" s="159"/>
      <c r="G3853" s="159"/>
      <c r="H3853" s="159"/>
      <c r="I3853" s="159"/>
      <c r="O3853" s="93"/>
      <c r="Q3853" s="63" t="s">
        <v>278</v>
      </c>
      <c r="R3853" s="96">
        <v>90240</v>
      </c>
      <c r="S3853" s="63" t="s">
        <v>271</v>
      </c>
      <c r="T3853" s="63"/>
      <c r="U3853" s="95" t="str">
        <f t="shared" si="136"/>
        <v>SCE</v>
      </c>
      <c r="V3853" s="95"/>
      <c r="W3853" s="95" t="str">
        <f t="shared" si="135"/>
        <v>SCG</v>
      </c>
    </row>
    <row r="3854" spans="1:23" ht="15" x14ac:dyDescent="0.25">
      <c r="A3854" s="63">
        <v>93596</v>
      </c>
      <c r="B3854" s="161" t="s">
        <v>271</v>
      </c>
      <c r="D3854" s="159"/>
      <c r="E3854" s="159"/>
      <c r="F3854" s="159"/>
      <c r="G3854" s="159"/>
      <c r="H3854" s="159"/>
      <c r="I3854" s="159"/>
      <c r="O3854" s="93"/>
      <c r="Q3854" s="63" t="s">
        <v>278</v>
      </c>
      <c r="R3854" s="96">
        <v>90247</v>
      </c>
      <c r="S3854" s="63" t="s">
        <v>271</v>
      </c>
      <c r="T3854" s="63"/>
      <c r="U3854" s="95" t="str">
        <f t="shared" si="136"/>
        <v>SCE</v>
      </c>
      <c r="V3854" s="95"/>
      <c r="W3854" s="95" t="str">
        <f t="shared" si="135"/>
        <v>SCG</v>
      </c>
    </row>
    <row r="3855" spans="1:23" ht="15" x14ac:dyDescent="0.25">
      <c r="A3855" s="63">
        <v>93591</v>
      </c>
      <c r="B3855" s="161" t="s">
        <v>271</v>
      </c>
      <c r="D3855" s="159"/>
      <c r="E3855" s="159"/>
      <c r="F3855" s="159"/>
      <c r="G3855" s="159"/>
      <c r="H3855" s="159"/>
      <c r="I3855" s="159"/>
      <c r="O3855" s="93"/>
      <c r="Q3855" s="63" t="s">
        <v>278</v>
      </c>
      <c r="R3855" s="96">
        <v>90248</v>
      </c>
      <c r="S3855" s="63" t="s">
        <v>271</v>
      </c>
      <c r="T3855" s="63"/>
      <c r="U3855" s="95" t="str">
        <f t="shared" si="136"/>
        <v>SCE</v>
      </c>
      <c r="V3855" s="95"/>
      <c r="W3855" s="95" t="str">
        <f t="shared" si="135"/>
        <v>SCG</v>
      </c>
    </row>
    <row r="3856" spans="1:23" ht="15" x14ac:dyDescent="0.25">
      <c r="A3856" s="63">
        <v>93590</v>
      </c>
      <c r="B3856" s="161" t="s">
        <v>271</v>
      </c>
      <c r="D3856" s="159"/>
      <c r="E3856" s="159"/>
      <c r="F3856" s="159"/>
      <c r="G3856" s="159"/>
      <c r="H3856" s="159"/>
      <c r="I3856" s="159"/>
      <c r="O3856" s="93"/>
      <c r="Q3856" s="63" t="s">
        <v>278</v>
      </c>
      <c r="R3856" s="96">
        <v>90249</v>
      </c>
      <c r="S3856" s="63" t="s">
        <v>271</v>
      </c>
      <c r="T3856" s="63"/>
      <c r="U3856" s="95" t="str">
        <f t="shared" si="136"/>
        <v>SCE</v>
      </c>
      <c r="V3856" s="95"/>
      <c r="W3856" s="95" t="str">
        <f t="shared" si="135"/>
        <v>SCG</v>
      </c>
    </row>
    <row r="3857" spans="1:23" ht="15" x14ac:dyDescent="0.25">
      <c r="A3857" s="63">
        <v>91383</v>
      </c>
      <c r="B3857" s="161" t="s">
        <v>271</v>
      </c>
      <c r="D3857" s="159"/>
      <c r="E3857" s="159"/>
      <c r="F3857" s="159"/>
      <c r="G3857" s="159"/>
      <c r="H3857" s="159"/>
      <c r="I3857" s="159"/>
      <c r="O3857" s="93"/>
      <c r="Q3857" s="63" t="s">
        <v>278</v>
      </c>
      <c r="R3857" s="96">
        <v>95364</v>
      </c>
      <c r="S3857" s="63" t="s">
        <v>271</v>
      </c>
      <c r="T3857" s="63"/>
      <c r="U3857" s="95" t="str">
        <f t="shared" si="136"/>
        <v>SCE</v>
      </c>
      <c r="V3857" s="95"/>
      <c r="W3857" s="95" t="str">
        <f t="shared" si="135"/>
        <v>SCG</v>
      </c>
    </row>
    <row r="3858" spans="1:23" ht="15" x14ac:dyDescent="0.25">
      <c r="A3858" s="63">
        <v>91722</v>
      </c>
      <c r="B3858" s="161" t="s">
        <v>271</v>
      </c>
      <c r="D3858" s="159"/>
      <c r="E3858" s="159"/>
      <c r="F3858" s="159"/>
      <c r="G3858" s="159"/>
      <c r="H3858" s="159"/>
      <c r="I3858" s="159"/>
      <c r="O3858" s="93"/>
      <c r="Q3858" s="63" t="s">
        <v>278</v>
      </c>
      <c r="R3858" s="96">
        <v>93207</v>
      </c>
      <c r="S3858" s="63" t="s">
        <v>271</v>
      </c>
      <c r="T3858" s="63"/>
      <c r="U3858" s="95" t="str">
        <f t="shared" si="136"/>
        <v>SCE</v>
      </c>
      <c r="V3858" s="95"/>
      <c r="W3858" s="95" t="str">
        <f t="shared" si="135"/>
        <v>SCG</v>
      </c>
    </row>
    <row r="3859" spans="1:23" ht="15" x14ac:dyDescent="0.25">
      <c r="A3859" s="63">
        <v>91723</v>
      </c>
      <c r="B3859" s="161" t="s">
        <v>271</v>
      </c>
      <c r="D3859" s="159"/>
      <c r="E3859" s="159"/>
      <c r="F3859" s="159"/>
      <c r="G3859" s="159"/>
      <c r="H3859" s="159"/>
      <c r="I3859" s="159"/>
      <c r="O3859" s="93"/>
      <c r="Q3859" s="63" t="s">
        <v>278</v>
      </c>
      <c r="R3859" s="96">
        <v>93205</v>
      </c>
      <c r="S3859" s="63" t="s">
        <v>271</v>
      </c>
      <c r="T3859" s="63"/>
      <c r="U3859" s="95" t="str">
        <f t="shared" si="136"/>
        <v>SCE</v>
      </c>
      <c r="V3859" s="95"/>
      <c r="W3859" s="95" t="str">
        <f t="shared" ref="W3859:W3922" si="137">IF(U3859 = "Other", " ", INDEX(B$4:C$29, MATCH(U3859, C$4:C$29,0), 1) )</f>
        <v>SCG</v>
      </c>
    </row>
    <row r="3860" spans="1:23" ht="15" x14ac:dyDescent="0.25">
      <c r="A3860" s="63">
        <v>92846</v>
      </c>
      <c r="B3860" s="161" t="s">
        <v>271</v>
      </c>
      <c r="D3860" s="159"/>
      <c r="E3860" s="159"/>
      <c r="F3860" s="159"/>
      <c r="G3860" s="159"/>
      <c r="H3860" s="159"/>
      <c r="I3860" s="159"/>
      <c r="O3860" s="93"/>
      <c r="Q3860" s="63" t="s">
        <v>278</v>
      </c>
      <c r="R3860" s="96">
        <v>93202</v>
      </c>
      <c r="S3860" s="63" t="s">
        <v>271</v>
      </c>
      <c r="T3860" s="63"/>
      <c r="U3860" s="95" t="str">
        <f t="shared" si="136"/>
        <v>SCE</v>
      </c>
      <c r="V3860" s="95"/>
      <c r="W3860" s="95" t="str">
        <f t="shared" si="137"/>
        <v>SCG</v>
      </c>
    </row>
    <row r="3861" spans="1:23" ht="15" x14ac:dyDescent="0.25">
      <c r="A3861" s="63">
        <v>92660</v>
      </c>
      <c r="B3861" s="161" t="s">
        <v>271</v>
      </c>
      <c r="D3861" s="159"/>
      <c r="E3861" s="159"/>
      <c r="F3861" s="159"/>
      <c r="G3861" s="159"/>
      <c r="H3861" s="159"/>
      <c r="I3861" s="159"/>
      <c r="O3861" s="93"/>
      <c r="Q3861" s="63" t="s">
        <v>278</v>
      </c>
      <c r="R3861" s="96">
        <v>90721</v>
      </c>
      <c r="S3861" s="63" t="s">
        <v>271</v>
      </c>
      <c r="T3861" s="63"/>
      <c r="U3861" s="95" t="str">
        <f t="shared" si="136"/>
        <v>SCE</v>
      </c>
      <c r="V3861" s="95"/>
      <c r="W3861" s="95" t="str">
        <f t="shared" si="137"/>
        <v>SCG</v>
      </c>
    </row>
    <row r="3862" spans="1:23" ht="15" x14ac:dyDescent="0.25">
      <c r="A3862" s="63">
        <v>93516</v>
      </c>
      <c r="B3862" s="161" t="s">
        <v>271</v>
      </c>
      <c r="D3862" s="159"/>
      <c r="E3862" s="159"/>
      <c r="F3862" s="159"/>
      <c r="G3862" s="159"/>
      <c r="H3862" s="159"/>
      <c r="I3862" s="159"/>
      <c r="O3862" s="93"/>
      <c r="Q3862" s="63" t="s">
        <v>278</v>
      </c>
      <c r="R3862" s="96">
        <v>90720</v>
      </c>
      <c r="S3862" s="63" t="s">
        <v>271</v>
      </c>
      <c r="T3862" s="63"/>
      <c r="U3862" s="95" t="str">
        <f t="shared" si="136"/>
        <v>SCE</v>
      </c>
      <c r="V3862" s="95"/>
      <c r="W3862" s="95" t="str">
        <f t="shared" si="137"/>
        <v>SCG</v>
      </c>
    </row>
    <row r="3863" spans="1:23" ht="15" x14ac:dyDescent="0.25">
      <c r="A3863" s="63">
        <v>93514</v>
      </c>
      <c r="B3863" s="161" t="s">
        <v>271</v>
      </c>
      <c r="D3863" s="159"/>
      <c r="E3863" s="159"/>
      <c r="F3863" s="159"/>
      <c r="G3863" s="159"/>
      <c r="H3863" s="159"/>
      <c r="I3863" s="159"/>
      <c r="O3863" s="93"/>
      <c r="Q3863" s="63" t="s">
        <v>278</v>
      </c>
      <c r="R3863" s="96">
        <v>90723</v>
      </c>
      <c r="S3863" s="63" t="s">
        <v>271</v>
      </c>
      <c r="T3863" s="63"/>
      <c r="U3863" s="95" t="str">
        <f t="shared" si="136"/>
        <v>SCE</v>
      </c>
      <c r="V3863" s="95"/>
      <c r="W3863" s="95" t="str">
        <f t="shared" si="137"/>
        <v>SCG</v>
      </c>
    </row>
    <row r="3864" spans="1:23" ht="15" x14ac:dyDescent="0.25">
      <c r="A3864" s="63">
        <v>93513</v>
      </c>
      <c r="B3864" s="161" t="s">
        <v>271</v>
      </c>
      <c r="D3864" s="159"/>
      <c r="E3864" s="159"/>
      <c r="F3864" s="159"/>
      <c r="G3864" s="159"/>
      <c r="H3864" s="159"/>
      <c r="I3864" s="159"/>
      <c r="O3864" s="93"/>
      <c r="Q3864" s="63" t="s">
        <v>278</v>
      </c>
      <c r="R3864" s="96">
        <v>92617</v>
      </c>
      <c r="S3864" s="63" t="s">
        <v>271</v>
      </c>
      <c r="T3864" s="63"/>
      <c r="U3864" s="95" t="str">
        <f t="shared" si="136"/>
        <v>SCE</v>
      </c>
      <c r="V3864" s="95"/>
      <c r="W3864" s="95" t="str">
        <f t="shared" si="137"/>
        <v>SCG</v>
      </c>
    </row>
    <row r="3865" spans="1:23" ht="15" x14ac:dyDescent="0.25">
      <c r="A3865" s="63">
        <v>93512</v>
      </c>
      <c r="B3865" s="161" t="s">
        <v>271</v>
      </c>
      <c r="D3865" s="159"/>
      <c r="E3865" s="159"/>
      <c r="F3865" s="159"/>
      <c r="G3865" s="159"/>
      <c r="H3865" s="159"/>
      <c r="I3865" s="159"/>
      <c r="O3865" s="93"/>
      <c r="Q3865" s="63" t="s">
        <v>278</v>
      </c>
      <c r="R3865" s="96">
        <v>92615</v>
      </c>
      <c r="S3865" s="63" t="s">
        <v>271</v>
      </c>
      <c r="T3865" s="63"/>
      <c r="U3865" s="95" t="str">
        <f t="shared" si="136"/>
        <v>SCE</v>
      </c>
      <c r="V3865" s="95"/>
      <c r="W3865" s="95" t="str">
        <f t="shared" si="137"/>
        <v>SCG</v>
      </c>
    </row>
    <row r="3866" spans="1:23" ht="15" x14ac:dyDescent="0.25">
      <c r="A3866" s="63">
        <v>93519</v>
      </c>
      <c r="B3866" s="161" t="s">
        <v>271</v>
      </c>
      <c r="D3866" s="159"/>
      <c r="E3866" s="159"/>
      <c r="F3866" s="159"/>
      <c r="G3866" s="159"/>
      <c r="H3866" s="159"/>
      <c r="I3866" s="159"/>
      <c r="O3866" s="93"/>
      <c r="Q3866" s="63" t="s">
        <v>278</v>
      </c>
      <c r="R3866" s="96">
        <v>92614</v>
      </c>
      <c r="S3866" s="63" t="s">
        <v>271</v>
      </c>
      <c r="T3866" s="63"/>
      <c r="U3866" s="95" t="str">
        <f t="shared" si="136"/>
        <v>SCE</v>
      </c>
      <c r="V3866" s="95"/>
      <c r="W3866" s="95" t="str">
        <f t="shared" si="137"/>
        <v>SCG</v>
      </c>
    </row>
    <row r="3867" spans="1:23" ht="15" x14ac:dyDescent="0.25">
      <c r="A3867" s="63">
        <v>93518</v>
      </c>
      <c r="B3867" s="161" t="s">
        <v>271</v>
      </c>
      <c r="D3867" s="159"/>
      <c r="E3867" s="159"/>
      <c r="F3867" s="159"/>
      <c r="G3867" s="159"/>
      <c r="H3867" s="159"/>
      <c r="I3867" s="159"/>
      <c r="O3867" s="93"/>
      <c r="Q3867" s="63" t="s">
        <v>278</v>
      </c>
      <c r="R3867" s="96">
        <v>92612</v>
      </c>
      <c r="S3867" s="63" t="s">
        <v>271</v>
      </c>
      <c r="T3867" s="63"/>
      <c r="U3867" s="95" t="str">
        <f t="shared" si="136"/>
        <v>SCE</v>
      </c>
      <c r="V3867" s="95"/>
      <c r="W3867" s="95" t="str">
        <f t="shared" si="137"/>
        <v>SCG</v>
      </c>
    </row>
    <row r="3868" spans="1:23" ht="15" x14ac:dyDescent="0.25">
      <c r="A3868" s="63">
        <v>91770</v>
      </c>
      <c r="B3868" s="161" t="s">
        <v>271</v>
      </c>
      <c r="D3868" s="159"/>
      <c r="E3868" s="159"/>
      <c r="F3868" s="159"/>
      <c r="G3868" s="159"/>
      <c r="H3868" s="159"/>
      <c r="I3868" s="159"/>
      <c r="O3868" s="93"/>
      <c r="Q3868" s="63" t="s">
        <v>278</v>
      </c>
      <c r="R3868" s="96">
        <v>92610</v>
      </c>
      <c r="S3868" s="63" t="s">
        <v>271</v>
      </c>
      <c r="T3868" s="63"/>
      <c r="U3868" s="95" t="str">
        <f t="shared" si="136"/>
        <v>SCE</v>
      </c>
      <c r="V3868" s="95"/>
      <c r="W3868" s="95" t="str">
        <f t="shared" si="137"/>
        <v>SCG</v>
      </c>
    </row>
    <row r="3869" spans="1:23" ht="15" x14ac:dyDescent="0.25">
      <c r="A3869" s="63">
        <v>91773</v>
      </c>
      <c r="B3869" s="161" t="s">
        <v>271</v>
      </c>
      <c r="D3869" s="159"/>
      <c r="E3869" s="159"/>
      <c r="F3869" s="159"/>
      <c r="G3869" s="159"/>
      <c r="H3869" s="159"/>
      <c r="I3869" s="159"/>
      <c r="O3869" s="93"/>
      <c r="Q3869" s="63" t="s">
        <v>278</v>
      </c>
      <c r="R3869" s="96">
        <v>92619</v>
      </c>
      <c r="S3869" s="63" t="s">
        <v>271</v>
      </c>
      <c r="T3869" s="63"/>
      <c r="U3869" s="95" t="str">
        <f t="shared" si="136"/>
        <v>SCE</v>
      </c>
      <c r="V3869" s="95"/>
      <c r="W3869" s="95" t="str">
        <f t="shared" si="137"/>
        <v>SCG</v>
      </c>
    </row>
    <row r="3870" spans="1:23" ht="15" x14ac:dyDescent="0.25">
      <c r="A3870" s="63">
        <v>91776</v>
      </c>
      <c r="B3870" s="161" t="s">
        <v>271</v>
      </c>
      <c r="D3870" s="159"/>
      <c r="E3870" s="159"/>
      <c r="F3870" s="159"/>
      <c r="G3870" s="159"/>
      <c r="H3870" s="159"/>
      <c r="I3870" s="159"/>
      <c r="O3870" s="93"/>
      <c r="Q3870" s="63" t="s">
        <v>278</v>
      </c>
      <c r="R3870" s="96">
        <v>92618</v>
      </c>
      <c r="S3870" s="63" t="s">
        <v>271</v>
      </c>
      <c r="T3870" s="63"/>
      <c r="U3870" s="95" t="str">
        <f t="shared" si="136"/>
        <v>SCE</v>
      </c>
      <c r="V3870" s="95"/>
      <c r="W3870" s="95" t="str">
        <f t="shared" si="137"/>
        <v>SCG</v>
      </c>
    </row>
    <row r="3871" spans="1:23" ht="15" x14ac:dyDescent="0.25">
      <c r="A3871" s="63">
        <v>93067</v>
      </c>
      <c r="B3871" s="161" t="s">
        <v>271</v>
      </c>
      <c r="D3871" s="159"/>
      <c r="E3871" s="159"/>
      <c r="F3871" s="159"/>
      <c r="G3871" s="159"/>
      <c r="H3871" s="159"/>
      <c r="I3871" s="159"/>
      <c r="O3871" s="93"/>
      <c r="Q3871" s="63" t="s">
        <v>278</v>
      </c>
      <c r="R3871" s="96">
        <v>93208</v>
      </c>
      <c r="S3871" s="63" t="s">
        <v>271</v>
      </c>
      <c r="T3871" s="63"/>
      <c r="U3871" s="95" t="str">
        <f t="shared" si="136"/>
        <v>SCE</v>
      </c>
      <c r="V3871" s="95"/>
      <c r="W3871" s="95" t="str">
        <f t="shared" si="137"/>
        <v>SCG</v>
      </c>
    </row>
    <row r="3872" spans="1:23" ht="15" x14ac:dyDescent="0.25">
      <c r="A3872" s="63">
        <v>93066</v>
      </c>
      <c r="B3872" s="161" t="s">
        <v>271</v>
      </c>
      <c r="D3872" s="159"/>
      <c r="E3872" s="159"/>
      <c r="F3872" s="159"/>
      <c r="G3872" s="159"/>
      <c r="H3872" s="159"/>
      <c r="I3872" s="159"/>
      <c r="O3872" s="93"/>
      <c r="Q3872" s="63" t="s">
        <v>278</v>
      </c>
      <c r="R3872" s="96">
        <v>93203</v>
      </c>
      <c r="S3872" s="63" t="s">
        <v>271</v>
      </c>
      <c r="T3872" s="63"/>
      <c r="U3872" s="95" t="str">
        <f t="shared" si="136"/>
        <v>SCE</v>
      </c>
      <c r="V3872" s="95"/>
      <c r="W3872" s="95" t="str">
        <f t="shared" si="137"/>
        <v>SCG</v>
      </c>
    </row>
    <row r="3873" spans="1:23" ht="15" x14ac:dyDescent="0.25">
      <c r="A3873" s="63">
        <v>93065</v>
      </c>
      <c r="B3873" s="161" t="s">
        <v>271</v>
      </c>
      <c r="D3873" s="159"/>
      <c r="E3873" s="159"/>
      <c r="F3873" s="159"/>
      <c r="G3873" s="159"/>
      <c r="H3873" s="159"/>
      <c r="I3873" s="159"/>
      <c r="O3873" s="93"/>
      <c r="Q3873" s="63" t="s">
        <v>278</v>
      </c>
      <c r="R3873" s="96">
        <v>93562</v>
      </c>
      <c r="S3873" s="63" t="s">
        <v>271</v>
      </c>
      <c r="T3873" s="63"/>
      <c r="U3873" s="95" t="str">
        <f t="shared" si="136"/>
        <v>SCE</v>
      </c>
      <c r="V3873" s="95"/>
      <c r="W3873" s="95" t="str">
        <f t="shared" si="137"/>
        <v>SCG</v>
      </c>
    </row>
    <row r="3874" spans="1:23" ht="15" x14ac:dyDescent="0.25">
      <c r="A3874" s="63">
        <v>93064</v>
      </c>
      <c r="B3874" s="161" t="s">
        <v>271</v>
      </c>
      <c r="D3874" s="159"/>
      <c r="E3874" s="159"/>
      <c r="F3874" s="159"/>
      <c r="G3874" s="159"/>
      <c r="H3874" s="159"/>
      <c r="I3874" s="159"/>
      <c r="O3874" s="93"/>
      <c r="Q3874" s="63" t="s">
        <v>278</v>
      </c>
      <c r="R3874" s="96">
        <v>93560</v>
      </c>
      <c r="S3874" s="63" t="s">
        <v>271</v>
      </c>
      <c r="T3874" s="63"/>
      <c r="U3874" s="95" t="str">
        <f t="shared" si="136"/>
        <v>SCE</v>
      </c>
      <c r="V3874" s="95"/>
      <c r="W3874" s="95" t="str">
        <f t="shared" si="137"/>
        <v>SCG</v>
      </c>
    </row>
    <row r="3875" spans="1:23" ht="15" x14ac:dyDescent="0.25">
      <c r="A3875" s="63">
        <v>93063</v>
      </c>
      <c r="B3875" s="161" t="s">
        <v>271</v>
      </c>
      <c r="D3875" s="159"/>
      <c r="E3875" s="159"/>
      <c r="F3875" s="159"/>
      <c r="G3875" s="159"/>
      <c r="H3875" s="159"/>
      <c r="I3875" s="159"/>
      <c r="O3875" s="93"/>
      <c r="Q3875" s="63" t="s">
        <v>278</v>
      </c>
      <c r="R3875" s="96">
        <v>93561</v>
      </c>
      <c r="S3875" s="63" t="s">
        <v>271</v>
      </c>
      <c r="T3875" s="63"/>
      <c r="U3875" s="95" t="str">
        <f t="shared" si="136"/>
        <v>SCE</v>
      </c>
      <c r="V3875" s="95"/>
      <c r="W3875" s="95" t="str">
        <f t="shared" si="137"/>
        <v>SCG</v>
      </c>
    </row>
    <row r="3876" spans="1:23" ht="15" x14ac:dyDescent="0.25">
      <c r="A3876" s="63">
        <v>93061</v>
      </c>
      <c r="B3876" s="161" t="s">
        <v>271</v>
      </c>
      <c r="D3876" s="159"/>
      <c r="E3876" s="159"/>
      <c r="F3876" s="159"/>
      <c r="G3876" s="159"/>
      <c r="H3876" s="159"/>
      <c r="I3876" s="159"/>
      <c r="O3876" s="93"/>
      <c r="Q3876" s="63" t="s">
        <v>278</v>
      </c>
      <c r="R3876" s="96">
        <v>92368</v>
      </c>
      <c r="S3876" s="63" t="s">
        <v>271</v>
      </c>
      <c r="T3876" s="63"/>
      <c r="U3876" s="95" t="str">
        <f t="shared" si="136"/>
        <v>SCE</v>
      </c>
      <c r="V3876" s="95"/>
      <c r="W3876" s="95" t="str">
        <f t="shared" si="137"/>
        <v>SCG</v>
      </c>
    </row>
    <row r="3877" spans="1:23" ht="15" x14ac:dyDescent="0.25">
      <c r="A3877" s="63">
        <v>93060</v>
      </c>
      <c r="B3877" s="161" t="s">
        <v>271</v>
      </c>
      <c r="D3877" s="159"/>
      <c r="E3877" s="159"/>
      <c r="F3877" s="159"/>
      <c r="G3877" s="159"/>
      <c r="H3877" s="159"/>
      <c r="I3877" s="159"/>
      <c r="O3877" s="93"/>
      <c r="Q3877" s="63" t="s">
        <v>278</v>
      </c>
      <c r="R3877" s="96">
        <v>92366</v>
      </c>
      <c r="S3877" s="63" t="s">
        <v>271</v>
      </c>
      <c r="T3877" s="63"/>
      <c r="U3877" s="95" t="str">
        <f t="shared" si="136"/>
        <v>SCE</v>
      </c>
      <c r="V3877" s="95"/>
      <c r="W3877" s="95" t="str">
        <f t="shared" si="137"/>
        <v>SCG</v>
      </c>
    </row>
    <row r="3878" spans="1:23" ht="15" x14ac:dyDescent="0.25">
      <c r="A3878" s="63">
        <v>91030</v>
      </c>
      <c r="B3878" s="161" t="s">
        <v>271</v>
      </c>
      <c r="D3878" s="159"/>
      <c r="E3878" s="159"/>
      <c r="F3878" s="159"/>
      <c r="G3878" s="159"/>
      <c r="H3878" s="159"/>
      <c r="I3878" s="159"/>
      <c r="O3878" s="93"/>
      <c r="Q3878" s="63" t="s">
        <v>278</v>
      </c>
      <c r="R3878" s="96">
        <v>92365</v>
      </c>
      <c r="S3878" s="63" t="s">
        <v>271</v>
      </c>
      <c r="T3878" s="63"/>
      <c r="U3878" s="95" t="str">
        <f t="shared" si="136"/>
        <v>SCE</v>
      </c>
      <c r="V3878" s="95"/>
      <c r="W3878" s="95" t="str">
        <f t="shared" si="137"/>
        <v>SCG</v>
      </c>
    </row>
    <row r="3879" spans="1:23" ht="15" x14ac:dyDescent="0.25">
      <c r="A3879" s="63">
        <v>91031</v>
      </c>
      <c r="B3879" s="161" t="s">
        <v>271</v>
      </c>
      <c r="D3879" s="159"/>
      <c r="E3879" s="159"/>
      <c r="F3879" s="159"/>
      <c r="G3879" s="159"/>
      <c r="H3879" s="159"/>
      <c r="I3879" s="159"/>
      <c r="O3879" s="93"/>
      <c r="Q3879" s="63" t="s">
        <v>278</v>
      </c>
      <c r="R3879" s="96">
        <v>92364</v>
      </c>
      <c r="S3879" s="63" t="s">
        <v>271</v>
      </c>
      <c r="T3879" s="63"/>
      <c r="U3879" s="95" t="str">
        <f t="shared" si="136"/>
        <v>SCE</v>
      </c>
      <c r="V3879" s="95"/>
      <c r="W3879" s="95" t="str">
        <f t="shared" si="137"/>
        <v>SCG</v>
      </c>
    </row>
    <row r="3880" spans="1:23" ht="15" x14ac:dyDescent="0.25">
      <c r="A3880" s="63">
        <v>91382</v>
      </c>
      <c r="B3880" s="161" t="s">
        <v>271</v>
      </c>
      <c r="D3880" s="159"/>
      <c r="E3880" s="159"/>
      <c r="F3880" s="159"/>
      <c r="G3880" s="159"/>
      <c r="H3880" s="159"/>
      <c r="I3880" s="159"/>
      <c r="O3880" s="93"/>
      <c r="Q3880" s="63" t="s">
        <v>278</v>
      </c>
      <c r="R3880" s="96">
        <v>92363</v>
      </c>
      <c r="S3880" s="63" t="s">
        <v>271</v>
      </c>
      <c r="T3880" s="63"/>
      <c r="U3880" s="95" t="str">
        <f t="shared" si="136"/>
        <v>SCE</v>
      </c>
      <c r="V3880" s="95"/>
      <c r="W3880" s="95" t="str">
        <f t="shared" si="137"/>
        <v>SCG</v>
      </c>
    </row>
    <row r="3881" spans="1:23" ht="15" x14ac:dyDescent="0.25">
      <c r="A3881" s="63">
        <v>93306</v>
      </c>
      <c r="B3881" s="161" t="s">
        <v>271</v>
      </c>
      <c r="D3881" s="159"/>
      <c r="E3881" s="159"/>
      <c r="F3881" s="159"/>
      <c r="G3881" s="159"/>
      <c r="H3881" s="159"/>
      <c r="I3881" s="159"/>
      <c r="O3881" s="93"/>
      <c r="Q3881" s="63" t="s">
        <v>278</v>
      </c>
      <c r="R3881" s="96">
        <v>93014</v>
      </c>
      <c r="S3881" s="63" t="s">
        <v>271</v>
      </c>
      <c r="T3881" s="63"/>
      <c r="U3881" s="95" t="str">
        <f t="shared" si="136"/>
        <v>SCE</v>
      </c>
      <c r="V3881" s="95"/>
      <c r="W3881" s="95" t="str">
        <f t="shared" si="137"/>
        <v>SCG</v>
      </c>
    </row>
    <row r="3882" spans="1:23" ht="15" x14ac:dyDescent="0.25">
      <c r="A3882" s="63">
        <v>93307</v>
      </c>
      <c r="B3882" s="161" t="s">
        <v>271</v>
      </c>
      <c r="D3882" s="159"/>
      <c r="E3882" s="159"/>
      <c r="F3882" s="159"/>
      <c r="G3882" s="159"/>
      <c r="H3882" s="159"/>
      <c r="I3882" s="159"/>
      <c r="O3882" s="93"/>
      <c r="Q3882" s="63" t="s">
        <v>278</v>
      </c>
      <c r="R3882" s="96">
        <v>93012</v>
      </c>
      <c r="S3882" s="63" t="s">
        <v>271</v>
      </c>
      <c r="T3882" s="63"/>
      <c r="U3882" s="95" t="str">
        <f t="shared" si="136"/>
        <v>SCE</v>
      </c>
      <c r="V3882" s="95"/>
      <c r="W3882" s="95" t="str">
        <f t="shared" si="137"/>
        <v>SCG</v>
      </c>
    </row>
    <row r="3883" spans="1:23" ht="15" x14ac:dyDescent="0.25">
      <c r="A3883" s="63">
        <v>93308</v>
      </c>
      <c r="B3883" s="161" t="s">
        <v>271</v>
      </c>
      <c r="D3883" s="159"/>
      <c r="E3883" s="159"/>
      <c r="F3883" s="159"/>
      <c r="G3883" s="159"/>
      <c r="H3883" s="159"/>
      <c r="I3883" s="159"/>
      <c r="O3883" s="93"/>
      <c r="Q3883" s="63" t="s">
        <v>278</v>
      </c>
      <c r="R3883" s="96">
        <v>92004</v>
      </c>
      <c r="S3883" s="63" t="s">
        <v>271</v>
      </c>
      <c r="T3883" s="63"/>
      <c r="U3883" s="95" t="str">
        <f t="shared" si="136"/>
        <v>SCE</v>
      </c>
      <c r="V3883" s="95"/>
      <c r="W3883" s="95" t="str">
        <f t="shared" si="137"/>
        <v>SCG</v>
      </c>
    </row>
    <row r="3884" spans="1:23" ht="15" x14ac:dyDescent="0.25">
      <c r="A3884" s="63">
        <v>92780</v>
      </c>
      <c r="B3884" s="161" t="s">
        <v>271</v>
      </c>
      <c r="D3884" s="159"/>
      <c r="E3884" s="159"/>
      <c r="F3884" s="159"/>
      <c r="G3884" s="159"/>
      <c r="H3884" s="159"/>
      <c r="I3884" s="159"/>
      <c r="O3884" s="93"/>
      <c r="Q3884" s="63" t="s">
        <v>278</v>
      </c>
      <c r="R3884" s="96">
        <v>91771</v>
      </c>
      <c r="S3884" s="63" t="s">
        <v>271</v>
      </c>
      <c r="T3884" s="63"/>
      <c r="U3884" s="95" t="str">
        <f t="shared" si="136"/>
        <v>SCE</v>
      </c>
      <c r="V3884" s="95"/>
      <c r="W3884" s="95" t="str">
        <f t="shared" si="137"/>
        <v>SCG</v>
      </c>
    </row>
    <row r="3885" spans="1:23" ht="15" x14ac:dyDescent="0.25">
      <c r="A3885" s="63">
        <v>90307</v>
      </c>
      <c r="B3885" s="161" t="s">
        <v>271</v>
      </c>
      <c r="D3885" s="159"/>
      <c r="E3885" s="159"/>
      <c r="F3885" s="159"/>
      <c r="G3885" s="159"/>
      <c r="H3885" s="159"/>
      <c r="I3885" s="159"/>
      <c r="O3885" s="93"/>
      <c r="Q3885" s="63" t="s">
        <v>278</v>
      </c>
      <c r="R3885" s="96">
        <v>91772</v>
      </c>
      <c r="S3885" s="63" t="s">
        <v>271</v>
      </c>
      <c r="T3885" s="63"/>
      <c r="U3885" s="95" t="str">
        <f t="shared" si="136"/>
        <v>SCE</v>
      </c>
      <c r="V3885" s="95"/>
      <c r="W3885" s="95" t="str">
        <f t="shared" si="137"/>
        <v>SCG</v>
      </c>
    </row>
    <row r="3886" spans="1:23" ht="15" x14ac:dyDescent="0.25">
      <c r="A3886" s="63">
        <v>90306</v>
      </c>
      <c r="B3886" s="161" t="s">
        <v>271</v>
      </c>
      <c r="D3886" s="159"/>
      <c r="E3886" s="159"/>
      <c r="F3886" s="159"/>
      <c r="G3886" s="159"/>
      <c r="H3886" s="159"/>
      <c r="I3886" s="159"/>
      <c r="O3886" s="93"/>
      <c r="Q3886" s="63" t="s">
        <v>278</v>
      </c>
      <c r="R3886" s="96">
        <v>91778</v>
      </c>
      <c r="S3886" s="63" t="s">
        <v>271</v>
      </c>
      <c r="T3886" s="63"/>
      <c r="U3886" s="95" t="str">
        <f t="shared" si="136"/>
        <v>SCE</v>
      </c>
      <c r="V3886" s="95"/>
      <c r="W3886" s="95" t="str">
        <f t="shared" si="137"/>
        <v>SCG</v>
      </c>
    </row>
    <row r="3887" spans="1:23" ht="15" x14ac:dyDescent="0.25">
      <c r="A3887" s="63">
        <v>90305</v>
      </c>
      <c r="B3887" s="161" t="s">
        <v>271</v>
      </c>
      <c r="D3887" s="159"/>
      <c r="E3887" s="159"/>
      <c r="F3887" s="159"/>
      <c r="G3887" s="159"/>
      <c r="H3887" s="159"/>
      <c r="I3887" s="159"/>
      <c r="O3887" s="93"/>
      <c r="Q3887" s="63" t="s">
        <v>278</v>
      </c>
      <c r="R3887" s="96">
        <v>93190</v>
      </c>
      <c r="S3887" s="63" t="s">
        <v>271</v>
      </c>
      <c r="T3887" s="63"/>
      <c r="U3887" s="95" t="str">
        <f t="shared" si="136"/>
        <v>SCE</v>
      </c>
      <c r="V3887" s="95"/>
      <c r="W3887" s="95" t="str">
        <f t="shared" si="137"/>
        <v>SCG</v>
      </c>
    </row>
    <row r="3888" spans="1:23" ht="15" x14ac:dyDescent="0.25">
      <c r="A3888" s="63">
        <v>90304</v>
      </c>
      <c r="B3888" s="161" t="s">
        <v>271</v>
      </c>
      <c r="D3888" s="159"/>
      <c r="E3888" s="159"/>
      <c r="F3888" s="159"/>
      <c r="G3888" s="159"/>
      <c r="H3888" s="159"/>
      <c r="I3888" s="159"/>
      <c r="O3888" s="93"/>
      <c r="Q3888" s="63" t="s">
        <v>278</v>
      </c>
      <c r="R3888" s="96">
        <v>93199</v>
      </c>
      <c r="S3888" s="63" t="s">
        <v>271</v>
      </c>
      <c r="T3888" s="63"/>
      <c r="U3888" s="95" t="str">
        <f t="shared" si="136"/>
        <v>SCE</v>
      </c>
      <c r="V3888" s="95"/>
      <c r="W3888" s="95" t="str">
        <f t="shared" si="137"/>
        <v>SCG</v>
      </c>
    </row>
    <row r="3889" spans="1:23" ht="15" x14ac:dyDescent="0.25">
      <c r="A3889" s="63">
        <v>90303</v>
      </c>
      <c r="B3889" s="161" t="s">
        <v>271</v>
      </c>
      <c r="D3889" s="159"/>
      <c r="E3889" s="159"/>
      <c r="F3889" s="159"/>
      <c r="G3889" s="159"/>
      <c r="H3889" s="159"/>
      <c r="I3889" s="159"/>
      <c r="O3889" s="93"/>
      <c r="Q3889" s="63" t="s">
        <v>278</v>
      </c>
      <c r="R3889" s="96">
        <v>92616</v>
      </c>
      <c r="S3889" s="63" t="s">
        <v>271</v>
      </c>
      <c r="T3889" s="63"/>
      <c r="U3889" s="95" t="str">
        <f t="shared" si="136"/>
        <v>SCE</v>
      </c>
      <c r="V3889" s="95"/>
      <c r="W3889" s="95" t="str">
        <f t="shared" si="137"/>
        <v>SCG</v>
      </c>
    </row>
    <row r="3890" spans="1:23" ht="15" x14ac:dyDescent="0.25">
      <c r="A3890" s="63">
        <v>90302</v>
      </c>
      <c r="B3890" s="161" t="s">
        <v>271</v>
      </c>
      <c r="D3890" s="159"/>
      <c r="E3890" s="159"/>
      <c r="F3890" s="159"/>
      <c r="G3890" s="159"/>
      <c r="H3890" s="159"/>
      <c r="I3890" s="159"/>
      <c r="O3890" s="93"/>
      <c r="Q3890" s="63" t="s">
        <v>278</v>
      </c>
      <c r="R3890" s="96">
        <v>93563</v>
      </c>
      <c r="S3890" s="63" t="s">
        <v>271</v>
      </c>
      <c r="T3890" s="63"/>
      <c r="U3890" s="95" t="str">
        <f t="shared" si="136"/>
        <v>SCE</v>
      </c>
      <c r="V3890" s="95"/>
      <c r="W3890" s="95" t="str">
        <f t="shared" si="137"/>
        <v>SCG</v>
      </c>
    </row>
    <row r="3891" spans="1:23" ht="15" x14ac:dyDescent="0.25">
      <c r="A3891" s="63">
        <v>90301</v>
      </c>
      <c r="B3891" s="161" t="s">
        <v>271</v>
      </c>
      <c r="D3891" s="159"/>
      <c r="E3891" s="159"/>
      <c r="F3891" s="159"/>
      <c r="G3891" s="159"/>
      <c r="H3891" s="159"/>
      <c r="I3891" s="159"/>
      <c r="O3891" s="93"/>
      <c r="Q3891" s="63" t="s">
        <v>278</v>
      </c>
      <c r="R3891" s="96">
        <v>91358</v>
      </c>
      <c r="S3891" s="63" t="s">
        <v>271</v>
      </c>
      <c r="T3891" s="63"/>
      <c r="U3891" s="95" t="str">
        <f t="shared" si="136"/>
        <v>SCE</v>
      </c>
      <c r="V3891" s="95"/>
      <c r="W3891" s="95" t="str">
        <f t="shared" si="137"/>
        <v>SCG</v>
      </c>
    </row>
    <row r="3892" spans="1:23" ht="15" x14ac:dyDescent="0.25">
      <c r="A3892" s="63">
        <v>90309</v>
      </c>
      <c r="B3892" s="161" t="s">
        <v>271</v>
      </c>
      <c r="D3892" s="159"/>
      <c r="E3892" s="159"/>
      <c r="F3892" s="159"/>
      <c r="G3892" s="159"/>
      <c r="H3892" s="159"/>
      <c r="I3892" s="159"/>
      <c r="O3892" s="93"/>
      <c r="Q3892" s="63" t="s">
        <v>278</v>
      </c>
      <c r="R3892" s="96">
        <v>92698</v>
      </c>
      <c r="S3892" s="63" t="s">
        <v>271</v>
      </c>
      <c r="T3892" s="63"/>
      <c r="U3892" s="95" t="str">
        <f t="shared" si="136"/>
        <v>SCE</v>
      </c>
      <c r="V3892" s="95"/>
      <c r="W3892" s="95" t="str">
        <f t="shared" si="137"/>
        <v>SCG</v>
      </c>
    </row>
    <row r="3893" spans="1:23" ht="15" x14ac:dyDescent="0.25">
      <c r="A3893" s="63">
        <v>92270</v>
      </c>
      <c r="B3893" s="161" t="s">
        <v>271</v>
      </c>
      <c r="D3893" s="159"/>
      <c r="E3893" s="159"/>
      <c r="F3893" s="159"/>
      <c r="G3893" s="159"/>
      <c r="H3893" s="159"/>
      <c r="I3893" s="159"/>
      <c r="O3893" s="93"/>
      <c r="Q3893" s="63" t="s">
        <v>278</v>
      </c>
      <c r="R3893" s="96">
        <v>92697</v>
      </c>
      <c r="S3893" s="63" t="s">
        <v>271</v>
      </c>
      <c r="T3893" s="63"/>
      <c r="U3893" s="95" t="str">
        <f t="shared" si="136"/>
        <v>SCE</v>
      </c>
      <c r="V3893" s="95"/>
      <c r="W3893" s="95" t="str">
        <f t="shared" si="137"/>
        <v>SCG</v>
      </c>
    </row>
    <row r="3894" spans="1:23" ht="15" x14ac:dyDescent="0.25">
      <c r="A3894" s="63">
        <v>92274</v>
      </c>
      <c r="B3894" s="161" t="s">
        <v>271</v>
      </c>
      <c r="D3894" s="159"/>
      <c r="E3894" s="159"/>
      <c r="F3894" s="159"/>
      <c r="G3894" s="159"/>
      <c r="H3894" s="159"/>
      <c r="I3894" s="159"/>
      <c r="O3894" s="93"/>
      <c r="Q3894" s="63" t="s">
        <v>278</v>
      </c>
      <c r="R3894" s="96">
        <v>92692</v>
      </c>
      <c r="S3894" s="63" t="s">
        <v>271</v>
      </c>
      <c r="T3894" s="63"/>
      <c r="U3894" s="95" t="str">
        <f t="shared" si="136"/>
        <v>SCE</v>
      </c>
      <c r="V3894" s="95"/>
      <c r="W3894" s="95" t="str">
        <f t="shared" si="137"/>
        <v>SCG</v>
      </c>
    </row>
    <row r="3895" spans="1:23" ht="15" x14ac:dyDescent="0.25">
      <c r="A3895" s="63">
        <v>92277</v>
      </c>
      <c r="B3895" s="161" t="s">
        <v>271</v>
      </c>
      <c r="D3895" s="159"/>
      <c r="E3895" s="159"/>
      <c r="F3895" s="159"/>
      <c r="G3895" s="159"/>
      <c r="H3895" s="159"/>
      <c r="I3895" s="159"/>
      <c r="O3895" s="93"/>
      <c r="Q3895" s="63" t="s">
        <v>278</v>
      </c>
      <c r="R3895" s="96">
        <v>92691</v>
      </c>
      <c r="S3895" s="63" t="s">
        <v>271</v>
      </c>
      <c r="T3895" s="63"/>
      <c r="U3895" s="95" t="str">
        <f t="shared" ref="U3895:U3958" si="138">IF(S3895="Pacific Gas &amp; Electric Co", "PGE", IF(S3895="Southern California Edison Co", "SCE", IF(S3895= "San Diego Gas &amp; Electric Co", "SDGE", IF(S3895="Southern California Gas", "SCG", "Other"))))</f>
        <v>SCE</v>
      </c>
      <c r="V3895" s="95"/>
      <c r="W3895" s="95" t="str">
        <f t="shared" si="137"/>
        <v>SCG</v>
      </c>
    </row>
    <row r="3896" spans="1:23" ht="15" x14ac:dyDescent="0.25">
      <c r="A3896" s="63">
        <v>92276</v>
      </c>
      <c r="B3896" s="161" t="s">
        <v>271</v>
      </c>
      <c r="D3896" s="159"/>
      <c r="E3896" s="159"/>
      <c r="F3896" s="159"/>
      <c r="G3896" s="159"/>
      <c r="H3896" s="159"/>
      <c r="I3896" s="159"/>
      <c r="O3896" s="93"/>
      <c r="Q3896" s="63" t="s">
        <v>278</v>
      </c>
      <c r="R3896" s="96">
        <v>90640</v>
      </c>
      <c r="S3896" s="63" t="s">
        <v>271</v>
      </c>
      <c r="T3896" s="63"/>
      <c r="U3896" s="95" t="str">
        <f t="shared" si="138"/>
        <v>SCE</v>
      </c>
      <c r="V3896" s="95"/>
      <c r="W3896" s="95" t="str">
        <f t="shared" si="137"/>
        <v>SCG</v>
      </c>
    </row>
    <row r="3897" spans="1:23" ht="15" x14ac:dyDescent="0.25">
      <c r="A3897" s="63">
        <v>92278</v>
      </c>
      <c r="B3897" s="161" t="s">
        <v>271</v>
      </c>
      <c r="D3897" s="159"/>
      <c r="E3897" s="159"/>
      <c r="F3897" s="159"/>
      <c r="G3897" s="159"/>
      <c r="H3897" s="159"/>
      <c r="I3897" s="159"/>
      <c r="O3897" s="93"/>
      <c r="Q3897" s="63" t="s">
        <v>278</v>
      </c>
      <c r="R3897" s="96">
        <v>91066</v>
      </c>
      <c r="S3897" s="63" t="s">
        <v>271</v>
      </c>
      <c r="T3897" s="63"/>
      <c r="U3897" s="95" t="str">
        <f t="shared" si="138"/>
        <v>SCE</v>
      </c>
      <c r="V3897" s="95"/>
      <c r="W3897" s="95" t="str">
        <f t="shared" si="137"/>
        <v>SCG</v>
      </c>
    </row>
    <row r="3898" spans="1:23" ht="15" x14ac:dyDescent="0.25">
      <c r="A3898" s="63">
        <v>92548</v>
      </c>
      <c r="B3898" s="161" t="s">
        <v>271</v>
      </c>
      <c r="D3898" s="159"/>
      <c r="E3898" s="159"/>
      <c r="F3898" s="159"/>
      <c r="G3898" s="159"/>
      <c r="H3898" s="159"/>
      <c r="I3898" s="159"/>
      <c r="O3898" s="93"/>
      <c r="Q3898" s="63" t="s">
        <v>278</v>
      </c>
      <c r="R3898" s="96">
        <v>92086</v>
      </c>
      <c r="S3898" s="63" t="s">
        <v>271</v>
      </c>
      <c r="T3898" s="63"/>
      <c r="U3898" s="95" t="str">
        <f t="shared" si="138"/>
        <v>SCE</v>
      </c>
      <c r="V3898" s="95"/>
      <c r="W3898" s="95" t="str">
        <f t="shared" si="137"/>
        <v>SCG</v>
      </c>
    </row>
    <row r="3899" spans="1:23" ht="15" x14ac:dyDescent="0.25">
      <c r="A3899" s="63">
        <v>92781</v>
      </c>
      <c r="B3899" s="161" t="s">
        <v>271</v>
      </c>
      <c r="D3899" s="159"/>
      <c r="E3899" s="159"/>
      <c r="F3899" s="159"/>
      <c r="G3899" s="159"/>
      <c r="H3899" s="159"/>
      <c r="I3899" s="159"/>
      <c r="O3899" s="93"/>
      <c r="Q3899" s="63" t="s">
        <v>278</v>
      </c>
      <c r="R3899" s="96">
        <v>91737</v>
      </c>
      <c r="S3899" s="63" t="s">
        <v>271</v>
      </c>
      <c r="T3899" s="63"/>
      <c r="U3899" s="95" t="str">
        <f t="shared" si="138"/>
        <v>SCE</v>
      </c>
      <c r="V3899" s="95"/>
      <c r="W3899" s="95" t="str">
        <f t="shared" si="137"/>
        <v>SCG</v>
      </c>
    </row>
    <row r="3900" spans="1:23" ht="15" x14ac:dyDescent="0.25">
      <c r="A3900" s="63">
        <v>90804</v>
      </c>
      <c r="B3900" s="161" t="s">
        <v>271</v>
      </c>
      <c r="D3900" s="159"/>
      <c r="E3900" s="159"/>
      <c r="F3900" s="159"/>
      <c r="G3900" s="159"/>
      <c r="H3900" s="159"/>
      <c r="I3900" s="159"/>
      <c r="O3900" s="93"/>
      <c r="Q3900" s="63" t="s">
        <v>278</v>
      </c>
      <c r="R3900" s="96">
        <v>91731</v>
      </c>
      <c r="S3900" s="63" t="s">
        <v>271</v>
      </c>
      <c r="T3900" s="63"/>
      <c r="U3900" s="95" t="str">
        <f t="shared" si="138"/>
        <v>SCE</v>
      </c>
      <c r="V3900" s="95"/>
      <c r="W3900" s="95" t="str">
        <f t="shared" si="137"/>
        <v>SCG</v>
      </c>
    </row>
    <row r="3901" spans="1:23" ht="15" x14ac:dyDescent="0.25">
      <c r="A3901" s="63">
        <v>90805</v>
      </c>
      <c r="B3901" s="161" t="s">
        <v>271</v>
      </c>
      <c r="D3901" s="159"/>
      <c r="E3901" s="159"/>
      <c r="F3901" s="159"/>
      <c r="G3901" s="159"/>
      <c r="H3901" s="159"/>
      <c r="I3901" s="159"/>
      <c r="O3901" s="93"/>
      <c r="Q3901" s="63" t="s">
        <v>278</v>
      </c>
      <c r="R3901" s="96">
        <v>92280</v>
      </c>
      <c r="S3901" s="63" t="s">
        <v>271</v>
      </c>
      <c r="T3901" s="63"/>
      <c r="U3901" s="95" t="str">
        <f t="shared" si="138"/>
        <v>SCE</v>
      </c>
      <c r="V3901" s="95"/>
      <c r="W3901" s="95" t="str">
        <f t="shared" si="137"/>
        <v>SCG</v>
      </c>
    </row>
    <row r="3902" spans="1:23" ht="15" x14ac:dyDescent="0.25">
      <c r="A3902" s="63">
        <v>90806</v>
      </c>
      <c r="B3902" s="161" t="s">
        <v>271</v>
      </c>
      <c r="D3902" s="159"/>
      <c r="E3902" s="159"/>
      <c r="F3902" s="159"/>
      <c r="G3902" s="159"/>
      <c r="H3902" s="159"/>
      <c r="I3902" s="159"/>
      <c r="O3902" s="93"/>
      <c r="Q3902" s="63" t="s">
        <v>278</v>
      </c>
      <c r="R3902" s="96">
        <v>92240</v>
      </c>
      <c r="S3902" s="63" t="s">
        <v>271</v>
      </c>
      <c r="T3902" s="63"/>
      <c r="U3902" s="95" t="str">
        <f t="shared" si="138"/>
        <v>SCE</v>
      </c>
      <c r="V3902" s="95"/>
      <c r="W3902" s="95" t="str">
        <f t="shared" si="137"/>
        <v>SCG</v>
      </c>
    </row>
    <row r="3903" spans="1:23" ht="15" x14ac:dyDescent="0.25">
      <c r="A3903" s="63">
        <v>90807</v>
      </c>
      <c r="B3903" s="161" t="s">
        <v>271</v>
      </c>
      <c r="D3903" s="159"/>
      <c r="E3903" s="159"/>
      <c r="F3903" s="159"/>
      <c r="G3903" s="159"/>
      <c r="H3903" s="159"/>
      <c r="I3903" s="159"/>
      <c r="O3903" s="93"/>
      <c r="Q3903" s="63" t="s">
        <v>278</v>
      </c>
      <c r="R3903" s="96">
        <v>92241</v>
      </c>
      <c r="S3903" s="63" t="s">
        <v>271</v>
      </c>
      <c r="T3903" s="63"/>
      <c r="U3903" s="95" t="str">
        <f t="shared" si="138"/>
        <v>SCE</v>
      </c>
      <c r="V3903" s="95"/>
      <c r="W3903" s="95" t="str">
        <f t="shared" si="137"/>
        <v>SCG</v>
      </c>
    </row>
    <row r="3904" spans="1:23" ht="15" x14ac:dyDescent="0.25">
      <c r="A3904" s="63">
        <v>90801</v>
      </c>
      <c r="B3904" s="161" t="s">
        <v>271</v>
      </c>
      <c r="D3904" s="159"/>
      <c r="E3904" s="159"/>
      <c r="F3904" s="159"/>
      <c r="G3904" s="159"/>
      <c r="H3904" s="159"/>
      <c r="I3904" s="159"/>
      <c r="O3904" s="93"/>
      <c r="Q3904" s="63" t="s">
        <v>278</v>
      </c>
      <c r="R3904" s="96">
        <v>93118</v>
      </c>
      <c r="S3904" s="63" t="s">
        <v>271</v>
      </c>
      <c r="T3904" s="63"/>
      <c r="U3904" s="95" t="str">
        <f t="shared" si="138"/>
        <v>SCE</v>
      </c>
      <c r="V3904" s="95"/>
      <c r="W3904" s="95" t="str">
        <f t="shared" si="137"/>
        <v>SCG</v>
      </c>
    </row>
    <row r="3905" spans="1:23" ht="15" x14ac:dyDescent="0.25">
      <c r="A3905" s="63">
        <v>90802</v>
      </c>
      <c r="B3905" s="161" t="s">
        <v>271</v>
      </c>
      <c r="D3905" s="159"/>
      <c r="E3905" s="159"/>
      <c r="F3905" s="159"/>
      <c r="G3905" s="159"/>
      <c r="H3905" s="159"/>
      <c r="I3905" s="159"/>
      <c r="O3905" s="93"/>
      <c r="Q3905" s="63" t="s">
        <v>278</v>
      </c>
      <c r="R3905" s="96">
        <v>93111</v>
      </c>
      <c r="S3905" s="63" t="s">
        <v>271</v>
      </c>
      <c r="T3905" s="63"/>
      <c r="U3905" s="95" t="str">
        <f t="shared" si="138"/>
        <v>SCE</v>
      </c>
      <c r="V3905" s="95"/>
      <c r="W3905" s="95" t="str">
        <f t="shared" si="137"/>
        <v>SCG</v>
      </c>
    </row>
    <row r="3906" spans="1:23" ht="15" x14ac:dyDescent="0.25">
      <c r="A3906" s="63">
        <v>90803</v>
      </c>
      <c r="B3906" s="161" t="s">
        <v>271</v>
      </c>
      <c r="D3906" s="159"/>
      <c r="E3906" s="159"/>
      <c r="F3906" s="159"/>
      <c r="G3906" s="159"/>
      <c r="H3906" s="159"/>
      <c r="I3906" s="159"/>
      <c r="O3906" s="93"/>
      <c r="Q3906" s="63" t="s">
        <v>278</v>
      </c>
      <c r="R3906" s="96">
        <v>93110</v>
      </c>
      <c r="S3906" s="63" t="s">
        <v>271</v>
      </c>
      <c r="T3906" s="63"/>
      <c r="U3906" s="95" t="str">
        <f t="shared" si="138"/>
        <v>SCE</v>
      </c>
      <c r="V3906" s="95"/>
      <c r="W3906" s="95" t="str">
        <f t="shared" si="137"/>
        <v>SCG</v>
      </c>
    </row>
    <row r="3907" spans="1:23" ht="15" x14ac:dyDescent="0.25">
      <c r="A3907" s="63">
        <v>90808</v>
      </c>
      <c r="B3907" s="161" t="s">
        <v>271</v>
      </c>
      <c r="D3907" s="159"/>
      <c r="E3907" s="159"/>
      <c r="F3907" s="159"/>
      <c r="G3907" s="159"/>
      <c r="H3907" s="159"/>
      <c r="I3907" s="159"/>
      <c r="O3907" s="93"/>
      <c r="Q3907" s="63" t="s">
        <v>278</v>
      </c>
      <c r="R3907" s="96">
        <v>93117</v>
      </c>
      <c r="S3907" s="63" t="s">
        <v>271</v>
      </c>
      <c r="T3907" s="63"/>
      <c r="U3907" s="95" t="str">
        <f t="shared" si="138"/>
        <v>SCE</v>
      </c>
      <c r="V3907" s="95"/>
      <c r="W3907" s="95" t="str">
        <f t="shared" si="137"/>
        <v>SCG</v>
      </c>
    </row>
    <row r="3908" spans="1:23" ht="15" x14ac:dyDescent="0.25">
      <c r="A3908" s="63">
        <v>90809</v>
      </c>
      <c r="B3908" s="161" t="s">
        <v>271</v>
      </c>
      <c r="D3908" s="159"/>
      <c r="E3908" s="159"/>
      <c r="F3908" s="159"/>
      <c r="G3908" s="159"/>
      <c r="H3908" s="159"/>
      <c r="I3908" s="159"/>
      <c r="O3908" s="93"/>
      <c r="Q3908" s="63" t="s">
        <v>278</v>
      </c>
      <c r="R3908" s="96">
        <v>93116</v>
      </c>
      <c r="S3908" s="63" t="s">
        <v>271</v>
      </c>
      <c r="T3908" s="63"/>
      <c r="U3908" s="95" t="str">
        <f t="shared" si="138"/>
        <v>SCE</v>
      </c>
      <c r="V3908" s="95"/>
      <c r="W3908" s="95" t="str">
        <f t="shared" si="137"/>
        <v>SCG</v>
      </c>
    </row>
    <row r="3909" spans="1:23" ht="15" x14ac:dyDescent="0.25">
      <c r="A3909" s="63">
        <v>93599</v>
      </c>
      <c r="B3909" s="161" t="s">
        <v>271</v>
      </c>
      <c r="D3909" s="159"/>
      <c r="E3909" s="159"/>
      <c r="F3909" s="159"/>
      <c r="G3909" s="159"/>
      <c r="H3909" s="159"/>
      <c r="I3909" s="159"/>
      <c r="O3909" s="93"/>
      <c r="Q3909" s="63" t="s">
        <v>278</v>
      </c>
      <c r="R3909" s="96">
        <v>90853</v>
      </c>
      <c r="S3909" s="63" t="s">
        <v>271</v>
      </c>
      <c r="T3909" s="63"/>
      <c r="U3909" s="95" t="str">
        <f t="shared" si="138"/>
        <v>SCE</v>
      </c>
      <c r="V3909" s="95"/>
      <c r="W3909" s="95" t="str">
        <f t="shared" si="137"/>
        <v>SCG</v>
      </c>
    </row>
    <row r="3910" spans="1:23" ht="15" x14ac:dyDescent="0.25">
      <c r="A3910" s="63">
        <v>93592</v>
      </c>
      <c r="B3910" s="161" t="s">
        <v>271</v>
      </c>
      <c r="D3910" s="159"/>
      <c r="E3910" s="159"/>
      <c r="F3910" s="159"/>
      <c r="G3910" s="159"/>
      <c r="H3910" s="159"/>
      <c r="I3910" s="159"/>
      <c r="O3910" s="93"/>
      <c r="Q3910" s="63" t="s">
        <v>278</v>
      </c>
      <c r="R3910" s="96">
        <v>96107</v>
      </c>
      <c r="S3910" s="63" t="s">
        <v>271</v>
      </c>
      <c r="T3910" s="63"/>
      <c r="U3910" s="95" t="str">
        <f t="shared" si="138"/>
        <v>SCE</v>
      </c>
      <c r="V3910" s="95"/>
      <c r="W3910" s="95" t="str">
        <f t="shared" si="137"/>
        <v>SCG</v>
      </c>
    </row>
    <row r="3911" spans="1:23" ht="15" x14ac:dyDescent="0.25">
      <c r="A3911" s="63">
        <v>90633</v>
      </c>
      <c r="B3911" s="161" t="s">
        <v>271</v>
      </c>
      <c r="D3911" s="159"/>
      <c r="E3911" s="159"/>
      <c r="F3911" s="159"/>
      <c r="G3911" s="159"/>
      <c r="H3911" s="159"/>
      <c r="I3911" s="159"/>
      <c r="O3911" s="93"/>
      <c r="Q3911" s="63" t="s">
        <v>278</v>
      </c>
      <c r="R3911" s="96">
        <v>91206</v>
      </c>
      <c r="S3911" s="63" t="s">
        <v>271</v>
      </c>
      <c r="T3911" s="63"/>
      <c r="U3911" s="95" t="str">
        <f t="shared" si="138"/>
        <v>SCE</v>
      </c>
      <c r="V3911" s="95"/>
      <c r="W3911" s="95" t="str">
        <f t="shared" si="137"/>
        <v>SCG</v>
      </c>
    </row>
    <row r="3912" spans="1:23" ht="15" x14ac:dyDescent="0.25">
      <c r="A3912" s="63">
        <v>90632</v>
      </c>
      <c r="B3912" s="161" t="s">
        <v>271</v>
      </c>
      <c r="D3912" s="159"/>
      <c r="E3912" s="159"/>
      <c r="F3912" s="159"/>
      <c r="G3912" s="159"/>
      <c r="H3912" s="159"/>
      <c r="I3912" s="159"/>
      <c r="O3912" s="93"/>
      <c r="Q3912" s="63" t="s">
        <v>278</v>
      </c>
      <c r="R3912" s="96">
        <v>91372</v>
      </c>
      <c r="S3912" s="63" t="s">
        <v>271</v>
      </c>
      <c r="T3912" s="63"/>
      <c r="U3912" s="95" t="str">
        <f t="shared" si="138"/>
        <v>SCE</v>
      </c>
      <c r="V3912" s="95"/>
      <c r="W3912" s="95" t="str">
        <f t="shared" si="137"/>
        <v>SCG</v>
      </c>
    </row>
    <row r="3913" spans="1:23" ht="15" x14ac:dyDescent="0.25">
      <c r="A3913" s="63">
        <v>90637</v>
      </c>
      <c r="B3913" s="161" t="s">
        <v>271</v>
      </c>
      <c r="D3913" s="159"/>
      <c r="E3913" s="159"/>
      <c r="F3913" s="159"/>
      <c r="G3913" s="159"/>
      <c r="H3913" s="159"/>
      <c r="I3913" s="159"/>
      <c r="O3913" s="93"/>
      <c r="Q3913" s="63" t="s">
        <v>278</v>
      </c>
      <c r="R3913" s="96">
        <v>92369</v>
      </c>
      <c r="S3913" s="63" t="s">
        <v>271</v>
      </c>
      <c r="T3913" s="63"/>
      <c r="U3913" s="95" t="str">
        <f t="shared" si="138"/>
        <v>SCE</v>
      </c>
      <c r="V3913" s="95"/>
      <c r="W3913" s="95" t="str">
        <f t="shared" si="137"/>
        <v>SCG</v>
      </c>
    </row>
    <row r="3914" spans="1:23" ht="15" x14ac:dyDescent="0.25">
      <c r="A3914" s="63">
        <v>90631</v>
      </c>
      <c r="B3914" s="161" t="s">
        <v>271</v>
      </c>
      <c r="D3914" s="159"/>
      <c r="E3914" s="159"/>
      <c r="F3914" s="159"/>
      <c r="G3914" s="159"/>
      <c r="H3914" s="159"/>
      <c r="I3914" s="159"/>
      <c r="O3914" s="93"/>
      <c r="Q3914" s="63" t="s">
        <v>278</v>
      </c>
      <c r="R3914" s="96">
        <v>91730</v>
      </c>
      <c r="S3914" s="63" t="s">
        <v>271</v>
      </c>
      <c r="T3914" s="63"/>
      <c r="U3914" s="95" t="str">
        <f t="shared" si="138"/>
        <v>SCE</v>
      </c>
      <c r="V3914" s="95"/>
      <c r="W3914" s="95" t="str">
        <f t="shared" si="137"/>
        <v>SCG</v>
      </c>
    </row>
    <row r="3915" spans="1:23" ht="15" x14ac:dyDescent="0.25">
      <c r="A3915" s="63">
        <v>90630</v>
      </c>
      <c r="B3915" s="161" t="s">
        <v>271</v>
      </c>
      <c r="D3915" s="159"/>
      <c r="E3915" s="159"/>
      <c r="F3915" s="159"/>
      <c r="G3915" s="159"/>
      <c r="H3915" s="159"/>
      <c r="I3915" s="159"/>
      <c r="O3915" s="93"/>
      <c r="Q3915" s="63" t="s">
        <v>278</v>
      </c>
      <c r="R3915" s="96">
        <v>91310</v>
      </c>
      <c r="S3915" s="63" t="s">
        <v>271</v>
      </c>
      <c r="T3915" s="63"/>
      <c r="U3915" s="95" t="str">
        <f t="shared" si="138"/>
        <v>SCE</v>
      </c>
      <c r="V3915" s="95"/>
      <c r="W3915" s="95" t="str">
        <f t="shared" si="137"/>
        <v>SCG</v>
      </c>
    </row>
    <row r="3916" spans="1:23" ht="15" x14ac:dyDescent="0.25">
      <c r="A3916" s="63">
        <v>90638</v>
      </c>
      <c r="B3916" s="161" t="s">
        <v>271</v>
      </c>
      <c r="D3916" s="159"/>
      <c r="E3916" s="159"/>
      <c r="F3916" s="159"/>
      <c r="G3916" s="159"/>
      <c r="H3916" s="159"/>
      <c r="I3916" s="159"/>
      <c r="O3916" s="93"/>
      <c r="Q3916" s="63" t="s">
        <v>278</v>
      </c>
      <c r="R3916" s="96">
        <v>92553</v>
      </c>
      <c r="S3916" s="63" t="s">
        <v>271</v>
      </c>
      <c r="T3916" s="63"/>
      <c r="U3916" s="95" t="str">
        <f t="shared" si="138"/>
        <v>SCE</v>
      </c>
      <c r="V3916" s="95"/>
      <c r="W3916" s="95" t="str">
        <f t="shared" si="137"/>
        <v>SCG</v>
      </c>
    </row>
    <row r="3917" spans="1:23" ht="15" x14ac:dyDescent="0.25">
      <c r="A3917" s="63">
        <v>92561</v>
      </c>
      <c r="B3917" s="161" t="s">
        <v>271</v>
      </c>
      <c r="D3917" s="159"/>
      <c r="E3917" s="159"/>
      <c r="F3917" s="159"/>
      <c r="G3917" s="159"/>
      <c r="H3917" s="159"/>
      <c r="I3917" s="159"/>
      <c r="O3917" s="93"/>
      <c r="Q3917" s="63" t="s">
        <v>278</v>
      </c>
      <c r="R3917" s="96">
        <v>92555</v>
      </c>
      <c r="S3917" s="63" t="s">
        <v>271</v>
      </c>
      <c r="T3917" s="63"/>
      <c r="U3917" s="95" t="str">
        <f t="shared" si="138"/>
        <v>SCE</v>
      </c>
      <c r="V3917" s="95"/>
      <c r="W3917" s="95" t="str">
        <f t="shared" si="137"/>
        <v>SCG</v>
      </c>
    </row>
    <row r="3918" spans="1:23" ht="15" x14ac:dyDescent="0.25">
      <c r="A3918" s="63">
        <v>92563</v>
      </c>
      <c r="B3918" s="161" t="s">
        <v>271</v>
      </c>
      <c r="D3918" s="159"/>
      <c r="E3918" s="159"/>
      <c r="F3918" s="159"/>
      <c r="G3918" s="159"/>
      <c r="H3918" s="159"/>
      <c r="I3918" s="159"/>
      <c r="O3918" s="93"/>
      <c r="Q3918" s="63" t="s">
        <v>278</v>
      </c>
      <c r="R3918" s="96">
        <v>92557</v>
      </c>
      <c r="S3918" s="63" t="s">
        <v>271</v>
      </c>
      <c r="T3918" s="63"/>
      <c r="U3918" s="95" t="str">
        <f t="shared" si="138"/>
        <v>SCE</v>
      </c>
      <c r="V3918" s="95"/>
      <c r="W3918" s="95" t="str">
        <f t="shared" si="137"/>
        <v>SCG</v>
      </c>
    </row>
    <row r="3919" spans="1:23" ht="15" x14ac:dyDescent="0.25">
      <c r="A3919" s="63">
        <v>92564</v>
      </c>
      <c r="B3919" s="161" t="s">
        <v>271</v>
      </c>
      <c r="D3919" s="159"/>
      <c r="E3919" s="159"/>
      <c r="F3919" s="159"/>
      <c r="G3919" s="159"/>
      <c r="H3919" s="159"/>
      <c r="I3919" s="159"/>
      <c r="O3919" s="93"/>
      <c r="Q3919" s="63" t="s">
        <v>278</v>
      </c>
      <c r="R3919" s="96">
        <v>93603</v>
      </c>
      <c r="S3919" s="63" t="s">
        <v>271</v>
      </c>
      <c r="T3919" s="63"/>
      <c r="U3919" s="95" t="str">
        <f t="shared" si="138"/>
        <v>SCE</v>
      </c>
      <c r="V3919" s="95"/>
      <c r="W3919" s="95" t="str">
        <f t="shared" si="137"/>
        <v>SCG</v>
      </c>
    </row>
    <row r="3920" spans="1:23" ht="15" x14ac:dyDescent="0.25">
      <c r="A3920" s="63">
        <v>92567</v>
      </c>
      <c r="B3920" s="161" t="s">
        <v>271</v>
      </c>
      <c r="D3920" s="159"/>
      <c r="E3920" s="159"/>
      <c r="F3920" s="159"/>
      <c r="G3920" s="159"/>
      <c r="H3920" s="159"/>
      <c r="I3920" s="159"/>
      <c r="O3920" s="93"/>
      <c r="Q3920" s="63" t="s">
        <v>278</v>
      </c>
      <c r="R3920" s="96">
        <v>93605</v>
      </c>
      <c r="S3920" s="63" t="s">
        <v>271</v>
      </c>
      <c r="T3920" s="63"/>
      <c r="U3920" s="95" t="str">
        <f t="shared" si="138"/>
        <v>SCE</v>
      </c>
      <c r="V3920" s="95"/>
      <c r="W3920" s="95" t="str">
        <f t="shared" si="137"/>
        <v>SCG</v>
      </c>
    </row>
    <row r="3921" spans="1:23" ht="15" x14ac:dyDescent="0.25">
      <c r="A3921" s="63">
        <v>92382</v>
      </c>
      <c r="B3921" s="161" t="s">
        <v>271</v>
      </c>
      <c r="D3921" s="159"/>
      <c r="E3921" s="159"/>
      <c r="F3921" s="159"/>
      <c r="G3921" s="159"/>
      <c r="H3921" s="159"/>
      <c r="I3921" s="159"/>
      <c r="O3921" s="93"/>
      <c r="Q3921" s="63" t="s">
        <v>278</v>
      </c>
      <c r="R3921" s="96">
        <v>93604</v>
      </c>
      <c r="S3921" s="63" t="s">
        <v>271</v>
      </c>
      <c r="T3921" s="63"/>
      <c r="U3921" s="95" t="str">
        <f t="shared" si="138"/>
        <v>SCE</v>
      </c>
      <c r="V3921" s="95"/>
      <c r="W3921" s="95" t="str">
        <f t="shared" si="137"/>
        <v>SCG</v>
      </c>
    </row>
    <row r="3922" spans="1:23" ht="15" x14ac:dyDescent="0.25">
      <c r="A3922" s="63">
        <v>92389</v>
      </c>
      <c r="B3922" s="161" t="s">
        <v>271</v>
      </c>
      <c r="D3922" s="159"/>
      <c r="E3922" s="159"/>
      <c r="F3922" s="159"/>
      <c r="G3922" s="159"/>
      <c r="H3922" s="159"/>
      <c r="I3922" s="159"/>
      <c r="O3922" s="93"/>
      <c r="Q3922" s="63" t="s">
        <v>278</v>
      </c>
      <c r="R3922" s="96">
        <v>93016</v>
      </c>
      <c r="S3922" s="63" t="s">
        <v>271</v>
      </c>
      <c r="T3922" s="63"/>
      <c r="U3922" s="95" t="str">
        <f t="shared" si="138"/>
        <v>SCE</v>
      </c>
      <c r="V3922" s="95"/>
      <c r="W3922" s="95" t="str">
        <f t="shared" si="137"/>
        <v>SCG</v>
      </c>
    </row>
    <row r="3923" spans="1:23" ht="15" x14ac:dyDescent="0.25">
      <c r="A3923" s="63">
        <v>92314</v>
      </c>
      <c r="B3923" s="161" t="s">
        <v>271</v>
      </c>
      <c r="D3923" s="159"/>
      <c r="E3923" s="159"/>
      <c r="F3923" s="159"/>
      <c r="G3923" s="159"/>
      <c r="H3923" s="159"/>
      <c r="I3923" s="159"/>
      <c r="O3923" s="93"/>
      <c r="Q3923" s="63" t="s">
        <v>278</v>
      </c>
      <c r="R3923" s="96">
        <v>93015</v>
      </c>
      <c r="S3923" s="63" t="s">
        <v>271</v>
      </c>
      <c r="T3923" s="63"/>
      <c r="U3923" s="95" t="str">
        <f t="shared" si="138"/>
        <v>SCE</v>
      </c>
      <c r="V3923" s="95"/>
      <c r="W3923" s="95" t="str">
        <f t="shared" ref="W3923:W3986" si="139">IF(U3923 = "Other", " ", INDEX(B$4:C$29, MATCH(U3923, C$4:C$29,0), 1) )</f>
        <v>SCG</v>
      </c>
    </row>
    <row r="3924" spans="1:23" ht="15" x14ac:dyDescent="0.25">
      <c r="A3924" s="63">
        <v>92313</v>
      </c>
      <c r="B3924" s="161" t="s">
        <v>271</v>
      </c>
      <c r="D3924" s="159"/>
      <c r="E3924" s="159"/>
      <c r="F3924" s="159"/>
      <c r="G3924" s="159"/>
      <c r="H3924" s="159"/>
      <c r="I3924" s="159"/>
      <c r="O3924" s="93"/>
      <c r="Q3924" s="63" t="s">
        <v>278</v>
      </c>
      <c r="R3924" s="96">
        <v>93013</v>
      </c>
      <c r="S3924" s="63" t="s">
        <v>271</v>
      </c>
      <c r="T3924" s="63"/>
      <c r="U3924" s="95" t="str">
        <f t="shared" si="138"/>
        <v>SCE</v>
      </c>
      <c r="V3924" s="95"/>
      <c r="W3924" s="95" t="str">
        <f t="shared" si="139"/>
        <v>SCG</v>
      </c>
    </row>
    <row r="3925" spans="1:23" ht="15" x14ac:dyDescent="0.25">
      <c r="A3925" s="63">
        <v>92310</v>
      </c>
      <c r="B3925" s="161" t="s">
        <v>271</v>
      </c>
      <c r="D3925" s="159"/>
      <c r="E3925" s="159"/>
      <c r="F3925" s="159"/>
      <c r="G3925" s="159"/>
      <c r="H3925" s="159"/>
      <c r="I3925" s="159"/>
      <c r="O3925" s="93"/>
      <c r="Q3925" s="63" t="s">
        <v>278</v>
      </c>
      <c r="R3925" s="96">
        <v>93010</v>
      </c>
      <c r="S3925" s="63" t="s">
        <v>271</v>
      </c>
      <c r="T3925" s="63"/>
      <c r="U3925" s="95" t="str">
        <f t="shared" si="138"/>
        <v>SCE</v>
      </c>
      <c r="V3925" s="95"/>
      <c r="W3925" s="95" t="str">
        <f t="shared" si="139"/>
        <v>SCG</v>
      </c>
    </row>
    <row r="3926" spans="1:23" ht="15" x14ac:dyDescent="0.25">
      <c r="A3926" s="63">
        <v>92311</v>
      </c>
      <c r="B3926" s="161" t="s">
        <v>271</v>
      </c>
      <c r="D3926" s="159"/>
      <c r="E3926" s="159"/>
      <c r="F3926" s="159"/>
      <c r="G3926" s="159"/>
      <c r="H3926" s="159"/>
      <c r="I3926" s="159"/>
      <c r="O3926" s="93"/>
      <c r="Q3926" s="63" t="s">
        <v>278</v>
      </c>
      <c r="R3926" s="96">
        <v>93011</v>
      </c>
      <c r="S3926" s="63" t="s">
        <v>271</v>
      </c>
      <c r="T3926" s="63"/>
      <c r="U3926" s="95" t="str">
        <f t="shared" si="138"/>
        <v>SCE</v>
      </c>
      <c r="V3926" s="95"/>
      <c r="W3926" s="95" t="str">
        <f t="shared" si="139"/>
        <v>SCG</v>
      </c>
    </row>
    <row r="3927" spans="1:23" ht="15" x14ac:dyDescent="0.25">
      <c r="A3927" s="63">
        <v>92562</v>
      </c>
      <c r="B3927" s="161" t="s">
        <v>271</v>
      </c>
      <c r="D3927" s="159"/>
      <c r="E3927" s="159"/>
      <c r="F3927" s="159"/>
      <c r="G3927" s="159"/>
      <c r="H3927" s="159"/>
      <c r="I3927" s="159"/>
      <c r="O3927" s="93"/>
      <c r="Q3927" s="63" t="s">
        <v>278</v>
      </c>
      <c r="R3927" s="96">
        <v>93664</v>
      </c>
      <c r="S3927" s="63" t="s">
        <v>271</v>
      </c>
      <c r="T3927" s="63"/>
      <c r="U3927" s="95" t="str">
        <f t="shared" si="138"/>
        <v>SCE</v>
      </c>
      <c r="V3927" s="95"/>
      <c r="W3927" s="95" t="str">
        <f t="shared" si="139"/>
        <v>SCG</v>
      </c>
    </row>
    <row r="3928" spans="1:23" ht="15" x14ac:dyDescent="0.25">
      <c r="A3928" s="63">
        <v>92811</v>
      </c>
      <c r="B3928" s="161" t="s">
        <v>271</v>
      </c>
      <c r="D3928" s="159"/>
      <c r="E3928" s="159"/>
      <c r="F3928" s="159"/>
      <c r="G3928" s="159"/>
      <c r="H3928" s="159"/>
      <c r="I3928" s="159"/>
      <c r="O3928" s="93"/>
      <c r="Q3928" s="63" t="s">
        <v>278</v>
      </c>
      <c r="R3928" s="96">
        <v>92821</v>
      </c>
      <c r="S3928" s="63" t="s">
        <v>271</v>
      </c>
      <c r="T3928" s="63"/>
      <c r="U3928" s="95" t="str">
        <f t="shared" si="138"/>
        <v>SCE</v>
      </c>
      <c r="V3928" s="95"/>
      <c r="W3928" s="95" t="str">
        <f t="shared" si="139"/>
        <v>SCG</v>
      </c>
    </row>
    <row r="3929" spans="1:23" ht="15" x14ac:dyDescent="0.25">
      <c r="A3929" s="63">
        <v>93140</v>
      </c>
      <c r="B3929" s="161" t="s">
        <v>271</v>
      </c>
      <c r="D3929" s="159"/>
      <c r="E3929" s="159"/>
      <c r="F3929" s="159"/>
      <c r="G3929" s="159"/>
      <c r="H3929" s="159"/>
      <c r="I3929" s="159"/>
      <c r="O3929" s="93"/>
      <c r="Q3929" s="63" t="s">
        <v>278</v>
      </c>
      <c r="R3929" s="96">
        <v>92822</v>
      </c>
      <c r="S3929" s="63" t="s">
        <v>271</v>
      </c>
      <c r="T3929" s="63"/>
      <c r="U3929" s="95" t="str">
        <f t="shared" si="138"/>
        <v>SCE</v>
      </c>
      <c r="V3929" s="95"/>
      <c r="W3929" s="95" t="str">
        <f t="shared" si="139"/>
        <v>SCG</v>
      </c>
    </row>
    <row r="3930" spans="1:23" ht="15" x14ac:dyDescent="0.25">
      <c r="A3930" s="63">
        <v>92385</v>
      </c>
      <c r="B3930" s="161" t="s">
        <v>271</v>
      </c>
      <c r="D3930" s="159"/>
      <c r="E3930" s="159"/>
      <c r="F3930" s="159"/>
      <c r="G3930" s="159"/>
      <c r="H3930" s="159"/>
      <c r="I3930" s="159"/>
      <c r="O3930" s="93"/>
      <c r="Q3930" s="63" t="s">
        <v>278</v>
      </c>
      <c r="R3930" s="96">
        <v>92823</v>
      </c>
      <c r="S3930" s="63" t="s">
        <v>271</v>
      </c>
      <c r="T3930" s="63"/>
      <c r="U3930" s="95" t="str">
        <f t="shared" si="138"/>
        <v>SCE</v>
      </c>
      <c r="V3930" s="95"/>
      <c r="W3930" s="95" t="str">
        <f t="shared" si="139"/>
        <v>SCG</v>
      </c>
    </row>
    <row r="3931" spans="1:23" ht="15" x14ac:dyDescent="0.25">
      <c r="A3931" s="63">
        <v>92384</v>
      </c>
      <c r="B3931" s="161" t="s">
        <v>271</v>
      </c>
      <c r="D3931" s="159"/>
      <c r="E3931" s="159"/>
      <c r="F3931" s="159"/>
      <c r="G3931" s="159"/>
      <c r="H3931" s="159"/>
      <c r="I3931" s="159"/>
      <c r="O3931" s="93"/>
      <c r="Q3931" s="63" t="s">
        <v>278</v>
      </c>
      <c r="R3931" s="96">
        <v>91107</v>
      </c>
      <c r="S3931" s="63" t="s">
        <v>271</v>
      </c>
      <c r="T3931" s="63"/>
      <c r="U3931" s="95" t="str">
        <f t="shared" si="138"/>
        <v>SCE</v>
      </c>
      <c r="V3931" s="95"/>
      <c r="W3931" s="95" t="str">
        <f t="shared" si="139"/>
        <v>SCG</v>
      </c>
    </row>
    <row r="3932" spans="1:23" ht="15" x14ac:dyDescent="0.25">
      <c r="A3932" s="63">
        <v>92386</v>
      </c>
      <c r="B3932" s="161" t="s">
        <v>271</v>
      </c>
      <c r="D3932" s="159"/>
      <c r="E3932" s="159"/>
      <c r="F3932" s="159"/>
      <c r="G3932" s="159"/>
      <c r="H3932" s="159"/>
      <c r="I3932" s="159"/>
      <c r="O3932" s="93"/>
      <c r="Q3932" s="63" t="s">
        <v>278</v>
      </c>
      <c r="R3932" s="96">
        <v>91104</v>
      </c>
      <c r="S3932" s="63" t="s">
        <v>271</v>
      </c>
      <c r="T3932" s="63"/>
      <c r="U3932" s="95" t="str">
        <f t="shared" si="138"/>
        <v>SCE</v>
      </c>
      <c r="V3932" s="95"/>
      <c r="W3932" s="95" t="str">
        <f t="shared" si="139"/>
        <v>SCG</v>
      </c>
    </row>
    <row r="3933" spans="1:23" ht="15" x14ac:dyDescent="0.25">
      <c r="A3933" s="63">
        <v>90848</v>
      </c>
      <c r="B3933" s="161" t="s">
        <v>271</v>
      </c>
      <c r="D3933" s="159"/>
      <c r="E3933" s="159"/>
      <c r="F3933" s="159"/>
      <c r="G3933" s="159"/>
      <c r="H3933" s="159"/>
      <c r="I3933" s="159"/>
      <c r="O3933" s="93"/>
      <c r="Q3933" s="63" t="s">
        <v>278</v>
      </c>
      <c r="R3933" s="96">
        <v>91108</v>
      </c>
      <c r="S3933" s="63" t="s">
        <v>271</v>
      </c>
      <c r="T3933" s="63"/>
      <c r="U3933" s="95" t="str">
        <f t="shared" si="138"/>
        <v>SCE</v>
      </c>
      <c r="V3933" s="95"/>
      <c r="W3933" s="95" t="str">
        <f t="shared" si="139"/>
        <v>SCG</v>
      </c>
    </row>
    <row r="3934" spans="1:23" ht="15" x14ac:dyDescent="0.25">
      <c r="A3934" s="63">
        <v>92735</v>
      </c>
      <c r="B3934" s="161" t="s">
        <v>271</v>
      </c>
      <c r="D3934" s="159"/>
      <c r="E3934" s="159"/>
      <c r="F3934" s="159"/>
      <c r="G3934" s="159"/>
      <c r="H3934" s="159"/>
      <c r="I3934" s="159"/>
      <c r="O3934" s="93"/>
      <c r="Q3934" s="63" t="s">
        <v>278</v>
      </c>
      <c r="R3934" s="96">
        <v>93254</v>
      </c>
      <c r="S3934" s="63" t="s">
        <v>271</v>
      </c>
      <c r="T3934" s="63"/>
      <c r="U3934" s="95" t="str">
        <f t="shared" si="138"/>
        <v>SCE</v>
      </c>
      <c r="V3934" s="95"/>
      <c r="W3934" s="95" t="str">
        <f t="shared" si="139"/>
        <v>SCG</v>
      </c>
    </row>
    <row r="3935" spans="1:23" ht="15" x14ac:dyDescent="0.25">
      <c r="A3935" s="63">
        <v>90844</v>
      </c>
      <c r="B3935" s="161" t="s">
        <v>271</v>
      </c>
      <c r="D3935" s="159"/>
      <c r="E3935" s="159"/>
      <c r="F3935" s="159"/>
      <c r="G3935" s="159"/>
      <c r="H3935" s="159"/>
      <c r="I3935" s="159"/>
      <c r="O3935" s="93"/>
      <c r="Q3935" s="63" t="s">
        <v>278</v>
      </c>
      <c r="R3935" s="96">
        <v>93255</v>
      </c>
      <c r="S3935" s="63" t="s">
        <v>271</v>
      </c>
      <c r="T3935" s="63"/>
      <c r="U3935" s="95" t="str">
        <f t="shared" si="138"/>
        <v>SCE</v>
      </c>
      <c r="V3935" s="95"/>
      <c r="W3935" s="95" t="str">
        <f t="shared" si="139"/>
        <v>SCG</v>
      </c>
    </row>
    <row r="3936" spans="1:23" ht="15" x14ac:dyDescent="0.25">
      <c r="A3936" s="63">
        <v>93463</v>
      </c>
      <c r="B3936" s="161" t="s">
        <v>271</v>
      </c>
      <c r="D3936" s="159"/>
      <c r="E3936" s="159"/>
      <c r="F3936" s="159"/>
      <c r="G3936" s="159"/>
      <c r="H3936" s="159"/>
      <c r="I3936" s="159"/>
      <c r="O3936" s="93"/>
      <c r="Q3936" s="63" t="s">
        <v>278</v>
      </c>
      <c r="R3936" s="96">
        <v>93256</v>
      </c>
      <c r="S3936" s="63" t="s">
        <v>271</v>
      </c>
      <c r="T3936" s="63"/>
      <c r="U3936" s="95" t="str">
        <f t="shared" si="138"/>
        <v>SCE</v>
      </c>
      <c r="V3936" s="95"/>
      <c r="W3936" s="95" t="str">
        <f t="shared" si="139"/>
        <v>SCG</v>
      </c>
    </row>
    <row r="3937" spans="1:23" ht="15" x14ac:dyDescent="0.25">
      <c r="A3937" s="63">
        <v>93460</v>
      </c>
      <c r="B3937" s="161" t="s">
        <v>271</v>
      </c>
      <c r="D3937" s="159"/>
      <c r="E3937" s="159"/>
      <c r="F3937" s="159"/>
      <c r="G3937" s="159"/>
      <c r="H3937" s="159"/>
      <c r="I3937" s="159"/>
      <c r="O3937" s="93"/>
      <c r="Q3937" s="63" t="s">
        <v>278</v>
      </c>
      <c r="R3937" s="96">
        <v>93257</v>
      </c>
      <c r="S3937" s="63" t="s">
        <v>271</v>
      </c>
      <c r="T3937" s="63"/>
      <c r="U3937" s="95" t="str">
        <f t="shared" si="138"/>
        <v>SCE</v>
      </c>
      <c r="V3937" s="95"/>
      <c r="W3937" s="95" t="str">
        <f t="shared" si="139"/>
        <v>SCG</v>
      </c>
    </row>
    <row r="3938" spans="1:23" ht="15" x14ac:dyDescent="0.25">
      <c r="A3938" s="63">
        <v>93265</v>
      </c>
      <c r="B3938" s="161" t="s">
        <v>271</v>
      </c>
      <c r="D3938" s="159"/>
      <c r="E3938" s="159"/>
      <c r="F3938" s="159"/>
      <c r="G3938" s="159"/>
      <c r="H3938" s="159"/>
      <c r="I3938" s="159"/>
      <c r="O3938" s="93"/>
      <c r="Q3938" s="63" t="s">
        <v>278</v>
      </c>
      <c r="R3938" s="96">
        <v>93250</v>
      </c>
      <c r="S3938" s="63" t="s">
        <v>271</v>
      </c>
      <c r="T3938" s="63"/>
      <c r="U3938" s="95" t="str">
        <f t="shared" si="138"/>
        <v>SCE</v>
      </c>
      <c r="V3938" s="95"/>
      <c r="W3938" s="95" t="str">
        <f t="shared" si="139"/>
        <v>SCG</v>
      </c>
    </row>
    <row r="3939" spans="1:23" ht="15" x14ac:dyDescent="0.25">
      <c r="A3939" s="63">
        <v>93267</v>
      </c>
      <c r="B3939" s="161" t="s">
        <v>271</v>
      </c>
      <c r="D3939" s="159"/>
      <c r="E3939" s="159"/>
      <c r="F3939" s="159"/>
      <c r="G3939" s="159"/>
      <c r="H3939" s="159"/>
      <c r="I3939" s="159"/>
      <c r="O3939" s="93"/>
      <c r="Q3939" s="63" t="s">
        <v>278</v>
      </c>
      <c r="R3939" s="96">
        <v>93252</v>
      </c>
      <c r="S3939" s="63" t="s">
        <v>271</v>
      </c>
      <c r="T3939" s="63"/>
      <c r="U3939" s="95" t="str">
        <f t="shared" si="138"/>
        <v>SCE</v>
      </c>
      <c r="V3939" s="95"/>
      <c r="W3939" s="95" t="str">
        <f t="shared" si="139"/>
        <v>SCG</v>
      </c>
    </row>
    <row r="3940" spans="1:23" ht="15" x14ac:dyDescent="0.25">
      <c r="A3940" s="63">
        <v>93260</v>
      </c>
      <c r="B3940" s="161" t="s">
        <v>271</v>
      </c>
      <c r="D3940" s="159"/>
      <c r="E3940" s="159"/>
      <c r="F3940" s="159"/>
      <c r="G3940" s="159"/>
      <c r="H3940" s="159"/>
      <c r="I3940" s="159"/>
      <c r="O3940" s="93"/>
      <c r="Q3940" s="63" t="s">
        <v>278</v>
      </c>
      <c r="R3940" s="96">
        <v>93258</v>
      </c>
      <c r="S3940" s="63" t="s">
        <v>271</v>
      </c>
      <c r="T3940" s="63"/>
      <c r="U3940" s="95" t="str">
        <f t="shared" si="138"/>
        <v>SCE</v>
      </c>
      <c r="V3940" s="95"/>
      <c r="W3940" s="95" t="str">
        <f t="shared" si="139"/>
        <v>SCG</v>
      </c>
    </row>
    <row r="3941" spans="1:23" ht="15" x14ac:dyDescent="0.25">
      <c r="A3941" s="63">
        <v>93262</v>
      </c>
      <c r="B3941" s="161" t="s">
        <v>271</v>
      </c>
      <c r="D3941" s="159"/>
      <c r="E3941" s="159"/>
      <c r="F3941" s="159"/>
      <c r="G3941" s="159"/>
      <c r="H3941" s="159"/>
      <c r="I3941" s="159"/>
      <c r="O3941" s="93"/>
      <c r="Q3941" s="63" t="s">
        <v>278</v>
      </c>
      <c r="R3941" s="96">
        <v>91706</v>
      </c>
      <c r="S3941" s="63" t="s">
        <v>271</v>
      </c>
      <c r="T3941" s="63"/>
      <c r="U3941" s="95" t="str">
        <f t="shared" si="138"/>
        <v>SCE</v>
      </c>
      <c r="V3941" s="95"/>
      <c r="W3941" s="95" t="str">
        <f t="shared" si="139"/>
        <v>SCG</v>
      </c>
    </row>
    <row r="3942" spans="1:23" ht="15" x14ac:dyDescent="0.25">
      <c r="A3942" s="63">
        <v>91322</v>
      </c>
      <c r="B3942" s="161" t="s">
        <v>271</v>
      </c>
      <c r="D3942" s="159"/>
      <c r="E3942" s="159"/>
      <c r="F3942" s="159"/>
      <c r="G3942" s="159"/>
      <c r="H3942" s="159"/>
      <c r="I3942" s="159"/>
      <c r="O3942" s="93"/>
      <c r="Q3942" s="63" t="s">
        <v>278</v>
      </c>
      <c r="R3942" s="96">
        <v>92649</v>
      </c>
      <c r="S3942" s="63" t="s">
        <v>271</v>
      </c>
      <c r="T3942" s="63"/>
      <c r="U3942" s="95" t="str">
        <f t="shared" si="138"/>
        <v>SCE</v>
      </c>
      <c r="V3942" s="95"/>
      <c r="W3942" s="95" t="str">
        <f t="shared" si="139"/>
        <v>SCG</v>
      </c>
    </row>
    <row r="3943" spans="1:23" ht="15" x14ac:dyDescent="0.25">
      <c r="A3943" s="63">
        <v>91320</v>
      </c>
      <c r="B3943" s="161" t="s">
        <v>271</v>
      </c>
      <c r="D3943" s="159"/>
      <c r="E3943" s="159"/>
      <c r="F3943" s="159"/>
      <c r="G3943" s="159"/>
      <c r="H3943" s="159"/>
      <c r="I3943" s="159"/>
      <c r="O3943" s="93"/>
      <c r="Q3943" s="63" t="s">
        <v>278</v>
      </c>
      <c r="R3943" s="96">
        <v>92646</v>
      </c>
      <c r="S3943" s="63" t="s">
        <v>271</v>
      </c>
      <c r="T3943" s="63"/>
      <c r="U3943" s="95" t="str">
        <f t="shared" si="138"/>
        <v>SCE</v>
      </c>
      <c r="V3943" s="95"/>
      <c r="W3943" s="95" t="str">
        <f t="shared" si="139"/>
        <v>SCG</v>
      </c>
    </row>
    <row r="3944" spans="1:23" ht="15" x14ac:dyDescent="0.25">
      <c r="A3944" s="63">
        <v>91321</v>
      </c>
      <c r="B3944" s="161" t="s">
        <v>271</v>
      </c>
      <c r="D3944" s="159"/>
      <c r="E3944" s="159"/>
      <c r="F3944" s="159"/>
      <c r="G3944" s="159"/>
      <c r="H3944" s="159"/>
      <c r="I3944" s="159"/>
      <c r="O3944" s="93"/>
      <c r="Q3944" s="63" t="s">
        <v>278</v>
      </c>
      <c r="R3944" s="96">
        <v>92647</v>
      </c>
      <c r="S3944" s="63" t="s">
        <v>271</v>
      </c>
      <c r="T3944" s="63"/>
      <c r="U3944" s="95" t="str">
        <f t="shared" si="138"/>
        <v>SCE</v>
      </c>
      <c r="V3944" s="95"/>
      <c r="W3944" s="95" t="str">
        <f t="shared" si="139"/>
        <v>SCG</v>
      </c>
    </row>
    <row r="3945" spans="1:23" ht="15" x14ac:dyDescent="0.25">
      <c r="A3945" s="63">
        <v>91326</v>
      </c>
      <c r="B3945" s="161" t="s">
        <v>271</v>
      </c>
      <c r="D3945" s="159"/>
      <c r="E3945" s="159"/>
      <c r="F3945" s="159"/>
      <c r="G3945" s="159"/>
      <c r="H3945" s="159"/>
      <c r="I3945" s="159"/>
      <c r="O3945" s="93"/>
      <c r="Q3945" s="63" t="s">
        <v>278</v>
      </c>
      <c r="R3945" s="96">
        <v>91702</v>
      </c>
      <c r="S3945" s="63" t="s">
        <v>271</v>
      </c>
      <c r="T3945" s="63"/>
      <c r="U3945" s="95" t="str">
        <f t="shared" si="138"/>
        <v>SCE</v>
      </c>
      <c r="V3945" s="95"/>
      <c r="W3945" s="95" t="str">
        <f t="shared" si="139"/>
        <v>SCG</v>
      </c>
    </row>
    <row r="3946" spans="1:23" ht="15" x14ac:dyDescent="0.25">
      <c r="A3946" s="63">
        <v>92677</v>
      </c>
      <c r="B3946" s="161" t="s">
        <v>271</v>
      </c>
      <c r="D3946" s="159"/>
      <c r="E3946" s="159"/>
      <c r="F3946" s="159"/>
      <c r="G3946" s="159"/>
      <c r="H3946" s="159"/>
      <c r="I3946" s="159"/>
      <c r="O3946" s="93"/>
      <c r="Q3946" s="63" t="s">
        <v>278</v>
      </c>
      <c r="R3946" s="96">
        <v>90061</v>
      </c>
      <c r="S3946" s="63" t="s">
        <v>271</v>
      </c>
      <c r="T3946" s="63"/>
      <c r="U3946" s="95" t="str">
        <f t="shared" si="138"/>
        <v>SCE</v>
      </c>
      <c r="V3946" s="95"/>
      <c r="W3946" s="95" t="str">
        <f t="shared" si="139"/>
        <v>SCG</v>
      </c>
    </row>
    <row r="3947" spans="1:23" ht="15" x14ac:dyDescent="0.25">
      <c r="A3947" s="63">
        <v>92676</v>
      </c>
      <c r="B3947" s="161" t="s">
        <v>271</v>
      </c>
      <c r="D3947" s="159"/>
      <c r="E3947" s="159"/>
      <c r="F3947" s="159"/>
      <c r="G3947" s="159"/>
      <c r="H3947" s="159"/>
      <c r="I3947" s="159"/>
      <c r="O3947" s="93"/>
      <c r="Q3947" s="63" t="s">
        <v>278</v>
      </c>
      <c r="R3947" s="96">
        <v>93277</v>
      </c>
      <c r="S3947" s="63" t="s">
        <v>271</v>
      </c>
      <c r="T3947" s="63"/>
      <c r="U3947" s="95" t="str">
        <f t="shared" si="138"/>
        <v>SCE</v>
      </c>
      <c r="V3947" s="95"/>
      <c r="W3947" s="95" t="str">
        <f t="shared" si="139"/>
        <v>SCG</v>
      </c>
    </row>
    <row r="3948" spans="1:23" ht="15" x14ac:dyDescent="0.25">
      <c r="A3948" s="63">
        <v>92678</v>
      </c>
      <c r="B3948" s="161" t="s">
        <v>271</v>
      </c>
      <c r="D3948" s="159"/>
      <c r="E3948" s="159"/>
      <c r="F3948" s="159"/>
      <c r="G3948" s="159"/>
      <c r="H3948" s="159"/>
      <c r="I3948" s="159"/>
      <c r="O3948" s="93"/>
      <c r="Q3948" s="63" t="s">
        <v>278</v>
      </c>
      <c r="R3948" s="96">
        <v>93272</v>
      </c>
      <c r="S3948" s="63" t="s">
        <v>271</v>
      </c>
      <c r="T3948" s="63"/>
      <c r="U3948" s="95" t="str">
        <f t="shared" si="138"/>
        <v>SCE</v>
      </c>
      <c r="V3948" s="95"/>
      <c r="W3948" s="95" t="str">
        <f t="shared" si="139"/>
        <v>SCG</v>
      </c>
    </row>
    <row r="3949" spans="1:23" ht="15" x14ac:dyDescent="0.25">
      <c r="A3949" s="63">
        <v>90011</v>
      </c>
      <c r="B3949" s="161" t="s">
        <v>271</v>
      </c>
      <c r="D3949" s="159"/>
      <c r="E3949" s="159"/>
      <c r="F3949" s="159"/>
      <c r="G3949" s="159"/>
      <c r="H3949" s="159"/>
      <c r="I3949" s="159"/>
      <c r="O3949" s="93"/>
      <c r="Q3949" s="63" t="s">
        <v>278</v>
      </c>
      <c r="R3949" s="96">
        <v>92334</v>
      </c>
      <c r="S3949" s="63" t="s">
        <v>271</v>
      </c>
      <c r="T3949" s="63"/>
      <c r="U3949" s="95" t="str">
        <f t="shared" si="138"/>
        <v>SCE</v>
      </c>
      <c r="V3949" s="95"/>
      <c r="W3949" s="95" t="str">
        <f t="shared" si="139"/>
        <v>SCG</v>
      </c>
    </row>
    <row r="3950" spans="1:23" ht="15" x14ac:dyDescent="0.25">
      <c r="A3950" s="63">
        <v>92309</v>
      </c>
      <c r="B3950" s="161" t="s">
        <v>271</v>
      </c>
      <c r="D3950" s="159"/>
      <c r="E3950" s="159"/>
      <c r="F3950" s="159"/>
      <c r="G3950" s="159"/>
      <c r="H3950" s="159"/>
      <c r="I3950" s="159"/>
      <c r="O3950" s="93"/>
      <c r="Q3950" s="63" t="s">
        <v>278</v>
      </c>
      <c r="R3950" s="96">
        <v>92335</v>
      </c>
      <c r="S3950" s="63" t="s">
        <v>271</v>
      </c>
      <c r="T3950" s="63"/>
      <c r="U3950" s="95" t="str">
        <f t="shared" si="138"/>
        <v>SCE</v>
      </c>
      <c r="V3950" s="95"/>
      <c r="W3950" s="95" t="str">
        <f t="shared" si="139"/>
        <v>SCG</v>
      </c>
    </row>
    <row r="3951" spans="1:23" ht="15" x14ac:dyDescent="0.25">
      <c r="A3951" s="63">
        <v>92308</v>
      </c>
      <c r="B3951" s="161" t="s">
        <v>271</v>
      </c>
      <c r="D3951" s="159"/>
      <c r="E3951" s="159"/>
      <c r="F3951" s="159"/>
      <c r="G3951" s="159"/>
      <c r="H3951" s="159"/>
      <c r="I3951" s="159"/>
      <c r="O3951" s="93"/>
      <c r="Q3951" s="63" t="s">
        <v>278</v>
      </c>
      <c r="R3951" s="96">
        <v>92336</v>
      </c>
      <c r="S3951" s="63" t="s">
        <v>271</v>
      </c>
      <c r="T3951" s="63"/>
      <c r="U3951" s="95" t="str">
        <f t="shared" si="138"/>
        <v>SCE</v>
      </c>
      <c r="V3951" s="95"/>
      <c r="W3951" s="95" t="str">
        <f t="shared" si="139"/>
        <v>SCG</v>
      </c>
    </row>
    <row r="3952" spans="1:23" ht="15" x14ac:dyDescent="0.25">
      <c r="A3952" s="63">
        <v>92305</v>
      </c>
      <c r="B3952" s="161" t="s">
        <v>271</v>
      </c>
      <c r="D3952" s="159"/>
      <c r="E3952" s="159"/>
      <c r="F3952" s="159"/>
      <c r="G3952" s="159"/>
      <c r="H3952" s="159"/>
      <c r="I3952" s="159"/>
      <c r="O3952" s="93"/>
      <c r="Q3952" s="63" t="s">
        <v>278</v>
      </c>
      <c r="R3952" s="96">
        <v>92337</v>
      </c>
      <c r="S3952" s="63" t="s">
        <v>271</v>
      </c>
      <c r="T3952" s="63"/>
      <c r="U3952" s="95" t="str">
        <f t="shared" si="138"/>
        <v>SCE</v>
      </c>
      <c r="V3952" s="95"/>
      <c r="W3952" s="95" t="str">
        <f t="shared" si="139"/>
        <v>SCG</v>
      </c>
    </row>
    <row r="3953" spans="1:23" ht="15" x14ac:dyDescent="0.25">
      <c r="A3953" s="63">
        <v>92307</v>
      </c>
      <c r="B3953" s="161" t="s">
        <v>271</v>
      </c>
      <c r="D3953" s="159"/>
      <c r="E3953" s="159"/>
      <c r="F3953" s="159"/>
      <c r="G3953" s="159"/>
      <c r="H3953" s="159"/>
      <c r="I3953" s="159"/>
      <c r="O3953" s="93"/>
      <c r="Q3953" s="63" t="s">
        <v>278</v>
      </c>
      <c r="R3953" s="96">
        <v>92331</v>
      </c>
      <c r="S3953" s="63" t="s">
        <v>271</v>
      </c>
      <c r="T3953" s="63"/>
      <c r="U3953" s="95" t="str">
        <f t="shared" si="138"/>
        <v>SCE</v>
      </c>
      <c r="V3953" s="95"/>
      <c r="W3953" s="95" t="str">
        <f t="shared" si="139"/>
        <v>SCG</v>
      </c>
    </row>
    <row r="3954" spans="1:23" ht="15" x14ac:dyDescent="0.25">
      <c r="A3954" s="63">
        <v>92301</v>
      </c>
      <c r="B3954" s="161" t="s">
        <v>271</v>
      </c>
      <c r="D3954" s="159"/>
      <c r="E3954" s="159"/>
      <c r="F3954" s="159"/>
      <c r="G3954" s="159"/>
      <c r="H3954" s="159"/>
      <c r="I3954" s="159"/>
      <c r="O3954" s="93"/>
      <c r="Q3954" s="63" t="s">
        <v>278</v>
      </c>
      <c r="R3954" s="96">
        <v>92332</v>
      </c>
      <c r="S3954" s="63" t="s">
        <v>271</v>
      </c>
      <c r="T3954" s="63"/>
      <c r="U3954" s="95" t="str">
        <f t="shared" si="138"/>
        <v>SCE</v>
      </c>
      <c r="V3954" s="95"/>
      <c r="W3954" s="95" t="str">
        <f t="shared" si="139"/>
        <v>SCG</v>
      </c>
    </row>
    <row r="3955" spans="1:23" ht="15" x14ac:dyDescent="0.25">
      <c r="A3955" s="63">
        <v>92694</v>
      </c>
      <c r="B3955" s="161" t="s">
        <v>271</v>
      </c>
      <c r="D3955" s="159"/>
      <c r="E3955" s="159"/>
      <c r="F3955" s="159"/>
      <c r="G3955" s="159"/>
      <c r="H3955" s="159"/>
      <c r="I3955" s="159"/>
      <c r="O3955" s="93"/>
      <c r="Q3955" s="63" t="s">
        <v>278</v>
      </c>
      <c r="R3955" s="96">
        <v>92338</v>
      </c>
      <c r="S3955" s="63" t="s">
        <v>271</v>
      </c>
      <c r="T3955" s="63"/>
      <c r="U3955" s="95" t="str">
        <f t="shared" si="138"/>
        <v>SCE</v>
      </c>
      <c r="V3955" s="95"/>
      <c r="W3955" s="95" t="str">
        <f t="shared" si="139"/>
        <v>SCG</v>
      </c>
    </row>
    <row r="3956" spans="1:23" ht="15" x14ac:dyDescent="0.25">
      <c r="A3956" s="63">
        <v>96120</v>
      </c>
      <c r="B3956" s="161" t="s">
        <v>271</v>
      </c>
      <c r="D3956" s="159"/>
      <c r="E3956" s="159"/>
      <c r="F3956" s="159"/>
      <c r="G3956" s="159"/>
      <c r="H3956" s="159"/>
      <c r="I3956" s="159"/>
      <c r="O3956" s="93"/>
      <c r="Q3956" s="63" t="s">
        <v>278</v>
      </c>
      <c r="R3956" s="96">
        <v>92339</v>
      </c>
      <c r="S3956" s="63" t="s">
        <v>271</v>
      </c>
      <c r="T3956" s="63"/>
      <c r="U3956" s="95" t="str">
        <f t="shared" si="138"/>
        <v>SCE</v>
      </c>
      <c r="V3956" s="95"/>
      <c r="W3956" s="95" t="str">
        <f t="shared" si="139"/>
        <v>SCG</v>
      </c>
    </row>
    <row r="3957" spans="1:23" ht="15" x14ac:dyDescent="0.25">
      <c r="A3957" s="63">
        <v>92402</v>
      </c>
      <c r="B3957" s="161" t="s">
        <v>271</v>
      </c>
      <c r="D3957" s="159"/>
      <c r="E3957" s="159"/>
      <c r="F3957" s="159"/>
      <c r="G3957" s="159"/>
      <c r="H3957" s="159"/>
      <c r="I3957" s="159"/>
      <c r="O3957" s="93"/>
      <c r="Q3957" s="63" t="s">
        <v>278</v>
      </c>
      <c r="R3957" s="96">
        <v>93596</v>
      </c>
      <c r="S3957" s="63" t="s">
        <v>271</v>
      </c>
      <c r="T3957" s="63"/>
      <c r="U3957" s="95" t="str">
        <f t="shared" si="138"/>
        <v>SCE</v>
      </c>
      <c r="V3957" s="95"/>
      <c r="W3957" s="95" t="str">
        <f t="shared" si="139"/>
        <v>SCG</v>
      </c>
    </row>
    <row r="3958" spans="1:23" ht="15" x14ac:dyDescent="0.25">
      <c r="A3958" s="63">
        <v>92403</v>
      </c>
      <c r="B3958" s="161" t="s">
        <v>271</v>
      </c>
      <c r="D3958" s="159"/>
      <c r="E3958" s="159"/>
      <c r="F3958" s="159"/>
      <c r="G3958" s="159"/>
      <c r="H3958" s="159"/>
      <c r="I3958" s="159"/>
      <c r="O3958" s="93"/>
      <c r="Q3958" s="63" t="s">
        <v>278</v>
      </c>
      <c r="R3958" s="96">
        <v>93591</v>
      </c>
      <c r="S3958" s="63" t="s">
        <v>271</v>
      </c>
      <c r="T3958" s="63"/>
      <c r="U3958" s="95" t="str">
        <f t="shared" si="138"/>
        <v>SCE</v>
      </c>
      <c r="V3958" s="95"/>
      <c r="W3958" s="95" t="str">
        <f t="shared" si="139"/>
        <v>SCG</v>
      </c>
    </row>
    <row r="3959" spans="1:23" ht="15" x14ac:dyDescent="0.25">
      <c r="A3959" s="63">
        <v>92401</v>
      </c>
      <c r="B3959" s="161" t="s">
        <v>271</v>
      </c>
      <c r="D3959" s="159"/>
      <c r="E3959" s="159"/>
      <c r="F3959" s="159"/>
      <c r="G3959" s="159"/>
      <c r="H3959" s="159"/>
      <c r="I3959" s="159"/>
      <c r="O3959" s="93"/>
      <c r="Q3959" s="63" t="s">
        <v>278</v>
      </c>
      <c r="R3959" s="96">
        <v>93590</v>
      </c>
      <c r="S3959" s="63" t="s">
        <v>271</v>
      </c>
      <c r="T3959" s="63"/>
      <c r="U3959" s="95" t="str">
        <f t="shared" ref="U3959:U4022" si="140">IF(S3959="Pacific Gas &amp; Electric Co", "PGE", IF(S3959="Southern California Edison Co", "SCE", IF(S3959= "San Diego Gas &amp; Electric Co", "SDGE", IF(S3959="Southern California Gas", "SCG", "Other"))))</f>
        <v>SCE</v>
      </c>
      <c r="V3959" s="95"/>
      <c r="W3959" s="95" t="str">
        <f t="shared" si="139"/>
        <v>SCG</v>
      </c>
    </row>
    <row r="3960" spans="1:23" ht="15" x14ac:dyDescent="0.25">
      <c r="A3960" s="63">
        <v>92406</v>
      </c>
      <c r="B3960" s="161" t="s">
        <v>271</v>
      </c>
      <c r="D3960" s="159"/>
      <c r="E3960" s="159"/>
      <c r="F3960" s="159"/>
      <c r="G3960" s="159"/>
      <c r="H3960" s="159"/>
      <c r="I3960" s="159"/>
      <c r="O3960" s="93"/>
      <c r="Q3960" s="63" t="s">
        <v>278</v>
      </c>
      <c r="R3960" s="96">
        <v>91383</v>
      </c>
      <c r="S3960" s="63" t="s">
        <v>271</v>
      </c>
      <c r="T3960" s="63"/>
      <c r="U3960" s="95" t="str">
        <f t="shared" si="140"/>
        <v>SCE</v>
      </c>
      <c r="V3960" s="95"/>
      <c r="W3960" s="95" t="str">
        <f t="shared" si="139"/>
        <v>SCG</v>
      </c>
    </row>
    <row r="3961" spans="1:23" ht="15" x14ac:dyDescent="0.25">
      <c r="A3961" s="63">
        <v>92407</v>
      </c>
      <c r="B3961" s="161" t="s">
        <v>271</v>
      </c>
      <c r="D3961" s="159"/>
      <c r="E3961" s="159"/>
      <c r="F3961" s="159"/>
      <c r="G3961" s="159"/>
      <c r="H3961" s="159"/>
      <c r="I3961" s="159"/>
      <c r="O3961" s="93"/>
      <c r="Q3961" s="63" t="s">
        <v>278</v>
      </c>
      <c r="R3961" s="96">
        <v>91722</v>
      </c>
      <c r="S3961" s="63" t="s">
        <v>271</v>
      </c>
      <c r="T3961" s="63"/>
      <c r="U3961" s="95" t="str">
        <f t="shared" si="140"/>
        <v>SCE</v>
      </c>
      <c r="V3961" s="95"/>
      <c r="W3961" s="95" t="str">
        <f t="shared" si="139"/>
        <v>SCG</v>
      </c>
    </row>
    <row r="3962" spans="1:23" ht="15" x14ac:dyDescent="0.25">
      <c r="A3962" s="63">
        <v>92404</v>
      </c>
      <c r="B3962" s="161" t="s">
        <v>271</v>
      </c>
      <c r="D3962" s="159"/>
      <c r="E3962" s="159"/>
      <c r="F3962" s="159"/>
      <c r="G3962" s="159"/>
      <c r="H3962" s="159"/>
      <c r="I3962" s="159"/>
      <c r="O3962" s="93"/>
      <c r="Q3962" s="63" t="s">
        <v>278</v>
      </c>
      <c r="R3962" s="96">
        <v>91723</v>
      </c>
      <c r="S3962" s="63" t="s">
        <v>271</v>
      </c>
      <c r="T3962" s="63"/>
      <c r="U3962" s="95" t="str">
        <f t="shared" si="140"/>
        <v>SCE</v>
      </c>
      <c r="V3962" s="95"/>
      <c r="W3962" s="95" t="str">
        <f t="shared" si="139"/>
        <v>SCG</v>
      </c>
    </row>
    <row r="3963" spans="1:23" ht="15" x14ac:dyDescent="0.25">
      <c r="A3963" s="63">
        <v>92405</v>
      </c>
      <c r="B3963" s="161" t="s">
        <v>271</v>
      </c>
      <c r="D3963" s="159"/>
      <c r="E3963" s="159"/>
      <c r="F3963" s="159"/>
      <c r="G3963" s="159"/>
      <c r="H3963" s="159"/>
      <c r="I3963" s="159"/>
      <c r="O3963" s="93"/>
      <c r="Q3963" s="63" t="s">
        <v>278</v>
      </c>
      <c r="R3963" s="96">
        <v>92846</v>
      </c>
      <c r="S3963" s="63" t="s">
        <v>271</v>
      </c>
      <c r="T3963" s="63"/>
      <c r="U3963" s="95" t="str">
        <f t="shared" si="140"/>
        <v>SCE</v>
      </c>
      <c r="V3963" s="95"/>
      <c r="W3963" s="95" t="str">
        <f t="shared" si="139"/>
        <v>SCG</v>
      </c>
    </row>
    <row r="3964" spans="1:23" ht="15" x14ac:dyDescent="0.25">
      <c r="A3964" s="63">
        <v>92408</v>
      </c>
      <c r="B3964" s="161" t="s">
        <v>271</v>
      </c>
      <c r="D3964" s="159"/>
      <c r="E3964" s="159"/>
      <c r="F3964" s="159"/>
      <c r="G3964" s="159"/>
      <c r="H3964" s="159"/>
      <c r="I3964" s="159"/>
      <c r="O3964" s="93"/>
      <c r="Q3964" s="63" t="s">
        <v>278</v>
      </c>
      <c r="R3964" s="96">
        <v>92660</v>
      </c>
      <c r="S3964" s="63" t="s">
        <v>271</v>
      </c>
      <c r="T3964" s="63"/>
      <c r="U3964" s="95" t="str">
        <f t="shared" si="140"/>
        <v>SCE</v>
      </c>
      <c r="V3964" s="95"/>
      <c r="W3964" s="95" t="str">
        <f t="shared" si="139"/>
        <v>SCG</v>
      </c>
    </row>
    <row r="3965" spans="1:23" ht="15" x14ac:dyDescent="0.25">
      <c r="A3965" s="63">
        <v>92628</v>
      </c>
      <c r="B3965" s="161" t="s">
        <v>271</v>
      </c>
      <c r="D3965" s="159"/>
      <c r="E3965" s="159"/>
      <c r="F3965" s="159"/>
      <c r="G3965" s="159"/>
      <c r="H3965" s="159"/>
      <c r="I3965" s="159"/>
      <c r="O3965" s="93"/>
      <c r="Q3965" s="63" t="s">
        <v>278</v>
      </c>
      <c r="R3965" s="96">
        <v>93516</v>
      </c>
      <c r="S3965" s="63" t="s">
        <v>271</v>
      </c>
      <c r="T3965" s="63"/>
      <c r="U3965" s="95" t="str">
        <f t="shared" si="140"/>
        <v>SCE</v>
      </c>
      <c r="V3965" s="95"/>
      <c r="W3965" s="95" t="str">
        <f t="shared" si="139"/>
        <v>SCG</v>
      </c>
    </row>
    <row r="3966" spans="1:23" ht="15" x14ac:dyDescent="0.25">
      <c r="A3966" s="63">
        <v>92620</v>
      </c>
      <c r="B3966" s="161" t="s">
        <v>271</v>
      </c>
      <c r="D3966" s="159"/>
      <c r="E3966" s="159"/>
      <c r="F3966" s="159"/>
      <c r="G3966" s="159"/>
      <c r="H3966" s="159"/>
      <c r="I3966" s="159"/>
      <c r="O3966" s="93"/>
      <c r="Q3966" s="63" t="s">
        <v>278</v>
      </c>
      <c r="R3966" s="96">
        <v>93514</v>
      </c>
      <c r="S3966" s="63" t="s">
        <v>271</v>
      </c>
      <c r="T3966" s="63"/>
      <c r="U3966" s="95" t="str">
        <f t="shared" si="140"/>
        <v>SCE</v>
      </c>
      <c r="V3966" s="95"/>
      <c r="W3966" s="95" t="str">
        <f t="shared" si="139"/>
        <v>SCG</v>
      </c>
    </row>
    <row r="3967" spans="1:23" ht="15" x14ac:dyDescent="0.25">
      <c r="A3967" s="63">
        <v>90260</v>
      </c>
      <c r="B3967" s="161" t="s">
        <v>271</v>
      </c>
      <c r="D3967" s="159"/>
      <c r="E3967" s="159"/>
      <c r="F3967" s="159"/>
      <c r="G3967" s="159"/>
      <c r="H3967" s="159"/>
      <c r="I3967" s="159"/>
      <c r="O3967" s="93"/>
      <c r="Q3967" s="63" t="s">
        <v>278</v>
      </c>
      <c r="R3967" s="96">
        <v>93513</v>
      </c>
      <c r="S3967" s="63" t="s">
        <v>271</v>
      </c>
      <c r="T3967" s="63"/>
      <c r="U3967" s="95" t="str">
        <f t="shared" si="140"/>
        <v>SCE</v>
      </c>
      <c r="V3967" s="95"/>
      <c r="W3967" s="95" t="str">
        <f t="shared" si="139"/>
        <v>SCG</v>
      </c>
    </row>
    <row r="3968" spans="1:23" ht="15" x14ac:dyDescent="0.25">
      <c r="A3968" s="63">
        <v>90261</v>
      </c>
      <c r="B3968" s="161" t="s">
        <v>271</v>
      </c>
      <c r="D3968" s="159"/>
      <c r="E3968" s="159"/>
      <c r="F3968" s="159"/>
      <c r="G3968" s="159"/>
      <c r="H3968" s="159"/>
      <c r="I3968" s="159"/>
      <c r="O3968" s="93"/>
      <c r="Q3968" s="63" t="s">
        <v>278</v>
      </c>
      <c r="R3968" s="96">
        <v>93512</v>
      </c>
      <c r="S3968" s="63" t="s">
        <v>271</v>
      </c>
      <c r="T3968" s="63"/>
      <c r="U3968" s="95" t="str">
        <f t="shared" si="140"/>
        <v>SCE</v>
      </c>
      <c r="V3968" s="95"/>
      <c r="W3968" s="95" t="str">
        <f t="shared" si="139"/>
        <v>SCG</v>
      </c>
    </row>
    <row r="3969" spans="1:23" ht="15" x14ac:dyDescent="0.25">
      <c r="A3969" s="63">
        <v>90262</v>
      </c>
      <c r="B3969" s="161" t="s">
        <v>271</v>
      </c>
      <c r="D3969" s="159"/>
      <c r="E3969" s="159"/>
      <c r="F3969" s="159"/>
      <c r="G3969" s="159"/>
      <c r="H3969" s="159"/>
      <c r="I3969" s="159"/>
      <c r="O3969" s="93"/>
      <c r="Q3969" s="63" t="s">
        <v>278</v>
      </c>
      <c r="R3969" s="96">
        <v>93519</v>
      </c>
      <c r="S3969" s="63" t="s">
        <v>271</v>
      </c>
      <c r="T3969" s="63"/>
      <c r="U3969" s="95" t="str">
        <f t="shared" si="140"/>
        <v>SCE</v>
      </c>
      <c r="V3969" s="95"/>
      <c r="W3969" s="95" t="str">
        <f t="shared" si="139"/>
        <v>SCG</v>
      </c>
    </row>
    <row r="3970" spans="1:23" ht="15" x14ac:dyDescent="0.25">
      <c r="A3970" s="63">
        <v>90264</v>
      </c>
      <c r="B3970" s="161" t="s">
        <v>271</v>
      </c>
      <c r="D3970" s="159"/>
      <c r="E3970" s="159"/>
      <c r="F3970" s="159"/>
      <c r="G3970" s="159"/>
      <c r="H3970" s="159"/>
      <c r="I3970" s="159"/>
      <c r="O3970" s="93"/>
      <c r="Q3970" s="63" t="s">
        <v>278</v>
      </c>
      <c r="R3970" s="96">
        <v>93518</v>
      </c>
      <c r="S3970" s="63" t="s">
        <v>271</v>
      </c>
      <c r="T3970" s="63"/>
      <c r="U3970" s="95" t="str">
        <f t="shared" si="140"/>
        <v>SCE</v>
      </c>
      <c r="V3970" s="95"/>
      <c r="W3970" s="95" t="str">
        <f t="shared" si="139"/>
        <v>SCG</v>
      </c>
    </row>
    <row r="3971" spans="1:23" ht="15" x14ac:dyDescent="0.25">
      <c r="A3971" s="63">
        <v>90265</v>
      </c>
      <c r="B3971" s="161" t="s">
        <v>271</v>
      </c>
      <c r="D3971" s="159"/>
      <c r="E3971" s="159"/>
      <c r="F3971" s="159"/>
      <c r="G3971" s="159"/>
      <c r="H3971" s="159"/>
      <c r="I3971" s="159"/>
      <c r="O3971" s="93"/>
      <c r="Q3971" s="63" t="s">
        <v>278</v>
      </c>
      <c r="R3971" s="96">
        <v>91770</v>
      </c>
      <c r="S3971" s="63" t="s">
        <v>271</v>
      </c>
      <c r="T3971" s="63"/>
      <c r="U3971" s="95" t="str">
        <f t="shared" si="140"/>
        <v>SCE</v>
      </c>
      <c r="V3971" s="95"/>
      <c r="W3971" s="95" t="str">
        <f t="shared" si="139"/>
        <v>SCG</v>
      </c>
    </row>
    <row r="3972" spans="1:23" ht="15" x14ac:dyDescent="0.25">
      <c r="A3972" s="63">
        <v>90266</v>
      </c>
      <c r="B3972" s="161" t="s">
        <v>271</v>
      </c>
      <c r="D3972" s="159"/>
      <c r="E3972" s="159"/>
      <c r="F3972" s="159"/>
      <c r="G3972" s="159"/>
      <c r="H3972" s="159"/>
      <c r="I3972" s="159"/>
      <c r="O3972" s="93"/>
      <c r="Q3972" s="63" t="s">
        <v>278</v>
      </c>
      <c r="R3972" s="96">
        <v>91773</v>
      </c>
      <c r="S3972" s="63" t="s">
        <v>271</v>
      </c>
      <c r="T3972" s="63"/>
      <c r="U3972" s="95" t="str">
        <f t="shared" si="140"/>
        <v>SCE</v>
      </c>
      <c r="V3972" s="95"/>
      <c r="W3972" s="95" t="str">
        <f t="shared" si="139"/>
        <v>SCG</v>
      </c>
    </row>
    <row r="3973" spans="1:23" ht="15" x14ac:dyDescent="0.25">
      <c r="A3973" s="63">
        <v>90267</v>
      </c>
      <c r="B3973" s="161" t="s">
        <v>271</v>
      </c>
      <c r="D3973" s="159"/>
      <c r="E3973" s="159"/>
      <c r="F3973" s="159"/>
      <c r="G3973" s="159"/>
      <c r="H3973" s="159"/>
      <c r="I3973" s="159"/>
      <c r="O3973" s="93"/>
      <c r="Q3973" s="63" t="s">
        <v>278</v>
      </c>
      <c r="R3973" s="96">
        <v>91776</v>
      </c>
      <c r="S3973" s="63" t="s">
        <v>271</v>
      </c>
      <c r="T3973" s="63"/>
      <c r="U3973" s="95" t="str">
        <f t="shared" si="140"/>
        <v>SCE</v>
      </c>
      <c r="V3973" s="95"/>
      <c r="W3973" s="95" t="str">
        <f t="shared" si="139"/>
        <v>SCG</v>
      </c>
    </row>
    <row r="3974" spans="1:23" ht="15" x14ac:dyDescent="0.25">
      <c r="A3974" s="63">
        <v>92315</v>
      </c>
      <c r="B3974" s="161" t="s">
        <v>271</v>
      </c>
      <c r="D3974" s="159"/>
      <c r="E3974" s="159"/>
      <c r="F3974" s="159"/>
      <c r="G3974" s="159"/>
      <c r="H3974" s="159"/>
      <c r="I3974" s="159"/>
      <c r="O3974" s="93"/>
      <c r="Q3974" s="63" t="s">
        <v>278</v>
      </c>
      <c r="R3974" s="96">
        <v>93067</v>
      </c>
      <c r="S3974" s="63" t="s">
        <v>271</v>
      </c>
      <c r="T3974" s="63"/>
      <c r="U3974" s="95" t="str">
        <f t="shared" si="140"/>
        <v>SCE</v>
      </c>
      <c r="V3974" s="95"/>
      <c r="W3974" s="95" t="str">
        <f t="shared" si="139"/>
        <v>SCG</v>
      </c>
    </row>
    <row r="3975" spans="1:23" ht="15" x14ac:dyDescent="0.25">
      <c r="A3975" s="63">
        <v>90702</v>
      </c>
      <c r="B3975" s="161" t="s">
        <v>271</v>
      </c>
      <c r="D3975" s="159"/>
      <c r="E3975" s="159"/>
      <c r="F3975" s="159"/>
      <c r="G3975" s="159"/>
      <c r="H3975" s="159"/>
      <c r="I3975" s="159"/>
      <c r="O3975" s="93"/>
      <c r="Q3975" s="63" t="s">
        <v>278</v>
      </c>
      <c r="R3975" s="96">
        <v>93066</v>
      </c>
      <c r="S3975" s="63" t="s">
        <v>271</v>
      </c>
      <c r="T3975" s="63"/>
      <c r="U3975" s="95" t="str">
        <f t="shared" si="140"/>
        <v>SCE</v>
      </c>
      <c r="V3975" s="95"/>
      <c r="W3975" s="95" t="str">
        <f t="shared" si="139"/>
        <v>SCG</v>
      </c>
    </row>
    <row r="3976" spans="1:23" ht="15" x14ac:dyDescent="0.25">
      <c r="A3976" s="63">
        <v>90701</v>
      </c>
      <c r="B3976" s="161" t="s">
        <v>271</v>
      </c>
      <c r="D3976" s="159"/>
      <c r="E3976" s="159"/>
      <c r="F3976" s="159"/>
      <c r="G3976" s="159"/>
      <c r="H3976" s="159"/>
      <c r="I3976" s="159"/>
      <c r="O3976" s="93"/>
      <c r="Q3976" s="63" t="s">
        <v>278</v>
      </c>
      <c r="R3976" s="96">
        <v>93065</v>
      </c>
      <c r="S3976" s="63" t="s">
        <v>271</v>
      </c>
      <c r="T3976" s="63"/>
      <c r="U3976" s="95" t="str">
        <f t="shared" si="140"/>
        <v>SCE</v>
      </c>
      <c r="V3976" s="95"/>
      <c r="W3976" s="95" t="str">
        <f t="shared" si="139"/>
        <v>SCG</v>
      </c>
    </row>
    <row r="3977" spans="1:23" ht="15" x14ac:dyDescent="0.25">
      <c r="A3977" s="63">
        <v>90707</v>
      </c>
      <c r="B3977" s="161" t="s">
        <v>271</v>
      </c>
      <c r="D3977" s="159"/>
      <c r="E3977" s="159"/>
      <c r="F3977" s="159"/>
      <c r="G3977" s="159"/>
      <c r="H3977" s="159"/>
      <c r="I3977" s="159"/>
      <c r="O3977" s="93"/>
      <c r="Q3977" s="63" t="s">
        <v>278</v>
      </c>
      <c r="R3977" s="96">
        <v>93064</v>
      </c>
      <c r="S3977" s="63" t="s">
        <v>271</v>
      </c>
      <c r="T3977" s="63"/>
      <c r="U3977" s="95" t="str">
        <f t="shared" si="140"/>
        <v>SCE</v>
      </c>
      <c r="V3977" s="95"/>
      <c r="W3977" s="95" t="str">
        <f t="shared" si="139"/>
        <v>SCG</v>
      </c>
    </row>
    <row r="3978" spans="1:23" ht="15" x14ac:dyDescent="0.25">
      <c r="A3978" s="63">
        <v>90704</v>
      </c>
      <c r="B3978" s="161" t="s">
        <v>271</v>
      </c>
      <c r="D3978" s="159"/>
      <c r="E3978" s="159"/>
      <c r="F3978" s="159"/>
      <c r="G3978" s="159"/>
      <c r="H3978" s="159"/>
      <c r="I3978" s="159"/>
      <c r="O3978" s="93"/>
      <c r="Q3978" s="63" t="s">
        <v>278</v>
      </c>
      <c r="R3978" s="96">
        <v>93063</v>
      </c>
      <c r="S3978" s="63" t="s">
        <v>271</v>
      </c>
      <c r="T3978" s="63"/>
      <c r="U3978" s="95" t="str">
        <f t="shared" si="140"/>
        <v>SCE</v>
      </c>
      <c r="V3978" s="95"/>
      <c r="W3978" s="95" t="str">
        <f t="shared" si="139"/>
        <v>SCG</v>
      </c>
    </row>
    <row r="3979" spans="1:23" ht="15" x14ac:dyDescent="0.25">
      <c r="A3979" s="63">
        <v>93549</v>
      </c>
      <c r="B3979" s="161" t="s">
        <v>271</v>
      </c>
      <c r="D3979" s="159"/>
      <c r="E3979" s="159"/>
      <c r="F3979" s="159"/>
      <c r="G3979" s="159"/>
      <c r="H3979" s="159"/>
      <c r="I3979" s="159"/>
      <c r="O3979" s="93"/>
      <c r="Q3979" s="63" t="s">
        <v>278</v>
      </c>
      <c r="R3979" s="96">
        <v>93061</v>
      </c>
      <c r="S3979" s="63" t="s">
        <v>271</v>
      </c>
      <c r="T3979" s="63"/>
      <c r="U3979" s="95" t="str">
        <f t="shared" si="140"/>
        <v>SCE</v>
      </c>
      <c r="V3979" s="95"/>
      <c r="W3979" s="95" t="str">
        <f t="shared" si="139"/>
        <v>SCG</v>
      </c>
    </row>
    <row r="3980" spans="1:23" ht="15" x14ac:dyDescent="0.25">
      <c r="A3980" s="63">
        <v>93544</v>
      </c>
      <c r="B3980" s="161" t="s">
        <v>271</v>
      </c>
      <c r="D3980" s="159"/>
      <c r="E3980" s="159"/>
      <c r="F3980" s="159"/>
      <c r="G3980" s="159"/>
      <c r="H3980" s="159"/>
      <c r="I3980" s="159"/>
      <c r="O3980" s="93"/>
      <c r="Q3980" s="63" t="s">
        <v>278</v>
      </c>
      <c r="R3980" s="96">
        <v>93060</v>
      </c>
      <c r="S3980" s="63" t="s">
        <v>271</v>
      </c>
      <c r="T3980" s="63"/>
      <c r="U3980" s="95" t="str">
        <f t="shared" si="140"/>
        <v>SCE</v>
      </c>
      <c r="V3980" s="95"/>
      <c r="W3980" s="95" t="str">
        <f t="shared" si="139"/>
        <v>SCG</v>
      </c>
    </row>
    <row r="3981" spans="1:23" ht="15" x14ac:dyDescent="0.25">
      <c r="A3981" s="63">
        <v>93545</v>
      </c>
      <c r="B3981" s="161" t="s">
        <v>271</v>
      </c>
      <c r="D3981" s="159"/>
      <c r="E3981" s="159"/>
      <c r="F3981" s="159"/>
      <c r="G3981" s="159"/>
      <c r="H3981" s="159"/>
      <c r="I3981" s="159"/>
      <c r="O3981" s="93"/>
      <c r="Q3981" s="63" t="s">
        <v>278</v>
      </c>
      <c r="R3981" s="96">
        <v>91030</v>
      </c>
      <c r="S3981" s="63" t="s">
        <v>271</v>
      </c>
      <c r="T3981" s="63"/>
      <c r="U3981" s="95" t="str">
        <f t="shared" si="140"/>
        <v>SCE</v>
      </c>
      <c r="V3981" s="95"/>
      <c r="W3981" s="95" t="str">
        <f t="shared" si="139"/>
        <v>SCG</v>
      </c>
    </row>
    <row r="3982" spans="1:23" ht="15" x14ac:dyDescent="0.25">
      <c r="A3982" s="63">
        <v>93546</v>
      </c>
      <c r="B3982" s="161" t="s">
        <v>271</v>
      </c>
      <c r="D3982" s="159"/>
      <c r="E3982" s="159"/>
      <c r="F3982" s="159"/>
      <c r="G3982" s="159"/>
      <c r="H3982" s="159"/>
      <c r="I3982" s="159"/>
      <c r="O3982" s="93"/>
      <c r="Q3982" s="63" t="s">
        <v>278</v>
      </c>
      <c r="R3982" s="96">
        <v>91031</v>
      </c>
      <c r="S3982" s="63" t="s">
        <v>271</v>
      </c>
      <c r="T3982" s="63"/>
      <c r="U3982" s="95" t="str">
        <f t="shared" si="140"/>
        <v>SCE</v>
      </c>
      <c r="V3982" s="95"/>
      <c r="W3982" s="95" t="str">
        <f t="shared" si="139"/>
        <v>SCG</v>
      </c>
    </row>
    <row r="3983" spans="1:23" ht="15" x14ac:dyDescent="0.25">
      <c r="A3983" s="63">
        <v>93541</v>
      </c>
      <c r="B3983" s="161" t="s">
        <v>271</v>
      </c>
      <c r="D3983" s="159"/>
      <c r="E3983" s="159"/>
      <c r="F3983" s="159"/>
      <c r="G3983" s="159"/>
      <c r="H3983" s="159"/>
      <c r="I3983" s="159"/>
      <c r="O3983" s="93"/>
      <c r="Q3983" s="63" t="s">
        <v>278</v>
      </c>
      <c r="R3983" s="96">
        <v>91382</v>
      </c>
      <c r="S3983" s="63" t="s">
        <v>271</v>
      </c>
      <c r="T3983" s="63"/>
      <c r="U3983" s="95" t="str">
        <f t="shared" si="140"/>
        <v>SCE</v>
      </c>
      <c r="V3983" s="95"/>
      <c r="W3983" s="95" t="str">
        <f t="shared" si="139"/>
        <v>SCG</v>
      </c>
    </row>
    <row r="3984" spans="1:23" ht="15" x14ac:dyDescent="0.25">
      <c r="A3984" s="63">
        <v>93543</v>
      </c>
      <c r="B3984" s="161" t="s">
        <v>271</v>
      </c>
      <c r="D3984" s="159"/>
      <c r="E3984" s="159"/>
      <c r="F3984" s="159"/>
      <c r="G3984" s="159"/>
      <c r="H3984" s="159"/>
      <c r="I3984" s="159"/>
      <c r="O3984" s="93"/>
      <c r="Q3984" s="63" t="s">
        <v>278</v>
      </c>
      <c r="R3984" s="96">
        <v>93306</v>
      </c>
      <c r="S3984" s="63" t="s">
        <v>271</v>
      </c>
      <c r="T3984" s="63"/>
      <c r="U3984" s="95" t="str">
        <f t="shared" si="140"/>
        <v>SCE</v>
      </c>
      <c r="V3984" s="95"/>
      <c r="W3984" s="95" t="str">
        <f t="shared" si="139"/>
        <v>SCG</v>
      </c>
    </row>
    <row r="3985" spans="1:23" ht="15" x14ac:dyDescent="0.25">
      <c r="A3985" s="63">
        <v>93278</v>
      </c>
      <c r="B3985" s="161" t="s">
        <v>271</v>
      </c>
      <c r="D3985" s="159"/>
      <c r="E3985" s="159"/>
      <c r="F3985" s="159"/>
      <c r="G3985" s="159"/>
      <c r="H3985" s="159"/>
      <c r="I3985" s="159"/>
      <c r="O3985" s="93"/>
      <c r="Q3985" s="63" t="s">
        <v>278</v>
      </c>
      <c r="R3985" s="96">
        <v>93307</v>
      </c>
      <c r="S3985" s="63" t="s">
        <v>271</v>
      </c>
      <c r="T3985" s="63"/>
      <c r="U3985" s="95" t="str">
        <f t="shared" si="140"/>
        <v>SCE</v>
      </c>
      <c r="V3985" s="95"/>
      <c r="W3985" s="95" t="str">
        <f t="shared" si="139"/>
        <v>SCG</v>
      </c>
    </row>
    <row r="3986" spans="1:23" ht="15" x14ac:dyDescent="0.25">
      <c r="A3986" s="63">
        <v>93279</v>
      </c>
      <c r="B3986" s="161" t="s">
        <v>271</v>
      </c>
      <c r="D3986" s="159"/>
      <c r="E3986" s="159"/>
      <c r="F3986" s="159"/>
      <c r="G3986" s="159"/>
      <c r="H3986" s="159"/>
      <c r="I3986" s="159"/>
      <c r="O3986" s="93"/>
      <c r="Q3986" s="63" t="s">
        <v>278</v>
      </c>
      <c r="R3986" s="96">
        <v>93308</v>
      </c>
      <c r="S3986" s="63" t="s">
        <v>271</v>
      </c>
      <c r="T3986" s="63"/>
      <c r="U3986" s="95" t="str">
        <f t="shared" si="140"/>
        <v>SCE</v>
      </c>
      <c r="V3986" s="95"/>
      <c r="W3986" s="95" t="str">
        <f t="shared" si="139"/>
        <v>SCG</v>
      </c>
    </row>
    <row r="3987" spans="1:23" ht="15" x14ac:dyDescent="0.25">
      <c r="A3987" s="63">
        <v>90091</v>
      </c>
      <c r="B3987" s="161" t="s">
        <v>271</v>
      </c>
      <c r="D3987" s="159"/>
      <c r="E3987" s="159"/>
      <c r="F3987" s="159"/>
      <c r="G3987" s="159"/>
      <c r="H3987" s="159"/>
      <c r="I3987" s="159"/>
      <c r="O3987" s="93"/>
      <c r="Q3987" s="63" t="s">
        <v>278</v>
      </c>
      <c r="R3987" s="96">
        <v>92780</v>
      </c>
      <c r="S3987" s="63" t="s">
        <v>271</v>
      </c>
      <c r="T3987" s="63"/>
      <c r="U3987" s="95" t="str">
        <f t="shared" si="140"/>
        <v>SCE</v>
      </c>
      <c r="V3987" s="95"/>
      <c r="W3987" s="95" t="str">
        <f t="shared" ref="W3987:W4050" si="141">IF(U3987 = "Other", " ", INDEX(B$4:C$29, MATCH(U3987, C$4:C$29,0), 1) )</f>
        <v>SCG</v>
      </c>
    </row>
    <row r="3988" spans="1:23" ht="15" x14ac:dyDescent="0.25">
      <c r="A3988" s="63">
        <v>90096</v>
      </c>
      <c r="B3988" s="161" t="s">
        <v>271</v>
      </c>
      <c r="D3988" s="159"/>
      <c r="E3988" s="159"/>
      <c r="F3988" s="159"/>
      <c r="G3988" s="159"/>
      <c r="H3988" s="159"/>
      <c r="I3988" s="159"/>
      <c r="O3988" s="93"/>
      <c r="Q3988" s="63" t="s">
        <v>278</v>
      </c>
      <c r="R3988" s="96">
        <v>90307</v>
      </c>
      <c r="S3988" s="63" t="s">
        <v>271</v>
      </c>
      <c r="T3988" s="63"/>
      <c r="U3988" s="95" t="str">
        <f t="shared" si="140"/>
        <v>SCE</v>
      </c>
      <c r="V3988" s="95"/>
      <c r="W3988" s="95" t="str">
        <f t="shared" si="141"/>
        <v>SCG</v>
      </c>
    </row>
    <row r="3989" spans="1:23" ht="15" x14ac:dyDescent="0.25">
      <c r="A3989" s="63">
        <v>93130</v>
      </c>
      <c r="B3989" s="161" t="s">
        <v>271</v>
      </c>
      <c r="D3989" s="159"/>
      <c r="E3989" s="159"/>
      <c r="F3989" s="159"/>
      <c r="G3989" s="159"/>
      <c r="H3989" s="159"/>
      <c r="I3989" s="159"/>
      <c r="O3989" s="93"/>
      <c r="Q3989" s="63" t="s">
        <v>278</v>
      </c>
      <c r="R3989" s="96">
        <v>90306</v>
      </c>
      <c r="S3989" s="63" t="s">
        <v>271</v>
      </c>
      <c r="T3989" s="63"/>
      <c r="U3989" s="95" t="str">
        <f t="shared" si="140"/>
        <v>SCE</v>
      </c>
      <c r="V3989" s="95"/>
      <c r="W3989" s="95" t="str">
        <f t="shared" si="141"/>
        <v>SCG</v>
      </c>
    </row>
    <row r="3990" spans="1:23" ht="15" x14ac:dyDescent="0.25">
      <c r="A3990" s="63">
        <v>93034</v>
      </c>
      <c r="B3990" s="161" t="s">
        <v>271</v>
      </c>
      <c r="D3990" s="159"/>
      <c r="E3990" s="159"/>
      <c r="F3990" s="159"/>
      <c r="G3990" s="159"/>
      <c r="H3990" s="159"/>
      <c r="I3990" s="159"/>
      <c r="O3990" s="93"/>
      <c r="Q3990" s="63" t="s">
        <v>278</v>
      </c>
      <c r="R3990" s="96">
        <v>90305</v>
      </c>
      <c r="S3990" s="63" t="s">
        <v>271</v>
      </c>
      <c r="T3990" s="63"/>
      <c r="U3990" s="95" t="str">
        <f t="shared" si="140"/>
        <v>SCE</v>
      </c>
      <c r="V3990" s="95"/>
      <c r="W3990" s="95" t="str">
        <f t="shared" si="141"/>
        <v>SCG</v>
      </c>
    </row>
    <row r="3991" spans="1:23" ht="15" x14ac:dyDescent="0.25">
      <c r="A3991" s="63">
        <v>93035</v>
      </c>
      <c r="B3991" s="161" t="s">
        <v>271</v>
      </c>
      <c r="D3991" s="159"/>
      <c r="E3991" s="159"/>
      <c r="F3991" s="159"/>
      <c r="G3991" s="159"/>
      <c r="H3991" s="159"/>
      <c r="I3991" s="159"/>
      <c r="O3991" s="93"/>
      <c r="Q3991" s="63" t="s">
        <v>278</v>
      </c>
      <c r="R3991" s="96">
        <v>90304</v>
      </c>
      <c r="S3991" s="63" t="s">
        <v>271</v>
      </c>
      <c r="T3991" s="63"/>
      <c r="U3991" s="95" t="str">
        <f t="shared" si="140"/>
        <v>SCE</v>
      </c>
      <c r="V3991" s="95"/>
      <c r="W3991" s="95" t="str">
        <f t="shared" si="141"/>
        <v>SCG</v>
      </c>
    </row>
    <row r="3992" spans="1:23" ht="15" x14ac:dyDescent="0.25">
      <c r="A3992" s="63">
        <v>93036</v>
      </c>
      <c r="B3992" s="161" t="s">
        <v>271</v>
      </c>
      <c r="D3992" s="159"/>
      <c r="E3992" s="159"/>
      <c r="F3992" s="159"/>
      <c r="G3992" s="159"/>
      <c r="H3992" s="159"/>
      <c r="I3992" s="159"/>
      <c r="O3992" s="93"/>
      <c r="Q3992" s="63" t="s">
        <v>278</v>
      </c>
      <c r="R3992" s="96">
        <v>90303</v>
      </c>
      <c r="S3992" s="63" t="s">
        <v>271</v>
      </c>
      <c r="T3992" s="63"/>
      <c r="U3992" s="95" t="str">
        <f t="shared" si="140"/>
        <v>SCE</v>
      </c>
      <c r="V3992" s="95"/>
      <c r="W3992" s="95" t="str">
        <f t="shared" si="141"/>
        <v>SCG</v>
      </c>
    </row>
    <row r="3993" spans="1:23" ht="15" x14ac:dyDescent="0.25">
      <c r="A3993" s="63">
        <v>93030</v>
      </c>
      <c r="B3993" s="161" t="s">
        <v>271</v>
      </c>
      <c r="D3993" s="159"/>
      <c r="E3993" s="159"/>
      <c r="F3993" s="159"/>
      <c r="G3993" s="159"/>
      <c r="H3993" s="159"/>
      <c r="I3993" s="159"/>
      <c r="O3993" s="93"/>
      <c r="Q3993" s="63" t="s">
        <v>278</v>
      </c>
      <c r="R3993" s="96">
        <v>90302</v>
      </c>
      <c r="S3993" s="63" t="s">
        <v>271</v>
      </c>
      <c r="T3993" s="63"/>
      <c r="U3993" s="95" t="str">
        <f t="shared" si="140"/>
        <v>SCE</v>
      </c>
      <c r="V3993" s="95"/>
      <c r="W3993" s="95" t="str">
        <f t="shared" si="141"/>
        <v>SCG</v>
      </c>
    </row>
    <row r="3994" spans="1:23" ht="15" x14ac:dyDescent="0.25">
      <c r="A3994" s="63">
        <v>93031</v>
      </c>
      <c r="B3994" s="161" t="s">
        <v>271</v>
      </c>
      <c r="D3994" s="159"/>
      <c r="E3994" s="159"/>
      <c r="F3994" s="159"/>
      <c r="G3994" s="159"/>
      <c r="H3994" s="159"/>
      <c r="I3994" s="159"/>
      <c r="O3994" s="93"/>
      <c r="Q3994" s="63" t="s">
        <v>278</v>
      </c>
      <c r="R3994" s="96">
        <v>90301</v>
      </c>
      <c r="S3994" s="63" t="s">
        <v>271</v>
      </c>
      <c r="T3994" s="63"/>
      <c r="U3994" s="95" t="str">
        <f t="shared" si="140"/>
        <v>SCE</v>
      </c>
      <c r="V3994" s="95"/>
      <c r="W3994" s="95" t="str">
        <f t="shared" si="141"/>
        <v>SCG</v>
      </c>
    </row>
    <row r="3995" spans="1:23" ht="15" x14ac:dyDescent="0.25">
      <c r="A3995" s="63">
        <v>93032</v>
      </c>
      <c r="B3995" s="161" t="s">
        <v>271</v>
      </c>
      <c r="D3995" s="159"/>
      <c r="E3995" s="159"/>
      <c r="F3995" s="159"/>
      <c r="G3995" s="159"/>
      <c r="H3995" s="159"/>
      <c r="I3995" s="159"/>
      <c r="O3995" s="93"/>
      <c r="Q3995" s="63" t="s">
        <v>278</v>
      </c>
      <c r="R3995" s="96">
        <v>90309</v>
      </c>
      <c r="S3995" s="63" t="s">
        <v>271</v>
      </c>
      <c r="T3995" s="63"/>
      <c r="U3995" s="95" t="str">
        <f t="shared" si="140"/>
        <v>SCE</v>
      </c>
      <c r="V3995" s="95"/>
      <c r="W3995" s="95" t="str">
        <f t="shared" si="141"/>
        <v>SCG</v>
      </c>
    </row>
    <row r="3996" spans="1:23" ht="15" x14ac:dyDescent="0.25">
      <c r="A3996" s="63">
        <v>93033</v>
      </c>
      <c r="B3996" s="161" t="s">
        <v>271</v>
      </c>
      <c r="D3996" s="159"/>
      <c r="E3996" s="159"/>
      <c r="F3996" s="159"/>
      <c r="G3996" s="159"/>
      <c r="H3996" s="159"/>
      <c r="I3996" s="159"/>
      <c r="O3996" s="93"/>
      <c r="Q3996" s="63" t="s">
        <v>278</v>
      </c>
      <c r="R3996" s="96">
        <v>92270</v>
      </c>
      <c r="S3996" s="63" t="s">
        <v>271</v>
      </c>
      <c r="T3996" s="63"/>
      <c r="U3996" s="95" t="str">
        <f t="shared" si="140"/>
        <v>SCE</v>
      </c>
      <c r="V3996" s="95"/>
      <c r="W3996" s="95" t="str">
        <f t="shared" si="141"/>
        <v>SCG</v>
      </c>
    </row>
    <row r="3997" spans="1:23" ht="15" x14ac:dyDescent="0.25">
      <c r="A3997" s="63">
        <v>91759</v>
      </c>
      <c r="B3997" s="161" t="s">
        <v>271</v>
      </c>
      <c r="D3997" s="159"/>
      <c r="E3997" s="159"/>
      <c r="F3997" s="159"/>
      <c r="G3997" s="159"/>
      <c r="H3997" s="159"/>
      <c r="I3997" s="159"/>
      <c r="O3997" s="93"/>
      <c r="Q3997" s="63" t="s">
        <v>278</v>
      </c>
      <c r="R3997" s="96">
        <v>92274</v>
      </c>
      <c r="S3997" s="63" t="s">
        <v>271</v>
      </c>
      <c r="T3997" s="63"/>
      <c r="U3997" s="95" t="str">
        <f t="shared" si="140"/>
        <v>SCE</v>
      </c>
      <c r="V3997" s="95"/>
      <c r="W3997" s="95" t="str">
        <f t="shared" si="141"/>
        <v>SCG</v>
      </c>
    </row>
    <row r="3998" spans="1:23" ht="15" x14ac:dyDescent="0.25">
      <c r="A3998" s="63">
        <v>91755</v>
      </c>
      <c r="B3998" s="161" t="s">
        <v>271</v>
      </c>
      <c r="D3998" s="159"/>
      <c r="E3998" s="159"/>
      <c r="F3998" s="159"/>
      <c r="G3998" s="159"/>
      <c r="H3998" s="159"/>
      <c r="I3998" s="159"/>
      <c r="O3998" s="93"/>
      <c r="Q3998" s="63" t="s">
        <v>278</v>
      </c>
      <c r="R3998" s="96">
        <v>92277</v>
      </c>
      <c r="S3998" s="63" t="s">
        <v>271</v>
      </c>
      <c r="T3998" s="63"/>
      <c r="U3998" s="95" t="str">
        <f t="shared" si="140"/>
        <v>SCE</v>
      </c>
      <c r="V3998" s="95"/>
      <c r="W3998" s="95" t="str">
        <f t="shared" si="141"/>
        <v>SCG</v>
      </c>
    </row>
    <row r="3999" spans="1:23" ht="15" x14ac:dyDescent="0.25">
      <c r="A3999" s="63">
        <v>91754</v>
      </c>
      <c r="B3999" s="161" t="s">
        <v>271</v>
      </c>
      <c r="D3999" s="159"/>
      <c r="E3999" s="159"/>
      <c r="F3999" s="159"/>
      <c r="G3999" s="159"/>
      <c r="H3999" s="159"/>
      <c r="I3999" s="159"/>
      <c r="O3999" s="93"/>
      <c r="Q3999" s="63" t="s">
        <v>278</v>
      </c>
      <c r="R3999" s="96">
        <v>92276</v>
      </c>
      <c r="S3999" s="63" t="s">
        <v>271</v>
      </c>
      <c r="T3999" s="63"/>
      <c r="U3999" s="95" t="str">
        <f t="shared" si="140"/>
        <v>SCE</v>
      </c>
      <c r="V3999" s="95"/>
      <c r="W3999" s="95" t="str">
        <f t="shared" si="141"/>
        <v>SCG</v>
      </c>
    </row>
    <row r="4000" spans="1:23" ht="15" x14ac:dyDescent="0.25">
      <c r="A4000" s="63">
        <v>91752</v>
      </c>
      <c r="B4000" s="161" t="s">
        <v>271</v>
      </c>
      <c r="D4000" s="159"/>
      <c r="E4000" s="159"/>
      <c r="F4000" s="159"/>
      <c r="G4000" s="159"/>
      <c r="H4000" s="159"/>
      <c r="I4000" s="159"/>
      <c r="O4000" s="93"/>
      <c r="Q4000" s="63" t="s">
        <v>278</v>
      </c>
      <c r="R4000" s="96">
        <v>92278</v>
      </c>
      <c r="S4000" s="63" t="s">
        <v>271</v>
      </c>
      <c r="T4000" s="63"/>
      <c r="U4000" s="95" t="str">
        <f t="shared" si="140"/>
        <v>SCE</v>
      </c>
      <c r="V4000" s="95"/>
      <c r="W4000" s="95" t="str">
        <f t="shared" si="141"/>
        <v>SCG</v>
      </c>
    </row>
    <row r="4001" spans="1:23" ht="15" x14ac:dyDescent="0.25">
      <c r="A4001" s="63">
        <v>92225</v>
      </c>
      <c r="B4001" s="161" t="s">
        <v>271</v>
      </c>
      <c r="D4001" s="159"/>
      <c r="E4001" s="159"/>
      <c r="F4001" s="159"/>
      <c r="G4001" s="159"/>
      <c r="H4001" s="159"/>
      <c r="I4001" s="159"/>
      <c r="O4001" s="93"/>
      <c r="Q4001" s="63" t="s">
        <v>278</v>
      </c>
      <c r="R4001" s="96">
        <v>92548</v>
      </c>
      <c r="S4001" s="63" t="s">
        <v>271</v>
      </c>
      <c r="T4001" s="63"/>
      <c r="U4001" s="95" t="str">
        <f t="shared" si="140"/>
        <v>SCE</v>
      </c>
      <c r="V4001" s="95"/>
      <c r="W4001" s="95" t="str">
        <f t="shared" si="141"/>
        <v>SCG</v>
      </c>
    </row>
    <row r="4002" spans="1:23" ht="15" x14ac:dyDescent="0.25">
      <c r="A4002" s="63">
        <v>92220</v>
      </c>
      <c r="B4002" s="161" t="s">
        <v>271</v>
      </c>
      <c r="D4002" s="159"/>
      <c r="E4002" s="159"/>
      <c r="F4002" s="159"/>
      <c r="G4002" s="159"/>
      <c r="H4002" s="159"/>
      <c r="I4002" s="159"/>
      <c r="O4002" s="93"/>
      <c r="Q4002" s="63" t="s">
        <v>278</v>
      </c>
      <c r="R4002" s="96">
        <v>92781</v>
      </c>
      <c r="S4002" s="63" t="s">
        <v>271</v>
      </c>
      <c r="T4002" s="63"/>
      <c r="U4002" s="95" t="str">
        <f t="shared" si="140"/>
        <v>SCE</v>
      </c>
      <c r="V4002" s="95"/>
      <c r="W4002" s="95" t="str">
        <f t="shared" si="141"/>
        <v>SCG</v>
      </c>
    </row>
    <row r="4003" spans="1:23" ht="15" x14ac:dyDescent="0.25">
      <c r="A4003" s="63">
        <v>90835</v>
      </c>
      <c r="B4003" s="161" t="s">
        <v>271</v>
      </c>
      <c r="D4003" s="159"/>
      <c r="E4003" s="159"/>
      <c r="F4003" s="159"/>
      <c r="G4003" s="159"/>
      <c r="H4003" s="159"/>
      <c r="I4003" s="159"/>
      <c r="O4003" s="93"/>
      <c r="Q4003" s="63" t="s">
        <v>278</v>
      </c>
      <c r="R4003" s="96">
        <v>90804</v>
      </c>
      <c r="S4003" s="63" t="s">
        <v>271</v>
      </c>
      <c r="T4003" s="63"/>
      <c r="U4003" s="95" t="str">
        <f t="shared" si="140"/>
        <v>SCE</v>
      </c>
      <c r="V4003" s="95"/>
      <c r="W4003" s="95" t="str">
        <f t="shared" si="141"/>
        <v>SCG</v>
      </c>
    </row>
    <row r="4004" spans="1:23" ht="15" x14ac:dyDescent="0.25">
      <c r="A4004" s="63">
        <v>90834</v>
      </c>
      <c r="B4004" s="161" t="s">
        <v>271</v>
      </c>
      <c r="D4004" s="159"/>
      <c r="E4004" s="159"/>
      <c r="F4004" s="159"/>
      <c r="G4004" s="159"/>
      <c r="H4004" s="159"/>
      <c r="I4004" s="159"/>
      <c r="O4004" s="93"/>
      <c r="Q4004" s="63" t="s">
        <v>278</v>
      </c>
      <c r="R4004" s="96">
        <v>90805</v>
      </c>
      <c r="S4004" s="63" t="s">
        <v>271</v>
      </c>
      <c r="T4004" s="63"/>
      <c r="U4004" s="95" t="str">
        <f t="shared" si="140"/>
        <v>SCE</v>
      </c>
      <c r="V4004" s="95"/>
      <c r="W4004" s="95" t="str">
        <f t="shared" si="141"/>
        <v>SCG</v>
      </c>
    </row>
    <row r="4005" spans="1:23" ht="15" x14ac:dyDescent="0.25">
      <c r="A4005" s="63">
        <v>90831</v>
      </c>
      <c r="B4005" s="161" t="s">
        <v>271</v>
      </c>
      <c r="D4005" s="159"/>
      <c r="E4005" s="159"/>
      <c r="F4005" s="159"/>
      <c r="G4005" s="159"/>
      <c r="H4005" s="159"/>
      <c r="I4005" s="159"/>
      <c r="O4005" s="93"/>
      <c r="Q4005" s="63" t="s">
        <v>278</v>
      </c>
      <c r="R4005" s="96">
        <v>90806</v>
      </c>
      <c r="S4005" s="63" t="s">
        <v>271</v>
      </c>
      <c r="T4005" s="63"/>
      <c r="U4005" s="95" t="str">
        <f t="shared" si="140"/>
        <v>SCE</v>
      </c>
      <c r="V4005" s="95"/>
      <c r="W4005" s="95" t="str">
        <f t="shared" si="141"/>
        <v>SCG</v>
      </c>
    </row>
    <row r="4006" spans="1:23" ht="15" x14ac:dyDescent="0.25">
      <c r="A4006" s="63">
        <v>90833</v>
      </c>
      <c r="B4006" s="161" t="s">
        <v>271</v>
      </c>
      <c r="D4006" s="159"/>
      <c r="E4006" s="159"/>
      <c r="F4006" s="159"/>
      <c r="G4006" s="159"/>
      <c r="H4006" s="159"/>
      <c r="I4006" s="159"/>
      <c r="O4006" s="93"/>
      <c r="Q4006" s="63" t="s">
        <v>278</v>
      </c>
      <c r="R4006" s="96">
        <v>90807</v>
      </c>
      <c r="S4006" s="63" t="s">
        <v>271</v>
      </c>
      <c r="T4006" s="63"/>
      <c r="U4006" s="95" t="str">
        <f t="shared" si="140"/>
        <v>SCE</v>
      </c>
      <c r="V4006" s="95"/>
      <c r="W4006" s="95" t="str">
        <f t="shared" si="141"/>
        <v>SCG</v>
      </c>
    </row>
    <row r="4007" spans="1:23" ht="15" x14ac:dyDescent="0.25">
      <c r="A4007" s="63">
        <v>90832</v>
      </c>
      <c r="B4007" s="161" t="s">
        <v>271</v>
      </c>
      <c r="D4007" s="159"/>
      <c r="E4007" s="159"/>
      <c r="F4007" s="159"/>
      <c r="G4007" s="159"/>
      <c r="H4007" s="159"/>
      <c r="I4007" s="159"/>
      <c r="O4007" s="93"/>
      <c r="Q4007" s="63" t="s">
        <v>278</v>
      </c>
      <c r="R4007" s="96">
        <v>90801</v>
      </c>
      <c r="S4007" s="63" t="s">
        <v>271</v>
      </c>
      <c r="T4007" s="63"/>
      <c r="U4007" s="95" t="str">
        <f t="shared" si="140"/>
        <v>SCE</v>
      </c>
      <c r="V4007" s="95"/>
      <c r="W4007" s="95" t="str">
        <f t="shared" si="141"/>
        <v>SCG</v>
      </c>
    </row>
    <row r="4008" spans="1:23" ht="15" x14ac:dyDescent="0.25">
      <c r="A4008" s="63">
        <v>90660</v>
      </c>
      <c r="B4008" s="161" t="s">
        <v>271</v>
      </c>
      <c r="D4008" s="159"/>
      <c r="E4008" s="159"/>
      <c r="F4008" s="159"/>
      <c r="G4008" s="159"/>
      <c r="H4008" s="159"/>
      <c r="I4008" s="159"/>
      <c r="O4008" s="93"/>
      <c r="Q4008" s="63" t="s">
        <v>278</v>
      </c>
      <c r="R4008" s="96">
        <v>90802</v>
      </c>
      <c r="S4008" s="63" t="s">
        <v>271</v>
      </c>
      <c r="T4008" s="63"/>
      <c r="U4008" s="95" t="str">
        <f t="shared" si="140"/>
        <v>SCE</v>
      </c>
      <c r="V4008" s="95"/>
      <c r="W4008" s="95" t="str">
        <f t="shared" si="141"/>
        <v>SCG</v>
      </c>
    </row>
    <row r="4009" spans="1:23" ht="15" x14ac:dyDescent="0.25">
      <c r="A4009" s="63">
        <v>90661</v>
      </c>
      <c r="B4009" s="161" t="s">
        <v>271</v>
      </c>
      <c r="D4009" s="159"/>
      <c r="E4009" s="159"/>
      <c r="F4009" s="159"/>
      <c r="G4009" s="159"/>
      <c r="H4009" s="159"/>
      <c r="I4009" s="159"/>
      <c r="O4009" s="93"/>
      <c r="Q4009" s="63" t="s">
        <v>278</v>
      </c>
      <c r="R4009" s="96">
        <v>90803</v>
      </c>
      <c r="S4009" s="63" t="s">
        <v>271</v>
      </c>
      <c r="T4009" s="63"/>
      <c r="U4009" s="95" t="str">
        <f t="shared" si="140"/>
        <v>SCE</v>
      </c>
      <c r="V4009" s="95"/>
      <c r="W4009" s="95" t="str">
        <f t="shared" si="141"/>
        <v>SCG</v>
      </c>
    </row>
    <row r="4010" spans="1:23" ht="15" x14ac:dyDescent="0.25">
      <c r="A4010" s="63">
        <v>90662</v>
      </c>
      <c r="B4010" s="161" t="s">
        <v>271</v>
      </c>
      <c r="D4010" s="159"/>
      <c r="E4010" s="159"/>
      <c r="F4010" s="159"/>
      <c r="G4010" s="159"/>
      <c r="H4010" s="159"/>
      <c r="I4010" s="159"/>
      <c r="O4010" s="93"/>
      <c r="Q4010" s="63" t="s">
        <v>278</v>
      </c>
      <c r="R4010" s="96">
        <v>90808</v>
      </c>
      <c r="S4010" s="63" t="s">
        <v>271</v>
      </c>
      <c r="T4010" s="63"/>
      <c r="U4010" s="95" t="str">
        <f t="shared" si="140"/>
        <v>SCE</v>
      </c>
      <c r="V4010" s="95"/>
      <c r="W4010" s="95" t="str">
        <f t="shared" si="141"/>
        <v>SCG</v>
      </c>
    </row>
    <row r="4011" spans="1:23" ht="15" x14ac:dyDescent="0.25">
      <c r="A4011" s="63">
        <v>91042</v>
      </c>
      <c r="B4011" s="161" t="s">
        <v>271</v>
      </c>
      <c r="D4011" s="159"/>
      <c r="E4011" s="159"/>
      <c r="F4011" s="159"/>
      <c r="G4011" s="159"/>
      <c r="H4011" s="159"/>
      <c r="I4011" s="159"/>
      <c r="O4011" s="93"/>
      <c r="Q4011" s="63" t="s">
        <v>278</v>
      </c>
      <c r="R4011" s="96">
        <v>90809</v>
      </c>
      <c r="S4011" s="63" t="s">
        <v>271</v>
      </c>
      <c r="T4011" s="63"/>
      <c r="U4011" s="95" t="str">
        <f t="shared" si="140"/>
        <v>SCE</v>
      </c>
      <c r="V4011" s="95"/>
      <c r="W4011" s="95" t="str">
        <f t="shared" si="141"/>
        <v>SCG</v>
      </c>
    </row>
    <row r="4012" spans="1:23" ht="15" x14ac:dyDescent="0.25">
      <c r="A4012" s="63">
        <v>92539</v>
      </c>
      <c r="B4012" s="161" t="s">
        <v>271</v>
      </c>
      <c r="D4012" s="159"/>
      <c r="E4012" s="159"/>
      <c r="F4012" s="159"/>
      <c r="G4012" s="159"/>
      <c r="H4012" s="159"/>
      <c r="I4012" s="159"/>
      <c r="O4012" s="93"/>
      <c r="Q4012" s="63" t="s">
        <v>278</v>
      </c>
      <c r="R4012" s="96">
        <v>93599</v>
      </c>
      <c r="S4012" s="63" t="s">
        <v>271</v>
      </c>
      <c r="T4012" s="63"/>
      <c r="U4012" s="95" t="str">
        <f t="shared" si="140"/>
        <v>SCE</v>
      </c>
      <c r="V4012" s="95"/>
      <c r="W4012" s="95" t="str">
        <f t="shared" si="141"/>
        <v>SCG</v>
      </c>
    </row>
    <row r="4013" spans="1:23" ht="15" x14ac:dyDescent="0.25">
      <c r="A4013" s="63">
        <v>92536</v>
      </c>
      <c r="B4013" s="161" t="s">
        <v>271</v>
      </c>
      <c r="D4013" s="159"/>
      <c r="E4013" s="159"/>
      <c r="F4013" s="159"/>
      <c r="G4013" s="159"/>
      <c r="H4013" s="159"/>
      <c r="I4013" s="159"/>
      <c r="O4013" s="93"/>
      <c r="Q4013" s="63" t="s">
        <v>278</v>
      </c>
      <c r="R4013" s="96">
        <v>93592</v>
      </c>
      <c r="S4013" s="63" t="s">
        <v>271</v>
      </c>
      <c r="T4013" s="63"/>
      <c r="U4013" s="95" t="str">
        <f t="shared" si="140"/>
        <v>SCE</v>
      </c>
      <c r="V4013" s="95"/>
      <c r="W4013" s="95" t="str">
        <f t="shared" si="141"/>
        <v>SCG</v>
      </c>
    </row>
    <row r="4014" spans="1:23" ht="15" x14ac:dyDescent="0.25">
      <c r="A4014" s="63">
        <v>92532</v>
      </c>
      <c r="B4014" s="161" t="s">
        <v>271</v>
      </c>
      <c r="D4014" s="159"/>
      <c r="E4014" s="159"/>
      <c r="F4014" s="159"/>
      <c r="G4014" s="159"/>
      <c r="H4014" s="159"/>
      <c r="I4014" s="159"/>
      <c r="O4014" s="93"/>
      <c r="Q4014" s="63" t="s">
        <v>278</v>
      </c>
      <c r="R4014" s="96">
        <v>90633</v>
      </c>
      <c r="S4014" s="63" t="s">
        <v>271</v>
      </c>
      <c r="T4014" s="63"/>
      <c r="U4014" s="95" t="str">
        <f t="shared" si="140"/>
        <v>SCE</v>
      </c>
      <c r="V4014" s="95"/>
      <c r="W4014" s="95" t="str">
        <f t="shared" si="141"/>
        <v>SCG</v>
      </c>
    </row>
    <row r="4015" spans="1:23" ht="15" x14ac:dyDescent="0.25">
      <c r="A4015" s="63">
        <v>92530</v>
      </c>
      <c r="B4015" s="161" t="s">
        <v>271</v>
      </c>
      <c r="D4015" s="159"/>
      <c r="E4015" s="159"/>
      <c r="F4015" s="159"/>
      <c r="G4015" s="159"/>
      <c r="H4015" s="159"/>
      <c r="I4015" s="159"/>
      <c r="O4015" s="93"/>
      <c r="Q4015" s="63" t="s">
        <v>278</v>
      </c>
      <c r="R4015" s="96">
        <v>90632</v>
      </c>
      <c r="S4015" s="63" t="s">
        <v>271</v>
      </c>
      <c r="T4015" s="63"/>
      <c r="U4015" s="95" t="str">
        <f t="shared" si="140"/>
        <v>SCE</v>
      </c>
      <c r="V4015" s="95"/>
      <c r="W4015" s="95" t="str">
        <f t="shared" si="141"/>
        <v>SCG</v>
      </c>
    </row>
    <row r="4016" spans="1:23" ht="15" x14ac:dyDescent="0.25">
      <c r="A4016" s="63">
        <v>93006</v>
      </c>
      <c r="B4016" s="161" t="s">
        <v>271</v>
      </c>
      <c r="D4016" s="159"/>
      <c r="E4016" s="159"/>
      <c r="F4016" s="159"/>
      <c r="G4016" s="159"/>
      <c r="H4016" s="159"/>
      <c r="I4016" s="159"/>
      <c r="O4016" s="93"/>
      <c r="Q4016" s="63" t="s">
        <v>278</v>
      </c>
      <c r="R4016" s="96">
        <v>90637</v>
      </c>
      <c r="S4016" s="63" t="s">
        <v>271</v>
      </c>
      <c r="T4016" s="63"/>
      <c r="U4016" s="95" t="str">
        <f t="shared" si="140"/>
        <v>SCE</v>
      </c>
      <c r="V4016" s="95"/>
      <c r="W4016" s="95" t="str">
        <f t="shared" si="141"/>
        <v>SCG</v>
      </c>
    </row>
    <row r="4017" spans="1:23" ht="15" x14ac:dyDescent="0.25">
      <c r="A4017" s="63">
        <v>92701</v>
      </c>
      <c r="B4017" s="161" t="s">
        <v>271</v>
      </c>
      <c r="D4017" s="159"/>
      <c r="E4017" s="159"/>
      <c r="F4017" s="159"/>
      <c r="G4017" s="159"/>
      <c r="H4017" s="159"/>
      <c r="I4017" s="159"/>
      <c r="O4017" s="93"/>
      <c r="Q4017" s="63" t="s">
        <v>278</v>
      </c>
      <c r="R4017" s="96">
        <v>90631</v>
      </c>
      <c r="S4017" s="63" t="s">
        <v>271</v>
      </c>
      <c r="T4017" s="63"/>
      <c r="U4017" s="95" t="str">
        <f t="shared" si="140"/>
        <v>SCE</v>
      </c>
      <c r="V4017" s="95"/>
      <c r="W4017" s="95" t="str">
        <f t="shared" si="141"/>
        <v>SCG</v>
      </c>
    </row>
    <row r="4018" spans="1:23" ht="15" x14ac:dyDescent="0.25">
      <c r="A4018" s="63">
        <v>92703</v>
      </c>
      <c r="B4018" s="161" t="s">
        <v>271</v>
      </c>
      <c r="D4018" s="159"/>
      <c r="E4018" s="159"/>
      <c r="F4018" s="159"/>
      <c r="G4018" s="159"/>
      <c r="H4018" s="159"/>
      <c r="I4018" s="159"/>
      <c r="O4018" s="93"/>
      <c r="Q4018" s="63" t="s">
        <v>278</v>
      </c>
      <c r="R4018" s="96">
        <v>90630</v>
      </c>
      <c r="S4018" s="63" t="s">
        <v>271</v>
      </c>
      <c r="T4018" s="63"/>
      <c r="U4018" s="95" t="str">
        <f t="shared" si="140"/>
        <v>SCE</v>
      </c>
      <c r="V4018" s="95"/>
      <c r="W4018" s="95" t="str">
        <f t="shared" si="141"/>
        <v>SCG</v>
      </c>
    </row>
    <row r="4019" spans="1:23" ht="15" x14ac:dyDescent="0.25">
      <c r="A4019" s="63">
        <v>92702</v>
      </c>
      <c r="B4019" s="161" t="s">
        <v>271</v>
      </c>
      <c r="D4019" s="159"/>
      <c r="E4019" s="159"/>
      <c r="F4019" s="159"/>
      <c r="G4019" s="159"/>
      <c r="H4019" s="159"/>
      <c r="I4019" s="159"/>
      <c r="O4019" s="93"/>
      <c r="Q4019" s="63" t="s">
        <v>278</v>
      </c>
      <c r="R4019" s="96">
        <v>90638</v>
      </c>
      <c r="S4019" s="63" t="s">
        <v>271</v>
      </c>
      <c r="T4019" s="63"/>
      <c r="U4019" s="95" t="str">
        <f t="shared" si="140"/>
        <v>SCE</v>
      </c>
      <c r="V4019" s="95"/>
      <c r="W4019" s="95" t="str">
        <f t="shared" si="141"/>
        <v>SCG</v>
      </c>
    </row>
    <row r="4020" spans="1:23" ht="15" x14ac:dyDescent="0.25">
      <c r="A4020" s="63">
        <v>92705</v>
      </c>
      <c r="B4020" s="161" t="s">
        <v>271</v>
      </c>
      <c r="D4020" s="159"/>
      <c r="E4020" s="159"/>
      <c r="F4020" s="159"/>
      <c r="G4020" s="159"/>
      <c r="H4020" s="159"/>
      <c r="I4020" s="159"/>
      <c r="O4020" s="93"/>
      <c r="Q4020" s="63" t="s">
        <v>278</v>
      </c>
      <c r="R4020" s="96">
        <v>92561</v>
      </c>
      <c r="S4020" s="63" t="s">
        <v>271</v>
      </c>
      <c r="T4020" s="63"/>
      <c r="U4020" s="95" t="str">
        <f t="shared" si="140"/>
        <v>SCE</v>
      </c>
      <c r="V4020" s="95"/>
      <c r="W4020" s="95" t="str">
        <f t="shared" si="141"/>
        <v>SCG</v>
      </c>
    </row>
    <row r="4021" spans="1:23" ht="15" x14ac:dyDescent="0.25">
      <c r="A4021" s="63">
        <v>92704</v>
      </c>
      <c r="B4021" s="161" t="s">
        <v>271</v>
      </c>
      <c r="D4021" s="159"/>
      <c r="E4021" s="159"/>
      <c r="F4021" s="159"/>
      <c r="G4021" s="159"/>
      <c r="H4021" s="159"/>
      <c r="I4021" s="159"/>
      <c r="O4021" s="93"/>
      <c r="Q4021" s="63" t="s">
        <v>278</v>
      </c>
      <c r="R4021" s="96">
        <v>92563</v>
      </c>
      <c r="S4021" s="63" t="s">
        <v>271</v>
      </c>
      <c r="T4021" s="63"/>
      <c r="U4021" s="95" t="str">
        <f t="shared" si="140"/>
        <v>SCE</v>
      </c>
      <c r="V4021" s="95"/>
      <c r="W4021" s="95" t="str">
        <f t="shared" si="141"/>
        <v>SCG</v>
      </c>
    </row>
    <row r="4022" spans="1:23" ht="15" x14ac:dyDescent="0.25">
      <c r="A4022" s="63">
        <v>92706</v>
      </c>
      <c r="B4022" s="161" t="s">
        <v>271</v>
      </c>
      <c r="D4022" s="159"/>
      <c r="E4022" s="159"/>
      <c r="F4022" s="159"/>
      <c r="G4022" s="159"/>
      <c r="H4022" s="159"/>
      <c r="I4022" s="159"/>
      <c r="O4022" s="93"/>
      <c r="Q4022" s="63" t="s">
        <v>278</v>
      </c>
      <c r="R4022" s="96">
        <v>92564</v>
      </c>
      <c r="S4022" s="63" t="s">
        <v>271</v>
      </c>
      <c r="T4022" s="63"/>
      <c r="U4022" s="95" t="str">
        <f t="shared" si="140"/>
        <v>SCE</v>
      </c>
      <c r="V4022" s="95"/>
      <c r="W4022" s="95" t="str">
        <f t="shared" si="141"/>
        <v>SCG</v>
      </c>
    </row>
    <row r="4023" spans="1:23" ht="15" x14ac:dyDescent="0.25">
      <c r="A4023" s="63">
        <v>91351</v>
      </c>
      <c r="B4023" s="161" t="s">
        <v>271</v>
      </c>
      <c r="D4023" s="159"/>
      <c r="E4023" s="159"/>
      <c r="F4023" s="159"/>
      <c r="G4023" s="159"/>
      <c r="H4023" s="159"/>
      <c r="I4023" s="159"/>
      <c r="O4023" s="93"/>
      <c r="Q4023" s="63" t="s">
        <v>278</v>
      </c>
      <c r="R4023" s="96">
        <v>92567</v>
      </c>
      <c r="S4023" s="63" t="s">
        <v>271</v>
      </c>
      <c r="T4023" s="63"/>
      <c r="U4023" s="95" t="str">
        <f t="shared" ref="U4023:U4086" si="142">IF(S4023="Pacific Gas &amp; Electric Co", "PGE", IF(S4023="Southern California Edison Co", "SCE", IF(S4023= "San Diego Gas &amp; Electric Co", "SDGE", IF(S4023="Southern California Gas", "SCG", "Other"))))</f>
        <v>SCE</v>
      </c>
      <c r="V4023" s="95"/>
      <c r="W4023" s="95" t="str">
        <f t="shared" si="141"/>
        <v>SCG</v>
      </c>
    </row>
    <row r="4024" spans="1:23" ht="15" x14ac:dyDescent="0.25">
      <c r="A4024" s="63">
        <v>91350</v>
      </c>
      <c r="B4024" s="161" t="s">
        <v>271</v>
      </c>
      <c r="D4024" s="159"/>
      <c r="E4024" s="159"/>
      <c r="F4024" s="159"/>
      <c r="G4024" s="159"/>
      <c r="H4024" s="159"/>
      <c r="I4024" s="159"/>
      <c r="O4024" s="93"/>
      <c r="Q4024" s="63" t="s">
        <v>278</v>
      </c>
      <c r="R4024" s="96">
        <v>92382</v>
      </c>
      <c r="S4024" s="63" t="s">
        <v>271</v>
      </c>
      <c r="T4024" s="63"/>
      <c r="U4024" s="95" t="str">
        <f t="shared" si="142"/>
        <v>SCE</v>
      </c>
      <c r="V4024" s="95"/>
      <c r="W4024" s="95" t="str">
        <f t="shared" si="141"/>
        <v>SCG</v>
      </c>
    </row>
    <row r="4025" spans="1:23" ht="15" x14ac:dyDescent="0.25">
      <c r="A4025" s="63">
        <v>91356</v>
      </c>
      <c r="B4025" s="161" t="s">
        <v>271</v>
      </c>
      <c r="D4025" s="159"/>
      <c r="E4025" s="159"/>
      <c r="F4025" s="159"/>
      <c r="G4025" s="159"/>
      <c r="H4025" s="159"/>
      <c r="I4025" s="159"/>
      <c r="O4025" s="93"/>
      <c r="Q4025" s="63" t="s">
        <v>278</v>
      </c>
      <c r="R4025" s="96">
        <v>92389</v>
      </c>
      <c r="S4025" s="63" t="s">
        <v>271</v>
      </c>
      <c r="T4025" s="63"/>
      <c r="U4025" s="95" t="str">
        <f t="shared" si="142"/>
        <v>SCE</v>
      </c>
      <c r="V4025" s="95"/>
      <c r="W4025" s="95" t="str">
        <f t="shared" si="141"/>
        <v>SCG</v>
      </c>
    </row>
    <row r="4026" spans="1:23" ht="15" x14ac:dyDescent="0.25">
      <c r="A4026" s="63">
        <v>91355</v>
      </c>
      <c r="B4026" s="161" t="s">
        <v>271</v>
      </c>
      <c r="D4026" s="159"/>
      <c r="E4026" s="159"/>
      <c r="F4026" s="159"/>
      <c r="G4026" s="159"/>
      <c r="H4026" s="159"/>
      <c r="I4026" s="159"/>
      <c r="O4026" s="93"/>
      <c r="Q4026" s="63" t="s">
        <v>278</v>
      </c>
      <c r="R4026" s="96">
        <v>92314</v>
      </c>
      <c r="S4026" s="63" t="s">
        <v>271</v>
      </c>
      <c r="T4026" s="63"/>
      <c r="U4026" s="95" t="str">
        <f t="shared" si="142"/>
        <v>SCE</v>
      </c>
      <c r="V4026" s="95"/>
      <c r="W4026" s="95" t="str">
        <f t="shared" si="141"/>
        <v>SCG</v>
      </c>
    </row>
    <row r="4027" spans="1:23" ht="15" x14ac:dyDescent="0.25">
      <c r="A4027" s="63">
        <v>91354</v>
      </c>
      <c r="B4027" s="161" t="s">
        <v>271</v>
      </c>
      <c r="D4027" s="159"/>
      <c r="E4027" s="159"/>
      <c r="F4027" s="159"/>
      <c r="G4027" s="159"/>
      <c r="H4027" s="159"/>
      <c r="I4027" s="159"/>
      <c r="O4027" s="93"/>
      <c r="Q4027" s="63" t="s">
        <v>278</v>
      </c>
      <c r="R4027" s="96">
        <v>92313</v>
      </c>
      <c r="S4027" s="63" t="s">
        <v>271</v>
      </c>
      <c r="T4027" s="63"/>
      <c r="U4027" s="95" t="str">
        <f t="shared" si="142"/>
        <v>SCE</v>
      </c>
      <c r="V4027" s="95"/>
      <c r="W4027" s="95" t="str">
        <f t="shared" si="141"/>
        <v>SCG</v>
      </c>
    </row>
    <row r="4028" spans="1:23" ht="15" x14ac:dyDescent="0.25">
      <c r="A4028" s="63">
        <v>91359</v>
      </c>
      <c r="B4028" s="161" t="s">
        <v>271</v>
      </c>
      <c r="D4028" s="159"/>
      <c r="E4028" s="159"/>
      <c r="F4028" s="159"/>
      <c r="G4028" s="159"/>
      <c r="H4028" s="159"/>
      <c r="I4028" s="159"/>
      <c r="O4028" s="93"/>
      <c r="Q4028" s="63" t="s">
        <v>278</v>
      </c>
      <c r="R4028" s="96">
        <v>92310</v>
      </c>
      <c r="S4028" s="63" t="s">
        <v>271</v>
      </c>
      <c r="T4028" s="63"/>
      <c r="U4028" s="95" t="str">
        <f t="shared" si="142"/>
        <v>SCE</v>
      </c>
      <c r="V4028" s="95"/>
      <c r="W4028" s="95" t="str">
        <f t="shared" si="141"/>
        <v>SCG</v>
      </c>
    </row>
    <row r="4029" spans="1:23" ht="15" x14ac:dyDescent="0.25">
      <c r="A4029" s="63">
        <v>90308</v>
      </c>
      <c r="B4029" s="161" t="s">
        <v>271</v>
      </c>
      <c r="D4029" s="159"/>
      <c r="E4029" s="159"/>
      <c r="F4029" s="159"/>
      <c r="G4029" s="159"/>
      <c r="H4029" s="159"/>
      <c r="I4029" s="159"/>
      <c r="O4029" s="93"/>
      <c r="Q4029" s="63" t="s">
        <v>278</v>
      </c>
      <c r="R4029" s="96">
        <v>92311</v>
      </c>
      <c r="S4029" s="63" t="s">
        <v>271</v>
      </c>
      <c r="T4029" s="63"/>
      <c r="U4029" s="95" t="str">
        <f t="shared" si="142"/>
        <v>SCE</v>
      </c>
      <c r="V4029" s="95"/>
      <c r="W4029" s="95" t="str">
        <f t="shared" si="141"/>
        <v>SCG</v>
      </c>
    </row>
    <row r="4030" spans="1:23" ht="15" x14ac:dyDescent="0.25">
      <c r="A4030" s="63">
        <v>93261</v>
      </c>
      <c r="B4030" s="161" t="s">
        <v>271</v>
      </c>
      <c r="D4030" s="159"/>
      <c r="E4030" s="159"/>
      <c r="F4030" s="159"/>
      <c r="G4030" s="159"/>
      <c r="H4030" s="159"/>
      <c r="I4030" s="159"/>
      <c r="O4030" s="93"/>
      <c r="Q4030" s="63" t="s">
        <v>278</v>
      </c>
      <c r="R4030" s="96">
        <v>92562</v>
      </c>
      <c r="S4030" s="63" t="s">
        <v>271</v>
      </c>
      <c r="T4030" s="63"/>
      <c r="U4030" s="95" t="str">
        <f t="shared" si="142"/>
        <v>SCE</v>
      </c>
      <c r="V4030" s="95"/>
      <c r="W4030" s="95" t="str">
        <f t="shared" si="141"/>
        <v>SCG</v>
      </c>
    </row>
    <row r="4031" spans="1:23" ht="15" x14ac:dyDescent="0.25">
      <c r="A4031" s="63">
        <v>91775</v>
      </c>
      <c r="B4031" s="161" t="s">
        <v>271</v>
      </c>
      <c r="D4031" s="159"/>
      <c r="E4031" s="159"/>
      <c r="F4031" s="159"/>
      <c r="G4031" s="159"/>
      <c r="H4031" s="159"/>
      <c r="I4031" s="159"/>
      <c r="O4031" s="93"/>
      <c r="Q4031" s="63" t="s">
        <v>278</v>
      </c>
      <c r="R4031" s="96">
        <v>92811</v>
      </c>
      <c r="S4031" s="63" t="s">
        <v>271</v>
      </c>
      <c r="T4031" s="63"/>
      <c r="U4031" s="95" t="str">
        <f t="shared" si="142"/>
        <v>SCE</v>
      </c>
      <c r="V4031" s="95"/>
      <c r="W4031" s="95" t="str">
        <f t="shared" si="141"/>
        <v>SCG</v>
      </c>
    </row>
    <row r="4032" spans="1:23" ht="15" x14ac:dyDescent="0.25">
      <c r="A4032" s="63">
        <v>92842</v>
      </c>
      <c r="B4032" s="161" t="s">
        <v>271</v>
      </c>
      <c r="D4032" s="159"/>
      <c r="E4032" s="159"/>
      <c r="F4032" s="159"/>
      <c r="G4032" s="159"/>
      <c r="H4032" s="159"/>
      <c r="I4032" s="159"/>
      <c r="O4032" s="93"/>
      <c r="Q4032" s="63" t="s">
        <v>278</v>
      </c>
      <c r="R4032" s="96">
        <v>93140</v>
      </c>
      <c r="S4032" s="63" t="s">
        <v>271</v>
      </c>
      <c r="T4032" s="63"/>
      <c r="U4032" s="95" t="str">
        <f t="shared" si="142"/>
        <v>SCE</v>
      </c>
      <c r="V4032" s="95"/>
      <c r="W4032" s="95" t="str">
        <f t="shared" si="141"/>
        <v>SCG</v>
      </c>
    </row>
    <row r="4033" spans="1:23" ht="15" x14ac:dyDescent="0.25">
      <c r="A4033" s="63">
        <v>92843</v>
      </c>
      <c r="B4033" s="161" t="s">
        <v>271</v>
      </c>
      <c r="D4033" s="159"/>
      <c r="E4033" s="159"/>
      <c r="F4033" s="159"/>
      <c r="G4033" s="159"/>
      <c r="H4033" s="159"/>
      <c r="I4033" s="159"/>
      <c r="O4033" s="93"/>
      <c r="Q4033" s="63" t="s">
        <v>278</v>
      </c>
      <c r="R4033" s="96">
        <v>92385</v>
      </c>
      <c r="S4033" s="63" t="s">
        <v>271</v>
      </c>
      <c r="T4033" s="63"/>
      <c r="U4033" s="95" t="str">
        <f t="shared" si="142"/>
        <v>SCE</v>
      </c>
      <c r="V4033" s="95"/>
      <c r="W4033" s="95" t="str">
        <f t="shared" si="141"/>
        <v>SCG</v>
      </c>
    </row>
    <row r="4034" spans="1:23" ht="15" x14ac:dyDescent="0.25">
      <c r="A4034" s="63">
        <v>92840</v>
      </c>
      <c r="B4034" s="161" t="s">
        <v>271</v>
      </c>
      <c r="D4034" s="159"/>
      <c r="E4034" s="159"/>
      <c r="F4034" s="159"/>
      <c r="G4034" s="159"/>
      <c r="H4034" s="159"/>
      <c r="I4034" s="159"/>
      <c r="O4034" s="93"/>
      <c r="Q4034" s="63" t="s">
        <v>278</v>
      </c>
      <c r="R4034" s="96">
        <v>92384</v>
      </c>
      <c r="S4034" s="63" t="s">
        <v>271</v>
      </c>
      <c r="T4034" s="63"/>
      <c r="U4034" s="95" t="str">
        <f t="shared" si="142"/>
        <v>SCE</v>
      </c>
      <c r="V4034" s="95"/>
      <c r="W4034" s="95" t="str">
        <f t="shared" si="141"/>
        <v>SCG</v>
      </c>
    </row>
    <row r="4035" spans="1:23" ht="15" x14ac:dyDescent="0.25">
      <c r="A4035" s="63">
        <v>92841</v>
      </c>
      <c r="B4035" s="161" t="s">
        <v>271</v>
      </c>
      <c r="D4035" s="159"/>
      <c r="E4035" s="159"/>
      <c r="F4035" s="159"/>
      <c r="G4035" s="159"/>
      <c r="H4035" s="159"/>
      <c r="I4035" s="159"/>
      <c r="O4035" s="93"/>
      <c r="Q4035" s="63" t="s">
        <v>278</v>
      </c>
      <c r="R4035" s="96">
        <v>92386</v>
      </c>
      <c r="S4035" s="63" t="s">
        <v>271</v>
      </c>
      <c r="T4035" s="63"/>
      <c r="U4035" s="95" t="str">
        <f t="shared" si="142"/>
        <v>SCE</v>
      </c>
      <c r="V4035" s="95"/>
      <c r="W4035" s="95" t="str">
        <f t="shared" si="141"/>
        <v>SCG</v>
      </c>
    </row>
    <row r="4036" spans="1:23" ht="15" x14ac:dyDescent="0.25">
      <c r="A4036" s="63">
        <v>92844</v>
      </c>
      <c r="B4036" s="161" t="s">
        <v>271</v>
      </c>
      <c r="D4036" s="159"/>
      <c r="E4036" s="159"/>
      <c r="F4036" s="159"/>
      <c r="G4036" s="159"/>
      <c r="H4036" s="159"/>
      <c r="I4036" s="159"/>
      <c r="O4036" s="93"/>
      <c r="Q4036" s="63" t="s">
        <v>278</v>
      </c>
      <c r="R4036" s="96">
        <v>90848</v>
      </c>
      <c r="S4036" s="63" t="s">
        <v>271</v>
      </c>
      <c r="T4036" s="63"/>
      <c r="U4036" s="95" t="str">
        <f t="shared" si="142"/>
        <v>SCE</v>
      </c>
      <c r="V4036" s="95"/>
      <c r="W4036" s="95" t="str">
        <f t="shared" si="141"/>
        <v>SCG</v>
      </c>
    </row>
    <row r="4037" spans="1:23" ht="15" x14ac:dyDescent="0.25">
      <c r="A4037" s="63">
        <v>92845</v>
      </c>
      <c r="B4037" s="161" t="s">
        <v>271</v>
      </c>
      <c r="D4037" s="159"/>
      <c r="E4037" s="159"/>
      <c r="F4037" s="159"/>
      <c r="G4037" s="159"/>
      <c r="H4037" s="159"/>
      <c r="I4037" s="159"/>
      <c r="O4037" s="93"/>
      <c r="Q4037" s="63" t="s">
        <v>278</v>
      </c>
      <c r="R4037" s="96">
        <v>92735</v>
      </c>
      <c r="S4037" s="63" t="s">
        <v>271</v>
      </c>
      <c r="T4037" s="63"/>
      <c r="U4037" s="95" t="str">
        <f t="shared" si="142"/>
        <v>SCE</v>
      </c>
      <c r="V4037" s="95"/>
      <c r="W4037" s="95" t="str">
        <f t="shared" si="141"/>
        <v>SCG</v>
      </c>
    </row>
    <row r="4038" spans="1:23" ht="15" x14ac:dyDescent="0.25">
      <c r="A4038" s="63">
        <v>91788</v>
      </c>
      <c r="B4038" s="161" t="s">
        <v>271</v>
      </c>
      <c r="D4038" s="159"/>
      <c r="E4038" s="159"/>
      <c r="F4038" s="159"/>
      <c r="G4038" s="159"/>
      <c r="H4038" s="159"/>
      <c r="I4038" s="159"/>
      <c r="O4038" s="93"/>
      <c r="Q4038" s="63" t="s">
        <v>278</v>
      </c>
      <c r="R4038" s="96">
        <v>90844</v>
      </c>
      <c r="S4038" s="63" t="s">
        <v>271</v>
      </c>
      <c r="T4038" s="63"/>
      <c r="U4038" s="95" t="str">
        <f t="shared" si="142"/>
        <v>SCE</v>
      </c>
      <c r="V4038" s="95"/>
      <c r="W4038" s="95" t="str">
        <f t="shared" si="141"/>
        <v>SCG</v>
      </c>
    </row>
    <row r="4039" spans="1:23" ht="15" x14ac:dyDescent="0.25">
      <c r="A4039" s="63">
        <v>91789</v>
      </c>
      <c r="B4039" s="161" t="s">
        <v>271</v>
      </c>
      <c r="D4039" s="159"/>
      <c r="E4039" s="159"/>
      <c r="F4039" s="159"/>
      <c r="G4039" s="159"/>
      <c r="H4039" s="159"/>
      <c r="I4039" s="159"/>
      <c r="O4039" s="93"/>
      <c r="Q4039" s="63" t="s">
        <v>278</v>
      </c>
      <c r="R4039" s="96">
        <v>93463</v>
      </c>
      <c r="S4039" s="63" t="s">
        <v>271</v>
      </c>
      <c r="T4039" s="63"/>
      <c r="U4039" s="95" t="str">
        <f t="shared" si="142"/>
        <v>SCE</v>
      </c>
      <c r="V4039" s="95"/>
      <c r="W4039" s="95" t="str">
        <f t="shared" si="141"/>
        <v>SCG</v>
      </c>
    </row>
    <row r="4040" spans="1:23" ht="15" x14ac:dyDescent="0.25">
      <c r="A4040" s="63">
        <v>91784</v>
      </c>
      <c r="B4040" s="161" t="s">
        <v>271</v>
      </c>
      <c r="D4040" s="159"/>
      <c r="E4040" s="159"/>
      <c r="F4040" s="159"/>
      <c r="G4040" s="159"/>
      <c r="H4040" s="159"/>
      <c r="I4040" s="159"/>
      <c r="O4040" s="93"/>
      <c r="Q4040" s="63" t="s">
        <v>278</v>
      </c>
      <c r="R4040" s="96">
        <v>93460</v>
      </c>
      <c r="S4040" s="63" t="s">
        <v>271</v>
      </c>
      <c r="T4040" s="63"/>
      <c r="U4040" s="95" t="str">
        <f t="shared" si="142"/>
        <v>SCE</v>
      </c>
      <c r="V4040" s="95"/>
      <c r="W4040" s="95" t="str">
        <f t="shared" si="141"/>
        <v>SCG</v>
      </c>
    </row>
    <row r="4041" spans="1:23" ht="15" x14ac:dyDescent="0.25">
      <c r="A4041" s="63">
        <v>91785</v>
      </c>
      <c r="B4041" s="161" t="s">
        <v>271</v>
      </c>
      <c r="D4041" s="159"/>
      <c r="E4041" s="159"/>
      <c r="F4041" s="159"/>
      <c r="G4041" s="159"/>
      <c r="H4041" s="159"/>
      <c r="I4041" s="159"/>
      <c r="O4041" s="93"/>
      <c r="Q4041" s="63" t="s">
        <v>278</v>
      </c>
      <c r="R4041" s="96">
        <v>93265</v>
      </c>
      <c r="S4041" s="63" t="s">
        <v>271</v>
      </c>
      <c r="T4041" s="63"/>
      <c r="U4041" s="95" t="str">
        <f t="shared" si="142"/>
        <v>SCE</v>
      </c>
      <c r="V4041" s="95"/>
      <c r="W4041" s="95" t="str">
        <f t="shared" si="141"/>
        <v>SCG</v>
      </c>
    </row>
    <row r="4042" spans="1:23" ht="15" x14ac:dyDescent="0.25">
      <c r="A4042" s="63">
        <v>91786</v>
      </c>
      <c r="B4042" s="161" t="s">
        <v>271</v>
      </c>
      <c r="D4042" s="159"/>
      <c r="E4042" s="159"/>
      <c r="F4042" s="159"/>
      <c r="G4042" s="159"/>
      <c r="H4042" s="159"/>
      <c r="I4042" s="159"/>
      <c r="O4042" s="93"/>
      <c r="Q4042" s="63" t="s">
        <v>278</v>
      </c>
      <c r="R4042" s="96">
        <v>93267</v>
      </c>
      <c r="S4042" s="63" t="s">
        <v>271</v>
      </c>
      <c r="T4042" s="63"/>
      <c r="U4042" s="95" t="str">
        <f t="shared" si="142"/>
        <v>SCE</v>
      </c>
      <c r="V4042" s="95"/>
      <c r="W4042" s="95" t="str">
        <f t="shared" si="141"/>
        <v>SCG</v>
      </c>
    </row>
    <row r="4043" spans="1:23" ht="15" x14ac:dyDescent="0.25">
      <c r="A4043" s="63">
        <v>91780</v>
      </c>
      <c r="B4043" s="161" t="s">
        <v>271</v>
      </c>
      <c r="D4043" s="159"/>
      <c r="E4043" s="159"/>
      <c r="F4043" s="159"/>
      <c r="G4043" s="159"/>
      <c r="H4043" s="159"/>
      <c r="I4043" s="159"/>
      <c r="O4043" s="93"/>
      <c r="Q4043" s="63" t="s">
        <v>278</v>
      </c>
      <c r="R4043" s="96">
        <v>93260</v>
      </c>
      <c r="S4043" s="63" t="s">
        <v>271</v>
      </c>
      <c r="T4043" s="63"/>
      <c r="U4043" s="95" t="str">
        <f t="shared" si="142"/>
        <v>SCE</v>
      </c>
      <c r="V4043" s="95"/>
      <c r="W4043" s="95" t="str">
        <f t="shared" si="141"/>
        <v>SCG</v>
      </c>
    </row>
    <row r="4044" spans="1:23" ht="15" x14ac:dyDescent="0.25">
      <c r="A4044" s="63">
        <v>92782</v>
      </c>
      <c r="B4044" s="161" t="s">
        <v>271</v>
      </c>
      <c r="D4044" s="159"/>
      <c r="E4044" s="159"/>
      <c r="F4044" s="159"/>
      <c r="G4044" s="159"/>
      <c r="H4044" s="159"/>
      <c r="I4044" s="159"/>
      <c r="O4044" s="93"/>
      <c r="Q4044" s="63" t="s">
        <v>278</v>
      </c>
      <c r="R4044" s="96">
        <v>93262</v>
      </c>
      <c r="S4044" s="63" t="s">
        <v>271</v>
      </c>
      <c r="T4044" s="63"/>
      <c r="U4044" s="95" t="str">
        <f t="shared" si="142"/>
        <v>SCE</v>
      </c>
      <c r="V4044" s="95"/>
      <c r="W4044" s="95" t="str">
        <f t="shared" si="141"/>
        <v>SCG</v>
      </c>
    </row>
    <row r="4045" spans="1:23" ht="15" x14ac:dyDescent="0.25">
      <c r="A4045" s="63">
        <v>93436</v>
      </c>
      <c r="B4045" s="161" t="s">
        <v>271</v>
      </c>
      <c r="D4045" s="159"/>
      <c r="E4045" s="159"/>
      <c r="F4045" s="159"/>
      <c r="G4045" s="159"/>
      <c r="H4045" s="159"/>
      <c r="I4045" s="159"/>
      <c r="O4045" s="93"/>
      <c r="Q4045" s="63" t="s">
        <v>278</v>
      </c>
      <c r="R4045" s="96">
        <v>91322</v>
      </c>
      <c r="S4045" s="63" t="s">
        <v>271</v>
      </c>
      <c r="T4045" s="63"/>
      <c r="U4045" s="95" t="str">
        <f t="shared" si="142"/>
        <v>SCE</v>
      </c>
      <c r="V4045" s="95"/>
      <c r="W4045" s="95" t="str">
        <f t="shared" si="141"/>
        <v>SCG</v>
      </c>
    </row>
    <row r="4046" spans="1:23" ht="15" x14ac:dyDescent="0.25">
      <c r="A4046" s="63">
        <v>90251</v>
      </c>
      <c r="B4046" s="161" t="s">
        <v>271</v>
      </c>
      <c r="D4046" s="159"/>
      <c r="E4046" s="159"/>
      <c r="F4046" s="159"/>
      <c r="G4046" s="159"/>
      <c r="H4046" s="159"/>
      <c r="I4046" s="159"/>
      <c r="O4046" s="93"/>
      <c r="Q4046" s="63" t="s">
        <v>278</v>
      </c>
      <c r="R4046" s="96">
        <v>91320</v>
      </c>
      <c r="S4046" s="63" t="s">
        <v>271</v>
      </c>
      <c r="T4046" s="63"/>
      <c r="U4046" s="95" t="str">
        <f t="shared" si="142"/>
        <v>SCE</v>
      </c>
      <c r="V4046" s="95"/>
      <c r="W4046" s="95" t="str">
        <f t="shared" si="141"/>
        <v>SCG</v>
      </c>
    </row>
    <row r="4047" spans="1:23" ht="15" x14ac:dyDescent="0.25">
      <c r="A4047" s="63">
        <v>90250</v>
      </c>
      <c r="B4047" s="161" t="s">
        <v>271</v>
      </c>
      <c r="D4047" s="159"/>
      <c r="E4047" s="159"/>
      <c r="F4047" s="159"/>
      <c r="G4047" s="159"/>
      <c r="H4047" s="159"/>
      <c r="I4047" s="159"/>
      <c r="O4047" s="93"/>
      <c r="Q4047" s="63" t="s">
        <v>278</v>
      </c>
      <c r="R4047" s="96">
        <v>91321</v>
      </c>
      <c r="S4047" s="63" t="s">
        <v>271</v>
      </c>
      <c r="T4047" s="63"/>
      <c r="U4047" s="95" t="str">
        <f t="shared" si="142"/>
        <v>SCE</v>
      </c>
      <c r="V4047" s="95"/>
      <c r="W4047" s="95" t="str">
        <f t="shared" si="141"/>
        <v>SCG</v>
      </c>
    </row>
    <row r="4048" spans="1:23" ht="15" x14ac:dyDescent="0.25">
      <c r="A4048" s="63">
        <v>90255</v>
      </c>
      <c r="B4048" s="161" t="s">
        <v>271</v>
      </c>
      <c r="D4048" s="159"/>
      <c r="E4048" s="159"/>
      <c r="F4048" s="159"/>
      <c r="G4048" s="159"/>
      <c r="H4048" s="159"/>
      <c r="I4048" s="159"/>
      <c r="O4048" s="93"/>
      <c r="Q4048" s="63" t="s">
        <v>278</v>
      </c>
      <c r="R4048" s="96">
        <v>91326</v>
      </c>
      <c r="S4048" s="63" t="s">
        <v>271</v>
      </c>
      <c r="T4048" s="63"/>
      <c r="U4048" s="95" t="str">
        <f t="shared" si="142"/>
        <v>SCE</v>
      </c>
      <c r="V4048" s="95"/>
      <c r="W4048" s="95" t="str">
        <f t="shared" si="141"/>
        <v>SCG</v>
      </c>
    </row>
    <row r="4049" spans="1:23" ht="15" x14ac:dyDescent="0.25">
      <c r="A4049" s="63">
        <v>90254</v>
      </c>
      <c r="B4049" s="161" t="s">
        <v>271</v>
      </c>
      <c r="D4049" s="159"/>
      <c r="E4049" s="159"/>
      <c r="F4049" s="159"/>
      <c r="G4049" s="159"/>
      <c r="H4049" s="159"/>
      <c r="I4049" s="159"/>
      <c r="O4049" s="93"/>
      <c r="Q4049" s="63" t="s">
        <v>278</v>
      </c>
      <c r="R4049" s="96">
        <v>92677</v>
      </c>
      <c r="S4049" s="63" t="s">
        <v>271</v>
      </c>
      <c r="T4049" s="63"/>
      <c r="U4049" s="95" t="str">
        <f t="shared" si="142"/>
        <v>SCE</v>
      </c>
      <c r="V4049" s="95"/>
      <c r="W4049" s="95" t="str">
        <f t="shared" si="141"/>
        <v>SCG</v>
      </c>
    </row>
    <row r="4050" spans="1:23" ht="15" x14ac:dyDescent="0.25">
      <c r="A4050" s="63">
        <v>93232</v>
      </c>
      <c r="B4050" s="161" t="s">
        <v>271</v>
      </c>
      <c r="D4050" s="159"/>
      <c r="E4050" s="159"/>
      <c r="F4050" s="159"/>
      <c r="G4050" s="159"/>
      <c r="H4050" s="159"/>
      <c r="I4050" s="159"/>
      <c r="O4050" s="93"/>
      <c r="Q4050" s="63" t="s">
        <v>278</v>
      </c>
      <c r="R4050" s="96">
        <v>92676</v>
      </c>
      <c r="S4050" s="63" t="s">
        <v>271</v>
      </c>
      <c r="T4050" s="63"/>
      <c r="U4050" s="95" t="str">
        <f t="shared" si="142"/>
        <v>SCE</v>
      </c>
      <c r="V4050" s="95"/>
      <c r="W4050" s="95" t="str">
        <f t="shared" si="141"/>
        <v>SCG</v>
      </c>
    </row>
    <row r="4051" spans="1:23" ht="15" x14ac:dyDescent="0.25">
      <c r="A4051" s="63">
        <v>93230</v>
      </c>
      <c r="B4051" s="161" t="s">
        <v>271</v>
      </c>
      <c r="D4051" s="159"/>
      <c r="E4051" s="159"/>
      <c r="F4051" s="159"/>
      <c r="G4051" s="159"/>
      <c r="H4051" s="159"/>
      <c r="I4051" s="159"/>
      <c r="O4051" s="93"/>
      <c r="Q4051" s="63" t="s">
        <v>278</v>
      </c>
      <c r="R4051" s="96">
        <v>92678</v>
      </c>
      <c r="S4051" s="63" t="s">
        <v>271</v>
      </c>
      <c r="T4051" s="63"/>
      <c r="U4051" s="95" t="str">
        <f t="shared" si="142"/>
        <v>SCE</v>
      </c>
      <c r="V4051" s="95"/>
      <c r="W4051" s="95" t="str">
        <f t="shared" ref="W4051:W4114" si="143">IF(U4051 = "Other", " ", INDEX(B$4:C$29, MATCH(U4051, C$4:C$29,0), 1) )</f>
        <v>SCG</v>
      </c>
    </row>
    <row r="4052" spans="1:23" ht="15" x14ac:dyDescent="0.25">
      <c r="A4052" s="63">
        <v>93237</v>
      </c>
      <c r="B4052" s="161" t="s">
        <v>271</v>
      </c>
      <c r="D4052" s="159"/>
      <c r="E4052" s="159"/>
      <c r="F4052" s="159"/>
      <c r="G4052" s="159"/>
      <c r="H4052" s="159"/>
      <c r="I4052" s="159"/>
      <c r="O4052" s="93"/>
      <c r="Q4052" s="63" t="s">
        <v>278</v>
      </c>
      <c r="R4052" s="96">
        <v>90011</v>
      </c>
      <c r="S4052" s="63" t="s">
        <v>271</v>
      </c>
      <c r="T4052" s="63"/>
      <c r="U4052" s="95" t="str">
        <f t="shared" si="142"/>
        <v>SCE</v>
      </c>
      <c r="V4052" s="95"/>
      <c r="W4052" s="95" t="str">
        <f t="shared" si="143"/>
        <v>SCG</v>
      </c>
    </row>
    <row r="4053" spans="1:23" ht="15" x14ac:dyDescent="0.25">
      <c r="A4053" s="63">
        <v>93235</v>
      </c>
      <c r="B4053" s="161" t="s">
        <v>271</v>
      </c>
      <c r="D4053" s="159"/>
      <c r="E4053" s="159"/>
      <c r="F4053" s="159"/>
      <c r="G4053" s="159"/>
      <c r="H4053" s="159"/>
      <c r="I4053" s="159"/>
      <c r="O4053" s="93"/>
      <c r="Q4053" s="63" t="s">
        <v>278</v>
      </c>
      <c r="R4053" s="96">
        <v>92309</v>
      </c>
      <c r="S4053" s="63" t="s">
        <v>271</v>
      </c>
      <c r="T4053" s="63"/>
      <c r="U4053" s="95" t="str">
        <f t="shared" si="142"/>
        <v>SCE</v>
      </c>
      <c r="V4053" s="95"/>
      <c r="W4053" s="95" t="str">
        <f t="shared" si="143"/>
        <v>SCG</v>
      </c>
    </row>
    <row r="4054" spans="1:23" ht="15" x14ac:dyDescent="0.25">
      <c r="A4054" s="63">
        <v>93238</v>
      </c>
      <c r="B4054" s="161" t="s">
        <v>271</v>
      </c>
      <c r="D4054" s="159"/>
      <c r="E4054" s="159"/>
      <c r="F4054" s="159"/>
      <c r="G4054" s="159"/>
      <c r="H4054" s="159"/>
      <c r="I4054" s="159"/>
      <c r="O4054" s="93"/>
      <c r="Q4054" s="63" t="s">
        <v>278</v>
      </c>
      <c r="R4054" s="96">
        <v>92308</v>
      </c>
      <c r="S4054" s="63" t="s">
        <v>271</v>
      </c>
      <c r="T4054" s="63"/>
      <c r="U4054" s="95" t="str">
        <f t="shared" si="142"/>
        <v>SCE</v>
      </c>
      <c r="V4054" s="95"/>
      <c r="W4054" s="95" t="str">
        <f t="shared" si="143"/>
        <v>SCG</v>
      </c>
    </row>
    <row r="4055" spans="1:23" ht="15" x14ac:dyDescent="0.25">
      <c r="A4055" s="63">
        <v>92679</v>
      </c>
      <c r="B4055" s="161" t="s">
        <v>271</v>
      </c>
      <c r="D4055" s="159"/>
      <c r="E4055" s="159"/>
      <c r="F4055" s="159"/>
      <c r="G4055" s="159"/>
      <c r="H4055" s="159"/>
      <c r="I4055" s="159"/>
      <c r="O4055" s="93"/>
      <c r="Q4055" s="63" t="s">
        <v>278</v>
      </c>
      <c r="R4055" s="96">
        <v>92305</v>
      </c>
      <c r="S4055" s="63" t="s">
        <v>271</v>
      </c>
      <c r="T4055" s="63"/>
      <c r="U4055" s="95" t="str">
        <f t="shared" si="142"/>
        <v>SCE</v>
      </c>
      <c r="V4055" s="95"/>
      <c r="W4055" s="95" t="str">
        <f t="shared" si="143"/>
        <v>SCG</v>
      </c>
    </row>
    <row r="4056" spans="1:23" ht="15" x14ac:dyDescent="0.25">
      <c r="A4056" s="63">
        <v>92623</v>
      </c>
      <c r="B4056" s="161" t="s">
        <v>271</v>
      </c>
      <c r="D4056" s="159"/>
      <c r="E4056" s="159"/>
      <c r="F4056" s="159"/>
      <c r="G4056" s="159"/>
      <c r="H4056" s="159"/>
      <c r="I4056" s="159"/>
      <c r="O4056" s="93"/>
      <c r="Q4056" s="63" t="s">
        <v>278</v>
      </c>
      <c r="R4056" s="96">
        <v>92307</v>
      </c>
      <c r="S4056" s="63" t="s">
        <v>271</v>
      </c>
      <c r="T4056" s="63"/>
      <c r="U4056" s="95" t="str">
        <f t="shared" si="142"/>
        <v>SCE</v>
      </c>
      <c r="V4056" s="95"/>
      <c r="W4056" s="95" t="str">
        <f t="shared" si="143"/>
        <v>SCG</v>
      </c>
    </row>
    <row r="4057" spans="1:23" ht="15" x14ac:dyDescent="0.25">
      <c r="A4057" s="63">
        <v>92626</v>
      </c>
      <c r="B4057" s="161" t="s">
        <v>271</v>
      </c>
      <c r="D4057" s="159"/>
      <c r="E4057" s="159"/>
      <c r="F4057" s="159"/>
      <c r="G4057" s="159"/>
      <c r="H4057" s="159"/>
      <c r="I4057" s="159"/>
      <c r="O4057" s="93"/>
      <c r="Q4057" s="63" t="s">
        <v>278</v>
      </c>
      <c r="R4057" s="96">
        <v>92301</v>
      </c>
      <c r="S4057" s="63" t="s">
        <v>271</v>
      </c>
      <c r="T4057" s="63"/>
      <c r="U4057" s="95" t="str">
        <f t="shared" si="142"/>
        <v>SCE</v>
      </c>
      <c r="V4057" s="95"/>
      <c r="W4057" s="95" t="str">
        <f t="shared" si="143"/>
        <v>SCG</v>
      </c>
    </row>
    <row r="4058" spans="1:23" ht="15" x14ac:dyDescent="0.25">
      <c r="A4058" s="63">
        <v>92627</v>
      </c>
      <c r="B4058" s="161" t="s">
        <v>271</v>
      </c>
      <c r="D4058" s="159"/>
      <c r="E4058" s="159"/>
      <c r="F4058" s="159"/>
      <c r="G4058" s="159"/>
      <c r="H4058" s="159"/>
      <c r="I4058" s="159"/>
      <c r="O4058" s="93"/>
      <c r="Q4058" s="63" t="s">
        <v>278</v>
      </c>
      <c r="R4058" s="96">
        <v>92694</v>
      </c>
      <c r="S4058" s="63" t="s">
        <v>271</v>
      </c>
      <c r="T4058" s="63"/>
      <c r="U4058" s="95" t="str">
        <f t="shared" si="142"/>
        <v>SCE</v>
      </c>
      <c r="V4058" s="95"/>
      <c r="W4058" s="95" t="str">
        <f t="shared" si="143"/>
        <v>SCG</v>
      </c>
    </row>
    <row r="4059" spans="1:23" ht="15" x14ac:dyDescent="0.25">
      <c r="A4059" s="63">
        <v>92625</v>
      </c>
      <c r="B4059" s="161" t="s">
        <v>271</v>
      </c>
      <c r="D4059" s="159"/>
      <c r="E4059" s="159"/>
      <c r="F4059" s="159"/>
      <c r="G4059" s="159"/>
      <c r="H4059" s="159"/>
      <c r="I4059" s="159"/>
      <c r="O4059" s="93"/>
      <c r="Q4059" s="63" t="s">
        <v>278</v>
      </c>
      <c r="R4059" s="96">
        <v>96120</v>
      </c>
      <c r="S4059" s="63" t="s">
        <v>271</v>
      </c>
      <c r="T4059" s="63"/>
      <c r="U4059" s="95" t="str">
        <f t="shared" si="142"/>
        <v>SCE</v>
      </c>
      <c r="V4059" s="95"/>
      <c r="W4059" s="95" t="str">
        <f t="shared" si="143"/>
        <v>SCG</v>
      </c>
    </row>
    <row r="4060" spans="1:23" ht="15" x14ac:dyDescent="0.25">
      <c r="A4060" s="63">
        <v>92242</v>
      </c>
      <c r="B4060" s="161" t="s">
        <v>271</v>
      </c>
      <c r="D4060" s="159"/>
      <c r="E4060" s="159"/>
      <c r="F4060" s="159"/>
      <c r="G4060" s="159"/>
      <c r="H4060" s="159"/>
      <c r="I4060" s="159"/>
      <c r="O4060" s="93"/>
      <c r="Q4060" s="63" t="s">
        <v>278</v>
      </c>
      <c r="R4060" s="96">
        <v>92402</v>
      </c>
      <c r="S4060" s="63" t="s">
        <v>271</v>
      </c>
      <c r="T4060" s="63"/>
      <c r="U4060" s="95" t="str">
        <f t="shared" si="142"/>
        <v>SCE</v>
      </c>
      <c r="V4060" s="95"/>
      <c r="W4060" s="95" t="str">
        <f t="shared" si="143"/>
        <v>SCG</v>
      </c>
    </row>
    <row r="4061" spans="1:23" ht="15" x14ac:dyDescent="0.25">
      <c r="A4061" s="63">
        <v>90040</v>
      </c>
      <c r="B4061" s="161" t="s">
        <v>271</v>
      </c>
      <c r="D4061" s="159"/>
      <c r="E4061" s="159"/>
      <c r="F4061" s="159"/>
      <c r="G4061" s="159"/>
      <c r="H4061" s="159"/>
      <c r="I4061" s="159"/>
      <c r="O4061" s="93"/>
      <c r="Q4061" s="63" t="s">
        <v>278</v>
      </c>
      <c r="R4061" s="96">
        <v>92403</v>
      </c>
      <c r="S4061" s="63" t="s">
        <v>271</v>
      </c>
      <c r="T4061" s="63"/>
      <c r="U4061" s="95" t="str">
        <f t="shared" si="142"/>
        <v>SCE</v>
      </c>
      <c r="V4061" s="95"/>
      <c r="W4061" s="95" t="str">
        <f t="shared" si="143"/>
        <v>SCG</v>
      </c>
    </row>
    <row r="4062" spans="1:23" ht="15" x14ac:dyDescent="0.25">
      <c r="A4062" s="63">
        <v>90042</v>
      </c>
      <c r="B4062" s="161" t="s">
        <v>271</v>
      </c>
      <c r="D4062" s="159"/>
      <c r="E4062" s="159"/>
      <c r="F4062" s="159"/>
      <c r="G4062" s="159"/>
      <c r="H4062" s="159"/>
      <c r="I4062" s="159"/>
      <c r="O4062" s="93"/>
      <c r="Q4062" s="63" t="s">
        <v>278</v>
      </c>
      <c r="R4062" s="96">
        <v>92401</v>
      </c>
      <c r="S4062" s="63" t="s">
        <v>271</v>
      </c>
      <c r="T4062" s="63"/>
      <c r="U4062" s="95" t="str">
        <f t="shared" si="142"/>
        <v>SCE</v>
      </c>
      <c r="V4062" s="95"/>
      <c r="W4062" s="95" t="str">
        <f t="shared" si="143"/>
        <v>SCG</v>
      </c>
    </row>
    <row r="4063" spans="1:23" ht="15" x14ac:dyDescent="0.25">
      <c r="A4063" s="63">
        <v>90043</v>
      </c>
      <c r="B4063" s="161" t="s">
        <v>271</v>
      </c>
      <c r="D4063" s="159"/>
      <c r="E4063" s="159"/>
      <c r="F4063" s="159"/>
      <c r="G4063" s="159"/>
      <c r="H4063" s="159"/>
      <c r="I4063" s="159"/>
      <c r="O4063" s="93"/>
      <c r="Q4063" s="63" t="s">
        <v>278</v>
      </c>
      <c r="R4063" s="96">
        <v>92406</v>
      </c>
      <c r="S4063" s="63" t="s">
        <v>271</v>
      </c>
      <c r="T4063" s="63"/>
      <c r="U4063" s="95" t="str">
        <f t="shared" si="142"/>
        <v>SCE</v>
      </c>
      <c r="V4063" s="95"/>
      <c r="W4063" s="95" t="str">
        <f t="shared" si="143"/>
        <v>SCG</v>
      </c>
    </row>
    <row r="4064" spans="1:23" ht="15" x14ac:dyDescent="0.25">
      <c r="A4064" s="63">
        <v>90044</v>
      </c>
      <c r="B4064" s="161" t="s">
        <v>271</v>
      </c>
      <c r="D4064" s="159"/>
      <c r="E4064" s="159"/>
      <c r="F4064" s="159"/>
      <c r="G4064" s="159"/>
      <c r="H4064" s="159"/>
      <c r="I4064" s="159"/>
      <c r="O4064" s="93"/>
      <c r="Q4064" s="63" t="s">
        <v>278</v>
      </c>
      <c r="R4064" s="96">
        <v>92407</v>
      </c>
      <c r="S4064" s="63" t="s">
        <v>271</v>
      </c>
      <c r="T4064" s="63"/>
      <c r="U4064" s="95" t="str">
        <f t="shared" si="142"/>
        <v>SCE</v>
      </c>
      <c r="V4064" s="95"/>
      <c r="W4064" s="95" t="str">
        <f t="shared" si="143"/>
        <v>SCG</v>
      </c>
    </row>
    <row r="4065" spans="1:23" ht="15" x14ac:dyDescent="0.25">
      <c r="A4065" s="63">
        <v>90045</v>
      </c>
      <c r="B4065" s="161" t="s">
        <v>271</v>
      </c>
      <c r="D4065" s="159"/>
      <c r="E4065" s="159"/>
      <c r="F4065" s="159"/>
      <c r="G4065" s="159"/>
      <c r="H4065" s="159"/>
      <c r="I4065" s="159"/>
      <c r="O4065" s="93"/>
      <c r="Q4065" s="63" t="s">
        <v>278</v>
      </c>
      <c r="R4065" s="96">
        <v>92404</v>
      </c>
      <c r="S4065" s="63" t="s">
        <v>271</v>
      </c>
      <c r="T4065" s="63"/>
      <c r="U4065" s="95" t="str">
        <f t="shared" si="142"/>
        <v>SCE</v>
      </c>
      <c r="V4065" s="95"/>
      <c r="W4065" s="95" t="str">
        <f t="shared" si="143"/>
        <v>SCG</v>
      </c>
    </row>
    <row r="4066" spans="1:23" ht="15" x14ac:dyDescent="0.25">
      <c r="A4066" s="63">
        <v>90047</v>
      </c>
      <c r="B4066" s="161" t="s">
        <v>271</v>
      </c>
      <c r="D4066" s="159"/>
      <c r="E4066" s="159"/>
      <c r="F4066" s="159"/>
      <c r="G4066" s="159"/>
      <c r="H4066" s="159"/>
      <c r="I4066" s="159"/>
      <c r="O4066" s="93"/>
      <c r="Q4066" s="63" t="s">
        <v>278</v>
      </c>
      <c r="R4066" s="96">
        <v>92405</v>
      </c>
      <c r="S4066" s="63" t="s">
        <v>271</v>
      </c>
      <c r="T4066" s="63"/>
      <c r="U4066" s="95" t="str">
        <f t="shared" si="142"/>
        <v>SCE</v>
      </c>
      <c r="V4066" s="95"/>
      <c r="W4066" s="95" t="str">
        <f t="shared" si="143"/>
        <v>SCG</v>
      </c>
    </row>
    <row r="4067" spans="1:23" ht="15" x14ac:dyDescent="0.25">
      <c r="A4067" s="63">
        <v>91701</v>
      </c>
      <c r="B4067" s="161" t="s">
        <v>271</v>
      </c>
      <c r="D4067" s="159"/>
      <c r="E4067" s="159"/>
      <c r="F4067" s="159"/>
      <c r="G4067" s="159"/>
      <c r="H4067" s="159"/>
      <c r="I4067" s="159"/>
      <c r="O4067" s="93"/>
      <c r="Q4067" s="63" t="s">
        <v>278</v>
      </c>
      <c r="R4067" s="96">
        <v>92408</v>
      </c>
      <c r="S4067" s="63" t="s">
        <v>271</v>
      </c>
      <c r="T4067" s="63"/>
      <c r="U4067" s="95" t="str">
        <f t="shared" si="142"/>
        <v>SCE</v>
      </c>
      <c r="V4067" s="95"/>
      <c r="W4067" s="95" t="str">
        <f t="shared" si="143"/>
        <v>SCG</v>
      </c>
    </row>
    <row r="4068" spans="1:23" ht="15" x14ac:dyDescent="0.25">
      <c r="A4068" s="63">
        <v>92352</v>
      </c>
      <c r="B4068" s="161" t="s">
        <v>271</v>
      </c>
      <c r="D4068" s="159"/>
      <c r="E4068" s="159"/>
      <c r="F4068" s="159"/>
      <c r="G4068" s="159"/>
      <c r="H4068" s="159"/>
      <c r="I4068" s="159"/>
      <c r="O4068" s="93"/>
      <c r="Q4068" s="63" t="s">
        <v>278</v>
      </c>
      <c r="R4068" s="96">
        <v>92628</v>
      </c>
      <c r="S4068" s="63" t="s">
        <v>271</v>
      </c>
      <c r="T4068" s="63"/>
      <c r="U4068" s="95" t="str">
        <f t="shared" si="142"/>
        <v>SCE</v>
      </c>
      <c r="V4068" s="95"/>
      <c r="W4068" s="95" t="str">
        <f t="shared" si="143"/>
        <v>SCG</v>
      </c>
    </row>
    <row r="4069" spans="1:23" ht="15" x14ac:dyDescent="0.25">
      <c r="A4069" s="63">
        <v>92350</v>
      </c>
      <c r="B4069" s="161" t="s">
        <v>271</v>
      </c>
      <c r="D4069" s="159"/>
      <c r="E4069" s="159"/>
      <c r="F4069" s="159"/>
      <c r="G4069" s="159"/>
      <c r="H4069" s="159"/>
      <c r="I4069" s="159"/>
      <c r="O4069" s="93"/>
      <c r="Q4069" s="63" t="s">
        <v>278</v>
      </c>
      <c r="R4069" s="96">
        <v>92620</v>
      </c>
      <c r="S4069" s="63" t="s">
        <v>271</v>
      </c>
      <c r="T4069" s="63"/>
      <c r="U4069" s="95" t="str">
        <f t="shared" si="142"/>
        <v>SCE</v>
      </c>
      <c r="V4069" s="95"/>
      <c r="W4069" s="95" t="str">
        <f t="shared" si="143"/>
        <v>SCG</v>
      </c>
    </row>
    <row r="4070" spans="1:23" ht="15" x14ac:dyDescent="0.25">
      <c r="A4070" s="63">
        <v>92356</v>
      </c>
      <c r="B4070" s="161" t="s">
        <v>271</v>
      </c>
      <c r="D4070" s="159"/>
      <c r="E4070" s="159"/>
      <c r="F4070" s="159"/>
      <c r="G4070" s="159"/>
      <c r="H4070" s="159"/>
      <c r="I4070" s="159"/>
      <c r="O4070" s="93"/>
      <c r="Q4070" s="63" t="s">
        <v>278</v>
      </c>
      <c r="R4070" s="96">
        <v>90260</v>
      </c>
      <c r="S4070" s="63" t="s">
        <v>271</v>
      </c>
      <c r="T4070" s="63"/>
      <c r="U4070" s="95" t="str">
        <f t="shared" si="142"/>
        <v>SCE</v>
      </c>
      <c r="V4070" s="95"/>
      <c r="W4070" s="95" t="str">
        <f t="shared" si="143"/>
        <v>SCG</v>
      </c>
    </row>
    <row r="4071" spans="1:23" ht="15" x14ac:dyDescent="0.25">
      <c r="A4071" s="63">
        <v>92357</v>
      </c>
      <c r="B4071" s="161" t="s">
        <v>271</v>
      </c>
      <c r="D4071" s="159"/>
      <c r="E4071" s="159"/>
      <c r="F4071" s="159"/>
      <c r="G4071" s="159"/>
      <c r="H4071" s="159"/>
      <c r="I4071" s="159"/>
      <c r="O4071" s="93"/>
      <c r="Q4071" s="63" t="s">
        <v>278</v>
      </c>
      <c r="R4071" s="96">
        <v>90261</v>
      </c>
      <c r="S4071" s="63" t="s">
        <v>271</v>
      </c>
      <c r="T4071" s="63"/>
      <c r="U4071" s="95" t="str">
        <f t="shared" si="142"/>
        <v>SCE</v>
      </c>
      <c r="V4071" s="95"/>
      <c r="W4071" s="95" t="str">
        <f t="shared" si="143"/>
        <v>SCG</v>
      </c>
    </row>
    <row r="4072" spans="1:23" ht="15" x14ac:dyDescent="0.25">
      <c r="A4072" s="63">
        <v>92354</v>
      </c>
      <c r="B4072" s="161" t="s">
        <v>271</v>
      </c>
      <c r="D4072" s="159"/>
      <c r="E4072" s="159"/>
      <c r="F4072" s="159"/>
      <c r="G4072" s="159"/>
      <c r="H4072" s="159"/>
      <c r="I4072" s="159"/>
      <c r="O4072" s="93"/>
      <c r="Q4072" s="63" t="s">
        <v>278</v>
      </c>
      <c r="R4072" s="96">
        <v>90262</v>
      </c>
      <c r="S4072" s="63" t="s">
        <v>271</v>
      </c>
      <c r="T4072" s="63"/>
      <c r="U4072" s="95" t="str">
        <f t="shared" si="142"/>
        <v>SCE</v>
      </c>
      <c r="V4072" s="95"/>
      <c r="W4072" s="95" t="str">
        <f t="shared" si="143"/>
        <v>SCG</v>
      </c>
    </row>
    <row r="4073" spans="1:23" ht="15" x14ac:dyDescent="0.25">
      <c r="A4073" s="63">
        <v>92358</v>
      </c>
      <c r="B4073" s="161" t="s">
        <v>271</v>
      </c>
      <c r="D4073" s="159"/>
      <c r="E4073" s="159"/>
      <c r="F4073" s="159"/>
      <c r="G4073" s="159"/>
      <c r="H4073" s="159"/>
      <c r="I4073" s="159"/>
      <c r="O4073" s="93"/>
      <c r="Q4073" s="63" t="s">
        <v>278</v>
      </c>
      <c r="R4073" s="96">
        <v>90264</v>
      </c>
      <c r="S4073" s="63" t="s">
        <v>271</v>
      </c>
      <c r="T4073" s="63"/>
      <c r="U4073" s="95" t="str">
        <f t="shared" si="142"/>
        <v>SCE</v>
      </c>
      <c r="V4073" s="95"/>
      <c r="W4073" s="95" t="str">
        <f t="shared" si="143"/>
        <v>SCG</v>
      </c>
    </row>
    <row r="4074" spans="1:23" ht="15" x14ac:dyDescent="0.25">
      <c r="A4074" s="63">
        <v>92359</v>
      </c>
      <c r="B4074" s="161" t="s">
        <v>271</v>
      </c>
      <c r="D4074" s="159"/>
      <c r="E4074" s="159"/>
      <c r="F4074" s="159"/>
      <c r="G4074" s="159"/>
      <c r="H4074" s="159"/>
      <c r="I4074" s="159"/>
      <c r="O4074" s="93"/>
      <c r="Q4074" s="63" t="s">
        <v>278</v>
      </c>
      <c r="R4074" s="96">
        <v>90265</v>
      </c>
      <c r="S4074" s="63" t="s">
        <v>271</v>
      </c>
      <c r="T4074" s="63"/>
      <c r="U4074" s="95" t="str">
        <f t="shared" si="142"/>
        <v>SCE</v>
      </c>
      <c r="V4074" s="95"/>
      <c r="W4074" s="95" t="str">
        <f t="shared" si="143"/>
        <v>SCG</v>
      </c>
    </row>
    <row r="4075" spans="1:23" ht="15" x14ac:dyDescent="0.25">
      <c r="A4075" s="63">
        <v>93009</v>
      </c>
      <c r="B4075" s="161" t="s">
        <v>271</v>
      </c>
      <c r="D4075" s="159"/>
      <c r="E4075" s="159"/>
      <c r="F4075" s="159"/>
      <c r="G4075" s="159"/>
      <c r="H4075" s="159"/>
      <c r="I4075" s="159"/>
      <c r="O4075" s="93"/>
      <c r="Q4075" s="63" t="s">
        <v>278</v>
      </c>
      <c r="R4075" s="96">
        <v>90266</v>
      </c>
      <c r="S4075" s="63" t="s">
        <v>271</v>
      </c>
      <c r="T4075" s="63"/>
      <c r="U4075" s="95" t="str">
        <f t="shared" si="142"/>
        <v>SCE</v>
      </c>
      <c r="V4075" s="95"/>
      <c r="W4075" s="95" t="str">
        <f t="shared" si="143"/>
        <v>SCG</v>
      </c>
    </row>
    <row r="4076" spans="1:23" ht="15" x14ac:dyDescent="0.25">
      <c r="A4076" s="63">
        <v>93005</v>
      </c>
      <c r="B4076" s="161" t="s">
        <v>271</v>
      </c>
      <c r="D4076" s="159"/>
      <c r="E4076" s="159"/>
      <c r="F4076" s="159"/>
      <c r="G4076" s="159"/>
      <c r="H4076" s="159"/>
      <c r="I4076" s="159"/>
      <c r="O4076" s="93"/>
      <c r="Q4076" s="63" t="s">
        <v>278</v>
      </c>
      <c r="R4076" s="96">
        <v>90267</v>
      </c>
      <c r="S4076" s="63" t="s">
        <v>271</v>
      </c>
      <c r="T4076" s="63"/>
      <c r="U4076" s="95" t="str">
        <f t="shared" si="142"/>
        <v>SCE</v>
      </c>
      <c r="V4076" s="95"/>
      <c r="W4076" s="95" t="str">
        <f t="shared" si="143"/>
        <v>SCG</v>
      </c>
    </row>
    <row r="4077" spans="1:23" ht="15" x14ac:dyDescent="0.25">
      <c r="A4077" s="63">
        <v>93004</v>
      </c>
      <c r="B4077" s="161" t="s">
        <v>271</v>
      </c>
      <c r="D4077" s="159"/>
      <c r="E4077" s="159"/>
      <c r="F4077" s="159"/>
      <c r="G4077" s="159"/>
      <c r="H4077" s="159"/>
      <c r="I4077" s="159"/>
      <c r="O4077" s="93"/>
      <c r="Q4077" s="63" t="s">
        <v>278</v>
      </c>
      <c r="R4077" s="96">
        <v>92315</v>
      </c>
      <c r="S4077" s="63" t="s">
        <v>271</v>
      </c>
      <c r="T4077" s="63"/>
      <c r="U4077" s="95" t="str">
        <f t="shared" si="142"/>
        <v>SCE</v>
      </c>
      <c r="V4077" s="95"/>
      <c r="W4077" s="95" t="str">
        <f t="shared" si="143"/>
        <v>SCG</v>
      </c>
    </row>
    <row r="4078" spans="1:23" ht="15" x14ac:dyDescent="0.25">
      <c r="A4078" s="63">
        <v>93001</v>
      </c>
      <c r="B4078" s="161" t="s">
        <v>271</v>
      </c>
      <c r="D4078" s="159"/>
      <c r="E4078" s="159"/>
      <c r="F4078" s="159"/>
      <c r="G4078" s="159"/>
      <c r="H4078" s="159"/>
      <c r="I4078" s="159"/>
      <c r="O4078" s="93"/>
      <c r="Q4078" s="63" t="s">
        <v>278</v>
      </c>
      <c r="R4078" s="96">
        <v>90702</v>
      </c>
      <c r="S4078" s="63" t="s">
        <v>271</v>
      </c>
      <c r="T4078" s="63"/>
      <c r="U4078" s="95" t="str">
        <f t="shared" si="142"/>
        <v>SCE</v>
      </c>
      <c r="V4078" s="95"/>
      <c r="W4078" s="95" t="str">
        <f t="shared" si="143"/>
        <v>SCG</v>
      </c>
    </row>
    <row r="4079" spans="1:23" ht="15" x14ac:dyDescent="0.25">
      <c r="A4079" s="63">
        <v>93003</v>
      </c>
      <c r="B4079" s="161" t="s">
        <v>271</v>
      </c>
      <c r="D4079" s="159"/>
      <c r="E4079" s="159"/>
      <c r="F4079" s="159"/>
      <c r="G4079" s="159"/>
      <c r="H4079" s="159"/>
      <c r="I4079" s="159"/>
      <c r="O4079" s="93"/>
      <c r="Q4079" s="63" t="s">
        <v>278</v>
      </c>
      <c r="R4079" s="96">
        <v>90701</v>
      </c>
      <c r="S4079" s="63" t="s">
        <v>271</v>
      </c>
      <c r="T4079" s="63"/>
      <c r="U4079" s="95" t="str">
        <f t="shared" si="142"/>
        <v>SCE</v>
      </c>
      <c r="V4079" s="95"/>
      <c r="W4079" s="95" t="str">
        <f t="shared" si="143"/>
        <v>SCG</v>
      </c>
    </row>
    <row r="4080" spans="1:23" ht="15" x14ac:dyDescent="0.25">
      <c r="A4080" s="63">
        <v>93002</v>
      </c>
      <c r="B4080" s="161" t="s">
        <v>271</v>
      </c>
      <c r="D4080" s="159"/>
      <c r="E4080" s="159"/>
      <c r="F4080" s="159"/>
      <c r="G4080" s="159"/>
      <c r="H4080" s="159"/>
      <c r="I4080" s="159"/>
      <c r="O4080" s="93"/>
      <c r="Q4080" s="63" t="s">
        <v>278</v>
      </c>
      <c r="R4080" s="96">
        <v>90707</v>
      </c>
      <c r="S4080" s="63" t="s">
        <v>271</v>
      </c>
      <c r="T4080" s="63"/>
      <c r="U4080" s="95" t="str">
        <f t="shared" si="142"/>
        <v>SCE</v>
      </c>
      <c r="V4080" s="95"/>
      <c r="W4080" s="95" t="str">
        <f t="shared" si="143"/>
        <v>SCG</v>
      </c>
    </row>
    <row r="4081" spans="1:23" ht="15" x14ac:dyDescent="0.25">
      <c r="A4081" s="63">
        <v>92285</v>
      </c>
      <c r="B4081" s="161" t="s">
        <v>271</v>
      </c>
      <c r="D4081" s="159"/>
      <c r="E4081" s="159"/>
      <c r="F4081" s="159"/>
      <c r="G4081" s="159"/>
      <c r="H4081" s="159"/>
      <c r="I4081" s="159"/>
      <c r="O4081" s="93"/>
      <c r="Q4081" s="63" t="s">
        <v>278</v>
      </c>
      <c r="R4081" s="96">
        <v>90704</v>
      </c>
      <c r="S4081" s="63" t="s">
        <v>271</v>
      </c>
      <c r="T4081" s="63"/>
      <c r="U4081" s="95" t="str">
        <f t="shared" si="142"/>
        <v>SCE</v>
      </c>
      <c r="V4081" s="95"/>
      <c r="W4081" s="95" t="str">
        <f t="shared" si="143"/>
        <v>SCG</v>
      </c>
    </row>
    <row r="4082" spans="1:23" ht="15" x14ac:dyDescent="0.25">
      <c r="A4082" s="63">
        <v>93007</v>
      </c>
      <c r="B4082" s="161" t="s">
        <v>271</v>
      </c>
      <c r="D4082" s="159"/>
      <c r="E4082" s="159"/>
      <c r="F4082" s="159"/>
      <c r="G4082" s="159"/>
      <c r="H4082" s="159"/>
      <c r="I4082" s="159"/>
      <c r="O4082" s="93"/>
      <c r="Q4082" s="63" t="s">
        <v>278</v>
      </c>
      <c r="R4082" s="96">
        <v>93549</v>
      </c>
      <c r="S4082" s="63" t="s">
        <v>271</v>
      </c>
      <c r="T4082" s="63"/>
      <c r="U4082" s="95" t="str">
        <f t="shared" si="142"/>
        <v>SCE</v>
      </c>
      <c r="V4082" s="95"/>
      <c r="W4082" s="95" t="str">
        <f t="shared" si="143"/>
        <v>SCG</v>
      </c>
    </row>
    <row r="4083" spans="1:23" ht="15" x14ac:dyDescent="0.25">
      <c r="A4083" s="63">
        <v>91708</v>
      </c>
      <c r="B4083" s="161" t="s">
        <v>271</v>
      </c>
      <c r="D4083" s="159"/>
      <c r="E4083" s="159"/>
      <c r="F4083" s="159"/>
      <c r="G4083" s="159"/>
      <c r="H4083" s="159"/>
      <c r="I4083" s="159"/>
      <c r="O4083" s="93"/>
      <c r="Q4083" s="63" t="s">
        <v>278</v>
      </c>
      <c r="R4083" s="96">
        <v>93544</v>
      </c>
      <c r="S4083" s="63" t="s">
        <v>271</v>
      </c>
      <c r="T4083" s="63"/>
      <c r="U4083" s="95" t="str">
        <f t="shared" si="142"/>
        <v>SCE</v>
      </c>
      <c r="V4083" s="95"/>
      <c r="W4083" s="95" t="str">
        <f t="shared" si="143"/>
        <v>SCG</v>
      </c>
    </row>
    <row r="4084" spans="1:23" ht="15" x14ac:dyDescent="0.25">
      <c r="A4084" s="63">
        <v>91709</v>
      </c>
      <c r="B4084" s="161" t="s">
        <v>271</v>
      </c>
      <c r="D4084" s="159"/>
      <c r="E4084" s="159"/>
      <c r="F4084" s="159"/>
      <c r="G4084" s="159"/>
      <c r="H4084" s="159"/>
      <c r="I4084" s="159"/>
      <c r="O4084" s="93"/>
      <c r="Q4084" s="63" t="s">
        <v>278</v>
      </c>
      <c r="R4084" s="96">
        <v>93545</v>
      </c>
      <c r="S4084" s="63" t="s">
        <v>271</v>
      </c>
      <c r="T4084" s="63"/>
      <c r="U4084" s="95" t="str">
        <f t="shared" si="142"/>
        <v>SCE</v>
      </c>
      <c r="V4084" s="95"/>
      <c r="W4084" s="95" t="str">
        <f t="shared" si="143"/>
        <v>SCG</v>
      </c>
    </row>
    <row r="4085" spans="1:23" ht="15" x14ac:dyDescent="0.25">
      <c r="A4085" s="63">
        <v>93427</v>
      </c>
      <c r="B4085" s="161" t="s">
        <v>271</v>
      </c>
      <c r="D4085" s="159"/>
      <c r="E4085" s="159"/>
      <c r="F4085" s="159"/>
      <c r="G4085" s="159"/>
      <c r="H4085" s="159"/>
      <c r="I4085" s="159"/>
      <c r="O4085" s="93"/>
      <c r="Q4085" s="63" t="s">
        <v>278</v>
      </c>
      <c r="R4085" s="96">
        <v>93546</v>
      </c>
      <c r="S4085" s="63" t="s">
        <v>271</v>
      </c>
      <c r="T4085" s="63"/>
      <c r="U4085" s="95" t="str">
        <f t="shared" si="142"/>
        <v>SCE</v>
      </c>
      <c r="V4085" s="95"/>
      <c r="W4085" s="95" t="str">
        <f t="shared" si="143"/>
        <v>SCG</v>
      </c>
    </row>
    <row r="4086" spans="1:23" ht="15" x14ac:dyDescent="0.25">
      <c r="A4086" s="63">
        <v>90755</v>
      </c>
      <c r="B4086" s="161" t="s">
        <v>271</v>
      </c>
      <c r="D4086" s="159"/>
      <c r="E4086" s="159"/>
      <c r="F4086" s="159"/>
      <c r="G4086" s="159"/>
      <c r="H4086" s="159"/>
      <c r="I4086" s="159"/>
      <c r="O4086" s="93"/>
      <c r="Q4086" s="63" t="s">
        <v>278</v>
      </c>
      <c r="R4086" s="96">
        <v>93541</v>
      </c>
      <c r="S4086" s="63" t="s">
        <v>271</v>
      </c>
      <c r="T4086" s="63"/>
      <c r="U4086" s="95" t="str">
        <f t="shared" si="142"/>
        <v>SCE</v>
      </c>
      <c r="V4086" s="95"/>
      <c r="W4086" s="95" t="str">
        <f t="shared" si="143"/>
        <v>SCG</v>
      </c>
    </row>
    <row r="4087" spans="1:23" ht="15" x14ac:dyDescent="0.25">
      <c r="A4087" s="63">
        <v>90510</v>
      </c>
      <c r="B4087" s="161" t="s">
        <v>271</v>
      </c>
      <c r="D4087" s="159"/>
      <c r="E4087" s="159"/>
      <c r="F4087" s="159"/>
      <c r="G4087" s="159"/>
      <c r="H4087" s="159"/>
      <c r="I4087" s="159"/>
      <c r="O4087" s="93"/>
      <c r="Q4087" s="63" t="s">
        <v>278</v>
      </c>
      <c r="R4087" s="96">
        <v>93543</v>
      </c>
      <c r="S4087" s="63" t="s">
        <v>271</v>
      </c>
      <c r="T4087" s="63"/>
      <c r="U4087" s="95" t="str">
        <f t="shared" ref="U4087:U4150" si="144">IF(S4087="Pacific Gas &amp; Electric Co", "PGE", IF(S4087="Southern California Edison Co", "SCE", IF(S4087= "San Diego Gas &amp; Electric Co", "SDGE", IF(S4087="Southern California Gas", "SCG", "Other"))))</f>
        <v>SCE</v>
      </c>
      <c r="V4087" s="95"/>
      <c r="W4087" s="95" t="str">
        <f t="shared" si="143"/>
        <v>SCG</v>
      </c>
    </row>
    <row r="4088" spans="1:23" ht="15" x14ac:dyDescent="0.25">
      <c r="A4088" s="63">
        <v>93043</v>
      </c>
      <c r="B4088" s="161" t="s">
        <v>271</v>
      </c>
      <c r="D4088" s="159"/>
      <c r="E4088" s="159"/>
      <c r="F4088" s="159"/>
      <c r="G4088" s="159"/>
      <c r="H4088" s="159"/>
      <c r="I4088" s="159"/>
      <c r="O4088" s="93"/>
      <c r="Q4088" s="63" t="s">
        <v>278</v>
      </c>
      <c r="R4088" s="96">
        <v>93278</v>
      </c>
      <c r="S4088" s="63" t="s">
        <v>271</v>
      </c>
      <c r="T4088" s="63"/>
      <c r="U4088" s="95" t="str">
        <f t="shared" si="144"/>
        <v>SCE</v>
      </c>
      <c r="V4088" s="95"/>
      <c r="W4088" s="95" t="str">
        <f t="shared" si="143"/>
        <v>SCG</v>
      </c>
    </row>
    <row r="4089" spans="1:23" ht="15" x14ac:dyDescent="0.25">
      <c r="A4089" s="63">
        <v>90603</v>
      </c>
      <c r="B4089" s="161" t="s">
        <v>271</v>
      </c>
      <c r="D4089" s="159"/>
      <c r="E4089" s="159"/>
      <c r="F4089" s="159"/>
      <c r="G4089" s="159"/>
      <c r="H4089" s="159"/>
      <c r="I4089" s="159"/>
      <c r="O4089" s="93"/>
      <c r="Q4089" s="63" t="s">
        <v>278</v>
      </c>
      <c r="R4089" s="96">
        <v>93279</v>
      </c>
      <c r="S4089" s="63" t="s">
        <v>271</v>
      </c>
      <c r="T4089" s="63"/>
      <c r="U4089" s="95" t="str">
        <f t="shared" si="144"/>
        <v>SCE</v>
      </c>
      <c r="V4089" s="95"/>
      <c r="W4089" s="95" t="str">
        <f t="shared" si="143"/>
        <v>SCG</v>
      </c>
    </row>
    <row r="4090" spans="1:23" ht="15" x14ac:dyDescent="0.25">
      <c r="A4090" s="63">
        <v>93044</v>
      </c>
      <c r="B4090" s="161" t="s">
        <v>271</v>
      </c>
      <c r="D4090" s="159"/>
      <c r="E4090" s="159"/>
      <c r="F4090" s="159"/>
      <c r="G4090" s="159"/>
      <c r="H4090" s="159"/>
      <c r="I4090" s="159"/>
      <c r="O4090" s="93"/>
      <c r="Q4090" s="63" t="s">
        <v>278</v>
      </c>
      <c r="R4090" s="96">
        <v>90091</v>
      </c>
      <c r="S4090" s="63" t="s">
        <v>271</v>
      </c>
      <c r="T4090" s="63"/>
      <c r="U4090" s="95" t="str">
        <f t="shared" si="144"/>
        <v>SCE</v>
      </c>
      <c r="V4090" s="95"/>
      <c r="W4090" s="95" t="str">
        <f t="shared" si="143"/>
        <v>SCG</v>
      </c>
    </row>
    <row r="4091" spans="1:23" ht="15" x14ac:dyDescent="0.25">
      <c r="A4091" s="63">
        <v>90651</v>
      </c>
      <c r="B4091" s="161" t="s">
        <v>271</v>
      </c>
      <c r="D4091" s="159"/>
      <c r="E4091" s="159"/>
      <c r="F4091" s="159"/>
      <c r="G4091" s="159"/>
      <c r="H4091" s="159"/>
      <c r="I4091" s="159"/>
      <c r="O4091" s="93"/>
      <c r="Q4091" s="63" t="s">
        <v>278</v>
      </c>
      <c r="R4091" s="96">
        <v>90096</v>
      </c>
      <c r="S4091" s="63" t="s">
        <v>271</v>
      </c>
      <c r="T4091" s="63"/>
      <c r="U4091" s="95" t="str">
        <f t="shared" si="144"/>
        <v>SCE</v>
      </c>
      <c r="V4091" s="95"/>
      <c r="W4091" s="95" t="str">
        <f t="shared" si="143"/>
        <v>SCG</v>
      </c>
    </row>
    <row r="4092" spans="1:23" ht="15" x14ac:dyDescent="0.25">
      <c r="A4092" s="63">
        <v>90652</v>
      </c>
      <c r="B4092" s="161" t="s">
        <v>271</v>
      </c>
      <c r="D4092" s="159"/>
      <c r="E4092" s="159"/>
      <c r="F4092" s="159"/>
      <c r="G4092" s="159"/>
      <c r="H4092" s="159"/>
      <c r="I4092" s="159"/>
      <c r="O4092" s="93"/>
      <c r="Q4092" s="63" t="s">
        <v>278</v>
      </c>
      <c r="R4092" s="96">
        <v>93130</v>
      </c>
      <c r="S4092" s="63" t="s">
        <v>271</v>
      </c>
      <c r="T4092" s="63"/>
      <c r="U4092" s="95" t="str">
        <f t="shared" si="144"/>
        <v>SCE</v>
      </c>
      <c r="V4092" s="95"/>
      <c r="W4092" s="95" t="str">
        <f t="shared" si="143"/>
        <v>SCG</v>
      </c>
    </row>
    <row r="4093" spans="1:23" ht="15" x14ac:dyDescent="0.25">
      <c r="A4093" s="63">
        <v>91016</v>
      </c>
      <c r="B4093" s="161" t="s">
        <v>271</v>
      </c>
      <c r="D4093" s="159"/>
      <c r="E4093" s="159"/>
      <c r="F4093" s="159"/>
      <c r="G4093" s="159"/>
      <c r="H4093" s="159"/>
      <c r="I4093" s="159"/>
      <c r="O4093" s="93"/>
      <c r="Q4093" s="63" t="s">
        <v>278</v>
      </c>
      <c r="R4093" s="96">
        <v>93034</v>
      </c>
      <c r="S4093" s="63" t="s">
        <v>271</v>
      </c>
      <c r="T4093" s="63"/>
      <c r="U4093" s="95" t="str">
        <f t="shared" si="144"/>
        <v>SCE</v>
      </c>
      <c r="V4093" s="95"/>
      <c r="W4093" s="95" t="str">
        <f t="shared" si="143"/>
        <v>SCG</v>
      </c>
    </row>
    <row r="4094" spans="1:23" ht="15" x14ac:dyDescent="0.25">
      <c r="A4094" s="63">
        <v>91010</v>
      </c>
      <c r="B4094" s="161" t="s">
        <v>271</v>
      </c>
      <c r="D4094" s="159"/>
      <c r="E4094" s="159"/>
      <c r="F4094" s="159"/>
      <c r="G4094" s="159"/>
      <c r="H4094" s="159"/>
      <c r="I4094" s="159"/>
      <c r="O4094" s="93"/>
      <c r="Q4094" s="63" t="s">
        <v>278</v>
      </c>
      <c r="R4094" s="96">
        <v>93035</v>
      </c>
      <c r="S4094" s="63" t="s">
        <v>271</v>
      </c>
      <c r="T4094" s="63"/>
      <c r="U4094" s="95" t="str">
        <f t="shared" si="144"/>
        <v>SCE</v>
      </c>
      <c r="V4094" s="95"/>
      <c r="W4094" s="95" t="str">
        <f t="shared" si="143"/>
        <v>SCG</v>
      </c>
    </row>
    <row r="4095" spans="1:23" ht="15" x14ac:dyDescent="0.25">
      <c r="A4095" s="63">
        <v>91011</v>
      </c>
      <c r="B4095" s="161" t="s">
        <v>271</v>
      </c>
      <c r="D4095" s="159"/>
      <c r="E4095" s="159"/>
      <c r="F4095" s="159"/>
      <c r="G4095" s="159"/>
      <c r="H4095" s="159"/>
      <c r="I4095" s="159"/>
      <c r="O4095" s="93"/>
      <c r="Q4095" s="63" t="s">
        <v>278</v>
      </c>
      <c r="R4095" s="96">
        <v>93036</v>
      </c>
      <c r="S4095" s="63" t="s">
        <v>271</v>
      </c>
      <c r="T4095" s="63"/>
      <c r="U4095" s="95" t="str">
        <f t="shared" si="144"/>
        <v>SCE</v>
      </c>
      <c r="V4095" s="95"/>
      <c r="W4095" s="95" t="str">
        <f t="shared" si="143"/>
        <v>SCG</v>
      </c>
    </row>
    <row r="4096" spans="1:23" ht="15" x14ac:dyDescent="0.25">
      <c r="A4096" s="63">
        <v>92304</v>
      </c>
      <c r="B4096" s="161" t="s">
        <v>271</v>
      </c>
      <c r="D4096" s="159"/>
      <c r="E4096" s="159"/>
      <c r="F4096" s="159"/>
      <c r="G4096" s="159"/>
      <c r="H4096" s="159"/>
      <c r="I4096" s="159"/>
      <c r="O4096" s="93"/>
      <c r="Q4096" s="63" t="s">
        <v>278</v>
      </c>
      <c r="R4096" s="96">
        <v>93030</v>
      </c>
      <c r="S4096" s="63" t="s">
        <v>271</v>
      </c>
      <c r="T4096" s="63"/>
      <c r="U4096" s="95" t="str">
        <f t="shared" si="144"/>
        <v>SCE</v>
      </c>
      <c r="V4096" s="95"/>
      <c r="W4096" s="95" t="str">
        <f t="shared" si="143"/>
        <v>SCG</v>
      </c>
    </row>
    <row r="4097" spans="1:23" ht="15" x14ac:dyDescent="0.25">
      <c r="A4097" s="63">
        <v>92258</v>
      </c>
      <c r="B4097" s="161" t="s">
        <v>271</v>
      </c>
      <c r="D4097" s="159"/>
      <c r="E4097" s="159"/>
      <c r="F4097" s="159"/>
      <c r="G4097" s="159"/>
      <c r="H4097" s="159"/>
      <c r="I4097" s="159"/>
      <c r="O4097" s="93"/>
      <c r="Q4097" s="63" t="s">
        <v>278</v>
      </c>
      <c r="R4097" s="96">
        <v>93031</v>
      </c>
      <c r="S4097" s="63" t="s">
        <v>271</v>
      </c>
      <c r="T4097" s="63"/>
      <c r="U4097" s="95" t="str">
        <f t="shared" si="144"/>
        <v>SCE</v>
      </c>
      <c r="V4097" s="95"/>
      <c r="W4097" s="95" t="str">
        <f t="shared" si="143"/>
        <v>SCG</v>
      </c>
    </row>
    <row r="4098" spans="1:23" ht="15" x14ac:dyDescent="0.25">
      <c r="A4098" s="63">
        <v>92256</v>
      </c>
      <c r="B4098" s="161" t="s">
        <v>271</v>
      </c>
      <c r="D4098" s="159"/>
      <c r="E4098" s="159"/>
      <c r="F4098" s="159"/>
      <c r="G4098" s="159"/>
      <c r="H4098" s="159"/>
      <c r="I4098" s="159"/>
      <c r="O4098" s="93"/>
      <c r="Q4098" s="63" t="s">
        <v>278</v>
      </c>
      <c r="R4098" s="96">
        <v>93032</v>
      </c>
      <c r="S4098" s="63" t="s">
        <v>271</v>
      </c>
      <c r="T4098" s="63"/>
      <c r="U4098" s="95" t="str">
        <f t="shared" si="144"/>
        <v>SCE</v>
      </c>
      <c r="V4098" s="95"/>
      <c r="W4098" s="95" t="str">
        <f t="shared" si="143"/>
        <v>SCG</v>
      </c>
    </row>
    <row r="4099" spans="1:23" ht="15" x14ac:dyDescent="0.25">
      <c r="A4099" s="63">
        <v>92253</v>
      </c>
      <c r="B4099" s="161" t="s">
        <v>271</v>
      </c>
      <c r="D4099" s="159"/>
      <c r="E4099" s="159"/>
      <c r="F4099" s="159"/>
      <c r="G4099" s="159"/>
      <c r="H4099" s="159"/>
      <c r="I4099" s="159"/>
      <c r="O4099" s="93"/>
      <c r="Q4099" s="63" t="s">
        <v>278</v>
      </c>
      <c r="R4099" s="96">
        <v>93033</v>
      </c>
      <c r="S4099" s="63" t="s">
        <v>271</v>
      </c>
      <c r="T4099" s="63"/>
      <c r="U4099" s="95" t="str">
        <f t="shared" si="144"/>
        <v>SCE</v>
      </c>
      <c r="V4099" s="95"/>
      <c r="W4099" s="95" t="str">
        <f t="shared" si="143"/>
        <v>SCG</v>
      </c>
    </row>
    <row r="4100" spans="1:23" ht="15" x14ac:dyDescent="0.25">
      <c r="A4100" s="63">
        <v>92252</v>
      </c>
      <c r="B4100" s="161" t="s">
        <v>271</v>
      </c>
      <c r="D4100" s="159"/>
      <c r="E4100" s="159"/>
      <c r="F4100" s="159"/>
      <c r="G4100" s="159"/>
      <c r="H4100" s="159"/>
      <c r="I4100" s="159"/>
      <c r="O4100" s="93"/>
      <c r="Q4100" s="63" t="s">
        <v>278</v>
      </c>
      <c r="R4100" s="96">
        <v>91759</v>
      </c>
      <c r="S4100" s="63" t="s">
        <v>271</v>
      </c>
      <c r="T4100" s="63"/>
      <c r="U4100" s="95" t="str">
        <f t="shared" si="144"/>
        <v>SCE</v>
      </c>
      <c r="V4100" s="95"/>
      <c r="W4100" s="95" t="str">
        <f t="shared" si="143"/>
        <v>SCG</v>
      </c>
    </row>
    <row r="4101" spans="1:23" ht="15" x14ac:dyDescent="0.25">
      <c r="A4101" s="63">
        <v>93120</v>
      </c>
      <c r="B4101" s="161" t="s">
        <v>271</v>
      </c>
      <c r="D4101" s="159"/>
      <c r="E4101" s="159"/>
      <c r="F4101" s="159"/>
      <c r="G4101" s="159"/>
      <c r="H4101" s="159"/>
      <c r="I4101" s="159"/>
      <c r="O4101" s="93"/>
      <c r="Q4101" s="63" t="s">
        <v>278</v>
      </c>
      <c r="R4101" s="96">
        <v>91755</v>
      </c>
      <c r="S4101" s="63" t="s">
        <v>271</v>
      </c>
      <c r="T4101" s="63"/>
      <c r="U4101" s="95" t="str">
        <f t="shared" si="144"/>
        <v>SCE</v>
      </c>
      <c r="V4101" s="95"/>
      <c r="W4101" s="95" t="str">
        <f t="shared" si="143"/>
        <v>SCG</v>
      </c>
    </row>
    <row r="4102" spans="1:23" ht="15" x14ac:dyDescent="0.25">
      <c r="A4102" s="63">
        <v>93121</v>
      </c>
      <c r="B4102" s="161" t="s">
        <v>271</v>
      </c>
      <c r="D4102" s="159"/>
      <c r="E4102" s="159"/>
      <c r="F4102" s="159"/>
      <c r="G4102" s="159"/>
      <c r="H4102" s="159"/>
      <c r="I4102" s="159"/>
      <c r="O4102" s="93"/>
      <c r="Q4102" s="63" t="s">
        <v>278</v>
      </c>
      <c r="R4102" s="96">
        <v>91754</v>
      </c>
      <c r="S4102" s="63" t="s">
        <v>271</v>
      </c>
      <c r="T4102" s="63"/>
      <c r="U4102" s="95" t="str">
        <f t="shared" si="144"/>
        <v>SCE</v>
      </c>
      <c r="V4102" s="95"/>
      <c r="W4102" s="95" t="str">
        <f t="shared" si="143"/>
        <v>SCG</v>
      </c>
    </row>
    <row r="4103" spans="1:23" ht="15" x14ac:dyDescent="0.25">
      <c r="A4103" s="63">
        <v>90224</v>
      </c>
      <c r="B4103" s="161" t="s">
        <v>271</v>
      </c>
      <c r="D4103" s="159"/>
      <c r="E4103" s="159"/>
      <c r="F4103" s="159"/>
      <c r="G4103" s="159"/>
      <c r="H4103" s="159"/>
      <c r="I4103" s="159"/>
      <c r="O4103" s="93"/>
      <c r="Q4103" s="63" t="s">
        <v>278</v>
      </c>
      <c r="R4103" s="96">
        <v>91752</v>
      </c>
      <c r="S4103" s="63" t="s">
        <v>271</v>
      </c>
      <c r="T4103" s="63"/>
      <c r="U4103" s="95" t="str">
        <f t="shared" si="144"/>
        <v>SCE</v>
      </c>
      <c r="V4103" s="95"/>
      <c r="W4103" s="95" t="str">
        <f t="shared" si="143"/>
        <v>SCG</v>
      </c>
    </row>
    <row r="4104" spans="1:23" ht="15" x14ac:dyDescent="0.25">
      <c r="A4104" s="63">
        <v>90280</v>
      </c>
      <c r="B4104" s="161" t="s">
        <v>271</v>
      </c>
      <c r="D4104" s="159"/>
      <c r="E4104" s="159"/>
      <c r="F4104" s="159"/>
      <c r="G4104" s="159"/>
      <c r="H4104" s="159"/>
      <c r="I4104" s="159"/>
      <c r="O4104" s="93"/>
      <c r="Q4104" s="63" t="s">
        <v>278</v>
      </c>
      <c r="R4104" s="96">
        <v>92225</v>
      </c>
      <c r="S4104" s="63" t="s">
        <v>271</v>
      </c>
      <c r="T4104" s="63"/>
      <c r="U4104" s="95" t="str">
        <f t="shared" si="144"/>
        <v>SCE</v>
      </c>
      <c r="V4104" s="95"/>
      <c r="W4104" s="95" t="str">
        <f t="shared" si="143"/>
        <v>SCG</v>
      </c>
    </row>
    <row r="4105" spans="1:23" ht="15" x14ac:dyDescent="0.25">
      <c r="A4105" s="63">
        <v>92546</v>
      </c>
      <c r="B4105" s="161" t="s">
        <v>271</v>
      </c>
      <c r="D4105" s="159"/>
      <c r="E4105" s="159"/>
      <c r="F4105" s="159"/>
      <c r="G4105" s="159"/>
      <c r="H4105" s="159"/>
      <c r="I4105" s="159"/>
      <c r="O4105" s="93"/>
      <c r="Q4105" s="63" t="s">
        <v>278</v>
      </c>
      <c r="R4105" s="96">
        <v>92220</v>
      </c>
      <c r="S4105" s="63" t="s">
        <v>271</v>
      </c>
      <c r="T4105" s="63"/>
      <c r="U4105" s="95" t="str">
        <f t="shared" si="144"/>
        <v>SCE</v>
      </c>
      <c r="V4105" s="95"/>
      <c r="W4105" s="95" t="str">
        <f t="shared" si="143"/>
        <v>SCG</v>
      </c>
    </row>
    <row r="4106" spans="1:23" ht="15" x14ac:dyDescent="0.25">
      <c r="A4106" s="63">
        <v>92545</v>
      </c>
      <c r="B4106" s="161" t="s">
        <v>271</v>
      </c>
      <c r="D4106" s="159"/>
      <c r="E4106" s="159"/>
      <c r="F4106" s="159"/>
      <c r="G4106" s="159"/>
      <c r="H4106" s="159"/>
      <c r="I4106" s="159"/>
      <c r="O4106" s="93"/>
      <c r="Q4106" s="63" t="s">
        <v>278</v>
      </c>
      <c r="R4106" s="96">
        <v>90835</v>
      </c>
      <c r="S4106" s="63" t="s">
        <v>271</v>
      </c>
      <c r="T4106" s="63"/>
      <c r="U4106" s="95" t="str">
        <f t="shared" si="144"/>
        <v>SCE</v>
      </c>
      <c r="V4106" s="95"/>
      <c r="W4106" s="95" t="str">
        <f t="shared" si="143"/>
        <v>SCG</v>
      </c>
    </row>
    <row r="4107" spans="1:23" ht="15" x14ac:dyDescent="0.25">
      <c r="A4107" s="63">
        <v>92544</v>
      </c>
      <c r="B4107" s="161" t="s">
        <v>271</v>
      </c>
      <c r="D4107" s="159"/>
      <c r="E4107" s="159"/>
      <c r="F4107" s="159"/>
      <c r="G4107" s="159"/>
      <c r="H4107" s="159"/>
      <c r="I4107" s="159"/>
      <c r="O4107" s="93"/>
      <c r="Q4107" s="63" t="s">
        <v>278</v>
      </c>
      <c r="R4107" s="96">
        <v>90834</v>
      </c>
      <c r="S4107" s="63" t="s">
        <v>271</v>
      </c>
      <c r="T4107" s="63"/>
      <c r="U4107" s="95" t="str">
        <f t="shared" si="144"/>
        <v>SCE</v>
      </c>
      <c r="V4107" s="95"/>
      <c r="W4107" s="95" t="str">
        <f t="shared" si="143"/>
        <v>SCG</v>
      </c>
    </row>
    <row r="4108" spans="1:23" ht="15" x14ac:dyDescent="0.25">
      <c r="A4108" s="63">
        <v>92838</v>
      </c>
      <c r="B4108" s="161" t="s">
        <v>271</v>
      </c>
      <c r="D4108" s="159"/>
      <c r="E4108" s="159"/>
      <c r="F4108" s="159"/>
      <c r="G4108" s="159"/>
      <c r="H4108" s="159"/>
      <c r="I4108" s="159"/>
      <c r="O4108" s="93"/>
      <c r="Q4108" s="63" t="s">
        <v>278</v>
      </c>
      <c r="R4108" s="96">
        <v>90831</v>
      </c>
      <c r="S4108" s="63" t="s">
        <v>271</v>
      </c>
      <c r="T4108" s="63"/>
      <c r="U4108" s="95" t="str">
        <f t="shared" si="144"/>
        <v>SCE</v>
      </c>
      <c r="V4108" s="95"/>
      <c r="W4108" s="95" t="str">
        <f t="shared" si="143"/>
        <v>SCG</v>
      </c>
    </row>
    <row r="4109" spans="1:23" ht="15" x14ac:dyDescent="0.25">
      <c r="A4109" s="63">
        <v>92832</v>
      </c>
      <c r="B4109" s="161" t="s">
        <v>271</v>
      </c>
      <c r="D4109" s="159"/>
      <c r="E4109" s="159"/>
      <c r="F4109" s="159"/>
      <c r="G4109" s="159"/>
      <c r="H4109" s="159"/>
      <c r="I4109" s="159"/>
      <c r="O4109" s="93"/>
      <c r="Q4109" s="63" t="s">
        <v>278</v>
      </c>
      <c r="R4109" s="96">
        <v>90833</v>
      </c>
      <c r="S4109" s="63" t="s">
        <v>271</v>
      </c>
      <c r="T4109" s="63"/>
      <c r="U4109" s="95" t="str">
        <f t="shared" si="144"/>
        <v>SCE</v>
      </c>
      <c r="V4109" s="95"/>
      <c r="W4109" s="95" t="str">
        <f t="shared" si="143"/>
        <v>SCG</v>
      </c>
    </row>
    <row r="4110" spans="1:23" ht="15" x14ac:dyDescent="0.25">
      <c r="A4110" s="63">
        <v>91118</v>
      </c>
      <c r="B4110" s="161" t="s">
        <v>271</v>
      </c>
      <c r="D4110" s="159"/>
      <c r="E4110" s="159"/>
      <c r="F4110" s="159"/>
      <c r="G4110" s="159"/>
      <c r="H4110" s="159"/>
      <c r="I4110" s="159"/>
      <c r="O4110" s="93"/>
      <c r="Q4110" s="63" t="s">
        <v>278</v>
      </c>
      <c r="R4110" s="96">
        <v>90832</v>
      </c>
      <c r="S4110" s="63" t="s">
        <v>271</v>
      </c>
      <c r="T4110" s="63"/>
      <c r="U4110" s="95" t="str">
        <f t="shared" si="144"/>
        <v>SCE</v>
      </c>
      <c r="V4110" s="95"/>
      <c r="W4110" s="95" t="str">
        <f t="shared" si="143"/>
        <v>SCG</v>
      </c>
    </row>
    <row r="4111" spans="1:23" ht="15" x14ac:dyDescent="0.25">
      <c r="A4111" s="63">
        <v>91803</v>
      </c>
      <c r="B4111" s="161" t="s">
        <v>271</v>
      </c>
      <c r="D4111" s="159"/>
      <c r="E4111" s="159"/>
      <c r="F4111" s="159"/>
      <c r="G4111" s="159"/>
      <c r="H4111" s="159"/>
      <c r="I4111" s="159"/>
      <c r="O4111" s="93"/>
      <c r="Q4111" s="63" t="s">
        <v>278</v>
      </c>
      <c r="R4111" s="96">
        <v>90660</v>
      </c>
      <c r="S4111" s="63" t="s">
        <v>271</v>
      </c>
      <c r="T4111" s="63"/>
      <c r="U4111" s="95" t="str">
        <f t="shared" si="144"/>
        <v>SCE</v>
      </c>
      <c r="V4111" s="95"/>
      <c r="W4111" s="95" t="str">
        <f t="shared" si="143"/>
        <v>SCG</v>
      </c>
    </row>
    <row r="4112" spans="1:23" ht="15" x14ac:dyDescent="0.25">
      <c r="A4112" s="63">
        <v>91802</v>
      </c>
      <c r="B4112" s="161" t="s">
        <v>271</v>
      </c>
      <c r="D4112" s="159"/>
      <c r="E4112" s="159"/>
      <c r="F4112" s="159"/>
      <c r="G4112" s="159"/>
      <c r="H4112" s="159"/>
      <c r="I4112" s="159"/>
      <c r="O4112" s="93"/>
      <c r="Q4112" s="63" t="s">
        <v>278</v>
      </c>
      <c r="R4112" s="96">
        <v>90661</v>
      </c>
      <c r="S4112" s="63" t="s">
        <v>271</v>
      </c>
      <c r="T4112" s="63"/>
      <c r="U4112" s="95" t="str">
        <f t="shared" si="144"/>
        <v>SCE</v>
      </c>
      <c r="V4112" s="95"/>
      <c r="W4112" s="95" t="str">
        <f t="shared" si="143"/>
        <v>SCG</v>
      </c>
    </row>
    <row r="4113" spans="1:23" ht="15" x14ac:dyDescent="0.25">
      <c r="A4113" s="63">
        <v>91801</v>
      </c>
      <c r="B4113" s="161" t="s">
        <v>271</v>
      </c>
      <c r="D4113" s="159"/>
      <c r="E4113" s="159"/>
      <c r="F4113" s="159"/>
      <c r="G4113" s="159"/>
      <c r="H4113" s="159"/>
      <c r="I4113" s="159"/>
      <c r="O4113" s="93"/>
      <c r="Q4113" s="63" t="s">
        <v>278</v>
      </c>
      <c r="R4113" s="96">
        <v>90662</v>
      </c>
      <c r="S4113" s="63" t="s">
        <v>271</v>
      </c>
      <c r="T4113" s="63"/>
      <c r="U4113" s="95" t="str">
        <f t="shared" si="144"/>
        <v>SCE</v>
      </c>
      <c r="V4113" s="95"/>
      <c r="W4113" s="95" t="str">
        <f t="shared" si="143"/>
        <v>SCG</v>
      </c>
    </row>
    <row r="4114" spans="1:23" ht="15" x14ac:dyDescent="0.25">
      <c r="A4114" s="63">
        <v>91804</v>
      </c>
      <c r="B4114" s="161" t="s">
        <v>271</v>
      </c>
      <c r="D4114" s="159"/>
      <c r="E4114" s="159"/>
      <c r="F4114" s="159"/>
      <c r="G4114" s="159"/>
      <c r="H4114" s="159"/>
      <c r="I4114" s="159"/>
      <c r="O4114" s="93"/>
      <c r="Q4114" s="63" t="s">
        <v>278</v>
      </c>
      <c r="R4114" s="96">
        <v>91042</v>
      </c>
      <c r="S4114" s="63" t="s">
        <v>271</v>
      </c>
      <c r="T4114" s="63"/>
      <c r="U4114" s="95" t="str">
        <f t="shared" si="144"/>
        <v>SCE</v>
      </c>
      <c r="V4114" s="95"/>
      <c r="W4114" s="95" t="str">
        <f t="shared" si="143"/>
        <v>SCG</v>
      </c>
    </row>
    <row r="4115" spans="1:23" ht="15" x14ac:dyDescent="0.25">
      <c r="A4115" s="63">
        <v>92637</v>
      </c>
      <c r="B4115" s="161" t="s">
        <v>271</v>
      </c>
      <c r="D4115" s="159"/>
      <c r="E4115" s="159"/>
      <c r="F4115" s="159"/>
      <c r="G4115" s="159"/>
      <c r="H4115" s="159"/>
      <c r="I4115" s="159"/>
      <c r="O4115" s="93"/>
      <c r="Q4115" s="63" t="s">
        <v>278</v>
      </c>
      <c r="R4115" s="96">
        <v>92539</v>
      </c>
      <c r="S4115" s="63" t="s">
        <v>271</v>
      </c>
      <c r="T4115" s="63"/>
      <c r="U4115" s="95" t="str">
        <f t="shared" si="144"/>
        <v>SCE</v>
      </c>
      <c r="V4115" s="95"/>
      <c r="W4115" s="95" t="str">
        <f t="shared" ref="W4115:W4178" si="145">IF(U4115 = "Other", " ", INDEX(B$4:C$29, MATCH(U4115, C$4:C$29,0), 1) )</f>
        <v>SCG</v>
      </c>
    </row>
    <row r="4116" spans="1:23" ht="15" x14ac:dyDescent="0.25">
      <c r="A4116" s="63">
        <v>91750</v>
      </c>
      <c r="B4116" s="161" t="s">
        <v>271</v>
      </c>
      <c r="D4116" s="159"/>
      <c r="E4116" s="159"/>
      <c r="F4116" s="159"/>
      <c r="G4116" s="159"/>
      <c r="H4116" s="159"/>
      <c r="I4116" s="159"/>
      <c r="O4116" s="93"/>
      <c r="Q4116" s="63" t="s">
        <v>278</v>
      </c>
      <c r="R4116" s="96">
        <v>92536</v>
      </c>
      <c r="S4116" s="63" t="s">
        <v>271</v>
      </c>
      <c r="T4116" s="63"/>
      <c r="U4116" s="95" t="str">
        <f t="shared" si="144"/>
        <v>SCE</v>
      </c>
      <c r="V4116" s="95"/>
      <c r="W4116" s="95" t="str">
        <f t="shared" si="145"/>
        <v>SCG</v>
      </c>
    </row>
    <row r="4117" spans="1:23" ht="15" x14ac:dyDescent="0.25">
      <c r="A4117" s="63">
        <v>90202</v>
      </c>
      <c r="B4117" s="161" t="s">
        <v>271</v>
      </c>
      <c r="D4117" s="159"/>
      <c r="E4117" s="159"/>
      <c r="F4117" s="159"/>
      <c r="G4117" s="159"/>
      <c r="H4117" s="159"/>
      <c r="I4117" s="159"/>
      <c r="O4117" s="93"/>
      <c r="Q4117" s="63" t="s">
        <v>278</v>
      </c>
      <c r="R4117" s="96">
        <v>92532</v>
      </c>
      <c r="S4117" s="63" t="s">
        <v>271</v>
      </c>
      <c r="T4117" s="63"/>
      <c r="U4117" s="95" t="str">
        <f t="shared" si="144"/>
        <v>SCE</v>
      </c>
      <c r="V4117" s="95"/>
      <c r="W4117" s="95" t="str">
        <f t="shared" si="145"/>
        <v>SCG</v>
      </c>
    </row>
    <row r="4118" spans="1:23" ht="15" x14ac:dyDescent="0.25">
      <c r="A4118" s="63">
        <v>90201</v>
      </c>
      <c r="B4118" s="161" t="s">
        <v>271</v>
      </c>
      <c r="D4118" s="159"/>
      <c r="E4118" s="159"/>
      <c r="F4118" s="159"/>
      <c r="G4118" s="159"/>
      <c r="H4118" s="159"/>
      <c r="I4118" s="159"/>
      <c r="O4118" s="93"/>
      <c r="Q4118" s="63" t="s">
        <v>278</v>
      </c>
      <c r="R4118" s="96">
        <v>92530</v>
      </c>
      <c r="S4118" s="63" t="s">
        <v>271</v>
      </c>
      <c r="T4118" s="63"/>
      <c r="U4118" s="95" t="str">
        <f t="shared" si="144"/>
        <v>SCE</v>
      </c>
      <c r="V4118" s="95"/>
      <c r="W4118" s="95" t="str">
        <f t="shared" si="145"/>
        <v>SCG</v>
      </c>
    </row>
    <row r="4119" spans="1:23" ht="15" x14ac:dyDescent="0.25">
      <c r="A4119" s="63">
        <v>93243</v>
      </c>
      <c r="B4119" s="161" t="s">
        <v>271</v>
      </c>
      <c r="D4119" s="159"/>
      <c r="E4119" s="159"/>
      <c r="F4119" s="159"/>
      <c r="G4119" s="159"/>
      <c r="H4119" s="159"/>
      <c r="I4119" s="159"/>
      <c r="O4119" s="93"/>
      <c r="Q4119" s="63" t="s">
        <v>278</v>
      </c>
      <c r="R4119" s="96">
        <v>93006</v>
      </c>
      <c r="S4119" s="63" t="s">
        <v>271</v>
      </c>
      <c r="T4119" s="63"/>
      <c r="U4119" s="95" t="str">
        <f t="shared" si="144"/>
        <v>SCE</v>
      </c>
      <c r="V4119" s="95"/>
      <c r="W4119" s="95" t="str">
        <f t="shared" si="145"/>
        <v>SCG</v>
      </c>
    </row>
    <row r="4120" spans="1:23" ht="15" x14ac:dyDescent="0.25">
      <c r="A4120" s="63">
        <v>93240</v>
      </c>
      <c r="B4120" s="161" t="s">
        <v>271</v>
      </c>
      <c r="D4120" s="159"/>
      <c r="E4120" s="159"/>
      <c r="F4120" s="159"/>
      <c r="G4120" s="159"/>
      <c r="H4120" s="159"/>
      <c r="I4120" s="159"/>
      <c r="O4120" s="93"/>
      <c r="Q4120" s="63" t="s">
        <v>278</v>
      </c>
      <c r="R4120" s="96">
        <v>92701</v>
      </c>
      <c r="S4120" s="63" t="s">
        <v>271</v>
      </c>
      <c r="T4120" s="63"/>
      <c r="U4120" s="95" t="str">
        <f t="shared" si="144"/>
        <v>SCE</v>
      </c>
      <c r="V4120" s="95"/>
      <c r="W4120" s="95" t="str">
        <f t="shared" si="145"/>
        <v>SCG</v>
      </c>
    </row>
    <row r="4121" spans="1:23" ht="15" x14ac:dyDescent="0.25">
      <c r="A4121" s="63">
        <v>93247</v>
      </c>
      <c r="B4121" s="161" t="s">
        <v>271</v>
      </c>
      <c r="D4121" s="159"/>
      <c r="E4121" s="159"/>
      <c r="F4121" s="159"/>
      <c r="G4121" s="159"/>
      <c r="H4121" s="159"/>
      <c r="I4121" s="159"/>
      <c r="O4121" s="93"/>
      <c r="Q4121" s="63" t="s">
        <v>278</v>
      </c>
      <c r="R4121" s="96">
        <v>92703</v>
      </c>
      <c r="S4121" s="63" t="s">
        <v>271</v>
      </c>
      <c r="T4121" s="63"/>
      <c r="U4121" s="95" t="str">
        <f t="shared" si="144"/>
        <v>SCE</v>
      </c>
      <c r="V4121" s="95"/>
      <c r="W4121" s="95" t="str">
        <f t="shared" si="145"/>
        <v>SCG</v>
      </c>
    </row>
    <row r="4122" spans="1:23" ht="15" x14ac:dyDescent="0.25">
      <c r="A4122" s="63">
        <v>93245</v>
      </c>
      <c r="B4122" s="161" t="s">
        <v>271</v>
      </c>
      <c r="D4122" s="159"/>
      <c r="E4122" s="159"/>
      <c r="F4122" s="159"/>
      <c r="G4122" s="159"/>
      <c r="H4122" s="159"/>
      <c r="I4122" s="159"/>
      <c r="O4122" s="93"/>
      <c r="Q4122" s="63" t="s">
        <v>278</v>
      </c>
      <c r="R4122" s="96">
        <v>92702</v>
      </c>
      <c r="S4122" s="63" t="s">
        <v>271</v>
      </c>
      <c r="T4122" s="63"/>
      <c r="U4122" s="95" t="str">
        <f t="shared" si="144"/>
        <v>SCE</v>
      </c>
      <c r="V4122" s="95"/>
      <c r="W4122" s="95" t="str">
        <f t="shared" si="145"/>
        <v>SCG</v>
      </c>
    </row>
    <row r="4123" spans="1:23" ht="15" x14ac:dyDescent="0.25">
      <c r="A4123" s="63">
        <v>93244</v>
      </c>
      <c r="B4123" s="161" t="s">
        <v>271</v>
      </c>
      <c r="D4123" s="159"/>
      <c r="E4123" s="159"/>
      <c r="F4123" s="159"/>
      <c r="G4123" s="159"/>
      <c r="H4123" s="159"/>
      <c r="I4123" s="159"/>
      <c r="O4123" s="93"/>
      <c r="Q4123" s="63" t="s">
        <v>278</v>
      </c>
      <c r="R4123" s="96">
        <v>92705</v>
      </c>
      <c r="S4123" s="63" t="s">
        <v>271</v>
      </c>
      <c r="T4123" s="63"/>
      <c r="U4123" s="95" t="str">
        <f t="shared" si="144"/>
        <v>SCE</v>
      </c>
      <c r="V4123" s="95"/>
      <c r="W4123" s="95" t="str">
        <f t="shared" si="145"/>
        <v>SCG</v>
      </c>
    </row>
    <row r="4124" spans="1:23" ht="15" x14ac:dyDescent="0.25">
      <c r="A4124" s="63">
        <v>91304</v>
      </c>
      <c r="B4124" s="161" t="s">
        <v>271</v>
      </c>
      <c r="D4124" s="159"/>
      <c r="E4124" s="159"/>
      <c r="F4124" s="159"/>
      <c r="G4124" s="159"/>
      <c r="H4124" s="159"/>
      <c r="I4124" s="159"/>
      <c r="O4124" s="93"/>
      <c r="Q4124" s="63" t="s">
        <v>278</v>
      </c>
      <c r="R4124" s="96">
        <v>92704</v>
      </c>
      <c r="S4124" s="63" t="s">
        <v>271</v>
      </c>
      <c r="T4124" s="63"/>
      <c r="U4124" s="95" t="str">
        <f t="shared" si="144"/>
        <v>SCE</v>
      </c>
      <c r="V4124" s="95"/>
      <c r="W4124" s="95" t="str">
        <f t="shared" si="145"/>
        <v>SCG</v>
      </c>
    </row>
    <row r="4125" spans="1:23" ht="15" x14ac:dyDescent="0.25">
      <c r="A4125" s="63">
        <v>91307</v>
      </c>
      <c r="B4125" s="161" t="s">
        <v>271</v>
      </c>
      <c r="D4125" s="159"/>
      <c r="E4125" s="159"/>
      <c r="F4125" s="159"/>
      <c r="G4125" s="159"/>
      <c r="H4125" s="159"/>
      <c r="I4125" s="159"/>
      <c r="O4125" s="93"/>
      <c r="Q4125" s="63" t="s">
        <v>278</v>
      </c>
      <c r="R4125" s="96">
        <v>92706</v>
      </c>
      <c r="S4125" s="63" t="s">
        <v>271</v>
      </c>
      <c r="T4125" s="63"/>
      <c r="U4125" s="95" t="str">
        <f t="shared" si="144"/>
        <v>SCE</v>
      </c>
      <c r="V4125" s="95"/>
      <c r="W4125" s="95" t="str">
        <f t="shared" si="145"/>
        <v>SCG</v>
      </c>
    </row>
    <row r="4126" spans="1:23" ht="15" x14ac:dyDescent="0.25">
      <c r="A4126" s="63">
        <v>91377</v>
      </c>
      <c r="B4126" s="161" t="s">
        <v>271</v>
      </c>
      <c r="D4126" s="159"/>
      <c r="E4126" s="159"/>
      <c r="F4126" s="159"/>
      <c r="G4126" s="159"/>
      <c r="H4126" s="159"/>
      <c r="I4126" s="159"/>
      <c r="O4126" s="93"/>
      <c r="Q4126" s="63" t="s">
        <v>278</v>
      </c>
      <c r="R4126" s="96">
        <v>91351</v>
      </c>
      <c r="S4126" s="63" t="s">
        <v>271</v>
      </c>
      <c r="T4126" s="63"/>
      <c r="U4126" s="95" t="str">
        <f t="shared" si="144"/>
        <v>SCE</v>
      </c>
      <c r="V4126" s="95"/>
      <c r="W4126" s="95" t="str">
        <f t="shared" si="145"/>
        <v>SCG</v>
      </c>
    </row>
    <row r="4127" spans="1:23" ht="15" x14ac:dyDescent="0.25">
      <c r="A4127" s="63">
        <v>91376</v>
      </c>
      <c r="B4127" s="161" t="s">
        <v>271</v>
      </c>
      <c r="D4127" s="159"/>
      <c r="E4127" s="159"/>
      <c r="F4127" s="159"/>
      <c r="G4127" s="159"/>
      <c r="H4127" s="159"/>
      <c r="I4127" s="159"/>
      <c r="O4127" s="93"/>
      <c r="Q4127" s="63" t="s">
        <v>278</v>
      </c>
      <c r="R4127" s="96">
        <v>91350</v>
      </c>
      <c r="S4127" s="63" t="s">
        <v>271</v>
      </c>
      <c r="T4127" s="63"/>
      <c r="U4127" s="95" t="str">
        <f t="shared" si="144"/>
        <v>SCE</v>
      </c>
      <c r="V4127" s="95"/>
      <c r="W4127" s="95" t="str">
        <f t="shared" si="145"/>
        <v>SCG</v>
      </c>
    </row>
    <row r="4128" spans="1:23" ht="15" x14ac:dyDescent="0.25">
      <c r="A4128" s="63">
        <v>92653</v>
      </c>
      <c r="B4128" s="161" t="s">
        <v>271</v>
      </c>
      <c r="D4128" s="159"/>
      <c r="E4128" s="159"/>
      <c r="F4128" s="159"/>
      <c r="G4128" s="159"/>
      <c r="H4128" s="159"/>
      <c r="I4128" s="159"/>
      <c r="O4128" s="93"/>
      <c r="Q4128" s="63" t="s">
        <v>278</v>
      </c>
      <c r="R4128" s="96">
        <v>91356</v>
      </c>
      <c r="S4128" s="63" t="s">
        <v>271</v>
      </c>
      <c r="T4128" s="63"/>
      <c r="U4128" s="95" t="str">
        <f t="shared" si="144"/>
        <v>SCE</v>
      </c>
      <c r="V4128" s="95"/>
      <c r="W4128" s="95" t="str">
        <f t="shared" si="145"/>
        <v>SCG</v>
      </c>
    </row>
    <row r="4129" spans="1:23" ht="15" x14ac:dyDescent="0.25">
      <c r="A4129" s="63">
        <v>92652</v>
      </c>
      <c r="B4129" s="161" t="s">
        <v>271</v>
      </c>
      <c r="D4129" s="159"/>
      <c r="E4129" s="159"/>
      <c r="F4129" s="159"/>
      <c r="G4129" s="159"/>
      <c r="H4129" s="159"/>
      <c r="I4129" s="159"/>
      <c r="O4129" s="93"/>
      <c r="Q4129" s="63" t="s">
        <v>278</v>
      </c>
      <c r="R4129" s="96">
        <v>91355</v>
      </c>
      <c r="S4129" s="63" t="s">
        <v>271</v>
      </c>
      <c r="T4129" s="63"/>
      <c r="U4129" s="95" t="str">
        <f t="shared" si="144"/>
        <v>SCE</v>
      </c>
      <c r="V4129" s="95"/>
      <c r="W4129" s="95" t="str">
        <f t="shared" si="145"/>
        <v>SCG</v>
      </c>
    </row>
    <row r="4130" spans="1:23" ht="15" x14ac:dyDescent="0.25">
      <c r="A4130" s="63">
        <v>92651</v>
      </c>
      <c r="B4130" s="161" t="s">
        <v>271</v>
      </c>
      <c r="D4130" s="159"/>
      <c r="E4130" s="159"/>
      <c r="F4130" s="159"/>
      <c r="G4130" s="159"/>
      <c r="H4130" s="159"/>
      <c r="I4130" s="159"/>
      <c r="O4130" s="93"/>
      <c r="Q4130" s="63" t="s">
        <v>278</v>
      </c>
      <c r="R4130" s="96">
        <v>91354</v>
      </c>
      <c r="S4130" s="63" t="s">
        <v>271</v>
      </c>
      <c r="T4130" s="63"/>
      <c r="U4130" s="95" t="str">
        <f t="shared" si="144"/>
        <v>SCE</v>
      </c>
      <c r="V4130" s="95"/>
      <c r="W4130" s="95" t="str">
        <f t="shared" si="145"/>
        <v>SCG</v>
      </c>
    </row>
    <row r="4131" spans="1:23" ht="15" x14ac:dyDescent="0.25">
      <c r="A4131" s="63">
        <v>92650</v>
      </c>
      <c r="B4131" s="161" t="s">
        <v>271</v>
      </c>
      <c r="D4131" s="159"/>
      <c r="E4131" s="159"/>
      <c r="F4131" s="159"/>
      <c r="G4131" s="159"/>
      <c r="H4131" s="159"/>
      <c r="I4131" s="159"/>
      <c r="O4131" s="93"/>
      <c r="Q4131" s="63" t="s">
        <v>278</v>
      </c>
      <c r="R4131" s="96">
        <v>91359</v>
      </c>
      <c r="S4131" s="63" t="s">
        <v>271</v>
      </c>
      <c r="T4131" s="63"/>
      <c r="U4131" s="95" t="str">
        <f t="shared" si="144"/>
        <v>SCE</v>
      </c>
      <c r="V4131" s="95"/>
      <c r="W4131" s="95" t="str">
        <f t="shared" si="145"/>
        <v>SCG</v>
      </c>
    </row>
    <row r="4132" spans="1:23" ht="15" x14ac:dyDescent="0.25">
      <c r="A4132" s="63">
        <v>92657</v>
      </c>
      <c r="B4132" s="161" t="s">
        <v>271</v>
      </c>
      <c r="D4132" s="159"/>
      <c r="E4132" s="159"/>
      <c r="F4132" s="159"/>
      <c r="G4132" s="159"/>
      <c r="H4132" s="159"/>
      <c r="I4132" s="159"/>
      <c r="O4132" s="93"/>
      <c r="Q4132" s="63" t="s">
        <v>278</v>
      </c>
      <c r="R4132" s="96">
        <v>90308</v>
      </c>
      <c r="S4132" s="63" t="s">
        <v>271</v>
      </c>
      <c r="T4132" s="63"/>
      <c r="U4132" s="95" t="str">
        <f t="shared" si="144"/>
        <v>SCE</v>
      </c>
      <c r="V4132" s="95"/>
      <c r="W4132" s="95" t="str">
        <f t="shared" si="145"/>
        <v>SCG</v>
      </c>
    </row>
    <row r="4133" spans="1:23" ht="15" x14ac:dyDescent="0.25">
      <c r="A4133" s="63">
        <v>92656</v>
      </c>
      <c r="B4133" s="161" t="s">
        <v>271</v>
      </c>
      <c r="D4133" s="159"/>
      <c r="E4133" s="159"/>
      <c r="F4133" s="159"/>
      <c r="G4133" s="159"/>
      <c r="H4133" s="159"/>
      <c r="I4133" s="159"/>
      <c r="O4133" s="93"/>
      <c r="Q4133" s="63" t="s">
        <v>278</v>
      </c>
      <c r="R4133" s="96">
        <v>93261</v>
      </c>
      <c r="S4133" s="63" t="s">
        <v>271</v>
      </c>
      <c r="T4133" s="63"/>
      <c r="U4133" s="95" t="str">
        <f t="shared" si="144"/>
        <v>SCE</v>
      </c>
      <c r="V4133" s="95"/>
      <c r="W4133" s="95" t="str">
        <f t="shared" si="145"/>
        <v>SCG</v>
      </c>
    </row>
    <row r="4134" spans="1:23" ht="15" x14ac:dyDescent="0.25">
      <c r="A4134" s="63">
        <v>92655</v>
      </c>
      <c r="B4134" s="161" t="s">
        <v>271</v>
      </c>
      <c r="D4134" s="159"/>
      <c r="E4134" s="159"/>
      <c r="F4134" s="159"/>
      <c r="G4134" s="159"/>
      <c r="H4134" s="159"/>
      <c r="I4134" s="159"/>
      <c r="O4134" s="93"/>
      <c r="Q4134" s="63" t="s">
        <v>278</v>
      </c>
      <c r="R4134" s="96">
        <v>91775</v>
      </c>
      <c r="S4134" s="63" t="s">
        <v>271</v>
      </c>
      <c r="T4134" s="63"/>
      <c r="U4134" s="95" t="str">
        <f t="shared" si="144"/>
        <v>SCE</v>
      </c>
      <c r="V4134" s="95"/>
      <c r="W4134" s="95" t="str">
        <f t="shared" si="145"/>
        <v>SCG</v>
      </c>
    </row>
    <row r="4135" spans="1:23" ht="15" x14ac:dyDescent="0.25">
      <c r="A4135" s="63">
        <v>92654</v>
      </c>
      <c r="B4135" s="161" t="s">
        <v>271</v>
      </c>
      <c r="D4135" s="159"/>
      <c r="E4135" s="159"/>
      <c r="F4135" s="159"/>
      <c r="G4135" s="159"/>
      <c r="H4135" s="159"/>
      <c r="I4135" s="159"/>
      <c r="O4135" s="93"/>
      <c r="Q4135" s="63" t="s">
        <v>278</v>
      </c>
      <c r="R4135" s="96">
        <v>92842</v>
      </c>
      <c r="S4135" s="63" t="s">
        <v>271</v>
      </c>
      <c r="T4135" s="63"/>
      <c r="U4135" s="95" t="str">
        <f t="shared" si="144"/>
        <v>SCE</v>
      </c>
      <c r="V4135" s="95"/>
      <c r="W4135" s="95" t="str">
        <f t="shared" si="145"/>
        <v>SCG</v>
      </c>
    </row>
    <row r="4136" spans="1:23" ht="15" x14ac:dyDescent="0.25">
      <c r="A4136" s="63">
        <v>92659</v>
      </c>
      <c r="B4136" s="161" t="s">
        <v>271</v>
      </c>
      <c r="D4136" s="159"/>
      <c r="E4136" s="159"/>
      <c r="F4136" s="159"/>
      <c r="G4136" s="159"/>
      <c r="H4136" s="159"/>
      <c r="I4136" s="159"/>
      <c r="O4136" s="93"/>
      <c r="Q4136" s="63" t="s">
        <v>278</v>
      </c>
      <c r="R4136" s="96">
        <v>92843</v>
      </c>
      <c r="S4136" s="63" t="s">
        <v>271</v>
      </c>
      <c r="T4136" s="63"/>
      <c r="U4136" s="95" t="str">
        <f t="shared" si="144"/>
        <v>SCE</v>
      </c>
      <c r="V4136" s="95"/>
      <c r="W4136" s="95" t="str">
        <f t="shared" si="145"/>
        <v>SCG</v>
      </c>
    </row>
    <row r="4137" spans="1:23" ht="15" x14ac:dyDescent="0.25">
      <c r="A4137" s="63">
        <v>92658</v>
      </c>
      <c r="B4137" s="161" t="s">
        <v>271</v>
      </c>
      <c r="D4137" s="159"/>
      <c r="E4137" s="159"/>
      <c r="F4137" s="159"/>
      <c r="G4137" s="159"/>
      <c r="H4137" s="159"/>
      <c r="I4137" s="159"/>
      <c r="O4137" s="93"/>
      <c r="Q4137" s="63" t="s">
        <v>278</v>
      </c>
      <c r="R4137" s="96">
        <v>92840</v>
      </c>
      <c r="S4137" s="63" t="s">
        <v>271</v>
      </c>
      <c r="T4137" s="63"/>
      <c r="U4137" s="95" t="str">
        <f t="shared" si="144"/>
        <v>SCE</v>
      </c>
      <c r="V4137" s="95"/>
      <c r="W4137" s="95" t="str">
        <f t="shared" si="145"/>
        <v>SCG</v>
      </c>
    </row>
    <row r="4138" spans="1:23" ht="15" x14ac:dyDescent="0.25">
      <c r="A4138" s="63">
        <v>91749</v>
      </c>
      <c r="B4138" s="161" t="s">
        <v>271</v>
      </c>
      <c r="D4138" s="159"/>
      <c r="E4138" s="159"/>
      <c r="F4138" s="159"/>
      <c r="G4138" s="159"/>
      <c r="H4138" s="159"/>
      <c r="I4138" s="159"/>
      <c r="O4138" s="93"/>
      <c r="Q4138" s="63" t="s">
        <v>278</v>
      </c>
      <c r="R4138" s="96">
        <v>92841</v>
      </c>
      <c r="S4138" s="63" t="s">
        <v>271</v>
      </c>
      <c r="T4138" s="63"/>
      <c r="U4138" s="95" t="str">
        <f t="shared" si="144"/>
        <v>SCE</v>
      </c>
      <c r="V4138" s="95"/>
      <c r="W4138" s="95" t="str">
        <f t="shared" si="145"/>
        <v>SCG</v>
      </c>
    </row>
    <row r="4139" spans="1:23" ht="15" x14ac:dyDescent="0.25">
      <c r="A4139" s="63">
        <v>91745</v>
      </c>
      <c r="B4139" s="161" t="s">
        <v>271</v>
      </c>
      <c r="D4139" s="159"/>
      <c r="E4139" s="159"/>
      <c r="F4139" s="159"/>
      <c r="G4139" s="159"/>
      <c r="H4139" s="159"/>
      <c r="I4139" s="159"/>
      <c r="O4139" s="93"/>
      <c r="Q4139" s="63" t="s">
        <v>278</v>
      </c>
      <c r="R4139" s="96">
        <v>92844</v>
      </c>
      <c r="S4139" s="63" t="s">
        <v>271</v>
      </c>
      <c r="T4139" s="63"/>
      <c r="U4139" s="95" t="str">
        <f t="shared" si="144"/>
        <v>SCE</v>
      </c>
      <c r="V4139" s="95"/>
      <c r="W4139" s="95" t="str">
        <f t="shared" si="145"/>
        <v>SCG</v>
      </c>
    </row>
    <row r="4140" spans="1:23" ht="15" x14ac:dyDescent="0.25">
      <c r="A4140" s="63">
        <v>91746</v>
      </c>
      <c r="B4140" s="161" t="s">
        <v>271</v>
      </c>
      <c r="D4140" s="159"/>
      <c r="E4140" s="159"/>
      <c r="F4140" s="159"/>
      <c r="G4140" s="159"/>
      <c r="H4140" s="159"/>
      <c r="I4140" s="159"/>
      <c r="O4140" s="93"/>
      <c r="Q4140" s="63" t="s">
        <v>278</v>
      </c>
      <c r="R4140" s="96">
        <v>92845</v>
      </c>
      <c r="S4140" s="63" t="s">
        <v>271</v>
      </c>
      <c r="T4140" s="63"/>
      <c r="U4140" s="95" t="str">
        <f t="shared" si="144"/>
        <v>SCE</v>
      </c>
      <c r="V4140" s="95"/>
      <c r="W4140" s="95" t="str">
        <f t="shared" si="145"/>
        <v>SCG</v>
      </c>
    </row>
    <row r="4141" spans="1:23" ht="15" x14ac:dyDescent="0.25">
      <c r="A4141" s="63">
        <v>92329</v>
      </c>
      <c r="B4141" s="161" t="s">
        <v>271</v>
      </c>
      <c r="D4141" s="159"/>
      <c r="E4141" s="159"/>
      <c r="F4141" s="159"/>
      <c r="G4141" s="159"/>
      <c r="H4141" s="159"/>
      <c r="I4141" s="159"/>
      <c r="O4141" s="93"/>
      <c r="Q4141" s="63" t="s">
        <v>278</v>
      </c>
      <c r="R4141" s="96">
        <v>91788</v>
      </c>
      <c r="S4141" s="63" t="s">
        <v>271</v>
      </c>
      <c r="T4141" s="63"/>
      <c r="U4141" s="95" t="str">
        <f t="shared" si="144"/>
        <v>SCE</v>
      </c>
      <c r="V4141" s="95"/>
      <c r="W4141" s="95" t="str">
        <f t="shared" si="145"/>
        <v>SCG</v>
      </c>
    </row>
    <row r="4142" spans="1:23" ht="15" x14ac:dyDescent="0.25">
      <c r="A4142" s="63">
        <v>92328</v>
      </c>
      <c r="B4142" s="161" t="s">
        <v>271</v>
      </c>
      <c r="D4142" s="159"/>
      <c r="E4142" s="159"/>
      <c r="F4142" s="159"/>
      <c r="G4142" s="159"/>
      <c r="H4142" s="159"/>
      <c r="I4142" s="159"/>
      <c r="O4142" s="93"/>
      <c r="Q4142" s="63" t="s">
        <v>278</v>
      </c>
      <c r="R4142" s="96">
        <v>91789</v>
      </c>
      <c r="S4142" s="63" t="s">
        <v>271</v>
      </c>
      <c r="T4142" s="63"/>
      <c r="U4142" s="95" t="str">
        <f t="shared" si="144"/>
        <v>SCE</v>
      </c>
      <c r="V4142" s="95"/>
      <c r="W4142" s="95" t="str">
        <f t="shared" si="145"/>
        <v>SCG</v>
      </c>
    </row>
    <row r="4143" spans="1:23" ht="15" x14ac:dyDescent="0.25">
      <c r="A4143" s="63">
        <v>92323</v>
      </c>
      <c r="B4143" s="161" t="s">
        <v>271</v>
      </c>
      <c r="D4143" s="159"/>
      <c r="E4143" s="159"/>
      <c r="F4143" s="159"/>
      <c r="G4143" s="159"/>
      <c r="H4143" s="159"/>
      <c r="I4143" s="159"/>
      <c r="O4143" s="93"/>
      <c r="Q4143" s="63" t="s">
        <v>278</v>
      </c>
      <c r="R4143" s="96">
        <v>91784</v>
      </c>
      <c r="S4143" s="63" t="s">
        <v>271</v>
      </c>
      <c r="T4143" s="63"/>
      <c r="U4143" s="95" t="str">
        <f t="shared" si="144"/>
        <v>SCE</v>
      </c>
      <c r="V4143" s="95"/>
      <c r="W4143" s="95" t="str">
        <f t="shared" si="145"/>
        <v>SCG</v>
      </c>
    </row>
    <row r="4144" spans="1:23" ht="15" x14ac:dyDescent="0.25">
      <c r="A4144" s="63">
        <v>92322</v>
      </c>
      <c r="B4144" s="161" t="s">
        <v>271</v>
      </c>
      <c r="D4144" s="159"/>
      <c r="E4144" s="159"/>
      <c r="F4144" s="159"/>
      <c r="G4144" s="159"/>
      <c r="H4144" s="159"/>
      <c r="I4144" s="159"/>
      <c r="O4144" s="93"/>
      <c r="Q4144" s="63" t="s">
        <v>278</v>
      </c>
      <c r="R4144" s="96">
        <v>91785</v>
      </c>
      <c r="S4144" s="63" t="s">
        <v>271</v>
      </c>
      <c r="T4144" s="63"/>
      <c r="U4144" s="95" t="str">
        <f t="shared" si="144"/>
        <v>SCE</v>
      </c>
      <c r="V4144" s="95"/>
      <c r="W4144" s="95" t="str">
        <f t="shared" si="145"/>
        <v>SCG</v>
      </c>
    </row>
    <row r="4145" spans="1:23" ht="15" x14ac:dyDescent="0.25">
      <c r="A4145" s="63">
        <v>92321</v>
      </c>
      <c r="B4145" s="161" t="s">
        <v>271</v>
      </c>
      <c r="D4145" s="159"/>
      <c r="E4145" s="159"/>
      <c r="F4145" s="159"/>
      <c r="G4145" s="159"/>
      <c r="H4145" s="159"/>
      <c r="I4145" s="159"/>
      <c r="O4145" s="93"/>
      <c r="Q4145" s="63" t="s">
        <v>278</v>
      </c>
      <c r="R4145" s="96">
        <v>91786</v>
      </c>
      <c r="S4145" s="63" t="s">
        <v>271</v>
      </c>
      <c r="T4145" s="63"/>
      <c r="U4145" s="95" t="str">
        <f t="shared" si="144"/>
        <v>SCE</v>
      </c>
      <c r="V4145" s="95"/>
      <c r="W4145" s="95" t="str">
        <f t="shared" si="145"/>
        <v>SCG</v>
      </c>
    </row>
    <row r="4146" spans="1:23" ht="15" x14ac:dyDescent="0.25">
      <c r="A4146" s="63">
        <v>92320</v>
      </c>
      <c r="B4146" s="161" t="s">
        <v>271</v>
      </c>
      <c r="D4146" s="159"/>
      <c r="E4146" s="159"/>
      <c r="F4146" s="159"/>
      <c r="G4146" s="159"/>
      <c r="H4146" s="159"/>
      <c r="I4146" s="159"/>
      <c r="O4146" s="93"/>
      <c r="Q4146" s="63" t="s">
        <v>278</v>
      </c>
      <c r="R4146" s="96">
        <v>91780</v>
      </c>
      <c r="S4146" s="63" t="s">
        <v>271</v>
      </c>
      <c r="T4146" s="63"/>
      <c r="U4146" s="95" t="str">
        <f t="shared" si="144"/>
        <v>SCE</v>
      </c>
      <c r="V4146" s="95"/>
      <c r="W4146" s="95" t="str">
        <f t="shared" si="145"/>
        <v>SCG</v>
      </c>
    </row>
    <row r="4147" spans="1:23" ht="15" x14ac:dyDescent="0.25">
      <c r="A4147" s="63">
        <v>92327</v>
      </c>
      <c r="B4147" s="161" t="s">
        <v>271</v>
      </c>
      <c r="D4147" s="159"/>
      <c r="E4147" s="159"/>
      <c r="F4147" s="159"/>
      <c r="G4147" s="159"/>
      <c r="H4147" s="159"/>
      <c r="I4147" s="159"/>
      <c r="O4147" s="93"/>
      <c r="Q4147" s="63" t="s">
        <v>278</v>
      </c>
      <c r="R4147" s="96">
        <v>92782</v>
      </c>
      <c r="S4147" s="63" t="s">
        <v>271</v>
      </c>
      <c r="T4147" s="63"/>
      <c r="U4147" s="95" t="str">
        <f t="shared" si="144"/>
        <v>SCE</v>
      </c>
      <c r="V4147" s="95"/>
      <c r="W4147" s="95" t="str">
        <f t="shared" si="145"/>
        <v>SCG</v>
      </c>
    </row>
    <row r="4148" spans="1:23" ht="15" x14ac:dyDescent="0.25">
      <c r="A4148" s="63">
        <v>92326</v>
      </c>
      <c r="B4148" s="161" t="s">
        <v>271</v>
      </c>
      <c r="D4148" s="159"/>
      <c r="E4148" s="159"/>
      <c r="F4148" s="159"/>
      <c r="G4148" s="159"/>
      <c r="H4148" s="159"/>
      <c r="I4148" s="159"/>
      <c r="O4148" s="93"/>
      <c r="Q4148" s="63" t="s">
        <v>278</v>
      </c>
      <c r="R4148" s="96">
        <v>93436</v>
      </c>
      <c r="S4148" s="63" t="s">
        <v>271</v>
      </c>
      <c r="T4148" s="63"/>
      <c r="U4148" s="95" t="str">
        <f t="shared" si="144"/>
        <v>SCE</v>
      </c>
      <c r="V4148" s="95"/>
      <c r="W4148" s="95" t="str">
        <f t="shared" si="145"/>
        <v>SCG</v>
      </c>
    </row>
    <row r="4149" spans="1:23" ht="15" x14ac:dyDescent="0.25">
      <c r="A4149" s="63">
        <v>92325</v>
      </c>
      <c r="B4149" s="161" t="s">
        <v>271</v>
      </c>
      <c r="D4149" s="159"/>
      <c r="E4149" s="159"/>
      <c r="F4149" s="159"/>
      <c r="G4149" s="159"/>
      <c r="H4149" s="159"/>
      <c r="I4149" s="159"/>
      <c r="O4149" s="93"/>
      <c r="Q4149" s="63" t="s">
        <v>278</v>
      </c>
      <c r="R4149" s="96">
        <v>90251</v>
      </c>
      <c r="S4149" s="63" t="s">
        <v>271</v>
      </c>
      <c r="T4149" s="63"/>
      <c r="U4149" s="95" t="str">
        <f t="shared" si="144"/>
        <v>SCE</v>
      </c>
      <c r="V4149" s="95"/>
      <c r="W4149" s="95" t="str">
        <f t="shared" si="145"/>
        <v>SCG</v>
      </c>
    </row>
    <row r="4150" spans="1:23" ht="15" x14ac:dyDescent="0.25">
      <c r="A4150" s="63">
        <v>92324</v>
      </c>
      <c r="B4150" s="161" t="s">
        <v>271</v>
      </c>
      <c r="D4150" s="159"/>
      <c r="E4150" s="159"/>
      <c r="F4150" s="159"/>
      <c r="G4150" s="159"/>
      <c r="H4150" s="159"/>
      <c r="I4150" s="159"/>
      <c r="O4150" s="93"/>
      <c r="Q4150" s="63" t="s">
        <v>278</v>
      </c>
      <c r="R4150" s="96">
        <v>90250</v>
      </c>
      <c r="S4150" s="63" t="s">
        <v>271</v>
      </c>
      <c r="T4150" s="63"/>
      <c r="U4150" s="95" t="str">
        <f t="shared" si="144"/>
        <v>SCE</v>
      </c>
      <c r="V4150" s="95"/>
      <c r="W4150" s="95" t="str">
        <f t="shared" si="145"/>
        <v>SCG</v>
      </c>
    </row>
    <row r="4151" spans="1:23" ht="15" x14ac:dyDescent="0.25">
      <c r="A4151" s="63">
        <v>92211</v>
      </c>
      <c r="B4151" s="161" t="s">
        <v>271</v>
      </c>
      <c r="D4151" s="159"/>
      <c r="E4151" s="159"/>
      <c r="F4151" s="159"/>
      <c r="G4151" s="159"/>
      <c r="H4151" s="159"/>
      <c r="I4151" s="159"/>
      <c r="O4151" s="93"/>
      <c r="Q4151" s="63" t="s">
        <v>278</v>
      </c>
      <c r="R4151" s="96">
        <v>90255</v>
      </c>
      <c r="S4151" s="63" t="s">
        <v>271</v>
      </c>
      <c r="T4151" s="63"/>
      <c r="U4151" s="95" t="str">
        <f t="shared" ref="U4151:U4214" si="146">IF(S4151="Pacific Gas &amp; Electric Co", "PGE", IF(S4151="Southern California Edison Co", "SCE", IF(S4151= "San Diego Gas &amp; Electric Co", "SDGE", IF(S4151="Southern California Gas", "SCG", "Other"))))</f>
        <v>SCE</v>
      </c>
      <c r="V4151" s="95"/>
      <c r="W4151" s="95" t="str">
        <f t="shared" si="145"/>
        <v>SCG</v>
      </c>
    </row>
    <row r="4152" spans="1:23" ht="15" x14ac:dyDescent="0.25">
      <c r="A4152" s="63">
        <v>92423</v>
      </c>
      <c r="B4152" s="161" t="s">
        <v>271</v>
      </c>
      <c r="D4152" s="159"/>
      <c r="E4152" s="159"/>
      <c r="F4152" s="159"/>
      <c r="G4152" s="159"/>
      <c r="H4152" s="159"/>
      <c r="I4152" s="159"/>
      <c r="O4152" s="93"/>
      <c r="Q4152" s="63" t="s">
        <v>278</v>
      </c>
      <c r="R4152" s="96">
        <v>90254</v>
      </c>
      <c r="S4152" s="63" t="s">
        <v>271</v>
      </c>
      <c r="T4152" s="63"/>
      <c r="U4152" s="95" t="str">
        <f t="shared" si="146"/>
        <v>SCE</v>
      </c>
      <c r="V4152" s="95"/>
      <c r="W4152" s="95" t="str">
        <f t="shared" si="145"/>
        <v>SCG</v>
      </c>
    </row>
    <row r="4153" spans="1:23" ht="15" x14ac:dyDescent="0.25">
      <c r="A4153" s="63">
        <v>92427</v>
      </c>
      <c r="B4153" s="161" t="s">
        <v>271</v>
      </c>
      <c r="D4153" s="159"/>
      <c r="E4153" s="159"/>
      <c r="F4153" s="159"/>
      <c r="G4153" s="159"/>
      <c r="H4153" s="159"/>
      <c r="I4153" s="159"/>
      <c r="O4153" s="93"/>
      <c r="Q4153" s="63" t="s">
        <v>278</v>
      </c>
      <c r="R4153" s="96">
        <v>93232</v>
      </c>
      <c r="S4153" s="63" t="s">
        <v>271</v>
      </c>
      <c r="T4153" s="63"/>
      <c r="U4153" s="95" t="str">
        <f t="shared" si="146"/>
        <v>SCE</v>
      </c>
      <c r="V4153" s="95"/>
      <c r="W4153" s="95" t="str">
        <f t="shared" si="145"/>
        <v>SCG</v>
      </c>
    </row>
    <row r="4154" spans="1:23" ht="15" x14ac:dyDescent="0.25">
      <c r="A4154" s="63">
        <v>91734</v>
      </c>
      <c r="B4154" s="161" t="s">
        <v>271</v>
      </c>
      <c r="D4154" s="159"/>
      <c r="E4154" s="159"/>
      <c r="F4154" s="159"/>
      <c r="G4154" s="159"/>
      <c r="H4154" s="159"/>
      <c r="I4154" s="159"/>
      <c r="O4154" s="93"/>
      <c r="Q4154" s="63" t="s">
        <v>278</v>
      </c>
      <c r="R4154" s="96">
        <v>93230</v>
      </c>
      <c r="S4154" s="63" t="s">
        <v>271</v>
      </c>
      <c r="T4154" s="63"/>
      <c r="U4154" s="95" t="str">
        <f t="shared" si="146"/>
        <v>SCE</v>
      </c>
      <c r="V4154" s="95"/>
      <c r="W4154" s="95" t="str">
        <f t="shared" si="145"/>
        <v>SCG</v>
      </c>
    </row>
    <row r="4155" spans="1:23" ht="15" x14ac:dyDescent="0.25">
      <c r="A4155" s="63">
        <v>91733</v>
      </c>
      <c r="B4155" s="161" t="s">
        <v>271</v>
      </c>
      <c r="D4155" s="159"/>
      <c r="E4155" s="159"/>
      <c r="F4155" s="159"/>
      <c r="G4155" s="159"/>
      <c r="H4155" s="159"/>
      <c r="I4155" s="159"/>
      <c r="O4155" s="93"/>
      <c r="Q4155" s="63" t="s">
        <v>278</v>
      </c>
      <c r="R4155" s="96">
        <v>93237</v>
      </c>
      <c r="S4155" s="63" t="s">
        <v>271</v>
      </c>
      <c r="T4155" s="63"/>
      <c r="U4155" s="95" t="str">
        <f t="shared" si="146"/>
        <v>SCE</v>
      </c>
      <c r="V4155" s="95"/>
      <c r="W4155" s="95" t="str">
        <f t="shared" si="145"/>
        <v>SCG</v>
      </c>
    </row>
    <row r="4156" spans="1:23" ht="15" x14ac:dyDescent="0.25">
      <c r="A4156" s="63">
        <v>91732</v>
      </c>
      <c r="B4156" s="161" t="s">
        <v>271</v>
      </c>
      <c r="D4156" s="159"/>
      <c r="E4156" s="159"/>
      <c r="F4156" s="159"/>
      <c r="G4156" s="159"/>
      <c r="H4156" s="159"/>
      <c r="I4156" s="159"/>
      <c r="O4156" s="93"/>
      <c r="Q4156" s="63" t="s">
        <v>278</v>
      </c>
      <c r="R4156" s="96">
        <v>93235</v>
      </c>
      <c r="S4156" s="63" t="s">
        <v>271</v>
      </c>
      <c r="T4156" s="63"/>
      <c r="U4156" s="95" t="str">
        <f t="shared" si="146"/>
        <v>SCE</v>
      </c>
      <c r="V4156" s="95"/>
      <c r="W4156" s="95" t="str">
        <f t="shared" si="145"/>
        <v>SCG</v>
      </c>
    </row>
    <row r="4157" spans="1:23" ht="15" x14ac:dyDescent="0.25">
      <c r="A4157" s="63">
        <v>92284</v>
      </c>
      <c r="B4157" s="161" t="s">
        <v>271</v>
      </c>
      <c r="D4157" s="159"/>
      <c r="E4157" s="159"/>
      <c r="F4157" s="159"/>
      <c r="G4157" s="159"/>
      <c r="H4157" s="159"/>
      <c r="I4157" s="159"/>
      <c r="O4157" s="93"/>
      <c r="Q4157" s="63" t="s">
        <v>278</v>
      </c>
      <c r="R4157" s="96">
        <v>93238</v>
      </c>
      <c r="S4157" s="63" t="s">
        <v>271</v>
      </c>
      <c r="T4157" s="63"/>
      <c r="U4157" s="95" t="str">
        <f t="shared" si="146"/>
        <v>SCE</v>
      </c>
      <c r="V4157" s="95"/>
      <c r="W4157" s="95" t="str">
        <f t="shared" si="145"/>
        <v>SCG</v>
      </c>
    </row>
    <row r="4158" spans="1:23" ht="15" x14ac:dyDescent="0.25">
      <c r="A4158" s="63">
        <v>92282</v>
      </c>
      <c r="B4158" s="161" t="s">
        <v>271</v>
      </c>
      <c r="D4158" s="159"/>
      <c r="E4158" s="159"/>
      <c r="F4158" s="159"/>
      <c r="G4158" s="159"/>
      <c r="H4158" s="159"/>
      <c r="I4158" s="159"/>
      <c r="O4158" s="93"/>
      <c r="Q4158" s="63" t="s">
        <v>278</v>
      </c>
      <c r="R4158" s="96">
        <v>92679</v>
      </c>
      <c r="S4158" s="63" t="s">
        <v>271</v>
      </c>
      <c r="T4158" s="63"/>
      <c r="U4158" s="95" t="str">
        <f t="shared" si="146"/>
        <v>SCE</v>
      </c>
      <c r="V4158" s="95"/>
      <c r="W4158" s="95" t="str">
        <f t="shared" si="145"/>
        <v>SCG</v>
      </c>
    </row>
    <row r="4159" spans="1:23" ht="15" x14ac:dyDescent="0.25">
      <c r="A4159" s="63">
        <v>92283</v>
      </c>
      <c r="B4159" s="161" t="s">
        <v>271</v>
      </c>
      <c r="D4159" s="159"/>
      <c r="E4159" s="159"/>
      <c r="F4159" s="159"/>
      <c r="G4159" s="159"/>
      <c r="H4159" s="159"/>
      <c r="I4159" s="159"/>
      <c r="O4159" s="93"/>
      <c r="Q4159" s="63" t="s">
        <v>278</v>
      </c>
      <c r="R4159" s="96">
        <v>92623</v>
      </c>
      <c r="S4159" s="63" t="s">
        <v>271</v>
      </c>
      <c r="T4159" s="63"/>
      <c r="U4159" s="95" t="str">
        <f t="shared" si="146"/>
        <v>SCE</v>
      </c>
      <c r="V4159" s="95"/>
      <c r="W4159" s="95" t="str">
        <f t="shared" si="145"/>
        <v>SCG</v>
      </c>
    </row>
    <row r="4160" spans="1:23" ht="15" x14ac:dyDescent="0.25">
      <c r="A4160" s="63">
        <v>90814</v>
      </c>
      <c r="B4160" s="161" t="s">
        <v>271</v>
      </c>
      <c r="D4160" s="159"/>
      <c r="E4160" s="159"/>
      <c r="F4160" s="159"/>
      <c r="G4160" s="159"/>
      <c r="H4160" s="159"/>
      <c r="I4160" s="159"/>
      <c r="O4160" s="93"/>
      <c r="Q4160" s="63" t="s">
        <v>278</v>
      </c>
      <c r="R4160" s="96">
        <v>92626</v>
      </c>
      <c r="S4160" s="63" t="s">
        <v>271</v>
      </c>
      <c r="T4160" s="63"/>
      <c r="U4160" s="95" t="str">
        <f t="shared" si="146"/>
        <v>SCE</v>
      </c>
      <c r="V4160" s="95"/>
      <c r="W4160" s="95" t="str">
        <f t="shared" si="145"/>
        <v>SCG</v>
      </c>
    </row>
    <row r="4161" spans="1:23" ht="15" x14ac:dyDescent="0.25">
      <c r="A4161" s="63">
        <v>90895</v>
      </c>
      <c r="B4161" s="161" t="s">
        <v>271</v>
      </c>
      <c r="D4161" s="159"/>
      <c r="E4161" s="159"/>
      <c r="F4161" s="159"/>
      <c r="G4161" s="159"/>
      <c r="H4161" s="159"/>
      <c r="I4161" s="159"/>
      <c r="O4161" s="93"/>
      <c r="Q4161" s="63" t="s">
        <v>278</v>
      </c>
      <c r="R4161" s="96">
        <v>92627</v>
      </c>
      <c r="S4161" s="63" t="s">
        <v>271</v>
      </c>
      <c r="T4161" s="63"/>
      <c r="U4161" s="95" t="str">
        <f t="shared" si="146"/>
        <v>SCE</v>
      </c>
      <c r="V4161" s="95"/>
      <c r="W4161" s="95" t="str">
        <f t="shared" si="145"/>
        <v>SCG</v>
      </c>
    </row>
    <row r="4162" spans="1:23" ht="15" x14ac:dyDescent="0.25">
      <c r="A4162" s="63">
        <v>90899</v>
      </c>
      <c r="B4162" s="161" t="s">
        <v>271</v>
      </c>
      <c r="D4162" s="159"/>
      <c r="E4162" s="159"/>
      <c r="F4162" s="159"/>
      <c r="G4162" s="159"/>
      <c r="H4162" s="159"/>
      <c r="I4162" s="159"/>
      <c r="O4162" s="93"/>
      <c r="Q4162" s="63" t="s">
        <v>278</v>
      </c>
      <c r="R4162" s="96">
        <v>92625</v>
      </c>
      <c r="S4162" s="63" t="s">
        <v>271</v>
      </c>
      <c r="T4162" s="63"/>
      <c r="U4162" s="95" t="str">
        <f t="shared" si="146"/>
        <v>SCE</v>
      </c>
      <c r="V4162" s="95"/>
      <c r="W4162" s="95" t="str">
        <f t="shared" si="145"/>
        <v>SCG</v>
      </c>
    </row>
    <row r="4163" spans="1:23" ht="15" x14ac:dyDescent="0.25">
      <c r="A4163" s="63">
        <v>91380</v>
      </c>
      <c r="B4163" s="161" t="s">
        <v>271</v>
      </c>
      <c r="D4163" s="159"/>
      <c r="E4163" s="159"/>
      <c r="F4163" s="159"/>
      <c r="G4163" s="159"/>
      <c r="H4163" s="159"/>
      <c r="I4163" s="159"/>
      <c r="O4163" s="93"/>
      <c r="Q4163" s="63" t="s">
        <v>278</v>
      </c>
      <c r="R4163" s="96">
        <v>92242</v>
      </c>
      <c r="S4163" s="63" t="s">
        <v>271</v>
      </c>
      <c r="T4163" s="63"/>
      <c r="U4163" s="95" t="str">
        <f t="shared" si="146"/>
        <v>SCE</v>
      </c>
      <c r="V4163" s="95"/>
      <c r="W4163" s="95" t="str">
        <f t="shared" si="145"/>
        <v>SCG</v>
      </c>
    </row>
    <row r="4164" spans="1:23" ht="15" x14ac:dyDescent="0.25">
      <c r="A4164" s="63">
        <v>91381</v>
      </c>
      <c r="B4164" s="161" t="s">
        <v>271</v>
      </c>
      <c r="D4164" s="159"/>
      <c r="E4164" s="159"/>
      <c r="F4164" s="159"/>
      <c r="G4164" s="159"/>
      <c r="H4164" s="159"/>
      <c r="I4164" s="159"/>
      <c r="O4164" s="93"/>
      <c r="Q4164" s="63" t="s">
        <v>278</v>
      </c>
      <c r="R4164" s="96">
        <v>90040</v>
      </c>
      <c r="S4164" s="63" t="s">
        <v>271</v>
      </c>
      <c r="T4164" s="63"/>
      <c r="U4164" s="95" t="str">
        <f t="shared" si="146"/>
        <v>SCE</v>
      </c>
      <c r="V4164" s="95"/>
      <c r="W4164" s="95" t="str">
        <f t="shared" si="145"/>
        <v>SCG</v>
      </c>
    </row>
    <row r="4165" spans="1:23" ht="15" x14ac:dyDescent="0.25">
      <c r="A4165" s="63">
        <v>91384</v>
      </c>
      <c r="B4165" s="161" t="s">
        <v>271</v>
      </c>
      <c r="D4165" s="159"/>
      <c r="E4165" s="159"/>
      <c r="F4165" s="159"/>
      <c r="G4165" s="159"/>
      <c r="H4165" s="159"/>
      <c r="I4165" s="159"/>
      <c r="O4165" s="93"/>
      <c r="Q4165" s="63" t="s">
        <v>278</v>
      </c>
      <c r="R4165" s="96">
        <v>90042</v>
      </c>
      <c r="S4165" s="63" t="s">
        <v>271</v>
      </c>
      <c r="T4165" s="63"/>
      <c r="U4165" s="95" t="str">
        <f t="shared" si="146"/>
        <v>SCE</v>
      </c>
      <c r="V4165" s="95"/>
      <c r="W4165" s="95" t="str">
        <f t="shared" si="145"/>
        <v>SCG</v>
      </c>
    </row>
    <row r="4166" spans="1:23" ht="15" x14ac:dyDescent="0.25">
      <c r="A4166" s="63">
        <v>91385</v>
      </c>
      <c r="B4166" s="161" t="s">
        <v>271</v>
      </c>
      <c r="D4166" s="159"/>
      <c r="E4166" s="159"/>
      <c r="F4166" s="159"/>
      <c r="G4166" s="159"/>
      <c r="H4166" s="159"/>
      <c r="I4166" s="159"/>
      <c r="O4166" s="93"/>
      <c r="Q4166" s="63" t="s">
        <v>278</v>
      </c>
      <c r="R4166" s="96">
        <v>90043</v>
      </c>
      <c r="S4166" s="63" t="s">
        <v>271</v>
      </c>
      <c r="T4166" s="63"/>
      <c r="U4166" s="95" t="str">
        <f t="shared" si="146"/>
        <v>SCE</v>
      </c>
      <c r="V4166" s="95"/>
      <c r="W4166" s="95" t="str">
        <f t="shared" si="145"/>
        <v>SCG</v>
      </c>
    </row>
    <row r="4167" spans="1:23" ht="15" x14ac:dyDescent="0.25">
      <c r="A4167" s="63">
        <v>91386</v>
      </c>
      <c r="B4167" s="161" t="s">
        <v>271</v>
      </c>
      <c r="D4167" s="159"/>
      <c r="E4167" s="159"/>
      <c r="F4167" s="159"/>
      <c r="G4167" s="159"/>
      <c r="H4167" s="159"/>
      <c r="I4167" s="159"/>
      <c r="O4167" s="93"/>
      <c r="Q4167" s="63" t="s">
        <v>278</v>
      </c>
      <c r="R4167" s="96">
        <v>90044</v>
      </c>
      <c r="S4167" s="63" t="s">
        <v>271</v>
      </c>
      <c r="T4167" s="63"/>
      <c r="U4167" s="95" t="str">
        <f t="shared" si="146"/>
        <v>SCE</v>
      </c>
      <c r="V4167" s="95"/>
      <c r="W4167" s="95" t="str">
        <f t="shared" si="145"/>
        <v>SCG</v>
      </c>
    </row>
    <row r="4168" spans="1:23" ht="15" x14ac:dyDescent="0.25">
      <c r="A4168" s="63">
        <v>91387</v>
      </c>
      <c r="B4168" s="161" t="s">
        <v>271</v>
      </c>
      <c r="D4168" s="159"/>
      <c r="E4168" s="159"/>
      <c r="F4168" s="159"/>
      <c r="G4168" s="159"/>
      <c r="H4168" s="159"/>
      <c r="I4168" s="159"/>
      <c r="O4168" s="93"/>
      <c r="Q4168" s="63" t="s">
        <v>278</v>
      </c>
      <c r="R4168" s="96">
        <v>90045</v>
      </c>
      <c r="S4168" s="63" t="s">
        <v>271</v>
      </c>
      <c r="T4168" s="63"/>
      <c r="U4168" s="95" t="str">
        <f t="shared" si="146"/>
        <v>SCE</v>
      </c>
      <c r="V4168" s="95"/>
      <c r="W4168" s="95" t="str">
        <f t="shared" si="145"/>
        <v>SCG</v>
      </c>
    </row>
    <row r="4169" spans="1:23" ht="15" x14ac:dyDescent="0.25">
      <c r="A4169" s="63">
        <v>93528</v>
      </c>
      <c r="B4169" s="161" t="s">
        <v>271</v>
      </c>
      <c r="D4169" s="159"/>
      <c r="E4169" s="159"/>
      <c r="F4169" s="159"/>
      <c r="G4169" s="159"/>
      <c r="H4169" s="159"/>
      <c r="I4169" s="159"/>
      <c r="O4169" s="93"/>
      <c r="Q4169" s="63" t="s">
        <v>278</v>
      </c>
      <c r="R4169" s="96">
        <v>90047</v>
      </c>
      <c r="S4169" s="63" t="s">
        <v>271</v>
      </c>
      <c r="T4169" s="63"/>
      <c r="U4169" s="95" t="str">
        <f t="shared" si="146"/>
        <v>SCE</v>
      </c>
      <c r="V4169" s="95"/>
      <c r="W4169" s="95" t="str">
        <f t="shared" si="145"/>
        <v>SCG</v>
      </c>
    </row>
    <row r="4170" spans="1:23" ht="15" x14ac:dyDescent="0.25">
      <c r="A4170" s="63">
        <v>93529</v>
      </c>
      <c r="B4170" s="161" t="s">
        <v>271</v>
      </c>
      <c r="D4170" s="159"/>
      <c r="E4170" s="159"/>
      <c r="F4170" s="159"/>
      <c r="G4170" s="159"/>
      <c r="H4170" s="159"/>
      <c r="I4170" s="159"/>
      <c r="O4170" s="93"/>
      <c r="Q4170" s="63" t="s">
        <v>278</v>
      </c>
      <c r="R4170" s="96">
        <v>91701</v>
      </c>
      <c r="S4170" s="63" t="s">
        <v>271</v>
      </c>
      <c r="T4170" s="63"/>
      <c r="U4170" s="95" t="str">
        <f t="shared" si="146"/>
        <v>SCE</v>
      </c>
      <c r="V4170" s="95"/>
      <c r="W4170" s="95" t="str">
        <f t="shared" si="145"/>
        <v>SCG</v>
      </c>
    </row>
    <row r="4171" spans="1:23" ht="15" x14ac:dyDescent="0.25">
      <c r="A4171" s="63">
        <v>93522</v>
      </c>
      <c r="B4171" s="161" t="s">
        <v>271</v>
      </c>
      <c r="D4171" s="159"/>
      <c r="E4171" s="159"/>
      <c r="F4171" s="159"/>
      <c r="G4171" s="159"/>
      <c r="H4171" s="159"/>
      <c r="I4171" s="159"/>
      <c r="O4171" s="93"/>
      <c r="Q4171" s="63" t="s">
        <v>278</v>
      </c>
      <c r="R4171" s="96">
        <v>92352</v>
      </c>
      <c r="S4171" s="63" t="s">
        <v>271</v>
      </c>
      <c r="T4171" s="63"/>
      <c r="U4171" s="95" t="str">
        <f t="shared" si="146"/>
        <v>SCE</v>
      </c>
      <c r="V4171" s="95"/>
      <c r="W4171" s="95" t="str">
        <f t="shared" si="145"/>
        <v>SCG</v>
      </c>
    </row>
    <row r="4172" spans="1:23" ht="15" x14ac:dyDescent="0.25">
      <c r="A4172" s="63">
        <v>93523</v>
      </c>
      <c r="B4172" s="161" t="s">
        <v>271</v>
      </c>
      <c r="D4172" s="159"/>
      <c r="E4172" s="159"/>
      <c r="F4172" s="159"/>
      <c r="G4172" s="159"/>
      <c r="H4172" s="159"/>
      <c r="I4172" s="159"/>
      <c r="O4172" s="93"/>
      <c r="Q4172" s="63" t="s">
        <v>278</v>
      </c>
      <c r="R4172" s="96">
        <v>92350</v>
      </c>
      <c r="S4172" s="63" t="s">
        <v>271</v>
      </c>
      <c r="T4172" s="63"/>
      <c r="U4172" s="95" t="str">
        <f t="shared" si="146"/>
        <v>SCE</v>
      </c>
      <c r="V4172" s="95"/>
      <c r="W4172" s="95" t="str">
        <f t="shared" si="145"/>
        <v>SCG</v>
      </c>
    </row>
    <row r="4173" spans="1:23" ht="15" x14ac:dyDescent="0.25">
      <c r="A4173" s="63">
        <v>93526</v>
      </c>
      <c r="B4173" s="161" t="s">
        <v>271</v>
      </c>
      <c r="D4173" s="159"/>
      <c r="E4173" s="159"/>
      <c r="F4173" s="159"/>
      <c r="G4173" s="159"/>
      <c r="H4173" s="159"/>
      <c r="I4173" s="159"/>
      <c r="O4173" s="93"/>
      <c r="Q4173" s="63" t="s">
        <v>278</v>
      </c>
      <c r="R4173" s="96">
        <v>92356</v>
      </c>
      <c r="S4173" s="63" t="s">
        <v>271</v>
      </c>
      <c r="T4173" s="63"/>
      <c r="U4173" s="95" t="str">
        <f t="shared" si="146"/>
        <v>SCE</v>
      </c>
      <c r="V4173" s="95"/>
      <c r="W4173" s="95" t="str">
        <f t="shared" si="145"/>
        <v>SCG</v>
      </c>
    </row>
    <row r="4174" spans="1:23" ht="15" x14ac:dyDescent="0.25">
      <c r="A4174" s="63">
        <v>93527</v>
      </c>
      <c r="B4174" s="161" t="s">
        <v>271</v>
      </c>
      <c r="D4174" s="159"/>
      <c r="E4174" s="159"/>
      <c r="F4174" s="159"/>
      <c r="G4174" s="159"/>
      <c r="H4174" s="159"/>
      <c r="I4174" s="159"/>
      <c r="O4174" s="93"/>
      <c r="Q4174" s="63" t="s">
        <v>278</v>
      </c>
      <c r="R4174" s="96">
        <v>92357</v>
      </c>
      <c r="S4174" s="63" t="s">
        <v>271</v>
      </c>
      <c r="T4174" s="63"/>
      <c r="U4174" s="95" t="str">
        <f t="shared" si="146"/>
        <v>SCE</v>
      </c>
      <c r="V4174" s="95"/>
      <c r="W4174" s="95" t="str">
        <f t="shared" si="145"/>
        <v>SCG</v>
      </c>
    </row>
    <row r="4175" spans="1:23" ht="15" x14ac:dyDescent="0.25">
      <c r="A4175" s="63">
        <v>93524</v>
      </c>
      <c r="B4175" s="161" t="s">
        <v>271</v>
      </c>
      <c r="D4175" s="159"/>
      <c r="E4175" s="159"/>
      <c r="F4175" s="159"/>
      <c r="G4175" s="159"/>
      <c r="H4175" s="159"/>
      <c r="I4175" s="159"/>
      <c r="O4175" s="93"/>
      <c r="Q4175" s="63" t="s">
        <v>278</v>
      </c>
      <c r="R4175" s="96">
        <v>92354</v>
      </c>
      <c r="S4175" s="63" t="s">
        <v>271</v>
      </c>
      <c r="T4175" s="63"/>
      <c r="U4175" s="95" t="str">
        <f t="shared" si="146"/>
        <v>SCE</v>
      </c>
      <c r="V4175" s="95"/>
      <c r="W4175" s="95" t="str">
        <f t="shared" si="145"/>
        <v>SCG</v>
      </c>
    </row>
    <row r="4176" spans="1:23" ht="15" x14ac:dyDescent="0.25">
      <c r="A4176" s="63">
        <v>92551</v>
      </c>
      <c r="B4176" s="161" t="s">
        <v>271</v>
      </c>
      <c r="D4176" s="159"/>
      <c r="E4176" s="159"/>
      <c r="F4176" s="159"/>
      <c r="G4176" s="159"/>
      <c r="H4176" s="159"/>
      <c r="I4176" s="159"/>
      <c r="O4176" s="93"/>
      <c r="Q4176" s="63" t="s">
        <v>278</v>
      </c>
      <c r="R4176" s="96">
        <v>92358</v>
      </c>
      <c r="S4176" s="63" t="s">
        <v>271</v>
      </c>
      <c r="T4176" s="63"/>
      <c r="U4176" s="95" t="str">
        <f t="shared" si="146"/>
        <v>SCE</v>
      </c>
      <c r="V4176" s="95"/>
      <c r="W4176" s="95" t="str">
        <f t="shared" si="145"/>
        <v>SCG</v>
      </c>
    </row>
    <row r="4177" spans="1:23" ht="15" x14ac:dyDescent="0.25">
      <c r="A4177" s="63">
        <v>91025</v>
      </c>
      <c r="B4177" s="161" t="s">
        <v>271</v>
      </c>
      <c r="D4177" s="159"/>
      <c r="E4177" s="159"/>
      <c r="F4177" s="159"/>
      <c r="G4177" s="159"/>
      <c r="H4177" s="159"/>
      <c r="I4177" s="159"/>
      <c r="O4177" s="93"/>
      <c r="Q4177" s="63" t="s">
        <v>278</v>
      </c>
      <c r="R4177" s="96">
        <v>92359</v>
      </c>
      <c r="S4177" s="63" t="s">
        <v>271</v>
      </c>
      <c r="T4177" s="63"/>
      <c r="U4177" s="95" t="str">
        <f t="shared" si="146"/>
        <v>SCE</v>
      </c>
      <c r="V4177" s="95"/>
      <c r="W4177" s="95" t="str">
        <f t="shared" si="145"/>
        <v>SCG</v>
      </c>
    </row>
    <row r="4178" spans="1:23" ht="15" x14ac:dyDescent="0.25">
      <c r="A4178" s="63">
        <v>91024</v>
      </c>
      <c r="B4178" s="161" t="s">
        <v>271</v>
      </c>
      <c r="D4178" s="159"/>
      <c r="E4178" s="159"/>
      <c r="F4178" s="159"/>
      <c r="G4178" s="159"/>
      <c r="H4178" s="159"/>
      <c r="I4178" s="159"/>
      <c r="O4178" s="93"/>
      <c r="Q4178" s="63" t="s">
        <v>278</v>
      </c>
      <c r="R4178" s="96">
        <v>93009</v>
      </c>
      <c r="S4178" s="63" t="s">
        <v>271</v>
      </c>
      <c r="T4178" s="63"/>
      <c r="U4178" s="95" t="str">
        <f t="shared" si="146"/>
        <v>SCE</v>
      </c>
      <c r="V4178" s="95"/>
      <c r="W4178" s="95" t="str">
        <f t="shared" si="145"/>
        <v>SCG</v>
      </c>
    </row>
    <row r="4179" spans="1:23" ht="15" x14ac:dyDescent="0.25">
      <c r="A4179" s="63">
        <v>91023</v>
      </c>
      <c r="B4179" s="161" t="s">
        <v>271</v>
      </c>
      <c r="D4179" s="159"/>
      <c r="E4179" s="159"/>
      <c r="F4179" s="159"/>
      <c r="G4179" s="159"/>
      <c r="H4179" s="159"/>
      <c r="I4179" s="159"/>
      <c r="O4179" s="93"/>
      <c r="Q4179" s="63" t="s">
        <v>278</v>
      </c>
      <c r="R4179" s="96">
        <v>93005</v>
      </c>
      <c r="S4179" s="63" t="s">
        <v>271</v>
      </c>
      <c r="T4179" s="63"/>
      <c r="U4179" s="95" t="str">
        <f t="shared" si="146"/>
        <v>SCE</v>
      </c>
      <c r="V4179" s="95"/>
      <c r="W4179" s="95" t="str">
        <f t="shared" ref="W4179:W4242" si="147">IF(U4179 = "Other", " ", INDEX(B$4:C$29, MATCH(U4179, C$4:C$29,0), 1) )</f>
        <v>SCG</v>
      </c>
    </row>
    <row r="4180" spans="1:23" ht="15" x14ac:dyDescent="0.25">
      <c r="A4180" s="63">
        <v>92599</v>
      </c>
      <c r="B4180" s="161" t="s">
        <v>271</v>
      </c>
      <c r="D4180" s="159"/>
      <c r="E4180" s="159"/>
      <c r="F4180" s="159"/>
      <c r="G4180" s="159"/>
      <c r="H4180" s="159"/>
      <c r="I4180" s="159"/>
      <c r="O4180" s="93"/>
      <c r="Q4180" s="63" t="s">
        <v>278</v>
      </c>
      <c r="R4180" s="96">
        <v>93004</v>
      </c>
      <c r="S4180" s="63" t="s">
        <v>271</v>
      </c>
      <c r="T4180" s="63"/>
      <c r="U4180" s="95" t="str">
        <f t="shared" si="146"/>
        <v>SCE</v>
      </c>
      <c r="V4180" s="95"/>
      <c r="W4180" s="95" t="str">
        <f t="shared" si="147"/>
        <v>SCG</v>
      </c>
    </row>
    <row r="4181" spans="1:23" ht="15" x14ac:dyDescent="0.25">
      <c r="A4181" s="63">
        <v>92595</v>
      </c>
      <c r="B4181" s="161" t="s">
        <v>271</v>
      </c>
      <c r="D4181" s="159"/>
      <c r="E4181" s="159"/>
      <c r="F4181" s="159"/>
      <c r="G4181" s="159"/>
      <c r="H4181" s="159"/>
      <c r="I4181" s="159"/>
      <c r="O4181" s="93"/>
      <c r="Q4181" s="63" t="s">
        <v>278</v>
      </c>
      <c r="R4181" s="96">
        <v>93001</v>
      </c>
      <c r="S4181" s="63" t="s">
        <v>271</v>
      </c>
      <c r="T4181" s="63"/>
      <c r="U4181" s="95" t="str">
        <f t="shared" si="146"/>
        <v>SCE</v>
      </c>
      <c r="V4181" s="95"/>
      <c r="W4181" s="95" t="str">
        <f t="shared" si="147"/>
        <v>SCG</v>
      </c>
    </row>
    <row r="4182" spans="1:23" ht="15" x14ac:dyDescent="0.25">
      <c r="A4182" s="63">
        <v>92596</v>
      </c>
      <c r="B4182" s="161" t="s">
        <v>271</v>
      </c>
      <c r="D4182" s="159"/>
      <c r="E4182" s="159"/>
      <c r="F4182" s="159"/>
      <c r="G4182" s="159"/>
      <c r="H4182" s="159"/>
      <c r="I4182" s="159"/>
      <c r="O4182" s="93"/>
      <c r="Q4182" s="63" t="s">
        <v>278</v>
      </c>
      <c r="R4182" s="96">
        <v>93003</v>
      </c>
      <c r="S4182" s="63" t="s">
        <v>271</v>
      </c>
      <c r="T4182" s="63"/>
      <c r="U4182" s="95" t="str">
        <f t="shared" si="146"/>
        <v>SCE</v>
      </c>
      <c r="V4182" s="95"/>
      <c r="W4182" s="95" t="str">
        <f t="shared" si="147"/>
        <v>SCG</v>
      </c>
    </row>
    <row r="4183" spans="1:23" ht="15" x14ac:dyDescent="0.25">
      <c r="A4183" s="63">
        <v>92590</v>
      </c>
      <c r="B4183" s="161" t="s">
        <v>271</v>
      </c>
      <c r="D4183" s="159"/>
      <c r="E4183" s="159"/>
      <c r="F4183" s="159"/>
      <c r="G4183" s="159"/>
      <c r="H4183" s="159"/>
      <c r="I4183" s="159"/>
      <c r="O4183" s="93"/>
      <c r="Q4183" s="63" t="s">
        <v>278</v>
      </c>
      <c r="R4183" s="96">
        <v>93002</v>
      </c>
      <c r="S4183" s="63" t="s">
        <v>271</v>
      </c>
      <c r="T4183" s="63"/>
      <c r="U4183" s="95" t="str">
        <f t="shared" si="146"/>
        <v>SCE</v>
      </c>
      <c r="V4183" s="95"/>
      <c r="W4183" s="95" t="str">
        <f t="shared" si="147"/>
        <v>SCG</v>
      </c>
    </row>
    <row r="4184" spans="1:23" ht="15" x14ac:dyDescent="0.25">
      <c r="A4184" s="63">
        <v>92591</v>
      </c>
      <c r="B4184" s="161" t="s">
        <v>271</v>
      </c>
      <c r="D4184" s="159"/>
      <c r="E4184" s="159"/>
      <c r="F4184" s="159"/>
      <c r="G4184" s="159"/>
      <c r="H4184" s="159"/>
      <c r="I4184" s="159"/>
      <c r="O4184" s="93"/>
      <c r="Q4184" s="63" t="s">
        <v>278</v>
      </c>
      <c r="R4184" s="96">
        <v>92285</v>
      </c>
      <c r="S4184" s="63" t="s">
        <v>271</v>
      </c>
      <c r="T4184" s="63"/>
      <c r="U4184" s="95" t="str">
        <f t="shared" si="146"/>
        <v>SCE</v>
      </c>
      <c r="V4184" s="95"/>
      <c r="W4184" s="95" t="str">
        <f t="shared" si="147"/>
        <v>SCG</v>
      </c>
    </row>
    <row r="4185" spans="1:23" ht="15" x14ac:dyDescent="0.25">
      <c r="A4185" s="63">
        <v>92592</v>
      </c>
      <c r="B4185" s="161" t="s">
        <v>271</v>
      </c>
      <c r="D4185" s="159"/>
      <c r="E4185" s="159"/>
      <c r="F4185" s="159"/>
      <c r="G4185" s="159"/>
      <c r="H4185" s="159"/>
      <c r="I4185" s="159"/>
      <c r="O4185" s="93"/>
      <c r="Q4185" s="63" t="s">
        <v>278</v>
      </c>
      <c r="R4185" s="96">
        <v>93007</v>
      </c>
      <c r="S4185" s="63" t="s">
        <v>271</v>
      </c>
      <c r="T4185" s="63"/>
      <c r="U4185" s="95" t="str">
        <f t="shared" si="146"/>
        <v>SCE</v>
      </c>
      <c r="V4185" s="95"/>
      <c r="W4185" s="95" t="str">
        <f t="shared" si="147"/>
        <v>SCG</v>
      </c>
    </row>
    <row r="4186" spans="1:23" ht="15" x14ac:dyDescent="0.25">
      <c r="A4186" s="63">
        <v>92593</v>
      </c>
      <c r="B4186" s="161" t="s">
        <v>271</v>
      </c>
      <c r="D4186" s="159"/>
      <c r="E4186" s="159"/>
      <c r="F4186" s="159"/>
      <c r="G4186" s="159"/>
      <c r="H4186" s="159"/>
      <c r="I4186" s="159"/>
      <c r="O4186" s="93"/>
      <c r="Q4186" s="63" t="s">
        <v>278</v>
      </c>
      <c r="R4186" s="96">
        <v>91708</v>
      </c>
      <c r="S4186" s="63" t="s">
        <v>271</v>
      </c>
      <c r="T4186" s="63"/>
      <c r="U4186" s="95" t="str">
        <f t="shared" si="146"/>
        <v>SCE</v>
      </c>
      <c r="V4186" s="95"/>
      <c r="W4186" s="95" t="str">
        <f t="shared" si="147"/>
        <v>SCG</v>
      </c>
    </row>
    <row r="4187" spans="1:23" ht="15" x14ac:dyDescent="0.25">
      <c r="A4187" s="63">
        <v>90650</v>
      </c>
      <c r="B4187" s="161" t="s">
        <v>271</v>
      </c>
      <c r="D4187" s="159"/>
      <c r="E4187" s="159"/>
      <c r="F4187" s="159"/>
      <c r="G4187" s="159"/>
      <c r="H4187" s="159"/>
      <c r="I4187" s="159"/>
      <c r="O4187" s="93"/>
      <c r="Q4187" s="63" t="s">
        <v>278</v>
      </c>
      <c r="R4187" s="96">
        <v>91709</v>
      </c>
      <c r="S4187" s="63" t="s">
        <v>271</v>
      </c>
      <c r="T4187" s="63"/>
      <c r="U4187" s="95" t="str">
        <f t="shared" si="146"/>
        <v>SCE</v>
      </c>
      <c r="V4187" s="95"/>
      <c r="W4187" s="95" t="str">
        <f t="shared" si="147"/>
        <v>SCG</v>
      </c>
    </row>
    <row r="4188" spans="1:23" ht="15" x14ac:dyDescent="0.25">
      <c r="A4188" s="63">
        <v>90263</v>
      </c>
      <c r="B4188" s="161" t="s">
        <v>271</v>
      </c>
      <c r="D4188" s="159"/>
      <c r="E4188" s="159"/>
      <c r="F4188" s="159"/>
      <c r="G4188" s="159"/>
      <c r="H4188" s="159"/>
      <c r="I4188" s="159"/>
      <c r="O4188" s="93"/>
      <c r="Q4188" s="63" t="s">
        <v>278</v>
      </c>
      <c r="R4188" s="96">
        <v>93427</v>
      </c>
      <c r="S4188" s="63" t="s">
        <v>271</v>
      </c>
      <c r="T4188" s="63"/>
      <c r="U4188" s="95" t="str">
        <f t="shared" si="146"/>
        <v>SCE</v>
      </c>
      <c r="V4188" s="95"/>
      <c r="W4188" s="95" t="str">
        <f t="shared" si="147"/>
        <v>SCG</v>
      </c>
    </row>
    <row r="4189" spans="1:23" ht="15" x14ac:dyDescent="0.25">
      <c r="A4189" s="63">
        <v>91017</v>
      </c>
      <c r="B4189" s="161" t="s">
        <v>271</v>
      </c>
      <c r="D4189" s="159"/>
      <c r="E4189" s="159"/>
      <c r="F4189" s="159"/>
      <c r="G4189" s="159"/>
      <c r="H4189" s="159"/>
      <c r="I4189" s="159"/>
      <c r="O4189" s="93"/>
      <c r="Q4189" s="63" t="s">
        <v>278</v>
      </c>
      <c r="R4189" s="96">
        <v>90755</v>
      </c>
      <c r="S4189" s="63" t="s">
        <v>271</v>
      </c>
      <c r="T4189" s="63"/>
      <c r="U4189" s="95" t="str">
        <f t="shared" si="146"/>
        <v>SCE</v>
      </c>
      <c r="V4189" s="95"/>
      <c r="W4189" s="95" t="str">
        <f t="shared" si="147"/>
        <v>SCG</v>
      </c>
    </row>
    <row r="4190" spans="1:23" ht="15" x14ac:dyDescent="0.25">
      <c r="A4190" s="63">
        <v>93602</v>
      </c>
      <c r="B4190" s="161" t="s">
        <v>271</v>
      </c>
      <c r="D4190" s="159"/>
      <c r="E4190" s="159"/>
      <c r="F4190" s="159"/>
      <c r="G4190" s="159"/>
      <c r="H4190" s="159"/>
      <c r="I4190" s="159"/>
      <c r="O4190" s="93"/>
      <c r="Q4190" s="63" t="s">
        <v>278</v>
      </c>
      <c r="R4190" s="96">
        <v>90510</v>
      </c>
      <c r="S4190" s="63" t="s">
        <v>271</v>
      </c>
      <c r="T4190" s="63"/>
      <c r="U4190" s="95" t="str">
        <f t="shared" si="146"/>
        <v>SCE</v>
      </c>
      <c r="V4190" s="95"/>
      <c r="W4190" s="95" t="str">
        <f t="shared" si="147"/>
        <v>SCG</v>
      </c>
    </row>
    <row r="4191" spans="1:23" ht="15" x14ac:dyDescent="0.25">
      <c r="A4191" s="63">
        <v>92201</v>
      </c>
      <c r="B4191" s="161" t="s">
        <v>271</v>
      </c>
      <c r="D4191" s="159"/>
      <c r="E4191" s="159"/>
      <c r="F4191" s="159"/>
      <c r="G4191" s="159"/>
      <c r="H4191" s="159"/>
      <c r="I4191" s="159"/>
      <c r="O4191" s="93"/>
      <c r="Q4191" s="63" t="s">
        <v>278</v>
      </c>
      <c r="R4191" s="96">
        <v>93043</v>
      </c>
      <c r="S4191" s="63" t="s">
        <v>271</v>
      </c>
      <c r="T4191" s="63"/>
      <c r="U4191" s="95" t="str">
        <f t="shared" si="146"/>
        <v>SCE</v>
      </c>
      <c r="V4191" s="95"/>
      <c r="W4191" s="95" t="str">
        <f t="shared" si="147"/>
        <v>SCG</v>
      </c>
    </row>
    <row r="4192" spans="1:23" ht="15" x14ac:dyDescent="0.25">
      <c r="A4192" s="63">
        <v>92203</v>
      </c>
      <c r="B4192" s="161" t="s">
        <v>271</v>
      </c>
      <c r="D4192" s="159"/>
      <c r="E4192" s="159"/>
      <c r="F4192" s="159"/>
      <c r="G4192" s="159"/>
      <c r="H4192" s="159"/>
      <c r="I4192" s="159"/>
      <c r="O4192" s="93"/>
      <c r="Q4192" s="63" t="s">
        <v>278</v>
      </c>
      <c r="R4192" s="96">
        <v>90603</v>
      </c>
      <c r="S4192" s="63" t="s">
        <v>271</v>
      </c>
      <c r="T4192" s="63"/>
      <c r="U4192" s="95" t="str">
        <f t="shared" si="146"/>
        <v>SCE</v>
      </c>
      <c r="V4192" s="95"/>
      <c r="W4192" s="95" t="str">
        <f t="shared" si="147"/>
        <v>SCG</v>
      </c>
    </row>
    <row r="4193" spans="1:23" ht="15" x14ac:dyDescent="0.25">
      <c r="A4193" s="63">
        <v>90813</v>
      </c>
      <c r="B4193" s="161" t="s">
        <v>271</v>
      </c>
      <c r="D4193" s="159"/>
      <c r="E4193" s="159"/>
      <c r="F4193" s="159"/>
      <c r="G4193" s="159"/>
      <c r="H4193" s="159"/>
      <c r="I4193" s="159"/>
      <c r="O4193" s="93"/>
      <c r="Q4193" s="63" t="s">
        <v>278</v>
      </c>
      <c r="R4193" s="96">
        <v>93044</v>
      </c>
      <c r="S4193" s="63" t="s">
        <v>271</v>
      </c>
      <c r="T4193" s="63"/>
      <c r="U4193" s="95" t="str">
        <f t="shared" si="146"/>
        <v>SCE</v>
      </c>
      <c r="V4193" s="95"/>
      <c r="W4193" s="95" t="str">
        <f t="shared" si="147"/>
        <v>SCG</v>
      </c>
    </row>
    <row r="4194" spans="1:23" ht="15" x14ac:dyDescent="0.25">
      <c r="A4194" s="63">
        <v>90810</v>
      </c>
      <c r="B4194" s="161" t="s">
        <v>271</v>
      </c>
      <c r="D4194" s="159"/>
      <c r="E4194" s="159"/>
      <c r="F4194" s="159"/>
      <c r="G4194" s="159"/>
      <c r="H4194" s="159"/>
      <c r="I4194" s="159"/>
      <c r="O4194" s="93"/>
      <c r="Q4194" s="63" t="s">
        <v>278</v>
      </c>
      <c r="R4194" s="96">
        <v>90651</v>
      </c>
      <c r="S4194" s="63" t="s">
        <v>271</v>
      </c>
      <c r="T4194" s="63"/>
      <c r="U4194" s="95" t="str">
        <f t="shared" si="146"/>
        <v>SCE</v>
      </c>
      <c r="V4194" s="95"/>
      <c r="W4194" s="95" t="str">
        <f t="shared" si="147"/>
        <v>SCG</v>
      </c>
    </row>
    <row r="4195" spans="1:23" ht="15" x14ac:dyDescent="0.25">
      <c r="A4195" s="63">
        <v>90815</v>
      </c>
      <c r="B4195" s="161" t="s">
        <v>271</v>
      </c>
      <c r="D4195" s="159"/>
      <c r="E4195" s="159"/>
      <c r="F4195" s="159"/>
      <c r="G4195" s="159"/>
      <c r="H4195" s="159"/>
      <c r="I4195" s="159"/>
      <c r="O4195" s="93"/>
      <c r="Q4195" s="63" t="s">
        <v>278</v>
      </c>
      <c r="R4195" s="96">
        <v>90652</v>
      </c>
      <c r="S4195" s="63" t="s">
        <v>271</v>
      </c>
      <c r="T4195" s="63"/>
      <c r="U4195" s="95" t="str">
        <f t="shared" si="146"/>
        <v>SCE</v>
      </c>
      <c r="V4195" s="95"/>
      <c r="W4195" s="95" t="str">
        <f t="shared" si="147"/>
        <v>SCG</v>
      </c>
    </row>
    <row r="4196" spans="1:23" ht="15" x14ac:dyDescent="0.25">
      <c r="A4196" s="63">
        <v>90608</v>
      </c>
      <c r="B4196" s="161" t="s">
        <v>271</v>
      </c>
      <c r="D4196" s="159"/>
      <c r="E4196" s="159"/>
      <c r="F4196" s="159"/>
      <c r="G4196" s="159"/>
      <c r="H4196" s="159"/>
      <c r="I4196" s="159"/>
      <c r="O4196" s="93"/>
      <c r="Q4196" s="63" t="s">
        <v>278</v>
      </c>
      <c r="R4196" s="96">
        <v>91016</v>
      </c>
      <c r="S4196" s="63" t="s">
        <v>271</v>
      </c>
      <c r="T4196" s="63"/>
      <c r="U4196" s="95" t="str">
        <f t="shared" si="146"/>
        <v>SCE</v>
      </c>
      <c r="V4196" s="95"/>
      <c r="W4196" s="95" t="str">
        <f t="shared" si="147"/>
        <v>SCG</v>
      </c>
    </row>
    <row r="4197" spans="1:23" ht="15" x14ac:dyDescent="0.25">
      <c r="A4197" s="63">
        <v>90609</v>
      </c>
      <c r="B4197" s="161" t="s">
        <v>271</v>
      </c>
      <c r="D4197" s="159"/>
      <c r="E4197" s="159"/>
      <c r="F4197" s="159"/>
      <c r="G4197" s="159"/>
      <c r="H4197" s="159"/>
      <c r="I4197" s="159"/>
      <c r="O4197" s="93"/>
      <c r="Q4197" s="63" t="s">
        <v>278</v>
      </c>
      <c r="R4197" s="96">
        <v>91010</v>
      </c>
      <c r="S4197" s="63" t="s">
        <v>271</v>
      </c>
      <c r="T4197" s="63"/>
      <c r="U4197" s="95" t="str">
        <f t="shared" si="146"/>
        <v>SCE</v>
      </c>
      <c r="V4197" s="95"/>
      <c r="W4197" s="95" t="str">
        <f t="shared" si="147"/>
        <v>SCG</v>
      </c>
    </row>
    <row r="4198" spans="1:23" ht="15" x14ac:dyDescent="0.25">
      <c r="A4198" s="63">
        <v>90602</v>
      </c>
      <c r="B4198" s="161" t="s">
        <v>271</v>
      </c>
      <c r="D4198" s="159"/>
      <c r="E4198" s="159"/>
      <c r="F4198" s="159"/>
      <c r="G4198" s="159"/>
      <c r="H4198" s="159"/>
      <c r="I4198" s="159"/>
      <c r="O4198" s="93"/>
      <c r="Q4198" s="63" t="s">
        <v>278</v>
      </c>
      <c r="R4198" s="96">
        <v>91011</v>
      </c>
      <c r="S4198" s="63" t="s">
        <v>271</v>
      </c>
      <c r="T4198" s="63"/>
      <c r="U4198" s="95" t="str">
        <f t="shared" si="146"/>
        <v>SCE</v>
      </c>
      <c r="V4198" s="95"/>
      <c r="W4198" s="95" t="str">
        <f t="shared" si="147"/>
        <v>SCG</v>
      </c>
    </row>
    <row r="4199" spans="1:23" ht="15" x14ac:dyDescent="0.25">
      <c r="A4199" s="63">
        <v>90601</v>
      </c>
      <c r="B4199" s="161" t="s">
        <v>271</v>
      </c>
      <c r="D4199" s="159"/>
      <c r="E4199" s="159"/>
      <c r="F4199" s="159"/>
      <c r="G4199" s="159"/>
      <c r="H4199" s="159"/>
      <c r="I4199" s="159"/>
      <c r="O4199" s="93"/>
      <c r="Q4199" s="63" t="s">
        <v>278</v>
      </c>
      <c r="R4199" s="96">
        <v>92304</v>
      </c>
      <c r="S4199" s="63" t="s">
        <v>271</v>
      </c>
      <c r="T4199" s="63"/>
      <c r="U4199" s="95" t="str">
        <f t="shared" si="146"/>
        <v>SCE</v>
      </c>
      <c r="V4199" s="95"/>
      <c r="W4199" s="95" t="str">
        <f t="shared" si="147"/>
        <v>SCG</v>
      </c>
    </row>
    <row r="4200" spans="1:23" ht="15" x14ac:dyDescent="0.25">
      <c r="A4200" s="63">
        <v>90606</v>
      </c>
      <c r="B4200" s="161" t="s">
        <v>271</v>
      </c>
      <c r="D4200" s="159"/>
      <c r="E4200" s="159"/>
      <c r="F4200" s="159"/>
      <c r="G4200" s="159"/>
      <c r="H4200" s="159"/>
      <c r="I4200" s="159"/>
      <c r="O4200" s="93"/>
      <c r="Q4200" s="63" t="s">
        <v>278</v>
      </c>
      <c r="R4200" s="96">
        <v>92258</v>
      </c>
      <c r="S4200" s="63" t="s">
        <v>271</v>
      </c>
      <c r="T4200" s="63"/>
      <c r="U4200" s="95" t="str">
        <f t="shared" si="146"/>
        <v>SCE</v>
      </c>
      <c r="V4200" s="95"/>
      <c r="W4200" s="95" t="str">
        <f t="shared" si="147"/>
        <v>SCG</v>
      </c>
    </row>
    <row r="4201" spans="1:23" ht="15" x14ac:dyDescent="0.25">
      <c r="A4201" s="63">
        <v>90607</v>
      </c>
      <c r="B4201" s="161" t="s">
        <v>271</v>
      </c>
      <c r="D4201" s="159"/>
      <c r="E4201" s="159"/>
      <c r="F4201" s="159"/>
      <c r="G4201" s="159"/>
      <c r="H4201" s="159"/>
      <c r="I4201" s="159"/>
      <c r="O4201" s="93"/>
      <c r="Q4201" s="63" t="s">
        <v>278</v>
      </c>
      <c r="R4201" s="96">
        <v>92256</v>
      </c>
      <c r="S4201" s="63" t="s">
        <v>271</v>
      </c>
      <c r="T4201" s="63"/>
      <c r="U4201" s="95" t="str">
        <f t="shared" si="146"/>
        <v>SCE</v>
      </c>
      <c r="V4201" s="95"/>
      <c r="W4201" s="95" t="str">
        <f t="shared" si="147"/>
        <v>SCG</v>
      </c>
    </row>
    <row r="4202" spans="1:23" ht="15" x14ac:dyDescent="0.25">
      <c r="A4202" s="63">
        <v>90604</v>
      </c>
      <c r="B4202" s="161" t="s">
        <v>271</v>
      </c>
      <c r="D4202" s="159"/>
      <c r="E4202" s="159"/>
      <c r="F4202" s="159"/>
      <c r="G4202" s="159"/>
      <c r="H4202" s="159"/>
      <c r="I4202" s="159"/>
      <c r="O4202" s="93"/>
      <c r="Q4202" s="63" t="s">
        <v>278</v>
      </c>
      <c r="R4202" s="96">
        <v>92253</v>
      </c>
      <c r="S4202" s="63" t="s">
        <v>271</v>
      </c>
      <c r="T4202" s="63"/>
      <c r="U4202" s="95" t="str">
        <f t="shared" si="146"/>
        <v>SCE</v>
      </c>
      <c r="V4202" s="95"/>
      <c r="W4202" s="95" t="str">
        <f t="shared" si="147"/>
        <v>SCG</v>
      </c>
    </row>
    <row r="4203" spans="1:23" ht="15" x14ac:dyDescent="0.25">
      <c r="A4203" s="63">
        <v>90605</v>
      </c>
      <c r="B4203" s="161" t="s">
        <v>271</v>
      </c>
      <c r="D4203" s="159"/>
      <c r="E4203" s="159"/>
      <c r="F4203" s="159"/>
      <c r="G4203" s="159"/>
      <c r="H4203" s="159"/>
      <c r="I4203" s="159"/>
      <c r="O4203" s="93"/>
      <c r="Q4203" s="63" t="s">
        <v>278</v>
      </c>
      <c r="R4203" s="96">
        <v>92252</v>
      </c>
      <c r="S4203" s="63" t="s">
        <v>271</v>
      </c>
      <c r="T4203" s="63"/>
      <c r="U4203" s="95" t="str">
        <f t="shared" si="146"/>
        <v>SCE</v>
      </c>
      <c r="V4203" s="95"/>
      <c r="W4203" s="95" t="str">
        <f t="shared" si="147"/>
        <v>SCG</v>
      </c>
    </row>
    <row r="4204" spans="1:23" ht="15" x14ac:dyDescent="0.25">
      <c r="A4204" s="63">
        <v>92518</v>
      </c>
      <c r="B4204" s="161" t="s">
        <v>271</v>
      </c>
      <c r="D4204" s="159"/>
      <c r="E4204" s="159"/>
      <c r="F4204" s="159"/>
      <c r="G4204" s="159"/>
      <c r="H4204" s="159"/>
      <c r="I4204" s="159"/>
      <c r="O4204" s="93"/>
      <c r="Q4204" s="63" t="s">
        <v>278</v>
      </c>
      <c r="R4204" s="96">
        <v>93120</v>
      </c>
      <c r="S4204" s="63" t="s">
        <v>271</v>
      </c>
      <c r="T4204" s="63"/>
      <c r="U4204" s="95" t="str">
        <f t="shared" si="146"/>
        <v>SCE</v>
      </c>
      <c r="V4204" s="95"/>
      <c r="W4204" s="95" t="str">
        <f t="shared" si="147"/>
        <v>SCG</v>
      </c>
    </row>
    <row r="4205" spans="1:23" ht="15" x14ac:dyDescent="0.25">
      <c r="A4205" s="63">
        <v>92519</v>
      </c>
      <c r="B4205" s="161" t="s">
        <v>271</v>
      </c>
      <c r="D4205" s="159"/>
      <c r="E4205" s="159"/>
      <c r="F4205" s="159"/>
      <c r="G4205" s="159"/>
      <c r="H4205" s="159"/>
      <c r="I4205" s="159"/>
      <c r="O4205" s="93"/>
      <c r="Q4205" s="63" t="s">
        <v>278</v>
      </c>
      <c r="R4205" s="96">
        <v>93121</v>
      </c>
      <c r="S4205" s="63" t="s">
        <v>271</v>
      </c>
      <c r="T4205" s="63"/>
      <c r="U4205" s="95" t="str">
        <f t="shared" si="146"/>
        <v>SCE</v>
      </c>
      <c r="V4205" s="95"/>
      <c r="W4205" s="95" t="str">
        <f t="shared" si="147"/>
        <v>SCG</v>
      </c>
    </row>
    <row r="4206" spans="1:23" ht="15" x14ac:dyDescent="0.25">
      <c r="A4206" s="63">
        <v>90703</v>
      </c>
      <c r="B4206" s="161" t="s">
        <v>271</v>
      </c>
      <c r="D4206" s="159"/>
      <c r="E4206" s="159"/>
      <c r="F4206" s="159"/>
      <c r="G4206" s="159"/>
      <c r="H4206" s="159"/>
      <c r="I4206" s="159"/>
      <c r="O4206" s="93"/>
      <c r="Q4206" s="63" t="s">
        <v>278</v>
      </c>
      <c r="R4206" s="96">
        <v>90224</v>
      </c>
      <c r="S4206" s="63" t="s">
        <v>271</v>
      </c>
      <c r="T4206" s="63"/>
      <c r="U4206" s="95" t="str">
        <f t="shared" si="146"/>
        <v>SCE</v>
      </c>
      <c r="V4206" s="95"/>
      <c r="W4206" s="95" t="str">
        <f t="shared" si="147"/>
        <v>SCG</v>
      </c>
    </row>
    <row r="4207" spans="1:23" ht="15" x14ac:dyDescent="0.25">
      <c r="A4207" s="63">
        <v>90706</v>
      </c>
      <c r="B4207" s="161" t="s">
        <v>271</v>
      </c>
      <c r="D4207" s="159"/>
      <c r="E4207" s="159"/>
      <c r="F4207" s="159"/>
      <c r="G4207" s="159"/>
      <c r="H4207" s="159"/>
      <c r="I4207" s="159"/>
      <c r="O4207" s="93"/>
      <c r="Q4207" s="63" t="s">
        <v>278</v>
      </c>
      <c r="R4207" s="96">
        <v>90280</v>
      </c>
      <c r="S4207" s="63" t="s">
        <v>271</v>
      </c>
      <c r="T4207" s="63"/>
      <c r="U4207" s="95" t="str">
        <f t="shared" si="146"/>
        <v>SCE</v>
      </c>
      <c r="V4207" s="95"/>
      <c r="W4207" s="95" t="str">
        <f t="shared" si="147"/>
        <v>SCG</v>
      </c>
    </row>
    <row r="4208" spans="1:23" ht="15" x14ac:dyDescent="0.25">
      <c r="A4208" s="63">
        <v>91077</v>
      </c>
      <c r="B4208" s="161" t="s">
        <v>271</v>
      </c>
      <c r="D4208" s="159"/>
      <c r="E4208" s="159"/>
      <c r="F4208" s="159"/>
      <c r="G4208" s="159"/>
      <c r="H4208" s="159"/>
      <c r="I4208" s="159"/>
      <c r="O4208" s="93"/>
      <c r="Q4208" s="63" t="s">
        <v>278</v>
      </c>
      <c r="R4208" s="96">
        <v>92546</v>
      </c>
      <c r="S4208" s="63" t="s">
        <v>271</v>
      </c>
      <c r="T4208" s="63"/>
      <c r="U4208" s="95" t="str">
        <f t="shared" si="146"/>
        <v>SCE</v>
      </c>
      <c r="V4208" s="95"/>
      <c r="W4208" s="95" t="str">
        <f t="shared" si="147"/>
        <v>SCG</v>
      </c>
    </row>
    <row r="4209" spans="1:23" ht="15" x14ac:dyDescent="0.25">
      <c r="A4209" s="63">
        <v>93150</v>
      </c>
      <c r="B4209" s="161" t="s">
        <v>271</v>
      </c>
      <c r="D4209" s="159"/>
      <c r="E4209" s="159"/>
      <c r="F4209" s="159"/>
      <c r="G4209" s="159"/>
      <c r="H4209" s="159"/>
      <c r="I4209" s="159"/>
      <c r="O4209" s="93"/>
      <c r="Q4209" s="63" t="s">
        <v>278</v>
      </c>
      <c r="R4209" s="96">
        <v>92545</v>
      </c>
      <c r="S4209" s="63" t="s">
        <v>271</v>
      </c>
      <c r="T4209" s="63"/>
      <c r="U4209" s="95" t="str">
        <f t="shared" si="146"/>
        <v>SCE</v>
      </c>
      <c r="V4209" s="95"/>
      <c r="W4209" s="95" t="str">
        <f t="shared" si="147"/>
        <v>SCG</v>
      </c>
    </row>
    <row r="4210" spans="1:23" ht="15" x14ac:dyDescent="0.25">
      <c r="A4210" s="63">
        <v>92728</v>
      </c>
      <c r="B4210" s="161" t="s">
        <v>271</v>
      </c>
      <c r="D4210" s="159"/>
      <c r="E4210" s="159"/>
      <c r="F4210" s="159"/>
      <c r="G4210" s="159"/>
      <c r="H4210" s="159"/>
      <c r="I4210" s="159"/>
      <c r="O4210" s="93"/>
      <c r="Q4210" s="63" t="s">
        <v>278</v>
      </c>
      <c r="R4210" s="96">
        <v>92544</v>
      </c>
      <c r="S4210" s="63" t="s">
        <v>271</v>
      </c>
      <c r="T4210" s="63"/>
      <c r="U4210" s="95" t="str">
        <f t="shared" si="146"/>
        <v>SCE</v>
      </c>
      <c r="V4210" s="95"/>
      <c r="W4210" s="95" t="str">
        <f t="shared" si="147"/>
        <v>SCG</v>
      </c>
    </row>
    <row r="4211" spans="1:23" ht="15" x14ac:dyDescent="0.25">
      <c r="A4211" s="63">
        <v>93542</v>
      </c>
      <c r="B4211" s="161" t="s">
        <v>271</v>
      </c>
      <c r="D4211" s="159"/>
      <c r="E4211" s="159"/>
      <c r="F4211" s="159"/>
      <c r="G4211" s="159"/>
      <c r="H4211" s="159"/>
      <c r="I4211" s="159"/>
      <c r="O4211" s="93"/>
      <c r="Q4211" s="63" t="s">
        <v>278</v>
      </c>
      <c r="R4211" s="96">
        <v>92838</v>
      </c>
      <c r="S4211" s="63" t="s">
        <v>271</v>
      </c>
      <c r="T4211" s="63"/>
      <c r="U4211" s="95" t="str">
        <f t="shared" si="146"/>
        <v>SCE</v>
      </c>
      <c r="V4211" s="95"/>
      <c r="W4211" s="95" t="str">
        <f t="shared" si="147"/>
        <v>SCG</v>
      </c>
    </row>
    <row r="4212" spans="1:23" ht="15" x14ac:dyDescent="0.25">
      <c r="A4212" s="63">
        <v>93290</v>
      </c>
      <c r="B4212" s="161" t="s">
        <v>271</v>
      </c>
      <c r="D4212" s="159"/>
      <c r="E4212" s="159"/>
      <c r="F4212" s="159"/>
      <c r="G4212" s="159"/>
      <c r="H4212" s="159"/>
      <c r="I4212" s="159"/>
      <c r="O4212" s="93"/>
      <c r="Q4212" s="63" t="s">
        <v>278</v>
      </c>
      <c r="R4212" s="96">
        <v>92832</v>
      </c>
      <c r="S4212" s="63" t="s">
        <v>271</v>
      </c>
      <c r="T4212" s="63"/>
      <c r="U4212" s="95" t="str">
        <f t="shared" si="146"/>
        <v>SCE</v>
      </c>
      <c r="V4212" s="95"/>
      <c r="W4212" s="95" t="str">
        <f t="shared" si="147"/>
        <v>SCG</v>
      </c>
    </row>
    <row r="4213" spans="1:23" ht="15" x14ac:dyDescent="0.25">
      <c r="A4213" s="63">
        <v>93291</v>
      </c>
      <c r="B4213" s="161" t="s">
        <v>271</v>
      </c>
      <c r="D4213" s="159"/>
      <c r="E4213" s="159"/>
      <c r="F4213" s="159"/>
      <c r="G4213" s="159"/>
      <c r="H4213" s="159"/>
      <c r="I4213" s="159"/>
      <c r="O4213" s="93"/>
      <c r="Q4213" s="63" t="s">
        <v>278</v>
      </c>
      <c r="R4213" s="96">
        <v>91118</v>
      </c>
      <c r="S4213" s="63" t="s">
        <v>271</v>
      </c>
      <c r="T4213" s="63"/>
      <c r="U4213" s="95" t="str">
        <f t="shared" si="146"/>
        <v>SCE</v>
      </c>
      <c r="V4213" s="95"/>
      <c r="W4213" s="95" t="str">
        <f t="shared" si="147"/>
        <v>SCG</v>
      </c>
    </row>
    <row r="4214" spans="1:23" ht="15" x14ac:dyDescent="0.25">
      <c r="A4214" s="63">
        <v>93292</v>
      </c>
      <c r="B4214" s="161" t="s">
        <v>271</v>
      </c>
      <c r="D4214" s="159"/>
      <c r="E4214" s="159"/>
      <c r="F4214" s="159"/>
      <c r="G4214" s="159"/>
      <c r="H4214" s="159"/>
      <c r="I4214" s="159"/>
      <c r="O4214" s="93"/>
      <c r="Q4214" s="63" t="s">
        <v>278</v>
      </c>
      <c r="R4214" s="96">
        <v>91803</v>
      </c>
      <c r="S4214" s="63" t="s">
        <v>271</v>
      </c>
      <c r="T4214" s="63"/>
      <c r="U4214" s="95" t="str">
        <f t="shared" si="146"/>
        <v>SCE</v>
      </c>
      <c r="V4214" s="95"/>
      <c r="W4214" s="95" t="str">
        <f t="shared" si="147"/>
        <v>SCG</v>
      </c>
    </row>
    <row r="4215" spans="1:23" ht="15" x14ac:dyDescent="0.25">
      <c r="A4215" s="63">
        <v>91331</v>
      </c>
      <c r="B4215" s="161" t="s">
        <v>271</v>
      </c>
      <c r="D4215" s="159"/>
      <c r="E4215" s="159"/>
      <c r="F4215" s="159"/>
      <c r="G4215" s="159"/>
      <c r="H4215" s="159"/>
      <c r="I4215" s="159"/>
      <c r="O4215" s="93"/>
      <c r="Q4215" s="63" t="s">
        <v>278</v>
      </c>
      <c r="R4215" s="96">
        <v>91802</v>
      </c>
      <c r="S4215" s="63" t="s">
        <v>271</v>
      </c>
      <c r="T4215" s="63"/>
      <c r="U4215" s="95" t="str">
        <f t="shared" ref="U4215:U4278" si="148">IF(S4215="Pacific Gas &amp; Electric Co", "PGE", IF(S4215="Southern California Edison Co", "SCE", IF(S4215= "San Diego Gas &amp; Electric Co", "SDGE", IF(S4215="Southern California Gas", "SCG", "Other"))))</f>
        <v>SCE</v>
      </c>
      <c r="V4215" s="95"/>
      <c r="W4215" s="95" t="str">
        <f t="shared" si="147"/>
        <v>SCG</v>
      </c>
    </row>
    <row r="4216" spans="1:23" ht="15" x14ac:dyDescent="0.25">
      <c r="A4216" s="63">
        <v>91741</v>
      </c>
      <c r="B4216" s="161" t="s">
        <v>271</v>
      </c>
      <c r="D4216" s="159"/>
      <c r="E4216" s="159"/>
      <c r="F4216" s="159"/>
      <c r="G4216" s="159"/>
      <c r="H4216" s="159"/>
      <c r="I4216" s="159"/>
      <c r="O4216" s="93"/>
      <c r="Q4216" s="63" t="s">
        <v>278</v>
      </c>
      <c r="R4216" s="96">
        <v>91801</v>
      </c>
      <c r="S4216" s="63" t="s">
        <v>271</v>
      </c>
      <c r="T4216" s="63"/>
      <c r="U4216" s="95" t="str">
        <f t="shared" si="148"/>
        <v>SCE</v>
      </c>
      <c r="V4216" s="95"/>
      <c r="W4216" s="95" t="str">
        <f t="shared" si="147"/>
        <v>SCG</v>
      </c>
    </row>
    <row r="4217" spans="1:23" ht="15" x14ac:dyDescent="0.25">
      <c r="A4217" s="63">
        <v>91743</v>
      </c>
      <c r="B4217" s="161" t="s">
        <v>271</v>
      </c>
      <c r="D4217" s="159"/>
      <c r="E4217" s="159"/>
      <c r="F4217" s="159"/>
      <c r="G4217" s="159"/>
      <c r="H4217" s="159"/>
      <c r="I4217" s="159"/>
      <c r="O4217" s="93"/>
      <c r="Q4217" s="63" t="s">
        <v>278</v>
      </c>
      <c r="R4217" s="96">
        <v>91804</v>
      </c>
      <c r="S4217" s="63" t="s">
        <v>271</v>
      </c>
      <c r="T4217" s="63"/>
      <c r="U4217" s="95" t="str">
        <f t="shared" si="148"/>
        <v>SCE</v>
      </c>
      <c r="V4217" s="95"/>
      <c r="W4217" s="95" t="str">
        <f t="shared" si="147"/>
        <v>SCG</v>
      </c>
    </row>
    <row r="4218" spans="1:23" ht="15" x14ac:dyDescent="0.25">
      <c r="A4218" s="63">
        <v>91747</v>
      </c>
      <c r="B4218" s="161" t="s">
        <v>271</v>
      </c>
      <c r="D4218" s="159"/>
      <c r="E4218" s="159"/>
      <c r="F4218" s="159"/>
      <c r="G4218" s="159"/>
      <c r="H4218" s="159"/>
      <c r="I4218" s="159"/>
      <c r="O4218" s="93"/>
      <c r="Q4218" s="63" t="s">
        <v>278</v>
      </c>
      <c r="R4218" s="96">
        <v>92637</v>
      </c>
      <c r="S4218" s="63" t="s">
        <v>271</v>
      </c>
      <c r="T4218" s="63"/>
      <c r="U4218" s="95" t="str">
        <f t="shared" si="148"/>
        <v>SCE</v>
      </c>
      <c r="V4218" s="95"/>
      <c r="W4218" s="95" t="str">
        <f t="shared" si="147"/>
        <v>SCG</v>
      </c>
    </row>
    <row r="4219" spans="1:23" ht="15" x14ac:dyDescent="0.25">
      <c r="A4219" s="63">
        <v>92255</v>
      </c>
      <c r="B4219" s="161" t="s">
        <v>271</v>
      </c>
      <c r="D4219" s="159"/>
      <c r="E4219" s="159"/>
      <c r="F4219" s="159"/>
      <c r="G4219" s="159"/>
      <c r="H4219" s="159"/>
      <c r="I4219" s="159"/>
      <c r="O4219" s="93"/>
      <c r="Q4219" s="63" t="s">
        <v>278</v>
      </c>
      <c r="R4219" s="96">
        <v>91750</v>
      </c>
      <c r="S4219" s="63" t="s">
        <v>271</v>
      </c>
      <c r="T4219" s="63"/>
      <c r="U4219" s="95" t="str">
        <f t="shared" si="148"/>
        <v>SCE</v>
      </c>
      <c r="V4219" s="95"/>
      <c r="W4219" s="95" t="str">
        <f t="shared" si="147"/>
        <v>SCG</v>
      </c>
    </row>
    <row r="4220" spans="1:23" ht="15" x14ac:dyDescent="0.25">
      <c r="A4220" s="63">
        <v>90680</v>
      </c>
      <c r="B4220" s="161" t="s">
        <v>271</v>
      </c>
      <c r="D4220" s="159"/>
      <c r="E4220" s="159"/>
      <c r="F4220" s="159"/>
      <c r="G4220" s="159"/>
      <c r="H4220" s="159"/>
      <c r="I4220" s="159"/>
      <c r="O4220" s="93"/>
      <c r="Q4220" s="63" t="s">
        <v>278</v>
      </c>
      <c r="R4220" s="96">
        <v>90202</v>
      </c>
      <c r="S4220" s="63" t="s">
        <v>271</v>
      </c>
      <c r="T4220" s="63"/>
      <c r="U4220" s="95" t="str">
        <f t="shared" si="148"/>
        <v>SCE</v>
      </c>
      <c r="V4220" s="95"/>
      <c r="W4220" s="95" t="str">
        <f t="shared" si="147"/>
        <v>SCG</v>
      </c>
    </row>
    <row r="4221" spans="1:23" ht="15" x14ac:dyDescent="0.25">
      <c r="A4221" s="63">
        <v>90022</v>
      </c>
      <c r="B4221" s="161" t="s">
        <v>271</v>
      </c>
      <c r="D4221" s="159"/>
      <c r="E4221" s="159"/>
      <c r="F4221" s="159"/>
      <c r="G4221" s="159"/>
      <c r="H4221" s="159"/>
      <c r="I4221" s="159"/>
      <c r="O4221" s="93"/>
      <c r="Q4221" s="63" t="s">
        <v>278</v>
      </c>
      <c r="R4221" s="96">
        <v>90201</v>
      </c>
      <c r="S4221" s="63" t="s">
        <v>271</v>
      </c>
      <c r="T4221" s="63"/>
      <c r="U4221" s="95" t="str">
        <f t="shared" si="148"/>
        <v>SCE</v>
      </c>
      <c r="V4221" s="95"/>
      <c r="W4221" s="95" t="str">
        <f t="shared" si="147"/>
        <v>SCG</v>
      </c>
    </row>
    <row r="4222" spans="1:23" ht="15" x14ac:dyDescent="0.25">
      <c r="A4222" s="63">
        <v>90023</v>
      </c>
      <c r="B4222" s="161" t="s">
        <v>271</v>
      </c>
      <c r="D4222" s="159"/>
      <c r="E4222" s="159"/>
      <c r="F4222" s="159"/>
      <c r="G4222" s="159"/>
      <c r="H4222" s="159"/>
      <c r="I4222" s="159"/>
      <c r="O4222" s="93"/>
      <c r="Q4222" s="63" t="s">
        <v>278</v>
      </c>
      <c r="R4222" s="96">
        <v>93243</v>
      </c>
      <c r="S4222" s="63" t="s">
        <v>271</v>
      </c>
      <c r="T4222" s="63"/>
      <c r="U4222" s="95" t="str">
        <f t="shared" si="148"/>
        <v>SCE</v>
      </c>
      <c r="V4222" s="95"/>
      <c r="W4222" s="95" t="str">
        <f t="shared" si="147"/>
        <v>SCG</v>
      </c>
    </row>
    <row r="4223" spans="1:23" ht="15" x14ac:dyDescent="0.25">
      <c r="A4223" s="63">
        <v>93647</v>
      </c>
      <c r="B4223" s="161" t="s">
        <v>271</v>
      </c>
      <c r="D4223" s="159"/>
      <c r="E4223" s="159"/>
      <c r="F4223" s="159"/>
      <c r="G4223" s="159"/>
      <c r="H4223" s="159"/>
      <c r="I4223" s="159"/>
      <c r="O4223" s="93"/>
      <c r="Q4223" s="63" t="s">
        <v>278</v>
      </c>
      <c r="R4223" s="96">
        <v>93240</v>
      </c>
      <c r="S4223" s="63" t="s">
        <v>271</v>
      </c>
      <c r="T4223" s="63"/>
      <c r="U4223" s="95" t="str">
        <f t="shared" si="148"/>
        <v>SCE</v>
      </c>
      <c r="V4223" s="95"/>
      <c r="W4223" s="95" t="str">
        <f t="shared" si="147"/>
        <v>SCG</v>
      </c>
    </row>
    <row r="4224" spans="1:23" ht="15" x14ac:dyDescent="0.25">
      <c r="A4224" s="63">
        <v>93643</v>
      </c>
      <c r="B4224" s="161" t="s">
        <v>271</v>
      </c>
      <c r="D4224" s="159"/>
      <c r="E4224" s="159"/>
      <c r="F4224" s="159"/>
      <c r="G4224" s="159"/>
      <c r="H4224" s="159"/>
      <c r="I4224" s="159"/>
      <c r="O4224" s="93"/>
      <c r="Q4224" s="63" t="s">
        <v>278</v>
      </c>
      <c r="R4224" s="96">
        <v>93247</v>
      </c>
      <c r="S4224" s="63" t="s">
        <v>271</v>
      </c>
      <c r="T4224" s="63"/>
      <c r="U4224" s="95" t="str">
        <f t="shared" si="148"/>
        <v>SCE</v>
      </c>
      <c r="V4224" s="95"/>
      <c r="W4224" s="95" t="str">
        <f t="shared" si="147"/>
        <v>SCG</v>
      </c>
    </row>
    <row r="4225" spans="1:23" ht="15" x14ac:dyDescent="0.25">
      <c r="A4225" s="63">
        <v>93642</v>
      </c>
      <c r="B4225" s="161" t="s">
        <v>271</v>
      </c>
      <c r="D4225" s="159"/>
      <c r="E4225" s="159"/>
      <c r="F4225" s="159"/>
      <c r="G4225" s="159"/>
      <c r="H4225" s="159"/>
      <c r="I4225" s="159"/>
      <c r="O4225" s="93"/>
      <c r="Q4225" s="63" t="s">
        <v>278</v>
      </c>
      <c r="R4225" s="96">
        <v>93245</v>
      </c>
      <c r="S4225" s="63" t="s">
        <v>271</v>
      </c>
      <c r="T4225" s="63"/>
      <c r="U4225" s="95" t="str">
        <f t="shared" si="148"/>
        <v>SCE</v>
      </c>
      <c r="V4225" s="95"/>
      <c r="W4225" s="95" t="str">
        <f t="shared" si="147"/>
        <v>SCG</v>
      </c>
    </row>
    <row r="4226" spans="1:23" ht="15" x14ac:dyDescent="0.25">
      <c r="A4226" s="63">
        <v>91711</v>
      </c>
      <c r="B4226" s="161" t="s">
        <v>271</v>
      </c>
      <c r="D4226" s="159"/>
      <c r="E4226" s="159"/>
      <c r="F4226" s="159"/>
      <c r="G4226" s="159"/>
      <c r="H4226" s="159"/>
      <c r="I4226" s="159"/>
      <c r="O4226" s="93"/>
      <c r="Q4226" s="63" t="s">
        <v>278</v>
      </c>
      <c r="R4226" s="96">
        <v>93244</v>
      </c>
      <c r="S4226" s="63" t="s">
        <v>271</v>
      </c>
      <c r="T4226" s="63"/>
      <c r="U4226" s="95" t="str">
        <f t="shared" si="148"/>
        <v>SCE</v>
      </c>
      <c r="V4226" s="95"/>
      <c r="W4226" s="95" t="str">
        <f t="shared" si="147"/>
        <v>SCG</v>
      </c>
    </row>
    <row r="4227" spans="1:23" ht="15" x14ac:dyDescent="0.25">
      <c r="A4227" s="63">
        <v>91103</v>
      </c>
      <c r="B4227" s="161" t="s">
        <v>271</v>
      </c>
      <c r="D4227" s="159"/>
      <c r="E4227" s="159"/>
      <c r="F4227" s="159"/>
      <c r="G4227" s="159"/>
      <c r="H4227" s="159"/>
      <c r="I4227" s="159"/>
      <c r="O4227" s="93"/>
      <c r="Q4227" s="63" t="s">
        <v>278</v>
      </c>
      <c r="R4227" s="96">
        <v>91304</v>
      </c>
      <c r="S4227" s="63" t="s">
        <v>271</v>
      </c>
      <c r="T4227" s="63"/>
      <c r="U4227" s="95" t="str">
        <f t="shared" si="148"/>
        <v>SCE</v>
      </c>
      <c r="V4227" s="95"/>
      <c r="W4227" s="95" t="str">
        <f t="shared" si="147"/>
        <v>SCG</v>
      </c>
    </row>
    <row r="4228" spans="1:23" ht="15" x14ac:dyDescent="0.25">
      <c r="A4228" s="63">
        <v>91106</v>
      </c>
      <c r="B4228" s="161" t="s">
        <v>271</v>
      </c>
      <c r="D4228" s="159"/>
      <c r="E4228" s="159"/>
      <c r="F4228" s="159"/>
      <c r="G4228" s="159"/>
      <c r="H4228" s="159"/>
      <c r="I4228" s="159"/>
      <c r="O4228" s="93"/>
      <c r="Q4228" s="63" t="s">
        <v>278</v>
      </c>
      <c r="R4228" s="96">
        <v>91307</v>
      </c>
      <c r="S4228" s="63" t="s">
        <v>271</v>
      </c>
      <c r="T4228" s="63"/>
      <c r="U4228" s="95" t="str">
        <f t="shared" si="148"/>
        <v>SCE</v>
      </c>
      <c r="V4228" s="95"/>
      <c r="W4228" s="95" t="str">
        <f t="shared" si="147"/>
        <v>SCG</v>
      </c>
    </row>
    <row r="4229" spans="1:23" ht="15" x14ac:dyDescent="0.25">
      <c r="A4229" s="63">
        <v>91105</v>
      </c>
      <c r="B4229" s="161" t="s">
        <v>271</v>
      </c>
      <c r="D4229" s="159"/>
      <c r="E4229" s="159"/>
      <c r="F4229" s="159"/>
      <c r="G4229" s="159"/>
      <c r="H4229" s="159"/>
      <c r="I4229" s="159"/>
      <c r="O4229" s="93"/>
      <c r="Q4229" s="63" t="s">
        <v>278</v>
      </c>
      <c r="R4229" s="96">
        <v>91377</v>
      </c>
      <c r="S4229" s="63" t="s">
        <v>271</v>
      </c>
      <c r="T4229" s="63"/>
      <c r="U4229" s="95" t="str">
        <f t="shared" si="148"/>
        <v>SCE</v>
      </c>
      <c r="V4229" s="95"/>
      <c r="W4229" s="95" t="str">
        <f t="shared" si="147"/>
        <v>SCG</v>
      </c>
    </row>
    <row r="4230" spans="1:23" ht="15" x14ac:dyDescent="0.25">
      <c r="A4230" s="63">
        <v>92868</v>
      </c>
      <c r="B4230" s="161" t="s">
        <v>271</v>
      </c>
      <c r="D4230" s="159"/>
      <c r="E4230" s="159"/>
      <c r="F4230" s="159"/>
      <c r="G4230" s="159"/>
      <c r="H4230" s="159"/>
      <c r="I4230" s="159"/>
      <c r="O4230" s="93"/>
      <c r="Q4230" s="63" t="s">
        <v>278</v>
      </c>
      <c r="R4230" s="96">
        <v>91376</v>
      </c>
      <c r="S4230" s="63" t="s">
        <v>271</v>
      </c>
      <c r="T4230" s="63"/>
      <c r="U4230" s="95" t="str">
        <f t="shared" si="148"/>
        <v>SCE</v>
      </c>
      <c r="V4230" s="95"/>
      <c r="W4230" s="95" t="str">
        <f t="shared" si="147"/>
        <v>SCG</v>
      </c>
    </row>
    <row r="4231" spans="1:23" ht="15" x14ac:dyDescent="0.25">
      <c r="A4231" s="63">
        <v>92869</v>
      </c>
      <c r="B4231" s="161" t="s">
        <v>271</v>
      </c>
      <c r="D4231" s="159"/>
      <c r="E4231" s="159"/>
      <c r="F4231" s="159"/>
      <c r="G4231" s="159"/>
      <c r="H4231" s="159"/>
      <c r="I4231" s="159"/>
      <c r="O4231" s="93"/>
      <c r="Q4231" s="63" t="s">
        <v>278</v>
      </c>
      <c r="R4231" s="96">
        <v>92653</v>
      </c>
      <c r="S4231" s="63" t="s">
        <v>271</v>
      </c>
      <c r="T4231" s="63"/>
      <c r="U4231" s="95" t="str">
        <f t="shared" si="148"/>
        <v>SCE</v>
      </c>
      <c r="V4231" s="95"/>
      <c r="W4231" s="95" t="str">
        <f t="shared" si="147"/>
        <v>SCG</v>
      </c>
    </row>
    <row r="4232" spans="1:23" ht="15" x14ac:dyDescent="0.25">
      <c r="A4232" s="63">
        <v>92860</v>
      </c>
      <c r="B4232" s="161" t="s">
        <v>271</v>
      </c>
      <c r="D4232" s="159"/>
      <c r="E4232" s="159"/>
      <c r="F4232" s="159"/>
      <c r="G4232" s="159"/>
      <c r="H4232" s="159"/>
      <c r="I4232" s="159"/>
      <c r="O4232" s="93"/>
      <c r="Q4232" s="63" t="s">
        <v>278</v>
      </c>
      <c r="R4232" s="96">
        <v>92652</v>
      </c>
      <c r="S4232" s="63" t="s">
        <v>271</v>
      </c>
      <c r="T4232" s="63"/>
      <c r="U4232" s="95" t="str">
        <f t="shared" si="148"/>
        <v>SCE</v>
      </c>
      <c r="V4232" s="95"/>
      <c r="W4232" s="95" t="str">
        <f t="shared" si="147"/>
        <v>SCG</v>
      </c>
    </row>
    <row r="4233" spans="1:23" ht="15" x14ac:dyDescent="0.25">
      <c r="A4233" s="63">
        <v>92861</v>
      </c>
      <c r="B4233" s="161" t="s">
        <v>271</v>
      </c>
      <c r="D4233" s="159"/>
      <c r="E4233" s="159"/>
      <c r="F4233" s="159"/>
      <c r="G4233" s="159"/>
      <c r="H4233" s="159"/>
      <c r="I4233" s="159"/>
      <c r="O4233" s="93"/>
      <c r="Q4233" s="63" t="s">
        <v>278</v>
      </c>
      <c r="R4233" s="96">
        <v>92651</v>
      </c>
      <c r="S4233" s="63" t="s">
        <v>271</v>
      </c>
      <c r="T4233" s="63"/>
      <c r="U4233" s="95" t="str">
        <f t="shared" si="148"/>
        <v>SCE</v>
      </c>
      <c r="V4233" s="95"/>
      <c r="W4233" s="95" t="str">
        <f t="shared" si="147"/>
        <v>SCG</v>
      </c>
    </row>
    <row r="4234" spans="1:23" ht="15" x14ac:dyDescent="0.25">
      <c r="A4234" s="63">
        <v>92862</v>
      </c>
      <c r="B4234" s="161" t="s">
        <v>271</v>
      </c>
      <c r="D4234" s="159"/>
      <c r="E4234" s="159"/>
      <c r="F4234" s="159"/>
      <c r="G4234" s="159"/>
      <c r="H4234" s="159"/>
      <c r="I4234" s="159"/>
      <c r="O4234" s="93"/>
      <c r="Q4234" s="63" t="s">
        <v>278</v>
      </c>
      <c r="R4234" s="96">
        <v>92650</v>
      </c>
      <c r="S4234" s="63" t="s">
        <v>271</v>
      </c>
      <c r="T4234" s="63"/>
      <c r="U4234" s="95" t="str">
        <f t="shared" si="148"/>
        <v>SCE</v>
      </c>
      <c r="V4234" s="95"/>
      <c r="W4234" s="95" t="str">
        <f t="shared" si="147"/>
        <v>SCG</v>
      </c>
    </row>
    <row r="4235" spans="1:23" ht="15" x14ac:dyDescent="0.25">
      <c r="A4235" s="63">
        <v>92863</v>
      </c>
      <c r="B4235" s="161" t="s">
        <v>271</v>
      </c>
      <c r="D4235" s="159"/>
      <c r="E4235" s="159"/>
      <c r="F4235" s="159"/>
      <c r="G4235" s="159"/>
      <c r="H4235" s="159"/>
      <c r="I4235" s="159"/>
      <c r="O4235" s="93"/>
      <c r="Q4235" s="63" t="s">
        <v>278</v>
      </c>
      <c r="R4235" s="96">
        <v>92657</v>
      </c>
      <c r="S4235" s="63" t="s">
        <v>271</v>
      </c>
      <c r="T4235" s="63"/>
      <c r="U4235" s="95" t="str">
        <f t="shared" si="148"/>
        <v>SCE</v>
      </c>
      <c r="V4235" s="95"/>
      <c r="W4235" s="95" t="str">
        <f t="shared" si="147"/>
        <v>SCG</v>
      </c>
    </row>
    <row r="4236" spans="1:23" ht="15" x14ac:dyDescent="0.25">
      <c r="A4236" s="63">
        <v>92864</v>
      </c>
      <c r="B4236" s="161" t="s">
        <v>271</v>
      </c>
      <c r="D4236" s="159"/>
      <c r="E4236" s="159"/>
      <c r="F4236" s="159"/>
      <c r="G4236" s="159"/>
      <c r="H4236" s="159"/>
      <c r="I4236" s="159"/>
      <c r="O4236" s="93"/>
      <c r="Q4236" s="63" t="s">
        <v>278</v>
      </c>
      <c r="R4236" s="96">
        <v>92656</v>
      </c>
      <c r="S4236" s="63" t="s">
        <v>271</v>
      </c>
      <c r="T4236" s="63"/>
      <c r="U4236" s="95" t="str">
        <f t="shared" si="148"/>
        <v>SCE</v>
      </c>
      <c r="V4236" s="95"/>
      <c r="W4236" s="95" t="str">
        <f t="shared" si="147"/>
        <v>SCG</v>
      </c>
    </row>
    <row r="4237" spans="1:23" ht="15" x14ac:dyDescent="0.25">
      <c r="A4237" s="63">
        <v>92865</v>
      </c>
      <c r="B4237" s="161" t="s">
        <v>271</v>
      </c>
      <c r="D4237" s="159"/>
      <c r="E4237" s="159"/>
      <c r="F4237" s="159"/>
      <c r="G4237" s="159"/>
      <c r="H4237" s="159"/>
      <c r="I4237" s="159"/>
      <c r="O4237" s="93"/>
      <c r="Q4237" s="63" t="s">
        <v>278</v>
      </c>
      <c r="R4237" s="96">
        <v>92655</v>
      </c>
      <c r="S4237" s="63" t="s">
        <v>271</v>
      </c>
      <c r="T4237" s="63"/>
      <c r="U4237" s="95" t="str">
        <f t="shared" si="148"/>
        <v>SCE</v>
      </c>
      <c r="V4237" s="95"/>
      <c r="W4237" s="95" t="str">
        <f t="shared" si="147"/>
        <v>SCG</v>
      </c>
    </row>
    <row r="4238" spans="1:23" ht="15" x14ac:dyDescent="0.25">
      <c r="A4238" s="63">
        <v>92866</v>
      </c>
      <c r="B4238" s="161" t="s">
        <v>271</v>
      </c>
      <c r="D4238" s="159"/>
      <c r="E4238" s="159"/>
      <c r="F4238" s="159"/>
      <c r="G4238" s="159"/>
      <c r="H4238" s="159"/>
      <c r="I4238" s="159"/>
      <c r="O4238" s="93"/>
      <c r="Q4238" s="63" t="s">
        <v>278</v>
      </c>
      <c r="R4238" s="96">
        <v>92654</v>
      </c>
      <c r="S4238" s="63" t="s">
        <v>271</v>
      </c>
      <c r="T4238" s="63"/>
      <c r="U4238" s="95" t="str">
        <f t="shared" si="148"/>
        <v>SCE</v>
      </c>
      <c r="V4238" s="95"/>
      <c r="W4238" s="95" t="str">
        <f t="shared" si="147"/>
        <v>SCG</v>
      </c>
    </row>
    <row r="4239" spans="1:23" ht="15" x14ac:dyDescent="0.25">
      <c r="A4239" s="63">
        <v>92867</v>
      </c>
      <c r="B4239" s="161" t="s">
        <v>271</v>
      </c>
      <c r="D4239" s="159"/>
      <c r="E4239" s="159"/>
      <c r="F4239" s="159"/>
      <c r="G4239" s="159"/>
      <c r="H4239" s="159"/>
      <c r="I4239" s="159"/>
      <c r="O4239" s="93"/>
      <c r="Q4239" s="63" t="s">
        <v>278</v>
      </c>
      <c r="R4239" s="96">
        <v>92659</v>
      </c>
      <c r="S4239" s="63" t="s">
        <v>271</v>
      </c>
      <c r="T4239" s="63"/>
      <c r="U4239" s="95" t="str">
        <f t="shared" si="148"/>
        <v>SCE</v>
      </c>
      <c r="V4239" s="95"/>
      <c r="W4239" s="95" t="str">
        <f t="shared" si="147"/>
        <v>SCG</v>
      </c>
    </row>
    <row r="4240" spans="1:23" ht="15" x14ac:dyDescent="0.25">
      <c r="A4240" s="63">
        <v>92411</v>
      </c>
      <c r="B4240" s="161" t="s">
        <v>271</v>
      </c>
      <c r="D4240" s="159"/>
      <c r="E4240" s="159"/>
      <c r="F4240" s="159"/>
      <c r="G4240" s="159"/>
      <c r="H4240" s="159"/>
      <c r="I4240" s="159"/>
      <c r="O4240" s="93"/>
      <c r="Q4240" s="63" t="s">
        <v>278</v>
      </c>
      <c r="R4240" s="96">
        <v>92658</v>
      </c>
      <c r="S4240" s="63" t="s">
        <v>271</v>
      </c>
      <c r="T4240" s="63"/>
      <c r="U4240" s="95" t="str">
        <f t="shared" si="148"/>
        <v>SCE</v>
      </c>
      <c r="V4240" s="95"/>
      <c r="W4240" s="95" t="str">
        <f t="shared" si="147"/>
        <v>SCG</v>
      </c>
    </row>
    <row r="4241" spans="1:23" ht="15" x14ac:dyDescent="0.25">
      <c r="A4241" s="63">
        <v>92410</v>
      </c>
      <c r="B4241" s="161" t="s">
        <v>271</v>
      </c>
      <c r="D4241" s="159"/>
      <c r="E4241" s="159"/>
      <c r="F4241" s="159"/>
      <c r="G4241" s="159"/>
      <c r="H4241" s="159"/>
      <c r="I4241" s="159"/>
      <c r="O4241" s="93"/>
      <c r="Q4241" s="63" t="s">
        <v>278</v>
      </c>
      <c r="R4241" s="96">
        <v>91749</v>
      </c>
      <c r="S4241" s="63" t="s">
        <v>271</v>
      </c>
      <c r="T4241" s="63"/>
      <c r="U4241" s="95" t="str">
        <f t="shared" si="148"/>
        <v>SCE</v>
      </c>
      <c r="V4241" s="95"/>
      <c r="W4241" s="95" t="str">
        <f t="shared" si="147"/>
        <v>SCG</v>
      </c>
    </row>
    <row r="4242" spans="1:23" ht="15" x14ac:dyDescent="0.25">
      <c r="A4242" s="63">
        <v>92413</v>
      </c>
      <c r="B4242" s="161" t="s">
        <v>271</v>
      </c>
      <c r="D4242" s="159"/>
      <c r="E4242" s="159"/>
      <c r="F4242" s="159"/>
      <c r="G4242" s="159"/>
      <c r="H4242" s="159"/>
      <c r="I4242" s="159"/>
      <c r="O4242" s="93"/>
      <c r="Q4242" s="63" t="s">
        <v>278</v>
      </c>
      <c r="R4242" s="96">
        <v>91745</v>
      </c>
      <c r="S4242" s="63" t="s">
        <v>271</v>
      </c>
      <c r="T4242" s="63"/>
      <c r="U4242" s="95" t="str">
        <f t="shared" si="148"/>
        <v>SCE</v>
      </c>
      <c r="V4242" s="95"/>
      <c r="W4242" s="95" t="str">
        <f t="shared" si="147"/>
        <v>SCG</v>
      </c>
    </row>
    <row r="4243" spans="1:23" ht="15" x14ac:dyDescent="0.25">
      <c r="A4243" s="63">
        <v>92412</v>
      </c>
      <c r="B4243" s="161" t="s">
        <v>271</v>
      </c>
      <c r="D4243" s="159"/>
      <c r="E4243" s="159"/>
      <c r="F4243" s="159"/>
      <c r="G4243" s="159"/>
      <c r="H4243" s="159"/>
      <c r="I4243" s="159"/>
      <c r="O4243" s="93"/>
      <c r="Q4243" s="63" t="s">
        <v>278</v>
      </c>
      <c r="R4243" s="96">
        <v>91746</v>
      </c>
      <c r="S4243" s="63" t="s">
        <v>271</v>
      </c>
      <c r="T4243" s="63"/>
      <c r="U4243" s="95" t="str">
        <f t="shared" si="148"/>
        <v>SCE</v>
      </c>
      <c r="V4243" s="95"/>
      <c r="W4243" s="95" t="str">
        <f t="shared" ref="W4243:W4306" si="149">IF(U4243 = "Other", " ", INDEX(B$4:C$29, MATCH(U4243, C$4:C$29,0), 1) )</f>
        <v>SCG</v>
      </c>
    </row>
    <row r="4244" spans="1:23" ht="15" x14ac:dyDescent="0.25">
      <c r="A4244" s="63">
        <v>92415</v>
      </c>
      <c r="B4244" s="161" t="s">
        <v>271</v>
      </c>
      <c r="D4244" s="159"/>
      <c r="E4244" s="159"/>
      <c r="F4244" s="159"/>
      <c r="G4244" s="159"/>
      <c r="H4244" s="159"/>
      <c r="I4244" s="159"/>
      <c r="O4244" s="93"/>
      <c r="Q4244" s="63" t="s">
        <v>278</v>
      </c>
      <c r="R4244" s="96">
        <v>92329</v>
      </c>
      <c r="S4244" s="63" t="s">
        <v>271</v>
      </c>
      <c r="T4244" s="63"/>
      <c r="U4244" s="95" t="str">
        <f t="shared" si="148"/>
        <v>SCE</v>
      </c>
      <c r="V4244" s="95"/>
      <c r="W4244" s="95" t="str">
        <f t="shared" si="149"/>
        <v>SCG</v>
      </c>
    </row>
    <row r="4245" spans="1:23" ht="15" x14ac:dyDescent="0.25">
      <c r="A4245" s="63">
        <v>92418</v>
      </c>
      <c r="B4245" s="161" t="s">
        <v>271</v>
      </c>
      <c r="D4245" s="159"/>
      <c r="E4245" s="159"/>
      <c r="F4245" s="159"/>
      <c r="G4245" s="159"/>
      <c r="H4245" s="159"/>
      <c r="I4245" s="159"/>
      <c r="O4245" s="93"/>
      <c r="Q4245" s="63" t="s">
        <v>278</v>
      </c>
      <c r="R4245" s="96">
        <v>92328</v>
      </c>
      <c r="S4245" s="63" t="s">
        <v>271</v>
      </c>
      <c r="T4245" s="63"/>
      <c r="U4245" s="95" t="str">
        <f t="shared" si="148"/>
        <v>SCE</v>
      </c>
      <c r="V4245" s="95"/>
      <c r="W4245" s="95" t="str">
        <f t="shared" si="149"/>
        <v>SCG</v>
      </c>
    </row>
    <row r="4246" spans="1:23" ht="15" x14ac:dyDescent="0.25">
      <c r="A4246" s="63">
        <v>92675</v>
      </c>
      <c r="B4246" s="161" t="s">
        <v>271</v>
      </c>
      <c r="D4246" s="159"/>
      <c r="E4246" s="159"/>
      <c r="F4246" s="159"/>
      <c r="G4246" s="159"/>
      <c r="H4246" s="159"/>
      <c r="I4246" s="159"/>
      <c r="O4246" s="93"/>
      <c r="Q4246" s="63" t="s">
        <v>278</v>
      </c>
      <c r="R4246" s="96">
        <v>92323</v>
      </c>
      <c r="S4246" s="63" t="s">
        <v>271</v>
      </c>
      <c r="T4246" s="63"/>
      <c r="U4246" s="95" t="str">
        <f t="shared" si="148"/>
        <v>SCE</v>
      </c>
      <c r="V4246" s="95"/>
      <c r="W4246" s="95" t="str">
        <f t="shared" si="149"/>
        <v>SCG</v>
      </c>
    </row>
    <row r="4247" spans="1:23" ht="15" x14ac:dyDescent="0.25">
      <c r="A4247" s="63">
        <v>90278</v>
      </c>
      <c r="B4247" s="161" t="s">
        <v>271</v>
      </c>
      <c r="D4247" s="159"/>
      <c r="E4247" s="159"/>
      <c r="F4247" s="159"/>
      <c r="G4247" s="159"/>
      <c r="H4247" s="159"/>
      <c r="I4247" s="159"/>
      <c r="O4247" s="93"/>
      <c r="Q4247" s="63" t="s">
        <v>278</v>
      </c>
      <c r="R4247" s="96">
        <v>92322</v>
      </c>
      <c r="S4247" s="63" t="s">
        <v>271</v>
      </c>
      <c r="T4247" s="63"/>
      <c r="U4247" s="95" t="str">
        <f t="shared" si="148"/>
        <v>SCE</v>
      </c>
      <c r="V4247" s="95"/>
      <c r="W4247" s="95" t="str">
        <f t="shared" si="149"/>
        <v>SCG</v>
      </c>
    </row>
    <row r="4248" spans="1:23" ht="15" x14ac:dyDescent="0.25">
      <c r="A4248" s="63">
        <v>90277</v>
      </c>
      <c r="B4248" s="161" t="s">
        <v>271</v>
      </c>
      <c r="D4248" s="159"/>
      <c r="E4248" s="159"/>
      <c r="F4248" s="159"/>
      <c r="G4248" s="159"/>
      <c r="H4248" s="159"/>
      <c r="I4248" s="159"/>
      <c r="O4248" s="93"/>
      <c r="Q4248" s="63" t="s">
        <v>278</v>
      </c>
      <c r="R4248" s="96">
        <v>92321</v>
      </c>
      <c r="S4248" s="63" t="s">
        <v>271</v>
      </c>
      <c r="T4248" s="63"/>
      <c r="U4248" s="95" t="str">
        <f t="shared" si="148"/>
        <v>SCE</v>
      </c>
      <c r="V4248" s="95"/>
      <c r="W4248" s="95" t="str">
        <f t="shared" si="149"/>
        <v>SCG</v>
      </c>
    </row>
    <row r="4249" spans="1:23" ht="15" x14ac:dyDescent="0.25">
      <c r="A4249" s="63">
        <v>90275</v>
      </c>
      <c r="B4249" s="161" t="s">
        <v>271</v>
      </c>
      <c r="D4249" s="159"/>
      <c r="E4249" s="159"/>
      <c r="F4249" s="159"/>
      <c r="G4249" s="159"/>
      <c r="H4249" s="159"/>
      <c r="I4249" s="159"/>
      <c r="O4249" s="93"/>
      <c r="Q4249" s="63" t="s">
        <v>278</v>
      </c>
      <c r="R4249" s="96">
        <v>92320</v>
      </c>
      <c r="S4249" s="63" t="s">
        <v>271</v>
      </c>
      <c r="T4249" s="63"/>
      <c r="U4249" s="95" t="str">
        <f t="shared" si="148"/>
        <v>SCE</v>
      </c>
      <c r="V4249" s="95"/>
      <c r="W4249" s="95" t="str">
        <f t="shared" si="149"/>
        <v>SCG</v>
      </c>
    </row>
    <row r="4250" spans="1:23" ht="15" x14ac:dyDescent="0.25">
      <c r="A4250" s="63">
        <v>90274</v>
      </c>
      <c r="B4250" s="161" t="s">
        <v>271</v>
      </c>
      <c r="D4250" s="159"/>
      <c r="E4250" s="159"/>
      <c r="F4250" s="159"/>
      <c r="G4250" s="159"/>
      <c r="H4250" s="159"/>
      <c r="I4250" s="159"/>
      <c r="O4250" s="93"/>
      <c r="Q4250" s="63" t="s">
        <v>278</v>
      </c>
      <c r="R4250" s="96">
        <v>92327</v>
      </c>
      <c r="S4250" s="63" t="s">
        <v>271</v>
      </c>
      <c r="T4250" s="63"/>
      <c r="U4250" s="95" t="str">
        <f t="shared" si="148"/>
        <v>SCE</v>
      </c>
      <c r="V4250" s="95"/>
      <c r="W4250" s="95" t="str">
        <f t="shared" si="149"/>
        <v>SCG</v>
      </c>
    </row>
    <row r="4251" spans="1:23" ht="15" x14ac:dyDescent="0.25">
      <c r="A4251" s="63">
        <v>90272</v>
      </c>
      <c r="B4251" s="161" t="s">
        <v>271</v>
      </c>
      <c r="D4251" s="159"/>
      <c r="E4251" s="159"/>
      <c r="F4251" s="159"/>
      <c r="G4251" s="159"/>
      <c r="H4251" s="159"/>
      <c r="I4251" s="159"/>
      <c r="O4251" s="93"/>
      <c r="Q4251" s="63" t="s">
        <v>278</v>
      </c>
      <c r="R4251" s="96">
        <v>92326</v>
      </c>
      <c r="S4251" s="63" t="s">
        <v>271</v>
      </c>
      <c r="T4251" s="63"/>
      <c r="U4251" s="95" t="str">
        <f t="shared" si="148"/>
        <v>SCE</v>
      </c>
      <c r="V4251" s="95"/>
      <c r="W4251" s="95" t="str">
        <f t="shared" si="149"/>
        <v>SCG</v>
      </c>
    </row>
    <row r="4252" spans="1:23" ht="15" x14ac:dyDescent="0.25">
      <c r="A4252" s="63">
        <v>90270</v>
      </c>
      <c r="B4252" s="161" t="s">
        <v>271</v>
      </c>
      <c r="D4252" s="159"/>
      <c r="E4252" s="159"/>
      <c r="F4252" s="159"/>
      <c r="G4252" s="159"/>
      <c r="H4252" s="159"/>
      <c r="I4252" s="159"/>
      <c r="O4252" s="93"/>
      <c r="Q4252" s="63" t="s">
        <v>278</v>
      </c>
      <c r="R4252" s="96">
        <v>92325</v>
      </c>
      <c r="S4252" s="63" t="s">
        <v>271</v>
      </c>
      <c r="T4252" s="63"/>
      <c r="U4252" s="95" t="str">
        <f t="shared" si="148"/>
        <v>SCE</v>
      </c>
      <c r="V4252" s="95"/>
      <c r="W4252" s="95" t="str">
        <f t="shared" si="149"/>
        <v>SCG</v>
      </c>
    </row>
    <row r="4253" spans="1:23" ht="15" x14ac:dyDescent="0.25">
      <c r="A4253" s="63">
        <v>93218</v>
      </c>
      <c r="B4253" s="161" t="s">
        <v>271</v>
      </c>
      <c r="D4253" s="159"/>
      <c r="E4253" s="159"/>
      <c r="F4253" s="159"/>
      <c r="G4253" s="159"/>
      <c r="H4253" s="159"/>
      <c r="I4253" s="159"/>
      <c r="O4253" s="93"/>
      <c r="Q4253" s="63" t="s">
        <v>278</v>
      </c>
      <c r="R4253" s="96">
        <v>92324</v>
      </c>
      <c r="S4253" s="63" t="s">
        <v>271</v>
      </c>
      <c r="T4253" s="63"/>
      <c r="U4253" s="95" t="str">
        <f t="shared" si="148"/>
        <v>SCE</v>
      </c>
      <c r="V4253" s="95"/>
      <c r="W4253" s="95" t="str">
        <f t="shared" si="149"/>
        <v>SCG</v>
      </c>
    </row>
    <row r="4254" spans="1:23" ht="15" x14ac:dyDescent="0.25">
      <c r="A4254" s="63">
        <v>93219</v>
      </c>
      <c r="B4254" s="161" t="s">
        <v>271</v>
      </c>
      <c r="D4254" s="159"/>
      <c r="E4254" s="159"/>
      <c r="F4254" s="159"/>
      <c r="G4254" s="159"/>
      <c r="H4254" s="159"/>
      <c r="I4254" s="159"/>
      <c r="O4254" s="93"/>
      <c r="Q4254" s="63" t="s">
        <v>278</v>
      </c>
      <c r="R4254" s="96">
        <v>92211</v>
      </c>
      <c r="S4254" s="63" t="s">
        <v>271</v>
      </c>
      <c r="T4254" s="63"/>
      <c r="U4254" s="95" t="str">
        <f t="shared" si="148"/>
        <v>SCE</v>
      </c>
      <c r="V4254" s="95"/>
      <c r="W4254" s="95" t="str">
        <f t="shared" si="149"/>
        <v>SCG</v>
      </c>
    </row>
    <row r="4255" spans="1:23" ht="15" x14ac:dyDescent="0.25">
      <c r="A4255" s="63">
        <v>93212</v>
      </c>
      <c r="B4255" s="161" t="s">
        <v>271</v>
      </c>
      <c r="D4255" s="159"/>
      <c r="E4255" s="159"/>
      <c r="F4255" s="159"/>
      <c r="G4255" s="159"/>
      <c r="H4255" s="159"/>
      <c r="I4255" s="159"/>
      <c r="O4255" s="93"/>
      <c r="Q4255" s="63" t="s">
        <v>278</v>
      </c>
      <c r="R4255" s="96">
        <v>92423</v>
      </c>
      <c r="S4255" s="63" t="s">
        <v>271</v>
      </c>
      <c r="T4255" s="63"/>
      <c r="U4255" s="95" t="str">
        <f t="shared" si="148"/>
        <v>SCE</v>
      </c>
      <c r="V4255" s="95"/>
      <c r="W4255" s="95" t="str">
        <f t="shared" si="149"/>
        <v>SCG</v>
      </c>
    </row>
    <row r="4256" spans="1:23" ht="15" x14ac:dyDescent="0.25">
      <c r="A4256" s="63">
        <v>93215</v>
      </c>
      <c r="B4256" s="161" t="s">
        <v>271</v>
      </c>
      <c r="D4256" s="159"/>
      <c r="E4256" s="159"/>
      <c r="F4256" s="159"/>
      <c r="G4256" s="159"/>
      <c r="H4256" s="159"/>
      <c r="I4256" s="159"/>
      <c r="O4256" s="93"/>
      <c r="Q4256" s="63" t="s">
        <v>278</v>
      </c>
      <c r="R4256" s="96">
        <v>92427</v>
      </c>
      <c r="S4256" s="63" t="s">
        <v>271</v>
      </c>
      <c r="T4256" s="63"/>
      <c r="U4256" s="95" t="str">
        <f t="shared" si="148"/>
        <v>SCE</v>
      </c>
      <c r="V4256" s="95"/>
      <c r="W4256" s="95" t="str">
        <f t="shared" si="149"/>
        <v>SCG</v>
      </c>
    </row>
    <row r="4257" spans="1:23" ht="15" x14ac:dyDescent="0.25">
      <c r="A4257" s="63">
        <v>93216</v>
      </c>
      <c r="B4257" s="161" t="s">
        <v>271</v>
      </c>
      <c r="D4257" s="159"/>
      <c r="E4257" s="159"/>
      <c r="F4257" s="159"/>
      <c r="G4257" s="159"/>
      <c r="H4257" s="159"/>
      <c r="I4257" s="159"/>
      <c r="O4257" s="93"/>
      <c r="Q4257" s="63" t="s">
        <v>278</v>
      </c>
      <c r="R4257" s="96">
        <v>91734</v>
      </c>
      <c r="S4257" s="63" t="s">
        <v>271</v>
      </c>
      <c r="T4257" s="63"/>
      <c r="U4257" s="95" t="str">
        <f t="shared" si="148"/>
        <v>SCE</v>
      </c>
      <c r="V4257" s="95"/>
      <c r="W4257" s="95" t="str">
        <f t="shared" si="149"/>
        <v>SCG</v>
      </c>
    </row>
    <row r="4258" spans="1:23" ht="15" x14ac:dyDescent="0.25">
      <c r="A4258" s="63">
        <v>90732</v>
      </c>
      <c r="B4258" s="161" t="s">
        <v>271</v>
      </c>
      <c r="D4258" s="159"/>
      <c r="E4258" s="159"/>
      <c r="F4258" s="159"/>
      <c r="G4258" s="159"/>
      <c r="H4258" s="159"/>
      <c r="I4258" s="159"/>
      <c r="O4258" s="93"/>
      <c r="Q4258" s="63" t="s">
        <v>278</v>
      </c>
      <c r="R4258" s="96">
        <v>91733</v>
      </c>
      <c r="S4258" s="63" t="s">
        <v>271</v>
      </c>
      <c r="T4258" s="63"/>
      <c r="U4258" s="95" t="str">
        <f t="shared" si="148"/>
        <v>SCE</v>
      </c>
      <c r="V4258" s="95"/>
      <c r="W4258" s="95" t="str">
        <f t="shared" si="149"/>
        <v>SCG</v>
      </c>
    </row>
    <row r="4259" spans="1:23" ht="15" x14ac:dyDescent="0.25">
      <c r="A4259" s="63">
        <v>90731</v>
      </c>
      <c r="B4259" s="161" t="s">
        <v>271</v>
      </c>
      <c r="D4259" s="159"/>
      <c r="E4259" s="159"/>
      <c r="F4259" s="159"/>
      <c r="G4259" s="159"/>
      <c r="H4259" s="159"/>
      <c r="I4259" s="159"/>
      <c r="O4259" s="93"/>
      <c r="Q4259" s="63" t="s">
        <v>278</v>
      </c>
      <c r="R4259" s="96">
        <v>91732</v>
      </c>
      <c r="S4259" s="63" t="s">
        <v>271</v>
      </c>
      <c r="T4259" s="63"/>
      <c r="U4259" s="95" t="str">
        <f t="shared" si="148"/>
        <v>SCE</v>
      </c>
      <c r="V4259" s="95"/>
      <c r="W4259" s="95" t="str">
        <f t="shared" si="149"/>
        <v>SCG</v>
      </c>
    </row>
    <row r="4260" spans="1:23" ht="15" x14ac:dyDescent="0.25">
      <c r="A4260" s="63">
        <v>92602</v>
      </c>
      <c r="B4260" s="161" t="s">
        <v>271</v>
      </c>
      <c r="D4260" s="159"/>
      <c r="E4260" s="159"/>
      <c r="F4260" s="159"/>
      <c r="G4260" s="159"/>
      <c r="H4260" s="159"/>
      <c r="I4260" s="159"/>
      <c r="O4260" s="93"/>
      <c r="Q4260" s="63" t="s">
        <v>278</v>
      </c>
      <c r="R4260" s="96">
        <v>92284</v>
      </c>
      <c r="S4260" s="63" t="s">
        <v>271</v>
      </c>
      <c r="T4260" s="63"/>
      <c r="U4260" s="95" t="str">
        <f t="shared" si="148"/>
        <v>SCE</v>
      </c>
      <c r="V4260" s="95"/>
      <c r="W4260" s="95" t="str">
        <f t="shared" si="149"/>
        <v>SCG</v>
      </c>
    </row>
    <row r="4261" spans="1:23" ht="15" x14ac:dyDescent="0.25">
      <c r="A4261" s="63">
        <v>92603</v>
      </c>
      <c r="B4261" s="161" t="s">
        <v>271</v>
      </c>
      <c r="D4261" s="159"/>
      <c r="E4261" s="159"/>
      <c r="F4261" s="159"/>
      <c r="G4261" s="159"/>
      <c r="H4261" s="159"/>
      <c r="I4261" s="159"/>
      <c r="O4261" s="93"/>
      <c r="Q4261" s="63" t="s">
        <v>278</v>
      </c>
      <c r="R4261" s="96">
        <v>92282</v>
      </c>
      <c r="S4261" s="63" t="s">
        <v>271</v>
      </c>
      <c r="T4261" s="63"/>
      <c r="U4261" s="95" t="str">
        <f t="shared" si="148"/>
        <v>SCE</v>
      </c>
      <c r="V4261" s="95"/>
      <c r="W4261" s="95" t="str">
        <f t="shared" si="149"/>
        <v>SCG</v>
      </c>
    </row>
    <row r="4262" spans="1:23" ht="15" x14ac:dyDescent="0.25">
      <c r="A4262" s="63">
        <v>92604</v>
      </c>
      <c r="B4262" s="161" t="s">
        <v>271</v>
      </c>
      <c r="D4262" s="159"/>
      <c r="E4262" s="159"/>
      <c r="F4262" s="159"/>
      <c r="G4262" s="159"/>
      <c r="H4262" s="159"/>
      <c r="I4262" s="159"/>
      <c r="O4262" s="93"/>
      <c r="Q4262" s="63" t="s">
        <v>278</v>
      </c>
      <c r="R4262" s="96">
        <v>92283</v>
      </c>
      <c r="S4262" s="63" t="s">
        <v>271</v>
      </c>
      <c r="T4262" s="63"/>
      <c r="U4262" s="95" t="str">
        <f t="shared" si="148"/>
        <v>SCE</v>
      </c>
      <c r="V4262" s="95"/>
      <c r="W4262" s="95" t="str">
        <f t="shared" si="149"/>
        <v>SCG</v>
      </c>
    </row>
    <row r="4263" spans="1:23" ht="15" x14ac:dyDescent="0.25">
      <c r="A4263" s="63">
        <v>92605</v>
      </c>
      <c r="B4263" s="161" t="s">
        <v>271</v>
      </c>
      <c r="D4263" s="159"/>
      <c r="E4263" s="159"/>
      <c r="F4263" s="159"/>
      <c r="G4263" s="159"/>
      <c r="H4263" s="159"/>
      <c r="I4263" s="159"/>
      <c r="O4263" s="93"/>
      <c r="Q4263" s="63" t="s">
        <v>278</v>
      </c>
      <c r="R4263" s="96">
        <v>90814</v>
      </c>
      <c r="S4263" s="63" t="s">
        <v>271</v>
      </c>
      <c r="T4263" s="63"/>
      <c r="U4263" s="95" t="str">
        <f t="shared" si="148"/>
        <v>SCE</v>
      </c>
      <c r="V4263" s="95"/>
      <c r="W4263" s="95" t="str">
        <f t="shared" si="149"/>
        <v>SCG</v>
      </c>
    </row>
    <row r="4264" spans="1:23" ht="15" x14ac:dyDescent="0.25">
      <c r="A4264" s="63">
        <v>92606</v>
      </c>
      <c r="B4264" s="161" t="s">
        <v>271</v>
      </c>
      <c r="D4264" s="159"/>
      <c r="E4264" s="159"/>
      <c r="F4264" s="159"/>
      <c r="G4264" s="159"/>
      <c r="H4264" s="159"/>
      <c r="I4264" s="159"/>
      <c r="O4264" s="93"/>
      <c r="Q4264" s="63" t="s">
        <v>278</v>
      </c>
      <c r="R4264" s="96">
        <v>90895</v>
      </c>
      <c r="S4264" s="63" t="s">
        <v>271</v>
      </c>
      <c r="T4264" s="63"/>
      <c r="U4264" s="95" t="str">
        <f t="shared" si="148"/>
        <v>SCE</v>
      </c>
      <c r="V4264" s="95"/>
      <c r="W4264" s="95" t="str">
        <f t="shared" si="149"/>
        <v>SCG</v>
      </c>
    </row>
    <row r="4265" spans="1:23" ht="15" x14ac:dyDescent="0.25">
      <c r="A4265" s="63">
        <v>92609</v>
      </c>
      <c r="B4265" s="161" t="s">
        <v>271</v>
      </c>
      <c r="D4265" s="159"/>
      <c r="E4265" s="159"/>
      <c r="F4265" s="159"/>
      <c r="G4265" s="159"/>
      <c r="H4265" s="159"/>
      <c r="I4265" s="159"/>
      <c r="O4265" s="93"/>
      <c r="Q4265" s="63" t="s">
        <v>278</v>
      </c>
      <c r="R4265" s="96">
        <v>90899</v>
      </c>
      <c r="S4265" s="63" t="s">
        <v>271</v>
      </c>
      <c r="T4265" s="63"/>
      <c r="U4265" s="95" t="str">
        <f t="shared" si="148"/>
        <v>SCE</v>
      </c>
      <c r="V4265" s="95"/>
      <c r="W4265" s="95" t="str">
        <f t="shared" si="149"/>
        <v>SCG</v>
      </c>
    </row>
    <row r="4266" spans="1:23" ht="15" x14ac:dyDescent="0.25">
      <c r="A4266" s="63">
        <v>93553</v>
      </c>
      <c r="B4266" s="161" t="s">
        <v>271</v>
      </c>
      <c r="D4266" s="159"/>
      <c r="E4266" s="159"/>
      <c r="F4266" s="159"/>
      <c r="G4266" s="159"/>
      <c r="H4266" s="159"/>
      <c r="I4266" s="159"/>
      <c r="O4266" s="93"/>
      <c r="Q4266" s="63" t="s">
        <v>278</v>
      </c>
      <c r="R4266" s="96">
        <v>91380</v>
      </c>
      <c r="S4266" s="63" t="s">
        <v>271</v>
      </c>
      <c r="T4266" s="63"/>
      <c r="U4266" s="95" t="str">
        <f t="shared" si="148"/>
        <v>SCE</v>
      </c>
      <c r="V4266" s="95"/>
      <c r="W4266" s="95" t="str">
        <f t="shared" si="149"/>
        <v>SCG</v>
      </c>
    </row>
    <row r="4267" spans="1:23" ht="15" x14ac:dyDescent="0.25">
      <c r="A4267" s="63">
        <v>93552</v>
      </c>
      <c r="B4267" s="161" t="s">
        <v>271</v>
      </c>
      <c r="D4267" s="159"/>
      <c r="E4267" s="159"/>
      <c r="F4267" s="159"/>
      <c r="G4267" s="159"/>
      <c r="H4267" s="159"/>
      <c r="I4267" s="159"/>
      <c r="O4267" s="93"/>
      <c r="Q4267" s="63" t="s">
        <v>278</v>
      </c>
      <c r="R4267" s="96">
        <v>91381</v>
      </c>
      <c r="S4267" s="63" t="s">
        <v>271</v>
      </c>
      <c r="T4267" s="63"/>
      <c r="U4267" s="95" t="str">
        <f t="shared" si="148"/>
        <v>SCE</v>
      </c>
      <c r="V4267" s="95"/>
      <c r="W4267" s="95" t="str">
        <f t="shared" si="149"/>
        <v>SCG</v>
      </c>
    </row>
    <row r="4268" spans="1:23" ht="15" x14ac:dyDescent="0.25">
      <c r="A4268" s="63">
        <v>93551</v>
      </c>
      <c r="B4268" s="161" t="s">
        <v>271</v>
      </c>
      <c r="D4268" s="159"/>
      <c r="E4268" s="159"/>
      <c r="F4268" s="159"/>
      <c r="G4268" s="159"/>
      <c r="H4268" s="159"/>
      <c r="I4268" s="159"/>
      <c r="O4268" s="93"/>
      <c r="Q4268" s="63" t="s">
        <v>278</v>
      </c>
      <c r="R4268" s="96">
        <v>91384</v>
      </c>
      <c r="S4268" s="63" t="s">
        <v>271</v>
      </c>
      <c r="T4268" s="63"/>
      <c r="U4268" s="95" t="str">
        <f t="shared" si="148"/>
        <v>SCE</v>
      </c>
      <c r="V4268" s="95"/>
      <c r="W4268" s="95" t="str">
        <f t="shared" si="149"/>
        <v>SCG</v>
      </c>
    </row>
    <row r="4269" spans="1:23" ht="15" x14ac:dyDescent="0.25">
      <c r="A4269" s="63">
        <v>93550</v>
      </c>
      <c r="B4269" s="161" t="s">
        <v>271</v>
      </c>
      <c r="D4269" s="159"/>
      <c r="E4269" s="159"/>
      <c r="F4269" s="159"/>
      <c r="G4269" s="159"/>
      <c r="H4269" s="159"/>
      <c r="I4269" s="159"/>
      <c r="O4269" s="93"/>
      <c r="Q4269" s="63" t="s">
        <v>278</v>
      </c>
      <c r="R4269" s="96">
        <v>91385</v>
      </c>
      <c r="S4269" s="63" t="s">
        <v>271</v>
      </c>
      <c r="T4269" s="63"/>
      <c r="U4269" s="95" t="str">
        <f t="shared" si="148"/>
        <v>SCE</v>
      </c>
      <c r="V4269" s="95"/>
      <c r="W4269" s="95" t="str">
        <f t="shared" si="149"/>
        <v>SCG</v>
      </c>
    </row>
    <row r="4270" spans="1:23" ht="15" x14ac:dyDescent="0.25">
      <c r="A4270" s="63">
        <v>93556</v>
      </c>
      <c r="B4270" s="161" t="s">
        <v>271</v>
      </c>
      <c r="D4270" s="159"/>
      <c r="E4270" s="159"/>
      <c r="F4270" s="159"/>
      <c r="G4270" s="159"/>
      <c r="H4270" s="159"/>
      <c r="I4270" s="159"/>
      <c r="O4270" s="93"/>
      <c r="Q4270" s="63" t="s">
        <v>278</v>
      </c>
      <c r="R4270" s="96">
        <v>91386</v>
      </c>
      <c r="S4270" s="63" t="s">
        <v>271</v>
      </c>
      <c r="T4270" s="63"/>
      <c r="U4270" s="95" t="str">
        <f t="shared" si="148"/>
        <v>SCE</v>
      </c>
      <c r="V4270" s="95"/>
      <c r="W4270" s="95" t="str">
        <f t="shared" si="149"/>
        <v>SCG</v>
      </c>
    </row>
    <row r="4271" spans="1:23" ht="15" x14ac:dyDescent="0.25">
      <c r="A4271" s="63">
        <v>93555</v>
      </c>
      <c r="B4271" s="161" t="s">
        <v>271</v>
      </c>
      <c r="D4271" s="159"/>
      <c r="E4271" s="159"/>
      <c r="F4271" s="159"/>
      <c r="G4271" s="159"/>
      <c r="H4271" s="159"/>
      <c r="I4271" s="159"/>
      <c r="O4271" s="93"/>
      <c r="Q4271" s="63" t="s">
        <v>278</v>
      </c>
      <c r="R4271" s="96">
        <v>91387</v>
      </c>
      <c r="S4271" s="63" t="s">
        <v>271</v>
      </c>
      <c r="T4271" s="63"/>
      <c r="U4271" s="95" t="str">
        <f t="shared" si="148"/>
        <v>SCE</v>
      </c>
      <c r="V4271" s="95"/>
      <c r="W4271" s="95" t="str">
        <f t="shared" si="149"/>
        <v>SCG</v>
      </c>
    </row>
    <row r="4272" spans="1:23" ht="15" x14ac:dyDescent="0.25">
      <c r="A4272" s="63">
        <v>93554</v>
      </c>
      <c r="B4272" s="161" t="s">
        <v>271</v>
      </c>
      <c r="D4272" s="159"/>
      <c r="E4272" s="159"/>
      <c r="F4272" s="159"/>
      <c r="G4272" s="159"/>
      <c r="H4272" s="159"/>
      <c r="I4272" s="159"/>
      <c r="O4272" s="93"/>
      <c r="Q4272" s="63" t="s">
        <v>278</v>
      </c>
      <c r="R4272" s="96">
        <v>93528</v>
      </c>
      <c r="S4272" s="63" t="s">
        <v>271</v>
      </c>
      <c r="T4272" s="63"/>
      <c r="U4272" s="95" t="str">
        <f t="shared" si="148"/>
        <v>SCE</v>
      </c>
      <c r="V4272" s="95"/>
      <c r="W4272" s="95" t="str">
        <f t="shared" si="149"/>
        <v>SCG</v>
      </c>
    </row>
    <row r="4273" spans="1:23" ht="15" x14ac:dyDescent="0.25">
      <c r="A4273" s="63">
        <v>93558</v>
      </c>
      <c r="B4273" s="161" t="s">
        <v>271</v>
      </c>
      <c r="D4273" s="159"/>
      <c r="E4273" s="159"/>
      <c r="F4273" s="159"/>
      <c r="G4273" s="159"/>
      <c r="H4273" s="159"/>
      <c r="I4273" s="159"/>
      <c r="O4273" s="93"/>
      <c r="Q4273" s="63" t="s">
        <v>278</v>
      </c>
      <c r="R4273" s="96">
        <v>93529</v>
      </c>
      <c r="S4273" s="63" t="s">
        <v>271</v>
      </c>
      <c r="T4273" s="63"/>
      <c r="U4273" s="95" t="str">
        <f t="shared" si="148"/>
        <v>SCE</v>
      </c>
      <c r="V4273" s="95"/>
      <c r="W4273" s="95" t="str">
        <f t="shared" si="149"/>
        <v>SCG</v>
      </c>
    </row>
    <row r="4274" spans="1:23" ht="15" x14ac:dyDescent="0.25">
      <c r="A4274" s="63">
        <v>92372</v>
      </c>
      <c r="B4274" s="161" t="s">
        <v>271</v>
      </c>
      <c r="D4274" s="159"/>
      <c r="E4274" s="159"/>
      <c r="F4274" s="159"/>
      <c r="G4274" s="159"/>
      <c r="H4274" s="159"/>
      <c r="I4274" s="159"/>
      <c r="O4274" s="93"/>
      <c r="Q4274" s="63" t="s">
        <v>278</v>
      </c>
      <c r="R4274" s="96">
        <v>93522</v>
      </c>
      <c r="S4274" s="63" t="s">
        <v>271</v>
      </c>
      <c r="T4274" s="63"/>
      <c r="U4274" s="95" t="str">
        <f t="shared" si="148"/>
        <v>SCE</v>
      </c>
      <c r="V4274" s="95"/>
      <c r="W4274" s="95" t="str">
        <f t="shared" si="149"/>
        <v>SCG</v>
      </c>
    </row>
    <row r="4275" spans="1:23" ht="15" x14ac:dyDescent="0.25">
      <c r="A4275" s="63">
        <v>92373</v>
      </c>
      <c r="B4275" s="161" t="s">
        <v>271</v>
      </c>
      <c r="D4275" s="159"/>
      <c r="E4275" s="159"/>
      <c r="F4275" s="159"/>
      <c r="G4275" s="159"/>
      <c r="H4275" s="159"/>
      <c r="I4275" s="159"/>
      <c r="O4275" s="93"/>
      <c r="Q4275" s="63" t="s">
        <v>278</v>
      </c>
      <c r="R4275" s="96">
        <v>93523</v>
      </c>
      <c r="S4275" s="63" t="s">
        <v>271</v>
      </c>
      <c r="T4275" s="63"/>
      <c r="U4275" s="95" t="str">
        <f t="shared" si="148"/>
        <v>SCE</v>
      </c>
      <c r="V4275" s="95"/>
      <c r="W4275" s="95" t="str">
        <f t="shared" si="149"/>
        <v>SCG</v>
      </c>
    </row>
    <row r="4276" spans="1:23" ht="15" x14ac:dyDescent="0.25">
      <c r="A4276" s="63">
        <v>92374</v>
      </c>
      <c r="B4276" s="161" t="s">
        <v>271</v>
      </c>
      <c r="D4276" s="159"/>
      <c r="E4276" s="159"/>
      <c r="F4276" s="159"/>
      <c r="G4276" s="159"/>
      <c r="H4276" s="159"/>
      <c r="I4276" s="159"/>
      <c r="O4276" s="93"/>
      <c r="Q4276" s="63" t="s">
        <v>278</v>
      </c>
      <c r="R4276" s="96">
        <v>93526</v>
      </c>
      <c r="S4276" s="63" t="s">
        <v>271</v>
      </c>
      <c r="T4276" s="63"/>
      <c r="U4276" s="95" t="str">
        <f t="shared" si="148"/>
        <v>SCE</v>
      </c>
      <c r="V4276" s="95"/>
      <c r="W4276" s="95" t="str">
        <f t="shared" si="149"/>
        <v>SCG</v>
      </c>
    </row>
    <row r="4277" spans="1:23" ht="15" x14ac:dyDescent="0.25">
      <c r="A4277" s="63">
        <v>92375</v>
      </c>
      <c r="B4277" s="161" t="s">
        <v>271</v>
      </c>
      <c r="D4277" s="159"/>
      <c r="E4277" s="159"/>
      <c r="F4277" s="159"/>
      <c r="G4277" s="159"/>
      <c r="H4277" s="159"/>
      <c r="I4277" s="159"/>
      <c r="O4277" s="93"/>
      <c r="Q4277" s="63" t="s">
        <v>278</v>
      </c>
      <c r="R4277" s="96">
        <v>93527</v>
      </c>
      <c r="S4277" s="63" t="s">
        <v>271</v>
      </c>
      <c r="T4277" s="63"/>
      <c r="U4277" s="95" t="str">
        <f t="shared" si="148"/>
        <v>SCE</v>
      </c>
      <c r="V4277" s="95"/>
      <c r="W4277" s="95" t="str">
        <f t="shared" si="149"/>
        <v>SCG</v>
      </c>
    </row>
    <row r="4278" spans="1:23" ht="15" x14ac:dyDescent="0.25">
      <c r="A4278" s="63">
        <v>92376</v>
      </c>
      <c r="B4278" s="161" t="s">
        <v>271</v>
      </c>
      <c r="D4278" s="159"/>
      <c r="E4278" s="159"/>
      <c r="F4278" s="159"/>
      <c r="G4278" s="159"/>
      <c r="H4278" s="159"/>
      <c r="I4278" s="159"/>
      <c r="O4278" s="93"/>
      <c r="Q4278" s="63" t="s">
        <v>278</v>
      </c>
      <c r="R4278" s="96">
        <v>93524</v>
      </c>
      <c r="S4278" s="63" t="s">
        <v>271</v>
      </c>
      <c r="T4278" s="63"/>
      <c r="U4278" s="95" t="str">
        <f t="shared" si="148"/>
        <v>SCE</v>
      </c>
      <c r="V4278" s="95"/>
      <c r="W4278" s="95" t="str">
        <f t="shared" si="149"/>
        <v>SCG</v>
      </c>
    </row>
    <row r="4279" spans="1:23" ht="15" x14ac:dyDescent="0.25">
      <c r="A4279" s="63">
        <v>92377</v>
      </c>
      <c r="B4279" s="161" t="s">
        <v>271</v>
      </c>
      <c r="D4279" s="159"/>
      <c r="E4279" s="159"/>
      <c r="F4279" s="159"/>
      <c r="G4279" s="159"/>
      <c r="H4279" s="159"/>
      <c r="I4279" s="159"/>
      <c r="O4279" s="93"/>
      <c r="Q4279" s="63" t="s">
        <v>278</v>
      </c>
      <c r="R4279" s="96">
        <v>92551</v>
      </c>
      <c r="S4279" s="63" t="s">
        <v>271</v>
      </c>
      <c r="T4279" s="63"/>
      <c r="U4279" s="95" t="str">
        <f t="shared" ref="U4279:U4342" si="150">IF(S4279="Pacific Gas &amp; Electric Co", "PGE", IF(S4279="Southern California Edison Co", "SCE", IF(S4279= "San Diego Gas &amp; Electric Co", "SDGE", IF(S4279="Southern California Gas", "SCG", "Other"))))</f>
        <v>SCE</v>
      </c>
      <c r="V4279" s="95"/>
      <c r="W4279" s="95" t="str">
        <f t="shared" si="149"/>
        <v>SCG</v>
      </c>
    </row>
    <row r="4280" spans="1:23" ht="15" x14ac:dyDescent="0.25">
      <c r="A4280" s="63">
        <v>93023</v>
      </c>
      <c r="B4280" s="161" t="s">
        <v>271</v>
      </c>
      <c r="D4280" s="159"/>
      <c r="E4280" s="159"/>
      <c r="F4280" s="159"/>
      <c r="G4280" s="159"/>
      <c r="H4280" s="159"/>
      <c r="I4280" s="159"/>
      <c r="O4280" s="93"/>
      <c r="Q4280" s="63" t="s">
        <v>278</v>
      </c>
      <c r="R4280" s="96">
        <v>91025</v>
      </c>
      <c r="S4280" s="63" t="s">
        <v>271</v>
      </c>
      <c r="T4280" s="63"/>
      <c r="U4280" s="95" t="str">
        <f t="shared" si="150"/>
        <v>SCE</v>
      </c>
      <c r="V4280" s="95"/>
      <c r="W4280" s="95" t="str">
        <f t="shared" si="149"/>
        <v>SCG</v>
      </c>
    </row>
    <row r="4281" spans="1:23" ht="15" x14ac:dyDescent="0.25">
      <c r="A4281" s="63">
        <v>93022</v>
      </c>
      <c r="B4281" s="161" t="s">
        <v>271</v>
      </c>
      <c r="D4281" s="159"/>
      <c r="E4281" s="159"/>
      <c r="F4281" s="159"/>
      <c r="G4281" s="159"/>
      <c r="H4281" s="159"/>
      <c r="I4281" s="159"/>
      <c r="O4281" s="93"/>
      <c r="Q4281" s="63" t="s">
        <v>278</v>
      </c>
      <c r="R4281" s="96">
        <v>91024</v>
      </c>
      <c r="S4281" s="63" t="s">
        <v>271</v>
      </c>
      <c r="T4281" s="63"/>
      <c r="U4281" s="95" t="str">
        <f t="shared" si="150"/>
        <v>SCE</v>
      </c>
      <c r="V4281" s="95"/>
      <c r="W4281" s="95" t="str">
        <f t="shared" si="149"/>
        <v>SCG</v>
      </c>
    </row>
    <row r="4282" spans="1:23" ht="15" x14ac:dyDescent="0.25">
      <c r="A4282" s="63">
        <v>93021</v>
      </c>
      <c r="B4282" s="161" t="s">
        <v>271</v>
      </c>
      <c r="D4282" s="159"/>
      <c r="E4282" s="159"/>
      <c r="F4282" s="159"/>
      <c r="G4282" s="159"/>
      <c r="H4282" s="159"/>
      <c r="I4282" s="159"/>
      <c r="O4282" s="93"/>
      <c r="Q4282" s="63" t="s">
        <v>278</v>
      </c>
      <c r="R4282" s="96">
        <v>91023</v>
      </c>
      <c r="S4282" s="63" t="s">
        <v>271</v>
      </c>
      <c r="T4282" s="63"/>
      <c r="U4282" s="95" t="str">
        <f t="shared" si="150"/>
        <v>SCE</v>
      </c>
      <c r="V4282" s="95"/>
      <c r="W4282" s="95" t="str">
        <f t="shared" si="149"/>
        <v>SCG</v>
      </c>
    </row>
    <row r="4283" spans="1:23" ht="15" x14ac:dyDescent="0.25">
      <c r="A4283" s="63">
        <v>91762</v>
      </c>
      <c r="B4283" s="161" t="s">
        <v>271</v>
      </c>
      <c r="D4283" s="159"/>
      <c r="E4283" s="159"/>
      <c r="F4283" s="159"/>
      <c r="G4283" s="159"/>
      <c r="H4283" s="159"/>
      <c r="I4283" s="159"/>
      <c r="O4283" s="93"/>
      <c r="Q4283" s="63" t="s">
        <v>278</v>
      </c>
      <c r="R4283" s="96">
        <v>92599</v>
      </c>
      <c r="S4283" s="63" t="s">
        <v>271</v>
      </c>
      <c r="T4283" s="63"/>
      <c r="U4283" s="95" t="str">
        <f t="shared" si="150"/>
        <v>SCE</v>
      </c>
      <c r="V4283" s="95"/>
      <c r="W4283" s="95" t="str">
        <f t="shared" si="149"/>
        <v>SCG</v>
      </c>
    </row>
    <row r="4284" spans="1:23" ht="15" x14ac:dyDescent="0.25">
      <c r="A4284" s="63">
        <v>91763</v>
      </c>
      <c r="B4284" s="161" t="s">
        <v>271</v>
      </c>
      <c r="D4284" s="159"/>
      <c r="E4284" s="159"/>
      <c r="F4284" s="159"/>
      <c r="G4284" s="159"/>
      <c r="H4284" s="159"/>
      <c r="I4284" s="159"/>
      <c r="O4284" s="93"/>
      <c r="Q4284" s="63" t="s">
        <v>278</v>
      </c>
      <c r="R4284" s="96">
        <v>92595</v>
      </c>
      <c r="S4284" s="63" t="s">
        <v>271</v>
      </c>
      <c r="T4284" s="63"/>
      <c r="U4284" s="95" t="str">
        <f t="shared" si="150"/>
        <v>SCE</v>
      </c>
      <c r="V4284" s="95"/>
      <c r="W4284" s="95" t="str">
        <f t="shared" si="149"/>
        <v>SCG</v>
      </c>
    </row>
    <row r="4285" spans="1:23" ht="15" x14ac:dyDescent="0.25">
      <c r="A4285" s="63">
        <v>91761</v>
      </c>
      <c r="B4285" s="161" t="s">
        <v>271</v>
      </c>
      <c r="D4285" s="159"/>
      <c r="E4285" s="159"/>
      <c r="F4285" s="159"/>
      <c r="G4285" s="159"/>
      <c r="H4285" s="159"/>
      <c r="I4285" s="159"/>
      <c r="O4285" s="93"/>
      <c r="Q4285" s="63" t="s">
        <v>278</v>
      </c>
      <c r="R4285" s="96">
        <v>92596</v>
      </c>
      <c r="S4285" s="63" t="s">
        <v>271</v>
      </c>
      <c r="T4285" s="63"/>
      <c r="U4285" s="95" t="str">
        <f t="shared" si="150"/>
        <v>SCE</v>
      </c>
      <c r="V4285" s="95"/>
      <c r="W4285" s="95" t="str">
        <f t="shared" si="149"/>
        <v>SCG</v>
      </c>
    </row>
    <row r="4286" spans="1:23" ht="15" x14ac:dyDescent="0.25">
      <c r="A4286" s="63">
        <v>91766</v>
      </c>
      <c r="B4286" s="161" t="s">
        <v>271</v>
      </c>
      <c r="D4286" s="159"/>
      <c r="E4286" s="159"/>
      <c r="F4286" s="159"/>
      <c r="G4286" s="159"/>
      <c r="H4286" s="159"/>
      <c r="I4286" s="159"/>
      <c r="O4286" s="93"/>
      <c r="Q4286" s="63" t="s">
        <v>278</v>
      </c>
      <c r="R4286" s="96">
        <v>92590</v>
      </c>
      <c r="S4286" s="63" t="s">
        <v>271</v>
      </c>
      <c r="T4286" s="63"/>
      <c r="U4286" s="95" t="str">
        <f t="shared" si="150"/>
        <v>SCE</v>
      </c>
      <c r="V4286" s="95"/>
      <c r="W4286" s="95" t="str">
        <f t="shared" si="149"/>
        <v>SCG</v>
      </c>
    </row>
    <row r="4287" spans="1:23" ht="15" x14ac:dyDescent="0.25">
      <c r="A4287" s="63">
        <v>91767</v>
      </c>
      <c r="B4287" s="161" t="s">
        <v>271</v>
      </c>
      <c r="D4287" s="159"/>
      <c r="E4287" s="159"/>
      <c r="F4287" s="159"/>
      <c r="G4287" s="159"/>
      <c r="H4287" s="159"/>
      <c r="I4287" s="159"/>
      <c r="O4287" s="93"/>
      <c r="Q4287" s="63" t="s">
        <v>278</v>
      </c>
      <c r="R4287" s="96">
        <v>92591</v>
      </c>
      <c r="S4287" s="63" t="s">
        <v>271</v>
      </c>
      <c r="T4287" s="63"/>
      <c r="U4287" s="95" t="str">
        <f t="shared" si="150"/>
        <v>SCE</v>
      </c>
      <c r="V4287" s="95"/>
      <c r="W4287" s="95" t="str">
        <f t="shared" si="149"/>
        <v>SCG</v>
      </c>
    </row>
    <row r="4288" spans="1:23" ht="15" x14ac:dyDescent="0.25">
      <c r="A4288" s="63">
        <v>91764</v>
      </c>
      <c r="B4288" s="161" t="s">
        <v>271</v>
      </c>
      <c r="D4288" s="159"/>
      <c r="E4288" s="159"/>
      <c r="F4288" s="159"/>
      <c r="G4288" s="159"/>
      <c r="H4288" s="159"/>
      <c r="I4288" s="159"/>
      <c r="O4288" s="93"/>
      <c r="Q4288" s="63" t="s">
        <v>278</v>
      </c>
      <c r="R4288" s="96">
        <v>92592</v>
      </c>
      <c r="S4288" s="63" t="s">
        <v>271</v>
      </c>
      <c r="T4288" s="63"/>
      <c r="U4288" s="95" t="str">
        <f t="shared" si="150"/>
        <v>SCE</v>
      </c>
      <c r="V4288" s="95"/>
      <c r="W4288" s="95" t="str">
        <f t="shared" si="149"/>
        <v>SCG</v>
      </c>
    </row>
    <row r="4289" spans="1:23" ht="15" x14ac:dyDescent="0.25">
      <c r="A4289" s="63">
        <v>91765</v>
      </c>
      <c r="B4289" s="161" t="s">
        <v>271</v>
      </c>
      <c r="D4289" s="159"/>
      <c r="E4289" s="159"/>
      <c r="F4289" s="159"/>
      <c r="G4289" s="159"/>
      <c r="H4289" s="159"/>
      <c r="I4289" s="159"/>
      <c r="O4289" s="93"/>
      <c r="Q4289" s="63" t="s">
        <v>278</v>
      </c>
      <c r="R4289" s="96">
        <v>92593</v>
      </c>
      <c r="S4289" s="63" t="s">
        <v>271</v>
      </c>
      <c r="T4289" s="63"/>
      <c r="U4289" s="95" t="str">
        <f t="shared" si="150"/>
        <v>SCE</v>
      </c>
      <c r="V4289" s="95"/>
      <c r="W4289" s="95" t="str">
        <f t="shared" si="149"/>
        <v>SCG</v>
      </c>
    </row>
    <row r="4290" spans="1:23" ht="15" x14ac:dyDescent="0.25">
      <c r="A4290" s="63">
        <v>92239</v>
      </c>
      <c r="B4290" s="161" t="s">
        <v>271</v>
      </c>
      <c r="D4290" s="159"/>
      <c r="E4290" s="159"/>
      <c r="F4290" s="159"/>
      <c r="G4290" s="159"/>
      <c r="H4290" s="159"/>
      <c r="I4290" s="159"/>
      <c r="O4290" s="93"/>
      <c r="Q4290" s="63" t="s">
        <v>278</v>
      </c>
      <c r="R4290" s="96">
        <v>90650</v>
      </c>
      <c r="S4290" s="63" t="s">
        <v>271</v>
      </c>
      <c r="T4290" s="63"/>
      <c r="U4290" s="95" t="str">
        <f t="shared" si="150"/>
        <v>SCE</v>
      </c>
      <c r="V4290" s="95"/>
      <c r="W4290" s="95" t="str">
        <f t="shared" si="149"/>
        <v>SCG</v>
      </c>
    </row>
    <row r="4291" spans="1:23" ht="15" x14ac:dyDescent="0.25">
      <c r="A4291" s="63">
        <v>92235</v>
      </c>
      <c r="B4291" s="161" t="s">
        <v>271</v>
      </c>
      <c r="D4291" s="159"/>
      <c r="E4291" s="159"/>
      <c r="F4291" s="159"/>
      <c r="G4291" s="159"/>
      <c r="H4291" s="159"/>
      <c r="I4291" s="159"/>
      <c r="O4291" s="93"/>
      <c r="Q4291" s="63" t="s">
        <v>278</v>
      </c>
      <c r="R4291" s="96">
        <v>90263</v>
      </c>
      <c r="S4291" s="63" t="s">
        <v>271</v>
      </c>
      <c r="T4291" s="63"/>
      <c r="U4291" s="95" t="str">
        <f t="shared" si="150"/>
        <v>SCE</v>
      </c>
      <c r="V4291" s="95"/>
      <c r="W4291" s="95" t="str">
        <f t="shared" si="149"/>
        <v>SCG</v>
      </c>
    </row>
    <row r="4292" spans="1:23" ht="15" x14ac:dyDescent="0.25">
      <c r="A4292" s="63">
        <v>92234</v>
      </c>
      <c r="B4292" s="161" t="s">
        <v>271</v>
      </c>
      <c r="D4292" s="159"/>
      <c r="E4292" s="159"/>
      <c r="F4292" s="159"/>
      <c r="G4292" s="159"/>
      <c r="H4292" s="159"/>
      <c r="I4292" s="159"/>
      <c r="O4292" s="93"/>
      <c r="Q4292" s="63" t="s">
        <v>278</v>
      </c>
      <c r="R4292" s="96">
        <v>91017</v>
      </c>
      <c r="S4292" s="63" t="s">
        <v>271</v>
      </c>
      <c r="T4292" s="63"/>
      <c r="U4292" s="95" t="str">
        <f t="shared" si="150"/>
        <v>SCE</v>
      </c>
      <c r="V4292" s="95"/>
      <c r="W4292" s="95" t="str">
        <f t="shared" si="149"/>
        <v>SCG</v>
      </c>
    </row>
    <row r="4293" spans="1:23" ht="15" x14ac:dyDescent="0.25">
      <c r="A4293" s="63">
        <v>92230</v>
      </c>
      <c r="B4293" s="161" t="s">
        <v>271</v>
      </c>
      <c r="D4293" s="159"/>
      <c r="E4293" s="159"/>
      <c r="F4293" s="159"/>
      <c r="G4293" s="159"/>
      <c r="H4293" s="159"/>
      <c r="I4293" s="159"/>
      <c r="O4293" s="93"/>
      <c r="Q4293" s="63" t="s">
        <v>278</v>
      </c>
      <c r="R4293" s="96">
        <v>93602</v>
      </c>
      <c r="S4293" s="63" t="s">
        <v>271</v>
      </c>
      <c r="T4293" s="63"/>
      <c r="U4293" s="95" t="str">
        <f t="shared" si="150"/>
        <v>SCE</v>
      </c>
      <c r="V4293" s="95"/>
      <c r="W4293" s="95" t="str">
        <f t="shared" si="149"/>
        <v>SCG</v>
      </c>
    </row>
    <row r="4294" spans="1:23" ht="15" x14ac:dyDescent="0.25">
      <c r="A4294" s="63">
        <v>92233</v>
      </c>
      <c r="B4294" s="161" t="s">
        <v>271</v>
      </c>
      <c r="D4294" s="159"/>
      <c r="E4294" s="159"/>
      <c r="F4294" s="159"/>
      <c r="G4294" s="159"/>
      <c r="H4294" s="159"/>
      <c r="I4294" s="159"/>
      <c r="O4294" s="93"/>
      <c r="Q4294" s="63" t="s">
        <v>278</v>
      </c>
      <c r="R4294" s="96">
        <v>92201</v>
      </c>
      <c r="S4294" s="63" t="s">
        <v>271</v>
      </c>
      <c r="T4294" s="63"/>
      <c r="U4294" s="95" t="str">
        <f t="shared" si="150"/>
        <v>SCE</v>
      </c>
      <c r="V4294" s="95"/>
      <c r="W4294" s="95" t="str">
        <f t="shared" si="149"/>
        <v>SCG</v>
      </c>
    </row>
    <row r="4295" spans="1:23" ht="15" x14ac:dyDescent="0.25">
      <c r="A4295" s="63">
        <v>90671</v>
      </c>
      <c r="B4295" s="161" t="s">
        <v>271</v>
      </c>
      <c r="D4295" s="159"/>
      <c r="E4295" s="159"/>
      <c r="F4295" s="159"/>
      <c r="G4295" s="159"/>
      <c r="H4295" s="159"/>
      <c r="I4295" s="159"/>
      <c r="O4295" s="93"/>
      <c r="Q4295" s="63" t="s">
        <v>278</v>
      </c>
      <c r="R4295" s="96">
        <v>92203</v>
      </c>
      <c r="S4295" s="63" t="s">
        <v>271</v>
      </c>
      <c r="T4295" s="63"/>
      <c r="U4295" s="95" t="str">
        <f t="shared" si="150"/>
        <v>SCE</v>
      </c>
      <c r="V4295" s="95"/>
      <c r="W4295" s="95" t="str">
        <f t="shared" si="149"/>
        <v>SCG</v>
      </c>
    </row>
    <row r="4296" spans="1:23" ht="15" x14ac:dyDescent="0.25">
      <c r="A4296" s="63">
        <v>92688</v>
      </c>
      <c r="B4296" s="161" t="s">
        <v>271</v>
      </c>
      <c r="D4296" s="159"/>
      <c r="E4296" s="159"/>
      <c r="F4296" s="159"/>
      <c r="G4296" s="159"/>
      <c r="H4296" s="159"/>
      <c r="I4296" s="159"/>
      <c r="O4296" s="93"/>
      <c r="Q4296" s="63" t="s">
        <v>278</v>
      </c>
      <c r="R4296" s="96">
        <v>90813</v>
      </c>
      <c r="S4296" s="63" t="s">
        <v>271</v>
      </c>
      <c r="T4296" s="63"/>
      <c r="U4296" s="95" t="str">
        <f t="shared" si="150"/>
        <v>SCE</v>
      </c>
      <c r="V4296" s="95"/>
      <c r="W4296" s="95" t="str">
        <f t="shared" si="149"/>
        <v>SCG</v>
      </c>
    </row>
    <row r="4297" spans="1:23" ht="15" x14ac:dyDescent="0.25">
      <c r="A4297" s="63">
        <v>92683</v>
      </c>
      <c r="B4297" s="161" t="s">
        <v>271</v>
      </c>
      <c r="D4297" s="159"/>
      <c r="E4297" s="159"/>
      <c r="F4297" s="159"/>
      <c r="G4297" s="159"/>
      <c r="H4297" s="159"/>
      <c r="I4297" s="159"/>
      <c r="O4297" s="93"/>
      <c r="Q4297" s="63" t="s">
        <v>278</v>
      </c>
      <c r="R4297" s="96">
        <v>90810</v>
      </c>
      <c r="S4297" s="63" t="s">
        <v>271</v>
      </c>
      <c r="T4297" s="63"/>
      <c r="U4297" s="95" t="str">
        <f t="shared" si="150"/>
        <v>SCE</v>
      </c>
      <c r="V4297" s="95"/>
      <c r="W4297" s="95" t="str">
        <f t="shared" si="149"/>
        <v>SCG</v>
      </c>
    </row>
    <row r="4298" spans="1:23" ht="15" x14ac:dyDescent="0.25">
      <c r="A4298" s="63">
        <v>92684</v>
      </c>
      <c r="B4298" s="161" t="s">
        <v>271</v>
      </c>
      <c r="D4298" s="159"/>
      <c r="E4298" s="159"/>
      <c r="F4298" s="159"/>
      <c r="G4298" s="159"/>
      <c r="H4298" s="159"/>
      <c r="I4298" s="159"/>
      <c r="O4298" s="93"/>
      <c r="Q4298" s="63" t="s">
        <v>278</v>
      </c>
      <c r="R4298" s="96">
        <v>90815</v>
      </c>
      <c r="S4298" s="63" t="s">
        <v>271</v>
      </c>
      <c r="T4298" s="63"/>
      <c r="U4298" s="95" t="str">
        <f t="shared" si="150"/>
        <v>SCE</v>
      </c>
      <c r="V4298" s="95"/>
      <c r="W4298" s="95" t="str">
        <f t="shared" si="149"/>
        <v>SCG</v>
      </c>
    </row>
    <row r="4299" spans="1:23" ht="15" x14ac:dyDescent="0.25">
      <c r="A4299" s="63">
        <v>92685</v>
      </c>
      <c r="B4299" s="161" t="s">
        <v>271</v>
      </c>
      <c r="D4299" s="159"/>
      <c r="E4299" s="159"/>
      <c r="F4299" s="159"/>
      <c r="G4299" s="159"/>
      <c r="H4299" s="159"/>
      <c r="I4299" s="159"/>
      <c r="O4299" s="93"/>
      <c r="Q4299" s="63" t="s">
        <v>278</v>
      </c>
      <c r="R4299" s="96">
        <v>90608</v>
      </c>
      <c r="S4299" s="63" t="s">
        <v>271</v>
      </c>
      <c r="T4299" s="63"/>
      <c r="U4299" s="95" t="str">
        <f t="shared" si="150"/>
        <v>SCE</v>
      </c>
      <c r="V4299" s="95"/>
      <c r="W4299" s="95" t="str">
        <f t="shared" si="149"/>
        <v>SCG</v>
      </c>
    </row>
    <row r="4300" spans="1:23" ht="15" x14ac:dyDescent="0.25">
      <c r="A4300" s="63">
        <v>92028</v>
      </c>
      <c r="B4300" s="161" t="s">
        <v>271</v>
      </c>
      <c r="D4300" s="159"/>
      <c r="E4300" s="159"/>
      <c r="F4300" s="159"/>
      <c r="G4300" s="159"/>
      <c r="H4300" s="159"/>
      <c r="I4300" s="159"/>
      <c r="O4300" s="93"/>
      <c r="Q4300" s="63" t="s">
        <v>278</v>
      </c>
      <c r="R4300" s="96">
        <v>90609</v>
      </c>
      <c r="S4300" s="63" t="s">
        <v>271</v>
      </c>
      <c r="T4300" s="63"/>
      <c r="U4300" s="95" t="str">
        <f t="shared" si="150"/>
        <v>SCE</v>
      </c>
      <c r="V4300" s="95"/>
      <c r="W4300" s="95" t="str">
        <f t="shared" si="149"/>
        <v>SCG</v>
      </c>
    </row>
    <row r="4301" spans="1:23" ht="15" x14ac:dyDescent="0.25">
      <c r="A4301" s="63">
        <v>90670</v>
      </c>
      <c r="B4301" s="161" t="s">
        <v>271</v>
      </c>
      <c r="D4301" s="159"/>
      <c r="E4301" s="159"/>
      <c r="F4301" s="159"/>
      <c r="G4301" s="159"/>
      <c r="H4301" s="159"/>
      <c r="I4301" s="159"/>
      <c r="O4301" s="93"/>
      <c r="Q4301" s="63" t="s">
        <v>278</v>
      </c>
      <c r="R4301" s="96">
        <v>90602</v>
      </c>
      <c r="S4301" s="63" t="s">
        <v>271</v>
      </c>
      <c r="T4301" s="63"/>
      <c r="U4301" s="95" t="str">
        <f t="shared" si="150"/>
        <v>SCE</v>
      </c>
      <c r="V4301" s="95"/>
      <c r="W4301" s="95" t="str">
        <f t="shared" si="149"/>
        <v>SCG</v>
      </c>
    </row>
    <row r="4302" spans="1:23" ht="15" x14ac:dyDescent="0.25">
      <c r="A4302" s="63">
        <v>93105</v>
      </c>
      <c r="B4302" s="161" t="s">
        <v>271</v>
      </c>
      <c r="D4302" s="159"/>
      <c r="E4302" s="159"/>
      <c r="F4302" s="159"/>
      <c r="G4302" s="159"/>
      <c r="H4302" s="159"/>
      <c r="I4302" s="159"/>
      <c r="O4302" s="93"/>
      <c r="Q4302" s="63" t="s">
        <v>278</v>
      </c>
      <c r="R4302" s="96">
        <v>90601</v>
      </c>
      <c r="S4302" s="63" t="s">
        <v>271</v>
      </c>
      <c r="T4302" s="63"/>
      <c r="U4302" s="95" t="str">
        <f t="shared" si="150"/>
        <v>SCE</v>
      </c>
      <c r="V4302" s="95"/>
      <c r="W4302" s="95" t="str">
        <f t="shared" si="149"/>
        <v>SCG</v>
      </c>
    </row>
    <row r="4303" spans="1:23" ht="15" x14ac:dyDescent="0.25">
      <c r="A4303" s="63">
        <v>93106</v>
      </c>
      <c r="B4303" s="161" t="s">
        <v>271</v>
      </c>
      <c r="D4303" s="159"/>
      <c r="E4303" s="159"/>
      <c r="F4303" s="159"/>
      <c r="G4303" s="159"/>
      <c r="H4303" s="159"/>
      <c r="I4303" s="159"/>
      <c r="O4303" s="93"/>
      <c r="Q4303" s="63" t="s">
        <v>278</v>
      </c>
      <c r="R4303" s="96">
        <v>90606</v>
      </c>
      <c r="S4303" s="63" t="s">
        <v>271</v>
      </c>
      <c r="T4303" s="63"/>
      <c r="U4303" s="95" t="str">
        <f t="shared" si="150"/>
        <v>SCE</v>
      </c>
      <c r="V4303" s="95"/>
      <c r="W4303" s="95" t="str">
        <f t="shared" si="149"/>
        <v>SCG</v>
      </c>
    </row>
    <row r="4304" spans="1:23" ht="15" x14ac:dyDescent="0.25">
      <c r="A4304" s="63">
        <v>93107</v>
      </c>
      <c r="B4304" s="161" t="s">
        <v>271</v>
      </c>
      <c r="D4304" s="159"/>
      <c r="E4304" s="159"/>
      <c r="F4304" s="159"/>
      <c r="G4304" s="159"/>
      <c r="H4304" s="159"/>
      <c r="I4304" s="159"/>
      <c r="O4304" s="93"/>
      <c r="Q4304" s="63" t="s">
        <v>278</v>
      </c>
      <c r="R4304" s="96">
        <v>90607</v>
      </c>
      <c r="S4304" s="63" t="s">
        <v>271</v>
      </c>
      <c r="T4304" s="63"/>
      <c r="U4304" s="95" t="str">
        <f t="shared" si="150"/>
        <v>SCE</v>
      </c>
      <c r="V4304" s="95"/>
      <c r="W4304" s="95" t="str">
        <f t="shared" si="149"/>
        <v>SCG</v>
      </c>
    </row>
    <row r="4305" spans="1:23" ht="15" x14ac:dyDescent="0.25">
      <c r="A4305" s="63">
        <v>93101</v>
      </c>
      <c r="B4305" s="161" t="s">
        <v>271</v>
      </c>
      <c r="D4305" s="159"/>
      <c r="E4305" s="159"/>
      <c r="F4305" s="159"/>
      <c r="G4305" s="159"/>
      <c r="H4305" s="159"/>
      <c r="I4305" s="159"/>
      <c r="O4305" s="93"/>
      <c r="Q4305" s="63" t="s">
        <v>278</v>
      </c>
      <c r="R4305" s="96">
        <v>90604</v>
      </c>
      <c r="S4305" s="63" t="s">
        <v>271</v>
      </c>
      <c r="T4305" s="63"/>
      <c r="U4305" s="95" t="str">
        <f t="shared" si="150"/>
        <v>SCE</v>
      </c>
      <c r="V4305" s="95"/>
      <c r="W4305" s="95" t="str">
        <f t="shared" si="149"/>
        <v>SCG</v>
      </c>
    </row>
    <row r="4306" spans="1:23" ht="15" x14ac:dyDescent="0.25">
      <c r="A4306" s="63">
        <v>93102</v>
      </c>
      <c r="B4306" s="161" t="s">
        <v>271</v>
      </c>
      <c r="D4306" s="159"/>
      <c r="E4306" s="159"/>
      <c r="F4306" s="159"/>
      <c r="G4306" s="159"/>
      <c r="H4306" s="159"/>
      <c r="I4306" s="159"/>
      <c r="O4306" s="93"/>
      <c r="Q4306" s="63" t="s">
        <v>278</v>
      </c>
      <c r="R4306" s="96">
        <v>90605</v>
      </c>
      <c r="S4306" s="63" t="s">
        <v>271</v>
      </c>
      <c r="T4306" s="63"/>
      <c r="U4306" s="95" t="str">
        <f t="shared" si="150"/>
        <v>SCE</v>
      </c>
      <c r="V4306" s="95"/>
      <c r="W4306" s="95" t="str">
        <f t="shared" si="149"/>
        <v>SCG</v>
      </c>
    </row>
    <row r="4307" spans="1:23" ht="15" x14ac:dyDescent="0.25">
      <c r="A4307" s="63">
        <v>93103</v>
      </c>
      <c r="B4307" s="161" t="s">
        <v>271</v>
      </c>
      <c r="D4307" s="159"/>
      <c r="E4307" s="159"/>
      <c r="F4307" s="159"/>
      <c r="G4307" s="159"/>
      <c r="H4307" s="159"/>
      <c r="I4307" s="159"/>
      <c r="O4307" s="93"/>
      <c r="Q4307" s="63" t="s">
        <v>278</v>
      </c>
      <c r="R4307" s="96">
        <v>92518</v>
      </c>
      <c r="S4307" s="63" t="s">
        <v>271</v>
      </c>
      <c r="T4307" s="63"/>
      <c r="U4307" s="95" t="str">
        <f t="shared" si="150"/>
        <v>SCE</v>
      </c>
      <c r="V4307" s="95"/>
      <c r="W4307" s="95" t="str">
        <f t="shared" ref="W4307:W4370" si="151">IF(U4307 = "Other", " ", INDEX(B$4:C$29, MATCH(U4307, C$4:C$29,0), 1) )</f>
        <v>SCG</v>
      </c>
    </row>
    <row r="4308" spans="1:23" ht="15" x14ac:dyDescent="0.25">
      <c r="A4308" s="63">
        <v>93108</v>
      </c>
      <c r="B4308" s="161" t="s">
        <v>271</v>
      </c>
      <c r="D4308" s="159"/>
      <c r="E4308" s="159"/>
      <c r="F4308" s="159"/>
      <c r="G4308" s="159"/>
      <c r="H4308" s="159"/>
      <c r="I4308" s="159"/>
      <c r="O4308" s="93"/>
      <c r="Q4308" s="63" t="s">
        <v>278</v>
      </c>
      <c r="R4308" s="96">
        <v>92519</v>
      </c>
      <c r="S4308" s="63" t="s">
        <v>271</v>
      </c>
      <c r="T4308" s="63"/>
      <c r="U4308" s="95" t="str">
        <f t="shared" si="150"/>
        <v>SCE</v>
      </c>
      <c r="V4308" s="95"/>
      <c r="W4308" s="95" t="str">
        <f t="shared" si="151"/>
        <v>SCG</v>
      </c>
    </row>
    <row r="4309" spans="1:23" ht="15" x14ac:dyDescent="0.25">
      <c r="A4309" s="63">
        <v>93109</v>
      </c>
      <c r="B4309" s="161" t="s">
        <v>271</v>
      </c>
      <c r="D4309" s="159"/>
      <c r="E4309" s="159"/>
      <c r="F4309" s="159"/>
      <c r="G4309" s="159"/>
      <c r="H4309" s="159"/>
      <c r="I4309" s="159"/>
      <c r="O4309" s="93"/>
      <c r="Q4309" s="63" t="s">
        <v>278</v>
      </c>
      <c r="R4309" s="96">
        <v>90703</v>
      </c>
      <c r="S4309" s="63" t="s">
        <v>271</v>
      </c>
      <c r="T4309" s="63"/>
      <c r="U4309" s="95" t="str">
        <f t="shared" si="150"/>
        <v>SCE</v>
      </c>
      <c r="V4309" s="95"/>
      <c r="W4309" s="95" t="str">
        <f t="shared" si="151"/>
        <v>SCG</v>
      </c>
    </row>
    <row r="4310" spans="1:23" ht="15" x14ac:dyDescent="0.25">
      <c r="A4310" s="63">
        <v>93502</v>
      </c>
      <c r="B4310" s="161" t="s">
        <v>271</v>
      </c>
      <c r="D4310" s="159"/>
      <c r="E4310" s="159"/>
      <c r="F4310" s="159"/>
      <c r="G4310" s="159"/>
      <c r="H4310" s="159"/>
      <c r="I4310" s="159"/>
      <c r="O4310" s="93"/>
      <c r="Q4310" s="63" t="s">
        <v>278</v>
      </c>
      <c r="R4310" s="96">
        <v>90706</v>
      </c>
      <c r="S4310" s="63" t="s">
        <v>271</v>
      </c>
      <c r="T4310" s="63"/>
      <c r="U4310" s="95" t="str">
        <f t="shared" si="150"/>
        <v>SCE</v>
      </c>
      <c r="V4310" s="95"/>
      <c r="W4310" s="95" t="str">
        <f t="shared" si="151"/>
        <v>SCG</v>
      </c>
    </row>
    <row r="4311" spans="1:23" ht="15" x14ac:dyDescent="0.25">
      <c r="A4311" s="63">
        <v>93504</v>
      </c>
      <c r="B4311" s="161" t="s">
        <v>271</v>
      </c>
      <c r="D4311" s="159"/>
      <c r="E4311" s="159"/>
      <c r="F4311" s="159"/>
      <c r="G4311" s="159"/>
      <c r="H4311" s="159"/>
      <c r="I4311" s="159"/>
      <c r="O4311" s="93"/>
      <c r="Q4311" s="63" t="s">
        <v>278</v>
      </c>
      <c r="R4311" s="96">
        <v>91077</v>
      </c>
      <c r="S4311" s="63" t="s">
        <v>271</v>
      </c>
      <c r="T4311" s="63"/>
      <c r="U4311" s="95" t="str">
        <f t="shared" si="150"/>
        <v>SCE</v>
      </c>
      <c r="V4311" s="95"/>
      <c r="W4311" s="95" t="str">
        <f t="shared" si="151"/>
        <v>SCG</v>
      </c>
    </row>
    <row r="4312" spans="1:23" ht="15" x14ac:dyDescent="0.25">
      <c r="A4312" s="63">
        <v>93505</v>
      </c>
      <c r="B4312" s="161" t="s">
        <v>271</v>
      </c>
      <c r="D4312" s="159"/>
      <c r="E4312" s="159"/>
      <c r="F4312" s="159"/>
      <c r="G4312" s="159"/>
      <c r="H4312" s="159"/>
      <c r="I4312" s="159"/>
      <c r="O4312" s="93"/>
      <c r="Q4312" s="63" t="s">
        <v>278</v>
      </c>
      <c r="R4312" s="96">
        <v>93150</v>
      </c>
      <c r="S4312" s="63" t="s">
        <v>271</v>
      </c>
      <c r="T4312" s="63"/>
      <c r="U4312" s="95" t="str">
        <f t="shared" si="150"/>
        <v>SCE</v>
      </c>
      <c r="V4312" s="95"/>
      <c r="W4312" s="95" t="str">
        <f t="shared" si="151"/>
        <v>SCG</v>
      </c>
    </row>
    <row r="4313" spans="1:23" ht="15" x14ac:dyDescent="0.25">
      <c r="A4313" s="63">
        <v>90239</v>
      </c>
      <c r="B4313" s="161" t="s">
        <v>271</v>
      </c>
      <c r="D4313" s="159"/>
      <c r="E4313" s="159"/>
      <c r="F4313" s="159"/>
      <c r="G4313" s="159"/>
      <c r="H4313" s="159"/>
      <c r="I4313" s="159"/>
      <c r="O4313" s="93"/>
      <c r="Q4313" s="63" t="s">
        <v>278</v>
      </c>
      <c r="R4313" s="96">
        <v>92728</v>
      </c>
      <c r="S4313" s="63" t="s">
        <v>271</v>
      </c>
      <c r="T4313" s="63"/>
      <c r="U4313" s="95" t="str">
        <f t="shared" si="150"/>
        <v>SCE</v>
      </c>
      <c r="V4313" s="95"/>
      <c r="W4313" s="95" t="str">
        <f t="shared" si="151"/>
        <v>SCG</v>
      </c>
    </row>
    <row r="4314" spans="1:23" ht="15" x14ac:dyDescent="0.25">
      <c r="A4314" s="63">
        <v>90840</v>
      </c>
      <c r="B4314" s="161" t="s">
        <v>271</v>
      </c>
      <c r="D4314" s="159"/>
      <c r="E4314" s="159"/>
      <c r="F4314" s="159"/>
      <c r="G4314" s="159"/>
      <c r="H4314" s="159"/>
      <c r="I4314" s="159"/>
      <c r="O4314" s="93"/>
      <c r="Q4314" s="63" t="s">
        <v>278</v>
      </c>
      <c r="R4314" s="96">
        <v>93542</v>
      </c>
      <c r="S4314" s="63" t="s">
        <v>271</v>
      </c>
      <c r="T4314" s="63"/>
      <c r="U4314" s="95" t="str">
        <f t="shared" si="150"/>
        <v>SCE</v>
      </c>
      <c r="V4314" s="95"/>
      <c r="W4314" s="95" t="str">
        <f t="shared" si="151"/>
        <v>SCG</v>
      </c>
    </row>
    <row r="4315" spans="1:23" ht="15" x14ac:dyDescent="0.25">
      <c r="A4315" s="63">
        <v>90842</v>
      </c>
      <c r="B4315" s="161" t="s">
        <v>271</v>
      </c>
      <c r="D4315" s="159"/>
      <c r="E4315" s="159"/>
      <c r="F4315" s="159"/>
      <c r="G4315" s="159"/>
      <c r="H4315" s="159"/>
      <c r="I4315" s="159"/>
      <c r="O4315" s="93"/>
      <c r="Q4315" s="63" t="s">
        <v>278</v>
      </c>
      <c r="R4315" s="96">
        <v>93290</v>
      </c>
      <c r="S4315" s="63" t="s">
        <v>271</v>
      </c>
      <c r="T4315" s="63"/>
      <c r="U4315" s="95" t="str">
        <f t="shared" si="150"/>
        <v>SCE</v>
      </c>
      <c r="V4315" s="95"/>
      <c r="W4315" s="95" t="str">
        <f t="shared" si="151"/>
        <v>SCG</v>
      </c>
    </row>
    <row r="4316" spans="1:23" ht="15" x14ac:dyDescent="0.25">
      <c r="A4316" s="63">
        <v>90846</v>
      </c>
      <c r="B4316" s="161" t="s">
        <v>271</v>
      </c>
      <c r="D4316" s="159"/>
      <c r="E4316" s="159"/>
      <c r="F4316" s="159"/>
      <c r="G4316" s="159"/>
      <c r="H4316" s="159"/>
      <c r="I4316" s="159"/>
      <c r="O4316" s="93"/>
      <c r="Q4316" s="63" t="s">
        <v>278</v>
      </c>
      <c r="R4316" s="96">
        <v>93291</v>
      </c>
      <c r="S4316" s="63" t="s">
        <v>271</v>
      </c>
      <c r="T4316" s="63"/>
      <c r="U4316" s="95" t="str">
        <f t="shared" si="150"/>
        <v>SCE</v>
      </c>
      <c r="V4316" s="95"/>
      <c r="W4316" s="95" t="str">
        <f t="shared" si="151"/>
        <v>SCG</v>
      </c>
    </row>
    <row r="4317" spans="1:23" ht="15" x14ac:dyDescent="0.25">
      <c r="A4317" s="63">
        <v>90847</v>
      </c>
      <c r="B4317" s="161" t="s">
        <v>271</v>
      </c>
      <c r="D4317" s="159"/>
      <c r="E4317" s="159"/>
      <c r="F4317" s="159"/>
      <c r="G4317" s="159"/>
      <c r="H4317" s="159"/>
      <c r="I4317" s="159"/>
      <c r="O4317" s="93"/>
      <c r="Q4317" s="63" t="s">
        <v>278</v>
      </c>
      <c r="R4317" s="96">
        <v>93292</v>
      </c>
      <c r="S4317" s="63" t="s">
        <v>271</v>
      </c>
      <c r="T4317" s="63"/>
      <c r="U4317" s="95" t="str">
        <f t="shared" si="150"/>
        <v>SCE</v>
      </c>
      <c r="V4317" s="95"/>
      <c r="W4317" s="95" t="str">
        <f t="shared" si="151"/>
        <v>SCG</v>
      </c>
    </row>
    <row r="4318" spans="1:23" ht="15" x14ac:dyDescent="0.25">
      <c r="A4318" s="63">
        <v>92648</v>
      </c>
      <c r="B4318" s="161" t="s">
        <v>271</v>
      </c>
      <c r="D4318" s="159"/>
      <c r="E4318" s="159"/>
      <c r="F4318" s="159"/>
      <c r="G4318" s="159"/>
      <c r="H4318" s="159"/>
      <c r="I4318" s="159"/>
      <c r="O4318" s="93"/>
      <c r="Q4318" s="63" t="s">
        <v>278</v>
      </c>
      <c r="R4318" s="96">
        <v>91331</v>
      </c>
      <c r="S4318" s="63" t="s">
        <v>271</v>
      </c>
      <c r="T4318" s="63"/>
      <c r="U4318" s="95" t="str">
        <f t="shared" si="150"/>
        <v>SCE</v>
      </c>
      <c r="V4318" s="95"/>
      <c r="W4318" s="95" t="str">
        <f t="shared" si="151"/>
        <v>SCG</v>
      </c>
    </row>
    <row r="4319" spans="1:23" ht="15" x14ac:dyDescent="0.25">
      <c r="A4319" s="63">
        <v>95389</v>
      </c>
      <c r="B4319" s="161" t="s">
        <v>271</v>
      </c>
      <c r="D4319" s="159"/>
      <c r="E4319" s="159"/>
      <c r="F4319" s="159"/>
      <c r="G4319" s="159"/>
      <c r="H4319" s="159"/>
      <c r="I4319" s="159"/>
      <c r="O4319" s="93"/>
      <c r="Q4319" s="63" t="s">
        <v>278</v>
      </c>
      <c r="R4319" s="96">
        <v>91741</v>
      </c>
      <c r="S4319" s="63" t="s">
        <v>271</v>
      </c>
      <c r="T4319" s="63"/>
      <c r="U4319" s="95" t="str">
        <f t="shared" si="150"/>
        <v>SCE</v>
      </c>
      <c r="V4319" s="95"/>
      <c r="W4319" s="95" t="str">
        <f t="shared" si="151"/>
        <v>SCG</v>
      </c>
    </row>
    <row r="4320" spans="1:23" ht="15" x14ac:dyDescent="0.25">
      <c r="A4320" s="63">
        <v>91367</v>
      </c>
      <c r="B4320" s="161" t="s">
        <v>271</v>
      </c>
      <c r="D4320" s="159"/>
      <c r="E4320" s="159"/>
      <c r="F4320" s="159"/>
      <c r="G4320" s="159"/>
      <c r="H4320" s="159"/>
      <c r="I4320" s="159"/>
      <c r="O4320" s="93"/>
      <c r="Q4320" s="63" t="s">
        <v>278</v>
      </c>
      <c r="R4320" s="96">
        <v>91743</v>
      </c>
      <c r="S4320" s="63" t="s">
        <v>271</v>
      </c>
      <c r="T4320" s="63"/>
      <c r="U4320" s="95" t="str">
        <f t="shared" si="150"/>
        <v>SCE</v>
      </c>
      <c r="V4320" s="95"/>
      <c r="W4320" s="95" t="str">
        <f t="shared" si="151"/>
        <v>SCG</v>
      </c>
    </row>
    <row r="4321" spans="1:23" ht="15" x14ac:dyDescent="0.25">
      <c r="A4321" s="63">
        <v>91364</v>
      </c>
      <c r="B4321" s="161" t="s">
        <v>271</v>
      </c>
      <c r="D4321" s="159"/>
      <c r="E4321" s="159"/>
      <c r="F4321" s="159"/>
      <c r="G4321" s="159"/>
      <c r="H4321" s="159"/>
      <c r="I4321" s="159"/>
      <c r="O4321" s="93"/>
      <c r="Q4321" s="63" t="s">
        <v>278</v>
      </c>
      <c r="R4321" s="96">
        <v>91747</v>
      </c>
      <c r="S4321" s="63" t="s">
        <v>271</v>
      </c>
      <c r="T4321" s="63"/>
      <c r="U4321" s="95" t="str">
        <f t="shared" si="150"/>
        <v>SCE</v>
      </c>
      <c r="V4321" s="95"/>
      <c r="W4321" s="95" t="str">
        <f t="shared" si="151"/>
        <v>SCG</v>
      </c>
    </row>
    <row r="4322" spans="1:23" ht="15" x14ac:dyDescent="0.25">
      <c r="A4322" s="63">
        <v>91362</v>
      </c>
      <c r="B4322" s="161" t="s">
        <v>271</v>
      </c>
      <c r="D4322" s="159"/>
      <c r="E4322" s="159"/>
      <c r="F4322" s="159"/>
      <c r="G4322" s="159"/>
      <c r="H4322" s="159"/>
      <c r="I4322" s="159"/>
      <c r="O4322" s="93"/>
      <c r="Q4322" s="63" t="s">
        <v>278</v>
      </c>
      <c r="R4322" s="96">
        <v>92255</v>
      </c>
      <c r="S4322" s="63" t="s">
        <v>271</v>
      </c>
      <c r="T4322" s="63"/>
      <c r="U4322" s="95" t="str">
        <f t="shared" si="150"/>
        <v>SCE</v>
      </c>
      <c r="V4322" s="95"/>
      <c r="W4322" s="95" t="str">
        <f t="shared" si="151"/>
        <v>SCG</v>
      </c>
    </row>
    <row r="4323" spans="1:23" ht="15" x14ac:dyDescent="0.25">
      <c r="A4323" s="63">
        <v>91360</v>
      </c>
      <c r="B4323" s="161" t="s">
        <v>271</v>
      </c>
      <c r="D4323" s="159"/>
      <c r="E4323" s="159"/>
      <c r="F4323" s="159"/>
      <c r="G4323" s="159"/>
      <c r="H4323" s="159"/>
      <c r="I4323" s="159"/>
      <c r="O4323" s="93"/>
      <c r="Q4323" s="63" t="s">
        <v>278</v>
      </c>
      <c r="R4323" s="96">
        <v>90680</v>
      </c>
      <c r="S4323" s="63" t="s">
        <v>271</v>
      </c>
      <c r="T4323" s="63"/>
      <c r="U4323" s="95" t="str">
        <f t="shared" si="150"/>
        <v>SCE</v>
      </c>
      <c r="V4323" s="95"/>
      <c r="W4323" s="95" t="str">
        <f t="shared" si="151"/>
        <v>SCG</v>
      </c>
    </row>
    <row r="4324" spans="1:23" ht="15" x14ac:dyDescent="0.25">
      <c r="A4324" s="63">
        <v>91361</v>
      </c>
      <c r="B4324" s="161" t="s">
        <v>271</v>
      </c>
      <c r="D4324" s="159"/>
      <c r="E4324" s="159"/>
      <c r="F4324" s="159"/>
      <c r="G4324" s="159"/>
      <c r="H4324" s="159"/>
      <c r="I4324" s="159"/>
      <c r="O4324" s="93"/>
      <c r="Q4324" s="63" t="s">
        <v>278</v>
      </c>
      <c r="R4324" s="96">
        <v>90022</v>
      </c>
      <c r="S4324" s="63" t="s">
        <v>271</v>
      </c>
      <c r="T4324" s="63"/>
      <c r="U4324" s="95" t="str">
        <f t="shared" si="150"/>
        <v>SCE</v>
      </c>
      <c r="V4324" s="95"/>
      <c r="W4324" s="95" t="str">
        <f t="shared" si="151"/>
        <v>SCG</v>
      </c>
    </row>
    <row r="4325" spans="1:23" ht="15" x14ac:dyDescent="0.25">
      <c r="A4325" s="63">
        <v>91758</v>
      </c>
      <c r="B4325" s="161" t="s">
        <v>271</v>
      </c>
      <c r="D4325" s="159"/>
      <c r="E4325" s="159"/>
      <c r="F4325" s="159"/>
      <c r="G4325" s="159"/>
      <c r="H4325" s="159"/>
      <c r="I4325" s="159"/>
      <c r="O4325" s="93"/>
      <c r="Q4325" s="63" t="s">
        <v>278</v>
      </c>
      <c r="R4325" s="96">
        <v>90023</v>
      </c>
      <c r="S4325" s="63" t="s">
        <v>271</v>
      </c>
      <c r="T4325" s="63"/>
      <c r="U4325" s="95" t="str">
        <f t="shared" si="150"/>
        <v>SCE</v>
      </c>
      <c r="V4325" s="95"/>
      <c r="W4325" s="95" t="str">
        <f t="shared" si="151"/>
        <v>SCG</v>
      </c>
    </row>
    <row r="4326" spans="1:23" ht="15" x14ac:dyDescent="0.25">
      <c r="A4326" s="63">
        <v>91756</v>
      </c>
      <c r="B4326" s="161" t="s">
        <v>271</v>
      </c>
      <c r="D4326" s="159"/>
      <c r="E4326" s="159"/>
      <c r="F4326" s="159"/>
      <c r="G4326" s="159"/>
      <c r="H4326" s="159"/>
      <c r="I4326" s="159"/>
      <c r="O4326" s="93"/>
      <c r="Q4326" s="63" t="s">
        <v>278</v>
      </c>
      <c r="R4326" s="96">
        <v>93647</v>
      </c>
      <c r="S4326" s="63" t="s">
        <v>271</v>
      </c>
      <c r="T4326" s="63"/>
      <c r="U4326" s="95" t="str">
        <f t="shared" si="150"/>
        <v>SCE</v>
      </c>
      <c r="V4326" s="95"/>
      <c r="W4326" s="95" t="str">
        <f t="shared" si="151"/>
        <v>SCG</v>
      </c>
    </row>
    <row r="4327" spans="1:23" ht="15" x14ac:dyDescent="0.25">
      <c r="A4327" s="63">
        <v>92286</v>
      </c>
      <c r="B4327" s="161" t="s">
        <v>271</v>
      </c>
      <c r="D4327" s="159"/>
      <c r="E4327" s="159"/>
      <c r="F4327" s="159"/>
      <c r="G4327" s="159"/>
      <c r="H4327" s="159"/>
      <c r="I4327" s="159"/>
      <c r="O4327" s="93"/>
      <c r="Q4327" s="63" t="s">
        <v>278</v>
      </c>
      <c r="R4327" s="96">
        <v>93643</v>
      </c>
      <c r="S4327" s="63" t="s">
        <v>271</v>
      </c>
      <c r="T4327" s="63"/>
      <c r="U4327" s="95" t="str">
        <f t="shared" si="150"/>
        <v>SCE</v>
      </c>
      <c r="V4327" s="95"/>
      <c r="W4327" s="95" t="str">
        <f t="shared" si="151"/>
        <v>SCG</v>
      </c>
    </row>
    <row r="4328" spans="1:23" ht="15" x14ac:dyDescent="0.25">
      <c r="A4328" s="63">
        <v>93615</v>
      </c>
      <c r="B4328" s="161" t="s">
        <v>271</v>
      </c>
      <c r="D4328" s="159"/>
      <c r="E4328" s="159"/>
      <c r="F4328" s="159"/>
      <c r="G4328" s="159"/>
      <c r="H4328" s="159"/>
      <c r="I4328" s="159"/>
      <c r="O4328" s="93"/>
      <c r="Q4328" s="63" t="s">
        <v>278</v>
      </c>
      <c r="R4328" s="96">
        <v>93642</v>
      </c>
      <c r="S4328" s="63" t="s">
        <v>271</v>
      </c>
      <c r="T4328" s="63"/>
      <c r="U4328" s="95" t="str">
        <f t="shared" si="150"/>
        <v>SCE</v>
      </c>
      <c r="V4328" s="95"/>
      <c r="W4328" s="95" t="str">
        <f t="shared" si="151"/>
        <v>SCG</v>
      </c>
    </row>
    <row r="4329" spans="1:23" ht="15" x14ac:dyDescent="0.25">
      <c r="A4329" s="63">
        <v>93618</v>
      </c>
      <c r="B4329" s="161" t="s">
        <v>271</v>
      </c>
      <c r="D4329" s="159"/>
      <c r="E4329" s="159"/>
      <c r="F4329" s="159"/>
      <c r="G4329" s="159"/>
      <c r="H4329" s="159"/>
      <c r="I4329" s="159"/>
      <c r="O4329" s="93"/>
      <c r="Q4329" s="63" t="s">
        <v>278</v>
      </c>
      <c r="R4329" s="96">
        <v>91711</v>
      </c>
      <c r="S4329" s="63" t="s">
        <v>271</v>
      </c>
      <c r="T4329" s="63"/>
      <c r="U4329" s="95" t="str">
        <f t="shared" si="150"/>
        <v>SCE</v>
      </c>
      <c r="V4329" s="95"/>
      <c r="W4329" s="95" t="str">
        <f t="shared" si="151"/>
        <v>SCG</v>
      </c>
    </row>
    <row r="4330" spans="1:23" ht="15" x14ac:dyDescent="0.25">
      <c r="A4330" s="63">
        <v>90032</v>
      </c>
      <c r="B4330" s="161" t="s">
        <v>271</v>
      </c>
      <c r="D4330" s="159"/>
      <c r="E4330" s="159"/>
      <c r="F4330" s="159"/>
      <c r="G4330" s="159"/>
      <c r="H4330" s="159"/>
      <c r="I4330" s="159"/>
      <c r="O4330" s="93"/>
      <c r="Q4330" s="63" t="s">
        <v>278</v>
      </c>
      <c r="R4330" s="96">
        <v>91103</v>
      </c>
      <c r="S4330" s="63" t="s">
        <v>271</v>
      </c>
      <c r="T4330" s="63"/>
      <c r="U4330" s="95" t="str">
        <f t="shared" si="150"/>
        <v>SCE</v>
      </c>
      <c r="V4330" s="95"/>
      <c r="W4330" s="95" t="str">
        <f t="shared" si="151"/>
        <v>SCG</v>
      </c>
    </row>
    <row r="4331" spans="1:23" ht="15" x14ac:dyDescent="0.25">
      <c r="A4331" s="63">
        <v>92226</v>
      </c>
      <c r="B4331" s="161" t="s">
        <v>271</v>
      </c>
      <c r="D4331" s="159"/>
      <c r="E4331" s="159"/>
      <c r="F4331" s="159"/>
      <c r="G4331" s="159"/>
      <c r="H4331" s="159"/>
      <c r="I4331" s="159"/>
      <c r="O4331" s="93"/>
      <c r="Q4331" s="63" t="s">
        <v>278</v>
      </c>
      <c r="R4331" s="96">
        <v>91106</v>
      </c>
      <c r="S4331" s="63" t="s">
        <v>271</v>
      </c>
      <c r="T4331" s="63"/>
      <c r="U4331" s="95" t="str">
        <f t="shared" si="150"/>
        <v>SCE</v>
      </c>
      <c r="V4331" s="95"/>
      <c r="W4331" s="95" t="str">
        <f t="shared" si="151"/>
        <v>SCG</v>
      </c>
    </row>
    <row r="4332" spans="1:23" ht="15" x14ac:dyDescent="0.25">
      <c r="A4332" s="63">
        <v>92223</v>
      </c>
      <c r="B4332" s="161" t="s">
        <v>271</v>
      </c>
      <c r="D4332" s="159"/>
      <c r="E4332" s="159"/>
      <c r="F4332" s="159"/>
      <c r="G4332" s="159"/>
      <c r="H4332" s="159"/>
      <c r="I4332" s="159"/>
      <c r="O4332" s="93"/>
      <c r="Q4332" s="63" t="s">
        <v>278</v>
      </c>
      <c r="R4332" s="96">
        <v>91105</v>
      </c>
      <c r="S4332" s="63" t="s">
        <v>271</v>
      </c>
      <c r="T4332" s="63"/>
      <c r="U4332" s="95" t="str">
        <f t="shared" si="150"/>
        <v>SCE</v>
      </c>
      <c r="V4332" s="95"/>
      <c r="W4332" s="95" t="str">
        <f t="shared" si="151"/>
        <v>SCG</v>
      </c>
    </row>
    <row r="4333" spans="1:23" ht="15" x14ac:dyDescent="0.25">
      <c r="A4333" s="63">
        <v>90509</v>
      </c>
      <c r="B4333" s="161" t="s">
        <v>271</v>
      </c>
      <c r="D4333" s="159"/>
      <c r="E4333" s="159"/>
      <c r="F4333" s="159"/>
      <c r="G4333" s="159"/>
      <c r="H4333" s="159"/>
      <c r="I4333" s="159"/>
      <c r="O4333" s="93"/>
      <c r="Q4333" s="63" t="s">
        <v>278</v>
      </c>
      <c r="R4333" s="96">
        <v>92868</v>
      </c>
      <c r="S4333" s="63" t="s">
        <v>271</v>
      </c>
      <c r="T4333" s="63"/>
      <c r="U4333" s="95" t="str">
        <f t="shared" si="150"/>
        <v>SCE</v>
      </c>
      <c r="V4333" s="95"/>
      <c r="W4333" s="95" t="str">
        <f t="shared" si="151"/>
        <v>SCG</v>
      </c>
    </row>
    <row r="4334" spans="1:23" ht="15" x14ac:dyDescent="0.25">
      <c r="A4334" s="63">
        <v>92857</v>
      </c>
      <c r="B4334" s="161" t="s">
        <v>271</v>
      </c>
      <c r="D4334" s="159"/>
      <c r="E4334" s="159"/>
      <c r="F4334" s="159"/>
      <c r="G4334" s="159"/>
      <c r="H4334" s="159"/>
      <c r="I4334" s="159"/>
      <c r="O4334" s="93"/>
      <c r="Q4334" s="63" t="s">
        <v>278</v>
      </c>
      <c r="R4334" s="96">
        <v>92869</v>
      </c>
      <c r="S4334" s="63" t="s">
        <v>271</v>
      </c>
      <c r="T4334" s="63"/>
      <c r="U4334" s="95" t="str">
        <f t="shared" si="150"/>
        <v>SCE</v>
      </c>
      <c r="V4334" s="95"/>
      <c r="W4334" s="95" t="str">
        <f t="shared" si="151"/>
        <v>SCG</v>
      </c>
    </row>
    <row r="4335" spans="1:23" ht="15" x14ac:dyDescent="0.25">
      <c r="A4335" s="63">
        <v>92856</v>
      </c>
      <c r="B4335" s="161" t="s">
        <v>271</v>
      </c>
      <c r="D4335" s="159"/>
      <c r="E4335" s="159"/>
      <c r="F4335" s="159"/>
      <c r="G4335" s="159"/>
      <c r="H4335" s="159"/>
      <c r="I4335" s="159"/>
      <c r="O4335" s="93"/>
      <c r="Q4335" s="63" t="s">
        <v>278</v>
      </c>
      <c r="R4335" s="96">
        <v>92860</v>
      </c>
      <c r="S4335" s="63" t="s">
        <v>271</v>
      </c>
      <c r="T4335" s="63"/>
      <c r="U4335" s="95" t="str">
        <f t="shared" si="150"/>
        <v>SCE</v>
      </c>
      <c r="V4335" s="95"/>
      <c r="W4335" s="95" t="str">
        <f t="shared" si="151"/>
        <v>SCG</v>
      </c>
    </row>
    <row r="4336" spans="1:23" ht="15" x14ac:dyDescent="0.25">
      <c r="A4336" s="63">
        <v>92859</v>
      </c>
      <c r="B4336" s="161" t="s">
        <v>271</v>
      </c>
      <c r="D4336" s="159"/>
      <c r="E4336" s="159"/>
      <c r="F4336" s="159"/>
      <c r="G4336" s="159"/>
      <c r="H4336" s="159"/>
      <c r="I4336" s="159"/>
      <c r="O4336" s="93"/>
      <c r="Q4336" s="63" t="s">
        <v>278</v>
      </c>
      <c r="R4336" s="96">
        <v>92861</v>
      </c>
      <c r="S4336" s="63" t="s">
        <v>271</v>
      </c>
      <c r="T4336" s="63"/>
      <c r="U4336" s="95" t="str">
        <f t="shared" si="150"/>
        <v>SCE</v>
      </c>
      <c r="V4336" s="95"/>
      <c r="W4336" s="95" t="str">
        <f t="shared" si="151"/>
        <v>SCG</v>
      </c>
    </row>
    <row r="4337" spans="1:23" ht="15" x14ac:dyDescent="0.25">
      <c r="A4337" s="63">
        <v>91793</v>
      </c>
      <c r="B4337" s="161" t="s">
        <v>271</v>
      </c>
      <c r="D4337" s="159"/>
      <c r="E4337" s="159"/>
      <c r="F4337" s="159"/>
      <c r="G4337" s="159"/>
      <c r="H4337" s="159"/>
      <c r="I4337" s="159"/>
      <c r="O4337" s="93"/>
      <c r="Q4337" s="63" t="s">
        <v>278</v>
      </c>
      <c r="R4337" s="96">
        <v>92862</v>
      </c>
      <c r="S4337" s="63" t="s">
        <v>271</v>
      </c>
      <c r="T4337" s="63"/>
      <c r="U4337" s="95" t="str">
        <f t="shared" si="150"/>
        <v>SCE</v>
      </c>
      <c r="V4337" s="95"/>
      <c r="W4337" s="95" t="str">
        <f t="shared" si="151"/>
        <v>SCG</v>
      </c>
    </row>
    <row r="4338" spans="1:23" ht="15" x14ac:dyDescent="0.25">
      <c r="A4338" s="63">
        <v>91792</v>
      </c>
      <c r="B4338" s="161" t="s">
        <v>271</v>
      </c>
      <c r="D4338" s="159"/>
      <c r="E4338" s="159"/>
      <c r="F4338" s="159"/>
      <c r="G4338" s="159"/>
      <c r="H4338" s="159"/>
      <c r="I4338" s="159"/>
      <c r="O4338" s="93"/>
      <c r="Q4338" s="63" t="s">
        <v>278</v>
      </c>
      <c r="R4338" s="96">
        <v>92863</v>
      </c>
      <c r="S4338" s="63" t="s">
        <v>271</v>
      </c>
      <c r="T4338" s="63"/>
      <c r="U4338" s="95" t="str">
        <f t="shared" si="150"/>
        <v>SCE</v>
      </c>
      <c r="V4338" s="95"/>
      <c r="W4338" s="95" t="str">
        <f t="shared" si="151"/>
        <v>SCG</v>
      </c>
    </row>
    <row r="4339" spans="1:23" ht="15" x14ac:dyDescent="0.25">
      <c r="A4339" s="63">
        <v>91791</v>
      </c>
      <c r="B4339" s="161" t="s">
        <v>271</v>
      </c>
      <c r="D4339" s="159"/>
      <c r="E4339" s="159"/>
      <c r="F4339" s="159"/>
      <c r="G4339" s="159"/>
      <c r="H4339" s="159"/>
      <c r="I4339" s="159"/>
      <c r="O4339" s="93"/>
      <c r="Q4339" s="63" t="s">
        <v>278</v>
      </c>
      <c r="R4339" s="96">
        <v>92864</v>
      </c>
      <c r="S4339" s="63" t="s">
        <v>271</v>
      </c>
      <c r="T4339" s="63"/>
      <c r="U4339" s="95" t="str">
        <f t="shared" si="150"/>
        <v>SCE</v>
      </c>
      <c r="V4339" s="95"/>
      <c r="W4339" s="95" t="str">
        <f t="shared" si="151"/>
        <v>SCG</v>
      </c>
    </row>
    <row r="4340" spans="1:23" ht="15" x14ac:dyDescent="0.25">
      <c r="A4340" s="63">
        <v>91790</v>
      </c>
      <c r="B4340" s="161" t="s">
        <v>271</v>
      </c>
      <c r="D4340" s="159"/>
      <c r="E4340" s="159"/>
      <c r="F4340" s="159"/>
      <c r="G4340" s="159"/>
      <c r="H4340" s="159"/>
      <c r="I4340" s="159"/>
      <c r="O4340" s="93"/>
      <c r="Q4340" s="63" t="s">
        <v>278</v>
      </c>
      <c r="R4340" s="96">
        <v>92865</v>
      </c>
      <c r="S4340" s="63" t="s">
        <v>271</v>
      </c>
      <c r="T4340" s="63"/>
      <c r="U4340" s="95" t="str">
        <f t="shared" si="150"/>
        <v>SCE</v>
      </c>
      <c r="V4340" s="95"/>
      <c r="W4340" s="95" t="str">
        <f t="shared" si="151"/>
        <v>SCG</v>
      </c>
    </row>
    <row r="4341" spans="1:23" ht="15" x14ac:dyDescent="0.25">
      <c r="A4341" s="63">
        <v>90220</v>
      </c>
      <c r="B4341" s="161" t="s">
        <v>271</v>
      </c>
      <c r="D4341" s="159"/>
      <c r="E4341" s="159"/>
      <c r="F4341" s="159"/>
      <c r="G4341" s="159"/>
      <c r="H4341" s="159"/>
      <c r="I4341" s="159"/>
      <c r="O4341" s="93"/>
      <c r="Q4341" s="63" t="s">
        <v>278</v>
      </c>
      <c r="R4341" s="96">
        <v>92866</v>
      </c>
      <c r="S4341" s="63" t="s">
        <v>271</v>
      </c>
      <c r="T4341" s="63"/>
      <c r="U4341" s="95" t="str">
        <f t="shared" si="150"/>
        <v>SCE</v>
      </c>
      <c r="V4341" s="95"/>
      <c r="W4341" s="95" t="str">
        <f t="shared" si="151"/>
        <v>SCG</v>
      </c>
    </row>
    <row r="4342" spans="1:23" ht="15" x14ac:dyDescent="0.25">
      <c r="A4342" s="63">
        <v>90221</v>
      </c>
      <c r="B4342" s="161" t="s">
        <v>271</v>
      </c>
      <c r="D4342" s="159"/>
      <c r="E4342" s="159"/>
      <c r="F4342" s="159"/>
      <c r="G4342" s="159"/>
      <c r="H4342" s="159"/>
      <c r="I4342" s="159"/>
      <c r="O4342" s="93"/>
      <c r="Q4342" s="63" t="s">
        <v>278</v>
      </c>
      <c r="R4342" s="96">
        <v>92867</v>
      </c>
      <c r="S4342" s="63" t="s">
        <v>271</v>
      </c>
      <c r="T4342" s="63"/>
      <c r="U4342" s="95" t="str">
        <f t="shared" si="150"/>
        <v>SCE</v>
      </c>
      <c r="V4342" s="95"/>
      <c r="W4342" s="95" t="str">
        <f t="shared" si="151"/>
        <v>SCG</v>
      </c>
    </row>
    <row r="4343" spans="1:23" ht="15" x14ac:dyDescent="0.25">
      <c r="A4343" s="63">
        <v>90222</v>
      </c>
      <c r="B4343" s="161" t="s">
        <v>271</v>
      </c>
      <c r="D4343" s="159"/>
      <c r="E4343" s="159"/>
      <c r="F4343" s="159"/>
      <c r="G4343" s="159"/>
      <c r="H4343" s="159"/>
      <c r="I4343" s="159"/>
      <c r="O4343" s="93"/>
      <c r="Q4343" s="63" t="s">
        <v>278</v>
      </c>
      <c r="R4343" s="96">
        <v>92411</v>
      </c>
      <c r="S4343" s="63" t="s">
        <v>271</v>
      </c>
      <c r="T4343" s="63"/>
      <c r="U4343" s="95" t="str">
        <f t="shared" ref="U4343:U4406" si="152">IF(S4343="Pacific Gas &amp; Electric Co", "PGE", IF(S4343="Southern California Edison Co", "SCE", IF(S4343= "San Diego Gas &amp; Electric Co", "SDGE", IF(S4343="Southern California Gas", "SCG", "Other"))))</f>
        <v>SCE</v>
      </c>
      <c r="V4343" s="95"/>
      <c r="W4343" s="95" t="str">
        <f t="shared" si="151"/>
        <v>SCG</v>
      </c>
    </row>
    <row r="4344" spans="1:23" ht="15" x14ac:dyDescent="0.25">
      <c r="A4344" s="63">
        <v>90223</v>
      </c>
      <c r="B4344" s="161" t="s">
        <v>271</v>
      </c>
      <c r="D4344" s="159"/>
      <c r="E4344" s="159"/>
      <c r="F4344" s="159"/>
      <c r="G4344" s="159"/>
      <c r="H4344" s="159"/>
      <c r="I4344" s="159"/>
      <c r="O4344" s="93"/>
      <c r="Q4344" s="63" t="s">
        <v>278</v>
      </c>
      <c r="R4344" s="96">
        <v>92410</v>
      </c>
      <c r="S4344" s="63" t="s">
        <v>271</v>
      </c>
      <c r="T4344" s="63"/>
      <c r="U4344" s="95" t="str">
        <f t="shared" si="152"/>
        <v>SCE</v>
      </c>
      <c r="V4344" s="95"/>
      <c r="W4344" s="95" t="str">
        <f t="shared" si="151"/>
        <v>SCG</v>
      </c>
    </row>
    <row r="4345" spans="1:23" ht="15" x14ac:dyDescent="0.25">
      <c r="A4345" s="63">
        <v>90063</v>
      </c>
      <c r="B4345" s="161" t="s">
        <v>271</v>
      </c>
      <c r="D4345" s="159"/>
      <c r="E4345" s="159"/>
      <c r="F4345" s="159"/>
      <c r="G4345" s="159"/>
      <c r="H4345" s="159"/>
      <c r="I4345" s="159"/>
      <c r="O4345" s="93"/>
      <c r="Q4345" s="63" t="s">
        <v>278</v>
      </c>
      <c r="R4345" s="96">
        <v>92413</v>
      </c>
      <c r="S4345" s="63" t="s">
        <v>271</v>
      </c>
      <c r="T4345" s="63"/>
      <c r="U4345" s="95" t="str">
        <f t="shared" si="152"/>
        <v>SCE</v>
      </c>
      <c r="V4345" s="95"/>
      <c r="W4345" s="95" t="str">
        <f t="shared" si="151"/>
        <v>SCG</v>
      </c>
    </row>
    <row r="4346" spans="1:23" ht="15" x14ac:dyDescent="0.25">
      <c r="A4346" s="63">
        <v>92711</v>
      </c>
      <c r="B4346" s="161" t="s">
        <v>271</v>
      </c>
      <c r="D4346" s="159"/>
      <c r="E4346" s="159"/>
      <c r="F4346" s="159"/>
      <c r="G4346" s="159"/>
      <c r="H4346" s="159"/>
      <c r="I4346" s="159"/>
      <c r="O4346" s="93"/>
      <c r="Q4346" s="63" t="s">
        <v>278</v>
      </c>
      <c r="R4346" s="96">
        <v>92412</v>
      </c>
      <c r="S4346" s="63" t="s">
        <v>271</v>
      </c>
      <c r="T4346" s="63"/>
      <c r="U4346" s="95" t="str">
        <f t="shared" si="152"/>
        <v>SCE</v>
      </c>
      <c r="V4346" s="95"/>
      <c r="W4346" s="95" t="str">
        <f t="shared" si="151"/>
        <v>SCG</v>
      </c>
    </row>
    <row r="4347" spans="1:23" ht="15" x14ac:dyDescent="0.25">
      <c r="A4347" s="63">
        <v>93221</v>
      </c>
      <c r="B4347" s="161" t="s">
        <v>271</v>
      </c>
      <c r="D4347" s="159"/>
      <c r="E4347" s="159"/>
      <c r="F4347" s="159"/>
      <c r="G4347" s="159"/>
      <c r="H4347" s="159"/>
      <c r="I4347" s="159"/>
      <c r="O4347" s="93"/>
      <c r="Q4347" s="63" t="s">
        <v>278</v>
      </c>
      <c r="R4347" s="96">
        <v>92415</v>
      </c>
      <c r="S4347" s="63" t="s">
        <v>271</v>
      </c>
      <c r="T4347" s="63"/>
      <c r="U4347" s="95" t="str">
        <f t="shared" si="152"/>
        <v>SCE</v>
      </c>
      <c r="V4347" s="95"/>
      <c r="W4347" s="95" t="str">
        <f t="shared" si="151"/>
        <v>SCG</v>
      </c>
    </row>
    <row r="4348" spans="1:23" ht="15" x14ac:dyDescent="0.25">
      <c r="A4348" s="63">
        <v>93220</v>
      </c>
      <c r="B4348" s="161" t="s">
        <v>271</v>
      </c>
      <c r="D4348" s="159"/>
      <c r="E4348" s="159"/>
      <c r="F4348" s="159"/>
      <c r="G4348" s="159"/>
      <c r="H4348" s="159"/>
      <c r="I4348" s="159"/>
      <c r="O4348" s="93"/>
      <c r="Q4348" s="63" t="s">
        <v>278</v>
      </c>
      <c r="R4348" s="96">
        <v>92418</v>
      </c>
      <c r="S4348" s="63" t="s">
        <v>271</v>
      </c>
      <c r="T4348" s="63"/>
      <c r="U4348" s="95" t="str">
        <f t="shared" si="152"/>
        <v>SCE</v>
      </c>
      <c r="V4348" s="95"/>
      <c r="W4348" s="95" t="str">
        <f t="shared" si="151"/>
        <v>SCG</v>
      </c>
    </row>
    <row r="4349" spans="1:23" ht="15" x14ac:dyDescent="0.25">
      <c r="A4349" s="63">
        <v>93223</v>
      </c>
      <c r="B4349" s="161" t="s">
        <v>271</v>
      </c>
      <c r="D4349" s="159"/>
      <c r="E4349" s="159"/>
      <c r="F4349" s="159"/>
      <c r="G4349" s="159"/>
      <c r="H4349" s="159"/>
      <c r="I4349" s="159"/>
      <c r="O4349" s="93"/>
      <c r="Q4349" s="63" t="s">
        <v>278</v>
      </c>
      <c r="R4349" s="96">
        <v>92675</v>
      </c>
      <c r="S4349" s="63" t="s">
        <v>271</v>
      </c>
      <c r="T4349" s="63"/>
      <c r="U4349" s="95" t="str">
        <f t="shared" si="152"/>
        <v>SCE</v>
      </c>
      <c r="V4349" s="95"/>
      <c r="W4349" s="95" t="str">
        <f t="shared" si="151"/>
        <v>SCG</v>
      </c>
    </row>
    <row r="4350" spans="1:23" ht="15" x14ac:dyDescent="0.25">
      <c r="A4350" s="63">
        <v>93222</v>
      </c>
      <c r="B4350" s="161" t="s">
        <v>271</v>
      </c>
      <c r="D4350" s="159"/>
      <c r="E4350" s="159"/>
      <c r="F4350" s="159"/>
      <c r="G4350" s="159"/>
      <c r="H4350" s="159"/>
      <c r="I4350" s="159"/>
      <c r="O4350" s="93"/>
      <c r="Q4350" s="63" t="s">
        <v>278</v>
      </c>
      <c r="R4350" s="96">
        <v>90278</v>
      </c>
      <c r="S4350" s="63" t="s">
        <v>271</v>
      </c>
      <c r="T4350" s="63"/>
      <c r="U4350" s="95" t="str">
        <f t="shared" si="152"/>
        <v>SCE</v>
      </c>
      <c r="V4350" s="95"/>
      <c r="W4350" s="95" t="str">
        <f t="shared" si="151"/>
        <v>SCG</v>
      </c>
    </row>
    <row r="4351" spans="1:23" ht="15" x14ac:dyDescent="0.25">
      <c r="A4351" s="63">
        <v>93225</v>
      </c>
      <c r="B4351" s="161" t="s">
        <v>271</v>
      </c>
      <c r="D4351" s="159"/>
      <c r="E4351" s="159"/>
      <c r="F4351" s="159"/>
      <c r="G4351" s="159"/>
      <c r="H4351" s="159"/>
      <c r="I4351" s="159"/>
      <c r="O4351" s="93"/>
      <c r="Q4351" s="63" t="s">
        <v>278</v>
      </c>
      <c r="R4351" s="96">
        <v>90277</v>
      </c>
      <c r="S4351" s="63" t="s">
        <v>271</v>
      </c>
      <c r="T4351" s="63"/>
      <c r="U4351" s="95" t="str">
        <f t="shared" si="152"/>
        <v>SCE</v>
      </c>
      <c r="V4351" s="95"/>
      <c r="W4351" s="95" t="str">
        <f t="shared" si="151"/>
        <v>SCG</v>
      </c>
    </row>
    <row r="4352" spans="1:23" ht="15" x14ac:dyDescent="0.25">
      <c r="A4352" s="63">
        <v>93227</v>
      </c>
      <c r="B4352" s="161" t="s">
        <v>271</v>
      </c>
      <c r="D4352" s="159"/>
      <c r="E4352" s="159"/>
      <c r="F4352" s="159"/>
      <c r="G4352" s="159"/>
      <c r="H4352" s="159"/>
      <c r="I4352" s="159"/>
      <c r="O4352" s="93"/>
      <c r="Q4352" s="63" t="s">
        <v>278</v>
      </c>
      <c r="R4352" s="96">
        <v>90275</v>
      </c>
      <c r="S4352" s="63" t="s">
        <v>271</v>
      </c>
      <c r="T4352" s="63"/>
      <c r="U4352" s="95" t="str">
        <f t="shared" si="152"/>
        <v>SCE</v>
      </c>
      <c r="V4352" s="95"/>
      <c r="W4352" s="95" t="str">
        <f t="shared" si="151"/>
        <v>SCG</v>
      </c>
    </row>
    <row r="4353" spans="1:23" ht="15" x14ac:dyDescent="0.25">
      <c r="A4353" s="63">
        <v>93226</v>
      </c>
      <c r="B4353" s="161" t="s">
        <v>271</v>
      </c>
      <c r="D4353" s="159"/>
      <c r="E4353" s="159"/>
      <c r="F4353" s="159"/>
      <c r="G4353" s="159"/>
      <c r="H4353" s="159"/>
      <c r="I4353" s="159"/>
      <c r="O4353" s="93"/>
      <c r="Q4353" s="63" t="s">
        <v>278</v>
      </c>
      <c r="R4353" s="96">
        <v>90274</v>
      </c>
      <c r="S4353" s="63" t="s">
        <v>271</v>
      </c>
      <c r="T4353" s="63"/>
      <c r="U4353" s="95" t="str">
        <f t="shared" si="152"/>
        <v>SCE</v>
      </c>
      <c r="V4353" s="95"/>
      <c r="W4353" s="95" t="str">
        <f t="shared" si="151"/>
        <v>SCG</v>
      </c>
    </row>
    <row r="4354" spans="1:23" ht="15" x14ac:dyDescent="0.25">
      <c r="A4354" s="63">
        <v>92630</v>
      </c>
      <c r="B4354" s="161" t="s">
        <v>271</v>
      </c>
      <c r="D4354" s="159"/>
      <c r="E4354" s="159"/>
      <c r="F4354" s="159"/>
      <c r="G4354" s="159"/>
      <c r="H4354" s="159"/>
      <c r="I4354" s="159"/>
      <c r="O4354" s="93"/>
      <c r="Q4354" s="63" t="s">
        <v>278</v>
      </c>
      <c r="R4354" s="96">
        <v>90272</v>
      </c>
      <c r="S4354" s="63" t="s">
        <v>271</v>
      </c>
      <c r="T4354" s="63"/>
      <c r="U4354" s="95" t="str">
        <f t="shared" si="152"/>
        <v>SCE</v>
      </c>
      <c r="V4354" s="95"/>
      <c r="W4354" s="95" t="str">
        <f t="shared" si="151"/>
        <v>SCG</v>
      </c>
    </row>
    <row r="4355" spans="1:23" ht="15" x14ac:dyDescent="0.25">
      <c r="A4355" s="63">
        <v>90056</v>
      </c>
      <c r="B4355" s="161" t="s">
        <v>271</v>
      </c>
      <c r="D4355" s="159"/>
      <c r="E4355" s="159"/>
      <c r="F4355" s="159"/>
      <c r="G4355" s="159"/>
      <c r="H4355" s="159"/>
      <c r="I4355" s="159"/>
      <c r="O4355" s="93"/>
      <c r="Q4355" s="63" t="s">
        <v>278</v>
      </c>
      <c r="R4355" s="96">
        <v>90270</v>
      </c>
      <c r="S4355" s="63" t="s">
        <v>271</v>
      </c>
      <c r="T4355" s="63"/>
      <c r="U4355" s="95" t="str">
        <f t="shared" si="152"/>
        <v>SCE</v>
      </c>
      <c r="V4355" s="95"/>
      <c r="W4355" s="95" t="str">
        <f t="shared" si="151"/>
        <v>SCG</v>
      </c>
    </row>
    <row r="4356" spans="1:23" ht="15" x14ac:dyDescent="0.25">
      <c r="A4356" s="63">
        <v>90051</v>
      </c>
      <c r="B4356" s="161" t="s">
        <v>271</v>
      </c>
      <c r="D4356" s="159"/>
      <c r="E4356" s="159"/>
      <c r="F4356" s="159"/>
      <c r="G4356" s="159"/>
      <c r="H4356" s="159"/>
      <c r="I4356" s="159"/>
      <c r="O4356" s="93"/>
      <c r="Q4356" s="63" t="s">
        <v>278</v>
      </c>
      <c r="R4356" s="96">
        <v>93218</v>
      </c>
      <c r="S4356" s="63" t="s">
        <v>271</v>
      </c>
      <c r="T4356" s="63"/>
      <c r="U4356" s="95" t="str">
        <f t="shared" si="152"/>
        <v>SCE</v>
      </c>
      <c r="V4356" s="95"/>
      <c r="W4356" s="95" t="str">
        <f t="shared" si="151"/>
        <v>SCG</v>
      </c>
    </row>
    <row r="4357" spans="1:23" ht="15" x14ac:dyDescent="0.25">
      <c r="A4357" s="63">
        <v>90059</v>
      </c>
      <c r="B4357" s="161" t="s">
        <v>271</v>
      </c>
      <c r="D4357" s="159"/>
      <c r="E4357" s="159"/>
      <c r="F4357" s="159"/>
      <c r="G4357" s="159"/>
      <c r="H4357" s="159"/>
      <c r="I4357" s="159"/>
      <c r="O4357" s="93"/>
      <c r="Q4357" s="63" t="s">
        <v>278</v>
      </c>
      <c r="R4357" s="96">
        <v>93219</v>
      </c>
      <c r="S4357" s="63" t="s">
        <v>271</v>
      </c>
      <c r="T4357" s="63"/>
      <c r="U4357" s="95" t="str">
        <f t="shared" si="152"/>
        <v>SCE</v>
      </c>
      <c r="V4357" s="95"/>
      <c r="W4357" s="95" t="str">
        <f t="shared" si="151"/>
        <v>SCG</v>
      </c>
    </row>
    <row r="4358" spans="1:23" ht="15" x14ac:dyDescent="0.25">
      <c r="A4358" s="63">
        <v>90058</v>
      </c>
      <c r="B4358" s="161" t="s">
        <v>271</v>
      </c>
      <c r="D4358" s="159"/>
      <c r="E4358" s="159"/>
      <c r="F4358" s="159"/>
      <c r="G4358" s="159"/>
      <c r="H4358" s="159"/>
      <c r="I4358" s="159"/>
      <c r="O4358" s="93"/>
      <c r="Q4358" s="63" t="s">
        <v>278</v>
      </c>
      <c r="R4358" s="96">
        <v>93212</v>
      </c>
      <c r="S4358" s="63" t="s">
        <v>271</v>
      </c>
      <c r="T4358" s="63"/>
      <c r="U4358" s="95" t="str">
        <f t="shared" si="152"/>
        <v>SCE</v>
      </c>
      <c r="V4358" s="95"/>
      <c r="W4358" s="95" t="str">
        <f t="shared" si="151"/>
        <v>SCG</v>
      </c>
    </row>
    <row r="4359" spans="1:23" ht="15" x14ac:dyDescent="0.25">
      <c r="A4359" s="63">
        <v>92341</v>
      </c>
      <c r="B4359" s="161" t="s">
        <v>271</v>
      </c>
      <c r="D4359" s="159"/>
      <c r="E4359" s="159"/>
      <c r="F4359" s="159"/>
      <c r="G4359" s="159"/>
      <c r="H4359" s="159"/>
      <c r="I4359" s="159"/>
      <c r="O4359" s="93"/>
      <c r="Q4359" s="63" t="s">
        <v>278</v>
      </c>
      <c r="R4359" s="96">
        <v>93215</v>
      </c>
      <c r="S4359" s="63" t="s">
        <v>271</v>
      </c>
      <c r="T4359" s="63"/>
      <c r="U4359" s="95" t="str">
        <f t="shared" si="152"/>
        <v>SCE</v>
      </c>
      <c r="V4359" s="95"/>
      <c r="W4359" s="95" t="str">
        <f t="shared" si="151"/>
        <v>SCG</v>
      </c>
    </row>
    <row r="4360" spans="1:23" ht="15" x14ac:dyDescent="0.25">
      <c r="A4360" s="63">
        <v>92340</v>
      </c>
      <c r="B4360" s="161" t="s">
        <v>271</v>
      </c>
      <c r="D4360" s="159"/>
      <c r="E4360" s="159"/>
      <c r="F4360" s="159"/>
      <c r="G4360" s="159"/>
      <c r="H4360" s="159"/>
      <c r="I4360" s="159"/>
      <c r="O4360" s="93"/>
      <c r="Q4360" s="63" t="s">
        <v>278</v>
      </c>
      <c r="R4360" s="96">
        <v>93216</v>
      </c>
      <c r="S4360" s="63" t="s">
        <v>271</v>
      </c>
      <c r="T4360" s="63"/>
      <c r="U4360" s="95" t="str">
        <f t="shared" si="152"/>
        <v>SCE</v>
      </c>
      <c r="V4360" s="95"/>
      <c r="W4360" s="95" t="str">
        <f t="shared" si="151"/>
        <v>SCG</v>
      </c>
    </row>
    <row r="4361" spans="1:23" ht="15" x14ac:dyDescent="0.25">
      <c r="A4361" s="63">
        <v>92342</v>
      </c>
      <c r="B4361" s="161" t="s">
        <v>271</v>
      </c>
      <c r="D4361" s="159"/>
      <c r="E4361" s="159"/>
      <c r="F4361" s="159"/>
      <c r="G4361" s="159"/>
      <c r="H4361" s="159"/>
      <c r="I4361" s="159"/>
      <c r="O4361" s="93"/>
      <c r="Q4361" s="63" t="s">
        <v>278</v>
      </c>
      <c r="R4361" s="96">
        <v>90732</v>
      </c>
      <c r="S4361" s="63" t="s">
        <v>271</v>
      </c>
      <c r="T4361" s="63"/>
      <c r="U4361" s="95" t="str">
        <f t="shared" si="152"/>
        <v>SCE</v>
      </c>
      <c r="V4361" s="95"/>
      <c r="W4361" s="95" t="str">
        <f t="shared" si="151"/>
        <v>SCG</v>
      </c>
    </row>
    <row r="4362" spans="1:23" ht="15" x14ac:dyDescent="0.25">
      <c r="A4362" s="63">
        <v>92345</v>
      </c>
      <c r="B4362" s="161" t="s">
        <v>271</v>
      </c>
      <c r="D4362" s="159"/>
      <c r="E4362" s="159"/>
      <c r="F4362" s="159"/>
      <c r="G4362" s="159"/>
      <c r="H4362" s="159"/>
      <c r="I4362" s="159"/>
      <c r="O4362" s="93"/>
      <c r="Q4362" s="63" t="s">
        <v>278</v>
      </c>
      <c r="R4362" s="96">
        <v>90731</v>
      </c>
      <c r="S4362" s="63" t="s">
        <v>271</v>
      </c>
      <c r="T4362" s="63"/>
      <c r="U4362" s="95" t="str">
        <f t="shared" si="152"/>
        <v>SCE</v>
      </c>
      <c r="V4362" s="95"/>
      <c r="W4362" s="95" t="str">
        <f t="shared" si="151"/>
        <v>SCG</v>
      </c>
    </row>
    <row r="4363" spans="1:23" ht="15" x14ac:dyDescent="0.25">
      <c r="A4363" s="63">
        <v>92344</v>
      </c>
      <c r="B4363" s="161" t="s">
        <v>271</v>
      </c>
      <c r="D4363" s="159"/>
      <c r="E4363" s="159"/>
      <c r="F4363" s="159"/>
      <c r="G4363" s="159"/>
      <c r="H4363" s="159"/>
      <c r="I4363" s="159"/>
      <c r="O4363" s="93"/>
      <c r="Q4363" s="63" t="s">
        <v>278</v>
      </c>
      <c r="R4363" s="96">
        <v>92602</v>
      </c>
      <c r="S4363" s="63" t="s">
        <v>271</v>
      </c>
      <c r="T4363" s="63"/>
      <c r="U4363" s="95" t="str">
        <f t="shared" si="152"/>
        <v>SCE</v>
      </c>
      <c r="V4363" s="95"/>
      <c r="W4363" s="95" t="str">
        <f t="shared" si="151"/>
        <v>SCG</v>
      </c>
    </row>
    <row r="4364" spans="1:23" ht="15" x14ac:dyDescent="0.25">
      <c r="A4364" s="63">
        <v>92347</v>
      </c>
      <c r="B4364" s="161" t="s">
        <v>271</v>
      </c>
      <c r="D4364" s="159"/>
      <c r="E4364" s="159"/>
      <c r="F4364" s="159"/>
      <c r="G4364" s="159"/>
      <c r="H4364" s="159"/>
      <c r="I4364" s="159"/>
      <c r="O4364" s="93"/>
      <c r="Q4364" s="63" t="s">
        <v>278</v>
      </c>
      <c r="R4364" s="96">
        <v>92603</v>
      </c>
      <c r="S4364" s="63" t="s">
        <v>271</v>
      </c>
      <c r="T4364" s="63"/>
      <c r="U4364" s="95" t="str">
        <f t="shared" si="152"/>
        <v>SCE</v>
      </c>
      <c r="V4364" s="95"/>
      <c r="W4364" s="95" t="str">
        <f t="shared" si="151"/>
        <v>SCG</v>
      </c>
    </row>
    <row r="4365" spans="1:23" ht="15" x14ac:dyDescent="0.25">
      <c r="A4365" s="63">
        <v>92346</v>
      </c>
      <c r="B4365" s="161" t="s">
        <v>271</v>
      </c>
      <c r="D4365" s="159"/>
      <c r="E4365" s="159"/>
      <c r="F4365" s="159"/>
      <c r="G4365" s="159"/>
      <c r="H4365" s="159"/>
      <c r="I4365" s="159"/>
      <c r="O4365" s="93"/>
      <c r="Q4365" s="63" t="s">
        <v>278</v>
      </c>
      <c r="R4365" s="96">
        <v>92604</v>
      </c>
      <c r="S4365" s="63" t="s">
        <v>271</v>
      </c>
      <c r="T4365" s="63"/>
      <c r="U4365" s="95" t="str">
        <f t="shared" si="152"/>
        <v>SCE</v>
      </c>
      <c r="V4365" s="95"/>
      <c r="W4365" s="95" t="str">
        <f t="shared" si="151"/>
        <v>SCG</v>
      </c>
    </row>
    <row r="4366" spans="1:23" ht="15" x14ac:dyDescent="0.25">
      <c r="A4366" s="63">
        <v>92549</v>
      </c>
      <c r="B4366" s="161" t="s">
        <v>271</v>
      </c>
      <c r="D4366" s="159"/>
      <c r="E4366" s="159"/>
      <c r="F4366" s="159"/>
      <c r="G4366" s="159"/>
      <c r="H4366" s="159"/>
      <c r="I4366" s="159"/>
      <c r="O4366" s="93"/>
      <c r="Q4366" s="63" t="s">
        <v>278</v>
      </c>
      <c r="R4366" s="96">
        <v>92605</v>
      </c>
      <c r="S4366" s="63" t="s">
        <v>271</v>
      </c>
      <c r="T4366" s="63"/>
      <c r="U4366" s="95" t="str">
        <f t="shared" si="152"/>
        <v>SCE</v>
      </c>
      <c r="V4366" s="95"/>
      <c r="W4366" s="95" t="str">
        <f t="shared" si="151"/>
        <v>SCG</v>
      </c>
    </row>
    <row r="4367" spans="1:23" ht="15" x14ac:dyDescent="0.25">
      <c r="A4367" s="63">
        <v>92543</v>
      </c>
      <c r="B4367" s="161" t="s">
        <v>271</v>
      </c>
      <c r="D4367" s="159"/>
      <c r="E4367" s="159"/>
      <c r="F4367" s="159"/>
      <c r="G4367" s="159"/>
      <c r="H4367" s="159"/>
      <c r="I4367" s="159"/>
      <c r="O4367" s="93"/>
      <c r="Q4367" s="63" t="s">
        <v>278</v>
      </c>
      <c r="R4367" s="96">
        <v>92606</v>
      </c>
      <c r="S4367" s="63" t="s">
        <v>271</v>
      </c>
      <c r="T4367" s="63"/>
      <c r="U4367" s="95" t="str">
        <f t="shared" si="152"/>
        <v>SCE</v>
      </c>
      <c r="V4367" s="95"/>
      <c r="W4367" s="95" t="str">
        <f t="shared" si="151"/>
        <v>SCG</v>
      </c>
    </row>
    <row r="4368" spans="1:23" ht="15" x14ac:dyDescent="0.25">
      <c r="A4368" s="63">
        <v>91739</v>
      </c>
      <c r="B4368" s="161" t="s">
        <v>271</v>
      </c>
      <c r="D4368" s="159"/>
      <c r="E4368" s="159"/>
      <c r="F4368" s="159"/>
      <c r="G4368" s="159"/>
      <c r="H4368" s="159"/>
      <c r="I4368" s="159"/>
      <c r="O4368" s="93"/>
      <c r="Q4368" s="63" t="s">
        <v>278</v>
      </c>
      <c r="R4368" s="96">
        <v>92609</v>
      </c>
      <c r="S4368" s="63" t="s">
        <v>271</v>
      </c>
      <c r="T4368" s="63"/>
      <c r="U4368" s="95" t="str">
        <f t="shared" si="152"/>
        <v>SCE</v>
      </c>
      <c r="V4368" s="95"/>
      <c r="W4368" s="95" t="str">
        <f t="shared" si="151"/>
        <v>SCG</v>
      </c>
    </row>
    <row r="4369" spans="1:23" ht="15" x14ac:dyDescent="0.25">
      <c r="A4369" s="63">
        <v>93634</v>
      </c>
      <c r="B4369" s="161" t="s">
        <v>271</v>
      </c>
      <c r="D4369" s="159"/>
      <c r="E4369" s="159"/>
      <c r="F4369" s="159"/>
      <c r="G4369" s="159"/>
      <c r="H4369" s="159"/>
      <c r="I4369" s="159"/>
      <c r="O4369" s="93"/>
      <c r="Q4369" s="63" t="s">
        <v>278</v>
      </c>
      <c r="R4369" s="96">
        <v>93553</v>
      </c>
      <c r="S4369" s="63" t="s">
        <v>271</v>
      </c>
      <c r="T4369" s="63"/>
      <c r="U4369" s="95" t="str">
        <f t="shared" si="152"/>
        <v>SCE</v>
      </c>
      <c r="V4369" s="95"/>
      <c r="W4369" s="95" t="str">
        <f t="shared" si="151"/>
        <v>SCG</v>
      </c>
    </row>
    <row r="4370" spans="1:23" ht="15" x14ac:dyDescent="0.25">
      <c r="A4370" s="63">
        <v>93631</v>
      </c>
      <c r="B4370" s="161" t="s">
        <v>271</v>
      </c>
      <c r="D4370" s="159"/>
      <c r="E4370" s="159"/>
      <c r="F4370" s="159"/>
      <c r="G4370" s="159"/>
      <c r="H4370" s="159"/>
      <c r="I4370" s="159"/>
      <c r="O4370" s="93"/>
      <c r="Q4370" s="63" t="s">
        <v>278</v>
      </c>
      <c r="R4370" s="96">
        <v>93552</v>
      </c>
      <c r="S4370" s="63" t="s">
        <v>271</v>
      </c>
      <c r="T4370" s="63"/>
      <c r="U4370" s="95" t="str">
        <f t="shared" si="152"/>
        <v>SCE</v>
      </c>
      <c r="V4370" s="95"/>
      <c r="W4370" s="95" t="str">
        <f t="shared" si="151"/>
        <v>SCG</v>
      </c>
    </row>
    <row r="4371" spans="1:23" ht="15" x14ac:dyDescent="0.25">
      <c r="A4371" s="63">
        <v>91003</v>
      </c>
      <c r="B4371" s="161" t="s">
        <v>271</v>
      </c>
      <c r="D4371" s="159"/>
      <c r="E4371" s="159"/>
      <c r="F4371" s="159"/>
      <c r="G4371" s="159"/>
      <c r="H4371" s="159"/>
      <c r="I4371" s="159"/>
      <c r="O4371" s="93"/>
      <c r="Q4371" s="63" t="s">
        <v>278</v>
      </c>
      <c r="R4371" s="96">
        <v>93551</v>
      </c>
      <c r="S4371" s="63" t="s">
        <v>271</v>
      </c>
      <c r="T4371" s="63"/>
      <c r="U4371" s="95" t="str">
        <f t="shared" si="152"/>
        <v>SCE</v>
      </c>
      <c r="V4371" s="95"/>
      <c r="W4371" s="95" t="str">
        <f t="shared" ref="W4371:W4434" si="153">IF(U4371 = "Other", " ", INDEX(B$4:C$29, MATCH(U4371, C$4:C$29,0), 1) )</f>
        <v>SCG</v>
      </c>
    </row>
    <row r="4372" spans="1:23" ht="15" x14ac:dyDescent="0.25">
      <c r="A4372" s="63">
        <v>91001</v>
      </c>
      <c r="B4372" s="161" t="s">
        <v>271</v>
      </c>
      <c r="D4372" s="159"/>
      <c r="E4372" s="159"/>
      <c r="F4372" s="159"/>
      <c r="G4372" s="159"/>
      <c r="H4372" s="159"/>
      <c r="I4372" s="159"/>
      <c r="O4372" s="93"/>
      <c r="Q4372" s="63" t="s">
        <v>278</v>
      </c>
      <c r="R4372" s="96">
        <v>93550</v>
      </c>
      <c r="S4372" s="63" t="s">
        <v>271</v>
      </c>
      <c r="T4372" s="63"/>
      <c r="U4372" s="95" t="str">
        <f t="shared" si="152"/>
        <v>SCE</v>
      </c>
      <c r="V4372" s="95"/>
      <c r="W4372" s="95" t="str">
        <f t="shared" si="153"/>
        <v>SCG</v>
      </c>
    </row>
    <row r="4373" spans="1:23" ht="15" x14ac:dyDescent="0.25">
      <c r="A4373" s="63">
        <v>91710</v>
      </c>
      <c r="B4373" s="161" t="s">
        <v>271</v>
      </c>
      <c r="D4373" s="159"/>
      <c r="E4373" s="159"/>
      <c r="F4373" s="159"/>
      <c r="G4373" s="159"/>
      <c r="H4373" s="159"/>
      <c r="I4373" s="159"/>
      <c r="O4373" s="93"/>
      <c r="Q4373" s="63" t="s">
        <v>278</v>
      </c>
      <c r="R4373" s="96">
        <v>93556</v>
      </c>
      <c r="S4373" s="63" t="s">
        <v>271</v>
      </c>
      <c r="T4373" s="63"/>
      <c r="U4373" s="95" t="str">
        <f t="shared" si="152"/>
        <v>SCE</v>
      </c>
      <c r="V4373" s="95"/>
      <c r="W4373" s="95" t="str">
        <f t="shared" si="153"/>
        <v>SCG</v>
      </c>
    </row>
    <row r="4374" spans="1:23" ht="15" x14ac:dyDescent="0.25">
      <c r="A4374" s="63">
        <v>91716</v>
      </c>
      <c r="B4374" s="161" t="s">
        <v>271</v>
      </c>
      <c r="D4374" s="159"/>
      <c r="E4374" s="159"/>
      <c r="F4374" s="159"/>
      <c r="G4374" s="159"/>
      <c r="H4374" s="159"/>
      <c r="I4374" s="159"/>
      <c r="O4374" s="93"/>
      <c r="Q4374" s="63" t="s">
        <v>278</v>
      </c>
      <c r="R4374" s="96">
        <v>93555</v>
      </c>
      <c r="S4374" s="63" t="s">
        <v>271</v>
      </c>
      <c r="T4374" s="63"/>
      <c r="U4374" s="95" t="str">
        <f t="shared" si="152"/>
        <v>SCE</v>
      </c>
      <c r="V4374" s="95"/>
      <c r="W4374" s="95" t="str">
        <f t="shared" si="153"/>
        <v>SCG</v>
      </c>
    </row>
    <row r="4375" spans="1:23" ht="15" x14ac:dyDescent="0.25">
      <c r="A4375" s="63">
        <v>91715</v>
      </c>
      <c r="B4375" s="161" t="s">
        <v>271</v>
      </c>
      <c r="D4375" s="159"/>
      <c r="E4375" s="159"/>
      <c r="F4375" s="159"/>
      <c r="G4375" s="159"/>
      <c r="H4375" s="159"/>
      <c r="I4375" s="159"/>
      <c r="O4375" s="93"/>
      <c r="Q4375" s="63" t="s">
        <v>278</v>
      </c>
      <c r="R4375" s="96">
        <v>93554</v>
      </c>
      <c r="S4375" s="63" t="s">
        <v>271</v>
      </c>
      <c r="T4375" s="63"/>
      <c r="U4375" s="95" t="str">
        <f t="shared" si="152"/>
        <v>SCE</v>
      </c>
      <c r="V4375" s="95"/>
      <c r="W4375" s="95" t="str">
        <f t="shared" si="153"/>
        <v>SCG</v>
      </c>
    </row>
    <row r="4376" spans="1:23" ht="15" x14ac:dyDescent="0.25">
      <c r="A4376" s="63">
        <v>91714</v>
      </c>
      <c r="B4376" s="161" t="s">
        <v>271</v>
      </c>
      <c r="D4376" s="159"/>
      <c r="E4376" s="159"/>
      <c r="F4376" s="159"/>
      <c r="G4376" s="159"/>
      <c r="H4376" s="159"/>
      <c r="I4376" s="159"/>
      <c r="O4376" s="93"/>
      <c r="Q4376" s="63" t="s">
        <v>278</v>
      </c>
      <c r="R4376" s="96">
        <v>93558</v>
      </c>
      <c r="S4376" s="63" t="s">
        <v>271</v>
      </c>
      <c r="T4376" s="63"/>
      <c r="U4376" s="95" t="str">
        <f t="shared" si="152"/>
        <v>SCE</v>
      </c>
      <c r="V4376" s="95"/>
      <c r="W4376" s="95" t="str">
        <f t="shared" si="153"/>
        <v>SCG</v>
      </c>
    </row>
    <row r="4377" spans="1:23" ht="15" x14ac:dyDescent="0.25">
      <c r="A4377" s="63">
        <v>93020</v>
      </c>
      <c r="B4377" s="161" t="s">
        <v>271</v>
      </c>
      <c r="D4377" s="159"/>
      <c r="E4377" s="159"/>
      <c r="F4377" s="159"/>
      <c r="G4377" s="159"/>
      <c r="H4377" s="159"/>
      <c r="I4377" s="159"/>
      <c r="O4377" s="93"/>
      <c r="Q4377" s="63" t="s">
        <v>278</v>
      </c>
      <c r="R4377" s="96">
        <v>92372</v>
      </c>
      <c r="S4377" s="63" t="s">
        <v>271</v>
      </c>
      <c r="T4377" s="63"/>
      <c r="U4377" s="95" t="str">
        <f t="shared" si="152"/>
        <v>SCE</v>
      </c>
      <c r="V4377" s="95"/>
      <c r="W4377" s="95" t="str">
        <f t="shared" si="153"/>
        <v>SCG</v>
      </c>
    </row>
    <row r="4378" spans="1:23" ht="15" x14ac:dyDescent="0.25">
      <c r="A4378" s="63">
        <v>90747</v>
      </c>
      <c r="B4378" s="161" t="s">
        <v>271</v>
      </c>
      <c r="D4378" s="159"/>
      <c r="E4378" s="159"/>
      <c r="F4378" s="159"/>
      <c r="G4378" s="159"/>
      <c r="H4378" s="159"/>
      <c r="I4378" s="159"/>
      <c r="O4378" s="93"/>
      <c r="Q4378" s="63" t="s">
        <v>278</v>
      </c>
      <c r="R4378" s="96">
        <v>92373</v>
      </c>
      <c r="S4378" s="63" t="s">
        <v>271</v>
      </c>
      <c r="T4378" s="63"/>
      <c r="U4378" s="95" t="str">
        <f t="shared" si="152"/>
        <v>SCE</v>
      </c>
      <c r="V4378" s="95"/>
      <c r="W4378" s="95" t="str">
        <f t="shared" si="153"/>
        <v>SCG</v>
      </c>
    </row>
    <row r="4379" spans="1:23" ht="15" x14ac:dyDescent="0.25">
      <c r="A4379" s="63">
        <v>90746</v>
      </c>
      <c r="B4379" s="161" t="s">
        <v>271</v>
      </c>
      <c r="D4379" s="159"/>
      <c r="E4379" s="159"/>
      <c r="F4379" s="159"/>
      <c r="G4379" s="159"/>
      <c r="H4379" s="159"/>
      <c r="I4379" s="159"/>
      <c r="O4379" s="93"/>
      <c r="Q4379" s="63" t="s">
        <v>278</v>
      </c>
      <c r="R4379" s="96">
        <v>92374</v>
      </c>
      <c r="S4379" s="63" t="s">
        <v>271</v>
      </c>
      <c r="T4379" s="63"/>
      <c r="U4379" s="95" t="str">
        <f t="shared" si="152"/>
        <v>SCE</v>
      </c>
      <c r="V4379" s="95"/>
      <c r="W4379" s="95" t="str">
        <f t="shared" si="153"/>
        <v>SCG</v>
      </c>
    </row>
    <row r="4380" spans="1:23" ht="15" x14ac:dyDescent="0.25">
      <c r="A4380" s="63">
        <v>90745</v>
      </c>
      <c r="B4380" s="161" t="s">
        <v>271</v>
      </c>
      <c r="D4380" s="159"/>
      <c r="E4380" s="159"/>
      <c r="F4380" s="159"/>
      <c r="G4380" s="159"/>
      <c r="H4380" s="159"/>
      <c r="I4380" s="159"/>
      <c r="O4380" s="93"/>
      <c r="Q4380" s="63" t="s">
        <v>278</v>
      </c>
      <c r="R4380" s="96">
        <v>92375</v>
      </c>
      <c r="S4380" s="63" t="s">
        <v>271</v>
      </c>
      <c r="T4380" s="63"/>
      <c r="U4380" s="95" t="str">
        <f t="shared" si="152"/>
        <v>SCE</v>
      </c>
      <c r="V4380" s="95"/>
      <c r="W4380" s="95" t="str">
        <f t="shared" si="153"/>
        <v>SCG</v>
      </c>
    </row>
    <row r="4381" spans="1:23" ht="15" x14ac:dyDescent="0.25">
      <c r="A4381" s="63">
        <v>90744</v>
      </c>
      <c r="B4381" s="161" t="s">
        <v>271</v>
      </c>
      <c r="D4381" s="159"/>
      <c r="E4381" s="159"/>
      <c r="F4381" s="159"/>
      <c r="G4381" s="159"/>
      <c r="H4381" s="159"/>
      <c r="I4381" s="159"/>
      <c r="O4381" s="93"/>
      <c r="Q4381" s="63" t="s">
        <v>278</v>
      </c>
      <c r="R4381" s="96">
        <v>92376</v>
      </c>
      <c r="S4381" s="63" t="s">
        <v>271</v>
      </c>
      <c r="T4381" s="63"/>
      <c r="U4381" s="95" t="str">
        <f t="shared" si="152"/>
        <v>SCE</v>
      </c>
      <c r="V4381" s="95"/>
      <c r="W4381" s="95" t="str">
        <f t="shared" si="153"/>
        <v>SCG</v>
      </c>
    </row>
    <row r="4382" spans="1:23" ht="15" x14ac:dyDescent="0.25">
      <c r="A4382" s="63">
        <v>90743</v>
      </c>
      <c r="B4382" s="161" t="s">
        <v>271</v>
      </c>
      <c r="D4382" s="159"/>
      <c r="E4382" s="159"/>
      <c r="F4382" s="159"/>
      <c r="G4382" s="159"/>
      <c r="H4382" s="159"/>
      <c r="I4382" s="159"/>
      <c r="O4382" s="93"/>
      <c r="Q4382" s="63" t="s">
        <v>278</v>
      </c>
      <c r="R4382" s="96">
        <v>92377</v>
      </c>
      <c r="S4382" s="63" t="s">
        <v>271</v>
      </c>
      <c r="T4382" s="63"/>
      <c r="U4382" s="95" t="str">
        <f t="shared" si="152"/>
        <v>SCE</v>
      </c>
      <c r="V4382" s="95"/>
      <c r="W4382" s="95" t="str">
        <f t="shared" si="153"/>
        <v>SCG</v>
      </c>
    </row>
    <row r="4383" spans="1:23" ht="15" x14ac:dyDescent="0.25">
      <c r="A4383" s="63">
        <v>90742</v>
      </c>
      <c r="B4383" s="161" t="s">
        <v>271</v>
      </c>
      <c r="D4383" s="159"/>
      <c r="E4383" s="159"/>
      <c r="F4383" s="159"/>
      <c r="G4383" s="159"/>
      <c r="H4383" s="159"/>
      <c r="I4383" s="159"/>
      <c r="O4383" s="93"/>
      <c r="Q4383" s="63" t="s">
        <v>278</v>
      </c>
      <c r="R4383" s="96">
        <v>93023</v>
      </c>
      <c r="S4383" s="63" t="s">
        <v>271</v>
      </c>
      <c r="T4383" s="63"/>
      <c r="U4383" s="95" t="str">
        <f t="shared" si="152"/>
        <v>SCE</v>
      </c>
      <c r="V4383" s="95"/>
      <c r="W4383" s="95" t="str">
        <f t="shared" si="153"/>
        <v>SCG</v>
      </c>
    </row>
    <row r="4384" spans="1:23" ht="15" x14ac:dyDescent="0.25">
      <c r="A4384" s="63">
        <v>90740</v>
      </c>
      <c r="B4384" s="161" t="s">
        <v>271</v>
      </c>
      <c r="D4384" s="159"/>
      <c r="E4384" s="159"/>
      <c r="F4384" s="159"/>
      <c r="G4384" s="159"/>
      <c r="H4384" s="159"/>
      <c r="I4384" s="159"/>
      <c r="O4384" s="93"/>
      <c r="Q4384" s="63" t="s">
        <v>278</v>
      </c>
      <c r="R4384" s="96">
        <v>93022</v>
      </c>
      <c r="S4384" s="63" t="s">
        <v>271</v>
      </c>
      <c r="T4384" s="63"/>
      <c r="U4384" s="95" t="str">
        <f t="shared" si="152"/>
        <v>SCE</v>
      </c>
      <c r="V4384" s="95"/>
      <c r="W4384" s="95" t="str">
        <f t="shared" si="153"/>
        <v>SCG</v>
      </c>
    </row>
    <row r="4385" spans="1:23" ht="15" x14ac:dyDescent="0.25">
      <c r="A4385" s="63">
        <v>90749</v>
      </c>
      <c r="B4385" s="161" t="s">
        <v>271</v>
      </c>
      <c r="D4385" s="159"/>
      <c r="E4385" s="159"/>
      <c r="F4385" s="159"/>
      <c r="G4385" s="159"/>
      <c r="H4385" s="159"/>
      <c r="I4385" s="159"/>
      <c r="O4385" s="93"/>
      <c r="Q4385" s="63" t="s">
        <v>278</v>
      </c>
      <c r="R4385" s="96">
        <v>93021</v>
      </c>
      <c r="S4385" s="63" t="s">
        <v>271</v>
      </c>
      <c r="T4385" s="63"/>
      <c r="U4385" s="95" t="str">
        <f t="shared" si="152"/>
        <v>SCE</v>
      </c>
      <c r="V4385" s="95"/>
      <c r="W4385" s="95" t="str">
        <f t="shared" si="153"/>
        <v>SCG</v>
      </c>
    </row>
    <row r="4386" spans="1:23" ht="15" x14ac:dyDescent="0.25">
      <c r="A4386" s="63">
        <v>93501</v>
      </c>
      <c r="B4386" s="161" t="s">
        <v>271</v>
      </c>
      <c r="D4386" s="159"/>
      <c r="E4386" s="159"/>
      <c r="F4386" s="159"/>
      <c r="G4386" s="159"/>
      <c r="H4386" s="159"/>
      <c r="I4386" s="159"/>
      <c r="O4386" s="93"/>
      <c r="Q4386" s="63" t="s">
        <v>278</v>
      </c>
      <c r="R4386" s="96">
        <v>91762</v>
      </c>
      <c r="S4386" s="63" t="s">
        <v>271</v>
      </c>
      <c r="T4386" s="63"/>
      <c r="U4386" s="95" t="str">
        <f t="shared" si="152"/>
        <v>SCE</v>
      </c>
      <c r="V4386" s="95"/>
      <c r="W4386" s="95" t="str">
        <f t="shared" si="153"/>
        <v>SCG</v>
      </c>
    </row>
    <row r="4387" spans="1:23" ht="15" x14ac:dyDescent="0.25">
      <c r="A4387" s="63">
        <v>90501</v>
      </c>
      <c r="B4387" s="161" t="s">
        <v>271</v>
      </c>
      <c r="D4387" s="159"/>
      <c r="E4387" s="159"/>
      <c r="F4387" s="159"/>
      <c r="G4387" s="159"/>
      <c r="H4387" s="159"/>
      <c r="I4387" s="159"/>
      <c r="O4387" s="93"/>
      <c r="Q4387" s="63" t="s">
        <v>278</v>
      </c>
      <c r="R4387" s="96">
        <v>91763</v>
      </c>
      <c r="S4387" s="63" t="s">
        <v>271</v>
      </c>
      <c r="T4387" s="63"/>
      <c r="U4387" s="95" t="str">
        <f t="shared" si="152"/>
        <v>SCE</v>
      </c>
      <c r="V4387" s="95"/>
      <c r="W4387" s="95" t="str">
        <f t="shared" si="153"/>
        <v>SCG</v>
      </c>
    </row>
    <row r="4388" spans="1:23" ht="15" x14ac:dyDescent="0.25">
      <c r="A4388" s="63">
        <v>90503</v>
      </c>
      <c r="B4388" s="161" t="s">
        <v>271</v>
      </c>
      <c r="D4388" s="159"/>
      <c r="E4388" s="159"/>
      <c r="F4388" s="159"/>
      <c r="G4388" s="159"/>
      <c r="H4388" s="159"/>
      <c r="I4388" s="159"/>
      <c r="O4388" s="93"/>
      <c r="Q4388" s="63" t="s">
        <v>278</v>
      </c>
      <c r="R4388" s="96">
        <v>91761</v>
      </c>
      <c r="S4388" s="63" t="s">
        <v>271</v>
      </c>
      <c r="T4388" s="63"/>
      <c r="U4388" s="95" t="str">
        <f t="shared" si="152"/>
        <v>SCE</v>
      </c>
      <c r="V4388" s="95"/>
      <c r="W4388" s="95" t="str">
        <f t="shared" si="153"/>
        <v>SCG</v>
      </c>
    </row>
    <row r="4389" spans="1:23" ht="15" x14ac:dyDescent="0.25">
      <c r="A4389" s="63">
        <v>90502</v>
      </c>
      <c r="B4389" s="161" t="s">
        <v>271</v>
      </c>
      <c r="D4389" s="159"/>
      <c r="E4389" s="159"/>
      <c r="F4389" s="159"/>
      <c r="G4389" s="159"/>
      <c r="H4389" s="159"/>
      <c r="I4389" s="159"/>
      <c r="O4389" s="93"/>
      <c r="Q4389" s="63" t="s">
        <v>278</v>
      </c>
      <c r="R4389" s="96">
        <v>91766</v>
      </c>
      <c r="S4389" s="63" t="s">
        <v>271</v>
      </c>
      <c r="T4389" s="63"/>
      <c r="U4389" s="95" t="str">
        <f t="shared" si="152"/>
        <v>SCE</v>
      </c>
      <c r="V4389" s="95"/>
      <c r="W4389" s="95" t="str">
        <f t="shared" si="153"/>
        <v>SCG</v>
      </c>
    </row>
    <row r="4390" spans="1:23" ht="15" x14ac:dyDescent="0.25">
      <c r="A4390" s="63">
        <v>90505</v>
      </c>
      <c r="B4390" s="161" t="s">
        <v>271</v>
      </c>
      <c r="D4390" s="159"/>
      <c r="E4390" s="159"/>
      <c r="F4390" s="159"/>
      <c r="G4390" s="159"/>
      <c r="H4390" s="159"/>
      <c r="I4390" s="159"/>
      <c r="O4390" s="93"/>
      <c r="Q4390" s="63" t="s">
        <v>278</v>
      </c>
      <c r="R4390" s="96">
        <v>91767</v>
      </c>
      <c r="S4390" s="63" t="s">
        <v>271</v>
      </c>
      <c r="T4390" s="63"/>
      <c r="U4390" s="95" t="str">
        <f t="shared" si="152"/>
        <v>SCE</v>
      </c>
      <c r="V4390" s="95"/>
      <c r="W4390" s="95" t="str">
        <f t="shared" si="153"/>
        <v>SCG</v>
      </c>
    </row>
    <row r="4391" spans="1:23" ht="15" x14ac:dyDescent="0.25">
      <c r="A4391" s="63">
        <v>90504</v>
      </c>
      <c r="B4391" s="161" t="s">
        <v>271</v>
      </c>
      <c r="D4391" s="159"/>
      <c r="E4391" s="159"/>
      <c r="F4391" s="159"/>
      <c r="G4391" s="159"/>
      <c r="H4391" s="159"/>
      <c r="I4391" s="159"/>
      <c r="O4391" s="93"/>
      <c r="Q4391" s="63" t="s">
        <v>278</v>
      </c>
      <c r="R4391" s="96">
        <v>91764</v>
      </c>
      <c r="S4391" s="63" t="s">
        <v>271</v>
      </c>
      <c r="T4391" s="63"/>
      <c r="U4391" s="95" t="str">
        <f t="shared" si="152"/>
        <v>SCE</v>
      </c>
      <c r="V4391" s="95"/>
      <c r="W4391" s="95" t="str">
        <f t="shared" si="153"/>
        <v>SCG</v>
      </c>
    </row>
    <row r="4392" spans="1:23" ht="15" x14ac:dyDescent="0.25">
      <c r="A4392" s="63">
        <v>90507</v>
      </c>
      <c r="B4392" s="161" t="s">
        <v>271</v>
      </c>
      <c r="D4392" s="159"/>
      <c r="E4392" s="159"/>
      <c r="F4392" s="159"/>
      <c r="G4392" s="159"/>
      <c r="H4392" s="159"/>
      <c r="I4392" s="159"/>
      <c r="O4392" s="93"/>
      <c r="Q4392" s="63" t="s">
        <v>278</v>
      </c>
      <c r="R4392" s="96">
        <v>91765</v>
      </c>
      <c r="S4392" s="63" t="s">
        <v>271</v>
      </c>
      <c r="T4392" s="63"/>
      <c r="U4392" s="95" t="str">
        <f t="shared" si="152"/>
        <v>SCE</v>
      </c>
      <c r="V4392" s="95"/>
      <c r="W4392" s="95" t="str">
        <f t="shared" si="153"/>
        <v>SCG</v>
      </c>
    </row>
    <row r="4393" spans="1:23" ht="15" x14ac:dyDescent="0.25">
      <c r="A4393" s="63">
        <v>90506</v>
      </c>
      <c r="B4393" s="161" t="s">
        <v>271</v>
      </c>
      <c r="D4393" s="159"/>
      <c r="E4393" s="159"/>
      <c r="F4393" s="159"/>
      <c r="G4393" s="159"/>
      <c r="H4393" s="159"/>
      <c r="I4393" s="159"/>
      <c r="O4393" s="93"/>
      <c r="Q4393" s="63" t="s">
        <v>278</v>
      </c>
      <c r="R4393" s="96">
        <v>92239</v>
      </c>
      <c r="S4393" s="63" t="s">
        <v>271</v>
      </c>
      <c r="T4393" s="63"/>
      <c r="U4393" s="95" t="str">
        <f t="shared" si="152"/>
        <v>SCE</v>
      </c>
      <c r="V4393" s="95"/>
      <c r="W4393" s="95" t="str">
        <f t="shared" si="153"/>
        <v>SCG</v>
      </c>
    </row>
    <row r="4394" spans="1:23" ht="15" x14ac:dyDescent="0.25">
      <c r="A4394" s="63">
        <v>90508</v>
      </c>
      <c r="B4394" s="161" t="s">
        <v>271</v>
      </c>
      <c r="D4394" s="159"/>
      <c r="E4394" s="159"/>
      <c r="F4394" s="159"/>
      <c r="G4394" s="159"/>
      <c r="H4394" s="159"/>
      <c r="I4394" s="159"/>
      <c r="O4394" s="93"/>
      <c r="Q4394" s="63" t="s">
        <v>278</v>
      </c>
      <c r="R4394" s="96">
        <v>92235</v>
      </c>
      <c r="S4394" s="63" t="s">
        <v>271</v>
      </c>
      <c r="T4394" s="63"/>
      <c r="U4394" s="95" t="str">
        <f t="shared" si="152"/>
        <v>SCE</v>
      </c>
      <c r="V4394" s="95"/>
      <c r="W4394" s="95" t="str">
        <f t="shared" si="153"/>
        <v>SCG</v>
      </c>
    </row>
    <row r="4395" spans="1:23" ht="15" x14ac:dyDescent="0.25">
      <c r="A4395" s="63">
        <v>90639</v>
      </c>
      <c r="B4395" s="161" t="s">
        <v>271</v>
      </c>
      <c r="D4395" s="159"/>
      <c r="E4395" s="159"/>
      <c r="F4395" s="159"/>
      <c r="G4395" s="159"/>
      <c r="H4395" s="159"/>
      <c r="I4395" s="159"/>
      <c r="O4395" s="93"/>
      <c r="Q4395" s="63" t="s">
        <v>278</v>
      </c>
      <c r="R4395" s="96">
        <v>92234</v>
      </c>
      <c r="S4395" s="63" t="s">
        <v>271</v>
      </c>
      <c r="T4395" s="63"/>
      <c r="U4395" s="95" t="str">
        <f t="shared" si="152"/>
        <v>SCE</v>
      </c>
      <c r="V4395" s="95"/>
      <c r="W4395" s="95" t="str">
        <f t="shared" si="153"/>
        <v>SCG</v>
      </c>
    </row>
    <row r="4396" spans="1:23" ht="15" x14ac:dyDescent="0.25">
      <c r="A4396" s="63">
        <v>91009</v>
      </c>
      <c r="B4396" s="161" t="s">
        <v>271</v>
      </c>
      <c r="D4396" s="159"/>
      <c r="E4396" s="159"/>
      <c r="F4396" s="159"/>
      <c r="G4396" s="159"/>
      <c r="H4396" s="159"/>
      <c r="I4396" s="159"/>
      <c r="O4396" s="93"/>
      <c r="Q4396" s="63" t="s">
        <v>278</v>
      </c>
      <c r="R4396" s="96">
        <v>92230</v>
      </c>
      <c r="S4396" s="63" t="s">
        <v>271</v>
      </c>
      <c r="T4396" s="63"/>
      <c r="U4396" s="95" t="str">
        <f t="shared" si="152"/>
        <v>SCE</v>
      </c>
      <c r="V4396" s="95"/>
      <c r="W4396" s="95" t="str">
        <f t="shared" si="153"/>
        <v>SCG</v>
      </c>
    </row>
    <row r="4397" spans="1:23" ht="15" x14ac:dyDescent="0.25">
      <c r="A4397" s="63">
        <v>91008</v>
      </c>
      <c r="B4397" s="161" t="s">
        <v>271</v>
      </c>
      <c r="D4397" s="159"/>
      <c r="E4397" s="159"/>
      <c r="F4397" s="159"/>
      <c r="G4397" s="159"/>
      <c r="H4397" s="159"/>
      <c r="I4397" s="159"/>
      <c r="O4397" s="93"/>
      <c r="Q4397" s="63" t="s">
        <v>278</v>
      </c>
      <c r="R4397" s="96">
        <v>92233</v>
      </c>
      <c r="S4397" s="63" t="s">
        <v>271</v>
      </c>
      <c r="T4397" s="63"/>
      <c r="U4397" s="95" t="str">
        <f t="shared" si="152"/>
        <v>SCE</v>
      </c>
      <c r="V4397" s="95"/>
      <c r="W4397" s="95" t="str">
        <f t="shared" si="153"/>
        <v>SCG</v>
      </c>
    </row>
    <row r="4398" spans="1:23" ht="15" x14ac:dyDescent="0.25">
      <c r="A4398" s="63">
        <v>91007</v>
      </c>
      <c r="B4398" s="161" t="s">
        <v>271</v>
      </c>
      <c r="D4398" s="159"/>
      <c r="E4398" s="159"/>
      <c r="F4398" s="159"/>
      <c r="G4398" s="159"/>
      <c r="H4398" s="159"/>
      <c r="I4398" s="159"/>
      <c r="O4398" s="93"/>
      <c r="Q4398" s="63" t="s">
        <v>278</v>
      </c>
      <c r="R4398" s="96">
        <v>90671</v>
      </c>
      <c r="S4398" s="63" t="s">
        <v>271</v>
      </c>
      <c r="T4398" s="63"/>
      <c r="U4398" s="95" t="str">
        <f t="shared" si="152"/>
        <v>SCE</v>
      </c>
      <c r="V4398" s="95"/>
      <c r="W4398" s="95" t="str">
        <f t="shared" si="153"/>
        <v>SCG</v>
      </c>
    </row>
    <row r="4399" spans="1:23" ht="15" x14ac:dyDescent="0.25">
      <c r="A4399" s="63">
        <v>91006</v>
      </c>
      <c r="B4399" s="161" t="s">
        <v>271</v>
      </c>
      <c r="D4399" s="159"/>
      <c r="E4399" s="159"/>
      <c r="F4399" s="159"/>
      <c r="G4399" s="159"/>
      <c r="H4399" s="159"/>
      <c r="I4399" s="159"/>
      <c r="O4399" s="93"/>
      <c r="Q4399" s="63" t="s">
        <v>278</v>
      </c>
      <c r="R4399" s="96">
        <v>92688</v>
      </c>
      <c r="S4399" s="63" t="s">
        <v>271</v>
      </c>
      <c r="T4399" s="63"/>
      <c r="U4399" s="95" t="str">
        <f t="shared" si="152"/>
        <v>SCE</v>
      </c>
      <c r="V4399" s="95"/>
      <c r="W4399" s="95" t="str">
        <f t="shared" si="153"/>
        <v>SCG</v>
      </c>
    </row>
    <row r="4400" spans="1:23" ht="15" x14ac:dyDescent="0.25">
      <c r="A4400" s="63">
        <v>92061</v>
      </c>
      <c r="B4400" s="161" t="s">
        <v>271</v>
      </c>
      <c r="D4400" s="159"/>
      <c r="E4400" s="159"/>
      <c r="F4400" s="159"/>
      <c r="G4400" s="159"/>
      <c r="H4400" s="159"/>
      <c r="I4400" s="159"/>
      <c r="O4400" s="93"/>
      <c r="Q4400" s="63" t="s">
        <v>278</v>
      </c>
      <c r="R4400" s="96">
        <v>92683</v>
      </c>
      <c r="S4400" s="63" t="s">
        <v>271</v>
      </c>
      <c r="T4400" s="63"/>
      <c r="U4400" s="95" t="str">
        <f t="shared" si="152"/>
        <v>SCE</v>
      </c>
      <c r="V4400" s="95"/>
      <c r="W4400" s="95" t="str">
        <f t="shared" si="153"/>
        <v>SCG</v>
      </c>
    </row>
    <row r="4401" spans="1:23" ht="15" x14ac:dyDescent="0.25">
      <c r="A4401" s="63">
        <v>92333</v>
      </c>
      <c r="B4401" s="161" t="s">
        <v>272</v>
      </c>
      <c r="D4401" s="159"/>
      <c r="E4401" s="159"/>
      <c r="F4401" s="159"/>
      <c r="G4401" s="159"/>
      <c r="H4401" s="159"/>
      <c r="I4401" s="159"/>
      <c r="O4401" s="93"/>
      <c r="Q4401" s="63" t="s">
        <v>278</v>
      </c>
      <c r="R4401" s="96">
        <v>92684</v>
      </c>
      <c r="S4401" s="63" t="s">
        <v>271</v>
      </c>
      <c r="T4401" s="63"/>
      <c r="U4401" s="95" t="str">
        <f t="shared" si="152"/>
        <v>SCE</v>
      </c>
      <c r="V4401" s="95"/>
      <c r="W4401" s="95" t="str">
        <f t="shared" si="153"/>
        <v>SCG</v>
      </c>
    </row>
    <row r="4402" spans="1:23" ht="15" x14ac:dyDescent="0.25">
      <c r="A4402" s="63">
        <v>92314</v>
      </c>
      <c r="B4402" s="161" t="s">
        <v>272</v>
      </c>
      <c r="D4402" s="159"/>
      <c r="E4402" s="159"/>
      <c r="F4402" s="159"/>
      <c r="G4402" s="159"/>
      <c r="H4402" s="159"/>
      <c r="I4402" s="159"/>
      <c r="O4402" s="93"/>
      <c r="Q4402" s="63" t="s">
        <v>278</v>
      </c>
      <c r="R4402" s="96">
        <v>92685</v>
      </c>
      <c r="S4402" s="63" t="s">
        <v>271</v>
      </c>
      <c r="T4402" s="63"/>
      <c r="U4402" s="95" t="str">
        <f t="shared" si="152"/>
        <v>SCE</v>
      </c>
      <c r="V4402" s="95"/>
      <c r="W4402" s="95" t="str">
        <f t="shared" si="153"/>
        <v>SCG</v>
      </c>
    </row>
    <row r="4403" spans="1:23" ht="15" x14ac:dyDescent="0.25">
      <c r="A4403" s="63">
        <v>92386</v>
      </c>
      <c r="B4403" s="161" t="s">
        <v>272</v>
      </c>
      <c r="D4403" s="159"/>
      <c r="E4403" s="159"/>
      <c r="F4403" s="159"/>
      <c r="G4403" s="159"/>
      <c r="H4403" s="159"/>
      <c r="I4403" s="159"/>
      <c r="O4403" s="93"/>
      <c r="Q4403" s="63" t="s">
        <v>278</v>
      </c>
      <c r="R4403" s="96">
        <v>92028</v>
      </c>
      <c r="S4403" s="63" t="s">
        <v>271</v>
      </c>
      <c r="T4403" s="63"/>
      <c r="U4403" s="95" t="str">
        <f t="shared" si="152"/>
        <v>SCE</v>
      </c>
      <c r="V4403" s="95"/>
      <c r="W4403" s="95" t="str">
        <f t="shared" si="153"/>
        <v>SCG</v>
      </c>
    </row>
    <row r="4404" spans="1:23" ht="15" x14ac:dyDescent="0.25">
      <c r="A4404" s="63">
        <v>92308</v>
      </c>
      <c r="B4404" s="161" t="s">
        <v>272</v>
      </c>
      <c r="D4404" s="159"/>
      <c r="E4404" s="159"/>
      <c r="F4404" s="159"/>
      <c r="G4404" s="159"/>
      <c r="H4404" s="159"/>
      <c r="I4404" s="159"/>
      <c r="O4404" s="93"/>
      <c r="Q4404" s="63" t="s">
        <v>278</v>
      </c>
      <c r="R4404" s="96">
        <v>90670</v>
      </c>
      <c r="S4404" s="63" t="s">
        <v>271</v>
      </c>
      <c r="T4404" s="63"/>
      <c r="U4404" s="95" t="str">
        <f t="shared" si="152"/>
        <v>SCE</v>
      </c>
      <c r="V4404" s="95"/>
      <c r="W4404" s="95" t="str">
        <f t="shared" si="153"/>
        <v>SCG</v>
      </c>
    </row>
    <row r="4405" spans="1:23" ht="15" x14ac:dyDescent="0.25">
      <c r="A4405" s="63">
        <v>92305</v>
      </c>
      <c r="B4405" s="161" t="s">
        <v>272</v>
      </c>
      <c r="D4405" s="159"/>
      <c r="E4405" s="159"/>
      <c r="F4405" s="159"/>
      <c r="G4405" s="159"/>
      <c r="H4405" s="159"/>
      <c r="I4405" s="159"/>
      <c r="O4405" s="93"/>
      <c r="Q4405" s="63" t="s">
        <v>278</v>
      </c>
      <c r="R4405" s="96">
        <v>93105</v>
      </c>
      <c r="S4405" s="63" t="s">
        <v>271</v>
      </c>
      <c r="T4405" s="63"/>
      <c r="U4405" s="95" t="str">
        <f t="shared" si="152"/>
        <v>SCE</v>
      </c>
      <c r="V4405" s="95"/>
      <c r="W4405" s="95" t="str">
        <f t="shared" si="153"/>
        <v>SCG</v>
      </c>
    </row>
    <row r="4406" spans="1:23" ht="15" x14ac:dyDescent="0.25">
      <c r="A4406" s="63">
        <v>92315</v>
      </c>
      <c r="B4406" s="161" t="s">
        <v>272</v>
      </c>
      <c r="D4406" s="159"/>
      <c r="E4406" s="159"/>
      <c r="F4406" s="159"/>
      <c r="G4406" s="159"/>
      <c r="H4406" s="159"/>
      <c r="I4406" s="159"/>
      <c r="O4406" s="93"/>
      <c r="Q4406" s="63" t="s">
        <v>278</v>
      </c>
      <c r="R4406" s="96">
        <v>93106</v>
      </c>
      <c r="S4406" s="63" t="s">
        <v>271</v>
      </c>
      <c r="T4406" s="63"/>
      <c r="U4406" s="95" t="str">
        <f t="shared" si="152"/>
        <v>SCE</v>
      </c>
      <c r="V4406" s="95"/>
      <c r="W4406" s="95" t="str">
        <f t="shared" si="153"/>
        <v>SCG</v>
      </c>
    </row>
    <row r="4407" spans="1:23" ht="15" x14ac:dyDescent="0.25">
      <c r="A4407" s="63">
        <v>92356</v>
      </c>
      <c r="B4407" s="161" t="s">
        <v>272</v>
      </c>
      <c r="D4407" s="159"/>
      <c r="E4407" s="159"/>
      <c r="F4407" s="159"/>
      <c r="G4407" s="159"/>
      <c r="H4407" s="159"/>
      <c r="I4407" s="159"/>
      <c r="O4407" s="93"/>
      <c r="Q4407" s="63" t="s">
        <v>278</v>
      </c>
      <c r="R4407" s="96">
        <v>93107</v>
      </c>
      <c r="S4407" s="63" t="s">
        <v>271</v>
      </c>
      <c r="T4407" s="63"/>
      <c r="U4407" s="95" t="str">
        <f t="shared" ref="U4407:U4470" si="154">IF(S4407="Pacific Gas &amp; Electric Co", "PGE", IF(S4407="Southern California Edison Co", "SCE", IF(S4407= "San Diego Gas &amp; Electric Co", "SDGE", IF(S4407="Southern California Gas", "SCG", "Other"))))</f>
        <v>SCE</v>
      </c>
      <c r="V4407" s="95"/>
      <c r="W4407" s="95" t="str">
        <f t="shared" si="153"/>
        <v>SCG</v>
      </c>
    </row>
    <row r="4408" spans="1:23" ht="15" x14ac:dyDescent="0.25">
      <c r="A4408" s="63">
        <v>95728</v>
      </c>
      <c r="B4408" s="161" t="s">
        <v>273</v>
      </c>
      <c r="D4408" s="159"/>
      <c r="E4408" s="159"/>
      <c r="F4408" s="159"/>
      <c r="G4408" s="159"/>
      <c r="H4408" s="159"/>
      <c r="I4408" s="159"/>
      <c r="O4408" s="93"/>
      <c r="Q4408" s="63" t="s">
        <v>278</v>
      </c>
      <c r="R4408" s="96">
        <v>93101</v>
      </c>
      <c r="S4408" s="63" t="s">
        <v>271</v>
      </c>
      <c r="T4408" s="63"/>
      <c r="U4408" s="95" t="str">
        <f t="shared" si="154"/>
        <v>SCE</v>
      </c>
      <c r="V4408" s="95"/>
      <c r="W4408" s="95" t="str">
        <f t="shared" si="153"/>
        <v>SCG</v>
      </c>
    </row>
    <row r="4409" spans="1:23" ht="15" x14ac:dyDescent="0.25">
      <c r="A4409" s="63">
        <v>93517</v>
      </c>
      <c r="B4409" s="161" t="s">
        <v>273</v>
      </c>
      <c r="D4409" s="159"/>
      <c r="E4409" s="159"/>
      <c r="F4409" s="159"/>
      <c r="G4409" s="159"/>
      <c r="H4409" s="159"/>
      <c r="I4409" s="159"/>
      <c r="O4409" s="93"/>
      <c r="Q4409" s="63" t="s">
        <v>278</v>
      </c>
      <c r="R4409" s="96">
        <v>93102</v>
      </c>
      <c r="S4409" s="63" t="s">
        <v>271</v>
      </c>
      <c r="T4409" s="63"/>
      <c r="U4409" s="95" t="str">
        <f t="shared" si="154"/>
        <v>SCE</v>
      </c>
      <c r="V4409" s="95"/>
      <c r="W4409" s="95" t="str">
        <f t="shared" si="153"/>
        <v>SCG</v>
      </c>
    </row>
    <row r="4410" spans="1:23" ht="15" x14ac:dyDescent="0.25">
      <c r="A4410" s="63">
        <v>95959</v>
      </c>
      <c r="B4410" s="161" t="s">
        <v>273</v>
      </c>
      <c r="D4410" s="159"/>
      <c r="E4410" s="159"/>
      <c r="F4410" s="159"/>
      <c r="G4410" s="159"/>
      <c r="H4410" s="159"/>
      <c r="I4410" s="159"/>
      <c r="O4410" s="93"/>
      <c r="Q4410" s="63" t="s">
        <v>278</v>
      </c>
      <c r="R4410" s="96">
        <v>93103</v>
      </c>
      <c r="S4410" s="63" t="s">
        <v>271</v>
      </c>
      <c r="T4410" s="63"/>
      <c r="U4410" s="95" t="str">
        <f t="shared" si="154"/>
        <v>SCE</v>
      </c>
      <c r="V4410" s="95"/>
      <c r="W4410" s="95" t="str">
        <f t="shared" si="153"/>
        <v>SCG</v>
      </c>
    </row>
    <row r="4411" spans="1:23" ht="15" x14ac:dyDescent="0.25">
      <c r="A4411" s="63">
        <v>96109</v>
      </c>
      <c r="B4411" s="161" t="s">
        <v>273</v>
      </c>
      <c r="D4411" s="159"/>
      <c r="E4411" s="159"/>
      <c r="F4411" s="159"/>
      <c r="G4411" s="159"/>
      <c r="H4411" s="159"/>
      <c r="I4411" s="159"/>
      <c r="O4411" s="93"/>
      <c r="Q4411" s="63" t="s">
        <v>278</v>
      </c>
      <c r="R4411" s="96">
        <v>93108</v>
      </c>
      <c r="S4411" s="63" t="s">
        <v>271</v>
      </c>
      <c r="T4411" s="63"/>
      <c r="U4411" s="95" t="str">
        <f t="shared" si="154"/>
        <v>SCE</v>
      </c>
      <c r="V4411" s="95"/>
      <c r="W4411" s="95" t="str">
        <f t="shared" si="153"/>
        <v>SCG</v>
      </c>
    </row>
    <row r="4412" spans="1:23" ht="15" x14ac:dyDescent="0.25">
      <c r="A4412" s="63">
        <v>89439</v>
      </c>
      <c r="B4412" s="161" t="s">
        <v>273</v>
      </c>
      <c r="D4412" s="159"/>
      <c r="E4412" s="159"/>
      <c r="F4412" s="159"/>
      <c r="G4412" s="159"/>
      <c r="H4412" s="159"/>
      <c r="I4412" s="159"/>
      <c r="O4412" s="93"/>
      <c r="Q4412" s="63" t="s">
        <v>278</v>
      </c>
      <c r="R4412" s="96">
        <v>93109</v>
      </c>
      <c r="S4412" s="63" t="s">
        <v>271</v>
      </c>
      <c r="T4412" s="63"/>
      <c r="U4412" s="95" t="str">
        <f t="shared" si="154"/>
        <v>SCE</v>
      </c>
      <c r="V4412" s="95"/>
      <c r="W4412" s="95" t="str">
        <f t="shared" si="153"/>
        <v>SCG</v>
      </c>
    </row>
    <row r="4413" spans="1:23" ht="15" x14ac:dyDescent="0.25">
      <c r="A4413" s="63">
        <v>96107</v>
      </c>
      <c r="B4413" s="161" t="s">
        <v>273</v>
      </c>
      <c r="D4413" s="159"/>
      <c r="E4413" s="159"/>
      <c r="F4413" s="159"/>
      <c r="G4413" s="159"/>
      <c r="H4413" s="159"/>
      <c r="I4413" s="159"/>
      <c r="O4413" s="93"/>
      <c r="Q4413" s="63" t="s">
        <v>278</v>
      </c>
      <c r="R4413" s="96">
        <v>93502</v>
      </c>
      <c r="S4413" s="63" t="s">
        <v>271</v>
      </c>
      <c r="T4413" s="63"/>
      <c r="U4413" s="95" t="str">
        <f t="shared" si="154"/>
        <v>SCE</v>
      </c>
      <c r="V4413" s="95"/>
      <c r="W4413" s="95" t="str">
        <f t="shared" si="153"/>
        <v>SCG</v>
      </c>
    </row>
    <row r="4414" spans="1:23" ht="15" x14ac:dyDescent="0.25">
      <c r="A4414" s="63">
        <v>96150</v>
      </c>
      <c r="B4414" s="161" t="s">
        <v>273</v>
      </c>
      <c r="D4414" s="159"/>
      <c r="E4414" s="159"/>
      <c r="F4414" s="159"/>
      <c r="G4414" s="159"/>
      <c r="H4414" s="159"/>
      <c r="I4414" s="159"/>
      <c r="O4414" s="93"/>
      <c r="Q4414" s="63" t="s">
        <v>278</v>
      </c>
      <c r="R4414" s="96">
        <v>93504</v>
      </c>
      <c r="S4414" s="63" t="s">
        <v>271</v>
      </c>
      <c r="T4414" s="63"/>
      <c r="U4414" s="95" t="str">
        <f t="shared" si="154"/>
        <v>SCE</v>
      </c>
      <c r="V4414" s="95"/>
      <c r="W4414" s="95" t="str">
        <f t="shared" si="153"/>
        <v>SCG</v>
      </c>
    </row>
    <row r="4415" spans="1:23" ht="15" x14ac:dyDescent="0.25">
      <c r="A4415" s="63">
        <v>96161</v>
      </c>
      <c r="B4415" s="161" t="s">
        <v>273</v>
      </c>
      <c r="D4415" s="159"/>
      <c r="E4415" s="159"/>
      <c r="F4415" s="159"/>
      <c r="G4415" s="159"/>
      <c r="H4415" s="159"/>
      <c r="I4415" s="159"/>
      <c r="O4415" s="93"/>
      <c r="Q4415" s="63" t="s">
        <v>278</v>
      </c>
      <c r="R4415" s="96">
        <v>93505</v>
      </c>
      <c r="S4415" s="63" t="s">
        <v>271</v>
      </c>
      <c r="T4415" s="63"/>
      <c r="U4415" s="95" t="str">
        <f t="shared" si="154"/>
        <v>SCE</v>
      </c>
      <c r="V4415" s="95"/>
      <c r="W4415" s="95" t="str">
        <f t="shared" si="153"/>
        <v>SCG</v>
      </c>
    </row>
    <row r="4416" spans="1:23" ht="15" x14ac:dyDescent="0.25">
      <c r="A4416" s="63">
        <v>96120</v>
      </c>
      <c r="B4416" s="161" t="s">
        <v>273</v>
      </c>
      <c r="D4416" s="159"/>
      <c r="E4416" s="159"/>
      <c r="F4416" s="159"/>
      <c r="G4416" s="159"/>
      <c r="H4416" s="159"/>
      <c r="I4416" s="159"/>
      <c r="O4416" s="93"/>
      <c r="Q4416" s="63" t="s">
        <v>278</v>
      </c>
      <c r="R4416" s="96">
        <v>90239</v>
      </c>
      <c r="S4416" s="63" t="s">
        <v>271</v>
      </c>
      <c r="T4416" s="63"/>
      <c r="U4416" s="95" t="str">
        <f t="shared" si="154"/>
        <v>SCE</v>
      </c>
      <c r="V4416" s="95"/>
      <c r="W4416" s="95" t="str">
        <f t="shared" si="153"/>
        <v>SCG</v>
      </c>
    </row>
    <row r="4417" spans="1:23" ht="15" x14ac:dyDescent="0.25">
      <c r="A4417" s="63">
        <v>96133</v>
      </c>
      <c r="B4417" s="161" t="s">
        <v>273</v>
      </c>
      <c r="D4417" s="159"/>
      <c r="E4417" s="159"/>
      <c r="F4417" s="159"/>
      <c r="G4417" s="159"/>
      <c r="H4417" s="159"/>
      <c r="I4417" s="159"/>
      <c r="O4417" s="93"/>
      <c r="Q4417" s="63" t="s">
        <v>278</v>
      </c>
      <c r="R4417" s="96">
        <v>90840</v>
      </c>
      <c r="S4417" s="63" t="s">
        <v>271</v>
      </c>
      <c r="T4417" s="63"/>
      <c r="U4417" s="95" t="str">
        <f t="shared" si="154"/>
        <v>SCE</v>
      </c>
      <c r="V4417" s="95"/>
      <c r="W4417" s="95" t="str">
        <f t="shared" si="153"/>
        <v>SCG</v>
      </c>
    </row>
    <row r="4418" spans="1:23" ht="15" x14ac:dyDescent="0.25">
      <c r="A4418" s="63">
        <v>96146</v>
      </c>
      <c r="B4418" s="161" t="s">
        <v>273</v>
      </c>
      <c r="D4418" s="159"/>
      <c r="E4418" s="159"/>
      <c r="F4418" s="159"/>
      <c r="G4418" s="159"/>
      <c r="H4418" s="159"/>
      <c r="I4418" s="159"/>
      <c r="O4418" s="93"/>
      <c r="Q4418" s="63" t="s">
        <v>278</v>
      </c>
      <c r="R4418" s="96">
        <v>90842</v>
      </c>
      <c r="S4418" s="63" t="s">
        <v>271</v>
      </c>
      <c r="T4418" s="63"/>
      <c r="U4418" s="95" t="str">
        <f t="shared" si="154"/>
        <v>SCE</v>
      </c>
      <c r="V4418" s="95"/>
      <c r="W4418" s="95" t="str">
        <f t="shared" si="153"/>
        <v>SCG</v>
      </c>
    </row>
    <row r="4419" spans="1:23" ht="15" x14ac:dyDescent="0.25">
      <c r="A4419" s="63">
        <v>96145</v>
      </c>
      <c r="B4419" s="161" t="s">
        <v>273</v>
      </c>
      <c r="D4419" s="159"/>
      <c r="E4419" s="159"/>
      <c r="F4419" s="159"/>
      <c r="G4419" s="159"/>
      <c r="H4419" s="159"/>
      <c r="I4419" s="159"/>
      <c r="O4419" s="93"/>
      <c r="Q4419" s="63" t="s">
        <v>278</v>
      </c>
      <c r="R4419" s="96">
        <v>90846</v>
      </c>
      <c r="S4419" s="63" t="s">
        <v>271</v>
      </c>
      <c r="T4419" s="63"/>
      <c r="U4419" s="95" t="str">
        <f t="shared" si="154"/>
        <v>SCE</v>
      </c>
      <c r="V4419" s="95"/>
      <c r="W4419" s="95" t="str">
        <f t="shared" si="153"/>
        <v>SCG</v>
      </c>
    </row>
    <row r="4420" spans="1:23" ht="15" x14ac:dyDescent="0.25">
      <c r="A4420" s="63">
        <v>96143</v>
      </c>
      <c r="B4420" s="161" t="s">
        <v>273</v>
      </c>
      <c r="D4420" s="159"/>
      <c r="E4420" s="159"/>
      <c r="F4420" s="159"/>
      <c r="G4420" s="159"/>
      <c r="H4420" s="159"/>
      <c r="I4420" s="159"/>
      <c r="O4420" s="93"/>
      <c r="Q4420" s="63" t="s">
        <v>278</v>
      </c>
      <c r="R4420" s="96">
        <v>90847</v>
      </c>
      <c r="S4420" s="63" t="s">
        <v>271</v>
      </c>
      <c r="T4420" s="63"/>
      <c r="U4420" s="95" t="str">
        <f t="shared" si="154"/>
        <v>SCE</v>
      </c>
      <c r="V4420" s="95"/>
      <c r="W4420" s="95" t="str">
        <f t="shared" si="153"/>
        <v>SCG</v>
      </c>
    </row>
    <row r="4421" spans="1:23" ht="15" x14ac:dyDescent="0.25">
      <c r="A4421" s="63">
        <v>96142</v>
      </c>
      <c r="B4421" s="161" t="s">
        <v>273</v>
      </c>
      <c r="D4421" s="159"/>
      <c r="E4421" s="159"/>
      <c r="F4421" s="159"/>
      <c r="G4421" s="159"/>
      <c r="H4421" s="159"/>
      <c r="I4421" s="159"/>
      <c r="O4421" s="93"/>
      <c r="Q4421" s="63" t="s">
        <v>278</v>
      </c>
      <c r="R4421" s="96">
        <v>92648</v>
      </c>
      <c r="S4421" s="63" t="s">
        <v>271</v>
      </c>
      <c r="T4421" s="63"/>
      <c r="U4421" s="95" t="str">
        <f t="shared" si="154"/>
        <v>SCE</v>
      </c>
      <c r="V4421" s="95"/>
      <c r="W4421" s="95" t="str">
        <f t="shared" si="153"/>
        <v>SCG</v>
      </c>
    </row>
    <row r="4422" spans="1:23" ht="15" x14ac:dyDescent="0.25">
      <c r="A4422" s="63">
        <v>96141</v>
      </c>
      <c r="B4422" s="161" t="s">
        <v>273</v>
      </c>
      <c r="D4422" s="159"/>
      <c r="E4422" s="159"/>
      <c r="F4422" s="159"/>
      <c r="G4422" s="159"/>
      <c r="H4422" s="159"/>
      <c r="I4422" s="159"/>
      <c r="O4422" s="93"/>
      <c r="Q4422" s="63" t="s">
        <v>278</v>
      </c>
      <c r="R4422" s="96">
        <v>95389</v>
      </c>
      <c r="S4422" s="63" t="s">
        <v>271</v>
      </c>
      <c r="T4422" s="63"/>
      <c r="U4422" s="95" t="str">
        <f t="shared" si="154"/>
        <v>SCE</v>
      </c>
      <c r="V4422" s="95"/>
      <c r="W4422" s="95" t="str">
        <f t="shared" si="153"/>
        <v>SCG</v>
      </c>
    </row>
    <row r="4423" spans="1:23" ht="15" x14ac:dyDescent="0.25">
      <c r="A4423" s="63">
        <v>96140</v>
      </c>
      <c r="B4423" s="161" t="s">
        <v>273</v>
      </c>
      <c r="D4423" s="159"/>
      <c r="E4423" s="159"/>
      <c r="F4423" s="159"/>
      <c r="G4423" s="159"/>
      <c r="H4423" s="159"/>
      <c r="I4423" s="159"/>
      <c r="O4423" s="93"/>
      <c r="Q4423" s="63" t="s">
        <v>278</v>
      </c>
      <c r="R4423" s="96">
        <v>91367</v>
      </c>
      <c r="S4423" s="63" t="s">
        <v>271</v>
      </c>
      <c r="T4423" s="63"/>
      <c r="U4423" s="95" t="str">
        <f t="shared" si="154"/>
        <v>SCE</v>
      </c>
      <c r="V4423" s="95"/>
      <c r="W4423" s="95" t="str">
        <f t="shared" si="153"/>
        <v>SCG</v>
      </c>
    </row>
    <row r="4424" spans="1:23" ht="15" x14ac:dyDescent="0.25">
      <c r="A4424" s="63">
        <v>96148</v>
      </c>
      <c r="B4424" s="161" t="s">
        <v>273</v>
      </c>
      <c r="D4424" s="159"/>
      <c r="E4424" s="159"/>
      <c r="F4424" s="159"/>
      <c r="G4424" s="159"/>
      <c r="H4424" s="159"/>
      <c r="I4424" s="159"/>
      <c r="O4424" s="93"/>
      <c r="Q4424" s="63" t="s">
        <v>278</v>
      </c>
      <c r="R4424" s="96">
        <v>91364</v>
      </c>
      <c r="S4424" s="63" t="s">
        <v>271</v>
      </c>
      <c r="T4424" s="63"/>
      <c r="U4424" s="95" t="str">
        <f t="shared" si="154"/>
        <v>SCE</v>
      </c>
      <c r="V4424" s="95"/>
      <c r="W4424" s="95" t="str">
        <f t="shared" si="153"/>
        <v>SCG</v>
      </c>
    </row>
    <row r="4425" spans="1:23" ht="15" x14ac:dyDescent="0.25">
      <c r="A4425" s="63">
        <v>95604</v>
      </c>
      <c r="B4425" s="161" t="s">
        <v>273</v>
      </c>
      <c r="D4425" s="159"/>
      <c r="E4425" s="159"/>
      <c r="F4425" s="159"/>
      <c r="G4425" s="159"/>
      <c r="H4425" s="159"/>
      <c r="I4425" s="159"/>
      <c r="O4425" s="93"/>
      <c r="Q4425" s="63" t="s">
        <v>278</v>
      </c>
      <c r="R4425" s="96">
        <v>91362</v>
      </c>
      <c r="S4425" s="63" t="s">
        <v>271</v>
      </c>
      <c r="T4425" s="63"/>
      <c r="U4425" s="95" t="str">
        <f t="shared" si="154"/>
        <v>SCE</v>
      </c>
      <c r="V4425" s="95"/>
      <c r="W4425" s="95" t="str">
        <f t="shared" si="153"/>
        <v>SCG</v>
      </c>
    </row>
    <row r="4426" spans="1:23" ht="15" x14ac:dyDescent="0.25">
      <c r="A4426" s="63">
        <v>96118</v>
      </c>
      <c r="B4426" s="161" t="s">
        <v>273</v>
      </c>
      <c r="D4426" s="159"/>
      <c r="E4426" s="159"/>
      <c r="F4426" s="159"/>
      <c r="G4426" s="159"/>
      <c r="H4426" s="159"/>
      <c r="I4426" s="159"/>
      <c r="O4426" s="93"/>
      <c r="Q4426" s="63" t="s">
        <v>278</v>
      </c>
      <c r="R4426" s="96">
        <v>91360</v>
      </c>
      <c r="S4426" s="63" t="s">
        <v>271</v>
      </c>
      <c r="T4426" s="63"/>
      <c r="U4426" s="95" t="str">
        <f t="shared" si="154"/>
        <v>SCE</v>
      </c>
      <c r="V4426" s="95"/>
      <c r="W4426" s="95" t="str">
        <f t="shared" si="153"/>
        <v>SCG</v>
      </c>
    </row>
    <row r="4427" spans="1:23" ht="15" x14ac:dyDescent="0.25">
      <c r="A4427" s="63">
        <v>96111</v>
      </c>
      <c r="B4427" s="161" t="s">
        <v>273</v>
      </c>
      <c r="D4427" s="159"/>
      <c r="E4427" s="159"/>
      <c r="F4427" s="159"/>
      <c r="G4427" s="159"/>
      <c r="H4427" s="159"/>
      <c r="I4427" s="159"/>
      <c r="O4427" s="93"/>
      <c r="Q4427" s="63" t="s">
        <v>278</v>
      </c>
      <c r="R4427" s="96">
        <v>91361</v>
      </c>
      <c r="S4427" s="63" t="s">
        <v>271</v>
      </c>
      <c r="T4427" s="63"/>
      <c r="U4427" s="95" t="str">
        <f t="shared" si="154"/>
        <v>SCE</v>
      </c>
      <c r="V4427" s="95"/>
      <c r="W4427" s="95" t="str">
        <f t="shared" si="153"/>
        <v>SCG</v>
      </c>
    </row>
    <row r="4428" spans="1:23" ht="15" x14ac:dyDescent="0.25">
      <c r="A4428" s="63">
        <v>96125</v>
      </c>
      <c r="B4428" s="161" t="s">
        <v>273</v>
      </c>
      <c r="D4428" s="159"/>
      <c r="E4428" s="159"/>
      <c r="F4428" s="159"/>
      <c r="G4428" s="159"/>
      <c r="H4428" s="159"/>
      <c r="I4428" s="159"/>
      <c r="O4428" s="93"/>
      <c r="Q4428" s="63" t="s">
        <v>278</v>
      </c>
      <c r="R4428" s="96">
        <v>91758</v>
      </c>
      <c r="S4428" s="63" t="s">
        <v>271</v>
      </c>
      <c r="T4428" s="63"/>
      <c r="U4428" s="95" t="str">
        <f t="shared" si="154"/>
        <v>SCE</v>
      </c>
      <c r="V4428" s="95"/>
      <c r="W4428" s="95" t="str">
        <f t="shared" si="153"/>
        <v>SCG</v>
      </c>
    </row>
    <row r="4429" spans="1:23" ht="15" x14ac:dyDescent="0.25">
      <c r="A4429" s="63">
        <v>96124</v>
      </c>
      <c r="B4429" s="161" t="s">
        <v>273</v>
      </c>
      <c r="D4429" s="159"/>
      <c r="E4429" s="159"/>
      <c r="F4429" s="159"/>
      <c r="G4429" s="159"/>
      <c r="H4429" s="159"/>
      <c r="I4429" s="159"/>
      <c r="O4429" s="93"/>
      <c r="Q4429" s="63" t="s">
        <v>278</v>
      </c>
      <c r="R4429" s="96">
        <v>91756</v>
      </c>
      <c r="S4429" s="63" t="s">
        <v>271</v>
      </c>
      <c r="T4429" s="63"/>
      <c r="U4429" s="95" t="str">
        <f t="shared" si="154"/>
        <v>SCE</v>
      </c>
      <c r="V4429" s="95"/>
      <c r="W4429" s="95" t="str">
        <f t="shared" si="153"/>
        <v>SCG</v>
      </c>
    </row>
    <row r="4430" spans="1:23" ht="15" x14ac:dyDescent="0.25">
      <c r="A4430" s="63">
        <v>96126</v>
      </c>
      <c r="B4430" s="161" t="s">
        <v>273</v>
      </c>
      <c r="D4430" s="159"/>
      <c r="E4430" s="159"/>
      <c r="F4430" s="159"/>
      <c r="G4430" s="159"/>
      <c r="H4430" s="159"/>
      <c r="I4430" s="159"/>
      <c r="O4430" s="93"/>
      <c r="Q4430" s="63" t="s">
        <v>278</v>
      </c>
      <c r="R4430" s="96">
        <v>92286</v>
      </c>
      <c r="S4430" s="63" t="s">
        <v>271</v>
      </c>
      <c r="T4430" s="63"/>
      <c r="U4430" s="95" t="str">
        <f t="shared" si="154"/>
        <v>SCE</v>
      </c>
      <c r="V4430" s="95"/>
      <c r="W4430" s="95" t="str">
        <f t="shared" si="153"/>
        <v>SCG</v>
      </c>
    </row>
    <row r="4431" spans="1:23" ht="15" x14ac:dyDescent="0.25">
      <c r="O4431" s="93"/>
      <c r="Q4431" s="63" t="s">
        <v>278</v>
      </c>
      <c r="R4431" s="96">
        <v>93615</v>
      </c>
      <c r="S4431" s="63" t="s">
        <v>271</v>
      </c>
      <c r="T4431" s="63"/>
      <c r="U4431" s="95" t="str">
        <f t="shared" si="154"/>
        <v>SCE</v>
      </c>
      <c r="V4431" s="95"/>
      <c r="W4431" s="95" t="str">
        <f t="shared" si="153"/>
        <v>SCG</v>
      </c>
    </row>
    <row r="4432" spans="1:23" ht="15" x14ac:dyDescent="0.25">
      <c r="O4432" s="93"/>
      <c r="Q4432" s="63" t="s">
        <v>278</v>
      </c>
      <c r="R4432" s="96">
        <v>93618</v>
      </c>
      <c r="S4432" s="63" t="s">
        <v>271</v>
      </c>
      <c r="T4432" s="63"/>
      <c r="U4432" s="95" t="str">
        <f t="shared" si="154"/>
        <v>SCE</v>
      </c>
      <c r="V4432" s="95"/>
      <c r="W4432" s="95" t="str">
        <f t="shared" si="153"/>
        <v>SCG</v>
      </c>
    </row>
    <row r="4433" spans="15:23" ht="15" x14ac:dyDescent="0.25">
      <c r="O4433" s="93"/>
      <c r="Q4433" s="63" t="s">
        <v>278</v>
      </c>
      <c r="R4433" s="96">
        <v>90032</v>
      </c>
      <c r="S4433" s="63" t="s">
        <v>271</v>
      </c>
      <c r="T4433" s="63"/>
      <c r="U4433" s="95" t="str">
        <f t="shared" si="154"/>
        <v>SCE</v>
      </c>
      <c r="V4433" s="95"/>
      <c r="W4433" s="95" t="str">
        <f t="shared" si="153"/>
        <v>SCG</v>
      </c>
    </row>
    <row r="4434" spans="15:23" ht="15" x14ac:dyDescent="0.25">
      <c r="O4434" s="93"/>
      <c r="Q4434" s="63" t="s">
        <v>278</v>
      </c>
      <c r="R4434" s="96">
        <v>92226</v>
      </c>
      <c r="S4434" s="63" t="s">
        <v>271</v>
      </c>
      <c r="T4434" s="63"/>
      <c r="U4434" s="95" t="str">
        <f t="shared" si="154"/>
        <v>SCE</v>
      </c>
      <c r="V4434" s="95"/>
      <c r="W4434" s="95" t="str">
        <f t="shared" si="153"/>
        <v>SCG</v>
      </c>
    </row>
    <row r="4435" spans="15:23" ht="15" x14ac:dyDescent="0.25">
      <c r="O4435" s="93"/>
      <c r="Q4435" s="63" t="s">
        <v>278</v>
      </c>
      <c r="R4435" s="96">
        <v>92223</v>
      </c>
      <c r="S4435" s="63" t="s">
        <v>271</v>
      </c>
      <c r="T4435" s="63"/>
      <c r="U4435" s="95" t="str">
        <f t="shared" si="154"/>
        <v>SCE</v>
      </c>
      <c r="V4435" s="95"/>
      <c r="W4435" s="95" t="str">
        <f t="shared" ref="W4435:W4498" si="155">IF(U4435 = "Other", " ", INDEX(B$4:C$29, MATCH(U4435, C$4:C$29,0), 1) )</f>
        <v>SCG</v>
      </c>
    </row>
    <row r="4436" spans="15:23" ht="15" x14ac:dyDescent="0.25">
      <c r="O4436" s="93"/>
      <c r="Q4436" s="63" t="s">
        <v>278</v>
      </c>
      <c r="R4436" s="96">
        <v>90509</v>
      </c>
      <c r="S4436" s="63" t="s">
        <v>271</v>
      </c>
      <c r="T4436" s="63"/>
      <c r="U4436" s="95" t="str">
        <f t="shared" si="154"/>
        <v>SCE</v>
      </c>
      <c r="V4436" s="95"/>
      <c r="W4436" s="95" t="str">
        <f t="shared" si="155"/>
        <v>SCG</v>
      </c>
    </row>
    <row r="4437" spans="15:23" ht="15" x14ac:dyDescent="0.25">
      <c r="O4437" s="93"/>
      <c r="Q4437" s="63" t="s">
        <v>278</v>
      </c>
      <c r="R4437" s="96">
        <v>92857</v>
      </c>
      <c r="S4437" s="63" t="s">
        <v>271</v>
      </c>
      <c r="T4437" s="63"/>
      <c r="U4437" s="95" t="str">
        <f t="shared" si="154"/>
        <v>SCE</v>
      </c>
      <c r="V4437" s="95"/>
      <c r="W4437" s="95" t="str">
        <f t="shared" si="155"/>
        <v>SCG</v>
      </c>
    </row>
    <row r="4438" spans="15:23" ht="15" x14ac:dyDescent="0.25">
      <c r="O4438" s="93"/>
      <c r="Q4438" s="63" t="s">
        <v>278</v>
      </c>
      <c r="R4438" s="96">
        <v>92856</v>
      </c>
      <c r="S4438" s="63" t="s">
        <v>271</v>
      </c>
      <c r="T4438" s="63"/>
      <c r="U4438" s="95" t="str">
        <f t="shared" si="154"/>
        <v>SCE</v>
      </c>
      <c r="V4438" s="95"/>
      <c r="W4438" s="95" t="str">
        <f t="shared" si="155"/>
        <v>SCG</v>
      </c>
    </row>
    <row r="4439" spans="15:23" ht="15" x14ac:dyDescent="0.25">
      <c r="O4439" s="93"/>
      <c r="Q4439" s="63" t="s">
        <v>278</v>
      </c>
      <c r="R4439" s="96">
        <v>92859</v>
      </c>
      <c r="S4439" s="63" t="s">
        <v>271</v>
      </c>
      <c r="T4439" s="63"/>
      <c r="U4439" s="95" t="str">
        <f t="shared" si="154"/>
        <v>SCE</v>
      </c>
      <c r="V4439" s="95"/>
      <c r="W4439" s="95" t="str">
        <f t="shared" si="155"/>
        <v>SCG</v>
      </c>
    </row>
    <row r="4440" spans="15:23" ht="15" x14ac:dyDescent="0.25">
      <c r="O4440" s="93"/>
      <c r="Q4440" s="63" t="s">
        <v>278</v>
      </c>
      <c r="R4440" s="96">
        <v>91793</v>
      </c>
      <c r="S4440" s="63" t="s">
        <v>271</v>
      </c>
      <c r="T4440" s="63"/>
      <c r="U4440" s="95" t="str">
        <f t="shared" si="154"/>
        <v>SCE</v>
      </c>
      <c r="V4440" s="95"/>
      <c r="W4440" s="95" t="str">
        <f t="shared" si="155"/>
        <v>SCG</v>
      </c>
    </row>
    <row r="4441" spans="15:23" ht="15" x14ac:dyDescent="0.25">
      <c r="O4441" s="93"/>
      <c r="Q4441" s="63" t="s">
        <v>278</v>
      </c>
      <c r="R4441" s="96">
        <v>91792</v>
      </c>
      <c r="S4441" s="63" t="s">
        <v>271</v>
      </c>
      <c r="T4441" s="63"/>
      <c r="U4441" s="95" t="str">
        <f t="shared" si="154"/>
        <v>SCE</v>
      </c>
      <c r="V4441" s="95"/>
      <c r="W4441" s="95" t="str">
        <f t="shared" si="155"/>
        <v>SCG</v>
      </c>
    </row>
    <row r="4442" spans="15:23" ht="15" x14ac:dyDescent="0.25">
      <c r="O4442" s="93"/>
      <c r="Q4442" s="63" t="s">
        <v>278</v>
      </c>
      <c r="R4442" s="96">
        <v>91791</v>
      </c>
      <c r="S4442" s="63" t="s">
        <v>271</v>
      </c>
      <c r="T4442" s="63"/>
      <c r="U4442" s="95" t="str">
        <f t="shared" si="154"/>
        <v>SCE</v>
      </c>
      <c r="V4442" s="95"/>
      <c r="W4442" s="95" t="str">
        <f t="shared" si="155"/>
        <v>SCG</v>
      </c>
    </row>
    <row r="4443" spans="15:23" ht="15" x14ac:dyDescent="0.25">
      <c r="O4443" s="93"/>
      <c r="Q4443" s="63" t="s">
        <v>278</v>
      </c>
      <c r="R4443" s="96">
        <v>91790</v>
      </c>
      <c r="S4443" s="63" t="s">
        <v>271</v>
      </c>
      <c r="T4443" s="63"/>
      <c r="U4443" s="95" t="str">
        <f t="shared" si="154"/>
        <v>SCE</v>
      </c>
      <c r="V4443" s="95"/>
      <c r="W4443" s="95" t="str">
        <f t="shared" si="155"/>
        <v>SCG</v>
      </c>
    </row>
    <row r="4444" spans="15:23" ht="15" x14ac:dyDescent="0.25">
      <c r="O4444" s="93"/>
      <c r="Q4444" s="63" t="s">
        <v>278</v>
      </c>
      <c r="R4444" s="96">
        <v>90220</v>
      </c>
      <c r="S4444" s="63" t="s">
        <v>271</v>
      </c>
      <c r="T4444" s="63"/>
      <c r="U4444" s="95" t="str">
        <f t="shared" si="154"/>
        <v>SCE</v>
      </c>
      <c r="V4444" s="95"/>
      <c r="W4444" s="95" t="str">
        <f t="shared" si="155"/>
        <v>SCG</v>
      </c>
    </row>
    <row r="4445" spans="15:23" ht="15" x14ac:dyDescent="0.25">
      <c r="O4445" s="93"/>
      <c r="Q4445" s="63" t="s">
        <v>278</v>
      </c>
      <c r="R4445" s="96">
        <v>90221</v>
      </c>
      <c r="S4445" s="63" t="s">
        <v>271</v>
      </c>
      <c r="T4445" s="63"/>
      <c r="U4445" s="95" t="str">
        <f t="shared" si="154"/>
        <v>SCE</v>
      </c>
      <c r="V4445" s="95"/>
      <c r="W4445" s="95" t="str">
        <f t="shared" si="155"/>
        <v>SCG</v>
      </c>
    </row>
    <row r="4446" spans="15:23" ht="15" x14ac:dyDescent="0.25">
      <c r="O4446" s="93"/>
      <c r="Q4446" s="63" t="s">
        <v>278</v>
      </c>
      <c r="R4446" s="96">
        <v>90222</v>
      </c>
      <c r="S4446" s="63" t="s">
        <v>271</v>
      </c>
      <c r="T4446" s="63"/>
      <c r="U4446" s="95" t="str">
        <f t="shared" si="154"/>
        <v>SCE</v>
      </c>
      <c r="V4446" s="95"/>
      <c r="W4446" s="95" t="str">
        <f t="shared" si="155"/>
        <v>SCG</v>
      </c>
    </row>
    <row r="4447" spans="15:23" ht="15" x14ac:dyDescent="0.25">
      <c r="O4447" s="93"/>
      <c r="Q4447" s="63" t="s">
        <v>278</v>
      </c>
      <c r="R4447" s="96">
        <v>90223</v>
      </c>
      <c r="S4447" s="63" t="s">
        <v>271</v>
      </c>
      <c r="T4447" s="63"/>
      <c r="U4447" s="95" t="str">
        <f t="shared" si="154"/>
        <v>SCE</v>
      </c>
      <c r="V4447" s="95"/>
      <c r="W4447" s="95" t="str">
        <f t="shared" si="155"/>
        <v>SCG</v>
      </c>
    </row>
    <row r="4448" spans="15:23" ht="15" x14ac:dyDescent="0.25">
      <c r="O4448" s="93"/>
      <c r="Q4448" s="63" t="s">
        <v>278</v>
      </c>
      <c r="R4448" s="96">
        <v>90063</v>
      </c>
      <c r="S4448" s="63" t="s">
        <v>271</v>
      </c>
      <c r="T4448" s="63"/>
      <c r="U4448" s="95" t="str">
        <f t="shared" si="154"/>
        <v>SCE</v>
      </c>
      <c r="V4448" s="95"/>
      <c r="W4448" s="95" t="str">
        <f t="shared" si="155"/>
        <v>SCG</v>
      </c>
    </row>
    <row r="4449" spans="15:23" ht="15" x14ac:dyDescent="0.25">
      <c r="O4449" s="93"/>
      <c r="Q4449" s="63" t="s">
        <v>278</v>
      </c>
      <c r="R4449" s="96">
        <v>92711</v>
      </c>
      <c r="S4449" s="63" t="s">
        <v>271</v>
      </c>
      <c r="T4449" s="63"/>
      <c r="U4449" s="95" t="str">
        <f t="shared" si="154"/>
        <v>SCE</v>
      </c>
      <c r="V4449" s="95"/>
      <c r="W4449" s="95" t="str">
        <f t="shared" si="155"/>
        <v>SCG</v>
      </c>
    </row>
    <row r="4450" spans="15:23" ht="15" x14ac:dyDescent="0.25">
      <c r="O4450" s="93"/>
      <c r="Q4450" s="63" t="s">
        <v>278</v>
      </c>
      <c r="R4450" s="96">
        <v>93221</v>
      </c>
      <c r="S4450" s="63" t="s">
        <v>271</v>
      </c>
      <c r="T4450" s="63"/>
      <c r="U4450" s="95" t="str">
        <f t="shared" si="154"/>
        <v>SCE</v>
      </c>
      <c r="V4450" s="95"/>
      <c r="W4450" s="95" t="str">
        <f t="shared" si="155"/>
        <v>SCG</v>
      </c>
    </row>
    <row r="4451" spans="15:23" ht="15" x14ac:dyDescent="0.25">
      <c r="O4451" s="93"/>
      <c r="Q4451" s="63" t="s">
        <v>278</v>
      </c>
      <c r="R4451" s="96">
        <v>93220</v>
      </c>
      <c r="S4451" s="63" t="s">
        <v>271</v>
      </c>
      <c r="T4451" s="63"/>
      <c r="U4451" s="95" t="str">
        <f t="shared" si="154"/>
        <v>SCE</v>
      </c>
      <c r="V4451" s="95"/>
      <c r="W4451" s="95" t="str">
        <f t="shared" si="155"/>
        <v>SCG</v>
      </c>
    </row>
    <row r="4452" spans="15:23" ht="15" x14ac:dyDescent="0.25">
      <c r="O4452" s="93"/>
      <c r="Q4452" s="63" t="s">
        <v>278</v>
      </c>
      <c r="R4452" s="96">
        <v>93223</v>
      </c>
      <c r="S4452" s="63" t="s">
        <v>271</v>
      </c>
      <c r="T4452" s="63"/>
      <c r="U4452" s="95" t="str">
        <f t="shared" si="154"/>
        <v>SCE</v>
      </c>
      <c r="V4452" s="95"/>
      <c r="W4452" s="95" t="str">
        <f t="shared" si="155"/>
        <v>SCG</v>
      </c>
    </row>
    <row r="4453" spans="15:23" ht="15" x14ac:dyDescent="0.25">
      <c r="O4453" s="93"/>
      <c r="Q4453" s="63" t="s">
        <v>278</v>
      </c>
      <c r="R4453" s="96">
        <v>93222</v>
      </c>
      <c r="S4453" s="63" t="s">
        <v>271</v>
      </c>
      <c r="T4453" s="63"/>
      <c r="U4453" s="95" t="str">
        <f t="shared" si="154"/>
        <v>SCE</v>
      </c>
      <c r="V4453" s="95"/>
      <c r="W4453" s="95" t="str">
        <f t="shared" si="155"/>
        <v>SCG</v>
      </c>
    </row>
    <row r="4454" spans="15:23" ht="15" x14ac:dyDescent="0.25">
      <c r="O4454" s="93"/>
      <c r="Q4454" s="63" t="s">
        <v>278</v>
      </c>
      <c r="R4454" s="96">
        <v>93225</v>
      </c>
      <c r="S4454" s="63" t="s">
        <v>271</v>
      </c>
      <c r="T4454" s="63"/>
      <c r="U4454" s="95" t="str">
        <f t="shared" si="154"/>
        <v>SCE</v>
      </c>
      <c r="V4454" s="95"/>
      <c r="W4454" s="95" t="str">
        <f t="shared" si="155"/>
        <v>SCG</v>
      </c>
    </row>
    <row r="4455" spans="15:23" ht="15" x14ac:dyDescent="0.25">
      <c r="O4455" s="93"/>
      <c r="Q4455" s="63" t="s">
        <v>278</v>
      </c>
      <c r="R4455" s="96">
        <v>93227</v>
      </c>
      <c r="S4455" s="63" t="s">
        <v>271</v>
      </c>
      <c r="T4455" s="63"/>
      <c r="U4455" s="95" t="str">
        <f t="shared" si="154"/>
        <v>SCE</v>
      </c>
      <c r="V4455" s="95"/>
      <c r="W4455" s="95" t="str">
        <f t="shared" si="155"/>
        <v>SCG</v>
      </c>
    </row>
    <row r="4456" spans="15:23" ht="15" x14ac:dyDescent="0.25">
      <c r="O4456" s="93"/>
      <c r="Q4456" s="63" t="s">
        <v>278</v>
      </c>
      <c r="R4456" s="96">
        <v>93226</v>
      </c>
      <c r="S4456" s="63" t="s">
        <v>271</v>
      </c>
      <c r="T4456" s="63"/>
      <c r="U4456" s="95" t="str">
        <f t="shared" si="154"/>
        <v>SCE</v>
      </c>
      <c r="V4456" s="95"/>
      <c r="W4456" s="95" t="str">
        <f t="shared" si="155"/>
        <v>SCG</v>
      </c>
    </row>
    <row r="4457" spans="15:23" ht="15" x14ac:dyDescent="0.25">
      <c r="O4457" s="93"/>
      <c r="Q4457" s="63" t="s">
        <v>278</v>
      </c>
      <c r="R4457" s="96">
        <v>92630</v>
      </c>
      <c r="S4457" s="63" t="s">
        <v>271</v>
      </c>
      <c r="T4457" s="63"/>
      <c r="U4457" s="95" t="str">
        <f t="shared" si="154"/>
        <v>SCE</v>
      </c>
      <c r="V4457" s="95"/>
      <c r="W4457" s="95" t="str">
        <f t="shared" si="155"/>
        <v>SCG</v>
      </c>
    </row>
    <row r="4458" spans="15:23" ht="15" x14ac:dyDescent="0.25">
      <c r="O4458" s="93"/>
      <c r="Q4458" s="63" t="s">
        <v>278</v>
      </c>
      <c r="R4458" s="96">
        <v>90056</v>
      </c>
      <c r="S4458" s="63" t="s">
        <v>271</v>
      </c>
      <c r="T4458" s="63"/>
      <c r="U4458" s="95" t="str">
        <f t="shared" si="154"/>
        <v>SCE</v>
      </c>
      <c r="V4458" s="95"/>
      <c r="W4458" s="95" t="str">
        <f t="shared" si="155"/>
        <v>SCG</v>
      </c>
    </row>
    <row r="4459" spans="15:23" ht="15" x14ac:dyDescent="0.25">
      <c r="O4459" s="93"/>
      <c r="Q4459" s="63" t="s">
        <v>278</v>
      </c>
      <c r="R4459" s="96">
        <v>90051</v>
      </c>
      <c r="S4459" s="63" t="s">
        <v>271</v>
      </c>
      <c r="T4459" s="63"/>
      <c r="U4459" s="95" t="str">
        <f t="shared" si="154"/>
        <v>SCE</v>
      </c>
      <c r="V4459" s="95"/>
      <c r="W4459" s="95" t="str">
        <f t="shared" si="155"/>
        <v>SCG</v>
      </c>
    </row>
    <row r="4460" spans="15:23" ht="15" x14ac:dyDescent="0.25">
      <c r="O4460" s="93"/>
      <c r="Q4460" s="63" t="s">
        <v>278</v>
      </c>
      <c r="R4460" s="96">
        <v>90059</v>
      </c>
      <c r="S4460" s="63" t="s">
        <v>271</v>
      </c>
      <c r="T4460" s="63"/>
      <c r="U4460" s="95" t="str">
        <f t="shared" si="154"/>
        <v>SCE</v>
      </c>
      <c r="V4460" s="95"/>
      <c r="W4460" s="95" t="str">
        <f t="shared" si="155"/>
        <v>SCG</v>
      </c>
    </row>
    <row r="4461" spans="15:23" ht="15" x14ac:dyDescent="0.25">
      <c r="O4461" s="93"/>
      <c r="Q4461" s="63" t="s">
        <v>278</v>
      </c>
      <c r="R4461" s="96">
        <v>90058</v>
      </c>
      <c r="S4461" s="63" t="s">
        <v>271</v>
      </c>
      <c r="T4461" s="63"/>
      <c r="U4461" s="95" t="str">
        <f t="shared" si="154"/>
        <v>SCE</v>
      </c>
      <c r="V4461" s="95"/>
      <c r="W4461" s="95" t="str">
        <f t="shared" si="155"/>
        <v>SCG</v>
      </c>
    </row>
    <row r="4462" spans="15:23" ht="15" x14ac:dyDescent="0.25">
      <c r="O4462" s="93"/>
      <c r="Q4462" s="63" t="s">
        <v>278</v>
      </c>
      <c r="R4462" s="96">
        <v>92341</v>
      </c>
      <c r="S4462" s="63" t="s">
        <v>271</v>
      </c>
      <c r="T4462" s="63"/>
      <c r="U4462" s="95" t="str">
        <f t="shared" si="154"/>
        <v>SCE</v>
      </c>
      <c r="V4462" s="95"/>
      <c r="W4462" s="95" t="str">
        <f t="shared" si="155"/>
        <v>SCG</v>
      </c>
    </row>
    <row r="4463" spans="15:23" ht="15" x14ac:dyDescent="0.25">
      <c r="O4463" s="93"/>
      <c r="Q4463" s="63" t="s">
        <v>278</v>
      </c>
      <c r="R4463" s="96">
        <v>92340</v>
      </c>
      <c r="S4463" s="63" t="s">
        <v>271</v>
      </c>
      <c r="T4463" s="63"/>
      <c r="U4463" s="95" t="str">
        <f t="shared" si="154"/>
        <v>SCE</v>
      </c>
      <c r="V4463" s="95"/>
      <c r="W4463" s="95" t="str">
        <f t="shared" si="155"/>
        <v>SCG</v>
      </c>
    </row>
    <row r="4464" spans="15:23" ht="15" x14ac:dyDescent="0.25">
      <c r="O4464" s="93"/>
      <c r="Q4464" s="63" t="s">
        <v>278</v>
      </c>
      <c r="R4464" s="96">
        <v>92342</v>
      </c>
      <c r="S4464" s="63" t="s">
        <v>271</v>
      </c>
      <c r="T4464" s="63"/>
      <c r="U4464" s="95" t="str">
        <f t="shared" si="154"/>
        <v>SCE</v>
      </c>
      <c r="V4464" s="95"/>
      <c r="W4464" s="95" t="str">
        <f t="shared" si="155"/>
        <v>SCG</v>
      </c>
    </row>
    <row r="4465" spans="15:23" ht="15" x14ac:dyDescent="0.25">
      <c r="O4465" s="93"/>
      <c r="Q4465" s="63" t="s">
        <v>278</v>
      </c>
      <c r="R4465" s="96">
        <v>92345</v>
      </c>
      <c r="S4465" s="63" t="s">
        <v>271</v>
      </c>
      <c r="T4465" s="63"/>
      <c r="U4465" s="95" t="str">
        <f t="shared" si="154"/>
        <v>SCE</v>
      </c>
      <c r="V4465" s="95"/>
      <c r="W4465" s="95" t="str">
        <f t="shared" si="155"/>
        <v>SCG</v>
      </c>
    </row>
    <row r="4466" spans="15:23" ht="15" x14ac:dyDescent="0.25">
      <c r="O4466" s="93"/>
      <c r="Q4466" s="63" t="s">
        <v>278</v>
      </c>
      <c r="R4466" s="96">
        <v>92344</v>
      </c>
      <c r="S4466" s="63" t="s">
        <v>271</v>
      </c>
      <c r="T4466" s="63"/>
      <c r="U4466" s="95" t="str">
        <f t="shared" si="154"/>
        <v>SCE</v>
      </c>
      <c r="V4466" s="95"/>
      <c r="W4466" s="95" t="str">
        <f t="shared" si="155"/>
        <v>SCG</v>
      </c>
    </row>
    <row r="4467" spans="15:23" ht="15" x14ac:dyDescent="0.25">
      <c r="O4467" s="93"/>
      <c r="Q4467" s="63" t="s">
        <v>278</v>
      </c>
      <c r="R4467" s="96">
        <v>92347</v>
      </c>
      <c r="S4467" s="63" t="s">
        <v>271</v>
      </c>
      <c r="T4467" s="63"/>
      <c r="U4467" s="95" t="str">
        <f t="shared" si="154"/>
        <v>SCE</v>
      </c>
      <c r="V4467" s="95"/>
      <c r="W4467" s="95" t="str">
        <f t="shared" si="155"/>
        <v>SCG</v>
      </c>
    </row>
    <row r="4468" spans="15:23" ht="15" x14ac:dyDescent="0.25">
      <c r="O4468" s="93"/>
      <c r="Q4468" s="63" t="s">
        <v>278</v>
      </c>
      <c r="R4468" s="96">
        <v>92346</v>
      </c>
      <c r="S4468" s="63" t="s">
        <v>271</v>
      </c>
      <c r="T4468" s="63"/>
      <c r="U4468" s="95" t="str">
        <f t="shared" si="154"/>
        <v>SCE</v>
      </c>
      <c r="V4468" s="95"/>
      <c r="W4468" s="95" t="str">
        <f t="shared" si="155"/>
        <v>SCG</v>
      </c>
    </row>
    <row r="4469" spans="15:23" ht="15" x14ac:dyDescent="0.25">
      <c r="O4469" s="93"/>
      <c r="Q4469" s="63" t="s">
        <v>278</v>
      </c>
      <c r="R4469" s="96">
        <v>92549</v>
      </c>
      <c r="S4469" s="63" t="s">
        <v>271</v>
      </c>
      <c r="T4469" s="63"/>
      <c r="U4469" s="95" t="str">
        <f t="shared" si="154"/>
        <v>SCE</v>
      </c>
      <c r="V4469" s="95"/>
      <c r="W4469" s="95" t="str">
        <f t="shared" si="155"/>
        <v>SCG</v>
      </c>
    </row>
    <row r="4470" spans="15:23" ht="15" x14ac:dyDescent="0.25">
      <c r="O4470" s="93"/>
      <c r="Q4470" s="63" t="s">
        <v>278</v>
      </c>
      <c r="R4470" s="96">
        <v>92543</v>
      </c>
      <c r="S4470" s="63" t="s">
        <v>271</v>
      </c>
      <c r="T4470" s="63"/>
      <c r="U4470" s="95" t="str">
        <f t="shared" si="154"/>
        <v>SCE</v>
      </c>
      <c r="V4470" s="95"/>
      <c r="W4470" s="95" t="str">
        <f t="shared" si="155"/>
        <v>SCG</v>
      </c>
    </row>
    <row r="4471" spans="15:23" ht="15" x14ac:dyDescent="0.25">
      <c r="O4471" s="93"/>
      <c r="Q4471" s="63" t="s">
        <v>278</v>
      </c>
      <c r="R4471" s="96">
        <v>91739</v>
      </c>
      <c r="S4471" s="63" t="s">
        <v>271</v>
      </c>
      <c r="T4471" s="63"/>
      <c r="U4471" s="95" t="str">
        <f t="shared" ref="U4471:U4534" si="156">IF(S4471="Pacific Gas &amp; Electric Co", "PGE", IF(S4471="Southern California Edison Co", "SCE", IF(S4471= "San Diego Gas &amp; Electric Co", "SDGE", IF(S4471="Southern California Gas", "SCG", "Other"))))</f>
        <v>SCE</v>
      </c>
      <c r="V4471" s="95"/>
      <c r="W4471" s="95" t="str">
        <f t="shared" si="155"/>
        <v>SCG</v>
      </c>
    </row>
    <row r="4472" spans="15:23" ht="15" x14ac:dyDescent="0.25">
      <c r="O4472" s="93"/>
      <c r="Q4472" s="63" t="s">
        <v>278</v>
      </c>
      <c r="R4472" s="96">
        <v>93634</v>
      </c>
      <c r="S4472" s="63" t="s">
        <v>271</v>
      </c>
      <c r="T4472" s="63"/>
      <c r="U4472" s="95" t="str">
        <f t="shared" si="156"/>
        <v>SCE</v>
      </c>
      <c r="V4472" s="95"/>
      <c r="W4472" s="95" t="str">
        <f t="shared" si="155"/>
        <v>SCG</v>
      </c>
    </row>
    <row r="4473" spans="15:23" ht="15" x14ac:dyDescent="0.25">
      <c r="O4473" s="93"/>
      <c r="Q4473" s="63" t="s">
        <v>278</v>
      </c>
      <c r="R4473" s="96">
        <v>93631</v>
      </c>
      <c r="S4473" s="63" t="s">
        <v>271</v>
      </c>
      <c r="T4473" s="63"/>
      <c r="U4473" s="95" t="str">
        <f t="shared" si="156"/>
        <v>SCE</v>
      </c>
      <c r="V4473" s="95"/>
      <c r="W4473" s="95" t="str">
        <f t="shared" si="155"/>
        <v>SCG</v>
      </c>
    </row>
    <row r="4474" spans="15:23" ht="15" x14ac:dyDescent="0.25">
      <c r="O4474" s="93"/>
      <c r="Q4474" s="63" t="s">
        <v>278</v>
      </c>
      <c r="R4474" s="96">
        <v>91003</v>
      </c>
      <c r="S4474" s="63" t="s">
        <v>271</v>
      </c>
      <c r="T4474" s="63"/>
      <c r="U4474" s="95" t="str">
        <f t="shared" si="156"/>
        <v>SCE</v>
      </c>
      <c r="V4474" s="95"/>
      <c r="W4474" s="95" t="str">
        <f t="shared" si="155"/>
        <v>SCG</v>
      </c>
    </row>
    <row r="4475" spans="15:23" ht="15" x14ac:dyDescent="0.25">
      <c r="O4475" s="93"/>
      <c r="Q4475" s="63" t="s">
        <v>278</v>
      </c>
      <c r="R4475" s="96">
        <v>91001</v>
      </c>
      <c r="S4475" s="63" t="s">
        <v>271</v>
      </c>
      <c r="T4475" s="63"/>
      <c r="U4475" s="95" t="str">
        <f t="shared" si="156"/>
        <v>SCE</v>
      </c>
      <c r="V4475" s="95"/>
      <c r="W4475" s="95" t="str">
        <f t="shared" si="155"/>
        <v>SCG</v>
      </c>
    </row>
    <row r="4476" spans="15:23" ht="15" x14ac:dyDescent="0.25">
      <c r="O4476" s="93"/>
      <c r="Q4476" s="63" t="s">
        <v>278</v>
      </c>
      <c r="R4476" s="96">
        <v>91710</v>
      </c>
      <c r="S4476" s="63" t="s">
        <v>271</v>
      </c>
      <c r="T4476" s="63"/>
      <c r="U4476" s="95" t="str">
        <f t="shared" si="156"/>
        <v>SCE</v>
      </c>
      <c r="V4476" s="95"/>
      <c r="W4476" s="95" t="str">
        <f t="shared" si="155"/>
        <v>SCG</v>
      </c>
    </row>
    <row r="4477" spans="15:23" ht="15" x14ac:dyDescent="0.25">
      <c r="O4477" s="93"/>
      <c r="Q4477" s="63" t="s">
        <v>278</v>
      </c>
      <c r="R4477" s="96">
        <v>91716</v>
      </c>
      <c r="S4477" s="63" t="s">
        <v>271</v>
      </c>
      <c r="T4477" s="63"/>
      <c r="U4477" s="95" t="str">
        <f t="shared" si="156"/>
        <v>SCE</v>
      </c>
      <c r="V4477" s="95"/>
      <c r="W4477" s="95" t="str">
        <f t="shared" si="155"/>
        <v>SCG</v>
      </c>
    </row>
    <row r="4478" spans="15:23" ht="15" x14ac:dyDescent="0.25">
      <c r="O4478" s="93"/>
      <c r="Q4478" s="63" t="s">
        <v>278</v>
      </c>
      <c r="R4478" s="96">
        <v>91715</v>
      </c>
      <c r="S4478" s="63" t="s">
        <v>271</v>
      </c>
      <c r="T4478" s="63"/>
      <c r="U4478" s="95" t="str">
        <f t="shared" si="156"/>
        <v>SCE</v>
      </c>
      <c r="V4478" s="95"/>
      <c r="W4478" s="95" t="str">
        <f t="shared" si="155"/>
        <v>SCG</v>
      </c>
    </row>
    <row r="4479" spans="15:23" ht="15" x14ac:dyDescent="0.25">
      <c r="O4479" s="93"/>
      <c r="Q4479" s="63" t="s">
        <v>278</v>
      </c>
      <c r="R4479" s="96">
        <v>91714</v>
      </c>
      <c r="S4479" s="63" t="s">
        <v>271</v>
      </c>
      <c r="T4479" s="63"/>
      <c r="U4479" s="95" t="str">
        <f t="shared" si="156"/>
        <v>SCE</v>
      </c>
      <c r="V4479" s="95"/>
      <c r="W4479" s="95" t="str">
        <f t="shared" si="155"/>
        <v>SCG</v>
      </c>
    </row>
    <row r="4480" spans="15:23" ht="15" x14ac:dyDescent="0.25">
      <c r="O4480" s="93"/>
      <c r="Q4480" s="63" t="s">
        <v>278</v>
      </c>
      <c r="R4480" s="96">
        <v>93020</v>
      </c>
      <c r="S4480" s="63" t="s">
        <v>271</v>
      </c>
      <c r="T4480" s="63"/>
      <c r="U4480" s="95" t="str">
        <f t="shared" si="156"/>
        <v>SCE</v>
      </c>
      <c r="V4480" s="95"/>
      <c r="W4480" s="95" t="str">
        <f t="shared" si="155"/>
        <v>SCG</v>
      </c>
    </row>
    <row r="4481" spans="15:23" ht="15" x14ac:dyDescent="0.25">
      <c r="O4481" s="93"/>
      <c r="Q4481" s="63" t="s">
        <v>278</v>
      </c>
      <c r="R4481" s="96">
        <v>90747</v>
      </c>
      <c r="S4481" s="63" t="s">
        <v>271</v>
      </c>
      <c r="T4481" s="63"/>
      <c r="U4481" s="95" t="str">
        <f t="shared" si="156"/>
        <v>SCE</v>
      </c>
      <c r="V4481" s="95"/>
      <c r="W4481" s="95" t="str">
        <f t="shared" si="155"/>
        <v>SCG</v>
      </c>
    </row>
    <row r="4482" spans="15:23" ht="15" x14ac:dyDescent="0.25">
      <c r="O4482" s="93"/>
      <c r="Q4482" s="63" t="s">
        <v>278</v>
      </c>
      <c r="R4482" s="96">
        <v>90746</v>
      </c>
      <c r="S4482" s="63" t="s">
        <v>271</v>
      </c>
      <c r="T4482" s="63"/>
      <c r="U4482" s="95" t="str">
        <f t="shared" si="156"/>
        <v>SCE</v>
      </c>
      <c r="V4482" s="95"/>
      <c r="W4482" s="95" t="str">
        <f t="shared" si="155"/>
        <v>SCG</v>
      </c>
    </row>
    <row r="4483" spans="15:23" ht="15" x14ac:dyDescent="0.25">
      <c r="O4483" s="93"/>
      <c r="Q4483" s="63" t="s">
        <v>278</v>
      </c>
      <c r="R4483" s="96">
        <v>90745</v>
      </c>
      <c r="S4483" s="63" t="s">
        <v>271</v>
      </c>
      <c r="T4483" s="63"/>
      <c r="U4483" s="95" t="str">
        <f t="shared" si="156"/>
        <v>SCE</v>
      </c>
      <c r="V4483" s="95"/>
      <c r="W4483" s="95" t="str">
        <f t="shared" si="155"/>
        <v>SCG</v>
      </c>
    </row>
    <row r="4484" spans="15:23" ht="15" x14ac:dyDescent="0.25">
      <c r="O4484" s="93"/>
      <c r="Q4484" s="63" t="s">
        <v>278</v>
      </c>
      <c r="R4484" s="96">
        <v>90744</v>
      </c>
      <c r="S4484" s="63" t="s">
        <v>271</v>
      </c>
      <c r="T4484" s="63"/>
      <c r="U4484" s="95" t="str">
        <f t="shared" si="156"/>
        <v>SCE</v>
      </c>
      <c r="V4484" s="95"/>
      <c r="W4484" s="95" t="str">
        <f t="shared" si="155"/>
        <v>SCG</v>
      </c>
    </row>
    <row r="4485" spans="15:23" ht="15" x14ac:dyDescent="0.25">
      <c r="O4485" s="93"/>
      <c r="Q4485" s="63" t="s">
        <v>278</v>
      </c>
      <c r="R4485" s="96">
        <v>90743</v>
      </c>
      <c r="S4485" s="63" t="s">
        <v>271</v>
      </c>
      <c r="T4485" s="63"/>
      <c r="U4485" s="95" t="str">
        <f t="shared" si="156"/>
        <v>SCE</v>
      </c>
      <c r="V4485" s="95"/>
      <c r="W4485" s="95" t="str">
        <f t="shared" si="155"/>
        <v>SCG</v>
      </c>
    </row>
    <row r="4486" spans="15:23" ht="15" x14ac:dyDescent="0.25">
      <c r="O4486" s="93"/>
      <c r="Q4486" s="63" t="s">
        <v>278</v>
      </c>
      <c r="R4486" s="96">
        <v>90742</v>
      </c>
      <c r="S4486" s="63" t="s">
        <v>271</v>
      </c>
      <c r="T4486" s="63"/>
      <c r="U4486" s="95" t="str">
        <f t="shared" si="156"/>
        <v>SCE</v>
      </c>
      <c r="V4486" s="95"/>
      <c r="W4486" s="95" t="str">
        <f t="shared" si="155"/>
        <v>SCG</v>
      </c>
    </row>
    <row r="4487" spans="15:23" ht="15" x14ac:dyDescent="0.25">
      <c r="O4487" s="93"/>
      <c r="Q4487" s="63" t="s">
        <v>278</v>
      </c>
      <c r="R4487" s="96">
        <v>90740</v>
      </c>
      <c r="S4487" s="63" t="s">
        <v>271</v>
      </c>
      <c r="T4487" s="63"/>
      <c r="U4487" s="95" t="str">
        <f t="shared" si="156"/>
        <v>SCE</v>
      </c>
      <c r="V4487" s="95"/>
      <c r="W4487" s="95" t="str">
        <f t="shared" si="155"/>
        <v>SCG</v>
      </c>
    </row>
    <row r="4488" spans="15:23" ht="15" x14ac:dyDescent="0.25">
      <c r="O4488" s="93"/>
      <c r="Q4488" s="63" t="s">
        <v>278</v>
      </c>
      <c r="R4488" s="96">
        <v>90749</v>
      </c>
      <c r="S4488" s="63" t="s">
        <v>271</v>
      </c>
      <c r="T4488" s="63"/>
      <c r="U4488" s="95" t="str">
        <f t="shared" si="156"/>
        <v>SCE</v>
      </c>
      <c r="V4488" s="95"/>
      <c r="W4488" s="95" t="str">
        <f t="shared" si="155"/>
        <v>SCG</v>
      </c>
    </row>
    <row r="4489" spans="15:23" ht="15" x14ac:dyDescent="0.25">
      <c r="O4489" s="93"/>
      <c r="Q4489" s="63" t="s">
        <v>278</v>
      </c>
      <c r="R4489" s="96">
        <v>93501</v>
      </c>
      <c r="S4489" s="63" t="s">
        <v>271</v>
      </c>
      <c r="T4489" s="63"/>
      <c r="U4489" s="95" t="str">
        <f t="shared" si="156"/>
        <v>SCE</v>
      </c>
      <c r="V4489" s="95"/>
      <c r="W4489" s="95" t="str">
        <f t="shared" si="155"/>
        <v>SCG</v>
      </c>
    </row>
    <row r="4490" spans="15:23" ht="15" x14ac:dyDescent="0.25">
      <c r="O4490" s="93"/>
      <c r="Q4490" s="63" t="s">
        <v>278</v>
      </c>
      <c r="R4490" s="96">
        <v>90501</v>
      </c>
      <c r="S4490" s="63" t="s">
        <v>271</v>
      </c>
      <c r="T4490" s="63"/>
      <c r="U4490" s="95" t="str">
        <f t="shared" si="156"/>
        <v>SCE</v>
      </c>
      <c r="V4490" s="95"/>
      <c r="W4490" s="95" t="str">
        <f t="shared" si="155"/>
        <v>SCG</v>
      </c>
    </row>
    <row r="4491" spans="15:23" ht="15" x14ac:dyDescent="0.25">
      <c r="O4491" s="93"/>
      <c r="Q4491" s="63" t="s">
        <v>278</v>
      </c>
      <c r="R4491" s="96">
        <v>90503</v>
      </c>
      <c r="S4491" s="63" t="s">
        <v>271</v>
      </c>
      <c r="T4491" s="63"/>
      <c r="U4491" s="95" t="str">
        <f t="shared" si="156"/>
        <v>SCE</v>
      </c>
      <c r="V4491" s="95"/>
      <c r="W4491" s="95" t="str">
        <f t="shared" si="155"/>
        <v>SCG</v>
      </c>
    </row>
    <row r="4492" spans="15:23" ht="15" x14ac:dyDescent="0.25">
      <c r="O4492" s="93"/>
      <c r="Q4492" s="63" t="s">
        <v>278</v>
      </c>
      <c r="R4492" s="96">
        <v>90502</v>
      </c>
      <c r="S4492" s="63" t="s">
        <v>271</v>
      </c>
      <c r="T4492" s="63"/>
      <c r="U4492" s="95" t="str">
        <f t="shared" si="156"/>
        <v>SCE</v>
      </c>
      <c r="V4492" s="95"/>
      <c r="W4492" s="95" t="str">
        <f t="shared" si="155"/>
        <v>SCG</v>
      </c>
    </row>
    <row r="4493" spans="15:23" ht="15" x14ac:dyDescent="0.25">
      <c r="O4493" s="93"/>
      <c r="Q4493" s="63" t="s">
        <v>278</v>
      </c>
      <c r="R4493" s="96">
        <v>90505</v>
      </c>
      <c r="S4493" s="63" t="s">
        <v>271</v>
      </c>
      <c r="T4493" s="63"/>
      <c r="U4493" s="95" t="str">
        <f t="shared" si="156"/>
        <v>SCE</v>
      </c>
      <c r="V4493" s="95"/>
      <c r="W4493" s="95" t="str">
        <f t="shared" si="155"/>
        <v>SCG</v>
      </c>
    </row>
    <row r="4494" spans="15:23" ht="15" x14ac:dyDescent="0.25">
      <c r="O4494" s="93"/>
      <c r="Q4494" s="63" t="s">
        <v>278</v>
      </c>
      <c r="R4494" s="96">
        <v>90504</v>
      </c>
      <c r="S4494" s="63" t="s">
        <v>271</v>
      </c>
      <c r="T4494" s="63"/>
      <c r="U4494" s="95" t="str">
        <f t="shared" si="156"/>
        <v>SCE</v>
      </c>
      <c r="V4494" s="95"/>
      <c r="W4494" s="95" t="str">
        <f t="shared" si="155"/>
        <v>SCG</v>
      </c>
    </row>
    <row r="4495" spans="15:23" ht="15" x14ac:dyDescent="0.25">
      <c r="O4495" s="93"/>
      <c r="Q4495" s="63" t="s">
        <v>278</v>
      </c>
      <c r="R4495" s="96">
        <v>90507</v>
      </c>
      <c r="S4495" s="63" t="s">
        <v>271</v>
      </c>
      <c r="T4495" s="63"/>
      <c r="U4495" s="95" t="str">
        <f t="shared" si="156"/>
        <v>SCE</v>
      </c>
      <c r="V4495" s="95"/>
      <c r="W4495" s="95" t="str">
        <f t="shared" si="155"/>
        <v>SCG</v>
      </c>
    </row>
    <row r="4496" spans="15:23" ht="15" x14ac:dyDescent="0.25">
      <c r="O4496" s="93"/>
      <c r="Q4496" s="63" t="s">
        <v>278</v>
      </c>
      <c r="R4496" s="96">
        <v>90506</v>
      </c>
      <c r="S4496" s="63" t="s">
        <v>271</v>
      </c>
      <c r="T4496" s="63"/>
      <c r="U4496" s="95" t="str">
        <f t="shared" si="156"/>
        <v>SCE</v>
      </c>
      <c r="V4496" s="95"/>
      <c r="W4496" s="95" t="str">
        <f t="shared" si="155"/>
        <v>SCG</v>
      </c>
    </row>
    <row r="4497" spans="15:23" ht="15" x14ac:dyDescent="0.25">
      <c r="O4497" s="93"/>
      <c r="Q4497" s="63" t="s">
        <v>278</v>
      </c>
      <c r="R4497" s="96">
        <v>90508</v>
      </c>
      <c r="S4497" s="63" t="s">
        <v>271</v>
      </c>
      <c r="T4497" s="63"/>
      <c r="U4497" s="95" t="str">
        <f t="shared" si="156"/>
        <v>SCE</v>
      </c>
      <c r="V4497" s="95"/>
      <c r="W4497" s="95" t="str">
        <f t="shared" si="155"/>
        <v>SCG</v>
      </c>
    </row>
    <row r="4498" spans="15:23" ht="15" x14ac:dyDescent="0.25">
      <c r="O4498" s="93"/>
      <c r="Q4498" s="63" t="s">
        <v>278</v>
      </c>
      <c r="R4498" s="96">
        <v>90639</v>
      </c>
      <c r="S4498" s="63" t="s">
        <v>271</v>
      </c>
      <c r="T4498" s="63"/>
      <c r="U4498" s="95" t="str">
        <f t="shared" si="156"/>
        <v>SCE</v>
      </c>
      <c r="V4498" s="95"/>
      <c r="W4498" s="95" t="str">
        <f t="shared" si="155"/>
        <v>SCG</v>
      </c>
    </row>
    <row r="4499" spans="15:23" ht="15" x14ac:dyDescent="0.25">
      <c r="O4499" s="93"/>
      <c r="Q4499" s="63" t="s">
        <v>278</v>
      </c>
      <c r="R4499" s="96">
        <v>91009</v>
      </c>
      <c r="S4499" s="63" t="s">
        <v>271</v>
      </c>
      <c r="T4499" s="63"/>
      <c r="U4499" s="95" t="str">
        <f t="shared" si="156"/>
        <v>SCE</v>
      </c>
      <c r="V4499" s="95"/>
      <c r="W4499" s="95" t="str">
        <f t="shared" ref="W4499:W4562" si="157">IF(U4499 = "Other", " ", INDEX(B$4:C$29, MATCH(U4499, C$4:C$29,0), 1) )</f>
        <v>SCG</v>
      </c>
    </row>
    <row r="4500" spans="15:23" ht="15" x14ac:dyDescent="0.25">
      <c r="O4500" s="93"/>
      <c r="Q4500" s="63" t="s">
        <v>278</v>
      </c>
      <c r="R4500" s="96">
        <v>91008</v>
      </c>
      <c r="S4500" s="63" t="s">
        <v>271</v>
      </c>
      <c r="T4500" s="63"/>
      <c r="U4500" s="95" t="str">
        <f t="shared" si="156"/>
        <v>SCE</v>
      </c>
      <c r="V4500" s="95"/>
      <c r="W4500" s="95" t="str">
        <f t="shared" si="157"/>
        <v>SCG</v>
      </c>
    </row>
    <row r="4501" spans="15:23" ht="15" x14ac:dyDescent="0.25">
      <c r="O4501" s="93"/>
      <c r="Q4501" s="63" t="s">
        <v>278</v>
      </c>
      <c r="R4501" s="96">
        <v>91007</v>
      </c>
      <c r="S4501" s="63" t="s">
        <v>271</v>
      </c>
      <c r="T4501" s="63"/>
      <c r="U4501" s="95" t="str">
        <f t="shared" si="156"/>
        <v>SCE</v>
      </c>
      <c r="V4501" s="95"/>
      <c r="W4501" s="95" t="str">
        <f t="shared" si="157"/>
        <v>SCG</v>
      </c>
    </row>
    <row r="4502" spans="15:23" ht="15" x14ac:dyDescent="0.25">
      <c r="O4502" s="93"/>
      <c r="Q4502" s="63" t="s">
        <v>278</v>
      </c>
      <c r="R4502" s="96">
        <v>91006</v>
      </c>
      <c r="S4502" s="63" t="s">
        <v>271</v>
      </c>
      <c r="T4502" s="63"/>
      <c r="U4502" s="95" t="str">
        <f t="shared" si="156"/>
        <v>SCE</v>
      </c>
      <c r="V4502" s="95"/>
      <c r="W4502" s="95" t="str">
        <f t="shared" si="157"/>
        <v>SCG</v>
      </c>
    </row>
    <row r="4503" spans="15:23" ht="15" x14ac:dyDescent="0.25">
      <c r="O4503" s="93"/>
      <c r="Q4503" s="63" t="s">
        <v>278</v>
      </c>
      <c r="R4503" s="96">
        <v>92061</v>
      </c>
      <c r="S4503" s="63" t="s">
        <v>271</v>
      </c>
      <c r="T4503" s="63"/>
      <c r="U4503" s="95" t="str">
        <f t="shared" si="156"/>
        <v>SCE</v>
      </c>
      <c r="V4503" s="95"/>
      <c r="W4503" s="95" t="str">
        <f t="shared" si="157"/>
        <v>SCG</v>
      </c>
    </row>
    <row r="4504" spans="15:23" ht="15" x14ac:dyDescent="0.25">
      <c r="O4504" s="93"/>
      <c r="Q4504" s="63" t="s">
        <v>278</v>
      </c>
      <c r="R4504" s="96">
        <v>90310</v>
      </c>
      <c r="S4504" s="63" t="s">
        <v>271</v>
      </c>
      <c r="T4504" s="63"/>
      <c r="U4504" s="95" t="str">
        <f t="shared" si="156"/>
        <v>SCE</v>
      </c>
      <c r="V4504" s="95"/>
      <c r="W4504" s="95" t="str">
        <f t="shared" si="157"/>
        <v>SCG</v>
      </c>
    </row>
    <row r="4505" spans="15:23" ht="15" x14ac:dyDescent="0.25">
      <c r="O4505" s="93"/>
      <c r="Q4505" s="63" t="s">
        <v>278</v>
      </c>
      <c r="R4505" s="96">
        <v>90312</v>
      </c>
      <c r="S4505" s="63" t="s">
        <v>271</v>
      </c>
      <c r="T4505" s="63"/>
      <c r="U4505" s="95" t="str">
        <f t="shared" si="156"/>
        <v>SCE</v>
      </c>
      <c r="V4505" s="95"/>
      <c r="W4505" s="95" t="str">
        <f t="shared" si="157"/>
        <v>SCG</v>
      </c>
    </row>
    <row r="4506" spans="15:23" ht="15" x14ac:dyDescent="0.25">
      <c r="O4506" s="93"/>
      <c r="Q4506" s="63" t="s">
        <v>278</v>
      </c>
      <c r="R4506" s="96">
        <v>92262</v>
      </c>
      <c r="S4506" s="63" t="s">
        <v>271</v>
      </c>
      <c r="T4506" s="63"/>
      <c r="U4506" s="95" t="str">
        <f t="shared" si="156"/>
        <v>SCE</v>
      </c>
      <c r="V4506" s="95"/>
      <c r="W4506" s="95" t="str">
        <f t="shared" si="157"/>
        <v>SCG</v>
      </c>
    </row>
    <row r="4507" spans="15:23" ht="15" x14ac:dyDescent="0.25">
      <c r="O4507" s="93"/>
      <c r="Q4507" s="63" t="s">
        <v>278</v>
      </c>
      <c r="R4507" s="96">
        <v>92263</v>
      </c>
      <c r="S4507" s="63" t="s">
        <v>271</v>
      </c>
      <c r="T4507" s="63"/>
      <c r="U4507" s="95" t="str">
        <f t="shared" si="156"/>
        <v>SCE</v>
      </c>
      <c r="V4507" s="95"/>
      <c r="W4507" s="95" t="str">
        <f t="shared" si="157"/>
        <v>SCG</v>
      </c>
    </row>
    <row r="4508" spans="15:23" ht="15" x14ac:dyDescent="0.25">
      <c r="O4508" s="93"/>
      <c r="Q4508" s="63" t="s">
        <v>278</v>
      </c>
      <c r="R4508" s="96">
        <v>92260</v>
      </c>
      <c r="S4508" s="63" t="s">
        <v>271</v>
      </c>
      <c r="T4508" s="63"/>
      <c r="U4508" s="95" t="str">
        <f t="shared" si="156"/>
        <v>SCE</v>
      </c>
      <c r="V4508" s="95"/>
      <c r="W4508" s="95" t="str">
        <f t="shared" si="157"/>
        <v>SCG</v>
      </c>
    </row>
    <row r="4509" spans="15:23" ht="15" x14ac:dyDescent="0.25">
      <c r="O4509" s="93"/>
      <c r="Q4509" s="63" t="s">
        <v>278</v>
      </c>
      <c r="R4509" s="96">
        <v>92261</v>
      </c>
      <c r="S4509" s="63" t="s">
        <v>271</v>
      </c>
      <c r="T4509" s="63"/>
      <c r="U4509" s="95" t="str">
        <f t="shared" si="156"/>
        <v>SCE</v>
      </c>
      <c r="V4509" s="95"/>
      <c r="W4509" s="95" t="str">
        <f t="shared" si="157"/>
        <v>SCG</v>
      </c>
    </row>
    <row r="4510" spans="15:23" ht="15" x14ac:dyDescent="0.25">
      <c r="O4510" s="93"/>
      <c r="Q4510" s="63" t="s">
        <v>278</v>
      </c>
      <c r="R4510" s="96">
        <v>92266</v>
      </c>
      <c r="S4510" s="63" t="s">
        <v>271</v>
      </c>
      <c r="T4510" s="63"/>
      <c r="U4510" s="95" t="str">
        <f t="shared" si="156"/>
        <v>SCE</v>
      </c>
      <c r="V4510" s="95"/>
      <c r="W4510" s="95" t="str">
        <f t="shared" si="157"/>
        <v>SCG</v>
      </c>
    </row>
    <row r="4511" spans="15:23" ht="15" x14ac:dyDescent="0.25">
      <c r="O4511" s="93"/>
      <c r="Q4511" s="63" t="s">
        <v>278</v>
      </c>
      <c r="R4511" s="96">
        <v>92267</v>
      </c>
      <c r="S4511" s="63" t="s">
        <v>271</v>
      </c>
      <c r="T4511" s="63"/>
      <c r="U4511" s="95" t="str">
        <f t="shared" si="156"/>
        <v>SCE</v>
      </c>
      <c r="V4511" s="95"/>
      <c r="W4511" s="95" t="str">
        <f t="shared" si="157"/>
        <v>SCG</v>
      </c>
    </row>
    <row r="4512" spans="15:23" ht="15" x14ac:dyDescent="0.25">
      <c r="O4512" s="93"/>
      <c r="Q4512" s="63" t="s">
        <v>278</v>
      </c>
      <c r="R4512" s="96">
        <v>92264</v>
      </c>
      <c r="S4512" s="63" t="s">
        <v>271</v>
      </c>
      <c r="T4512" s="63"/>
      <c r="U4512" s="95" t="str">
        <f t="shared" si="156"/>
        <v>SCE</v>
      </c>
      <c r="V4512" s="95"/>
      <c r="W4512" s="95" t="str">
        <f t="shared" si="157"/>
        <v>SCG</v>
      </c>
    </row>
    <row r="4513" spans="15:23" ht="15" x14ac:dyDescent="0.25">
      <c r="O4513" s="93"/>
      <c r="Q4513" s="63" t="s">
        <v>278</v>
      </c>
      <c r="R4513" s="96">
        <v>92268</v>
      </c>
      <c r="S4513" s="63" t="s">
        <v>271</v>
      </c>
      <c r="T4513" s="63"/>
      <c r="U4513" s="95" t="str">
        <f t="shared" si="156"/>
        <v>SCE</v>
      </c>
      <c r="V4513" s="95"/>
      <c r="W4513" s="95" t="str">
        <f t="shared" si="157"/>
        <v>SCG</v>
      </c>
    </row>
    <row r="4514" spans="15:23" ht="15" x14ac:dyDescent="0.25">
      <c r="O4514" s="93"/>
      <c r="Q4514" s="63" t="s">
        <v>278</v>
      </c>
      <c r="R4514" s="96">
        <v>92886</v>
      </c>
      <c r="S4514" s="63" t="s">
        <v>271</v>
      </c>
      <c r="T4514" s="63"/>
      <c r="U4514" s="95" t="str">
        <f t="shared" si="156"/>
        <v>SCE</v>
      </c>
      <c r="V4514" s="95"/>
      <c r="W4514" s="95" t="str">
        <f t="shared" si="157"/>
        <v>SCG</v>
      </c>
    </row>
    <row r="4515" spans="15:23" ht="15" x14ac:dyDescent="0.25">
      <c r="O4515" s="93"/>
      <c r="Q4515" s="63" t="s">
        <v>278</v>
      </c>
      <c r="R4515" s="96">
        <v>92887</v>
      </c>
      <c r="S4515" s="63" t="s">
        <v>271</v>
      </c>
      <c r="T4515" s="63"/>
      <c r="U4515" s="95" t="str">
        <f t="shared" si="156"/>
        <v>SCE</v>
      </c>
      <c r="V4515" s="95"/>
      <c r="W4515" s="95" t="str">
        <f t="shared" si="157"/>
        <v>SCG</v>
      </c>
    </row>
    <row r="4516" spans="15:23" ht="15" x14ac:dyDescent="0.25">
      <c r="O4516" s="93"/>
      <c r="Q4516" s="63" t="s">
        <v>278</v>
      </c>
      <c r="R4516" s="96">
        <v>92885</v>
      </c>
      <c r="S4516" s="63" t="s">
        <v>271</v>
      </c>
      <c r="T4516" s="63"/>
      <c r="U4516" s="95" t="str">
        <f t="shared" si="156"/>
        <v>SCE</v>
      </c>
      <c r="V4516" s="95"/>
      <c r="W4516" s="95" t="str">
        <f t="shared" si="157"/>
        <v>SCG</v>
      </c>
    </row>
    <row r="4517" spans="15:23" ht="15" x14ac:dyDescent="0.25">
      <c r="O4517" s="93"/>
      <c r="Q4517" s="63" t="s">
        <v>278</v>
      </c>
      <c r="R4517" s="96">
        <v>92882</v>
      </c>
      <c r="S4517" s="63" t="s">
        <v>271</v>
      </c>
      <c r="T4517" s="63"/>
      <c r="U4517" s="95" t="str">
        <f t="shared" si="156"/>
        <v>SCE</v>
      </c>
      <c r="V4517" s="95"/>
      <c r="W4517" s="95" t="str">
        <f t="shared" si="157"/>
        <v>SCG</v>
      </c>
    </row>
    <row r="4518" spans="15:23" ht="15" x14ac:dyDescent="0.25">
      <c r="O4518" s="93"/>
      <c r="Q4518" s="63" t="s">
        <v>278</v>
      </c>
      <c r="R4518" s="96">
        <v>92883</v>
      </c>
      <c r="S4518" s="63" t="s">
        <v>271</v>
      </c>
      <c r="T4518" s="63"/>
      <c r="U4518" s="95" t="str">
        <f t="shared" si="156"/>
        <v>SCE</v>
      </c>
      <c r="V4518" s="95"/>
      <c r="W4518" s="95" t="str">
        <f t="shared" si="157"/>
        <v>SCG</v>
      </c>
    </row>
    <row r="4519" spans="15:23" ht="15" x14ac:dyDescent="0.25">
      <c r="O4519" s="93"/>
      <c r="Q4519" s="63" t="s">
        <v>278</v>
      </c>
      <c r="R4519" s="96">
        <v>92880</v>
      </c>
      <c r="S4519" s="63" t="s">
        <v>271</v>
      </c>
      <c r="T4519" s="63"/>
      <c r="U4519" s="95" t="str">
        <f t="shared" si="156"/>
        <v>SCE</v>
      </c>
      <c r="V4519" s="95"/>
      <c r="W4519" s="95" t="str">
        <f t="shared" si="157"/>
        <v>SCG</v>
      </c>
    </row>
    <row r="4520" spans="15:23" ht="15" x14ac:dyDescent="0.25">
      <c r="O4520" s="93"/>
      <c r="Q4520" s="63" t="s">
        <v>278</v>
      </c>
      <c r="R4520" s="96">
        <v>92881</v>
      </c>
      <c r="S4520" s="63" t="s">
        <v>271</v>
      </c>
      <c r="T4520" s="63"/>
      <c r="U4520" s="95" t="str">
        <f t="shared" si="156"/>
        <v>SCE</v>
      </c>
      <c r="V4520" s="95"/>
      <c r="W4520" s="95" t="str">
        <f t="shared" si="157"/>
        <v>SCG</v>
      </c>
    </row>
    <row r="4521" spans="15:23" ht="15" x14ac:dyDescent="0.25">
      <c r="O4521" s="93"/>
      <c r="Q4521" s="63" t="s">
        <v>278</v>
      </c>
      <c r="R4521" s="96">
        <v>91214</v>
      </c>
      <c r="S4521" s="63" t="s">
        <v>271</v>
      </c>
      <c r="T4521" s="63"/>
      <c r="U4521" s="95" t="str">
        <f t="shared" si="156"/>
        <v>SCE</v>
      </c>
      <c r="V4521" s="95"/>
      <c r="W4521" s="95" t="str">
        <f t="shared" si="157"/>
        <v>SCG</v>
      </c>
    </row>
    <row r="4522" spans="15:23" ht="15" x14ac:dyDescent="0.25">
      <c r="O4522" s="93"/>
      <c r="Q4522" s="63" t="s">
        <v>278</v>
      </c>
      <c r="R4522" s="96">
        <v>90311</v>
      </c>
      <c r="S4522" s="63" t="s">
        <v>271</v>
      </c>
      <c r="T4522" s="63"/>
      <c r="U4522" s="95" t="str">
        <f t="shared" si="156"/>
        <v>SCE</v>
      </c>
      <c r="V4522" s="95"/>
      <c r="W4522" s="95" t="str">
        <f t="shared" si="157"/>
        <v>SCG</v>
      </c>
    </row>
    <row r="4523" spans="15:23" ht="15" x14ac:dyDescent="0.25">
      <c r="O4523" s="93"/>
      <c r="Q4523" s="63" t="s">
        <v>278</v>
      </c>
      <c r="R4523" s="96">
        <v>90290</v>
      </c>
      <c r="S4523" s="63" t="s">
        <v>271</v>
      </c>
      <c r="T4523" s="63"/>
      <c r="U4523" s="95" t="str">
        <f t="shared" si="156"/>
        <v>SCE</v>
      </c>
      <c r="V4523" s="95"/>
      <c r="W4523" s="95" t="str">
        <f t="shared" si="157"/>
        <v>SCG</v>
      </c>
    </row>
    <row r="4524" spans="15:23" ht="15" x14ac:dyDescent="0.25">
      <c r="O4524" s="93"/>
      <c r="Q4524" s="63" t="s">
        <v>278</v>
      </c>
      <c r="R4524" s="96">
        <v>90293</v>
      </c>
      <c r="S4524" s="63" t="s">
        <v>271</v>
      </c>
      <c r="T4524" s="63"/>
      <c r="U4524" s="95" t="str">
        <f t="shared" si="156"/>
        <v>SCE</v>
      </c>
      <c r="V4524" s="95"/>
      <c r="W4524" s="95" t="str">
        <f t="shared" si="157"/>
        <v>SCG</v>
      </c>
    </row>
    <row r="4525" spans="15:23" ht="15" x14ac:dyDescent="0.25">
      <c r="O4525" s="93"/>
      <c r="Q4525" s="63" t="s">
        <v>278</v>
      </c>
      <c r="R4525" s="96">
        <v>92833</v>
      </c>
      <c r="S4525" s="63" t="s">
        <v>271</v>
      </c>
      <c r="T4525" s="63"/>
      <c r="U4525" s="95" t="str">
        <f t="shared" si="156"/>
        <v>SCE</v>
      </c>
      <c r="V4525" s="95"/>
      <c r="W4525" s="95" t="str">
        <f t="shared" si="157"/>
        <v>SCG</v>
      </c>
    </row>
    <row r="4526" spans="15:23" ht="15" x14ac:dyDescent="0.25">
      <c r="O4526" s="93"/>
      <c r="Q4526" s="63" t="s">
        <v>278</v>
      </c>
      <c r="R4526" s="96">
        <v>92831</v>
      </c>
      <c r="S4526" s="63" t="s">
        <v>271</v>
      </c>
      <c r="T4526" s="63"/>
      <c r="U4526" s="95" t="str">
        <f t="shared" si="156"/>
        <v>SCE</v>
      </c>
      <c r="V4526" s="95"/>
      <c r="W4526" s="95" t="str">
        <f t="shared" si="157"/>
        <v>SCG</v>
      </c>
    </row>
    <row r="4527" spans="15:23" ht="15" x14ac:dyDescent="0.25">
      <c r="O4527" s="93"/>
      <c r="Q4527" s="63" t="s">
        <v>278</v>
      </c>
      <c r="R4527" s="96">
        <v>92835</v>
      </c>
      <c r="S4527" s="63" t="s">
        <v>271</v>
      </c>
      <c r="T4527" s="63"/>
      <c r="U4527" s="95" t="str">
        <f t="shared" si="156"/>
        <v>SCE</v>
      </c>
      <c r="V4527" s="95"/>
      <c r="W4527" s="95" t="str">
        <f t="shared" si="157"/>
        <v>SCG</v>
      </c>
    </row>
    <row r="4528" spans="15:23" ht="15" x14ac:dyDescent="0.25">
      <c r="O4528" s="93"/>
      <c r="Q4528" s="63" t="s">
        <v>278</v>
      </c>
      <c r="R4528" s="96">
        <v>92834</v>
      </c>
      <c r="S4528" s="63" t="s">
        <v>271</v>
      </c>
      <c r="T4528" s="63"/>
      <c r="U4528" s="95" t="str">
        <f t="shared" si="156"/>
        <v>SCE</v>
      </c>
      <c r="V4528" s="95"/>
      <c r="W4528" s="95" t="str">
        <f t="shared" si="157"/>
        <v>SCG</v>
      </c>
    </row>
    <row r="4529" spans="15:23" ht="15" x14ac:dyDescent="0.25">
      <c r="O4529" s="93"/>
      <c r="Q4529" s="63" t="s">
        <v>278</v>
      </c>
      <c r="R4529" s="96">
        <v>93581</v>
      </c>
      <c r="S4529" s="63" t="s">
        <v>271</v>
      </c>
      <c r="T4529" s="63"/>
      <c r="U4529" s="95" t="str">
        <f t="shared" si="156"/>
        <v>SCE</v>
      </c>
      <c r="V4529" s="95"/>
      <c r="W4529" s="95" t="str">
        <f t="shared" si="157"/>
        <v>SCG</v>
      </c>
    </row>
    <row r="4530" spans="15:23" ht="15" x14ac:dyDescent="0.25">
      <c r="O4530" s="93"/>
      <c r="Q4530" s="63" t="s">
        <v>278</v>
      </c>
      <c r="R4530" s="96">
        <v>93584</v>
      </c>
      <c r="S4530" s="63" t="s">
        <v>271</v>
      </c>
      <c r="T4530" s="63"/>
      <c r="U4530" s="95" t="str">
        <f t="shared" si="156"/>
        <v>SCE</v>
      </c>
      <c r="V4530" s="95"/>
      <c r="W4530" s="95" t="str">
        <f t="shared" si="157"/>
        <v>SCG</v>
      </c>
    </row>
    <row r="4531" spans="15:23" ht="15" x14ac:dyDescent="0.25">
      <c r="O4531" s="93"/>
      <c r="Q4531" s="63" t="s">
        <v>278</v>
      </c>
      <c r="R4531" s="96">
        <v>93586</v>
      </c>
      <c r="S4531" s="63" t="s">
        <v>271</v>
      </c>
      <c r="T4531" s="63"/>
      <c r="U4531" s="95" t="str">
        <f t="shared" si="156"/>
        <v>SCE</v>
      </c>
      <c r="V4531" s="95"/>
      <c r="W4531" s="95" t="str">
        <f t="shared" si="157"/>
        <v>SCG</v>
      </c>
    </row>
    <row r="4532" spans="15:23" ht="15" x14ac:dyDescent="0.25">
      <c r="O4532" s="93"/>
      <c r="Q4532" s="63" t="s">
        <v>278</v>
      </c>
      <c r="R4532" s="96">
        <v>90622</v>
      </c>
      <c r="S4532" s="63" t="s">
        <v>271</v>
      </c>
      <c r="T4532" s="63"/>
      <c r="U4532" s="95" t="str">
        <f t="shared" si="156"/>
        <v>SCE</v>
      </c>
      <c r="V4532" s="95"/>
      <c r="W4532" s="95" t="str">
        <f t="shared" si="157"/>
        <v>SCG</v>
      </c>
    </row>
    <row r="4533" spans="15:23" ht="15" x14ac:dyDescent="0.25">
      <c r="O4533" s="93"/>
      <c r="Q4533" s="63" t="s">
        <v>278</v>
      </c>
      <c r="R4533" s="96">
        <v>90623</v>
      </c>
      <c r="S4533" s="63" t="s">
        <v>271</v>
      </c>
      <c r="T4533" s="63"/>
      <c r="U4533" s="95" t="str">
        <f t="shared" si="156"/>
        <v>SCE</v>
      </c>
      <c r="V4533" s="95"/>
      <c r="W4533" s="95" t="str">
        <f t="shared" si="157"/>
        <v>SCG</v>
      </c>
    </row>
    <row r="4534" spans="15:23" ht="15" x14ac:dyDescent="0.25">
      <c r="O4534" s="93"/>
      <c r="Q4534" s="63" t="s">
        <v>278</v>
      </c>
      <c r="R4534" s="96">
        <v>90624</v>
      </c>
      <c r="S4534" s="63" t="s">
        <v>271</v>
      </c>
      <c r="T4534" s="63"/>
      <c r="U4534" s="95" t="str">
        <f t="shared" si="156"/>
        <v>SCE</v>
      </c>
      <c r="V4534" s="95"/>
      <c r="W4534" s="95" t="str">
        <f t="shared" si="157"/>
        <v>SCG</v>
      </c>
    </row>
    <row r="4535" spans="15:23" ht="15" x14ac:dyDescent="0.25">
      <c r="O4535" s="93"/>
      <c r="Q4535" s="63" t="s">
        <v>278</v>
      </c>
      <c r="R4535" s="96">
        <v>92572</v>
      </c>
      <c r="S4535" s="63" t="s">
        <v>271</v>
      </c>
      <c r="T4535" s="63"/>
      <c r="U4535" s="95" t="str">
        <f t="shared" ref="U4535:U4598" si="158">IF(S4535="Pacific Gas &amp; Electric Co", "PGE", IF(S4535="Southern California Edison Co", "SCE", IF(S4535= "San Diego Gas &amp; Electric Co", "SDGE", IF(S4535="Southern California Gas", "SCG", "Other"))))</f>
        <v>SCE</v>
      </c>
      <c r="V4535" s="95"/>
      <c r="W4535" s="95" t="str">
        <f t="shared" si="157"/>
        <v>SCG</v>
      </c>
    </row>
    <row r="4536" spans="15:23" ht="15" x14ac:dyDescent="0.25">
      <c r="O4536" s="93"/>
      <c r="Q4536" s="63" t="s">
        <v>278</v>
      </c>
      <c r="R4536" s="96">
        <v>92570</v>
      </c>
      <c r="S4536" s="63" t="s">
        <v>271</v>
      </c>
      <c r="T4536" s="63"/>
      <c r="U4536" s="95" t="str">
        <f t="shared" si="158"/>
        <v>SCE</v>
      </c>
      <c r="V4536" s="95"/>
      <c r="W4536" s="95" t="str">
        <f t="shared" si="157"/>
        <v>SCG</v>
      </c>
    </row>
    <row r="4537" spans="15:23" ht="15" x14ac:dyDescent="0.25">
      <c r="O4537" s="93"/>
      <c r="Q4537" s="63" t="s">
        <v>278</v>
      </c>
      <c r="R4537" s="96">
        <v>92571</v>
      </c>
      <c r="S4537" s="63" t="s">
        <v>271</v>
      </c>
      <c r="T4537" s="63"/>
      <c r="U4537" s="95" t="str">
        <f t="shared" si="158"/>
        <v>SCE</v>
      </c>
      <c r="V4537" s="95"/>
      <c r="W4537" s="95" t="str">
        <f t="shared" si="157"/>
        <v>SCG</v>
      </c>
    </row>
    <row r="4538" spans="15:23" ht="15" x14ac:dyDescent="0.25">
      <c r="O4538" s="93"/>
      <c r="Q4538" s="63" t="s">
        <v>278</v>
      </c>
      <c r="R4538" s="96">
        <v>92394</v>
      </c>
      <c r="S4538" s="63" t="s">
        <v>271</v>
      </c>
      <c r="T4538" s="63"/>
      <c r="U4538" s="95" t="str">
        <f t="shared" si="158"/>
        <v>SCE</v>
      </c>
      <c r="V4538" s="95"/>
      <c r="W4538" s="95" t="str">
        <f t="shared" si="157"/>
        <v>SCG</v>
      </c>
    </row>
    <row r="4539" spans="15:23" ht="15" x14ac:dyDescent="0.25">
      <c r="O4539" s="93"/>
      <c r="Q4539" s="63" t="s">
        <v>278</v>
      </c>
      <c r="R4539" s="96">
        <v>92395</v>
      </c>
      <c r="S4539" s="63" t="s">
        <v>271</v>
      </c>
      <c r="T4539" s="63"/>
      <c r="U4539" s="95" t="str">
        <f t="shared" si="158"/>
        <v>SCE</v>
      </c>
      <c r="V4539" s="95"/>
      <c r="W4539" s="95" t="str">
        <f t="shared" si="157"/>
        <v>SCG</v>
      </c>
    </row>
    <row r="4540" spans="15:23" ht="15" x14ac:dyDescent="0.25">
      <c r="O4540" s="93"/>
      <c r="Q4540" s="63" t="s">
        <v>278</v>
      </c>
      <c r="R4540" s="96">
        <v>92391</v>
      </c>
      <c r="S4540" s="63" t="s">
        <v>271</v>
      </c>
      <c r="T4540" s="63"/>
      <c r="U4540" s="95" t="str">
        <f t="shared" si="158"/>
        <v>SCE</v>
      </c>
      <c r="V4540" s="95"/>
      <c r="W4540" s="95" t="str">
        <f t="shared" si="157"/>
        <v>SCG</v>
      </c>
    </row>
    <row r="4541" spans="15:23" ht="15" x14ac:dyDescent="0.25">
      <c r="O4541" s="93"/>
      <c r="Q4541" s="63" t="s">
        <v>278</v>
      </c>
      <c r="R4541" s="96">
        <v>92398</v>
      </c>
      <c r="S4541" s="63" t="s">
        <v>271</v>
      </c>
      <c r="T4541" s="63"/>
      <c r="U4541" s="95" t="str">
        <f t="shared" si="158"/>
        <v>SCE</v>
      </c>
      <c r="V4541" s="95"/>
      <c r="W4541" s="95" t="str">
        <f t="shared" si="157"/>
        <v>SCG</v>
      </c>
    </row>
    <row r="4542" spans="15:23" ht="15" x14ac:dyDescent="0.25">
      <c r="O4542" s="93"/>
      <c r="Q4542" s="63" t="s">
        <v>278</v>
      </c>
      <c r="R4542" s="96">
        <v>92399</v>
      </c>
      <c r="S4542" s="63" t="s">
        <v>271</v>
      </c>
      <c r="T4542" s="63"/>
      <c r="U4542" s="95" t="str">
        <f t="shared" si="158"/>
        <v>SCE</v>
      </c>
      <c r="V4542" s="95"/>
      <c r="W4542" s="95" t="str">
        <f t="shared" si="157"/>
        <v>SCG</v>
      </c>
    </row>
    <row r="4543" spans="15:23" ht="15" x14ac:dyDescent="0.25">
      <c r="O4543" s="93"/>
      <c r="Q4543" s="63" t="s">
        <v>278</v>
      </c>
      <c r="R4543" s="96">
        <v>91724</v>
      </c>
      <c r="S4543" s="63" t="s">
        <v>271</v>
      </c>
      <c r="T4543" s="63"/>
      <c r="U4543" s="95" t="str">
        <f t="shared" si="158"/>
        <v>SCE</v>
      </c>
      <c r="V4543" s="95"/>
      <c r="W4543" s="95" t="str">
        <f t="shared" si="157"/>
        <v>SCG</v>
      </c>
    </row>
    <row r="4544" spans="15:23" ht="15" x14ac:dyDescent="0.25">
      <c r="O4544" s="93"/>
      <c r="Q4544" s="63" t="s">
        <v>278</v>
      </c>
      <c r="R4544" s="96">
        <v>91896</v>
      </c>
      <c r="S4544" s="63" t="s">
        <v>271</v>
      </c>
      <c r="T4544" s="63"/>
      <c r="U4544" s="95" t="str">
        <f t="shared" si="158"/>
        <v>SCE</v>
      </c>
      <c r="V4544" s="95"/>
      <c r="W4544" s="95" t="str">
        <f t="shared" si="157"/>
        <v>SCG</v>
      </c>
    </row>
    <row r="4545" spans="15:23" ht="15" x14ac:dyDescent="0.25">
      <c r="O4545" s="93"/>
      <c r="Q4545" s="63" t="s">
        <v>278</v>
      </c>
      <c r="R4545" s="96">
        <v>91899</v>
      </c>
      <c r="S4545" s="63" t="s">
        <v>271</v>
      </c>
      <c r="T4545" s="63"/>
      <c r="U4545" s="95" t="str">
        <f t="shared" si="158"/>
        <v>SCE</v>
      </c>
      <c r="V4545" s="95"/>
      <c r="W4545" s="95" t="str">
        <f t="shared" si="157"/>
        <v>SCG</v>
      </c>
    </row>
    <row r="4546" spans="15:23" ht="15" x14ac:dyDescent="0.25">
      <c r="O4546" s="93"/>
      <c r="Q4546" s="63" t="s">
        <v>278</v>
      </c>
      <c r="R4546" s="96">
        <v>92808</v>
      </c>
      <c r="S4546" s="63" t="s">
        <v>271</v>
      </c>
      <c r="T4546" s="63"/>
      <c r="U4546" s="95" t="str">
        <f t="shared" si="158"/>
        <v>SCE</v>
      </c>
      <c r="V4546" s="95"/>
      <c r="W4546" s="95" t="str">
        <f t="shared" si="157"/>
        <v>SCG</v>
      </c>
    </row>
    <row r="4547" spans="15:23" ht="15" x14ac:dyDescent="0.25">
      <c r="O4547" s="93"/>
      <c r="Q4547" s="63" t="s">
        <v>278</v>
      </c>
      <c r="R4547" s="96">
        <v>92806</v>
      </c>
      <c r="S4547" s="63" t="s">
        <v>271</v>
      </c>
      <c r="T4547" s="63"/>
      <c r="U4547" s="95" t="str">
        <f t="shared" si="158"/>
        <v>SCE</v>
      </c>
      <c r="V4547" s="95"/>
      <c r="W4547" s="95" t="str">
        <f t="shared" si="157"/>
        <v>SCG</v>
      </c>
    </row>
    <row r="4548" spans="15:23" ht="15" x14ac:dyDescent="0.25">
      <c r="O4548" s="93"/>
      <c r="Q4548" s="63" t="s">
        <v>278</v>
      </c>
      <c r="R4548" s="96">
        <v>92807</v>
      </c>
      <c r="S4548" s="63" t="s">
        <v>271</v>
      </c>
      <c r="T4548" s="63"/>
      <c r="U4548" s="95" t="str">
        <f t="shared" si="158"/>
        <v>SCE</v>
      </c>
      <c r="V4548" s="95"/>
      <c r="W4548" s="95" t="str">
        <f t="shared" si="157"/>
        <v>SCG</v>
      </c>
    </row>
    <row r="4549" spans="15:23" ht="15" x14ac:dyDescent="0.25">
      <c r="O4549" s="93"/>
      <c r="Q4549" s="63" t="s">
        <v>278</v>
      </c>
      <c r="R4549" s="96">
        <v>92804</v>
      </c>
      <c r="S4549" s="63" t="s">
        <v>271</v>
      </c>
      <c r="T4549" s="63"/>
      <c r="U4549" s="95" t="str">
        <f t="shared" si="158"/>
        <v>SCE</v>
      </c>
      <c r="V4549" s="95"/>
      <c r="W4549" s="95" t="str">
        <f t="shared" si="157"/>
        <v>SCG</v>
      </c>
    </row>
    <row r="4550" spans="15:23" ht="15" x14ac:dyDescent="0.25">
      <c r="O4550" s="93"/>
      <c r="Q4550" s="63" t="s">
        <v>278</v>
      </c>
      <c r="R4550" s="96">
        <v>92805</v>
      </c>
      <c r="S4550" s="63" t="s">
        <v>271</v>
      </c>
      <c r="T4550" s="63"/>
      <c r="U4550" s="95" t="str">
        <f t="shared" si="158"/>
        <v>SCE</v>
      </c>
      <c r="V4550" s="95"/>
      <c r="W4550" s="95" t="str">
        <f t="shared" si="157"/>
        <v>SCG</v>
      </c>
    </row>
    <row r="4551" spans="15:23" ht="15" x14ac:dyDescent="0.25">
      <c r="O4551" s="93"/>
      <c r="Q4551" s="63" t="s">
        <v>278</v>
      </c>
      <c r="R4551" s="96">
        <v>92802</v>
      </c>
      <c r="S4551" s="63" t="s">
        <v>271</v>
      </c>
      <c r="T4551" s="63"/>
      <c r="U4551" s="95" t="str">
        <f t="shared" si="158"/>
        <v>SCE</v>
      </c>
      <c r="V4551" s="95"/>
      <c r="W4551" s="95" t="str">
        <f t="shared" si="157"/>
        <v>SCG</v>
      </c>
    </row>
    <row r="4552" spans="15:23" ht="15" x14ac:dyDescent="0.25">
      <c r="O4552" s="93"/>
      <c r="Q4552" s="63" t="s">
        <v>278</v>
      </c>
      <c r="R4552" s="96">
        <v>92801</v>
      </c>
      <c r="S4552" s="63" t="s">
        <v>271</v>
      </c>
      <c r="T4552" s="63"/>
      <c r="U4552" s="95" t="str">
        <f t="shared" si="158"/>
        <v>SCE</v>
      </c>
      <c r="V4552" s="95"/>
      <c r="W4552" s="95" t="str">
        <f t="shared" si="157"/>
        <v>SCG</v>
      </c>
    </row>
    <row r="4553" spans="15:23" ht="15" x14ac:dyDescent="0.25">
      <c r="O4553" s="93"/>
      <c r="Q4553" s="63" t="s">
        <v>278</v>
      </c>
      <c r="R4553" s="96">
        <v>93274</v>
      </c>
      <c r="S4553" s="63" t="s">
        <v>271</v>
      </c>
      <c r="T4553" s="63"/>
      <c r="U4553" s="95" t="str">
        <f t="shared" si="158"/>
        <v>SCE</v>
      </c>
      <c r="V4553" s="95"/>
      <c r="W4553" s="95" t="str">
        <f t="shared" si="157"/>
        <v>SCG</v>
      </c>
    </row>
    <row r="4554" spans="15:23" ht="15" x14ac:dyDescent="0.25">
      <c r="O4554" s="93"/>
      <c r="Q4554" s="63" t="s">
        <v>278</v>
      </c>
      <c r="R4554" s="96">
        <v>93275</v>
      </c>
      <c r="S4554" s="63" t="s">
        <v>271</v>
      </c>
      <c r="T4554" s="63"/>
      <c r="U4554" s="95" t="str">
        <f t="shared" si="158"/>
        <v>SCE</v>
      </c>
      <c r="V4554" s="95"/>
      <c r="W4554" s="95" t="str">
        <f t="shared" si="157"/>
        <v>SCG</v>
      </c>
    </row>
    <row r="4555" spans="15:23" ht="15" x14ac:dyDescent="0.25">
      <c r="O4555" s="93"/>
      <c r="Q4555" s="63" t="s">
        <v>278</v>
      </c>
      <c r="R4555" s="96">
        <v>93270</v>
      </c>
      <c r="S4555" s="63" t="s">
        <v>271</v>
      </c>
      <c r="T4555" s="63"/>
      <c r="U4555" s="95" t="str">
        <f t="shared" si="158"/>
        <v>SCE</v>
      </c>
      <c r="V4555" s="95"/>
      <c r="W4555" s="95" t="str">
        <f t="shared" si="157"/>
        <v>SCG</v>
      </c>
    </row>
    <row r="4556" spans="15:23" ht="15" x14ac:dyDescent="0.25">
      <c r="O4556" s="93"/>
      <c r="Q4556" s="63" t="s">
        <v>278</v>
      </c>
      <c r="R4556" s="96">
        <v>93271</v>
      </c>
      <c r="S4556" s="63" t="s">
        <v>271</v>
      </c>
      <c r="T4556" s="63"/>
      <c r="U4556" s="95" t="str">
        <f t="shared" si="158"/>
        <v>SCE</v>
      </c>
      <c r="V4556" s="95"/>
      <c r="W4556" s="95" t="str">
        <f t="shared" si="157"/>
        <v>SCG</v>
      </c>
    </row>
    <row r="4557" spans="15:23" ht="15" x14ac:dyDescent="0.25">
      <c r="O4557" s="93"/>
      <c r="Q4557" s="63" t="s">
        <v>278</v>
      </c>
      <c r="R4557" s="96">
        <v>91311</v>
      </c>
      <c r="S4557" s="63" t="s">
        <v>271</v>
      </c>
      <c r="T4557" s="63"/>
      <c r="U4557" s="95" t="str">
        <f t="shared" si="158"/>
        <v>SCE</v>
      </c>
      <c r="V4557" s="95"/>
      <c r="W4557" s="95" t="str">
        <f t="shared" si="157"/>
        <v>SCG</v>
      </c>
    </row>
    <row r="4558" spans="15:23" ht="15" x14ac:dyDescent="0.25">
      <c r="O4558" s="93"/>
      <c r="Q4558" s="63" t="s">
        <v>278</v>
      </c>
      <c r="R4558" s="96">
        <v>91319</v>
      </c>
      <c r="S4558" s="63" t="s">
        <v>271</v>
      </c>
      <c r="T4558" s="63"/>
      <c r="U4558" s="95" t="str">
        <f t="shared" si="158"/>
        <v>SCE</v>
      </c>
      <c r="V4558" s="95"/>
      <c r="W4558" s="95" t="str">
        <f t="shared" si="157"/>
        <v>SCG</v>
      </c>
    </row>
    <row r="4559" spans="15:23" ht="15" x14ac:dyDescent="0.25">
      <c r="O4559" s="93"/>
      <c r="Q4559" s="63" t="s">
        <v>278</v>
      </c>
      <c r="R4559" s="96">
        <v>92662</v>
      </c>
      <c r="S4559" s="63" t="s">
        <v>271</v>
      </c>
      <c r="T4559" s="63"/>
      <c r="U4559" s="95" t="str">
        <f t="shared" si="158"/>
        <v>SCE</v>
      </c>
      <c r="V4559" s="95"/>
      <c r="W4559" s="95" t="str">
        <f t="shared" si="157"/>
        <v>SCG</v>
      </c>
    </row>
    <row r="4560" spans="15:23" ht="15" x14ac:dyDescent="0.25">
      <c r="O4560" s="93"/>
      <c r="Q4560" s="63" t="s">
        <v>278</v>
      </c>
      <c r="R4560" s="96">
        <v>92663</v>
      </c>
      <c r="S4560" s="63" t="s">
        <v>271</v>
      </c>
      <c r="T4560" s="63"/>
      <c r="U4560" s="95" t="str">
        <f t="shared" si="158"/>
        <v>SCE</v>
      </c>
      <c r="V4560" s="95"/>
      <c r="W4560" s="95" t="str">
        <f t="shared" si="157"/>
        <v>SCG</v>
      </c>
    </row>
    <row r="4561" spans="15:23" ht="15" x14ac:dyDescent="0.25">
      <c r="O4561" s="93"/>
      <c r="Q4561" s="63" t="s">
        <v>278</v>
      </c>
      <c r="R4561" s="96">
        <v>92661</v>
      </c>
      <c r="S4561" s="63" t="s">
        <v>271</v>
      </c>
      <c r="T4561" s="63"/>
      <c r="U4561" s="95" t="str">
        <f t="shared" si="158"/>
        <v>SCE</v>
      </c>
      <c r="V4561" s="95"/>
      <c r="W4561" s="95" t="str">
        <f t="shared" si="157"/>
        <v>SCG</v>
      </c>
    </row>
    <row r="4562" spans="15:23" ht="15" x14ac:dyDescent="0.25">
      <c r="O4562" s="93"/>
      <c r="Q4562" s="63" t="s">
        <v>278</v>
      </c>
      <c r="R4562" s="96">
        <v>92378</v>
      </c>
      <c r="S4562" s="63" t="s">
        <v>271</v>
      </c>
      <c r="T4562" s="63"/>
      <c r="U4562" s="95" t="str">
        <f t="shared" si="158"/>
        <v>SCE</v>
      </c>
      <c r="V4562" s="95"/>
      <c r="W4562" s="95" t="str">
        <f t="shared" si="157"/>
        <v>SCG</v>
      </c>
    </row>
    <row r="4563" spans="15:23" ht="15" x14ac:dyDescent="0.25">
      <c r="O4563" s="93"/>
      <c r="Q4563" s="63" t="s">
        <v>278</v>
      </c>
      <c r="R4563" s="96">
        <v>90001</v>
      </c>
      <c r="S4563" s="63" t="s">
        <v>271</v>
      </c>
      <c r="T4563" s="63"/>
      <c r="U4563" s="95" t="str">
        <f t="shared" si="158"/>
        <v>SCE</v>
      </c>
      <c r="V4563" s="95"/>
      <c r="W4563" s="95" t="str">
        <f t="shared" ref="W4563:W4626" si="159">IF(U4563 = "Other", " ", INDEX(B$4:C$29, MATCH(U4563, C$4:C$29,0), 1) )</f>
        <v>SCG</v>
      </c>
    </row>
    <row r="4564" spans="15:23" ht="15" x14ac:dyDescent="0.25">
      <c r="O4564" s="93"/>
      <c r="Q4564" s="63" t="s">
        <v>278</v>
      </c>
      <c r="R4564" s="96">
        <v>90002</v>
      </c>
      <c r="S4564" s="63" t="s">
        <v>271</v>
      </c>
      <c r="T4564" s="63"/>
      <c r="U4564" s="95" t="str">
        <f t="shared" si="158"/>
        <v>SCE</v>
      </c>
      <c r="V4564" s="95"/>
      <c r="W4564" s="95" t="str">
        <f t="shared" si="159"/>
        <v>SCG</v>
      </c>
    </row>
    <row r="4565" spans="15:23" ht="15" x14ac:dyDescent="0.25">
      <c r="O4565" s="93"/>
      <c r="Q4565" s="63" t="s">
        <v>278</v>
      </c>
      <c r="R4565" s="96">
        <v>92318</v>
      </c>
      <c r="S4565" s="63" t="s">
        <v>271</v>
      </c>
      <c r="T4565" s="63"/>
      <c r="U4565" s="95" t="str">
        <f t="shared" si="158"/>
        <v>SCE</v>
      </c>
      <c r="V4565" s="95"/>
      <c r="W4565" s="95" t="str">
        <f t="shared" si="159"/>
        <v>SCG</v>
      </c>
    </row>
    <row r="4566" spans="15:23" ht="15" x14ac:dyDescent="0.25">
      <c r="O4566" s="93"/>
      <c r="Q4566" s="63" t="s">
        <v>278</v>
      </c>
      <c r="R4566" s="96">
        <v>92316</v>
      </c>
      <c r="S4566" s="63" t="s">
        <v>271</v>
      </c>
      <c r="T4566" s="63"/>
      <c r="U4566" s="95" t="str">
        <f t="shared" si="158"/>
        <v>SCE</v>
      </c>
      <c r="V4566" s="95"/>
      <c r="W4566" s="95" t="str">
        <f t="shared" si="159"/>
        <v>SCG</v>
      </c>
    </row>
    <row r="4567" spans="15:23" ht="15" x14ac:dyDescent="0.25">
      <c r="O4567" s="93"/>
      <c r="Q4567" s="63" t="s">
        <v>278</v>
      </c>
      <c r="R4567" s="96">
        <v>92317</v>
      </c>
      <c r="S4567" s="63" t="s">
        <v>271</v>
      </c>
      <c r="T4567" s="63"/>
      <c r="U4567" s="95" t="str">
        <f t="shared" si="158"/>
        <v>SCE</v>
      </c>
      <c r="V4567" s="95"/>
      <c r="W4567" s="95" t="str">
        <f t="shared" si="159"/>
        <v>SCG</v>
      </c>
    </row>
    <row r="4568" spans="15:23" ht="15" x14ac:dyDescent="0.25">
      <c r="O4568" s="93"/>
      <c r="Q4568" s="63" t="s">
        <v>278</v>
      </c>
      <c r="R4568" s="96">
        <v>92312</v>
      </c>
      <c r="S4568" s="63" t="s">
        <v>271</v>
      </c>
      <c r="T4568" s="63"/>
      <c r="U4568" s="95" t="str">
        <f t="shared" si="158"/>
        <v>SCE</v>
      </c>
      <c r="V4568" s="95"/>
      <c r="W4568" s="95" t="str">
        <f t="shared" si="159"/>
        <v>SCG</v>
      </c>
    </row>
    <row r="4569" spans="15:23" ht="15" x14ac:dyDescent="0.25">
      <c r="O4569" s="93"/>
      <c r="Q4569" s="63" t="s">
        <v>278</v>
      </c>
      <c r="R4569" s="96">
        <v>93024</v>
      </c>
      <c r="S4569" s="63" t="s">
        <v>271</v>
      </c>
      <c r="T4569" s="63"/>
      <c r="U4569" s="95" t="str">
        <f t="shared" si="158"/>
        <v>SCE</v>
      </c>
      <c r="V4569" s="95"/>
      <c r="W4569" s="95" t="str">
        <f t="shared" si="159"/>
        <v>SCG</v>
      </c>
    </row>
    <row r="4570" spans="15:23" ht="15" x14ac:dyDescent="0.25">
      <c r="O4570" s="93"/>
      <c r="Q4570" s="63" t="s">
        <v>278</v>
      </c>
      <c r="R4570" s="96">
        <v>93670</v>
      </c>
      <c r="S4570" s="63" t="s">
        <v>271</v>
      </c>
      <c r="T4570" s="63"/>
      <c r="U4570" s="95" t="str">
        <f t="shared" si="158"/>
        <v>SCE</v>
      </c>
      <c r="V4570" s="95"/>
      <c r="W4570" s="95" t="str">
        <f t="shared" si="159"/>
        <v>SCG</v>
      </c>
    </row>
    <row r="4571" spans="15:23" ht="15" x14ac:dyDescent="0.25">
      <c r="O4571" s="93"/>
      <c r="Q4571" s="63" t="s">
        <v>278</v>
      </c>
      <c r="R4571" s="96">
        <v>91040</v>
      </c>
      <c r="S4571" s="63" t="s">
        <v>271</v>
      </c>
      <c r="T4571" s="63"/>
      <c r="U4571" s="95" t="str">
        <f t="shared" si="158"/>
        <v>SCE</v>
      </c>
      <c r="V4571" s="95"/>
      <c r="W4571" s="95" t="str">
        <f t="shared" si="159"/>
        <v>SCG</v>
      </c>
    </row>
    <row r="4572" spans="15:23" ht="15" x14ac:dyDescent="0.25">
      <c r="O4572" s="93"/>
      <c r="Q4572" s="63" t="s">
        <v>278</v>
      </c>
      <c r="R4572" s="96">
        <v>92531</v>
      </c>
      <c r="S4572" s="63" t="s">
        <v>271</v>
      </c>
      <c r="T4572" s="63"/>
      <c r="U4572" s="95" t="str">
        <f t="shared" si="158"/>
        <v>SCE</v>
      </c>
      <c r="V4572" s="95"/>
      <c r="W4572" s="95" t="str">
        <f t="shared" si="159"/>
        <v>SCG</v>
      </c>
    </row>
    <row r="4573" spans="15:23" ht="15" x14ac:dyDescent="0.25">
      <c r="O4573" s="93"/>
      <c r="Q4573" s="63" t="s">
        <v>278</v>
      </c>
      <c r="R4573" s="96">
        <v>90714</v>
      </c>
      <c r="S4573" s="63" t="s">
        <v>271</v>
      </c>
      <c r="T4573" s="63"/>
      <c r="U4573" s="95" t="str">
        <f t="shared" si="158"/>
        <v>SCE</v>
      </c>
      <c r="V4573" s="95"/>
      <c r="W4573" s="95" t="str">
        <f t="shared" si="159"/>
        <v>SCG</v>
      </c>
    </row>
    <row r="4574" spans="15:23" ht="15" x14ac:dyDescent="0.25">
      <c r="O4574" s="93"/>
      <c r="Q4574" s="63" t="s">
        <v>278</v>
      </c>
      <c r="R4574" s="96">
        <v>90715</v>
      </c>
      <c r="S4574" s="63" t="s">
        <v>271</v>
      </c>
      <c r="T4574" s="63"/>
      <c r="U4574" s="95" t="str">
        <f t="shared" si="158"/>
        <v>SCE</v>
      </c>
      <c r="V4574" s="95"/>
      <c r="W4574" s="95" t="str">
        <f t="shared" si="159"/>
        <v>SCG</v>
      </c>
    </row>
    <row r="4575" spans="15:23" ht="15" x14ac:dyDescent="0.25">
      <c r="O4575" s="93"/>
      <c r="Q4575" s="63" t="s">
        <v>278</v>
      </c>
      <c r="R4575" s="96">
        <v>90716</v>
      </c>
      <c r="S4575" s="63" t="s">
        <v>271</v>
      </c>
      <c r="T4575" s="63"/>
      <c r="U4575" s="95" t="str">
        <f t="shared" si="158"/>
        <v>SCE</v>
      </c>
      <c r="V4575" s="95"/>
      <c r="W4575" s="95" t="str">
        <f t="shared" si="159"/>
        <v>SCG</v>
      </c>
    </row>
    <row r="4576" spans="15:23" ht="15" x14ac:dyDescent="0.25">
      <c r="O4576" s="93"/>
      <c r="Q4576" s="63" t="s">
        <v>278</v>
      </c>
      <c r="R4576" s="96">
        <v>90717</v>
      </c>
      <c r="S4576" s="63" t="s">
        <v>271</v>
      </c>
      <c r="T4576" s="63"/>
      <c r="U4576" s="95" t="str">
        <f t="shared" si="158"/>
        <v>SCE</v>
      </c>
      <c r="V4576" s="95"/>
      <c r="W4576" s="95" t="str">
        <f t="shared" si="159"/>
        <v>SCG</v>
      </c>
    </row>
    <row r="4577" spans="15:23" ht="15" x14ac:dyDescent="0.25">
      <c r="O4577" s="93"/>
      <c r="Q4577" s="63" t="s">
        <v>278</v>
      </c>
      <c r="R4577" s="96">
        <v>90710</v>
      </c>
      <c r="S4577" s="63" t="s">
        <v>271</v>
      </c>
      <c r="T4577" s="63"/>
      <c r="U4577" s="95" t="str">
        <f t="shared" si="158"/>
        <v>SCE</v>
      </c>
      <c r="V4577" s="95"/>
      <c r="W4577" s="95" t="str">
        <f t="shared" si="159"/>
        <v>SCG</v>
      </c>
    </row>
    <row r="4578" spans="15:23" ht="15" x14ac:dyDescent="0.25">
      <c r="O4578" s="93"/>
      <c r="Q4578" s="63" t="s">
        <v>278</v>
      </c>
      <c r="R4578" s="96">
        <v>90711</v>
      </c>
      <c r="S4578" s="63" t="s">
        <v>271</v>
      </c>
      <c r="T4578" s="63"/>
      <c r="U4578" s="95" t="str">
        <f t="shared" si="158"/>
        <v>SCE</v>
      </c>
      <c r="V4578" s="95"/>
      <c r="W4578" s="95" t="str">
        <f t="shared" si="159"/>
        <v>SCG</v>
      </c>
    </row>
    <row r="4579" spans="15:23" ht="15" x14ac:dyDescent="0.25">
      <c r="O4579" s="93"/>
      <c r="Q4579" s="63" t="s">
        <v>278</v>
      </c>
      <c r="R4579" s="96">
        <v>90712</v>
      </c>
      <c r="S4579" s="63" t="s">
        <v>271</v>
      </c>
      <c r="T4579" s="63"/>
      <c r="U4579" s="95" t="str">
        <f t="shared" si="158"/>
        <v>SCE</v>
      </c>
      <c r="V4579" s="95"/>
      <c r="W4579" s="95" t="str">
        <f t="shared" si="159"/>
        <v>SCG</v>
      </c>
    </row>
    <row r="4580" spans="15:23" ht="15" x14ac:dyDescent="0.25">
      <c r="O4580" s="93"/>
      <c r="Q4580" s="63" t="s">
        <v>278</v>
      </c>
      <c r="R4580" s="96">
        <v>90713</v>
      </c>
      <c r="S4580" s="63" t="s">
        <v>271</v>
      </c>
      <c r="T4580" s="63"/>
      <c r="U4580" s="95" t="str">
        <f t="shared" si="158"/>
        <v>SCE</v>
      </c>
      <c r="V4580" s="95"/>
      <c r="W4580" s="95" t="str">
        <f t="shared" si="159"/>
        <v>SCG</v>
      </c>
    </row>
    <row r="4581" spans="15:23" ht="15" x14ac:dyDescent="0.25">
      <c r="O4581" s="93"/>
      <c r="Q4581" s="63" t="s">
        <v>278</v>
      </c>
      <c r="R4581" s="96">
        <v>91390</v>
      </c>
      <c r="S4581" s="63" t="s">
        <v>271</v>
      </c>
      <c r="T4581" s="63"/>
      <c r="U4581" s="95" t="str">
        <f t="shared" si="158"/>
        <v>SCE</v>
      </c>
      <c r="V4581" s="95"/>
      <c r="W4581" s="95" t="str">
        <f t="shared" si="159"/>
        <v>SCG</v>
      </c>
    </row>
    <row r="4582" spans="15:23" ht="15" x14ac:dyDescent="0.25">
      <c r="O4582" s="93"/>
      <c r="Q4582" s="63" t="s">
        <v>278</v>
      </c>
      <c r="R4582" s="96">
        <v>93539</v>
      </c>
      <c r="S4582" s="63" t="s">
        <v>271</v>
      </c>
      <c r="T4582" s="63"/>
      <c r="U4582" s="95" t="str">
        <f t="shared" si="158"/>
        <v>SCE</v>
      </c>
      <c r="V4582" s="95"/>
      <c r="W4582" s="95" t="str">
        <f t="shared" si="159"/>
        <v>SCG</v>
      </c>
    </row>
    <row r="4583" spans="15:23" ht="15" x14ac:dyDescent="0.25">
      <c r="O4583" s="93"/>
      <c r="Q4583" s="63" t="s">
        <v>278</v>
      </c>
      <c r="R4583" s="96">
        <v>93531</v>
      </c>
      <c r="S4583" s="63" t="s">
        <v>271</v>
      </c>
      <c r="T4583" s="63"/>
      <c r="U4583" s="95" t="str">
        <f t="shared" si="158"/>
        <v>SCE</v>
      </c>
      <c r="V4583" s="95"/>
      <c r="W4583" s="95" t="str">
        <f t="shared" si="159"/>
        <v>SCG</v>
      </c>
    </row>
    <row r="4584" spans="15:23" ht="15" x14ac:dyDescent="0.25">
      <c r="O4584" s="93"/>
      <c r="Q4584" s="63" t="s">
        <v>278</v>
      </c>
      <c r="R4584" s="96">
        <v>93530</v>
      </c>
      <c r="S4584" s="63" t="s">
        <v>271</v>
      </c>
      <c r="T4584" s="63"/>
      <c r="U4584" s="95" t="str">
        <f t="shared" si="158"/>
        <v>SCE</v>
      </c>
      <c r="V4584" s="95"/>
      <c r="W4584" s="95" t="str">
        <f t="shared" si="159"/>
        <v>SCG</v>
      </c>
    </row>
    <row r="4585" spans="15:23" ht="15" x14ac:dyDescent="0.25">
      <c r="O4585" s="93"/>
      <c r="Q4585" s="63" t="s">
        <v>278</v>
      </c>
      <c r="R4585" s="96">
        <v>93532</v>
      </c>
      <c r="S4585" s="63" t="s">
        <v>271</v>
      </c>
      <c r="T4585" s="63"/>
      <c r="U4585" s="95" t="str">
        <f t="shared" si="158"/>
        <v>SCE</v>
      </c>
      <c r="V4585" s="95"/>
      <c r="W4585" s="95" t="str">
        <f t="shared" si="159"/>
        <v>SCG</v>
      </c>
    </row>
    <row r="4586" spans="15:23" ht="15" x14ac:dyDescent="0.25">
      <c r="O4586" s="93"/>
      <c r="Q4586" s="63" t="s">
        <v>278</v>
      </c>
      <c r="R4586" s="96">
        <v>93535</v>
      </c>
      <c r="S4586" s="63" t="s">
        <v>271</v>
      </c>
      <c r="T4586" s="63"/>
      <c r="U4586" s="95" t="str">
        <f t="shared" si="158"/>
        <v>SCE</v>
      </c>
      <c r="V4586" s="95"/>
      <c r="W4586" s="95" t="str">
        <f t="shared" si="159"/>
        <v>SCG</v>
      </c>
    </row>
    <row r="4587" spans="15:23" ht="15" x14ac:dyDescent="0.25">
      <c r="O4587" s="93"/>
      <c r="Q4587" s="63" t="s">
        <v>278</v>
      </c>
      <c r="R4587" s="96">
        <v>93534</v>
      </c>
      <c r="S4587" s="63" t="s">
        <v>271</v>
      </c>
      <c r="T4587" s="63"/>
      <c r="U4587" s="95" t="str">
        <f t="shared" si="158"/>
        <v>SCE</v>
      </c>
      <c r="V4587" s="95"/>
      <c r="W4587" s="95" t="str">
        <f t="shared" si="159"/>
        <v>SCG</v>
      </c>
    </row>
    <row r="4588" spans="15:23" ht="15" x14ac:dyDescent="0.25">
      <c r="O4588" s="93"/>
      <c r="Q4588" s="63" t="s">
        <v>278</v>
      </c>
      <c r="R4588" s="96">
        <v>93536</v>
      </c>
      <c r="S4588" s="63" t="s">
        <v>271</v>
      </c>
      <c r="T4588" s="63"/>
      <c r="U4588" s="95" t="str">
        <f t="shared" si="158"/>
        <v>SCE</v>
      </c>
      <c r="V4588" s="95"/>
      <c r="W4588" s="95" t="str">
        <f t="shared" si="159"/>
        <v>SCG</v>
      </c>
    </row>
    <row r="4589" spans="15:23" ht="15" x14ac:dyDescent="0.25">
      <c r="O4589" s="93"/>
      <c r="Q4589" s="63" t="s">
        <v>278</v>
      </c>
      <c r="R4589" s="96">
        <v>93041</v>
      </c>
      <c r="S4589" s="63" t="s">
        <v>271</v>
      </c>
      <c r="T4589" s="63"/>
      <c r="U4589" s="95" t="str">
        <f t="shared" si="158"/>
        <v>SCE</v>
      </c>
      <c r="V4589" s="95"/>
      <c r="W4589" s="95" t="str">
        <f t="shared" si="159"/>
        <v>SCG</v>
      </c>
    </row>
    <row r="4590" spans="15:23" ht="15" x14ac:dyDescent="0.25">
      <c r="O4590" s="93"/>
      <c r="Q4590" s="63" t="s">
        <v>278</v>
      </c>
      <c r="R4590" s="96">
        <v>93040</v>
      </c>
      <c r="S4590" s="63" t="s">
        <v>271</v>
      </c>
      <c r="T4590" s="63"/>
      <c r="U4590" s="95" t="str">
        <f t="shared" si="158"/>
        <v>SCE</v>
      </c>
      <c r="V4590" s="95"/>
      <c r="W4590" s="95" t="str">
        <f t="shared" si="159"/>
        <v>SCG</v>
      </c>
    </row>
    <row r="4591" spans="15:23" ht="15" x14ac:dyDescent="0.25">
      <c r="O4591" s="93"/>
      <c r="Q4591" s="63" t="s">
        <v>278</v>
      </c>
      <c r="R4591" s="96">
        <v>93042</v>
      </c>
      <c r="S4591" s="63" t="s">
        <v>271</v>
      </c>
      <c r="T4591" s="63"/>
      <c r="U4591" s="95" t="str">
        <f t="shared" si="158"/>
        <v>SCE</v>
      </c>
      <c r="V4591" s="95"/>
      <c r="W4591" s="95" t="str">
        <f t="shared" si="159"/>
        <v>SCG</v>
      </c>
    </row>
    <row r="4592" spans="15:23" ht="15" x14ac:dyDescent="0.25">
      <c r="O4592" s="93"/>
      <c r="Q4592" s="63" t="s">
        <v>278</v>
      </c>
      <c r="R4592" s="96">
        <v>92837</v>
      </c>
      <c r="S4592" s="63" t="s">
        <v>271</v>
      </c>
      <c r="T4592" s="63"/>
      <c r="U4592" s="95" t="str">
        <f t="shared" si="158"/>
        <v>SCE</v>
      </c>
      <c r="V4592" s="95"/>
      <c r="W4592" s="95" t="str">
        <f t="shared" si="159"/>
        <v>SCG</v>
      </c>
    </row>
    <row r="4593" spans="15:23" ht="15" x14ac:dyDescent="0.25">
      <c r="O4593" s="93"/>
      <c r="Q4593" s="63" t="s">
        <v>278</v>
      </c>
      <c r="R4593" s="96">
        <v>92836</v>
      </c>
      <c r="S4593" s="63" t="s">
        <v>271</v>
      </c>
      <c r="T4593" s="63"/>
      <c r="U4593" s="95" t="str">
        <f t="shared" si="158"/>
        <v>SCE</v>
      </c>
      <c r="V4593" s="95"/>
      <c r="W4593" s="95" t="str">
        <f t="shared" si="159"/>
        <v>SCG</v>
      </c>
    </row>
    <row r="4594" spans="15:23" ht="15" x14ac:dyDescent="0.25">
      <c r="O4594" s="93"/>
      <c r="Q4594" s="63" t="s">
        <v>278</v>
      </c>
      <c r="R4594" s="96">
        <v>92583</v>
      </c>
      <c r="S4594" s="63" t="s">
        <v>271</v>
      </c>
      <c r="T4594" s="63"/>
      <c r="U4594" s="95" t="str">
        <f t="shared" si="158"/>
        <v>SCE</v>
      </c>
      <c r="V4594" s="95"/>
      <c r="W4594" s="95" t="str">
        <f t="shared" si="159"/>
        <v>SCG</v>
      </c>
    </row>
    <row r="4595" spans="15:23" ht="15" x14ac:dyDescent="0.25">
      <c r="O4595" s="93"/>
      <c r="Q4595" s="63" t="s">
        <v>278</v>
      </c>
      <c r="R4595" s="96">
        <v>92582</v>
      </c>
      <c r="S4595" s="63" t="s">
        <v>271</v>
      </c>
      <c r="T4595" s="63"/>
      <c r="U4595" s="95" t="str">
        <f t="shared" si="158"/>
        <v>SCE</v>
      </c>
      <c r="V4595" s="95"/>
      <c r="W4595" s="95" t="str">
        <f t="shared" si="159"/>
        <v>SCG</v>
      </c>
    </row>
    <row r="4596" spans="15:23" ht="15" x14ac:dyDescent="0.25">
      <c r="O4596" s="93"/>
      <c r="Q4596" s="63" t="s">
        <v>278</v>
      </c>
      <c r="R4596" s="96">
        <v>92581</v>
      </c>
      <c r="S4596" s="63" t="s">
        <v>271</v>
      </c>
      <c r="T4596" s="63"/>
      <c r="U4596" s="95" t="str">
        <f t="shared" si="158"/>
        <v>SCE</v>
      </c>
      <c r="V4596" s="95"/>
      <c r="W4596" s="95" t="str">
        <f t="shared" si="159"/>
        <v>SCG</v>
      </c>
    </row>
    <row r="4597" spans="15:23" ht="15" x14ac:dyDescent="0.25">
      <c r="O4597" s="93"/>
      <c r="Q4597" s="63" t="s">
        <v>278</v>
      </c>
      <c r="R4597" s="96">
        <v>92587</v>
      </c>
      <c r="S4597" s="63" t="s">
        <v>271</v>
      </c>
      <c r="T4597" s="63"/>
      <c r="U4597" s="95" t="str">
        <f t="shared" si="158"/>
        <v>SCE</v>
      </c>
      <c r="V4597" s="95"/>
      <c r="W4597" s="95" t="str">
        <f t="shared" si="159"/>
        <v>SCG</v>
      </c>
    </row>
    <row r="4598" spans="15:23" ht="15" x14ac:dyDescent="0.25">
      <c r="O4598" s="93"/>
      <c r="Q4598" s="63" t="s">
        <v>278</v>
      </c>
      <c r="R4598" s="96">
        <v>92586</v>
      </c>
      <c r="S4598" s="63" t="s">
        <v>271</v>
      </c>
      <c r="T4598" s="63"/>
      <c r="U4598" s="95" t="str">
        <f t="shared" si="158"/>
        <v>SCE</v>
      </c>
      <c r="V4598" s="95"/>
      <c r="W4598" s="95" t="str">
        <f t="shared" si="159"/>
        <v>SCG</v>
      </c>
    </row>
    <row r="4599" spans="15:23" ht="15" x14ac:dyDescent="0.25">
      <c r="O4599" s="93"/>
      <c r="Q4599" s="63" t="s">
        <v>278</v>
      </c>
      <c r="R4599" s="96">
        <v>92585</v>
      </c>
      <c r="S4599" s="63" t="s">
        <v>271</v>
      </c>
      <c r="T4599" s="63"/>
      <c r="U4599" s="95" t="str">
        <f t="shared" ref="U4599:U4662" si="160">IF(S4599="Pacific Gas &amp; Electric Co", "PGE", IF(S4599="Southern California Edison Co", "SCE", IF(S4599= "San Diego Gas &amp; Electric Co", "SDGE", IF(S4599="Southern California Gas", "SCG", "Other"))))</f>
        <v>SCE</v>
      </c>
      <c r="V4599" s="95"/>
      <c r="W4599" s="95" t="str">
        <f t="shared" si="159"/>
        <v>SCG</v>
      </c>
    </row>
    <row r="4600" spans="15:23" ht="15" x14ac:dyDescent="0.25">
      <c r="O4600" s="93"/>
      <c r="Q4600" s="63" t="s">
        <v>278</v>
      </c>
      <c r="R4600" s="96">
        <v>92584</v>
      </c>
      <c r="S4600" s="63" t="s">
        <v>271</v>
      </c>
      <c r="T4600" s="63"/>
      <c r="U4600" s="95" t="str">
        <f t="shared" si="160"/>
        <v>SCE</v>
      </c>
      <c r="V4600" s="95"/>
      <c r="W4600" s="95" t="str">
        <f t="shared" si="159"/>
        <v>SCG</v>
      </c>
    </row>
    <row r="4601" spans="15:23" ht="15" x14ac:dyDescent="0.25">
      <c r="O4601" s="93"/>
      <c r="Q4601" s="63" t="s">
        <v>278</v>
      </c>
      <c r="R4601" s="96">
        <v>92589</v>
      </c>
      <c r="S4601" s="63" t="s">
        <v>271</v>
      </c>
      <c r="T4601" s="63"/>
      <c r="U4601" s="95" t="str">
        <f t="shared" si="160"/>
        <v>SCE</v>
      </c>
      <c r="V4601" s="95"/>
      <c r="W4601" s="95" t="str">
        <f t="shared" si="159"/>
        <v>SCG</v>
      </c>
    </row>
    <row r="4602" spans="15:23" ht="15" x14ac:dyDescent="0.25">
      <c r="O4602" s="93"/>
      <c r="Q4602" s="63" t="s">
        <v>278</v>
      </c>
      <c r="R4602" s="96">
        <v>92059</v>
      </c>
      <c r="S4602" s="63" t="s">
        <v>271</v>
      </c>
      <c r="T4602" s="63"/>
      <c r="U4602" s="95" t="str">
        <f t="shared" si="160"/>
        <v>SCE</v>
      </c>
      <c r="V4602" s="95"/>
      <c r="W4602" s="95" t="str">
        <f t="shared" si="159"/>
        <v>SCG</v>
      </c>
    </row>
    <row r="4603" spans="15:23" ht="15" x14ac:dyDescent="0.25">
      <c r="O4603" s="93"/>
      <c r="Q4603" s="63" t="s">
        <v>278</v>
      </c>
      <c r="R4603" s="96">
        <v>90620</v>
      </c>
      <c r="S4603" s="63" t="s">
        <v>271</v>
      </c>
      <c r="T4603" s="63"/>
      <c r="U4603" s="95" t="str">
        <f t="shared" si="160"/>
        <v>SCE</v>
      </c>
      <c r="V4603" s="95"/>
      <c r="W4603" s="95" t="str">
        <f t="shared" si="159"/>
        <v>SCG</v>
      </c>
    </row>
    <row r="4604" spans="15:23" ht="15" x14ac:dyDescent="0.25">
      <c r="O4604" s="93"/>
      <c r="Q4604" s="63" t="s">
        <v>278</v>
      </c>
      <c r="R4604" s="96">
        <v>91748</v>
      </c>
      <c r="S4604" s="63" t="s">
        <v>271</v>
      </c>
      <c r="T4604" s="63"/>
      <c r="U4604" s="95" t="str">
        <f t="shared" si="160"/>
        <v>SCE</v>
      </c>
      <c r="V4604" s="95"/>
      <c r="W4604" s="95" t="str">
        <f t="shared" si="159"/>
        <v>SCG</v>
      </c>
    </row>
    <row r="4605" spans="15:23" ht="15" x14ac:dyDescent="0.25">
      <c r="O4605" s="93"/>
      <c r="Q4605" s="63" t="s">
        <v>278</v>
      </c>
      <c r="R4605" s="96">
        <v>91740</v>
      </c>
      <c r="S4605" s="63" t="s">
        <v>271</v>
      </c>
      <c r="T4605" s="63"/>
      <c r="U4605" s="95" t="str">
        <f t="shared" si="160"/>
        <v>SCE</v>
      </c>
      <c r="V4605" s="95"/>
      <c r="W4605" s="95" t="str">
        <f t="shared" si="159"/>
        <v>SCG</v>
      </c>
    </row>
    <row r="4606" spans="15:23" ht="15" x14ac:dyDescent="0.25">
      <c r="O4606" s="93"/>
      <c r="Q4606" s="63" t="s">
        <v>278</v>
      </c>
      <c r="R4606" s="96">
        <v>91744</v>
      </c>
      <c r="S4606" s="63" t="s">
        <v>271</v>
      </c>
      <c r="T4606" s="63"/>
      <c r="U4606" s="95" t="str">
        <f t="shared" si="160"/>
        <v>SCE</v>
      </c>
      <c r="V4606" s="95"/>
      <c r="W4606" s="95" t="str">
        <f t="shared" si="159"/>
        <v>SCG</v>
      </c>
    </row>
    <row r="4607" spans="15:23" ht="15" x14ac:dyDescent="0.25">
      <c r="O4607" s="93"/>
      <c r="Q4607" s="63" t="s">
        <v>278</v>
      </c>
      <c r="R4607" s="96">
        <v>92210</v>
      </c>
      <c r="S4607" s="63" t="s">
        <v>271</v>
      </c>
      <c r="T4607" s="63"/>
      <c r="U4607" s="95" t="str">
        <f t="shared" si="160"/>
        <v>SCE</v>
      </c>
      <c r="V4607" s="95"/>
      <c r="W4607" s="95" t="str">
        <f t="shared" si="159"/>
        <v>SCG</v>
      </c>
    </row>
    <row r="4608" spans="15:23" ht="15" x14ac:dyDescent="0.25">
      <c r="O4608" s="93"/>
      <c r="Q4608" s="63" t="s">
        <v>278</v>
      </c>
      <c r="R4608" s="96">
        <v>93517</v>
      </c>
      <c r="S4608" s="63" t="s">
        <v>271</v>
      </c>
      <c r="T4608" s="63"/>
      <c r="U4608" s="95" t="str">
        <f t="shared" si="160"/>
        <v>SCE</v>
      </c>
      <c r="V4608" s="95"/>
      <c r="W4608" s="95" t="str">
        <f t="shared" si="159"/>
        <v>SCG</v>
      </c>
    </row>
    <row r="4609" spans="15:23" ht="15" x14ac:dyDescent="0.25">
      <c r="O4609" s="93"/>
      <c r="Q4609" s="63" t="s">
        <v>278</v>
      </c>
      <c r="R4609" s="96">
        <v>93510</v>
      </c>
      <c r="S4609" s="63" t="s">
        <v>271</v>
      </c>
      <c r="T4609" s="63"/>
      <c r="U4609" s="95" t="str">
        <f t="shared" si="160"/>
        <v>SCE</v>
      </c>
      <c r="V4609" s="95"/>
      <c r="W4609" s="95" t="str">
        <f t="shared" si="159"/>
        <v>SCG</v>
      </c>
    </row>
    <row r="4610" spans="15:23" ht="15" x14ac:dyDescent="0.25">
      <c r="O4610" s="93"/>
      <c r="Q4610" s="63" t="s">
        <v>278</v>
      </c>
      <c r="R4610" s="96">
        <v>91301</v>
      </c>
      <c r="S4610" s="63" t="s">
        <v>271</v>
      </c>
      <c r="T4610" s="63"/>
      <c r="U4610" s="95" t="str">
        <f t="shared" si="160"/>
        <v>SCE</v>
      </c>
      <c r="V4610" s="95"/>
      <c r="W4610" s="95" t="str">
        <f t="shared" si="159"/>
        <v>SCG</v>
      </c>
    </row>
    <row r="4611" spans="15:23" ht="15" x14ac:dyDescent="0.25">
      <c r="O4611" s="93"/>
      <c r="Q4611" s="63" t="s">
        <v>278</v>
      </c>
      <c r="R4611" s="96">
        <v>91302</v>
      </c>
      <c r="S4611" s="63" t="s">
        <v>271</v>
      </c>
      <c r="T4611" s="63"/>
      <c r="U4611" s="95" t="str">
        <f t="shared" si="160"/>
        <v>SCE</v>
      </c>
      <c r="V4611" s="95"/>
      <c r="W4611" s="95" t="str">
        <f t="shared" si="159"/>
        <v>SCG</v>
      </c>
    </row>
    <row r="4612" spans="15:23" ht="15" x14ac:dyDescent="0.25">
      <c r="O4612" s="93"/>
      <c r="Q4612" s="63" t="s">
        <v>278</v>
      </c>
      <c r="R4612" s="96">
        <v>90822</v>
      </c>
      <c r="S4612" s="63" t="s">
        <v>271</v>
      </c>
      <c r="T4612" s="63"/>
      <c r="U4612" s="95" t="str">
        <f t="shared" si="160"/>
        <v>SCE</v>
      </c>
      <c r="V4612" s="95"/>
      <c r="W4612" s="95" t="str">
        <f t="shared" si="159"/>
        <v>SCG</v>
      </c>
    </row>
    <row r="4613" spans="15:23" ht="15" x14ac:dyDescent="0.25">
      <c r="O4613" s="93"/>
      <c r="Q4613" s="63" t="s">
        <v>278</v>
      </c>
      <c r="R4613" s="96">
        <v>91768</v>
      </c>
      <c r="S4613" s="63" t="s">
        <v>271</v>
      </c>
      <c r="T4613" s="63"/>
      <c r="U4613" s="95" t="str">
        <f t="shared" si="160"/>
        <v>SCE</v>
      </c>
      <c r="V4613" s="95"/>
      <c r="W4613" s="95" t="str">
        <f t="shared" si="159"/>
        <v>SCG</v>
      </c>
    </row>
    <row r="4614" spans="15:23" ht="15" x14ac:dyDescent="0.25">
      <c r="O4614" s="93"/>
      <c r="Q4614" s="63" t="s">
        <v>278</v>
      </c>
      <c r="R4614" s="96">
        <v>91769</v>
      </c>
      <c r="S4614" s="63" t="s">
        <v>271</v>
      </c>
      <c r="T4614" s="63"/>
      <c r="U4614" s="95" t="str">
        <f t="shared" si="160"/>
        <v>SCE</v>
      </c>
      <c r="V4614" s="95"/>
      <c r="W4614" s="95" t="str">
        <f t="shared" si="159"/>
        <v>SCG</v>
      </c>
    </row>
    <row r="4615" spans="15:23" ht="15" x14ac:dyDescent="0.25">
      <c r="O4615" s="93"/>
      <c r="Q4615" s="63" t="s">
        <v>278</v>
      </c>
      <c r="R4615" s="96">
        <v>91735</v>
      </c>
      <c r="S4615" s="63" t="s">
        <v>271</v>
      </c>
      <c r="T4615" s="63"/>
      <c r="U4615" s="95" t="str">
        <f t="shared" si="160"/>
        <v>SCE</v>
      </c>
      <c r="V4615" s="95"/>
      <c r="W4615" s="95" t="str">
        <f t="shared" si="159"/>
        <v>SCG</v>
      </c>
    </row>
    <row r="4616" spans="15:23" ht="15" x14ac:dyDescent="0.25">
      <c r="O4616" s="93"/>
      <c r="Q4616" s="63" t="s">
        <v>278</v>
      </c>
      <c r="R4616" s="96">
        <v>90610</v>
      </c>
      <c r="S4616" s="63" t="s">
        <v>271</v>
      </c>
      <c r="T4616" s="63"/>
      <c r="U4616" s="95" t="str">
        <f t="shared" si="160"/>
        <v>SCE</v>
      </c>
      <c r="V4616" s="95"/>
      <c r="W4616" s="95" t="str">
        <f t="shared" si="159"/>
        <v>SCG</v>
      </c>
    </row>
    <row r="4617" spans="15:23" ht="15" x14ac:dyDescent="0.25">
      <c r="O4617" s="93"/>
      <c r="Q4617" s="63" t="s">
        <v>278</v>
      </c>
      <c r="R4617" s="96">
        <v>92509</v>
      </c>
      <c r="S4617" s="63" t="s">
        <v>271</v>
      </c>
      <c r="T4617" s="63"/>
      <c r="U4617" s="95" t="str">
        <f t="shared" si="160"/>
        <v>SCE</v>
      </c>
      <c r="V4617" s="95"/>
      <c r="W4617" s="95" t="str">
        <f t="shared" si="159"/>
        <v>SCG</v>
      </c>
    </row>
    <row r="4618" spans="15:23" ht="15" x14ac:dyDescent="0.25">
      <c r="O4618" s="93"/>
      <c r="Q4618" s="63" t="s">
        <v>278</v>
      </c>
      <c r="R4618" s="96">
        <v>92508</v>
      </c>
      <c r="S4618" s="63" t="s">
        <v>271</v>
      </c>
      <c r="T4618" s="63"/>
      <c r="U4618" s="95" t="str">
        <f t="shared" si="160"/>
        <v>SCE</v>
      </c>
      <c r="V4618" s="95"/>
      <c r="W4618" s="95" t="str">
        <f t="shared" si="159"/>
        <v>SCG</v>
      </c>
    </row>
    <row r="4619" spans="15:23" ht="15" x14ac:dyDescent="0.25">
      <c r="O4619" s="93"/>
      <c r="Q4619" s="63" t="s">
        <v>278</v>
      </c>
      <c r="R4619" s="96">
        <v>92503</v>
      </c>
      <c r="S4619" s="63" t="s">
        <v>271</v>
      </c>
      <c r="T4619" s="63"/>
      <c r="U4619" s="95" t="str">
        <f t="shared" si="160"/>
        <v>SCE</v>
      </c>
      <c r="V4619" s="95"/>
      <c r="W4619" s="95" t="str">
        <f t="shared" si="159"/>
        <v>SCG</v>
      </c>
    </row>
    <row r="4620" spans="15:23" ht="15" x14ac:dyDescent="0.25">
      <c r="O4620" s="93"/>
      <c r="Q4620" s="63" t="s">
        <v>278</v>
      </c>
      <c r="R4620" s="96">
        <v>92501</v>
      </c>
      <c r="S4620" s="63" t="s">
        <v>271</v>
      </c>
      <c r="T4620" s="63"/>
      <c r="U4620" s="95" t="str">
        <f t="shared" si="160"/>
        <v>SCE</v>
      </c>
      <c r="V4620" s="95"/>
      <c r="W4620" s="95" t="str">
        <f t="shared" si="159"/>
        <v>SCG</v>
      </c>
    </row>
    <row r="4621" spans="15:23" ht="15" x14ac:dyDescent="0.25">
      <c r="O4621" s="93"/>
      <c r="Q4621" s="63" t="s">
        <v>278</v>
      </c>
      <c r="R4621" s="96">
        <v>92507</v>
      </c>
      <c r="S4621" s="63" t="s">
        <v>271</v>
      </c>
      <c r="T4621" s="63"/>
      <c r="U4621" s="95" t="str">
        <f t="shared" si="160"/>
        <v>SCE</v>
      </c>
      <c r="V4621" s="95"/>
      <c r="W4621" s="95" t="str">
        <f t="shared" si="159"/>
        <v>SCG</v>
      </c>
    </row>
    <row r="4622" spans="15:23" ht="15" x14ac:dyDescent="0.25">
      <c r="O4622" s="93"/>
      <c r="Q4622" s="63" t="s">
        <v>278</v>
      </c>
      <c r="R4622" s="96">
        <v>92506</v>
      </c>
      <c r="S4622" s="63" t="s">
        <v>271</v>
      </c>
      <c r="T4622" s="63"/>
      <c r="U4622" s="95" t="str">
        <f t="shared" si="160"/>
        <v>SCE</v>
      </c>
      <c r="V4622" s="95"/>
      <c r="W4622" s="95" t="str">
        <f t="shared" si="159"/>
        <v>SCG</v>
      </c>
    </row>
    <row r="4623" spans="15:23" ht="15" x14ac:dyDescent="0.25">
      <c r="O4623" s="93"/>
      <c r="Q4623" s="63" t="s">
        <v>278</v>
      </c>
      <c r="R4623" s="96">
        <v>92505</v>
      </c>
      <c r="S4623" s="63" t="s">
        <v>271</v>
      </c>
      <c r="T4623" s="63"/>
      <c r="U4623" s="95" t="str">
        <f t="shared" si="160"/>
        <v>SCE</v>
      </c>
      <c r="V4623" s="95"/>
      <c r="W4623" s="95" t="str">
        <f t="shared" si="159"/>
        <v>SCG</v>
      </c>
    </row>
    <row r="4624" spans="15:23" ht="15" x14ac:dyDescent="0.25">
      <c r="O4624" s="93"/>
      <c r="Q4624" s="63" t="s">
        <v>278</v>
      </c>
      <c r="R4624" s="96">
        <v>92504</v>
      </c>
      <c r="S4624" s="63" t="s">
        <v>271</v>
      </c>
      <c r="T4624" s="63"/>
      <c r="U4624" s="95" t="str">
        <f t="shared" si="160"/>
        <v>SCE</v>
      </c>
      <c r="V4624" s="95"/>
      <c r="W4624" s="95" t="str">
        <f t="shared" si="159"/>
        <v>SCG</v>
      </c>
    </row>
    <row r="4625" spans="15:23" ht="15" x14ac:dyDescent="0.25">
      <c r="O4625" s="93"/>
      <c r="Q4625" s="63" t="s">
        <v>278</v>
      </c>
      <c r="R4625" s="96">
        <v>92799</v>
      </c>
      <c r="S4625" s="63" t="s">
        <v>271</v>
      </c>
      <c r="T4625" s="63"/>
      <c r="U4625" s="95" t="str">
        <f t="shared" si="160"/>
        <v>SCE</v>
      </c>
      <c r="V4625" s="95"/>
      <c r="W4625" s="95" t="str">
        <f t="shared" si="159"/>
        <v>SCG</v>
      </c>
    </row>
    <row r="4626" spans="15:23" ht="15" x14ac:dyDescent="0.25">
      <c r="O4626" s="93"/>
      <c r="Q4626" s="63" t="s">
        <v>278</v>
      </c>
      <c r="R4626" s="96">
        <v>93160</v>
      </c>
      <c r="S4626" s="63" t="s">
        <v>271</v>
      </c>
      <c r="T4626" s="63"/>
      <c r="U4626" s="95" t="str">
        <f t="shared" si="160"/>
        <v>SCE</v>
      </c>
      <c r="V4626" s="95"/>
      <c r="W4626" s="95" t="str">
        <f t="shared" si="159"/>
        <v>SCG</v>
      </c>
    </row>
    <row r="4627" spans="15:23" ht="15" x14ac:dyDescent="0.25">
      <c r="O4627" s="93"/>
      <c r="Q4627" s="63" t="s">
        <v>278</v>
      </c>
      <c r="R4627" s="96">
        <v>92712</v>
      </c>
      <c r="S4627" s="63" t="s">
        <v>271</v>
      </c>
      <c r="T4627" s="63"/>
      <c r="U4627" s="95" t="str">
        <f t="shared" si="160"/>
        <v>SCE</v>
      </c>
      <c r="V4627" s="95"/>
      <c r="W4627" s="95" t="str">
        <f t="shared" ref="W4627:W4690" si="161">IF(U4627 = "Other", " ", INDEX(B$4:C$29, MATCH(U4627, C$4:C$29,0), 1) )</f>
        <v>SCG</v>
      </c>
    </row>
    <row r="4628" spans="15:23" ht="15" x14ac:dyDescent="0.25">
      <c r="O4628" s="93"/>
      <c r="Q4628" s="63" t="s">
        <v>278</v>
      </c>
      <c r="R4628" s="96">
        <v>92708</v>
      </c>
      <c r="S4628" s="63" t="s">
        <v>271</v>
      </c>
      <c r="T4628" s="63"/>
      <c r="U4628" s="95" t="str">
        <f t="shared" si="160"/>
        <v>SCE</v>
      </c>
      <c r="V4628" s="95"/>
      <c r="W4628" s="95" t="str">
        <f t="shared" si="161"/>
        <v>SCG</v>
      </c>
    </row>
    <row r="4629" spans="15:23" ht="15" x14ac:dyDescent="0.25">
      <c r="O4629" s="93"/>
      <c r="Q4629" s="63" t="s">
        <v>278</v>
      </c>
      <c r="R4629" s="96">
        <v>92707</v>
      </c>
      <c r="S4629" s="63" t="s">
        <v>271</v>
      </c>
      <c r="T4629" s="63"/>
      <c r="U4629" s="95" t="str">
        <f t="shared" si="160"/>
        <v>SCE</v>
      </c>
      <c r="V4629" s="95"/>
      <c r="W4629" s="95" t="str">
        <f t="shared" si="161"/>
        <v>SCG</v>
      </c>
    </row>
    <row r="4630" spans="15:23" ht="15" x14ac:dyDescent="0.25">
      <c r="O4630" s="93"/>
      <c r="Q4630" s="63" t="s">
        <v>278</v>
      </c>
      <c r="R4630" s="96">
        <v>93287</v>
      </c>
      <c r="S4630" s="63" t="s">
        <v>271</v>
      </c>
      <c r="T4630" s="63"/>
      <c r="U4630" s="95" t="str">
        <f t="shared" si="160"/>
        <v>SCE</v>
      </c>
      <c r="V4630" s="95"/>
      <c r="W4630" s="95" t="str">
        <f t="shared" si="161"/>
        <v>SCG</v>
      </c>
    </row>
    <row r="4631" spans="15:23" ht="15" x14ac:dyDescent="0.25">
      <c r="O4631" s="93"/>
      <c r="Q4631" s="63" t="s">
        <v>278</v>
      </c>
      <c r="R4631" s="96">
        <v>93286</v>
      </c>
      <c r="S4631" s="63" t="s">
        <v>271</v>
      </c>
      <c r="T4631" s="63"/>
      <c r="U4631" s="95" t="str">
        <f t="shared" si="160"/>
        <v>SCE</v>
      </c>
      <c r="V4631" s="95"/>
      <c r="W4631" s="95" t="str">
        <f t="shared" si="161"/>
        <v>SCG</v>
      </c>
    </row>
    <row r="4632" spans="15:23" ht="15" x14ac:dyDescent="0.25">
      <c r="O4632" s="93"/>
      <c r="Q4632" s="63" t="s">
        <v>278</v>
      </c>
      <c r="R4632" s="96">
        <v>93285</v>
      </c>
      <c r="S4632" s="63" t="s">
        <v>271</v>
      </c>
      <c r="T4632" s="63"/>
      <c r="U4632" s="95" t="str">
        <f t="shared" si="160"/>
        <v>SCE</v>
      </c>
      <c r="V4632" s="95"/>
      <c r="W4632" s="95" t="str">
        <f t="shared" si="161"/>
        <v>SCG</v>
      </c>
    </row>
    <row r="4633" spans="15:23" ht="15" x14ac:dyDescent="0.25">
      <c r="O4633" s="93"/>
      <c r="Q4633" s="63" t="s">
        <v>278</v>
      </c>
      <c r="R4633" s="96">
        <v>93283</v>
      </c>
      <c r="S4633" s="63" t="s">
        <v>271</v>
      </c>
      <c r="T4633" s="63"/>
      <c r="U4633" s="95" t="str">
        <f t="shared" si="160"/>
        <v>SCE</v>
      </c>
      <c r="V4633" s="95"/>
      <c r="W4633" s="95" t="str">
        <f t="shared" si="161"/>
        <v>SCG</v>
      </c>
    </row>
    <row r="4634" spans="15:23" ht="15" x14ac:dyDescent="0.25">
      <c r="O4634" s="93"/>
      <c r="Q4634" s="63" t="s">
        <v>278</v>
      </c>
      <c r="R4634" s="96">
        <v>93280</v>
      </c>
      <c r="S4634" s="63" t="s">
        <v>271</v>
      </c>
      <c r="T4634" s="63"/>
      <c r="U4634" s="95" t="str">
        <f t="shared" si="160"/>
        <v>SCE</v>
      </c>
      <c r="V4634" s="95"/>
      <c r="W4634" s="95" t="str">
        <f t="shared" si="161"/>
        <v>SCG</v>
      </c>
    </row>
    <row r="4635" spans="15:23" ht="15" x14ac:dyDescent="0.25">
      <c r="O4635" s="93"/>
      <c r="Q4635" s="63" t="s">
        <v>278</v>
      </c>
      <c r="R4635" s="96">
        <v>91344</v>
      </c>
      <c r="S4635" s="63" t="s">
        <v>271</v>
      </c>
      <c r="T4635" s="63"/>
      <c r="U4635" s="95" t="str">
        <f t="shared" si="160"/>
        <v>SCE</v>
      </c>
      <c r="V4635" s="95"/>
      <c r="W4635" s="95" t="str">
        <f t="shared" si="161"/>
        <v>SCG</v>
      </c>
    </row>
    <row r="4636" spans="15:23" ht="15" x14ac:dyDescent="0.25">
      <c r="O4636" s="93"/>
      <c r="Q4636" s="63" t="s">
        <v>278</v>
      </c>
      <c r="R4636" s="96">
        <v>91342</v>
      </c>
      <c r="S4636" s="63" t="s">
        <v>271</v>
      </c>
      <c r="T4636" s="63"/>
      <c r="U4636" s="95" t="str">
        <f t="shared" si="160"/>
        <v>SCE</v>
      </c>
      <c r="V4636" s="95"/>
      <c r="W4636" s="95" t="str">
        <f t="shared" si="161"/>
        <v>SCG</v>
      </c>
    </row>
    <row r="4637" spans="15:23" ht="15" x14ac:dyDescent="0.25">
      <c r="O4637" s="93"/>
      <c r="Q4637" s="63" t="s">
        <v>278</v>
      </c>
      <c r="R4637" s="96">
        <v>90621</v>
      </c>
      <c r="S4637" s="63" t="s">
        <v>271</v>
      </c>
      <c r="T4637" s="63"/>
      <c r="U4637" s="95" t="str">
        <f t="shared" si="160"/>
        <v>SCE</v>
      </c>
      <c r="V4637" s="95"/>
      <c r="W4637" s="95" t="str">
        <f t="shared" si="161"/>
        <v>SCG</v>
      </c>
    </row>
    <row r="4638" spans="15:23" ht="15" x14ac:dyDescent="0.25">
      <c r="O4638" s="93"/>
      <c r="Q4638" s="63" t="s">
        <v>278</v>
      </c>
      <c r="R4638" s="96">
        <v>93062</v>
      </c>
      <c r="S4638" s="63" t="s">
        <v>271</v>
      </c>
      <c r="T4638" s="63"/>
      <c r="U4638" s="95" t="str">
        <f t="shared" si="160"/>
        <v>SCE</v>
      </c>
      <c r="V4638" s="95"/>
      <c r="W4638" s="95" t="str">
        <f t="shared" si="161"/>
        <v>SCG</v>
      </c>
    </row>
    <row r="4639" spans="15:23" ht="15" x14ac:dyDescent="0.25">
      <c r="O4639" s="93"/>
      <c r="Q4639" s="63" t="s">
        <v>278</v>
      </c>
      <c r="R4639" s="96">
        <v>90033</v>
      </c>
      <c r="S4639" s="63" t="s">
        <v>271</v>
      </c>
      <c r="T4639" s="63"/>
      <c r="U4639" s="95" t="str">
        <f t="shared" si="160"/>
        <v>SCE</v>
      </c>
      <c r="V4639" s="95"/>
      <c r="W4639" s="95" t="str">
        <f t="shared" si="161"/>
        <v>SCG</v>
      </c>
    </row>
    <row r="4640" spans="15:23" ht="15" x14ac:dyDescent="0.25">
      <c r="O4640" s="93"/>
      <c r="Q4640" s="63" t="s">
        <v>278</v>
      </c>
      <c r="R4640" s="96">
        <v>92371</v>
      </c>
      <c r="S4640" s="63" t="s">
        <v>271</v>
      </c>
      <c r="T4640" s="63"/>
      <c r="U4640" s="95" t="str">
        <f t="shared" si="160"/>
        <v>SCE</v>
      </c>
      <c r="V4640" s="95"/>
      <c r="W4640" s="95" t="str">
        <f t="shared" si="161"/>
        <v>SCG</v>
      </c>
    </row>
    <row r="4641" spans="15:23" ht="15" x14ac:dyDescent="0.25">
      <c r="O4641" s="93"/>
      <c r="Q4641" s="63" t="s">
        <v>278</v>
      </c>
      <c r="R4641" s="96">
        <v>93094</v>
      </c>
      <c r="S4641" s="63" t="s">
        <v>271</v>
      </c>
      <c r="T4641" s="63"/>
      <c r="U4641" s="95" t="str">
        <f t="shared" si="160"/>
        <v>SCE</v>
      </c>
      <c r="V4641" s="95"/>
      <c r="W4641" s="95" t="str">
        <f t="shared" si="161"/>
        <v>SCG</v>
      </c>
    </row>
    <row r="4642" spans="15:23" ht="15" x14ac:dyDescent="0.25">
      <c r="O4642" s="93"/>
      <c r="Q4642" s="63" t="s">
        <v>278</v>
      </c>
      <c r="R4642" s="96">
        <v>93099</v>
      </c>
      <c r="S4642" s="63" t="s">
        <v>271</v>
      </c>
      <c r="T4642" s="63"/>
      <c r="U4642" s="95" t="str">
        <f t="shared" si="160"/>
        <v>SCE</v>
      </c>
      <c r="V4642" s="95"/>
      <c r="W4642" s="95" t="str">
        <f t="shared" si="161"/>
        <v>SCG</v>
      </c>
    </row>
    <row r="4643" spans="15:23" ht="15" x14ac:dyDescent="0.25">
      <c r="O4643" s="93"/>
      <c r="Q4643" s="63" t="s">
        <v>278</v>
      </c>
      <c r="R4643" s="96">
        <v>92397</v>
      </c>
      <c r="S4643" s="63" t="s">
        <v>271</v>
      </c>
      <c r="T4643" s="63"/>
      <c r="U4643" s="95" t="str">
        <f t="shared" si="160"/>
        <v>SCE</v>
      </c>
      <c r="V4643" s="95"/>
      <c r="W4643" s="95" t="str">
        <f t="shared" si="161"/>
        <v>SCG</v>
      </c>
    </row>
    <row r="4644" spans="15:23" ht="15" x14ac:dyDescent="0.25">
      <c r="O4644" s="93"/>
      <c r="Q4644" s="63" t="s">
        <v>278</v>
      </c>
      <c r="R4644" s="96">
        <v>92392</v>
      </c>
      <c r="S4644" s="63" t="s">
        <v>271</v>
      </c>
      <c r="T4644" s="63"/>
      <c r="U4644" s="95" t="str">
        <f t="shared" si="160"/>
        <v>SCE</v>
      </c>
      <c r="V4644" s="95"/>
      <c r="W4644" s="95" t="str">
        <f t="shared" si="161"/>
        <v>SCG</v>
      </c>
    </row>
    <row r="4645" spans="15:23" ht="15" x14ac:dyDescent="0.25">
      <c r="O4645" s="93"/>
      <c r="Q4645" s="63" t="s">
        <v>278</v>
      </c>
      <c r="R4645" s="96">
        <v>92393</v>
      </c>
      <c r="S4645" s="63" t="s">
        <v>271</v>
      </c>
      <c r="T4645" s="63"/>
      <c r="U4645" s="95" t="str">
        <f t="shared" si="160"/>
        <v>SCE</v>
      </c>
      <c r="V4645" s="95"/>
      <c r="W4645" s="95" t="str">
        <f t="shared" si="161"/>
        <v>SCG</v>
      </c>
    </row>
    <row r="4646" spans="15:23" ht="15" x14ac:dyDescent="0.25">
      <c r="O4646" s="93"/>
      <c r="Q4646" s="63" t="s">
        <v>278</v>
      </c>
      <c r="R4646" s="96">
        <v>92879</v>
      </c>
      <c r="S4646" s="63" t="s">
        <v>271</v>
      </c>
      <c r="T4646" s="63"/>
      <c r="U4646" s="95" t="str">
        <f t="shared" si="160"/>
        <v>SCE</v>
      </c>
      <c r="V4646" s="95"/>
      <c r="W4646" s="95" t="str">
        <f t="shared" si="161"/>
        <v>SCG</v>
      </c>
    </row>
    <row r="4647" spans="15:23" ht="15" x14ac:dyDescent="0.25">
      <c r="O4647" s="93"/>
      <c r="Q4647" s="63" t="s">
        <v>278</v>
      </c>
      <c r="R4647" s="96">
        <v>92878</v>
      </c>
      <c r="S4647" s="63" t="s">
        <v>271</v>
      </c>
      <c r="T4647" s="63"/>
      <c r="U4647" s="95" t="str">
        <f t="shared" si="160"/>
        <v>SCE</v>
      </c>
      <c r="V4647" s="95"/>
      <c r="W4647" s="95" t="str">
        <f t="shared" si="161"/>
        <v>SCG</v>
      </c>
    </row>
    <row r="4648" spans="15:23" ht="15" x14ac:dyDescent="0.25">
      <c r="O4648" s="93"/>
      <c r="Q4648" s="63" t="s">
        <v>278</v>
      </c>
      <c r="R4648" s="96">
        <v>92877</v>
      </c>
      <c r="S4648" s="63" t="s">
        <v>271</v>
      </c>
      <c r="T4648" s="63"/>
      <c r="U4648" s="95" t="str">
        <f t="shared" si="160"/>
        <v>SCE</v>
      </c>
      <c r="V4648" s="95"/>
      <c r="W4648" s="95" t="str">
        <f t="shared" si="161"/>
        <v>SCG</v>
      </c>
    </row>
    <row r="4649" spans="15:23" ht="15" x14ac:dyDescent="0.25">
      <c r="O4649" s="93"/>
      <c r="Q4649" s="63" t="s">
        <v>278</v>
      </c>
      <c r="R4649" s="96">
        <v>92871</v>
      </c>
      <c r="S4649" s="63" t="s">
        <v>271</v>
      </c>
      <c r="T4649" s="63"/>
      <c r="U4649" s="95" t="str">
        <f t="shared" si="160"/>
        <v>SCE</v>
      </c>
      <c r="V4649" s="95"/>
      <c r="W4649" s="95" t="str">
        <f t="shared" si="161"/>
        <v>SCG</v>
      </c>
    </row>
    <row r="4650" spans="15:23" ht="15" x14ac:dyDescent="0.25">
      <c r="O4650" s="93"/>
      <c r="Q4650" s="63" t="s">
        <v>278</v>
      </c>
      <c r="R4650" s="96">
        <v>92870</v>
      </c>
      <c r="S4650" s="63" t="s">
        <v>271</v>
      </c>
      <c r="T4650" s="63"/>
      <c r="U4650" s="95" t="str">
        <f t="shared" si="160"/>
        <v>SCE</v>
      </c>
      <c r="V4650" s="95"/>
      <c r="W4650" s="95" t="str">
        <f t="shared" si="161"/>
        <v>SCG</v>
      </c>
    </row>
    <row r="4651" spans="15:23" ht="15" x14ac:dyDescent="0.25">
      <c r="O4651" s="93"/>
      <c r="Q4651" s="63" t="s">
        <v>278</v>
      </c>
      <c r="R4651" s="96">
        <v>90241</v>
      </c>
      <c r="S4651" s="63" t="s">
        <v>271</v>
      </c>
      <c r="T4651" s="63"/>
      <c r="U4651" s="95" t="str">
        <f t="shared" si="160"/>
        <v>SCE</v>
      </c>
      <c r="V4651" s="95"/>
      <c r="W4651" s="95" t="str">
        <f t="shared" si="161"/>
        <v>SCG</v>
      </c>
    </row>
    <row r="4652" spans="15:23" ht="15" x14ac:dyDescent="0.25">
      <c r="O4652" s="93"/>
      <c r="Q4652" s="63" t="s">
        <v>278</v>
      </c>
      <c r="R4652" s="96">
        <v>90245</v>
      </c>
      <c r="S4652" s="63" t="s">
        <v>271</v>
      </c>
      <c r="T4652" s="63"/>
      <c r="U4652" s="95" t="str">
        <f t="shared" si="160"/>
        <v>SCE</v>
      </c>
      <c r="V4652" s="95"/>
      <c r="W4652" s="95" t="str">
        <f t="shared" si="161"/>
        <v>SCG</v>
      </c>
    </row>
    <row r="4653" spans="15:23" ht="15" x14ac:dyDescent="0.25">
      <c r="O4653" s="93"/>
      <c r="Q4653" s="63" t="s">
        <v>278</v>
      </c>
      <c r="R4653" s="96">
        <v>90242</v>
      </c>
      <c r="S4653" s="63" t="s">
        <v>271</v>
      </c>
      <c r="T4653" s="63"/>
      <c r="U4653" s="95" t="str">
        <f t="shared" si="160"/>
        <v>SCE</v>
      </c>
      <c r="V4653" s="95"/>
      <c r="W4653" s="95" t="str">
        <f t="shared" si="161"/>
        <v>SCG</v>
      </c>
    </row>
    <row r="4654" spans="15:23" ht="15" x14ac:dyDescent="0.25">
      <c r="O4654" s="93"/>
      <c r="Q4654" s="63" t="s">
        <v>278</v>
      </c>
      <c r="R4654" s="96">
        <v>90240</v>
      </c>
      <c r="S4654" s="63" t="s">
        <v>271</v>
      </c>
      <c r="T4654" s="63"/>
      <c r="U4654" s="95" t="str">
        <f t="shared" si="160"/>
        <v>SCE</v>
      </c>
      <c r="V4654" s="95"/>
      <c r="W4654" s="95" t="str">
        <f t="shared" si="161"/>
        <v>SCG</v>
      </c>
    </row>
    <row r="4655" spans="15:23" ht="15" x14ac:dyDescent="0.25">
      <c r="O4655" s="93"/>
      <c r="Q4655" s="63" t="s">
        <v>278</v>
      </c>
      <c r="R4655" s="96">
        <v>90247</v>
      </c>
      <c r="S4655" s="63" t="s">
        <v>271</v>
      </c>
      <c r="T4655" s="63"/>
      <c r="U4655" s="95" t="str">
        <f t="shared" si="160"/>
        <v>SCE</v>
      </c>
      <c r="V4655" s="95"/>
      <c r="W4655" s="95" t="str">
        <f t="shared" si="161"/>
        <v>SCG</v>
      </c>
    </row>
    <row r="4656" spans="15:23" ht="15" x14ac:dyDescent="0.25">
      <c r="O4656" s="93"/>
      <c r="Q4656" s="63" t="s">
        <v>278</v>
      </c>
      <c r="R4656" s="96">
        <v>90248</v>
      </c>
      <c r="S4656" s="63" t="s">
        <v>271</v>
      </c>
      <c r="T4656" s="63"/>
      <c r="U4656" s="95" t="str">
        <f t="shared" si="160"/>
        <v>SCE</v>
      </c>
      <c r="V4656" s="95"/>
      <c r="W4656" s="95" t="str">
        <f t="shared" si="161"/>
        <v>SCG</v>
      </c>
    </row>
    <row r="4657" spans="15:23" ht="15" x14ac:dyDescent="0.25">
      <c r="O4657" s="93"/>
      <c r="Q4657" s="63" t="s">
        <v>278</v>
      </c>
      <c r="R4657" s="96">
        <v>90249</v>
      </c>
      <c r="S4657" s="63" t="s">
        <v>271</v>
      </c>
      <c r="T4657" s="63"/>
      <c r="U4657" s="95" t="str">
        <f t="shared" si="160"/>
        <v>SCE</v>
      </c>
      <c r="V4657" s="95"/>
      <c r="W4657" s="95" t="str">
        <f t="shared" si="161"/>
        <v>SCG</v>
      </c>
    </row>
    <row r="4658" spans="15:23" ht="15" x14ac:dyDescent="0.25">
      <c r="O4658" s="93"/>
      <c r="Q4658" s="63" t="s">
        <v>278</v>
      </c>
      <c r="R4658" s="96">
        <v>95364</v>
      </c>
      <c r="S4658" s="63" t="s">
        <v>271</v>
      </c>
      <c r="T4658" s="63"/>
      <c r="U4658" s="95" t="str">
        <f t="shared" si="160"/>
        <v>SCE</v>
      </c>
      <c r="V4658" s="95"/>
      <c r="W4658" s="95" t="str">
        <f t="shared" si="161"/>
        <v>SCG</v>
      </c>
    </row>
    <row r="4659" spans="15:23" ht="15" x14ac:dyDescent="0.25">
      <c r="O4659" s="93"/>
      <c r="Q4659" s="63" t="s">
        <v>278</v>
      </c>
      <c r="R4659" s="96">
        <v>93207</v>
      </c>
      <c r="S4659" s="63" t="s">
        <v>271</v>
      </c>
      <c r="T4659" s="63"/>
      <c r="U4659" s="95" t="str">
        <f t="shared" si="160"/>
        <v>SCE</v>
      </c>
      <c r="V4659" s="95"/>
      <c r="W4659" s="95" t="str">
        <f t="shared" si="161"/>
        <v>SCG</v>
      </c>
    </row>
    <row r="4660" spans="15:23" ht="15" x14ac:dyDescent="0.25">
      <c r="O4660" s="93"/>
      <c r="Q4660" s="63" t="s">
        <v>278</v>
      </c>
      <c r="R4660" s="96">
        <v>93205</v>
      </c>
      <c r="S4660" s="63" t="s">
        <v>271</v>
      </c>
      <c r="T4660" s="63"/>
      <c r="U4660" s="95" t="str">
        <f t="shared" si="160"/>
        <v>SCE</v>
      </c>
      <c r="V4660" s="95"/>
      <c r="W4660" s="95" t="str">
        <f t="shared" si="161"/>
        <v>SCG</v>
      </c>
    </row>
    <row r="4661" spans="15:23" ht="15" x14ac:dyDescent="0.25">
      <c r="O4661" s="93"/>
      <c r="Q4661" s="63" t="s">
        <v>278</v>
      </c>
      <c r="R4661" s="96">
        <v>93202</v>
      </c>
      <c r="S4661" s="63" t="s">
        <v>271</v>
      </c>
      <c r="T4661" s="63"/>
      <c r="U4661" s="95" t="str">
        <f t="shared" si="160"/>
        <v>SCE</v>
      </c>
      <c r="V4661" s="95"/>
      <c r="W4661" s="95" t="str">
        <f t="shared" si="161"/>
        <v>SCG</v>
      </c>
    </row>
    <row r="4662" spans="15:23" ht="15" x14ac:dyDescent="0.25">
      <c r="O4662" s="93"/>
      <c r="Q4662" s="63" t="s">
        <v>278</v>
      </c>
      <c r="R4662" s="96">
        <v>90721</v>
      </c>
      <c r="S4662" s="63" t="s">
        <v>271</v>
      </c>
      <c r="T4662" s="63"/>
      <c r="U4662" s="95" t="str">
        <f t="shared" si="160"/>
        <v>SCE</v>
      </c>
      <c r="V4662" s="95"/>
      <c r="W4662" s="95" t="str">
        <f t="shared" si="161"/>
        <v>SCG</v>
      </c>
    </row>
    <row r="4663" spans="15:23" ht="15" x14ac:dyDescent="0.25">
      <c r="O4663" s="93"/>
      <c r="Q4663" s="63" t="s">
        <v>278</v>
      </c>
      <c r="R4663" s="96">
        <v>90720</v>
      </c>
      <c r="S4663" s="63" t="s">
        <v>271</v>
      </c>
      <c r="T4663" s="63"/>
      <c r="U4663" s="95" t="str">
        <f t="shared" ref="U4663:U4726" si="162">IF(S4663="Pacific Gas &amp; Electric Co", "PGE", IF(S4663="Southern California Edison Co", "SCE", IF(S4663= "San Diego Gas &amp; Electric Co", "SDGE", IF(S4663="Southern California Gas", "SCG", "Other"))))</f>
        <v>SCE</v>
      </c>
      <c r="V4663" s="95"/>
      <c r="W4663" s="95" t="str">
        <f t="shared" si="161"/>
        <v>SCG</v>
      </c>
    </row>
    <row r="4664" spans="15:23" ht="15" x14ac:dyDescent="0.25">
      <c r="O4664" s="93"/>
      <c r="Q4664" s="63" t="s">
        <v>278</v>
      </c>
      <c r="R4664" s="96">
        <v>90723</v>
      </c>
      <c r="S4664" s="63" t="s">
        <v>271</v>
      </c>
      <c r="T4664" s="63"/>
      <c r="U4664" s="95" t="str">
        <f t="shared" si="162"/>
        <v>SCE</v>
      </c>
      <c r="V4664" s="95"/>
      <c r="W4664" s="95" t="str">
        <f t="shared" si="161"/>
        <v>SCG</v>
      </c>
    </row>
    <row r="4665" spans="15:23" ht="15" x14ac:dyDescent="0.25">
      <c r="O4665" s="93"/>
      <c r="Q4665" s="63" t="s">
        <v>278</v>
      </c>
      <c r="R4665" s="96">
        <v>92617</v>
      </c>
      <c r="S4665" s="63" t="s">
        <v>271</v>
      </c>
      <c r="T4665" s="63"/>
      <c r="U4665" s="95" t="str">
        <f t="shared" si="162"/>
        <v>SCE</v>
      </c>
      <c r="V4665" s="95"/>
      <c r="W4665" s="95" t="str">
        <f t="shared" si="161"/>
        <v>SCG</v>
      </c>
    </row>
    <row r="4666" spans="15:23" ht="15" x14ac:dyDescent="0.25">
      <c r="O4666" s="93"/>
      <c r="Q4666" s="63" t="s">
        <v>278</v>
      </c>
      <c r="R4666" s="96">
        <v>92615</v>
      </c>
      <c r="S4666" s="63" t="s">
        <v>271</v>
      </c>
      <c r="T4666" s="63"/>
      <c r="U4666" s="95" t="str">
        <f t="shared" si="162"/>
        <v>SCE</v>
      </c>
      <c r="V4666" s="95"/>
      <c r="W4666" s="95" t="str">
        <f t="shared" si="161"/>
        <v>SCG</v>
      </c>
    </row>
    <row r="4667" spans="15:23" ht="15" x14ac:dyDescent="0.25">
      <c r="O4667" s="93"/>
      <c r="Q4667" s="63" t="s">
        <v>278</v>
      </c>
      <c r="R4667" s="96">
        <v>92614</v>
      </c>
      <c r="S4667" s="63" t="s">
        <v>271</v>
      </c>
      <c r="T4667" s="63"/>
      <c r="U4667" s="95" t="str">
        <f t="shared" si="162"/>
        <v>SCE</v>
      </c>
      <c r="V4667" s="95"/>
      <c r="W4667" s="95" t="str">
        <f t="shared" si="161"/>
        <v>SCG</v>
      </c>
    </row>
    <row r="4668" spans="15:23" ht="15" x14ac:dyDescent="0.25">
      <c r="O4668" s="93"/>
      <c r="Q4668" s="63" t="s">
        <v>278</v>
      </c>
      <c r="R4668" s="96">
        <v>92612</v>
      </c>
      <c r="S4668" s="63" t="s">
        <v>271</v>
      </c>
      <c r="T4668" s="63"/>
      <c r="U4668" s="95" t="str">
        <f t="shared" si="162"/>
        <v>SCE</v>
      </c>
      <c r="V4668" s="95"/>
      <c r="W4668" s="95" t="str">
        <f t="shared" si="161"/>
        <v>SCG</v>
      </c>
    </row>
    <row r="4669" spans="15:23" ht="15" x14ac:dyDescent="0.25">
      <c r="O4669" s="93"/>
      <c r="Q4669" s="63" t="s">
        <v>278</v>
      </c>
      <c r="R4669" s="96">
        <v>92610</v>
      </c>
      <c r="S4669" s="63" t="s">
        <v>271</v>
      </c>
      <c r="T4669" s="63"/>
      <c r="U4669" s="95" t="str">
        <f t="shared" si="162"/>
        <v>SCE</v>
      </c>
      <c r="V4669" s="95"/>
      <c r="W4669" s="95" t="str">
        <f t="shared" si="161"/>
        <v>SCG</v>
      </c>
    </row>
    <row r="4670" spans="15:23" ht="15" x14ac:dyDescent="0.25">
      <c r="O4670" s="93"/>
      <c r="Q4670" s="63" t="s">
        <v>278</v>
      </c>
      <c r="R4670" s="96">
        <v>92619</v>
      </c>
      <c r="S4670" s="63" t="s">
        <v>271</v>
      </c>
      <c r="T4670" s="63"/>
      <c r="U4670" s="95" t="str">
        <f t="shared" si="162"/>
        <v>SCE</v>
      </c>
      <c r="V4670" s="95"/>
      <c r="W4670" s="95" t="str">
        <f t="shared" si="161"/>
        <v>SCG</v>
      </c>
    </row>
    <row r="4671" spans="15:23" ht="15" x14ac:dyDescent="0.25">
      <c r="O4671" s="93"/>
      <c r="Q4671" s="63" t="s">
        <v>278</v>
      </c>
      <c r="R4671" s="96">
        <v>92618</v>
      </c>
      <c r="S4671" s="63" t="s">
        <v>271</v>
      </c>
      <c r="T4671" s="63"/>
      <c r="U4671" s="95" t="str">
        <f t="shared" si="162"/>
        <v>SCE</v>
      </c>
      <c r="V4671" s="95"/>
      <c r="W4671" s="95" t="str">
        <f t="shared" si="161"/>
        <v>SCG</v>
      </c>
    </row>
    <row r="4672" spans="15:23" ht="15" x14ac:dyDescent="0.25">
      <c r="O4672" s="93"/>
      <c r="Q4672" s="63" t="s">
        <v>278</v>
      </c>
      <c r="R4672" s="96">
        <v>93208</v>
      </c>
      <c r="S4672" s="63" t="s">
        <v>271</v>
      </c>
      <c r="T4672" s="63"/>
      <c r="U4672" s="95" t="str">
        <f t="shared" si="162"/>
        <v>SCE</v>
      </c>
      <c r="V4672" s="95"/>
      <c r="W4672" s="95" t="str">
        <f t="shared" si="161"/>
        <v>SCG</v>
      </c>
    </row>
    <row r="4673" spans="15:23" ht="15" x14ac:dyDescent="0.25">
      <c r="O4673" s="93"/>
      <c r="Q4673" s="63" t="s">
        <v>278</v>
      </c>
      <c r="R4673" s="96">
        <v>93203</v>
      </c>
      <c r="S4673" s="63" t="s">
        <v>271</v>
      </c>
      <c r="T4673" s="63"/>
      <c r="U4673" s="95" t="str">
        <f t="shared" si="162"/>
        <v>SCE</v>
      </c>
      <c r="V4673" s="95"/>
      <c r="W4673" s="95" t="str">
        <f t="shared" si="161"/>
        <v>SCG</v>
      </c>
    </row>
    <row r="4674" spans="15:23" ht="15" x14ac:dyDescent="0.25">
      <c r="O4674" s="93"/>
      <c r="Q4674" s="63" t="s">
        <v>278</v>
      </c>
      <c r="R4674" s="96">
        <v>93562</v>
      </c>
      <c r="S4674" s="63" t="s">
        <v>271</v>
      </c>
      <c r="T4674" s="63"/>
      <c r="U4674" s="95" t="str">
        <f t="shared" si="162"/>
        <v>SCE</v>
      </c>
      <c r="V4674" s="95"/>
      <c r="W4674" s="95" t="str">
        <f t="shared" si="161"/>
        <v>SCG</v>
      </c>
    </row>
    <row r="4675" spans="15:23" ht="15" x14ac:dyDescent="0.25">
      <c r="O4675" s="93"/>
      <c r="Q4675" s="63" t="s">
        <v>278</v>
      </c>
      <c r="R4675" s="96">
        <v>93560</v>
      </c>
      <c r="S4675" s="63" t="s">
        <v>271</v>
      </c>
      <c r="T4675" s="63"/>
      <c r="U4675" s="95" t="str">
        <f t="shared" si="162"/>
        <v>SCE</v>
      </c>
      <c r="V4675" s="95"/>
      <c r="W4675" s="95" t="str">
        <f t="shared" si="161"/>
        <v>SCG</v>
      </c>
    </row>
    <row r="4676" spans="15:23" ht="15" x14ac:dyDescent="0.25">
      <c r="O4676" s="93"/>
      <c r="Q4676" s="63" t="s">
        <v>278</v>
      </c>
      <c r="R4676" s="96">
        <v>93561</v>
      </c>
      <c r="S4676" s="63" t="s">
        <v>271</v>
      </c>
      <c r="T4676" s="63"/>
      <c r="U4676" s="95" t="str">
        <f t="shared" si="162"/>
        <v>SCE</v>
      </c>
      <c r="V4676" s="95"/>
      <c r="W4676" s="95" t="str">
        <f t="shared" si="161"/>
        <v>SCG</v>
      </c>
    </row>
    <row r="4677" spans="15:23" ht="15" x14ac:dyDescent="0.25">
      <c r="O4677" s="93"/>
      <c r="Q4677" s="63" t="s">
        <v>278</v>
      </c>
      <c r="R4677" s="96">
        <v>92368</v>
      </c>
      <c r="S4677" s="63" t="s">
        <v>271</v>
      </c>
      <c r="T4677" s="63"/>
      <c r="U4677" s="95" t="str">
        <f t="shared" si="162"/>
        <v>SCE</v>
      </c>
      <c r="V4677" s="95"/>
      <c r="W4677" s="95" t="str">
        <f t="shared" si="161"/>
        <v>SCG</v>
      </c>
    </row>
    <row r="4678" spans="15:23" ht="15" x14ac:dyDescent="0.25">
      <c r="O4678" s="93"/>
      <c r="Q4678" s="63" t="s">
        <v>278</v>
      </c>
      <c r="R4678" s="96">
        <v>92366</v>
      </c>
      <c r="S4678" s="63" t="s">
        <v>271</v>
      </c>
      <c r="T4678" s="63"/>
      <c r="U4678" s="95" t="str">
        <f t="shared" si="162"/>
        <v>SCE</v>
      </c>
      <c r="V4678" s="95"/>
      <c r="W4678" s="95" t="str">
        <f t="shared" si="161"/>
        <v>SCG</v>
      </c>
    </row>
    <row r="4679" spans="15:23" ht="15" x14ac:dyDescent="0.25">
      <c r="O4679" s="93"/>
      <c r="Q4679" s="63" t="s">
        <v>278</v>
      </c>
      <c r="R4679" s="96">
        <v>92365</v>
      </c>
      <c r="S4679" s="63" t="s">
        <v>271</v>
      </c>
      <c r="T4679" s="63"/>
      <c r="U4679" s="95" t="str">
        <f t="shared" si="162"/>
        <v>SCE</v>
      </c>
      <c r="V4679" s="95"/>
      <c r="W4679" s="95" t="str">
        <f t="shared" si="161"/>
        <v>SCG</v>
      </c>
    </row>
    <row r="4680" spans="15:23" ht="15" x14ac:dyDescent="0.25">
      <c r="O4680" s="93"/>
      <c r="Q4680" s="63" t="s">
        <v>278</v>
      </c>
      <c r="R4680" s="96">
        <v>92364</v>
      </c>
      <c r="S4680" s="63" t="s">
        <v>271</v>
      </c>
      <c r="T4680" s="63"/>
      <c r="U4680" s="95" t="str">
        <f t="shared" si="162"/>
        <v>SCE</v>
      </c>
      <c r="V4680" s="95"/>
      <c r="W4680" s="95" t="str">
        <f t="shared" si="161"/>
        <v>SCG</v>
      </c>
    </row>
    <row r="4681" spans="15:23" ht="15" x14ac:dyDescent="0.25">
      <c r="O4681" s="93"/>
      <c r="Q4681" s="63" t="s">
        <v>278</v>
      </c>
      <c r="R4681" s="96">
        <v>92363</v>
      </c>
      <c r="S4681" s="63" t="s">
        <v>271</v>
      </c>
      <c r="T4681" s="63"/>
      <c r="U4681" s="95" t="str">
        <f t="shared" si="162"/>
        <v>SCE</v>
      </c>
      <c r="V4681" s="95"/>
      <c r="W4681" s="95" t="str">
        <f t="shared" si="161"/>
        <v>SCG</v>
      </c>
    </row>
    <row r="4682" spans="15:23" ht="15" x14ac:dyDescent="0.25">
      <c r="O4682" s="93"/>
      <c r="Q4682" s="63" t="s">
        <v>278</v>
      </c>
      <c r="R4682" s="96">
        <v>93014</v>
      </c>
      <c r="S4682" s="63" t="s">
        <v>271</v>
      </c>
      <c r="T4682" s="63"/>
      <c r="U4682" s="95" t="str">
        <f t="shared" si="162"/>
        <v>SCE</v>
      </c>
      <c r="V4682" s="95"/>
      <c r="W4682" s="95" t="str">
        <f t="shared" si="161"/>
        <v>SCG</v>
      </c>
    </row>
    <row r="4683" spans="15:23" ht="15" x14ac:dyDescent="0.25">
      <c r="O4683" s="93"/>
      <c r="Q4683" s="63" t="s">
        <v>278</v>
      </c>
      <c r="R4683" s="96">
        <v>93012</v>
      </c>
      <c r="S4683" s="63" t="s">
        <v>271</v>
      </c>
      <c r="T4683" s="63"/>
      <c r="U4683" s="95" t="str">
        <f t="shared" si="162"/>
        <v>SCE</v>
      </c>
      <c r="V4683" s="95"/>
      <c r="W4683" s="95" t="str">
        <f t="shared" si="161"/>
        <v>SCG</v>
      </c>
    </row>
    <row r="4684" spans="15:23" ht="15" x14ac:dyDescent="0.25">
      <c r="O4684" s="93"/>
      <c r="Q4684" s="63" t="s">
        <v>278</v>
      </c>
      <c r="R4684" s="96">
        <v>92004</v>
      </c>
      <c r="S4684" s="63" t="s">
        <v>271</v>
      </c>
      <c r="T4684" s="63"/>
      <c r="U4684" s="95" t="str">
        <f t="shared" si="162"/>
        <v>SCE</v>
      </c>
      <c r="V4684" s="95"/>
      <c r="W4684" s="95" t="str">
        <f t="shared" si="161"/>
        <v>SCG</v>
      </c>
    </row>
    <row r="4685" spans="15:23" ht="15" x14ac:dyDescent="0.25">
      <c r="O4685" s="93"/>
      <c r="Q4685" s="63" t="s">
        <v>278</v>
      </c>
      <c r="R4685" s="96">
        <v>91771</v>
      </c>
      <c r="S4685" s="63" t="s">
        <v>271</v>
      </c>
      <c r="T4685" s="63"/>
      <c r="U4685" s="95" t="str">
        <f t="shared" si="162"/>
        <v>SCE</v>
      </c>
      <c r="V4685" s="95"/>
      <c r="W4685" s="95" t="str">
        <f t="shared" si="161"/>
        <v>SCG</v>
      </c>
    </row>
    <row r="4686" spans="15:23" ht="15" x14ac:dyDescent="0.25">
      <c r="O4686" s="93"/>
      <c r="Q4686" s="63" t="s">
        <v>278</v>
      </c>
      <c r="R4686" s="96">
        <v>91772</v>
      </c>
      <c r="S4686" s="63" t="s">
        <v>271</v>
      </c>
      <c r="T4686" s="63"/>
      <c r="U4686" s="95" t="str">
        <f t="shared" si="162"/>
        <v>SCE</v>
      </c>
      <c r="V4686" s="95"/>
      <c r="W4686" s="95" t="str">
        <f t="shared" si="161"/>
        <v>SCG</v>
      </c>
    </row>
    <row r="4687" spans="15:23" ht="15" x14ac:dyDescent="0.25">
      <c r="O4687" s="93"/>
      <c r="Q4687" s="63" t="s">
        <v>278</v>
      </c>
      <c r="R4687" s="96">
        <v>91778</v>
      </c>
      <c r="S4687" s="63" t="s">
        <v>271</v>
      </c>
      <c r="T4687" s="63"/>
      <c r="U4687" s="95" t="str">
        <f t="shared" si="162"/>
        <v>SCE</v>
      </c>
      <c r="V4687" s="95"/>
      <c r="W4687" s="95" t="str">
        <f t="shared" si="161"/>
        <v>SCG</v>
      </c>
    </row>
    <row r="4688" spans="15:23" ht="15" x14ac:dyDescent="0.25">
      <c r="O4688" s="93"/>
      <c r="Q4688" s="63" t="s">
        <v>278</v>
      </c>
      <c r="R4688" s="96">
        <v>93190</v>
      </c>
      <c r="S4688" s="63" t="s">
        <v>271</v>
      </c>
      <c r="T4688" s="63"/>
      <c r="U4688" s="95" t="str">
        <f t="shared" si="162"/>
        <v>SCE</v>
      </c>
      <c r="V4688" s="95"/>
      <c r="W4688" s="95" t="str">
        <f t="shared" si="161"/>
        <v>SCG</v>
      </c>
    </row>
    <row r="4689" spans="15:23" ht="15" x14ac:dyDescent="0.25">
      <c r="O4689" s="93"/>
      <c r="Q4689" s="63" t="s">
        <v>278</v>
      </c>
      <c r="R4689" s="96">
        <v>93199</v>
      </c>
      <c r="S4689" s="63" t="s">
        <v>271</v>
      </c>
      <c r="T4689" s="63"/>
      <c r="U4689" s="95" t="str">
        <f t="shared" si="162"/>
        <v>SCE</v>
      </c>
      <c r="V4689" s="95"/>
      <c r="W4689" s="95" t="str">
        <f t="shared" si="161"/>
        <v>SCG</v>
      </c>
    </row>
    <row r="4690" spans="15:23" ht="15" x14ac:dyDescent="0.25">
      <c r="O4690" s="93"/>
      <c r="Q4690" s="63" t="s">
        <v>278</v>
      </c>
      <c r="R4690" s="96">
        <v>92616</v>
      </c>
      <c r="S4690" s="63" t="s">
        <v>271</v>
      </c>
      <c r="T4690" s="63"/>
      <c r="U4690" s="95" t="str">
        <f t="shared" si="162"/>
        <v>SCE</v>
      </c>
      <c r="V4690" s="95"/>
      <c r="W4690" s="95" t="str">
        <f t="shared" si="161"/>
        <v>SCG</v>
      </c>
    </row>
    <row r="4691" spans="15:23" ht="15" x14ac:dyDescent="0.25">
      <c r="O4691" s="93"/>
      <c r="Q4691" s="63" t="s">
        <v>278</v>
      </c>
      <c r="R4691" s="96">
        <v>93563</v>
      </c>
      <c r="S4691" s="63" t="s">
        <v>271</v>
      </c>
      <c r="T4691" s="63"/>
      <c r="U4691" s="95" t="str">
        <f t="shared" si="162"/>
        <v>SCE</v>
      </c>
      <c r="V4691" s="95"/>
      <c r="W4691" s="95" t="str">
        <f t="shared" ref="W4691:W4754" si="163">IF(U4691 = "Other", " ", INDEX(B$4:C$29, MATCH(U4691, C$4:C$29,0), 1) )</f>
        <v>SCG</v>
      </c>
    </row>
    <row r="4692" spans="15:23" ht="15" x14ac:dyDescent="0.25">
      <c r="O4692" s="93"/>
      <c r="Q4692" s="63" t="s">
        <v>278</v>
      </c>
      <c r="R4692" s="96">
        <v>91358</v>
      </c>
      <c r="S4692" s="63" t="s">
        <v>271</v>
      </c>
      <c r="T4692" s="63"/>
      <c r="U4692" s="95" t="str">
        <f t="shared" si="162"/>
        <v>SCE</v>
      </c>
      <c r="V4692" s="95"/>
      <c r="W4692" s="95" t="str">
        <f t="shared" si="163"/>
        <v>SCG</v>
      </c>
    </row>
    <row r="4693" spans="15:23" ht="15" x14ac:dyDescent="0.25">
      <c r="O4693" s="93"/>
      <c r="Q4693" s="63" t="s">
        <v>278</v>
      </c>
      <c r="R4693" s="96">
        <v>92698</v>
      </c>
      <c r="S4693" s="63" t="s">
        <v>271</v>
      </c>
      <c r="T4693" s="63"/>
      <c r="U4693" s="95" t="str">
        <f t="shared" si="162"/>
        <v>SCE</v>
      </c>
      <c r="V4693" s="95"/>
      <c r="W4693" s="95" t="str">
        <f t="shared" si="163"/>
        <v>SCG</v>
      </c>
    </row>
    <row r="4694" spans="15:23" ht="15" x14ac:dyDescent="0.25">
      <c r="O4694" s="93"/>
      <c r="Q4694" s="63" t="s">
        <v>278</v>
      </c>
      <c r="R4694" s="96">
        <v>92697</v>
      </c>
      <c r="S4694" s="63" t="s">
        <v>271</v>
      </c>
      <c r="T4694" s="63"/>
      <c r="U4694" s="95" t="str">
        <f t="shared" si="162"/>
        <v>SCE</v>
      </c>
      <c r="V4694" s="95"/>
      <c r="W4694" s="95" t="str">
        <f t="shared" si="163"/>
        <v>SCG</v>
      </c>
    </row>
    <row r="4695" spans="15:23" ht="15" x14ac:dyDescent="0.25">
      <c r="O4695" s="93"/>
      <c r="Q4695" s="63" t="s">
        <v>278</v>
      </c>
      <c r="R4695" s="96">
        <v>92692</v>
      </c>
      <c r="S4695" s="63" t="s">
        <v>271</v>
      </c>
      <c r="T4695" s="63"/>
      <c r="U4695" s="95" t="str">
        <f t="shared" si="162"/>
        <v>SCE</v>
      </c>
      <c r="V4695" s="95"/>
      <c r="W4695" s="95" t="str">
        <f t="shared" si="163"/>
        <v>SCG</v>
      </c>
    </row>
    <row r="4696" spans="15:23" ht="15" x14ac:dyDescent="0.25">
      <c r="O4696" s="93"/>
      <c r="Q4696" s="63" t="s">
        <v>278</v>
      </c>
      <c r="R4696" s="96">
        <v>92691</v>
      </c>
      <c r="S4696" s="63" t="s">
        <v>271</v>
      </c>
      <c r="T4696" s="63"/>
      <c r="U4696" s="95" t="str">
        <f t="shared" si="162"/>
        <v>SCE</v>
      </c>
      <c r="V4696" s="95"/>
      <c r="W4696" s="95" t="str">
        <f t="shared" si="163"/>
        <v>SCG</v>
      </c>
    </row>
    <row r="4697" spans="15:23" ht="15" x14ac:dyDescent="0.25">
      <c r="O4697" s="93"/>
      <c r="Q4697" s="63" t="s">
        <v>278</v>
      </c>
      <c r="R4697" s="96">
        <v>90640</v>
      </c>
      <c r="S4697" s="63" t="s">
        <v>271</v>
      </c>
      <c r="T4697" s="63"/>
      <c r="U4697" s="95" t="str">
        <f t="shared" si="162"/>
        <v>SCE</v>
      </c>
      <c r="V4697" s="95"/>
      <c r="W4697" s="95" t="str">
        <f t="shared" si="163"/>
        <v>SCG</v>
      </c>
    </row>
    <row r="4698" spans="15:23" ht="15" x14ac:dyDescent="0.25">
      <c r="O4698" s="93"/>
      <c r="Q4698" s="63" t="s">
        <v>278</v>
      </c>
      <c r="R4698" s="96">
        <v>91066</v>
      </c>
      <c r="S4698" s="63" t="s">
        <v>271</v>
      </c>
      <c r="T4698" s="63"/>
      <c r="U4698" s="95" t="str">
        <f t="shared" si="162"/>
        <v>SCE</v>
      </c>
      <c r="V4698" s="95"/>
      <c r="W4698" s="95" t="str">
        <f t="shared" si="163"/>
        <v>SCG</v>
      </c>
    </row>
    <row r="4699" spans="15:23" ht="15" x14ac:dyDescent="0.25">
      <c r="O4699" s="93"/>
      <c r="Q4699" s="63" t="s">
        <v>278</v>
      </c>
      <c r="R4699" s="96">
        <v>92086</v>
      </c>
      <c r="S4699" s="63" t="s">
        <v>271</v>
      </c>
      <c r="T4699" s="63"/>
      <c r="U4699" s="95" t="str">
        <f t="shared" si="162"/>
        <v>SCE</v>
      </c>
      <c r="V4699" s="95"/>
      <c r="W4699" s="95" t="str">
        <f t="shared" si="163"/>
        <v>SCG</v>
      </c>
    </row>
    <row r="4700" spans="15:23" ht="15" x14ac:dyDescent="0.25">
      <c r="O4700" s="93"/>
      <c r="Q4700" s="63" t="s">
        <v>278</v>
      </c>
      <c r="R4700" s="96">
        <v>91737</v>
      </c>
      <c r="S4700" s="63" t="s">
        <v>271</v>
      </c>
      <c r="T4700" s="63"/>
      <c r="U4700" s="95" t="str">
        <f t="shared" si="162"/>
        <v>SCE</v>
      </c>
      <c r="V4700" s="95"/>
      <c r="W4700" s="95" t="str">
        <f t="shared" si="163"/>
        <v>SCG</v>
      </c>
    </row>
    <row r="4701" spans="15:23" ht="15" x14ac:dyDescent="0.25">
      <c r="O4701" s="93"/>
      <c r="Q4701" s="63" t="s">
        <v>278</v>
      </c>
      <c r="R4701" s="96">
        <v>91731</v>
      </c>
      <c r="S4701" s="63" t="s">
        <v>271</v>
      </c>
      <c r="T4701" s="63"/>
      <c r="U4701" s="95" t="str">
        <f t="shared" si="162"/>
        <v>SCE</v>
      </c>
      <c r="V4701" s="95"/>
      <c r="W4701" s="95" t="str">
        <f t="shared" si="163"/>
        <v>SCG</v>
      </c>
    </row>
    <row r="4702" spans="15:23" ht="15" x14ac:dyDescent="0.25">
      <c r="O4702" s="93"/>
      <c r="Q4702" s="63" t="s">
        <v>278</v>
      </c>
      <c r="R4702" s="96">
        <v>92280</v>
      </c>
      <c r="S4702" s="63" t="s">
        <v>271</v>
      </c>
      <c r="T4702" s="63"/>
      <c r="U4702" s="95" t="str">
        <f t="shared" si="162"/>
        <v>SCE</v>
      </c>
      <c r="V4702" s="95"/>
      <c r="W4702" s="95" t="str">
        <f t="shared" si="163"/>
        <v>SCG</v>
      </c>
    </row>
    <row r="4703" spans="15:23" ht="15" x14ac:dyDescent="0.25">
      <c r="O4703" s="93"/>
      <c r="Q4703" s="63" t="s">
        <v>278</v>
      </c>
      <c r="R4703" s="96">
        <v>92240</v>
      </c>
      <c r="S4703" s="63" t="s">
        <v>271</v>
      </c>
      <c r="T4703" s="63"/>
      <c r="U4703" s="95" t="str">
        <f t="shared" si="162"/>
        <v>SCE</v>
      </c>
      <c r="V4703" s="95"/>
      <c r="W4703" s="95" t="str">
        <f t="shared" si="163"/>
        <v>SCG</v>
      </c>
    </row>
    <row r="4704" spans="15:23" ht="15" x14ac:dyDescent="0.25">
      <c r="O4704" s="93"/>
      <c r="Q4704" s="63" t="s">
        <v>278</v>
      </c>
      <c r="R4704" s="96">
        <v>92241</v>
      </c>
      <c r="S4704" s="63" t="s">
        <v>271</v>
      </c>
      <c r="T4704" s="63"/>
      <c r="U4704" s="95" t="str">
        <f t="shared" si="162"/>
        <v>SCE</v>
      </c>
      <c r="V4704" s="95"/>
      <c r="W4704" s="95" t="str">
        <f t="shared" si="163"/>
        <v>SCG</v>
      </c>
    </row>
    <row r="4705" spans="15:23" ht="15" x14ac:dyDescent="0.25">
      <c r="O4705" s="93"/>
      <c r="Q4705" s="63" t="s">
        <v>278</v>
      </c>
      <c r="R4705" s="96">
        <v>93118</v>
      </c>
      <c r="S4705" s="63" t="s">
        <v>271</v>
      </c>
      <c r="T4705" s="63"/>
      <c r="U4705" s="95" t="str">
        <f t="shared" si="162"/>
        <v>SCE</v>
      </c>
      <c r="V4705" s="95"/>
      <c r="W4705" s="95" t="str">
        <f t="shared" si="163"/>
        <v>SCG</v>
      </c>
    </row>
    <row r="4706" spans="15:23" ht="15" x14ac:dyDescent="0.25">
      <c r="O4706" s="93"/>
      <c r="Q4706" s="63" t="s">
        <v>278</v>
      </c>
      <c r="R4706" s="96">
        <v>93111</v>
      </c>
      <c r="S4706" s="63" t="s">
        <v>271</v>
      </c>
      <c r="T4706" s="63"/>
      <c r="U4706" s="95" t="str">
        <f t="shared" si="162"/>
        <v>SCE</v>
      </c>
      <c r="V4706" s="95"/>
      <c r="W4706" s="95" t="str">
        <f t="shared" si="163"/>
        <v>SCG</v>
      </c>
    </row>
    <row r="4707" spans="15:23" ht="15" x14ac:dyDescent="0.25">
      <c r="O4707" s="93"/>
      <c r="Q4707" s="63" t="s">
        <v>278</v>
      </c>
      <c r="R4707" s="96">
        <v>93110</v>
      </c>
      <c r="S4707" s="63" t="s">
        <v>271</v>
      </c>
      <c r="T4707" s="63"/>
      <c r="U4707" s="95" t="str">
        <f t="shared" si="162"/>
        <v>SCE</v>
      </c>
      <c r="V4707" s="95"/>
      <c r="W4707" s="95" t="str">
        <f t="shared" si="163"/>
        <v>SCG</v>
      </c>
    </row>
    <row r="4708" spans="15:23" ht="15" x14ac:dyDescent="0.25">
      <c r="O4708" s="93"/>
      <c r="Q4708" s="63" t="s">
        <v>278</v>
      </c>
      <c r="R4708" s="96">
        <v>93117</v>
      </c>
      <c r="S4708" s="63" t="s">
        <v>271</v>
      </c>
      <c r="T4708" s="63"/>
      <c r="U4708" s="95" t="str">
        <f t="shared" si="162"/>
        <v>SCE</v>
      </c>
      <c r="V4708" s="95"/>
      <c r="W4708" s="95" t="str">
        <f t="shared" si="163"/>
        <v>SCG</v>
      </c>
    </row>
    <row r="4709" spans="15:23" ht="15" x14ac:dyDescent="0.25">
      <c r="O4709" s="93"/>
      <c r="Q4709" s="63" t="s">
        <v>278</v>
      </c>
      <c r="R4709" s="96">
        <v>93116</v>
      </c>
      <c r="S4709" s="63" t="s">
        <v>271</v>
      </c>
      <c r="T4709" s="63"/>
      <c r="U4709" s="95" t="str">
        <f t="shared" si="162"/>
        <v>SCE</v>
      </c>
      <c r="V4709" s="95"/>
      <c r="W4709" s="95" t="str">
        <f t="shared" si="163"/>
        <v>SCG</v>
      </c>
    </row>
    <row r="4710" spans="15:23" ht="15" x14ac:dyDescent="0.25">
      <c r="O4710" s="93"/>
      <c r="Q4710" s="63" t="s">
        <v>278</v>
      </c>
      <c r="R4710" s="96">
        <v>90853</v>
      </c>
      <c r="S4710" s="63" t="s">
        <v>271</v>
      </c>
      <c r="T4710" s="63"/>
      <c r="U4710" s="95" t="str">
        <f t="shared" si="162"/>
        <v>SCE</v>
      </c>
      <c r="V4710" s="95"/>
      <c r="W4710" s="95" t="str">
        <f t="shared" si="163"/>
        <v>SCG</v>
      </c>
    </row>
    <row r="4711" spans="15:23" ht="15" x14ac:dyDescent="0.25">
      <c r="O4711" s="93"/>
      <c r="Q4711" s="63" t="s">
        <v>278</v>
      </c>
      <c r="R4711" s="96">
        <v>96107</v>
      </c>
      <c r="S4711" s="63" t="s">
        <v>271</v>
      </c>
      <c r="T4711" s="63"/>
      <c r="U4711" s="95" t="str">
        <f t="shared" si="162"/>
        <v>SCE</v>
      </c>
      <c r="V4711" s="95"/>
      <c r="W4711" s="95" t="str">
        <f t="shared" si="163"/>
        <v>SCG</v>
      </c>
    </row>
    <row r="4712" spans="15:23" ht="15" x14ac:dyDescent="0.25">
      <c r="O4712" s="93"/>
      <c r="Q4712" s="63" t="s">
        <v>278</v>
      </c>
      <c r="R4712" s="96">
        <v>91206</v>
      </c>
      <c r="S4712" s="63" t="s">
        <v>271</v>
      </c>
      <c r="T4712" s="63"/>
      <c r="U4712" s="95" t="str">
        <f t="shared" si="162"/>
        <v>SCE</v>
      </c>
      <c r="V4712" s="95"/>
      <c r="W4712" s="95" t="str">
        <f t="shared" si="163"/>
        <v>SCG</v>
      </c>
    </row>
    <row r="4713" spans="15:23" ht="15" x14ac:dyDescent="0.25">
      <c r="O4713" s="93"/>
      <c r="Q4713" s="63" t="s">
        <v>278</v>
      </c>
      <c r="R4713" s="96">
        <v>91372</v>
      </c>
      <c r="S4713" s="63" t="s">
        <v>271</v>
      </c>
      <c r="T4713" s="63"/>
      <c r="U4713" s="95" t="str">
        <f t="shared" si="162"/>
        <v>SCE</v>
      </c>
      <c r="V4713" s="95"/>
      <c r="W4713" s="95" t="str">
        <f t="shared" si="163"/>
        <v>SCG</v>
      </c>
    </row>
    <row r="4714" spans="15:23" ht="15" x14ac:dyDescent="0.25">
      <c r="O4714" s="93"/>
      <c r="Q4714" s="63" t="s">
        <v>278</v>
      </c>
      <c r="R4714" s="96">
        <v>92369</v>
      </c>
      <c r="S4714" s="63" t="s">
        <v>271</v>
      </c>
      <c r="T4714" s="63"/>
      <c r="U4714" s="95" t="str">
        <f t="shared" si="162"/>
        <v>SCE</v>
      </c>
      <c r="V4714" s="95"/>
      <c r="W4714" s="95" t="str">
        <f t="shared" si="163"/>
        <v>SCG</v>
      </c>
    </row>
    <row r="4715" spans="15:23" ht="15" x14ac:dyDescent="0.25">
      <c r="O4715" s="93"/>
      <c r="Q4715" s="63" t="s">
        <v>278</v>
      </c>
      <c r="R4715" s="96">
        <v>91730</v>
      </c>
      <c r="S4715" s="63" t="s">
        <v>271</v>
      </c>
      <c r="T4715" s="63"/>
      <c r="U4715" s="95" t="str">
        <f t="shared" si="162"/>
        <v>SCE</v>
      </c>
      <c r="V4715" s="95"/>
      <c r="W4715" s="95" t="str">
        <f t="shared" si="163"/>
        <v>SCG</v>
      </c>
    </row>
    <row r="4716" spans="15:23" ht="15" x14ac:dyDescent="0.25">
      <c r="O4716" s="93"/>
      <c r="Q4716" s="63" t="s">
        <v>278</v>
      </c>
      <c r="R4716" s="96">
        <v>91310</v>
      </c>
      <c r="S4716" s="63" t="s">
        <v>271</v>
      </c>
      <c r="T4716" s="63"/>
      <c r="U4716" s="95" t="str">
        <f t="shared" si="162"/>
        <v>SCE</v>
      </c>
      <c r="V4716" s="95"/>
      <c r="W4716" s="95" t="str">
        <f t="shared" si="163"/>
        <v>SCG</v>
      </c>
    </row>
    <row r="4717" spans="15:23" ht="15" x14ac:dyDescent="0.25">
      <c r="O4717" s="93"/>
      <c r="Q4717" s="63" t="s">
        <v>278</v>
      </c>
      <c r="R4717" s="96">
        <v>92553</v>
      </c>
      <c r="S4717" s="63" t="s">
        <v>271</v>
      </c>
      <c r="T4717" s="63"/>
      <c r="U4717" s="95" t="str">
        <f t="shared" si="162"/>
        <v>SCE</v>
      </c>
      <c r="V4717" s="95"/>
      <c r="W4717" s="95" t="str">
        <f t="shared" si="163"/>
        <v>SCG</v>
      </c>
    </row>
    <row r="4718" spans="15:23" ht="15" x14ac:dyDescent="0.25">
      <c r="O4718" s="93"/>
      <c r="Q4718" s="63" t="s">
        <v>278</v>
      </c>
      <c r="R4718" s="96">
        <v>92555</v>
      </c>
      <c r="S4718" s="63" t="s">
        <v>271</v>
      </c>
      <c r="T4718" s="63"/>
      <c r="U4718" s="95" t="str">
        <f t="shared" si="162"/>
        <v>SCE</v>
      </c>
      <c r="V4718" s="95"/>
      <c r="W4718" s="95" t="str">
        <f t="shared" si="163"/>
        <v>SCG</v>
      </c>
    </row>
    <row r="4719" spans="15:23" ht="15" x14ac:dyDescent="0.25">
      <c r="O4719" s="93"/>
      <c r="Q4719" s="63" t="s">
        <v>278</v>
      </c>
      <c r="R4719" s="96">
        <v>92557</v>
      </c>
      <c r="S4719" s="63" t="s">
        <v>271</v>
      </c>
      <c r="T4719" s="63"/>
      <c r="U4719" s="95" t="str">
        <f t="shared" si="162"/>
        <v>SCE</v>
      </c>
      <c r="V4719" s="95"/>
      <c r="W4719" s="95" t="str">
        <f t="shared" si="163"/>
        <v>SCG</v>
      </c>
    </row>
    <row r="4720" spans="15:23" ht="15" x14ac:dyDescent="0.25">
      <c r="O4720" s="93"/>
      <c r="Q4720" s="63" t="s">
        <v>278</v>
      </c>
      <c r="R4720" s="96">
        <v>93603</v>
      </c>
      <c r="S4720" s="63" t="s">
        <v>271</v>
      </c>
      <c r="T4720" s="63"/>
      <c r="U4720" s="95" t="str">
        <f t="shared" si="162"/>
        <v>SCE</v>
      </c>
      <c r="V4720" s="95"/>
      <c r="W4720" s="95" t="str">
        <f t="shared" si="163"/>
        <v>SCG</v>
      </c>
    </row>
    <row r="4721" spans="15:23" ht="15" x14ac:dyDescent="0.25">
      <c r="O4721" s="93"/>
      <c r="Q4721" s="63" t="s">
        <v>278</v>
      </c>
      <c r="R4721" s="96">
        <v>93605</v>
      </c>
      <c r="S4721" s="63" t="s">
        <v>271</v>
      </c>
      <c r="T4721" s="63"/>
      <c r="U4721" s="95" t="str">
        <f t="shared" si="162"/>
        <v>SCE</v>
      </c>
      <c r="V4721" s="95"/>
      <c r="W4721" s="95" t="str">
        <f t="shared" si="163"/>
        <v>SCG</v>
      </c>
    </row>
    <row r="4722" spans="15:23" ht="15" x14ac:dyDescent="0.25">
      <c r="O4722" s="93"/>
      <c r="Q4722" s="63" t="s">
        <v>278</v>
      </c>
      <c r="R4722" s="96">
        <v>93604</v>
      </c>
      <c r="S4722" s="63" t="s">
        <v>271</v>
      </c>
      <c r="T4722" s="63"/>
      <c r="U4722" s="95" t="str">
        <f t="shared" si="162"/>
        <v>SCE</v>
      </c>
      <c r="V4722" s="95"/>
      <c r="W4722" s="95" t="str">
        <f t="shared" si="163"/>
        <v>SCG</v>
      </c>
    </row>
    <row r="4723" spans="15:23" ht="15" x14ac:dyDescent="0.25">
      <c r="O4723" s="93"/>
      <c r="Q4723" s="63" t="s">
        <v>278</v>
      </c>
      <c r="R4723" s="96">
        <v>93016</v>
      </c>
      <c r="S4723" s="63" t="s">
        <v>271</v>
      </c>
      <c r="T4723" s="63"/>
      <c r="U4723" s="95" t="str">
        <f t="shared" si="162"/>
        <v>SCE</v>
      </c>
      <c r="V4723" s="95"/>
      <c r="W4723" s="95" t="str">
        <f t="shared" si="163"/>
        <v>SCG</v>
      </c>
    </row>
    <row r="4724" spans="15:23" ht="15" x14ac:dyDescent="0.25">
      <c r="O4724" s="93"/>
      <c r="Q4724" s="63" t="s">
        <v>278</v>
      </c>
      <c r="R4724" s="96">
        <v>93015</v>
      </c>
      <c r="S4724" s="63" t="s">
        <v>271</v>
      </c>
      <c r="T4724" s="63"/>
      <c r="U4724" s="95" t="str">
        <f t="shared" si="162"/>
        <v>SCE</v>
      </c>
      <c r="V4724" s="95"/>
      <c r="W4724" s="95" t="str">
        <f t="shared" si="163"/>
        <v>SCG</v>
      </c>
    </row>
    <row r="4725" spans="15:23" ht="15" x14ac:dyDescent="0.25">
      <c r="O4725" s="93"/>
      <c r="Q4725" s="63" t="s">
        <v>278</v>
      </c>
      <c r="R4725" s="96">
        <v>93013</v>
      </c>
      <c r="S4725" s="63" t="s">
        <v>271</v>
      </c>
      <c r="T4725" s="63"/>
      <c r="U4725" s="95" t="str">
        <f t="shared" si="162"/>
        <v>SCE</v>
      </c>
      <c r="V4725" s="95"/>
      <c r="W4725" s="95" t="str">
        <f t="shared" si="163"/>
        <v>SCG</v>
      </c>
    </row>
    <row r="4726" spans="15:23" ht="15" x14ac:dyDescent="0.25">
      <c r="O4726" s="93"/>
      <c r="Q4726" s="63" t="s">
        <v>278</v>
      </c>
      <c r="R4726" s="96">
        <v>93010</v>
      </c>
      <c r="S4726" s="63" t="s">
        <v>271</v>
      </c>
      <c r="T4726" s="63"/>
      <c r="U4726" s="95" t="str">
        <f t="shared" si="162"/>
        <v>SCE</v>
      </c>
      <c r="V4726" s="95"/>
      <c r="W4726" s="95" t="str">
        <f t="shared" si="163"/>
        <v>SCG</v>
      </c>
    </row>
    <row r="4727" spans="15:23" ht="15" x14ac:dyDescent="0.25">
      <c r="O4727" s="93"/>
      <c r="Q4727" s="63" t="s">
        <v>278</v>
      </c>
      <c r="R4727" s="96">
        <v>93011</v>
      </c>
      <c r="S4727" s="63" t="s">
        <v>271</v>
      </c>
      <c r="T4727" s="63"/>
      <c r="U4727" s="95" t="str">
        <f t="shared" ref="U4727:U4790" si="164">IF(S4727="Pacific Gas &amp; Electric Co", "PGE", IF(S4727="Southern California Edison Co", "SCE", IF(S4727= "San Diego Gas &amp; Electric Co", "SDGE", IF(S4727="Southern California Gas", "SCG", "Other"))))</f>
        <v>SCE</v>
      </c>
      <c r="V4727" s="95"/>
      <c r="W4727" s="95" t="str">
        <f t="shared" si="163"/>
        <v>SCG</v>
      </c>
    </row>
    <row r="4728" spans="15:23" ht="15" x14ac:dyDescent="0.25">
      <c r="O4728" s="93"/>
      <c r="Q4728" s="63" t="s">
        <v>278</v>
      </c>
      <c r="R4728" s="96">
        <v>93664</v>
      </c>
      <c r="S4728" s="63" t="s">
        <v>271</v>
      </c>
      <c r="T4728" s="63"/>
      <c r="U4728" s="95" t="str">
        <f t="shared" si="164"/>
        <v>SCE</v>
      </c>
      <c r="V4728" s="95"/>
      <c r="W4728" s="95" t="str">
        <f t="shared" si="163"/>
        <v>SCG</v>
      </c>
    </row>
    <row r="4729" spans="15:23" ht="15" x14ac:dyDescent="0.25">
      <c r="O4729" s="93"/>
      <c r="Q4729" s="63" t="s">
        <v>278</v>
      </c>
      <c r="R4729" s="96">
        <v>92821</v>
      </c>
      <c r="S4729" s="63" t="s">
        <v>271</v>
      </c>
      <c r="T4729" s="63"/>
      <c r="U4729" s="95" t="str">
        <f t="shared" si="164"/>
        <v>SCE</v>
      </c>
      <c r="V4729" s="95"/>
      <c r="W4729" s="95" t="str">
        <f t="shared" si="163"/>
        <v>SCG</v>
      </c>
    </row>
    <row r="4730" spans="15:23" ht="15" x14ac:dyDescent="0.25">
      <c r="O4730" s="93"/>
      <c r="Q4730" s="63" t="s">
        <v>278</v>
      </c>
      <c r="R4730" s="96">
        <v>92822</v>
      </c>
      <c r="S4730" s="63" t="s">
        <v>271</v>
      </c>
      <c r="T4730" s="63"/>
      <c r="U4730" s="95" t="str">
        <f t="shared" si="164"/>
        <v>SCE</v>
      </c>
      <c r="V4730" s="95"/>
      <c r="W4730" s="95" t="str">
        <f t="shared" si="163"/>
        <v>SCG</v>
      </c>
    </row>
    <row r="4731" spans="15:23" ht="15" x14ac:dyDescent="0.25">
      <c r="O4731" s="93"/>
      <c r="Q4731" s="63" t="s">
        <v>278</v>
      </c>
      <c r="R4731" s="96">
        <v>92823</v>
      </c>
      <c r="S4731" s="63" t="s">
        <v>271</v>
      </c>
      <c r="T4731" s="63"/>
      <c r="U4731" s="95" t="str">
        <f t="shared" si="164"/>
        <v>SCE</v>
      </c>
      <c r="V4731" s="95"/>
      <c r="W4731" s="95" t="str">
        <f t="shared" si="163"/>
        <v>SCG</v>
      </c>
    </row>
    <row r="4732" spans="15:23" ht="15" x14ac:dyDescent="0.25">
      <c r="O4732" s="93"/>
      <c r="Q4732" s="63" t="s">
        <v>278</v>
      </c>
      <c r="R4732" s="96">
        <v>91107</v>
      </c>
      <c r="S4732" s="63" t="s">
        <v>271</v>
      </c>
      <c r="T4732" s="63"/>
      <c r="U4732" s="95" t="str">
        <f t="shared" si="164"/>
        <v>SCE</v>
      </c>
      <c r="V4732" s="95"/>
      <c r="W4732" s="95" t="str">
        <f t="shared" si="163"/>
        <v>SCG</v>
      </c>
    </row>
    <row r="4733" spans="15:23" ht="15" x14ac:dyDescent="0.25">
      <c r="O4733" s="93"/>
      <c r="Q4733" s="63" t="s">
        <v>278</v>
      </c>
      <c r="R4733" s="96">
        <v>91104</v>
      </c>
      <c r="S4733" s="63" t="s">
        <v>271</v>
      </c>
      <c r="T4733" s="63"/>
      <c r="U4733" s="95" t="str">
        <f t="shared" si="164"/>
        <v>SCE</v>
      </c>
      <c r="V4733" s="95"/>
      <c r="W4733" s="95" t="str">
        <f t="shared" si="163"/>
        <v>SCG</v>
      </c>
    </row>
    <row r="4734" spans="15:23" ht="15" x14ac:dyDescent="0.25">
      <c r="O4734" s="93"/>
      <c r="Q4734" s="63" t="s">
        <v>278</v>
      </c>
      <c r="R4734" s="96">
        <v>91108</v>
      </c>
      <c r="S4734" s="63" t="s">
        <v>271</v>
      </c>
      <c r="T4734" s="63"/>
      <c r="U4734" s="95" t="str">
        <f t="shared" si="164"/>
        <v>SCE</v>
      </c>
      <c r="V4734" s="95"/>
      <c r="W4734" s="95" t="str">
        <f t="shared" si="163"/>
        <v>SCG</v>
      </c>
    </row>
    <row r="4735" spans="15:23" ht="15" x14ac:dyDescent="0.25">
      <c r="O4735" s="93"/>
      <c r="Q4735" s="63" t="s">
        <v>278</v>
      </c>
      <c r="R4735" s="96">
        <v>93254</v>
      </c>
      <c r="S4735" s="63" t="s">
        <v>271</v>
      </c>
      <c r="T4735" s="63"/>
      <c r="U4735" s="95" t="str">
        <f t="shared" si="164"/>
        <v>SCE</v>
      </c>
      <c r="V4735" s="95"/>
      <c r="W4735" s="95" t="str">
        <f t="shared" si="163"/>
        <v>SCG</v>
      </c>
    </row>
    <row r="4736" spans="15:23" ht="15" x14ac:dyDescent="0.25">
      <c r="O4736" s="93"/>
      <c r="Q4736" s="63" t="s">
        <v>278</v>
      </c>
      <c r="R4736" s="96">
        <v>93255</v>
      </c>
      <c r="S4736" s="63" t="s">
        <v>271</v>
      </c>
      <c r="T4736" s="63"/>
      <c r="U4736" s="95" t="str">
        <f t="shared" si="164"/>
        <v>SCE</v>
      </c>
      <c r="V4736" s="95"/>
      <c r="W4736" s="95" t="str">
        <f t="shared" si="163"/>
        <v>SCG</v>
      </c>
    </row>
    <row r="4737" spans="15:23" ht="15" x14ac:dyDescent="0.25">
      <c r="O4737" s="93"/>
      <c r="Q4737" s="63" t="s">
        <v>278</v>
      </c>
      <c r="R4737" s="96">
        <v>93256</v>
      </c>
      <c r="S4737" s="63" t="s">
        <v>271</v>
      </c>
      <c r="T4737" s="63"/>
      <c r="U4737" s="95" t="str">
        <f t="shared" si="164"/>
        <v>SCE</v>
      </c>
      <c r="V4737" s="95"/>
      <c r="W4737" s="95" t="str">
        <f t="shared" si="163"/>
        <v>SCG</v>
      </c>
    </row>
    <row r="4738" spans="15:23" ht="15" x14ac:dyDescent="0.25">
      <c r="O4738" s="93"/>
      <c r="Q4738" s="63" t="s">
        <v>278</v>
      </c>
      <c r="R4738" s="96">
        <v>93257</v>
      </c>
      <c r="S4738" s="63" t="s">
        <v>271</v>
      </c>
      <c r="T4738" s="63"/>
      <c r="U4738" s="95" t="str">
        <f t="shared" si="164"/>
        <v>SCE</v>
      </c>
      <c r="V4738" s="95"/>
      <c r="W4738" s="95" t="str">
        <f t="shared" si="163"/>
        <v>SCG</v>
      </c>
    </row>
    <row r="4739" spans="15:23" ht="15" x14ac:dyDescent="0.25">
      <c r="O4739" s="93"/>
      <c r="Q4739" s="63" t="s">
        <v>278</v>
      </c>
      <c r="R4739" s="96">
        <v>93250</v>
      </c>
      <c r="S4739" s="63" t="s">
        <v>271</v>
      </c>
      <c r="T4739" s="63"/>
      <c r="U4739" s="95" t="str">
        <f t="shared" si="164"/>
        <v>SCE</v>
      </c>
      <c r="V4739" s="95"/>
      <c r="W4739" s="95" t="str">
        <f t="shared" si="163"/>
        <v>SCG</v>
      </c>
    </row>
    <row r="4740" spans="15:23" ht="15" x14ac:dyDescent="0.25">
      <c r="O4740" s="93"/>
      <c r="Q4740" s="63" t="s">
        <v>278</v>
      </c>
      <c r="R4740" s="96">
        <v>93252</v>
      </c>
      <c r="S4740" s="63" t="s">
        <v>271</v>
      </c>
      <c r="T4740" s="63"/>
      <c r="U4740" s="95" t="str">
        <f t="shared" si="164"/>
        <v>SCE</v>
      </c>
      <c r="V4740" s="95"/>
      <c r="W4740" s="95" t="str">
        <f t="shared" si="163"/>
        <v>SCG</v>
      </c>
    </row>
    <row r="4741" spans="15:23" ht="15" x14ac:dyDescent="0.25">
      <c r="O4741" s="93"/>
      <c r="Q4741" s="63" t="s">
        <v>278</v>
      </c>
      <c r="R4741" s="96">
        <v>93258</v>
      </c>
      <c r="S4741" s="63" t="s">
        <v>271</v>
      </c>
      <c r="T4741" s="63"/>
      <c r="U4741" s="95" t="str">
        <f t="shared" si="164"/>
        <v>SCE</v>
      </c>
      <c r="V4741" s="95"/>
      <c r="W4741" s="95" t="str">
        <f t="shared" si="163"/>
        <v>SCG</v>
      </c>
    </row>
    <row r="4742" spans="15:23" ht="15" x14ac:dyDescent="0.25">
      <c r="O4742" s="93"/>
      <c r="Q4742" s="63" t="s">
        <v>278</v>
      </c>
      <c r="R4742" s="96">
        <v>91706</v>
      </c>
      <c r="S4742" s="63" t="s">
        <v>271</v>
      </c>
      <c r="T4742" s="63"/>
      <c r="U4742" s="95" t="str">
        <f t="shared" si="164"/>
        <v>SCE</v>
      </c>
      <c r="V4742" s="95"/>
      <c r="W4742" s="95" t="str">
        <f t="shared" si="163"/>
        <v>SCG</v>
      </c>
    </row>
    <row r="4743" spans="15:23" ht="15" x14ac:dyDescent="0.25">
      <c r="O4743" s="93"/>
      <c r="Q4743" s="63" t="s">
        <v>278</v>
      </c>
      <c r="R4743" s="96">
        <v>92649</v>
      </c>
      <c r="S4743" s="63" t="s">
        <v>271</v>
      </c>
      <c r="T4743" s="63"/>
      <c r="U4743" s="95" t="str">
        <f t="shared" si="164"/>
        <v>SCE</v>
      </c>
      <c r="V4743" s="95"/>
      <c r="W4743" s="95" t="str">
        <f t="shared" si="163"/>
        <v>SCG</v>
      </c>
    </row>
    <row r="4744" spans="15:23" ht="15" x14ac:dyDescent="0.25">
      <c r="O4744" s="93"/>
      <c r="Q4744" s="63" t="s">
        <v>278</v>
      </c>
      <c r="R4744" s="96">
        <v>92646</v>
      </c>
      <c r="S4744" s="63" t="s">
        <v>271</v>
      </c>
      <c r="T4744" s="63"/>
      <c r="U4744" s="95" t="str">
        <f t="shared" si="164"/>
        <v>SCE</v>
      </c>
      <c r="V4744" s="95"/>
      <c r="W4744" s="95" t="str">
        <f t="shared" si="163"/>
        <v>SCG</v>
      </c>
    </row>
    <row r="4745" spans="15:23" ht="15" x14ac:dyDescent="0.25">
      <c r="O4745" s="93"/>
      <c r="Q4745" s="63" t="s">
        <v>278</v>
      </c>
      <c r="R4745" s="96">
        <v>92647</v>
      </c>
      <c r="S4745" s="63" t="s">
        <v>271</v>
      </c>
      <c r="T4745" s="63"/>
      <c r="U4745" s="95" t="str">
        <f t="shared" si="164"/>
        <v>SCE</v>
      </c>
      <c r="V4745" s="95"/>
      <c r="W4745" s="95" t="str">
        <f t="shared" si="163"/>
        <v>SCG</v>
      </c>
    </row>
    <row r="4746" spans="15:23" ht="15" x14ac:dyDescent="0.25">
      <c r="O4746" s="93"/>
      <c r="Q4746" s="63" t="s">
        <v>278</v>
      </c>
      <c r="R4746" s="96">
        <v>91702</v>
      </c>
      <c r="S4746" s="63" t="s">
        <v>271</v>
      </c>
      <c r="T4746" s="63"/>
      <c r="U4746" s="95" t="str">
        <f t="shared" si="164"/>
        <v>SCE</v>
      </c>
      <c r="V4746" s="95"/>
      <c r="W4746" s="95" t="str">
        <f t="shared" si="163"/>
        <v>SCG</v>
      </c>
    </row>
    <row r="4747" spans="15:23" ht="15" x14ac:dyDescent="0.25">
      <c r="O4747" s="93"/>
      <c r="Q4747" s="63" t="s">
        <v>278</v>
      </c>
      <c r="R4747" s="96">
        <v>90061</v>
      </c>
      <c r="S4747" s="63" t="s">
        <v>271</v>
      </c>
      <c r="T4747" s="63"/>
      <c r="U4747" s="95" t="str">
        <f t="shared" si="164"/>
        <v>SCE</v>
      </c>
      <c r="V4747" s="95"/>
      <c r="W4747" s="95" t="str">
        <f t="shared" si="163"/>
        <v>SCG</v>
      </c>
    </row>
    <row r="4748" spans="15:23" ht="15" x14ac:dyDescent="0.25">
      <c r="O4748" s="93"/>
      <c r="Q4748" s="63" t="s">
        <v>278</v>
      </c>
      <c r="R4748" s="96">
        <v>93277</v>
      </c>
      <c r="S4748" s="63" t="s">
        <v>271</v>
      </c>
      <c r="T4748" s="63"/>
      <c r="U4748" s="95" t="str">
        <f t="shared" si="164"/>
        <v>SCE</v>
      </c>
      <c r="V4748" s="95"/>
      <c r="W4748" s="95" t="str">
        <f t="shared" si="163"/>
        <v>SCG</v>
      </c>
    </row>
    <row r="4749" spans="15:23" ht="15" x14ac:dyDescent="0.25">
      <c r="O4749" s="93"/>
      <c r="Q4749" s="63" t="s">
        <v>278</v>
      </c>
      <c r="R4749" s="96">
        <v>93272</v>
      </c>
      <c r="S4749" s="63" t="s">
        <v>271</v>
      </c>
      <c r="T4749" s="63"/>
      <c r="U4749" s="95" t="str">
        <f t="shared" si="164"/>
        <v>SCE</v>
      </c>
      <c r="V4749" s="95"/>
      <c r="W4749" s="95" t="str">
        <f t="shared" si="163"/>
        <v>SCG</v>
      </c>
    </row>
    <row r="4750" spans="15:23" ht="15" x14ac:dyDescent="0.25">
      <c r="O4750" s="93"/>
      <c r="Q4750" s="63" t="s">
        <v>278</v>
      </c>
      <c r="R4750" s="96">
        <v>92334</v>
      </c>
      <c r="S4750" s="63" t="s">
        <v>271</v>
      </c>
      <c r="T4750" s="63"/>
      <c r="U4750" s="95" t="str">
        <f t="shared" si="164"/>
        <v>SCE</v>
      </c>
      <c r="V4750" s="95"/>
      <c r="W4750" s="95" t="str">
        <f t="shared" si="163"/>
        <v>SCG</v>
      </c>
    </row>
    <row r="4751" spans="15:23" ht="15" x14ac:dyDescent="0.25">
      <c r="O4751" s="93"/>
      <c r="Q4751" s="63" t="s">
        <v>278</v>
      </c>
      <c r="R4751" s="96">
        <v>92335</v>
      </c>
      <c r="S4751" s="63" t="s">
        <v>271</v>
      </c>
      <c r="T4751" s="63"/>
      <c r="U4751" s="95" t="str">
        <f t="shared" si="164"/>
        <v>SCE</v>
      </c>
      <c r="V4751" s="95"/>
      <c r="W4751" s="95" t="str">
        <f t="shared" si="163"/>
        <v>SCG</v>
      </c>
    </row>
    <row r="4752" spans="15:23" ht="15" x14ac:dyDescent="0.25">
      <c r="O4752" s="93"/>
      <c r="Q4752" s="63" t="s">
        <v>278</v>
      </c>
      <c r="R4752" s="96">
        <v>92336</v>
      </c>
      <c r="S4752" s="63" t="s">
        <v>271</v>
      </c>
      <c r="T4752" s="63"/>
      <c r="U4752" s="95" t="str">
        <f t="shared" si="164"/>
        <v>SCE</v>
      </c>
      <c r="V4752" s="95"/>
      <c r="W4752" s="95" t="str">
        <f t="shared" si="163"/>
        <v>SCG</v>
      </c>
    </row>
    <row r="4753" spans="15:23" ht="15" x14ac:dyDescent="0.25">
      <c r="O4753" s="93"/>
      <c r="Q4753" s="63" t="s">
        <v>278</v>
      </c>
      <c r="R4753" s="96">
        <v>92337</v>
      </c>
      <c r="S4753" s="63" t="s">
        <v>271</v>
      </c>
      <c r="T4753" s="63"/>
      <c r="U4753" s="95" t="str">
        <f t="shared" si="164"/>
        <v>SCE</v>
      </c>
      <c r="V4753" s="95"/>
      <c r="W4753" s="95" t="str">
        <f t="shared" si="163"/>
        <v>SCG</v>
      </c>
    </row>
    <row r="4754" spans="15:23" ht="15" x14ac:dyDescent="0.25">
      <c r="O4754" s="93"/>
      <c r="Q4754" s="63" t="s">
        <v>278</v>
      </c>
      <c r="R4754" s="96">
        <v>92331</v>
      </c>
      <c r="S4754" s="63" t="s">
        <v>271</v>
      </c>
      <c r="T4754" s="63"/>
      <c r="U4754" s="95" t="str">
        <f t="shared" si="164"/>
        <v>SCE</v>
      </c>
      <c r="V4754" s="95"/>
      <c r="W4754" s="95" t="str">
        <f t="shared" si="163"/>
        <v>SCG</v>
      </c>
    </row>
    <row r="4755" spans="15:23" ht="15" x14ac:dyDescent="0.25">
      <c r="O4755" s="93"/>
      <c r="Q4755" s="63" t="s">
        <v>278</v>
      </c>
      <c r="R4755" s="96">
        <v>92332</v>
      </c>
      <c r="S4755" s="63" t="s">
        <v>271</v>
      </c>
      <c r="T4755" s="63"/>
      <c r="U4755" s="95" t="str">
        <f t="shared" si="164"/>
        <v>SCE</v>
      </c>
      <c r="V4755" s="95"/>
      <c r="W4755" s="95" t="str">
        <f t="shared" ref="W4755:W4818" si="165">IF(U4755 = "Other", " ", INDEX(B$4:C$29, MATCH(U4755, C$4:C$29,0), 1) )</f>
        <v>SCG</v>
      </c>
    </row>
    <row r="4756" spans="15:23" ht="15" x14ac:dyDescent="0.25">
      <c r="O4756" s="93"/>
      <c r="Q4756" s="63" t="s">
        <v>278</v>
      </c>
      <c r="R4756" s="96">
        <v>92338</v>
      </c>
      <c r="S4756" s="63" t="s">
        <v>271</v>
      </c>
      <c r="T4756" s="63"/>
      <c r="U4756" s="95" t="str">
        <f t="shared" si="164"/>
        <v>SCE</v>
      </c>
      <c r="V4756" s="95"/>
      <c r="W4756" s="95" t="str">
        <f t="shared" si="165"/>
        <v>SCG</v>
      </c>
    </row>
    <row r="4757" spans="15:23" ht="15" x14ac:dyDescent="0.25">
      <c r="O4757" s="93"/>
      <c r="Q4757" s="63" t="s">
        <v>278</v>
      </c>
      <c r="R4757" s="96">
        <v>92339</v>
      </c>
      <c r="S4757" s="63" t="s">
        <v>271</v>
      </c>
      <c r="T4757" s="63"/>
      <c r="U4757" s="95" t="str">
        <f t="shared" si="164"/>
        <v>SCE</v>
      </c>
      <c r="V4757" s="95"/>
      <c r="W4757" s="95" t="str">
        <f t="shared" si="165"/>
        <v>SCG</v>
      </c>
    </row>
    <row r="4758" spans="15:23" ht="15" x14ac:dyDescent="0.25">
      <c r="O4758" s="93"/>
      <c r="Q4758" s="63" t="s">
        <v>278</v>
      </c>
      <c r="R4758" s="96">
        <v>93596</v>
      </c>
      <c r="S4758" s="63" t="s">
        <v>271</v>
      </c>
      <c r="T4758" s="63"/>
      <c r="U4758" s="95" t="str">
        <f t="shared" si="164"/>
        <v>SCE</v>
      </c>
      <c r="V4758" s="95"/>
      <c r="W4758" s="95" t="str">
        <f t="shared" si="165"/>
        <v>SCG</v>
      </c>
    </row>
    <row r="4759" spans="15:23" ht="15" x14ac:dyDescent="0.25">
      <c r="O4759" s="93"/>
      <c r="Q4759" s="63" t="s">
        <v>278</v>
      </c>
      <c r="R4759" s="96">
        <v>93591</v>
      </c>
      <c r="S4759" s="63" t="s">
        <v>271</v>
      </c>
      <c r="T4759" s="63"/>
      <c r="U4759" s="95" t="str">
        <f t="shared" si="164"/>
        <v>SCE</v>
      </c>
      <c r="V4759" s="95"/>
      <c r="W4759" s="95" t="str">
        <f t="shared" si="165"/>
        <v>SCG</v>
      </c>
    </row>
    <row r="4760" spans="15:23" ht="15" x14ac:dyDescent="0.25">
      <c r="O4760" s="93"/>
      <c r="Q4760" s="63" t="s">
        <v>278</v>
      </c>
      <c r="R4760" s="96">
        <v>93590</v>
      </c>
      <c r="S4760" s="63" t="s">
        <v>271</v>
      </c>
      <c r="T4760" s="63"/>
      <c r="U4760" s="95" t="str">
        <f t="shared" si="164"/>
        <v>SCE</v>
      </c>
      <c r="V4760" s="95"/>
      <c r="W4760" s="95" t="str">
        <f t="shared" si="165"/>
        <v>SCG</v>
      </c>
    </row>
    <row r="4761" spans="15:23" ht="15" x14ac:dyDescent="0.25">
      <c r="O4761" s="93"/>
      <c r="Q4761" s="63" t="s">
        <v>278</v>
      </c>
      <c r="R4761" s="96">
        <v>91383</v>
      </c>
      <c r="S4761" s="63" t="s">
        <v>271</v>
      </c>
      <c r="T4761" s="63"/>
      <c r="U4761" s="95" t="str">
        <f t="shared" si="164"/>
        <v>SCE</v>
      </c>
      <c r="V4761" s="95"/>
      <c r="W4761" s="95" t="str">
        <f t="shared" si="165"/>
        <v>SCG</v>
      </c>
    </row>
    <row r="4762" spans="15:23" ht="15" x14ac:dyDescent="0.25">
      <c r="O4762" s="93"/>
      <c r="Q4762" s="63" t="s">
        <v>278</v>
      </c>
      <c r="R4762" s="96">
        <v>91722</v>
      </c>
      <c r="S4762" s="63" t="s">
        <v>271</v>
      </c>
      <c r="T4762" s="63"/>
      <c r="U4762" s="95" t="str">
        <f t="shared" si="164"/>
        <v>SCE</v>
      </c>
      <c r="V4762" s="95"/>
      <c r="W4762" s="95" t="str">
        <f t="shared" si="165"/>
        <v>SCG</v>
      </c>
    </row>
    <row r="4763" spans="15:23" ht="15" x14ac:dyDescent="0.25">
      <c r="O4763" s="93"/>
      <c r="Q4763" s="63" t="s">
        <v>278</v>
      </c>
      <c r="R4763" s="96">
        <v>91723</v>
      </c>
      <c r="S4763" s="63" t="s">
        <v>271</v>
      </c>
      <c r="T4763" s="63"/>
      <c r="U4763" s="95" t="str">
        <f t="shared" si="164"/>
        <v>SCE</v>
      </c>
      <c r="V4763" s="95"/>
      <c r="W4763" s="95" t="str">
        <f t="shared" si="165"/>
        <v>SCG</v>
      </c>
    </row>
    <row r="4764" spans="15:23" ht="15" x14ac:dyDescent="0.25">
      <c r="O4764" s="93"/>
      <c r="Q4764" s="63" t="s">
        <v>278</v>
      </c>
      <c r="R4764" s="96">
        <v>92846</v>
      </c>
      <c r="S4764" s="63" t="s">
        <v>271</v>
      </c>
      <c r="T4764" s="63"/>
      <c r="U4764" s="95" t="str">
        <f t="shared" si="164"/>
        <v>SCE</v>
      </c>
      <c r="V4764" s="95"/>
      <c r="W4764" s="95" t="str">
        <f t="shared" si="165"/>
        <v>SCG</v>
      </c>
    </row>
    <row r="4765" spans="15:23" ht="15" x14ac:dyDescent="0.25">
      <c r="O4765" s="93"/>
      <c r="Q4765" s="63" t="s">
        <v>278</v>
      </c>
      <c r="R4765" s="96">
        <v>92660</v>
      </c>
      <c r="S4765" s="63" t="s">
        <v>271</v>
      </c>
      <c r="T4765" s="63"/>
      <c r="U4765" s="95" t="str">
        <f t="shared" si="164"/>
        <v>SCE</v>
      </c>
      <c r="V4765" s="95"/>
      <c r="W4765" s="95" t="str">
        <f t="shared" si="165"/>
        <v>SCG</v>
      </c>
    </row>
    <row r="4766" spans="15:23" ht="15" x14ac:dyDescent="0.25">
      <c r="O4766" s="93"/>
      <c r="Q4766" s="63" t="s">
        <v>278</v>
      </c>
      <c r="R4766" s="96">
        <v>93516</v>
      </c>
      <c r="S4766" s="63" t="s">
        <v>271</v>
      </c>
      <c r="T4766" s="63"/>
      <c r="U4766" s="95" t="str">
        <f t="shared" si="164"/>
        <v>SCE</v>
      </c>
      <c r="V4766" s="95"/>
      <c r="W4766" s="95" t="str">
        <f t="shared" si="165"/>
        <v>SCG</v>
      </c>
    </row>
    <row r="4767" spans="15:23" ht="15" x14ac:dyDescent="0.25">
      <c r="O4767" s="93"/>
      <c r="Q4767" s="63" t="s">
        <v>278</v>
      </c>
      <c r="R4767" s="96">
        <v>93514</v>
      </c>
      <c r="S4767" s="63" t="s">
        <v>271</v>
      </c>
      <c r="T4767" s="63"/>
      <c r="U4767" s="95" t="str">
        <f t="shared" si="164"/>
        <v>SCE</v>
      </c>
      <c r="V4767" s="95"/>
      <c r="W4767" s="95" t="str">
        <f t="shared" si="165"/>
        <v>SCG</v>
      </c>
    </row>
    <row r="4768" spans="15:23" ht="15" x14ac:dyDescent="0.25">
      <c r="O4768" s="93"/>
      <c r="Q4768" s="63" t="s">
        <v>278</v>
      </c>
      <c r="R4768" s="96">
        <v>93513</v>
      </c>
      <c r="S4768" s="63" t="s">
        <v>271</v>
      </c>
      <c r="T4768" s="63"/>
      <c r="U4768" s="95" t="str">
        <f t="shared" si="164"/>
        <v>SCE</v>
      </c>
      <c r="V4768" s="95"/>
      <c r="W4768" s="95" t="str">
        <f t="shared" si="165"/>
        <v>SCG</v>
      </c>
    </row>
    <row r="4769" spans="15:23" ht="15" x14ac:dyDescent="0.25">
      <c r="O4769" s="93"/>
      <c r="Q4769" s="63" t="s">
        <v>278</v>
      </c>
      <c r="R4769" s="96">
        <v>93512</v>
      </c>
      <c r="S4769" s="63" t="s">
        <v>271</v>
      </c>
      <c r="T4769" s="63"/>
      <c r="U4769" s="95" t="str">
        <f t="shared" si="164"/>
        <v>SCE</v>
      </c>
      <c r="V4769" s="95"/>
      <c r="W4769" s="95" t="str">
        <f t="shared" si="165"/>
        <v>SCG</v>
      </c>
    </row>
    <row r="4770" spans="15:23" ht="15" x14ac:dyDescent="0.25">
      <c r="O4770" s="93"/>
      <c r="Q4770" s="63" t="s">
        <v>278</v>
      </c>
      <c r="R4770" s="96">
        <v>93519</v>
      </c>
      <c r="S4770" s="63" t="s">
        <v>271</v>
      </c>
      <c r="T4770" s="63"/>
      <c r="U4770" s="95" t="str">
        <f t="shared" si="164"/>
        <v>SCE</v>
      </c>
      <c r="V4770" s="95"/>
      <c r="W4770" s="95" t="str">
        <f t="shared" si="165"/>
        <v>SCG</v>
      </c>
    </row>
    <row r="4771" spans="15:23" ht="15" x14ac:dyDescent="0.25">
      <c r="O4771" s="93"/>
      <c r="Q4771" s="63" t="s">
        <v>278</v>
      </c>
      <c r="R4771" s="96">
        <v>93518</v>
      </c>
      <c r="S4771" s="63" t="s">
        <v>271</v>
      </c>
      <c r="T4771" s="63"/>
      <c r="U4771" s="95" t="str">
        <f t="shared" si="164"/>
        <v>SCE</v>
      </c>
      <c r="V4771" s="95"/>
      <c r="W4771" s="95" t="str">
        <f t="shared" si="165"/>
        <v>SCG</v>
      </c>
    </row>
    <row r="4772" spans="15:23" ht="15" x14ac:dyDescent="0.25">
      <c r="O4772" s="93"/>
      <c r="Q4772" s="63" t="s">
        <v>278</v>
      </c>
      <c r="R4772" s="96">
        <v>91770</v>
      </c>
      <c r="S4772" s="63" t="s">
        <v>271</v>
      </c>
      <c r="T4772" s="63"/>
      <c r="U4772" s="95" t="str">
        <f t="shared" si="164"/>
        <v>SCE</v>
      </c>
      <c r="V4772" s="95"/>
      <c r="W4772" s="95" t="str">
        <f t="shared" si="165"/>
        <v>SCG</v>
      </c>
    </row>
    <row r="4773" spans="15:23" ht="15" x14ac:dyDescent="0.25">
      <c r="O4773" s="93"/>
      <c r="Q4773" s="63" t="s">
        <v>278</v>
      </c>
      <c r="R4773" s="96">
        <v>91773</v>
      </c>
      <c r="S4773" s="63" t="s">
        <v>271</v>
      </c>
      <c r="T4773" s="63"/>
      <c r="U4773" s="95" t="str">
        <f t="shared" si="164"/>
        <v>SCE</v>
      </c>
      <c r="V4773" s="95"/>
      <c r="W4773" s="95" t="str">
        <f t="shared" si="165"/>
        <v>SCG</v>
      </c>
    </row>
    <row r="4774" spans="15:23" ht="15" x14ac:dyDescent="0.25">
      <c r="O4774" s="93"/>
      <c r="Q4774" s="63" t="s">
        <v>278</v>
      </c>
      <c r="R4774" s="96">
        <v>91776</v>
      </c>
      <c r="S4774" s="63" t="s">
        <v>271</v>
      </c>
      <c r="T4774" s="63"/>
      <c r="U4774" s="95" t="str">
        <f t="shared" si="164"/>
        <v>SCE</v>
      </c>
      <c r="V4774" s="95"/>
      <c r="W4774" s="95" t="str">
        <f t="shared" si="165"/>
        <v>SCG</v>
      </c>
    </row>
    <row r="4775" spans="15:23" ht="15" x14ac:dyDescent="0.25">
      <c r="O4775" s="93"/>
      <c r="Q4775" s="63" t="s">
        <v>278</v>
      </c>
      <c r="R4775" s="96">
        <v>93067</v>
      </c>
      <c r="S4775" s="63" t="s">
        <v>271</v>
      </c>
      <c r="T4775" s="63"/>
      <c r="U4775" s="95" t="str">
        <f t="shared" si="164"/>
        <v>SCE</v>
      </c>
      <c r="V4775" s="95"/>
      <c r="W4775" s="95" t="str">
        <f t="shared" si="165"/>
        <v>SCG</v>
      </c>
    </row>
    <row r="4776" spans="15:23" ht="15" x14ac:dyDescent="0.25">
      <c r="O4776" s="93"/>
      <c r="Q4776" s="63" t="s">
        <v>278</v>
      </c>
      <c r="R4776" s="96">
        <v>93066</v>
      </c>
      <c r="S4776" s="63" t="s">
        <v>271</v>
      </c>
      <c r="T4776" s="63"/>
      <c r="U4776" s="95" t="str">
        <f t="shared" si="164"/>
        <v>SCE</v>
      </c>
      <c r="V4776" s="95"/>
      <c r="W4776" s="95" t="str">
        <f t="shared" si="165"/>
        <v>SCG</v>
      </c>
    </row>
    <row r="4777" spans="15:23" ht="15" x14ac:dyDescent="0.25">
      <c r="O4777" s="93"/>
      <c r="Q4777" s="63" t="s">
        <v>278</v>
      </c>
      <c r="R4777" s="96">
        <v>93065</v>
      </c>
      <c r="S4777" s="63" t="s">
        <v>271</v>
      </c>
      <c r="T4777" s="63"/>
      <c r="U4777" s="95" t="str">
        <f t="shared" si="164"/>
        <v>SCE</v>
      </c>
      <c r="V4777" s="95"/>
      <c r="W4777" s="95" t="str">
        <f t="shared" si="165"/>
        <v>SCG</v>
      </c>
    </row>
    <row r="4778" spans="15:23" ht="15" x14ac:dyDescent="0.25">
      <c r="O4778" s="93"/>
      <c r="Q4778" s="63" t="s">
        <v>278</v>
      </c>
      <c r="R4778" s="96">
        <v>93064</v>
      </c>
      <c r="S4778" s="63" t="s">
        <v>271</v>
      </c>
      <c r="T4778" s="63"/>
      <c r="U4778" s="95" t="str">
        <f t="shared" si="164"/>
        <v>SCE</v>
      </c>
      <c r="V4778" s="95"/>
      <c r="W4778" s="95" t="str">
        <f t="shared" si="165"/>
        <v>SCG</v>
      </c>
    </row>
    <row r="4779" spans="15:23" ht="15" x14ac:dyDescent="0.25">
      <c r="O4779" s="93"/>
      <c r="Q4779" s="63" t="s">
        <v>278</v>
      </c>
      <c r="R4779" s="96">
        <v>93063</v>
      </c>
      <c r="S4779" s="63" t="s">
        <v>271</v>
      </c>
      <c r="T4779" s="63"/>
      <c r="U4779" s="95" t="str">
        <f t="shared" si="164"/>
        <v>SCE</v>
      </c>
      <c r="V4779" s="95"/>
      <c r="W4779" s="95" t="str">
        <f t="shared" si="165"/>
        <v>SCG</v>
      </c>
    </row>
    <row r="4780" spans="15:23" ht="15" x14ac:dyDescent="0.25">
      <c r="O4780" s="93"/>
      <c r="Q4780" s="63" t="s">
        <v>278</v>
      </c>
      <c r="R4780" s="96">
        <v>93061</v>
      </c>
      <c r="S4780" s="63" t="s">
        <v>271</v>
      </c>
      <c r="T4780" s="63"/>
      <c r="U4780" s="95" t="str">
        <f t="shared" si="164"/>
        <v>SCE</v>
      </c>
      <c r="V4780" s="95"/>
      <c r="W4780" s="95" t="str">
        <f t="shared" si="165"/>
        <v>SCG</v>
      </c>
    </row>
    <row r="4781" spans="15:23" ht="15" x14ac:dyDescent="0.25">
      <c r="O4781" s="93"/>
      <c r="Q4781" s="63" t="s">
        <v>278</v>
      </c>
      <c r="R4781" s="96">
        <v>93060</v>
      </c>
      <c r="S4781" s="63" t="s">
        <v>271</v>
      </c>
      <c r="T4781" s="63"/>
      <c r="U4781" s="95" t="str">
        <f t="shared" si="164"/>
        <v>SCE</v>
      </c>
      <c r="V4781" s="95"/>
      <c r="W4781" s="95" t="str">
        <f t="shared" si="165"/>
        <v>SCG</v>
      </c>
    </row>
    <row r="4782" spans="15:23" ht="15" x14ac:dyDescent="0.25">
      <c r="O4782" s="93"/>
      <c r="Q4782" s="63" t="s">
        <v>278</v>
      </c>
      <c r="R4782" s="96">
        <v>91030</v>
      </c>
      <c r="S4782" s="63" t="s">
        <v>271</v>
      </c>
      <c r="T4782" s="63"/>
      <c r="U4782" s="95" t="str">
        <f t="shared" si="164"/>
        <v>SCE</v>
      </c>
      <c r="V4782" s="95"/>
      <c r="W4782" s="95" t="str">
        <f t="shared" si="165"/>
        <v>SCG</v>
      </c>
    </row>
    <row r="4783" spans="15:23" ht="15" x14ac:dyDescent="0.25">
      <c r="O4783" s="93"/>
      <c r="Q4783" s="63" t="s">
        <v>278</v>
      </c>
      <c r="R4783" s="96">
        <v>91031</v>
      </c>
      <c r="S4783" s="63" t="s">
        <v>271</v>
      </c>
      <c r="T4783" s="63"/>
      <c r="U4783" s="95" t="str">
        <f t="shared" si="164"/>
        <v>SCE</v>
      </c>
      <c r="V4783" s="95"/>
      <c r="W4783" s="95" t="str">
        <f t="shared" si="165"/>
        <v>SCG</v>
      </c>
    </row>
    <row r="4784" spans="15:23" ht="15" x14ac:dyDescent="0.25">
      <c r="O4784" s="93"/>
      <c r="Q4784" s="63" t="s">
        <v>278</v>
      </c>
      <c r="R4784" s="96">
        <v>91382</v>
      </c>
      <c r="S4784" s="63" t="s">
        <v>271</v>
      </c>
      <c r="T4784" s="63"/>
      <c r="U4784" s="95" t="str">
        <f t="shared" si="164"/>
        <v>SCE</v>
      </c>
      <c r="V4784" s="95"/>
      <c r="W4784" s="95" t="str">
        <f t="shared" si="165"/>
        <v>SCG</v>
      </c>
    </row>
    <row r="4785" spans="15:23" ht="15" x14ac:dyDescent="0.25">
      <c r="O4785" s="93"/>
      <c r="Q4785" s="63" t="s">
        <v>278</v>
      </c>
      <c r="R4785" s="96">
        <v>93306</v>
      </c>
      <c r="S4785" s="63" t="s">
        <v>271</v>
      </c>
      <c r="T4785" s="63"/>
      <c r="U4785" s="95" t="str">
        <f t="shared" si="164"/>
        <v>SCE</v>
      </c>
      <c r="V4785" s="95"/>
      <c r="W4785" s="95" t="str">
        <f t="shared" si="165"/>
        <v>SCG</v>
      </c>
    </row>
    <row r="4786" spans="15:23" ht="15" x14ac:dyDescent="0.25">
      <c r="O4786" s="93"/>
      <c r="Q4786" s="63" t="s">
        <v>278</v>
      </c>
      <c r="R4786" s="96">
        <v>93307</v>
      </c>
      <c r="S4786" s="63" t="s">
        <v>271</v>
      </c>
      <c r="T4786" s="63"/>
      <c r="U4786" s="95" t="str">
        <f t="shared" si="164"/>
        <v>SCE</v>
      </c>
      <c r="V4786" s="95"/>
      <c r="W4786" s="95" t="str">
        <f t="shared" si="165"/>
        <v>SCG</v>
      </c>
    </row>
    <row r="4787" spans="15:23" ht="15" x14ac:dyDescent="0.25">
      <c r="O4787" s="93"/>
      <c r="Q4787" s="63" t="s">
        <v>278</v>
      </c>
      <c r="R4787" s="96">
        <v>93308</v>
      </c>
      <c r="S4787" s="63" t="s">
        <v>271</v>
      </c>
      <c r="T4787" s="63"/>
      <c r="U4787" s="95" t="str">
        <f t="shared" si="164"/>
        <v>SCE</v>
      </c>
      <c r="V4787" s="95"/>
      <c r="W4787" s="95" t="str">
        <f t="shared" si="165"/>
        <v>SCG</v>
      </c>
    </row>
    <row r="4788" spans="15:23" ht="15" x14ac:dyDescent="0.25">
      <c r="O4788" s="93"/>
      <c r="Q4788" s="63" t="s">
        <v>278</v>
      </c>
      <c r="R4788" s="96">
        <v>92780</v>
      </c>
      <c r="S4788" s="63" t="s">
        <v>271</v>
      </c>
      <c r="T4788" s="63"/>
      <c r="U4788" s="95" t="str">
        <f t="shared" si="164"/>
        <v>SCE</v>
      </c>
      <c r="V4788" s="95"/>
      <c r="W4788" s="95" t="str">
        <f t="shared" si="165"/>
        <v>SCG</v>
      </c>
    </row>
    <row r="4789" spans="15:23" ht="15" x14ac:dyDescent="0.25">
      <c r="O4789" s="93"/>
      <c r="Q4789" s="63" t="s">
        <v>278</v>
      </c>
      <c r="R4789" s="96">
        <v>90307</v>
      </c>
      <c r="S4789" s="63" t="s">
        <v>271</v>
      </c>
      <c r="T4789" s="63"/>
      <c r="U4789" s="95" t="str">
        <f t="shared" si="164"/>
        <v>SCE</v>
      </c>
      <c r="V4789" s="95"/>
      <c r="W4789" s="95" t="str">
        <f t="shared" si="165"/>
        <v>SCG</v>
      </c>
    </row>
    <row r="4790" spans="15:23" ht="15" x14ac:dyDescent="0.25">
      <c r="O4790" s="93"/>
      <c r="Q4790" s="63" t="s">
        <v>278</v>
      </c>
      <c r="R4790" s="96">
        <v>90306</v>
      </c>
      <c r="S4790" s="63" t="s">
        <v>271</v>
      </c>
      <c r="T4790" s="63"/>
      <c r="U4790" s="95" t="str">
        <f t="shared" si="164"/>
        <v>SCE</v>
      </c>
      <c r="V4790" s="95"/>
      <c r="W4790" s="95" t="str">
        <f t="shared" si="165"/>
        <v>SCG</v>
      </c>
    </row>
    <row r="4791" spans="15:23" ht="15" x14ac:dyDescent="0.25">
      <c r="O4791" s="93"/>
      <c r="Q4791" s="63" t="s">
        <v>278</v>
      </c>
      <c r="R4791" s="96">
        <v>90305</v>
      </c>
      <c r="S4791" s="63" t="s">
        <v>271</v>
      </c>
      <c r="T4791" s="63"/>
      <c r="U4791" s="95" t="str">
        <f t="shared" ref="U4791:U4854" si="166">IF(S4791="Pacific Gas &amp; Electric Co", "PGE", IF(S4791="Southern California Edison Co", "SCE", IF(S4791= "San Diego Gas &amp; Electric Co", "SDGE", IF(S4791="Southern California Gas", "SCG", "Other"))))</f>
        <v>SCE</v>
      </c>
      <c r="V4791" s="95"/>
      <c r="W4791" s="95" t="str">
        <f t="shared" si="165"/>
        <v>SCG</v>
      </c>
    </row>
    <row r="4792" spans="15:23" ht="15" x14ac:dyDescent="0.25">
      <c r="O4792" s="93"/>
      <c r="Q4792" s="63" t="s">
        <v>278</v>
      </c>
      <c r="R4792" s="96">
        <v>90304</v>
      </c>
      <c r="S4792" s="63" t="s">
        <v>271</v>
      </c>
      <c r="T4792" s="63"/>
      <c r="U4792" s="95" t="str">
        <f t="shared" si="166"/>
        <v>SCE</v>
      </c>
      <c r="V4792" s="95"/>
      <c r="W4792" s="95" t="str">
        <f t="shared" si="165"/>
        <v>SCG</v>
      </c>
    </row>
    <row r="4793" spans="15:23" ht="15" x14ac:dyDescent="0.25">
      <c r="O4793" s="93"/>
      <c r="Q4793" s="63" t="s">
        <v>278</v>
      </c>
      <c r="R4793" s="96">
        <v>90303</v>
      </c>
      <c r="S4793" s="63" t="s">
        <v>271</v>
      </c>
      <c r="T4793" s="63"/>
      <c r="U4793" s="95" t="str">
        <f t="shared" si="166"/>
        <v>SCE</v>
      </c>
      <c r="V4793" s="95"/>
      <c r="W4793" s="95" t="str">
        <f t="shared" si="165"/>
        <v>SCG</v>
      </c>
    </row>
    <row r="4794" spans="15:23" ht="15" x14ac:dyDescent="0.25">
      <c r="O4794" s="93"/>
      <c r="Q4794" s="63" t="s">
        <v>278</v>
      </c>
      <c r="R4794" s="96">
        <v>90302</v>
      </c>
      <c r="S4794" s="63" t="s">
        <v>271</v>
      </c>
      <c r="T4794" s="63"/>
      <c r="U4794" s="95" t="str">
        <f t="shared" si="166"/>
        <v>SCE</v>
      </c>
      <c r="V4794" s="95"/>
      <c r="W4794" s="95" t="str">
        <f t="shared" si="165"/>
        <v>SCG</v>
      </c>
    </row>
    <row r="4795" spans="15:23" ht="15" x14ac:dyDescent="0.25">
      <c r="O4795" s="93"/>
      <c r="Q4795" s="63" t="s">
        <v>278</v>
      </c>
      <c r="R4795" s="96">
        <v>90301</v>
      </c>
      <c r="S4795" s="63" t="s">
        <v>271</v>
      </c>
      <c r="T4795" s="63"/>
      <c r="U4795" s="95" t="str">
        <f t="shared" si="166"/>
        <v>SCE</v>
      </c>
      <c r="V4795" s="95"/>
      <c r="W4795" s="95" t="str">
        <f t="shared" si="165"/>
        <v>SCG</v>
      </c>
    </row>
    <row r="4796" spans="15:23" ht="15" x14ac:dyDescent="0.25">
      <c r="O4796" s="93"/>
      <c r="Q4796" s="63" t="s">
        <v>278</v>
      </c>
      <c r="R4796" s="96">
        <v>90309</v>
      </c>
      <c r="S4796" s="63" t="s">
        <v>271</v>
      </c>
      <c r="T4796" s="63"/>
      <c r="U4796" s="95" t="str">
        <f t="shared" si="166"/>
        <v>SCE</v>
      </c>
      <c r="V4796" s="95"/>
      <c r="W4796" s="95" t="str">
        <f t="shared" si="165"/>
        <v>SCG</v>
      </c>
    </row>
    <row r="4797" spans="15:23" ht="15" x14ac:dyDescent="0.25">
      <c r="O4797" s="93"/>
      <c r="Q4797" s="63" t="s">
        <v>278</v>
      </c>
      <c r="R4797" s="96">
        <v>92270</v>
      </c>
      <c r="S4797" s="63" t="s">
        <v>271</v>
      </c>
      <c r="T4797" s="63"/>
      <c r="U4797" s="95" t="str">
        <f t="shared" si="166"/>
        <v>SCE</v>
      </c>
      <c r="V4797" s="95"/>
      <c r="W4797" s="95" t="str">
        <f t="shared" si="165"/>
        <v>SCG</v>
      </c>
    </row>
    <row r="4798" spans="15:23" ht="15" x14ac:dyDescent="0.25">
      <c r="O4798" s="93"/>
      <c r="Q4798" s="63" t="s">
        <v>278</v>
      </c>
      <c r="R4798" s="96">
        <v>92274</v>
      </c>
      <c r="S4798" s="63" t="s">
        <v>271</v>
      </c>
      <c r="T4798" s="63"/>
      <c r="U4798" s="95" t="str">
        <f t="shared" si="166"/>
        <v>SCE</v>
      </c>
      <c r="V4798" s="95"/>
      <c r="W4798" s="95" t="str">
        <f t="shared" si="165"/>
        <v>SCG</v>
      </c>
    </row>
    <row r="4799" spans="15:23" ht="15" x14ac:dyDescent="0.25">
      <c r="O4799" s="93"/>
      <c r="Q4799" s="63" t="s">
        <v>278</v>
      </c>
      <c r="R4799" s="96">
        <v>92277</v>
      </c>
      <c r="S4799" s="63" t="s">
        <v>271</v>
      </c>
      <c r="T4799" s="63"/>
      <c r="U4799" s="95" t="str">
        <f t="shared" si="166"/>
        <v>SCE</v>
      </c>
      <c r="V4799" s="95"/>
      <c r="W4799" s="95" t="str">
        <f t="shared" si="165"/>
        <v>SCG</v>
      </c>
    </row>
    <row r="4800" spans="15:23" ht="15" x14ac:dyDescent="0.25">
      <c r="O4800" s="93"/>
      <c r="Q4800" s="63" t="s">
        <v>278</v>
      </c>
      <c r="R4800" s="96">
        <v>92276</v>
      </c>
      <c r="S4800" s="63" t="s">
        <v>271</v>
      </c>
      <c r="T4800" s="63"/>
      <c r="U4800" s="95" t="str">
        <f t="shared" si="166"/>
        <v>SCE</v>
      </c>
      <c r="V4800" s="95"/>
      <c r="W4800" s="95" t="str">
        <f t="shared" si="165"/>
        <v>SCG</v>
      </c>
    </row>
    <row r="4801" spans="15:23" ht="15" x14ac:dyDescent="0.25">
      <c r="O4801" s="93"/>
      <c r="Q4801" s="63" t="s">
        <v>278</v>
      </c>
      <c r="R4801" s="96">
        <v>92278</v>
      </c>
      <c r="S4801" s="63" t="s">
        <v>271</v>
      </c>
      <c r="T4801" s="63"/>
      <c r="U4801" s="95" t="str">
        <f t="shared" si="166"/>
        <v>SCE</v>
      </c>
      <c r="V4801" s="95"/>
      <c r="W4801" s="95" t="str">
        <f t="shared" si="165"/>
        <v>SCG</v>
      </c>
    </row>
    <row r="4802" spans="15:23" ht="15" x14ac:dyDescent="0.25">
      <c r="O4802" s="93"/>
      <c r="Q4802" s="63" t="s">
        <v>278</v>
      </c>
      <c r="R4802" s="96">
        <v>92548</v>
      </c>
      <c r="S4802" s="63" t="s">
        <v>271</v>
      </c>
      <c r="T4802" s="63"/>
      <c r="U4802" s="95" t="str">
        <f t="shared" si="166"/>
        <v>SCE</v>
      </c>
      <c r="V4802" s="95"/>
      <c r="W4802" s="95" t="str">
        <f t="shared" si="165"/>
        <v>SCG</v>
      </c>
    </row>
    <row r="4803" spans="15:23" ht="15" x14ac:dyDescent="0.25">
      <c r="O4803" s="93"/>
      <c r="Q4803" s="63" t="s">
        <v>278</v>
      </c>
      <c r="R4803" s="96">
        <v>92781</v>
      </c>
      <c r="S4803" s="63" t="s">
        <v>271</v>
      </c>
      <c r="T4803" s="63"/>
      <c r="U4803" s="95" t="str">
        <f t="shared" si="166"/>
        <v>SCE</v>
      </c>
      <c r="V4803" s="95"/>
      <c r="W4803" s="95" t="str">
        <f t="shared" si="165"/>
        <v>SCG</v>
      </c>
    </row>
    <row r="4804" spans="15:23" ht="15" x14ac:dyDescent="0.25">
      <c r="O4804" s="93"/>
      <c r="Q4804" s="63" t="s">
        <v>278</v>
      </c>
      <c r="R4804" s="96">
        <v>90804</v>
      </c>
      <c r="S4804" s="63" t="s">
        <v>271</v>
      </c>
      <c r="T4804" s="63"/>
      <c r="U4804" s="95" t="str">
        <f t="shared" si="166"/>
        <v>SCE</v>
      </c>
      <c r="V4804" s="95"/>
      <c r="W4804" s="95" t="str">
        <f t="shared" si="165"/>
        <v>SCG</v>
      </c>
    </row>
    <row r="4805" spans="15:23" ht="15" x14ac:dyDescent="0.25">
      <c r="O4805" s="93"/>
      <c r="Q4805" s="63" t="s">
        <v>278</v>
      </c>
      <c r="R4805" s="96">
        <v>90805</v>
      </c>
      <c r="S4805" s="63" t="s">
        <v>271</v>
      </c>
      <c r="T4805" s="63"/>
      <c r="U4805" s="95" t="str">
        <f t="shared" si="166"/>
        <v>SCE</v>
      </c>
      <c r="V4805" s="95"/>
      <c r="W4805" s="95" t="str">
        <f t="shared" si="165"/>
        <v>SCG</v>
      </c>
    </row>
    <row r="4806" spans="15:23" ht="15" x14ac:dyDescent="0.25">
      <c r="O4806" s="93"/>
      <c r="Q4806" s="63" t="s">
        <v>278</v>
      </c>
      <c r="R4806" s="96">
        <v>90806</v>
      </c>
      <c r="S4806" s="63" t="s">
        <v>271</v>
      </c>
      <c r="T4806" s="63"/>
      <c r="U4806" s="95" t="str">
        <f t="shared" si="166"/>
        <v>SCE</v>
      </c>
      <c r="V4806" s="95"/>
      <c r="W4806" s="95" t="str">
        <f t="shared" si="165"/>
        <v>SCG</v>
      </c>
    </row>
    <row r="4807" spans="15:23" ht="15" x14ac:dyDescent="0.25">
      <c r="O4807" s="93"/>
      <c r="Q4807" s="63" t="s">
        <v>278</v>
      </c>
      <c r="R4807" s="96">
        <v>90807</v>
      </c>
      <c r="S4807" s="63" t="s">
        <v>271</v>
      </c>
      <c r="T4807" s="63"/>
      <c r="U4807" s="95" t="str">
        <f t="shared" si="166"/>
        <v>SCE</v>
      </c>
      <c r="V4807" s="95"/>
      <c r="W4807" s="95" t="str">
        <f t="shared" si="165"/>
        <v>SCG</v>
      </c>
    </row>
    <row r="4808" spans="15:23" ht="15" x14ac:dyDescent="0.25">
      <c r="O4808" s="93"/>
      <c r="Q4808" s="63" t="s">
        <v>278</v>
      </c>
      <c r="R4808" s="96">
        <v>90801</v>
      </c>
      <c r="S4808" s="63" t="s">
        <v>271</v>
      </c>
      <c r="T4808" s="63"/>
      <c r="U4808" s="95" t="str">
        <f t="shared" si="166"/>
        <v>SCE</v>
      </c>
      <c r="V4808" s="95"/>
      <c r="W4808" s="95" t="str">
        <f t="shared" si="165"/>
        <v>SCG</v>
      </c>
    </row>
    <row r="4809" spans="15:23" ht="15" x14ac:dyDescent="0.25">
      <c r="O4809" s="93"/>
      <c r="Q4809" s="63" t="s">
        <v>278</v>
      </c>
      <c r="R4809" s="96">
        <v>90802</v>
      </c>
      <c r="S4809" s="63" t="s">
        <v>271</v>
      </c>
      <c r="T4809" s="63"/>
      <c r="U4809" s="95" t="str">
        <f t="shared" si="166"/>
        <v>SCE</v>
      </c>
      <c r="V4809" s="95"/>
      <c r="W4809" s="95" t="str">
        <f t="shared" si="165"/>
        <v>SCG</v>
      </c>
    </row>
    <row r="4810" spans="15:23" ht="15" x14ac:dyDescent="0.25">
      <c r="O4810" s="93"/>
      <c r="Q4810" s="63" t="s">
        <v>278</v>
      </c>
      <c r="R4810" s="96">
        <v>90803</v>
      </c>
      <c r="S4810" s="63" t="s">
        <v>271</v>
      </c>
      <c r="T4810" s="63"/>
      <c r="U4810" s="95" t="str">
        <f t="shared" si="166"/>
        <v>SCE</v>
      </c>
      <c r="V4810" s="95"/>
      <c r="W4810" s="95" t="str">
        <f t="shared" si="165"/>
        <v>SCG</v>
      </c>
    </row>
    <row r="4811" spans="15:23" ht="15" x14ac:dyDescent="0.25">
      <c r="O4811" s="93"/>
      <c r="Q4811" s="63" t="s">
        <v>278</v>
      </c>
      <c r="R4811" s="96">
        <v>90808</v>
      </c>
      <c r="S4811" s="63" t="s">
        <v>271</v>
      </c>
      <c r="T4811" s="63"/>
      <c r="U4811" s="95" t="str">
        <f t="shared" si="166"/>
        <v>SCE</v>
      </c>
      <c r="V4811" s="95"/>
      <c r="W4811" s="95" t="str">
        <f t="shared" si="165"/>
        <v>SCG</v>
      </c>
    </row>
    <row r="4812" spans="15:23" ht="15" x14ac:dyDescent="0.25">
      <c r="O4812" s="93"/>
      <c r="Q4812" s="63" t="s">
        <v>278</v>
      </c>
      <c r="R4812" s="96">
        <v>90809</v>
      </c>
      <c r="S4812" s="63" t="s">
        <v>271</v>
      </c>
      <c r="T4812" s="63"/>
      <c r="U4812" s="95" t="str">
        <f t="shared" si="166"/>
        <v>SCE</v>
      </c>
      <c r="V4812" s="95"/>
      <c r="W4812" s="95" t="str">
        <f t="shared" si="165"/>
        <v>SCG</v>
      </c>
    </row>
    <row r="4813" spans="15:23" ht="15" x14ac:dyDescent="0.25">
      <c r="O4813" s="93"/>
      <c r="Q4813" s="63" t="s">
        <v>278</v>
      </c>
      <c r="R4813" s="96">
        <v>93599</v>
      </c>
      <c r="S4813" s="63" t="s">
        <v>271</v>
      </c>
      <c r="T4813" s="63"/>
      <c r="U4813" s="95" t="str">
        <f t="shared" si="166"/>
        <v>SCE</v>
      </c>
      <c r="V4813" s="95"/>
      <c r="W4813" s="95" t="str">
        <f t="shared" si="165"/>
        <v>SCG</v>
      </c>
    </row>
    <row r="4814" spans="15:23" ht="15" x14ac:dyDescent="0.25">
      <c r="O4814" s="93"/>
      <c r="Q4814" s="63" t="s">
        <v>278</v>
      </c>
      <c r="R4814" s="96">
        <v>93592</v>
      </c>
      <c r="S4814" s="63" t="s">
        <v>271</v>
      </c>
      <c r="T4814" s="63"/>
      <c r="U4814" s="95" t="str">
        <f t="shared" si="166"/>
        <v>SCE</v>
      </c>
      <c r="V4814" s="95"/>
      <c r="W4814" s="95" t="str">
        <f t="shared" si="165"/>
        <v>SCG</v>
      </c>
    </row>
    <row r="4815" spans="15:23" ht="15" x14ac:dyDescent="0.25">
      <c r="O4815" s="93"/>
      <c r="Q4815" s="63" t="s">
        <v>278</v>
      </c>
      <c r="R4815" s="96">
        <v>90633</v>
      </c>
      <c r="S4815" s="63" t="s">
        <v>271</v>
      </c>
      <c r="T4815" s="63"/>
      <c r="U4815" s="95" t="str">
        <f t="shared" si="166"/>
        <v>SCE</v>
      </c>
      <c r="V4815" s="95"/>
      <c r="W4815" s="95" t="str">
        <f t="shared" si="165"/>
        <v>SCG</v>
      </c>
    </row>
    <row r="4816" spans="15:23" ht="15" x14ac:dyDescent="0.25">
      <c r="O4816" s="93"/>
      <c r="Q4816" s="63" t="s">
        <v>278</v>
      </c>
      <c r="R4816" s="96">
        <v>90632</v>
      </c>
      <c r="S4816" s="63" t="s">
        <v>271</v>
      </c>
      <c r="T4816" s="63"/>
      <c r="U4816" s="95" t="str">
        <f t="shared" si="166"/>
        <v>SCE</v>
      </c>
      <c r="V4816" s="95"/>
      <c r="W4816" s="95" t="str">
        <f t="shared" si="165"/>
        <v>SCG</v>
      </c>
    </row>
    <row r="4817" spans="15:23" ht="15" x14ac:dyDescent="0.25">
      <c r="O4817" s="93"/>
      <c r="Q4817" s="63" t="s">
        <v>278</v>
      </c>
      <c r="R4817" s="96">
        <v>90637</v>
      </c>
      <c r="S4817" s="63" t="s">
        <v>271</v>
      </c>
      <c r="T4817" s="63"/>
      <c r="U4817" s="95" t="str">
        <f t="shared" si="166"/>
        <v>SCE</v>
      </c>
      <c r="V4817" s="95"/>
      <c r="W4817" s="95" t="str">
        <f t="shared" si="165"/>
        <v>SCG</v>
      </c>
    </row>
    <row r="4818" spans="15:23" ht="15" x14ac:dyDescent="0.25">
      <c r="O4818" s="93"/>
      <c r="Q4818" s="63" t="s">
        <v>278</v>
      </c>
      <c r="R4818" s="96">
        <v>90631</v>
      </c>
      <c r="S4818" s="63" t="s">
        <v>271</v>
      </c>
      <c r="T4818" s="63"/>
      <c r="U4818" s="95" t="str">
        <f t="shared" si="166"/>
        <v>SCE</v>
      </c>
      <c r="V4818" s="95"/>
      <c r="W4818" s="95" t="str">
        <f t="shared" si="165"/>
        <v>SCG</v>
      </c>
    </row>
    <row r="4819" spans="15:23" ht="15" x14ac:dyDescent="0.25">
      <c r="O4819" s="93"/>
      <c r="Q4819" s="63" t="s">
        <v>278</v>
      </c>
      <c r="R4819" s="96">
        <v>90630</v>
      </c>
      <c r="S4819" s="63" t="s">
        <v>271</v>
      </c>
      <c r="T4819" s="63"/>
      <c r="U4819" s="95" t="str">
        <f t="shared" si="166"/>
        <v>SCE</v>
      </c>
      <c r="V4819" s="95"/>
      <c r="W4819" s="95" t="str">
        <f t="shared" ref="W4819:W4882" si="167">IF(U4819 = "Other", " ", INDEX(B$4:C$29, MATCH(U4819, C$4:C$29,0), 1) )</f>
        <v>SCG</v>
      </c>
    </row>
    <row r="4820" spans="15:23" ht="15" x14ac:dyDescent="0.25">
      <c r="O4820" s="93"/>
      <c r="Q4820" s="63" t="s">
        <v>278</v>
      </c>
      <c r="R4820" s="96">
        <v>90638</v>
      </c>
      <c r="S4820" s="63" t="s">
        <v>271</v>
      </c>
      <c r="T4820" s="63"/>
      <c r="U4820" s="95" t="str">
        <f t="shared" si="166"/>
        <v>SCE</v>
      </c>
      <c r="V4820" s="95"/>
      <c r="W4820" s="95" t="str">
        <f t="shared" si="167"/>
        <v>SCG</v>
      </c>
    </row>
    <row r="4821" spans="15:23" ht="15" x14ac:dyDescent="0.25">
      <c r="O4821" s="93"/>
      <c r="Q4821" s="63" t="s">
        <v>278</v>
      </c>
      <c r="R4821" s="96">
        <v>92561</v>
      </c>
      <c r="S4821" s="63" t="s">
        <v>271</v>
      </c>
      <c r="T4821" s="63"/>
      <c r="U4821" s="95" t="str">
        <f t="shared" si="166"/>
        <v>SCE</v>
      </c>
      <c r="V4821" s="95"/>
      <c r="W4821" s="95" t="str">
        <f t="shared" si="167"/>
        <v>SCG</v>
      </c>
    </row>
    <row r="4822" spans="15:23" ht="15" x14ac:dyDescent="0.25">
      <c r="O4822" s="93"/>
      <c r="Q4822" s="63" t="s">
        <v>278</v>
      </c>
      <c r="R4822" s="96">
        <v>92563</v>
      </c>
      <c r="S4822" s="63" t="s">
        <v>271</v>
      </c>
      <c r="T4822" s="63"/>
      <c r="U4822" s="95" t="str">
        <f t="shared" si="166"/>
        <v>SCE</v>
      </c>
      <c r="V4822" s="95"/>
      <c r="W4822" s="95" t="str">
        <f t="shared" si="167"/>
        <v>SCG</v>
      </c>
    </row>
    <row r="4823" spans="15:23" ht="15" x14ac:dyDescent="0.25">
      <c r="O4823" s="93"/>
      <c r="Q4823" s="63" t="s">
        <v>278</v>
      </c>
      <c r="R4823" s="96">
        <v>92564</v>
      </c>
      <c r="S4823" s="63" t="s">
        <v>271</v>
      </c>
      <c r="T4823" s="63"/>
      <c r="U4823" s="95" t="str">
        <f t="shared" si="166"/>
        <v>SCE</v>
      </c>
      <c r="V4823" s="95"/>
      <c r="W4823" s="95" t="str">
        <f t="shared" si="167"/>
        <v>SCG</v>
      </c>
    </row>
    <row r="4824" spans="15:23" ht="15" x14ac:dyDescent="0.25">
      <c r="O4824" s="93"/>
      <c r="Q4824" s="63" t="s">
        <v>278</v>
      </c>
      <c r="R4824" s="96">
        <v>92567</v>
      </c>
      <c r="S4824" s="63" t="s">
        <v>271</v>
      </c>
      <c r="T4824" s="63"/>
      <c r="U4824" s="95" t="str">
        <f t="shared" si="166"/>
        <v>SCE</v>
      </c>
      <c r="V4824" s="95"/>
      <c r="W4824" s="95" t="str">
        <f t="shared" si="167"/>
        <v>SCG</v>
      </c>
    </row>
    <row r="4825" spans="15:23" ht="15" x14ac:dyDescent="0.25">
      <c r="O4825" s="93"/>
      <c r="Q4825" s="63" t="s">
        <v>278</v>
      </c>
      <c r="R4825" s="96">
        <v>92382</v>
      </c>
      <c r="S4825" s="63" t="s">
        <v>271</v>
      </c>
      <c r="T4825" s="63"/>
      <c r="U4825" s="95" t="str">
        <f t="shared" si="166"/>
        <v>SCE</v>
      </c>
      <c r="V4825" s="95"/>
      <c r="W4825" s="95" t="str">
        <f t="shared" si="167"/>
        <v>SCG</v>
      </c>
    </row>
    <row r="4826" spans="15:23" ht="15" x14ac:dyDescent="0.25">
      <c r="O4826" s="93"/>
      <c r="Q4826" s="63" t="s">
        <v>278</v>
      </c>
      <c r="R4826" s="96">
        <v>92389</v>
      </c>
      <c r="S4826" s="63" t="s">
        <v>271</v>
      </c>
      <c r="T4826" s="63"/>
      <c r="U4826" s="95" t="str">
        <f t="shared" si="166"/>
        <v>SCE</v>
      </c>
      <c r="V4826" s="95"/>
      <c r="W4826" s="95" t="str">
        <f t="shared" si="167"/>
        <v>SCG</v>
      </c>
    </row>
    <row r="4827" spans="15:23" ht="15" x14ac:dyDescent="0.25">
      <c r="O4827" s="93"/>
      <c r="Q4827" s="63" t="s">
        <v>278</v>
      </c>
      <c r="R4827" s="96">
        <v>92314</v>
      </c>
      <c r="S4827" s="63" t="s">
        <v>271</v>
      </c>
      <c r="T4827" s="63"/>
      <c r="U4827" s="95" t="str">
        <f t="shared" si="166"/>
        <v>SCE</v>
      </c>
      <c r="V4827" s="95"/>
      <c r="W4827" s="95" t="str">
        <f t="shared" si="167"/>
        <v>SCG</v>
      </c>
    </row>
    <row r="4828" spans="15:23" ht="15" x14ac:dyDescent="0.25">
      <c r="O4828" s="93"/>
      <c r="Q4828" s="63" t="s">
        <v>278</v>
      </c>
      <c r="R4828" s="96">
        <v>92313</v>
      </c>
      <c r="S4828" s="63" t="s">
        <v>271</v>
      </c>
      <c r="T4828" s="63"/>
      <c r="U4828" s="95" t="str">
        <f t="shared" si="166"/>
        <v>SCE</v>
      </c>
      <c r="V4828" s="95"/>
      <c r="W4828" s="95" t="str">
        <f t="shared" si="167"/>
        <v>SCG</v>
      </c>
    </row>
    <row r="4829" spans="15:23" ht="15" x14ac:dyDescent="0.25">
      <c r="O4829" s="93"/>
      <c r="Q4829" s="63" t="s">
        <v>278</v>
      </c>
      <c r="R4829" s="96">
        <v>92310</v>
      </c>
      <c r="S4829" s="63" t="s">
        <v>271</v>
      </c>
      <c r="T4829" s="63"/>
      <c r="U4829" s="95" t="str">
        <f t="shared" si="166"/>
        <v>SCE</v>
      </c>
      <c r="V4829" s="95"/>
      <c r="W4829" s="95" t="str">
        <f t="shared" si="167"/>
        <v>SCG</v>
      </c>
    </row>
    <row r="4830" spans="15:23" ht="15" x14ac:dyDescent="0.25">
      <c r="O4830" s="93"/>
      <c r="Q4830" s="63" t="s">
        <v>278</v>
      </c>
      <c r="R4830" s="96">
        <v>92311</v>
      </c>
      <c r="S4830" s="63" t="s">
        <v>271</v>
      </c>
      <c r="T4830" s="63"/>
      <c r="U4830" s="95" t="str">
        <f t="shared" si="166"/>
        <v>SCE</v>
      </c>
      <c r="V4830" s="95"/>
      <c r="W4830" s="95" t="str">
        <f t="shared" si="167"/>
        <v>SCG</v>
      </c>
    </row>
    <row r="4831" spans="15:23" ht="15" x14ac:dyDescent="0.25">
      <c r="O4831" s="93"/>
      <c r="Q4831" s="63" t="s">
        <v>278</v>
      </c>
      <c r="R4831" s="96">
        <v>92562</v>
      </c>
      <c r="S4831" s="63" t="s">
        <v>271</v>
      </c>
      <c r="T4831" s="63"/>
      <c r="U4831" s="95" t="str">
        <f t="shared" si="166"/>
        <v>SCE</v>
      </c>
      <c r="V4831" s="95"/>
      <c r="W4831" s="95" t="str">
        <f t="shared" si="167"/>
        <v>SCG</v>
      </c>
    </row>
    <row r="4832" spans="15:23" ht="15" x14ac:dyDescent="0.25">
      <c r="O4832" s="93"/>
      <c r="Q4832" s="63" t="s">
        <v>278</v>
      </c>
      <c r="R4832" s="96">
        <v>92811</v>
      </c>
      <c r="S4832" s="63" t="s">
        <v>271</v>
      </c>
      <c r="T4832" s="63"/>
      <c r="U4832" s="95" t="str">
        <f t="shared" si="166"/>
        <v>SCE</v>
      </c>
      <c r="V4832" s="95"/>
      <c r="W4832" s="95" t="str">
        <f t="shared" si="167"/>
        <v>SCG</v>
      </c>
    </row>
    <row r="4833" spans="15:23" ht="15" x14ac:dyDescent="0.25">
      <c r="O4833" s="93"/>
      <c r="Q4833" s="63" t="s">
        <v>278</v>
      </c>
      <c r="R4833" s="96">
        <v>93140</v>
      </c>
      <c r="S4833" s="63" t="s">
        <v>271</v>
      </c>
      <c r="T4833" s="63"/>
      <c r="U4833" s="95" t="str">
        <f t="shared" si="166"/>
        <v>SCE</v>
      </c>
      <c r="V4833" s="95"/>
      <c r="W4833" s="95" t="str">
        <f t="shared" si="167"/>
        <v>SCG</v>
      </c>
    </row>
    <row r="4834" spans="15:23" ht="15" x14ac:dyDescent="0.25">
      <c r="O4834" s="93"/>
      <c r="Q4834" s="63" t="s">
        <v>278</v>
      </c>
      <c r="R4834" s="96">
        <v>92385</v>
      </c>
      <c r="S4834" s="63" t="s">
        <v>271</v>
      </c>
      <c r="T4834" s="63"/>
      <c r="U4834" s="95" t="str">
        <f t="shared" si="166"/>
        <v>SCE</v>
      </c>
      <c r="V4834" s="95"/>
      <c r="W4834" s="95" t="str">
        <f t="shared" si="167"/>
        <v>SCG</v>
      </c>
    </row>
    <row r="4835" spans="15:23" ht="15" x14ac:dyDescent="0.25">
      <c r="O4835" s="93"/>
      <c r="Q4835" s="63" t="s">
        <v>278</v>
      </c>
      <c r="R4835" s="96">
        <v>92384</v>
      </c>
      <c r="S4835" s="63" t="s">
        <v>271</v>
      </c>
      <c r="T4835" s="63"/>
      <c r="U4835" s="95" t="str">
        <f t="shared" si="166"/>
        <v>SCE</v>
      </c>
      <c r="V4835" s="95"/>
      <c r="W4835" s="95" t="str">
        <f t="shared" si="167"/>
        <v>SCG</v>
      </c>
    </row>
    <row r="4836" spans="15:23" ht="15" x14ac:dyDescent="0.25">
      <c r="O4836" s="93"/>
      <c r="Q4836" s="63" t="s">
        <v>278</v>
      </c>
      <c r="R4836" s="96">
        <v>92386</v>
      </c>
      <c r="S4836" s="63" t="s">
        <v>271</v>
      </c>
      <c r="T4836" s="63"/>
      <c r="U4836" s="95" t="str">
        <f t="shared" si="166"/>
        <v>SCE</v>
      </c>
      <c r="V4836" s="95"/>
      <c r="W4836" s="95" t="str">
        <f t="shared" si="167"/>
        <v>SCG</v>
      </c>
    </row>
    <row r="4837" spans="15:23" ht="15" x14ac:dyDescent="0.25">
      <c r="O4837" s="93"/>
      <c r="Q4837" s="63" t="s">
        <v>278</v>
      </c>
      <c r="R4837" s="96">
        <v>90848</v>
      </c>
      <c r="S4837" s="63" t="s">
        <v>271</v>
      </c>
      <c r="T4837" s="63"/>
      <c r="U4837" s="95" t="str">
        <f t="shared" si="166"/>
        <v>SCE</v>
      </c>
      <c r="V4837" s="95"/>
      <c r="W4837" s="95" t="str">
        <f t="shared" si="167"/>
        <v>SCG</v>
      </c>
    </row>
    <row r="4838" spans="15:23" ht="15" x14ac:dyDescent="0.25">
      <c r="O4838" s="93"/>
      <c r="Q4838" s="63" t="s">
        <v>278</v>
      </c>
      <c r="R4838" s="96">
        <v>92735</v>
      </c>
      <c r="S4838" s="63" t="s">
        <v>271</v>
      </c>
      <c r="T4838" s="63"/>
      <c r="U4838" s="95" t="str">
        <f t="shared" si="166"/>
        <v>SCE</v>
      </c>
      <c r="V4838" s="95"/>
      <c r="W4838" s="95" t="str">
        <f t="shared" si="167"/>
        <v>SCG</v>
      </c>
    </row>
    <row r="4839" spans="15:23" ht="15" x14ac:dyDescent="0.25">
      <c r="O4839" s="93"/>
      <c r="Q4839" s="63" t="s">
        <v>278</v>
      </c>
      <c r="R4839" s="96">
        <v>90844</v>
      </c>
      <c r="S4839" s="63" t="s">
        <v>271</v>
      </c>
      <c r="T4839" s="63"/>
      <c r="U4839" s="95" t="str">
        <f t="shared" si="166"/>
        <v>SCE</v>
      </c>
      <c r="V4839" s="95"/>
      <c r="W4839" s="95" t="str">
        <f t="shared" si="167"/>
        <v>SCG</v>
      </c>
    </row>
    <row r="4840" spans="15:23" ht="15" x14ac:dyDescent="0.25">
      <c r="O4840" s="93"/>
      <c r="Q4840" s="63" t="s">
        <v>278</v>
      </c>
      <c r="R4840" s="96">
        <v>93463</v>
      </c>
      <c r="S4840" s="63" t="s">
        <v>271</v>
      </c>
      <c r="T4840" s="63"/>
      <c r="U4840" s="95" t="str">
        <f t="shared" si="166"/>
        <v>SCE</v>
      </c>
      <c r="V4840" s="95"/>
      <c r="W4840" s="95" t="str">
        <f t="shared" si="167"/>
        <v>SCG</v>
      </c>
    </row>
    <row r="4841" spans="15:23" ht="15" x14ac:dyDescent="0.25">
      <c r="O4841" s="93"/>
      <c r="Q4841" s="63" t="s">
        <v>278</v>
      </c>
      <c r="R4841" s="96">
        <v>93460</v>
      </c>
      <c r="S4841" s="63" t="s">
        <v>271</v>
      </c>
      <c r="T4841" s="63"/>
      <c r="U4841" s="95" t="str">
        <f t="shared" si="166"/>
        <v>SCE</v>
      </c>
      <c r="V4841" s="95"/>
      <c r="W4841" s="95" t="str">
        <f t="shared" si="167"/>
        <v>SCG</v>
      </c>
    </row>
    <row r="4842" spans="15:23" ht="15" x14ac:dyDescent="0.25">
      <c r="O4842" s="93"/>
      <c r="Q4842" s="63" t="s">
        <v>278</v>
      </c>
      <c r="R4842" s="96">
        <v>93265</v>
      </c>
      <c r="S4842" s="63" t="s">
        <v>271</v>
      </c>
      <c r="T4842" s="63"/>
      <c r="U4842" s="95" t="str">
        <f t="shared" si="166"/>
        <v>SCE</v>
      </c>
      <c r="V4842" s="95"/>
      <c r="W4842" s="95" t="str">
        <f t="shared" si="167"/>
        <v>SCG</v>
      </c>
    </row>
    <row r="4843" spans="15:23" ht="15" x14ac:dyDescent="0.25">
      <c r="O4843" s="93"/>
      <c r="Q4843" s="63" t="s">
        <v>278</v>
      </c>
      <c r="R4843" s="96">
        <v>93267</v>
      </c>
      <c r="S4843" s="63" t="s">
        <v>271</v>
      </c>
      <c r="T4843" s="63"/>
      <c r="U4843" s="95" t="str">
        <f t="shared" si="166"/>
        <v>SCE</v>
      </c>
      <c r="V4843" s="95"/>
      <c r="W4843" s="95" t="str">
        <f t="shared" si="167"/>
        <v>SCG</v>
      </c>
    </row>
    <row r="4844" spans="15:23" ht="15" x14ac:dyDescent="0.25">
      <c r="O4844" s="93"/>
      <c r="Q4844" s="63" t="s">
        <v>278</v>
      </c>
      <c r="R4844" s="96">
        <v>93260</v>
      </c>
      <c r="S4844" s="63" t="s">
        <v>271</v>
      </c>
      <c r="T4844" s="63"/>
      <c r="U4844" s="95" t="str">
        <f t="shared" si="166"/>
        <v>SCE</v>
      </c>
      <c r="V4844" s="95"/>
      <c r="W4844" s="95" t="str">
        <f t="shared" si="167"/>
        <v>SCG</v>
      </c>
    </row>
    <row r="4845" spans="15:23" ht="15" x14ac:dyDescent="0.25">
      <c r="O4845" s="93"/>
      <c r="Q4845" s="63" t="s">
        <v>278</v>
      </c>
      <c r="R4845" s="96">
        <v>93262</v>
      </c>
      <c r="S4845" s="63" t="s">
        <v>271</v>
      </c>
      <c r="T4845" s="63"/>
      <c r="U4845" s="95" t="str">
        <f t="shared" si="166"/>
        <v>SCE</v>
      </c>
      <c r="V4845" s="95"/>
      <c r="W4845" s="95" t="str">
        <f t="shared" si="167"/>
        <v>SCG</v>
      </c>
    </row>
    <row r="4846" spans="15:23" ht="15" x14ac:dyDescent="0.25">
      <c r="O4846" s="93"/>
      <c r="Q4846" s="63" t="s">
        <v>278</v>
      </c>
      <c r="R4846" s="96">
        <v>91322</v>
      </c>
      <c r="S4846" s="63" t="s">
        <v>271</v>
      </c>
      <c r="T4846" s="63"/>
      <c r="U4846" s="95" t="str">
        <f t="shared" si="166"/>
        <v>SCE</v>
      </c>
      <c r="V4846" s="95"/>
      <c r="W4846" s="95" t="str">
        <f t="shared" si="167"/>
        <v>SCG</v>
      </c>
    </row>
    <row r="4847" spans="15:23" ht="15" x14ac:dyDescent="0.25">
      <c r="O4847" s="93"/>
      <c r="Q4847" s="63" t="s">
        <v>278</v>
      </c>
      <c r="R4847" s="96">
        <v>91320</v>
      </c>
      <c r="S4847" s="63" t="s">
        <v>271</v>
      </c>
      <c r="T4847" s="63"/>
      <c r="U4847" s="95" t="str">
        <f t="shared" si="166"/>
        <v>SCE</v>
      </c>
      <c r="V4847" s="95"/>
      <c r="W4847" s="95" t="str">
        <f t="shared" si="167"/>
        <v>SCG</v>
      </c>
    </row>
    <row r="4848" spans="15:23" ht="15" x14ac:dyDescent="0.25">
      <c r="O4848" s="93"/>
      <c r="Q4848" s="63" t="s">
        <v>278</v>
      </c>
      <c r="R4848" s="96">
        <v>91321</v>
      </c>
      <c r="S4848" s="63" t="s">
        <v>271</v>
      </c>
      <c r="T4848" s="63"/>
      <c r="U4848" s="95" t="str">
        <f t="shared" si="166"/>
        <v>SCE</v>
      </c>
      <c r="V4848" s="95"/>
      <c r="W4848" s="95" t="str">
        <f t="shared" si="167"/>
        <v>SCG</v>
      </c>
    </row>
    <row r="4849" spans="15:23" ht="15" x14ac:dyDescent="0.25">
      <c r="O4849" s="93"/>
      <c r="Q4849" s="63" t="s">
        <v>278</v>
      </c>
      <c r="R4849" s="96">
        <v>91326</v>
      </c>
      <c r="S4849" s="63" t="s">
        <v>271</v>
      </c>
      <c r="T4849" s="63"/>
      <c r="U4849" s="95" t="str">
        <f t="shared" si="166"/>
        <v>SCE</v>
      </c>
      <c r="V4849" s="95"/>
      <c r="W4849" s="95" t="str">
        <f t="shared" si="167"/>
        <v>SCG</v>
      </c>
    </row>
    <row r="4850" spans="15:23" ht="15" x14ac:dyDescent="0.25">
      <c r="O4850" s="93"/>
      <c r="Q4850" s="63" t="s">
        <v>278</v>
      </c>
      <c r="R4850" s="96">
        <v>92677</v>
      </c>
      <c r="S4850" s="63" t="s">
        <v>271</v>
      </c>
      <c r="T4850" s="63"/>
      <c r="U4850" s="95" t="str">
        <f t="shared" si="166"/>
        <v>SCE</v>
      </c>
      <c r="V4850" s="95"/>
      <c r="W4850" s="95" t="str">
        <f t="shared" si="167"/>
        <v>SCG</v>
      </c>
    </row>
    <row r="4851" spans="15:23" ht="15" x14ac:dyDescent="0.25">
      <c r="O4851" s="93"/>
      <c r="Q4851" s="63" t="s">
        <v>278</v>
      </c>
      <c r="R4851" s="96">
        <v>92676</v>
      </c>
      <c r="S4851" s="63" t="s">
        <v>271</v>
      </c>
      <c r="T4851" s="63"/>
      <c r="U4851" s="95" t="str">
        <f t="shared" si="166"/>
        <v>SCE</v>
      </c>
      <c r="V4851" s="95"/>
      <c r="W4851" s="95" t="str">
        <f t="shared" si="167"/>
        <v>SCG</v>
      </c>
    </row>
    <row r="4852" spans="15:23" ht="15" x14ac:dyDescent="0.25">
      <c r="O4852" s="93"/>
      <c r="Q4852" s="63" t="s">
        <v>278</v>
      </c>
      <c r="R4852" s="96">
        <v>92678</v>
      </c>
      <c r="S4852" s="63" t="s">
        <v>271</v>
      </c>
      <c r="T4852" s="63"/>
      <c r="U4852" s="95" t="str">
        <f t="shared" si="166"/>
        <v>SCE</v>
      </c>
      <c r="V4852" s="95"/>
      <c r="W4852" s="95" t="str">
        <f t="shared" si="167"/>
        <v>SCG</v>
      </c>
    </row>
    <row r="4853" spans="15:23" ht="15" x14ac:dyDescent="0.25">
      <c r="O4853" s="93"/>
      <c r="Q4853" s="63" t="s">
        <v>278</v>
      </c>
      <c r="R4853" s="96">
        <v>90011</v>
      </c>
      <c r="S4853" s="63" t="s">
        <v>271</v>
      </c>
      <c r="T4853" s="63"/>
      <c r="U4853" s="95" t="str">
        <f t="shared" si="166"/>
        <v>SCE</v>
      </c>
      <c r="V4853" s="95"/>
      <c r="W4853" s="95" t="str">
        <f t="shared" si="167"/>
        <v>SCG</v>
      </c>
    </row>
    <row r="4854" spans="15:23" ht="15" x14ac:dyDescent="0.25">
      <c r="O4854" s="93"/>
      <c r="Q4854" s="63" t="s">
        <v>278</v>
      </c>
      <c r="R4854" s="96">
        <v>92309</v>
      </c>
      <c r="S4854" s="63" t="s">
        <v>271</v>
      </c>
      <c r="T4854" s="63"/>
      <c r="U4854" s="95" t="str">
        <f t="shared" si="166"/>
        <v>SCE</v>
      </c>
      <c r="V4854" s="95"/>
      <c r="W4854" s="95" t="str">
        <f t="shared" si="167"/>
        <v>SCG</v>
      </c>
    </row>
    <row r="4855" spans="15:23" ht="15" x14ac:dyDescent="0.25">
      <c r="O4855" s="93"/>
      <c r="Q4855" s="63" t="s">
        <v>278</v>
      </c>
      <c r="R4855" s="96">
        <v>92308</v>
      </c>
      <c r="S4855" s="63" t="s">
        <v>271</v>
      </c>
      <c r="T4855" s="63"/>
      <c r="U4855" s="95" t="str">
        <f t="shared" ref="U4855:U4918" si="168">IF(S4855="Pacific Gas &amp; Electric Co", "PGE", IF(S4855="Southern California Edison Co", "SCE", IF(S4855= "San Diego Gas &amp; Electric Co", "SDGE", IF(S4855="Southern California Gas", "SCG", "Other"))))</f>
        <v>SCE</v>
      </c>
      <c r="V4855" s="95"/>
      <c r="W4855" s="95" t="str">
        <f t="shared" si="167"/>
        <v>SCG</v>
      </c>
    </row>
    <row r="4856" spans="15:23" ht="15" x14ac:dyDescent="0.25">
      <c r="O4856" s="93"/>
      <c r="Q4856" s="63" t="s">
        <v>278</v>
      </c>
      <c r="R4856" s="96">
        <v>92305</v>
      </c>
      <c r="S4856" s="63" t="s">
        <v>271</v>
      </c>
      <c r="T4856" s="63"/>
      <c r="U4856" s="95" t="str">
        <f t="shared" si="168"/>
        <v>SCE</v>
      </c>
      <c r="V4856" s="95"/>
      <c r="W4856" s="95" t="str">
        <f t="shared" si="167"/>
        <v>SCG</v>
      </c>
    </row>
    <row r="4857" spans="15:23" ht="15" x14ac:dyDescent="0.25">
      <c r="O4857" s="93"/>
      <c r="Q4857" s="63" t="s">
        <v>278</v>
      </c>
      <c r="R4857" s="96">
        <v>92307</v>
      </c>
      <c r="S4857" s="63" t="s">
        <v>271</v>
      </c>
      <c r="T4857" s="63"/>
      <c r="U4857" s="95" t="str">
        <f t="shared" si="168"/>
        <v>SCE</v>
      </c>
      <c r="V4857" s="95"/>
      <c r="W4857" s="95" t="str">
        <f t="shared" si="167"/>
        <v>SCG</v>
      </c>
    </row>
    <row r="4858" spans="15:23" ht="15" x14ac:dyDescent="0.25">
      <c r="O4858" s="93"/>
      <c r="Q4858" s="63" t="s">
        <v>278</v>
      </c>
      <c r="R4858" s="96">
        <v>92301</v>
      </c>
      <c r="S4858" s="63" t="s">
        <v>271</v>
      </c>
      <c r="T4858" s="63"/>
      <c r="U4858" s="95" t="str">
        <f t="shared" si="168"/>
        <v>SCE</v>
      </c>
      <c r="V4858" s="95"/>
      <c r="W4858" s="95" t="str">
        <f t="shared" si="167"/>
        <v>SCG</v>
      </c>
    </row>
    <row r="4859" spans="15:23" ht="15" x14ac:dyDescent="0.25">
      <c r="O4859" s="93"/>
      <c r="Q4859" s="63" t="s">
        <v>278</v>
      </c>
      <c r="R4859" s="96">
        <v>92694</v>
      </c>
      <c r="S4859" s="63" t="s">
        <v>271</v>
      </c>
      <c r="T4859" s="63"/>
      <c r="U4859" s="95" t="str">
        <f t="shared" si="168"/>
        <v>SCE</v>
      </c>
      <c r="V4859" s="95"/>
      <c r="W4859" s="95" t="str">
        <f t="shared" si="167"/>
        <v>SCG</v>
      </c>
    </row>
    <row r="4860" spans="15:23" ht="15" x14ac:dyDescent="0.25">
      <c r="O4860" s="93"/>
      <c r="Q4860" s="63" t="s">
        <v>278</v>
      </c>
      <c r="R4860" s="96">
        <v>96120</v>
      </c>
      <c r="S4860" s="63" t="s">
        <v>271</v>
      </c>
      <c r="T4860" s="63"/>
      <c r="U4860" s="95" t="str">
        <f t="shared" si="168"/>
        <v>SCE</v>
      </c>
      <c r="V4860" s="95"/>
      <c r="W4860" s="95" t="str">
        <f t="shared" si="167"/>
        <v>SCG</v>
      </c>
    </row>
    <row r="4861" spans="15:23" ht="15" x14ac:dyDescent="0.25">
      <c r="O4861" s="93"/>
      <c r="Q4861" s="63" t="s">
        <v>278</v>
      </c>
      <c r="R4861" s="96">
        <v>92402</v>
      </c>
      <c r="S4861" s="63" t="s">
        <v>271</v>
      </c>
      <c r="T4861" s="63"/>
      <c r="U4861" s="95" t="str">
        <f t="shared" si="168"/>
        <v>SCE</v>
      </c>
      <c r="V4861" s="95"/>
      <c r="W4861" s="95" t="str">
        <f t="shared" si="167"/>
        <v>SCG</v>
      </c>
    </row>
    <row r="4862" spans="15:23" ht="15" x14ac:dyDescent="0.25">
      <c r="O4862" s="93"/>
      <c r="Q4862" s="63" t="s">
        <v>278</v>
      </c>
      <c r="R4862" s="96">
        <v>92403</v>
      </c>
      <c r="S4862" s="63" t="s">
        <v>271</v>
      </c>
      <c r="T4862" s="63"/>
      <c r="U4862" s="95" t="str">
        <f t="shared" si="168"/>
        <v>SCE</v>
      </c>
      <c r="V4862" s="95"/>
      <c r="W4862" s="95" t="str">
        <f t="shared" si="167"/>
        <v>SCG</v>
      </c>
    </row>
    <row r="4863" spans="15:23" ht="15" x14ac:dyDescent="0.25">
      <c r="O4863" s="93"/>
      <c r="Q4863" s="63" t="s">
        <v>278</v>
      </c>
      <c r="R4863" s="96">
        <v>92401</v>
      </c>
      <c r="S4863" s="63" t="s">
        <v>271</v>
      </c>
      <c r="T4863" s="63"/>
      <c r="U4863" s="95" t="str">
        <f t="shared" si="168"/>
        <v>SCE</v>
      </c>
      <c r="V4863" s="95"/>
      <c r="W4863" s="95" t="str">
        <f t="shared" si="167"/>
        <v>SCG</v>
      </c>
    </row>
    <row r="4864" spans="15:23" ht="15" x14ac:dyDescent="0.25">
      <c r="O4864" s="93"/>
      <c r="Q4864" s="63" t="s">
        <v>278</v>
      </c>
      <c r="R4864" s="96">
        <v>92406</v>
      </c>
      <c r="S4864" s="63" t="s">
        <v>271</v>
      </c>
      <c r="T4864" s="63"/>
      <c r="U4864" s="95" t="str">
        <f t="shared" si="168"/>
        <v>SCE</v>
      </c>
      <c r="V4864" s="95"/>
      <c r="W4864" s="95" t="str">
        <f t="shared" si="167"/>
        <v>SCG</v>
      </c>
    </row>
    <row r="4865" spans="15:23" ht="15" x14ac:dyDescent="0.25">
      <c r="O4865" s="93"/>
      <c r="Q4865" s="63" t="s">
        <v>278</v>
      </c>
      <c r="R4865" s="96">
        <v>92407</v>
      </c>
      <c r="S4865" s="63" t="s">
        <v>271</v>
      </c>
      <c r="T4865" s="63"/>
      <c r="U4865" s="95" t="str">
        <f t="shared" si="168"/>
        <v>SCE</v>
      </c>
      <c r="V4865" s="95"/>
      <c r="W4865" s="95" t="str">
        <f t="shared" si="167"/>
        <v>SCG</v>
      </c>
    </row>
    <row r="4866" spans="15:23" ht="15" x14ac:dyDescent="0.25">
      <c r="O4866" s="93"/>
      <c r="Q4866" s="63" t="s">
        <v>278</v>
      </c>
      <c r="R4866" s="96">
        <v>92404</v>
      </c>
      <c r="S4866" s="63" t="s">
        <v>271</v>
      </c>
      <c r="T4866" s="63"/>
      <c r="U4866" s="95" t="str">
        <f t="shared" si="168"/>
        <v>SCE</v>
      </c>
      <c r="V4866" s="95"/>
      <c r="W4866" s="95" t="str">
        <f t="shared" si="167"/>
        <v>SCG</v>
      </c>
    </row>
    <row r="4867" spans="15:23" ht="15" x14ac:dyDescent="0.25">
      <c r="O4867" s="93"/>
      <c r="Q4867" s="63" t="s">
        <v>278</v>
      </c>
      <c r="R4867" s="96">
        <v>92405</v>
      </c>
      <c r="S4867" s="63" t="s">
        <v>271</v>
      </c>
      <c r="T4867" s="63"/>
      <c r="U4867" s="95" t="str">
        <f t="shared" si="168"/>
        <v>SCE</v>
      </c>
      <c r="V4867" s="95"/>
      <c r="W4867" s="95" t="str">
        <f t="shared" si="167"/>
        <v>SCG</v>
      </c>
    </row>
    <row r="4868" spans="15:23" ht="15" x14ac:dyDescent="0.25">
      <c r="O4868" s="93"/>
      <c r="Q4868" s="63" t="s">
        <v>278</v>
      </c>
      <c r="R4868" s="96">
        <v>92408</v>
      </c>
      <c r="S4868" s="63" t="s">
        <v>271</v>
      </c>
      <c r="T4868" s="63"/>
      <c r="U4868" s="95" t="str">
        <f t="shared" si="168"/>
        <v>SCE</v>
      </c>
      <c r="V4868" s="95"/>
      <c r="W4868" s="95" t="str">
        <f t="shared" si="167"/>
        <v>SCG</v>
      </c>
    </row>
    <row r="4869" spans="15:23" ht="15" x14ac:dyDescent="0.25">
      <c r="O4869" s="93"/>
      <c r="Q4869" s="63" t="s">
        <v>278</v>
      </c>
      <c r="R4869" s="96">
        <v>92628</v>
      </c>
      <c r="S4869" s="63" t="s">
        <v>271</v>
      </c>
      <c r="T4869" s="63"/>
      <c r="U4869" s="95" t="str">
        <f t="shared" si="168"/>
        <v>SCE</v>
      </c>
      <c r="V4869" s="95"/>
      <c r="W4869" s="95" t="str">
        <f t="shared" si="167"/>
        <v>SCG</v>
      </c>
    </row>
    <row r="4870" spans="15:23" ht="15" x14ac:dyDescent="0.25">
      <c r="O4870" s="93"/>
      <c r="Q4870" s="63" t="s">
        <v>278</v>
      </c>
      <c r="R4870" s="96">
        <v>92620</v>
      </c>
      <c r="S4870" s="63" t="s">
        <v>271</v>
      </c>
      <c r="T4870" s="63"/>
      <c r="U4870" s="95" t="str">
        <f t="shared" si="168"/>
        <v>SCE</v>
      </c>
      <c r="V4870" s="95"/>
      <c r="W4870" s="95" t="str">
        <f t="shared" si="167"/>
        <v>SCG</v>
      </c>
    </row>
    <row r="4871" spans="15:23" ht="15" x14ac:dyDescent="0.25">
      <c r="O4871" s="93"/>
      <c r="Q4871" s="63" t="s">
        <v>278</v>
      </c>
      <c r="R4871" s="96">
        <v>90260</v>
      </c>
      <c r="S4871" s="63" t="s">
        <v>271</v>
      </c>
      <c r="T4871" s="63"/>
      <c r="U4871" s="95" t="str">
        <f t="shared" si="168"/>
        <v>SCE</v>
      </c>
      <c r="V4871" s="95"/>
      <c r="W4871" s="95" t="str">
        <f t="shared" si="167"/>
        <v>SCG</v>
      </c>
    </row>
    <row r="4872" spans="15:23" ht="15" x14ac:dyDescent="0.25">
      <c r="O4872" s="93"/>
      <c r="Q4872" s="63" t="s">
        <v>278</v>
      </c>
      <c r="R4872" s="96">
        <v>90261</v>
      </c>
      <c r="S4872" s="63" t="s">
        <v>271</v>
      </c>
      <c r="T4872" s="63"/>
      <c r="U4872" s="95" t="str">
        <f t="shared" si="168"/>
        <v>SCE</v>
      </c>
      <c r="V4872" s="95"/>
      <c r="W4872" s="95" t="str">
        <f t="shared" si="167"/>
        <v>SCG</v>
      </c>
    </row>
    <row r="4873" spans="15:23" ht="15" x14ac:dyDescent="0.25">
      <c r="O4873" s="93"/>
      <c r="Q4873" s="63" t="s">
        <v>278</v>
      </c>
      <c r="R4873" s="96">
        <v>90262</v>
      </c>
      <c r="S4873" s="63" t="s">
        <v>271</v>
      </c>
      <c r="T4873" s="63"/>
      <c r="U4873" s="95" t="str">
        <f t="shared" si="168"/>
        <v>SCE</v>
      </c>
      <c r="V4873" s="95"/>
      <c r="W4873" s="95" t="str">
        <f t="shared" si="167"/>
        <v>SCG</v>
      </c>
    </row>
    <row r="4874" spans="15:23" ht="15" x14ac:dyDescent="0.25">
      <c r="O4874" s="93"/>
      <c r="Q4874" s="63" t="s">
        <v>278</v>
      </c>
      <c r="R4874" s="96">
        <v>90264</v>
      </c>
      <c r="S4874" s="63" t="s">
        <v>271</v>
      </c>
      <c r="T4874" s="63"/>
      <c r="U4874" s="95" t="str">
        <f t="shared" si="168"/>
        <v>SCE</v>
      </c>
      <c r="V4874" s="95"/>
      <c r="W4874" s="95" t="str">
        <f t="shared" si="167"/>
        <v>SCG</v>
      </c>
    </row>
    <row r="4875" spans="15:23" ht="15" x14ac:dyDescent="0.25">
      <c r="O4875" s="93"/>
      <c r="Q4875" s="63" t="s">
        <v>278</v>
      </c>
      <c r="R4875" s="96">
        <v>90265</v>
      </c>
      <c r="S4875" s="63" t="s">
        <v>271</v>
      </c>
      <c r="T4875" s="63"/>
      <c r="U4875" s="95" t="str">
        <f t="shared" si="168"/>
        <v>SCE</v>
      </c>
      <c r="V4875" s="95"/>
      <c r="W4875" s="95" t="str">
        <f t="shared" si="167"/>
        <v>SCG</v>
      </c>
    </row>
    <row r="4876" spans="15:23" ht="15" x14ac:dyDescent="0.25">
      <c r="O4876" s="93"/>
      <c r="Q4876" s="63" t="s">
        <v>278</v>
      </c>
      <c r="R4876" s="96">
        <v>90266</v>
      </c>
      <c r="S4876" s="63" t="s">
        <v>271</v>
      </c>
      <c r="T4876" s="63"/>
      <c r="U4876" s="95" t="str">
        <f t="shared" si="168"/>
        <v>SCE</v>
      </c>
      <c r="V4876" s="95"/>
      <c r="W4876" s="95" t="str">
        <f t="shared" si="167"/>
        <v>SCG</v>
      </c>
    </row>
    <row r="4877" spans="15:23" ht="15" x14ac:dyDescent="0.25">
      <c r="O4877" s="93"/>
      <c r="Q4877" s="63" t="s">
        <v>278</v>
      </c>
      <c r="R4877" s="96">
        <v>90267</v>
      </c>
      <c r="S4877" s="63" t="s">
        <v>271</v>
      </c>
      <c r="T4877" s="63"/>
      <c r="U4877" s="95" t="str">
        <f t="shared" si="168"/>
        <v>SCE</v>
      </c>
      <c r="V4877" s="95"/>
      <c r="W4877" s="95" t="str">
        <f t="shared" si="167"/>
        <v>SCG</v>
      </c>
    </row>
    <row r="4878" spans="15:23" ht="15" x14ac:dyDescent="0.25">
      <c r="O4878" s="93"/>
      <c r="Q4878" s="63" t="s">
        <v>278</v>
      </c>
      <c r="R4878" s="96">
        <v>92315</v>
      </c>
      <c r="S4878" s="63" t="s">
        <v>271</v>
      </c>
      <c r="T4878" s="63"/>
      <c r="U4878" s="95" t="str">
        <f t="shared" si="168"/>
        <v>SCE</v>
      </c>
      <c r="V4878" s="95"/>
      <c r="W4878" s="95" t="str">
        <f t="shared" si="167"/>
        <v>SCG</v>
      </c>
    </row>
    <row r="4879" spans="15:23" ht="15" x14ac:dyDescent="0.25">
      <c r="O4879" s="93"/>
      <c r="Q4879" s="63" t="s">
        <v>278</v>
      </c>
      <c r="R4879" s="96">
        <v>90702</v>
      </c>
      <c r="S4879" s="63" t="s">
        <v>271</v>
      </c>
      <c r="T4879" s="63"/>
      <c r="U4879" s="95" t="str">
        <f t="shared" si="168"/>
        <v>SCE</v>
      </c>
      <c r="V4879" s="95"/>
      <c r="W4879" s="95" t="str">
        <f t="shared" si="167"/>
        <v>SCG</v>
      </c>
    </row>
    <row r="4880" spans="15:23" ht="15" x14ac:dyDescent="0.25">
      <c r="O4880" s="93"/>
      <c r="Q4880" s="63" t="s">
        <v>278</v>
      </c>
      <c r="R4880" s="96">
        <v>90701</v>
      </c>
      <c r="S4880" s="63" t="s">
        <v>271</v>
      </c>
      <c r="T4880" s="63"/>
      <c r="U4880" s="95" t="str">
        <f t="shared" si="168"/>
        <v>SCE</v>
      </c>
      <c r="V4880" s="95"/>
      <c r="W4880" s="95" t="str">
        <f t="shared" si="167"/>
        <v>SCG</v>
      </c>
    </row>
    <row r="4881" spans="15:23" ht="15" x14ac:dyDescent="0.25">
      <c r="O4881" s="93"/>
      <c r="Q4881" s="63" t="s">
        <v>278</v>
      </c>
      <c r="R4881" s="96">
        <v>90707</v>
      </c>
      <c r="S4881" s="63" t="s">
        <v>271</v>
      </c>
      <c r="T4881" s="63"/>
      <c r="U4881" s="95" t="str">
        <f t="shared" si="168"/>
        <v>SCE</v>
      </c>
      <c r="V4881" s="95"/>
      <c r="W4881" s="95" t="str">
        <f t="shared" si="167"/>
        <v>SCG</v>
      </c>
    </row>
    <row r="4882" spans="15:23" ht="15" x14ac:dyDescent="0.25">
      <c r="O4882" s="93"/>
      <c r="Q4882" s="63" t="s">
        <v>278</v>
      </c>
      <c r="R4882" s="96">
        <v>90704</v>
      </c>
      <c r="S4882" s="63" t="s">
        <v>271</v>
      </c>
      <c r="T4882" s="63"/>
      <c r="U4882" s="95" t="str">
        <f t="shared" si="168"/>
        <v>SCE</v>
      </c>
      <c r="V4882" s="95"/>
      <c r="W4882" s="95" t="str">
        <f t="shared" si="167"/>
        <v>SCG</v>
      </c>
    </row>
    <row r="4883" spans="15:23" ht="15" x14ac:dyDescent="0.25">
      <c r="O4883" s="93"/>
      <c r="Q4883" s="63" t="s">
        <v>278</v>
      </c>
      <c r="R4883" s="96">
        <v>93549</v>
      </c>
      <c r="S4883" s="63" t="s">
        <v>271</v>
      </c>
      <c r="T4883" s="63"/>
      <c r="U4883" s="95" t="str">
        <f t="shared" si="168"/>
        <v>SCE</v>
      </c>
      <c r="V4883" s="95"/>
      <c r="W4883" s="95" t="str">
        <f t="shared" ref="W4883:W4946" si="169">IF(U4883 = "Other", " ", INDEX(B$4:C$29, MATCH(U4883, C$4:C$29,0), 1) )</f>
        <v>SCG</v>
      </c>
    </row>
    <row r="4884" spans="15:23" ht="15" x14ac:dyDescent="0.25">
      <c r="O4884" s="93"/>
      <c r="Q4884" s="63" t="s">
        <v>278</v>
      </c>
      <c r="R4884" s="96">
        <v>93544</v>
      </c>
      <c r="S4884" s="63" t="s">
        <v>271</v>
      </c>
      <c r="T4884" s="63"/>
      <c r="U4884" s="95" t="str">
        <f t="shared" si="168"/>
        <v>SCE</v>
      </c>
      <c r="V4884" s="95"/>
      <c r="W4884" s="95" t="str">
        <f t="shared" si="169"/>
        <v>SCG</v>
      </c>
    </row>
    <row r="4885" spans="15:23" ht="15" x14ac:dyDescent="0.25">
      <c r="O4885" s="93"/>
      <c r="Q4885" s="63" t="s">
        <v>278</v>
      </c>
      <c r="R4885" s="96">
        <v>93545</v>
      </c>
      <c r="S4885" s="63" t="s">
        <v>271</v>
      </c>
      <c r="T4885" s="63"/>
      <c r="U4885" s="95" t="str">
        <f t="shared" si="168"/>
        <v>SCE</v>
      </c>
      <c r="V4885" s="95"/>
      <c r="W4885" s="95" t="str">
        <f t="shared" si="169"/>
        <v>SCG</v>
      </c>
    </row>
    <row r="4886" spans="15:23" ht="15" x14ac:dyDescent="0.25">
      <c r="O4886" s="93"/>
      <c r="Q4886" s="63" t="s">
        <v>278</v>
      </c>
      <c r="R4886" s="96">
        <v>93546</v>
      </c>
      <c r="S4886" s="63" t="s">
        <v>271</v>
      </c>
      <c r="T4886" s="63"/>
      <c r="U4886" s="95" t="str">
        <f t="shared" si="168"/>
        <v>SCE</v>
      </c>
      <c r="V4886" s="95"/>
      <c r="W4886" s="95" t="str">
        <f t="shared" si="169"/>
        <v>SCG</v>
      </c>
    </row>
    <row r="4887" spans="15:23" ht="15" x14ac:dyDescent="0.25">
      <c r="O4887" s="93"/>
      <c r="Q4887" s="63" t="s">
        <v>278</v>
      </c>
      <c r="R4887" s="96">
        <v>93541</v>
      </c>
      <c r="S4887" s="63" t="s">
        <v>271</v>
      </c>
      <c r="T4887" s="63"/>
      <c r="U4887" s="95" t="str">
        <f t="shared" si="168"/>
        <v>SCE</v>
      </c>
      <c r="V4887" s="95"/>
      <c r="W4887" s="95" t="str">
        <f t="shared" si="169"/>
        <v>SCG</v>
      </c>
    </row>
    <row r="4888" spans="15:23" ht="15" x14ac:dyDescent="0.25">
      <c r="O4888" s="93"/>
      <c r="Q4888" s="63" t="s">
        <v>278</v>
      </c>
      <c r="R4888" s="96">
        <v>93543</v>
      </c>
      <c r="S4888" s="63" t="s">
        <v>271</v>
      </c>
      <c r="T4888" s="63"/>
      <c r="U4888" s="95" t="str">
        <f t="shared" si="168"/>
        <v>SCE</v>
      </c>
      <c r="V4888" s="95"/>
      <c r="W4888" s="95" t="str">
        <f t="shared" si="169"/>
        <v>SCG</v>
      </c>
    </row>
    <row r="4889" spans="15:23" ht="15" x14ac:dyDescent="0.25">
      <c r="O4889" s="93"/>
      <c r="Q4889" s="63" t="s">
        <v>278</v>
      </c>
      <c r="R4889" s="96">
        <v>93278</v>
      </c>
      <c r="S4889" s="63" t="s">
        <v>271</v>
      </c>
      <c r="T4889" s="63"/>
      <c r="U4889" s="95" t="str">
        <f t="shared" si="168"/>
        <v>SCE</v>
      </c>
      <c r="V4889" s="95"/>
      <c r="W4889" s="95" t="str">
        <f t="shared" si="169"/>
        <v>SCG</v>
      </c>
    </row>
    <row r="4890" spans="15:23" ht="15" x14ac:dyDescent="0.25">
      <c r="O4890" s="93"/>
      <c r="Q4890" s="63" t="s">
        <v>278</v>
      </c>
      <c r="R4890" s="96">
        <v>93279</v>
      </c>
      <c r="S4890" s="63" t="s">
        <v>271</v>
      </c>
      <c r="T4890" s="63"/>
      <c r="U4890" s="95" t="str">
        <f t="shared" si="168"/>
        <v>SCE</v>
      </c>
      <c r="V4890" s="95"/>
      <c r="W4890" s="95" t="str">
        <f t="shared" si="169"/>
        <v>SCG</v>
      </c>
    </row>
    <row r="4891" spans="15:23" ht="15" x14ac:dyDescent="0.25">
      <c r="O4891" s="93"/>
      <c r="Q4891" s="63" t="s">
        <v>278</v>
      </c>
      <c r="R4891" s="96">
        <v>90091</v>
      </c>
      <c r="S4891" s="63" t="s">
        <v>271</v>
      </c>
      <c r="T4891" s="63"/>
      <c r="U4891" s="95" t="str">
        <f t="shared" si="168"/>
        <v>SCE</v>
      </c>
      <c r="V4891" s="95"/>
      <c r="W4891" s="95" t="str">
        <f t="shared" si="169"/>
        <v>SCG</v>
      </c>
    </row>
    <row r="4892" spans="15:23" ht="15" x14ac:dyDescent="0.25">
      <c r="O4892" s="93"/>
      <c r="Q4892" s="63" t="s">
        <v>278</v>
      </c>
      <c r="R4892" s="96">
        <v>90096</v>
      </c>
      <c r="S4892" s="63" t="s">
        <v>271</v>
      </c>
      <c r="T4892" s="63"/>
      <c r="U4892" s="95" t="str">
        <f t="shared" si="168"/>
        <v>SCE</v>
      </c>
      <c r="V4892" s="95"/>
      <c r="W4892" s="95" t="str">
        <f t="shared" si="169"/>
        <v>SCG</v>
      </c>
    </row>
    <row r="4893" spans="15:23" ht="15" x14ac:dyDescent="0.25">
      <c r="O4893" s="93"/>
      <c r="Q4893" s="63" t="s">
        <v>278</v>
      </c>
      <c r="R4893" s="96">
        <v>93130</v>
      </c>
      <c r="S4893" s="63" t="s">
        <v>271</v>
      </c>
      <c r="T4893" s="63"/>
      <c r="U4893" s="95" t="str">
        <f t="shared" si="168"/>
        <v>SCE</v>
      </c>
      <c r="V4893" s="95"/>
      <c r="W4893" s="95" t="str">
        <f t="shared" si="169"/>
        <v>SCG</v>
      </c>
    </row>
    <row r="4894" spans="15:23" ht="15" x14ac:dyDescent="0.25">
      <c r="O4894" s="93"/>
      <c r="Q4894" s="63" t="s">
        <v>278</v>
      </c>
      <c r="R4894" s="96">
        <v>93034</v>
      </c>
      <c r="S4894" s="63" t="s">
        <v>271</v>
      </c>
      <c r="T4894" s="63"/>
      <c r="U4894" s="95" t="str">
        <f t="shared" si="168"/>
        <v>SCE</v>
      </c>
      <c r="V4894" s="95"/>
      <c r="W4894" s="95" t="str">
        <f t="shared" si="169"/>
        <v>SCG</v>
      </c>
    </row>
    <row r="4895" spans="15:23" ht="15" x14ac:dyDescent="0.25">
      <c r="O4895" s="93"/>
      <c r="Q4895" s="63" t="s">
        <v>278</v>
      </c>
      <c r="R4895" s="96">
        <v>93035</v>
      </c>
      <c r="S4895" s="63" t="s">
        <v>271</v>
      </c>
      <c r="T4895" s="63"/>
      <c r="U4895" s="95" t="str">
        <f t="shared" si="168"/>
        <v>SCE</v>
      </c>
      <c r="V4895" s="95"/>
      <c r="W4895" s="95" t="str">
        <f t="shared" si="169"/>
        <v>SCG</v>
      </c>
    </row>
    <row r="4896" spans="15:23" ht="15" x14ac:dyDescent="0.25">
      <c r="O4896" s="93"/>
      <c r="Q4896" s="63" t="s">
        <v>278</v>
      </c>
      <c r="R4896" s="96">
        <v>93036</v>
      </c>
      <c r="S4896" s="63" t="s">
        <v>271</v>
      </c>
      <c r="T4896" s="63"/>
      <c r="U4896" s="95" t="str">
        <f t="shared" si="168"/>
        <v>SCE</v>
      </c>
      <c r="V4896" s="95"/>
      <c r="W4896" s="95" t="str">
        <f t="shared" si="169"/>
        <v>SCG</v>
      </c>
    </row>
    <row r="4897" spans="15:23" ht="15" x14ac:dyDescent="0.25">
      <c r="O4897" s="93"/>
      <c r="Q4897" s="63" t="s">
        <v>278</v>
      </c>
      <c r="R4897" s="96">
        <v>93030</v>
      </c>
      <c r="S4897" s="63" t="s">
        <v>271</v>
      </c>
      <c r="T4897" s="63"/>
      <c r="U4897" s="95" t="str">
        <f t="shared" si="168"/>
        <v>SCE</v>
      </c>
      <c r="V4897" s="95"/>
      <c r="W4897" s="95" t="str">
        <f t="shared" si="169"/>
        <v>SCG</v>
      </c>
    </row>
    <row r="4898" spans="15:23" ht="15" x14ac:dyDescent="0.25">
      <c r="O4898" s="93"/>
      <c r="Q4898" s="63" t="s">
        <v>278</v>
      </c>
      <c r="R4898" s="96">
        <v>93031</v>
      </c>
      <c r="S4898" s="63" t="s">
        <v>271</v>
      </c>
      <c r="T4898" s="63"/>
      <c r="U4898" s="95" t="str">
        <f t="shared" si="168"/>
        <v>SCE</v>
      </c>
      <c r="V4898" s="95"/>
      <c r="W4898" s="95" t="str">
        <f t="shared" si="169"/>
        <v>SCG</v>
      </c>
    </row>
    <row r="4899" spans="15:23" ht="15" x14ac:dyDescent="0.25">
      <c r="O4899" s="93"/>
      <c r="Q4899" s="63" t="s">
        <v>278</v>
      </c>
      <c r="R4899" s="96">
        <v>93032</v>
      </c>
      <c r="S4899" s="63" t="s">
        <v>271</v>
      </c>
      <c r="T4899" s="63"/>
      <c r="U4899" s="95" t="str">
        <f t="shared" si="168"/>
        <v>SCE</v>
      </c>
      <c r="V4899" s="95"/>
      <c r="W4899" s="95" t="str">
        <f t="shared" si="169"/>
        <v>SCG</v>
      </c>
    </row>
    <row r="4900" spans="15:23" ht="15" x14ac:dyDescent="0.25">
      <c r="O4900" s="93"/>
      <c r="Q4900" s="63" t="s">
        <v>278</v>
      </c>
      <c r="R4900" s="96">
        <v>93033</v>
      </c>
      <c r="S4900" s="63" t="s">
        <v>271</v>
      </c>
      <c r="T4900" s="63"/>
      <c r="U4900" s="95" t="str">
        <f t="shared" si="168"/>
        <v>SCE</v>
      </c>
      <c r="V4900" s="95"/>
      <c r="W4900" s="95" t="str">
        <f t="shared" si="169"/>
        <v>SCG</v>
      </c>
    </row>
    <row r="4901" spans="15:23" ht="15" x14ac:dyDescent="0.25">
      <c r="O4901" s="93"/>
      <c r="Q4901" s="63" t="s">
        <v>278</v>
      </c>
      <c r="R4901" s="96">
        <v>91759</v>
      </c>
      <c r="S4901" s="63" t="s">
        <v>271</v>
      </c>
      <c r="T4901" s="63"/>
      <c r="U4901" s="95" t="str">
        <f t="shared" si="168"/>
        <v>SCE</v>
      </c>
      <c r="V4901" s="95"/>
      <c r="W4901" s="95" t="str">
        <f t="shared" si="169"/>
        <v>SCG</v>
      </c>
    </row>
    <row r="4902" spans="15:23" ht="15" x14ac:dyDescent="0.25">
      <c r="O4902" s="93"/>
      <c r="Q4902" s="63" t="s">
        <v>278</v>
      </c>
      <c r="R4902" s="96">
        <v>91755</v>
      </c>
      <c r="S4902" s="63" t="s">
        <v>271</v>
      </c>
      <c r="T4902" s="63"/>
      <c r="U4902" s="95" t="str">
        <f t="shared" si="168"/>
        <v>SCE</v>
      </c>
      <c r="V4902" s="95"/>
      <c r="W4902" s="95" t="str">
        <f t="shared" si="169"/>
        <v>SCG</v>
      </c>
    </row>
    <row r="4903" spans="15:23" ht="15" x14ac:dyDescent="0.25">
      <c r="O4903" s="93"/>
      <c r="Q4903" s="63" t="s">
        <v>278</v>
      </c>
      <c r="R4903" s="96">
        <v>91754</v>
      </c>
      <c r="S4903" s="63" t="s">
        <v>271</v>
      </c>
      <c r="T4903" s="63"/>
      <c r="U4903" s="95" t="str">
        <f t="shared" si="168"/>
        <v>SCE</v>
      </c>
      <c r="V4903" s="95"/>
      <c r="W4903" s="95" t="str">
        <f t="shared" si="169"/>
        <v>SCG</v>
      </c>
    </row>
    <row r="4904" spans="15:23" ht="15" x14ac:dyDescent="0.25">
      <c r="O4904" s="93"/>
      <c r="Q4904" s="63" t="s">
        <v>278</v>
      </c>
      <c r="R4904" s="96">
        <v>91752</v>
      </c>
      <c r="S4904" s="63" t="s">
        <v>271</v>
      </c>
      <c r="T4904" s="63"/>
      <c r="U4904" s="95" t="str">
        <f t="shared" si="168"/>
        <v>SCE</v>
      </c>
      <c r="V4904" s="95"/>
      <c r="W4904" s="95" t="str">
        <f t="shared" si="169"/>
        <v>SCG</v>
      </c>
    </row>
    <row r="4905" spans="15:23" ht="15" x14ac:dyDescent="0.25">
      <c r="O4905" s="93"/>
      <c r="Q4905" s="63" t="s">
        <v>278</v>
      </c>
      <c r="R4905" s="96">
        <v>92225</v>
      </c>
      <c r="S4905" s="63" t="s">
        <v>271</v>
      </c>
      <c r="T4905" s="63"/>
      <c r="U4905" s="95" t="str">
        <f t="shared" si="168"/>
        <v>SCE</v>
      </c>
      <c r="V4905" s="95"/>
      <c r="W4905" s="95" t="str">
        <f t="shared" si="169"/>
        <v>SCG</v>
      </c>
    </row>
    <row r="4906" spans="15:23" ht="15" x14ac:dyDescent="0.25">
      <c r="O4906" s="93"/>
      <c r="Q4906" s="63" t="s">
        <v>278</v>
      </c>
      <c r="R4906" s="96">
        <v>92220</v>
      </c>
      <c r="S4906" s="63" t="s">
        <v>271</v>
      </c>
      <c r="T4906" s="63"/>
      <c r="U4906" s="95" t="str">
        <f t="shared" si="168"/>
        <v>SCE</v>
      </c>
      <c r="V4906" s="95"/>
      <c r="W4906" s="95" t="str">
        <f t="shared" si="169"/>
        <v>SCG</v>
      </c>
    </row>
    <row r="4907" spans="15:23" ht="15" x14ac:dyDescent="0.25">
      <c r="O4907" s="93"/>
      <c r="Q4907" s="63" t="s">
        <v>278</v>
      </c>
      <c r="R4907" s="96">
        <v>90835</v>
      </c>
      <c r="S4907" s="63" t="s">
        <v>271</v>
      </c>
      <c r="T4907" s="63"/>
      <c r="U4907" s="95" t="str">
        <f t="shared" si="168"/>
        <v>SCE</v>
      </c>
      <c r="V4907" s="95"/>
      <c r="W4907" s="95" t="str">
        <f t="shared" si="169"/>
        <v>SCG</v>
      </c>
    </row>
    <row r="4908" spans="15:23" ht="15" x14ac:dyDescent="0.25">
      <c r="O4908" s="93"/>
      <c r="Q4908" s="63" t="s">
        <v>278</v>
      </c>
      <c r="R4908" s="96">
        <v>90834</v>
      </c>
      <c r="S4908" s="63" t="s">
        <v>271</v>
      </c>
      <c r="T4908" s="63"/>
      <c r="U4908" s="95" t="str">
        <f t="shared" si="168"/>
        <v>SCE</v>
      </c>
      <c r="V4908" s="95"/>
      <c r="W4908" s="95" t="str">
        <f t="shared" si="169"/>
        <v>SCG</v>
      </c>
    </row>
    <row r="4909" spans="15:23" ht="15" x14ac:dyDescent="0.25">
      <c r="O4909" s="93"/>
      <c r="Q4909" s="63" t="s">
        <v>278</v>
      </c>
      <c r="R4909" s="96">
        <v>90831</v>
      </c>
      <c r="S4909" s="63" t="s">
        <v>271</v>
      </c>
      <c r="T4909" s="63"/>
      <c r="U4909" s="95" t="str">
        <f t="shared" si="168"/>
        <v>SCE</v>
      </c>
      <c r="V4909" s="95"/>
      <c r="W4909" s="95" t="str">
        <f t="shared" si="169"/>
        <v>SCG</v>
      </c>
    </row>
    <row r="4910" spans="15:23" ht="15" x14ac:dyDescent="0.25">
      <c r="O4910" s="93"/>
      <c r="Q4910" s="63" t="s">
        <v>278</v>
      </c>
      <c r="R4910" s="96">
        <v>90833</v>
      </c>
      <c r="S4910" s="63" t="s">
        <v>271</v>
      </c>
      <c r="T4910" s="63"/>
      <c r="U4910" s="95" t="str">
        <f t="shared" si="168"/>
        <v>SCE</v>
      </c>
      <c r="V4910" s="95"/>
      <c r="W4910" s="95" t="str">
        <f t="shared" si="169"/>
        <v>SCG</v>
      </c>
    </row>
    <row r="4911" spans="15:23" ht="15" x14ac:dyDescent="0.25">
      <c r="O4911" s="93"/>
      <c r="Q4911" s="63" t="s">
        <v>278</v>
      </c>
      <c r="R4911" s="96">
        <v>90832</v>
      </c>
      <c r="S4911" s="63" t="s">
        <v>271</v>
      </c>
      <c r="T4911" s="63"/>
      <c r="U4911" s="95" t="str">
        <f t="shared" si="168"/>
        <v>SCE</v>
      </c>
      <c r="V4911" s="95"/>
      <c r="W4911" s="95" t="str">
        <f t="shared" si="169"/>
        <v>SCG</v>
      </c>
    </row>
    <row r="4912" spans="15:23" ht="15" x14ac:dyDescent="0.25">
      <c r="O4912" s="93"/>
      <c r="Q4912" s="63" t="s">
        <v>278</v>
      </c>
      <c r="R4912" s="96">
        <v>90660</v>
      </c>
      <c r="S4912" s="63" t="s">
        <v>271</v>
      </c>
      <c r="T4912" s="63"/>
      <c r="U4912" s="95" t="str">
        <f t="shared" si="168"/>
        <v>SCE</v>
      </c>
      <c r="V4912" s="95"/>
      <c r="W4912" s="95" t="str">
        <f t="shared" si="169"/>
        <v>SCG</v>
      </c>
    </row>
    <row r="4913" spans="15:23" ht="15" x14ac:dyDescent="0.25">
      <c r="O4913" s="93"/>
      <c r="Q4913" s="63" t="s">
        <v>278</v>
      </c>
      <c r="R4913" s="96">
        <v>90661</v>
      </c>
      <c r="S4913" s="63" t="s">
        <v>271</v>
      </c>
      <c r="T4913" s="63"/>
      <c r="U4913" s="95" t="str">
        <f t="shared" si="168"/>
        <v>SCE</v>
      </c>
      <c r="V4913" s="95"/>
      <c r="W4913" s="95" t="str">
        <f t="shared" si="169"/>
        <v>SCG</v>
      </c>
    </row>
    <row r="4914" spans="15:23" ht="15" x14ac:dyDescent="0.25">
      <c r="O4914" s="93"/>
      <c r="Q4914" s="63" t="s">
        <v>278</v>
      </c>
      <c r="R4914" s="96">
        <v>90662</v>
      </c>
      <c r="S4914" s="63" t="s">
        <v>271</v>
      </c>
      <c r="T4914" s="63"/>
      <c r="U4914" s="95" t="str">
        <f t="shared" si="168"/>
        <v>SCE</v>
      </c>
      <c r="V4914" s="95"/>
      <c r="W4914" s="95" t="str">
        <f t="shared" si="169"/>
        <v>SCG</v>
      </c>
    </row>
    <row r="4915" spans="15:23" ht="15" x14ac:dyDescent="0.25">
      <c r="O4915" s="93"/>
      <c r="Q4915" s="63" t="s">
        <v>278</v>
      </c>
      <c r="R4915" s="96">
        <v>91042</v>
      </c>
      <c r="S4915" s="63" t="s">
        <v>271</v>
      </c>
      <c r="T4915" s="63"/>
      <c r="U4915" s="95" t="str">
        <f t="shared" si="168"/>
        <v>SCE</v>
      </c>
      <c r="V4915" s="95"/>
      <c r="W4915" s="95" t="str">
        <f t="shared" si="169"/>
        <v>SCG</v>
      </c>
    </row>
    <row r="4916" spans="15:23" ht="15" x14ac:dyDescent="0.25">
      <c r="O4916" s="93"/>
      <c r="Q4916" s="63" t="s">
        <v>278</v>
      </c>
      <c r="R4916" s="96">
        <v>92539</v>
      </c>
      <c r="S4916" s="63" t="s">
        <v>271</v>
      </c>
      <c r="T4916" s="63"/>
      <c r="U4916" s="95" t="str">
        <f t="shared" si="168"/>
        <v>SCE</v>
      </c>
      <c r="V4916" s="95"/>
      <c r="W4916" s="95" t="str">
        <f t="shared" si="169"/>
        <v>SCG</v>
      </c>
    </row>
    <row r="4917" spans="15:23" ht="15" x14ac:dyDescent="0.25">
      <c r="O4917" s="93"/>
      <c r="Q4917" s="63" t="s">
        <v>278</v>
      </c>
      <c r="R4917" s="96">
        <v>92536</v>
      </c>
      <c r="S4917" s="63" t="s">
        <v>271</v>
      </c>
      <c r="T4917" s="63"/>
      <c r="U4917" s="95" t="str">
        <f t="shared" si="168"/>
        <v>SCE</v>
      </c>
      <c r="V4917" s="95"/>
      <c r="W4917" s="95" t="str">
        <f t="shared" si="169"/>
        <v>SCG</v>
      </c>
    </row>
    <row r="4918" spans="15:23" ht="15" x14ac:dyDescent="0.25">
      <c r="O4918" s="93"/>
      <c r="Q4918" s="63" t="s">
        <v>278</v>
      </c>
      <c r="R4918" s="96">
        <v>92532</v>
      </c>
      <c r="S4918" s="63" t="s">
        <v>271</v>
      </c>
      <c r="T4918" s="63"/>
      <c r="U4918" s="95" t="str">
        <f t="shared" si="168"/>
        <v>SCE</v>
      </c>
      <c r="V4918" s="95"/>
      <c r="W4918" s="95" t="str">
        <f t="shared" si="169"/>
        <v>SCG</v>
      </c>
    </row>
    <row r="4919" spans="15:23" ht="15" x14ac:dyDescent="0.25">
      <c r="O4919" s="93"/>
      <c r="Q4919" s="63" t="s">
        <v>278</v>
      </c>
      <c r="R4919" s="96">
        <v>92530</v>
      </c>
      <c r="S4919" s="63" t="s">
        <v>271</v>
      </c>
      <c r="T4919" s="63"/>
      <c r="U4919" s="95" t="str">
        <f t="shared" ref="U4919:U4982" si="170">IF(S4919="Pacific Gas &amp; Electric Co", "PGE", IF(S4919="Southern California Edison Co", "SCE", IF(S4919= "San Diego Gas &amp; Electric Co", "SDGE", IF(S4919="Southern California Gas", "SCG", "Other"))))</f>
        <v>SCE</v>
      </c>
      <c r="V4919" s="95"/>
      <c r="W4919" s="95" t="str">
        <f t="shared" si="169"/>
        <v>SCG</v>
      </c>
    </row>
    <row r="4920" spans="15:23" ht="15" x14ac:dyDescent="0.25">
      <c r="O4920" s="93"/>
      <c r="Q4920" s="63" t="s">
        <v>278</v>
      </c>
      <c r="R4920" s="96">
        <v>93006</v>
      </c>
      <c r="S4920" s="63" t="s">
        <v>271</v>
      </c>
      <c r="T4920" s="63"/>
      <c r="U4920" s="95" t="str">
        <f t="shared" si="170"/>
        <v>SCE</v>
      </c>
      <c r="V4920" s="95"/>
      <c r="W4920" s="95" t="str">
        <f t="shared" si="169"/>
        <v>SCG</v>
      </c>
    </row>
    <row r="4921" spans="15:23" ht="15" x14ac:dyDescent="0.25">
      <c r="O4921" s="93"/>
      <c r="Q4921" s="63" t="s">
        <v>278</v>
      </c>
      <c r="R4921" s="96">
        <v>92701</v>
      </c>
      <c r="S4921" s="63" t="s">
        <v>271</v>
      </c>
      <c r="T4921" s="63"/>
      <c r="U4921" s="95" t="str">
        <f t="shared" si="170"/>
        <v>SCE</v>
      </c>
      <c r="V4921" s="95"/>
      <c r="W4921" s="95" t="str">
        <f t="shared" si="169"/>
        <v>SCG</v>
      </c>
    </row>
    <row r="4922" spans="15:23" ht="15" x14ac:dyDescent="0.25">
      <c r="O4922" s="93"/>
      <c r="Q4922" s="63" t="s">
        <v>278</v>
      </c>
      <c r="R4922" s="96">
        <v>92703</v>
      </c>
      <c r="S4922" s="63" t="s">
        <v>271</v>
      </c>
      <c r="T4922" s="63"/>
      <c r="U4922" s="95" t="str">
        <f t="shared" si="170"/>
        <v>SCE</v>
      </c>
      <c r="V4922" s="95"/>
      <c r="W4922" s="95" t="str">
        <f t="shared" si="169"/>
        <v>SCG</v>
      </c>
    </row>
    <row r="4923" spans="15:23" ht="15" x14ac:dyDescent="0.25">
      <c r="O4923" s="93"/>
      <c r="Q4923" s="63" t="s">
        <v>278</v>
      </c>
      <c r="R4923" s="96">
        <v>92702</v>
      </c>
      <c r="S4923" s="63" t="s">
        <v>271</v>
      </c>
      <c r="T4923" s="63"/>
      <c r="U4923" s="95" t="str">
        <f t="shared" si="170"/>
        <v>SCE</v>
      </c>
      <c r="V4923" s="95"/>
      <c r="W4923" s="95" t="str">
        <f t="shared" si="169"/>
        <v>SCG</v>
      </c>
    </row>
    <row r="4924" spans="15:23" ht="15" x14ac:dyDescent="0.25">
      <c r="O4924" s="93"/>
      <c r="Q4924" s="63" t="s">
        <v>278</v>
      </c>
      <c r="R4924" s="96">
        <v>92705</v>
      </c>
      <c r="S4924" s="63" t="s">
        <v>271</v>
      </c>
      <c r="T4924" s="63"/>
      <c r="U4924" s="95" t="str">
        <f t="shared" si="170"/>
        <v>SCE</v>
      </c>
      <c r="V4924" s="95"/>
      <c r="W4924" s="95" t="str">
        <f t="shared" si="169"/>
        <v>SCG</v>
      </c>
    </row>
    <row r="4925" spans="15:23" ht="15" x14ac:dyDescent="0.25">
      <c r="O4925" s="93"/>
      <c r="Q4925" s="63" t="s">
        <v>278</v>
      </c>
      <c r="R4925" s="96">
        <v>92704</v>
      </c>
      <c r="S4925" s="63" t="s">
        <v>271</v>
      </c>
      <c r="T4925" s="63"/>
      <c r="U4925" s="95" t="str">
        <f t="shared" si="170"/>
        <v>SCE</v>
      </c>
      <c r="V4925" s="95"/>
      <c r="W4925" s="95" t="str">
        <f t="shared" si="169"/>
        <v>SCG</v>
      </c>
    </row>
    <row r="4926" spans="15:23" ht="15" x14ac:dyDescent="0.25">
      <c r="O4926" s="93"/>
      <c r="Q4926" s="63" t="s">
        <v>278</v>
      </c>
      <c r="R4926" s="96">
        <v>92706</v>
      </c>
      <c r="S4926" s="63" t="s">
        <v>271</v>
      </c>
      <c r="T4926" s="63"/>
      <c r="U4926" s="95" t="str">
        <f t="shared" si="170"/>
        <v>SCE</v>
      </c>
      <c r="V4926" s="95"/>
      <c r="W4926" s="95" t="str">
        <f t="shared" si="169"/>
        <v>SCG</v>
      </c>
    </row>
    <row r="4927" spans="15:23" ht="15" x14ac:dyDescent="0.25">
      <c r="O4927" s="93"/>
      <c r="Q4927" s="63" t="s">
        <v>278</v>
      </c>
      <c r="R4927" s="96">
        <v>91351</v>
      </c>
      <c r="S4927" s="63" t="s">
        <v>271</v>
      </c>
      <c r="T4927" s="63"/>
      <c r="U4927" s="95" t="str">
        <f t="shared" si="170"/>
        <v>SCE</v>
      </c>
      <c r="V4927" s="95"/>
      <c r="W4927" s="95" t="str">
        <f t="shared" si="169"/>
        <v>SCG</v>
      </c>
    </row>
    <row r="4928" spans="15:23" ht="15" x14ac:dyDescent="0.25">
      <c r="O4928" s="93"/>
      <c r="Q4928" s="63" t="s">
        <v>278</v>
      </c>
      <c r="R4928" s="96">
        <v>91350</v>
      </c>
      <c r="S4928" s="63" t="s">
        <v>271</v>
      </c>
      <c r="T4928" s="63"/>
      <c r="U4928" s="95" t="str">
        <f t="shared" si="170"/>
        <v>SCE</v>
      </c>
      <c r="V4928" s="95"/>
      <c r="W4928" s="95" t="str">
        <f t="shared" si="169"/>
        <v>SCG</v>
      </c>
    </row>
    <row r="4929" spans="15:23" ht="15" x14ac:dyDescent="0.25">
      <c r="O4929" s="93"/>
      <c r="Q4929" s="63" t="s">
        <v>278</v>
      </c>
      <c r="R4929" s="96">
        <v>91356</v>
      </c>
      <c r="S4929" s="63" t="s">
        <v>271</v>
      </c>
      <c r="T4929" s="63"/>
      <c r="U4929" s="95" t="str">
        <f t="shared" si="170"/>
        <v>SCE</v>
      </c>
      <c r="V4929" s="95"/>
      <c r="W4929" s="95" t="str">
        <f t="shared" si="169"/>
        <v>SCG</v>
      </c>
    </row>
    <row r="4930" spans="15:23" ht="15" x14ac:dyDescent="0.25">
      <c r="O4930" s="93"/>
      <c r="Q4930" s="63" t="s">
        <v>278</v>
      </c>
      <c r="R4930" s="96">
        <v>91355</v>
      </c>
      <c r="S4930" s="63" t="s">
        <v>271</v>
      </c>
      <c r="T4930" s="63"/>
      <c r="U4930" s="95" t="str">
        <f t="shared" si="170"/>
        <v>SCE</v>
      </c>
      <c r="V4930" s="95"/>
      <c r="W4930" s="95" t="str">
        <f t="shared" si="169"/>
        <v>SCG</v>
      </c>
    </row>
    <row r="4931" spans="15:23" ht="15" x14ac:dyDescent="0.25">
      <c r="O4931" s="93"/>
      <c r="Q4931" s="63" t="s">
        <v>278</v>
      </c>
      <c r="R4931" s="96">
        <v>91354</v>
      </c>
      <c r="S4931" s="63" t="s">
        <v>271</v>
      </c>
      <c r="T4931" s="63"/>
      <c r="U4931" s="95" t="str">
        <f t="shared" si="170"/>
        <v>SCE</v>
      </c>
      <c r="V4931" s="95"/>
      <c r="W4931" s="95" t="str">
        <f t="shared" si="169"/>
        <v>SCG</v>
      </c>
    </row>
    <row r="4932" spans="15:23" ht="15" x14ac:dyDescent="0.25">
      <c r="O4932" s="93"/>
      <c r="Q4932" s="63" t="s">
        <v>278</v>
      </c>
      <c r="R4932" s="96">
        <v>91359</v>
      </c>
      <c r="S4932" s="63" t="s">
        <v>271</v>
      </c>
      <c r="T4932" s="63"/>
      <c r="U4932" s="95" t="str">
        <f t="shared" si="170"/>
        <v>SCE</v>
      </c>
      <c r="V4932" s="95"/>
      <c r="W4932" s="95" t="str">
        <f t="shared" si="169"/>
        <v>SCG</v>
      </c>
    </row>
    <row r="4933" spans="15:23" ht="15" x14ac:dyDescent="0.25">
      <c r="O4933" s="93"/>
      <c r="Q4933" s="63" t="s">
        <v>278</v>
      </c>
      <c r="R4933" s="96">
        <v>90308</v>
      </c>
      <c r="S4933" s="63" t="s">
        <v>271</v>
      </c>
      <c r="T4933" s="63"/>
      <c r="U4933" s="95" t="str">
        <f t="shared" si="170"/>
        <v>SCE</v>
      </c>
      <c r="V4933" s="95"/>
      <c r="W4933" s="95" t="str">
        <f t="shared" si="169"/>
        <v>SCG</v>
      </c>
    </row>
    <row r="4934" spans="15:23" ht="15" x14ac:dyDescent="0.25">
      <c r="O4934" s="93"/>
      <c r="Q4934" s="63" t="s">
        <v>278</v>
      </c>
      <c r="R4934" s="96">
        <v>93261</v>
      </c>
      <c r="S4934" s="63" t="s">
        <v>271</v>
      </c>
      <c r="T4934" s="63"/>
      <c r="U4934" s="95" t="str">
        <f t="shared" si="170"/>
        <v>SCE</v>
      </c>
      <c r="V4934" s="95"/>
      <c r="W4934" s="95" t="str">
        <f t="shared" si="169"/>
        <v>SCG</v>
      </c>
    </row>
    <row r="4935" spans="15:23" ht="15" x14ac:dyDescent="0.25">
      <c r="O4935" s="93"/>
      <c r="Q4935" s="63" t="s">
        <v>278</v>
      </c>
      <c r="R4935" s="96">
        <v>91775</v>
      </c>
      <c r="S4935" s="63" t="s">
        <v>271</v>
      </c>
      <c r="T4935" s="63"/>
      <c r="U4935" s="95" t="str">
        <f t="shared" si="170"/>
        <v>SCE</v>
      </c>
      <c r="V4935" s="95"/>
      <c r="W4935" s="95" t="str">
        <f t="shared" si="169"/>
        <v>SCG</v>
      </c>
    </row>
    <row r="4936" spans="15:23" ht="15" x14ac:dyDescent="0.25">
      <c r="O4936" s="93"/>
      <c r="Q4936" s="63" t="s">
        <v>278</v>
      </c>
      <c r="R4936" s="96">
        <v>92842</v>
      </c>
      <c r="S4936" s="63" t="s">
        <v>271</v>
      </c>
      <c r="T4936" s="63"/>
      <c r="U4936" s="95" t="str">
        <f t="shared" si="170"/>
        <v>SCE</v>
      </c>
      <c r="V4936" s="95"/>
      <c r="W4936" s="95" t="str">
        <f t="shared" si="169"/>
        <v>SCG</v>
      </c>
    </row>
    <row r="4937" spans="15:23" ht="15" x14ac:dyDescent="0.25">
      <c r="O4937" s="93"/>
      <c r="Q4937" s="63" t="s">
        <v>278</v>
      </c>
      <c r="R4937" s="96">
        <v>92843</v>
      </c>
      <c r="S4937" s="63" t="s">
        <v>271</v>
      </c>
      <c r="T4937" s="63"/>
      <c r="U4937" s="95" t="str">
        <f t="shared" si="170"/>
        <v>SCE</v>
      </c>
      <c r="V4937" s="95"/>
      <c r="W4937" s="95" t="str">
        <f t="shared" si="169"/>
        <v>SCG</v>
      </c>
    </row>
    <row r="4938" spans="15:23" ht="15" x14ac:dyDescent="0.25">
      <c r="O4938" s="93"/>
      <c r="Q4938" s="63" t="s">
        <v>278</v>
      </c>
      <c r="R4938" s="96">
        <v>92840</v>
      </c>
      <c r="S4938" s="63" t="s">
        <v>271</v>
      </c>
      <c r="T4938" s="63"/>
      <c r="U4938" s="95" t="str">
        <f t="shared" si="170"/>
        <v>SCE</v>
      </c>
      <c r="V4938" s="95"/>
      <c r="W4938" s="95" t="str">
        <f t="shared" si="169"/>
        <v>SCG</v>
      </c>
    </row>
    <row r="4939" spans="15:23" ht="15" x14ac:dyDescent="0.25">
      <c r="O4939" s="93"/>
      <c r="Q4939" s="63" t="s">
        <v>278</v>
      </c>
      <c r="R4939" s="96">
        <v>92841</v>
      </c>
      <c r="S4939" s="63" t="s">
        <v>271</v>
      </c>
      <c r="T4939" s="63"/>
      <c r="U4939" s="95" t="str">
        <f t="shared" si="170"/>
        <v>SCE</v>
      </c>
      <c r="V4939" s="95"/>
      <c r="W4939" s="95" t="str">
        <f t="shared" si="169"/>
        <v>SCG</v>
      </c>
    </row>
    <row r="4940" spans="15:23" ht="15" x14ac:dyDescent="0.25">
      <c r="O4940" s="93"/>
      <c r="Q4940" s="63" t="s">
        <v>278</v>
      </c>
      <c r="R4940" s="96">
        <v>92844</v>
      </c>
      <c r="S4940" s="63" t="s">
        <v>271</v>
      </c>
      <c r="T4940" s="63"/>
      <c r="U4940" s="95" t="str">
        <f t="shared" si="170"/>
        <v>SCE</v>
      </c>
      <c r="V4940" s="95"/>
      <c r="W4940" s="95" t="str">
        <f t="shared" si="169"/>
        <v>SCG</v>
      </c>
    </row>
    <row r="4941" spans="15:23" ht="15" x14ac:dyDescent="0.25">
      <c r="O4941" s="93"/>
      <c r="Q4941" s="63" t="s">
        <v>278</v>
      </c>
      <c r="R4941" s="96">
        <v>92845</v>
      </c>
      <c r="S4941" s="63" t="s">
        <v>271</v>
      </c>
      <c r="T4941" s="63"/>
      <c r="U4941" s="95" t="str">
        <f t="shared" si="170"/>
        <v>SCE</v>
      </c>
      <c r="V4941" s="95"/>
      <c r="W4941" s="95" t="str">
        <f t="shared" si="169"/>
        <v>SCG</v>
      </c>
    </row>
    <row r="4942" spans="15:23" ht="15" x14ac:dyDescent="0.25">
      <c r="O4942" s="93"/>
      <c r="Q4942" s="63" t="s">
        <v>278</v>
      </c>
      <c r="R4942" s="96">
        <v>91788</v>
      </c>
      <c r="S4942" s="63" t="s">
        <v>271</v>
      </c>
      <c r="T4942" s="63"/>
      <c r="U4942" s="95" t="str">
        <f t="shared" si="170"/>
        <v>SCE</v>
      </c>
      <c r="V4942" s="95"/>
      <c r="W4942" s="95" t="str">
        <f t="shared" si="169"/>
        <v>SCG</v>
      </c>
    </row>
    <row r="4943" spans="15:23" ht="15" x14ac:dyDescent="0.25">
      <c r="O4943" s="93"/>
      <c r="Q4943" s="63" t="s">
        <v>278</v>
      </c>
      <c r="R4943" s="96">
        <v>91789</v>
      </c>
      <c r="S4943" s="63" t="s">
        <v>271</v>
      </c>
      <c r="T4943" s="63"/>
      <c r="U4943" s="95" t="str">
        <f t="shared" si="170"/>
        <v>SCE</v>
      </c>
      <c r="V4943" s="95"/>
      <c r="W4943" s="95" t="str">
        <f t="shared" si="169"/>
        <v>SCG</v>
      </c>
    </row>
    <row r="4944" spans="15:23" ht="15" x14ac:dyDescent="0.25">
      <c r="O4944" s="93"/>
      <c r="Q4944" s="63" t="s">
        <v>278</v>
      </c>
      <c r="R4944" s="96">
        <v>91784</v>
      </c>
      <c r="S4944" s="63" t="s">
        <v>271</v>
      </c>
      <c r="T4944" s="63"/>
      <c r="U4944" s="95" t="str">
        <f t="shared" si="170"/>
        <v>SCE</v>
      </c>
      <c r="V4944" s="95"/>
      <c r="W4944" s="95" t="str">
        <f t="shared" si="169"/>
        <v>SCG</v>
      </c>
    </row>
    <row r="4945" spans="15:23" ht="15" x14ac:dyDescent="0.25">
      <c r="O4945" s="93"/>
      <c r="Q4945" s="63" t="s">
        <v>278</v>
      </c>
      <c r="R4945" s="96">
        <v>91785</v>
      </c>
      <c r="S4945" s="63" t="s">
        <v>271</v>
      </c>
      <c r="T4945" s="63"/>
      <c r="U4945" s="95" t="str">
        <f t="shared" si="170"/>
        <v>SCE</v>
      </c>
      <c r="V4945" s="95"/>
      <c r="W4945" s="95" t="str">
        <f t="shared" si="169"/>
        <v>SCG</v>
      </c>
    </row>
    <row r="4946" spans="15:23" ht="15" x14ac:dyDescent="0.25">
      <c r="O4946" s="93"/>
      <c r="Q4946" s="63" t="s">
        <v>278</v>
      </c>
      <c r="R4946" s="96">
        <v>91786</v>
      </c>
      <c r="S4946" s="63" t="s">
        <v>271</v>
      </c>
      <c r="T4946" s="63"/>
      <c r="U4946" s="95" t="str">
        <f t="shared" si="170"/>
        <v>SCE</v>
      </c>
      <c r="V4946" s="95"/>
      <c r="W4946" s="95" t="str">
        <f t="shared" si="169"/>
        <v>SCG</v>
      </c>
    </row>
    <row r="4947" spans="15:23" ht="15" x14ac:dyDescent="0.25">
      <c r="O4947" s="93"/>
      <c r="Q4947" s="63" t="s">
        <v>278</v>
      </c>
      <c r="R4947" s="96">
        <v>91780</v>
      </c>
      <c r="S4947" s="63" t="s">
        <v>271</v>
      </c>
      <c r="T4947" s="63"/>
      <c r="U4947" s="95" t="str">
        <f t="shared" si="170"/>
        <v>SCE</v>
      </c>
      <c r="V4947" s="95"/>
      <c r="W4947" s="95" t="str">
        <f t="shared" ref="W4947:W5010" si="171">IF(U4947 = "Other", " ", INDEX(B$4:C$29, MATCH(U4947, C$4:C$29,0), 1) )</f>
        <v>SCG</v>
      </c>
    </row>
    <row r="4948" spans="15:23" ht="15" x14ac:dyDescent="0.25">
      <c r="O4948" s="93"/>
      <c r="Q4948" s="63" t="s">
        <v>278</v>
      </c>
      <c r="R4948" s="96">
        <v>92782</v>
      </c>
      <c r="S4948" s="63" t="s">
        <v>271</v>
      </c>
      <c r="T4948" s="63"/>
      <c r="U4948" s="95" t="str">
        <f t="shared" si="170"/>
        <v>SCE</v>
      </c>
      <c r="V4948" s="95"/>
      <c r="W4948" s="95" t="str">
        <f t="shared" si="171"/>
        <v>SCG</v>
      </c>
    </row>
    <row r="4949" spans="15:23" ht="15" x14ac:dyDescent="0.25">
      <c r="O4949" s="93"/>
      <c r="Q4949" s="63" t="s">
        <v>278</v>
      </c>
      <c r="R4949" s="96">
        <v>93436</v>
      </c>
      <c r="S4949" s="63" t="s">
        <v>271</v>
      </c>
      <c r="T4949" s="63"/>
      <c r="U4949" s="95" t="str">
        <f t="shared" si="170"/>
        <v>SCE</v>
      </c>
      <c r="V4949" s="95"/>
      <c r="W4949" s="95" t="str">
        <f t="shared" si="171"/>
        <v>SCG</v>
      </c>
    </row>
    <row r="4950" spans="15:23" ht="15" x14ac:dyDescent="0.25">
      <c r="O4950" s="93"/>
      <c r="Q4950" s="63" t="s">
        <v>278</v>
      </c>
      <c r="R4950" s="96">
        <v>90251</v>
      </c>
      <c r="S4950" s="63" t="s">
        <v>271</v>
      </c>
      <c r="T4950" s="63"/>
      <c r="U4950" s="95" t="str">
        <f t="shared" si="170"/>
        <v>SCE</v>
      </c>
      <c r="V4950" s="95"/>
      <c r="W4950" s="95" t="str">
        <f t="shared" si="171"/>
        <v>SCG</v>
      </c>
    </row>
    <row r="4951" spans="15:23" ht="15" x14ac:dyDescent="0.25">
      <c r="O4951" s="93"/>
      <c r="Q4951" s="63" t="s">
        <v>278</v>
      </c>
      <c r="R4951" s="96">
        <v>90250</v>
      </c>
      <c r="S4951" s="63" t="s">
        <v>271</v>
      </c>
      <c r="T4951" s="63"/>
      <c r="U4951" s="95" t="str">
        <f t="shared" si="170"/>
        <v>SCE</v>
      </c>
      <c r="V4951" s="95"/>
      <c r="W4951" s="95" t="str">
        <f t="shared" si="171"/>
        <v>SCG</v>
      </c>
    </row>
    <row r="4952" spans="15:23" ht="15" x14ac:dyDescent="0.25">
      <c r="O4952" s="93"/>
      <c r="Q4952" s="63" t="s">
        <v>278</v>
      </c>
      <c r="R4952" s="96">
        <v>90255</v>
      </c>
      <c r="S4952" s="63" t="s">
        <v>271</v>
      </c>
      <c r="T4952" s="63"/>
      <c r="U4952" s="95" t="str">
        <f t="shared" si="170"/>
        <v>SCE</v>
      </c>
      <c r="V4952" s="95"/>
      <c r="W4952" s="95" t="str">
        <f t="shared" si="171"/>
        <v>SCG</v>
      </c>
    </row>
    <row r="4953" spans="15:23" ht="15" x14ac:dyDescent="0.25">
      <c r="O4953" s="93"/>
      <c r="Q4953" s="63" t="s">
        <v>278</v>
      </c>
      <c r="R4953" s="96">
        <v>90254</v>
      </c>
      <c r="S4953" s="63" t="s">
        <v>271</v>
      </c>
      <c r="T4953" s="63"/>
      <c r="U4953" s="95" t="str">
        <f t="shared" si="170"/>
        <v>SCE</v>
      </c>
      <c r="V4953" s="95"/>
      <c r="W4953" s="95" t="str">
        <f t="shared" si="171"/>
        <v>SCG</v>
      </c>
    </row>
    <row r="4954" spans="15:23" ht="15" x14ac:dyDescent="0.25">
      <c r="O4954" s="93"/>
      <c r="Q4954" s="63" t="s">
        <v>278</v>
      </c>
      <c r="R4954" s="96">
        <v>93232</v>
      </c>
      <c r="S4954" s="63" t="s">
        <v>271</v>
      </c>
      <c r="T4954" s="63"/>
      <c r="U4954" s="95" t="str">
        <f t="shared" si="170"/>
        <v>SCE</v>
      </c>
      <c r="V4954" s="95"/>
      <c r="W4954" s="95" t="str">
        <f t="shared" si="171"/>
        <v>SCG</v>
      </c>
    </row>
    <row r="4955" spans="15:23" ht="15" x14ac:dyDescent="0.25">
      <c r="O4955" s="93"/>
      <c r="Q4955" s="63" t="s">
        <v>278</v>
      </c>
      <c r="R4955" s="96">
        <v>93230</v>
      </c>
      <c r="S4955" s="63" t="s">
        <v>271</v>
      </c>
      <c r="T4955" s="63"/>
      <c r="U4955" s="95" t="str">
        <f t="shared" si="170"/>
        <v>SCE</v>
      </c>
      <c r="V4955" s="95"/>
      <c r="W4955" s="95" t="str">
        <f t="shared" si="171"/>
        <v>SCG</v>
      </c>
    </row>
    <row r="4956" spans="15:23" ht="15" x14ac:dyDescent="0.25">
      <c r="O4956" s="93"/>
      <c r="Q4956" s="63" t="s">
        <v>278</v>
      </c>
      <c r="R4956" s="96">
        <v>93237</v>
      </c>
      <c r="S4956" s="63" t="s">
        <v>271</v>
      </c>
      <c r="T4956" s="63"/>
      <c r="U4956" s="95" t="str">
        <f t="shared" si="170"/>
        <v>SCE</v>
      </c>
      <c r="V4956" s="95"/>
      <c r="W4956" s="95" t="str">
        <f t="shared" si="171"/>
        <v>SCG</v>
      </c>
    </row>
    <row r="4957" spans="15:23" ht="15" x14ac:dyDescent="0.25">
      <c r="O4957" s="93"/>
      <c r="Q4957" s="63" t="s">
        <v>278</v>
      </c>
      <c r="R4957" s="96">
        <v>93235</v>
      </c>
      <c r="S4957" s="63" t="s">
        <v>271</v>
      </c>
      <c r="T4957" s="63"/>
      <c r="U4957" s="95" t="str">
        <f t="shared" si="170"/>
        <v>SCE</v>
      </c>
      <c r="V4957" s="95"/>
      <c r="W4957" s="95" t="str">
        <f t="shared" si="171"/>
        <v>SCG</v>
      </c>
    </row>
    <row r="4958" spans="15:23" ht="15" x14ac:dyDescent="0.25">
      <c r="O4958" s="93"/>
      <c r="Q4958" s="63" t="s">
        <v>278</v>
      </c>
      <c r="R4958" s="96">
        <v>93238</v>
      </c>
      <c r="S4958" s="63" t="s">
        <v>271</v>
      </c>
      <c r="T4958" s="63"/>
      <c r="U4958" s="95" t="str">
        <f t="shared" si="170"/>
        <v>SCE</v>
      </c>
      <c r="V4958" s="95"/>
      <c r="W4958" s="95" t="str">
        <f t="shared" si="171"/>
        <v>SCG</v>
      </c>
    </row>
    <row r="4959" spans="15:23" ht="15" x14ac:dyDescent="0.25">
      <c r="O4959" s="93"/>
      <c r="Q4959" s="63" t="s">
        <v>278</v>
      </c>
      <c r="R4959" s="96">
        <v>92679</v>
      </c>
      <c r="S4959" s="63" t="s">
        <v>271</v>
      </c>
      <c r="T4959" s="63"/>
      <c r="U4959" s="95" t="str">
        <f t="shared" si="170"/>
        <v>SCE</v>
      </c>
      <c r="V4959" s="95"/>
      <c r="W4959" s="95" t="str">
        <f t="shared" si="171"/>
        <v>SCG</v>
      </c>
    </row>
    <row r="4960" spans="15:23" ht="15" x14ac:dyDescent="0.25">
      <c r="O4960" s="93"/>
      <c r="Q4960" s="63" t="s">
        <v>278</v>
      </c>
      <c r="R4960" s="96">
        <v>92623</v>
      </c>
      <c r="S4960" s="63" t="s">
        <v>271</v>
      </c>
      <c r="T4960" s="63"/>
      <c r="U4960" s="95" t="str">
        <f t="shared" si="170"/>
        <v>SCE</v>
      </c>
      <c r="V4960" s="95"/>
      <c r="W4960" s="95" t="str">
        <f t="shared" si="171"/>
        <v>SCG</v>
      </c>
    </row>
    <row r="4961" spans="15:23" ht="15" x14ac:dyDescent="0.25">
      <c r="O4961" s="93"/>
      <c r="Q4961" s="63" t="s">
        <v>278</v>
      </c>
      <c r="R4961" s="96">
        <v>92626</v>
      </c>
      <c r="S4961" s="63" t="s">
        <v>271</v>
      </c>
      <c r="T4961" s="63"/>
      <c r="U4961" s="95" t="str">
        <f t="shared" si="170"/>
        <v>SCE</v>
      </c>
      <c r="V4961" s="95"/>
      <c r="W4961" s="95" t="str">
        <f t="shared" si="171"/>
        <v>SCG</v>
      </c>
    </row>
    <row r="4962" spans="15:23" ht="15" x14ac:dyDescent="0.25">
      <c r="O4962" s="93"/>
      <c r="Q4962" s="63" t="s">
        <v>278</v>
      </c>
      <c r="R4962" s="96">
        <v>92627</v>
      </c>
      <c r="S4962" s="63" t="s">
        <v>271</v>
      </c>
      <c r="T4962" s="63"/>
      <c r="U4962" s="95" t="str">
        <f t="shared" si="170"/>
        <v>SCE</v>
      </c>
      <c r="V4962" s="95"/>
      <c r="W4962" s="95" t="str">
        <f t="shared" si="171"/>
        <v>SCG</v>
      </c>
    </row>
    <row r="4963" spans="15:23" ht="15" x14ac:dyDescent="0.25">
      <c r="O4963" s="93"/>
      <c r="Q4963" s="63" t="s">
        <v>278</v>
      </c>
      <c r="R4963" s="96">
        <v>92625</v>
      </c>
      <c r="S4963" s="63" t="s">
        <v>271</v>
      </c>
      <c r="T4963" s="63"/>
      <c r="U4963" s="95" t="str">
        <f t="shared" si="170"/>
        <v>SCE</v>
      </c>
      <c r="V4963" s="95"/>
      <c r="W4963" s="95" t="str">
        <f t="shared" si="171"/>
        <v>SCG</v>
      </c>
    </row>
    <row r="4964" spans="15:23" ht="15" x14ac:dyDescent="0.25">
      <c r="O4964" s="93"/>
      <c r="Q4964" s="63" t="s">
        <v>278</v>
      </c>
      <c r="R4964" s="96">
        <v>92242</v>
      </c>
      <c r="S4964" s="63" t="s">
        <v>271</v>
      </c>
      <c r="T4964" s="63"/>
      <c r="U4964" s="95" t="str">
        <f t="shared" si="170"/>
        <v>SCE</v>
      </c>
      <c r="V4964" s="95"/>
      <c r="W4964" s="95" t="str">
        <f t="shared" si="171"/>
        <v>SCG</v>
      </c>
    </row>
    <row r="4965" spans="15:23" ht="15" x14ac:dyDescent="0.25">
      <c r="O4965" s="93"/>
      <c r="Q4965" s="63" t="s">
        <v>278</v>
      </c>
      <c r="R4965" s="96">
        <v>90040</v>
      </c>
      <c r="S4965" s="63" t="s">
        <v>271</v>
      </c>
      <c r="T4965" s="63"/>
      <c r="U4965" s="95" t="str">
        <f t="shared" si="170"/>
        <v>SCE</v>
      </c>
      <c r="V4965" s="95"/>
      <c r="W4965" s="95" t="str">
        <f t="shared" si="171"/>
        <v>SCG</v>
      </c>
    </row>
    <row r="4966" spans="15:23" ht="15" x14ac:dyDescent="0.25">
      <c r="O4966" s="93"/>
      <c r="Q4966" s="63" t="s">
        <v>278</v>
      </c>
      <c r="R4966" s="96">
        <v>90042</v>
      </c>
      <c r="S4966" s="63" t="s">
        <v>271</v>
      </c>
      <c r="T4966" s="63"/>
      <c r="U4966" s="95" t="str">
        <f t="shared" si="170"/>
        <v>SCE</v>
      </c>
      <c r="V4966" s="95"/>
      <c r="W4966" s="95" t="str">
        <f t="shared" si="171"/>
        <v>SCG</v>
      </c>
    </row>
    <row r="4967" spans="15:23" ht="15" x14ac:dyDescent="0.25">
      <c r="O4967" s="93"/>
      <c r="Q4967" s="63" t="s">
        <v>278</v>
      </c>
      <c r="R4967" s="96">
        <v>90043</v>
      </c>
      <c r="S4967" s="63" t="s">
        <v>271</v>
      </c>
      <c r="T4967" s="63"/>
      <c r="U4967" s="95" t="str">
        <f t="shared" si="170"/>
        <v>SCE</v>
      </c>
      <c r="V4967" s="95"/>
      <c r="W4967" s="95" t="str">
        <f t="shared" si="171"/>
        <v>SCG</v>
      </c>
    </row>
    <row r="4968" spans="15:23" ht="15" x14ac:dyDescent="0.25">
      <c r="O4968" s="93"/>
      <c r="Q4968" s="63" t="s">
        <v>278</v>
      </c>
      <c r="R4968" s="96">
        <v>90044</v>
      </c>
      <c r="S4968" s="63" t="s">
        <v>271</v>
      </c>
      <c r="T4968" s="63"/>
      <c r="U4968" s="95" t="str">
        <f t="shared" si="170"/>
        <v>SCE</v>
      </c>
      <c r="V4968" s="95"/>
      <c r="W4968" s="95" t="str">
        <f t="shared" si="171"/>
        <v>SCG</v>
      </c>
    </row>
    <row r="4969" spans="15:23" ht="15" x14ac:dyDescent="0.25">
      <c r="O4969" s="93"/>
      <c r="Q4969" s="63" t="s">
        <v>278</v>
      </c>
      <c r="R4969" s="96">
        <v>90045</v>
      </c>
      <c r="S4969" s="63" t="s">
        <v>271</v>
      </c>
      <c r="T4969" s="63"/>
      <c r="U4969" s="95" t="str">
        <f t="shared" si="170"/>
        <v>SCE</v>
      </c>
      <c r="V4969" s="95"/>
      <c r="W4969" s="95" t="str">
        <f t="shared" si="171"/>
        <v>SCG</v>
      </c>
    </row>
    <row r="4970" spans="15:23" ht="15" x14ac:dyDescent="0.25">
      <c r="O4970" s="93"/>
      <c r="Q4970" s="63" t="s">
        <v>278</v>
      </c>
      <c r="R4970" s="96">
        <v>90047</v>
      </c>
      <c r="S4970" s="63" t="s">
        <v>271</v>
      </c>
      <c r="T4970" s="63"/>
      <c r="U4970" s="95" t="str">
        <f t="shared" si="170"/>
        <v>SCE</v>
      </c>
      <c r="V4970" s="95"/>
      <c r="W4970" s="95" t="str">
        <f t="shared" si="171"/>
        <v>SCG</v>
      </c>
    </row>
    <row r="4971" spans="15:23" ht="15" x14ac:dyDescent="0.25">
      <c r="O4971" s="93"/>
      <c r="Q4971" s="63" t="s">
        <v>278</v>
      </c>
      <c r="R4971" s="96">
        <v>91701</v>
      </c>
      <c r="S4971" s="63" t="s">
        <v>271</v>
      </c>
      <c r="T4971" s="63"/>
      <c r="U4971" s="95" t="str">
        <f t="shared" si="170"/>
        <v>SCE</v>
      </c>
      <c r="V4971" s="95"/>
      <c r="W4971" s="95" t="str">
        <f t="shared" si="171"/>
        <v>SCG</v>
      </c>
    </row>
    <row r="4972" spans="15:23" ht="15" x14ac:dyDescent="0.25">
      <c r="O4972" s="93"/>
      <c r="Q4972" s="63" t="s">
        <v>278</v>
      </c>
      <c r="R4972" s="96">
        <v>92352</v>
      </c>
      <c r="S4972" s="63" t="s">
        <v>271</v>
      </c>
      <c r="T4972" s="63"/>
      <c r="U4972" s="95" t="str">
        <f t="shared" si="170"/>
        <v>SCE</v>
      </c>
      <c r="V4972" s="95"/>
      <c r="W4972" s="95" t="str">
        <f t="shared" si="171"/>
        <v>SCG</v>
      </c>
    </row>
    <row r="4973" spans="15:23" ht="15" x14ac:dyDescent="0.25">
      <c r="O4973" s="93"/>
      <c r="Q4973" s="63" t="s">
        <v>278</v>
      </c>
      <c r="R4973" s="96">
        <v>92350</v>
      </c>
      <c r="S4973" s="63" t="s">
        <v>271</v>
      </c>
      <c r="T4973" s="63"/>
      <c r="U4973" s="95" t="str">
        <f t="shared" si="170"/>
        <v>SCE</v>
      </c>
      <c r="V4973" s="95"/>
      <c r="W4973" s="95" t="str">
        <f t="shared" si="171"/>
        <v>SCG</v>
      </c>
    </row>
    <row r="4974" spans="15:23" ht="15" x14ac:dyDescent="0.25">
      <c r="O4974" s="93"/>
      <c r="Q4974" s="63" t="s">
        <v>278</v>
      </c>
      <c r="R4974" s="96">
        <v>92356</v>
      </c>
      <c r="S4974" s="63" t="s">
        <v>271</v>
      </c>
      <c r="T4974" s="63"/>
      <c r="U4974" s="95" t="str">
        <f t="shared" si="170"/>
        <v>SCE</v>
      </c>
      <c r="V4974" s="95"/>
      <c r="W4974" s="95" t="str">
        <f t="shared" si="171"/>
        <v>SCG</v>
      </c>
    </row>
    <row r="4975" spans="15:23" ht="15" x14ac:dyDescent="0.25">
      <c r="O4975" s="93"/>
      <c r="Q4975" s="63" t="s">
        <v>278</v>
      </c>
      <c r="R4975" s="96">
        <v>92357</v>
      </c>
      <c r="S4975" s="63" t="s">
        <v>271</v>
      </c>
      <c r="T4975" s="63"/>
      <c r="U4975" s="95" t="str">
        <f t="shared" si="170"/>
        <v>SCE</v>
      </c>
      <c r="V4975" s="95"/>
      <c r="W4975" s="95" t="str">
        <f t="shared" si="171"/>
        <v>SCG</v>
      </c>
    </row>
    <row r="4976" spans="15:23" ht="15" x14ac:dyDescent="0.25">
      <c r="O4976" s="93"/>
      <c r="Q4976" s="63" t="s">
        <v>278</v>
      </c>
      <c r="R4976" s="96">
        <v>92354</v>
      </c>
      <c r="S4976" s="63" t="s">
        <v>271</v>
      </c>
      <c r="T4976" s="63"/>
      <c r="U4976" s="95" t="str">
        <f t="shared" si="170"/>
        <v>SCE</v>
      </c>
      <c r="V4976" s="95"/>
      <c r="W4976" s="95" t="str">
        <f t="shared" si="171"/>
        <v>SCG</v>
      </c>
    </row>
    <row r="4977" spans="15:23" ht="15" x14ac:dyDescent="0.25">
      <c r="O4977" s="93"/>
      <c r="Q4977" s="63" t="s">
        <v>278</v>
      </c>
      <c r="R4977" s="96">
        <v>92358</v>
      </c>
      <c r="S4977" s="63" t="s">
        <v>271</v>
      </c>
      <c r="T4977" s="63"/>
      <c r="U4977" s="95" t="str">
        <f t="shared" si="170"/>
        <v>SCE</v>
      </c>
      <c r="V4977" s="95"/>
      <c r="W4977" s="95" t="str">
        <f t="shared" si="171"/>
        <v>SCG</v>
      </c>
    </row>
    <row r="4978" spans="15:23" ht="15" x14ac:dyDescent="0.25">
      <c r="O4978" s="93"/>
      <c r="Q4978" s="63" t="s">
        <v>278</v>
      </c>
      <c r="R4978" s="96">
        <v>92359</v>
      </c>
      <c r="S4978" s="63" t="s">
        <v>271</v>
      </c>
      <c r="T4978" s="63"/>
      <c r="U4978" s="95" t="str">
        <f t="shared" si="170"/>
        <v>SCE</v>
      </c>
      <c r="V4978" s="95"/>
      <c r="W4978" s="95" t="str">
        <f t="shared" si="171"/>
        <v>SCG</v>
      </c>
    </row>
    <row r="4979" spans="15:23" ht="15" x14ac:dyDescent="0.25">
      <c r="O4979" s="93"/>
      <c r="Q4979" s="63" t="s">
        <v>278</v>
      </c>
      <c r="R4979" s="96">
        <v>93009</v>
      </c>
      <c r="S4979" s="63" t="s">
        <v>271</v>
      </c>
      <c r="T4979" s="63"/>
      <c r="U4979" s="95" t="str">
        <f t="shared" si="170"/>
        <v>SCE</v>
      </c>
      <c r="V4979" s="95"/>
      <c r="W4979" s="95" t="str">
        <f t="shared" si="171"/>
        <v>SCG</v>
      </c>
    </row>
    <row r="4980" spans="15:23" ht="15" x14ac:dyDescent="0.25">
      <c r="O4980" s="93"/>
      <c r="Q4980" s="63" t="s">
        <v>278</v>
      </c>
      <c r="R4980" s="96">
        <v>93005</v>
      </c>
      <c r="S4980" s="63" t="s">
        <v>271</v>
      </c>
      <c r="T4980" s="63"/>
      <c r="U4980" s="95" t="str">
        <f t="shared" si="170"/>
        <v>SCE</v>
      </c>
      <c r="V4980" s="95"/>
      <c r="W4980" s="95" t="str">
        <f t="shared" si="171"/>
        <v>SCG</v>
      </c>
    </row>
    <row r="4981" spans="15:23" ht="15" x14ac:dyDescent="0.25">
      <c r="O4981" s="93"/>
      <c r="Q4981" s="63" t="s">
        <v>278</v>
      </c>
      <c r="R4981" s="96">
        <v>93004</v>
      </c>
      <c r="S4981" s="63" t="s">
        <v>271</v>
      </c>
      <c r="T4981" s="63"/>
      <c r="U4981" s="95" t="str">
        <f t="shared" si="170"/>
        <v>SCE</v>
      </c>
      <c r="V4981" s="95"/>
      <c r="W4981" s="95" t="str">
        <f t="shared" si="171"/>
        <v>SCG</v>
      </c>
    </row>
    <row r="4982" spans="15:23" ht="15" x14ac:dyDescent="0.25">
      <c r="O4982" s="93"/>
      <c r="Q4982" s="63" t="s">
        <v>278</v>
      </c>
      <c r="R4982" s="96">
        <v>93001</v>
      </c>
      <c r="S4982" s="63" t="s">
        <v>271</v>
      </c>
      <c r="T4982" s="63"/>
      <c r="U4982" s="95" t="str">
        <f t="shared" si="170"/>
        <v>SCE</v>
      </c>
      <c r="V4982" s="95"/>
      <c r="W4982" s="95" t="str">
        <f t="shared" si="171"/>
        <v>SCG</v>
      </c>
    </row>
    <row r="4983" spans="15:23" ht="15" x14ac:dyDescent="0.25">
      <c r="O4983" s="93"/>
      <c r="Q4983" s="63" t="s">
        <v>278</v>
      </c>
      <c r="R4983" s="96">
        <v>93003</v>
      </c>
      <c r="S4983" s="63" t="s">
        <v>271</v>
      </c>
      <c r="T4983" s="63"/>
      <c r="U4983" s="95" t="str">
        <f t="shared" ref="U4983:U5046" si="172">IF(S4983="Pacific Gas &amp; Electric Co", "PGE", IF(S4983="Southern California Edison Co", "SCE", IF(S4983= "San Diego Gas &amp; Electric Co", "SDGE", IF(S4983="Southern California Gas", "SCG", "Other"))))</f>
        <v>SCE</v>
      </c>
      <c r="V4983" s="95"/>
      <c r="W4983" s="95" t="str">
        <f t="shared" si="171"/>
        <v>SCG</v>
      </c>
    </row>
    <row r="4984" spans="15:23" ht="15" x14ac:dyDescent="0.25">
      <c r="O4984" s="93"/>
      <c r="Q4984" s="63" t="s">
        <v>278</v>
      </c>
      <c r="R4984" s="96">
        <v>93002</v>
      </c>
      <c r="S4984" s="63" t="s">
        <v>271</v>
      </c>
      <c r="T4984" s="63"/>
      <c r="U4984" s="95" t="str">
        <f t="shared" si="172"/>
        <v>SCE</v>
      </c>
      <c r="V4984" s="95"/>
      <c r="W4984" s="95" t="str">
        <f t="shared" si="171"/>
        <v>SCG</v>
      </c>
    </row>
    <row r="4985" spans="15:23" ht="15" x14ac:dyDescent="0.25">
      <c r="O4985" s="93"/>
      <c r="Q4985" s="63" t="s">
        <v>278</v>
      </c>
      <c r="R4985" s="96">
        <v>92285</v>
      </c>
      <c r="S4985" s="63" t="s">
        <v>271</v>
      </c>
      <c r="T4985" s="63"/>
      <c r="U4985" s="95" t="str">
        <f t="shared" si="172"/>
        <v>SCE</v>
      </c>
      <c r="V4985" s="95"/>
      <c r="W4985" s="95" t="str">
        <f t="shared" si="171"/>
        <v>SCG</v>
      </c>
    </row>
    <row r="4986" spans="15:23" ht="15" x14ac:dyDescent="0.25">
      <c r="O4986" s="93"/>
      <c r="Q4986" s="63" t="s">
        <v>278</v>
      </c>
      <c r="R4986" s="96">
        <v>93007</v>
      </c>
      <c r="S4986" s="63" t="s">
        <v>271</v>
      </c>
      <c r="T4986" s="63"/>
      <c r="U4986" s="95" t="str">
        <f t="shared" si="172"/>
        <v>SCE</v>
      </c>
      <c r="V4986" s="95"/>
      <c r="W4986" s="95" t="str">
        <f t="shared" si="171"/>
        <v>SCG</v>
      </c>
    </row>
    <row r="4987" spans="15:23" ht="15" x14ac:dyDescent="0.25">
      <c r="O4987" s="93"/>
      <c r="Q4987" s="63" t="s">
        <v>278</v>
      </c>
      <c r="R4987" s="96">
        <v>91708</v>
      </c>
      <c r="S4987" s="63" t="s">
        <v>271</v>
      </c>
      <c r="T4987" s="63"/>
      <c r="U4987" s="95" t="str">
        <f t="shared" si="172"/>
        <v>SCE</v>
      </c>
      <c r="V4987" s="95"/>
      <c r="W4987" s="95" t="str">
        <f t="shared" si="171"/>
        <v>SCG</v>
      </c>
    </row>
    <row r="4988" spans="15:23" ht="15" x14ac:dyDescent="0.25">
      <c r="O4988" s="93"/>
      <c r="Q4988" s="63" t="s">
        <v>278</v>
      </c>
      <c r="R4988" s="96">
        <v>91709</v>
      </c>
      <c r="S4988" s="63" t="s">
        <v>271</v>
      </c>
      <c r="T4988" s="63"/>
      <c r="U4988" s="95" t="str">
        <f t="shared" si="172"/>
        <v>SCE</v>
      </c>
      <c r="V4988" s="95"/>
      <c r="W4988" s="95" t="str">
        <f t="shared" si="171"/>
        <v>SCG</v>
      </c>
    </row>
    <row r="4989" spans="15:23" ht="15" x14ac:dyDescent="0.25">
      <c r="O4989" s="93"/>
      <c r="Q4989" s="63" t="s">
        <v>278</v>
      </c>
      <c r="R4989" s="96">
        <v>93427</v>
      </c>
      <c r="S4989" s="63" t="s">
        <v>271</v>
      </c>
      <c r="T4989" s="63"/>
      <c r="U4989" s="95" t="str">
        <f t="shared" si="172"/>
        <v>SCE</v>
      </c>
      <c r="V4989" s="95"/>
      <c r="W4989" s="95" t="str">
        <f t="shared" si="171"/>
        <v>SCG</v>
      </c>
    </row>
    <row r="4990" spans="15:23" ht="15" x14ac:dyDescent="0.25">
      <c r="O4990" s="93"/>
      <c r="Q4990" s="63" t="s">
        <v>278</v>
      </c>
      <c r="R4990" s="96">
        <v>90755</v>
      </c>
      <c r="S4990" s="63" t="s">
        <v>271</v>
      </c>
      <c r="T4990" s="63"/>
      <c r="U4990" s="95" t="str">
        <f t="shared" si="172"/>
        <v>SCE</v>
      </c>
      <c r="V4990" s="95"/>
      <c r="W4990" s="95" t="str">
        <f t="shared" si="171"/>
        <v>SCG</v>
      </c>
    </row>
    <row r="4991" spans="15:23" ht="15" x14ac:dyDescent="0.25">
      <c r="O4991" s="93"/>
      <c r="Q4991" s="63" t="s">
        <v>278</v>
      </c>
      <c r="R4991" s="96">
        <v>90510</v>
      </c>
      <c r="S4991" s="63" t="s">
        <v>271</v>
      </c>
      <c r="T4991" s="63"/>
      <c r="U4991" s="95" t="str">
        <f t="shared" si="172"/>
        <v>SCE</v>
      </c>
      <c r="V4991" s="95"/>
      <c r="W4991" s="95" t="str">
        <f t="shared" si="171"/>
        <v>SCG</v>
      </c>
    </row>
    <row r="4992" spans="15:23" ht="15" x14ac:dyDescent="0.25">
      <c r="O4992" s="93"/>
      <c r="Q4992" s="63" t="s">
        <v>278</v>
      </c>
      <c r="R4992" s="96">
        <v>93043</v>
      </c>
      <c r="S4992" s="63" t="s">
        <v>271</v>
      </c>
      <c r="T4992" s="63"/>
      <c r="U4992" s="95" t="str">
        <f t="shared" si="172"/>
        <v>SCE</v>
      </c>
      <c r="V4992" s="95"/>
      <c r="W4992" s="95" t="str">
        <f t="shared" si="171"/>
        <v>SCG</v>
      </c>
    </row>
    <row r="4993" spans="15:23" ht="15" x14ac:dyDescent="0.25">
      <c r="O4993" s="93"/>
      <c r="Q4993" s="63" t="s">
        <v>278</v>
      </c>
      <c r="R4993" s="96">
        <v>90603</v>
      </c>
      <c r="S4993" s="63" t="s">
        <v>271</v>
      </c>
      <c r="T4993" s="63"/>
      <c r="U4993" s="95" t="str">
        <f t="shared" si="172"/>
        <v>SCE</v>
      </c>
      <c r="V4993" s="95"/>
      <c r="W4993" s="95" t="str">
        <f t="shared" si="171"/>
        <v>SCG</v>
      </c>
    </row>
    <row r="4994" spans="15:23" ht="15" x14ac:dyDescent="0.25">
      <c r="O4994" s="93"/>
      <c r="Q4994" s="63" t="s">
        <v>278</v>
      </c>
      <c r="R4994" s="96">
        <v>93044</v>
      </c>
      <c r="S4994" s="63" t="s">
        <v>271</v>
      </c>
      <c r="T4994" s="63"/>
      <c r="U4994" s="95" t="str">
        <f t="shared" si="172"/>
        <v>SCE</v>
      </c>
      <c r="V4994" s="95"/>
      <c r="W4994" s="95" t="str">
        <f t="shared" si="171"/>
        <v>SCG</v>
      </c>
    </row>
    <row r="4995" spans="15:23" ht="15" x14ac:dyDescent="0.25">
      <c r="O4995" s="93"/>
      <c r="Q4995" s="63" t="s">
        <v>278</v>
      </c>
      <c r="R4995" s="96">
        <v>90651</v>
      </c>
      <c r="S4995" s="63" t="s">
        <v>271</v>
      </c>
      <c r="T4995" s="63"/>
      <c r="U4995" s="95" t="str">
        <f t="shared" si="172"/>
        <v>SCE</v>
      </c>
      <c r="V4995" s="95"/>
      <c r="W4995" s="95" t="str">
        <f t="shared" si="171"/>
        <v>SCG</v>
      </c>
    </row>
    <row r="4996" spans="15:23" ht="15" x14ac:dyDescent="0.25">
      <c r="O4996" s="93"/>
      <c r="Q4996" s="63" t="s">
        <v>278</v>
      </c>
      <c r="R4996" s="96">
        <v>90652</v>
      </c>
      <c r="S4996" s="63" t="s">
        <v>271</v>
      </c>
      <c r="T4996" s="63"/>
      <c r="U4996" s="95" t="str">
        <f t="shared" si="172"/>
        <v>SCE</v>
      </c>
      <c r="V4996" s="95"/>
      <c r="W4996" s="95" t="str">
        <f t="shared" si="171"/>
        <v>SCG</v>
      </c>
    </row>
    <row r="4997" spans="15:23" ht="15" x14ac:dyDescent="0.25">
      <c r="O4997" s="93"/>
      <c r="Q4997" s="63" t="s">
        <v>278</v>
      </c>
      <c r="R4997" s="96">
        <v>91016</v>
      </c>
      <c r="S4997" s="63" t="s">
        <v>271</v>
      </c>
      <c r="T4997" s="63"/>
      <c r="U4997" s="95" t="str">
        <f t="shared" si="172"/>
        <v>SCE</v>
      </c>
      <c r="V4997" s="95"/>
      <c r="W4997" s="95" t="str">
        <f t="shared" si="171"/>
        <v>SCG</v>
      </c>
    </row>
    <row r="4998" spans="15:23" ht="15" x14ac:dyDescent="0.25">
      <c r="O4998" s="93"/>
      <c r="Q4998" s="63" t="s">
        <v>278</v>
      </c>
      <c r="R4998" s="96">
        <v>91010</v>
      </c>
      <c r="S4998" s="63" t="s">
        <v>271</v>
      </c>
      <c r="T4998" s="63"/>
      <c r="U4998" s="95" t="str">
        <f t="shared" si="172"/>
        <v>SCE</v>
      </c>
      <c r="V4998" s="95"/>
      <c r="W4998" s="95" t="str">
        <f t="shared" si="171"/>
        <v>SCG</v>
      </c>
    </row>
    <row r="4999" spans="15:23" ht="15" x14ac:dyDescent="0.25">
      <c r="O4999" s="93"/>
      <c r="Q4999" s="63" t="s">
        <v>278</v>
      </c>
      <c r="R4999" s="96">
        <v>91011</v>
      </c>
      <c r="S4999" s="63" t="s">
        <v>271</v>
      </c>
      <c r="T4999" s="63"/>
      <c r="U4999" s="95" t="str">
        <f t="shared" si="172"/>
        <v>SCE</v>
      </c>
      <c r="V4999" s="95"/>
      <c r="W4999" s="95" t="str">
        <f t="shared" si="171"/>
        <v>SCG</v>
      </c>
    </row>
    <row r="5000" spans="15:23" ht="15" x14ac:dyDescent="0.25">
      <c r="O5000" s="93"/>
      <c r="Q5000" s="63" t="s">
        <v>278</v>
      </c>
      <c r="R5000" s="96">
        <v>92304</v>
      </c>
      <c r="S5000" s="63" t="s">
        <v>271</v>
      </c>
      <c r="T5000" s="63"/>
      <c r="U5000" s="95" t="str">
        <f t="shared" si="172"/>
        <v>SCE</v>
      </c>
      <c r="V5000" s="95"/>
      <c r="W5000" s="95" t="str">
        <f t="shared" si="171"/>
        <v>SCG</v>
      </c>
    </row>
    <row r="5001" spans="15:23" ht="15" x14ac:dyDescent="0.25">
      <c r="O5001" s="93"/>
      <c r="Q5001" s="63" t="s">
        <v>278</v>
      </c>
      <c r="R5001" s="96">
        <v>92258</v>
      </c>
      <c r="S5001" s="63" t="s">
        <v>271</v>
      </c>
      <c r="T5001" s="63"/>
      <c r="U5001" s="95" t="str">
        <f t="shared" si="172"/>
        <v>SCE</v>
      </c>
      <c r="V5001" s="95"/>
      <c r="W5001" s="95" t="str">
        <f t="shared" si="171"/>
        <v>SCG</v>
      </c>
    </row>
    <row r="5002" spans="15:23" ht="15" x14ac:dyDescent="0.25">
      <c r="O5002" s="93"/>
      <c r="Q5002" s="63" t="s">
        <v>278</v>
      </c>
      <c r="R5002" s="96">
        <v>92256</v>
      </c>
      <c r="S5002" s="63" t="s">
        <v>271</v>
      </c>
      <c r="T5002" s="63"/>
      <c r="U5002" s="95" t="str">
        <f t="shared" si="172"/>
        <v>SCE</v>
      </c>
      <c r="V5002" s="95"/>
      <c r="W5002" s="95" t="str">
        <f t="shared" si="171"/>
        <v>SCG</v>
      </c>
    </row>
    <row r="5003" spans="15:23" ht="15" x14ac:dyDescent="0.25">
      <c r="O5003" s="93"/>
      <c r="Q5003" s="63" t="s">
        <v>278</v>
      </c>
      <c r="R5003" s="96">
        <v>92253</v>
      </c>
      <c r="S5003" s="63" t="s">
        <v>271</v>
      </c>
      <c r="T5003" s="63"/>
      <c r="U5003" s="95" t="str">
        <f t="shared" si="172"/>
        <v>SCE</v>
      </c>
      <c r="V5003" s="95"/>
      <c r="W5003" s="95" t="str">
        <f t="shared" si="171"/>
        <v>SCG</v>
      </c>
    </row>
    <row r="5004" spans="15:23" ht="15" x14ac:dyDescent="0.25">
      <c r="O5004" s="93"/>
      <c r="Q5004" s="63" t="s">
        <v>278</v>
      </c>
      <c r="R5004" s="96">
        <v>92252</v>
      </c>
      <c r="S5004" s="63" t="s">
        <v>271</v>
      </c>
      <c r="T5004" s="63"/>
      <c r="U5004" s="95" t="str">
        <f t="shared" si="172"/>
        <v>SCE</v>
      </c>
      <c r="V5004" s="95"/>
      <c r="W5004" s="95" t="str">
        <f t="shared" si="171"/>
        <v>SCG</v>
      </c>
    </row>
    <row r="5005" spans="15:23" ht="15" x14ac:dyDescent="0.25">
      <c r="O5005" s="93"/>
      <c r="Q5005" s="63" t="s">
        <v>278</v>
      </c>
      <c r="R5005" s="96">
        <v>93120</v>
      </c>
      <c r="S5005" s="63" t="s">
        <v>271</v>
      </c>
      <c r="T5005" s="63"/>
      <c r="U5005" s="95" t="str">
        <f t="shared" si="172"/>
        <v>SCE</v>
      </c>
      <c r="V5005" s="95"/>
      <c r="W5005" s="95" t="str">
        <f t="shared" si="171"/>
        <v>SCG</v>
      </c>
    </row>
    <row r="5006" spans="15:23" ht="15" x14ac:dyDescent="0.25">
      <c r="O5006" s="93"/>
      <c r="Q5006" s="63" t="s">
        <v>278</v>
      </c>
      <c r="R5006" s="96">
        <v>93121</v>
      </c>
      <c r="S5006" s="63" t="s">
        <v>271</v>
      </c>
      <c r="T5006" s="63"/>
      <c r="U5006" s="95" t="str">
        <f t="shared" si="172"/>
        <v>SCE</v>
      </c>
      <c r="V5006" s="95"/>
      <c r="W5006" s="95" t="str">
        <f t="shared" si="171"/>
        <v>SCG</v>
      </c>
    </row>
    <row r="5007" spans="15:23" ht="15" x14ac:dyDescent="0.25">
      <c r="O5007" s="93"/>
      <c r="Q5007" s="63" t="s">
        <v>278</v>
      </c>
      <c r="R5007" s="96">
        <v>90224</v>
      </c>
      <c r="S5007" s="63" t="s">
        <v>271</v>
      </c>
      <c r="T5007" s="63"/>
      <c r="U5007" s="95" t="str">
        <f t="shared" si="172"/>
        <v>SCE</v>
      </c>
      <c r="V5007" s="95"/>
      <c r="W5007" s="95" t="str">
        <f t="shared" si="171"/>
        <v>SCG</v>
      </c>
    </row>
    <row r="5008" spans="15:23" ht="15" x14ac:dyDescent="0.25">
      <c r="O5008" s="93"/>
      <c r="Q5008" s="63" t="s">
        <v>278</v>
      </c>
      <c r="R5008" s="96">
        <v>90280</v>
      </c>
      <c r="S5008" s="63" t="s">
        <v>271</v>
      </c>
      <c r="T5008" s="63"/>
      <c r="U5008" s="95" t="str">
        <f t="shared" si="172"/>
        <v>SCE</v>
      </c>
      <c r="V5008" s="95"/>
      <c r="W5008" s="95" t="str">
        <f t="shared" si="171"/>
        <v>SCG</v>
      </c>
    </row>
    <row r="5009" spans="15:23" ht="15" x14ac:dyDescent="0.25">
      <c r="O5009" s="93"/>
      <c r="Q5009" s="63" t="s">
        <v>278</v>
      </c>
      <c r="R5009" s="96">
        <v>92546</v>
      </c>
      <c r="S5009" s="63" t="s">
        <v>271</v>
      </c>
      <c r="T5009" s="63"/>
      <c r="U5009" s="95" t="str">
        <f t="shared" si="172"/>
        <v>SCE</v>
      </c>
      <c r="V5009" s="95"/>
      <c r="W5009" s="95" t="str">
        <f t="shared" si="171"/>
        <v>SCG</v>
      </c>
    </row>
    <row r="5010" spans="15:23" ht="15" x14ac:dyDescent="0.25">
      <c r="O5010" s="93"/>
      <c r="Q5010" s="63" t="s">
        <v>278</v>
      </c>
      <c r="R5010" s="96">
        <v>92545</v>
      </c>
      <c r="S5010" s="63" t="s">
        <v>271</v>
      </c>
      <c r="T5010" s="63"/>
      <c r="U5010" s="95" t="str">
        <f t="shared" si="172"/>
        <v>SCE</v>
      </c>
      <c r="V5010" s="95"/>
      <c r="W5010" s="95" t="str">
        <f t="shared" si="171"/>
        <v>SCG</v>
      </c>
    </row>
    <row r="5011" spans="15:23" ht="15" x14ac:dyDescent="0.25">
      <c r="O5011" s="93"/>
      <c r="Q5011" s="63" t="s">
        <v>278</v>
      </c>
      <c r="R5011" s="96">
        <v>92544</v>
      </c>
      <c r="S5011" s="63" t="s">
        <v>271</v>
      </c>
      <c r="T5011" s="63"/>
      <c r="U5011" s="95" t="str">
        <f t="shared" si="172"/>
        <v>SCE</v>
      </c>
      <c r="V5011" s="95"/>
      <c r="W5011" s="95" t="str">
        <f t="shared" ref="W5011:W5074" si="173">IF(U5011 = "Other", " ", INDEX(B$4:C$29, MATCH(U5011, C$4:C$29,0), 1) )</f>
        <v>SCG</v>
      </c>
    </row>
    <row r="5012" spans="15:23" ht="15" x14ac:dyDescent="0.25">
      <c r="O5012" s="93"/>
      <c r="Q5012" s="63" t="s">
        <v>278</v>
      </c>
      <c r="R5012" s="96">
        <v>92838</v>
      </c>
      <c r="S5012" s="63" t="s">
        <v>271</v>
      </c>
      <c r="T5012" s="63"/>
      <c r="U5012" s="95" t="str">
        <f t="shared" si="172"/>
        <v>SCE</v>
      </c>
      <c r="V5012" s="95"/>
      <c r="W5012" s="95" t="str">
        <f t="shared" si="173"/>
        <v>SCG</v>
      </c>
    </row>
    <row r="5013" spans="15:23" ht="15" x14ac:dyDescent="0.25">
      <c r="O5013" s="93"/>
      <c r="Q5013" s="63" t="s">
        <v>278</v>
      </c>
      <c r="R5013" s="96">
        <v>92832</v>
      </c>
      <c r="S5013" s="63" t="s">
        <v>271</v>
      </c>
      <c r="T5013" s="63"/>
      <c r="U5013" s="95" t="str">
        <f t="shared" si="172"/>
        <v>SCE</v>
      </c>
      <c r="V5013" s="95"/>
      <c r="W5013" s="95" t="str">
        <f t="shared" si="173"/>
        <v>SCG</v>
      </c>
    </row>
    <row r="5014" spans="15:23" ht="15" x14ac:dyDescent="0.25">
      <c r="O5014" s="93"/>
      <c r="Q5014" s="63" t="s">
        <v>278</v>
      </c>
      <c r="R5014" s="96">
        <v>91118</v>
      </c>
      <c r="S5014" s="63" t="s">
        <v>271</v>
      </c>
      <c r="T5014" s="63"/>
      <c r="U5014" s="95" t="str">
        <f t="shared" si="172"/>
        <v>SCE</v>
      </c>
      <c r="V5014" s="95"/>
      <c r="W5014" s="95" t="str">
        <f t="shared" si="173"/>
        <v>SCG</v>
      </c>
    </row>
    <row r="5015" spans="15:23" ht="15" x14ac:dyDescent="0.25">
      <c r="O5015" s="93"/>
      <c r="Q5015" s="63" t="s">
        <v>278</v>
      </c>
      <c r="R5015" s="96">
        <v>91803</v>
      </c>
      <c r="S5015" s="63" t="s">
        <v>271</v>
      </c>
      <c r="T5015" s="63"/>
      <c r="U5015" s="95" t="str">
        <f t="shared" si="172"/>
        <v>SCE</v>
      </c>
      <c r="V5015" s="95"/>
      <c r="W5015" s="95" t="str">
        <f t="shared" si="173"/>
        <v>SCG</v>
      </c>
    </row>
    <row r="5016" spans="15:23" ht="15" x14ac:dyDescent="0.25">
      <c r="O5016" s="93"/>
      <c r="Q5016" s="63" t="s">
        <v>278</v>
      </c>
      <c r="R5016" s="96">
        <v>91802</v>
      </c>
      <c r="S5016" s="63" t="s">
        <v>271</v>
      </c>
      <c r="T5016" s="63"/>
      <c r="U5016" s="95" t="str">
        <f t="shared" si="172"/>
        <v>SCE</v>
      </c>
      <c r="V5016" s="95"/>
      <c r="W5016" s="95" t="str">
        <f t="shared" si="173"/>
        <v>SCG</v>
      </c>
    </row>
    <row r="5017" spans="15:23" ht="15" x14ac:dyDescent="0.25">
      <c r="O5017" s="93"/>
      <c r="Q5017" s="63" t="s">
        <v>278</v>
      </c>
      <c r="R5017" s="96">
        <v>91801</v>
      </c>
      <c r="S5017" s="63" t="s">
        <v>271</v>
      </c>
      <c r="T5017" s="63"/>
      <c r="U5017" s="95" t="str">
        <f t="shared" si="172"/>
        <v>SCE</v>
      </c>
      <c r="V5017" s="95"/>
      <c r="W5017" s="95" t="str">
        <f t="shared" si="173"/>
        <v>SCG</v>
      </c>
    </row>
    <row r="5018" spans="15:23" ht="15" x14ac:dyDescent="0.25">
      <c r="O5018" s="93"/>
      <c r="Q5018" s="63" t="s">
        <v>278</v>
      </c>
      <c r="R5018" s="96">
        <v>91804</v>
      </c>
      <c r="S5018" s="63" t="s">
        <v>271</v>
      </c>
      <c r="T5018" s="63"/>
      <c r="U5018" s="95" t="str">
        <f t="shared" si="172"/>
        <v>SCE</v>
      </c>
      <c r="V5018" s="95"/>
      <c r="W5018" s="95" t="str">
        <f t="shared" si="173"/>
        <v>SCG</v>
      </c>
    </row>
    <row r="5019" spans="15:23" ht="15" x14ac:dyDescent="0.25">
      <c r="O5019" s="93"/>
      <c r="Q5019" s="63" t="s">
        <v>278</v>
      </c>
      <c r="R5019" s="96">
        <v>92637</v>
      </c>
      <c r="S5019" s="63" t="s">
        <v>271</v>
      </c>
      <c r="T5019" s="63"/>
      <c r="U5019" s="95" t="str">
        <f t="shared" si="172"/>
        <v>SCE</v>
      </c>
      <c r="V5019" s="95"/>
      <c r="W5019" s="95" t="str">
        <f t="shared" si="173"/>
        <v>SCG</v>
      </c>
    </row>
    <row r="5020" spans="15:23" ht="15" x14ac:dyDescent="0.25">
      <c r="O5020" s="93"/>
      <c r="Q5020" s="63" t="s">
        <v>278</v>
      </c>
      <c r="R5020" s="96">
        <v>91750</v>
      </c>
      <c r="S5020" s="63" t="s">
        <v>271</v>
      </c>
      <c r="T5020" s="63"/>
      <c r="U5020" s="95" t="str">
        <f t="shared" si="172"/>
        <v>SCE</v>
      </c>
      <c r="V5020" s="95"/>
      <c r="W5020" s="95" t="str">
        <f t="shared" si="173"/>
        <v>SCG</v>
      </c>
    </row>
    <row r="5021" spans="15:23" ht="15" x14ac:dyDescent="0.25">
      <c r="O5021" s="93"/>
      <c r="Q5021" s="63" t="s">
        <v>278</v>
      </c>
      <c r="R5021" s="96">
        <v>90202</v>
      </c>
      <c r="S5021" s="63" t="s">
        <v>271</v>
      </c>
      <c r="T5021" s="63"/>
      <c r="U5021" s="95" t="str">
        <f t="shared" si="172"/>
        <v>SCE</v>
      </c>
      <c r="V5021" s="95"/>
      <c r="W5021" s="95" t="str">
        <f t="shared" si="173"/>
        <v>SCG</v>
      </c>
    </row>
    <row r="5022" spans="15:23" ht="15" x14ac:dyDescent="0.25">
      <c r="O5022" s="93"/>
      <c r="Q5022" s="63" t="s">
        <v>278</v>
      </c>
      <c r="R5022" s="96">
        <v>90201</v>
      </c>
      <c r="S5022" s="63" t="s">
        <v>271</v>
      </c>
      <c r="T5022" s="63"/>
      <c r="U5022" s="95" t="str">
        <f t="shared" si="172"/>
        <v>SCE</v>
      </c>
      <c r="V5022" s="95"/>
      <c r="W5022" s="95" t="str">
        <f t="shared" si="173"/>
        <v>SCG</v>
      </c>
    </row>
    <row r="5023" spans="15:23" ht="15" x14ac:dyDescent="0.25">
      <c r="O5023" s="93"/>
      <c r="Q5023" s="63" t="s">
        <v>278</v>
      </c>
      <c r="R5023" s="96">
        <v>93243</v>
      </c>
      <c r="S5023" s="63" t="s">
        <v>271</v>
      </c>
      <c r="T5023" s="63"/>
      <c r="U5023" s="95" t="str">
        <f t="shared" si="172"/>
        <v>SCE</v>
      </c>
      <c r="V5023" s="95"/>
      <c r="W5023" s="95" t="str">
        <f t="shared" si="173"/>
        <v>SCG</v>
      </c>
    </row>
    <row r="5024" spans="15:23" ht="15" x14ac:dyDescent="0.25">
      <c r="O5024" s="93"/>
      <c r="Q5024" s="63" t="s">
        <v>278</v>
      </c>
      <c r="R5024" s="96">
        <v>93240</v>
      </c>
      <c r="S5024" s="63" t="s">
        <v>271</v>
      </c>
      <c r="T5024" s="63"/>
      <c r="U5024" s="95" t="str">
        <f t="shared" si="172"/>
        <v>SCE</v>
      </c>
      <c r="V5024" s="95"/>
      <c r="W5024" s="95" t="str">
        <f t="shared" si="173"/>
        <v>SCG</v>
      </c>
    </row>
    <row r="5025" spans="15:23" ht="15" x14ac:dyDescent="0.25">
      <c r="O5025" s="93"/>
      <c r="Q5025" s="63" t="s">
        <v>278</v>
      </c>
      <c r="R5025" s="96">
        <v>93247</v>
      </c>
      <c r="S5025" s="63" t="s">
        <v>271</v>
      </c>
      <c r="T5025" s="63"/>
      <c r="U5025" s="95" t="str">
        <f t="shared" si="172"/>
        <v>SCE</v>
      </c>
      <c r="V5025" s="95"/>
      <c r="W5025" s="95" t="str">
        <f t="shared" si="173"/>
        <v>SCG</v>
      </c>
    </row>
    <row r="5026" spans="15:23" ht="15" x14ac:dyDescent="0.25">
      <c r="O5026" s="93"/>
      <c r="Q5026" s="63" t="s">
        <v>278</v>
      </c>
      <c r="R5026" s="96">
        <v>93245</v>
      </c>
      <c r="S5026" s="63" t="s">
        <v>271</v>
      </c>
      <c r="T5026" s="63"/>
      <c r="U5026" s="95" t="str">
        <f t="shared" si="172"/>
        <v>SCE</v>
      </c>
      <c r="V5026" s="95"/>
      <c r="W5026" s="95" t="str">
        <f t="shared" si="173"/>
        <v>SCG</v>
      </c>
    </row>
    <row r="5027" spans="15:23" ht="15" x14ac:dyDescent="0.25">
      <c r="O5027" s="93"/>
      <c r="Q5027" s="63" t="s">
        <v>278</v>
      </c>
      <c r="R5027" s="96">
        <v>93244</v>
      </c>
      <c r="S5027" s="63" t="s">
        <v>271</v>
      </c>
      <c r="T5027" s="63"/>
      <c r="U5027" s="95" t="str">
        <f t="shared" si="172"/>
        <v>SCE</v>
      </c>
      <c r="V5027" s="95"/>
      <c r="W5027" s="95" t="str">
        <f t="shared" si="173"/>
        <v>SCG</v>
      </c>
    </row>
    <row r="5028" spans="15:23" ht="15" x14ac:dyDescent="0.25">
      <c r="O5028" s="93"/>
      <c r="Q5028" s="63" t="s">
        <v>278</v>
      </c>
      <c r="R5028" s="96">
        <v>91304</v>
      </c>
      <c r="S5028" s="63" t="s">
        <v>271</v>
      </c>
      <c r="T5028" s="63"/>
      <c r="U5028" s="95" t="str">
        <f t="shared" si="172"/>
        <v>SCE</v>
      </c>
      <c r="V5028" s="95"/>
      <c r="W5028" s="95" t="str">
        <f t="shared" si="173"/>
        <v>SCG</v>
      </c>
    </row>
    <row r="5029" spans="15:23" ht="15" x14ac:dyDescent="0.25">
      <c r="O5029" s="93"/>
      <c r="Q5029" s="63" t="s">
        <v>278</v>
      </c>
      <c r="R5029" s="96">
        <v>91307</v>
      </c>
      <c r="S5029" s="63" t="s">
        <v>271</v>
      </c>
      <c r="T5029" s="63"/>
      <c r="U5029" s="95" t="str">
        <f t="shared" si="172"/>
        <v>SCE</v>
      </c>
      <c r="V5029" s="95"/>
      <c r="W5029" s="95" t="str">
        <f t="shared" si="173"/>
        <v>SCG</v>
      </c>
    </row>
    <row r="5030" spans="15:23" ht="15" x14ac:dyDescent="0.25">
      <c r="O5030" s="93"/>
      <c r="Q5030" s="63" t="s">
        <v>278</v>
      </c>
      <c r="R5030" s="96">
        <v>91377</v>
      </c>
      <c r="S5030" s="63" t="s">
        <v>271</v>
      </c>
      <c r="T5030" s="63"/>
      <c r="U5030" s="95" t="str">
        <f t="shared" si="172"/>
        <v>SCE</v>
      </c>
      <c r="V5030" s="95"/>
      <c r="W5030" s="95" t="str">
        <f t="shared" si="173"/>
        <v>SCG</v>
      </c>
    </row>
    <row r="5031" spans="15:23" ht="15" x14ac:dyDescent="0.25">
      <c r="O5031" s="93"/>
      <c r="Q5031" s="63" t="s">
        <v>278</v>
      </c>
      <c r="R5031" s="96">
        <v>91376</v>
      </c>
      <c r="S5031" s="63" t="s">
        <v>271</v>
      </c>
      <c r="T5031" s="63"/>
      <c r="U5031" s="95" t="str">
        <f t="shared" si="172"/>
        <v>SCE</v>
      </c>
      <c r="V5031" s="95"/>
      <c r="W5031" s="95" t="str">
        <f t="shared" si="173"/>
        <v>SCG</v>
      </c>
    </row>
    <row r="5032" spans="15:23" ht="15" x14ac:dyDescent="0.25">
      <c r="O5032" s="93"/>
      <c r="Q5032" s="63" t="s">
        <v>278</v>
      </c>
      <c r="R5032" s="96">
        <v>92653</v>
      </c>
      <c r="S5032" s="63" t="s">
        <v>271</v>
      </c>
      <c r="T5032" s="63"/>
      <c r="U5032" s="95" t="str">
        <f t="shared" si="172"/>
        <v>SCE</v>
      </c>
      <c r="V5032" s="95"/>
      <c r="W5032" s="95" t="str">
        <f t="shared" si="173"/>
        <v>SCG</v>
      </c>
    </row>
    <row r="5033" spans="15:23" ht="15" x14ac:dyDescent="0.25">
      <c r="O5033" s="93"/>
      <c r="Q5033" s="63" t="s">
        <v>278</v>
      </c>
      <c r="R5033" s="96">
        <v>92652</v>
      </c>
      <c r="S5033" s="63" t="s">
        <v>271</v>
      </c>
      <c r="T5033" s="63"/>
      <c r="U5033" s="95" t="str">
        <f t="shared" si="172"/>
        <v>SCE</v>
      </c>
      <c r="V5033" s="95"/>
      <c r="W5033" s="95" t="str">
        <f t="shared" si="173"/>
        <v>SCG</v>
      </c>
    </row>
    <row r="5034" spans="15:23" ht="15" x14ac:dyDescent="0.25">
      <c r="O5034" s="93"/>
      <c r="Q5034" s="63" t="s">
        <v>278</v>
      </c>
      <c r="R5034" s="96">
        <v>92651</v>
      </c>
      <c r="S5034" s="63" t="s">
        <v>271</v>
      </c>
      <c r="T5034" s="63"/>
      <c r="U5034" s="95" t="str">
        <f t="shared" si="172"/>
        <v>SCE</v>
      </c>
      <c r="V5034" s="95"/>
      <c r="W5034" s="95" t="str">
        <f t="shared" si="173"/>
        <v>SCG</v>
      </c>
    </row>
    <row r="5035" spans="15:23" ht="15" x14ac:dyDescent="0.25">
      <c r="O5035" s="93"/>
      <c r="Q5035" s="63" t="s">
        <v>278</v>
      </c>
      <c r="R5035" s="96">
        <v>92650</v>
      </c>
      <c r="S5035" s="63" t="s">
        <v>271</v>
      </c>
      <c r="T5035" s="63"/>
      <c r="U5035" s="95" t="str">
        <f t="shared" si="172"/>
        <v>SCE</v>
      </c>
      <c r="V5035" s="95"/>
      <c r="W5035" s="95" t="str">
        <f t="shared" si="173"/>
        <v>SCG</v>
      </c>
    </row>
    <row r="5036" spans="15:23" ht="15" x14ac:dyDescent="0.25">
      <c r="O5036" s="93"/>
      <c r="Q5036" s="63" t="s">
        <v>278</v>
      </c>
      <c r="R5036" s="96">
        <v>92657</v>
      </c>
      <c r="S5036" s="63" t="s">
        <v>271</v>
      </c>
      <c r="T5036" s="63"/>
      <c r="U5036" s="95" t="str">
        <f t="shared" si="172"/>
        <v>SCE</v>
      </c>
      <c r="V5036" s="95"/>
      <c r="W5036" s="95" t="str">
        <f t="shared" si="173"/>
        <v>SCG</v>
      </c>
    </row>
    <row r="5037" spans="15:23" ht="15" x14ac:dyDescent="0.25">
      <c r="O5037" s="93"/>
      <c r="Q5037" s="63" t="s">
        <v>278</v>
      </c>
      <c r="R5037" s="96">
        <v>92656</v>
      </c>
      <c r="S5037" s="63" t="s">
        <v>271</v>
      </c>
      <c r="T5037" s="63"/>
      <c r="U5037" s="95" t="str">
        <f t="shared" si="172"/>
        <v>SCE</v>
      </c>
      <c r="V5037" s="95"/>
      <c r="W5037" s="95" t="str">
        <f t="shared" si="173"/>
        <v>SCG</v>
      </c>
    </row>
    <row r="5038" spans="15:23" ht="15" x14ac:dyDescent="0.25">
      <c r="O5038" s="93"/>
      <c r="Q5038" s="63" t="s">
        <v>278</v>
      </c>
      <c r="R5038" s="96">
        <v>92655</v>
      </c>
      <c r="S5038" s="63" t="s">
        <v>271</v>
      </c>
      <c r="T5038" s="63"/>
      <c r="U5038" s="95" t="str">
        <f t="shared" si="172"/>
        <v>SCE</v>
      </c>
      <c r="V5038" s="95"/>
      <c r="W5038" s="95" t="str">
        <f t="shared" si="173"/>
        <v>SCG</v>
      </c>
    </row>
    <row r="5039" spans="15:23" ht="15" x14ac:dyDescent="0.25">
      <c r="O5039" s="93"/>
      <c r="Q5039" s="63" t="s">
        <v>278</v>
      </c>
      <c r="R5039" s="96">
        <v>92654</v>
      </c>
      <c r="S5039" s="63" t="s">
        <v>271</v>
      </c>
      <c r="T5039" s="63"/>
      <c r="U5039" s="95" t="str">
        <f t="shared" si="172"/>
        <v>SCE</v>
      </c>
      <c r="V5039" s="95"/>
      <c r="W5039" s="95" t="str">
        <f t="shared" si="173"/>
        <v>SCG</v>
      </c>
    </row>
    <row r="5040" spans="15:23" ht="15" x14ac:dyDescent="0.25">
      <c r="O5040" s="93"/>
      <c r="Q5040" s="63" t="s">
        <v>278</v>
      </c>
      <c r="R5040" s="96">
        <v>92659</v>
      </c>
      <c r="S5040" s="63" t="s">
        <v>271</v>
      </c>
      <c r="T5040" s="63"/>
      <c r="U5040" s="95" t="str">
        <f t="shared" si="172"/>
        <v>SCE</v>
      </c>
      <c r="V5040" s="95"/>
      <c r="W5040" s="95" t="str">
        <f t="shared" si="173"/>
        <v>SCG</v>
      </c>
    </row>
    <row r="5041" spans="15:23" ht="15" x14ac:dyDescent="0.25">
      <c r="O5041" s="93"/>
      <c r="Q5041" s="63" t="s">
        <v>278</v>
      </c>
      <c r="R5041" s="96">
        <v>92658</v>
      </c>
      <c r="S5041" s="63" t="s">
        <v>271</v>
      </c>
      <c r="T5041" s="63"/>
      <c r="U5041" s="95" t="str">
        <f t="shared" si="172"/>
        <v>SCE</v>
      </c>
      <c r="V5041" s="95"/>
      <c r="W5041" s="95" t="str">
        <f t="shared" si="173"/>
        <v>SCG</v>
      </c>
    </row>
    <row r="5042" spans="15:23" ht="15" x14ac:dyDescent="0.25">
      <c r="O5042" s="93"/>
      <c r="Q5042" s="63" t="s">
        <v>278</v>
      </c>
      <c r="R5042" s="96">
        <v>91749</v>
      </c>
      <c r="S5042" s="63" t="s">
        <v>271</v>
      </c>
      <c r="T5042" s="63"/>
      <c r="U5042" s="95" t="str">
        <f t="shared" si="172"/>
        <v>SCE</v>
      </c>
      <c r="V5042" s="95"/>
      <c r="W5042" s="95" t="str">
        <f t="shared" si="173"/>
        <v>SCG</v>
      </c>
    </row>
    <row r="5043" spans="15:23" ht="15" x14ac:dyDescent="0.25">
      <c r="O5043" s="93"/>
      <c r="Q5043" s="63" t="s">
        <v>278</v>
      </c>
      <c r="R5043" s="96">
        <v>91745</v>
      </c>
      <c r="S5043" s="63" t="s">
        <v>271</v>
      </c>
      <c r="T5043" s="63"/>
      <c r="U5043" s="95" t="str">
        <f t="shared" si="172"/>
        <v>SCE</v>
      </c>
      <c r="V5043" s="95"/>
      <c r="W5043" s="95" t="str">
        <f t="shared" si="173"/>
        <v>SCG</v>
      </c>
    </row>
    <row r="5044" spans="15:23" ht="15" x14ac:dyDescent="0.25">
      <c r="O5044" s="93"/>
      <c r="Q5044" s="63" t="s">
        <v>278</v>
      </c>
      <c r="R5044" s="96">
        <v>91746</v>
      </c>
      <c r="S5044" s="63" t="s">
        <v>271</v>
      </c>
      <c r="T5044" s="63"/>
      <c r="U5044" s="95" t="str">
        <f t="shared" si="172"/>
        <v>SCE</v>
      </c>
      <c r="V5044" s="95"/>
      <c r="W5044" s="95" t="str">
        <f t="shared" si="173"/>
        <v>SCG</v>
      </c>
    </row>
    <row r="5045" spans="15:23" ht="15" x14ac:dyDescent="0.25">
      <c r="O5045" s="93"/>
      <c r="Q5045" s="63" t="s">
        <v>278</v>
      </c>
      <c r="R5045" s="96">
        <v>92329</v>
      </c>
      <c r="S5045" s="63" t="s">
        <v>271</v>
      </c>
      <c r="T5045" s="63"/>
      <c r="U5045" s="95" t="str">
        <f t="shared" si="172"/>
        <v>SCE</v>
      </c>
      <c r="V5045" s="95"/>
      <c r="W5045" s="95" t="str">
        <f t="shared" si="173"/>
        <v>SCG</v>
      </c>
    </row>
    <row r="5046" spans="15:23" ht="15" x14ac:dyDescent="0.25">
      <c r="O5046" s="93"/>
      <c r="Q5046" s="63" t="s">
        <v>278</v>
      </c>
      <c r="R5046" s="96">
        <v>92328</v>
      </c>
      <c r="S5046" s="63" t="s">
        <v>271</v>
      </c>
      <c r="T5046" s="63"/>
      <c r="U5046" s="95" t="str">
        <f t="shared" si="172"/>
        <v>SCE</v>
      </c>
      <c r="V5046" s="95"/>
      <c r="W5046" s="95" t="str">
        <f t="shared" si="173"/>
        <v>SCG</v>
      </c>
    </row>
    <row r="5047" spans="15:23" ht="15" x14ac:dyDescent="0.25">
      <c r="O5047" s="93"/>
      <c r="Q5047" s="63" t="s">
        <v>278</v>
      </c>
      <c r="R5047" s="96">
        <v>92323</v>
      </c>
      <c r="S5047" s="63" t="s">
        <v>271</v>
      </c>
      <c r="T5047" s="63"/>
      <c r="U5047" s="95" t="str">
        <f t="shared" ref="U5047:U5110" si="174">IF(S5047="Pacific Gas &amp; Electric Co", "PGE", IF(S5047="Southern California Edison Co", "SCE", IF(S5047= "San Diego Gas &amp; Electric Co", "SDGE", IF(S5047="Southern California Gas", "SCG", "Other"))))</f>
        <v>SCE</v>
      </c>
      <c r="V5047" s="95"/>
      <c r="W5047" s="95" t="str">
        <f t="shared" si="173"/>
        <v>SCG</v>
      </c>
    </row>
    <row r="5048" spans="15:23" ht="15" x14ac:dyDescent="0.25">
      <c r="O5048" s="93"/>
      <c r="Q5048" s="63" t="s">
        <v>278</v>
      </c>
      <c r="R5048" s="96">
        <v>92322</v>
      </c>
      <c r="S5048" s="63" t="s">
        <v>271</v>
      </c>
      <c r="T5048" s="63"/>
      <c r="U5048" s="95" t="str">
        <f t="shared" si="174"/>
        <v>SCE</v>
      </c>
      <c r="V5048" s="95"/>
      <c r="W5048" s="95" t="str">
        <f t="shared" si="173"/>
        <v>SCG</v>
      </c>
    </row>
    <row r="5049" spans="15:23" ht="15" x14ac:dyDescent="0.25">
      <c r="O5049" s="93"/>
      <c r="Q5049" s="63" t="s">
        <v>278</v>
      </c>
      <c r="R5049" s="96">
        <v>92321</v>
      </c>
      <c r="S5049" s="63" t="s">
        <v>271</v>
      </c>
      <c r="T5049" s="63"/>
      <c r="U5049" s="95" t="str">
        <f t="shared" si="174"/>
        <v>SCE</v>
      </c>
      <c r="V5049" s="95"/>
      <c r="W5049" s="95" t="str">
        <f t="shared" si="173"/>
        <v>SCG</v>
      </c>
    </row>
    <row r="5050" spans="15:23" ht="15" x14ac:dyDescent="0.25">
      <c r="O5050" s="93"/>
      <c r="Q5050" s="63" t="s">
        <v>278</v>
      </c>
      <c r="R5050" s="96">
        <v>92320</v>
      </c>
      <c r="S5050" s="63" t="s">
        <v>271</v>
      </c>
      <c r="T5050" s="63"/>
      <c r="U5050" s="95" t="str">
        <f t="shared" si="174"/>
        <v>SCE</v>
      </c>
      <c r="V5050" s="95"/>
      <c r="W5050" s="95" t="str">
        <f t="shared" si="173"/>
        <v>SCG</v>
      </c>
    </row>
    <row r="5051" spans="15:23" ht="15" x14ac:dyDescent="0.25">
      <c r="O5051" s="93"/>
      <c r="Q5051" s="63" t="s">
        <v>278</v>
      </c>
      <c r="R5051" s="96">
        <v>92327</v>
      </c>
      <c r="S5051" s="63" t="s">
        <v>271</v>
      </c>
      <c r="T5051" s="63"/>
      <c r="U5051" s="95" t="str">
        <f t="shared" si="174"/>
        <v>SCE</v>
      </c>
      <c r="V5051" s="95"/>
      <c r="W5051" s="95" t="str">
        <f t="shared" si="173"/>
        <v>SCG</v>
      </c>
    </row>
    <row r="5052" spans="15:23" ht="15" x14ac:dyDescent="0.25">
      <c r="O5052" s="93"/>
      <c r="Q5052" s="63" t="s">
        <v>278</v>
      </c>
      <c r="R5052" s="96">
        <v>92326</v>
      </c>
      <c r="S5052" s="63" t="s">
        <v>271</v>
      </c>
      <c r="T5052" s="63"/>
      <c r="U5052" s="95" t="str">
        <f t="shared" si="174"/>
        <v>SCE</v>
      </c>
      <c r="V5052" s="95"/>
      <c r="W5052" s="95" t="str">
        <f t="shared" si="173"/>
        <v>SCG</v>
      </c>
    </row>
    <row r="5053" spans="15:23" ht="15" x14ac:dyDescent="0.25">
      <c r="O5053" s="93"/>
      <c r="Q5053" s="63" t="s">
        <v>278</v>
      </c>
      <c r="R5053" s="96">
        <v>92325</v>
      </c>
      <c r="S5053" s="63" t="s">
        <v>271</v>
      </c>
      <c r="T5053" s="63"/>
      <c r="U5053" s="95" t="str">
        <f t="shared" si="174"/>
        <v>SCE</v>
      </c>
      <c r="V5053" s="95"/>
      <c r="W5053" s="95" t="str">
        <f t="shared" si="173"/>
        <v>SCG</v>
      </c>
    </row>
    <row r="5054" spans="15:23" ht="15" x14ac:dyDescent="0.25">
      <c r="O5054" s="93"/>
      <c r="Q5054" s="63" t="s">
        <v>278</v>
      </c>
      <c r="R5054" s="96">
        <v>92324</v>
      </c>
      <c r="S5054" s="63" t="s">
        <v>271</v>
      </c>
      <c r="T5054" s="63"/>
      <c r="U5054" s="95" t="str">
        <f t="shared" si="174"/>
        <v>SCE</v>
      </c>
      <c r="V5054" s="95"/>
      <c r="W5054" s="95" t="str">
        <f t="shared" si="173"/>
        <v>SCG</v>
      </c>
    </row>
    <row r="5055" spans="15:23" ht="15" x14ac:dyDescent="0.25">
      <c r="O5055" s="93"/>
      <c r="Q5055" s="63" t="s">
        <v>278</v>
      </c>
      <c r="R5055" s="96">
        <v>92211</v>
      </c>
      <c r="S5055" s="63" t="s">
        <v>271</v>
      </c>
      <c r="T5055" s="63"/>
      <c r="U5055" s="95" t="str">
        <f t="shared" si="174"/>
        <v>SCE</v>
      </c>
      <c r="V5055" s="95"/>
      <c r="W5055" s="95" t="str">
        <f t="shared" si="173"/>
        <v>SCG</v>
      </c>
    </row>
    <row r="5056" spans="15:23" ht="15" x14ac:dyDescent="0.25">
      <c r="O5056" s="93"/>
      <c r="Q5056" s="63" t="s">
        <v>278</v>
      </c>
      <c r="R5056" s="96">
        <v>92423</v>
      </c>
      <c r="S5056" s="63" t="s">
        <v>271</v>
      </c>
      <c r="T5056" s="63"/>
      <c r="U5056" s="95" t="str">
        <f t="shared" si="174"/>
        <v>SCE</v>
      </c>
      <c r="V5056" s="95"/>
      <c r="W5056" s="95" t="str">
        <f t="shared" si="173"/>
        <v>SCG</v>
      </c>
    </row>
    <row r="5057" spans="15:23" ht="15" x14ac:dyDescent="0.25">
      <c r="O5057" s="93"/>
      <c r="Q5057" s="63" t="s">
        <v>278</v>
      </c>
      <c r="R5057" s="96">
        <v>92427</v>
      </c>
      <c r="S5057" s="63" t="s">
        <v>271</v>
      </c>
      <c r="T5057" s="63"/>
      <c r="U5057" s="95" t="str">
        <f t="shared" si="174"/>
        <v>SCE</v>
      </c>
      <c r="V5057" s="95"/>
      <c r="W5057" s="95" t="str">
        <f t="shared" si="173"/>
        <v>SCG</v>
      </c>
    </row>
    <row r="5058" spans="15:23" ht="15" x14ac:dyDescent="0.25">
      <c r="O5058" s="93"/>
      <c r="Q5058" s="63" t="s">
        <v>278</v>
      </c>
      <c r="R5058" s="96">
        <v>91734</v>
      </c>
      <c r="S5058" s="63" t="s">
        <v>271</v>
      </c>
      <c r="T5058" s="63"/>
      <c r="U5058" s="95" t="str">
        <f t="shared" si="174"/>
        <v>SCE</v>
      </c>
      <c r="V5058" s="95"/>
      <c r="W5058" s="95" t="str">
        <f t="shared" si="173"/>
        <v>SCG</v>
      </c>
    </row>
    <row r="5059" spans="15:23" ht="15" x14ac:dyDescent="0.25">
      <c r="O5059" s="93"/>
      <c r="Q5059" s="63" t="s">
        <v>278</v>
      </c>
      <c r="R5059" s="96">
        <v>91733</v>
      </c>
      <c r="S5059" s="63" t="s">
        <v>271</v>
      </c>
      <c r="T5059" s="63"/>
      <c r="U5059" s="95" t="str">
        <f t="shared" si="174"/>
        <v>SCE</v>
      </c>
      <c r="V5059" s="95"/>
      <c r="W5059" s="95" t="str">
        <f t="shared" si="173"/>
        <v>SCG</v>
      </c>
    </row>
    <row r="5060" spans="15:23" ht="15" x14ac:dyDescent="0.25">
      <c r="O5060" s="93"/>
      <c r="Q5060" s="63" t="s">
        <v>278</v>
      </c>
      <c r="R5060" s="96">
        <v>91732</v>
      </c>
      <c r="S5060" s="63" t="s">
        <v>271</v>
      </c>
      <c r="T5060" s="63"/>
      <c r="U5060" s="95" t="str">
        <f t="shared" si="174"/>
        <v>SCE</v>
      </c>
      <c r="V5060" s="95"/>
      <c r="W5060" s="95" t="str">
        <f t="shared" si="173"/>
        <v>SCG</v>
      </c>
    </row>
    <row r="5061" spans="15:23" ht="15" x14ac:dyDescent="0.25">
      <c r="O5061" s="93"/>
      <c r="Q5061" s="63" t="s">
        <v>278</v>
      </c>
      <c r="R5061" s="96">
        <v>92284</v>
      </c>
      <c r="S5061" s="63" t="s">
        <v>271</v>
      </c>
      <c r="T5061" s="63"/>
      <c r="U5061" s="95" t="str">
        <f t="shared" si="174"/>
        <v>SCE</v>
      </c>
      <c r="V5061" s="95"/>
      <c r="W5061" s="95" t="str">
        <f t="shared" si="173"/>
        <v>SCG</v>
      </c>
    </row>
    <row r="5062" spans="15:23" ht="15" x14ac:dyDescent="0.25">
      <c r="O5062" s="93"/>
      <c r="Q5062" s="63" t="s">
        <v>278</v>
      </c>
      <c r="R5062" s="96">
        <v>92282</v>
      </c>
      <c r="S5062" s="63" t="s">
        <v>271</v>
      </c>
      <c r="T5062" s="63"/>
      <c r="U5062" s="95" t="str">
        <f t="shared" si="174"/>
        <v>SCE</v>
      </c>
      <c r="V5062" s="95"/>
      <c r="W5062" s="95" t="str">
        <f t="shared" si="173"/>
        <v>SCG</v>
      </c>
    </row>
    <row r="5063" spans="15:23" ht="15" x14ac:dyDescent="0.25">
      <c r="O5063" s="93"/>
      <c r="Q5063" s="63" t="s">
        <v>278</v>
      </c>
      <c r="R5063" s="96">
        <v>92283</v>
      </c>
      <c r="S5063" s="63" t="s">
        <v>271</v>
      </c>
      <c r="T5063" s="63"/>
      <c r="U5063" s="95" t="str">
        <f t="shared" si="174"/>
        <v>SCE</v>
      </c>
      <c r="V5063" s="95"/>
      <c r="W5063" s="95" t="str">
        <f t="shared" si="173"/>
        <v>SCG</v>
      </c>
    </row>
    <row r="5064" spans="15:23" ht="15" x14ac:dyDescent="0.25">
      <c r="O5064" s="93"/>
      <c r="Q5064" s="63" t="s">
        <v>278</v>
      </c>
      <c r="R5064" s="96">
        <v>90814</v>
      </c>
      <c r="S5064" s="63" t="s">
        <v>271</v>
      </c>
      <c r="T5064" s="63"/>
      <c r="U5064" s="95" t="str">
        <f t="shared" si="174"/>
        <v>SCE</v>
      </c>
      <c r="V5064" s="95"/>
      <c r="W5064" s="95" t="str">
        <f t="shared" si="173"/>
        <v>SCG</v>
      </c>
    </row>
    <row r="5065" spans="15:23" ht="15" x14ac:dyDescent="0.25">
      <c r="O5065" s="93"/>
      <c r="Q5065" s="63" t="s">
        <v>278</v>
      </c>
      <c r="R5065" s="96">
        <v>90895</v>
      </c>
      <c r="S5065" s="63" t="s">
        <v>271</v>
      </c>
      <c r="T5065" s="63"/>
      <c r="U5065" s="95" t="str">
        <f t="shared" si="174"/>
        <v>SCE</v>
      </c>
      <c r="V5065" s="95"/>
      <c r="W5065" s="95" t="str">
        <f t="shared" si="173"/>
        <v>SCG</v>
      </c>
    </row>
    <row r="5066" spans="15:23" ht="15" x14ac:dyDescent="0.25">
      <c r="O5066" s="93"/>
      <c r="Q5066" s="63" t="s">
        <v>278</v>
      </c>
      <c r="R5066" s="96">
        <v>90899</v>
      </c>
      <c r="S5066" s="63" t="s">
        <v>271</v>
      </c>
      <c r="T5066" s="63"/>
      <c r="U5066" s="95" t="str">
        <f t="shared" si="174"/>
        <v>SCE</v>
      </c>
      <c r="V5066" s="95"/>
      <c r="W5066" s="95" t="str">
        <f t="shared" si="173"/>
        <v>SCG</v>
      </c>
    </row>
    <row r="5067" spans="15:23" ht="15" x14ac:dyDescent="0.25">
      <c r="O5067" s="93"/>
      <c r="Q5067" s="63" t="s">
        <v>278</v>
      </c>
      <c r="R5067" s="96">
        <v>91380</v>
      </c>
      <c r="S5067" s="63" t="s">
        <v>271</v>
      </c>
      <c r="T5067" s="63"/>
      <c r="U5067" s="95" t="str">
        <f t="shared" si="174"/>
        <v>SCE</v>
      </c>
      <c r="V5067" s="95"/>
      <c r="W5067" s="95" t="str">
        <f t="shared" si="173"/>
        <v>SCG</v>
      </c>
    </row>
    <row r="5068" spans="15:23" ht="15" x14ac:dyDescent="0.25">
      <c r="O5068" s="93"/>
      <c r="Q5068" s="63" t="s">
        <v>278</v>
      </c>
      <c r="R5068" s="96">
        <v>91381</v>
      </c>
      <c r="S5068" s="63" t="s">
        <v>271</v>
      </c>
      <c r="T5068" s="63"/>
      <c r="U5068" s="95" t="str">
        <f t="shared" si="174"/>
        <v>SCE</v>
      </c>
      <c r="V5068" s="95"/>
      <c r="W5068" s="95" t="str">
        <f t="shared" si="173"/>
        <v>SCG</v>
      </c>
    </row>
    <row r="5069" spans="15:23" ht="15" x14ac:dyDescent="0.25">
      <c r="O5069" s="93"/>
      <c r="Q5069" s="63" t="s">
        <v>278</v>
      </c>
      <c r="R5069" s="96">
        <v>91384</v>
      </c>
      <c r="S5069" s="63" t="s">
        <v>271</v>
      </c>
      <c r="T5069" s="63"/>
      <c r="U5069" s="95" t="str">
        <f t="shared" si="174"/>
        <v>SCE</v>
      </c>
      <c r="V5069" s="95"/>
      <c r="W5069" s="95" t="str">
        <f t="shared" si="173"/>
        <v>SCG</v>
      </c>
    </row>
    <row r="5070" spans="15:23" ht="15" x14ac:dyDescent="0.25">
      <c r="O5070" s="93"/>
      <c r="Q5070" s="63" t="s">
        <v>278</v>
      </c>
      <c r="R5070" s="96">
        <v>91385</v>
      </c>
      <c r="S5070" s="63" t="s">
        <v>271</v>
      </c>
      <c r="T5070" s="63"/>
      <c r="U5070" s="95" t="str">
        <f t="shared" si="174"/>
        <v>SCE</v>
      </c>
      <c r="V5070" s="95"/>
      <c r="W5070" s="95" t="str">
        <f t="shared" si="173"/>
        <v>SCG</v>
      </c>
    </row>
    <row r="5071" spans="15:23" ht="15" x14ac:dyDescent="0.25">
      <c r="O5071" s="93"/>
      <c r="Q5071" s="63" t="s">
        <v>278</v>
      </c>
      <c r="R5071" s="96">
        <v>91386</v>
      </c>
      <c r="S5071" s="63" t="s">
        <v>271</v>
      </c>
      <c r="T5071" s="63"/>
      <c r="U5071" s="95" t="str">
        <f t="shared" si="174"/>
        <v>SCE</v>
      </c>
      <c r="V5071" s="95"/>
      <c r="W5071" s="95" t="str">
        <f t="shared" si="173"/>
        <v>SCG</v>
      </c>
    </row>
    <row r="5072" spans="15:23" ht="15" x14ac:dyDescent="0.25">
      <c r="O5072" s="93"/>
      <c r="Q5072" s="63" t="s">
        <v>278</v>
      </c>
      <c r="R5072" s="96">
        <v>91387</v>
      </c>
      <c r="S5072" s="63" t="s">
        <v>271</v>
      </c>
      <c r="T5072" s="63"/>
      <c r="U5072" s="95" t="str">
        <f t="shared" si="174"/>
        <v>SCE</v>
      </c>
      <c r="V5072" s="95"/>
      <c r="W5072" s="95" t="str">
        <f t="shared" si="173"/>
        <v>SCG</v>
      </c>
    </row>
    <row r="5073" spans="15:23" ht="15" x14ac:dyDescent="0.25">
      <c r="O5073" s="93"/>
      <c r="Q5073" s="63" t="s">
        <v>278</v>
      </c>
      <c r="R5073" s="96">
        <v>93528</v>
      </c>
      <c r="S5073" s="63" t="s">
        <v>271</v>
      </c>
      <c r="T5073" s="63"/>
      <c r="U5073" s="95" t="str">
        <f t="shared" si="174"/>
        <v>SCE</v>
      </c>
      <c r="V5073" s="95"/>
      <c r="W5073" s="95" t="str">
        <f t="shared" si="173"/>
        <v>SCG</v>
      </c>
    </row>
    <row r="5074" spans="15:23" ht="15" x14ac:dyDescent="0.25">
      <c r="O5074" s="93"/>
      <c r="Q5074" s="63" t="s">
        <v>278</v>
      </c>
      <c r="R5074" s="96">
        <v>93529</v>
      </c>
      <c r="S5074" s="63" t="s">
        <v>271</v>
      </c>
      <c r="T5074" s="63"/>
      <c r="U5074" s="95" t="str">
        <f t="shared" si="174"/>
        <v>SCE</v>
      </c>
      <c r="V5074" s="95"/>
      <c r="W5074" s="95" t="str">
        <f t="shared" si="173"/>
        <v>SCG</v>
      </c>
    </row>
    <row r="5075" spans="15:23" ht="15" x14ac:dyDescent="0.25">
      <c r="O5075" s="93"/>
      <c r="Q5075" s="63" t="s">
        <v>278</v>
      </c>
      <c r="R5075" s="96">
        <v>93522</v>
      </c>
      <c r="S5075" s="63" t="s">
        <v>271</v>
      </c>
      <c r="T5075" s="63"/>
      <c r="U5075" s="95" t="str">
        <f t="shared" si="174"/>
        <v>SCE</v>
      </c>
      <c r="V5075" s="95"/>
      <c r="W5075" s="95" t="str">
        <f t="shared" ref="W5075:W5138" si="175">IF(U5075 = "Other", " ", INDEX(B$4:C$29, MATCH(U5075, C$4:C$29,0), 1) )</f>
        <v>SCG</v>
      </c>
    </row>
    <row r="5076" spans="15:23" ht="15" x14ac:dyDescent="0.25">
      <c r="O5076" s="93"/>
      <c r="Q5076" s="63" t="s">
        <v>278</v>
      </c>
      <c r="R5076" s="96">
        <v>93523</v>
      </c>
      <c r="S5076" s="63" t="s">
        <v>271</v>
      </c>
      <c r="T5076" s="63"/>
      <c r="U5076" s="95" t="str">
        <f t="shared" si="174"/>
        <v>SCE</v>
      </c>
      <c r="V5076" s="95"/>
      <c r="W5076" s="95" t="str">
        <f t="shared" si="175"/>
        <v>SCG</v>
      </c>
    </row>
    <row r="5077" spans="15:23" ht="15" x14ac:dyDescent="0.25">
      <c r="O5077" s="93"/>
      <c r="Q5077" s="63" t="s">
        <v>278</v>
      </c>
      <c r="R5077" s="96">
        <v>93526</v>
      </c>
      <c r="S5077" s="63" t="s">
        <v>271</v>
      </c>
      <c r="T5077" s="63"/>
      <c r="U5077" s="95" t="str">
        <f t="shared" si="174"/>
        <v>SCE</v>
      </c>
      <c r="V5077" s="95"/>
      <c r="W5077" s="95" t="str">
        <f t="shared" si="175"/>
        <v>SCG</v>
      </c>
    </row>
    <row r="5078" spans="15:23" ht="15" x14ac:dyDescent="0.25">
      <c r="O5078" s="93"/>
      <c r="Q5078" s="63" t="s">
        <v>278</v>
      </c>
      <c r="R5078" s="96">
        <v>93527</v>
      </c>
      <c r="S5078" s="63" t="s">
        <v>271</v>
      </c>
      <c r="T5078" s="63"/>
      <c r="U5078" s="95" t="str">
        <f t="shared" si="174"/>
        <v>SCE</v>
      </c>
      <c r="V5078" s="95"/>
      <c r="W5078" s="95" t="str">
        <f t="shared" si="175"/>
        <v>SCG</v>
      </c>
    </row>
    <row r="5079" spans="15:23" ht="15" x14ac:dyDescent="0.25">
      <c r="O5079" s="93"/>
      <c r="Q5079" s="63" t="s">
        <v>278</v>
      </c>
      <c r="R5079" s="96">
        <v>93524</v>
      </c>
      <c r="S5079" s="63" t="s">
        <v>271</v>
      </c>
      <c r="T5079" s="63"/>
      <c r="U5079" s="95" t="str">
        <f t="shared" si="174"/>
        <v>SCE</v>
      </c>
      <c r="V5079" s="95"/>
      <c r="W5079" s="95" t="str">
        <f t="shared" si="175"/>
        <v>SCG</v>
      </c>
    </row>
    <row r="5080" spans="15:23" ht="15" x14ac:dyDescent="0.25">
      <c r="O5080" s="93"/>
      <c r="Q5080" s="63" t="s">
        <v>278</v>
      </c>
      <c r="R5080" s="96">
        <v>92551</v>
      </c>
      <c r="S5080" s="63" t="s">
        <v>271</v>
      </c>
      <c r="T5080" s="63"/>
      <c r="U5080" s="95" t="str">
        <f t="shared" si="174"/>
        <v>SCE</v>
      </c>
      <c r="V5080" s="95"/>
      <c r="W5080" s="95" t="str">
        <f t="shared" si="175"/>
        <v>SCG</v>
      </c>
    </row>
    <row r="5081" spans="15:23" ht="15" x14ac:dyDescent="0.25">
      <c r="O5081" s="93"/>
      <c r="Q5081" s="63" t="s">
        <v>278</v>
      </c>
      <c r="R5081" s="96">
        <v>91025</v>
      </c>
      <c r="S5081" s="63" t="s">
        <v>271</v>
      </c>
      <c r="T5081" s="63"/>
      <c r="U5081" s="95" t="str">
        <f t="shared" si="174"/>
        <v>SCE</v>
      </c>
      <c r="V5081" s="95"/>
      <c r="W5081" s="95" t="str">
        <f t="shared" si="175"/>
        <v>SCG</v>
      </c>
    </row>
    <row r="5082" spans="15:23" ht="15" x14ac:dyDescent="0.25">
      <c r="O5082" s="93"/>
      <c r="Q5082" s="63" t="s">
        <v>278</v>
      </c>
      <c r="R5082" s="96">
        <v>91024</v>
      </c>
      <c r="S5082" s="63" t="s">
        <v>271</v>
      </c>
      <c r="T5082" s="63"/>
      <c r="U5082" s="95" t="str">
        <f t="shared" si="174"/>
        <v>SCE</v>
      </c>
      <c r="V5082" s="95"/>
      <c r="W5082" s="95" t="str">
        <f t="shared" si="175"/>
        <v>SCG</v>
      </c>
    </row>
    <row r="5083" spans="15:23" ht="15" x14ac:dyDescent="0.25">
      <c r="O5083" s="93"/>
      <c r="Q5083" s="63" t="s">
        <v>278</v>
      </c>
      <c r="R5083" s="96">
        <v>91023</v>
      </c>
      <c r="S5083" s="63" t="s">
        <v>271</v>
      </c>
      <c r="T5083" s="63"/>
      <c r="U5083" s="95" t="str">
        <f t="shared" si="174"/>
        <v>SCE</v>
      </c>
      <c r="V5083" s="95"/>
      <c r="W5083" s="95" t="str">
        <f t="shared" si="175"/>
        <v>SCG</v>
      </c>
    </row>
    <row r="5084" spans="15:23" ht="15" x14ac:dyDescent="0.25">
      <c r="O5084" s="93"/>
      <c r="Q5084" s="63" t="s">
        <v>278</v>
      </c>
      <c r="R5084" s="96">
        <v>92599</v>
      </c>
      <c r="S5084" s="63" t="s">
        <v>271</v>
      </c>
      <c r="T5084" s="63"/>
      <c r="U5084" s="95" t="str">
        <f t="shared" si="174"/>
        <v>SCE</v>
      </c>
      <c r="V5084" s="95"/>
      <c r="W5084" s="95" t="str">
        <f t="shared" si="175"/>
        <v>SCG</v>
      </c>
    </row>
    <row r="5085" spans="15:23" ht="15" x14ac:dyDescent="0.25">
      <c r="O5085" s="93"/>
      <c r="Q5085" s="63" t="s">
        <v>278</v>
      </c>
      <c r="R5085" s="96">
        <v>92595</v>
      </c>
      <c r="S5085" s="63" t="s">
        <v>271</v>
      </c>
      <c r="T5085" s="63"/>
      <c r="U5085" s="95" t="str">
        <f t="shared" si="174"/>
        <v>SCE</v>
      </c>
      <c r="V5085" s="95"/>
      <c r="W5085" s="95" t="str">
        <f t="shared" si="175"/>
        <v>SCG</v>
      </c>
    </row>
    <row r="5086" spans="15:23" ht="15" x14ac:dyDescent="0.25">
      <c r="O5086" s="93"/>
      <c r="Q5086" s="63" t="s">
        <v>278</v>
      </c>
      <c r="R5086" s="96">
        <v>92596</v>
      </c>
      <c r="S5086" s="63" t="s">
        <v>271</v>
      </c>
      <c r="T5086" s="63"/>
      <c r="U5086" s="95" t="str">
        <f t="shared" si="174"/>
        <v>SCE</v>
      </c>
      <c r="V5086" s="95"/>
      <c r="W5086" s="95" t="str">
        <f t="shared" si="175"/>
        <v>SCG</v>
      </c>
    </row>
    <row r="5087" spans="15:23" ht="15" x14ac:dyDescent="0.25">
      <c r="O5087" s="93"/>
      <c r="Q5087" s="63" t="s">
        <v>278</v>
      </c>
      <c r="R5087" s="96">
        <v>92590</v>
      </c>
      <c r="S5087" s="63" t="s">
        <v>271</v>
      </c>
      <c r="T5087" s="63"/>
      <c r="U5087" s="95" t="str">
        <f t="shared" si="174"/>
        <v>SCE</v>
      </c>
      <c r="V5087" s="95"/>
      <c r="W5087" s="95" t="str">
        <f t="shared" si="175"/>
        <v>SCG</v>
      </c>
    </row>
    <row r="5088" spans="15:23" ht="15" x14ac:dyDescent="0.25">
      <c r="O5088" s="93"/>
      <c r="Q5088" s="63" t="s">
        <v>278</v>
      </c>
      <c r="R5088" s="96">
        <v>92591</v>
      </c>
      <c r="S5088" s="63" t="s">
        <v>271</v>
      </c>
      <c r="T5088" s="63"/>
      <c r="U5088" s="95" t="str">
        <f t="shared" si="174"/>
        <v>SCE</v>
      </c>
      <c r="V5088" s="95"/>
      <c r="W5088" s="95" t="str">
        <f t="shared" si="175"/>
        <v>SCG</v>
      </c>
    </row>
    <row r="5089" spans="15:23" ht="15" x14ac:dyDescent="0.25">
      <c r="O5089" s="93"/>
      <c r="Q5089" s="63" t="s">
        <v>278</v>
      </c>
      <c r="R5089" s="96">
        <v>92592</v>
      </c>
      <c r="S5089" s="63" t="s">
        <v>271</v>
      </c>
      <c r="T5089" s="63"/>
      <c r="U5089" s="95" t="str">
        <f t="shared" si="174"/>
        <v>SCE</v>
      </c>
      <c r="V5089" s="95"/>
      <c r="W5089" s="95" t="str">
        <f t="shared" si="175"/>
        <v>SCG</v>
      </c>
    </row>
    <row r="5090" spans="15:23" ht="15" x14ac:dyDescent="0.25">
      <c r="O5090" s="93"/>
      <c r="Q5090" s="63" t="s">
        <v>278</v>
      </c>
      <c r="R5090" s="96">
        <v>92593</v>
      </c>
      <c r="S5090" s="63" t="s">
        <v>271</v>
      </c>
      <c r="T5090" s="63"/>
      <c r="U5090" s="95" t="str">
        <f t="shared" si="174"/>
        <v>SCE</v>
      </c>
      <c r="V5090" s="95"/>
      <c r="W5090" s="95" t="str">
        <f t="shared" si="175"/>
        <v>SCG</v>
      </c>
    </row>
    <row r="5091" spans="15:23" ht="15" x14ac:dyDescent="0.25">
      <c r="O5091" s="93"/>
      <c r="Q5091" s="63" t="s">
        <v>278</v>
      </c>
      <c r="R5091" s="96">
        <v>90650</v>
      </c>
      <c r="S5091" s="63" t="s">
        <v>271</v>
      </c>
      <c r="T5091" s="63"/>
      <c r="U5091" s="95" t="str">
        <f t="shared" si="174"/>
        <v>SCE</v>
      </c>
      <c r="V5091" s="95"/>
      <c r="W5091" s="95" t="str">
        <f t="shared" si="175"/>
        <v>SCG</v>
      </c>
    </row>
    <row r="5092" spans="15:23" ht="15" x14ac:dyDescent="0.25">
      <c r="O5092" s="93"/>
      <c r="Q5092" s="63" t="s">
        <v>278</v>
      </c>
      <c r="R5092" s="96">
        <v>90263</v>
      </c>
      <c r="S5092" s="63" t="s">
        <v>271</v>
      </c>
      <c r="T5092" s="63"/>
      <c r="U5092" s="95" t="str">
        <f t="shared" si="174"/>
        <v>SCE</v>
      </c>
      <c r="V5092" s="95"/>
      <c r="W5092" s="95" t="str">
        <f t="shared" si="175"/>
        <v>SCG</v>
      </c>
    </row>
    <row r="5093" spans="15:23" ht="15" x14ac:dyDescent="0.25">
      <c r="O5093" s="93"/>
      <c r="Q5093" s="63" t="s">
        <v>278</v>
      </c>
      <c r="R5093" s="96">
        <v>91017</v>
      </c>
      <c r="S5093" s="63" t="s">
        <v>271</v>
      </c>
      <c r="T5093" s="63"/>
      <c r="U5093" s="95" t="str">
        <f t="shared" si="174"/>
        <v>SCE</v>
      </c>
      <c r="V5093" s="95"/>
      <c r="W5093" s="95" t="str">
        <f t="shared" si="175"/>
        <v>SCG</v>
      </c>
    </row>
    <row r="5094" spans="15:23" ht="15" x14ac:dyDescent="0.25">
      <c r="O5094" s="93"/>
      <c r="Q5094" s="63" t="s">
        <v>278</v>
      </c>
      <c r="R5094" s="96">
        <v>93602</v>
      </c>
      <c r="S5094" s="63" t="s">
        <v>271</v>
      </c>
      <c r="T5094" s="63"/>
      <c r="U5094" s="95" t="str">
        <f t="shared" si="174"/>
        <v>SCE</v>
      </c>
      <c r="V5094" s="95"/>
      <c r="W5094" s="95" t="str">
        <f t="shared" si="175"/>
        <v>SCG</v>
      </c>
    </row>
    <row r="5095" spans="15:23" ht="15" x14ac:dyDescent="0.25">
      <c r="O5095" s="93"/>
      <c r="Q5095" s="63" t="s">
        <v>278</v>
      </c>
      <c r="R5095" s="96">
        <v>92201</v>
      </c>
      <c r="S5095" s="63" t="s">
        <v>271</v>
      </c>
      <c r="T5095" s="63"/>
      <c r="U5095" s="95" t="str">
        <f t="shared" si="174"/>
        <v>SCE</v>
      </c>
      <c r="V5095" s="95"/>
      <c r="W5095" s="95" t="str">
        <f t="shared" si="175"/>
        <v>SCG</v>
      </c>
    </row>
    <row r="5096" spans="15:23" ht="15" x14ac:dyDescent="0.25">
      <c r="O5096" s="93"/>
      <c r="Q5096" s="63" t="s">
        <v>278</v>
      </c>
      <c r="R5096" s="96">
        <v>92203</v>
      </c>
      <c r="S5096" s="63" t="s">
        <v>271</v>
      </c>
      <c r="T5096" s="63"/>
      <c r="U5096" s="95" t="str">
        <f t="shared" si="174"/>
        <v>SCE</v>
      </c>
      <c r="V5096" s="95"/>
      <c r="W5096" s="95" t="str">
        <f t="shared" si="175"/>
        <v>SCG</v>
      </c>
    </row>
    <row r="5097" spans="15:23" ht="15" x14ac:dyDescent="0.25">
      <c r="O5097" s="93"/>
      <c r="Q5097" s="63" t="s">
        <v>278</v>
      </c>
      <c r="R5097" s="96">
        <v>90813</v>
      </c>
      <c r="S5097" s="63" t="s">
        <v>271</v>
      </c>
      <c r="T5097" s="63"/>
      <c r="U5097" s="95" t="str">
        <f t="shared" si="174"/>
        <v>SCE</v>
      </c>
      <c r="V5097" s="95"/>
      <c r="W5097" s="95" t="str">
        <f t="shared" si="175"/>
        <v>SCG</v>
      </c>
    </row>
    <row r="5098" spans="15:23" ht="15" x14ac:dyDescent="0.25">
      <c r="O5098" s="93"/>
      <c r="Q5098" s="63" t="s">
        <v>278</v>
      </c>
      <c r="R5098" s="96">
        <v>90810</v>
      </c>
      <c r="S5098" s="63" t="s">
        <v>271</v>
      </c>
      <c r="T5098" s="63"/>
      <c r="U5098" s="95" t="str">
        <f t="shared" si="174"/>
        <v>SCE</v>
      </c>
      <c r="V5098" s="95"/>
      <c r="W5098" s="95" t="str">
        <f t="shared" si="175"/>
        <v>SCG</v>
      </c>
    </row>
    <row r="5099" spans="15:23" ht="15" x14ac:dyDescent="0.25">
      <c r="O5099" s="93"/>
      <c r="Q5099" s="63" t="s">
        <v>278</v>
      </c>
      <c r="R5099" s="96">
        <v>90815</v>
      </c>
      <c r="S5099" s="63" t="s">
        <v>271</v>
      </c>
      <c r="T5099" s="63"/>
      <c r="U5099" s="95" t="str">
        <f t="shared" si="174"/>
        <v>SCE</v>
      </c>
      <c r="V5099" s="95"/>
      <c r="W5099" s="95" t="str">
        <f t="shared" si="175"/>
        <v>SCG</v>
      </c>
    </row>
    <row r="5100" spans="15:23" ht="15" x14ac:dyDescent="0.25">
      <c r="O5100" s="93"/>
      <c r="Q5100" s="63" t="s">
        <v>278</v>
      </c>
      <c r="R5100" s="96">
        <v>90608</v>
      </c>
      <c r="S5100" s="63" t="s">
        <v>271</v>
      </c>
      <c r="T5100" s="63"/>
      <c r="U5100" s="95" t="str">
        <f t="shared" si="174"/>
        <v>SCE</v>
      </c>
      <c r="V5100" s="95"/>
      <c r="W5100" s="95" t="str">
        <f t="shared" si="175"/>
        <v>SCG</v>
      </c>
    </row>
    <row r="5101" spans="15:23" ht="15" x14ac:dyDescent="0.25">
      <c r="O5101" s="93"/>
      <c r="Q5101" s="63" t="s">
        <v>278</v>
      </c>
      <c r="R5101" s="96">
        <v>90609</v>
      </c>
      <c r="S5101" s="63" t="s">
        <v>271</v>
      </c>
      <c r="T5101" s="63"/>
      <c r="U5101" s="95" t="str">
        <f t="shared" si="174"/>
        <v>SCE</v>
      </c>
      <c r="V5101" s="95"/>
      <c r="W5101" s="95" t="str">
        <f t="shared" si="175"/>
        <v>SCG</v>
      </c>
    </row>
    <row r="5102" spans="15:23" ht="15" x14ac:dyDescent="0.25">
      <c r="O5102" s="93"/>
      <c r="Q5102" s="63" t="s">
        <v>278</v>
      </c>
      <c r="R5102" s="96">
        <v>90602</v>
      </c>
      <c r="S5102" s="63" t="s">
        <v>271</v>
      </c>
      <c r="T5102" s="63"/>
      <c r="U5102" s="95" t="str">
        <f t="shared" si="174"/>
        <v>SCE</v>
      </c>
      <c r="V5102" s="95"/>
      <c r="W5102" s="95" t="str">
        <f t="shared" si="175"/>
        <v>SCG</v>
      </c>
    </row>
    <row r="5103" spans="15:23" ht="15" x14ac:dyDescent="0.25">
      <c r="O5103" s="93"/>
      <c r="Q5103" s="63" t="s">
        <v>278</v>
      </c>
      <c r="R5103" s="96">
        <v>90601</v>
      </c>
      <c r="S5103" s="63" t="s">
        <v>271</v>
      </c>
      <c r="T5103" s="63"/>
      <c r="U5103" s="95" t="str">
        <f t="shared" si="174"/>
        <v>SCE</v>
      </c>
      <c r="V5103" s="95"/>
      <c r="W5103" s="95" t="str">
        <f t="shared" si="175"/>
        <v>SCG</v>
      </c>
    </row>
    <row r="5104" spans="15:23" ht="15" x14ac:dyDescent="0.25">
      <c r="O5104" s="93"/>
      <c r="Q5104" s="63" t="s">
        <v>278</v>
      </c>
      <c r="R5104" s="96">
        <v>90606</v>
      </c>
      <c r="S5104" s="63" t="s">
        <v>271</v>
      </c>
      <c r="T5104" s="63"/>
      <c r="U5104" s="95" t="str">
        <f t="shared" si="174"/>
        <v>SCE</v>
      </c>
      <c r="V5104" s="95"/>
      <c r="W5104" s="95" t="str">
        <f t="shared" si="175"/>
        <v>SCG</v>
      </c>
    </row>
    <row r="5105" spans="15:23" ht="15" x14ac:dyDescent="0.25">
      <c r="O5105" s="93"/>
      <c r="Q5105" s="63" t="s">
        <v>278</v>
      </c>
      <c r="R5105" s="96">
        <v>90607</v>
      </c>
      <c r="S5105" s="63" t="s">
        <v>271</v>
      </c>
      <c r="T5105" s="63"/>
      <c r="U5105" s="95" t="str">
        <f t="shared" si="174"/>
        <v>SCE</v>
      </c>
      <c r="V5105" s="95"/>
      <c r="W5105" s="95" t="str">
        <f t="shared" si="175"/>
        <v>SCG</v>
      </c>
    </row>
    <row r="5106" spans="15:23" ht="15" x14ac:dyDescent="0.25">
      <c r="O5106" s="93"/>
      <c r="Q5106" s="63" t="s">
        <v>278</v>
      </c>
      <c r="R5106" s="96">
        <v>90604</v>
      </c>
      <c r="S5106" s="63" t="s">
        <v>271</v>
      </c>
      <c r="T5106" s="63"/>
      <c r="U5106" s="95" t="str">
        <f t="shared" si="174"/>
        <v>SCE</v>
      </c>
      <c r="V5106" s="95"/>
      <c r="W5106" s="95" t="str">
        <f t="shared" si="175"/>
        <v>SCG</v>
      </c>
    </row>
    <row r="5107" spans="15:23" ht="15" x14ac:dyDescent="0.25">
      <c r="O5107" s="93"/>
      <c r="Q5107" s="63" t="s">
        <v>278</v>
      </c>
      <c r="R5107" s="96">
        <v>90605</v>
      </c>
      <c r="S5107" s="63" t="s">
        <v>271</v>
      </c>
      <c r="T5107" s="63"/>
      <c r="U5107" s="95" t="str">
        <f t="shared" si="174"/>
        <v>SCE</v>
      </c>
      <c r="V5107" s="95"/>
      <c r="W5107" s="95" t="str">
        <f t="shared" si="175"/>
        <v>SCG</v>
      </c>
    </row>
    <row r="5108" spans="15:23" ht="15" x14ac:dyDescent="0.25">
      <c r="O5108" s="93"/>
      <c r="Q5108" s="63" t="s">
        <v>278</v>
      </c>
      <c r="R5108" s="96">
        <v>92518</v>
      </c>
      <c r="S5108" s="63" t="s">
        <v>271</v>
      </c>
      <c r="T5108" s="63"/>
      <c r="U5108" s="95" t="str">
        <f t="shared" si="174"/>
        <v>SCE</v>
      </c>
      <c r="V5108" s="95"/>
      <c r="W5108" s="95" t="str">
        <f t="shared" si="175"/>
        <v>SCG</v>
      </c>
    </row>
    <row r="5109" spans="15:23" ht="15" x14ac:dyDescent="0.25">
      <c r="O5109" s="93"/>
      <c r="Q5109" s="63" t="s">
        <v>278</v>
      </c>
      <c r="R5109" s="96">
        <v>92519</v>
      </c>
      <c r="S5109" s="63" t="s">
        <v>271</v>
      </c>
      <c r="T5109" s="63"/>
      <c r="U5109" s="95" t="str">
        <f t="shared" si="174"/>
        <v>SCE</v>
      </c>
      <c r="V5109" s="95"/>
      <c r="W5109" s="95" t="str">
        <f t="shared" si="175"/>
        <v>SCG</v>
      </c>
    </row>
    <row r="5110" spans="15:23" ht="15" x14ac:dyDescent="0.25">
      <c r="O5110" s="93"/>
      <c r="Q5110" s="63" t="s">
        <v>278</v>
      </c>
      <c r="R5110" s="96">
        <v>90703</v>
      </c>
      <c r="S5110" s="63" t="s">
        <v>271</v>
      </c>
      <c r="T5110" s="63"/>
      <c r="U5110" s="95" t="str">
        <f t="shared" si="174"/>
        <v>SCE</v>
      </c>
      <c r="V5110" s="95"/>
      <c r="W5110" s="95" t="str">
        <f t="shared" si="175"/>
        <v>SCG</v>
      </c>
    </row>
    <row r="5111" spans="15:23" ht="15" x14ac:dyDescent="0.25">
      <c r="O5111" s="93"/>
      <c r="Q5111" s="63" t="s">
        <v>278</v>
      </c>
      <c r="R5111" s="96">
        <v>90706</v>
      </c>
      <c r="S5111" s="63" t="s">
        <v>271</v>
      </c>
      <c r="T5111" s="63"/>
      <c r="U5111" s="95" t="str">
        <f t="shared" ref="U5111:U5174" si="176">IF(S5111="Pacific Gas &amp; Electric Co", "PGE", IF(S5111="Southern California Edison Co", "SCE", IF(S5111= "San Diego Gas &amp; Electric Co", "SDGE", IF(S5111="Southern California Gas", "SCG", "Other"))))</f>
        <v>SCE</v>
      </c>
      <c r="V5111" s="95"/>
      <c r="W5111" s="95" t="str">
        <f t="shared" si="175"/>
        <v>SCG</v>
      </c>
    </row>
    <row r="5112" spans="15:23" ht="15" x14ac:dyDescent="0.25">
      <c r="O5112" s="93"/>
      <c r="Q5112" s="63" t="s">
        <v>278</v>
      </c>
      <c r="R5112" s="96">
        <v>91077</v>
      </c>
      <c r="S5112" s="63" t="s">
        <v>271</v>
      </c>
      <c r="T5112" s="63"/>
      <c r="U5112" s="95" t="str">
        <f t="shared" si="176"/>
        <v>SCE</v>
      </c>
      <c r="V5112" s="95"/>
      <c r="W5112" s="95" t="str">
        <f t="shared" si="175"/>
        <v>SCG</v>
      </c>
    </row>
    <row r="5113" spans="15:23" ht="15" x14ac:dyDescent="0.25">
      <c r="O5113" s="93"/>
      <c r="Q5113" s="63" t="s">
        <v>278</v>
      </c>
      <c r="R5113" s="96">
        <v>93150</v>
      </c>
      <c r="S5113" s="63" t="s">
        <v>271</v>
      </c>
      <c r="T5113" s="63"/>
      <c r="U5113" s="95" t="str">
        <f t="shared" si="176"/>
        <v>SCE</v>
      </c>
      <c r="V5113" s="95"/>
      <c r="W5113" s="95" t="str">
        <f t="shared" si="175"/>
        <v>SCG</v>
      </c>
    </row>
    <row r="5114" spans="15:23" ht="15" x14ac:dyDescent="0.25">
      <c r="O5114" s="93"/>
      <c r="Q5114" s="63" t="s">
        <v>278</v>
      </c>
      <c r="R5114" s="96">
        <v>92728</v>
      </c>
      <c r="S5114" s="63" t="s">
        <v>271</v>
      </c>
      <c r="T5114" s="63"/>
      <c r="U5114" s="95" t="str">
        <f t="shared" si="176"/>
        <v>SCE</v>
      </c>
      <c r="V5114" s="95"/>
      <c r="W5114" s="95" t="str">
        <f t="shared" si="175"/>
        <v>SCG</v>
      </c>
    </row>
    <row r="5115" spans="15:23" ht="15" x14ac:dyDescent="0.25">
      <c r="O5115" s="93"/>
      <c r="Q5115" s="63" t="s">
        <v>278</v>
      </c>
      <c r="R5115" s="96">
        <v>93542</v>
      </c>
      <c r="S5115" s="63" t="s">
        <v>271</v>
      </c>
      <c r="T5115" s="63"/>
      <c r="U5115" s="95" t="str">
        <f t="shared" si="176"/>
        <v>SCE</v>
      </c>
      <c r="V5115" s="95"/>
      <c r="W5115" s="95" t="str">
        <f t="shared" si="175"/>
        <v>SCG</v>
      </c>
    </row>
    <row r="5116" spans="15:23" ht="15" x14ac:dyDescent="0.25">
      <c r="O5116" s="93"/>
      <c r="Q5116" s="63" t="s">
        <v>278</v>
      </c>
      <c r="R5116" s="96">
        <v>93290</v>
      </c>
      <c r="S5116" s="63" t="s">
        <v>271</v>
      </c>
      <c r="T5116" s="63"/>
      <c r="U5116" s="95" t="str">
        <f t="shared" si="176"/>
        <v>SCE</v>
      </c>
      <c r="V5116" s="95"/>
      <c r="W5116" s="95" t="str">
        <f t="shared" si="175"/>
        <v>SCG</v>
      </c>
    </row>
    <row r="5117" spans="15:23" ht="15" x14ac:dyDescent="0.25">
      <c r="O5117" s="93"/>
      <c r="Q5117" s="63" t="s">
        <v>278</v>
      </c>
      <c r="R5117" s="96">
        <v>93291</v>
      </c>
      <c r="S5117" s="63" t="s">
        <v>271</v>
      </c>
      <c r="T5117" s="63"/>
      <c r="U5117" s="95" t="str">
        <f t="shared" si="176"/>
        <v>SCE</v>
      </c>
      <c r="V5117" s="95"/>
      <c r="W5117" s="95" t="str">
        <f t="shared" si="175"/>
        <v>SCG</v>
      </c>
    </row>
    <row r="5118" spans="15:23" ht="15" x14ac:dyDescent="0.25">
      <c r="O5118" s="93"/>
      <c r="Q5118" s="63" t="s">
        <v>278</v>
      </c>
      <c r="R5118" s="96">
        <v>93292</v>
      </c>
      <c r="S5118" s="63" t="s">
        <v>271</v>
      </c>
      <c r="T5118" s="63"/>
      <c r="U5118" s="95" t="str">
        <f t="shared" si="176"/>
        <v>SCE</v>
      </c>
      <c r="V5118" s="95"/>
      <c r="W5118" s="95" t="str">
        <f t="shared" si="175"/>
        <v>SCG</v>
      </c>
    </row>
    <row r="5119" spans="15:23" ht="15" x14ac:dyDescent="0.25">
      <c r="O5119" s="93"/>
      <c r="Q5119" s="63" t="s">
        <v>278</v>
      </c>
      <c r="R5119" s="96">
        <v>91331</v>
      </c>
      <c r="S5119" s="63" t="s">
        <v>271</v>
      </c>
      <c r="T5119" s="63"/>
      <c r="U5119" s="95" t="str">
        <f t="shared" si="176"/>
        <v>SCE</v>
      </c>
      <c r="V5119" s="95"/>
      <c r="W5119" s="95" t="str">
        <f t="shared" si="175"/>
        <v>SCG</v>
      </c>
    </row>
    <row r="5120" spans="15:23" ht="15" x14ac:dyDescent="0.25">
      <c r="O5120" s="93"/>
      <c r="Q5120" s="63" t="s">
        <v>278</v>
      </c>
      <c r="R5120" s="96">
        <v>91741</v>
      </c>
      <c r="S5120" s="63" t="s">
        <v>271</v>
      </c>
      <c r="T5120" s="63"/>
      <c r="U5120" s="95" t="str">
        <f t="shared" si="176"/>
        <v>SCE</v>
      </c>
      <c r="V5120" s="95"/>
      <c r="W5120" s="95" t="str">
        <f t="shared" si="175"/>
        <v>SCG</v>
      </c>
    </row>
    <row r="5121" spans="15:23" ht="15" x14ac:dyDescent="0.25">
      <c r="O5121" s="93"/>
      <c r="Q5121" s="63" t="s">
        <v>278</v>
      </c>
      <c r="R5121" s="96">
        <v>91743</v>
      </c>
      <c r="S5121" s="63" t="s">
        <v>271</v>
      </c>
      <c r="T5121" s="63"/>
      <c r="U5121" s="95" t="str">
        <f t="shared" si="176"/>
        <v>SCE</v>
      </c>
      <c r="V5121" s="95"/>
      <c r="W5121" s="95" t="str">
        <f t="shared" si="175"/>
        <v>SCG</v>
      </c>
    </row>
    <row r="5122" spans="15:23" ht="15" x14ac:dyDescent="0.25">
      <c r="O5122" s="93"/>
      <c r="Q5122" s="63" t="s">
        <v>278</v>
      </c>
      <c r="R5122" s="96">
        <v>91747</v>
      </c>
      <c r="S5122" s="63" t="s">
        <v>271</v>
      </c>
      <c r="T5122" s="63"/>
      <c r="U5122" s="95" t="str">
        <f t="shared" si="176"/>
        <v>SCE</v>
      </c>
      <c r="V5122" s="95"/>
      <c r="W5122" s="95" t="str">
        <f t="shared" si="175"/>
        <v>SCG</v>
      </c>
    </row>
    <row r="5123" spans="15:23" ht="15" x14ac:dyDescent="0.25">
      <c r="O5123" s="93"/>
      <c r="Q5123" s="63" t="s">
        <v>278</v>
      </c>
      <c r="R5123" s="96">
        <v>92255</v>
      </c>
      <c r="S5123" s="63" t="s">
        <v>271</v>
      </c>
      <c r="T5123" s="63"/>
      <c r="U5123" s="95" t="str">
        <f t="shared" si="176"/>
        <v>SCE</v>
      </c>
      <c r="V5123" s="95"/>
      <c r="W5123" s="95" t="str">
        <f t="shared" si="175"/>
        <v>SCG</v>
      </c>
    </row>
    <row r="5124" spans="15:23" ht="15" x14ac:dyDescent="0.25">
      <c r="O5124" s="93"/>
      <c r="Q5124" s="63" t="s">
        <v>278</v>
      </c>
      <c r="R5124" s="96">
        <v>90680</v>
      </c>
      <c r="S5124" s="63" t="s">
        <v>271</v>
      </c>
      <c r="T5124" s="63"/>
      <c r="U5124" s="95" t="str">
        <f t="shared" si="176"/>
        <v>SCE</v>
      </c>
      <c r="V5124" s="95"/>
      <c r="W5124" s="95" t="str">
        <f t="shared" si="175"/>
        <v>SCG</v>
      </c>
    </row>
    <row r="5125" spans="15:23" ht="15" x14ac:dyDescent="0.25">
      <c r="O5125" s="93"/>
      <c r="Q5125" s="63" t="s">
        <v>278</v>
      </c>
      <c r="R5125" s="96">
        <v>90022</v>
      </c>
      <c r="S5125" s="63" t="s">
        <v>271</v>
      </c>
      <c r="T5125" s="63"/>
      <c r="U5125" s="95" t="str">
        <f t="shared" si="176"/>
        <v>SCE</v>
      </c>
      <c r="V5125" s="95"/>
      <c r="W5125" s="95" t="str">
        <f t="shared" si="175"/>
        <v>SCG</v>
      </c>
    </row>
    <row r="5126" spans="15:23" ht="15" x14ac:dyDescent="0.25">
      <c r="O5126" s="93"/>
      <c r="Q5126" s="63" t="s">
        <v>278</v>
      </c>
      <c r="R5126" s="96">
        <v>90023</v>
      </c>
      <c r="S5126" s="63" t="s">
        <v>271</v>
      </c>
      <c r="T5126" s="63"/>
      <c r="U5126" s="95" t="str">
        <f t="shared" si="176"/>
        <v>SCE</v>
      </c>
      <c r="V5126" s="95"/>
      <c r="W5126" s="95" t="str">
        <f t="shared" si="175"/>
        <v>SCG</v>
      </c>
    </row>
    <row r="5127" spans="15:23" ht="15" x14ac:dyDescent="0.25">
      <c r="O5127" s="93"/>
      <c r="Q5127" s="63" t="s">
        <v>278</v>
      </c>
      <c r="R5127" s="96">
        <v>93647</v>
      </c>
      <c r="S5127" s="63" t="s">
        <v>271</v>
      </c>
      <c r="T5127" s="63"/>
      <c r="U5127" s="95" t="str">
        <f t="shared" si="176"/>
        <v>SCE</v>
      </c>
      <c r="V5127" s="95"/>
      <c r="W5127" s="95" t="str">
        <f t="shared" si="175"/>
        <v>SCG</v>
      </c>
    </row>
    <row r="5128" spans="15:23" ht="15" x14ac:dyDescent="0.25">
      <c r="O5128" s="93"/>
      <c r="Q5128" s="63" t="s">
        <v>278</v>
      </c>
      <c r="R5128" s="96">
        <v>93643</v>
      </c>
      <c r="S5128" s="63" t="s">
        <v>271</v>
      </c>
      <c r="T5128" s="63"/>
      <c r="U5128" s="95" t="str">
        <f t="shared" si="176"/>
        <v>SCE</v>
      </c>
      <c r="V5128" s="95"/>
      <c r="W5128" s="95" t="str">
        <f t="shared" si="175"/>
        <v>SCG</v>
      </c>
    </row>
    <row r="5129" spans="15:23" ht="15" x14ac:dyDescent="0.25">
      <c r="O5129" s="93"/>
      <c r="Q5129" s="63" t="s">
        <v>278</v>
      </c>
      <c r="R5129" s="96">
        <v>93642</v>
      </c>
      <c r="S5129" s="63" t="s">
        <v>271</v>
      </c>
      <c r="T5129" s="63"/>
      <c r="U5129" s="95" t="str">
        <f t="shared" si="176"/>
        <v>SCE</v>
      </c>
      <c r="V5129" s="95"/>
      <c r="W5129" s="95" t="str">
        <f t="shared" si="175"/>
        <v>SCG</v>
      </c>
    </row>
    <row r="5130" spans="15:23" ht="15" x14ac:dyDescent="0.25">
      <c r="O5130" s="93"/>
      <c r="Q5130" s="63" t="s">
        <v>278</v>
      </c>
      <c r="R5130" s="96">
        <v>91711</v>
      </c>
      <c r="S5130" s="63" t="s">
        <v>271</v>
      </c>
      <c r="T5130" s="63"/>
      <c r="U5130" s="95" t="str">
        <f t="shared" si="176"/>
        <v>SCE</v>
      </c>
      <c r="V5130" s="95"/>
      <c r="W5130" s="95" t="str">
        <f t="shared" si="175"/>
        <v>SCG</v>
      </c>
    </row>
    <row r="5131" spans="15:23" ht="15" x14ac:dyDescent="0.25">
      <c r="O5131" s="93"/>
      <c r="Q5131" s="63" t="s">
        <v>278</v>
      </c>
      <c r="R5131" s="96">
        <v>91103</v>
      </c>
      <c r="S5131" s="63" t="s">
        <v>271</v>
      </c>
      <c r="T5131" s="63"/>
      <c r="U5131" s="95" t="str">
        <f t="shared" si="176"/>
        <v>SCE</v>
      </c>
      <c r="V5131" s="95"/>
      <c r="W5131" s="95" t="str">
        <f t="shared" si="175"/>
        <v>SCG</v>
      </c>
    </row>
    <row r="5132" spans="15:23" ht="15" x14ac:dyDescent="0.25">
      <c r="O5132" s="93"/>
      <c r="Q5132" s="63" t="s">
        <v>278</v>
      </c>
      <c r="R5132" s="96">
        <v>91106</v>
      </c>
      <c r="S5132" s="63" t="s">
        <v>271</v>
      </c>
      <c r="T5132" s="63"/>
      <c r="U5132" s="95" t="str">
        <f t="shared" si="176"/>
        <v>SCE</v>
      </c>
      <c r="V5132" s="95"/>
      <c r="W5132" s="95" t="str">
        <f t="shared" si="175"/>
        <v>SCG</v>
      </c>
    </row>
    <row r="5133" spans="15:23" ht="15" x14ac:dyDescent="0.25">
      <c r="O5133" s="93"/>
      <c r="Q5133" s="63" t="s">
        <v>278</v>
      </c>
      <c r="R5133" s="96">
        <v>91105</v>
      </c>
      <c r="S5133" s="63" t="s">
        <v>271</v>
      </c>
      <c r="T5133" s="63"/>
      <c r="U5133" s="95" t="str">
        <f t="shared" si="176"/>
        <v>SCE</v>
      </c>
      <c r="V5133" s="95"/>
      <c r="W5133" s="95" t="str">
        <f t="shared" si="175"/>
        <v>SCG</v>
      </c>
    </row>
    <row r="5134" spans="15:23" ht="15" x14ac:dyDescent="0.25">
      <c r="O5134" s="93"/>
      <c r="Q5134" s="63" t="s">
        <v>278</v>
      </c>
      <c r="R5134" s="96">
        <v>92868</v>
      </c>
      <c r="S5134" s="63" t="s">
        <v>271</v>
      </c>
      <c r="T5134" s="63"/>
      <c r="U5134" s="95" t="str">
        <f t="shared" si="176"/>
        <v>SCE</v>
      </c>
      <c r="V5134" s="95"/>
      <c r="W5134" s="95" t="str">
        <f t="shared" si="175"/>
        <v>SCG</v>
      </c>
    </row>
    <row r="5135" spans="15:23" ht="15" x14ac:dyDescent="0.25">
      <c r="O5135" s="93"/>
      <c r="Q5135" s="63" t="s">
        <v>278</v>
      </c>
      <c r="R5135" s="96">
        <v>92869</v>
      </c>
      <c r="S5135" s="63" t="s">
        <v>271</v>
      </c>
      <c r="T5135" s="63"/>
      <c r="U5135" s="95" t="str">
        <f t="shared" si="176"/>
        <v>SCE</v>
      </c>
      <c r="V5135" s="95"/>
      <c r="W5135" s="95" t="str">
        <f t="shared" si="175"/>
        <v>SCG</v>
      </c>
    </row>
    <row r="5136" spans="15:23" ht="15" x14ac:dyDescent="0.25">
      <c r="O5136" s="93"/>
      <c r="Q5136" s="63" t="s">
        <v>278</v>
      </c>
      <c r="R5136" s="96">
        <v>92860</v>
      </c>
      <c r="S5136" s="63" t="s">
        <v>271</v>
      </c>
      <c r="T5136" s="63"/>
      <c r="U5136" s="95" t="str">
        <f t="shared" si="176"/>
        <v>SCE</v>
      </c>
      <c r="V5136" s="95"/>
      <c r="W5136" s="95" t="str">
        <f t="shared" si="175"/>
        <v>SCG</v>
      </c>
    </row>
    <row r="5137" spans="15:23" ht="15" x14ac:dyDescent="0.25">
      <c r="O5137" s="93"/>
      <c r="Q5137" s="63" t="s">
        <v>278</v>
      </c>
      <c r="R5137" s="96">
        <v>92861</v>
      </c>
      <c r="S5137" s="63" t="s">
        <v>271</v>
      </c>
      <c r="T5137" s="63"/>
      <c r="U5137" s="95" t="str">
        <f t="shared" si="176"/>
        <v>SCE</v>
      </c>
      <c r="V5137" s="95"/>
      <c r="W5137" s="95" t="str">
        <f t="shared" si="175"/>
        <v>SCG</v>
      </c>
    </row>
    <row r="5138" spans="15:23" ht="15" x14ac:dyDescent="0.25">
      <c r="O5138" s="93"/>
      <c r="Q5138" s="63" t="s">
        <v>278</v>
      </c>
      <c r="R5138" s="96">
        <v>92862</v>
      </c>
      <c r="S5138" s="63" t="s">
        <v>271</v>
      </c>
      <c r="T5138" s="63"/>
      <c r="U5138" s="95" t="str">
        <f t="shared" si="176"/>
        <v>SCE</v>
      </c>
      <c r="V5138" s="95"/>
      <c r="W5138" s="95" t="str">
        <f t="shared" si="175"/>
        <v>SCG</v>
      </c>
    </row>
    <row r="5139" spans="15:23" ht="15" x14ac:dyDescent="0.25">
      <c r="O5139" s="93"/>
      <c r="Q5139" s="63" t="s">
        <v>278</v>
      </c>
      <c r="R5139" s="96">
        <v>92863</v>
      </c>
      <c r="S5139" s="63" t="s">
        <v>271</v>
      </c>
      <c r="T5139" s="63"/>
      <c r="U5139" s="95" t="str">
        <f t="shared" si="176"/>
        <v>SCE</v>
      </c>
      <c r="V5139" s="95"/>
      <c r="W5139" s="95" t="str">
        <f t="shared" ref="W5139:W5202" si="177">IF(U5139 = "Other", " ", INDEX(B$4:C$29, MATCH(U5139, C$4:C$29,0), 1) )</f>
        <v>SCG</v>
      </c>
    </row>
    <row r="5140" spans="15:23" ht="15" x14ac:dyDescent="0.25">
      <c r="O5140" s="93"/>
      <c r="Q5140" s="63" t="s">
        <v>278</v>
      </c>
      <c r="R5140" s="96">
        <v>92864</v>
      </c>
      <c r="S5140" s="63" t="s">
        <v>271</v>
      </c>
      <c r="T5140" s="63"/>
      <c r="U5140" s="95" t="str">
        <f t="shared" si="176"/>
        <v>SCE</v>
      </c>
      <c r="V5140" s="95"/>
      <c r="W5140" s="95" t="str">
        <f t="shared" si="177"/>
        <v>SCG</v>
      </c>
    </row>
    <row r="5141" spans="15:23" ht="15" x14ac:dyDescent="0.25">
      <c r="O5141" s="93"/>
      <c r="Q5141" s="63" t="s">
        <v>278</v>
      </c>
      <c r="R5141" s="96">
        <v>92865</v>
      </c>
      <c r="S5141" s="63" t="s">
        <v>271</v>
      </c>
      <c r="T5141" s="63"/>
      <c r="U5141" s="95" t="str">
        <f t="shared" si="176"/>
        <v>SCE</v>
      </c>
      <c r="V5141" s="95"/>
      <c r="W5141" s="95" t="str">
        <f t="shared" si="177"/>
        <v>SCG</v>
      </c>
    </row>
    <row r="5142" spans="15:23" ht="15" x14ac:dyDescent="0.25">
      <c r="O5142" s="93"/>
      <c r="Q5142" s="63" t="s">
        <v>278</v>
      </c>
      <c r="R5142" s="96">
        <v>92866</v>
      </c>
      <c r="S5142" s="63" t="s">
        <v>271</v>
      </c>
      <c r="T5142" s="63"/>
      <c r="U5142" s="95" t="str">
        <f t="shared" si="176"/>
        <v>SCE</v>
      </c>
      <c r="V5142" s="95"/>
      <c r="W5142" s="95" t="str">
        <f t="shared" si="177"/>
        <v>SCG</v>
      </c>
    </row>
    <row r="5143" spans="15:23" ht="15" x14ac:dyDescent="0.25">
      <c r="O5143" s="93"/>
      <c r="Q5143" s="63" t="s">
        <v>278</v>
      </c>
      <c r="R5143" s="96">
        <v>92867</v>
      </c>
      <c r="S5143" s="63" t="s">
        <v>271</v>
      </c>
      <c r="T5143" s="63"/>
      <c r="U5143" s="95" t="str">
        <f t="shared" si="176"/>
        <v>SCE</v>
      </c>
      <c r="V5143" s="95"/>
      <c r="W5143" s="95" t="str">
        <f t="shared" si="177"/>
        <v>SCG</v>
      </c>
    </row>
    <row r="5144" spans="15:23" ht="15" x14ac:dyDescent="0.25">
      <c r="O5144" s="93"/>
      <c r="Q5144" s="63" t="s">
        <v>278</v>
      </c>
      <c r="R5144" s="96">
        <v>92411</v>
      </c>
      <c r="S5144" s="63" t="s">
        <v>271</v>
      </c>
      <c r="T5144" s="63"/>
      <c r="U5144" s="95" t="str">
        <f t="shared" si="176"/>
        <v>SCE</v>
      </c>
      <c r="V5144" s="95"/>
      <c r="W5144" s="95" t="str">
        <f t="shared" si="177"/>
        <v>SCG</v>
      </c>
    </row>
    <row r="5145" spans="15:23" ht="15" x14ac:dyDescent="0.25">
      <c r="O5145" s="93"/>
      <c r="Q5145" s="63" t="s">
        <v>278</v>
      </c>
      <c r="R5145" s="96">
        <v>92410</v>
      </c>
      <c r="S5145" s="63" t="s">
        <v>271</v>
      </c>
      <c r="T5145" s="63"/>
      <c r="U5145" s="95" t="str">
        <f t="shared" si="176"/>
        <v>SCE</v>
      </c>
      <c r="V5145" s="95"/>
      <c r="W5145" s="95" t="str">
        <f t="shared" si="177"/>
        <v>SCG</v>
      </c>
    </row>
    <row r="5146" spans="15:23" ht="15" x14ac:dyDescent="0.25">
      <c r="O5146" s="93"/>
      <c r="Q5146" s="63" t="s">
        <v>278</v>
      </c>
      <c r="R5146" s="96">
        <v>92413</v>
      </c>
      <c r="S5146" s="63" t="s">
        <v>271</v>
      </c>
      <c r="T5146" s="63"/>
      <c r="U5146" s="95" t="str">
        <f t="shared" si="176"/>
        <v>SCE</v>
      </c>
      <c r="V5146" s="95"/>
      <c r="W5146" s="95" t="str">
        <f t="shared" si="177"/>
        <v>SCG</v>
      </c>
    </row>
    <row r="5147" spans="15:23" ht="15" x14ac:dyDescent="0.25">
      <c r="O5147" s="93"/>
      <c r="Q5147" s="63" t="s">
        <v>278</v>
      </c>
      <c r="R5147" s="96">
        <v>92412</v>
      </c>
      <c r="S5147" s="63" t="s">
        <v>271</v>
      </c>
      <c r="T5147" s="63"/>
      <c r="U5147" s="95" t="str">
        <f t="shared" si="176"/>
        <v>SCE</v>
      </c>
      <c r="V5147" s="95"/>
      <c r="W5147" s="95" t="str">
        <f t="shared" si="177"/>
        <v>SCG</v>
      </c>
    </row>
    <row r="5148" spans="15:23" ht="15" x14ac:dyDescent="0.25">
      <c r="O5148" s="93"/>
      <c r="Q5148" s="63" t="s">
        <v>278</v>
      </c>
      <c r="R5148" s="96">
        <v>92415</v>
      </c>
      <c r="S5148" s="63" t="s">
        <v>271</v>
      </c>
      <c r="T5148" s="63"/>
      <c r="U5148" s="95" t="str">
        <f t="shared" si="176"/>
        <v>SCE</v>
      </c>
      <c r="V5148" s="95"/>
      <c r="W5148" s="95" t="str">
        <f t="shared" si="177"/>
        <v>SCG</v>
      </c>
    </row>
    <row r="5149" spans="15:23" ht="15" x14ac:dyDescent="0.25">
      <c r="O5149" s="93"/>
      <c r="Q5149" s="63" t="s">
        <v>278</v>
      </c>
      <c r="R5149" s="96">
        <v>92418</v>
      </c>
      <c r="S5149" s="63" t="s">
        <v>271</v>
      </c>
      <c r="T5149" s="63"/>
      <c r="U5149" s="95" t="str">
        <f t="shared" si="176"/>
        <v>SCE</v>
      </c>
      <c r="V5149" s="95"/>
      <c r="W5149" s="95" t="str">
        <f t="shared" si="177"/>
        <v>SCG</v>
      </c>
    </row>
    <row r="5150" spans="15:23" ht="15" x14ac:dyDescent="0.25">
      <c r="O5150" s="93"/>
      <c r="Q5150" s="63" t="s">
        <v>278</v>
      </c>
      <c r="R5150" s="96">
        <v>92675</v>
      </c>
      <c r="S5150" s="63" t="s">
        <v>271</v>
      </c>
      <c r="T5150" s="63"/>
      <c r="U5150" s="95" t="str">
        <f t="shared" si="176"/>
        <v>SCE</v>
      </c>
      <c r="V5150" s="95"/>
      <c r="W5150" s="95" t="str">
        <f t="shared" si="177"/>
        <v>SCG</v>
      </c>
    </row>
    <row r="5151" spans="15:23" ht="15" x14ac:dyDescent="0.25">
      <c r="O5151" s="93"/>
      <c r="Q5151" s="63" t="s">
        <v>278</v>
      </c>
      <c r="R5151" s="96">
        <v>90278</v>
      </c>
      <c r="S5151" s="63" t="s">
        <v>271</v>
      </c>
      <c r="T5151" s="63"/>
      <c r="U5151" s="95" t="str">
        <f t="shared" si="176"/>
        <v>SCE</v>
      </c>
      <c r="V5151" s="95"/>
      <c r="W5151" s="95" t="str">
        <f t="shared" si="177"/>
        <v>SCG</v>
      </c>
    </row>
    <row r="5152" spans="15:23" ht="15" x14ac:dyDescent="0.25">
      <c r="O5152" s="93"/>
      <c r="Q5152" s="63" t="s">
        <v>278</v>
      </c>
      <c r="R5152" s="96">
        <v>90277</v>
      </c>
      <c r="S5152" s="63" t="s">
        <v>271</v>
      </c>
      <c r="T5152" s="63"/>
      <c r="U5152" s="95" t="str">
        <f t="shared" si="176"/>
        <v>SCE</v>
      </c>
      <c r="V5152" s="95"/>
      <c r="W5152" s="95" t="str">
        <f t="shared" si="177"/>
        <v>SCG</v>
      </c>
    </row>
    <row r="5153" spans="15:23" ht="15" x14ac:dyDescent="0.25">
      <c r="O5153" s="93"/>
      <c r="Q5153" s="63" t="s">
        <v>278</v>
      </c>
      <c r="R5153" s="96">
        <v>90275</v>
      </c>
      <c r="S5153" s="63" t="s">
        <v>271</v>
      </c>
      <c r="T5153" s="63"/>
      <c r="U5153" s="95" t="str">
        <f t="shared" si="176"/>
        <v>SCE</v>
      </c>
      <c r="V5153" s="95"/>
      <c r="W5153" s="95" t="str">
        <f t="shared" si="177"/>
        <v>SCG</v>
      </c>
    </row>
    <row r="5154" spans="15:23" ht="15" x14ac:dyDescent="0.25">
      <c r="O5154" s="93"/>
      <c r="Q5154" s="63" t="s">
        <v>278</v>
      </c>
      <c r="R5154" s="96">
        <v>90274</v>
      </c>
      <c r="S5154" s="63" t="s">
        <v>271</v>
      </c>
      <c r="T5154" s="63"/>
      <c r="U5154" s="95" t="str">
        <f t="shared" si="176"/>
        <v>SCE</v>
      </c>
      <c r="V5154" s="95"/>
      <c r="W5154" s="95" t="str">
        <f t="shared" si="177"/>
        <v>SCG</v>
      </c>
    </row>
    <row r="5155" spans="15:23" ht="15" x14ac:dyDescent="0.25">
      <c r="O5155" s="93"/>
      <c r="Q5155" s="63" t="s">
        <v>278</v>
      </c>
      <c r="R5155" s="96">
        <v>90272</v>
      </c>
      <c r="S5155" s="63" t="s">
        <v>271</v>
      </c>
      <c r="T5155" s="63"/>
      <c r="U5155" s="95" t="str">
        <f t="shared" si="176"/>
        <v>SCE</v>
      </c>
      <c r="V5155" s="95"/>
      <c r="W5155" s="95" t="str">
        <f t="shared" si="177"/>
        <v>SCG</v>
      </c>
    </row>
    <row r="5156" spans="15:23" ht="15" x14ac:dyDescent="0.25">
      <c r="O5156" s="93"/>
      <c r="Q5156" s="63" t="s">
        <v>278</v>
      </c>
      <c r="R5156" s="96">
        <v>90270</v>
      </c>
      <c r="S5156" s="63" t="s">
        <v>271</v>
      </c>
      <c r="T5156" s="63"/>
      <c r="U5156" s="95" t="str">
        <f t="shared" si="176"/>
        <v>SCE</v>
      </c>
      <c r="V5156" s="95"/>
      <c r="W5156" s="95" t="str">
        <f t="shared" si="177"/>
        <v>SCG</v>
      </c>
    </row>
    <row r="5157" spans="15:23" ht="15" x14ac:dyDescent="0.25">
      <c r="O5157" s="93"/>
      <c r="Q5157" s="63" t="s">
        <v>278</v>
      </c>
      <c r="R5157" s="96">
        <v>93218</v>
      </c>
      <c r="S5157" s="63" t="s">
        <v>271</v>
      </c>
      <c r="T5157" s="63"/>
      <c r="U5157" s="95" t="str">
        <f t="shared" si="176"/>
        <v>SCE</v>
      </c>
      <c r="V5157" s="95"/>
      <c r="W5157" s="95" t="str">
        <f t="shared" si="177"/>
        <v>SCG</v>
      </c>
    </row>
    <row r="5158" spans="15:23" ht="15" x14ac:dyDescent="0.25">
      <c r="O5158" s="93"/>
      <c r="Q5158" s="63" t="s">
        <v>278</v>
      </c>
      <c r="R5158" s="96">
        <v>93219</v>
      </c>
      <c r="S5158" s="63" t="s">
        <v>271</v>
      </c>
      <c r="T5158" s="63"/>
      <c r="U5158" s="95" t="str">
        <f t="shared" si="176"/>
        <v>SCE</v>
      </c>
      <c r="V5158" s="95"/>
      <c r="W5158" s="95" t="str">
        <f t="shared" si="177"/>
        <v>SCG</v>
      </c>
    </row>
    <row r="5159" spans="15:23" ht="15" x14ac:dyDescent="0.25">
      <c r="O5159" s="93"/>
      <c r="Q5159" s="63" t="s">
        <v>278</v>
      </c>
      <c r="R5159" s="96">
        <v>93212</v>
      </c>
      <c r="S5159" s="63" t="s">
        <v>271</v>
      </c>
      <c r="T5159" s="63"/>
      <c r="U5159" s="95" t="str">
        <f t="shared" si="176"/>
        <v>SCE</v>
      </c>
      <c r="V5159" s="95"/>
      <c r="W5159" s="95" t="str">
        <f t="shared" si="177"/>
        <v>SCG</v>
      </c>
    </row>
    <row r="5160" spans="15:23" ht="15" x14ac:dyDescent="0.25">
      <c r="O5160" s="93"/>
      <c r="Q5160" s="63" t="s">
        <v>278</v>
      </c>
      <c r="R5160" s="96">
        <v>93215</v>
      </c>
      <c r="S5160" s="63" t="s">
        <v>271</v>
      </c>
      <c r="T5160" s="63"/>
      <c r="U5160" s="95" t="str">
        <f t="shared" si="176"/>
        <v>SCE</v>
      </c>
      <c r="V5160" s="95"/>
      <c r="W5160" s="95" t="str">
        <f t="shared" si="177"/>
        <v>SCG</v>
      </c>
    </row>
    <row r="5161" spans="15:23" ht="15" x14ac:dyDescent="0.25">
      <c r="O5161" s="93"/>
      <c r="Q5161" s="63" t="s">
        <v>278</v>
      </c>
      <c r="R5161" s="96">
        <v>93216</v>
      </c>
      <c r="S5161" s="63" t="s">
        <v>271</v>
      </c>
      <c r="T5161" s="63"/>
      <c r="U5161" s="95" t="str">
        <f t="shared" si="176"/>
        <v>SCE</v>
      </c>
      <c r="V5161" s="95"/>
      <c r="W5161" s="95" t="str">
        <f t="shared" si="177"/>
        <v>SCG</v>
      </c>
    </row>
    <row r="5162" spans="15:23" ht="15" x14ac:dyDescent="0.25">
      <c r="O5162" s="93"/>
      <c r="Q5162" s="63" t="s">
        <v>278</v>
      </c>
      <c r="R5162" s="96">
        <v>90732</v>
      </c>
      <c r="S5162" s="63" t="s">
        <v>271</v>
      </c>
      <c r="T5162" s="63"/>
      <c r="U5162" s="95" t="str">
        <f t="shared" si="176"/>
        <v>SCE</v>
      </c>
      <c r="V5162" s="95"/>
      <c r="W5162" s="95" t="str">
        <f t="shared" si="177"/>
        <v>SCG</v>
      </c>
    </row>
    <row r="5163" spans="15:23" ht="15" x14ac:dyDescent="0.25">
      <c r="O5163" s="93"/>
      <c r="Q5163" s="63" t="s">
        <v>278</v>
      </c>
      <c r="R5163" s="96">
        <v>90731</v>
      </c>
      <c r="S5163" s="63" t="s">
        <v>271</v>
      </c>
      <c r="T5163" s="63"/>
      <c r="U5163" s="95" t="str">
        <f t="shared" si="176"/>
        <v>SCE</v>
      </c>
      <c r="V5163" s="95"/>
      <c r="W5163" s="95" t="str">
        <f t="shared" si="177"/>
        <v>SCG</v>
      </c>
    </row>
    <row r="5164" spans="15:23" ht="15" x14ac:dyDescent="0.25">
      <c r="O5164" s="93"/>
      <c r="Q5164" s="63" t="s">
        <v>278</v>
      </c>
      <c r="R5164" s="96">
        <v>92602</v>
      </c>
      <c r="S5164" s="63" t="s">
        <v>271</v>
      </c>
      <c r="T5164" s="63"/>
      <c r="U5164" s="95" t="str">
        <f t="shared" si="176"/>
        <v>SCE</v>
      </c>
      <c r="V5164" s="95"/>
      <c r="W5164" s="95" t="str">
        <f t="shared" si="177"/>
        <v>SCG</v>
      </c>
    </row>
    <row r="5165" spans="15:23" ht="15" x14ac:dyDescent="0.25">
      <c r="O5165" s="93"/>
      <c r="Q5165" s="63" t="s">
        <v>278</v>
      </c>
      <c r="R5165" s="96">
        <v>92603</v>
      </c>
      <c r="S5165" s="63" t="s">
        <v>271</v>
      </c>
      <c r="T5165" s="63"/>
      <c r="U5165" s="95" t="str">
        <f t="shared" si="176"/>
        <v>SCE</v>
      </c>
      <c r="V5165" s="95"/>
      <c r="W5165" s="95" t="str">
        <f t="shared" si="177"/>
        <v>SCG</v>
      </c>
    </row>
    <row r="5166" spans="15:23" ht="15" x14ac:dyDescent="0.25">
      <c r="O5166" s="93"/>
      <c r="Q5166" s="63" t="s">
        <v>278</v>
      </c>
      <c r="R5166" s="96">
        <v>92604</v>
      </c>
      <c r="S5166" s="63" t="s">
        <v>271</v>
      </c>
      <c r="T5166" s="63"/>
      <c r="U5166" s="95" t="str">
        <f t="shared" si="176"/>
        <v>SCE</v>
      </c>
      <c r="V5166" s="95"/>
      <c r="W5166" s="95" t="str">
        <f t="shared" si="177"/>
        <v>SCG</v>
      </c>
    </row>
    <row r="5167" spans="15:23" ht="15" x14ac:dyDescent="0.25">
      <c r="O5167" s="93"/>
      <c r="Q5167" s="63" t="s">
        <v>278</v>
      </c>
      <c r="R5167" s="96">
        <v>92605</v>
      </c>
      <c r="S5167" s="63" t="s">
        <v>271</v>
      </c>
      <c r="T5167" s="63"/>
      <c r="U5167" s="95" t="str">
        <f t="shared" si="176"/>
        <v>SCE</v>
      </c>
      <c r="V5167" s="95"/>
      <c r="W5167" s="95" t="str">
        <f t="shared" si="177"/>
        <v>SCG</v>
      </c>
    </row>
    <row r="5168" spans="15:23" ht="15" x14ac:dyDescent="0.25">
      <c r="O5168" s="93"/>
      <c r="Q5168" s="63" t="s">
        <v>278</v>
      </c>
      <c r="R5168" s="96">
        <v>92606</v>
      </c>
      <c r="S5168" s="63" t="s">
        <v>271</v>
      </c>
      <c r="T5168" s="63"/>
      <c r="U5168" s="95" t="str">
        <f t="shared" si="176"/>
        <v>SCE</v>
      </c>
      <c r="V5168" s="95"/>
      <c r="W5168" s="95" t="str">
        <f t="shared" si="177"/>
        <v>SCG</v>
      </c>
    </row>
    <row r="5169" spans="15:23" ht="15" x14ac:dyDescent="0.25">
      <c r="O5169" s="93"/>
      <c r="Q5169" s="63" t="s">
        <v>278</v>
      </c>
      <c r="R5169" s="96">
        <v>92609</v>
      </c>
      <c r="S5169" s="63" t="s">
        <v>271</v>
      </c>
      <c r="T5169" s="63"/>
      <c r="U5169" s="95" t="str">
        <f t="shared" si="176"/>
        <v>SCE</v>
      </c>
      <c r="V5169" s="95"/>
      <c r="W5169" s="95" t="str">
        <f t="shared" si="177"/>
        <v>SCG</v>
      </c>
    </row>
    <row r="5170" spans="15:23" ht="15" x14ac:dyDescent="0.25">
      <c r="O5170" s="93"/>
      <c r="Q5170" s="63" t="s">
        <v>278</v>
      </c>
      <c r="R5170" s="96">
        <v>93553</v>
      </c>
      <c r="S5170" s="63" t="s">
        <v>271</v>
      </c>
      <c r="T5170" s="63"/>
      <c r="U5170" s="95" t="str">
        <f t="shared" si="176"/>
        <v>SCE</v>
      </c>
      <c r="V5170" s="95"/>
      <c r="W5170" s="95" t="str">
        <f t="shared" si="177"/>
        <v>SCG</v>
      </c>
    </row>
    <row r="5171" spans="15:23" ht="15" x14ac:dyDescent="0.25">
      <c r="O5171" s="93"/>
      <c r="Q5171" s="63" t="s">
        <v>278</v>
      </c>
      <c r="R5171" s="96">
        <v>93552</v>
      </c>
      <c r="S5171" s="63" t="s">
        <v>271</v>
      </c>
      <c r="T5171" s="63"/>
      <c r="U5171" s="95" t="str">
        <f t="shared" si="176"/>
        <v>SCE</v>
      </c>
      <c r="V5171" s="95"/>
      <c r="W5171" s="95" t="str">
        <f t="shared" si="177"/>
        <v>SCG</v>
      </c>
    </row>
    <row r="5172" spans="15:23" ht="15" x14ac:dyDescent="0.25">
      <c r="O5172" s="93"/>
      <c r="Q5172" s="63" t="s">
        <v>278</v>
      </c>
      <c r="R5172" s="96">
        <v>93551</v>
      </c>
      <c r="S5172" s="63" t="s">
        <v>271</v>
      </c>
      <c r="T5172" s="63"/>
      <c r="U5172" s="95" t="str">
        <f t="shared" si="176"/>
        <v>SCE</v>
      </c>
      <c r="V5172" s="95"/>
      <c r="W5172" s="95" t="str">
        <f t="shared" si="177"/>
        <v>SCG</v>
      </c>
    </row>
    <row r="5173" spans="15:23" ht="15" x14ac:dyDescent="0.25">
      <c r="O5173" s="93"/>
      <c r="Q5173" s="63" t="s">
        <v>278</v>
      </c>
      <c r="R5173" s="96">
        <v>93550</v>
      </c>
      <c r="S5173" s="63" t="s">
        <v>271</v>
      </c>
      <c r="T5173" s="63"/>
      <c r="U5173" s="95" t="str">
        <f t="shared" si="176"/>
        <v>SCE</v>
      </c>
      <c r="V5173" s="95"/>
      <c r="W5173" s="95" t="str">
        <f t="shared" si="177"/>
        <v>SCG</v>
      </c>
    </row>
    <row r="5174" spans="15:23" ht="15" x14ac:dyDescent="0.25">
      <c r="O5174" s="93"/>
      <c r="Q5174" s="63" t="s">
        <v>278</v>
      </c>
      <c r="R5174" s="96">
        <v>93556</v>
      </c>
      <c r="S5174" s="63" t="s">
        <v>271</v>
      </c>
      <c r="T5174" s="63"/>
      <c r="U5174" s="95" t="str">
        <f t="shared" si="176"/>
        <v>SCE</v>
      </c>
      <c r="V5174" s="95"/>
      <c r="W5174" s="95" t="str">
        <f t="shared" si="177"/>
        <v>SCG</v>
      </c>
    </row>
    <row r="5175" spans="15:23" ht="15" x14ac:dyDescent="0.25">
      <c r="O5175" s="93"/>
      <c r="Q5175" s="63" t="s">
        <v>278</v>
      </c>
      <c r="R5175" s="96">
        <v>93555</v>
      </c>
      <c r="S5175" s="63" t="s">
        <v>271</v>
      </c>
      <c r="T5175" s="63"/>
      <c r="U5175" s="95" t="str">
        <f t="shared" ref="U5175:U5238" si="178">IF(S5175="Pacific Gas &amp; Electric Co", "PGE", IF(S5175="Southern California Edison Co", "SCE", IF(S5175= "San Diego Gas &amp; Electric Co", "SDGE", IF(S5175="Southern California Gas", "SCG", "Other"))))</f>
        <v>SCE</v>
      </c>
      <c r="V5175" s="95"/>
      <c r="W5175" s="95" t="str">
        <f t="shared" si="177"/>
        <v>SCG</v>
      </c>
    </row>
    <row r="5176" spans="15:23" ht="15" x14ac:dyDescent="0.25">
      <c r="O5176" s="93"/>
      <c r="Q5176" s="63" t="s">
        <v>278</v>
      </c>
      <c r="R5176" s="96">
        <v>93554</v>
      </c>
      <c r="S5176" s="63" t="s">
        <v>271</v>
      </c>
      <c r="T5176" s="63"/>
      <c r="U5176" s="95" t="str">
        <f t="shared" si="178"/>
        <v>SCE</v>
      </c>
      <c r="V5176" s="95"/>
      <c r="W5176" s="95" t="str">
        <f t="shared" si="177"/>
        <v>SCG</v>
      </c>
    </row>
    <row r="5177" spans="15:23" ht="15" x14ac:dyDescent="0.25">
      <c r="O5177" s="93"/>
      <c r="Q5177" s="63" t="s">
        <v>278</v>
      </c>
      <c r="R5177" s="96">
        <v>93558</v>
      </c>
      <c r="S5177" s="63" t="s">
        <v>271</v>
      </c>
      <c r="T5177" s="63"/>
      <c r="U5177" s="95" t="str">
        <f t="shared" si="178"/>
        <v>SCE</v>
      </c>
      <c r="V5177" s="95"/>
      <c r="W5177" s="95" t="str">
        <f t="shared" si="177"/>
        <v>SCG</v>
      </c>
    </row>
    <row r="5178" spans="15:23" ht="15" x14ac:dyDescent="0.25">
      <c r="O5178" s="93"/>
      <c r="Q5178" s="63" t="s">
        <v>278</v>
      </c>
      <c r="R5178" s="96">
        <v>92372</v>
      </c>
      <c r="S5178" s="63" t="s">
        <v>271</v>
      </c>
      <c r="T5178" s="63"/>
      <c r="U5178" s="95" t="str">
        <f t="shared" si="178"/>
        <v>SCE</v>
      </c>
      <c r="V5178" s="95"/>
      <c r="W5178" s="95" t="str">
        <f t="shared" si="177"/>
        <v>SCG</v>
      </c>
    </row>
    <row r="5179" spans="15:23" ht="15" x14ac:dyDescent="0.25">
      <c r="O5179" s="93"/>
      <c r="Q5179" s="63" t="s">
        <v>278</v>
      </c>
      <c r="R5179" s="96">
        <v>92373</v>
      </c>
      <c r="S5179" s="63" t="s">
        <v>271</v>
      </c>
      <c r="T5179" s="63"/>
      <c r="U5179" s="95" t="str">
        <f t="shared" si="178"/>
        <v>SCE</v>
      </c>
      <c r="V5179" s="95"/>
      <c r="W5179" s="95" t="str">
        <f t="shared" si="177"/>
        <v>SCG</v>
      </c>
    </row>
    <row r="5180" spans="15:23" ht="15" x14ac:dyDescent="0.25">
      <c r="O5180" s="93"/>
      <c r="Q5180" s="63" t="s">
        <v>278</v>
      </c>
      <c r="R5180" s="96">
        <v>92374</v>
      </c>
      <c r="S5180" s="63" t="s">
        <v>271</v>
      </c>
      <c r="T5180" s="63"/>
      <c r="U5180" s="95" t="str">
        <f t="shared" si="178"/>
        <v>SCE</v>
      </c>
      <c r="V5180" s="95"/>
      <c r="W5180" s="95" t="str">
        <f t="shared" si="177"/>
        <v>SCG</v>
      </c>
    </row>
    <row r="5181" spans="15:23" ht="15" x14ac:dyDescent="0.25">
      <c r="O5181" s="93"/>
      <c r="Q5181" s="63" t="s">
        <v>278</v>
      </c>
      <c r="R5181" s="96">
        <v>92375</v>
      </c>
      <c r="S5181" s="63" t="s">
        <v>271</v>
      </c>
      <c r="T5181" s="63"/>
      <c r="U5181" s="95" t="str">
        <f t="shared" si="178"/>
        <v>SCE</v>
      </c>
      <c r="V5181" s="95"/>
      <c r="W5181" s="95" t="str">
        <f t="shared" si="177"/>
        <v>SCG</v>
      </c>
    </row>
    <row r="5182" spans="15:23" ht="15" x14ac:dyDescent="0.25">
      <c r="O5182" s="93"/>
      <c r="Q5182" s="63" t="s">
        <v>278</v>
      </c>
      <c r="R5182" s="96">
        <v>92376</v>
      </c>
      <c r="S5182" s="63" t="s">
        <v>271</v>
      </c>
      <c r="T5182" s="63"/>
      <c r="U5182" s="95" t="str">
        <f t="shared" si="178"/>
        <v>SCE</v>
      </c>
      <c r="V5182" s="95"/>
      <c r="W5182" s="95" t="str">
        <f t="shared" si="177"/>
        <v>SCG</v>
      </c>
    </row>
    <row r="5183" spans="15:23" ht="15" x14ac:dyDescent="0.25">
      <c r="O5183" s="93"/>
      <c r="Q5183" s="63" t="s">
        <v>278</v>
      </c>
      <c r="R5183" s="96">
        <v>92377</v>
      </c>
      <c r="S5183" s="63" t="s">
        <v>271</v>
      </c>
      <c r="T5183" s="63"/>
      <c r="U5183" s="95" t="str">
        <f t="shared" si="178"/>
        <v>SCE</v>
      </c>
      <c r="V5183" s="95"/>
      <c r="W5183" s="95" t="str">
        <f t="shared" si="177"/>
        <v>SCG</v>
      </c>
    </row>
    <row r="5184" spans="15:23" ht="15" x14ac:dyDescent="0.25">
      <c r="O5184" s="93"/>
      <c r="Q5184" s="63" t="s">
        <v>278</v>
      </c>
      <c r="R5184" s="96">
        <v>93023</v>
      </c>
      <c r="S5184" s="63" t="s">
        <v>271</v>
      </c>
      <c r="T5184" s="63"/>
      <c r="U5184" s="95" t="str">
        <f t="shared" si="178"/>
        <v>SCE</v>
      </c>
      <c r="V5184" s="95"/>
      <c r="W5184" s="95" t="str">
        <f t="shared" si="177"/>
        <v>SCG</v>
      </c>
    </row>
    <row r="5185" spans="15:23" ht="15" x14ac:dyDescent="0.25">
      <c r="O5185" s="93"/>
      <c r="Q5185" s="63" t="s">
        <v>278</v>
      </c>
      <c r="R5185" s="96">
        <v>93022</v>
      </c>
      <c r="S5185" s="63" t="s">
        <v>271</v>
      </c>
      <c r="T5185" s="63"/>
      <c r="U5185" s="95" t="str">
        <f t="shared" si="178"/>
        <v>SCE</v>
      </c>
      <c r="V5185" s="95"/>
      <c r="W5185" s="95" t="str">
        <f t="shared" si="177"/>
        <v>SCG</v>
      </c>
    </row>
    <row r="5186" spans="15:23" ht="15" x14ac:dyDescent="0.25">
      <c r="O5186" s="93"/>
      <c r="Q5186" s="63" t="s">
        <v>278</v>
      </c>
      <c r="R5186" s="96">
        <v>93021</v>
      </c>
      <c r="S5186" s="63" t="s">
        <v>271</v>
      </c>
      <c r="T5186" s="63"/>
      <c r="U5186" s="95" t="str">
        <f t="shared" si="178"/>
        <v>SCE</v>
      </c>
      <c r="V5186" s="95"/>
      <c r="W5186" s="95" t="str">
        <f t="shared" si="177"/>
        <v>SCG</v>
      </c>
    </row>
    <row r="5187" spans="15:23" ht="15" x14ac:dyDescent="0.25">
      <c r="O5187" s="93"/>
      <c r="Q5187" s="63" t="s">
        <v>278</v>
      </c>
      <c r="R5187" s="96">
        <v>91762</v>
      </c>
      <c r="S5187" s="63" t="s">
        <v>271</v>
      </c>
      <c r="T5187" s="63"/>
      <c r="U5187" s="95" t="str">
        <f t="shared" si="178"/>
        <v>SCE</v>
      </c>
      <c r="V5187" s="95"/>
      <c r="W5187" s="95" t="str">
        <f t="shared" si="177"/>
        <v>SCG</v>
      </c>
    </row>
    <row r="5188" spans="15:23" ht="15" x14ac:dyDescent="0.25">
      <c r="O5188" s="93"/>
      <c r="Q5188" s="63" t="s">
        <v>278</v>
      </c>
      <c r="R5188" s="96">
        <v>91763</v>
      </c>
      <c r="S5188" s="63" t="s">
        <v>271</v>
      </c>
      <c r="T5188" s="63"/>
      <c r="U5188" s="95" t="str">
        <f t="shared" si="178"/>
        <v>SCE</v>
      </c>
      <c r="V5188" s="95"/>
      <c r="W5188" s="95" t="str">
        <f t="shared" si="177"/>
        <v>SCG</v>
      </c>
    </row>
    <row r="5189" spans="15:23" ht="15" x14ac:dyDescent="0.25">
      <c r="O5189" s="93"/>
      <c r="Q5189" s="63" t="s">
        <v>278</v>
      </c>
      <c r="R5189" s="96">
        <v>91761</v>
      </c>
      <c r="S5189" s="63" t="s">
        <v>271</v>
      </c>
      <c r="T5189" s="63"/>
      <c r="U5189" s="95" t="str">
        <f t="shared" si="178"/>
        <v>SCE</v>
      </c>
      <c r="V5189" s="95"/>
      <c r="W5189" s="95" t="str">
        <f t="shared" si="177"/>
        <v>SCG</v>
      </c>
    </row>
    <row r="5190" spans="15:23" ht="15" x14ac:dyDescent="0.25">
      <c r="O5190" s="93"/>
      <c r="Q5190" s="63" t="s">
        <v>278</v>
      </c>
      <c r="R5190" s="96">
        <v>91766</v>
      </c>
      <c r="S5190" s="63" t="s">
        <v>271</v>
      </c>
      <c r="T5190" s="63"/>
      <c r="U5190" s="95" t="str">
        <f t="shared" si="178"/>
        <v>SCE</v>
      </c>
      <c r="V5190" s="95"/>
      <c r="W5190" s="95" t="str">
        <f t="shared" si="177"/>
        <v>SCG</v>
      </c>
    </row>
    <row r="5191" spans="15:23" ht="15" x14ac:dyDescent="0.25">
      <c r="O5191" s="93"/>
      <c r="Q5191" s="63" t="s">
        <v>278</v>
      </c>
      <c r="R5191" s="96">
        <v>91767</v>
      </c>
      <c r="S5191" s="63" t="s">
        <v>271</v>
      </c>
      <c r="T5191" s="63"/>
      <c r="U5191" s="95" t="str">
        <f t="shared" si="178"/>
        <v>SCE</v>
      </c>
      <c r="V5191" s="95"/>
      <c r="W5191" s="95" t="str">
        <f t="shared" si="177"/>
        <v>SCG</v>
      </c>
    </row>
    <row r="5192" spans="15:23" ht="15" x14ac:dyDescent="0.25">
      <c r="O5192" s="93"/>
      <c r="Q5192" s="63" t="s">
        <v>278</v>
      </c>
      <c r="R5192" s="96">
        <v>91764</v>
      </c>
      <c r="S5192" s="63" t="s">
        <v>271</v>
      </c>
      <c r="T5192" s="63"/>
      <c r="U5192" s="95" t="str">
        <f t="shared" si="178"/>
        <v>SCE</v>
      </c>
      <c r="V5192" s="95"/>
      <c r="W5192" s="95" t="str">
        <f t="shared" si="177"/>
        <v>SCG</v>
      </c>
    </row>
    <row r="5193" spans="15:23" ht="15" x14ac:dyDescent="0.25">
      <c r="O5193" s="93"/>
      <c r="Q5193" s="63" t="s">
        <v>278</v>
      </c>
      <c r="R5193" s="96">
        <v>91765</v>
      </c>
      <c r="S5193" s="63" t="s">
        <v>271</v>
      </c>
      <c r="T5193" s="63"/>
      <c r="U5193" s="95" t="str">
        <f t="shared" si="178"/>
        <v>SCE</v>
      </c>
      <c r="V5193" s="95"/>
      <c r="W5193" s="95" t="str">
        <f t="shared" si="177"/>
        <v>SCG</v>
      </c>
    </row>
    <row r="5194" spans="15:23" ht="15" x14ac:dyDescent="0.25">
      <c r="O5194" s="93"/>
      <c r="Q5194" s="63" t="s">
        <v>278</v>
      </c>
      <c r="R5194" s="96">
        <v>92239</v>
      </c>
      <c r="S5194" s="63" t="s">
        <v>271</v>
      </c>
      <c r="T5194" s="63"/>
      <c r="U5194" s="95" t="str">
        <f t="shared" si="178"/>
        <v>SCE</v>
      </c>
      <c r="V5194" s="95"/>
      <c r="W5194" s="95" t="str">
        <f t="shared" si="177"/>
        <v>SCG</v>
      </c>
    </row>
    <row r="5195" spans="15:23" ht="15" x14ac:dyDescent="0.25">
      <c r="O5195" s="93"/>
      <c r="Q5195" s="63" t="s">
        <v>278</v>
      </c>
      <c r="R5195" s="96">
        <v>92235</v>
      </c>
      <c r="S5195" s="63" t="s">
        <v>271</v>
      </c>
      <c r="T5195" s="63"/>
      <c r="U5195" s="95" t="str">
        <f t="shared" si="178"/>
        <v>SCE</v>
      </c>
      <c r="V5195" s="95"/>
      <c r="W5195" s="95" t="str">
        <f t="shared" si="177"/>
        <v>SCG</v>
      </c>
    </row>
    <row r="5196" spans="15:23" ht="15" x14ac:dyDescent="0.25">
      <c r="O5196" s="93"/>
      <c r="Q5196" s="63" t="s">
        <v>278</v>
      </c>
      <c r="R5196" s="96">
        <v>92234</v>
      </c>
      <c r="S5196" s="63" t="s">
        <v>271</v>
      </c>
      <c r="T5196" s="63"/>
      <c r="U5196" s="95" t="str">
        <f t="shared" si="178"/>
        <v>SCE</v>
      </c>
      <c r="V5196" s="95"/>
      <c r="W5196" s="95" t="str">
        <f t="shared" si="177"/>
        <v>SCG</v>
      </c>
    </row>
    <row r="5197" spans="15:23" ht="15" x14ac:dyDescent="0.25">
      <c r="O5197" s="93"/>
      <c r="Q5197" s="63" t="s">
        <v>278</v>
      </c>
      <c r="R5197" s="96">
        <v>92230</v>
      </c>
      <c r="S5197" s="63" t="s">
        <v>271</v>
      </c>
      <c r="T5197" s="63"/>
      <c r="U5197" s="95" t="str">
        <f t="shared" si="178"/>
        <v>SCE</v>
      </c>
      <c r="V5197" s="95"/>
      <c r="W5197" s="95" t="str">
        <f t="shared" si="177"/>
        <v>SCG</v>
      </c>
    </row>
    <row r="5198" spans="15:23" ht="15" x14ac:dyDescent="0.25">
      <c r="O5198" s="93"/>
      <c r="Q5198" s="63" t="s">
        <v>278</v>
      </c>
      <c r="R5198" s="96">
        <v>92233</v>
      </c>
      <c r="S5198" s="63" t="s">
        <v>271</v>
      </c>
      <c r="T5198" s="63"/>
      <c r="U5198" s="95" t="str">
        <f t="shared" si="178"/>
        <v>SCE</v>
      </c>
      <c r="V5198" s="95"/>
      <c r="W5198" s="95" t="str">
        <f t="shared" si="177"/>
        <v>SCG</v>
      </c>
    </row>
    <row r="5199" spans="15:23" ht="15" x14ac:dyDescent="0.25">
      <c r="O5199" s="93"/>
      <c r="Q5199" s="63" t="s">
        <v>278</v>
      </c>
      <c r="R5199" s="96">
        <v>90671</v>
      </c>
      <c r="S5199" s="63" t="s">
        <v>271</v>
      </c>
      <c r="T5199" s="63"/>
      <c r="U5199" s="95" t="str">
        <f t="shared" si="178"/>
        <v>SCE</v>
      </c>
      <c r="V5199" s="95"/>
      <c r="W5199" s="95" t="str">
        <f t="shared" si="177"/>
        <v>SCG</v>
      </c>
    </row>
    <row r="5200" spans="15:23" ht="15" x14ac:dyDescent="0.25">
      <c r="O5200" s="93"/>
      <c r="Q5200" s="63" t="s">
        <v>278</v>
      </c>
      <c r="R5200" s="96">
        <v>92688</v>
      </c>
      <c r="S5200" s="63" t="s">
        <v>271</v>
      </c>
      <c r="T5200" s="63"/>
      <c r="U5200" s="95" t="str">
        <f t="shared" si="178"/>
        <v>SCE</v>
      </c>
      <c r="V5200" s="95"/>
      <c r="W5200" s="95" t="str">
        <f t="shared" si="177"/>
        <v>SCG</v>
      </c>
    </row>
    <row r="5201" spans="15:23" ht="15" x14ac:dyDescent="0.25">
      <c r="O5201" s="93"/>
      <c r="Q5201" s="63" t="s">
        <v>278</v>
      </c>
      <c r="R5201" s="96">
        <v>92683</v>
      </c>
      <c r="S5201" s="63" t="s">
        <v>271</v>
      </c>
      <c r="T5201" s="63"/>
      <c r="U5201" s="95" t="str">
        <f t="shared" si="178"/>
        <v>SCE</v>
      </c>
      <c r="V5201" s="95"/>
      <c r="W5201" s="95" t="str">
        <f t="shared" si="177"/>
        <v>SCG</v>
      </c>
    </row>
    <row r="5202" spans="15:23" ht="15" x14ac:dyDescent="0.25">
      <c r="O5202" s="93"/>
      <c r="Q5202" s="63" t="s">
        <v>278</v>
      </c>
      <c r="R5202" s="96">
        <v>92684</v>
      </c>
      <c r="S5202" s="63" t="s">
        <v>271</v>
      </c>
      <c r="T5202" s="63"/>
      <c r="U5202" s="95" t="str">
        <f t="shared" si="178"/>
        <v>SCE</v>
      </c>
      <c r="V5202" s="95"/>
      <c r="W5202" s="95" t="str">
        <f t="shared" si="177"/>
        <v>SCG</v>
      </c>
    </row>
    <row r="5203" spans="15:23" ht="15" x14ac:dyDescent="0.25">
      <c r="O5203" s="93"/>
      <c r="Q5203" s="63" t="s">
        <v>278</v>
      </c>
      <c r="R5203" s="96">
        <v>92685</v>
      </c>
      <c r="S5203" s="63" t="s">
        <v>271</v>
      </c>
      <c r="T5203" s="63"/>
      <c r="U5203" s="95" t="str">
        <f t="shared" si="178"/>
        <v>SCE</v>
      </c>
      <c r="V5203" s="95"/>
      <c r="W5203" s="95" t="str">
        <f t="shared" ref="W5203:W5266" si="179">IF(U5203 = "Other", " ", INDEX(B$4:C$29, MATCH(U5203, C$4:C$29,0), 1) )</f>
        <v>SCG</v>
      </c>
    </row>
    <row r="5204" spans="15:23" ht="15" x14ac:dyDescent="0.25">
      <c r="O5204" s="93"/>
      <c r="Q5204" s="63" t="s">
        <v>278</v>
      </c>
      <c r="R5204" s="96">
        <v>92028</v>
      </c>
      <c r="S5204" s="63" t="s">
        <v>271</v>
      </c>
      <c r="T5204" s="63"/>
      <c r="U5204" s="95" t="str">
        <f t="shared" si="178"/>
        <v>SCE</v>
      </c>
      <c r="V5204" s="95"/>
      <c r="W5204" s="95" t="str">
        <f t="shared" si="179"/>
        <v>SCG</v>
      </c>
    </row>
    <row r="5205" spans="15:23" ht="15" x14ac:dyDescent="0.25">
      <c r="O5205" s="93"/>
      <c r="Q5205" s="63" t="s">
        <v>278</v>
      </c>
      <c r="R5205" s="96">
        <v>90670</v>
      </c>
      <c r="S5205" s="63" t="s">
        <v>271</v>
      </c>
      <c r="T5205" s="63"/>
      <c r="U5205" s="95" t="str">
        <f t="shared" si="178"/>
        <v>SCE</v>
      </c>
      <c r="V5205" s="95"/>
      <c r="W5205" s="95" t="str">
        <f t="shared" si="179"/>
        <v>SCG</v>
      </c>
    </row>
    <row r="5206" spans="15:23" ht="15" x14ac:dyDescent="0.25">
      <c r="O5206" s="93"/>
      <c r="Q5206" s="63" t="s">
        <v>278</v>
      </c>
      <c r="R5206" s="96">
        <v>93105</v>
      </c>
      <c r="S5206" s="63" t="s">
        <v>271</v>
      </c>
      <c r="T5206" s="63"/>
      <c r="U5206" s="95" t="str">
        <f t="shared" si="178"/>
        <v>SCE</v>
      </c>
      <c r="V5206" s="95"/>
      <c r="W5206" s="95" t="str">
        <f t="shared" si="179"/>
        <v>SCG</v>
      </c>
    </row>
    <row r="5207" spans="15:23" ht="15" x14ac:dyDescent="0.25">
      <c r="O5207" s="93"/>
      <c r="Q5207" s="63" t="s">
        <v>278</v>
      </c>
      <c r="R5207" s="96">
        <v>93106</v>
      </c>
      <c r="S5207" s="63" t="s">
        <v>271</v>
      </c>
      <c r="T5207" s="63"/>
      <c r="U5207" s="95" t="str">
        <f t="shared" si="178"/>
        <v>SCE</v>
      </c>
      <c r="V5207" s="95"/>
      <c r="W5207" s="95" t="str">
        <f t="shared" si="179"/>
        <v>SCG</v>
      </c>
    </row>
    <row r="5208" spans="15:23" ht="15" x14ac:dyDescent="0.25">
      <c r="O5208" s="93"/>
      <c r="Q5208" s="63" t="s">
        <v>278</v>
      </c>
      <c r="R5208" s="96">
        <v>93107</v>
      </c>
      <c r="S5208" s="63" t="s">
        <v>271</v>
      </c>
      <c r="T5208" s="63"/>
      <c r="U5208" s="95" t="str">
        <f t="shared" si="178"/>
        <v>SCE</v>
      </c>
      <c r="V5208" s="95"/>
      <c r="W5208" s="95" t="str">
        <f t="shared" si="179"/>
        <v>SCG</v>
      </c>
    </row>
    <row r="5209" spans="15:23" ht="15" x14ac:dyDescent="0.25">
      <c r="O5209" s="93"/>
      <c r="Q5209" s="63" t="s">
        <v>278</v>
      </c>
      <c r="R5209" s="96">
        <v>93101</v>
      </c>
      <c r="S5209" s="63" t="s">
        <v>271</v>
      </c>
      <c r="T5209" s="63"/>
      <c r="U5209" s="95" t="str">
        <f t="shared" si="178"/>
        <v>SCE</v>
      </c>
      <c r="V5209" s="95"/>
      <c r="W5209" s="95" t="str">
        <f t="shared" si="179"/>
        <v>SCG</v>
      </c>
    </row>
    <row r="5210" spans="15:23" ht="15" x14ac:dyDescent="0.25">
      <c r="O5210" s="93"/>
      <c r="Q5210" s="63" t="s">
        <v>278</v>
      </c>
      <c r="R5210" s="96">
        <v>93102</v>
      </c>
      <c r="S5210" s="63" t="s">
        <v>271</v>
      </c>
      <c r="T5210" s="63"/>
      <c r="U5210" s="95" t="str">
        <f t="shared" si="178"/>
        <v>SCE</v>
      </c>
      <c r="V5210" s="95"/>
      <c r="W5210" s="95" t="str">
        <f t="shared" si="179"/>
        <v>SCG</v>
      </c>
    </row>
    <row r="5211" spans="15:23" ht="15" x14ac:dyDescent="0.25">
      <c r="O5211" s="93"/>
      <c r="Q5211" s="63" t="s">
        <v>278</v>
      </c>
      <c r="R5211" s="96">
        <v>93103</v>
      </c>
      <c r="S5211" s="63" t="s">
        <v>271</v>
      </c>
      <c r="T5211" s="63"/>
      <c r="U5211" s="95" t="str">
        <f t="shared" si="178"/>
        <v>SCE</v>
      </c>
      <c r="V5211" s="95"/>
      <c r="W5211" s="95" t="str">
        <f t="shared" si="179"/>
        <v>SCG</v>
      </c>
    </row>
    <row r="5212" spans="15:23" ht="15" x14ac:dyDescent="0.25">
      <c r="O5212" s="93"/>
      <c r="Q5212" s="63" t="s">
        <v>278</v>
      </c>
      <c r="R5212" s="96">
        <v>93108</v>
      </c>
      <c r="S5212" s="63" t="s">
        <v>271</v>
      </c>
      <c r="T5212" s="63"/>
      <c r="U5212" s="95" t="str">
        <f t="shared" si="178"/>
        <v>SCE</v>
      </c>
      <c r="V5212" s="95"/>
      <c r="W5212" s="95" t="str">
        <f t="shared" si="179"/>
        <v>SCG</v>
      </c>
    </row>
    <row r="5213" spans="15:23" ht="15" x14ac:dyDescent="0.25">
      <c r="O5213" s="93"/>
      <c r="Q5213" s="63" t="s">
        <v>278</v>
      </c>
      <c r="R5213" s="96">
        <v>93109</v>
      </c>
      <c r="S5213" s="63" t="s">
        <v>271</v>
      </c>
      <c r="T5213" s="63"/>
      <c r="U5213" s="95" t="str">
        <f t="shared" si="178"/>
        <v>SCE</v>
      </c>
      <c r="V5213" s="95"/>
      <c r="W5213" s="95" t="str">
        <f t="shared" si="179"/>
        <v>SCG</v>
      </c>
    </row>
    <row r="5214" spans="15:23" ht="15" x14ac:dyDescent="0.25">
      <c r="O5214" s="93"/>
      <c r="Q5214" s="63" t="s">
        <v>278</v>
      </c>
      <c r="R5214" s="96">
        <v>93502</v>
      </c>
      <c r="S5214" s="63" t="s">
        <v>271</v>
      </c>
      <c r="T5214" s="63"/>
      <c r="U5214" s="95" t="str">
        <f t="shared" si="178"/>
        <v>SCE</v>
      </c>
      <c r="V5214" s="95"/>
      <c r="W5214" s="95" t="str">
        <f t="shared" si="179"/>
        <v>SCG</v>
      </c>
    </row>
    <row r="5215" spans="15:23" ht="15" x14ac:dyDescent="0.25">
      <c r="O5215" s="93"/>
      <c r="Q5215" s="63" t="s">
        <v>278</v>
      </c>
      <c r="R5215" s="96">
        <v>93504</v>
      </c>
      <c r="S5215" s="63" t="s">
        <v>271</v>
      </c>
      <c r="T5215" s="63"/>
      <c r="U5215" s="95" t="str">
        <f t="shared" si="178"/>
        <v>SCE</v>
      </c>
      <c r="V5215" s="95"/>
      <c r="W5215" s="95" t="str">
        <f t="shared" si="179"/>
        <v>SCG</v>
      </c>
    </row>
    <row r="5216" spans="15:23" ht="15" x14ac:dyDescent="0.25">
      <c r="O5216" s="93"/>
      <c r="Q5216" s="63" t="s">
        <v>278</v>
      </c>
      <c r="R5216" s="96">
        <v>93505</v>
      </c>
      <c r="S5216" s="63" t="s">
        <v>271</v>
      </c>
      <c r="T5216" s="63"/>
      <c r="U5216" s="95" t="str">
        <f t="shared" si="178"/>
        <v>SCE</v>
      </c>
      <c r="V5216" s="95"/>
      <c r="W5216" s="95" t="str">
        <f t="shared" si="179"/>
        <v>SCG</v>
      </c>
    </row>
    <row r="5217" spans="15:23" ht="15" x14ac:dyDescent="0.25">
      <c r="O5217" s="93"/>
      <c r="Q5217" s="63" t="s">
        <v>278</v>
      </c>
      <c r="R5217" s="96">
        <v>90239</v>
      </c>
      <c r="S5217" s="63" t="s">
        <v>271</v>
      </c>
      <c r="T5217" s="63"/>
      <c r="U5217" s="95" t="str">
        <f t="shared" si="178"/>
        <v>SCE</v>
      </c>
      <c r="V5217" s="95"/>
      <c r="W5217" s="95" t="str">
        <f t="shared" si="179"/>
        <v>SCG</v>
      </c>
    </row>
    <row r="5218" spans="15:23" ht="15" x14ac:dyDescent="0.25">
      <c r="O5218" s="93"/>
      <c r="Q5218" s="63" t="s">
        <v>278</v>
      </c>
      <c r="R5218" s="96">
        <v>90840</v>
      </c>
      <c r="S5218" s="63" t="s">
        <v>271</v>
      </c>
      <c r="T5218" s="63"/>
      <c r="U5218" s="95" t="str">
        <f t="shared" si="178"/>
        <v>SCE</v>
      </c>
      <c r="V5218" s="95"/>
      <c r="W5218" s="95" t="str">
        <f t="shared" si="179"/>
        <v>SCG</v>
      </c>
    </row>
    <row r="5219" spans="15:23" ht="15" x14ac:dyDescent="0.25">
      <c r="O5219" s="93"/>
      <c r="Q5219" s="63" t="s">
        <v>278</v>
      </c>
      <c r="R5219" s="96">
        <v>90842</v>
      </c>
      <c r="S5219" s="63" t="s">
        <v>271</v>
      </c>
      <c r="T5219" s="63"/>
      <c r="U5219" s="95" t="str">
        <f t="shared" si="178"/>
        <v>SCE</v>
      </c>
      <c r="V5219" s="95"/>
      <c r="W5219" s="95" t="str">
        <f t="shared" si="179"/>
        <v>SCG</v>
      </c>
    </row>
    <row r="5220" spans="15:23" ht="15" x14ac:dyDescent="0.25">
      <c r="O5220" s="93"/>
      <c r="Q5220" s="63" t="s">
        <v>278</v>
      </c>
      <c r="R5220" s="96">
        <v>90846</v>
      </c>
      <c r="S5220" s="63" t="s">
        <v>271</v>
      </c>
      <c r="T5220" s="63"/>
      <c r="U5220" s="95" t="str">
        <f t="shared" si="178"/>
        <v>SCE</v>
      </c>
      <c r="V5220" s="95"/>
      <c r="W5220" s="95" t="str">
        <f t="shared" si="179"/>
        <v>SCG</v>
      </c>
    </row>
    <row r="5221" spans="15:23" ht="15" x14ac:dyDescent="0.25">
      <c r="O5221" s="93"/>
      <c r="Q5221" s="63" t="s">
        <v>278</v>
      </c>
      <c r="R5221" s="96">
        <v>90847</v>
      </c>
      <c r="S5221" s="63" t="s">
        <v>271</v>
      </c>
      <c r="T5221" s="63"/>
      <c r="U5221" s="95" t="str">
        <f t="shared" si="178"/>
        <v>SCE</v>
      </c>
      <c r="V5221" s="95"/>
      <c r="W5221" s="95" t="str">
        <f t="shared" si="179"/>
        <v>SCG</v>
      </c>
    </row>
    <row r="5222" spans="15:23" ht="15" x14ac:dyDescent="0.25">
      <c r="O5222" s="93"/>
      <c r="Q5222" s="63" t="s">
        <v>278</v>
      </c>
      <c r="R5222" s="96">
        <v>92648</v>
      </c>
      <c r="S5222" s="63" t="s">
        <v>271</v>
      </c>
      <c r="T5222" s="63"/>
      <c r="U5222" s="95" t="str">
        <f t="shared" si="178"/>
        <v>SCE</v>
      </c>
      <c r="V5222" s="95"/>
      <c r="W5222" s="95" t="str">
        <f t="shared" si="179"/>
        <v>SCG</v>
      </c>
    </row>
    <row r="5223" spans="15:23" ht="15" x14ac:dyDescent="0.25">
      <c r="O5223" s="93"/>
      <c r="Q5223" s="63" t="s">
        <v>278</v>
      </c>
      <c r="R5223" s="96">
        <v>95389</v>
      </c>
      <c r="S5223" s="63" t="s">
        <v>271</v>
      </c>
      <c r="T5223" s="63"/>
      <c r="U5223" s="95" t="str">
        <f t="shared" si="178"/>
        <v>SCE</v>
      </c>
      <c r="V5223" s="95"/>
      <c r="W5223" s="95" t="str">
        <f t="shared" si="179"/>
        <v>SCG</v>
      </c>
    </row>
    <row r="5224" spans="15:23" ht="15" x14ac:dyDescent="0.25">
      <c r="O5224" s="93"/>
      <c r="Q5224" s="63" t="s">
        <v>278</v>
      </c>
      <c r="R5224" s="96">
        <v>91367</v>
      </c>
      <c r="S5224" s="63" t="s">
        <v>271</v>
      </c>
      <c r="T5224" s="63"/>
      <c r="U5224" s="95" t="str">
        <f t="shared" si="178"/>
        <v>SCE</v>
      </c>
      <c r="V5224" s="95"/>
      <c r="W5224" s="95" t="str">
        <f t="shared" si="179"/>
        <v>SCG</v>
      </c>
    </row>
    <row r="5225" spans="15:23" ht="15" x14ac:dyDescent="0.25">
      <c r="O5225" s="93"/>
      <c r="Q5225" s="63" t="s">
        <v>278</v>
      </c>
      <c r="R5225" s="96">
        <v>91364</v>
      </c>
      <c r="S5225" s="63" t="s">
        <v>271</v>
      </c>
      <c r="T5225" s="63"/>
      <c r="U5225" s="95" t="str">
        <f t="shared" si="178"/>
        <v>SCE</v>
      </c>
      <c r="V5225" s="95"/>
      <c r="W5225" s="95" t="str">
        <f t="shared" si="179"/>
        <v>SCG</v>
      </c>
    </row>
    <row r="5226" spans="15:23" ht="15" x14ac:dyDescent="0.25">
      <c r="O5226" s="93"/>
      <c r="Q5226" s="63" t="s">
        <v>278</v>
      </c>
      <c r="R5226" s="96">
        <v>91362</v>
      </c>
      <c r="S5226" s="63" t="s">
        <v>271</v>
      </c>
      <c r="T5226" s="63"/>
      <c r="U5226" s="95" t="str">
        <f t="shared" si="178"/>
        <v>SCE</v>
      </c>
      <c r="V5226" s="95"/>
      <c r="W5226" s="95" t="str">
        <f t="shared" si="179"/>
        <v>SCG</v>
      </c>
    </row>
    <row r="5227" spans="15:23" ht="15" x14ac:dyDescent="0.25">
      <c r="O5227" s="93"/>
      <c r="Q5227" s="63" t="s">
        <v>278</v>
      </c>
      <c r="R5227" s="96">
        <v>91360</v>
      </c>
      <c r="S5227" s="63" t="s">
        <v>271</v>
      </c>
      <c r="T5227" s="63"/>
      <c r="U5227" s="95" t="str">
        <f t="shared" si="178"/>
        <v>SCE</v>
      </c>
      <c r="V5227" s="95"/>
      <c r="W5227" s="95" t="str">
        <f t="shared" si="179"/>
        <v>SCG</v>
      </c>
    </row>
    <row r="5228" spans="15:23" ht="15" x14ac:dyDescent="0.25">
      <c r="O5228" s="93"/>
      <c r="Q5228" s="63" t="s">
        <v>278</v>
      </c>
      <c r="R5228" s="96">
        <v>91361</v>
      </c>
      <c r="S5228" s="63" t="s">
        <v>271</v>
      </c>
      <c r="T5228" s="63"/>
      <c r="U5228" s="95" t="str">
        <f t="shared" si="178"/>
        <v>SCE</v>
      </c>
      <c r="V5228" s="95"/>
      <c r="W5228" s="95" t="str">
        <f t="shared" si="179"/>
        <v>SCG</v>
      </c>
    </row>
    <row r="5229" spans="15:23" ht="15" x14ac:dyDescent="0.25">
      <c r="O5229" s="93"/>
      <c r="Q5229" s="63" t="s">
        <v>278</v>
      </c>
      <c r="R5229" s="96">
        <v>91758</v>
      </c>
      <c r="S5229" s="63" t="s">
        <v>271</v>
      </c>
      <c r="T5229" s="63"/>
      <c r="U5229" s="95" t="str">
        <f t="shared" si="178"/>
        <v>SCE</v>
      </c>
      <c r="V5229" s="95"/>
      <c r="W5229" s="95" t="str">
        <f t="shared" si="179"/>
        <v>SCG</v>
      </c>
    </row>
    <row r="5230" spans="15:23" ht="15" x14ac:dyDescent="0.25">
      <c r="O5230" s="93"/>
      <c r="Q5230" s="63" t="s">
        <v>278</v>
      </c>
      <c r="R5230" s="96">
        <v>91756</v>
      </c>
      <c r="S5230" s="63" t="s">
        <v>271</v>
      </c>
      <c r="T5230" s="63"/>
      <c r="U5230" s="95" t="str">
        <f t="shared" si="178"/>
        <v>SCE</v>
      </c>
      <c r="V5230" s="95"/>
      <c r="W5230" s="95" t="str">
        <f t="shared" si="179"/>
        <v>SCG</v>
      </c>
    </row>
    <row r="5231" spans="15:23" ht="15" x14ac:dyDescent="0.25">
      <c r="O5231" s="93"/>
      <c r="Q5231" s="63" t="s">
        <v>278</v>
      </c>
      <c r="R5231" s="96">
        <v>92286</v>
      </c>
      <c r="S5231" s="63" t="s">
        <v>271</v>
      </c>
      <c r="T5231" s="63"/>
      <c r="U5231" s="95" t="str">
        <f t="shared" si="178"/>
        <v>SCE</v>
      </c>
      <c r="V5231" s="95"/>
      <c r="W5231" s="95" t="str">
        <f t="shared" si="179"/>
        <v>SCG</v>
      </c>
    </row>
    <row r="5232" spans="15:23" ht="15" x14ac:dyDescent="0.25">
      <c r="O5232" s="93"/>
      <c r="Q5232" s="63" t="s">
        <v>278</v>
      </c>
      <c r="R5232" s="96">
        <v>93615</v>
      </c>
      <c r="S5232" s="63" t="s">
        <v>271</v>
      </c>
      <c r="T5232" s="63"/>
      <c r="U5232" s="95" t="str">
        <f t="shared" si="178"/>
        <v>SCE</v>
      </c>
      <c r="V5232" s="95"/>
      <c r="W5232" s="95" t="str">
        <f t="shared" si="179"/>
        <v>SCG</v>
      </c>
    </row>
    <row r="5233" spans="15:23" ht="15" x14ac:dyDescent="0.25">
      <c r="O5233" s="93"/>
      <c r="Q5233" s="63" t="s">
        <v>278</v>
      </c>
      <c r="R5233" s="96">
        <v>93618</v>
      </c>
      <c r="S5233" s="63" t="s">
        <v>271</v>
      </c>
      <c r="T5233" s="63"/>
      <c r="U5233" s="95" t="str">
        <f t="shared" si="178"/>
        <v>SCE</v>
      </c>
      <c r="V5233" s="95"/>
      <c r="W5233" s="95" t="str">
        <f t="shared" si="179"/>
        <v>SCG</v>
      </c>
    </row>
    <row r="5234" spans="15:23" ht="15" x14ac:dyDescent="0.25">
      <c r="O5234" s="93"/>
      <c r="Q5234" s="63" t="s">
        <v>278</v>
      </c>
      <c r="R5234" s="96">
        <v>90032</v>
      </c>
      <c r="S5234" s="63" t="s">
        <v>271</v>
      </c>
      <c r="T5234" s="63"/>
      <c r="U5234" s="95" t="str">
        <f t="shared" si="178"/>
        <v>SCE</v>
      </c>
      <c r="V5234" s="95"/>
      <c r="W5234" s="95" t="str">
        <f t="shared" si="179"/>
        <v>SCG</v>
      </c>
    </row>
    <row r="5235" spans="15:23" ht="15" x14ac:dyDescent="0.25">
      <c r="O5235" s="93"/>
      <c r="Q5235" s="63" t="s">
        <v>278</v>
      </c>
      <c r="R5235" s="96">
        <v>92226</v>
      </c>
      <c r="S5235" s="63" t="s">
        <v>271</v>
      </c>
      <c r="T5235" s="63"/>
      <c r="U5235" s="95" t="str">
        <f t="shared" si="178"/>
        <v>SCE</v>
      </c>
      <c r="V5235" s="95"/>
      <c r="W5235" s="95" t="str">
        <f t="shared" si="179"/>
        <v>SCG</v>
      </c>
    </row>
    <row r="5236" spans="15:23" ht="15" x14ac:dyDescent="0.25">
      <c r="O5236" s="93"/>
      <c r="Q5236" s="63" t="s">
        <v>278</v>
      </c>
      <c r="R5236" s="96">
        <v>92223</v>
      </c>
      <c r="S5236" s="63" t="s">
        <v>271</v>
      </c>
      <c r="T5236" s="63"/>
      <c r="U5236" s="95" t="str">
        <f t="shared" si="178"/>
        <v>SCE</v>
      </c>
      <c r="V5236" s="95"/>
      <c r="W5236" s="95" t="str">
        <f t="shared" si="179"/>
        <v>SCG</v>
      </c>
    </row>
    <row r="5237" spans="15:23" ht="15" x14ac:dyDescent="0.25">
      <c r="O5237" s="93"/>
      <c r="Q5237" s="63" t="s">
        <v>278</v>
      </c>
      <c r="R5237" s="96">
        <v>90509</v>
      </c>
      <c r="S5237" s="63" t="s">
        <v>271</v>
      </c>
      <c r="T5237" s="63"/>
      <c r="U5237" s="95" t="str">
        <f t="shared" si="178"/>
        <v>SCE</v>
      </c>
      <c r="V5237" s="95"/>
      <c r="W5237" s="95" t="str">
        <f t="shared" si="179"/>
        <v>SCG</v>
      </c>
    </row>
    <row r="5238" spans="15:23" ht="15" x14ac:dyDescent="0.25">
      <c r="O5238" s="93"/>
      <c r="Q5238" s="63" t="s">
        <v>278</v>
      </c>
      <c r="R5238" s="96">
        <v>92857</v>
      </c>
      <c r="S5238" s="63" t="s">
        <v>271</v>
      </c>
      <c r="T5238" s="63"/>
      <c r="U5238" s="95" t="str">
        <f t="shared" si="178"/>
        <v>SCE</v>
      </c>
      <c r="V5238" s="95"/>
      <c r="W5238" s="95" t="str">
        <f t="shared" si="179"/>
        <v>SCG</v>
      </c>
    </row>
    <row r="5239" spans="15:23" ht="15" x14ac:dyDescent="0.25">
      <c r="O5239" s="93"/>
      <c r="Q5239" s="63" t="s">
        <v>278</v>
      </c>
      <c r="R5239" s="96">
        <v>92856</v>
      </c>
      <c r="S5239" s="63" t="s">
        <v>271</v>
      </c>
      <c r="T5239" s="63"/>
      <c r="U5239" s="95" t="str">
        <f t="shared" ref="U5239:U5302" si="180">IF(S5239="Pacific Gas &amp; Electric Co", "PGE", IF(S5239="Southern California Edison Co", "SCE", IF(S5239= "San Diego Gas &amp; Electric Co", "SDGE", IF(S5239="Southern California Gas", "SCG", "Other"))))</f>
        <v>SCE</v>
      </c>
      <c r="V5239" s="95"/>
      <c r="W5239" s="95" t="str">
        <f t="shared" si="179"/>
        <v>SCG</v>
      </c>
    </row>
    <row r="5240" spans="15:23" ht="15" x14ac:dyDescent="0.25">
      <c r="O5240" s="93"/>
      <c r="Q5240" s="63" t="s">
        <v>278</v>
      </c>
      <c r="R5240" s="96">
        <v>92859</v>
      </c>
      <c r="S5240" s="63" t="s">
        <v>271</v>
      </c>
      <c r="T5240" s="63"/>
      <c r="U5240" s="95" t="str">
        <f t="shared" si="180"/>
        <v>SCE</v>
      </c>
      <c r="V5240" s="95"/>
      <c r="W5240" s="95" t="str">
        <f t="shared" si="179"/>
        <v>SCG</v>
      </c>
    </row>
    <row r="5241" spans="15:23" ht="15" x14ac:dyDescent="0.25">
      <c r="O5241" s="93"/>
      <c r="Q5241" s="63" t="s">
        <v>278</v>
      </c>
      <c r="R5241" s="96">
        <v>91793</v>
      </c>
      <c r="S5241" s="63" t="s">
        <v>271</v>
      </c>
      <c r="T5241" s="63"/>
      <c r="U5241" s="95" t="str">
        <f t="shared" si="180"/>
        <v>SCE</v>
      </c>
      <c r="V5241" s="95"/>
      <c r="W5241" s="95" t="str">
        <f t="shared" si="179"/>
        <v>SCG</v>
      </c>
    </row>
    <row r="5242" spans="15:23" ht="15" x14ac:dyDescent="0.25">
      <c r="O5242" s="93"/>
      <c r="Q5242" s="63" t="s">
        <v>278</v>
      </c>
      <c r="R5242" s="96">
        <v>91792</v>
      </c>
      <c r="S5242" s="63" t="s">
        <v>271</v>
      </c>
      <c r="T5242" s="63"/>
      <c r="U5242" s="95" t="str">
        <f t="shared" si="180"/>
        <v>SCE</v>
      </c>
      <c r="V5242" s="95"/>
      <c r="W5242" s="95" t="str">
        <f t="shared" si="179"/>
        <v>SCG</v>
      </c>
    </row>
    <row r="5243" spans="15:23" ht="15" x14ac:dyDescent="0.25">
      <c r="O5243" s="93"/>
      <c r="Q5243" s="63" t="s">
        <v>278</v>
      </c>
      <c r="R5243" s="96">
        <v>91791</v>
      </c>
      <c r="S5243" s="63" t="s">
        <v>271</v>
      </c>
      <c r="T5243" s="63"/>
      <c r="U5243" s="95" t="str">
        <f t="shared" si="180"/>
        <v>SCE</v>
      </c>
      <c r="V5243" s="95"/>
      <c r="W5243" s="95" t="str">
        <f t="shared" si="179"/>
        <v>SCG</v>
      </c>
    </row>
    <row r="5244" spans="15:23" ht="15" x14ac:dyDescent="0.25">
      <c r="O5244" s="93"/>
      <c r="Q5244" s="63" t="s">
        <v>278</v>
      </c>
      <c r="R5244" s="96">
        <v>91790</v>
      </c>
      <c r="S5244" s="63" t="s">
        <v>271</v>
      </c>
      <c r="T5244" s="63"/>
      <c r="U5244" s="95" t="str">
        <f t="shared" si="180"/>
        <v>SCE</v>
      </c>
      <c r="V5244" s="95"/>
      <c r="W5244" s="95" t="str">
        <f t="shared" si="179"/>
        <v>SCG</v>
      </c>
    </row>
    <row r="5245" spans="15:23" ht="15" x14ac:dyDescent="0.25">
      <c r="O5245" s="93"/>
      <c r="Q5245" s="63" t="s">
        <v>278</v>
      </c>
      <c r="R5245" s="96">
        <v>90220</v>
      </c>
      <c r="S5245" s="63" t="s">
        <v>271</v>
      </c>
      <c r="T5245" s="63"/>
      <c r="U5245" s="95" t="str">
        <f t="shared" si="180"/>
        <v>SCE</v>
      </c>
      <c r="V5245" s="95"/>
      <c r="W5245" s="95" t="str">
        <f t="shared" si="179"/>
        <v>SCG</v>
      </c>
    </row>
    <row r="5246" spans="15:23" ht="15" x14ac:dyDescent="0.25">
      <c r="O5246" s="93"/>
      <c r="Q5246" s="63" t="s">
        <v>278</v>
      </c>
      <c r="R5246" s="96">
        <v>90221</v>
      </c>
      <c r="S5246" s="63" t="s">
        <v>271</v>
      </c>
      <c r="T5246" s="63"/>
      <c r="U5246" s="95" t="str">
        <f t="shared" si="180"/>
        <v>SCE</v>
      </c>
      <c r="V5246" s="95"/>
      <c r="W5246" s="95" t="str">
        <f t="shared" si="179"/>
        <v>SCG</v>
      </c>
    </row>
    <row r="5247" spans="15:23" ht="15" x14ac:dyDescent="0.25">
      <c r="O5247" s="93"/>
      <c r="Q5247" s="63" t="s">
        <v>278</v>
      </c>
      <c r="R5247" s="96">
        <v>90222</v>
      </c>
      <c r="S5247" s="63" t="s">
        <v>271</v>
      </c>
      <c r="T5247" s="63"/>
      <c r="U5247" s="95" t="str">
        <f t="shared" si="180"/>
        <v>SCE</v>
      </c>
      <c r="V5247" s="95"/>
      <c r="W5247" s="95" t="str">
        <f t="shared" si="179"/>
        <v>SCG</v>
      </c>
    </row>
    <row r="5248" spans="15:23" ht="15" x14ac:dyDescent="0.25">
      <c r="O5248" s="93"/>
      <c r="Q5248" s="63" t="s">
        <v>278</v>
      </c>
      <c r="R5248" s="96">
        <v>90223</v>
      </c>
      <c r="S5248" s="63" t="s">
        <v>271</v>
      </c>
      <c r="T5248" s="63"/>
      <c r="U5248" s="95" t="str">
        <f t="shared" si="180"/>
        <v>SCE</v>
      </c>
      <c r="V5248" s="95"/>
      <c r="W5248" s="95" t="str">
        <f t="shared" si="179"/>
        <v>SCG</v>
      </c>
    </row>
    <row r="5249" spans="15:23" ht="15" x14ac:dyDescent="0.25">
      <c r="O5249" s="93"/>
      <c r="Q5249" s="63" t="s">
        <v>278</v>
      </c>
      <c r="R5249" s="96">
        <v>90063</v>
      </c>
      <c r="S5249" s="63" t="s">
        <v>271</v>
      </c>
      <c r="T5249" s="63"/>
      <c r="U5249" s="95" t="str">
        <f t="shared" si="180"/>
        <v>SCE</v>
      </c>
      <c r="V5249" s="95"/>
      <c r="W5249" s="95" t="str">
        <f t="shared" si="179"/>
        <v>SCG</v>
      </c>
    </row>
    <row r="5250" spans="15:23" ht="15" x14ac:dyDescent="0.25">
      <c r="O5250" s="93"/>
      <c r="Q5250" s="63" t="s">
        <v>278</v>
      </c>
      <c r="R5250" s="96">
        <v>92711</v>
      </c>
      <c r="S5250" s="63" t="s">
        <v>271</v>
      </c>
      <c r="T5250" s="63"/>
      <c r="U5250" s="95" t="str">
        <f t="shared" si="180"/>
        <v>SCE</v>
      </c>
      <c r="V5250" s="95"/>
      <c r="W5250" s="95" t="str">
        <f t="shared" si="179"/>
        <v>SCG</v>
      </c>
    </row>
    <row r="5251" spans="15:23" ht="15" x14ac:dyDescent="0.25">
      <c r="O5251" s="93"/>
      <c r="Q5251" s="63" t="s">
        <v>278</v>
      </c>
      <c r="R5251" s="96">
        <v>93221</v>
      </c>
      <c r="S5251" s="63" t="s">
        <v>271</v>
      </c>
      <c r="T5251" s="63"/>
      <c r="U5251" s="95" t="str">
        <f t="shared" si="180"/>
        <v>SCE</v>
      </c>
      <c r="V5251" s="95"/>
      <c r="W5251" s="95" t="str">
        <f t="shared" si="179"/>
        <v>SCG</v>
      </c>
    </row>
    <row r="5252" spans="15:23" ht="15" x14ac:dyDescent="0.25">
      <c r="O5252" s="93"/>
      <c r="Q5252" s="63" t="s">
        <v>278</v>
      </c>
      <c r="R5252" s="96">
        <v>93220</v>
      </c>
      <c r="S5252" s="63" t="s">
        <v>271</v>
      </c>
      <c r="T5252" s="63"/>
      <c r="U5252" s="95" t="str">
        <f t="shared" si="180"/>
        <v>SCE</v>
      </c>
      <c r="V5252" s="95"/>
      <c r="W5252" s="95" t="str">
        <f t="shared" si="179"/>
        <v>SCG</v>
      </c>
    </row>
    <row r="5253" spans="15:23" ht="15" x14ac:dyDescent="0.25">
      <c r="O5253" s="93"/>
      <c r="Q5253" s="63" t="s">
        <v>278</v>
      </c>
      <c r="R5253" s="96">
        <v>93223</v>
      </c>
      <c r="S5253" s="63" t="s">
        <v>271</v>
      </c>
      <c r="T5253" s="63"/>
      <c r="U5253" s="95" t="str">
        <f t="shared" si="180"/>
        <v>SCE</v>
      </c>
      <c r="V5253" s="95"/>
      <c r="W5253" s="95" t="str">
        <f t="shared" si="179"/>
        <v>SCG</v>
      </c>
    </row>
    <row r="5254" spans="15:23" ht="15" x14ac:dyDescent="0.25">
      <c r="O5254" s="93"/>
      <c r="Q5254" s="63" t="s">
        <v>278</v>
      </c>
      <c r="R5254" s="96">
        <v>93222</v>
      </c>
      <c r="S5254" s="63" t="s">
        <v>271</v>
      </c>
      <c r="T5254" s="63"/>
      <c r="U5254" s="95" t="str">
        <f t="shared" si="180"/>
        <v>SCE</v>
      </c>
      <c r="V5254" s="95"/>
      <c r="W5254" s="95" t="str">
        <f t="shared" si="179"/>
        <v>SCG</v>
      </c>
    </row>
    <row r="5255" spans="15:23" ht="15" x14ac:dyDescent="0.25">
      <c r="O5255" s="93"/>
      <c r="Q5255" s="63" t="s">
        <v>278</v>
      </c>
      <c r="R5255" s="96">
        <v>93225</v>
      </c>
      <c r="S5255" s="63" t="s">
        <v>271</v>
      </c>
      <c r="T5255" s="63"/>
      <c r="U5255" s="95" t="str">
        <f t="shared" si="180"/>
        <v>SCE</v>
      </c>
      <c r="V5255" s="95"/>
      <c r="W5255" s="95" t="str">
        <f t="shared" si="179"/>
        <v>SCG</v>
      </c>
    </row>
    <row r="5256" spans="15:23" ht="15" x14ac:dyDescent="0.25">
      <c r="O5256" s="93"/>
      <c r="Q5256" s="63" t="s">
        <v>278</v>
      </c>
      <c r="R5256" s="96">
        <v>93227</v>
      </c>
      <c r="S5256" s="63" t="s">
        <v>271</v>
      </c>
      <c r="T5256" s="63"/>
      <c r="U5256" s="95" t="str">
        <f t="shared" si="180"/>
        <v>SCE</v>
      </c>
      <c r="V5256" s="95"/>
      <c r="W5256" s="95" t="str">
        <f t="shared" si="179"/>
        <v>SCG</v>
      </c>
    </row>
    <row r="5257" spans="15:23" ht="15" x14ac:dyDescent="0.25">
      <c r="O5257" s="93"/>
      <c r="Q5257" s="63" t="s">
        <v>278</v>
      </c>
      <c r="R5257" s="96">
        <v>93226</v>
      </c>
      <c r="S5257" s="63" t="s">
        <v>271</v>
      </c>
      <c r="T5257" s="63"/>
      <c r="U5257" s="95" t="str">
        <f t="shared" si="180"/>
        <v>SCE</v>
      </c>
      <c r="V5257" s="95"/>
      <c r="W5257" s="95" t="str">
        <f t="shared" si="179"/>
        <v>SCG</v>
      </c>
    </row>
    <row r="5258" spans="15:23" ht="15" x14ac:dyDescent="0.25">
      <c r="O5258" s="93"/>
      <c r="Q5258" s="63" t="s">
        <v>278</v>
      </c>
      <c r="R5258" s="96">
        <v>92630</v>
      </c>
      <c r="S5258" s="63" t="s">
        <v>271</v>
      </c>
      <c r="T5258" s="63"/>
      <c r="U5258" s="95" t="str">
        <f t="shared" si="180"/>
        <v>SCE</v>
      </c>
      <c r="V5258" s="95"/>
      <c r="W5258" s="95" t="str">
        <f t="shared" si="179"/>
        <v>SCG</v>
      </c>
    </row>
    <row r="5259" spans="15:23" ht="15" x14ac:dyDescent="0.25">
      <c r="O5259" s="93"/>
      <c r="Q5259" s="63" t="s">
        <v>278</v>
      </c>
      <c r="R5259" s="96">
        <v>90056</v>
      </c>
      <c r="S5259" s="63" t="s">
        <v>271</v>
      </c>
      <c r="T5259" s="63"/>
      <c r="U5259" s="95" t="str">
        <f t="shared" si="180"/>
        <v>SCE</v>
      </c>
      <c r="V5259" s="95"/>
      <c r="W5259" s="95" t="str">
        <f t="shared" si="179"/>
        <v>SCG</v>
      </c>
    </row>
    <row r="5260" spans="15:23" ht="15" x14ac:dyDescent="0.25">
      <c r="O5260" s="93"/>
      <c r="Q5260" s="63" t="s">
        <v>278</v>
      </c>
      <c r="R5260" s="96">
        <v>90051</v>
      </c>
      <c r="S5260" s="63" t="s">
        <v>271</v>
      </c>
      <c r="T5260" s="63"/>
      <c r="U5260" s="95" t="str">
        <f t="shared" si="180"/>
        <v>SCE</v>
      </c>
      <c r="V5260" s="95"/>
      <c r="W5260" s="95" t="str">
        <f t="shared" si="179"/>
        <v>SCG</v>
      </c>
    </row>
    <row r="5261" spans="15:23" ht="15" x14ac:dyDescent="0.25">
      <c r="O5261" s="93"/>
      <c r="Q5261" s="63" t="s">
        <v>278</v>
      </c>
      <c r="R5261" s="96">
        <v>90059</v>
      </c>
      <c r="S5261" s="63" t="s">
        <v>271</v>
      </c>
      <c r="T5261" s="63"/>
      <c r="U5261" s="95" t="str">
        <f t="shared" si="180"/>
        <v>SCE</v>
      </c>
      <c r="V5261" s="95"/>
      <c r="W5261" s="95" t="str">
        <f t="shared" si="179"/>
        <v>SCG</v>
      </c>
    </row>
    <row r="5262" spans="15:23" ht="15" x14ac:dyDescent="0.25">
      <c r="O5262" s="93"/>
      <c r="Q5262" s="63" t="s">
        <v>278</v>
      </c>
      <c r="R5262" s="96">
        <v>90058</v>
      </c>
      <c r="S5262" s="63" t="s">
        <v>271</v>
      </c>
      <c r="T5262" s="63"/>
      <c r="U5262" s="95" t="str">
        <f t="shared" si="180"/>
        <v>SCE</v>
      </c>
      <c r="V5262" s="95"/>
      <c r="W5262" s="95" t="str">
        <f t="shared" si="179"/>
        <v>SCG</v>
      </c>
    </row>
    <row r="5263" spans="15:23" ht="15" x14ac:dyDescent="0.25">
      <c r="O5263" s="93"/>
      <c r="Q5263" s="63" t="s">
        <v>278</v>
      </c>
      <c r="R5263" s="96">
        <v>92341</v>
      </c>
      <c r="S5263" s="63" t="s">
        <v>271</v>
      </c>
      <c r="T5263" s="63"/>
      <c r="U5263" s="95" t="str">
        <f t="shared" si="180"/>
        <v>SCE</v>
      </c>
      <c r="V5263" s="95"/>
      <c r="W5263" s="95" t="str">
        <f t="shared" si="179"/>
        <v>SCG</v>
      </c>
    </row>
    <row r="5264" spans="15:23" ht="15" x14ac:dyDescent="0.25">
      <c r="O5264" s="93"/>
      <c r="Q5264" s="63" t="s">
        <v>278</v>
      </c>
      <c r="R5264" s="96">
        <v>92340</v>
      </c>
      <c r="S5264" s="63" t="s">
        <v>271</v>
      </c>
      <c r="T5264" s="63"/>
      <c r="U5264" s="95" t="str">
        <f t="shared" si="180"/>
        <v>SCE</v>
      </c>
      <c r="V5264" s="95"/>
      <c r="W5264" s="95" t="str">
        <f t="shared" si="179"/>
        <v>SCG</v>
      </c>
    </row>
    <row r="5265" spans="15:23" ht="15" x14ac:dyDescent="0.25">
      <c r="O5265" s="93"/>
      <c r="Q5265" s="63" t="s">
        <v>278</v>
      </c>
      <c r="R5265" s="96">
        <v>92342</v>
      </c>
      <c r="S5265" s="63" t="s">
        <v>271</v>
      </c>
      <c r="T5265" s="63"/>
      <c r="U5265" s="95" t="str">
        <f t="shared" si="180"/>
        <v>SCE</v>
      </c>
      <c r="V5265" s="95"/>
      <c r="W5265" s="95" t="str">
        <f t="shared" si="179"/>
        <v>SCG</v>
      </c>
    </row>
    <row r="5266" spans="15:23" ht="15" x14ac:dyDescent="0.25">
      <c r="O5266" s="93"/>
      <c r="Q5266" s="63" t="s">
        <v>278</v>
      </c>
      <c r="R5266" s="96">
        <v>92345</v>
      </c>
      <c r="S5266" s="63" t="s">
        <v>271</v>
      </c>
      <c r="T5266" s="63"/>
      <c r="U5266" s="95" t="str">
        <f t="shared" si="180"/>
        <v>SCE</v>
      </c>
      <c r="V5266" s="95"/>
      <c r="W5266" s="95" t="str">
        <f t="shared" si="179"/>
        <v>SCG</v>
      </c>
    </row>
    <row r="5267" spans="15:23" ht="15" x14ac:dyDescent="0.25">
      <c r="O5267" s="93"/>
      <c r="Q5267" s="63" t="s">
        <v>278</v>
      </c>
      <c r="R5267" s="96">
        <v>92344</v>
      </c>
      <c r="S5267" s="63" t="s">
        <v>271</v>
      </c>
      <c r="T5267" s="63"/>
      <c r="U5267" s="95" t="str">
        <f t="shared" si="180"/>
        <v>SCE</v>
      </c>
      <c r="V5267" s="95"/>
      <c r="W5267" s="95" t="str">
        <f t="shared" ref="W5267:W5304" si="181">IF(U5267 = "Other", " ", INDEX(B$4:C$29, MATCH(U5267, C$4:C$29,0), 1) )</f>
        <v>SCG</v>
      </c>
    </row>
    <row r="5268" spans="15:23" ht="15" x14ac:dyDescent="0.25">
      <c r="O5268" s="93"/>
      <c r="Q5268" s="63" t="s">
        <v>278</v>
      </c>
      <c r="R5268" s="96">
        <v>92347</v>
      </c>
      <c r="S5268" s="63" t="s">
        <v>271</v>
      </c>
      <c r="T5268" s="63"/>
      <c r="U5268" s="95" t="str">
        <f t="shared" si="180"/>
        <v>SCE</v>
      </c>
      <c r="V5268" s="95"/>
      <c r="W5268" s="95" t="str">
        <f t="shared" si="181"/>
        <v>SCG</v>
      </c>
    </row>
    <row r="5269" spans="15:23" ht="15" x14ac:dyDescent="0.25">
      <c r="O5269" s="93"/>
      <c r="Q5269" s="63" t="s">
        <v>278</v>
      </c>
      <c r="R5269" s="96">
        <v>92346</v>
      </c>
      <c r="S5269" s="63" t="s">
        <v>271</v>
      </c>
      <c r="T5269" s="63"/>
      <c r="U5269" s="95" t="str">
        <f t="shared" si="180"/>
        <v>SCE</v>
      </c>
      <c r="V5269" s="95"/>
      <c r="W5269" s="95" t="str">
        <f t="shared" si="181"/>
        <v>SCG</v>
      </c>
    </row>
    <row r="5270" spans="15:23" ht="15" x14ac:dyDescent="0.25">
      <c r="O5270" s="93"/>
      <c r="Q5270" s="63" t="s">
        <v>278</v>
      </c>
      <c r="R5270" s="96">
        <v>92549</v>
      </c>
      <c r="S5270" s="63" t="s">
        <v>271</v>
      </c>
      <c r="T5270" s="63"/>
      <c r="U5270" s="95" t="str">
        <f t="shared" si="180"/>
        <v>SCE</v>
      </c>
      <c r="V5270" s="95"/>
      <c r="W5270" s="95" t="str">
        <f t="shared" si="181"/>
        <v>SCG</v>
      </c>
    </row>
    <row r="5271" spans="15:23" ht="15" x14ac:dyDescent="0.25">
      <c r="O5271" s="93"/>
      <c r="Q5271" s="63" t="s">
        <v>278</v>
      </c>
      <c r="R5271" s="96">
        <v>92543</v>
      </c>
      <c r="S5271" s="63" t="s">
        <v>271</v>
      </c>
      <c r="T5271" s="63"/>
      <c r="U5271" s="95" t="str">
        <f t="shared" si="180"/>
        <v>SCE</v>
      </c>
      <c r="V5271" s="95"/>
      <c r="W5271" s="95" t="str">
        <f t="shared" si="181"/>
        <v>SCG</v>
      </c>
    </row>
    <row r="5272" spans="15:23" ht="15" x14ac:dyDescent="0.25">
      <c r="O5272" s="93"/>
      <c r="Q5272" s="63" t="s">
        <v>278</v>
      </c>
      <c r="R5272" s="96">
        <v>91739</v>
      </c>
      <c r="S5272" s="63" t="s">
        <v>271</v>
      </c>
      <c r="T5272" s="63"/>
      <c r="U5272" s="95" t="str">
        <f t="shared" si="180"/>
        <v>SCE</v>
      </c>
      <c r="V5272" s="95"/>
      <c r="W5272" s="95" t="str">
        <f t="shared" si="181"/>
        <v>SCG</v>
      </c>
    </row>
    <row r="5273" spans="15:23" ht="15" x14ac:dyDescent="0.25">
      <c r="O5273" s="93"/>
      <c r="Q5273" s="63" t="s">
        <v>278</v>
      </c>
      <c r="R5273" s="96">
        <v>93634</v>
      </c>
      <c r="S5273" s="63" t="s">
        <v>271</v>
      </c>
      <c r="T5273" s="63"/>
      <c r="U5273" s="95" t="str">
        <f t="shared" si="180"/>
        <v>SCE</v>
      </c>
      <c r="V5273" s="95"/>
      <c r="W5273" s="95" t="str">
        <f t="shared" si="181"/>
        <v>SCG</v>
      </c>
    </row>
    <row r="5274" spans="15:23" ht="15" x14ac:dyDescent="0.25">
      <c r="O5274" s="93"/>
      <c r="Q5274" s="63" t="s">
        <v>278</v>
      </c>
      <c r="R5274" s="96">
        <v>93631</v>
      </c>
      <c r="S5274" s="63" t="s">
        <v>271</v>
      </c>
      <c r="T5274" s="63"/>
      <c r="U5274" s="95" t="str">
        <f t="shared" si="180"/>
        <v>SCE</v>
      </c>
      <c r="V5274" s="95"/>
      <c r="W5274" s="95" t="str">
        <f t="shared" si="181"/>
        <v>SCG</v>
      </c>
    </row>
    <row r="5275" spans="15:23" ht="15" x14ac:dyDescent="0.25">
      <c r="O5275" s="93"/>
      <c r="Q5275" s="63" t="s">
        <v>278</v>
      </c>
      <c r="R5275" s="96">
        <v>91003</v>
      </c>
      <c r="S5275" s="63" t="s">
        <v>271</v>
      </c>
      <c r="T5275" s="63"/>
      <c r="U5275" s="95" t="str">
        <f t="shared" si="180"/>
        <v>SCE</v>
      </c>
      <c r="V5275" s="95"/>
      <c r="W5275" s="95" t="str">
        <f t="shared" si="181"/>
        <v>SCG</v>
      </c>
    </row>
    <row r="5276" spans="15:23" ht="15" x14ac:dyDescent="0.25">
      <c r="O5276" s="93"/>
      <c r="Q5276" s="63" t="s">
        <v>278</v>
      </c>
      <c r="R5276" s="96">
        <v>91001</v>
      </c>
      <c r="S5276" s="63" t="s">
        <v>271</v>
      </c>
      <c r="T5276" s="63"/>
      <c r="U5276" s="95" t="str">
        <f t="shared" si="180"/>
        <v>SCE</v>
      </c>
      <c r="V5276" s="95"/>
      <c r="W5276" s="95" t="str">
        <f t="shared" si="181"/>
        <v>SCG</v>
      </c>
    </row>
    <row r="5277" spans="15:23" ht="15" x14ac:dyDescent="0.25">
      <c r="O5277" s="93"/>
      <c r="Q5277" s="63" t="s">
        <v>278</v>
      </c>
      <c r="R5277" s="96">
        <v>91710</v>
      </c>
      <c r="S5277" s="63" t="s">
        <v>271</v>
      </c>
      <c r="T5277" s="63"/>
      <c r="U5277" s="95" t="str">
        <f t="shared" si="180"/>
        <v>SCE</v>
      </c>
      <c r="V5277" s="95"/>
      <c r="W5277" s="95" t="str">
        <f t="shared" si="181"/>
        <v>SCG</v>
      </c>
    </row>
    <row r="5278" spans="15:23" ht="15" x14ac:dyDescent="0.25">
      <c r="O5278" s="93"/>
      <c r="Q5278" s="63" t="s">
        <v>278</v>
      </c>
      <c r="R5278" s="96">
        <v>91716</v>
      </c>
      <c r="S5278" s="63" t="s">
        <v>271</v>
      </c>
      <c r="T5278" s="63"/>
      <c r="U5278" s="95" t="str">
        <f t="shared" si="180"/>
        <v>SCE</v>
      </c>
      <c r="V5278" s="95"/>
      <c r="W5278" s="95" t="str">
        <f t="shared" si="181"/>
        <v>SCG</v>
      </c>
    </row>
    <row r="5279" spans="15:23" ht="15" x14ac:dyDescent="0.25">
      <c r="O5279" s="93"/>
      <c r="Q5279" s="63" t="s">
        <v>278</v>
      </c>
      <c r="R5279" s="96">
        <v>91715</v>
      </c>
      <c r="S5279" s="63" t="s">
        <v>271</v>
      </c>
      <c r="T5279" s="63"/>
      <c r="U5279" s="95" t="str">
        <f t="shared" si="180"/>
        <v>SCE</v>
      </c>
      <c r="V5279" s="95"/>
      <c r="W5279" s="95" t="str">
        <f t="shared" si="181"/>
        <v>SCG</v>
      </c>
    </row>
    <row r="5280" spans="15:23" ht="15" x14ac:dyDescent="0.25">
      <c r="O5280" s="93"/>
      <c r="Q5280" s="63" t="s">
        <v>278</v>
      </c>
      <c r="R5280" s="96">
        <v>91714</v>
      </c>
      <c r="S5280" s="63" t="s">
        <v>271</v>
      </c>
      <c r="T5280" s="63"/>
      <c r="U5280" s="95" t="str">
        <f t="shared" si="180"/>
        <v>SCE</v>
      </c>
      <c r="V5280" s="95"/>
      <c r="W5280" s="95" t="str">
        <f t="shared" si="181"/>
        <v>SCG</v>
      </c>
    </row>
    <row r="5281" spans="15:23" ht="15" x14ac:dyDescent="0.25">
      <c r="O5281" s="93"/>
      <c r="Q5281" s="63" t="s">
        <v>278</v>
      </c>
      <c r="R5281" s="96">
        <v>93020</v>
      </c>
      <c r="S5281" s="63" t="s">
        <v>271</v>
      </c>
      <c r="T5281" s="63"/>
      <c r="U5281" s="95" t="str">
        <f t="shared" si="180"/>
        <v>SCE</v>
      </c>
      <c r="V5281" s="95"/>
      <c r="W5281" s="95" t="str">
        <f t="shared" si="181"/>
        <v>SCG</v>
      </c>
    </row>
    <row r="5282" spans="15:23" ht="15" x14ac:dyDescent="0.25">
      <c r="O5282" s="93"/>
      <c r="Q5282" s="63" t="s">
        <v>278</v>
      </c>
      <c r="R5282" s="96">
        <v>90747</v>
      </c>
      <c r="S5282" s="63" t="s">
        <v>271</v>
      </c>
      <c r="T5282" s="63"/>
      <c r="U5282" s="95" t="str">
        <f t="shared" si="180"/>
        <v>SCE</v>
      </c>
      <c r="V5282" s="95"/>
      <c r="W5282" s="95" t="str">
        <f t="shared" si="181"/>
        <v>SCG</v>
      </c>
    </row>
    <row r="5283" spans="15:23" ht="15" x14ac:dyDescent="0.25">
      <c r="O5283" s="93"/>
      <c r="Q5283" s="63" t="s">
        <v>278</v>
      </c>
      <c r="R5283" s="96">
        <v>90746</v>
      </c>
      <c r="S5283" s="63" t="s">
        <v>271</v>
      </c>
      <c r="T5283" s="63"/>
      <c r="U5283" s="95" t="str">
        <f t="shared" si="180"/>
        <v>SCE</v>
      </c>
      <c r="V5283" s="95"/>
      <c r="W5283" s="95" t="str">
        <f t="shared" si="181"/>
        <v>SCG</v>
      </c>
    </row>
    <row r="5284" spans="15:23" ht="15" x14ac:dyDescent="0.25">
      <c r="O5284" s="93"/>
      <c r="Q5284" s="63" t="s">
        <v>278</v>
      </c>
      <c r="R5284" s="96">
        <v>90745</v>
      </c>
      <c r="S5284" s="63" t="s">
        <v>271</v>
      </c>
      <c r="T5284" s="63"/>
      <c r="U5284" s="95" t="str">
        <f t="shared" si="180"/>
        <v>SCE</v>
      </c>
      <c r="V5284" s="95"/>
      <c r="W5284" s="95" t="str">
        <f t="shared" si="181"/>
        <v>SCG</v>
      </c>
    </row>
    <row r="5285" spans="15:23" ht="15" x14ac:dyDescent="0.25">
      <c r="O5285" s="93"/>
      <c r="Q5285" s="63" t="s">
        <v>278</v>
      </c>
      <c r="R5285" s="96">
        <v>90744</v>
      </c>
      <c r="S5285" s="63" t="s">
        <v>271</v>
      </c>
      <c r="T5285" s="63"/>
      <c r="U5285" s="95" t="str">
        <f t="shared" si="180"/>
        <v>SCE</v>
      </c>
      <c r="V5285" s="95"/>
      <c r="W5285" s="95" t="str">
        <f t="shared" si="181"/>
        <v>SCG</v>
      </c>
    </row>
    <row r="5286" spans="15:23" ht="15" x14ac:dyDescent="0.25">
      <c r="O5286" s="93"/>
      <c r="Q5286" s="63" t="s">
        <v>278</v>
      </c>
      <c r="R5286" s="96">
        <v>90743</v>
      </c>
      <c r="S5286" s="63" t="s">
        <v>271</v>
      </c>
      <c r="T5286" s="63"/>
      <c r="U5286" s="95" t="str">
        <f t="shared" si="180"/>
        <v>SCE</v>
      </c>
      <c r="V5286" s="95"/>
      <c r="W5286" s="95" t="str">
        <f t="shared" si="181"/>
        <v>SCG</v>
      </c>
    </row>
    <row r="5287" spans="15:23" ht="15" x14ac:dyDescent="0.25">
      <c r="O5287" s="93"/>
      <c r="Q5287" s="63" t="s">
        <v>278</v>
      </c>
      <c r="R5287" s="96">
        <v>90742</v>
      </c>
      <c r="S5287" s="63" t="s">
        <v>271</v>
      </c>
      <c r="T5287" s="63"/>
      <c r="U5287" s="95" t="str">
        <f t="shared" si="180"/>
        <v>SCE</v>
      </c>
      <c r="V5287" s="95"/>
      <c r="W5287" s="95" t="str">
        <f t="shared" si="181"/>
        <v>SCG</v>
      </c>
    </row>
    <row r="5288" spans="15:23" ht="15" x14ac:dyDescent="0.25">
      <c r="O5288" s="93"/>
      <c r="Q5288" s="63" t="s">
        <v>278</v>
      </c>
      <c r="R5288" s="96">
        <v>90740</v>
      </c>
      <c r="S5288" s="63" t="s">
        <v>271</v>
      </c>
      <c r="T5288" s="63"/>
      <c r="U5288" s="95" t="str">
        <f t="shared" si="180"/>
        <v>SCE</v>
      </c>
      <c r="V5288" s="95"/>
      <c r="W5288" s="95" t="str">
        <f t="shared" si="181"/>
        <v>SCG</v>
      </c>
    </row>
    <row r="5289" spans="15:23" ht="15" x14ac:dyDescent="0.25">
      <c r="O5289" s="93"/>
      <c r="Q5289" s="63" t="s">
        <v>278</v>
      </c>
      <c r="R5289" s="96">
        <v>90749</v>
      </c>
      <c r="S5289" s="63" t="s">
        <v>271</v>
      </c>
      <c r="T5289" s="63"/>
      <c r="U5289" s="95" t="str">
        <f t="shared" si="180"/>
        <v>SCE</v>
      </c>
      <c r="V5289" s="95"/>
      <c r="W5289" s="95" t="str">
        <f t="shared" si="181"/>
        <v>SCG</v>
      </c>
    </row>
    <row r="5290" spans="15:23" ht="15" x14ac:dyDescent="0.25">
      <c r="O5290" s="93"/>
      <c r="Q5290" s="63" t="s">
        <v>278</v>
      </c>
      <c r="R5290" s="96">
        <v>93501</v>
      </c>
      <c r="S5290" s="63" t="s">
        <v>271</v>
      </c>
      <c r="T5290" s="63"/>
      <c r="U5290" s="95" t="str">
        <f t="shared" si="180"/>
        <v>SCE</v>
      </c>
      <c r="V5290" s="95"/>
      <c r="W5290" s="95" t="str">
        <f t="shared" si="181"/>
        <v>SCG</v>
      </c>
    </row>
    <row r="5291" spans="15:23" ht="15" x14ac:dyDescent="0.25">
      <c r="O5291" s="93"/>
      <c r="Q5291" s="63" t="s">
        <v>278</v>
      </c>
      <c r="R5291" s="96">
        <v>90501</v>
      </c>
      <c r="S5291" s="63" t="s">
        <v>271</v>
      </c>
      <c r="T5291" s="63"/>
      <c r="U5291" s="95" t="str">
        <f t="shared" si="180"/>
        <v>SCE</v>
      </c>
      <c r="V5291" s="95"/>
      <c r="W5291" s="95" t="str">
        <f t="shared" si="181"/>
        <v>SCG</v>
      </c>
    </row>
    <row r="5292" spans="15:23" ht="15" x14ac:dyDescent="0.25">
      <c r="O5292" s="93"/>
      <c r="Q5292" s="63" t="s">
        <v>278</v>
      </c>
      <c r="R5292" s="96">
        <v>90503</v>
      </c>
      <c r="S5292" s="63" t="s">
        <v>271</v>
      </c>
      <c r="T5292" s="63"/>
      <c r="U5292" s="95" t="str">
        <f t="shared" si="180"/>
        <v>SCE</v>
      </c>
      <c r="V5292" s="95"/>
      <c r="W5292" s="95" t="str">
        <f t="shared" si="181"/>
        <v>SCG</v>
      </c>
    </row>
    <row r="5293" spans="15:23" ht="15" x14ac:dyDescent="0.25">
      <c r="O5293" s="93"/>
      <c r="Q5293" s="63" t="s">
        <v>278</v>
      </c>
      <c r="R5293" s="96">
        <v>90502</v>
      </c>
      <c r="S5293" s="63" t="s">
        <v>271</v>
      </c>
      <c r="T5293" s="63"/>
      <c r="U5293" s="95" t="str">
        <f t="shared" si="180"/>
        <v>SCE</v>
      </c>
      <c r="V5293" s="95"/>
      <c r="W5293" s="95" t="str">
        <f t="shared" si="181"/>
        <v>SCG</v>
      </c>
    </row>
    <row r="5294" spans="15:23" ht="15" x14ac:dyDescent="0.25">
      <c r="O5294" s="93"/>
      <c r="Q5294" s="63" t="s">
        <v>278</v>
      </c>
      <c r="R5294" s="96">
        <v>90505</v>
      </c>
      <c r="S5294" s="63" t="s">
        <v>271</v>
      </c>
      <c r="T5294" s="63"/>
      <c r="U5294" s="95" t="str">
        <f t="shared" si="180"/>
        <v>SCE</v>
      </c>
      <c r="V5294" s="95"/>
      <c r="W5294" s="95" t="str">
        <f t="shared" si="181"/>
        <v>SCG</v>
      </c>
    </row>
    <row r="5295" spans="15:23" ht="15" x14ac:dyDescent="0.25">
      <c r="O5295" s="93"/>
      <c r="Q5295" s="63" t="s">
        <v>278</v>
      </c>
      <c r="R5295" s="96">
        <v>90504</v>
      </c>
      <c r="S5295" s="63" t="s">
        <v>271</v>
      </c>
      <c r="T5295" s="63"/>
      <c r="U5295" s="95" t="str">
        <f t="shared" si="180"/>
        <v>SCE</v>
      </c>
      <c r="V5295" s="95"/>
      <c r="W5295" s="95" t="str">
        <f t="shared" si="181"/>
        <v>SCG</v>
      </c>
    </row>
    <row r="5296" spans="15:23" ht="15" x14ac:dyDescent="0.25">
      <c r="O5296" s="93"/>
      <c r="Q5296" s="63" t="s">
        <v>278</v>
      </c>
      <c r="R5296" s="96">
        <v>90507</v>
      </c>
      <c r="S5296" s="63" t="s">
        <v>271</v>
      </c>
      <c r="T5296" s="63"/>
      <c r="U5296" s="95" t="str">
        <f t="shared" si="180"/>
        <v>SCE</v>
      </c>
      <c r="V5296" s="95"/>
      <c r="W5296" s="95" t="str">
        <f t="shared" si="181"/>
        <v>SCG</v>
      </c>
    </row>
    <row r="5297" spans="15:23" ht="15" x14ac:dyDescent="0.25">
      <c r="O5297" s="93"/>
      <c r="Q5297" s="63" t="s">
        <v>278</v>
      </c>
      <c r="R5297" s="96">
        <v>90506</v>
      </c>
      <c r="S5297" s="63" t="s">
        <v>271</v>
      </c>
      <c r="T5297" s="63"/>
      <c r="U5297" s="95" t="str">
        <f t="shared" si="180"/>
        <v>SCE</v>
      </c>
      <c r="V5297" s="95"/>
      <c r="W5297" s="95" t="str">
        <f t="shared" si="181"/>
        <v>SCG</v>
      </c>
    </row>
    <row r="5298" spans="15:23" ht="15" x14ac:dyDescent="0.25">
      <c r="O5298" s="93"/>
      <c r="Q5298" s="63" t="s">
        <v>278</v>
      </c>
      <c r="R5298" s="96">
        <v>90508</v>
      </c>
      <c r="S5298" s="63" t="s">
        <v>271</v>
      </c>
      <c r="T5298" s="63"/>
      <c r="U5298" s="95" t="str">
        <f t="shared" si="180"/>
        <v>SCE</v>
      </c>
      <c r="V5298" s="95"/>
      <c r="W5298" s="95" t="str">
        <f t="shared" si="181"/>
        <v>SCG</v>
      </c>
    </row>
    <row r="5299" spans="15:23" ht="15" x14ac:dyDescent="0.25">
      <c r="O5299" s="93"/>
      <c r="Q5299" s="63" t="s">
        <v>278</v>
      </c>
      <c r="R5299" s="96">
        <v>90639</v>
      </c>
      <c r="S5299" s="63" t="s">
        <v>271</v>
      </c>
      <c r="T5299" s="63"/>
      <c r="U5299" s="95" t="str">
        <f t="shared" si="180"/>
        <v>SCE</v>
      </c>
      <c r="V5299" s="95"/>
      <c r="W5299" s="95" t="str">
        <f t="shared" si="181"/>
        <v>SCG</v>
      </c>
    </row>
    <row r="5300" spans="15:23" ht="15" x14ac:dyDescent="0.25">
      <c r="O5300" s="93"/>
      <c r="Q5300" s="63" t="s">
        <v>278</v>
      </c>
      <c r="R5300" s="96">
        <v>91009</v>
      </c>
      <c r="S5300" s="63" t="s">
        <v>271</v>
      </c>
      <c r="T5300" s="63"/>
      <c r="U5300" s="95" t="str">
        <f t="shared" si="180"/>
        <v>SCE</v>
      </c>
      <c r="V5300" s="95"/>
      <c r="W5300" s="95" t="str">
        <f t="shared" si="181"/>
        <v>SCG</v>
      </c>
    </row>
    <row r="5301" spans="15:23" ht="15" x14ac:dyDescent="0.25">
      <c r="O5301" s="93"/>
      <c r="Q5301" s="63" t="s">
        <v>278</v>
      </c>
      <c r="R5301" s="96">
        <v>91008</v>
      </c>
      <c r="S5301" s="63" t="s">
        <v>271</v>
      </c>
      <c r="T5301" s="63"/>
      <c r="U5301" s="95" t="str">
        <f t="shared" si="180"/>
        <v>SCE</v>
      </c>
      <c r="V5301" s="95"/>
      <c r="W5301" s="95" t="str">
        <f t="shared" si="181"/>
        <v>SCG</v>
      </c>
    </row>
    <row r="5302" spans="15:23" ht="15" x14ac:dyDescent="0.25">
      <c r="O5302" s="93"/>
      <c r="Q5302" s="63" t="s">
        <v>278</v>
      </c>
      <c r="R5302" s="96">
        <v>91007</v>
      </c>
      <c r="S5302" s="63" t="s">
        <v>271</v>
      </c>
      <c r="T5302" s="63"/>
      <c r="U5302" s="95" t="str">
        <f t="shared" si="180"/>
        <v>SCE</v>
      </c>
      <c r="V5302" s="95"/>
      <c r="W5302" s="95" t="str">
        <f t="shared" si="181"/>
        <v>SCG</v>
      </c>
    </row>
    <row r="5303" spans="15:23" ht="15" x14ac:dyDescent="0.25">
      <c r="O5303" s="93"/>
      <c r="Q5303" s="63" t="s">
        <v>278</v>
      </c>
      <c r="R5303" s="96">
        <v>91006</v>
      </c>
      <c r="S5303" s="63" t="s">
        <v>271</v>
      </c>
      <c r="T5303" s="63"/>
      <c r="U5303" s="95" t="str">
        <f t="shared" ref="U5303:U5333" si="182">IF(S5303="Pacific Gas &amp; Electric Co", "PGE", IF(S5303="Southern California Edison Co", "SCE", IF(S5303= "San Diego Gas &amp; Electric Co", "SDGE", IF(S5303="Southern California Gas", "SCG", "Other"))))</f>
        <v>SCE</v>
      </c>
      <c r="V5303" s="95"/>
      <c r="W5303" s="95" t="str">
        <f t="shared" si="181"/>
        <v>SCG</v>
      </c>
    </row>
    <row r="5304" spans="15:23" ht="15" x14ac:dyDescent="0.25">
      <c r="O5304" s="93"/>
      <c r="Q5304" s="63" t="s">
        <v>278</v>
      </c>
      <c r="R5304" s="96">
        <v>92061</v>
      </c>
      <c r="S5304" s="63" t="s">
        <v>271</v>
      </c>
      <c r="T5304" s="63"/>
      <c r="U5304" s="95" t="str">
        <f t="shared" si="182"/>
        <v>SCE</v>
      </c>
      <c r="V5304" s="95"/>
      <c r="W5304" s="95" t="str">
        <f t="shared" si="181"/>
        <v>SCG</v>
      </c>
    </row>
    <row r="5305" spans="15:23" ht="15" x14ac:dyDescent="0.25">
      <c r="O5305" s="93"/>
      <c r="Q5305" s="63" t="s">
        <v>278</v>
      </c>
      <c r="R5305" s="96">
        <v>92333</v>
      </c>
      <c r="S5305" s="63" t="s">
        <v>272</v>
      </c>
      <c r="T5305" s="63"/>
      <c r="U5305" s="95" t="str">
        <f t="shared" si="182"/>
        <v>Other</v>
      </c>
      <c r="V5305" s="95"/>
      <c r="W5305" s="95" t="str">
        <f t="shared" ref="W5305:W5334" si="183">INDEX(J$4:L$29,MATCH(S5305,J$4:J$29,0),2)</f>
        <v>PGE</v>
      </c>
    </row>
    <row r="5306" spans="15:23" ht="15" x14ac:dyDescent="0.25">
      <c r="O5306" s="93"/>
      <c r="Q5306" s="63" t="s">
        <v>278</v>
      </c>
      <c r="R5306" s="96">
        <v>92314</v>
      </c>
      <c r="S5306" s="63" t="s">
        <v>272</v>
      </c>
      <c r="T5306" s="63"/>
      <c r="U5306" s="95" t="str">
        <f t="shared" si="182"/>
        <v>Other</v>
      </c>
      <c r="V5306" s="95"/>
      <c r="W5306" s="95" t="str">
        <f t="shared" si="183"/>
        <v>PGE</v>
      </c>
    </row>
    <row r="5307" spans="15:23" ht="15" x14ac:dyDescent="0.25">
      <c r="O5307" s="93"/>
      <c r="Q5307" s="63" t="s">
        <v>278</v>
      </c>
      <c r="R5307" s="96">
        <v>92386</v>
      </c>
      <c r="S5307" s="63" t="s">
        <v>272</v>
      </c>
      <c r="T5307" s="63"/>
      <c r="U5307" s="95" t="str">
        <f t="shared" si="182"/>
        <v>Other</v>
      </c>
      <c r="V5307" s="95"/>
      <c r="W5307" s="95" t="str">
        <f t="shared" si="183"/>
        <v>PGE</v>
      </c>
    </row>
    <row r="5308" spans="15:23" ht="15" x14ac:dyDescent="0.25">
      <c r="O5308" s="93"/>
      <c r="Q5308" s="63" t="s">
        <v>278</v>
      </c>
      <c r="R5308" s="96">
        <v>92308</v>
      </c>
      <c r="S5308" s="63" t="s">
        <v>272</v>
      </c>
      <c r="T5308" s="63"/>
      <c r="U5308" s="95" t="str">
        <f t="shared" si="182"/>
        <v>Other</v>
      </c>
      <c r="V5308" s="95"/>
      <c r="W5308" s="95" t="str">
        <f t="shared" si="183"/>
        <v>PGE</v>
      </c>
    </row>
    <row r="5309" spans="15:23" ht="15" x14ac:dyDescent="0.25">
      <c r="O5309" s="93"/>
      <c r="Q5309" s="63" t="s">
        <v>278</v>
      </c>
      <c r="R5309" s="96">
        <v>92305</v>
      </c>
      <c r="S5309" s="63" t="s">
        <v>272</v>
      </c>
      <c r="T5309" s="63"/>
      <c r="U5309" s="95" t="str">
        <f t="shared" si="182"/>
        <v>Other</v>
      </c>
      <c r="V5309" s="95"/>
      <c r="W5309" s="95" t="str">
        <f t="shared" si="183"/>
        <v>PGE</v>
      </c>
    </row>
    <row r="5310" spans="15:23" ht="15" x14ac:dyDescent="0.25">
      <c r="O5310" s="93"/>
      <c r="Q5310" s="63" t="s">
        <v>278</v>
      </c>
      <c r="R5310" s="96">
        <v>92315</v>
      </c>
      <c r="S5310" s="63" t="s">
        <v>272</v>
      </c>
      <c r="T5310" s="63"/>
      <c r="U5310" s="95" t="str">
        <f t="shared" si="182"/>
        <v>Other</v>
      </c>
      <c r="V5310" s="95"/>
      <c r="W5310" s="95" t="str">
        <f t="shared" si="183"/>
        <v>PGE</v>
      </c>
    </row>
    <row r="5311" spans="15:23" ht="15" x14ac:dyDescent="0.25">
      <c r="O5311" s="93"/>
      <c r="Q5311" s="63" t="s">
        <v>278</v>
      </c>
      <c r="R5311" s="96">
        <v>92356</v>
      </c>
      <c r="S5311" s="63" t="s">
        <v>272</v>
      </c>
      <c r="T5311" s="63"/>
      <c r="U5311" s="95" t="str">
        <f t="shared" si="182"/>
        <v>Other</v>
      </c>
      <c r="V5311" s="95"/>
      <c r="W5311" s="95" t="str">
        <f t="shared" si="183"/>
        <v>PGE</v>
      </c>
    </row>
    <row r="5312" spans="15:23" ht="15" x14ac:dyDescent="0.25">
      <c r="O5312" s="93"/>
      <c r="Q5312" s="63" t="s">
        <v>278</v>
      </c>
      <c r="R5312" s="96">
        <v>95728</v>
      </c>
      <c r="S5312" s="63" t="s">
        <v>273</v>
      </c>
      <c r="T5312" s="63"/>
      <c r="U5312" s="95" t="str">
        <f t="shared" si="182"/>
        <v>Other</v>
      </c>
      <c r="V5312" s="95"/>
      <c r="W5312" s="95" t="str">
        <f t="shared" si="183"/>
        <v>PGE</v>
      </c>
    </row>
    <row r="5313" spans="15:23" ht="15" x14ac:dyDescent="0.25">
      <c r="O5313" s="93"/>
      <c r="Q5313" s="63" t="s">
        <v>278</v>
      </c>
      <c r="R5313" s="96">
        <v>93517</v>
      </c>
      <c r="S5313" s="63" t="s">
        <v>273</v>
      </c>
      <c r="T5313" s="63"/>
      <c r="U5313" s="95" t="str">
        <f t="shared" si="182"/>
        <v>Other</v>
      </c>
      <c r="V5313" s="95"/>
      <c r="W5313" s="95" t="str">
        <f t="shared" si="183"/>
        <v>PGE</v>
      </c>
    </row>
    <row r="5314" spans="15:23" ht="15" x14ac:dyDescent="0.25">
      <c r="O5314" s="93"/>
      <c r="Q5314" s="63" t="s">
        <v>278</v>
      </c>
      <c r="R5314" s="96">
        <v>95959</v>
      </c>
      <c r="S5314" s="63" t="s">
        <v>273</v>
      </c>
      <c r="T5314" s="63"/>
      <c r="U5314" s="95" t="str">
        <f t="shared" si="182"/>
        <v>Other</v>
      </c>
      <c r="V5314" s="95"/>
      <c r="W5314" s="95" t="str">
        <f t="shared" si="183"/>
        <v>PGE</v>
      </c>
    </row>
    <row r="5315" spans="15:23" ht="15" x14ac:dyDescent="0.25">
      <c r="O5315" s="93"/>
      <c r="Q5315" s="63" t="s">
        <v>278</v>
      </c>
      <c r="R5315" s="96">
        <v>96109</v>
      </c>
      <c r="S5315" s="63" t="s">
        <v>273</v>
      </c>
      <c r="T5315" s="63"/>
      <c r="U5315" s="95" t="str">
        <f t="shared" si="182"/>
        <v>Other</v>
      </c>
      <c r="V5315" s="95"/>
      <c r="W5315" s="95" t="str">
        <f t="shared" si="183"/>
        <v>PGE</v>
      </c>
    </row>
    <row r="5316" spans="15:23" ht="15" x14ac:dyDescent="0.25">
      <c r="O5316" s="93"/>
      <c r="Q5316" s="63" t="s">
        <v>278</v>
      </c>
      <c r="R5316" s="96">
        <v>89439</v>
      </c>
      <c r="S5316" s="63" t="s">
        <v>273</v>
      </c>
      <c r="T5316" s="63"/>
      <c r="U5316" s="95" t="str">
        <f t="shared" si="182"/>
        <v>Other</v>
      </c>
      <c r="V5316" s="95"/>
      <c r="W5316" s="95" t="str">
        <f t="shared" si="183"/>
        <v>PGE</v>
      </c>
    </row>
    <row r="5317" spans="15:23" ht="15" x14ac:dyDescent="0.25">
      <c r="O5317" s="93"/>
      <c r="Q5317" s="63" t="s">
        <v>278</v>
      </c>
      <c r="R5317" s="96">
        <v>96107</v>
      </c>
      <c r="S5317" s="63" t="s">
        <v>273</v>
      </c>
      <c r="T5317" s="63"/>
      <c r="U5317" s="95" t="str">
        <f t="shared" si="182"/>
        <v>Other</v>
      </c>
      <c r="V5317" s="95"/>
      <c r="W5317" s="95" t="str">
        <f t="shared" si="183"/>
        <v>PGE</v>
      </c>
    </row>
    <row r="5318" spans="15:23" ht="15" x14ac:dyDescent="0.25">
      <c r="O5318" s="93"/>
      <c r="Q5318" s="63" t="s">
        <v>278</v>
      </c>
      <c r="R5318" s="96">
        <v>96150</v>
      </c>
      <c r="S5318" s="63" t="s">
        <v>273</v>
      </c>
      <c r="T5318" s="63"/>
      <c r="U5318" s="95" t="str">
        <f t="shared" si="182"/>
        <v>Other</v>
      </c>
      <c r="V5318" s="95"/>
      <c r="W5318" s="95" t="str">
        <f t="shared" si="183"/>
        <v>PGE</v>
      </c>
    </row>
    <row r="5319" spans="15:23" ht="15" x14ac:dyDescent="0.25">
      <c r="O5319" s="93"/>
      <c r="Q5319" s="63" t="s">
        <v>278</v>
      </c>
      <c r="R5319" s="96">
        <v>96161</v>
      </c>
      <c r="S5319" s="63" t="s">
        <v>273</v>
      </c>
      <c r="T5319" s="63"/>
      <c r="U5319" s="95" t="str">
        <f t="shared" si="182"/>
        <v>Other</v>
      </c>
      <c r="V5319" s="95"/>
      <c r="W5319" s="95" t="str">
        <f t="shared" si="183"/>
        <v>PGE</v>
      </c>
    </row>
    <row r="5320" spans="15:23" ht="15" x14ac:dyDescent="0.25">
      <c r="O5320" s="93"/>
      <c r="Q5320" s="63" t="s">
        <v>278</v>
      </c>
      <c r="R5320" s="96">
        <v>96120</v>
      </c>
      <c r="S5320" s="63" t="s">
        <v>273</v>
      </c>
      <c r="T5320" s="63"/>
      <c r="U5320" s="95" t="str">
        <f t="shared" si="182"/>
        <v>Other</v>
      </c>
      <c r="V5320" s="95"/>
      <c r="W5320" s="95" t="str">
        <f t="shared" si="183"/>
        <v>PGE</v>
      </c>
    </row>
    <row r="5321" spans="15:23" ht="15" x14ac:dyDescent="0.25">
      <c r="O5321" s="93"/>
      <c r="Q5321" s="63" t="s">
        <v>278</v>
      </c>
      <c r="R5321" s="96">
        <v>96133</v>
      </c>
      <c r="S5321" s="63" t="s">
        <v>273</v>
      </c>
      <c r="T5321" s="63"/>
      <c r="U5321" s="95" t="str">
        <f t="shared" si="182"/>
        <v>Other</v>
      </c>
      <c r="V5321" s="95"/>
      <c r="W5321" s="95" t="str">
        <f t="shared" si="183"/>
        <v>PGE</v>
      </c>
    </row>
    <row r="5322" spans="15:23" ht="15" x14ac:dyDescent="0.25">
      <c r="O5322" s="93"/>
      <c r="Q5322" s="63" t="s">
        <v>278</v>
      </c>
      <c r="R5322" s="96">
        <v>96146</v>
      </c>
      <c r="S5322" s="63" t="s">
        <v>273</v>
      </c>
      <c r="T5322" s="63"/>
      <c r="U5322" s="95" t="str">
        <f t="shared" si="182"/>
        <v>Other</v>
      </c>
      <c r="V5322" s="95"/>
      <c r="W5322" s="95" t="str">
        <f t="shared" si="183"/>
        <v>PGE</v>
      </c>
    </row>
    <row r="5323" spans="15:23" ht="15" x14ac:dyDescent="0.25">
      <c r="O5323" s="93"/>
      <c r="Q5323" s="63" t="s">
        <v>278</v>
      </c>
      <c r="R5323" s="96">
        <v>96145</v>
      </c>
      <c r="S5323" s="63" t="s">
        <v>273</v>
      </c>
      <c r="T5323" s="63"/>
      <c r="U5323" s="95" t="str">
        <f t="shared" si="182"/>
        <v>Other</v>
      </c>
      <c r="V5323" s="95"/>
      <c r="W5323" s="95" t="str">
        <f t="shared" si="183"/>
        <v>PGE</v>
      </c>
    </row>
    <row r="5324" spans="15:23" ht="15" x14ac:dyDescent="0.25">
      <c r="O5324" s="93"/>
      <c r="Q5324" s="63" t="s">
        <v>278</v>
      </c>
      <c r="R5324" s="96">
        <v>96143</v>
      </c>
      <c r="S5324" s="63" t="s">
        <v>273</v>
      </c>
      <c r="T5324" s="63"/>
      <c r="U5324" s="95" t="str">
        <f t="shared" si="182"/>
        <v>Other</v>
      </c>
      <c r="V5324" s="95"/>
      <c r="W5324" s="95" t="str">
        <f t="shared" si="183"/>
        <v>PGE</v>
      </c>
    </row>
    <row r="5325" spans="15:23" ht="15" x14ac:dyDescent="0.25">
      <c r="O5325" s="93"/>
      <c r="Q5325" s="63" t="s">
        <v>278</v>
      </c>
      <c r="R5325" s="96">
        <v>96142</v>
      </c>
      <c r="S5325" s="63" t="s">
        <v>273</v>
      </c>
      <c r="T5325" s="63"/>
      <c r="U5325" s="95" t="str">
        <f t="shared" si="182"/>
        <v>Other</v>
      </c>
      <c r="V5325" s="95"/>
      <c r="W5325" s="95" t="str">
        <f t="shared" si="183"/>
        <v>PGE</v>
      </c>
    </row>
    <row r="5326" spans="15:23" ht="15" x14ac:dyDescent="0.25">
      <c r="O5326" s="93"/>
      <c r="Q5326" s="63" t="s">
        <v>278</v>
      </c>
      <c r="R5326" s="96">
        <v>96141</v>
      </c>
      <c r="S5326" s="63" t="s">
        <v>273</v>
      </c>
      <c r="T5326" s="63"/>
      <c r="U5326" s="95" t="str">
        <f t="shared" si="182"/>
        <v>Other</v>
      </c>
      <c r="V5326" s="95"/>
      <c r="W5326" s="95" t="str">
        <f t="shared" si="183"/>
        <v>PGE</v>
      </c>
    </row>
    <row r="5327" spans="15:23" ht="15" x14ac:dyDescent="0.25">
      <c r="O5327" s="93"/>
      <c r="Q5327" s="63" t="s">
        <v>278</v>
      </c>
      <c r="R5327" s="96">
        <v>96140</v>
      </c>
      <c r="S5327" s="63" t="s">
        <v>273</v>
      </c>
      <c r="T5327" s="63"/>
      <c r="U5327" s="95" t="str">
        <f t="shared" si="182"/>
        <v>Other</v>
      </c>
      <c r="V5327" s="95"/>
      <c r="W5327" s="95" t="str">
        <f t="shared" si="183"/>
        <v>PGE</v>
      </c>
    </row>
    <row r="5328" spans="15:23" ht="15" x14ac:dyDescent="0.25">
      <c r="O5328" s="93"/>
      <c r="Q5328" s="63" t="s">
        <v>278</v>
      </c>
      <c r="R5328" s="96">
        <v>96148</v>
      </c>
      <c r="S5328" s="63" t="s">
        <v>273</v>
      </c>
      <c r="T5328" s="63"/>
      <c r="U5328" s="95" t="str">
        <f t="shared" si="182"/>
        <v>Other</v>
      </c>
      <c r="V5328" s="95"/>
      <c r="W5328" s="95" t="str">
        <f t="shared" si="183"/>
        <v>PGE</v>
      </c>
    </row>
    <row r="5329" spans="14:50" ht="15" x14ac:dyDescent="0.25">
      <c r="O5329" s="93"/>
      <c r="Q5329" s="63" t="s">
        <v>278</v>
      </c>
      <c r="R5329" s="96">
        <v>95604</v>
      </c>
      <c r="S5329" s="63" t="s">
        <v>273</v>
      </c>
      <c r="T5329" s="63"/>
      <c r="U5329" s="95" t="str">
        <f t="shared" si="182"/>
        <v>Other</v>
      </c>
      <c r="V5329" s="95"/>
      <c r="W5329" s="95" t="str">
        <f t="shared" si="183"/>
        <v>PGE</v>
      </c>
    </row>
    <row r="5330" spans="14:50" ht="15" x14ac:dyDescent="0.25">
      <c r="O5330" s="93"/>
      <c r="Q5330" s="63" t="s">
        <v>278</v>
      </c>
      <c r="R5330" s="96">
        <v>96118</v>
      </c>
      <c r="S5330" s="63" t="s">
        <v>273</v>
      </c>
      <c r="T5330" s="63"/>
      <c r="U5330" s="95" t="str">
        <f t="shared" si="182"/>
        <v>Other</v>
      </c>
      <c r="V5330" s="95"/>
      <c r="W5330" s="95" t="str">
        <f t="shared" si="183"/>
        <v>PGE</v>
      </c>
    </row>
    <row r="5331" spans="14:50" ht="15" x14ac:dyDescent="0.25">
      <c r="O5331" s="93"/>
      <c r="Q5331" s="63" t="s">
        <v>278</v>
      </c>
      <c r="R5331" s="96">
        <v>96111</v>
      </c>
      <c r="S5331" s="63" t="s">
        <v>273</v>
      </c>
      <c r="T5331" s="63"/>
      <c r="U5331" s="95" t="str">
        <f t="shared" si="182"/>
        <v>Other</v>
      </c>
      <c r="V5331" s="95"/>
      <c r="W5331" s="95" t="str">
        <f t="shared" si="183"/>
        <v>PGE</v>
      </c>
    </row>
    <row r="5332" spans="14:50" ht="15" x14ac:dyDescent="0.25">
      <c r="O5332" s="93"/>
      <c r="Q5332" s="63" t="s">
        <v>278</v>
      </c>
      <c r="R5332" s="96">
        <v>96125</v>
      </c>
      <c r="S5332" s="63" t="s">
        <v>273</v>
      </c>
      <c r="T5332" s="63"/>
      <c r="U5332" s="95" t="str">
        <f t="shared" si="182"/>
        <v>Other</v>
      </c>
      <c r="V5332" s="95"/>
      <c r="W5332" s="95" t="str">
        <f t="shared" si="183"/>
        <v>PGE</v>
      </c>
    </row>
    <row r="5333" spans="14:50" ht="15" x14ac:dyDescent="0.25">
      <c r="O5333" s="93"/>
      <c r="Q5333" s="63" t="s">
        <v>278</v>
      </c>
      <c r="R5333" s="96">
        <v>96124</v>
      </c>
      <c r="S5333" s="63" t="s">
        <v>273</v>
      </c>
      <c r="T5333" s="63"/>
      <c r="U5333" s="95" t="str">
        <f t="shared" si="182"/>
        <v>Other</v>
      </c>
      <c r="V5333" s="95"/>
      <c r="W5333" s="95" t="str">
        <f t="shared" si="183"/>
        <v>PGE</v>
      </c>
    </row>
    <row r="5334" spans="14:50" ht="15" x14ac:dyDescent="0.25">
      <c r="O5334" s="93"/>
      <c r="Q5334" s="63" t="s">
        <v>278</v>
      </c>
      <c r="R5334" s="96">
        <v>96126</v>
      </c>
      <c r="S5334" s="63" t="s">
        <v>273</v>
      </c>
      <c r="T5334" s="63"/>
      <c r="U5334" s="95" t="str">
        <f>IF(S5334="Pacific Gas &amp; Electric Co", "PGE", IF(S5334="Southern California Edison Co", "SCE", IF(S5334= "San Diego Gas &amp; Electric Co", "SDGE", IF(S5334="Southern California Gas", "SCG", "Other"))))</f>
        <v>Other</v>
      </c>
      <c r="V5334" s="95"/>
      <c r="W5334" s="95" t="str">
        <f t="shared" si="183"/>
        <v>PGE</v>
      </c>
    </row>
    <row r="5335" spans="14:50" x14ac:dyDescent="0.2">
      <c r="O5335" s="93"/>
    </row>
    <row r="5336" spans="14:50" s="133" customFormat="1" ht="43.5" customHeight="1" x14ac:dyDescent="0.2">
      <c r="N5336" s="162"/>
      <c r="O5336" s="134"/>
      <c r="P5336" s="134"/>
      <c r="X5336" s="135"/>
      <c r="Y5336" s="135"/>
      <c r="Z5336" s="135"/>
      <c r="AA5336" s="135"/>
      <c r="AB5336" s="134"/>
      <c r="AC5336" s="134"/>
      <c r="AD5336" s="135"/>
      <c r="AE5336" s="134"/>
      <c r="AF5336" s="135"/>
      <c r="AG5336" s="135"/>
      <c r="AH5336" s="135"/>
      <c r="AI5336" s="134"/>
      <c r="AJ5336" s="136"/>
      <c r="AK5336" s="137">
        <v>11969.2</v>
      </c>
      <c r="AX5336" s="138"/>
    </row>
    <row r="5338" spans="14:50" ht="24" customHeight="1" x14ac:dyDescent="0.2"/>
  </sheetData>
  <autoFilter ref="Q52:W5334"/>
  <mergeCells count="15">
    <mergeCell ref="A1:M1"/>
    <mergeCell ref="B2:C2"/>
    <mergeCell ref="J2:L2"/>
    <mergeCell ref="Q51:W51"/>
    <mergeCell ref="A32:C32"/>
    <mergeCell ref="B3:C3"/>
    <mergeCell ref="J3:L3"/>
    <mergeCell ref="C33:F33"/>
    <mergeCell ref="G33:I33"/>
    <mergeCell ref="F45:H45"/>
    <mergeCell ref="C35:F35"/>
    <mergeCell ref="C34:F34"/>
    <mergeCell ref="G35:I35"/>
    <mergeCell ref="G34:I34"/>
    <mergeCell ref="A45:B45"/>
  </mergeCells>
  <hyperlinks>
    <hyperlink ref="K35" r:id="rId1"/>
    <hyperlink ref="K34" r:id="rId2"/>
  </hyperlinks>
  <pageMargins left="0.7" right="0.7" top="0.75" bottom="0.75" header="0.3" footer="0.3"/>
  <pageSetup orientation="portrait" verticalDpi="0"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B2:O8075"/>
  <sheetViews>
    <sheetView showGridLines="0" zoomScaleNormal="100" workbookViewId="0"/>
  </sheetViews>
  <sheetFormatPr defaultColWidth="8.85546875" defaultRowHeight="15" x14ac:dyDescent="0.25"/>
  <cols>
    <col min="1" max="1" width="8.85546875" style="74"/>
    <col min="2" max="2" width="20.28515625" style="74" customWidth="1"/>
    <col min="3" max="3" width="21.28515625" style="74" customWidth="1"/>
    <col min="4" max="4" width="18.5703125" style="74" customWidth="1"/>
    <col min="5" max="5" width="14.28515625" style="74" customWidth="1"/>
    <col min="6" max="6" width="22.140625" style="74" customWidth="1"/>
    <col min="7" max="7" width="23.7109375" style="74" customWidth="1"/>
    <col min="8" max="8" width="8.85546875" style="74"/>
    <col min="9" max="9" width="16.7109375" style="74" customWidth="1"/>
    <col min="10" max="10" width="13" style="74" customWidth="1"/>
    <col min="11" max="16384" width="8.85546875" style="74"/>
  </cols>
  <sheetData>
    <row r="2" spans="2:7" s="127" customFormat="1" ht="30.75" customHeight="1" thickBot="1" x14ac:dyDescent="0.3">
      <c r="B2" s="230" t="s">
        <v>319</v>
      </c>
      <c r="C2" s="230"/>
      <c r="D2" s="230"/>
      <c r="E2" s="230"/>
      <c r="F2" s="230"/>
      <c r="G2" s="230"/>
    </row>
    <row r="3" spans="2:7" x14ac:dyDescent="0.25">
      <c r="B3" s="172">
        <v>1</v>
      </c>
      <c r="C3" s="172">
        <v>2</v>
      </c>
      <c r="D3" s="172">
        <v>3</v>
      </c>
      <c r="E3" s="172">
        <v>4</v>
      </c>
      <c r="F3" s="177">
        <v>5</v>
      </c>
      <c r="G3" s="180">
        <v>6</v>
      </c>
    </row>
    <row r="4" spans="2:7" x14ac:dyDescent="0.25">
      <c r="B4" s="173" t="s">
        <v>222</v>
      </c>
      <c r="C4" s="174" t="s">
        <v>223</v>
      </c>
      <c r="D4" s="175" t="s">
        <v>281</v>
      </c>
      <c r="E4" s="175" t="s">
        <v>140</v>
      </c>
      <c r="F4" s="178" t="s">
        <v>282</v>
      </c>
      <c r="G4" s="181" t="s">
        <v>283</v>
      </c>
    </row>
    <row r="5" spans="2:7" x14ac:dyDescent="0.25">
      <c r="B5" s="80" t="s">
        <v>45</v>
      </c>
      <c r="C5" s="86" t="s">
        <v>45</v>
      </c>
      <c r="D5" s="95">
        <f t="shared" ref="D5:D29" si="0">SUMIFS($G$41:$G$8075, $I$41:$I$8075, B5, $J$41:$J$8075, C5)</f>
        <v>184500</v>
      </c>
      <c r="E5" s="95">
        <f t="shared" ref="E5:E29" si="1">SUMIFS($C$41:$C$8075, $I$41:$I$8075, B5, $J$41:$J$8075, C5)</f>
        <v>3843156</v>
      </c>
      <c r="F5" s="179">
        <f t="shared" ref="F5:F26" si="2">IFERROR(D5/E5, 0)</f>
        <v>4.8007418902589437E-2</v>
      </c>
      <c r="G5" s="182">
        <f t="shared" ref="G5:G29" si="3">(1-D$31)*F5</f>
        <v>2.8804451341553662E-2</v>
      </c>
    </row>
    <row r="6" spans="2:7" x14ac:dyDescent="0.25">
      <c r="B6" s="79" t="s">
        <v>43</v>
      </c>
      <c r="C6" s="87" t="s">
        <v>43</v>
      </c>
      <c r="D6" s="95">
        <f t="shared" si="0"/>
        <v>2012964</v>
      </c>
      <c r="E6" s="95">
        <f t="shared" si="1"/>
        <v>10922875</v>
      </c>
      <c r="F6" s="179">
        <f t="shared" si="2"/>
        <v>0.1842888433677031</v>
      </c>
      <c r="G6" s="182">
        <f t="shared" si="3"/>
        <v>0.11057330602062186</v>
      </c>
    </row>
    <row r="7" spans="2:7" x14ac:dyDescent="0.25">
      <c r="B7" s="79" t="s">
        <v>43</v>
      </c>
      <c r="C7" s="87" t="s">
        <v>47</v>
      </c>
      <c r="D7" s="95">
        <f t="shared" si="0"/>
        <v>215509</v>
      </c>
      <c r="E7" s="95">
        <f t="shared" si="1"/>
        <v>1467080</v>
      </c>
      <c r="F7" s="179">
        <f t="shared" si="2"/>
        <v>0.14689655642500749</v>
      </c>
      <c r="G7" s="182">
        <f t="shared" si="3"/>
        <v>8.8137933855004486E-2</v>
      </c>
    </row>
    <row r="8" spans="2:7" x14ac:dyDescent="0.25">
      <c r="B8" s="79" t="s">
        <v>43</v>
      </c>
      <c r="C8" s="87" t="s">
        <v>206</v>
      </c>
      <c r="D8" s="95">
        <f t="shared" si="0"/>
        <v>338135</v>
      </c>
      <c r="E8" s="95">
        <f t="shared" si="1"/>
        <v>577496</v>
      </c>
      <c r="F8" s="179">
        <f t="shared" si="2"/>
        <v>0.58551920705944283</v>
      </c>
      <c r="G8" s="182">
        <f t="shared" si="3"/>
        <v>0.3513115242356657</v>
      </c>
    </row>
    <row r="9" spans="2:7" x14ac:dyDescent="0.25">
      <c r="B9" s="79" t="s">
        <v>43</v>
      </c>
      <c r="C9" s="87" t="s">
        <v>183</v>
      </c>
      <c r="D9" s="95">
        <f t="shared" si="0"/>
        <v>0</v>
      </c>
      <c r="E9" s="95">
        <f t="shared" si="1"/>
        <v>316141</v>
      </c>
      <c r="F9" s="179">
        <f t="shared" si="2"/>
        <v>0</v>
      </c>
      <c r="G9" s="182">
        <f t="shared" si="3"/>
        <v>0</v>
      </c>
    </row>
    <row r="10" spans="2:7" x14ac:dyDescent="0.25">
      <c r="B10" s="79" t="s">
        <v>195</v>
      </c>
      <c r="C10" s="87" t="s">
        <v>195</v>
      </c>
      <c r="D10" s="95">
        <f t="shared" si="0"/>
        <v>17652</v>
      </c>
      <c r="E10" s="95">
        <f t="shared" si="1"/>
        <v>322662</v>
      </c>
      <c r="F10" s="179">
        <f t="shared" si="2"/>
        <v>5.47074027930156E-2</v>
      </c>
      <c r="G10" s="182">
        <f t="shared" si="3"/>
        <v>3.2824441675809356E-2</v>
      </c>
    </row>
    <row r="11" spans="2:7" x14ac:dyDescent="0.25">
      <c r="B11" s="79" t="s">
        <v>43</v>
      </c>
      <c r="C11" s="87" t="s">
        <v>191</v>
      </c>
      <c r="D11" s="95">
        <f t="shared" si="0"/>
        <v>40309</v>
      </c>
      <c r="E11" s="95">
        <f t="shared" si="1"/>
        <v>915391</v>
      </c>
      <c r="F11" s="179">
        <f t="shared" si="2"/>
        <v>4.4034734883781901E-2</v>
      </c>
      <c r="G11" s="182">
        <f t="shared" si="3"/>
        <v>2.642084093026914E-2</v>
      </c>
    </row>
    <row r="12" spans="2:7" x14ac:dyDescent="0.25">
      <c r="B12" s="79" t="s">
        <v>43</v>
      </c>
      <c r="C12" s="87" t="s">
        <v>197</v>
      </c>
      <c r="D12" s="95">
        <f t="shared" si="0"/>
        <v>10627</v>
      </c>
      <c r="E12" s="95">
        <f t="shared" si="1"/>
        <v>397457</v>
      </c>
      <c r="F12" s="179">
        <f t="shared" si="2"/>
        <v>2.6737483551679805E-2</v>
      </c>
      <c r="G12" s="182">
        <f t="shared" si="3"/>
        <v>1.6042490131007881E-2</v>
      </c>
    </row>
    <row r="13" spans="2:7" x14ac:dyDescent="0.25">
      <c r="B13" s="79" t="s">
        <v>43</v>
      </c>
      <c r="C13" s="87" t="s">
        <v>207</v>
      </c>
      <c r="D13" s="95">
        <f t="shared" si="0"/>
        <v>70341</v>
      </c>
      <c r="E13" s="95">
        <f t="shared" si="1"/>
        <v>144865</v>
      </c>
      <c r="F13" s="179">
        <f t="shared" si="2"/>
        <v>0.48556242018430951</v>
      </c>
      <c r="G13" s="182">
        <f t="shared" si="3"/>
        <v>0.2913374521105857</v>
      </c>
    </row>
    <row r="14" spans="2:7" x14ac:dyDescent="0.25">
      <c r="B14" s="79" t="s">
        <v>43</v>
      </c>
      <c r="C14" s="87" t="s">
        <v>200</v>
      </c>
      <c r="D14" s="95">
        <f t="shared" si="0"/>
        <v>0</v>
      </c>
      <c r="E14" s="95">
        <f t="shared" si="1"/>
        <v>73360</v>
      </c>
      <c r="F14" s="179">
        <f t="shared" si="2"/>
        <v>0</v>
      </c>
      <c r="G14" s="182">
        <f t="shared" si="3"/>
        <v>0</v>
      </c>
    </row>
    <row r="15" spans="2:7" x14ac:dyDescent="0.25">
      <c r="B15" s="79" t="s">
        <v>43</v>
      </c>
      <c r="C15" s="87" t="s">
        <v>34</v>
      </c>
      <c r="D15" s="95">
        <f t="shared" si="0"/>
        <v>156014</v>
      </c>
      <c r="E15" s="95">
        <f t="shared" si="1"/>
        <v>553424</v>
      </c>
      <c r="F15" s="179">
        <f t="shared" si="2"/>
        <v>0.28190682008731099</v>
      </c>
      <c r="G15" s="182">
        <f t="shared" si="3"/>
        <v>0.16914409205238659</v>
      </c>
    </row>
    <row r="16" spans="2:7" x14ac:dyDescent="0.25">
      <c r="B16" s="79" t="s">
        <v>46</v>
      </c>
      <c r="C16" s="87" t="s">
        <v>44</v>
      </c>
      <c r="D16" s="95">
        <f t="shared" si="0"/>
        <v>2635206</v>
      </c>
      <c r="E16" s="95">
        <f t="shared" si="1"/>
        <v>9017333</v>
      </c>
      <c r="F16" s="179">
        <f t="shared" si="2"/>
        <v>0.29223784904028721</v>
      </c>
      <c r="G16" s="182">
        <f t="shared" si="3"/>
        <v>0.17534270942417232</v>
      </c>
    </row>
    <row r="17" spans="2:7" x14ac:dyDescent="0.25">
      <c r="B17" s="79" t="s">
        <v>46</v>
      </c>
      <c r="C17" s="87" t="s">
        <v>48</v>
      </c>
      <c r="D17" s="95">
        <f t="shared" si="0"/>
        <v>2187019</v>
      </c>
      <c r="E17" s="95">
        <f t="shared" si="1"/>
        <v>4556927</v>
      </c>
      <c r="F17" s="179">
        <f t="shared" si="2"/>
        <v>0.47993285826171894</v>
      </c>
      <c r="G17" s="182">
        <f t="shared" si="3"/>
        <v>0.28795971495703138</v>
      </c>
    </row>
    <row r="18" spans="2:7" x14ac:dyDescent="0.25">
      <c r="B18" s="79" t="s">
        <v>46</v>
      </c>
      <c r="C18" s="87" t="s">
        <v>168</v>
      </c>
      <c r="D18" s="95">
        <f t="shared" si="0"/>
        <v>135040</v>
      </c>
      <c r="E18" s="95">
        <f t="shared" si="1"/>
        <v>368760</v>
      </c>
      <c r="F18" s="179">
        <f t="shared" si="2"/>
        <v>0.36620023863759626</v>
      </c>
      <c r="G18" s="182">
        <f t="shared" si="3"/>
        <v>0.21972014318255775</v>
      </c>
    </row>
    <row r="19" spans="2:7" x14ac:dyDescent="0.25">
      <c r="B19" s="79" t="s">
        <v>46</v>
      </c>
      <c r="C19" s="87" t="s">
        <v>167</v>
      </c>
      <c r="D19" s="95">
        <f t="shared" si="0"/>
        <v>224583</v>
      </c>
      <c r="E19" s="95">
        <f t="shared" si="1"/>
        <v>425060</v>
      </c>
      <c r="F19" s="179">
        <f t="shared" si="2"/>
        <v>0.52835599680045175</v>
      </c>
      <c r="G19" s="182">
        <f t="shared" si="3"/>
        <v>0.31701359808027102</v>
      </c>
    </row>
    <row r="20" spans="2:7" x14ac:dyDescent="0.25">
      <c r="B20" s="79" t="s">
        <v>46</v>
      </c>
      <c r="C20" s="87" t="s">
        <v>181</v>
      </c>
      <c r="D20" s="95">
        <f t="shared" si="0"/>
        <v>210016</v>
      </c>
      <c r="E20" s="95">
        <f t="shared" si="1"/>
        <v>895468</v>
      </c>
      <c r="F20" s="179">
        <f t="shared" si="2"/>
        <v>0.23453211058351611</v>
      </c>
      <c r="G20" s="182">
        <f t="shared" si="3"/>
        <v>0.14071926635010967</v>
      </c>
    </row>
    <row r="21" spans="2:7" x14ac:dyDescent="0.25">
      <c r="B21" s="79" t="s">
        <v>46</v>
      </c>
      <c r="C21" s="87" t="s">
        <v>160</v>
      </c>
      <c r="D21" s="95">
        <f t="shared" si="0"/>
        <v>137419</v>
      </c>
      <c r="E21" s="95">
        <f t="shared" si="1"/>
        <v>512691</v>
      </c>
      <c r="F21" s="179">
        <f t="shared" si="2"/>
        <v>0.26803474217413609</v>
      </c>
      <c r="G21" s="182">
        <f t="shared" si="3"/>
        <v>0.16082084530448165</v>
      </c>
    </row>
    <row r="22" spans="2:7" x14ac:dyDescent="0.25">
      <c r="B22" s="79" t="s">
        <v>46</v>
      </c>
      <c r="C22" s="87" t="s">
        <v>186</v>
      </c>
      <c r="D22" s="95">
        <f t="shared" si="0"/>
        <v>187144</v>
      </c>
      <c r="E22" s="95">
        <f t="shared" si="1"/>
        <v>423762</v>
      </c>
      <c r="F22" s="179">
        <f t="shared" si="2"/>
        <v>0.44162525191027041</v>
      </c>
      <c r="G22" s="182">
        <f t="shared" si="3"/>
        <v>0.26497515114616221</v>
      </c>
    </row>
    <row r="23" spans="2:7" x14ac:dyDescent="0.25">
      <c r="B23" s="79" t="s">
        <v>46</v>
      </c>
      <c r="C23" s="87" t="s">
        <v>169</v>
      </c>
      <c r="D23" s="95">
        <f t="shared" si="0"/>
        <v>0</v>
      </c>
      <c r="E23" s="95">
        <f t="shared" si="1"/>
        <v>196419</v>
      </c>
      <c r="F23" s="179">
        <f t="shared" si="2"/>
        <v>0</v>
      </c>
      <c r="G23" s="182">
        <f t="shared" si="3"/>
        <v>0</v>
      </c>
    </row>
    <row r="24" spans="2:7" x14ac:dyDescent="0.25">
      <c r="B24" s="79" t="s">
        <v>46</v>
      </c>
      <c r="C24" s="87" t="s">
        <v>216</v>
      </c>
      <c r="D24" s="95">
        <f t="shared" si="0"/>
        <v>105637</v>
      </c>
      <c r="E24" s="95">
        <f t="shared" si="1"/>
        <v>109920</v>
      </c>
      <c r="F24" s="179">
        <f t="shared" si="2"/>
        <v>0.9610352983988355</v>
      </c>
      <c r="G24" s="182">
        <f t="shared" si="3"/>
        <v>0.57662117903930132</v>
      </c>
    </row>
    <row r="25" spans="2:7" x14ac:dyDescent="0.25">
      <c r="B25" s="79" t="s">
        <v>46</v>
      </c>
      <c r="C25" s="87" t="s">
        <v>34</v>
      </c>
      <c r="D25" s="95">
        <f t="shared" si="0"/>
        <v>488775</v>
      </c>
      <c r="E25" s="95">
        <f t="shared" si="1"/>
        <v>1209629</v>
      </c>
      <c r="F25" s="179">
        <f t="shared" si="2"/>
        <v>0.40407017358214792</v>
      </c>
      <c r="G25" s="182">
        <f t="shared" si="3"/>
        <v>0.24244210414928874</v>
      </c>
    </row>
    <row r="26" spans="2:7" x14ac:dyDescent="0.25">
      <c r="B26" s="79" t="s">
        <v>217</v>
      </c>
      <c r="C26" s="87" t="s">
        <v>218</v>
      </c>
      <c r="D26" s="95">
        <f t="shared" si="0"/>
        <v>0</v>
      </c>
      <c r="E26" s="95">
        <f t="shared" si="1"/>
        <v>0</v>
      </c>
      <c r="F26" s="179">
        <f t="shared" si="2"/>
        <v>0</v>
      </c>
      <c r="G26" s="182">
        <f t="shared" si="3"/>
        <v>0</v>
      </c>
    </row>
    <row r="27" spans="2:7" x14ac:dyDescent="0.25">
      <c r="B27" s="79" t="s">
        <v>217</v>
      </c>
      <c r="C27" s="87" t="s">
        <v>219</v>
      </c>
      <c r="D27" s="95">
        <f t="shared" si="0"/>
        <v>0</v>
      </c>
      <c r="E27" s="95">
        <f t="shared" si="1"/>
        <v>0</v>
      </c>
      <c r="F27" s="179">
        <f t="shared" ref="F27:F29" si="4">IFERROR(D27/E27, 0)</f>
        <v>0</v>
      </c>
      <c r="G27" s="182">
        <f t="shared" si="3"/>
        <v>0</v>
      </c>
    </row>
    <row r="28" spans="2:7" x14ac:dyDescent="0.25">
      <c r="B28" s="79" t="s">
        <v>217</v>
      </c>
      <c r="C28" s="87" t="s">
        <v>220</v>
      </c>
      <c r="D28" s="95">
        <f t="shared" si="0"/>
        <v>0</v>
      </c>
      <c r="E28" s="95">
        <f t="shared" si="1"/>
        <v>0</v>
      </c>
      <c r="F28" s="179">
        <f t="shared" si="4"/>
        <v>0</v>
      </c>
      <c r="G28" s="182">
        <f t="shared" si="3"/>
        <v>0</v>
      </c>
    </row>
    <row r="29" spans="2:7" ht="15.75" thickBot="1" x14ac:dyDescent="0.3">
      <c r="B29" s="79" t="s">
        <v>217</v>
      </c>
      <c r="C29" s="87" t="s">
        <v>221</v>
      </c>
      <c r="D29" s="95">
        <f t="shared" si="0"/>
        <v>0</v>
      </c>
      <c r="E29" s="95">
        <f t="shared" si="1"/>
        <v>0</v>
      </c>
      <c r="F29" s="179">
        <f t="shared" si="4"/>
        <v>0</v>
      </c>
      <c r="G29" s="183">
        <f t="shared" si="3"/>
        <v>0</v>
      </c>
    </row>
    <row r="31" spans="2:7" x14ac:dyDescent="0.25">
      <c r="B31" s="105" t="s">
        <v>329</v>
      </c>
      <c r="C31" s="88"/>
      <c r="D31" s="63">
        <v>0.4</v>
      </c>
    </row>
    <row r="32" spans="2:7" x14ac:dyDescent="0.25">
      <c r="C32" s="85"/>
      <c r="D32" s="81"/>
    </row>
    <row r="35" spans="2:15" ht="110.25" customHeight="1" x14ac:dyDescent="0.25"/>
    <row r="36" spans="2:15" ht="50.25" customHeight="1" x14ac:dyDescent="0.25"/>
    <row r="37" spans="2:15" s="127" customFormat="1" ht="15" customHeight="1" x14ac:dyDescent="0.25">
      <c r="B37" s="230" t="s">
        <v>320</v>
      </c>
      <c r="C37" s="230"/>
      <c r="D37" s="230"/>
      <c r="E37" s="230"/>
      <c r="F37" s="230"/>
      <c r="G37" s="230"/>
      <c r="H37" s="128"/>
      <c r="I37" s="128"/>
      <c r="J37" s="128"/>
    </row>
    <row r="38" spans="2:15" s="127" customFormat="1" ht="15" customHeight="1" x14ac:dyDescent="0.25">
      <c r="B38" s="125" t="s">
        <v>318</v>
      </c>
      <c r="C38" s="129"/>
      <c r="D38" s="129"/>
      <c r="E38" s="129"/>
      <c r="F38" s="129"/>
      <c r="G38" s="129"/>
      <c r="H38" s="128"/>
      <c r="I38" s="128"/>
      <c r="J38" s="128"/>
    </row>
    <row r="39" spans="2:15" ht="15" customHeight="1" x14ac:dyDescent="0.25">
      <c r="B39" s="172">
        <v>1</v>
      </c>
      <c r="C39" s="172">
        <v>2</v>
      </c>
      <c r="D39" s="172">
        <v>3</v>
      </c>
      <c r="E39" s="172">
        <v>4</v>
      </c>
      <c r="F39" s="172">
        <v>5</v>
      </c>
      <c r="G39" s="172">
        <v>6</v>
      </c>
      <c r="H39" s="172">
        <v>8</v>
      </c>
      <c r="I39" s="172">
        <v>9</v>
      </c>
      <c r="J39" s="172">
        <v>10</v>
      </c>
    </row>
    <row r="40" spans="2:15" ht="30" x14ac:dyDescent="0.25">
      <c r="B40" s="170" t="s">
        <v>139</v>
      </c>
      <c r="C40" s="170" t="s">
        <v>140</v>
      </c>
      <c r="D40" s="171" t="s">
        <v>141</v>
      </c>
      <c r="E40" s="171" t="s">
        <v>142</v>
      </c>
      <c r="F40" s="171" t="s">
        <v>143</v>
      </c>
      <c r="G40" s="171" t="s">
        <v>144</v>
      </c>
      <c r="H40" s="171" t="s">
        <v>145</v>
      </c>
      <c r="I40" s="171" t="s">
        <v>222</v>
      </c>
      <c r="J40" s="171" t="s">
        <v>223</v>
      </c>
      <c r="K40" s="82"/>
      <c r="L40" s="82"/>
      <c r="M40" s="82"/>
      <c r="N40" s="82"/>
      <c r="O40" s="82"/>
    </row>
    <row r="41" spans="2:15" x14ac:dyDescent="0.25">
      <c r="B41" s="139">
        <v>6001428700</v>
      </c>
      <c r="C41" s="139">
        <v>4119</v>
      </c>
      <c r="D41" s="167" t="s">
        <v>146</v>
      </c>
      <c r="E41" s="168">
        <v>94501</v>
      </c>
      <c r="F41" s="167">
        <v>39.265063025516497</v>
      </c>
      <c r="G41" s="167">
        <v>0</v>
      </c>
      <c r="H41" s="167">
        <v>35.700000000000003</v>
      </c>
      <c r="I41" s="169" t="str">
        <f>VLOOKUP(E41, 'Program Data Extracts-Zip Codes'!R$52:W$5334, 6, FALSE)</f>
        <v>PGE</v>
      </c>
      <c r="J41" s="169" t="str">
        <f>VLOOKUP(E41, 'Program Data Extracts-Zip Codes'!R$52:W$5334, 4, FALSE)</f>
        <v>Other</v>
      </c>
      <c r="K41" s="82"/>
      <c r="L41" s="82"/>
      <c r="M41" s="82"/>
      <c r="N41" s="82"/>
      <c r="O41" s="82"/>
    </row>
    <row r="42" spans="2:15" x14ac:dyDescent="0.25">
      <c r="B42" s="63">
        <v>6001428000</v>
      </c>
      <c r="C42" s="63">
        <v>2928</v>
      </c>
      <c r="D42" s="99" t="s">
        <v>146</v>
      </c>
      <c r="E42" s="100">
        <v>94501</v>
      </c>
      <c r="F42" s="99">
        <v>37.256291629089198</v>
      </c>
      <c r="G42" s="99">
        <v>0</v>
      </c>
      <c r="H42" s="99">
        <v>26</v>
      </c>
      <c r="I42" s="98" t="str">
        <f>VLOOKUP(E42, 'Program Data Extracts-Zip Codes'!R$52:W$5334, 6, FALSE)</f>
        <v>PGE</v>
      </c>
      <c r="J42" s="98" t="str">
        <f>VLOOKUP(E42, 'Program Data Extracts-Zip Codes'!R$52:W$5334, 4, FALSE)</f>
        <v>Other</v>
      </c>
      <c r="K42" s="82"/>
      <c r="L42" s="82"/>
      <c r="M42" s="82"/>
      <c r="N42" s="82"/>
      <c r="O42" s="82"/>
    </row>
    <row r="43" spans="2:15" x14ac:dyDescent="0.25">
      <c r="B43" s="63">
        <v>6001427200</v>
      </c>
      <c r="C43" s="63">
        <v>4107</v>
      </c>
      <c r="D43" s="99" t="s">
        <v>146</v>
      </c>
      <c r="E43" s="100">
        <v>94501</v>
      </c>
      <c r="F43" s="99">
        <v>34.671669743690998</v>
      </c>
      <c r="G43" s="99">
        <v>0</v>
      </c>
      <c r="H43" s="99">
        <v>30.3</v>
      </c>
      <c r="I43" s="98" t="str">
        <f>VLOOKUP(E43, 'Program Data Extracts-Zip Codes'!R$52:W$5334, 6, FALSE)</f>
        <v>PGE</v>
      </c>
      <c r="J43" s="98" t="str">
        <f>VLOOKUP(E43, 'Program Data Extracts-Zip Codes'!R$52:W$5334, 4, FALSE)</f>
        <v>Other</v>
      </c>
      <c r="K43" s="82"/>
      <c r="L43" s="82"/>
      <c r="M43" s="82"/>
      <c r="N43" s="82"/>
      <c r="O43" s="82"/>
    </row>
    <row r="44" spans="2:15" x14ac:dyDescent="0.25">
      <c r="B44" s="63">
        <v>6001427600</v>
      </c>
      <c r="C44" s="63">
        <v>4722</v>
      </c>
      <c r="D44" s="99" t="s">
        <v>146</v>
      </c>
      <c r="E44" s="100">
        <v>94501</v>
      </c>
      <c r="F44" s="99">
        <v>33.7732329138829</v>
      </c>
      <c r="G44" s="99">
        <v>0</v>
      </c>
      <c r="H44" s="99">
        <v>57.4</v>
      </c>
      <c r="I44" s="98" t="str">
        <f>VLOOKUP(E44, 'Program Data Extracts-Zip Codes'!R$52:W$5334, 6, FALSE)</f>
        <v>PGE</v>
      </c>
      <c r="J44" s="98" t="str">
        <f>VLOOKUP(E44, 'Program Data Extracts-Zip Codes'!R$52:W$5334, 4, FALSE)</f>
        <v>Other</v>
      </c>
      <c r="K44" s="82"/>
      <c r="L44" s="82"/>
      <c r="M44" s="82"/>
      <c r="N44" s="82"/>
      <c r="O44" s="82"/>
    </row>
    <row r="45" spans="2:15" x14ac:dyDescent="0.25">
      <c r="B45" s="63">
        <v>6001427300</v>
      </c>
      <c r="C45" s="63">
        <v>4896</v>
      </c>
      <c r="D45" s="99" t="s">
        <v>146</v>
      </c>
      <c r="E45" s="100">
        <v>94501</v>
      </c>
      <c r="F45" s="99">
        <v>33.7562305828814</v>
      </c>
      <c r="G45" s="99">
        <v>0</v>
      </c>
      <c r="H45" s="99">
        <v>28.9</v>
      </c>
      <c r="I45" s="98" t="str">
        <f>VLOOKUP(E45, 'Program Data Extracts-Zip Codes'!R$52:W$5334, 6, FALSE)</f>
        <v>PGE</v>
      </c>
      <c r="J45" s="98" t="str">
        <f>VLOOKUP(E45, 'Program Data Extracts-Zip Codes'!R$52:W$5334, 4, FALSE)</f>
        <v>Other</v>
      </c>
      <c r="K45" s="82"/>
      <c r="L45" s="82"/>
      <c r="M45" s="82"/>
      <c r="N45" s="82"/>
      <c r="O45" s="82"/>
    </row>
    <row r="46" spans="2:15" x14ac:dyDescent="0.25">
      <c r="B46" s="63">
        <v>6001428100</v>
      </c>
      <c r="C46" s="63">
        <v>4651</v>
      </c>
      <c r="D46" s="99" t="s">
        <v>146</v>
      </c>
      <c r="E46" s="100">
        <v>94501</v>
      </c>
      <c r="F46" s="99">
        <v>25.4653755332535</v>
      </c>
      <c r="G46" s="99">
        <v>0</v>
      </c>
      <c r="H46" s="99">
        <v>14.4</v>
      </c>
      <c r="I46" s="98" t="str">
        <f>VLOOKUP(E46, 'Program Data Extracts-Zip Codes'!R$52:W$5334, 6, FALSE)</f>
        <v>PGE</v>
      </c>
      <c r="J46" s="98" t="str">
        <f>VLOOKUP(E46, 'Program Data Extracts-Zip Codes'!R$52:W$5334, 4, FALSE)</f>
        <v>Other</v>
      </c>
      <c r="K46" s="82"/>
      <c r="L46" s="82"/>
      <c r="M46" s="82"/>
      <c r="N46" s="82"/>
      <c r="O46" s="82"/>
    </row>
    <row r="47" spans="2:15" x14ac:dyDescent="0.25">
      <c r="B47" s="63">
        <v>6001428400</v>
      </c>
      <c r="C47" s="63">
        <v>4357</v>
      </c>
      <c r="D47" s="99" t="s">
        <v>146</v>
      </c>
      <c r="E47" s="100">
        <v>94501</v>
      </c>
      <c r="F47" s="99">
        <v>25.129418985151101</v>
      </c>
      <c r="G47" s="99">
        <v>0</v>
      </c>
      <c r="H47" s="99">
        <v>26.1</v>
      </c>
      <c r="I47" s="98" t="str">
        <f>VLOOKUP(E47, 'Program Data Extracts-Zip Codes'!R$52:W$5334, 6, FALSE)</f>
        <v>PGE</v>
      </c>
      <c r="J47" s="98" t="str">
        <f>VLOOKUP(E47, 'Program Data Extracts-Zip Codes'!R$52:W$5334, 4, FALSE)</f>
        <v>Other</v>
      </c>
      <c r="K47" s="82"/>
      <c r="L47" s="82"/>
      <c r="M47" s="82"/>
      <c r="N47" s="82"/>
      <c r="O47" s="82"/>
    </row>
    <row r="48" spans="2:15" x14ac:dyDescent="0.25">
      <c r="B48" s="63">
        <v>6001428500</v>
      </c>
      <c r="C48" s="63">
        <v>3183</v>
      </c>
      <c r="D48" s="99" t="s">
        <v>146</v>
      </c>
      <c r="E48" s="100">
        <v>94501</v>
      </c>
      <c r="F48" s="99">
        <v>20.9271854475857</v>
      </c>
      <c r="G48" s="99">
        <v>0</v>
      </c>
      <c r="H48" s="99">
        <v>18.2</v>
      </c>
      <c r="I48" s="98" t="str">
        <f>VLOOKUP(E48, 'Program Data Extracts-Zip Codes'!R$52:W$5334, 6, FALSE)</f>
        <v>PGE</v>
      </c>
      <c r="J48" s="98" t="str">
        <f>VLOOKUP(E48, 'Program Data Extracts-Zip Codes'!R$52:W$5334, 4, FALSE)</f>
        <v>Other</v>
      </c>
      <c r="K48" s="82"/>
      <c r="L48" s="82"/>
      <c r="M48" s="82"/>
      <c r="N48" s="82"/>
      <c r="O48" s="82"/>
    </row>
    <row r="49" spans="2:15" x14ac:dyDescent="0.25">
      <c r="B49" s="63">
        <v>6001427900</v>
      </c>
      <c r="C49" s="63">
        <v>4567</v>
      </c>
      <c r="D49" s="99" t="s">
        <v>146</v>
      </c>
      <c r="E49" s="100">
        <v>94501</v>
      </c>
      <c r="F49" s="99">
        <v>20.266671136491802</v>
      </c>
      <c r="G49" s="99">
        <v>0</v>
      </c>
      <c r="H49" s="99">
        <v>15</v>
      </c>
      <c r="I49" s="98" t="str">
        <f>VLOOKUP(E49, 'Program Data Extracts-Zip Codes'!R$52:W$5334, 6, FALSE)</f>
        <v>PGE</v>
      </c>
      <c r="J49" s="98" t="str">
        <f>VLOOKUP(E49, 'Program Data Extracts-Zip Codes'!R$52:W$5334, 4, FALSE)</f>
        <v>Other</v>
      </c>
      <c r="K49" s="82"/>
      <c r="L49" s="82"/>
      <c r="M49" s="82"/>
      <c r="N49" s="82"/>
      <c r="O49" s="82"/>
    </row>
    <row r="50" spans="2:15" x14ac:dyDescent="0.25">
      <c r="B50" s="63">
        <v>6001427700</v>
      </c>
      <c r="C50" s="63">
        <v>4866</v>
      </c>
      <c r="D50" s="99" t="s">
        <v>146</v>
      </c>
      <c r="E50" s="100">
        <v>94501</v>
      </c>
      <c r="F50" s="99">
        <v>19.559631654693298</v>
      </c>
      <c r="G50" s="99">
        <v>0</v>
      </c>
      <c r="H50" s="99">
        <v>22.1</v>
      </c>
      <c r="I50" s="98" t="str">
        <f>VLOOKUP(E50, 'Program Data Extracts-Zip Codes'!R$52:W$5334, 6, FALSE)</f>
        <v>PGE</v>
      </c>
      <c r="J50" s="98" t="str">
        <f>VLOOKUP(E50, 'Program Data Extracts-Zip Codes'!R$52:W$5334, 4, FALSE)</f>
        <v>Other</v>
      </c>
      <c r="K50" s="82"/>
      <c r="L50" s="82"/>
      <c r="M50" s="82"/>
      <c r="N50" s="82"/>
      <c r="O50" s="82"/>
    </row>
    <row r="51" spans="2:15" x14ac:dyDescent="0.25">
      <c r="B51" s="63">
        <v>6001427100</v>
      </c>
      <c r="C51" s="63">
        <v>3646</v>
      </c>
      <c r="D51" s="99" t="s">
        <v>146</v>
      </c>
      <c r="E51" s="100">
        <v>94501</v>
      </c>
      <c r="F51" s="99">
        <v>17.429636413618798</v>
      </c>
      <c r="G51" s="99">
        <v>0</v>
      </c>
      <c r="H51" s="99">
        <v>9.5</v>
      </c>
      <c r="I51" s="98" t="str">
        <f>VLOOKUP(E51, 'Program Data Extracts-Zip Codes'!R$52:W$5334, 6, FALSE)</f>
        <v>PGE</v>
      </c>
      <c r="J51" s="98" t="str">
        <f>VLOOKUP(E51, 'Program Data Extracts-Zip Codes'!R$52:W$5334, 4, FALSE)</f>
        <v>Other</v>
      </c>
      <c r="K51" s="82"/>
      <c r="L51" s="82"/>
      <c r="M51" s="82"/>
      <c r="N51" s="82"/>
      <c r="O51" s="82"/>
    </row>
    <row r="52" spans="2:15" x14ac:dyDescent="0.25">
      <c r="B52" s="63">
        <v>6001427800</v>
      </c>
      <c r="C52" s="63">
        <v>4640</v>
      </c>
      <c r="D52" s="63" t="s">
        <v>146</v>
      </c>
      <c r="E52" s="96">
        <v>94501</v>
      </c>
      <c r="F52" s="63">
        <v>17.093157117175402</v>
      </c>
      <c r="G52" s="63">
        <v>0</v>
      </c>
      <c r="H52" s="63">
        <v>18.899999999999999</v>
      </c>
      <c r="I52" s="98" t="str">
        <f>VLOOKUP(E52, 'Program Data Extracts-Zip Codes'!R$52:W$5334, 6, FALSE)</f>
        <v>PGE</v>
      </c>
      <c r="J52" s="98" t="str">
        <f>VLOOKUP(E52, 'Program Data Extracts-Zip Codes'!R$52:W$5334, 4, FALSE)</f>
        <v>Other</v>
      </c>
    </row>
    <row r="53" spans="2:15" x14ac:dyDescent="0.25">
      <c r="B53" s="63">
        <v>6001428200</v>
      </c>
      <c r="C53" s="63">
        <v>6259</v>
      </c>
      <c r="D53" s="63" t="s">
        <v>146</v>
      </c>
      <c r="E53" s="96">
        <v>94501</v>
      </c>
      <c r="F53" s="63">
        <v>16.9535674393391</v>
      </c>
      <c r="G53" s="63">
        <v>0</v>
      </c>
      <c r="H53" s="63">
        <v>14.2</v>
      </c>
      <c r="I53" s="98" t="str">
        <f>VLOOKUP(E53, 'Program Data Extracts-Zip Codes'!R$52:W$5334, 6, FALSE)</f>
        <v>PGE</v>
      </c>
      <c r="J53" s="98" t="str">
        <f>VLOOKUP(E53, 'Program Data Extracts-Zip Codes'!R$52:W$5334, 4, FALSE)</f>
        <v>Other</v>
      </c>
    </row>
    <row r="54" spans="2:15" x14ac:dyDescent="0.25">
      <c r="B54" s="63">
        <v>6001428600</v>
      </c>
      <c r="C54" s="63">
        <v>3271</v>
      </c>
      <c r="D54" s="63" t="s">
        <v>146</v>
      </c>
      <c r="E54" s="96">
        <v>94501</v>
      </c>
      <c r="F54" s="63">
        <v>14.474201364050201</v>
      </c>
      <c r="G54" s="63">
        <v>0</v>
      </c>
      <c r="H54" s="63">
        <v>19.3</v>
      </c>
      <c r="I54" s="98" t="str">
        <f>VLOOKUP(E54, 'Program Data Extracts-Zip Codes'!R$52:W$5334, 6, FALSE)</f>
        <v>PGE</v>
      </c>
      <c r="J54" s="98" t="str">
        <f>VLOOKUP(E54, 'Program Data Extracts-Zip Codes'!R$52:W$5334, 4, FALSE)</f>
        <v>Other</v>
      </c>
    </row>
    <row r="55" spans="2:15" x14ac:dyDescent="0.25">
      <c r="B55" s="63">
        <v>6001428301</v>
      </c>
      <c r="C55" s="63">
        <v>6526</v>
      </c>
      <c r="D55" s="101" t="s">
        <v>146</v>
      </c>
      <c r="E55" s="100">
        <v>94502</v>
      </c>
      <c r="F55" s="102">
        <v>10.053603212563701</v>
      </c>
      <c r="G55" s="102">
        <v>0</v>
      </c>
      <c r="H55" s="102">
        <v>8.5</v>
      </c>
      <c r="I55" s="98" t="str">
        <f>VLOOKUP(E55, 'Program Data Extracts-Zip Codes'!R$52:W$5334, 6, FALSE)</f>
        <v>PGE</v>
      </c>
      <c r="J55" s="98" t="str">
        <f>VLOOKUP(E55, 'Program Data Extracts-Zip Codes'!R$52:W$5334, 4, FALSE)</f>
        <v>PGE</v>
      </c>
      <c r="K55" s="83"/>
      <c r="L55" s="83"/>
      <c r="M55" s="83"/>
      <c r="N55" s="83"/>
      <c r="O55" s="83"/>
    </row>
    <row r="56" spans="2:15" x14ac:dyDescent="0.25">
      <c r="B56" s="63">
        <v>6001428302</v>
      </c>
      <c r="C56" s="63">
        <v>7074</v>
      </c>
      <c r="D56" s="63" t="s">
        <v>146</v>
      </c>
      <c r="E56" s="96">
        <v>94502</v>
      </c>
      <c r="F56" s="63">
        <v>8.1728443183856392</v>
      </c>
      <c r="G56" s="63">
        <v>0</v>
      </c>
      <c r="H56" s="63">
        <v>5.6</v>
      </c>
      <c r="I56" s="98" t="str">
        <f>VLOOKUP(E56, 'Program Data Extracts-Zip Codes'!R$52:W$5334, 6, FALSE)</f>
        <v>PGE</v>
      </c>
      <c r="J56" s="98" t="str">
        <f>VLOOKUP(E56, 'Program Data Extracts-Zip Codes'!R$52:W$5334, 4, FALSE)</f>
        <v>PGE</v>
      </c>
    </row>
    <row r="57" spans="2:15" x14ac:dyDescent="0.25">
      <c r="B57" s="63">
        <v>6001420500</v>
      </c>
      <c r="C57" s="63">
        <v>2308</v>
      </c>
      <c r="D57" s="63" t="s">
        <v>146</v>
      </c>
      <c r="E57" s="96">
        <v>94706</v>
      </c>
      <c r="F57" s="63">
        <v>15.834777964188801</v>
      </c>
      <c r="G57" s="63">
        <v>0</v>
      </c>
      <c r="H57" s="63">
        <v>17.7</v>
      </c>
      <c r="I57" s="98" t="str">
        <f>VLOOKUP(E57, 'Program Data Extracts-Zip Codes'!R$52:W$5334, 6, FALSE)</f>
        <v>PGE</v>
      </c>
      <c r="J57" s="98" t="str">
        <f>VLOOKUP(E57, 'Program Data Extracts-Zip Codes'!R$52:W$5334, 4, FALSE)</f>
        <v>PGE</v>
      </c>
    </row>
    <row r="58" spans="2:15" x14ac:dyDescent="0.25">
      <c r="B58" s="63">
        <v>6001420200</v>
      </c>
      <c r="C58" s="63">
        <v>2898</v>
      </c>
      <c r="D58" s="103" t="s">
        <v>146</v>
      </c>
      <c r="E58" s="100">
        <v>94706</v>
      </c>
      <c r="F58" s="103">
        <v>8.9599849023642406</v>
      </c>
      <c r="G58" s="103">
        <v>0</v>
      </c>
      <c r="H58" s="103">
        <v>22.8</v>
      </c>
      <c r="I58" s="98" t="str">
        <f>VLOOKUP(E58, 'Program Data Extracts-Zip Codes'!R$52:W$5334, 6, FALSE)</f>
        <v>PGE</v>
      </c>
      <c r="J58" s="98" t="str">
        <f>VLOOKUP(E58, 'Program Data Extracts-Zip Codes'!R$52:W$5334, 4, FALSE)</f>
        <v>PGE</v>
      </c>
      <c r="K58" s="84"/>
      <c r="L58" s="84"/>
      <c r="M58" s="84"/>
      <c r="N58" s="84"/>
      <c r="O58" s="84"/>
    </row>
    <row r="59" spans="2:15" x14ac:dyDescent="0.25">
      <c r="B59" s="63">
        <v>6001420300</v>
      </c>
      <c r="C59" s="63">
        <v>4571</v>
      </c>
      <c r="D59" s="103" t="s">
        <v>146</v>
      </c>
      <c r="E59" s="100">
        <v>94706</v>
      </c>
      <c r="F59" s="103">
        <v>8.1286058520183708</v>
      </c>
      <c r="G59" s="103">
        <v>0</v>
      </c>
      <c r="H59" s="103">
        <v>11.5</v>
      </c>
      <c r="I59" s="98" t="str">
        <f>VLOOKUP(E59, 'Program Data Extracts-Zip Codes'!R$52:W$5334, 6, FALSE)</f>
        <v>PGE</v>
      </c>
      <c r="J59" s="98" t="str">
        <f>VLOOKUP(E59, 'Program Data Extracts-Zip Codes'!R$52:W$5334, 4, FALSE)</f>
        <v>PGE</v>
      </c>
      <c r="K59" s="84"/>
      <c r="L59" s="84"/>
      <c r="M59" s="84"/>
      <c r="N59" s="84"/>
      <c r="O59" s="84"/>
    </row>
    <row r="60" spans="2:15" x14ac:dyDescent="0.25">
      <c r="B60" s="63">
        <v>6001420100</v>
      </c>
      <c r="C60" s="63">
        <v>2355</v>
      </c>
      <c r="D60" s="103" t="s">
        <v>146</v>
      </c>
      <c r="E60" s="100">
        <v>94706</v>
      </c>
      <c r="F60" s="103">
        <v>5.9588399610253697</v>
      </c>
      <c r="G60" s="103">
        <v>0</v>
      </c>
      <c r="H60" s="103">
        <v>11.7</v>
      </c>
      <c r="I60" s="98" t="str">
        <f>VLOOKUP(E60, 'Program Data Extracts-Zip Codes'!R$52:W$5334, 6, FALSE)</f>
        <v>PGE</v>
      </c>
      <c r="J60" s="98" t="str">
        <f>VLOOKUP(E60, 'Program Data Extracts-Zip Codes'!R$52:W$5334, 4, FALSE)</f>
        <v>PGE</v>
      </c>
      <c r="K60" s="84"/>
      <c r="L60" s="84"/>
      <c r="M60" s="84"/>
      <c r="N60" s="84"/>
      <c r="O60" s="84"/>
    </row>
    <row r="61" spans="2:15" x14ac:dyDescent="0.25">
      <c r="B61" s="63">
        <v>6001420600</v>
      </c>
      <c r="C61" s="63">
        <v>3283</v>
      </c>
      <c r="D61" s="103" t="s">
        <v>146</v>
      </c>
      <c r="E61" s="100">
        <v>94706</v>
      </c>
      <c r="F61" s="103">
        <v>5.8528908551776997</v>
      </c>
      <c r="G61" s="103">
        <v>0</v>
      </c>
      <c r="H61" s="103">
        <v>7.6</v>
      </c>
      <c r="I61" s="98" t="str">
        <f>VLOOKUP(E61, 'Program Data Extracts-Zip Codes'!R$52:W$5334, 6, FALSE)</f>
        <v>PGE</v>
      </c>
      <c r="J61" s="98" t="str">
        <f>VLOOKUP(E61, 'Program Data Extracts-Zip Codes'!R$52:W$5334, 4, FALSE)</f>
        <v>PGE</v>
      </c>
      <c r="K61" s="84"/>
      <c r="L61" s="84"/>
      <c r="M61" s="84"/>
      <c r="N61" s="84"/>
      <c r="O61" s="84"/>
    </row>
    <row r="62" spans="2:15" x14ac:dyDescent="0.25">
      <c r="B62" s="63">
        <v>6001422000</v>
      </c>
      <c r="C62" s="63">
        <v>1756</v>
      </c>
      <c r="D62" s="103" t="s">
        <v>146</v>
      </c>
      <c r="E62" s="100">
        <v>94710</v>
      </c>
      <c r="F62" s="103">
        <v>39.951506626614702</v>
      </c>
      <c r="G62" s="103">
        <v>1756</v>
      </c>
      <c r="H62" s="103">
        <v>41.5</v>
      </c>
      <c r="I62" s="98" t="str">
        <f>VLOOKUP(E62, 'Program Data Extracts-Zip Codes'!R$52:W$5334, 6, FALSE)</f>
        <v>PGE</v>
      </c>
      <c r="J62" s="98" t="str">
        <f>VLOOKUP(E62, 'Program Data Extracts-Zip Codes'!R$52:W$5334, 4, FALSE)</f>
        <v>PGE</v>
      </c>
      <c r="K62" s="84"/>
      <c r="L62" s="84"/>
      <c r="M62" s="84"/>
      <c r="N62" s="84"/>
      <c r="O62" s="84"/>
    </row>
    <row r="63" spans="2:15" x14ac:dyDescent="0.25">
      <c r="B63" s="63">
        <v>6001423200</v>
      </c>
      <c r="C63" s="63">
        <v>2794</v>
      </c>
      <c r="D63" s="103" t="s">
        <v>146</v>
      </c>
      <c r="E63" s="100">
        <v>94710</v>
      </c>
      <c r="F63" s="103">
        <v>36.091618129151399</v>
      </c>
      <c r="G63" s="103">
        <v>0</v>
      </c>
      <c r="H63" s="103">
        <v>42.3</v>
      </c>
      <c r="I63" s="98" t="str">
        <f>VLOOKUP(E63, 'Program Data Extracts-Zip Codes'!R$52:W$5334, 6, FALSE)</f>
        <v>PGE</v>
      </c>
      <c r="J63" s="98" t="str">
        <f>VLOOKUP(E63, 'Program Data Extracts-Zip Codes'!R$52:W$5334, 4, FALSE)</f>
        <v>PGE</v>
      </c>
      <c r="K63" s="84"/>
      <c r="L63" s="84"/>
      <c r="M63" s="84"/>
      <c r="N63" s="84"/>
      <c r="O63" s="84"/>
    </row>
    <row r="64" spans="2:15" x14ac:dyDescent="0.25">
      <c r="B64" s="63">
        <v>6001424002</v>
      </c>
      <c r="C64" s="63">
        <v>2172</v>
      </c>
      <c r="D64" s="103" t="s">
        <v>146</v>
      </c>
      <c r="E64" s="100">
        <v>94702</v>
      </c>
      <c r="F64" s="103">
        <v>30.5527713642816</v>
      </c>
      <c r="G64" s="103">
        <v>0</v>
      </c>
      <c r="H64" s="103">
        <v>37.1</v>
      </c>
      <c r="I64" s="98" t="str">
        <f>VLOOKUP(E64, 'Program Data Extracts-Zip Codes'!R$52:W$5334, 6, FALSE)</f>
        <v>PGE</v>
      </c>
      <c r="J64" s="98" t="str">
        <f>VLOOKUP(E64, 'Program Data Extracts-Zip Codes'!R$52:W$5334, 4, FALSE)</f>
        <v>PGE</v>
      </c>
      <c r="K64" s="84"/>
      <c r="L64" s="84"/>
      <c r="M64" s="84"/>
      <c r="N64" s="84"/>
      <c r="O64" s="84"/>
    </row>
    <row r="65" spans="2:15" x14ac:dyDescent="0.25">
      <c r="B65" s="63">
        <v>6001422100</v>
      </c>
      <c r="C65" s="63">
        <v>2685</v>
      </c>
      <c r="D65" s="103" t="s">
        <v>146</v>
      </c>
      <c r="E65" s="100">
        <v>94710</v>
      </c>
      <c r="F65" s="103">
        <v>29.539022328200801</v>
      </c>
      <c r="G65" s="103">
        <v>0</v>
      </c>
      <c r="H65" s="103">
        <v>27.5</v>
      </c>
      <c r="I65" s="98" t="str">
        <f>VLOOKUP(E65, 'Program Data Extracts-Zip Codes'!R$52:W$5334, 6, FALSE)</f>
        <v>PGE</v>
      </c>
      <c r="J65" s="98" t="str">
        <f>VLOOKUP(E65, 'Program Data Extracts-Zip Codes'!R$52:W$5334, 4, FALSE)</f>
        <v>PGE</v>
      </c>
      <c r="K65" s="84"/>
      <c r="L65" s="84"/>
      <c r="M65" s="84"/>
      <c r="N65" s="84"/>
      <c r="O65" s="84"/>
    </row>
    <row r="66" spans="2:15" x14ac:dyDescent="0.25">
      <c r="B66" s="63">
        <v>6001423100</v>
      </c>
      <c r="C66" s="63">
        <v>3964</v>
      </c>
      <c r="D66" s="103" t="s">
        <v>146</v>
      </c>
      <c r="E66" s="100">
        <v>94702</v>
      </c>
      <c r="F66" s="103">
        <v>27.744475706678902</v>
      </c>
      <c r="G66" s="103">
        <v>0</v>
      </c>
      <c r="H66" s="103">
        <v>30.5</v>
      </c>
      <c r="I66" s="98" t="str">
        <f>VLOOKUP(E66, 'Program Data Extracts-Zip Codes'!R$52:W$5334, 6, FALSE)</f>
        <v>PGE</v>
      </c>
      <c r="J66" s="98" t="str">
        <f>VLOOKUP(E66, 'Program Data Extracts-Zip Codes'!R$52:W$5334, 4, FALSE)</f>
        <v>PGE</v>
      </c>
      <c r="K66" s="84"/>
      <c r="L66" s="84"/>
      <c r="M66" s="84"/>
      <c r="N66" s="84"/>
      <c r="O66" s="84"/>
    </row>
    <row r="67" spans="2:15" x14ac:dyDescent="0.25">
      <c r="B67" s="63">
        <v>6001422200</v>
      </c>
      <c r="C67" s="63">
        <v>3144</v>
      </c>
      <c r="D67" s="103" t="s">
        <v>146</v>
      </c>
      <c r="E67" s="100">
        <v>94702</v>
      </c>
      <c r="F67" s="103">
        <v>26.9659659735816</v>
      </c>
      <c r="G67" s="103">
        <v>0</v>
      </c>
      <c r="H67" s="103">
        <v>27</v>
      </c>
      <c r="I67" s="98" t="str">
        <f>VLOOKUP(E67, 'Program Data Extracts-Zip Codes'!R$52:W$5334, 6, FALSE)</f>
        <v>PGE</v>
      </c>
      <c r="J67" s="98" t="str">
        <f>VLOOKUP(E67, 'Program Data Extracts-Zip Codes'!R$52:W$5334, 4, FALSE)</f>
        <v>PGE</v>
      </c>
      <c r="K67" s="84"/>
      <c r="L67" s="84"/>
      <c r="M67" s="84"/>
      <c r="N67" s="84"/>
      <c r="O67" s="84"/>
    </row>
    <row r="68" spans="2:15" x14ac:dyDescent="0.25">
      <c r="B68" s="63">
        <v>6001423300</v>
      </c>
      <c r="C68" s="63">
        <v>3647</v>
      </c>
      <c r="D68" s="103" t="s">
        <v>146</v>
      </c>
      <c r="E68" s="100">
        <v>94702</v>
      </c>
      <c r="F68" s="103">
        <v>24.3462542080761</v>
      </c>
      <c r="G68" s="103">
        <v>0</v>
      </c>
      <c r="H68" s="103">
        <v>28.6</v>
      </c>
      <c r="I68" s="98" t="str">
        <f>VLOOKUP(E68, 'Program Data Extracts-Zip Codes'!R$52:W$5334, 6, FALSE)</f>
        <v>PGE</v>
      </c>
      <c r="J68" s="98" t="str">
        <f>VLOOKUP(E68, 'Program Data Extracts-Zip Codes'!R$52:W$5334, 4, FALSE)</f>
        <v>PGE</v>
      </c>
      <c r="K68" s="84"/>
      <c r="L68" s="84"/>
      <c r="M68" s="84"/>
      <c r="N68" s="84"/>
      <c r="O68" s="84"/>
    </row>
    <row r="69" spans="2:15" x14ac:dyDescent="0.25">
      <c r="B69" s="63">
        <v>6001423400</v>
      </c>
      <c r="C69" s="63">
        <v>4685</v>
      </c>
      <c r="D69" s="103" t="s">
        <v>146</v>
      </c>
      <c r="E69" s="100">
        <v>94703</v>
      </c>
      <c r="F69" s="103">
        <v>24.135419113866298</v>
      </c>
      <c r="G69" s="103">
        <v>0</v>
      </c>
      <c r="H69" s="103">
        <v>30.5</v>
      </c>
      <c r="I69" s="98" t="str">
        <f>VLOOKUP(E69, 'Program Data Extracts-Zip Codes'!R$52:W$5334, 6, FALSE)</f>
        <v>PGE</v>
      </c>
      <c r="J69" s="98" t="str">
        <f>VLOOKUP(E69, 'Program Data Extracts-Zip Codes'!R$52:W$5334, 4, FALSE)</f>
        <v>PGE</v>
      </c>
      <c r="K69" s="84"/>
      <c r="L69" s="84"/>
      <c r="M69" s="84"/>
      <c r="N69" s="84"/>
      <c r="O69" s="84"/>
    </row>
    <row r="70" spans="2:15" x14ac:dyDescent="0.25">
      <c r="B70" s="63">
        <v>6001420400</v>
      </c>
      <c r="C70" s="104">
        <v>3124</v>
      </c>
      <c r="D70" s="103" t="s">
        <v>146</v>
      </c>
      <c r="E70" s="100">
        <v>94710</v>
      </c>
      <c r="F70" s="103">
        <v>23.522158233607598</v>
      </c>
      <c r="G70" s="103">
        <v>0</v>
      </c>
      <c r="H70" s="63">
        <v>51.2</v>
      </c>
      <c r="I70" s="98" t="str">
        <f>VLOOKUP(E70, 'Program Data Extracts-Zip Codes'!R$52:W$5334, 6, FALSE)</f>
        <v>PGE</v>
      </c>
      <c r="J70" s="98" t="str">
        <f>VLOOKUP(E70, 'Program Data Extracts-Zip Codes'!R$52:W$5334, 4, FALSE)</f>
        <v>PGE</v>
      </c>
    </row>
    <row r="71" spans="2:15" x14ac:dyDescent="0.25">
      <c r="B71" s="63">
        <v>6001422900</v>
      </c>
      <c r="C71" s="63">
        <v>4336</v>
      </c>
      <c r="D71" s="63" t="s">
        <v>146</v>
      </c>
      <c r="E71" s="96">
        <v>94704</v>
      </c>
      <c r="F71" s="63">
        <v>22.378008098093801</v>
      </c>
      <c r="G71" s="63">
        <v>0</v>
      </c>
      <c r="H71" s="63">
        <v>63.1</v>
      </c>
      <c r="I71" s="98" t="str">
        <f>VLOOKUP(E71, 'Program Data Extracts-Zip Codes'!R$52:W$5334, 6, FALSE)</f>
        <v>PGE</v>
      </c>
      <c r="J71" s="98" t="str">
        <f>VLOOKUP(E71, 'Program Data Extracts-Zip Codes'!R$52:W$5334, 4, FALSE)</f>
        <v>PGE</v>
      </c>
    </row>
    <row r="72" spans="2:15" x14ac:dyDescent="0.25">
      <c r="B72" s="63">
        <v>6001424001</v>
      </c>
      <c r="C72" s="63">
        <v>3716</v>
      </c>
      <c r="D72" s="63" t="s">
        <v>146</v>
      </c>
      <c r="E72" s="96">
        <v>94703</v>
      </c>
      <c r="F72" s="63">
        <v>19.709830744201199</v>
      </c>
      <c r="G72" s="63">
        <v>0</v>
      </c>
      <c r="H72" s="63">
        <v>46</v>
      </c>
      <c r="I72" s="98" t="str">
        <f>VLOOKUP(E72, 'Program Data Extracts-Zip Codes'!R$52:W$5334, 6, FALSE)</f>
        <v>PGE</v>
      </c>
      <c r="J72" s="98" t="str">
        <f>VLOOKUP(E72, 'Program Data Extracts-Zip Codes'!R$52:W$5334, 4, FALSE)</f>
        <v>PGE</v>
      </c>
    </row>
    <row r="73" spans="2:15" x14ac:dyDescent="0.25">
      <c r="B73" s="63">
        <v>6001423000</v>
      </c>
      <c r="C73" s="63">
        <v>4396</v>
      </c>
      <c r="D73" s="63" t="s">
        <v>146</v>
      </c>
      <c r="E73" s="96">
        <v>94703</v>
      </c>
      <c r="F73" s="63">
        <v>19.125330272460701</v>
      </c>
      <c r="G73" s="63">
        <v>0</v>
      </c>
      <c r="H73" s="63">
        <v>17.7</v>
      </c>
      <c r="I73" s="98" t="str">
        <f>VLOOKUP(E73, 'Program Data Extracts-Zip Codes'!R$52:W$5334, 6, FALSE)</f>
        <v>PGE</v>
      </c>
      <c r="J73" s="98" t="str">
        <f>VLOOKUP(E73, 'Program Data Extracts-Zip Codes'!R$52:W$5334, 4, FALSE)</f>
        <v>PGE</v>
      </c>
    </row>
    <row r="74" spans="2:15" x14ac:dyDescent="0.25">
      <c r="B74" s="63">
        <v>6001422800</v>
      </c>
      <c r="C74" s="63">
        <v>8368</v>
      </c>
      <c r="D74" s="63" t="s">
        <v>146</v>
      </c>
      <c r="E74" s="96">
        <v>94704</v>
      </c>
      <c r="F74" s="63">
        <v>15.9079908003605</v>
      </c>
      <c r="G74" s="63">
        <v>0</v>
      </c>
      <c r="H74" s="63">
        <v>72.7</v>
      </c>
      <c r="I74" s="98" t="str">
        <f>VLOOKUP(E74, 'Program Data Extracts-Zip Codes'!R$52:W$5334, 6, FALSE)</f>
        <v>PGE</v>
      </c>
      <c r="J74" s="98" t="str">
        <f>VLOOKUP(E74, 'Program Data Extracts-Zip Codes'!R$52:W$5334, 4, FALSE)</f>
        <v>PGE</v>
      </c>
    </row>
    <row r="75" spans="2:15" x14ac:dyDescent="0.25">
      <c r="B75" s="63">
        <v>6001423500</v>
      </c>
      <c r="C75" s="63">
        <v>3118</v>
      </c>
      <c r="D75" s="63" t="s">
        <v>146</v>
      </c>
      <c r="E75" s="96">
        <v>94703</v>
      </c>
      <c r="F75" s="63">
        <v>14.769561531039299</v>
      </c>
      <c r="G75" s="63">
        <v>0</v>
      </c>
      <c r="H75" s="63">
        <v>37.200000000000003</v>
      </c>
      <c r="I75" s="98" t="str">
        <f>VLOOKUP(E75, 'Program Data Extracts-Zip Codes'!R$52:W$5334, 6, FALSE)</f>
        <v>PGE</v>
      </c>
      <c r="J75" s="98" t="str">
        <f>VLOOKUP(E75, 'Program Data Extracts-Zip Codes'!R$52:W$5334, 4, FALSE)</f>
        <v>PGE</v>
      </c>
    </row>
    <row r="76" spans="2:15" x14ac:dyDescent="0.25">
      <c r="B76" s="63">
        <v>6001422400</v>
      </c>
      <c r="C76" s="63">
        <v>4196</v>
      </c>
      <c r="D76" s="63" t="s">
        <v>146</v>
      </c>
      <c r="E76" s="96">
        <v>94709</v>
      </c>
      <c r="F76" s="63">
        <v>14.5704358861109</v>
      </c>
      <c r="G76" s="63">
        <v>0</v>
      </c>
      <c r="H76" s="63">
        <v>37.700000000000003</v>
      </c>
      <c r="I76" s="98" t="str">
        <f>VLOOKUP(E76, 'Program Data Extracts-Zip Codes'!R$52:W$5334, 6, FALSE)</f>
        <v>PGE</v>
      </c>
      <c r="J76" s="98" t="str">
        <f>VLOOKUP(E76, 'Program Data Extracts-Zip Codes'!R$52:W$5334, 4, FALSE)</f>
        <v>PGE</v>
      </c>
    </row>
    <row r="77" spans="2:15" x14ac:dyDescent="0.25">
      <c r="B77" s="63">
        <v>6001423602</v>
      </c>
      <c r="C77" s="63">
        <v>5659</v>
      </c>
      <c r="D77" s="63" t="s">
        <v>146</v>
      </c>
      <c r="E77" s="96">
        <v>94704</v>
      </c>
      <c r="F77" s="63">
        <v>14.209098531890699</v>
      </c>
      <c r="G77" s="63">
        <v>0</v>
      </c>
      <c r="H77" s="63">
        <v>65.7</v>
      </c>
      <c r="I77" s="98" t="str">
        <f>VLOOKUP(E77, 'Program Data Extracts-Zip Codes'!R$52:W$5334, 6, FALSE)</f>
        <v>PGE</v>
      </c>
      <c r="J77" s="98" t="str">
        <f>VLOOKUP(E77, 'Program Data Extracts-Zip Codes'!R$52:W$5334, 4, FALSE)</f>
        <v>PGE</v>
      </c>
    </row>
    <row r="78" spans="2:15" x14ac:dyDescent="0.25">
      <c r="B78" s="63">
        <v>6001423901</v>
      </c>
      <c r="C78" s="63">
        <v>2020</v>
      </c>
      <c r="D78" s="63" t="s">
        <v>146</v>
      </c>
      <c r="E78" s="96">
        <v>94703</v>
      </c>
      <c r="F78" s="63">
        <v>14.1602865755435</v>
      </c>
      <c r="G78" s="63">
        <v>0</v>
      </c>
      <c r="H78" s="63">
        <v>25.3</v>
      </c>
      <c r="I78" s="98" t="str">
        <f>VLOOKUP(E78, 'Program Data Extracts-Zip Codes'!R$52:W$5334, 6, FALSE)</f>
        <v>PGE</v>
      </c>
      <c r="J78" s="98" t="str">
        <f>VLOOKUP(E78, 'Program Data Extracts-Zip Codes'!R$52:W$5334, 4, FALSE)</f>
        <v>PGE</v>
      </c>
    </row>
    <row r="79" spans="2:15" x14ac:dyDescent="0.25">
      <c r="B79" s="63">
        <v>6001423902</v>
      </c>
      <c r="C79" s="63">
        <v>1552</v>
      </c>
      <c r="D79" s="63" t="s">
        <v>146</v>
      </c>
      <c r="E79" s="96">
        <v>94705</v>
      </c>
      <c r="F79" s="63">
        <v>13.8681615682298</v>
      </c>
      <c r="G79" s="63">
        <v>0</v>
      </c>
      <c r="H79" s="63">
        <v>15.6</v>
      </c>
      <c r="I79" s="98" t="str">
        <f>VLOOKUP(E79, 'Program Data Extracts-Zip Codes'!R$52:W$5334, 6, FALSE)</f>
        <v>PGE</v>
      </c>
      <c r="J79" s="98" t="str">
        <f>VLOOKUP(E79, 'Program Data Extracts-Zip Codes'!R$52:W$5334, 4, FALSE)</f>
        <v>PGE</v>
      </c>
    </row>
    <row r="80" spans="2:15" x14ac:dyDescent="0.25">
      <c r="B80" s="63">
        <v>6001422700</v>
      </c>
      <c r="C80" s="63">
        <v>4885</v>
      </c>
      <c r="D80" s="63" t="s">
        <v>146</v>
      </c>
      <c r="E80" s="96">
        <v>94704</v>
      </c>
      <c r="F80" s="63">
        <v>13.6420379480143</v>
      </c>
      <c r="G80" s="63">
        <v>0</v>
      </c>
      <c r="H80" s="63">
        <v>68.2</v>
      </c>
      <c r="I80" s="98" t="str">
        <f>VLOOKUP(E80, 'Program Data Extracts-Zip Codes'!R$52:W$5334, 6, FALSE)</f>
        <v>PGE</v>
      </c>
      <c r="J80" s="98" t="str">
        <f>VLOOKUP(E80, 'Program Data Extracts-Zip Codes'!R$52:W$5334, 4, FALSE)</f>
        <v>PGE</v>
      </c>
    </row>
    <row r="81" spans="2:10" x14ac:dyDescent="0.25">
      <c r="B81" s="63">
        <v>6001422300</v>
      </c>
      <c r="C81" s="63">
        <v>3387</v>
      </c>
      <c r="D81" s="63" t="s">
        <v>146</v>
      </c>
      <c r="E81" s="96">
        <v>94703</v>
      </c>
      <c r="F81" s="63">
        <v>13.044789734054101</v>
      </c>
      <c r="G81" s="63">
        <v>0</v>
      </c>
      <c r="H81" s="63">
        <v>38.1</v>
      </c>
      <c r="I81" s="98" t="str">
        <f>VLOOKUP(E81, 'Program Data Extracts-Zip Codes'!R$52:W$5334, 6, FALSE)</f>
        <v>PGE</v>
      </c>
      <c r="J81" s="98" t="str">
        <f>VLOOKUP(E81, 'Program Data Extracts-Zip Codes'!R$52:W$5334, 4, FALSE)</f>
        <v>PGE</v>
      </c>
    </row>
    <row r="82" spans="2:10" x14ac:dyDescent="0.25">
      <c r="B82" s="63">
        <v>6001422500</v>
      </c>
      <c r="C82" s="63">
        <v>4658</v>
      </c>
      <c r="D82" s="63" t="s">
        <v>146</v>
      </c>
      <c r="E82" s="96">
        <v>94709</v>
      </c>
      <c r="F82" s="63">
        <v>12.3151060263879</v>
      </c>
      <c r="G82" s="63">
        <v>0</v>
      </c>
      <c r="H82" s="63">
        <v>41</v>
      </c>
      <c r="I82" s="98" t="str">
        <f>VLOOKUP(E82, 'Program Data Extracts-Zip Codes'!R$52:W$5334, 6, FALSE)</f>
        <v>PGE</v>
      </c>
      <c r="J82" s="98" t="str">
        <f>VLOOKUP(E82, 'Program Data Extracts-Zip Codes'!R$52:W$5334, 4, FALSE)</f>
        <v>PGE</v>
      </c>
    </row>
    <row r="83" spans="2:10" x14ac:dyDescent="0.25">
      <c r="B83" s="63">
        <v>6001421900</v>
      </c>
      <c r="C83" s="63">
        <v>3632</v>
      </c>
      <c r="D83" s="63" t="s">
        <v>146</v>
      </c>
      <c r="E83" s="96">
        <v>94702</v>
      </c>
      <c r="F83" s="63">
        <v>11.4776547163892</v>
      </c>
      <c r="G83" s="63">
        <v>0</v>
      </c>
      <c r="H83" s="63">
        <v>18.5</v>
      </c>
      <c r="I83" s="98" t="str">
        <f>VLOOKUP(E83, 'Program Data Extracts-Zip Codes'!R$52:W$5334, 6, FALSE)</f>
        <v>PGE</v>
      </c>
      <c r="J83" s="98" t="str">
        <f>VLOOKUP(E83, 'Program Data Extracts-Zip Codes'!R$52:W$5334, 4, FALSE)</f>
        <v>PGE</v>
      </c>
    </row>
    <row r="84" spans="2:10" x14ac:dyDescent="0.25">
      <c r="B84" s="63">
        <v>6001423601</v>
      </c>
      <c r="C84" s="63">
        <v>2642</v>
      </c>
      <c r="D84" s="63" t="s">
        <v>146</v>
      </c>
      <c r="E84" s="96">
        <v>94705</v>
      </c>
      <c r="F84" s="63">
        <v>10.8134053971427</v>
      </c>
      <c r="G84" s="63">
        <v>0</v>
      </c>
      <c r="H84" s="63">
        <v>30.9</v>
      </c>
      <c r="I84" s="98" t="str">
        <f>VLOOKUP(E84, 'Program Data Extracts-Zip Codes'!R$52:W$5334, 6, FALSE)</f>
        <v>PGE</v>
      </c>
      <c r="J84" s="98" t="str">
        <f>VLOOKUP(E84, 'Program Data Extracts-Zip Codes'!R$52:W$5334, 4, FALSE)</f>
        <v>PGE</v>
      </c>
    </row>
    <row r="85" spans="2:10" x14ac:dyDescent="0.25">
      <c r="B85" s="63">
        <v>6001423700</v>
      </c>
      <c r="C85" s="63">
        <v>3633</v>
      </c>
      <c r="D85" s="63" t="s">
        <v>146</v>
      </c>
      <c r="E85" s="96">
        <v>94705</v>
      </c>
      <c r="F85" s="63">
        <v>9.7042780904047596</v>
      </c>
      <c r="G85" s="63">
        <v>0</v>
      </c>
      <c r="H85" s="63">
        <v>45.6</v>
      </c>
      <c r="I85" s="98" t="str">
        <f>VLOOKUP(E85, 'Program Data Extracts-Zip Codes'!R$52:W$5334, 6, FALSE)</f>
        <v>PGE</v>
      </c>
      <c r="J85" s="98" t="str">
        <f>VLOOKUP(E85, 'Program Data Extracts-Zip Codes'!R$52:W$5334, 4, FALSE)</f>
        <v>PGE</v>
      </c>
    </row>
    <row r="86" spans="2:10" x14ac:dyDescent="0.25">
      <c r="B86" s="63">
        <v>6001421800</v>
      </c>
      <c r="C86" s="63">
        <v>2007</v>
      </c>
      <c r="D86" s="63" t="s">
        <v>146</v>
      </c>
      <c r="E86" s="96">
        <v>94703</v>
      </c>
      <c r="F86" s="63">
        <v>8.1368626369068497</v>
      </c>
      <c r="G86" s="63">
        <v>0</v>
      </c>
      <c r="H86" s="63">
        <v>15.9</v>
      </c>
      <c r="I86" s="98" t="str">
        <f>VLOOKUP(E86, 'Program Data Extracts-Zip Codes'!R$52:W$5334, 6, FALSE)</f>
        <v>PGE</v>
      </c>
      <c r="J86" s="98" t="str">
        <f>VLOOKUP(E86, 'Program Data Extracts-Zip Codes'!R$52:W$5334, 4, FALSE)</f>
        <v>PGE</v>
      </c>
    </row>
    <row r="87" spans="2:10" x14ac:dyDescent="0.25">
      <c r="B87" s="63">
        <v>6001421700</v>
      </c>
      <c r="C87" s="63">
        <v>3198</v>
      </c>
      <c r="D87" s="63" t="s">
        <v>146</v>
      </c>
      <c r="E87" s="96">
        <v>94709</v>
      </c>
      <c r="F87" s="63">
        <v>6.2784549015076401</v>
      </c>
      <c r="G87" s="63">
        <v>0</v>
      </c>
      <c r="H87" s="63">
        <v>25.3</v>
      </c>
      <c r="I87" s="98" t="str">
        <f>VLOOKUP(E87, 'Program Data Extracts-Zip Codes'!R$52:W$5334, 6, FALSE)</f>
        <v>PGE</v>
      </c>
      <c r="J87" s="98" t="str">
        <f>VLOOKUP(E87, 'Program Data Extracts-Zip Codes'!R$52:W$5334, 4, FALSE)</f>
        <v>PGE</v>
      </c>
    </row>
    <row r="88" spans="2:10" x14ac:dyDescent="0.25">
      <c r="B88" s="63">
        <v>6001421500</v>
      </c>
      <c r="C88" s="63">
        <v>3640</v>
      </c>
      <c r="D88" s="63" t="s">
        <v>146</v>
      </c>
      <c r="E88" s="96">
        <v>94708</v>
      </c>
      <c r="F88" s="63">
        <v>4.6217306316005304</v>
      </c>
      <c r="G88" s="63">
        <v>0</v>
      </c>
      <c r="H88" s="63">
        <v>4.9000000000000004</v>
      </c>
      <c r="I88" s="98" t="str">
        <f>VLOOKUP(E88, 'Program Data Extracts-Zip Codes'!R$52:W$5334, 6, FALSE)</f>
        <v>PGE</v>
      </c>
      <c r="J88" s="98" t="str">
        <f>VLOOKUP(E88, 'Program Data Extracts-Zip Codes'!R$52:W$5334, 4, FALSE)</f>
        <v>PGE</v>
      </c>
    </row>
    <row r="89" spans="2:10" x14ac:dyDescent="0.25">
      <c r="B89" s="63">
        <v>6001400100</v>
      </c>
      <c r="C89" s="63">
        <v>2937</v>
      </c>
      <c r="D89" s="63" t="s">
        <v>146</v>
      </c>
      <c r="E89" s="96">
        <v>94704</v>
      </c>
      <c r="F89" s="63">
        <v>3.9705733288089999</v>
      </c>
      <c r="G89" s="63">
        <v>0</v>
      </c>
      <c r="H89" s="63">
        <v>7.6</v>
      </c>
      <c r="I89" s="98" t="str">
        <f>VLOOKUP(E89, 'Program Data Extracts-Zip Codes'!R$52:W$5334, 6, FALSE)</f>
        <v>PGE</v>
      </c>
      <c r="J89" s="98" t="str">
        <f>VLOOKUP(E89, 'Program Data Extracts-Zip Codes'!R$52:W$5334, 4, FALSE)</f>
        <v>PGE</v>
      </c>
    </row>
    <row r="90" spans="2:10" x14ac:dyDescent="0.25">
      <c r="B90" s="63">
        <v>6001423800</v>
      </c>
      <c r="C90" s="63">
        <v>2925</v>
      </c>
      <c r="D90" s="63" t="s">
        <v>146</v>
      </c>
      <c r="E90" s="96">
        <v>94705</v>
      </c>
      <c r="F90" s="63">
        <v>3.90436866578783</v>
      </c>
      <c r="G90" s="63">
        <v>0</v>
      </c>
      <c r="H90" s="63">
        <v>6.7</v>
      </c>
      <c r="I90" s="98" t="str">
        <f>VLOOKUP(E90, 'Program Data Extracts-Zip Codes'!R$52:W$5334, 6, FALSE)</f>
        <v>PGE</v>
      </c>
      <c r="J90" s="98" t="str">
        <f>VLOOKUP(E90, 'Program Data Extracts-Zip Codes'!R$52:W$5334, 4, FALSE)</f>
        <v>PGE</v>
      </c>
    </row>
    <row r="91" spans="2:10" x14ac:dyDescent="0.25">
      <c r="B91" s="63">
        <v>6001421300</v>
      </c>
      <c r="C91" s="63">
        <v>3844</v>
      </c>
      <c r="D91" s="63" t="s">
        <v>146</v>
      </c>
      <c r="E91" s="96">
        <v>94707</v>
      </c>
      <c r="F91" s="63">
        <v>3.8994106841625098</v>
      </c>
      <c r="G91" s="63">
        <v>0</v>
      </c>
      <c r="H91" s="63">
        <v>11.6</v>
      </c>
      <c r="I91" s="98" t="str">
        <f>VLOOKUP(E91, 'Program Data Extracts-Zip Codes'!R$52:W$5334, 6, FALSE)</f>
        <v>PGE</v>
      </c>
      <c r="J91" s="98" t="str">
        <f>VLOOKUP(E91, 'Program Data Extracts-Zip Codes'!R$52:W$5334, 4, FALSE)</f>
        <v>PGE</v>
      </c>
    </row>
    <row r="92" spans="2:10" x14ac:dyDescent="0.25">
      <c r="B92" s="63">
        <v>6001421400</v>
      </c>
      <c r="C92" s="63">
        <v>1593</v>
      </c>
      <c r="D92" s="63" t="s">
        <v>146</v>
      </c>
      <c r="E92" s="96">
        <v>94707</v>
      </c>
      <c r="F92" s="63">
        <v>3.1139778432395899</v>
      </c>
      <c r="G92" s="63">
        <v>0</v>
      </c>
      <c r="H92" s="63">
        <v>9.6</v>
      </c>
      <c r="I92" s="98" t="str">
        <f>VLOOKUP(E92, 'Program Data Extracts-Zip Codes'!R$52:W$5334, 6, FALSE)</f>
        <v>PGE</v>
      </c>
      <c r="J92" s="98" t="str">
        <f>VLOOKUP(E92, 'Program Data Extracts-Zip Codes'!R$52:W$5334, 4, FALSE)</f>
        <v>PGE</v>
      </c>
    </row>
    <row r="93" spans="2:10" x14ac:dyDescent="0.25">
      <c r="B93" s="63">
        <v>6001421600</v>
      </c>
      <c r="C93" s="63">
        <v>3558</v>
      </c>
      <c r="D93" s="63" t="s">
        <v>146</v>
      </c>
      <c r="E93" s="96">
        <v>94708</v>
      </c>
      <c r="F93" s="63">
        <v>2.0387325464610302</v>
      </c>
      <c r="G93" s="63">
        <v>0</v>
      </c>
      <c r="H93" s="63">
        <v>15</v>
      </c>
      <c r="I93" s="98" t="str">
        <f>VLOOKUP(E93, 'Program Data Extracts-Zip Codes'!R$52:W$5334, 6, FALSE)</f>
        <v>PGE</v>
      </c>
      <c r="J93" s="98" t="str">
        <f>VLOOKUP(E93, 'Program Data Extracts-Zip Codes'!R$52:W$5334, 4, FALSE)</f>
        <v>PGE</v>
      </c>
    </row>
    <row r="94" spans="2:10" x14ac:dyDescent="0.25">
      <c r="B94" s="63">
        <v>6001421200</v>
      </c>
      <c r="C94" s="63">
        <v>3563</v>
      </c>
      <c r="D94" s="63" t="s">
        <v>146</v>
      </c>
      <c r="E94" s="96">
        <v>94707</v>
      </c>
      <c r="F94" s="63">
        <v>1.75053842613463</v>
      </c>
      <c r="G94" s="63">
        <v>0</v>
      </c>
      <c r="H94" s="63">
        <v>7.7</v>
      </c>
      <c r="I94" s="98" t="str">
        <f>VLOOKUP(E94, 'Program Data Extracts-Zip Codes'!R$52:W$5334, 6, FALSE)</f>
        <v>PGE</v>
      </c>
      <c r="J94" s="98" t="str">
        <f>VLOOKUP(E94, 'Program Data Extracts-Zip Codes'!R$52:W$5334, 4, FALSE)</f>
        <v>PGE</v>
      </c>
    </row>
    <row r="95" spans="2:10" x14ac:dyDescent="0.25">
      <c r="B95" s="63">
        <v>6001421100</v>
      </c>
      <c r="C95" s="63">
        <v>1992</v>
      </c>
      <c r="D95" s="63" t="s">
        <v>146</v>
      </c>
      <c r="E95" s="96">
        <v>94708</v>
      </c>
      <c r="F95" s="63">
        <v>1.4731442983337</v>
      </c>
      <c r="G95" s="63">
        <v>0</v>
      </c>
      <c r="H95" s="63">
        <v>7.9</v>
      </c>
      <c r="I95" s="98" t="str">
        <f>VLOOKUP(E95, 'Program Data Extracts-Zip Codes'!R$52:W$5334, 6, FALSE)</f>
        <v>PGE</v>
      </c>
      <c r="J95" s="98" t="str">
        <f>VLOOKUP(E95, 'Program Data Extracts-Zip Codes'!R$52:W$5334, 4, FALSE)</f>
        <v>PGE</v>
      </c>
    </row>
    <row r="96" spans="2:10" x14ac:dyDescent="0.25">
      <c r="B96" s="63">
        <v>6001422600</v>
      </c>
      <c r="C96" s="63">
        <v>1215</v>
      </c>
      <c r="D96" s="63" t="s">
        <v>146</v>
      </c>
      <c r="E96" s="96">
        <v>94720</v>
      </c>
      <c r="F96" s="63" t="s">
        <v>147</v>
      </c>
      <c r="G96" s="63">
        <v>0</v>
      </c>
      <c r="H96" s="63" t="s">
        <v>147</v>
      </c>
      <c r="I96" s="98" t="str">
        <f>VLOOKUP(E96, 'Program Data Extracts-Zip Codes'!R$52:W$5334, 6, FALSE)</f>
        <v>PGE</v>
      </c>
      <c r="J96" s="98" t="str">
        <f>VLOOKUP(E96, 'Program Data Extracts-Zip Codes'!R$52:W$5334, 4, FALSE)</f>
        <v>PGE</v>
      </c>
    </row>
    <row r="97" spans="2:10" x14ac:dyDescent="0.25">
      <c r="B97" s="63">
        <v>6001431000</v>
      </c>
      <c r="C97" s="63">
        <v>2714</v>
      </c>
      <c r="D97" s="63" t="s">
        <v>146</v>
      </c>
      <c r="E97" s="96">
        <v>94546</v>
      </c>
      <c r="F97" s="63">
        <v>31.183343506676</v>
      </c>
      <c r="G97" s="63">
        <v>0</v>
      </c>
      <c r="H97" s="63">
        <v>32.299999999999997</v>
      </c>
      <c r="I97" s="98" t="str">
        <f>VLOOKUP(E97, 'Program Data Extracts-Zip Codes'!R$52:W$5334, 6, FALSE)</f>
        <v>PGE</v>
      </c>
      <c r="J97" s="98" t="str">
        <f>VLOOKUP(E97, 'Program Data Extracts-Zip Codes'!R$52:W$5334, 4, FALSE)</f>
        <v>PGE</v>
      </c>
    </row>
    <row r="98" spans="2:10" x14ac:dyDescent="0.25">
      <c r="B98" s="63">
        <v>6001430900</v>
      </c>
      <c r="C98" s="63">
        <v>4681</v>
      </c>
      <c r="D98" s="63" t="s">
        <v>146</v>
      </c>
      <c r="E98" s="96">
        <v>94546</v>
      </c>
      <c r="F98" s="63">
        <v>25.353770554282299</v>
      </c>
      <c r="G98" s="63">
        <v>0</v>
      </c>
      <c r="H98" s="63">
        <v>39.6</v>
      </c>
      <c r="I98" s="98" t="str">
        <f>VLOOKUP(E98, 'Program Data Extracts-Zip Codes'!R$52:W$5334, 6, FALSE)</f>
        <v>PGE</v>
      </c>
      <c r="J98" s="98" t="str">
        <f>VLOOKUP(E98, 'Program Data Extracts-Zip Codes'!R$52:W$5334, 4, FALSE)</f>
        <v>PGE</v>
      </c>
    </row>
    <row r="99" spans="2:10" x14ac:dyDescent="0.25">
      <c r="B99" s="63">
        <v>6001431200</v>
      </c>
      <c r="C99" s="63">
        <v>5627</v>
      </c>
      <c r="D99" s="63" t="s">
        <v>146</v>
      </c>
      <c r="E99" s="96">
        <v>94546</v>
      </c>
      <c r="F99" s="63">
        <v>22.391079608659101</v>
      </c>
      <c r="G99" s="63">
        <v>0</v>
      </c>
      <c r="H99" s="63">
        <v>31.7</v>
      </c>
      <c r="I99" s="98" t="str">
        <f>VLOOKUP(E99, 'Program Data Extracts-Zip Codes'!R$52:W$5334, 6, FALSE)</f>
        <v>PGE</v>
      </c>
      <c r="J99" s="98" t="str">
        <f>VLOOKUP(E99, 'Program Data Extracts-Zip Codes'!R$52:W$5334, 4, FALSE)</f>
        <v>PGE</v>
      </c>
    </row>
    <row r="100" spans="2:10" x14ac:dyDescent="0.25">
      <c r="B100" s="63">
        <v>6001430800</v>
      </c>
      <c r="C100" s="63">
        <v>5394</v>
      </c>
      <c r="D100" s="63" t="s">
        <v>146</v>
      </c>
      <c r="E100" s="96">
        <v>94546</v>
      </c>
      <c r="F100" s="63">
        <v>19.618813379327801</v>
      </c>
      <c r="G100" s="63">
        <v>0</v>
      </c>
      <c r="H100" s="63">
        <v>25</v>
      </c>
      <c r="I100" s="98" t="str">
        <f>VLOOKUP(E100, 'Program Data Extracts-Zip Codes'!R$52:W$5334, 6, FALSE)</f>
        <v>PGE</v>
      </c>
      <c r="J100" s="98" t="str">
        <f>VLOOKUP(E100, 'Program Data Extracts-Zip Codes'!R$52:W$5334, 4, FALSE)</f>
        <v>PGE</v>
      </c>
    </row>
    <row r="101" spans="2:10" x14ac:dyDescent="0.25">
      <c r="B101" s="63">
        <v>6001431100</v>
      </c>
      <c r="C101" s="63">
        <v>3225</v>
      </c>
      <c r="D101" s="63" t="s">
        <v>146</v>
      </c>
      <c r="E101" s="96">
        <v>94546</v>
      </c>
      <c r="F101" s="63">
        <v>19.140518522754601</v>
      </c>
      <c r="G101" s="63">
        <v>0</v>
      </c>
      <c r="H101" s="63">
        <v>31.9</v>
      </c>
      <c r="I101" s="98" t="str">
        <f>VLOOKUP(E101, 'Program Data Extracts-Zip Codes'!R$52:W$5334, 6, FALSE)</f>
        <v>PGE</v>
      </c>
      <c r="J101" s="98" t="str">
        <f>VLOOKUP(E101, 'Program Data Extracts-Zip Codes'!R$52:W$5334, 4, FALSE)</f>
        <v>PGE</v>
      </c>
    </row>
    <row r="102" spans="2:10" x14ac:dyDescent="0.25">
      <c r="B102" s="63">
        <v>6001430600</v>
      </c>
      <c r="C102" s="63">
        <v>5887</v>
      </c>
      <c r="D102" s="63" t="s">
        <v>146</v>
      </c>
      <c r="E102" s="96">
        <v>94546</v>
      </c>
      <c r="F102" s="63">
        <v>14.9350964098599</v>
      </c>
      <c r="G102" s="63">
        <v>0</v>
      </c>
      <c r="H102" s="63">
        <v>10.1</v>
      </c>
      <c r="I102" s="98" t="str">
        <f>VLOOKUP(E102, 'Program Data Extracts-Zip Codes'!R$52:W$5334, 6, FALSE)</f>
        <v>PGE</v>
      </c>
      <c r="J102" s="98" t="str">
        <f>VLOOKUP(E102, 'Program Data Extracts-Zip Codes'!R$52:W$5334, 4, FALSE)</f>
        <v>PGE</v>
      </c>
    </row>
    <row r="103" spans="2:10" x14ac:dyDescent="0.25">
      <c r="B103" s="63">
        <v>6001430700</v>
      </c>
      <c r="C103" s="63">
        <v>3814</v>
      </c>
      <c r="D103" s="63" t="s">
        <v>146</v>
      </c>
      <c r="E103" s="96">
        <v>94546</v>
      </c>
      <c r="F103" s="63">
        <v>12.621408072499699</v>
      </c>
      <c r="G103" s="63">
        <v>0</v>
      </c>
      <c r="H103" s="63">
        <v>13.1</v>
      </c>
      <c r="I103" s="98" t="str">
        <f>VLOOKUP(E103, 'Program Data Extracts-Zip Codes'!R$52:W$5334, 6, FALSE)</f>
        <v>PGE</v>
      </c>
      <c r="J103" s="98" t="str">
        <f>VLOOKUP(E103, 'Program Data Extracts-Zip Codes'!R$52:W$5334, 4, FALSE)</f>
        <v>PGE</v>
      </c>
    </row>
    <row r="104" spans="2:10" x14ac:dyDescent="0.25">
      <c r="B104" s="63">
        <v>6001450502</v>
      </c>
      <c r="C104" s="63">
        <v>4185</v>
      </c>
      <c r="D104" s="63" t="s">
        <v>146</v>
      </c>
      <c r="E104" s="96">
        <v>94552</v>
      </c>
      <c r="F104" s="63">
        <v>11.9383576566077</v>
      </c>
      <c r="G104" s="63">
        <v>0</v>
      </c>
      <c r="H104" s="63">
        <v>4.9000000000000004</v>
      </c>
      <c r="I104" s="98" t="str">
        <f>VLOOKUP(E104, 'Program Data Extracts-Zip Codes'!R$52:W$5334, 6, FALSE)</f>
        <v>PGE</v>
      </c>
      <c r="J104" s="98" t="str">
        <f>VLOOKUP(E104, 'Program Data Extracts-Zip Codes'!R$52:W$5334, 4, FALSE)</f>
        <v>PGE</v>
      </c>
    </row>
    <row r="105" spans="2:10" x14ac:dyDescent="0.25">
      <c r="B105" s="63">
        <v>6001430101</v>
      </c>
      <c r="C105" s="63">
        <v>6523</v>
      </c>
      <c r="D105" s="63" t="s">
        <v>146</v>
      </c>
      <c r="E105" s="96">
        <v>94552</v>
      </c>
      <c r="F105" s="63">
        <v>10.6721338292179</v>
      </c>
      <c r="G105" s="63">
        <v>0</v>
      </c>
      <c r="H105" s="63">
        <v>14.7</v>
      </c>
      <c r="I105" s="98" t="str">
        <f>VLOOKUP(E105, 'Program Data Extracts-Zip Codes'!R$52:W$5334, 6, FALSE)</f>
        <v>PGE</v>
      </c>
      <c r="J105" s="98" t="str">
        <f>VLOOKUP(E105, 'Program Data Extracts-Zip Codes'!R$52:W$5334, 4, FALSE)</f>
        <v>PGE</v>
      </c>
    </row>
    <row r="106" spans="2:10" x14ac:dyDescent="0.25">
      <c r="B106" s="63">
        <v>6001435103</v>
      </c>
      <c r="C106" s="63">
        <v>6403</v>
      </c>
      <c r="D106" s="63" t="s">
        <v>146</v>
      </c>
      <c r="E106" s="96">
        <v>94552</v>
      </c>
      <c r="F106" s="63">
        <v>9.8444957270278994</v>
      </c>
      <c r="G106" s="63">
        <v>0</v>
      </c>
      <c r="H106" s="63">
        <v>6.7</v>
      </c>
      <c r="I106" s="98" t="str">
        <f>VLOOKUP(E106, 'Program Data Extracts-Zip Codes'!R$52:W$5334, 6, FALSE)</f>
        <v>PGE</v>
      </c>
      <c r="J106" s="98" t="str">
        <f>VLOOKUP(E106, 'Program Data Extracts-Zip Codes'!R$52:W$5334, 4, FALSE)</f>
        <v>PGE</v>
      </c>
    </row>
    <row r="107" spans="2:10" x14ac:dyDescent="0.25">
      <c r="B107" s="63">
        <v>6001430300</v>
      </c>
      <c r="C107" s="63">
        <v>3670</v>
      </c>
      <c r="D107" s="63" t="s">
        <v>146</v>
      </c>
      <c r="E107" s="96">
        <v>94546</v>
      </c>
      <c r="F107" s="63">
        <v>8.9737643556942999</v>
      </c>
      <c r="G107" s="63">
        <v>0</v>
      </c>
      <c r="H107" s="63">
        <v>20</v>
      </c>
      <c r="I107" s="98" t="str">
        <f>VLOOKUP(E107, 'Program Data Extracts-Zip Codes'!R$52:W$5334, 6, FALSE)</f>
        <v>PGE</v>
      </c>
      <c r="J107" s="98" t="str">
        <f>VLOOKUP(E107, 'Program Data Extracts-Zip Codes'!R$52:W$5334, 4, FALSE)</f>
        <v>PGE</v>
      </c>
    </row>
    <row r="108" spans="2:10" x14ac:dyDescent="0.25">
      <c r="B108" s="63">
        <v>6001430400</v>
      </c>
      <c r="C108" s="63">
        <v>2046</v>
      </c>
      <c r="D108" s="63" t="s">
        <v>146</v>
      </c>
      <c r="E108" s="96">
        <v>94546</v>
      </c>
      <c r="F108" s="63">
        <v>7.3875783984264496</v>
      </c>
      <c r="G108" s="63">
        <v>0</v>
      </c>
      <c r="H108" s="63">
        <v>13.1</v>
      </c>
      <c r="I108" s="98" t="str">
        <f>VLOOKUP(E108, 'Program Data Extracts-Zip Codes'!R$52:W$5334, 6, FALSE)</f>
        <v>PGE</v>
      </c>
      <c r="J108" s="98" t="str">
        <f>VLOOKUP(E108, 'Program Data Extracts-Zip Codes'!R$52:W$5334, 4, FALSE)</f>
        <v>PGE</v>
      </c>
    </row>
    <row r="109" spans="2:10" x14ac:dyDescent="0.25">
      <c r="B109" s="63">
        <v>6001430200</v>
      </c>
      <c r="C109" s="63">
        <v>6916</v>
      </c>
      <c r="D109" s="63" t="s">
        <v>146</v>
      </c>
      <c r="E109" s="96">
        <v>94552</v>
      </c>
      <c r="F109" s="63">
        <v>6.40550966026621</v>
      </c>
      <c r="G109" s="63">
        <v>0</v>
      </c>
      <c r="H109" s="63">
        <v>4.0999999999999996</v>
      </c>
      <c r="I109" s="98" t="str">
        <f>VLOOKUP(E109, 'Program Data Extracts-Zip Codes'!R$52:W$5334, 6, FALSE)</f>
        <v>PGE</v>
      </c>
      <c r="J109" s="98" t="str">
        <f>VLOOKUP(E109, 'Program Data Extracts-Zip Codes'!R$52:W$5334, 4, FALSE)</f>
        <v>PGE</v>
      </c>
    </row>
    <row r="110" spans="2:10" x14ac:dyDescent="0.25">
      <c r="B110" s="63">
        <v>6001430102</v>
      </c>
      <c r="C110" s="63">
        <v>2285</v>
      </c>
      <c r="D110" s="63" t="s">
        <v>146</v>
      </c>
      <c r="E110" s="96">
        <v>94546</v>
      </c>
      <c r="F110" s="63">
        <v>4.1270010164201301</v>
      </c>
      <c r="G110" s="63">
        <v>0</v>
      </c>
      <c r="H110" s="63">
        <v>5.6</v>
      </c>
      <c r="I110" s="98" t="str">
        <f>VLOOKUP(E110, 'Program Data Extracts-Zip Codes'!R$52:W$5334, 6, FALSE)</f>
        <v>PGE</v>
      </c>
      <c r="J110" s="98" t="str">
        <f>VLOOKUP(E110, 'Program Data Extracts-Zip Codes'!R$52:W$5334, 4, FALSE)</f>
        <v>PGE</v>
      </c>
    </row>
    <row r="111" spans="2:10" x14ac:dyDescent="0.25">
      <c r="B111" s="63">
        <v>6001450400</v>
      </c>
      <c r="C111" s="63">
        <v>5968</v>
      </c>
      <c r="D111" s="63" t="s">
        <v>146</v>
      </c>
      <c r="E111" s="96">
        <v>94568</v>
      </c>
      <c r="F111" s="63">
        <v>20.146531453282499</v>
      </c>
      <c r="G111" s="63">
        <v>0</v>
      </c>
      <c r="H111" s="63">
        <v>22.4</v>
      </c>
      <c r="I111" s="98" t="str">
        <f>VLOOKUP(E111, 'Program Data Extracts-Zip Codes'!R$52:W$5334, 6, FALSE)</f>
        <v>PGE</v>
      </c>
      <c r="J111" s="98" t="str">
        <f>VLOOKUP(E111, 'Program Data Extracts-Zip Codes'!R$52:W$5334, 4, FALSE)</f>
        <v>PGE</v>
      </c>
    </row>
    <row r="112" spans="2:10" x14ac:dyDescent="0.25">
      <c r="B112" s="63">
        <v>6001450101</v>
      </c>
      <c r="C112" s="63">
        <v>4349</v>
      </c>
      <c r="D112" s="63" t="s">
        <v>146</v>
      </c>
      <c r="E112" s="96">
        <v>94568</v>
      </c>
      <c r="F112" s="63">
        <v>19.174406179553198</v>
      </c>
      <c r="G112" s="63">
        <v>0</v>
      </c>
      <c r="H112" s="63">
        <v>7</v>
      </c>
      <c r="I112" s="98" t="str">
        <f>VLOOKUP(E112, 'Program Data Extracts-Zip Codes'!R$52:W$5334, 6, FALSE)</f>
        <v>PGE</v>
      </c>
      <c r="J112" s="98" t="str">
        <f>VLOOKUP(E112, 'Program Data Extracts-Zip Codes'!R$52:W$5334, 4, FALSE)</f>
        <v>PGE</v>
      </c>
    </row>
    <row r="113" spans="2:10" x14ac:dyDescent="0.25">
      <c r="B113" s="63">
        <v>6001450300</v>
      </c>
      <c r="C113" s="63">
        <v>4551</v>
      </c>
      <c r="D113" s="63" t="s">
        <v>146</v>
      </c>
      <c r="E113" s="96">
        <v>94568</v>
      </c>
      <c r="F113" s="63">
        <v>17.1754488821298</v>
      </c>
      <c r="G113" s="63">
        <v>0</v>
      </c>
      <c r="H113" s="63">
        <v>10.6</v>
      </c>
      <c r="I113" s="98" t="str">
        <f>VLOOKUP(E113, 'Program Data Extracts-Zip Codes'!R$52:W$5334, 6, FALSE)</f>
        <v>PGE</v>
      </c>
      <c r="J113" s="98" t="str">
        <f>VLOOKUP(E113, 'Program Data Extracts-Zip Codes'!R$52:W$5334, 4, FALSE)</f>
        <v>PGE</v>
      </c>
    </row>
    <row r="114" spans="2:10" x14ac:dyDescent="0.25">
      <c r="B114" s="63">
        <v>6001450102</v>
      </c>
      <c r="C114" s="63">
        <v>9434</v>
      </c>
      <c r="D114" s="63" t="s">
        <v>146</v>
      </c>
      <c r="E114" s="96">
        <v>94568</v>
      </c>
      <c r="F114" s="63">
        <v>12.980596783884501</v>
      </c>
      <c r="G114" s="63">
        <v>0</v>
      </c>
      <c r="H114" s="63">
        <v>10.6</v>
      </c>
      <c r="I114" s="98" t="str">
        <f>VLOOKUP(E114, 'Program Data Extracts-Zip Codes'!R$52:W$5334, 6, FALSE)</f>
        <v>PGE</v>
      </c>
      <c r="J114" s="98" t="str">
        <f>VLOOKUP(E114, 'Program Data Extracts-Zip Codes'!R$52:W$5334, 4, FALSE)</f>
        <v>PGE</v>
      </c>
    </row>
    <row r="115" spans="2:10" x14ac:dyDescent="0.25">
      <c r="B115" s="63">
        <v>6001450200</v>
      </c>
      <c r="C115" s="63">
        <v>4067</v>
      </c>
      <c r="D115" s="63" t="s">
        <v>146</v>
      </c>
      <c r="E115" s="96">
        <v>94568</v>
      </c>
      <c r="F115" s="63">
        <v>12.4679362898334</v>
      </c>
      <c r="G115" s="63">
        <v>0</v>
      </c>
      <c r="H115" s="63">
        <v>13</v>
      </c>
      <c r="I115" s="98" t="str">
        <f>VLOOKUP(E115, 'Program Data Extracts-Zip Codes'!R$52:W$5334, 6, FALSE)</f>
        <v>PGE</v>
      </c>
      <c r="J115" s="98" t="str">
        <f>VLOOKUP(E115, 'Program Data Extracts-Zip Codes'!R$52:W$5334, 4, FALSE)</f>
        <v>PGE</v>
      </c>
    </row>
    <row r="116" spans="2:10" x14ac:dyDescent="0.25">
      <c r="B116" s="63">
        <v>6001450750</v>
      </c>
      <c r="C116" s="63">
        <v>3618</v>
      </c>
      <c r="D116" s="63" t="s">
        <v>146</v>
      </c>
      <c r="E116" s="96">
        <v>94568</v>
      </c>
      <c r="F116" s="63">
        <v>11.822366677080799</v>
      </c>
      <c r="G116" s="63">
        <v>0</v>
      </c>
      <c r="H116" s="63">
        <v>17.2</v>
      </c>
      <c r="I116" s="98" t="str">
        <f>VLOOKUP(E116, 'Program Data Extracts-Zip Codes'!R$52:W$5334, 6, FALSE)</f>
        <v>PGE</v>
      </c>
      <c r="J116" s="98" t="str">
        <f>VLOOKUP(E116, 'Program Data Extracts-Zip Codes'!R$52:W$5334, 4, FALSE)</f>
        <v>PGE</v>
      </c>
    </row>
    <row r="117" spans="2:10" x14ac:dyDescent="0.25">
      <c r="B117" s="63">
        <v>6001450501</v>
      </c>
      <c r="C117" s="63">
        <v>3129</v>
      </c>
      <c r="D117" s="63" t="s">
        <v>146</v>
      </c>
      <c r="E117" s="96">
        <v>94568</v>
      </c>
      <c r="F117" s="63">
        <v>11.7379327005135</v>
      </c>
      <c r="G117" s="63">
        <v>0</v>
      </c>
      <c r="H117" s="63">
        <v>10.8</v>
      </c>
      <c r="I117" s="98" t="str">
        <f>VLOOKUP(E117, 'Program Data Extracts-Zip Codes'!R$52:W$5334, 6, FALSE)</f>
        <v>PGE</v>
      </c>
      <c r="J117" s="98" t="str">
        <f>VLOOKUP(E117, 'Program Data Extracts-Zip Codes'!R$52:W$5334, 4, FALSE)</f>
        <v>PGE</v>
      </c>
    </row>
    <row r="118" spans="2:10" x14ac:dyDescent="0.25">
      <c r="B118" s="63">
        <v>6001401400</v>
      </c>
      <c r="C118" s="63">
        <v>4314</v>
      </c>
      <c r="D118" s="63" t="s">
        <v>146</v>
      </c>
      <c r="E118" s="96">
        <v>94608</v>
      </c>
      <c r="F118" s="63">
        <v>46.922784132650399</v>
      </c>
      <c r="G118" s="63">
        <v>4314</v>
      </c>
      <c r="H118" s="63">
        <v>67.099999999999994</v>
      </c>
      <c r="I118" s="98" t="str">
        <f>VLOOKUP(E118, 'Program Data Extracts-Zip Codes'!R$52:W$5334, 6, FALSE)</f>
        <v>PGE</v>
      </c>
      <c r="J118" s="98" t="str">
        <f>VLOOKUP(E118, 'Program Data Extracts-Zip Codes'!R$52:W$5334, 4, FALSE)</f>
        <v>PGE</v>
      </c>
    </row>
    <row r="119" spans="2:10" x14ac:dyDescent="0.25">
      <c r="B119" s="63">
        <v>6001401500</v>
      </c>
      <c r="C119" s="63">
        <v>2630</v>
      </c>
      <c r="D119" s="63" t="s">
        <v>146</v>
      </c>
      <c r="E119" s="96">
        <v>94608</v>
      </c>
      <c r="F119" s="63">
        <v>44.6787551154993</v>
      </c>
      <c r="G119" s="63">
        <v>2630</v>
      </c>
      <c r="H119" s="63">
        <v>45</v>
      </c>
      <c r="I119" s="98" t="str">
        <f>VLOOKUP(E119, 'Program Data Extracts-Zip Codes'!R$52:W$5334, 6, FALSE)</f>
        <v>PGE</v>
      </c>
      <c r="J119" s="98" t="str">
        <f>VLOOKUP(E119, 'Program Data Extracts-Zip Codes'!R$52:W$5334, 4, FALSE)</f>
        <v>PGE</v>
      </c>
    </row>
    <row r="120" spans="2:10" x14ac:dyDescent="0.25">
      <c r="B120" s="63">
        <v>6001401000</v>
      </c>
      <c r="C120" s="63">
        <v>5678</v>
      </c>
      <c r="D120" s="63" t="s">
        <v>146</v>
      </c>
      <c r="E120" s="96">
        <v>94608</v>
      </c>
      <c r="F120" s="63">
        <v>41.808593352865401</v>
      </c>
      <c r="G120" s="63">
        <v>5678</v>
      </c>
      <c r="H120" s="63">
        <v>42.1</v>
      </c>
      <c r="I120" s="98" t="str">
        <f>VLOOKUP(E120, 'Program Data Extracts-Zip Codes'!R$52:W$5334, 6, FALSE)</f>
        <v>PGE</v>
      </c>
      <c r="J120" s="98" t="str">
        <f>VLOOKUP(E120, 'Program Data Extracts-Zip Codes'!R$52:W$5334, 4, FALSE)</f>
        <v>PGE</v>
      </c>
    </row>
    <row r="121" spans="2:10" x14ac:dyDescent="0.25">
      <c r="B121" s="63">
        <v>6001425104</v>
      </c>
      <c r="C121" s="63">
        <v>3175</v>
      </c>
      <c r="D121" s="63" t="s">
        <v>146</v>
      </c>
      <c r="E121" s="96">
        <v>94608</v>
      </c>
      <c r="F121" s="63">
        <v>40.944916390279502</v>
      </c>
      <c r="G121" s="63">
        <v>3175</v>
      </c>
      <c r="H121" s="63">
        <v>25.1</v>
      </c>
      <c r="I121" s="98" t="str">
        <f>VLOOKUP(E121, 'Program Data Extracts-Zip Codes'!R$52:W$5334, 6, FALSE)</f>
        <v>PGE</v>
      </c>
      <c r="J121" s="98" t="str">
        <f>VLOOKUP(E121, 'Program Data Extracts-Zip Codes'!R$52:W$5334, 4, FALSE)</f>
        <v>PGE</v>
      </c>
    </row>
    <row r="122" spans="2:10" x14ac:dyDescent="0.25">
      <c r="B122" s="63">
        <v>6001400700</v>
      </c>
      <c r="C122" s="63">
        <v>4206</v>
      </c>
      <c r="D122" s="63" t="s">
        <v>146</v>
      </c>
      <c r="E122" s="96">
        <v>94608</v>
      </c>
      <c r="F122" s="63">
        <v>35.866573799130698</v>
      </c>
      <c r="G122" s="63">
        <v>0</v>
      </c>
      <c r="H122" s="63">
        <v>50.5</v>
      </c>
      <c r="I122" s="98" t="str">
        <f>VLOOKUP(E122, 'Program Data Extracts-Zip Codes'!R$52:W$5334, 6, FALSE)</f>
        <v>PGE</v>
      </c>
      <c r="J122" s="98" t="str">
        <f>VLOOKUP(E122, 'Program Data Extracts-Zip Codes'!R$52:W$5334, 4, FALSE)</f>
        <v>PGE</v>
      </c>
    </row>
    <row r="123" spans="2:10" x14ac:dyDescent="0.25">
      <c r="B123" s="63">
        <v>6001425102</v>
      </c>
      <c r="C123" s="63">
        <v>2807</v>
      </c>
      <c r="D123" s="63" t="s">
        <v>146</v>
      </c>
      <c r="E123" s="96">
        <v>94608</v>
      </c>
      <c r="F123" s="63">
        <v>35.499903966848002</v>
      </c>
      <c r="G123" s="63">
        <v>0</v>
      </c>
      <c r="H123" s="63">
        <v>24.6</v>
      </c>
      <c r="I123" s="98" t="str">
        <f>VLOOKUP(E123, 'Program Data Extracts-Zip Codes'!R$52:W$5334, 6, FALSE)</f>
        <v>PGE</v>
      </c>
      <c r="J123" s="98" t="str">
        <f>VLOOKUP(E123, 'Program Data Extracts-Zip Codes'!R$52:W$5334, 4, FALSE)</f>
        <v>PGE</v>
      </c>
    </row>
    <row r="124" spans="2:10" x14ac:dyDescent="0.25">
      <c r="B124" s="63">
        <v>6001400800</v>
      </c>
      <c r="C124" s="63">
        <v>3594</v>
      </c>
      <c r="D124" s="63" t="s">
        <v>146</v>
      </c>
      <c r="E124" s="96">
        <v>94608</v>
      </c>
      <c r="F124" s="63">
        <v>34.188969170887297</v>
      </c>
      <c r="G124" s="63">
        <v>0</v>
      </c>
      <c r="H124" s="63">
        <v>32.4</v>
      </c>
      <c r="I124" s="98" t="str">
        <f>VLOOKUP(E124, 'Program Data Extracts-Zip Codes'!R$52:W$5334, 6, FALSE)</f>
        <v>PGE</v>
      </c>
      <c r="J124" s="98" t="str">
        <f>VLOOKUP(E124, 'Program Data Extracts-Zip Codes'!R$52:W$5334, 4, FALSE)</f>
        <v>PGE</v>
      </c>
    </row>
    <row r="125" spans="2:10" x14ac:dyDescent="0.25">
      <c r="B125" s="63">
        <v>6001400900</v>
      </c>
      <c r="C125" s="63">
        <v>2302</v>
      </c>
      <c r="D125" s="63" t="s">
        <v>146</v>
      </c>
      <c r="E125" s="96">
        <v>94608</v>
      </c>
      <c r="F125" s="63">
        <v>34.018285626061903</v>
      </c>
      <c r="G125" s="63">
        <v>0</v>
      </c>
      <c r="H125" s="63">
        <v>32.5</v>
      </c>
      <c r="I125" s="98" t="str">
        <f>VLOOKUP(E125, 'Program Data Extracts-Zip Codes'!R$52:W$5334, 6, FALSE)</f>
        <v>PGE</v>
      </c>
      <c r="J125" s="98" t="str">
        <f>VLOOKUP(E125, 'Program Data Extracts-Zip Codes'!R$52:W$5334, 4, FALSE)</f>
        <v>PGE</v>
      </c>
    </row>
    <row r="126" spans="2:10" x14ac:dyDescent="0.25">
      <c r="B126" s="63">
        <v>6001425101</v>
      </c>
      <c r="C126" s="63">
        <v>1596</v>
      </c>
      <c r="D126" s="63" t="s">
        <v>146</v>
      </c>
      <c r="E126" s="96">
        <v>94608</v>
      </c>
      <c r="F126" s="63">
        <v>30.6339101892776</v>
      </c>
      <c r="G126" s="63">
        <v>0</v>
      </c>
      <c r="H126" s="63">
        <v>25.3</v>
      </c>
      <c r="I126" s="98" t="str">
        <f>VLOOKUP(E126, 'Program Data Extracts-Zip Codes'!R$52:W$5334, 6, FALSE)</f>
        <v>PGE</v>
      </c>
      <c r="J126" s="98" t="str">
        <f>VLOOKUP(E126, 'Program Data Extracts-Zip Codes'!R$52:W$5334, 4, FALSE)</f>
        <v>PGE</v>
      </c>
    </row>
    <row r="127" spans="2:10" x14ac:dyDescent="0.25">
      <c r="B127" s="63">
        <v>6001425103</v>
      </c>
      <c r="C127" s="63">
        <v>2502</v>
      </c>
      <c r="D127" s="63" t="s">
        <v>146</v>
      </c>
      <c r="E127" s="96">
        <v>94608</v>
      </c>
      <c r="F127" s="63">
        <v>25.418610824518002</v>
      </c>
      <c r="G127" s="63">
        <v>0</v>
      </c>
      <c r="H127" s="63">
        <v>16.600000000000001</v>
      </c>
      <c r="I127" s="98" t="str">
        <f>VLOOKUP(E127, 'Program Data Extracts-Zip Codes'!R$52:W$5334, 6, FALSE)</f>
        <v>PGE</v>
      </c>
      <c r="J127" s="98" t="str">
        <f>VLOOKUP(E127, 'Program Data Extracts-Zip Codes'!R$52:W$5334, 4, FALSE)</f>
        <v>PGE</v>
      </c>
    </row>
    <row r="128" spans="2:10" x14ac:dyDescent="0.25">
      <c r="B128" s="63">
        <v>6001442800</v>
      </c>
      <c r="C128" s="63">
        <v>2816</v>
      </c>
      <c r="D128" s="63" t="s">
        <v>146</v>
      </c>
      <c r="E128" s="96">
        <v>94538</v>
      </c>
      <c r="F128" s="63">
        <v>32.918418932839302</v>
      </c>
      <c r="G128" s="63">
        <v>0</v>
      </c>
      <c r="H128" s="63">
        <v>22.2</v>
      </c>
      <c r="I128" s="98" t="str">
        <f>VLOOKUP(E128, 'Program Data Extracts-Zip Codes'!R$52:W$5334, 6, FALSE)</f>
        <v>PGE</v>
      </c>
      <c r="J128" s="98" t="str">
        <f>VLOOKUP(E128, 'Program Data Extracts-Zip Codes'!R$52:W$5334, 4, FALSE)</f>
        <v>PGE</v>
      </c>
    </row>
    <row r="129" spans="2:10" x14ac:dyDescent="0.25">
      <c r="B129" s="63">
        <v>6001442500</v>
      </c>
      <c r="C129" s="63">
        <v>7371</v>
      </c>
      <c r="D129" s="63" t="s">
        <v>146</v>
      </c>
      <c r="E129" s="96">
        <v>94538</v>
      </c>
      <c r="F129" s="63">
        <v>29.9755393617713</v>
      </c>
      <c r="G129" s="63">
        <v>0</v>
      </c>
      <c r="H129" s="63">
        <v>21</v>
      </c>
      <c r="I129" s="98" t="str">
        <f>VLOOKUP(E129, 'Program Data Extracts-Zip Codes'!R$52:W$5334, 6, FALSE)</f>
        <v>PGE</v>
      </c>
      <c r="J129" s="98" t="str">
        <f>VLOOKUP(E129, 'Program Data Extracts-Zip Codes'!R$52:W$5334, 4, FALSE)</f>
        <v>PGE</v>
      </c>
    </row>
    <row r="130" spans="2:10" x14ac:dyDescent="0.25">
      <c r="B130" s="63">
        <v>6001443002</v>
      </c>
      <c r="C130" s="63">
        <v>5918</v>
      </c>
      <c r="D130" s="63" t="s">
        <v>146</v>
      </c>
      <c r="E130" s="96">
        <v>94538</v>
      </c>
      <c r="F130" s="63">
        <v>27.608421070873899</v>
      </c>
      <c r="G130" s="63">
        <v>0</v>
      </c>
      <c r="H130" s="63">
        <v>19.5</v>
      </c>
      <c r="I130" s="98" t="str">
        <f>VLOOKUP(E130, 'Program Data Extracts-Zip Codes'!R$52:W$5334, 6, FALSE)</f>
        <v>PGE</v>
      </c>
      <c r="J130" s="98" t="str">
        <f>VLOOKUP(E130, 'Program Data Extracts-Zip Codes'!R$52:W$5334, 4, FALSE)</f>
        <v>PGE</v>
      </c>
    </row>
    <row r="131" spans="2:10" x14ac:dyDescent="0.25">
      <c r="B131" s="63">
        <v>6001441700</v>
      </c>
      <c r="C131" s="63">
        <v>7436</v>
      </c>
      <c r="D131" s="63" t="s">
        <v>146</v>
      </c>
      <c r="E131" s="96">
        <v>94536</v>
      </c>
      <c r="F131" s="63">
        <v>25.965561464554099</v>
      </c>
      <c r="G131" s="63">
        <v>0</v>
      </c>
      <c r="H131" s="63">
        <v>21.4</v>
      </c>
      <c r="I131" s="98" t="str">
        <f>VLOOKUP(E131, 'Program Data Extracts-Zip Codes'!R$52:W$5334, 6, FALSE)</f>
        <v>PGE</v>
      </c>
      <c r="J131" s="98" t="str">
        <f>VLOOKUP(E131, 'Program Data Extracts-Zip Codes'!R$52:W$5334, 4, FALSE)</f>
        <v>PGE</v>
      </c>
    </row>
    <row r="132" spans="2:10" x14ac:dyDescent="0.25">
      <c r="B132" s="63">
        <v>6001441926</v>
      </c>
      <c r="C132" s="63">
        <v>4080</v>
      </c>
      <c r="D132" s="63" t="s">
        <v>146</v>
      </c>
      <c r="E132" s="96">
        <v>94538</v>
      </c>
      <c r="F132" s="63">
        <v>24.931574110274799</v>
      </c>
      <c r="G132" s="63">
        <v>0</v>
      </c>
      <c r="H132" s="63">
        <v>29.5</v>
      </c>
      <c r="I132" s="98" t="str">
        <f>VLOOKUP(E132, 'Program Data Extracts-Zip Codes'!R$52:W$5334, 6, FALSE)</f>
        <v>PGE</v>
      </c>
      <c r="J132" s="98" t="str">
        <f>VLOOKUP(E132, 'Program Data Extracts-Zip Codes'!R$52:W$5334, 4, FALSE)</f>
        <v>PGE</v>
      </c>
    </row>
    <row r="133" spans="2:10" x14ac:dyDescent="0.25">
      <c r="B133" s="63">
        <v>6001441602</v>
      </c>
      <c r="C133" s="63">
        <v>6802</v>
      </c>
      <c r="D133" s="63" t="s">
        <v>146</v>
      </c>
      <c r="E133" s="96">
        <v>94536</v>
      </c>
      <c r="F133" s="63">
        <v>24.606396098280101</v>
      </c>
      <c r="G133" s="63">
        <v>0</v>
      </c>
      <c r="H133" s="63">
        <v>25.2</v>
      </c>
      <c r="I133" s="98" t="str">
        <f>VLOOKUP(E133, 'Program Data Extracts-Zip Codes'!R$52:W$5334, 6, FALSE)</f>
        <v>PGE</v>
      </c>
      <c r="J133" s="98" t="str">
        <f>VLOOKUP(E133, 'Program Data Extracts-Zip Codes'!R$52:W$5334, 4, FALSE)</f>
        <v>PGE</v>
      </c>
    </row>
    <row r="134" spans="2:10" x14ac:dyDescent="0.25">
      <c r="B134" s="63">
        <v>6001442700</v>
      </c>
      <c r="C134" s="63">
        <v>2873</v>
      </c>
      <c r="D134" s="63" t="s">
        <v>146</v>
      </c>
      <c r="E134" s="96">
        <v>94536</v>
      </c>
      <c r="F134" s="63">
        <v>23.539866416012401</v>
      </c>
      <c r="G134" s="63">
        <v>0</v>
      </c>
      <c r="H134" s="63">
        <v>9.6</v>
      </c>
      <c r="I134" s="98" t="str">
        <f>VLOOKUP(E134, 'Program Data Extracts-Zip Codes'!R$52:W$5334, 6, FALSE)</f>
        <v>PGE</v>
      </c>
      <c r="J134" s="98" t="str">
        <f>VLOOKUP(E134, 'Program Data Extracts-Zip Codes'!R$52:W$5334, 4, FALSE)</f>
        <v>PGE</v>
      </c>
    </row>
    <row r="135" spans="2:10" x14ac:dyDescent="0.25">
      <c r="B135" s="63">
        <v>6001442900</v>
      </c>
      <c r="C135" s="63">
        <v>7194</v>
      </c>
      <c r="D135" s="63" t="s">
        <v>146</v>
      </c>
      <c r="E135" s="96">
        <v>94538</v>
      </c>
      <c r="F135" s="63">
        <v>23.379955673169299</v>
      </c>
      <c r="G135" s="63">
        <v>0</v>
      </c>
      <c r="H135" s="63">
        <v>15</v>
      </c>
      <c r="I135" s="98" t="str">
        <f>VLOOKUP(E135, 'Program Data Extracts-Zip Codes'!R$52:W$5334, 6, FALSE)</f>
        <v>PGE</v>
      </c>
      <c r="J135" s="98" t="str">
        <f>VLOOKUP(E135, 'Program Data Extracts-Zip Codes'!R$52:W$5334, 4, FALSE)</f>
        <v>PGE</v>
      </c>
    </row>
    <row r="136" spans="2:10" x14ac:dyDescent="0.25">
      <c r="B136" s="63">
        <v>6001443001</v>
      </c>
      <c r="C136" s="63">
        <v>2917</v>
      </c>
      <c r="D136" s="63" t="s">
        <v>146</v>
      </c>
      <c r="E136" s="96">
        <v>94538</v>
      </c>
      <c r="F136" s="63">
        <v>22.879752956130599</v>
      </c>
      <c r="G136" s="63">
        <v>0</v>
      </c>
      <c r="H136" s="63">
        <v>14.2</v>
      </c>
      <c r="I136" s="98" t="str">
        <f>VLOOKUP(E136, 'Program Data Extracts-Zip Codes'!R$52:W$5334, 6, FALSE)</f>
        <v>PGE</v>
      </c>
      <c r="J136" s="98" t="str">
        <f>VLOOKUP(E136, 'Program Data Extracts-Zip Codes'!R$52:W$5334, 4, FALSE)</f>
        <v>PGE</v>
      </c>
    </row>
    <row r="137" spans="2:10" x14ac:dyDescent="0.25">
      <c r="B137" s="63">
        <v>6001442302</v>
      </c>
      <c r="C137" s="63">
        <v>4788</v>
      </c>
      <c r="D137" s="63" t="s">
        <v>146</v>
      </c>
      <c r="E137" s="96">
        <v>94538</v>
      </c>
      <c r="F137" s="63">
        <v>22.171144602135101</v>
      </c>
      <c r="G137" s="63">
        <v>0</v>
      </c>
      <c r="H137" s="63">
        <v>25.6</v>
      </c>
      <c r="I137" s="98" t="str">
        <f>VLOOKUP(E137, 'Program Data Extracts-Zip Codes'!R$52:W$5334, 6, FALSE)</f>
        <v>PGE</v>
      </c>
      <c r="J137" s="98" t="str">
        <f>VLOOKUP(E137, 'Program Data Extracts-Zip Codes'!R$52:W$5334, 4, FALSE)</f>
        <v>PGE</v>
      </c>
    </row>
    <row r="138" spans="2:10" x14ac:dyDescent="0.25">
      <c r="B138" s="63">
        <v>6001442400</v>
      </c>
      <c r="C138" s="63">
        <v>6253</v>
      </c>
      <c r="D138" s="63" t="s">
        <v>146</v>
      </c>
      <c r="E138" s="96">
        <v>94538</v>
      </c>
      <c r="F138" s="63">
        <v>20.651037815301802</v>
      </c>
      <c r="G138" s="63">
        <v>0</v>
      </c>
      <c r="H138" s="63">
        <v>20.9</v>
      </c>
      <c r="I138" s="98" t="str">
        <f>VLOOKUP(E138, 'Program Data Extracts-Zip Codes'!R$52:W$5334, 6, FALSE)</f>
        <v>PGE</v>
      </c>
      <c r="J138" s="98" t="str">
        <f>VLOOKUP(E138, 'Program Data Extracts-Zip Codes'!R$52:W$5334, 4, FALSE)</f>
        <v>PGE</v>
      </c>
    </row>
    <row r="139" spans="2:10" x14ac:dyDescent="0.25">
      <c r="B139" s="63">
        <v>6001441524</v>
      </c>
      <c r="C139" s="63">
        <v>4010</v>
      </c>
      <c r="D139" s="63" t="s">
        <v>146</v>
      </c>
      <c r="E139" s="96">
        <v>94555</v>
      </c>
      <c r="F139" s="63">
        <v>20.477149430550501</v>
      </c>
      <c r="G139" s="63">
        <v>0</v>
      </c>
      <c r="H139" s="63">
        <v>7.7</v>
      </c>
      <c r="I139" s="98" t="str">
        <f>VLOOKUP(E139, 'Program Data Extracts-Zip Codes'!R$52:W$5334, 6, FALSE)</f>
        <v>PGE</v>
      </c>
      <c r="J139" s="98" t="str">
        <f>VLOOKUP(E139, 'Program Data Extracts-Zip Codes'!R$52:W$5334, 4, FALSE)</f>
        <v>PGE</v>
      </c>
    </row>
    <row r="140" spans="2:10" x14ac:dyDescent="0.25">
      <c r="B140" s="63">
        <v>6001441923</v>
      </c>
      <c r="C140" s="63">
        <v>5605</v>
      </c>
      <c r="D140" s="63" t="s">
        <v>146</v>
      </c>
      <c r="E140" s="96">
        <v>94538</v>
      </c>
      <c r="F140" s="63">
        <v>20.339279926982599</v>
      </c>
      <c r="G140" s="63">
        <v>0</v>
      </c>
      <c r="H140" s="63">
        <v>34.4</v>
      </c>
      <c r="I140" s="98" t="str">
        <f>VLOOKUP(E140, 'Program Data Extracts-Zip Codes'!R$52:W$5334, 6, FALSE)</f>
        <v>PGE</v>
      </c>
      <c r="J140" s="98" t="str">
        <f>VLOOKUP(E140, 'Program Data Extracts-Zip Codes'!R$52:W$5334, 4, FALSE)</f>
        <v>PGE</v>
      </c>
    </row>
    <row r="141" spans="2:10" x14ac:dyDescent="0.25">
      <c r="B141" s="63">
        <v>6001442602</v>
      </c>
      <c r="C141" s="63">
        <v>5074</v>
      </c>
      <c r="D141" s="63" t="s">
        <v>146</v>
      </c>
      <c r="E141" s="96">
        <v>94536</v>
      </c>
      <c r="F141" s="63">
        <v>20.1696300607362</v>
      </c>
      <c r="G141" s="63">
        <v>0</v>
      </c>
      <c r="H141" s="63">
        <v>38.799999999999997</v>
      </c>
      <c r="I141" s="98" t="str">
        <f>VLOOKUP(E141, 'Program Data Extracts-Zip Codes'!R$52:W$5334, 6, FALSE)</f>
        <v>PGE</v>
      </c>
      <c r="J141" s="98" t="str">
        <f>VLOOKUP(E141, 'Program Data Extracts-Zip Codes'!R$52:W$5334, 4, FALSE)</f>
        <v>PGE</v>
      </c>
    </row>
    <row r="142" spans="2:10" x14ac:dyDescent="0.25">
      <c r="B142" s="63">
        <v>6001441601</v>
      </c>
      <c r="C142" s="63">
        <v>4561</v>
      </c>
      <c r="D142" s="63" t="s">
        <v>146</v>
      </c>
      <c r="E142" s="96">
        <v>94536</v>
      </c>
      <c r="F142" s="63">
        <v>19.5615282242467</v>
      </c>
      <c r="G142" s="63">
        <v>0</v>
      </c>
      <c r="H142" s="63">
        <v>17.2</v>
      </c>
      <c r="I142" s="98" t="str">
        <f>VLOOKUP(E142, 'Program Data Extracts-Zip Codes'!R$52:W$5334, 6, FALSE)</f>
        <v>PGE</v>
      </c>
      <c r="J142" s="98" t="str">
        <f>VLOOKUP(E142, 'Program Data Extracts-Zip Codes'!R$52:W$5334, 4, FALSE)</f>
        <v>PGE</v>
      </c>
    </row>
    <row r="143" spans="2:10" x14ac:dyDescent="0.25">
      <c r="B143" s="63">
        <v>6001441927</v>
      </c>
      <c r="C143" s="63">
        <v>4103</v>
      </c>
      <c r="D143" s="63" t="s">
        <v>146</v>
      </c>
      <c r="E143" s="96">
        <v>94538</v>
      </c>
      <c r="F143" s="63">
        <v>18.698579620878899</v>
      </c>
      <c r="G143" s="63">
        <v>0</v>
      </c>
      <c r="H143" s="63">
        <v>9.6</v>
      </c>
      <c r="I143" s="98" t="str">
        <f>VLOOKUP(E143, 'Program Data Extracts-Zip Codes'!R$52:W$5334, 6, FALSE)</f>
        <v>PGE</v>
      </c>
      <c r="J143" s="98" t="str">
        <f>VLOOKUP(E143, 'Program Data Extracts-Zip Codes'!R$52:W$5334, 4, FALSE)</f>
        <v>PGE</v>
      </c>
    </row>
    <row r="144" spans="2:10" x14ac:dyDescent="0.25">
      <c r="B144" s="63">
        <v>6001441301</v>
      </c>
      <c r="C144" s="63">
        <v>3179</v>
      </c>
      <c r="D144" s="63" t="s">
        <v>146</v>
      </c>
      <c r="E144" s="96">
        <v>94536</v>
      </c>
      <c r="F144" s="63">
        <v>18.303481284141299</v>
      </c>
      <c r="G144" s="63">
        <v>0</v>
      </c>
      <c r="H144" s="63">
        <v>13.1</v>
      </c>
      <c r="I144" s="98" t="str">
        <f>VLOOKUP(E144, 'Program Data Extracts-Zip Codes'!R$52:W$5334, 6, FALSE)</f>
        <v>PGE</v>
      </c>
      <c r="J144" s="98" t="str">
        <f>VLOOKUP(E144, 'Program Data Extracts-Zip Codes'!R$52:W$5334, 4, FALSE)</f>
        <v>PGE</v>
      </c>
    </row>
    <row r="145" spans="2:10" x14ac:dyDescent="0.25">
      <c r="B145" s="63">
        <v>6001443301</v>
      </c>
      <c r="C145" s="63">
        <v>4074</v>
      </c>
      <c r="D145" s="63" t="s">
        <v>146</v>
      </c>
      <c r="E145" s="96">
        <v>94539</v>
      </c>
      <c r="F145" s="63">
        <v>17.762005022783701</v>
      </c>
      <c r="G145" s="63">
        <v>0</v>
      </c>
      <c r="H145" s="63">
        <v>9.6</v>
      </c>
      <c r="I145" s="98" t="str">
        <f>VLOOKUP(E145, 'Program Data Extracts-Zip Codes'!R$52:W$5334, 6, FALSE)</f>
        <v>PGE</v>
      </c>
      <c r="J145" s="98" t="str">
        <f>VLOOKUP(E145, 'Program Data Extracts-Zip Codes'!R$52:W$5334, 4, FALSE)</f>
        <v>PGE</v>
      </c>
    </row>
    <row r="146" spans="2:10" x14ac:dyDescent="0.25">
      <c r="B146" s="63">
        <v>6001441800</v>
      </c>
      <c r="C146" s="63">
        <v>6786</v>
      </c>
      <c r="D146" s="63" t="s">
        <v>146</v>
      </c>
      <c r="E146" s="96">
        <v>94536</v>
      </c>
      <c r="F146" s="63">
        <v>17.6038459825186</v>
      </c>
      <c r="G146" s="63">
        <v>0</v>
      </c>
      <c r="H146" s="63">
        <v>14.8</v>
      </c>
      <c r="I146" s="98" t="str">
        <f>VLOOKUP(E146, 'Program Data Extracts-Zip Codes'!R$52:W$5334, 6, FALSE)</f>
        <v>PGE</v>
      </c>
      <c r="J146" s="98" t="str">
        <f>VLOOKUP(E146, 'Program Data Extracts-Zip Codes'!R$52:W$5334, 4, FALSE)</f>
        <v>PGE</v>
      </c>
    </row>
    <row r="147" spans="2:10" x14ac:dyDescent="0.25">
      <c r="B147" s="63">
        <v>6001441200</v>
      </c>
      <c r="C147" s="63">
        <v>6816</v>
      </c>
      <c r="D147" s="63" t="s">
        <v>146</v>
      </c>
      <c r="E147" s="96">
        <v>94536</v>
      </c>
      <c r="F147" s="63">
        <v>16.877299768482299</v>
      </c>
      <c r="G147" s="63">
        <v>0</v>
      </c>
      <c r="H147" s="63">
        <v>9.8000000000000007</v>
      </c>
      <c r="I147" s="98" t="str">
        <f>VLOOKUP(E147, 'Program Data Extracts-Zip Codes'!R$52:W$5334, 6, FALSE)</f>
        <v>PGE</v>
      </c>
      <c r="J147" s="98" t="str">
        <f>VLOOKUP(E147, 'Program Data Extracts-Zip Codes'!R$52:W$5334, 4, FALSE)</f>
        <v>PGE</v>
      </c>
    </row>
    <row r="148" spans="2:10" x14ac:dyDescent="0.25">
      <c r="B148" s="63">
        <v>6001441924</v>
      </c>
      <c r="C148" s="63">
        <v>7301</v>
      </c>
      <c r="D148" s="63" t="s">
        <v>146</v>
      </c>
      <c r="E148" s="96">
        <v>94536</v>
      </c>
      <c r="F148" s="63">
        <v>16.670872698795399</v>
      </c>
      <c r="G148" s="63">
        <v>0</v>
      </c>
      <c r="H148" s="63">
        <v>24</v>
      </c>
      <c r="I148" s="98" t="str">
        <f>VLOOKUP(E148, 'Program Data Extracts-Zip Codes'!R$52:W$5334, 6, FALSE)</f>
        <v>PGE</v>
      </c>
      <c r="J148" s="98" t="str">
        <f>VLOOKUP(E148, 'Program Data Extracts-Zip Codes'!R$52:W$5334, 4, FALSE)</f>
        <v>PGE</v>
      </c>
    </row>
    <row r="149" spans="2:10" x14ac:dyDescent="0.25">
      <c r="B149" s="63">
        <v>6001441100</v>
      </c>
      <c r="C149" s="63">
        <v>4308</v>
      </c>
      <c r="D149" s="63" t="s">
        <v>146</v>
      </c>
      <c r="E149" s="96">
        <v>94536</v>
      </c>
      <c r="F149" s="63">
        <v>16.4436768786085</v>
      </c>
      <c r="G149" s="63">
        <v>0</v>
      </c>
      <c r="H149" s="63">
        <v>16.2</v>
      </c>
      <c r="I149" s="98" t="str">
        <f>VLOOKUP(E149, 'Program Data Extracts-Zip Codes'!R$52:W$5334, 6, FALSE)</f>
        <v>PGE</v>
      </c>
      <c r="J149" s="98" t="str">
        <f>VLOOKUP(E149, 'Program Data Extracts-Zip Codes'!R$52:W$5334, 4, FALSE)</f>
        <v>PGE</v>
      </c>
    </row>
    <row r="150" spans="2:10" x14ac:dyDescent="0.25">
      <c r="B150" s="63">
        <v>6001441921</v>
      </c>
      <c r="C150" s="63">
        <v>3663</v>
      </c>
      <c r="D150" s="63" t="s">
        <v>146</v>
      </c>
      <c r="E150" s="96">
        <v>94538</v>
      </c>
      <c r="F150" s="63">
        <v>16.118774958244099</v>
      </c>
      <c r="G150" s="63">
        <v>0</v>
      </c>
      <c r="H150" s="63">
        <v>12.7</v>
      </c>
      <c r="I150" s="98" t="str">
        <f>VLOOKUP(E150, 'Program Data Extracts-Zip Codes'!R$52:W$5334, 6, FALSE)</f>
        <v>PGE</v>
      </c>
      <c r="J150" s="98" t="str">
        <f>VLOOKUP(E150, 'Program Data Extracts-Zip Codes'!R$52:W$5334, 4, FALSE)</f>
        <v>PGE</v>
      </c>
    </row>
    <row r="151" spans="2:10" x14ac:dyDescent="0.25">
      <c r="B151" s="63">
        <v>6001443321</v>
      </c>
      <c r="C151" s="63">
        <v>3142</v>
      </c>
      <c r="D151" s="63" t="s">
        <v>146</v>
      </c>
      <c r="E151" s="96">
        <v>94539</v>
      </c>
      <c r="F151" s="63">
        <v>16.057508450971699</v>
      </c>
      <c r="G151" s="63">
        <v>0</v>
      </c>
      <c r="H151" s="63">
        <v>10.6</v>
      </c>
      <c r="I151" s="98" t="str">
        <f>VLOOKUP(E151, 'Program Data Extracts-Zip Codes'!R$52:W$5334, 6, FALSE)</f>
        <v>PGE</v>
      </c>
      <c r="J151" s="98" t="str">
        <f>VLOOKUP(E151, 'Program Data Extracts-Zip Codes'!R$52:W$5334, 4, FALSE)</f>
        <v>PGE</v>
      </c>
    </row>
    <row r="152" spans="2:10" x14ac:dyDescent="0.25">
      <c r="B152" s="63">
        <v>6001441402</v>
      </c>
      <c r="C152" s="63">
        <v>5233</v>
      </c>
      <c r="D152" s="63" t="s">
        <v>146</v>
      </c>
      <c r="E152" s="96">
        <v>94555</v>
      </c>
      <c r="F152" s="63">
        <v>15.6616187579127</v>
      </c>
      <c r="G152" s="63">
        <v>0</v>
      </c>
      <c r="H152" s="63">
        <v>8.6</v>
      </c>
      <c r="I152" s="98" t="str">
        <f>VLOOKUP(E152, 'Program Data Extracts-Zip Codes'!R$52:W$5334, 6, FALSE)</f>
        <v>PGE</v>
      </c>
      <c r="J152" s="98" t="str">
        <f>VLOOKUP(E152, 'Program Data Extracts-Zip Codes'!R$52:W$5334, 4, FALSE)</f>
        <v>PGE</v>
      </c>
    </row>
    <row r="153" spans="2:10" x14ac:dyDescent="0.25">
      <c r="B153" s="63">
        <v>6001442301</v>
      </c>
      <c r="C153" s="63">
        <v>4388</v>
      </c>
      <c r="D153" s="63" t="s">
        <v>146</v>
      </c>
      <c r="E153" s="96">
        <v>94538</v>
      </c>
      <c r="F153" s="63">
        <v>15.4767660380884</v>
      </c>
      <c r="G153" s="63">
        <v>0</v>
      </c>
      <c r="H153" s="63">
        <v>22.8</v>
      </c>
      <c r="I153" s="98" t="str">
        <f>VLOOKUP(E153, 'Program Data Extracts-Zip Codes'!R$52:W$5334, 6, FALSE)</f>
        <v>PGE</v>
      </c>
      <c r="J153" s="98" t="str">
        <f>VLOOKUP(E153, 'Program Data Extracts-Zip Codes'!R$52:W$5334, 4, FALSE)</f>
        <v>PGE</v>
      </c>
    </row>
    <row r="154" spans="2:10" x14ac:dyDescent="0.25">
      <c r="B154" s="63">
        <v>6001442601</v>
      </c>
      <c r="C154" s="63">
        <v>3844</v>
      </c>
      <c r="D154" s="63" t="s">
        <v>146</v>
      </c>
      <c r="E154" s="96">
        <v>94536</v>
      </c>
      <c r="F154" s="63">
        <v>15.474761309330599</v>
      </c>
      <c r="G154" s="63">
        <v>0</v>
      </c>
      <c r="H154" s="63">
        <v>5.7</v>
      </c>
      <c r="I154" s="98" t="str">
        <f>VLOOKUP(E154, 'Program Data Extracts-Zip Codes'!R$52:W$5334, 6, FALSE)</f>
        <v>PGE</v>
      </c>
      <c r="J154" s="98" t="str">
        <f>VLOOKUP(E154, 'Program Data Extracts-Zip Codes'!R$52:W$5334, 4, FALSE)</f>
        <v>PGE</v>
      </c>
    </row>
    <row r="155" spans="2:10" x14ac:dyDescent="0.25">
      <c r="B155" s="63">
        <v>6001441401</v>
      </c>
      <c r="C155" s="63">
        <v>6931</v>
      </c>
      <c r="D155" s="63" t="s">
        <v>146</v>
      </c>
      <c r="E155" s="96">
        <v>94555</v>
      </c>
      <c r="F155" s="63">
        <v>15.4171639860261</v>
      </c>
      <c r="G155" s="63">
        <v>0</v>
      </c>
      <c r="H155" s="63">
        <v>18</v>
      </c>
      <c r="I155" s="98" t="str">
        <f>VLOOKUP(E155, 'Program Data Extracts-Zip Codes'!R$52:W$5334, 6, FALSE)</f>
        <v>PGE</v>
      </c>
      <c r="J155" s="98" t="str">
        <f>VLOOKUP(E155, 'Program Data Extracts-Zip Codes'!R$52:W$5334, 4, FALSE)</f>
        <v>PGE</v>
      </c>
    </row>
    <row r="156" spans="2:10" x14ac:dyDescent="0.25">
      <c r="B156" s="63">
        <v>6001441523</v>
      </c>
      <c r="C156" s="63">
        <v>4077</v>
      </c>
      <c r="D156" s="63" t="s">
        <v>146</v>
      </c>
      <c r="E156" s="96">
        <v>94555</v>
      </c>
      <c r="F156" s="63">
        <v>14.4452992757577</v>
      </c>
      <c r="G156" s="63">
        <v>0</v>
      </c>
      <c r="H156" s="63">
        <v>10.199999999999999</v>
      </c>
      <c r="I156" s="98" t="str">
        <f>VLOOKUP(E156, 'Program Data Extracts-Zip Codes'!R$52:W$5334, 6, FALSE)</f>
        <v>PGE</v>
      </c>
      <c r="J156" s="98" t="str">
        <f>VLOOKUP(E156, 'Program Data Extracts-Zip Codes'!R$52:W$5334, 4, FALSE)</f>
        <v>PGE</v>
      </c>
    </row>
    <row r="157" spans="2:10" x14ac:dyDescent="0.25">
      <c r="B157" s="63">
        <v>6001441302</v>
      </c>
      <c r="C157" s="63">
        <v>5553</v>
      </c>
      <c r="D157" s="63" t="s">
        <v>146</v>
      </c>
      <c r="E157" s="96">
        <v>94536</v>
      </c>
      <c r="F157" s="63">
        <v>14.011544975802099</v>
      </c>
      <c r="G157" s="63">
        <v>0</v>
      </c>
      <c r="H157" s="63">
        <v>13.2</v>
      </c>
      <c r="I157" s="98" t="str">
        <f>VLOOKUP(E157, 'Program Data Extracts-Zip Codes'!R$52:W$5334, 6, FALSE)</f>
        <v>PGE</v>
      </c>
      <c r="J157" s="98" t="str">
        <f>VLOOKUP(E157, 'Program Data Extracts-Zip Codes'!R$52:W$5334, 4, FALSE)</f>
        <v>PGE</v>
      </c>
    </row>
    <row r="158" spans="2:10" x14ac:dyDescent="0.25">
      <c r="B158" s="63">
        <v>6001441521</v>
      </c>
      <c r="C158" s="63">
        <v>5869</v>
      </c>
      <c r="D158" s="63" t="s">
        <v>146</v>
      </c>
      <c r="E158" s="96">
        <v>94555</v>
      </c>
      <c r="F158" s="63">
        <v>12.9321659922258</v>
      </c>
      <c r="G158" s="63">
        <v>0</v>
      </c>
      <c r="H158" s="63">
        <v>8.9</v>
      </c>
      <c r="I158" s="98" t="str">
        <f>VLOOKUP(E158, 'Program Data Extracts-Zip Codes'!R$52:W$5334, 6, FALSE)</f>
        <v>PGE</v>
      </c>
      <c r="J158" s="98" t="str">
        <f>VLOOKUP(E158, 'Program Data Extracts-Zip Codes'!R$52:W$5334, 4, FALSE)</f>
        <v>PGE</v>
      </c>
    </row>
    <row r="159" spans="2:10" x14ac:dyDescent="0.25">
      <c r="B159" s="63">
        <v>6001443102</v>
      </c>
      <c r="C159" s="63">
        <v>4611</v>
      </c>
      <c r="D159" s="63" t="s">
        <v>146</v>
      </c>
      <c r="E159" s="96">
        <v>94539</v>
      </c>
      <c r="F159" s="63">
        <v>12.8427137654212</v>
      </c>
      <c r="G159" s="63">
        <v>0</v>
      </c>
      <c r="H159" s="63">
        <v>8.6999999999999993</v>
      </c>
      <c r="I159" s="98" t="str">
        <f>VLOOKUP(E159, 'Program Data Extracts-Zip Codes'!R$52:W$5334, 6, FALSE)</f>
        <v>PGE</v>
      </c>
      <c r="J159" s="98" t="str">
        <f>VLOOKUP(E159, 'Program Data Extracts-Zip Codes'!R$52:W$5334, 4, FALSE)</f>
        <v>PGE</v>
      </c>
    </row>
    <row r="160" spans="2:10" x14ac:dyDescent="0.25">
      <c r="B160" s="63">
        <v>6001441522</v>
      </c>
      <c r="C160" s="63">
        <v>4980</v>
      </c>
      <c r="D160" s="63" t="s">
        <v>146</v>
      </c>
      <c r="E160" s="96">
        <v>94555</v>
      </c>
      <c r="F160" s="63">
        <v>12.4655010683623</v>
      </c>
      <c r="G160" s="63">
        <v>0</v>
      </c>
      <c r="H160" s="63">
        <v>16.600000000000001</v>
      </c>
      <c r="I160" s="98" t="str">
        <f>VLOOKUP(E160, 'Program Data Extracts-Zip Codes'!R$52:W$5334, 6, FALSE)</f>
        <v>PGE</v>
      </c>
      <c r="J160" s="98" t="str">
        <f>VLOOKUP(E160, 'Program Data Extracts-Zip Codes'!R$52:W$5334, 4, FALSE)</f>
        <v>PGE</v>
      </c>
    </row>
    <row r="161" spans="2:10" x14ac:dyDescent="0.25">
      <c r="B161" s="63">
        <v>6001443105</v>
      </c>
      <c r="C161" s="63">
        <v>4456</v>
      </c>
      <c r="D161" s="63" t="s">
        <v>146</v>
      </c>
      <c r="E161" s="96">
        <v>94539</v>
      </c>
      <c r="F161" s="63">
        <v>12.4026189382423</v>
      </c>
      <c r="G161" s="63">
        <v>0</v>
      </c>
      <c r="H161" s="63">
        <v>9.1999999999999993</v>
      </c>
      <c r="I161" s="98" t="str">
        <f>VLOOKUP(E161, 'Program Data Extracts-Zip Codes'!R$52:W$5334, 6, FALSE)</f>
        <v>PGE</v>
      </c>
      <c r="J161" s="98" t="str">
        <f>VLOOKUP(E161, 'Program Data Extracts-Zip Codes'!R$52:W$5334, 4, FALSE)</f>
        <v>PGE</v>
      </c>
    </row>
    <row r="162" spans="2:10" x14ac:dyDescent="0.25">
      <c r="B162" s="63">
        <v>6001443104</v>
      </c>
      <c r="C162" s="63">
        <v>5558</v>
      </c>
      <c r="D162" s="63" t="s">
        <v>146</v>
      </c>
      <c r="E162" s="96">
        <v>94539</v>
      </c>
      <c r="F162" s="63">
        <v>12.3321032138709</v>
      </c>
      <c r="G162" s="63">
        <v>0</v>
      </c>
      <c r="H162" s="63">
        <v>11</v>
      </c>
      <c r="I162" s="98" t="str">
        <f>VLOOKUP(E162, 'Program Data Extracts-Zip Codes'!R$52:W$5334, 6, FALSE)</f>
        <v>PGE</v>
      </c>
      <c r="J162" s="98" t="str">
        <f>VLOOKUP(E162, 'Program Data Extracts-Zip Codes'!R$52:W$5334, 4, FALSE)</f>
        <v>PGE</v>
      </c>
    </row>
    <row r="163" spans="2:10" x14ac:dyDescent="0.25">
      <c r="B163" s="63">
        <v>6001443103</v>
      </c>
      <c r="C163" s="63">
        <v>4029</v>
      </c>
      <c r="D163" s="63" t="s">
        <v>146</v>
      </c>
      <c r="E163" s="96">
        <v>94539</v>
      </c>
      <c r="F163" s="63">
        <v>12.282859421815701</v>
      </c>
      <c r="G163" s="63">
        <v>0</v>
      </c>
      <c r="H163" s="63">
        <v>13.1</v>
      </c>
      <c r="I163" s="98" t="str">
        <f>VLOOKUP(E163, 'Program Data Extracts-Zip Codes'!R$52:W$5334, 6, FALSE)</f>
        <v>PGE</v>
      </c>
      <c r="J163" s="98" t="str">
        <f>VLOOKUP(E163, 'Program Data Extracts-Zip Codes'!R$52:W$5334, 4, FALSE)</f>
        <v>PGE</v>
      </c>
    </row>
    <row r="164" spans="2:10" x14ac:dyDescent="0.25">
      <c r="B164" s="63">
        <v>6001441925</v>
      </c>
      <c r="C164" s="63">
        <v>6159</v>
      </c>
      <c r="D164" s="63" t="s">
        <v>146</v>
      </c>
      <c r="E164" s="96">
        <v>94538</v>
      </c>
      <c r="F164" s="63">
        <v>11.689775539202699</v>
      </c>
      <c r="G164" s="63">
        <v>0</v>
      </c>
      <c r="H164" s="63">
        <v>8.4</v>
      </c>
      <c r="I164" s="98" t="str">
        <f>VLOOKUP(E164, 'Program Data Extracts-Zip Codes'!R$52:W$5334, 6, FALSE)</f>
        <v>PGE</v>
      </c>
      <c r="J164" s="98" t="str">
        <f>VLOOKUP(E164, 'Program Data Extracts-Zip Codes'!R$52:W$5334, 4, FALSE)</f>
        <v>PGE</v>
      </c>
    </row>
    <row r="165" spans="2:10" x14ac:dyDescent="0.25">
      <c r="B165" s="63">
        <v>6001442200</v>
      </c>
      <c r="C165" s="63">
        <v>6875</v>
      </c>
      <c r="D165" s="63" t="s">
        <v>146</v>
      </c>
      <c r="E165" s="96">
        <v>94539</v>
      </c>
      <c r="F165" s="63">
        <v>11.647838579099</v>
      </c>
      <c r="G165" s="63">
        <v>0</v>
      </c>
      <c r="H165" s="63">
        <v>7.7</v>
      </c>
      <c r="I165" s="98" t="str">
        <f>VLOOKUP(E165, 'Program Data Extracts-Zip Codes'!R$52:W$5334, 6, FALSE)</f>
        <v>PGE</v>
      </c>
      <c r="J165" s="98" t="str">
        <f>VLOOKUP(E165, 'Program Data Extracts-Zip Codes'!R$52:W$5334, 4, FALSE)</f>
        <v>PGE</v>
      </c>
    </row>
    <row r="166" spans="2:10" x14ac:dyDescent="0.25">
      <c r="B166" s="63">
        <v>6001443322</v>
      </c>
      <c r="C166" s="63">
        <v>2985</v>
      </c>
      <c r="D166" s="63" t="s">
        <v>146</v>
      </c>
      <c r="E166" s="96">
        <v>94539</v>
      </c>
      <c r="F166" s="63">
        <v>10.940078635695899</v>
      </c>
      <c r="G166" s="63">
        <v>0</v>
      </c>
      <c r="H166" s="63">
        <v>6.2</v>
      </c>
      <c r="I166" s="98" t="str">
        <f>VLOOKUP(E166, 'Program Data Extracts-Zip Codes'!R$52:W$5334, 6, FALSE)</f>
        <v>PGE</v>
      </c>
      <c r="J166" s="98" t="str">
        <f>VLOOKUP(E166, 'Program Data Extracts-Zip Codes'!R$52:W$5334, 4, FALSE)</f>
        <v>PGE</v>
      </c>
    </row>
    <row r="167" spans="2:10" x14ac:dyDescent="0.25">
      <c r="B167" s="63">
        <v>6001442100</v>
      </c>
      <c r="C167" s="63">
        <v>5166</v>
      </c>
      <c r="D167" s="63" t="s">
        <v>146</v>
      </c>
      <c r="E167" s="96">
        <v>94539</v>
      </c>
      <c r="F167" s="63">
        <v>9.4299806715088508</v>
      </c>
      <c r="G167" s="63">
        <v>0</v>
      </c>
      <c r="H167" s="63">
        <v>8.5</v>
      </c>
      <c r="I167" s="98" t="str">
        <f>VLOOKUP(E167, 'Program Data Extracts-Zip Codes'!R$52:W$5334, 6, FALSE)</f>
        <v>PGE</v>
      </c>
      <c r="J167" s="98" t="str">
        <f>VLOOKUP(E167, 'Program Data Extracts-Zip Codes'!R$52:W$5334, 4, FALSE)</f>
        <v>PGE</v>
      </c>
    </row>
    <row r="168" spans="2:10" x14ac:dyDescent="0.25">
      <c r="B168" s="63">
        <v>6001442000</v>
      </c>
      <c r="C168" s="63">
        <v>3212</v>
      </c>
      <c r="D168" s="63" t="s">
        <v>146</v>
      </c>
      <c r="E168" s="96">
        <v>94539</v>
      </c>
      <c r="F168" s="63">
        <v>6.46768153930892</v>
      </c>
      <c r="G168" s="63">
        <v>0</v>
      </c>
      <c r="H168" s="63">
        <v>6.6</v>
      </c>
      <c r="I168" s="98" t="str">
        <f>VLOOKUP(E168, 'Program Data Extracts-Zip Codes'!R$52:W$5334, 6, FALSE)</f>
        <v>PGE</v>
      </c>
      <c r="J168" s="98" t="str">
        <f>VLOOKUP(E168, 'Program Data Extracts-Zip Codes'!R$52:W$5334, 4, FALSE)</f>
        <v>PGE</v>
      </c>
    </row>
    <row r="169" spans="2:10" x14ac:dyDescent="0.25">
      <c r="B169" s="63">
        <v>6001443200</v>
      </c>
      <c r="C169" s="63">
        <v>3704</v>
      </c>
      <c r="D169" s="63" t="s">
        <v>146</v>
      </c>
      <c r="E169" s="96">
        <v>94539</v>
      </c>
      <c r="F169" s="63">
        <v>6.0765361802462898</v>
      </c>
      <c r="G169" s="63">
        <v>0</v>
      </c>
      <c r="H169" s="63">
        <v>7.6</v>
      </c>
      <c r="I169" s="98" t="str">
        <f>VLOOKUP(E169, 'Program Data Extracts-Zip Codes'!R$52:W$5334, 6, FALSE)</f>
        <v>PGE</v>
      </c>
      <c r="J169" s="98" t="str">
        <f>VLOOKUP(E169, 'Program Data Extracts-Zip Codes'!R$52:W$5334, 4, FALSE)</f>
        <v>PGE</v>
      </c>
    </row>
    <row r="170" spans="2:10" x14ac:dyDescent="0.25">
      <c r="B170" s="63">
        <v>6001438203</v>
      </c>
      <c r="C170" s="63">
        <v>3920</v>
      </c>
      <c r="D170" s="63" t="s">
        <v>146</v>
      </c>
      <c r="E170" s="96">
        <v>94544</v>
      </c>
      <c r="F170" s="63">
        <v>43.2219504980404</v>
      </c>
      <c r="G170" s="63">
        <v>3920</v>
      </c>
      <c r="H170" s="63">
        <v>23.4</v>
      </c>
      <c r="I170" s="98" t="str">
        <f>VLOOKUP(E170, 'Program Data Extracts-Zip Codes'!R$52:W$5334, 6, FALSE)</f>
        <v>PGE</v>
      </c>
      <c r="J170" s="98" t="str">
        <f>VLOOKUP(E170, 'Program Data Extracts-Zip Codes'!R$52:W$5334, 4, FALSE)</f>
        <v>PGE</v>
      </c>
    </row>
    <row r="171" spans="2:10" x14ac:dyDescent="0.25">
      <c r="B171" s="63">
        <v>6001437200</v>
      </c>
      <c r="C171" s="63">
        <v>6755</v>
      </c>
      <c r="D171" s="63" t="s">
        <v>146</v>
      </c>
      <c r="E171" s="96">
        <v>94545</v>
      </c>
      <c r="F171" s="63">
        <v>39.367152607088798</v>
      </c>
      <c r="G171" s="63">
        <v>6755</v>
      </c>
      <c r="H171" s="63">
        <v>25.8</v>
      </c>
      <c r="I171" s="98" t="str">
        <f>VLOOKUP(E171, 'Program Data Extracts-Zip Codes'!R$52:W$5334, 6, FALSE)</f>
        <v>PGE</v>
      </c>
      <c r="J171" s="98" t="str">
        <f>VLOOKUP(E171, 'Program Data Extracts-Zip Codes'!R$52:W$5334, 4, FALSE)</f>
        <v>PGE</v>
      </c>
    </row>
    <row r="172" spans="2:10" x14ac:dyDescent="0.25">
      <c r="B172" s="63">
        <v>6001438100</v>
      </c>
      <c r="C172" s="63">
        <v>7675</v>
      </c>
      <c r="D172" s="63" t="s">
        <v>146</v>
      </c>
      <c r="E172" s="96">
        <v>94544</v>
      </c>
      <c r="F172" s="63">
        <v>38.231181390104098</v>
      </c>
      <c r="G172" s="63">
        <v>0</v>
      </c>
      <c r="H172" s="63">
        <v>23.5</v>
      </c>
      <c r="I172" s="98" t="str">
        <f>VLOOKUP(E172, 'Program Data Extracts-Zip Codes'!R$52:W$5334, 6, FALSE)</f>
        <v>PGE</v>
      </c>
      <c r="J172" s="98" t="str">
        <f>VLOOKUP(E172, 'Program Data Extracts-Zip Codes'!R$52:W$5334, 4, FALSE)</f>
        <v>PGE</v>
      </c>
    </row>
    <row r="173" spans="2:10" x14ac:dyDescent="0.25">
      <c r="B173" s="63">
        <v>6001436200</v>
      </c>
      <c r="C173" s="63">
        <v>3827</v>
      </c>
      <c r="D173" s="63" t="s">
        <v>146</v>
      </c>
      <c r="E173" s="96">
        <v>94541</v>
      </c>
      <c r="F173" s="63">
        <v>36.5814921631031</v>
      </c>
      <c r="G173" s="63">
        <v>0</v>
      </c>
      <c r="H173" s="63">
        <v>48.1</v>
      </c>
      <c r="I173" s="98" t="str">
        <f>VLOOKUP(E173, 'Program Data Extracts-Zip Codes'!R$52:W$5334, 6, FALSE)</f>
        <v>PGE</v>
      </c>
      <c r="J173" s="98" t="str">
        <f>VLOOKUP(E173, 'Program Data Extracts-Zip Codes'!R$52:W$5334, 4, FALSE)</f>
        <v>PGE</v>
      </c>
    </row>
    <row r="174" spans="2:10" x14ac:dyDescent="0.25">
      <c r="B174" s="63">
        <v>6001436900</v>
      </c>
      <c r="C174" s="63">
        <v>6724</v>
      </c>
      <c r="D174" s="63" t="s">
        <v>146</v>
      </c>
      <c r="E174" s="96">
        <v>94541</v>
      </c>
      <c r="F174" s="63">
        <v>36.050857752388197</v>
      </c>
      <c r="G174" s="63">
        <v>0</v>
      </c>
      <c r="H174" s="63">
        <v>47.3</v>
      </c>
      <c r="I174" s="98" t="str">
        <f>VLOOKUP(E174, 'Program Data Extracts-Zip Codes'!R$52:W$5334, 6, FALSE)</f>
        <v>PGE</v>
      </c>
      <c r="J174" s="98" t="str">
        <f>VLOOKUP(E174, 'Program Data Extracts-Zip Codes'!R$52:W$5334, 4, FALSE)</f>
        <v>PGE</v>
      </c>
    </row>
    <row r="175" spans="2:10" x14ac:dyDescent="0.25">
      <c r="B175" s="63">
        <v>6001437102</v>
      </c>
      <c r="C175" s="63">
        <v>4251</v>
      </c>
      <c r="D175" s="63" t="s">
        <v>146</v>
      </c>
      <c r="E175" s="96">
        <v>94545</v>
      </c>
      <c r="F175" s="63">
        <v>33.604886754216103</v>
      </c>
      <c r="G175" s="63">
        <v>0</v>
      </c>
      <c r="H175" s="63">
        <v>28.2</v>
      </c>
      <c r="I175" s="98" t="str">
        <f>VLOOKUP(E175, 'Program Data Extracts-Zip Codes'!R$52:W$5334, 6, FALSE)</f>
        <v>PGE</v>
      </c>
      <c r="J175" s="98" t="str">
        <f>VLOOKUP(E175, 'Program Data Extracts-Zip Codes'!R$52:W$5334, 4, FALSE)</f>
        <v>PGE</v>
      </c>
    </row>
    <row r="176" spans="2:10" x14ac:dyDescent="0.25">
      <c r="B176" s="63">
        <v>6001437300</v>
      </c>
      <c r="C176" s="63">
        <v>3111</v>
      </c>
      <c r="D176" s="63" t="s">
        <v>146</v>
      </c>
      <c r="E176" s="96">
        <v>94545</v>
      </c>
      <c r="F176" s="63">
        <v>33.483411467063902</v>
      </c>
      <c r="G176" s="63">
        <v>0</v>
      </c>
      <c r="H176" s="63">
        <v>37.1</v>
      </c>
      <c r="I176" s="98" t="str">
        <f>VLOOKUP(E176, 'Program Data Extracts-Zip Codes'!R$52:W$5334, 6, FALSE)</f>
        <v>PGE</v>
      </c>
      <c r="J176" s="98" t="str">
        <f>VLOOKUP(E176, 'Program Data Extracts-Zip Codes'!R$52:W$5334, 4, FALSE)</f>
        <v>PGE</v>
      </c>
    </row>
    <row r="177" spans="2:10" x14ac:dyDescent="0.25">
      <c r="B177" s="63">
        <v>6001436300</v>
      </c>
      <c r="C177" s="63">
        <v>7129</v>
      </c>
      <c r="D177" s="63" t="s">
        <v>146</v>
      </c>
      <c r="E177" s="96">
        <v>94541</v>
      </c>
      <c r="F177" s="63">
        <v>33.475576474337103</v>
      </c>
      <c r="G177" s="63">
        <v>0</v>
      </c>
      <c r="H177" s="63">
        <v>33.9</v>
      </c>
      <c r="I177" s="98" t="str">
        <f>VLOOKUP(E177, 'Program Data Extracts-Zip Codes'!R$52:W$5334, 6, FALSE)</f>
        <v>PGE</v>
      </c>
      <c r="J177" s="98" t="str">
        <f>VLOOKUP(E177, 'Program Data Extracts-Zip Codes'!R$52:W$5334, 4, FALSE)</f>
        <v>PGE</v>
      </c>
    </row>
    <row r="178" spans="2:10" x14ac:dyDescent="0.25">
      <c r="B178" s="63">
        <v>6001436500</v>
      </c>
      <c r="C178" s="63">
        <v>4583</v>
      </c>
      <c r="D178" s="63" t="s">
        <v>146</v>
      </c>
      <c r="E178" s="96">
        <v>94542</v>
      </c>
      <c r="F178" s="63">
        <v>33.4182512846523</v>
      </c>
      <c r="G178" s="63">
        <v>0</v>
      </c>
      <c r="H178" s="63">
        <v>43</v>
      </c>
      <c r="I178" s="98" t="str">
        <f>VLOOKUP(E178, 'Program Data Extracts-Zip Codes'!R$52:W$5334, 6, FALSE)</f>
        <v>PGE</v>
      </c>
      <c r="J178" s="98" t="str">
        <f>VLOOKUP(E178, 'Program Data Extracts-Zip Codes'!R$52:W$5334, 4, FALSE)</f>
        <v>PGE</v>
      </c>
    </row>
    <row r="179" spans="2:10" x14ac:dyDescent="0.25">
      <c r="B179" s="63">
        <v>6001438204</v>
      </c>
      <c r="C179" s="63">
        <v>5368</v>
      </c>
      <c r="D179" s="63" t="s">
        <v>146</v>
      </c>
      <c r="E179" s="96">
        <v>94544</v>
      </c>
      <c r="F179" s="63">
        <v>33.111666759473898</v>
      </c>
      <c r="G179" s="63">
        <v>0</v>
      </c>
      <c r="H179" s="63">
        <v>24.5</v>
      </c>
      <c r="I179" s="98" t="str">
        <f>VLOOKUP(E179, 'Program Data Extracts-Zip Codes'!R$52:W$5334, 6, FALSE)</f>
        <v>PGE</v>
      </c>
      <c r="J179" s="98" t="str">
        <f>VLOOKUP(E179, 'Program Data Extracts-Zip Codes'!R$52:W$5334, 4, FALSE)</f>
        <v>PGE</v>
      </c>
    </row>
    <row r="180" spans="2:10" x14ac:dyDescent="0.25">
      <c r="B180" s="63">
        <v>6001435104</v>
      </c>
      <c r="C180" s="63">
        <v>5216</v>
      </c>
      <c r="D180" s="63" t="s">
        <v>146</v>
      </c>
      <c r="E180" s="96">
        <v>94544</v>
      </c>
      <c r="F180" s="63">
        <v>32.999598499500102</v>
      </c>
      <c r="G180" s="63">
        <v>0</v>
      </c>
      <c r="H180" s="63">
        <v>37.6</v>
      </c>
      <c r="I180" s="98" t="str">
        <f>VLOOKUP(E180, 'Program Data Extracts-Zip Codes'!R$52:W$5334, 6, FALSE)</f>
        <v>PGE</v>
      </c>
      <c r="J180" s="98" t="str">
        <f>VLOOKUP(E180, 'Program Data Extracts-Zip Codes'!R$52:W$5334, 4, FALSE)</f>
        <v>PGE</v>
      </c>
    </row>
    <row r="181" spans="2:10" x14ac:dyDescent="0.25">
      <c r="B181" s="63">
        <v>6001436800</v>
      </c>
      <c r="C181" s="63">
        <v>4027</v>
      </c>
      <c r="D181" s="63" t="s">
        <v>146</v>
      </c>
      <c r="E181" s="96">
        <v>94544</v>
      </c>
      <c r="F181" s="63">
        <v>32.258534394125903</v>
      </c>
      <c r="G181" s="63">
        <v>0</v>
      </c>
      <c r="H181" s="63">
        <v>41.1</v>
      </c>
      <c r="I181" s="98" t="str">
        <f>VLOOKUP(E181, 'Program Data Extracts-Zip Codes'!R$52:W$5334, 6, FALSE)</f>
        <v>PGE</v>
      </c>
      <c r="J181" s="98" t="str">
        <f>VLOOKUP(E181, 'Program Data Extracts-Zip Codes'!R$52:W$5334, 4, FALSE)</f>
        <v>PGE</v>
      </c>
    </row>
    <row r="182" spans="2:10" x14ac:dyDescent="0.25">
      <c r="B182" s="63">
        <v>6001437000</v>
      </c>
      <c r="C182" s="63">
        <v>3473</v>
      </c>
      <c r="D182" s="63" t="s">
        <v>146</v>
      </c>
      <c r="E182" s="96">
        <v>94545</v>
      </c>
      <c r="F182" s="63">
        <v>32.087679563071397</v>
      </c>
      <c r="G182" s="63">
        <v>0</v>
      </c>
      <c r="H182" s="63">
        <v>25.9</v>
      </c>
      <c r="I182" s="98" t="str">
        <f>VLOOKUP(E182, 'Program Data Extracts-Zip Codes'!R$52:W$5334, 6, FALSE)</f>
        <v>PGE</v>
      </c>
      <c r="J182" s="98" t="str">
        <f>VLOOKUP(E182, 'Program Data Extracts-Zip Codes'!R$52:W$5334, 4, FALSE)</f>
        <v>PGE</v>
      </c>
    </row>
    <row r="183" spans="2:10" x14ac:dyDescent="0.25">
      <c r="B183" s="63">
        <v>6001435400</v>
      </c>
      <c r="C183" s="63">
        <v>4503</v>
      </c>
      <c r="D183" s="63" t="s">
        <v>146</v>
      </c>
      <c r="E183" s="96">
        <v>94541</v>
      </c>
      <c r="F183" s="63">
        <v>31.097442020633199</v>
      </c>
      <c r="G183" s="63">
        <v>0</v>
      </c>
      <c r="H183" s="63">
        <v>35</v>
      </c>
      <c r="I183" s="98" t="str">
        <f>VLOOKUP(E183, 'Program Data Extracts-Zip Codes'!R$52:W$5334, 6, FALSE)</f>
        <v>PGE</v>
      </c>
      <c r="J183" s="98" t="str">
        <f>VLOOKUP(E183, 'Program Data Extracts-Zip Codes'!R$52:W$5334, 4, FALSE)</f>
        <v>PGE</v>
      </c>
    </row>
    <row r="184" spans="2:10" x14ac:dyDescent="0.25">
      <c r="B184" s="63">
        <v>6001438400</v>
      </c>
      <c r="C184" s="63">
        <v>2331</v>
      </c>
      <c r="D184" s="63" t="s">
        <v>146</v>
      </c>
      <c r="E184" s="96">
        <v>94545</v>
      </c>
      <c r="F184" s="63">
        <v>30.996238088657002</v>
      </c>
      <c r="G184" s="63">
        <v>0</v>
      </c>
      <c r="H184" s="63">
        <v>19.2</v>
      </c>
      <c r="I184" s="98" t="str">
        <f>VLOOKUP(E184, 'Program Data Extracts-Zip Codes'!R$52:W$5334, 6, FALSE)</f>
        <v>PGE</v>
      </c>
      <c r="J184" s="98" t="str">
        <f>VLOOKUP(E184, 'Program Data Extracts-Zip Codes'!R$52:W$5334, 4, FALSE)</f>
        <v>PGE</v>
      </c>
    </row>
    <row r="185" spans="2:10" x14ac:dyDescent="0.25">
      <c r="B185" s="63">
        <v>6001437400</v>
      </c>
      <c r="C185" s="63">
        <v>3408</v>
      </c>
      <c r="D185" s="63" t="s">
        <v>146</v>
      </c>
      <c r="E185" s="96">
        <v>94544</v>
      </c>
      <c r="F185" s="63">
        <v>30.395653073227699</v>
      </c>
      <c r="G185" s="63">
        <v>0</v>
      </c>
      <c r="H185" s="63">
        <v>31.6</v>
      </c>
      <c r="I185" s="98" t="str">
        <f>VLOOKUP(E185, 'Program Data Extracts-Zip Codes'!R$52:W$5334, 6, FALSE)</f>
        <v>PGE</v>
      </c>
      <c r="J185" s="98" t="str">
        <f>VLOOKUP(E185, 'Program Data Extracts-Zip Codes'!R$52:W$5334, 4, FALSE)</f>
        <v>PGE</v>
      </c>
    </row>
    <row r="186" spans="2:10" x14ac:dyDescent="0.25">
      <c r="B186" s="63">
        <v>6001435500</v>
      </c>
      <c r="C186" s="63">
        <v>3725</v>
      </c>
      <c r="D186" s="63" t="s">
        <v>146</v>
      </c>
      <c r="E186" s="96">
        <v>94541</v>
      </c>
      <c r="F186" s="63">
        <v>30.232613388803198</v>
      </c>
      <c r="G186" s="63">
        <v>0</v>
      </c>
      <c r="H186" s="63">
        <v>33.299999999999997</v>
      </c>
      <c r="I186" s="98" t="str">
        <f>VLOOKUP(E186, 'Program Data Extracts-Zip Codes'!R$52:W$5334, 6, FALSE)</f>
        <v>PGE</v>
      </c>
      <c r="J186" s="98" t="str">
        <f>VLOOKUP(E186, 'Program Data Extracts-Zip Codes'!R$52:W$5334, 4, FALSE)</f>
        <v>PGE</v>
      </c>
    </row>
    <row r="187" spans="2:10" x14ac:dyDescent="0.25">
      <c r="B187" s="63">
        <v>6001435601</v>
      </c>
      <c r="C187" s="63">
        <v>4902</v>
      </c>
      <c r="D187" s="63" t="s">
        <v>146</v>
      </c>
      <c r="E187" s="96">
        <v>94541</v>
      </c>
      <c r="F187" s="63">
        <v>29.715797233762601</v>
      </c>
      <c r="G187" s="63">
        <v>0</v>
      </c>
      <c r="H187" s="63">
        <v>62.5</v>
      </c>
      <c r="I187" s="98" t="str">
        <f>VLOOKUP(E187, 'Program Data Extracts-Zip Codes'!R$52:W$5334, 6, FALSE)</f>
        <v>PGE</v>
      </c>
      <c r="J187" s="98" t="str">
        <f>VLOOKUP(E187, 'Program Data Extracts-Zip Codes'!R$52:W$5334, 4, FALSE)</f>
        <v>PGE</v>
      </c>
    </row>
    <row r="188" spans="2:10" x14ac:dyDescent="0.25">
      <c r="B188" s="63">
        <v>6001436602</v>
      </c>
      <c r="C188" s="63">
        <v>4571</v>
      </c>
      <c r="D188" s="63" t="s">
        <v>146</v>
      </c>
      <c r="E188" s="96">
        <v>94544</v>
      </c>
      <c r="F188" s="63">
        <v>29.3427995266638</v>
      </c>
      <c r="G188" s="63">
        <v>0</v>
      </c>
      <c r="H188" s="63">
        <v>42</v>
      </c>
      <c r="I188" s="98" t="str">
        <f>VLOOKUP(E188, 'Program Data Extracts-Zip Codes'!R$52:W$5334, 6, FALSE)</f>
        <v>PGE</v>
      </c>
      <c r="J188" s="98" t="str">
        <f>VLOOKUP(E188, 'Program Data Extracts-Zip Codes'!R$52:W$5334, 4, FALSE)</f>
        <v>PGE</v>
      </c>
    </row>
    <row r="189" spans="2:10" x14ac:dyDescent="0.25">
      <c r="B189" s="63">
        <v>6001437600</v>
      </c>
      <c r="C189" s="63">
        <v>3217</v>
      </c>
      <c r="D189" s="63" t="s">
        <v>146</v>
      </c>
      <c r="E189" s="96">
        <v>94544</v>
      </c>
      <c r="F189" s="63">
        <v>28.390124033675001</v>
      </c>
      <c r="G189" s="63">
        <v>0</v>
      </c>
      <c r="H189" s="63">
        <v>43.3</v>
      </c>
      <c r="I189" s="98" t="str">
        <f>VLOOKUP(E189, 'Program Data Extracts-Zip Codes'!R$52:W$5334, 6, FALSE)</f>
        <v>PGE</v>
      </c>
      <c r="J189" s="98" t="str">
        <f>VLOOKUP(E189, 'Program Data Extracts-Zip Codes'!R$52:W$5334, 4, FALSE)</f>
        <v>PGE</v>
      </c>
    </row>
    <row r="190" spans="2:10" x14ac:dyDescent="0.25">
      <c r="B190" s="63">
        <v>6001438300</v>
      </c>
      <c r="C190" s="63">
        <v>3731</v>
      </c>
      <c r="D190" s="63" t="s">
        <v>146</v>
      </c>
      <c r="E190" s="96">
        <v>94545</v>
      </c>
      <c r="F190" s="63">
        <v>28.337650479192401</v>
      </c>
      <c r="G190" s="63">
        <v>0</v>
      </c>
      <c r="H190" s="63">
        <v>35.299999999999997</v>
      </c>
      <c r="I190" s="98" t="str">
        <f>VLOOKUP(E190, 'Program Data Extracts-Zip Codes'!R$52:W$5334, 6, FALSE)</f>
        <v>PGE</v>
      </c>
      <c r="J190" s="98" t="str">
        <f>VLOOKUP(E190, 'Program Data Extracts-Zip Codes'!R$52:W$5334, 4, FALSE)</f>
        <v>PGE</v>
      </c>
    </row>
    <row r="191" spans="2:10" x14ac:dyDescent="0.25">
      <c r="B191" s="63">
        <v>6001437500</v>
      </c>
      <c r="C191" s="63">
        <v>4528</v>
      </c>
      <c r="D191" s="63" t="s">
        <v>146</v>
      </c>
      <c r="E191" s="96">
        <v>94544</v>
      </c>
      <c r="F191" s="63">
        <v>28.153847195353801</v>
      </c>
      <c r="G191" s="63">
        <v>0</v>
      </c>
      <c r="H191" s="63">
        <v>56</v>
      </c>
      <c r="I191" s="98" t="str">
        <f>VLOOKUP(E191, 'Program Data Extracts-Zip Codes'!R$52:W$5334, 6, FALSE)</f>
        <v>PGE</v>
      </c>
      <c r="J191" s="98" t="str">
        <f>VLOOKUP(E191, 'Program Data Extracts-Zip Codes'!R$52:W$5334, 4, FALSE)</f>
        <v>PGE</v>
      </c>
    </row>
    <row r="192" spans="2:10" x14ac:dyDescent="0.25">
      <c r="B192" s="63">
        <v>6001438201</v>
      </c>
      <c r="C192" s="63">
        <v>4540</v>
      </c>
      <c r="D192" s="63" t="s">
        <v>146</v>
      </c>
      <c r="E192" s="96">
        <v>94544</v>
      </c>
      <c r="F192" s="63">
        <v>27.890187146534501</v>
      </c>
      <c r="G192" s="63">
        <v>0</v>
      </c>
      <c r="H192" s="63">
        <v>37.1</v>
      </c>
      <c r="I192" s="98" t="str">
        <f>VLOOKUP(E192, 'Program Data Extracts-Zip Codes'!R$52:W$5334, 6, FALSE)</f>
        <v>PGE</v>
      </c>
      <c r="J192" s="98" t="str">
        <f>VLOOKUP(E192, 'Program Data Extracts-Zip Codes'!R$52:W$5334, 4, FALSE)</f>
        <v>PGE</v>
      </c>
    </row>
    <row r="193" spans="2:10" x14ac:dyDescent="0.25">
      <c r="B193" s="63">
        <v>6001436601</v>
      </c>
      <c r="C193" s="63">
        <v>6091</v>
      </c>
      <c r="D193" s="63" t="s">
        <v>146</v>
      </c>
      <c r="E193" s="96">
        <v>94544</v>
      </c>
      <c r="F193" s="63">
        <v>27.360967919530601</v>
      </c>
      <c r="G193" s="63">
        <v>0</v>
      </c>
      <c r="H193" s="63">
        <v>35.299999999999997</v>
      </c>
      <c r="I193" s="98" t="str">
        <f>VLOOKUP(E193, 'Program Data Extracts-Zip Codes'!R$52:W$5334, 6, FALSE)</f>
        <v>PGE</v>
      </c>
      <c r="J193" s="98" t="str">
        <f>VLOOKUP(E193, 'Program Data Extracts-Zip Codes'!R$52:W$5334, 4, FALSE)</f>
        <v>PGE</v>
      </c>
    </row>
    <row r="194" spans="2:10" x14ac:dyDescent="0.25">
      <c r="B194" s="63">
        <v>6001436700</v>
      </c>
      <c r="C194" s="63">
        <v>3284</v>
      </c>
      <c r="D194" s="63" t="s">
        <v>146</v>
      </c>
      <c r="E194" s="96">
        <v>94541</v>
      </c>
      <c r="F194" s="63">
        <v>26.564676059681101</v>
      </c>
      <c r="G194" s="63">
        <v>0</v>
      </c>
      <c r="H194" s="63">
        <v>23.5</v>
      </c>
      <c r="I194" s="98" t="str">
        <f>VLOOKUP(E194, 'Program Data Extracts-Zip Codes'!R$52:W$5334, 6, FALSE)</f>
        <v>PGE</v>
      </c>
      <c r="J194" s="98" t="str">
        <f>VLOOKUP(E194, 'Program Data Extracts-Zip Codes'!R$52:W$5334, 4, FALSE)</f>
        <v>PGE</v>
      </c>
    </row>
    <row r="195" spans="2:10" x14ac:dyDescent="0.25">
      <c r="B195" s="63">
        <v>6001437701</v>
      </c>
      <c r="C195" s="63">
        <v>3649</v>
      </c>
      <c r="D195" s="63" t="s">
        <v>146</v>
      </c>
      <c r="E195" s="96">
        <v>94544</v>
      </c>
      <c r="F195" s="63">
        <v>26.4987931102727</v>
      </c>
      <c r="G195" s="63">
        <v>0</v>
      </c>
      <c r="H195" s="63">
        <v>53.7</v>
      </c>
      <c r="I195" s="98" t="str">
        <f>VLOOKUP(E195, 'Program Data Extracts-Zip Codes'!R$52:W$5334, 6, FALSE)</f>
        <v>PGE</v>
      </c>
      <c r="J195" s="98" t="str">
        <f>VLOOKUP(E195, 'Program Data Extracts-Zip Codes'!R$52:W$5334, 4, FALSE)</f>
        <v>PGE</v>
      </c>
    </row>
    <row r="196" spans="2:10" x14ac:dyDescent="0.25">
      <c r="B196" s="63">
        <v>6001435602</v>
      </c>
      <c r="C196" s="63">
        <v>5329</v>
      </c>
      <c r="D196" s="63" t="s">
        <v>146</v>
      </c>
      <c r="E196" s="96">
        <v>94541</v>
      </c>
      <c r="F196" s="63">
        <v>24.546558122003098</v>
      </c>
      <c r="G196" s="63">
        <v>0</v>
      </c>
      <c r="H196" s="63">
        <v>46.4</v>
      </c>
      <c r="I196" s="98" t="str">
        <f>VLOOKUP(E196, 'Program Data Extracts-Zip Codes'!R$52:W$5334, 6, FALSE)</f>
        <v>PGE</v>
      </c>
      <c r="J196" s="98" t="str">
        <f>VLOOKUP(E196, 'Program Data Extracts-Zip Codes'!R$52:W$5334, 4, FALSE)</f>
        <v>PGE</v>
      </c>
    </row>
    <row r="197" spans="2:10" x14ac:dyDescent="0.25">
      <c r="B197" s="63">
        <v>6001437702</v>
      </c>
      <c r="C197" s="63">
        <v>4256</v>
      </c>
      <c r="D197" s="63" t="s">
        <v>146</v>
      </c>
      <c r="E197" s="96">
        <v>94544</v>
      </c>
      <c r="F197" s="63">
        <v>24.1566088962648</v>
      </c>
      <c r="G197" s="63">
        <v>0</v>
      </c>
      <c r="H197" s="63">
        <v>61.5</v>
      </c>
      <c r="I197" s="98" t="str">
        <f>VLOOKUP(E197, 'Program Data Extracts-Zip Codes'!R$52:W$5334, 6, FALSE)</f>
        <v>PGE</v>
      </c>
      <c r="J197" s="98" t="str">
        <f>VLOOKUP(E197, 'Program Data Extracts-Zip Codes'!R$52:W$5334, 4, FALSE)</f>
        <v>PGE</v>
      </c>
    </row>
    <row r="198" spans="2:10" x14ac:dyDescent="0.25">
      <c r="B198" s="63">
        <v>6001437800</v>
      </c>
      <c r="C198" s="63">
        <v>4621</v>
      </c>
      <c r="D198" s="63" t="s">
        <v>146</v>
      </c>
      <c r="E198" s="96">
        <v>94544</v>
      </c>
      <c r="F198" s="63">
        <v>21.9415416745084</v>
      </c>
      <c r="G198" s="63">
        <v>0</v>
      </c>
      <c r="H198" s="63">
        <v>20.7</v>
      </c>
      <c r="I198" s="98" t="str">
        <f>VLOOKUP(E198, 'Program Data Extracts-Zip Codes'!R$52:W$5334, 6, FALSE)</f>
        <v>PGE</v>
      </c>
      <c r="J198" s="98" t="str">
        <f>VLOOKUP(E198, 'Program Data Extracts-Zip Codes'!R$52:W$5334, 4, FALSE)</f>
        <v>PGE</v>
      </c>
    </row>
    <row r="199" spans="2:10" x14ac:dyDescent="0.25">
      <c r="B199" s="63">
        <v>6001437900</v>
      </c>
      <c r="C199" s="63">
        <v>2338</v>
      </c>
      <c r="D199" s="63" t="s">
        <v>146</v>
      </c>
      <c r="E199" s="96">
        <v>94544</v>
      </c>
      <c r="F199" s="63">
        <v>21.6710462821882</v>
      </c>
      <c r="G199" s="63">
        <v>0</v>
      </c>
      <c r="H199" s="63">
        <v>36.200000000000003</v>
      </c>
      <c r="I199" s="98" t="str">
        <f>VLOOKUP(E199, 'Program Data Extracts-Zip Codes'!R$52:W$5334, 6, FALSE)</f>
        <v>PGE</v>
      </c>
      <c r="J199" s="98" t="str">
        <f>VLOOKUP(E199, 'Program Data Extracts-Zip Codes'!R$52:W$5334, 4, FALSE)</f>
        <v>PGE</v>
      </c>
    </row>
    <row r="200" spans="2:10" x14ac:dyDescent="0.25">
      <c r="B200" s="63">
        <v>6001436401</v>
      </c>
      <c r="C200" s="63">
        <v>7042</v>
      </c>
      <c r="D200" s="63" t="s">
        <v>146</v>
      </c>
      <c r="E200" s="96">
        <v>94541</v>
      </c>
      <c r="F200" s="63">
        <v>21.335113695693401</v>
      </c>
      <c r="G200" s="63">
        <v>0</v>
      </c>
      <c r="H200" s="63">
        <v>28</v>
      </c>
      <c r="I200" s="98" t="str">
        <f>VLOOKUP(E200, 'Program Data Extracts-Zip Codes'!R$52:W$5334, 6, FALSE)</f>
        <v>PGE</v>
      </c>
      <c r="J200" s="98" t="str">
        <f>VLOOKUP(E200, 'Program Data Extracts-Zip Codes'!R$52:W$5334, 4, FALSE)</f>
        <v>PGE</v>
      </c>
    </row>
    <row r="201" spans="2:10" x14ac:dyDescent="0.25">
      <c r="B201" s="63">
        <v>6001435300</v>
      </c>
      <c r="C201" s="63">
        <v>4479</v>
      </c>
      <c r="D201" s="63" t="s">
        <v>146</v>
      </c>
      <c r="E201" s="96">
        <v>94541</v>
      </c>
      <c r="F201" s="63">
        <v>21.2259262409207</v>
      </c>
      <c r="G201" s="63">
        <v>0</v>
      </c>
      <c r="H201" s="63">
        <v>33</v>
      </c>
      <c r="I201" s="98" t="str">
        <f>VLOOKUP(E201, 'Program Data Extracts-Zip Codes'!R$52:W$5334, 6, FALSE)</f>
        <v>PGE</v>
      </c>
      <c r="J201" s="98" t="str">
        <f>VLOOKUP(E201, 'Program Data Extracts-Zip Codes'!R$52:W$5334, 4, FALSE)</f>
        <v>PGE</v>
      </c>
    </row>
    <row r="202" spans="2:10" x14ac:dyDescent="0.25">
      <c r="B202" s="63">
        <v>6001435200</v>
      </c>
      <c r="C202" s="63">
        <v>4140</v>
      </c>
      <c r="D202" s="63" t="s">
        <v>146</v>
      </c>
      <c r="E202" s="96">
        <v>94541</v>
      </c>
      <c r="F202" s="63">
        <v>19.038619498862801</v>
      </c>
      <c r="G202" s="63">
        <v>0</v>
      </c>
      <c r="H202" s="63">
        <v>17.2</v>
      </c>
      <c r="I202" s="98" t="str">
        <f>VLOOKUP(E202, 'Program Data Extracts-Zip Codes'!R$52:W$5334, 6, FALSE)</f>
        <v>PGE</v>
      </c>
      <c r="J202" s="98" t="str">
        <f>VLOOKUP(E202, 'Program Data Extracts-Zip Codes'!R$52:W$5334, 4, FALSE)</f>
        <v>PGE</v>
      </c>
    </row>
    <row r="203" spans="2:10" x14ac:dyDescent="0.25">
      <c r="B203" s="63">
        <v>6001438000</v>
      </c>
      <c r="C203" s="63">
        <v>3283</v>
      </c>
      <c r="D203" s="63" t="s">
        <v>146</v>
      </c>
      <c r="E203" s="96">
        <v>94544</v>
      </c>
      <c r="F203" s="63">
        <v>17.153016359378402</v>
      </c>
      <c r="G203" s="63">
        <v>0</v>
      </c>
      <c r="H203" s="63">
        <v>29.4</v>
      </c>
      <c r="I203" s="98" t="str">
        <f>VLOOKUP(E203, 'Program Data Extracts-Zip Codes'!R$52:W$5334, 6, FALSE)</f>
        <v>PGE</v>
      </c>
      <c r="J203" s="98" t="str">
        <f>VLOOKUP(E203, 'Program Data Extracts-Zip Codes'!R$52:W$5334, 4, FALSE)</f>
        <v>PGE</v>
      </c>
    </row>
    <row r="204" spans="2:10" x14ac:dyDescent="0.25">
      <c r="B204" s="63">
        <v>6001435102</v>
      </c>
      <c r="C204" s="63">
        <v>5179</v>
      </c>
      <c r="D204" s="63" t="s">
        <v>146</v>
      </c>
      <c r="E204" s="96">
        <v>94542</v>
      </c>
      <c r="F204" s="63">
        <v>16.899197045124001</v>
      </c>
      <c r="G204" s="63">
        <v>0</v>
      </c>
      <c r="H204" s="63">
        <v>20.399999999999999</v>
      </c>
      <c r="I204" s="98" t="str">
        <f>VLOOKUP(E204, 'Program Data Extracts-Zip Codes'!R$52:W$5334, 6, FALSE)</f>
        <v>PGE</v>
      </c>
      <c r="J204" s="98" t="str">
        <f>VLOOKUP(E204, 'Program Data Extracts-Zip Codes'!R$52:W$5334, 4, FALSE)</f>
        <v>PGE</v>
      </c>
    </row>
    <row r="205" spans="2:10" x14ac:dyDescent="0.25">
      <c r="B205" s="63">
        <v>6001436402</v>
      </c>
      <c r="C205" s="63">
        <v>2618</v>
      </c>
      <c r="D205" s="63" t="s">
        <v>146</v>
      </c>
      <c r="E205" s="96">
        <v>94541</v>
      </c>
      <c r="F205" s="63">
        <v>9.3697808238029907</v>
      </c>
      <c r="G205" s="63">
        <v>0</v>
      </c>
      <c r="H205" s="63">
        <v>11.3</v>
      </c>
      <c r="I205" s="98" t="str">
        <f>VLOOKUP(E205, 'Program Data Extracts-Zip Codes'!R$52:W$5334, 6, FALSE)</f>
        <v>PGE</v>
      </c>
      <c r="J205" s="98" t="str">
        <f>VLOOKUP(E205, 'Program Data Extracts-Zip Codes'!R$52:W$5334, 4, FALSE)</f>
        <v>PGE</v>
      </c>
    </row>
    <row r="206" spans="2:10" x14ac:dyDescent="0.25">
      <c r="B206" s="63">
        <v>6001451501</v>
      </c>
      <c r="C206" s="63">
        <v>4668</v>
      </c>
      <c r="D206" s="63" t="s">
        <v>146</v>
      </c>
      <c r="E206" s="96">
        <v>94550</v>
      </c>
      <c r="F206" s="63">
        <v>26.197631420201599</v>
      </c>
      <c r="G206" s="63">
        <v>0</v>
      </c>
      <c r="H206" s="63">
        <v>14.8</v>
      </c>
      <c r="I206" s="98" t="str">
        <f>VLOOKUP(E206, 'Program Data Extracts-Zip Codes'!R$52:W$5334, 6, FALSE)</f>
        <v>PGE</v>
      </c>
      <c r="J206" s="98" t="str">
        <f>VLOOKUP(E206, 'Program Data Extracts-Zip Codes'!R$52:W$5334, 4, FALSE)</f>
        <v>PGE</v>
      </c>
    </row>
    <row r="207" spans="2:10" x14ac:dyDescent="0.25">
      <c r="B207" s="63">
        <v>6001451506</v>
      </c>
      <c r="C207" s="63">
        <v>3138</v>
      </c>
      <c r="D207" s="63" t="s">
        <v>146</v>
      </c>
      <c r="E207" s="96">
        <v>94550</v>
      </c>
      <c r="F207" s="63">
        <v>23.326380346607198</v>
      </c>
      <c r="G207" s="63">
        <v>0</v>
      </c>
      <c r="H207" s="63">
        <v>31.6</v>
      </c>
      <c r="I207" s="98" t="str">
        <f>VLOOKUP(E207, 'Program Data Extracts-Zip Codes'!R$52:W$5334, 6, FALSE)</f>
        <v>PGE</v>
      </c>
      <c r="J207" s="98" t="str">
        <f>VLOOKUP(E207, 'Program Data Extracts-Zip Codes'!R$52:W$5334, 4, FALSE)</f>
        <v>PGE</v>
      </c>
    </row>
    <row r="208" spans="2:10" x14ac:dyDescent="0.25">
      <c r="B208" s="63">
        <v>6001451401</v>
      </c>
      <c r="C208" s="63">
        <v>5850</v>
      </c>
      <c r="D208" s="63" t="s">
        <v>146</v>
      </c>
      <c r="E208" s="96">
        <v>94551</v>
      </c>
      <c r="F208" s="63">
        <v>22.488421404474199</v>
      </c>
      <c r="G208" s="63">
        <v>0</v>
      </c>
      <c r="H208" s="63">
        <v>21.6</v>
      </c>
      <c r="I208" s="98" t="str">
        <f>VLOOKUP(E208, 'Program Data Extracts-Zip Codes'!R$52:W$5334, 6, FALSE)</f>
        <v>PGE</v>
      </c>
      <c r="J208" s="98" t="str">
        <f>VLOOKUP(E208, 'Program Data Extracts-Zip Codes'!R$52:W$5334, 4, FALSE)</f>
        <v>PGE</v>
      </c>
    </row>
    <row r="209" spans="2:10" x14ac:dyDescent="0.25">
      <c r="B209" s="63">
        <v>6001451101</v>
      </c>
      <c r="C209" s="63">
        <v>7081</v>
      </c>
      <c r="D209" s="63" t="s">
        <v>146</v>
      </c>
      <c r="E209" s="96">
        <v>94550</v>
      </c>
      <c r="F209" s="63">
        <v>21.2433065346654</v>
      </c>
      <c r="G209" s="63">
        <v>0</v>
      </c>
      <c r="H209" s="63">
        <v>9.9</v>
      </c>
      <c r="I209" s="98" t="str">
        <f>VLOOKUP(E209, 'Program Data Extracts-Zip Codes'!R$52:W$5334, 6, FALSE)</f>
        <v>PGE</v>
      </c>
      <c r="J209" s="98" t="str">
        <f>VLOOKUP(E209, 'Program Data Extracts-Zip Codes'!R$52:W$5334, 4, FALSE)</f>
        <v>PGE</v>
      </c>
    </row>
    <row r="210" spans="2:10" x14ac:dyDescent="0.25">
      <c r="B210" s="63">
        <v>6001451404</v>
      </c>
      <c r="C210" s="63">
        <v>6610</v>
      </c>
      <c r="D210" s="63" t="s">
        <v>146</v>
      </c>
      <c r="E210" s="96">
        <v>94551</v>
      </c>
      <c r="F210" s="63">
        <v>19.7691078380745</v>
      </c>
      <c r="G210" s="63">
        <v>0</v>
      </c>
      <c r="H210" s="63">
        <v>42</v>
      </c>
      <c r="I210" s="98" t="str">
        <f>VLOOKUP(E210, 'Program Data Extracts-Zip Codes'!R$52:W$5334, 6, FALSE)</f>
        <v>PGE</v>
      </c>
      <c r="J210" s="98" t="str">
        <f>VLOOKUP(E210, 'Program Data Extracts-Zip Codes'!R$52:W$5334, 4, FALSE)</f>
        <v>PGE</v>
      </c>
    </row>
    <row r="211" spans="2:10" x14ac:dyDescent="0.25">
      <c r="B211" s="63">
        <v>6001451504</v>
      </c>
      <c r="C211" s="63">
        <v>1509</v>
      </c>
      <c r="D211" s="63" t="s">
        <v>146</v>
      </c>
      <c r="E211" s="96">
        <v>94551</v>
      </c>
      <c r="F211" s="63">
        <v>19.385425846893401</v>
      </c>
      <c r="G211" s="63">
        <v>0</v>
      </c>
      <c r="H211" s="63">
        <v>18</v>
      </c>
      <c r="I211" s="98" t="str">
        <f>VLOOKUP(E211, 'Program Data Extracts-Zip Codes'!R$52:W$5334, 6, FALSE)</f>
        <v>PGE</v>
      </c>
      <c r="J211" s="98" t="str">
        <f>VLOOKUP(E211, 'Program Data Extracts-Zip Codes'!R$52:W$5334, 4, FALSE)</f>
        <v>PGE</v>
      </c>
    </row>
    <row r="212" spans="2:10" x14ac:dyDescent="0.25">
      <c r="B212" s="63">
        <v>6001451202</v>
      </c>
      <c r="C212" s="63">
        <v>3634</v>
      </c>
      <c r="D212" s="63" t="s">
        <v>146</v>
      </c>
      <c r="E212" s="96">
        <v>94551</v>
      </c>
      <c r="F212" s="63">
        <v>18.149061446815001</v>
      </c>
      <c r="G212" s="63">
        <v>0</v>
      </c>
      <c r="H212" s="63">
        <v>12.7</v>
      </c>
      <c r="I212" s="98" t="str">
        <f>VLOOKUP(E212, 'Program Data Extracts-Zip Codes'!R$52:W$5334, 6, FALSE)</f>
        <v>PGE</v>
      </c>
      <c r="J212" s="98" t="str">
        <f>VLOOKUP(E212, 'Program Data Extracts-Zip Codes'!R$52:W$5334, 4, FALSE)</f>
        <v>PGE</v>
      </c>
    </row>
    <row r="213" spans="2:10" x14ac:dyDescent="0.25">
      <c r="B213" s="63">
        <v>6001451503</v>
      </c>
      <c r="C213" s="63">
        <v>5660</v>
      </c>
      <c r="D213" s="63" t="s">
        <v>146</v>
      </c>
      <c r="E213" s="96">
        <v>94550</v>
      </c>
      <c r="F213" s="63">
        <v>17.2354106775466</v>
      </c>
      <c r="G213" s="63">
        <v>0</v>
      </c>
      <c r="H213" s="63">
        <v>21.9</v>
      </c>
      <c r="I213" s="98" t="str">
        <f>VLOOKUP(E213, 'Program Data Extracts-Zip Codes'!R$52:W$5334, 6, FALSE)</f>
        <v>PGE</v>
      </c>
      <c r="J213" s="98" t="str">
        <f>VLOOKUP(E213, 'Program Data Extracts-Zip Codes'!R$52:W$5334, 4, FALSE)</f>
        <v>PGE</v>
      </c>
    </row>
    <row r="214" spans="2:10" x14ac:dyDescent="0.25">
      <c r="B214" s="63">
        <v>6001451300</v>
      </c>
      <c r="C214" s="63">
        <v>6560</v>
      </c>
      <c r="D214" s="63" t="s">
        <v>146</v>
      </c>
      <c r="E214" s="96">
        <v>94551</v>
      </c>
      <c r="F214" s="63">
        <v>17.138314483737101</v>
      </c>
      <c r="G214" s="63">
        <v>0</v>
      </c>
      <c r="H214" s="63">
        <v>12.8</v>
      </c>
      <c r="I214" s="98" t="str">
        <f>VLOOKUP(E214, 'Program Data Extracts-Zip Codes'!R$52:W$5334, 6, FALSE)</f>
        <v>PGE</v>
      </c>
      <c r="J214" s="98" t="str">
        <f>VLOOKUP(E214, 'Program Data Extracts-Zip Codes'!R$52:W$5334, 4, FALSE)</f>
        <v>PGE</v>
      </c>
    </row>
    <row r="215" spans="2:10" x14ac:dyDescent="0.25">
      <c r="B215" s="63">
        <v>6001451602</v>
      </c>
      <c r="C215" s="63">
        <v>6224</v>
      </c>
      <c r="D215" s="63" t="s">
        <v>146</v>
      </c>
      <c r="E215" s="96">
        <v>94550</v>
      </c>
      <c r="F215" s="63">
        <v>15.9835966777203</v>
      </c>
      <c r="G215" s="63">
        <v>0</v>
      </c>
      <c r="H215" s="63">
        <v>23.4</v>
      </c>
      <c r="I215" s="98" t="str">
        <f>VLOOKUP(E215, 'Program Data Extracts-Zip Codes'!R$52:W$5334, 6, FALSE)</f>
        <v>PGE</v>
      </c>
      <c r="J215" s="98" t="str">
        <f>VLOOKUP(E215, 'Program Data Extracts-Zip Codes'!R$52:W$5334, 4, FALSE)</f>
        <v>PGE</v>
      </c>
    </row>
    <row r="216" spans="2:10" x14ac:dyDescent="0.25">
      <c r="B216" s="63">
        <v>6001451505</v>
      </c>
      <c r="C216" s="63">
        <v>3337</v>
      </c>
      <c r="D216" s="63" t="s">
        <v>146</v>
      </c>
      <c r="E216" s="96">
        <v>94550</v>
      </c>
      <c r="F216" s="63">
        <v>15.3685318577585</v>
      </c>
      <c r="G216" s="63">
        <v>0</v>
      </c>
      <c r="H216" s="63">
        <v>7.7</v>
      </c>
      <c r="I216" s="98" t="str">
        <f>VLOOKUP(E216, 'Program Data Extracts-Zip Codes'!R$52:W$5334, 6, FALSE)</f>
        <v>PGE</v>
      </c>
      <c r="J216" s="98" t="str">
        <f>VLOOKUP(E216, 'Program Data Extracts-Zip Codes'!R$52:W$5334, 4, FALSE)</f>
        <v>PGE</v>
      </c>
    </row>
    <row r="217" spans="2:10" x14ac:dyDescent="0.25">
      <c r="B217" s="63">
        <v>6001451601</v>
      </c>
      <c r="C217" s="63">
        <v>4617</v>
      </c>
      <c r="D217" s="63" t="s">
        <v>146</v>
      </c>
      <c r="E217" s="96">
        <v>94550</v>
      </c>
      <c r="F217" s="63">
        <v>15.1214590285611</v>
      </c>
      <c r="G217" s="63">
        <v>0</v>
      </c>
      <c r="H217" s="63">
        <v>12.8</v>
      </c>
      <c r="I217" s="98" t="str">
        <f>VLOOKUP(E217, 'Program Data Extracts-Zip Codes'!R$52:W$5334, 6, FALSE)</f>
        <v>PGE</v>
      </c>
      <c r="J217" s="98" t="str">
        <f>VLOOKUP(E217, 'Program Data Extracts-Zip Codes'!R$52:W$5334, 4, FALSE)</f>
        <v>PGE</v>
      </c>
    </row>
    <row r="218" spans="2:10" x14ac:dyDescent="0.25">
      <c r="B218" s="63">
        <v>6001451704</v>
      </c>
      <c r="C218" s="63">
        <v>4449</v>
      </c>
      <c r="D218" s="63" t="s">
        <v>146</v>
      </c>
      <c r="E218" s="96">
        <v>94550</v>
      </c>
      <c r="F218" s="63">
        <v>13.303515447930399</v>
      </c>
      <c r="G218" s="63">
        <v>0</v>
      </c>
      <c r="H218" s="63">
        <v>10.4</v>
      </c>
      <c r="I218" s="98" t="str">
        <f>VLOOKUP(E218, 'Program Data Extracts-Zip Codes'!R$52:W$5334, 6, FALSE)</f>
        <v>PGE</v>
      </c>
      <c r="J218" s="98" t="str">
        <f>VLOOKUP(E218, 'Program Data Extracts-Zip Codes'!R$52:W$5334, 4, FALSE)</f>
        <v>PGE</v>
      </c>
    </row>
    <row r="219" spans="2:10" x14ac:dyDescent="0.25">
      <c r="B219" s="63">
        <v>6001451701</v>
      </c>
      <c r="C219" s="63">
        <v>3102</v>
      </c>
      <c r="D219" s="63" t="s">
        <v>146</v>
      </c>
      <c r="E219" s="96">
        <v>94550</v>
      </c>
      <c r="F219" s="63">
        <v>13.077396303964001</v>
      </c>
      <c r="G219" s="63">
        <v>0</v>
      </c>
      <c r="H219" s="63">
        <v>8.6</v>
      </c>
      <c r="I219" s="98" t="str">
        <f>VLOOKUP(E219, 'Program Data Extracts-Zip Codes'!R$52:W$5334, 6, FALSE)</f>
        <v>PGE</v>
      </c>
      <c r="J219" s="98" t="str">
        <f>VLOOKUP(E219, 'Program Data Extracts-Zip Codes'!R$52:W$5334, 4, FALSE)</f>
        <v>PGE</v>
      </c>
    </row>
    <row r="220" spans="2:10" x14ac:dyDescent="0.25">
      <c r="B220" s="63">
        <v>6001451201</v>
      </c>
      <c r="C220" s="63">
        <v>6595</v>
      </c>
      <c r="D220" s="63" t="s">
        <v>146</v>
      </c>
      <c r="E220" s="96">
        <v>94551</v>
      </c>
      <c r="F220" s="63">
        <v>12.1083241010463</v>
      </c>
      <c r="G220" s="63">
        <v>0</v>
      </c>
      <c r="H220" s="63">
        <v>18.7</v>
      </c>
      <c r="I220" s="98" t="str">
        <f>VLOOKUP(E220, 'Program Data Extracts-Zip Codes'!R$52:W$5334, 6, FALSE)</f>
        <v>PGE</v>
      </c>
      <c r="J220" s="98" t="str">
        <f>VLOOKUP(E220, 'Program Data Extracts-Zip Codes'!R$52:W$5334, 4, FALSE)</f>
        <v>PGE</v>
      </c>
    </row>
    <row r="221" spans="2:10" x14ac:dyDescent="0.25">
      <c r="B221" s="63">
        <v>6001451703</v>
      </c>
      <c r="C221" s="63">
        <v>3859</v>
      </c>
      <c r="D221" s="63" t="s">
        <v>146</v>
      </c>
      <c r="E221" s="96">
        <v>94550</v>
      </c>
      <c r="F221" s="63">
        <v>10.600812216531001</v>
      </c>
      <c r="G221" s="63">
        <v>0</v>
      </c>
      <c r="H221" s="63">
        <v>7.6</v>
      </c>
      <c r="I221" s="98" t="str">
        <f>VLOOKUP(E221, 'Program Data Extracts-Zip Codes'!R$52:W$5334, 6, FALSE)</f>
        <v>PGE</v>
      </c>
      <c r="J221" s="98" t="str">
        <f>VLOOKUP(E221, 'Program Data Extracts-Zip Codes'!R$52:W$5334, 4, FALSE)</f>
        <v>PGE</v>
      </c>
    </row>
    <row r="222" spans="2:10" x14ac:dyDescent="0.25">
      <c r="B222" s="63">
        <v>6001450701</v>
      </c>
      <c r="C222" s="63">
        <v>8075</v>
      </c>
      <c r="D222" s="63" t="s">
        <v>146</v>
      </c>
      <c r="E222" s="96">
        <v>94550</v>
      </c>
      <c r="F222" s="63">
        <v>9.7459834439419701</v>
      </c>
      <c r="G222" s="63">
        <v>0</v>
      </c>
      <c r="H222" s="63">
        <v>7.5</v>
      </c>
      <c r="I222" s="98" t="str">
        <f>VLOOKUP(E222, 'Program Data Extracts-Zip Codes'!R$52:W$5334, 6, FALSE)</f>
        <v>PGE</v>
      </c>
      <c r="J222" s="98" t="str">
        <f>VLOOKUP(E222, 'Program Data Extracts-Zip Codes'!R$52:W$5334, 4, FALSE)</f>
        <v>PGE</v>
      </c>
    </row>
    <row r="223" spans="2:10" x14ac:dyDescent="0.25">
      <c r="B223" s="63">
        <v>6001451403</v>
      </c>
      <c r="C223" s="63">
        <v>2220</v>
      </c>
      <c r="D223" s="63" t="s">
        <v>146</v>
      </c>
      <c r="E223" s="96">
        <v>94551</v>
      </c>
      <c r="F223" s="63">
        <v>8.6965297947772395</v>
      </c>
      <c r="G223" s="63">
        <v>0</v>
      </c>
      <c r="H223" s="63">
        <v>13.7</v>
      </c>
      <c r="I223" s="98" t="str">
        <f>VLOOKUP(E223, 'Program Data Extracts-Zip Codes'!R$52:W$5334, 6, FALSE)</f>
        <v>PGE</v>
      </c>
      <c r="J223" s="98" t="str">
        <f>VLOOKUP(E223, 'Program Data Extracts-Zip Codes'!R$52:W$5334, 4, FALSE)</f>
        <v>PGE</v>
      </c>
    </row>
    <row r="224" spans="2:10" x14ac:dyDescent="0.25">
      <c r="B224" s="63">
        <v>6001451102</v>
      </c>
      <c r="C224" s="63">
        <v>4011</v>
      </c>
      <c r="D224" s="63" t="s">
        <v>146</v>
      </c>
      <c r="E224" s="96">
        <v>94550</v>
      </c>
      <c r="F224" s="63">
        <v>8.1570424783891298</v>
      </c>
      <c r="G224" s="63">
        <v>0</v>
      </c>
      <c r="H224" s="63">
        <v>5</v>
      </c>
      <c r="I224" s="98" t="str">
        <f>VLOOKUP(E224, 'Program Data Extracts-Zip Codes'!R$52:W$5334, 6, FALSE)</f>
        <v>PGE</v>
      </c>
      <c r="J224" s="98" t="str">
        <f>VLOOKUP(E224, 'Program Data Extracts-Zip Codes'!R$52:W$5334, 4, FALSE)</f>
        <v>PGE</v>
      </c>
    </row>
    <row r="225" spans="2:10" x14ac:dyDescent="0.25">
      <c r="B225" s="63">
        <v>6001444601</v>
      </c>
      <c r="C225" s="63">
        <v>4761</v>
      </c>
      <c r="D225" s="63" t="s">
        <v>146</v>
      </c>
      <c r="E225" s="96">
        <v>94560</v>
      </c>
      <c r="F225" s="63">
        <v>41.994272850089999</v>
      </c>
      <c r="G225" s="63">
        <v>4761</v>
      </c>
      <c r="H225" s="63">
        <v>20.399999999999999</v>
      </c>
      <c r="I225" s="98" t="str">
        <f>VLOOKUP(E225, 'Program Data Extracts-Zip Codes'!R$52:W$5334, 6, FALSE)</f>
        <v>PGE</v>
      </c>
      <c r="J225" s="98" t="str">
        <f>VLOOKUP(E225, 'Program Data Extracts-Zip Codes'!R$52:W$5334, 4, FALSE)</f>
        <v>PGE</v>
      </c>
    </row>
    <row r="226" spans="2:10" x14ac:dyDescent="0.25">
      <c r="B226" s="63">
        <v>6001444500</v>
      </c>
      <c r="C226" s="63">
        <v>6696</v>
      </c>
      <c r="D226" s="63" t="s">
        <v>146</v>
      </c>
      <c r="E226" s="96">
        <v>94560</v>
      </c>
      <c r="F226" s="63">
        <v>34.5402703184591</v>
      </c>
      <c r="G226" s="63">
        <v>0</v>
      </c>
      <c r="H226" s="63">
        <v>29.2</v>
      </c>
      <c r="I226" s="98" t="str">
        <f>VLOOKUP(E226, 'Program Data Extracts-Zip Codes'!R$52:W$5334, 6, FALSE)</f>
        <v>PGE</v>
      </c>
      <c r="J226" s="98" t="str">
        <f>VLOOKUP(E226, 'Program Data Extracts-Zip Codes'!R$52:W$5334, 4, FALSE)</f>
        <v>PGE</v>
      </c>
    </row>
    <row r="227" spans="2:10" x14ac:dyDescent="0.25">
      <c r="B227" s="63">
        <v>6001444302</v>
      </c>
      <c r="C227" s="63">
        <v>4354</v>
      </c>
      <c r="D227" s="63" t="s">
        <v>146</v>
      </c>
      <c r="E227" s="96">
        <v>94560</v>
      </c>
      <c r="F227" s="63">
        <v>29.641707889555899</v>
      </c>
      <c r="G227" s="63">
        <v>0</v>
      </c>
      <c r="H227" s="63">
        <v>39</v>
      </c>
      <c r="I227" s="98" t="str">
        <f>VLOOKUP(E227, 'Program Data Extracts-Zip Codes'!R$52:W$5334, 6, FALSE)</f>
        <v>PGE</v>
      </c>
      <c r="J227" s="98" t="str">
        <f>VLOOKUP(E227, 'Program Data Extracts-Zip Codes'!R$52:W$5334, 4, FALSE)</f>
        <v>PGE</v>
      </c>
    </row>
    <row r="228" spans="2:10" x14ac:dyDescent="0.25">
      <c r="B228" s="63">
        <v>6001444602</v>
      </c>
      <c r="C228" s="63">
        <v>4014</v>
      </c>
      <c r="D228" s="63" t="s">
        <v>146</v>
      </c>
      <c r="E228" s="96">
        <v>94560</v>
      </c>
      <c r="F228" s="63">
        <v>27.549638838066201</v>
      </c>
      <c r="G228" s="63">
        <v>0</v>
      </c>
      <c r="H228" s="63">
        <v>12.4</v>
      </c>
      <c r="I228" s="98" t="str">
        <f>VLOOKUP(E228, 'Program Data Extracts-Zip Codes'!R$52:W$5334, 6, FALSE)</f>
        <v>PGE</v>
      </c>
      <c r="J228" s="98" t="str">
        <f>VLOOKUP(E228, 'Program Data Extracts-Zip Codes'!R$52:W$5334, 4, FALSE)</f>
        <v>PGE</v>
      </c>
    </row>
    <row r="229" spans="2:10" x14ac:dyDescent="0.25">
      <c r="B229" s="63">
        <v>6001444100</v>
      </c>
      <c r="C229" s="63">
        <v>7280</v>
      </c>
      <c r="D229" s="63" t="s">
        <v>146</v>
      </c>
      <c r="E229" s="96">
        <v>94560</v>
      </c>
      <c r="F229" s="63">
        <v>22.840914318932398</v>
      </c>
      <c r="G229" s="63">
        <v>0</v>
      </c>
      <c r="H229" s="63">
        <v>13.9</v>
      </c>
      <c r="I229" s="98" t="str">
        <f>VLOOKUP(E229, 'Program Data Extracts-Zip Codes'!R$52:W$5334, 6, FALSE)</f>
        <v>PGE</v>
      </c>
      <c r="J229" s="98" t="str">
        <f>VLOOKUP(E229, 'Program Data Extracts-Zip Codes'!R$52:W$5334, 4, FALSE)</f>
        <v>PGE</v>
      </c>
    </row>
    <row r="230" spans="2:10" x14ac:dyDescent="0.25">
      <c r="B230" s="63">
        <v>6001444400</v>
      </c>
      <c r="C230" s="63">
        <v>5114</v>
      </c>
      <c r="D230" s="63" t="s">
        <v>146</v>
      </c>
      <c r="E230" s="96">
        <v>94560</v>
      </c>
      <c r="F230" s="63">
        <v>21.630003583592998</v>
      </c>
      <c r="G230" s="63">
        <v>0</v>
      </c>
      <c r="H230" s="63">
        <v>23.2</v>
      </c>
      <c r="I230" s="98" t="str">
        <f>VLOOKUP(E230, 'Program Data Extracts-Zip Codes'!R$52:W$5334, 6, FALSE)</f>
        <v>PGE</v>
      </c>
      <c r="J230" s="98" t="str">
        <f>VLOOKUP(E230, 'Program Data Extracts-Zip Codes'!R$52:W$5334, 4, FALSE)</f>
        <v>PGE</v>
      </c>
    </row>
    <row r="231" spans="2:10" x14ac:dyDescent="0.25">
      <c r="B231" s="63">
        <v>6001441503</v>
      </c>
      <c r="C231" s="63">
        <v>5389</v>
      </c>
      <c r="D231" s="63" t="s">
        <v>146</v>
      </c>
      <c r="E231" s="96">
        <v>94560</v>
      </c>
      <c r="F231" s="63">
        <v>21.435808026092602</v>
      </c>
      <c r="G231" s="63">
        <v>0</v>
      </c>
      <c r="H231" s="63">
        <v>5.9</v>
      </c>
      <c r="I231" s="98" t="str">
        <f>VLOOKUP(E231, 'Program Data Extracts-Zip Codes'!R$52:W$5334, 6, FALSE)</f>
        <v>PGE</v>
      </c>
      <c r="J231" s="98" t="str">
        <f>VLOOKUP(E231, 'Program Data Extracts-Zip Codes'!R$52:W$5334, 4, FALSE)</f>
        <v>PGE</v>
      </c>
    </row>
    <row r="232" spans="2:10" x14ac:dyDescent="0.25">
      <c r="B232" s="63">
        <v>6001444200</v>
      </c>
      <c r="C232" s="63">
        <v>6499</v>
      </c>
      <c r="D232" s="63" t="s">
        <v>146</v>
      </c>
      <c r="E232" s="96">
        <v>94560</v>
      </c>
      <c r="F232" s="63">
        <v>18.102975905530698</v>
      </c>
      <c r="G232" s="63">
        <v>0</v>
      </c>
      <c r="H232" s="63">
        <v>16.7</v>
      </c>
      <c r="I232" s="98" t="str">
        <f>VLOOKUP(E232, 'Program Data Extracts-Zip Codes'!R$52:W$5334, 6, FALSE)</f>
        <v>PGE</v>
      </c>
      <c r="J232" s="98" t="str">
        <f>VLOOKUP(E232, 'Program Data Extracts-Zip Codes'!R$52:W$5334, 4, FALSE)</f>
        <v>PGE</v>
      </c>
    </row>
    <row r="233" spans="2:10" x14ac:dyDescent="0.25">
      <c r="B233" s="63">
        <v>6001444301</v>
      </c>
      <c r="C233" s="63">
        <v>3855</v>
      </c>
      <c r="D233" s="63" t="s">
        <v>146</v>
      </c>
      <c r="E233" s="96">
        <v>94560</v>
      </c>
      <c r="F233" s="63">
        <v>16.139184909262202</v>
      </c>
      <c r="G233" s="63">
        <v>0</v>
      </c>
      <c r="H233" s="63">
        <v>23.8</v>
      </c>
      <c r="I233" s="98" t="str">
        <f>VLOOKUP(E233, 'Program Data Extracts-Zip Codes'!R$52:W$5334, 6, FALSE)</f>
        <v>PGE</v>
      </c>
      <c r="J233" s="98" t="str">
        <f>VLOOKUP(E233, 'Program Data Extracts-Zip Codes'!R$52:W$5334, 4, FALSE)</f>
        <v>PGE</v>
      </c>
    </row>
    <row r="234" spans="2:10" x14ac:dyDescent="0.25">
      <c r="B234" s="63">
        <v>6001409000</v>
      </c>
      <c r="C234" s="63">
        <v>3552</v>
      </c>
      <c r="D234" s="63" t="s">
        <v>146</v>
      </c>
      <c r="E234" s="96">
        <v>94621</v>
      </c>
      <c r="F234" s="63">
        <v>61.560436708179303</v>
      </c>
      <c r="G234" s="63">
        <v>3552</v>
      </c>
      <c r="H234" s="63">
        <v>52.5</v>
      </c>
      <c r="I234" s="98" t="str">
        <f>VLOOKUP(E234, 'Program Data Extracts-Zip Codes'!R$52:W$5334, 6, FALSE)</f>
        <v>PGE</v>
      </c>
      <c r="J234" s="98" t="str">
        <f>VLOOKUP(E234, 'Program Data Extracts-Zip Codes'!R$52:W$5334, 4, FALSE)</f>
        <v>PGE</v>
      </c>
    </row>
    <row r="235" spans="2:10" x14ac:dyDescent="0.25">
      <c r="B235" s="63">
        <v>6001409100</v>
      </c>
      <c r="C235" s="63">
        <v>2255</v>
      </c>
      <c r="D235" s="63" t="s">
        <v>146</v>
      </c>
      <c r="E235" s="96">
        <v>94603</v>
      </c>
      <c r="F235" s="63">
        <v>59.868084410169502</v>
      </c>
      <c r="G235" s="63">
        <v>2255</v>
      </c>
      <c r="H235" s="63">
        <v>55.8</v>
      </c>
      <c r="I235" s="98" t="str">
        <f>VLOOKUP(E235, 'Program Data Extracts-Zip Codes'!R$52:W$5334, 6, FALSE)</f>
        <v>PGE</v>
      </c>
      <c r="J235" s="98" t="str">
        <f>VLOOKUP(E235, 'Program Data Extracts-Zip Codes'!R$52:W$5334, 4, FALSE)</f>
        <v>PGE</v>
      </c>
    </row>
    <row r="236" spans="2:10" x14ac:dyDescent="0.25">
      <c r="B236" s="63">
        <v>6001408800</v>
      </c>
      <c r="C236" s="63">
        <v>5547</v>
      </c>
      <c r="D236" s="63" t="s">
        <v>146</v>
      </c>
      <c r="E236" s="96">
        <v>94621</v>
      </c>
      <c r="F236" s="63">
        <v>59.647241276578598</v>
      </c>
      <c r="G236" s="63">
        <v>5547</v>
      </c>
      <c r="H236" s="63">
        <v>66.5</v>
      </c>
      <c r="I236" s="98" t="str">
        <f>VLOOKUP(E236, 'Program Data Extracts-Zip Codes'!R$52:W$5334, 6, FALSE)</f>
        <v>PGE</v>
      </c>
      <c r="J236" s="98" t="str">
        <f>VLOOKUP(E236, 'Program Data Extracts-Zip Codes'!R$52:W$5334, 4, FALSE)</f>
        <v>PGE</v>
      </c>
    </row>
    <row r="237" spans="2:10" x14ac:dyDescent="0.25">
      <c r="B237" s="63">
        <v>6001409200</v>
      </c>
      <c r="C237" s="63">
        <v>3152</v>
      </c>
      <c r="D237" s="63" t="s">
        <v>146</v>
      </c>
      <c r="E237" s="96">
        <v>94603</v>
      </c>
      <c r="F237" s="63">
        <v>55.292007968984997</v>
      </c>
      <c r="G237" s="63">
        <v>3152</v>
      </c>
      <c r="H237" s="63">
        <v>44.4</v>
      </c>
      <c r="I237" s="98" t="str">
        <f>VLOOKUP(E237, 'Program Data Extracts-Zip Codes'!R$52:W$5334, 6, FALSE)</f>
        <v>PGE</v>
      </c>
      <c r="J237" s="98" t="str">
        <f>VLOOKUP(E237, 'Program Data Extracts-Zip Codes'!R$52:W$5334, 4, FALSE)</f>
        <v>PGE</v>
      </c>
    </row>
    <row r="238" spans="2:10" x14ac:dyDescent="0.25">
      <c r="B238" s="63">
        <v>6001407300</v>
      </c>
      <c r="C238" s="63">
        <v>2598</v>
      </c>
      <c r="D238" s="63" t="s">
        <v>146</v>
      </c>
      <c r="E238" s="96">
        <v>94601</v>
      </c>
      <c r="F238" s="63">
        <v>52.539246856972603</v>
      </c>
      <c r="G238" s="63">
        <v>2598</v>
      </c>
      <c r="H238" s="63">
        <v>56.3</v>
      </c>
      <c r="I238" s="98" t="str">
        <f>VLOOKUP(E238, 'Program Data Extracts-Zip Codes'!R$52:W$5334, 6, FALSE)</f>
        <v>PGE</v>
      </c>
      <c r="J238" s="98" t="str">
        <f>VLOOKUP(E238, 'Program Data Extracts-Zip Codes'!R$52:W$5334, 4, FALSE)</f>
        <v>PGE</v>
      </c>
    </row>
    <row r="239" spans="2:10" x14ac:dyDescent="0.25">
      <c r="B239" s="63">
        <v>6001409500</v>
      </c>
      <c r="C239" s="63">
        <v>3122</v>
      </c>
      <c r="D239" s="63" t="s">
        <v>146</v>
      </c>
      <c r="E239" s="96">
        <v>94621</v>
      </c>
      <c r="F239" s="63">
        <v>51.4419524630772</v>
      </c>
      <c r="G239" s="63">
        <v>3122</v>
      </c>
      <c r="H239" s="63">
        <v>64.2</v>
      </c>
      <c r="I239" s="98" t="str">
        <f>VLOOKUP(E239, 'Program Data Extracts-Zip Codes'!R$52:W$5334, 6, FALSE)</f>
        <v>PGE</v>
      </c>
      <c r="J239" s="98" t="str">
        <f>VLOOKUP(E239, 'Program Data Extracts-Zip Codes'!R$52:W$5334, 4, FALSE)</f>
        <v>PGE</v>
      </c>
    </row>
    <row r="240" spans="2:10" x14ac:dyDescent="0.25">
      <c r="B240" s="63">
        <v>6001406000</v>
      </c>
      <c r="C240" s="63">
        <v>3450</v>
      </c>
      <c r="D240" s="63" t="s">
        <v>146</v>
      </c>
      <c r="E240" s="96">
        <v>94606</v>
      </c>
      <c r="F240" s="63">
        <v>50.284330566863702</v>
      </c>
      <c r="G240" s="63">
        <v>3450</v>
      </c>
      <c r="H240" s="63">
        <v>61.9</v>
      </c>
      <c r="I240" s="98" t="str">
        <f>VLOOKUP(E240, 'Program Data Extracts-Zip Codes'!R$52:W$5334, 6, FALSE)</f>
        <v>PGE</v>
      </c>
      <c r="J240" s="98" t="str">
        <f>VLOOKUP(E240, 'Program Data Extracts-Zip Codes'!R$52:W$5334, 4, FALSE)</f>
        <v>PGE</v>
      </c>
    </row>
    <row r="241" spans="2:10" x14ac:dyDescent="0.25">
      <c r="B241" s="63">
        <v>6001402200</v>
      </c>
      <c r="C241" s="63">
        <v>2385</v>
      </c>
      <c r="D241" s="63" t="s">
        <v>146</v>
      </c>
      <c r="E241" s="96">
        <v>94607</v>
      </c>
      <c r="F241" s="63">
        <v>49.455272896468102</v>
      </c>
      <c r="G241" s="63">
        <v>2385</v>
      </c>
      <c r="H241" s="63">
        <v>56.8</v>
      </c>
      <c r="I241" s="98" t="str">
        <f>VLOOKUP(E241, 'Program Data Extracts-Zip Codes'!R$52:W$5334, 6, FALSE)</f>
        <v>PGE</v>
      </c>
      <c r="J241" s="98" t="str">
        <f>VLOOKUP(E241, 'Program Data Extracts-Zip Codes'!R$52:W$5334, 4, FALSE)</f>
        <v>PGE</v>
      </c>
    </row>
    <row r="242" spans="2:10" x14ac:dyDescent="0.25">
      <c r="B242" s="63">
        <v>6001409400</v>
      </c>
      <c r="C242" s="63">
        <v>4306</v>
      </c>
      <c r="D242" s="63" t="s">
        <v>146</v>
      </c>
      <c r="E242" s="96">
        <v>94603</v>
      </c>
      <c r="F242" s="63">
        <v>49.223471111388299</v>
      </c>
      <c r="G242" s="63">
        <v>4306</v>
      </c>
      <c r="H242" s="63">
        <v>65.7</v>
      </c>
      <c r="I242" s="98" t="str">
        <f>VLOOKUP(E242, 'Program Data Extracts-Zip Codes'!R$52:W$5334, 6, FALSE)</f>
        <v>PGE</v>
      </c>
      <c r="J242" s="98" t="str">
        <f>VLOOKUP(E242, 'Program Data Extracts-Zip Codes'!R$52:W$5334, 4, FALSE)</f>
        <v>PGE</v>
      </c>
    </row>
    <row r="243" spans="2:10" x14ac:dyDescent="0.25">
      <c r="B243" s="63">
        <v>6001408900</v>
      </c>
      <c r="C243" s="63">
        <v>3414</v>
      </c>
      <c r="D243" s="63" t="s">
        <v>146</v>
      </c>
      <c r="E243" s="96">
        <v>94621</v>
      </c>
      <c r="F243" s="63">
        <v>47.973012030111498</v>
      </c>
      <c r="G243" s="63">
        <v>3414</v>
      </c>
      <c r="H243" s="63">
        <v>73.5</v>
      </c>
      <c r="I243" s="98" t="str">
        <f>VLOOKUP(E243, 'Program Data Extracts-Zip Codes'!R$52:W$5334, 6, FALSE)</f>
        <v>PGE</v>
      </c>
      <c r="J243" s="98" t="str">
        <f>VLOOKUP(E243, 'Program Data Extracts-Zip Codes'!R$52:W$5334, 4, FALSE)</f>
        <v>PGE</v>
      </c>
    </row>
    <row r="244" spans="2:10" x14ac:dyDescent="0.25">
      <c r="B244" s="63">
        <v>6001401800</v>
      </c>
      <c r="C244" s="63">
        <v>1703</v>
      </c>
      <c r="D244" s="63" t="s">
        <v>146</v>
      </c>
      <c r="E244" s="96">
        <v>94607</v>
      </c>
      <c r="F244" s="63">
        <v>47.537801860666598</v>
      </c>
      <c r="G244" s="63">
        <v>1703</v>
      </c>
      <c r="H244" s="63">
        <v>61.7</v>
      </c>
      <c r="I244" s="98" t="str">
        <f>VLOOKUP(E244, 'Program Data Extracts-Zip Codes'!R$52:W$5334, 6, FALSE)</f>
        <v>PGE</v>
      </c>
      <c r="J244" s="98" t="str">
        <f>VLOOKUP(E244, 'Program Data Extracts-Zip Codes'!R$52:W$5334, 4, FALSE)</f>
        <v>PGE</v>
      </c>
    </row>
    <row r="245" spans="2:10" x14ac:dyDescent="0.25">
      <c r="B245" s="63">
        <v>6001406100</v>
      </c>
      <c r="C245" s="63">
        <v>4381</v>
      </c>
      <c r="D245" s="63" t="s">
        <v>146</v>
      </c>
      <c r="E245" s="96">
        <v>94601</v>
      </c>
      <c r="F245" s="63">
        <v>47.313395955513599</v>
      </c>
      <c r="G245" s="63">
        <v>4381</v>
      </c>
      <c r="H245" s="63">
        <v>50.1</v>
      </c>
      <c r="I245" s="98" t="str">
        <f>VLOOKUP(E245, 'Program Data Extracts-Zip Codes'!R$52:W$5334, 6, FALSE)</f>
        <v>PGE</v>
      </c>
      <c r="J245" s="98" t="str">
        <f>VLOOKUP(E245, 'Program Data Extracts-Zip Codes'!R$52:W$5334, 4, FALSE)</f>
        <v>PGE</v>
      </c>
    </row>
    <row r="246" spans="2:10" x14ac:dyDescent="0.25">
      <c r="B246" s="63">
        <v>6001403000</v>
      </c>
      <c r="C246" s="63">
        <v>2788</v>
      </c>
      <c r="D246" s="63" t="s">
        <v>146</v>
      </c>
      <c r="E246" s="96">
        <v>94607</v>
      </c>
      <c r="F246" s="63">
        <v>46.6341196073761</v>
      </c>
      <c r="G246" s="63">
        <v>2788</v>
      </c>
      <c r="H246" s="63">
        <v>65.7</v>
      </c>
      <c r="I246" s="98" t="str">
        <f>VLOOKUP(E246, 'Program Data Extracts-Zip Codes'!R$52:W$5334, 6, FALSE)</f>
        <v>PGE</v>
      </c>
      <c r="J246" s="98" t="str">
        <f>VLOOKUP(E246, 'Program Data Extracts-Zip Codes'!R$52:W$5334, 4, FALSE)</f>
        <v>PGE</v>
      </c>
    </row>
    <row r="247" spans="2:10" x14ac:dyDescent="0.25">
      <c r="B247" s="63">
        <v>6001401700</v>
      </c>
      <c r="C247" s="63">
        <v>2667</v>
      </c>
      <c r="D247" s="63" t="s">
        <v>146</v>
      </c>
      <c r="E247" s="96">
        <v>94607</v>
      </c>
      <c r="F247" s="63">
        <v>46.225486667229497</v>
      </c>
      <c r="G247" s="63">
        <v>2667</v>
      </c>
      <c r="H247" s="63">
        <v>37.799999999999997</v>
      </c>
      <c r="I247" s="98" t="str">
        <f>VLOOKUP(E247, 'Program Data Extracts-Zip Codes'!R$52:W$5334, 6, FALSE)</f>
        <v>PGE</v>
      </c>
      <c r="J247" s="98" t="str">
        <f>VLOOKUP(E247, 'Program Data Extracts-Zip Codes'!R$52:W$5334, 4, FALSE)</f>
        <v>PGE</v>
      </c>
    </row>
    <row r="248" spans="2:10" x14ac:dyDescent="0.25">
      <c r="B248" s="63">
        <v>6001409300</v>
      </c>
      <c r="C248" s="63">
        <v>5229</v>
      </c>
      <c r="D248" s="63" t="s">
        <v>146</v>
      </c>
      <c r="E248" s="96">
        <v>94603</v>
      </c>
      <c r="F248" s="63">
        <v>44.829192386454103</v>
      </c>
      <c r="G248" s="63">
        <v>5229</v>
      </c>
      <c r="H248" s="63">
        <v>60.6</v>
      </c>
      <c r="I248" s="98" t="str">
        <f>VLOOKUP(E248, 'Program Data Extracts-Zip Codes'!R$52:W$5334, 6, FALSE)</f>
        <v>PGE</v>
      </c>
      <c r="J248" s="98" t="str">
        <f>VLOOKUP(E248, 'Program Data Extracts-Zip Codes'!R$52:W$5334, 4, FALSE)</f>
        <v>PGE</v>
      </c>
    </row>
    <row r="249" spans="2:10" x14ac:dyDescent="0.25">
      <c r="B249" s="63">
        <v>6001403300</v>
      </c>
      <c r="C249" s="63">
        <v>4054</v>
      </c>
      <c r="D249" s="63" t="s">
        <v>146</v>
      </c>
      <c r="E249" s="96">
        <v>94607</v>
      </c>
      <c r="F249" s="63">
        <v>44.365687983148597</v>
      </c>
      <c r="G249" s="63">
        <v>4054</v>
      </c>
      <c r="H249" s="63">
        <v>40.200000000000003</v>
      </c>
      <c r="I249" s="98" t="str">
        <f>VLOOKUP(E249, 'Program Data Extracts-Zip Codes'!R$52:W$5334, 6, FALSE)</f>
        <v>PGE</v>
      </c>
      <c r="J249" s="98" t="str">
        <f>VLOOKUP(E249, 'Program Data Extracts-Zip Codes'!R$52:W$5334, 4, FALSE)</f>
        <v>PGE</v>
      </c>
    </row>
    <row r="250" spans="2:10" x14ac:dyDescent="0.25">
      <c r="B250" s="63">
        <v>6001402500</v>
      </c>
      <c r="C250" s="63">
        <v>1784</v>
      </c>
      <c r="D250" s="63" t="s">
        <v>146</v>
      </c>
      <c r="E250" s="96">
        <v>94607</v>
      </c>
      <c r="F250" s="63">
        <v>43.960149181244901</v>
      </c>
      <c r="G250" s="63">
        <v>1784</v>
      </c>
      <c r="H250" s="63">
        <v>75.5</v>
      </c>
      <c r="I250" s="98" t="str">
        <f>VLOOKUP(E250, 'Program Data Extracts-Zip Codes'!R$52:W$5334, 6, FALSE)</f>
        <v>PGE</v>
      </c>
      <c r="J250" s="98" t="str">
        <f>VLOOKUP(E250, 'Program Data Extracts-Zip Codes'!R$52:W$5334, 4, FALSE)</f>
        <v>PGE</v>
      </c>
    </row>
    <row r="251" spans="2:10" x14ac:dyDescent="0.25">
      <c r="B251" s="63">
        <v>6001410500</v>
      </c>
      <c r="C251" s="63">
        <v>2193</v>
      </c>
      <c r="D251" s="63" t="s">
        <v>146</v>
      </c>
      <c r="E251" s="96">
        <v>94607</v>
      </c>
      <c r="F251" s="63">
        <v>43.754459718866499</v>
      </c>
      <c r="G251" s="63">
        <v>2193</v>
      </c>
      <c r="H251" s="63">
        <v>64.400000000000006</v>
      </c>
      <c r="I251" s="98" t="str">
        <f>VLOOKUP(E251, 'Program Data Extracts-Zip Codes'!R$52:W$5334, 6, FALSE)</f>
        <v>PGE</v>
      </c>
      <c r="J251" s="98" t="str">
        <f>VLOOKUP(E251, 'Program Data Extracts-Zip Codes'!R$52:W$5334, 4, FALSE)</f>
        <v>PGE</v>
      </c>
    </row>
    <row r="252" spans="2:10" x14ac:dyDescent="0.25">
      <c r="B252" s="63">
        <v>6001402400</v>
      </c>
      <c r="C252" s="63">
        <v>2351</v>
      </c>
      <c r="D252" s="63" t="s">
        <v>146</v>
      </c>
      <c r="E252" s="96">
        <v>94607</v>
      </c>
      <c r="F252" s="63">
        <v>42.7653790929688</v>
      </c>
      <c r="G252" s="63">
        <v>2351</v>
      </c>
      <c r="H252" s="63">
        <v>49.7</v>
      </c>
      <c r="I252" s="98" t="str">
        <f>VLOOKUP(E252, 'Program Data Extracts-Zip Codes'!R$52:W$5334, 6, FALSE)</f>
        <v>PGE</v>
      </c>
      <c r="J252" s="98" t="str">
        <f>VLOOKUP(E252, 'Program Data Extracts-Zip Codes'!R$52:W$5334, 4, FALSE)</f>
        <v>PGE</v>
      </c>
    </row>
    <row r="253" spans="2:10" x14ac:dyDescent="0.25">
      <c r="B253" s="63">
        <v>6001407200</v>
      </c>
      <c r="C253" s="63">
        <v>6746</v>
      </c>
      <c r="D253" s="63" t="s">
        <v>146</v>
      </c>
      <c r="E253" s="96">
        <v>94601</v>
      </c>
      <c r="F253" s="63">
        <v>41.7597576098945</v>
      </c>
      <c r="G253" s="63">
        <v>6746</v>
      </c>
      <c r="H253" s="63">
        <v>66.8</v>
      </c>
      <c r="I253" s="98" t="str">
        <f>VLOOKUP(E253, 'Program Data Extracts-Zip Codes'!R$52:W$5334, 6, FALSE)</f>
        <v>PGE</v>
      </c>
      <c r="J253" s="98" t="str">
        <f>VLOOKUP(E253, 'Program Data Extracts-Zip Codes'!R$52:W$5334, 4, FALSE)</f>
        <v>PGE</v>
      </c>
    </row>
    <row r="254" spans="2:10" x14ac:dyDescent="0.25">
      <c r="B254" s="63">
        <v>6001401600</v>
      </c>
      <c r="C254" s="63">
        <v>2163</v>
      </c>
      <c r="D254" s="63" t="s">
        <v>146</v>
      </c>
      <c r="E254" s="96">
        <v>94607</v>
      </c>
      <c r="F254" s="63">
        <v>41.350519398459099</v>
      </c>
      <c r="G254" s="63">
        <v>2163</v>
      </c>
      <c r="H254" s="63">
        <v>48.2</v>
      </c>
      <c r="I254" s="98" t="str">
        <f>VLOOKUP(E254, 'Program Data Extracts-Zip Codes'!R$52:W$5334, 6, FALSE)</f>
        <v>PGE</v>
      </c>
      <c r="J254" s="98" t="str">
        <f>VLOOKUP(E254, 'Program Data Extracts-Zip Codes'!R$52:W$5334, 4, FALSE)</f>
        <v>PGE</v>
      </c>
    </row>
    <row r="255" spans="2:10" x14ac:dyDescent="0.25">
      <c r="B255" s="63">
        <v>6001407400</v>
      </c>
      <c r="C255" s="63">
        <v>3954</v>
      </c>
      <c r="D255" s="63" t="s">
        <v>146</v>
      </c>
      <c r="E255" s="96">
        <v>94601</v>
      </c>
      <c r="F255" s="63">
        <v>40.616951761012899</v>
      </c>
      <c r="G255" s="63">
        <v>3954</v>
      </c>
      <c r="H255" s="63">
        <v>55.1</v>
      </c>
      <c r="I255" s="98" t="str">
        <f>VLOOKUP(E255, 'Program Data Extracts-Zip Codes'!R$52:W$5334, 6, FALSE)</f>
        <v>PGE</v>
      </c>
      <c r="J255" s="98" t="str">
        <f>VLOOKUP(E255, 'Program Data Extracts-Zip Codes'!R$52:W$5334, 4, FALSE)</f>
        <v>PGE</v>
      </c>
    </row>
    <row r="256" spans="2:10" x14ac:dyDescent="0.25">
      <c r="B256" s="63">
        <v>6001402700</v>
      </c>
      <c r="C256" s="63">
        <v>1569</v>
      </c>
      <c r="D256" s="63" t="s">
        <v>146</v>
      </c>
      <c r="E256" s="96">
        <v>94612</v>
      </c>
      <c r="F256" s="63">
        <v>40.225208536639002</v>
      </c>
      <c r="G256" s="63">
        <v>1569</v>
      </c>
      <c r="H256" s="63">
        <v>51</v>
      </c>
      <c r="I256" s="98" t="str">
        <f>VLOOKUP(E256, 'Program Data Extracts-Zip Codes'!R$52:W$5334, 6, FALSE)</f>
        <v>PGE</v>
      </c>
      <c r="J256" s="98" t="str">
        <f>VLOOKUP(E256, 'Program Data Extracts-Zip Codes'!R$52:W$5334, 4, FALSE)</f>
        <v>PGE</v>
      </c>
    </row>
    <row r="257" spans="2:10" x14ac:dyDescent="0.25">
      <c r="B257" s="63">
        <v>6001405401</v>
      </c>
      <c r="C257" s="63">
        <v>3957</v>
      </c>
      <c r="D257" s="63" t="s">
        <v>146</v>
      </c>
      <c r="E257" s="96">
        <v>94606</v>
      </c>
      <c r="F257" s="63">
        <v>39.678059912901702</v>
      </c>
      <c r="G257" s="63">
        <v>3957</v>
      </c>
      <c r="H257" s="63">
        <v>58.6</v>
      </c>
      <c r="I257" s="98" t="str">
        <f>VLOOKUP(E257, 'Program Data Extracts-Zip Codes'!R$52:W$5334, 6, FALSE)</f>
        <v>PGE</v>
      </c>
      <c r="J257" s="98" t="str">
        <f>VLOOKUP(E257, 'Program Data Extracts-Zip Codes'!R$52:W$5334, 4, FALSE)</f>
        <v>PGE</v>
      </c>
    </row>
    <row r="258" spans="2:10" x14ac:dyDescent="0.25">
      <c r="B258" s="63">
        <v>6001406201</v>
      </c>
      <c r="C258" s="63">
        <v>4649</v>
      </c>
      <c r="D258" s="63" t="s">
        <v>146</v>
      </c>
      <c r="E258" s="96">
        <v>94601</v>
      </c>
      <c r="F258" s="63">
        <v>39.636018864578801</v>
      </c>
      <c r="G258" s="63">
        <v>4649</v>
      </c>
      <c r="H258" s="63">
        <v>59.5</v>
      </c>
      <c r="I258" s="98" t="str">
        <f>VLOOKUP(E258, 'Program Data Extracts-Zip Codes'!R$52:W$5334, 6, FALSE)</f>
        <v>PGE</v>
      </c>
      <c r="J258" s="98" t="str">
        <f>VLOOKUP(E258, 'Program Data Extracts-Zip Codes'!R$52:W$5334, 4, FALSE)</f>
        <v>PGE</v>
      </c>
    </row>
    <row r="259" spans="2:10" x14ac:dyDescent="0.25">
      <c r="B259" s="63">
        <v>6001402800</v>
      </c>
      <c r="C259" s="63">
        <v>3345</v>
      </c>
      <c r="D259" s="63" t="s">
        <v>146</v>
      </c>
      <c r="E259" s="96">
        <v>94612</v>
      </c>
      <c r="F259" s="63">
        <v>38.174207336665901</v>
      </c>
      <c r="G259" s="63">
        <v>0</v>
      </c>
      <c r="H259" s="63">
        <v>60.4</v>
      </c>
      <c r="I259" s="98" t="str">
        <f>VLOOKUP(E259, 'Program Data Extracts-Zip Codes'!R$52:W$5334, 6, FALSE)</f>
        <v>PGE</v>
      </c>
      <c r="J259" s="98" t="str">
        <f>VLOOKUP(E259, 'Program Data Extracts-Zip Codes'!R$52:W$5334, 4, FALSE)</f>
        <v>PGE</v>
      </c>
    </row>
    <row r="260" spans="2:10" x14ac:dyDescent="0.25">
      <c r="B260" s="63">
        <v>6001407500</v>
      </c>
      <c r="C260" s="63">
        <v>3931</v>
      </c>
      <c r="D260" s="63" t="s">
        <v>146</v>
      </c>
      <c r="E260" s="96">
        <v>94621</v>
      </c>
      <c r="F260" s="63">
        <v>37.585677218392803</v>
      </c>
      <c r="G260" s="63">
        <v>0</v>
      </c>
      <c r="H260" s="63">
        <v>68.400000000000006</v>
      </c>
      <c r="I260" s="98" t="str">
        <f>VLOOKUP(E260, 'Program Data Extracts-Zip Codes'!R$52:W$5334, 6, FALSE)</f>
        <v>PGE</v>
      </c>
      <c r="J260" s="98" t="str">
        <f>VLOOKUP(E260, 'Program Data Extracts-Zip Codes'!R$52:W$5334, 4, FALSE)</f>
        <v>PGE</v>
      </c>
    </row>
    <row r="261" spans="2:10" x14ac:dyDescent="0.25">
      <c r="B261" s="63">
        <v>6001401300</v>
      </c>
      <c r="C261" s="63">
        <v>3528</v>
      </c>
      <c r="D261" s="63" t="s">
        <v>146</v>
      </c>
      <c r="E261" s="96">
        <v>94609</v>
      </c>
      <c r="F261" s="63">
        <v>36.692315187967601</v>
      </c>
      <c r="G261" s="63">
        <v>0</v>
      </c>
      <c r="H261" s="63">
        <v>56.2</v>
      </c>
      <c r="I261" s="98" t="str">
        <f>VLOOKUP(E261, 'Program Data Extracts-Zip Codes'!R$52:W$5334, 6, FALSE)</f>
        <v>PGE</v>
      </c>
      <c r="J261" s="98" t="str">
        <f>VLOOKUP(E261, 'Program Data Extracts-Zip Codes'!R$52:W$5334, 4, FALSE)</f>
        <v>PGE</v>
      </c>
    </row>
    <row r="262" spans="2:10" x14ac:dyDescent="0.25">
      <c r="B262" s="63">
        <v>6001406202</v>
      </c>
      <c r="C262" s="63">
        <v>4718</v>
      </c>
      <c r="D262" s="63" t="s">
        <v>146</v>
      </c>
      <c r="E262" s="96">
        <v>94601</v>
      </c>
      <c r="F262" s="63">
        <v>36.569000544289402</v>
      </c>
      <c r="G262" s="63">
        <v>0</v>
      </c>
      <c r="H262" s="63">
        <v>70.8</v>
      </c>
      <c r="I262" s="98" t="str">
        <f>VLOOKUP(E262, 'Program Data Extracts-Zip Codes'!R$52:W$5334, 6, FALSE)</f>
        <v>PGE</v>
      </c>
      <c r="J262" s="98" t="str">
        <f>VLOOKUP(E262, 'Program Data Extracts-Zip Codes'!R$52:W$5334, 4, FALSE)</f>
        <v>PGE</v>
      </c>
    </row>
    <row r="263" spans="2:10" x14ac:dyDescent="0.25">
      <c r="B263" s="63">
        <v>6001402600</v>
      </c>
      <c r="C263" s="63">
        <v>1151</v>
      </c>
      <c r="D263" s="63" t="s">
        <v>146</v>
      </c>
      <c r="E263" s="96">
        <v>94607</v>
      </c>
      <c r="F263" s="63">
        <v>34.9960398565742</v>
      </c>
      <c r="G263" s="63">
        <v>0</v>
      </c>
      <c r="H263" s="63">
        <v>66.5</v>
      </c>
      <c r="I263" s="98" t="str">
        <f>VLOOKUP(E263, 'Program Data Extracts-Zip Codes'!R$52:W$5334, 6, FALSE)</f>
        <v>PGE</v>
      </c>
      <c r="J263" s="98" t="str">
        <f>VLOOKUP(E263, 'Program Data Extracts-Zip Codes'!R$52:W$5334, 4, FALSE)</f>
        <v>PGE</v>
      </c>
    </row>
    <row r="264" spans="2:10" x14ac:dyDescent="0.25">
      <c r="B264" s="63">
        <v>6001405901</v>
      </c>
      <c r="C264" s="63">
        <v>3910</v>
      </c>
      <c r="D264" s="63" t="s">
        <v>146</v>
      </c>
      <c r="E264" s="96">
        <v>94606</v>
      </c>
      <c r="F264" s="63">
        <v>34.894619155745801</v>
      </c>
      <c r="G264" s="63">
        <v>0</v>
      </c>
      <c r="H264" s="63">
        <v>67.5</v>
      </c>
      <c r="I264" s="98" t="str">
        <f>VLOOKUP(E264, 'Program Data Extracts-Zip Codes'!R$52:W$5334, 6, FALSE)</f>
        <v>PGE</v>
      </c>
      <c r="J264" s="98" t="str">
        <f>VLOOKUP(E264, 'Program Data Extracts-Zip Codes'!R$52:W$5334, 4, FALSE)</f>
        <v>PGE</v>
      </c>
    </row>
    <row r="265" spans="2:10" x14ac:dyDescent="0.25">
      <c r="B265" s="63">
        <v>6001406500</v>
      </c>
      <c r="C265" s="63">
        <v>5930</v>
      </c>
      <c r="D265" s="63" t="s">
        <v>146</v>
      </c>
      <c r="E265" s="96">
        <v>94601</v>
      </c>
      <c r="F265" s="63">
        <v>34.7576131576782</v>
      </c>
      <c r="G265" s="63">
        <v>0</v>
      </c>
      <c r="H265" s="63">
        <v>54.3</v>
      </c>
      <c r="I265" s="98" t="str">
        <f>VLOOKUP(E265, 'Program Data Extracts-Zip Codes'!R$52:W$5334, 6, FALSE)</f>
        <v>PGE</v>
      </c>
      <c r="J265" s="98" t="str">
        <f>VLOOKUP(E265, 'Program Data Extracts-Zip Codes'!R$52:W$5334, 4, FALSE)</f>
        <v>PGE</v>
      </c>
    </row>
    <row r="266" spans="2:10" x14ac:dyDescent="0.25">
      <c r="B266" s="63">
        <v>6001405902</v>
      </c>
      <c r="C266" s="63">
        <v>3035</v>
      </c>
      <c r="D266" s="63" t="s">
        <v>146</v>
      </c>
      <c r="E266" s="96">
        <v>94606</v>
      </c>
      <c r="F266" s="63">
        <v>34.493504223967697</v>
      </c>
      <c r="G266" s="63">
        <v>0</v>
      </c>
      <c r="H266" s="63">
        <v>59</v>
      </c>
      <c r="I266" s="98" t="str">
        <f>VLOOKUP(E266, 'Program Data Extracts-Zip Codes'!R$52:W$5334, 6, FALSE)</f>
        <v>PGE</v>
      </c>
      <c r="J266" s="98" t="str">
        <f>VLOOKUP(E266, 'Program Data Extracts-Zip Codes'!R$52:W$5334, 4, FALSE)</f>
        <v>PGE</v>
      </c>
    </row>
    <row r="267" spans="2:10" x14ac:dyDescent="0.25">
      <c r="B267" s="63">
        <v>6001403100</v>
      </c>
      <c r="C267" s="63">
        <v>2238</v>
      </c>
      <c r="D267" s="63" t="s">
        <v>146</v>
      </c>
      <c r="E267" s="96">
        <v>94607</v>
      </c>
      <c r="F267" s="63">
        <v>34.0880967520553</v>
      </c>
      <c r="G267" s="63">
        <v>0</v>
      </c>
      <c r="H267" s="63">
        <v>40.9</v>
      </c>
      <c r="I267" s="98" t="str">
        <f>VLOOKUP(E267, 'Program Data Extracts-Zip Codes'!R$52:W$5334, 6, FALSE)</f>
        <v>PGE</v>
      </c>
      <c r="J267" s="98" t="str">
        <f>VLOOKUP(E267, 'Program Data Extracts-Zip Codes'!R$52:W$5334, 4, FALSE)</f>
        <v>PGE</v>
      </c>
    </row>
    <row r="268" spans="2:10" x14ac:dyDescent="0.25">
      <c r="B268" s="63">
        <v>6001405302</v>
      </c>
      <c r="C268" s="63">
        <v>2530</v>
      </c>
      <c r="D268" s="63" t="s">
        <v>146</v>
      </c>
      <c r="E268" s="96">
        <v>94606</v>
      </c>
      <c r="F268" s="63">
        <v>33.437687951838001</v>
      </c>
      <c r="G268" s="63">
        <v>0</v>
      </c>
      <c r="H268" s="63">
        <v>47.4</v>
      </c>
      <c r="I268" s="98" t="str">
        <f>VLOOKUP(E268, 'Program Data Extracts-Zip Codes'!R$52:W$5334, 6, FALSE)</f>
        <v>PGE</v>
      </c>
      <c r="J268" s="98" t="str">
        <f>VLOOKUP(E268, 'Program Data Extracts-Zip Codes'!R$52:W$5334, 4, FALSE)</f>
        <v>PGE</v>
      </c>
    </row>
    <row r="269" spans="2:10" x14ac:dyDescent="0.25">
      <c r="B269" s="63">
        <v>6001410100</v>
      </c>
      <c r="C269" s="63">
        <v>2406</v>
      </c>
      <c r="D269" s="63" t="s">
        <v>146</v>
      </c>
      <c r="E269" s="96">
        <v>94605</v>
      </c>
      <c r="F269" s="63">
        <v>33.380009844740201</v>
      </c>
      <c r="G269" s="63">
        <v>0</v>
      </c>
      <c r="H269" s="63">
        <v>46.8</v>
      </c>
      <c r="I269" s="98" t="str">
        <f>VLOOKUP(E269, 'Program Data Extracts-Zip Codes'!R$52:W$5334, 6, FALSE)</f>
        <v>PGE</v>
      </c>
      <c r="J269" s="98" t="str">
        <f>VLOOKUP(E269, 'Program Data Extracts-Zip Codes'!R$52:W$5334, 4, FALSE)</f>
        <v>PGE</v>
      </c>
    </row>
    <row r="270" spans="2:10" x14ac:dyDescent="0.25">
      <c r="B270" s="63">
        <v>6001407102</v>
      </c>
      <c r="C270" s="63">
        <v>4351</v>
      </c>
      <c r="D270" s="63" t="s">
        <v>146</v>
      </c>
      <c r="E270" s="96">
        <v>94601</v>
      </c>
      <c r="F270" s="63">
        <v>32.928006916516402</v>
      </c>
      <c r="G270" s="63">
        <v>0</v>
      </c>
      <c r="H270" s="63">
        <v>37.799999999999997</v>
      </c>
      <c r="I270" s="98" t="str">
        <f>VLOOKUP(E270, 'Program Data Extracts-Zip Codes'!R$52:W$5334, 6, FALSE)</f>
        <v>PGE</v>
      </c>
      <c r="J270" s="98" t="str">
        <f>VLOOKUP(E270, 'Program Data Extracts-Zip Codes'!R$52:W$5334, 4, FALSE)</f>
        <v>PGE</v>
      </c>
    </row>
    <row r="271" spans="2:10" x14ac:dyDescent="0.25">
      <c r="B271" s="63">
        <v>6001409600</v>
      </c>
      <c r="C271" s="63">
        <v>5063</v>
      </c>
      <c r="D271" s="63" t="s">
        <v>146</v>
      </c>
      <c r="E271" s="96">
        <v>94621</v>
      </c>
      <c r="F271" s="63">
        <v>32.455955236630501</v>
      </c>
      <c r="G271" s="63">
        <v>0</v>
      </c>
      <c r="H271" s="63">
        <v>70.2</v>
      </c>
      <c r="I271" s="98" t="str">
        <f>VLOOKUP(E271, 'Program Data Extracts-Zip Codes'!R$52:W$5334, 6, FALSE)</f>
        <v>PGE</v>
      </c>
      <c r="J271" s="98" t="str">
        <f>VLOOKUP(E271, 'Program Data Extracts-Zip Codes'!R$52:W$5334, 4, FALSE)</f>
        <v>PGE</v>
      </c>
    </row>
    <row r="272" spans="2:10" x14ac:dyDescent="0.25">
      <c r="B272" s="63">
        <v>6001408700</v>
      </c>
      <c r="C272" s="63">
        <v>7207</v>
      </c>
      <c r="D272" s="63" t="s">
        <v>146</v>
      </c>
      <c r="E272" s="96">
        <v>94605</v>
      </c>
      <c r="F272" s="63">
        <v>30.693075230326599</v>
      </c>
      <c r="G272" s="63">
        <v>0</v>
      </c>
      <c r="H272" s="63">
        <v>59</v>
      </c>
      <c r="I272" s="98" t="str">
        <f>VLOOKUP(E272, 'Program Data Extracts-Zip Codes'!R$52:W$5334, 6, FALSE)</f>
        <v>PGE</v>
      </c>
      <c r="J272" s="98" t="str">
        <f>VLOOKUP(E272, 'Program Data Extracts-Zip Codes'!R$52:W$5334, 4, FALSE)</f>
        <v>PGE</v>
      </c>
    </row>
    <row r="273" spans="2:10" x14ac:dyDescent="0.25">
      <c r="B273" s="63">
        <v>6001405700</v>
      </c>
      <c r="C273" s="63">
        <v>3243</v>
      </c>
      <c r="D273" s="63" t="s">
        <v>146</v>
      </c>
      <c r="E273" s="96">
        <v>94606</v>
      </c>
      <c r="F273" s="63">
        <v>30.4645424180706</v>
      </c>
      <c r="G273" s="63">
        <v>0</v>
      </c>
      <c r="H273" s="63">
        <v>51.6</v>
      </c>
      <c r="I273" s="98" t="str">
        <f>VLOOKUP(E273, 'Program Data Extracts-Zip Codes'!R$52:W$5334, 6, FALSE)</f>
        <v>PGE</v>
      </c>
      <c r="J273" s="98" t="str">
        <f>VLOOKUP(E273, 'Program Data Extracts-Zip Codes'!R$52:W$5334, 4, FALSE)</f>
        <v>PGE</v>
      </c>
    </row>
    <row r="274" spans="2:10" x14ac:dyDescent="0.25">
      <c r="B274" s="63">
        <v>6001407600</v>
      </c>
      <c r="C274" s="63">
        <v>6027</v>
      </c>
      <c r="D274" s="63" t="s">
        <v>146</v>
      </c>
      <c r="E274" s="96">
        <v>94601</v>
      </c>
      <c r="F274" s="63">
        <v>30.3865862675359</v>
      </c>
      <c r="G274" s="63">
        <v>0</v>
      </c>
      <c r="H274" s="63">
        <v>47.2</v>
      </c>
      <c r="I274" s="98" t="str">
        <f>VLOOKUP(E274, 'Program Data Extracts-Zip Codes'!R$52:W$5334, 6, FALSE)</f>
        <v>PGE</v>
      </c>
      <c r="J274" s="98" t="str">
        <f>VLOOKUP(E274, 'Program Data Extracts-Zip Codes'!R$52:W$5334, 4, FALSE)</f>
        <v>PGE</v>
      </c>
    </row>
    <row r="275" spans="2:10" x14ac:dyDescent="0.25">
      <c r="B275" s="63">
        <v>6001406400</v>
      </c>
      <c r="C275" s="63">
        <v>2145</v>
      </c>
      <c r="D275" s="63" t="s">
        <v>146</v>
      </c>
      <c r="E275" s="96">
        <v>94602</v>
      </c>
      <c r="F275" s="63">
        <v>30.262987777325801</v>
      </c>
      <c r="G275" s="63">
        <v>0</v>
      </c>
      <c r="H275" s="63">
        <v>44.2</v>
      </c>
      <c r="I275" s="98" t="str">
        <f>VLOOKUP(E275, 'Program Data Extracts-Zip Codes'!R$52:W$5334, 6, FALSE)</f>
        <v>PGE</v>
      </c>
      <c r="J275" s="98" t="str">
        <f>VLOOKUP(E275, 'Program Data Extracts-Zip Codes'!R$52:W$5334, 4, FALSE)</f>
        <v>PGE</v>
      </c>
    </row>
    <row r="276" spans="2:10" x14ac:dyDescent="0.25">
      <c r="B276" s="63">
        <v>6001405402</v>
      </c>
      <c r="C276" s="63">
        <v>3114</v>
      </c>
      <c r="D276" s="63" t="s">
        <v>146</v>
      </c>
      <c r="E276" s="96">
        <v>94606</v>
      </c>
      <c r="F276" s="63">
        <v>30.090021575542998</v>
      </c>
      <c r="G276" s="63">
        <v>0</v>
      </c>
      <c r="H276" s="63">
        <v>67.599999999999994</v>
      </c>
      <c r="I276" s="98" t="str">
        <f>VLOOKUP(E276, 'Program Data Extracts-Zip Codes'!R$52:W$5334, 6, FALSE)</f>
        <v>PGE</v>
      </c>
      <c r="J276" s="98" t="str">
        <f>VLOOKUP(E276, 'Program Data Extracts-Zip Codes'!R$52:W$5334, 4, FALSE)</f>
        <v>PGE</v>
      </c>
    </row>
    <row r="277" spans="2:10" x14ac:dyDescent="0.25">
      <c r="B277" s="63">
        <v>6001403400</v>
      </c>
      <c r="C277" s="63">
        <v>4146</v>
      </c>
      <c r="D277" s="63" t="s">
        <v>146</v>
      </c>
      <c r="E277" s="96">
        <v>94612</v>
      </c>
      <c r="F277" s="63">
        <v>29.992815164171201</v>
      </c>
      <c r="G277" s="63">
        <v>0</v>
      </c>
      <c r="H277" s="63">
        <v>35.700000000000003</v>
      </c>
      <c r="I277" s="98" t="str">
        <f>VLOOKUP(E277, 'Program Data Extracts-Zip Codes'!R$52:W$5334, 6, FALSE)</f>
        <v>PGE</v>
      </c>
      <c r="J277" s="98" t="str">
        <f>VLOOKUP(E277, 'Program Data Extracts-Zip Codes'!R$52:W$5334, 4, FALSE)</f>
        <v>PGE</v>
      </c>
    </row>
    <row r="278" spans="2:10" x14ac:dyDescent="0.25">
      <c r="B278" s="63">
        <v>6001401100</v>
      </c>
      <c r="C278" s="63">
        <v>4156</v>
      </c>
      <c r="D278" s="63" t="s">
        <v>146</v>
      </c>
      <c r="E278" s="96">
        <v>94609</v>
      </c>
      <c r="F278" s="63">
        <v>29.499981059143199</v>
      </c>
      <c r="G278" s="63">
        <v>0</v>
      </c>
      <c r="H278" s="63">
        <v>32.9</v>
      </c>
      <c r="I278" s="98" t="str">
        <f>VLOOKUP(E278, 'Program Data Extracts-Zip Codes'!R$52:W$5334, 6, FALSE)</f>
        <v>PGE</v>
      </c>
      <c r="J278" s="98" t="str">
        <f>VLOOKUP(E278, 'Program Data Extracts-Zip Codes'!R$52:W$5334, 4, FALSE)</f>
        <v>PGE</v>
      </c>
    </row>
    <row r="279" spans="2:10" x14ac:dyDescent="0.25">
      <c r="B279" s="63">
        <v>6001410300</v>
      </c>
      <c r="C279" s="63">
        <v>3536</v>
      </c>
      <c r="D279" s="63" t="s">
        <v>146</v>
      </c>
      <c r="E279" s="96">
        <v>94603</v>
      </c>
      <c r="F279" s="63">
        <v>29.282331887425901</v>
      </c>
      <c r="G279" s="63">
        <v>0</v>
      </c>
      <c r="H279" s="63">
        <v>52.1</v>
      </c>
      <c r="I279" s="98" t="str">
        <f>VLOOKUP(E279, 'Program Data Extracts-Zip Codes'!R$52:W$5334, 6, FALSE)</f>
        <v>PGE</v>
      </c>
      <c r="J279" s="98" t="str">
        <f>VLOOKUP(E279, 'Program Data Extracts-Zip Codes'!R$52:W$5334, 4, FALSE)</f>
        <v>PGE</v>
      </c>
    </row>
    <row r="280" spans="2:10" x14ac:dyDescent="0.25">
      <c r="B280" s="63">
        <v>6001406300</v>
      </c>
      <c r="C280" s="63">
        <v>4113</v>
      </c>
      <c r="D280" s="63" t="s">
        <v>146</v>
      </c>
      <c r="E280" s="96">
        <v>94601</v>
      </c>
      <c r="F280" s="63">
        <v>27.585257114399401</v>
      </c>
      <c r="G280" s="63">
        <v>0</v>
      </c>
      <c r="H280" s="63">
        <v>53.2</v>
      </c>
      <c r="I280" s="98" t="str">
        <f>VLOOKUP(E280, 'Program Data Extracts-Zip Codes'!R$52:W$5334, 6, FALSE)</f>
        <v>PGE</v>
      </c>
      <c r="J280" s="98" t="str">
        <f>VLOOKUP(E280, 'Program Data Extracts-Zip Codes'!R$52:W$5334, 4, FALSE)</f>
        <v>PGE</v>
      </c>
    </row>
    <row r="281" spans="2:10" x14ac:dyDescent="0.25">
      <c r="B281" s="63">
        <v>6001409800</v>
      </c>
      <c r="C281" s="63">
        <v>2887</v>
      </c>
      <c r="D281" s="63" t="s">
        <v>146</v>
      </c>
      <c r="E281" s="96">
        <v>94605</v>
      </c>
      <c r="F281" s="63">
        <v>27.378619976120699</v>
      </c>
      <c r="G281" s="63">
        <v>0</v>
      </c>
      <c r="H281" s="63">
        <v>29.9</v>
      </c>
      <c r="I281" s="98" t="str">
        <f>VLOOKUP(E281, 'Program Data Extracts-Zip Codes'!R$52:W$5334, 6, FALSE)</f>
        <v>PGE</v>
      </c>
      <c r="J281" s="98" t="str">
        <f>VLOOKUP(E281, 'Program Data Extracts-Zip Codes'!R$52:W$5334, 4, FALSE)</f>
        <v>PGE</v>
      </c>
    </row>
    <row r="282" spans="2:10" x14ac:dyDescent="0.25">
      <c r="B282" s="63">
        <v>6001405500</v>
      </c>
      <c r="C282" s="63">
        <v>3643</v>
      </c>
      <c r="D282" s="63" t="s">
        <v>146</v>
      </c>
      <c r="E282" s="96">
        <v>94606</v>
      </c>
      <c r="F282" s="63">
        <v>27.3367492814162</v>
      </c>
      <c r="G282" s="63">
        <v>0</v>
      </c>
      <c r="H282" s="63">
        <v>43</v>
      </c>
      <c r="I282" s="98" t="str">
        <f>VLOOKUP(E282, 'Program Data Extracts-Zip Codes'!R$52:W$5334, 6, FALSE)</f>
        <v>PGE</v>
      </c>
      <c r="J282" s="98" t="str">
        <f>VLOOKUP(E282, 'Program Data Extracts-Zip Codes'!R$52:W$5334, 4, FALSE)</f>
        <v>PGE</v>
      </c>
    </row>
    <row r="283" spans="2:10" x14ac:dyDescent="0.25">
      <c r="B283" s="63">
        <v>6001407000</v>
      </c>
      <c r="C283" s="63">
        <v>5885</v>
      </c>
      <c r="D283" s="63" t="s">
        <v>146</v>
      </c>
      <c r="E283" s="96">
        <v>94619</v>
      </c>
      <c r="F283" s="63">
        <v>27.213771670224901</v>
      </c>
      <c r="G283" s="63">
        <v>0</v>
      </c>
      <c r="H283" s="63">
        <v>56.1</v>
      </c>
      <c r="I283" s="98" t="str">
        <f>VLOOKUP(E283, 'Program Data Extracts-Zip Codes'!R$52:W$5334, 6, FALSE)</f>
        <v>PGE</v>
      </c>
      <c r="J283" s="98" t="str">
        <f>VLOOKUP(E283, 'Program Data Extracts-Zip Codes'!R$52:W$5334, 4, FALSE)</f>
        <v>PGE</v>
      </c>
    </row>
    <row r="284" spans="2:10" x14ac:dyDescent="0.25">
      <c r="B284" s="63">
        <v>6001407101</v>
      </c>
      <c r="C284" s="63">
        <v>3414</v>
      </c>
      <c r="D284" s="63" t="s">
        <v>146</v>
      </c>
      <c r="E284" s="96">
        <v>94601</v>
      </c>
      <c r="F284" s="63">
        <v>27.179355601194999</v>
      </c>
      <c r="G284" s="63">
        <v>0</v>
      </c>
      <c r="H284" s="63">
        <v>64.099999999999994</v>
      </c>
      <c r="I284" s="98" t="str">
        <f>VLOOKUP(E284, 'Program Data Extracts-Zip Codes'!R$52:W$5334, 6, FALSE)</f>
        <v>PGE</v>
      </c>
      <c r="J284" s="98" t="str">
        <f>VLOOKUP(E284, 'Program Data Extracts-Zip Codes'!R$52:W$5334, 4, FALSE)</f>
        <v>PGE</v>
      </c>
    </row>
    <row r="285" spans="2:10" x14ac:dyDescent="0.25">
      <c r="B285" s="63">
        <v>6001408600</v>
      </c>
      <c r="C285" s="63">
        <v>5492</v>
      </c>
      <c r="D285" s="63" t="s">
        <v>146</v>
      </c>
      <c r="E285" s="96">
        <v>94605</v>
      </c>
      <c r="F285" s="63">
        <v>26.976883195739699</v>
      </c>
      <c r="G285" s="63">
        <v>0</v>
      </c>
      <c r="H285" s="63">
        <v>69.400000000000006</v>
      </c>
      <c r="I285" s="98" t="str">
        <f>VLOOKUP(E285, 'Program Data Extracts-Zip Codes'!R$52:W$5334, 6, FALSE)</f>
        <v>PGE</v>
      </c>
      <c r="J285" s="98" t="str">
        <f>VLOOKUP(E285, 'Program Data Extracts-Zip Codes'!R$52:W$5334, 4, FALSE)</f>
        <v>PGE</v>
      </c>
    </row>
    <row r="286" spans="2:10" x14ac:dyDescent="0.25">
      <c r="B286" s="63">
        <v>6001410200</v>
      </c>
      <c r="C286" s="63">
        <v>3062</v>
      </c>
      <c r="D286" s="63" t="s">
        <v>146</v>
      </c>
      <c r="E286" s="96">
        <v>94603</v>
      </c>
      <c r="F286" s="63">
        <v>26.6557826668719</v>
      </c>
      <c r="G286" s="63">
        <v>0</v>
      </c>
      <c r="H286" s="63">
        <v>44.7</v>
      </c>
      <c r="I286" s="98" t="str">
        <f>VLOOKUP(E286, 'Program Data Extracts-Zip Codes'!R$52:W$5334, 6, FALSE)</f>
        <v>PGE</v>
      </c>
      <c r="J286" s="98" t="str">
        <f>VLOOKUP(E286, 'Program Data Extracts-Zip Codes'!R$52:W$5334, 4, FALSE)</f>
        <v>PGE</v>
      </c>
    </row>
    <row r="287" spans="2:10" x14ac:dyDescent="0.25">
      <c r="B287" s="63">
        <v>6001402900</v>
      </c>
      <c r="C287" s="63">
        <v>1434</v>
      </c>
      <c r="D287" s="63" t="s">
        <v>146</v>
      </c>
      <c r="E287" s="96">
        <v>94612</v>
      </c>
      <c r="F287" s="63">
        <v>26.646813100060999</v>
      </c>
      <c r="G287" s="63">
        <v>0</v>
      </c>
      <c r="H287" s="63">
        <v>49</v>
      </c>
      <c r="I287" s="98" t="str">
        <f>VLOOKUP(E287, 'Program Data Extracts-Zip Codes'!R$52:W$5334, 6, FALSE)</f>
        <v>PGE</v>
      </c>
      <c r="J287" s="98" t="str">
        <f>VLOOKUP(E287, 'Program Data Extracts-Zip Codes'!R$52:W$5334, 4, FALSE)</f>
        <v>PGE</v>
      </c>
    </row>
    <row r="288" spans="2:10" x14ac:dyDescent="0.25">
      <c r="B288" s="63">
        <v>6001410400</v>
      </c>
      <c r="C288" s="63">
        <v>3792</v>
      </c>
      <c r="D288" s="63" t="s">
        <v>146</v>
      </c>
      <c r="E288" s="96">
        <v>94603</v>
      </c>
      <c r="F288" s="63">
        <v>26.254297931804398</v>
      </c>
      <c r="G288" s="63">
        <v>0</v>
      </c>
      <c r="H288" s="63">
        <v>33.200000000000003</v>
      </c>
      <c r="I288" s="98" t="str">
        <f>VLOOKUP(E288, 'Program Data Extracts-Zip Codes'!R$52:W$5334, 6, FALSE)</f>
        <v>PGE</v>
      </c>
      <c r="J288" s="98" t="str">
        <f>VLOOKUP(E288, 'Program Data Extracts-Zip Codes'!R$52:W$5334, 4, FALSE)</f>
        <v>PGE</v>
      </c>
    </row>
    <row r="289" spans="2:10" x14ac:dyDescent="0.25">
      <c r="B289" s="63">
        <v>6001408500</v>
      </c>
      <c r="C289" s="63">
        <v>4972</v>
      </c>
      <c r="D289" s="63" t="s">
        <v>146</v>
      </c>
      <c r="E289" s="96">
        <v>94621</v>
      </c>
      <c r="F289" s="63">
        <v>25.889352422268502</v>
      </c>
      <c r="G289" s="63">
        <v>0</v>
      </c>
      <c r="H289" s="63">
        <v>53.7</v>
      </c>
      <c r="I289" s="98" t="str">
        <f>VLOOKUP(E289, 'Program Data Extracts-Zip Codes'!R$52:W$5334, 6, FALSE)</f>
        <v>PGE</v>
      </c>
      <c r="J289" s="98" t="str">
        <f>VLOOKUP(E289, 'Program Data Extracts-Zip Codes'!R$52:W$5334, 4, FALSE)</f>
        <v>PGE</v>
      </c>
    </row>
    <row r="290" spans="2:10" x14ac:dyDescent="0.25">
      <c r="B290" s="63">
        <v>6001406601</v>
      </c>
      <c r="C290" s="63">
        <v>4596</v>
      </c>
      <c r="D290" s="63" t="s">
        <v>146</v>
      </c>
      <c r="E290" s="96">
        <v>94602</v>
      </c>
      <c r="F290" s="63">
        <v>25.879264026403298</v>
      </c>
      <c r="G290" s="63">
        <v>0</v>
      </c>
      <c r="H290" s="63">
        <v>47.3</v>
      </c>
      <c r="I290" s="98" t="str">
        <f>VLOOKUP(E290, 'Program Data Extracts-Zip Codes'!R$52:W$5334, 6, FALSE)</f>
        <v>PGE</v>
      </c>
      <c r="J290" s="98" t="str">
        <f>VLOOKUP(E290, 'Program Data Extracts-Zip Codes'!R$52:W$5334, 4, FALSE)</f>
        <v>PGE</v>
      </c>
    </row>
    <row r="291" spans="2:10" x14ac:dyDescent="0.25">
      <c r="B291" s="63">
        <v>6001405600</v>
      </c>
      <c r="C291" s="63">
        <v>3137</v>
      </c>
      <c r="D291" s="63" t="s">
        <v>146</v>
      </c>
      <c r="E291" s="96">
        <v>94610</v>
      </c>
      <c r="F291" s="63">
        <v>25.433734573948801</v>
      </c>
      <c r="G291" s="63">
        <v>0</v>
      </c>
      <c r="H291" s="63">
        <v>38.9</v>
      </c>
      <c r="I291" s="98" t="str">
        <f>VLOOKUP(E291, 'Program Data Extracts-Zip Codes'!R$52:W$5334, 6, FALSE)</f>
        <v>PGE</v>
      </c>
      <c r="J291" s="98" t="str">
        <f>VLOOKUP(E291, 'Program Data Extracts-Zip Codes'!R$52:W$5334, 4, FALSE)</f>
        <v>PGE</v>
      </c>
    </row>
    <row r="292" spans="2:10" x14ac:dyDescent="0.25">
      <c r="B292" s="63">
        <v>6001403501</v>
      </c>
      <c r="C292" s="63">
        <v>4374</v>
      </c>
      <c r="D292" s="63" t="s">
        <v>146</v>
      </c>
      <c r="E292" s="96">
        <v>94611</v>
      </c>
      <c r="F292" s="63">
        <v>24.963468982750101</v>
      </c>
      <c r="G292" s="63">
        <v>0</v>
      </c>
      <c r="H292" s="63">
        <v>50.2</v>
      </c>
      <c r="I292" s="98" t="str">
        <f>VLOOKUP(E292, 'Program Data Extracts-Zip Codes'!R$52:W$5334, 6, FALSE)</f>
        <v>PGE</v>
      </c>
      <c r="J292" s="98" t="str">
        <f>VLOOKUP(E292, 'Program Data Extracts-Zip Codes'!R$52:W$5334, 4, FALSE)</f>
        <v>PGE</v>
      </c>
    </row>
    <row r="293" spans="2:10" x14ac:dyDescent="0.25">
      <c r="B293" s="63">
        <v>6001406602</v>
      </c>
      <c r="C293" s="63">
        <v>2493</v>
      </c>
      <c r="D293" s="63" t="s">
        <v>146</v>
      </c>
      <c r="E293" s="96">
        <v>94602</v>
      </c>
      <c r="F293" s="63">
        <v>24.521066865612699</v>
      </c>
      <c r="G293" s="63">
        <v>0</v>
      </c>
      <c r="H293" s="63">
        <v>54.8</v>
      </c>
      <c r="I293" s="98" t="str">
        <f>VLOOKUP(E293, 'Program Data Extracts-Zip Codes'!R$52:W$5334, 6, FALSE)</f>
        <v>PGE</v>
      </c>
      <c r="J293" s="98" t="str">
        <f>VLOOKUP(E293, 'Program Data Extracts-Zip Codes'!R$52:W$5334, 4, FALSE)</f>
        <v>PGE</v>
      </c>
    </row>
    <row r="294" spans="2:10" x14ac:dyDescent="0.25">
      <c r="B294" s="63">
        <v>6001408300</v>
      </c>
      <c r="C294" s="63">
        <v>4167</v>
      </c>
      <c r="D294" s="63" t="s">
        <v>146</v>
      </c>
      <c r="E294" s="96">
        <v>94605</v>
      </c>
      <c r="F294" s="63">
        <v>24.516463410419899</v>
      </c>
      <c r="G294" s="63">
        <v>0</v>
      </c>
      <c r="H294" s="63">
        <v>29.3</v>
      </c>
      <c r="I294" s="98" t="str">
        <f>VLOOKUP(E294, 'Program Data Extracts-Zip Codes'!R$52:W$5334, 6, FALSE)</f>
        <v>PGE</v>
      </c>
      <c r="J294" s="98" t="str">
        <f>VLOOKUP(E294, 'Program Data Extracts-Zip Codes'!R$52:W$5334, 4, FALSE)</f>
        <v>PGE</v>
      </c>
    </row>
    <row r="295" spans="2:10" x14ac:dyDescent="0.25">
      <c r="B295" s="63">
        <v>6001405800</v>
      </c>
      <c r="C295" s="63">
        <v>3965</v>
      </c>
      <c r="D295" s="63" t="s">
        <v>146</v>
      </c>
      <c r="E295" s="96">
        <v>94606</v>
      </c>
      <c r="F295" s="63">
        <v>24.197252891894799</v>
      </c>
      <c r="G295" s="63">
        <v>0</v>
      </c>
      <c r="H295" s="63">
        <v>48.8</v>
      </c>
      <c r="I295" s="98" t="str">
        <f>VLOOKUP(E295, 'Program Data Extracts-Zip Codes'!R$52:W$5334, 6, FALSE)</f>
        <v>PGE</v>
      </c>
      <c r="J295" s="98" t="str">
        <f>VLOOKUP(E295, 'Program Data Extracts-Zip Codes'!R$52:W$5334, 4, FALSE)</f>
        <v>PGE</v>
      </c>
    </row>
    <row r="296" spans="2:10" x14ac:dyDescent="0.25">
      <c r="B296" s="63">
        <v>6001409900</v>
      </c>
      <c r="C296" s="63">
        <v>3308</v>
      </c>
      <c r="D296" s="63" t="s">
        <v>146</v>
      </c>
      <c r="E296" s="96">
        <v>94605</v>
      </c>
      <c r="F296" s="63">
        <v>23.991554091689199</v>
      </c>
      <c r="G296" s="63">
        <v>0</v>
      </c>
      <c r="H296" s="63">
        <v>15.8</v>
      </c>
      <c r="I296" s="98" t="str">
        <f>VLOOKUP(E296, 'Program Data Extracts-Zip Codes'!R$52:W$5334, 6, FALSE)</f>
        <v>PGE</v>
      </c>
      <c r="J296" s="98" t="str">
        <f>VLOOKUP(E296, 'Program Data Extracts-Zip Codes'!R$52:W$5334, 4, FALSE)</f>
        <v>PGE</v>
      </c>
    </row>
    <row r="297" spans="2:10" x14ac:dyDescent="0.25">
      <c r="B297" s="63">
        <v>6001405301</v>
      </c>
      <c r="C297" s="63">
        <v>2603</v>
      </c>
      <c r="D297" s="63" t="s">
        <v>146</v>
      </c>
      <c r="E297" s="96">
        <v>94606</v>
      </c>
      <c r="F297" s="63">
        <v>23.802754860797201</v>
      </c>
      <c r="G297" s="63">
        <v>0</v>
      </c>
      <c r="H297" s="63">
        <v>19.5</v>
      </c>
      <c r="I297" s="98" t="str">
        <f>VLOOKUP(E297, 'Program Data Extracts-Zip Codes'!R$52:W$5334, 6, FALSE)</f>
        <v>PGE</v>
      </c>
      <c r="J297" s="98" t="str">
        <f>VLOOKUP(E297, 'Program Data Extracts-Zip Codes'!R$52:W$5334, 4, FALSE)</f>
        <v>PGE</v>
      </c>
    </row>
    <row r="298" spans="2:10" x14ac:dyDescent="0.25">
      <c r="B298" s="63">
        <v>6001410000</v>
      </c>
      <c r="C298" s="63">
        <v>2805</v>
      </c>
      <c r="D298" s="63" t="s">
        <v>146</v>
      </c>
      <c r="E298" s="96">
        <v>94605</v>
      </c>
      <c r="F298" s="63">
        <v>23.389591519372001</v>
      </c>
      <c r="G298" s="63">
        <v>0</v>
      </c>
      <c r="H298" s="63">
        <v>12.5</v>
      </c>
      <c r="I298" s="98" t="str">
        <f>VLOOKUP(E298, 'Program Data Extracts-Zip Codes'!R$52:W$5334, 6, FALSE)</f>
        <v>PGE</v>
      </c>
      <c r="J298" s="98" t="str">
        <f>VLOOKUP(E298, 'Program Data Extracts-Zip Codes'!R$52:W$5334, 4, FALSE)</f>
        <v>PGE</v>
      </c>
    </row>
    <row r="299" spans="2:10" x14ac:dyDescent="0.25">
      <c r="B299" s="63">
        <v>6001405200</v>
      </c>
      <c r="C299" s="63">
        <v>4597</v>
      </c>
      <c r="D299" s="63" t="s">
        <v>146</v>
      </c>
      <c r="E299" s="96">
        <v>94606</v>
      </c>
      <c r="F299" s="63">
        <v>21.8160127986276</v>
      </c>
      <c r="G299" s="63">
        <v>0</v>
      </c>
      <c r="H299" s="63">
        <v>19.7</v>
      </c>
      <c r="I299" s="98" t="str">
        <f>VLOOKUP(E299, 'Program Data Extracts-Zip Codes'!R$52:W$5334, 6, FALSE)</f>
        <v>PGE</v>
      </c>
      <c r="J299" s="98" t="str">
        <f>VLOOKUP(E299, 'Program Data Extracts-Zip Codes'!R$52:W$5334, 4, FALSE)</f>
        <v>PGE</v>
      </c>
    </row>
    <row r="300" spans="2:10" x14ac:dyDescent="0.25">
      <c r="B300" s="63">
        <v>6001408400</v>
      </c>
      <c r="C300" s="63">
        <v>3323</v>
      </c>
      <c r="D300" s="63" t="s">
        <v>146</v>
      </c>
      <c r="E300" s="96">
        <v>94605</v>
      </c>
      <c r="F300" s="63">
        <v>20.9666920978934</v>
      </c>
      <c r="G300" s="63">
        <v>0</v>
      </c>
      <c r="H300" s="63">
        <v>64</v>
      </c>
      <c r="I300" s="98" t="str">
        <f>VLOOKUP(E300, 'Program Data Extracts-Zip Codes'!R$52:W$5334, 6, FALSE)</f>
        <v>PGE</v>
      </c>
      <c r="J300" s="98" t="str">
        <f>VLOOKUP(E300, 'Program Data Extracts-Zip Codes'!R$52:W$5334, 4, FALSE)</f>
        <v>PGE</v>
      </c>
    </row>
    <row r="301" spans="2:10" x14ac:dyDescent="0.25">
      <c r="B301" s="63">
        <v>6001409700</v>
      </c>
      <c r="C301" s="63">
        <v>4696</v>
      </c>
      <c r="D301" s="63" t="s">
        <v>146</v>
      </c>
      <c r="E301" s="96">
        <v>94605</v>
      </c>
      <c r="F301" s="63">
        <v>20.869573544285</v>
      </c>
      <c r="G301" s="63">
        <v>0</v>
      </c>
      <c r="H301" s="63">
        <v>54.7</v>
      </c>
      <c r="I301" s="98" t="str">
        <f>VLOOKUP(E301, 'Program Data Extracts-Zip Codes'!R$52:W$5334, 6, FALSE)</f>
        <v>PGE</v>
      </c>
      <c r="J301" s="98" t="str">
        <f>VLOOKUP(E301, 'Program Data Extracts-Zip Codes'!R$52:W$5334, 4, FALSE)</f>
        <v>PGE</v>
      </c>
    </row>
    <row r="302" spans="2:10" x14ac:dyDescent="0.25">
      <c r="B302" s="63">
        <v>6001403600</v>
      </c>
      <c r="C302" s="63">
        <v>4482</v>
      </c>
      <c r="D302" s="63" t="s">
        <v>146</v>
      </c>
      <c r="E302" s="96">
        <v>94610</v>
      </c>
      <c r="F302" s="63">
        <v>19.1501897242007</v>
      </c>
      <c r="G302" s="63">
        <v>0</v>
      </c>
      <c r="H302" s="63">
        <v>25.4</v>
      </c>
      <c r="I302" s="98" t="str">
        <f>VLOOKUP(E302, 'Program Data Extracts-Zip Codes'!R$52:W$5334, 6, FALSE)</f>
        <v>PGE</v>
      </c>
      <c r="J302" s="98" t="str">
        <f>VLOOKUP(E302, 'Program Data Extracts-Zip Codes'!R$52:W$5334, 4, FALSE)</f>
        <v>PGE</v>
      </c>
    </row>
    <row r="303" spans="2:10" x14ac:dyDescent="0.25">
      <c r="B303" s="63">
        <v>6001400500</v>
      </c>
      <c r="C303" s="63">
        <v>3517</v>
      </c>
      <c r="D303" s="63" t="s">
        <v>146</v>
      </c>
      <c r="E303" s="96">
        <v>94609</v>
      </c>
      <c r="F303" s="63">
        <v>18.549441221346498</v>
      </c>
      <c r="G303" s="63">
        <v>0</v>
      </c>
      <c r="H303" s="63">
        <v>25.1</v>
      </c>
      <c r="I303" s="98" t="str">
        <f>VLOOKUP(E303, 'Program Data Extracts-Zip Codes'!R$52:W$5334, 6, FALSE)</f>
        <v>PGE</v>
      </c>
      <c r="J303" s="98" t="str">
        <f>VLOOKUP(E303, 'Program Data Extracts-Zip Codes'!R$52:W$5334, 4, FALSE)</f>
        <v>PGE</v>
      </c>
    </row>
    <row r="304" spans="2:10" x14ac:dyDescent="0.25">
      <c r="B304" s="63">
        <v>6001400600</v>
      </c>
      <c r="C304" s="63">
        <v>1571</v>
      </c>
      <c r="D304" s="63" t="s">
        <v>146</v>
      </c>
      <c r="E304" s="96">
        <v>94609</v>
      </c>
      <c r="F304" s="63">
        <v>18.279743109890301</v>
      </c>
      <c r="G304" s="63">
        <v>0</v>
      </c>
      <c r="H304" s="63">
        <v>25.7</v>
      </c>
      <c r="I304" s="98" t="str">
        <f>VLOOKUP(E304, 'Program Data Extracts-Zip Codes'!R$52:W$5334, 6, FALSE)</f>
        <v>PGE</v>
      </c>
      <c r="J304" s="98" t="str">
        <f>VLOOKUP(E304, 'Program Data Extracts-Zip Codes'!R$52:W$5334, 4, FALSE)</f>
        <v>PGE</v>
      </c>
    </row>
    <row r="305" spans="2:10" x14ac:dyDescent="0.25">
      <c r="B305" s="63">
        <v>6001401200</v>
      </c>
      <c r="C305" s="63">
        <v>2416</v>
      </c>
      <c r="D305" s="63" t="s">
        <v>146</v>
      </c>
      <c r="E305" s="96">
        <v>94609</v>
      </c>
      <c r="F305" s="63">
        <v>18.034181930928099</v>
      </c>
      <c r="G305" s="63">
        <v>0</v>
      </c>
      <c r="H305" s="63">
        <v>23</v>
      </c>
      <c r="I305" s="98" t="str">
        <f>VLOOKUP(E305, 'Program Data Extracts-Zip Codes'!R$52:W$5334, 6, FALSE)</f>
        <v>PGE</v>
      </c>
      <c r="J305" s="98" t="str">
        <f>VLOOKUP(E305, 'Program Data Extracts-Zip Codes'!R$52:W$5334, 4, FALSE)</f>
        <v>PGE</v>
      </c>
    </row>
    <row r="306" spans="2:10" x14ac:dyDescent="0.25">
      <c r="B306" s="63">
        <v>6001404900</v>
      </c>
      <c r="C306" s="63">
        <v>4129</v>
      </c>
      <c r="D306" s="63" t="s">
        <v>146</v>
      </c>
      <c r="E306" s="96">
        <v>94602</v>
      </c>
      <c r="F306" s="63">
        <v>17.6564456135476</v>
      </c>
      <c r="G306" s="63">
        <v>0</v>
      </c>
      <c r="H306" s="63">
        <v>21.1</v>
      </c>
      <c r="I306" s="98" t="str">
        <f>VLOOKUP(E306, 'Program Data Extracts-Zip Codes'!R$52:W$5334, 6, FALSE)</f>
        <v>PGE</v>
      </c>
      <c r="J306" s="98" t="str">
        <f>VLOOKUP(E306, 'Program Data Extracts-Zip Codes'!R$52:W$5334, 4, FALSE)</f>
        <v>PGE</v>
      </c>
    </row>
    <row r="307" spans="2:10" x14ac:dyDescent="0.25">
      <c r="B307" s="63">
        <v>6001403900</v>
      </c>
      <c r="C307" s="63">
        <v>3584</v>
      </c>
      <c r="D307" s="63" t="s">
        <v>146</v>
      </c>
      <c r="E307" s="96">
        <v>94610</v>
      </c>
      <c r="F307" s="63">
        <v>17.127862758141401</v>
      </c>
      <c r="G307" s="63">
        <v>0</v>
      </c>
      <c r="H307" s="63">
        <v>24.2</v>
      </c>
      <c r="I307" s="98" t="str">
        <f>VLOOKUP(E307, 'Program Data Extracts-Zip Codes'!R$52:W$5334, 6, FALSE)</f>
        <v>PGE</v>
      </c>
      <c r="J307" s="98" t="str">
        <f>VLOOKUP(E307, 'Program Data Extracts-Zip Codes'!R$52:W$5334, 4, FALSE)</f>
        <v>PGE</v>
      </c>
    </row>
    <row r="308" spans="2:10" x14ac:dyDescent="0.25">
      <c r="B308" s="63">
        <v>6001404800</v>
      </c>
      <c r="C308" s="63">
        <v>2684</v>
      </c>
      <c r="D308" s="63" t="s">
        <v>146</v>
      </c>
      <c r="E308" s="96">
        <v>94602</v>
      </c>
      <c r="F308" s="63">
        <v>17.058158346366401</v>
      </c>
      <c r="G308" s="63">
        <v>0</v>
      </c>
      <c r="H308" s="63">
        <v>32.4</v>
      </c>
      <c r="I308" s="98" t="str">
        <f>VLOOKUP(E308, 'Program Data Extracts-Zip Codes'!R$52:W$5334, 6, FALSE)</f>
        <v>PGE</v>
      </c>
      <c r="J308" s="98" t="str">
        <f>VLOOKUP(E308, 'Program Data Extracts-Zip Codes'!R$52:W$5334, 4, FALSE)</f>
        <v>PGE</v>
      </c>
    </row>
    <row r="309" spans="2:10" x14ac:dyDescent="0.25">
      <c r="B309" s="63">
        <v>6001408200</v>
      </c>
      <c r="C309" s="63">
        <v>4054</v>
      </c>
      <c r="D309" s="63" t="s">
        <v>146</v>
      </c>
      <c r="E309" s="96">
        <v>94605</v>
      </c>
      <c r="F309" s="63">
        <v>16.418843842053999</v>
      </c>
      <c r="G309" s="63">
        <v>0</v>
      </c>
      <c r="H309" s="63">
        <v>38.200000000000003</v>
      </c>
      <c r="I309" s="98" t="str">
        <f>VLOOKUP(E309, 'Program Data Extracts-Zip Codes'!R$52:W$5334, 6, FALSE)</f>
        <v>PGE</v>
      </c>
      <c r="J309" s="98" t="str">
        <f>VLOOKUP(E309, 'Program Data Extracts-Zip Codes'!R$52:W$5334, 4, FALSE)</f>
        <v>PGE</v>
      </c>
    </row>
    <row r="310" spans="2:10" x14ac:dyDescent="0.25">
      <c r="B310" s="63">
        <v>6001406900</v>
      </c>
      <c r="C310" s="63">
        <v>3719</v>
      </c>
      <c r="D310" s="63" t="s">
        <v>146</v>
      </c>
      <c r="E310" s="96">
        <v>94619</v>
      </c>
      <c r="F310" s="63">
        <v>16.0476885231515</v>
      </c>
      <c r="G310" s="63">
        <v>0</v>
      </c>
      <c r="H310" s="63">
        <v>29.4</v>
      </c>
      <c r="I310" s="98" t="str">
        <f>VLOOKUP(E310, 'Program Data Extracts-Zip Codes'!R$52:W$5334, 6, FALSE)</f>
        <v>PGE</v>
      </c>
      <c r="J310" s="98" t="str">
        <f>VLOOKUP(E310, 'Program Data Extracts-Zip Codes'!R$52:W$5334, 4, FALSE)</f>
        <v>PGE</v>
      </c>
    </row>
    <row r="311" spans="2:10" x14ac:dyDescent="0.25">
      <c r="B311" s="63">
        <v>6001403502</v>
      </c>
      <c r="C311" s="63">
        <v>1991</v>
      </c>
      <c r="D311" s="63" t="s">
        <v>146</v>
      </c>
      <c r="E311" s="96">
        <v>94610</v>
      </c>
      <c r="F311" s="63">
        <v>15.761333217389</v>
      </c>
      <c r="G311" s="63">
        <v>0</v>
      </c>
      <c r="H311" s="63">
        <v>21.1</v>
      </c>
      <c r="I311" s="98" t="str">
        <f>VLOOKUP(E311, 'Program Data Extracts-Zip Codes'!R$52:W$5334, 6, FALSE)</f>
        <v>PGE</v>
      </c>
      <c r="J311" s="98" t="str">
        <f>VLOOKUP(E311, 'Program Data Extracts-Zip Codes'!R$52:W$5334, 4, FALSE)</f>
        <v>PGE</v>
      </c>
    </row>
    <row r="312" spans="2:10" x14ac:dyDescent="0.25">
      <c r="B312" s="63">
        <v>6001406700</v>
      </c>
      <c r="C312" s="63">
        <v>5048</v>
      </c>
      <c r="D312" s="63" t="s">
        <v>146</v>
      </c>
      <c r="E312" s="96">
        <v>94602</v>
      </c>
      <c r="F312" s="63">
        <v>15.2443272692819</v>
      </c>
      <c r="G312" s="63">
        <v>0</v>
      </c>
      <c r="H312" s="63">
        <v>22.6</v>
      </c>
      <c r="I312" s="98" t="str">
        <f>VLOOKUP(E312, 'Program Data Extracts-Zip Codes'!R$52:W$5334, 6, FALSE)</f>
        <v>PGE</v>
      </c>
      <c r="J312" s="98" t="str">
        <f>VLOOKUP(E312, 'Program Data Extracts-Zip Codes'!R$52:W$5334, 4, FALSE)</f>
        <v>PGE</v>
      </c>
    </row>
    <row r="313" spans="2:10" x14ac:dyDescent="0.25">
      <c r="B313" s="63">
        <v>6001407800</v>
      </c>
      <c r="C313" s="63">
        <v>2425</v>
      </c>
      <c r="D313" s="63" t="s">
        <v>146</v>
      </c>
      <c r="E313" s="96">
        <v>94613</v>
      </c>
      <c r="F313" s="63">
        <v>15.1706382455113</v>
      </c>
      <c r="G313" s="63">
        <v>0</v>
      </c>
      <c r="H313" s="63">
        <v>26.1</v>
      </c>
      <c r="I313" s="98" t="str">
        <f>VLOOKUP(E313, 'Program Data Extracts-Zip Codes'!R$52:W$5334, 6, FALSE)</f>
        <v>PGE</v>
      </c>
      <c r="J313" s="98" t="str">
        <f>VLOOKUP(E313, 'Program Data Extracts-Zip Codes'!R$52:W$5334, 4, FALSE)</f>
        <v>PGE</v>
      </c>
    </row>
    <row r="314" spans="2:10" x14ac:dyDescent="0.25">
      <c r="B314" s="63">
        <v>6001407700</v>
      </c>
      <c r="C314" s="63">
        <v>4109</v>
      </c>
      <c r="D314" s="63" t="s">
        <v>146</v>
      </c>
      <c r="E314" s="96">
        <v>94619</v>
      </c>
      <c r="F314" s="63">
        <v>13.107904106359999</v>
      </c>
      <c r="G314" s="63">
        <v>0</v>
      </c>
      <c r="H314" s="63">
        <v>26.9</v>
      </c>
      <c r="I314" s="98" t="str">
        <f>VLOOKUP(E314, 'Program Data Extracts-Zip Codes'!R$52:W$5334, 6, FALSE)</f>
        <v>PGE</v>
      </c>
      <c r="J314" s="98" t="str">
        <f>VLOOKUP(E314, 'Program Data Extracts-Zip Codes'!R$52:W$5334, 4, FALSE)</f>
        <v>PGE</v>
      </c>
    </row>
    <row r="315" spans="2:10" x14ac:dyDescent="0.25">
      <c r="B315" s="63">
        <v>6001407900</v>
      </c>
      <c r="C315" s="63">
        <v>2706</v>
      </c>
      <c r="D315" s="63" t="s">
        <v>146</v>
      </c>
      <c r="E315" s="96">
        <v>94619</v>
      </c>
      <c r="F315" s="63">
        <v>12.892885795326499</v>
      </c>
      <c r="G315" s="63">
        <v>0</v>
      </c>
      <c r="H315" s="63">
        <v>10.5</v>
      </c>
      <c r="I315" s="98" t="str">
        <f>VLOOKUP(E315, 'Program Data Extracts-Zip Codes'!R$52:W$5334, 6, FALSE)</f>
        <v>PGE</v>
      </c>
      <c r="J315" s="98" t="str">
        <f>VLOOKUP(E315, 'Program Data Extracts-Zip Codes'!R$52:W$5334, 4, FALSE)</f>
        <v>PGE</v>
      </c>
    </row>
    <row r="316" spans="2:10" x14ac:dyDescent="0.25">
      <c r="B316" s="63">
        <v>6001406800</v>
      </c>
      <c r="C316" s="63">
        <v>3428</v>
      </c>
      <c r="D316" s="63" t="s">
        <v>146</v>
      </c>
      <c r="E316" s="96">
        <v>94602</v>
      </c>
      <c r="F316" s="63">
        <v>12.7661640952469</v>
      </c>
      <c r="G316" s="63">
        <v>0</v>
      </c>
      <c r="H316" s="63">
        <v>15.4</v>
      </c>
      <c r="I316" s="98" t="str">
        <f>VLOOKUP(E316, 'Program Data Extracts-Zip Codes'!R$52:W$5334, 6, FALSE)</f>
        <v>PGE</v>
      </c>
      <c r="J316" s="98" t="str">
        <f>VLOOKUP(E316, 'Program Data Extracts-Zip Codes'!R$52:W$5334, 4, FALSE)</f>
        <v>PGE</v>
      </c>
    </row>
    <row r="317" spans="2:10" x14ac:dyDescent="0.25">
      <c r="B317" s="63">
        <v>6001403702</v>
      </c>
      <c r="C317" s="63">
        <v>1724</v>
      </c>
      <c r="D317" s="63" t="s">
        <v>146</v>
      </c>
      <c r="E317" s="96">
        <v>94610</v>
      </c>
      <c r="F317" s="63">
        <v>12.6725083490236</v>
      </c>
      <c r="G317" s="63">
        <v>0</v>
      </c>
      <c r="H317" s="63">
        <v>14.8</v>
      </c>
      <c r="I317" s="98" t="str">
        <f>VLOOKUP(E317, 'Program Data Extracts-Zip Codes'!R$52:W$5334, 6, FALSE)</f>
        <v>PGE</v>
      </c>
      <c r="J317" s="98" t="str">
        <f>VLOOKUP(E317, 'Program Data Extracts-Zip Codes'!R$52:W$5334, 4, FALSE)</f>
        <v>PGE</v>
      </c>
    </row>
    <row r="318" spans="2:10" x14ac:dyDescent="0.25">
      <c r="B318" s="63">
        <v>6001408100</v>
      </c>
      <c r="C318" s="63">
        <v>5991</v>
      </c>
      <c r="D318" s="63" t="s">
        <v>146</v>
      </c>
      <c r="E318" s="96">
        <v>94619</v>
      </c>
      <c r="F318" s="63">
        <v>12.190026970907301</v>
      </c>
      <c r="G318" s="63">
        <v>0</v>
      </c>
      <c r="H318" s="63">
        <v>9.6999999999999993</v>
      </c>
      <c r="I318" s="98" t="str">
        <f>VLOOKUP(E318, 'Program Data Extracts-Zip Codes'!R$52:W$5334, 6, FALSE)</f>
        <v>PGE</v>
      </c>
      <c r="J318" s="98" t="str">
        <f>VLOOKUP(E318, 'Program Data Extracts-Zip Codes'!R$52:W$5334, 4, FALSE)</f>
        <v>PGE</v>
      </c>
    </row>
    <row r="319" spans="2:10" x14ac:dyDescent="0.25">
      <c r="B319" s="63">
        <v>6001400300</v>
      </c>
      <c r="C319" s="63">
        <v>4865</v>
      </c>
      <c r="D319" s="63" t="s">
        <v>146</v>
      </c>
      <c r="E319" s="96">
        <v>94618</v>
      </c>
      <c r="F319" s="63">
        <v>12.0411348666109</v>
      </c>
      <c r="G319" s="63">
        <v>0</v>
      </c>
      <c r="H319" s="63">
        <v>14.3</v>
      </c>
      <c r="I319" s="98" t="str">
        <f>VLOOKUP(E319, 'Program Data Extracts-Zip Codes'!R$52:W$5334, 6, FALSE)</f>
        <v>PGE</v>
      </c>
      <c r="J319" s="98" t="str">
        <f>VLOOKUP(E319, 'Program Data Extracts-Zip Codes'!R$52:W$5334, 4, FALSE)</f>
        <v>PGE</v>
      </c>
    </row>
    <row r="320" spans="2:10" x14ac:dyDescent="0.25">
      <c r="B320" s="63">
        <v>6001404102</v>
      </c>
      <c r="C320" s="63">
        <v>2283</v>
      </c>
      <c r="D320" s="63" t="s">
        <v>146</v>
      </c>
      <c r="E320" s="96">
        <v>94611</v>
      </c>
      <c r="F320" s="63">
        <v>11.718772945307901</v>
      </c>
      <c r="G320" s="63">
        <v>0</v>
      </c>
      <c r="H320" s="63">
        <v>19.7</v>
      </c>
      <c r="I320" s="98" t="str">
        <f>VLOOKUP(E320, 'Program Data Extracts-Zip Codes'!R$52:W$5334, 6, FALSE)</f>
        <v>PGE</v>
      </c>
      <c r="J320" s="98" t="str">
        <f>VLOOKUP(E320, 'Program Data Extracts-Zip Codes'!R$52:W$5334, 4, FALSE)</f>
        <v>PGE</v>
      </c>
    </row>
    <row r="321" spans="2:10" x14ac:dyDescent="0.25">
      <c r="B321" s="63">
        <v>6001403800</v>
      </c>
      <c r="C321" s="63">
        <v>3461</v>
      </c>
      <c r="D321" s="63" t="s">
        <v>146</v>
      </c>
      <c r="E321" s="96">
        <v>94610</v>
      </c>
      <c r="F321" s="63">
        <v>11.717608807888499</v>
      </c>
      <c r="G321" s="63">
        <v>0</v>
      </c>
      <c r="H321" s="63">
        <v>12.7</v>
      </c>
      <c r="I321" s="98" t="str">
        <f>VLOOKUP(E321, 'Program Data Extracts-Zip Codes'!R$52:W$5334, 6, FALSE)</f>
        <v>PGE</v>
      </c>
      <c r="J321" s="98" t="str">
        <f>VLOOKUP(E321, 'Program Data Extracts-Zip Codes'!R$52:W$5334, 4, FALSE)</f>
        <v>PGE</v>
      </c>
    </row>
    <row r="322" spans="2:10" x14ac:dyDescent="0.25">
      <c r="B322" s="63">
        <v>6001400400</v>
      </c>
      <c r="C322" s="63">
        <v>3703</v>
      </c>
      <c r="D322" s="63" t="s">
        <v>146</v>
      </c>
      <c r="E322" s="96">
        <v>94609</v>
      </c>
      <c r="F322" s="63">
        <v>10.9126337455439</v>
      </c>
      <c r="G322" s="63">
        <v>0</v>
      </c>
      <c r="H322" s="63">
        <v>16.8</v>
      </c>
      <c r="I322" s="98" t="str">
        <f>VLOOKUP(E322, 'Program Data Extracts-Zip Codes'!R$52:W$5334, 6, FALSE)</f>
        <v>PGE</v>
      </c>
      <c r="J322" s="98" t="str">
        <f>VLOOKUP(E322, 'Program Data Extracts-Zip Codes'!R$52:W$5334, 4, FALSE)</f>
        <v>PGE</v>
      </c>
    </row>
    <row r="323" spans="2:10" x14ac:dyDescent="0.25">
      <c r="B323" s="63">
        <v>6001405000</v>
      </c>
      <c r="C323" s="63">
        <v>3136</v>
      </c>
      <c r="D323" s="63" t="s">
        <v>146</v>
      </c>
      <c r="E323" s="96">
        <v>94610</v>
      </c>
      <c r="F323" s="63">
        <v>9.6235179495250396</v>
      </c>
      <c r="G323" s="63">
        <v>0</v>
      </c>
      <c r="H323" s="63">
        <v>17.2</v>
      </c>
      <c r="I323" s="98" t="str">
        <f>VLOOKUP(E323, 'Program Data Extracts-Zip Codes'!R$52:W$5334, 6, FALSE)</f>
        <v>PGE</v>
      </c>
      <c r="J323" s="98" t="str">
        <f>VLOOKUP(E323, 'Program Data Extracts-Zip Codes'!R$52:W$5334, 4, FALSE)</f>
        <v>PGE</v>
      </c>
    </row>
    <row r="324" spans="2:10" x14ac:dyDescent="0.25">
      <c r="B324" s="63">
        <v>6001403701</v>
      </c>
      <c r="C324" s="63">
        <v>2587</v>
      </c>
      <c r="D324" s="63" t="s">
        <v>146</v>
      </c>
      <c r="E324" s="96">
        <v>94610</v>
      </c>
      <c r="F324" s="63">
        <v>8.8923396754435906</v>
      </c>
      <c r="G324" s="63">
        <v>0</v>
      </c>
      <c r="H324" s="63">
        <v>23.3</v>
      </c>
      <c r="I324" s="98" t="str">
        <f>VLOOKUP(E324, 'Program Data Extracts-Zip Codes'!R$52:W$5334, 6, FALSE)</f>
        <v>PGE</v>
      </c>
      <c r="J324" s="98" t="str">
        <f>VLOOKUP(E324, 'Program Data Extracts-Zip Codes'!R$52:W$5334, 4, FALSE)</f>
        <v>PGE</v>
      </c>
    </row>
    <row r="325" spans="2:10" x14ac:dyDescent="0.25">
      <c r="B325" s="63">
        <v>6001404700</v>
      </c>
      <c r="C325" s="63">
        <v>1954</v>
      </c>
      <c r="D325" s="63" t="s">
        <v>146</v>
      </c>
      <c r="E325" s="96">
        <v>94602</v>
      </c>
      <c r="F325" s="63">
        <v>8.2223171201839396</v>
      </c>
      <c r="G325" s="63">
        <v>0</v>
      </c>
      <c r="H325" s="63">
        <v>6.6</v>
      </c>
      <c r="I325" s="98" t="str">
        <f>VLOOKUP(E325, 'Program Data Extracts-Zip Codes'!R$52:W$5334, 6, FALSE)</f>
        <v>PGE</v>
      </c>
      <c r="J325" s="98" t="str">
        <f>VLOOKUP(E325, 'Program Data Extracts-Zip Codes'!R$52:W$5334, 4, FALSE)</f>
        <v>PGE</v>
      </c>
    </row>
    <row r="326" spans="2:10" x14ac:dyDescent="0.25">
      <c r="B326" s="63">
        <v>6001404101</v>
      </c>
      <c r="C326" s="63">
        <v>2929</v>
      </c>
      <c r="D326" s="63" t="s">
        <v>146</v>
      </c>
      <c r="E326" s="96">
        <v>94611</v>
      </c>
      <c r="F326" s="63">
        <v>8.1215167580627607</v>
      </c>
      <c r="G326" s="63">
        <v>0</v>
      </c>
      <c r="H326" s="63">
        <v>16.5</v>
      </c>
      <c r="I326" s="98" t="str">
        <f>VLOOKUP(E326, 'Program Data Extracts-Zip Codes'!R$52:W$5334, 6, FALSE)</f>
        <v>PGE</v>
      </c>
      <c r="J326" s="98" t="str">
        <f>VLOOKUP(E326, 'Program Data Extracts-Zip Codes'!R$52:W$5334, 4, FALSE)</f>
        <v>PGE</v>
      </c>
    </row>
    <row r="327" spans="2:10" x14ac:dyDescent="0.25">
      <c r="B327" s="63">
        <v>6001404000</v>
      </c>
      <c r="C327" s="63">
        <v>2819</v>
      </c>
      <c r="D327" s="63" t="s">
        <v>146</v>
      </c>
      <c r="E327" s="96">
        <v>94611</v>
      </c>
      <c r="F327" s="63">
        <v>7.7468819546952901</v>
      </c>
      <c r="G327" s="63">
        <v>0</v>
      </c>
      <c r="H327" s="63">
        <v>20.2</v>
      </c>
      <c r="I327" s="98" t="str">
        <f>VLOOKUP(E327, 'Program Data Extracts-Zip Codes'!R$52:W$5334, 6, FALSE)</f>
        <v>PGE</v>
      </c>
      <c r="J327" s="98" t="str">
        <f>VLOOKUP(E327, 'Program Data Extracts-Zip Codes'!R$52:W$5334, 4, FALSE)</f>
        <v>PGE</v>
      </c>
    </row>
    <row r="328" spans="2:10" x14ac:dyDescent="0.25">
      <c r="B328" s="63">
        <v>6001405100</v>
      </c>
      <c r="C328" s="63">
        <v>4197</v>
      </c>
      <c r="D328" s="63" t="s">
        <v>146</v>
      </c>
      <c r="E328" s="96">
        <v>94610</v>
      </c>
      <c r="F328" s="63">
        <v>6.3443031810914796</v>
      </c>
      <c r="G328" s="63">
        <v>0</v>
      </c>
      <c r="H328" s="63">
        <v>3.1</v>
      </c>
      <c r="I328" s="98" t="str">
        <f>VLOOKUP(E328, 'Program Data Extracts-Zip Codes'!R$52:W$5334, 6, FALSE)</f>
        <v>PGE</v>
      </c>
      <c r="J328" s="98" t="str">
        <f>VLOOKUP(E328, 'Program Data Extracts-Zip Codes'!R$52:W$5334, 4, FALSE)</f>
        <v>PGE</v>
      </c>
    </row>
    <row r="329" spans="2:10" x14ac:dyDescent="0.25">
      <c r="B329" s="63">
        <v>6001408000</v>
      </c>
      <c r="C329" s="63">
        <v>2671</v>
      </c>
      <c r="D329" s="63" t="s">
        <v>146</v>
      </c>
      <c r="E329" s="96">
        <v>94619</v>
      </c>
      <c r="F329" s="63">
        <v>5.9442672178519098</v>
      </c>
      <c r="G329" s="63">
        <v>0</v>
      </c>
      <c r="H329" s="63">
        <v>10.6</v>
      </c>
      <c r="I329" s="98" t="str">
        <f>VLOOKUP(E329, 'Program Data Extracts-Zip Codes'!R$52:W$5334, 6, FALSE)</f>
        <v>PGE</v>
      </c>
      <c r="J329" s="98" t="str">
        <f>VLOOKUP(E329, 'Program Data Extracts-Zip Codes'!R$52:W$5334, 4, FALSE)</f>
        <v>PGE</v>
      </c>
    </row>
    <row r="330" spans="2:10" x14ac:dyDescent="0.25">
      <c r="B330" s="63">
        <v>6001404200</v>
      </c>
      <c r="C330" s="63">
        <v>3483</v>
      </c>
      <c r="D330" s="63" t="s">
        <v>146</v>
      </c>
      <c r="E330" s="96">
        <v>94611</v>
      </c>
      <c r="F330" s="63">
        <v>5.6575918848366999</v>
      </c>
      <c r="G330" s="63">
        <v>0</v>
      </c>
      <c r="H330" s="63">
        <v>6.6</v>
      </c>
      <c r="I330" s="98" t="str">
        <f>VLOOKUP(E330, 'Program Data Extracts-Zip Codes'!R$52:W$5334, 6, FALSE)</f>
        <v>PGE</v>
      </c>
      <c r="J330" s="98" t="str">
        <f>VLOOKUP(E330, 'Program Data Extracts-Zip Codes'!R$52:W$5334, 4, FALSE)</f>
        <v>PGE</v>
      </c>
    </row>
    <row r="331" spans="2:10" x14ac:dyDescent="0.25">
      <c r="B331" s="63">
        <v>6001404400</v>
      </c>
      <c r="C331" s="63">
        <v>5314</v>
      </c>
      <c r="D331" s="63" t="s">
        <v>146</v>
      </c>
      <c r="E331" s="96">
        <v>94611</v>
      </c>
      <c r="F331" s="63">
        <v>5.6179972820246702</v>
      </c>
      <c r="G331" s="63">
        <v>0</v>
      </c>
      <c r="H331" s="63">
        <v>8.9</v>
      </c>
      <c r="I331" s="98" t="str">
        <f>VLOOKUP(E331, 'Program Data Extracts-Zip Codes'!R$52:W$5334, 6, FALSE)</f>
        <v>PGE</v>
      </c>
      <c r="J331" s="98" t="str">
        <f>VLOOKUP(E331, 'Program Data Extracts-Zip Codes'!R$52:W$5334, 4, FALSE)</f>
        <v>PGE</v>
      </c>
    </row>
    <row r="332" spans="2:10" x14ac:dyDescent="0.25">
      <c r="B332" s="63">
        <v>6001426200</v>
      </c>
      <c r="C332" s="63">
        <v>4745</v>
      </c>
      <c r="D332" s="63" t="s">
        <v>146</v>
      </c>
      <c r="E332" s="96">
        <v>94611</v>
      </c>
      <c r="F332" s="63">
        <v>5.5185616654771303</v>
      </c>
      <c r="G332" s="63">
        <v>0</v>
      </c>
      <c r="H332" s="63">
        <v>7.1</v>
      </c>
      <c r="I332" s="98" t="str">
        <f>VLOOKUP(E332, 'Program Data Extracts-Zip Codes'!R$52:W$5334, 6, FALSE)</f>
        <v>PGE</v>
      </c>
      <c r="J332" s="98" t="str">
        <f>VLOOKUP(E332, 'Program Data Extracts-Zip Codes'!R$52:W$5334, 4, FALSE)</f>
        <v>PGE</v>
      </c>
    </row>
    <row r="333" spans="2:10" x14ac:dyDescent="0.25">
      <c r="B333" s="63">
        <v>6001404300</v>
      </c>
      <c r="C333" s="63">
        <v>3218</v>
      </c>
      <c r="D333" s="63" t="s">
        <v>146</v>
      </c>
      <c r="E333" s="96">
        <v>94618</v>
      </c>
      <c r="F333" s="63">
        <v>4.6132338133027497</v>
      </c>
      <c r="G333" s="63">
        <v>0</v>
      </c>
      <c r="H333" s="63">
        <v>6.8</v>
      </c>
      <c r="I333" s="98" t="str">
        <f>VLOOKUP(E333, 'Program Data Extracts-Zip Codes'!R$52:W$5334, 6, FALSE)</f>
        <v>PGE</v>
      </c>
      <c r="J333" s="98" t="str">
        <f>VLOOKUP(E333, 'Program Data Extracts-Zip Codes'!R$52:W$5334, 4, FALSE)</f>
        <v>PGE</v>
      </c>
    </row>
    <row r="334" spans="2:10" x14ac:dyDescent="0.25">
      <c r="B334" s="63">
        <v>6001404501</v>
      </c>
      <c r="C334" s="63">
        <v>1677</v>
      </c>
      <c r="D334" s="63" t="s">
        <v>146</v>
      </c>
      <c r="E334" s="96">
        <v>94611</v>
      </c>
      <c r="F334" s="63">
        <v>4.4891659277178402</v>
      </c>
      <c r="G334" s="63">
        <v>0</v>
      </c>
      <c r="H334" s="63">
        <v>2.9</v>
      </c>
      <c r="I334" s="98" t="str">
        <f>VLOOKUP(E334, 'Program Data Extracts-Zip Codes'!R$52:W$5334, 6, FALSE)</f>
        <v>PGE</v>
      </c>
      <c r="J334" s="98" t="str">
        <f>VLOOKUP(E334, 'Program Data Extracts-Zip Codes'!R$52:W$5334, 4, FALSE)</f>
        <v>PGE</v>
      </c>
    </row>
    <row r="335" spans="2:10" x14ac:dyDescent="0.25">
      <c r="B335" s="63">
        <v>6001404502</v>
      </c>
      <c r="C335" s="63">
        <v>5784</v>
      </c>
      <c r="D335" s="63" t="s">
        <v>146</v>
      </c>
      <c r="E335" s="96">
        <v>94611</v>
      </c>
      <c r="F335" s="63">
        <v>4.3201061180741203</v>
      </c>
      <c r="G335" s="63">
        <v>0</v>
      </c>
      <c r="H335" s="63">
        <v>5.3</v>
      </c>
      <c r="I335" s="98" t="str">
        <f>VLOOKUP(E335, 'Program Data Extracts-Zip Codes'!R$52:W$5334, 6, FALSE)</f>
        <v>PGE</v>
      </c>
      <c r="J335" s="98" t="str">
        <f>VLOOKUP(E335, 'Program Data Extracts-Zip Codes'!R$52:W$5334, 4, FALSE)</f>
        <v>PGE</v>
      </c>
    </row>
    <row r="336" spans="2:10" x14ac:dyDescent="0.25">
      <c r="B336" s="63">
        <v>6001426100</v>
      </c>
      <c r="C336" s="63">
        <v>5922</v>
      </c>
      <c r="D336" s="63" t="s">
        <v>146</v>
      </c>
      <c r="E336" s="96">
        <v>94611</v>
      </c>
      <c r="F336" s="63">
        <v>2.52263836100057</v>
      </c>
      <c r="G336" s="63">
        <v>0</v>
      </c>
      <c r="H336" s="63">
        <v>7.5</v>
      </c>
      <c r="I336" s="98" t="str">
        <f>VLOOKUP(E336, 'Program Data Extracts-Zip Codes'!R$52:W$5334, 6, FALSE)</f>
        <v>PGE</v>
      </c>
      <c r="J336" s="98" t="str">
        <f>VLOOKUP(E336, 'Program Data Extracts-Zip Codes'!R$52:W$5334, 4, FALSE)</f>
        <v>PGE</v>
      </c>
    </row>
    <row r="337" spans="2:10" x14ac:dyDescent="0.25">
      <c r="B337" s="63">
        <v>6001404600</v>
      </c>
      <c r="C337" s="63">
        <v>4353</v>
      </c>
      <c r="D337" s="63" t="s">
        <v>146</v>
      </c>
      <c r="E337" s="96">
        <v>94611</v>
      </c>
      <c r="F337" s="63">
        <v>2.05358245157811</v>
      </c>
      <c r="G337" s="63">
        <v>0</v>
      </c>
      <c r="H337" s="63">
        <v>7.7</v>
      </c>
      <c r="I337" s="98" t="str">
        <f>VLOOKUP(E337, 'Program Data Extracts-Zip Codes'!R$52:W$5334, 6, FALSE)</f>
        <v>PGE</v>
      </c>
      <c r="J337" s="98" t="str">
        <f>VLOOKUP(E337, 'Program Data Extracts-Zip Codes'!R$52:W$5334, 4, FALSE)</f>
        <v>PGE</v>
      </c>
    </row>
    <row r="338" spans="2:10" x14ac:dyDescent="0.25">
      <c r="B338" s="63">
        <v>6001400200</v>
      </c>
      <c r="C338" s="63">
        <v>1974</v>
      </c>
      <c r="D338" s="63" t="s">
        <v>146</v>
      </c>
      <c r="E338" s="96">
        <v>94618</v>
      </c>
      <c r="F338" s="63">
        <v>1.8102573875343699</v>
      </c>
      <c r="G338" s="63">
        <v>0</v>
      </c>
      <c r="H338" s="63">
        <v>11.2</v>
      </c>
      <c r="I338" s="98" t="str">
        <f>VLOOKUP(E338, 'Program Data Extracts-Zip Codes'!R$52:W$5334, 6, FALSE)</f>
        <v>PGE</v>
      </c>
      <c r="J338" s="98" t="str">
        <f>VLOOKUP(E338, 'Program Data Extracts-Zip Codes'!R$52:W$5334, 4, FALSE)</f>
        <v>PGE</v>
      </c>
    </row>
    <row r="339" spans="2:10" x14ac:dyDescent="0.25">
      <c r="B339" s="63">
        <v>6001983200</v>
      </c>
      <c r="C339" s="63">
        <v>540</v>
      </c>
      <c r="D339" s="63" t="s">
        <v>146</v>
      </c>
      <c r="E339" s="96">
        <v>94607</v>
      </c>
      <c r="F339" s="63" t="s">
        <v>147</v>
      </c>
      <c r="G339" s="63">
        <v>0</v>
      </c>
      <c r="H339" s="63" t="s">
        <v>147</v>
      </c>
      <c r="I339" s="98" t="str">
        <f>VLOOKUP(E339, 'Program Data Extracts-Zip Codes'!R$52:W$5334, 6, FALSE)</f>
        <v>PGE</v>
      </c>
      <c r="J339" s="98" t="str">
        <f>VLOOKUP(E339, 'Program Data Extracts-Zip Codes'!R$52:W$5334, 4, FALSE)</f>
        <v>PGE</v>
      </c>
    </row>
    <row r="340" spans="2:10" x14ac:dyDescent="0.25">
      <c r="B340" s="63">
        <v>6001981900</v>
      </c>
      <c r="C340" s="63">
        <v>38</v>
      </c>
      <c r="D340" s="63" t="s">
        <v>146</v>
      </c>
      <c r="E340" s="96">
        <v>94607</v>
      </c>
      <c r="F340" s="63" t="s">
        <v>147</v>
      </c>
      <c r="G340" s="63">
        <v>0</v>
      </c>
      <c r="H340" s="63" t="s">
        <v>147</v>
      </c>
      <c r="I340" s="98" t="str">
        <f>VLOOKUP(E340, 'Program Data Extracts-Zip Codes'!R$52:W$5334, 6, FALSE)</f>
        <v>PGE</v>
      </c>
      <c r="J340" s="98" t="str">
        <f>VLOOKUP(E340, 'Program Data Extracts-Zip Codes'!R$52:W$5334, 4, FALSE)</f>
        <v>PGE</v>
      </c>
    </row>
    <row r="341" spans="2:10" x14ac:dyDescent="0.25">
      <c r="B341" s="63">
        <v>6001982000</v>
      </c>
      <c r="C341" s="63">
        <v>71</v>
      </c>
      <c r="D341" s="63" t="s">
        <v>146</v>
      </c>
      <c r="E341" s="96">
        <v>94607</v>
      </c>
      <c r="F341" s="63" t="s">
        <v>147</v>
      </c>
      <c r="G341" s="63">
        <v>0</v>
      </c>
      <c r="H341" s="63" t="s">
        <v>147</v>
      </c>
      <c r="I341" s="98" t="str">
        <f>VLOOKUP(E341, 'Program Data Extracts-Zip Codes'!R$52:W$5334, 6, FALSE)</f>
        <v>PGE</v>
      </c>
      <c r="J341" s="98" t="str">
        <f>VLOOKUP(E341, 'Program Data Extracts-Zip Codes'!R$52:W$5334, 4, FALSE)</f>
        <v>PGE</v>
      </c>
    </row>
    <row r="342" spans="2:10" x14ac:dyDescent="0.25">
      <c r="B342" s="63">
        <v>6001450603</v>
      </c>
      <c r="C342" s="63">
        <v>4657</v>
      </c>
      <c r="D342" s="63" t="s">
        <v>146</v>
      </c>
      <c r="E342" s="96">
        <v>94588</v>
      </c>
      <c r="F342" s="63">
        <v>19.378475339418301</v>
      </c>
      <c r="G342" s="63">
        <v>0</v>
      </c>
      <c r="H342" s="63">
        <v>13.2</v>
      </c>
      <c r="I342" s="98" t="str">
        <f>VLOOKUP(E342, 'Program Data Extracts-Zip Codes'!R$52:W$5334, 6, FALSE)</f>
        <v>PGE</v>
      </c>
      <c r="J342" s="98" t="str">
        <f>VLOOKUP(E342, 'Program Data Extracts-Zip Codes'!R$52:W$5334, 4, FALSE)</f>
        <v>PGE</v>
      </c>
    </row>
    <row r="343" spans="2:10" x14ac:dyDescent="0.25">
      <c r="B343" s="63">
        <v>6001450602</v>
      </c>
      <c r="C343" s="63">
        <v>8722</v>
      </c>
      <c r="D343" s="63" t="s">
        <v>146</v>
      </c>
      <c r="E343" s="96">
        <v>94588</v>
      </c>
      <c r="F343" s="63">
        <v>19.372175431684699</v>
      </c>
      <c r="G343" s="63">
        <v>0</v>
      </c>
      <c r="H343" s="63">
        <v>8.6</v>
      </c>
      <c r="I343" s="98" t="str">
        <f>VLOOKUP(E343, 'Program Data Extracts-Zip Codes'!R$52:W$5334, 6, FALSE)</f>
        <v>PGE</v>
      </c>
      <c r="J343" s="98" t="str">
        <f>VLOOKUP(E343, 'Program Data Extracts-Zip Codes'!R$52:W$5334, 4, FALSE)</f>
        <v>PGE</v>
      </c>
    </row>
    <row r="344" spans="2:10" x14ac:dyDescent="0.25">
      <c r="B344" s="63">
        <v>6001450743</v>
      </c>
      <c r="C344" s="63">
        <v>4734</v>
      </c>
      <c r="D344" s="63" t="s">
        <v>146</v>
      </c>
      <c r="E344" s="96">
        <v>94588</v>
      </c>
      <c r="F344" s="63">
        <v>19.008673590516899</v>
      </c>
      <c r="G344" s="63">
        <v>0</v>
      </c>
      <c r="H344" s="63">
        <v>12.1</v>
      </c>
      <c r="I344" s="98" t="str">
        <f>VLOOKUP(E344, 'Program Data Extracts-Zip Codes'!R$52:W$5334, 6, FALSE)</f>
        <v>PGE</v>
      </c>
      <c r="J344" s="98" t="str">
        <f>VLOOKUP(E344, 'Program Data Extracts-Zip Codes'!R$52:W$5334, 4, FALSE)</f>
        <v>PGE</v>
      </c>
    </row>
    <row r="345" spans="2:10" x14ac:dyDescent="0.25">
      <c r="B345" s="63">
        <v>6001450745</v>
      </c>
      <c r="C345" s="63">
        <v>5956</v>
      </c>
      <c r="D345" s="63" t="s">
        <v>146</v>
      </c>
      <c r="E345" s="96">
        <v>94588</v>
      </c>
      <c r="F345" s="63">
        <v>17.265047824092498</v>
      </c>
      <c r="G345" s="63">
        <v>0</v>
      </c>
      <c r="H345" s="63">
        <v>4.3</v>
      </c>
      <c r="I345" s="98" t="str">
        <f>VLOOKUP(E345, 'Program Data Extracts-Zip Codes'!R$52:W$5334, 6, FALSE)</f>
        <v>PGE</v>
      </c>
      <c r="J345" s="98" t="str">
        <f>VLOOKUP(E345, 'Program Data Extracts-Zip Codes'!R$52:W$5334, 4, FALSE)</f>
        <v>PGE</v>
      </c>
    </row>
    <row r="346" spans="2:10" x14ac:dyDescent="0.25">
      <c r="B346" s="63">
        <v>6001450752</v>
      </c>
      <c r="C346" s="63">
        <v>5262</v>
      </c>
      <c r="D346" s="63" t="s">
        <v>146</v>
      </c>
      <c r="E346" s="96">
        <v>94588</v>
      </c>
      <c r="F346" s="63">
        <v>17.212258532790798</v>
      </c>
      <c r="G346" s="63">
        <v>0</v>
      </c>
      <c r="H346" s="63">
        <v>7.8</v>
      </c>
      <c r="I346" s="98" t="str">
        <f>VLOOKUP(E346, 'Program Data Extracts-Zip Codes'!R$52:W$5334, 6, FALSE)</f>
        <v>PGE</v>
      </c>
      <c r="J346" s="98" t="str">
        <f>VLOOKUP(E346, 'Program Data Extracts-Zip Codes'!R$52:W$5334, 4, FALSE)</f>
        <v>PGE</v>
      </c>
    </row>
    <row r="347" spans="2:10" x14ac:dyDescent="0.25">
      <c r="B347" s="63">
        <v>6001450742</v>
      </c>
      <c r="C347" s="63">
        <v>4576</v>
      </c>
      <c r="D347" s="63" t="s">
        <v>146</v>
      </c>
      <c r="E347" s="96">
        <v>94566</v>
      </c>
      <c r="F347" s="63">
        <v>16.781272025129201</v>
      </c>
      <c r="G347" s="63">
        <v>0</v>
      </c>
      <c r="H347" s="63">
        <v>8</v>
      </c>
      <c r="I347" s="98" t="str">
        <f>VLOOKUP(E347, 'Program Data Extracts-Zip Codes'!R$52:W$5334, 6, FALSE)</f>
        <v>PGE</v>
      </c>
      <c r="J347" s="98" t="str">
        <f>VLOOKUP(E347, 'Program Data Extracts-Zip Codes'!R$52:W$5334, 4, FALSE)</f>
        <v>PGE</v>
      </c>
    </row>
    <row r="348" spans="2:10" x14ac:dyDescent="0.25">
      <c r="B348" s="63">
        <v>6001450607</v>
      </c>
      <c r="C348" s="63">
        <v>5251</v>
      </c>
      <c r="D348" s="63" t="s">
        <v>146</v>
      </c>
      <c r="E348" s="96">
        <v>94566</v>
      </c>
      <c r="F348" s="63">
        <v>16.3390592341214</v>
      </c>
      <c r="G348" s="63">
        <v>0</v>
      </c>
      <c r="H348" s="63">
        <v>20.9</v>
      </c>
      <c r="I348" s="98" t="str">
        <f>VLOOKUP(E348, 'Program Data Extracts-Zip Codes'!R$52:W$5334, 6, FALSE)</f>
        <v>PGE</v>
      </c>
      <c r="J348" s="98" t="str">
        <f>VLOOKUP(E348, 'Program Data Extracts-Zip Codes'!R$52:W$5334, 4, FALSE)</f>
        <v>PGE</v>
      </c>
    </row>
    <row r="349" spans="2:10" x14ac:dyDescent="0.25">
      <c r="B349" s="63">
        <v>6001450746</v>
      </c>
      <c r="C349" s="63">
        <v>3152</v>
      </c>
      <c r="D349" s="63" t="s">
        <v>146</v>
      </c>
      <c r="E349" s="96">
        <v>94566</v>
      </c>
      <c r="F349" s="63">
        <v>14.350048635966999</v>
      </c>
      <c r="G349" s="63">
        <v>0</v>
      </c>
      <c r="H349" s="63">
        <v>13</v>
      </c>
      <c r="I349" s="98" t="str">
        <f>VLOOKUP(E349, 'Program Data Extracts-Zip Codes'!R$52:W$5334, 6, FALSE)</f>
        <v>PGE</v>
      </c>
      <c r="J349" s="98" t="str">
        <f>VLOOKUP(E349, 'Program Data Extracts-Zip Codes'!R$52:W$5334, 4, FALSE)</f>
        <v>PGE</v>
      </c>
    </row>
    <row r="350" spans="2:10" x14ac:dyDescent="0.25">
      <c r="B350" s="63">
        <v>6001450741</v>
      </c>
      <c r="C350" s="63">
        <v>4768</v>
      </c>
      <c r="D350" s="63" t="s">
        <v>146</v>
      </c>
      <c r="E350" s="96">
        <v>94566</v>
      </c>
      <c r="F350" s="63">
        <v>14.0665783147754</v>
      </c>
      <c r="G350" s="63">
        <v>0</v>
      </c>
      <c r="H350" s="63">
        <v>19.3</v>
      </c>
      <c r="I350" s="98" t="str">
        <f>VLOOKUP(E350, 'Program Data Extracts-Zip Codes'!R$52:W$5334, 6, FALSE)</f>
        <v>PGE</v>
      </c>
      <c r="J350" s="98" t="str">
        <f>VLOOKUP(E350, 'Program Data Extracts-Zip Codes'!R$52:W$5334, 4, FALSE)</f>
        <v>PGE</v>
      </c>
    </row>
    <row r="351" spans="2:10" x14ac:dyDescent="0.25">
      <c r="B351" s="63">
        <v>6001450751</v>
      </c>
      <c r="C351" s="63">
        <v>2115</v>
      </c>
      <c r="D351" s="63" t="s">
        <v>146</v>
      </c>
      <c r="E351" s="96">
        <v>94588</v>
      </c>
      <c r="F351" s="63">
        <v>13.685363581686101</v>
      </c>
      <c r="G351" s="63">
        <v>0</v>
      </c>
      <c r="H351" s="63">
        <v>3.4</v>
      </c>
      <c r="I351" s="98" t="str">
        <f>VLOOKUP(E351, 'Program Data Extracts-Zip Codes'!R$52:W$5334, 6, FALSE)</f>
        <v>PGE</v>
      </c>
      <c r="J351" s="98" t="str">
        <f>VLOOKUP(E351, 'Program Data Extracts-Zip Codes'!R$52:W$5334, 4, FALSE)</f>
        <v>PGE</v>
      </c>
    </row>
    <row r="352" spans="2:10" x14ac:dyDescent="0.25">
      <c r="B352" s="63">
        <v>6001450601</v>
      </c>
      <c r="C352" s="63">
        <v>3379</v>
      </c>
      <c r="D352" s="63" t="s">
        <v>146</v>
      </c>
      <c r="E352" s="96">
        <v>94588</v>
      </c>
      <c r="F352" s="63">
        <v>9.5298984712801698</v>
      </c>
      <c r="G352" s="63">
        <v>0</v>
      </c>
      <c r="H352" s="63">
        <v>12.1</v>
      </c>
      <c r="I352" s="98" t="str">
        <f>VLOOKUP(E352, 'Program Data Extracts-Zip Codes'!R$52:W$5334, 6, FALSE)</f>
        <v>PGE</v>
      </c>
      <c r="J352" s="98" t="str">
        <f>VLOOKUP(E352, 'Program Data Extracts-Zip Codes'!R$52:W$5334, 4, FALSE)</f>
        <v>PGE</v>
      </c>
    </row>
    <row r="353" spans="2:10" x14ac:dyDescent="0.25">
      <c r="B353" s="63">
        <v>6001450606</v>
      </c>
      <c r="C353" s="63">
        <v>5733</v>
      </c>
      <c r="D353" s="63" t="s">
        <v>146</v>
      </c>
      <c r="E353" s="96">
        <v>94566</v>
      </c>
      <c r="F353" s="63">
        <v>9.2965724719925404</v>
      </c>
      <c r="G353" s="63">
        <v>0</v>
      </c>
      <c r="H353" s="63">
        <v>4.4000000000000004</v>
      </c>
      <c r="I353" s="98" t="str">
        <f>VLOOKUP(E353, 'Program Data Extracts-Zip Codes'!R$52:W$5334, 6, FALSE)</f>
        <v>PGE</v>
      </c>
      <c r="J353" s="98" t="str">
        <f>VLOOKUP(E353, 'Program Data Extracts-Zip Codes'!R$52:W$5334, 4, FALSE)</f>
        <v>PGE</v>
      </c>
    </row>
    <row r="354" spans="2:10" x14ac:dyDescent="0.25">
      <c r="B354" s="63">
        <v>6001450744</v>
      </c>
      <c r="C354" s="63">
        <v>4831</v>
      </c>
      <c r="D354" s="63" t="s">
        <v>146</v>
      </c>
      <c r="E354" s="96">
        <v>94588</v>
      </c>
      <c r="F354" s="63">
        <v>8.8925149573825308</v>
      </c>
      <c r="G354" s="63">
        <v>0</v>
      </c>
      <c r="H354" s="63">
        <v>9.1999999999999993</v>
      </c>
      <c r="I354" s="98" t="str">
        <f>VLOOKUP(E354, 'Program Data Extracts-Zip Codes'!R$52:W$5334, 6, FALSE)</f>
        <v>PGE</v>
      </c>
      <c r="J354" s="98" t="str">
        <f>VLOOKUP(E354, 'Program Data Extracts-Zip Codes'!R$52:W$5334, 4, FALSE)</f>
        <v>PGE</v>
      </c>
    </row>
    <row r="355" spans="2:10" x14ac:dyDescent="0.25">
      <c r="B355" s="63">
        <v>6001450605</v>
      </c>
      <c r="C355" s="63">
        <v>3685</v>
      </c>
      <c r="D355" s="63" t="s">
        <v>146</v>
      </c>
      <c r="E355" s="96">
        <v>94566</v>
      </c>
      <c r="F355" s="63">
        <v>7.0874105310964497</v>
      </c>
      <c r="G355" s="63">
        <v>0</v>
      </c>
      <c r="H355" s="63">
        <v>7.6</v>
      </c>
      <c r="I355" s="98" t="str">
        <f>VLOOKUP(E355, 'Program Data Extracts-Zip Codes'!R$52:W$5334, 6, FALSE)</f>
        <v>PGE</v>
      </c>
      <c r="J355" s="98" t="str">
        <f>VLOOKUP(E355, 'Program Data Extracts-Zip Codes'!R$52:W$5334, 4, FALSE)</f>
        <v>PGE</v>
      </c>
    </row>
    <row r="356" spans="2:10" x14ac:dyDescent="0.25">
      <c r="B356" s="63">
        <v>6001450604</v>
      </c>
      <c r="C356" s="63">
        <v>4796</v>
      </c>
      <c r="D356" s="63" t="s">
        <v>146</v>
      </c>
      <c r="E356" s="96">
        <v>94566</v>
      </c>
      <c r="F356" s="63">
        <v>5.2354217373215199</v>
      </c>
      <c r="G356" s="63">
        <v>0</v>
      </c>
      <c r="H356" s="63">
        <v>12.1</v>
      </c>
      <c r="I356" s="98" t="str">
        <f>VLOOKUP(E356, 'Program Data Extracts-Zip Codes'!R$52:W$5334, 6, FALSE)</f>
        <v>PGE</v>
      </c>
      <c r="J356" s="98" t="str">
        <f>VLOOKUP(E356, 'Program Data Extracts-Zip Codes'!R$52:W$5334, 4, FALSE)</f>
        <v>PGE</v>
      </c>
    </row>
    <row r="357" spans="2:10" x14ac:dyDescent="0.25">
      <c r="B357" s="63">
        <v>6001432400</v>
      </c>
      <c r="C357" s="63">
        <v>5814</v>
      </c>
      <c r="D357" s="63" t="s">
        <v>146</v>
      </c>
      <c r="E357" s="96">
        <v>94577</v>
      </c>
      <c r="F357" s="63">
        <v>45.479774291919803</v>
      </c>
      <c r="G357" s="63">
        <v>5814</v>
      </c>
      <c r="H357" s="63">
        <v>39.200000000000003</v>
      </c>
      <c r="I357" s="98" t="str">
        <f>VLOOKUP(E357, 'Program Data Extracts-Zip Codes'!R$52:W$5334, 6, FALSE)</f>
        <v>PGE</v>
      </c>
      <c r="J357" s="98" t="str">
        <f>VLOOKUP(E357, 'Program Data Extracts-Zip Codes'!R$52:W$5334, 4, FALSE)</f>
        <v>PGE</v>
      </c>
    </row>
    <row r="358" spans="2:10" x14ac:dyDescent="0.25">
      <c r="B358" s="63">
        <v>6001433200</v>
      </c>
      <c r="C358" s="63">
        <v>6897</v>
      </c>
      <c r="D358" s="63" t="s">
        <v>146</v>
      </c>
      <c r="E358" s="96">
        <v>94578</v>
      </c>
      <c r="F358" s="63">
        <v>44.896062110004401</v>
      </c>
      <c r="G358" s="63">
        <v>6897</v>
      </c>
      <c r="H358" s="63">
        <v>37.5</v>
      </c>
      <c r="I358" s="98" t="str">
        <f>VLOOKUP(E358, 'Program Data Extracts-Zip Codes'!R$52:W$5334, 6, FALSE)</f>
        <v>PGE</v>
      </c>
      <c r="J358" s="98" t="str">
        <f>VLOOKUP(E358, 'Program Data Extracts-Zip Codes'!R$52:W$5334, 4, FALSE)</f>
        <v>PGE</v>
      </c>
    </row>
    <row r="359" spans="2:10" x14ac:dyDescent="0.25">
      <c r="B359" s="63">
        <v>6001432501</v>
      </c>
      <c r="C359" s="63">
        <v>4839</v>
      </c>
      <c r="D359" s="63" t="s">
        <v>146</v>
      </c>
      <c r="E359" s="96">
        <v>94577</v>
      </c>
      <c r="F359" s="63">
        <v>43.732764860354401</v>
      </c>
      <c r="G359" s="63">
        <v>4839</v>
      </c>
      <c r="H359" s="63">
        <v>32.299999999999997</v>
      </c>
      <c r="I359" s="98" t="str">
        <f>VLOOKUP(E359, 'Program Data Extracts-Zip Codes'!R$52:W$5334, 6, FALSE)</f>
        <v>PGE</v>
      </c>
      <c r="J359" s="98" t="str">
        <f>VLOOKUP(E359, 'Program Data Extracts-Zip Codes'!R$52:W$5334, 4, FALSE)</f>
        <v>PGE</v>
      </c>
    </row>
    <row r="360" spans="2:10" x14ac:dyDescent="0.25">
      <c r="B360" s="63">
        <v>6001432600</v>
      </c>
      <c r="C360" s="63">
        <v>6842</v>
      </c>
      <c r="D360" s="63" t="s">
        <v>146</v>
      </c>
      <c r="E360" s="96">
        <v>94577</v>
      </c>
      <c r="F360" s="63">
        <v>36.403887256662898</v>
      </c>
      <c r="G360" s="63">
        <v>0</v>
      </c>
      <c r="H360" s="63">
        <v>39.5</v>
      </c>
      <c r="I360" s="98" t="str">
        <f>VLOOKUP(E360, 'Program Data Extracts-Zip Codes'!R$52:W$5334, 6, FALSE)</f>
        <v>PGE</v>
      </c>
      <c r="J360" s="98" t="str">
        <f>VLOOKUP(E360, 'Program Data Extracts-Zip Codes'!R$52:W$5334, 4, FALSE)</f>
        <v>PGE</v>
      </c>
    </row>
    <row r="361" spans="2:10" x14ac:dyDescent="0.25">
      <c r="B361" s="63">
        <v>6001433300</v>
      </c>
      <c r="C361" s="63">
        <v>6834</v>
      </c>
      <c r="D361" s="63" t="s">
        <v>146</v>
      </c>
      <c r="E361" s="96">
        <v>94579</v>
      </c>
      <c r="F361" s="63">
        <v>35.690973938602497</v>
      </c>
      <c r="G361" s="63">
        <v>0</v>
      </c>
      <c r="H361" s="63">
        <v>28.2</v>
      </c>
      <c r="I361" s="98" t="str">
        <f>VLOOKUP(E361, 'Program Data Extracts-Zip Codes'!R$52:W$5334, 6, FALSE)</f>
        <v>PGE</v>
      </c>
      <c r="J361" s="98" t="str">
        <f>VLOOKUP(E361, 'Program Data Extracts-Zip Codes'!R$52:W$5334, 4, FALSE)</f>
        <v>PGE</v>
      </c>
    </row>
    <row r="362" spans="2:10" x14ac:dyDescent="0.25">
      <c r="B362" s="63">
        <v>6001432502</v>
      </c>
      <c r="C362" s="63">
        <v>4485</v>
      </c>
      <c r="D362" s="63" t="s">
        <v>146</v>
      </c>
      <c r="E362" s="96">
        <v>94577</v>
      </c>
      <c r="F362" s="63">
        <v>32.205888858733097</v>
      </c>
      <c r="G362" s="63">
        <v>0</v>
      </c>
      <c r="H362" s="63">
        <v>30.1</v>
      </c>
      <c r="I362" s="98" t="str">
        <f>VLOOKUP(E362, 'Program Data Extracts-Zip Codes'!R$52:W$5334, 6, FALSE)</f>
        <v>PGE</v>
      </c>
      <c r="J362" s="98" t="str">
        <f>VLOOKUP(E362, 'Program Data Extracts-Zip Codes'!R$52:W$5334, 4, FALSE)</f>
        <v>PGE</v>
      </c>
    </row>
    <row r="363" spans="2:10" x14ac:dyDescent="0.25">
      <c r="B363" s="63">
        <v>6001433900</v>
      </c>
      <c r="C363" s="63">
        <v>6599</v>
      </c>
      <c r="D363" s="63" t="s">
        <v>146</v>
      </c>
      <c r="E363" s="96">
        <v>94578</v>
      </c>
      <c r="F363" s="63">
        <v>32.014004660601998</v>
      </c>
      <c r="G363" s="63">
        <v>0</v>
      </c>
      <c r="H363" s="63">
        <v>61.1</v>
      </c>
      <c r="I363" s="98" t="str">
        <f>VLOOKUP(E363, 'Program Data Extracts-Zip Codes'!R$52:W$5334, 6, FALSE)</f>
        <v>PGE</v>
      </c>
      <c r="J363" s="98" t="str">
        <f>VLOOKUP(E363, 'Program Data Extracts-Zip Codes'!R$52:W$5334, 4, FALSE)</f>
        <v>PGE</v>
      </c>
    </row>
    <row r="364" spans="2:10" x14ac:dyDescent="0.25">
      <c r="B364" s="63">
        <v>6001432300</v>
      </c>
      <c r="C364" s="63">
        <v>4656</v>
      </c>
      <c r="D364" s="63" t="s">
        <v>146</v>
      </c>
      <c r="E364" s="96">
        <v>94577</v>
      </c>
      <c r="F364" s="63">
        <v>31.495694444585901</v>
      </c>
      <c r="G364" s="63">
        <v>0</v>
      </c>
      <c r="H364" s="63">
        <v>22</v>
      </c>
      <c r="I364" s="98" t="str">
        <f>VLOOKUP(E364, 'Program Data Extracts-Zip Codes'!R$52:W$5334, 6, FALSE)</f>
        <v>PGE</v>
      </c>
      <c r="J364" s="98" t="str">
        <f>VLOOKUP(E364, 'Program Data Extracts-Zip Codes'!R$52:W$5334, 4, FALSE)</f>
        <v>PGE</v>
      </c>
    </row>
    <row r="365" spans="2:10" x14ac:dyDescent="0.25">
      <c r="B365" s="63">
        <v>6001433400</v>
      </c>
      <c r="C365" s="63">
        <v>6305</v>
      </c>
      <c r="D365" s="63" t="s">
        <v>146</v>
      </c>
      <c r="E365" s="96">
        <v>94579</v>
      </c>
      <c r="F365" s="63">
        <v>31.314867597070499</v>
      </c>
      <c r="G365" s="63">
        <v>0</v>
      </c>
      <c r="H365" s="63">
        <v>31.5</v>
      </c>
      <c r="I365" s="98" t="str">
        <f>VLOOKUP(E365, 'Program Data Extracts-Zip Codes'!R$52:W$5334, 6, FALSE)</f>
        <v>PGE</v>
      </c>
      <c r="J365" s="98" t="str">
        <f>VLOOKUP(E365, 'Program Data Extracts-Zip Codes'!R$52:W$5334, 4, FALSE)</f>
        <v>PGE</v>
      </c>
    </row>
    <row r="366" spans="2:10" x14ac:dyDescent="0.25">
      <c r="B366" s="63">
        <v>6001434000</v>
      </c>
      <c r="C366" s="63">
        <v>4884</v>
      </c>
      <c r="D366" s="63" t="s">
        <v>146</v>
      </c>
      <c r="E366" s="96">
        <v>94578</v>
      </c>
      <c r="F366" s="63">
        <v>31.243135993357399</v>
      </c>
      <c r="G366" s="63">
        <v>0</v>
      </c>
      <c r="H366" s="63">
        <v>42.2</v>
      </c>
      <c r="I366" s="98" t="str">
        <f>VLOOKUP(E366, 'Program Data Extracts-Zip Codes'!R$52:W$5334, 6, FALSE)</f>
        <v>PGE</v>
      </c>
      <c r="J366" s="98" t="str">
        <f>VLOOKUP(E366, 'Program Data Extracts-Zip Codes'!R$52:W$5334, 4, FALSE)</f>
        <v>PGE</v>
      </c>
    </row>
    <row r="367" spans="2:10" x14ac:dyDescent="0.25">
      <c r="B367" s="63">
        <v>6001433103</v>
      </c>
      <c r="C367" s="63">
        <v>3530</v>
      </c>
      <c r="D367" s="63" t="s">
        <v>146</v>
      </c>
      <c r="E367" s="96">
        <v>94578</v>
      </c>
      <c r="F367" s="63">
        <v>30.783217860451401</v>
      </c>
      <c r="G367" s="63">
        <v>0</v>
      </c>
      <c r="H367" s="63">
        <v>34.6</v>
      </c>
      <c r="I367" s="98" t="str">
        <f>VLOOKUP(E367, 'Program Data Extracts-Zip Codes'!R$52:W$5334, 6, FALSE)</f>
        <v>PGE</v>
      </c>
      <c r="J367" s="98" t="str">
        <f>VLOOKUP(E367, 'Program Data Extracts-Zip Codes'!R$52:W$5334, 4, FALSE)</f>
        <v>PGE</v>
      </c>
    </row>
    <row r="368" spans="2:10" x14ac:dyDescent="0.25">
      <c r="B368" s="63">
        <v>6001433000</v>
      </c>
      <c r="C368" s="63">
        <v>3832</v>
      </c>
      <c r="D368" s="63" t="s">
        <v>146</v>
      </c>
      <c r="E368" s="96">
        <v>94578</v>
      </c>
      <c r="F368" s="63">
        <v>29.756293257989199</v>
      </c>
      <c r="G368" s="63">
        <v>0</v>
      </c>
      <c r="H368" s="63">
        <v>32.1</v>
      </c>
      <c r="I368" s="98" t="str">
        <f>VLOOKUP(E368, 'Program Data Extracts-Zip Codes'!R$52:W$5334, 6, FALSE)</f>
        <v>PGE</v>
      </c>
      <c r="J368" s="98" t="str">
        <f>VLOOKUP(E368, 'Program Data Extracts-Zip Codes'!R$52:W$5334, 4, FALSE)</f>
        <v>PGE</v>
      </c>
    </row>
    <row r="369" spans="2:10" x14ac:dyDescent="0.25">
      <c r="B369" s="63">
        <v>6001433102</v>
      </c>
      <c r="C369" s="63">
        <v>3989</v>
      </c>
      <c r="D369" s="63" t="s">
        <v>146</v>
      </c>
      <c r="E369" s="96">
        <v>94578</v>
      </c>
      <c r="F369" s="63">
        <v>28.207700729598599</v>
      </c>
      <c r="G369" s="63">
        <v>0</v>
      </c>
      <c r="H369" s="63">
        <v>20.2</v>
      </c>
      <c r="I369" s="98" t="str">
        <f>VLOOKUP(E369, 'Program Data Extracts-Zip Codes'!R$52:W$5334, 6, FALSE)</f>
        <v>PGE</v>
      </c>
      <c r="J369" s="98" t="str">
        <f>VLOOKUP(E369, 'Program Data Extracts-Zip Codes'!R$52:W$5334, 4, FALSE)</f>
        <v>PGE</v>
      </c>
    </row>
    <row r="370" spans="2:10" x14ac:dyDescent="0.25">
      <c r="B370" s="63">
        <v>6001433600</v>
      </c>
      <c r="C370" s="63">
        <v>5978</v>
      </c>
      <c r="D370" s="63" t="s">
        <v>146</v>
      </c>
      <c r="E370" s="96">
        <v>94579</v>
      </c>
      <c r="F370" s="63">
        <v>28.198872658590499</v>
      </c>
      <c r="G370" s="63">
        <v>0</v>
      </c>
      <c r="H370" s="63">
        <v>31.2</v>
      </c>
      <c r="I370" s="98" t="str">
        <f>VLOOKUP(E370, 'Program Data Extracts-Zip Codes'!R$52:W$5334, 6, FALSE)</f>
        <v>PGE</v>
      </c>
      <c r="J370" s="98" t="str">
        <f>VLOOKUP(E370, 'Program Data Extracts-Zip Codes'!R$52:W$5334, 4, FALSE)</f>
        <v>PGE</v>
      </c>
    </row>
    <row r="371" spans="2:10" x14ac:dyDescent="0.25">
      <c r="B371" s="63">
        <v>6001433800</v>
      </c>
      <c r="C371" s="63">
        <v>7369</v>
      </c>
      <c r="D371" s="63" t="s">
        <v>146</v>
      </c>
      <c r="E371" s="96">
        <v>94578</v>
      </c>
      <c r="F371" s="63">
        <v>27.432565103447999</v>
      </c>
      <c r="G371" s="63">
        <v>0</v>
      </c>
      <c r="H371" s="63">
        <v>33.200000000000003</v>
      </c>
      <c r="I371" s="98" t="str">
        <f>VLOOKUP(E371, 'Program Data Extracts-Zip Codes'!R$52:W$5334, 6, FALSE)</f>
        <v>PGE</v>
      </c>
      <c r="J371" s="98" t="str">
        <f>VLOOKUP(E371, 'Program Data Extracts-Zip Codes'!R$52:W$5334, 4, FALSE)</f>
        <v>PGE</v>
      </c>
    </row>
    <row r="372" spans="2:10" x14ac:dyDescent="0.25">
      <c r="B372" s="63">
        <v>6001433104</v>
      </c>
      <c r="C372" s="63">
        <v>3760</v>
      </c>
      <c r="D372" s="63" t="s">
        <v>146</v>
      </c>
      <c r="E372" s="96">
        <v>94578</v>
      </c>
      <c r="F372" s="63">
        <v>27.2730764182018</v>
      </c>
      <c r="G372" s="63">
        <v>0</v>
      </c>
      <c r="H372" s="63">
        <v>33.700000000000003</v>
      </c>
      <c r="I372" s="98" t="str">
        <f>VLOOKUP(E372, 'Program Data Extracts-Zip Codes'!R$52:W$5334, 6, FALSE)</f>
        <v>PGE</v>
      </c>
      <c r="J372" s="98" t="str">
        <f>VLOOKUP(E372, 'Program Data Extracts-Zip Codes'!R$52:W$5334, 4, FALSE)</f>
        <v>PGE</v>
      </c>
    </row>
    <row r="373" spans="2:10" x14ac:dyDescent="0.25">
      <c r="B373" s="63">
        <v>6001430500</v>
      </c>
      <c r="C373" s="63">
        <v>6049</v>
      </c>
      <c r="D373" s="63" t="s">
        <v>146</v>
      </c>
      <c r="E373" s="96">
        <v>94578</v>
      </c>
      <c r="F373" s="63">
        <v>25.393904483591101</v>
      </c>
      <c r="G373" s="63">
        <v>0</v>
      </c>
      <c r="H373" s="63">
        <v>40.1</v>
      </c>
      <c r="I373" s="98" t="str">
        <f>VLOOKUP(E373, 'Program Data Extracts-Zip Codes'!R$52:W$5334, 6, FALSE)</f>
        <v>PGE</v>
      </c>
      <c r="J373" s="98" t="str">
        <f>VLOOKUP(E373, 'Program Data Extracts-Zip Codes'!R$52:W$5334, 4, FALSE)</f>
        <v>PGE</v>
      </c>
    </row>
    <row r="374" spans="2:10" x14ac:dyDescent="0.25">
      <c r="B374" s="63">
        <v>6001432700</v>
      </c>
      <c r="C374" s="63">
        <v>2478</v>
      </c>
      <c r="D374" s="63" t="s">
        <v>146</v>
      </c>
      <c r="E374" s="96">
        <v>94577</v>
      </c>
      <c r="F374" s="63">
        <v>23.472309853535599</v>
      </c>
      <c r="G374" s="63">
        <v>0</v>
      </c>
      <c r="H374" s="63">
        <v>24.4</v>
      </c>
      <c r="I374" s="98" t="str">
        <f>VLOOKUP(E374, 'Program Data Extracts-Zip Codes'!R$52:W$5334, 6, FALSE)</f>
        <v>PGE</v>
      </c>
      <c r="J374" s="98" t="str">
        <f>VLOOKUP(E374, 'Program Data Extracts-Zip Codes'!R$52:W$5334, 4, FALSE)</f>
        <v>PGE</v>
      </c>
    </row>
    <row r="375" spans="2:10" x14ac:dyDescent="0.25">
      <c r="B375" s="63">
        <v>6001432200</v>
      </c>
      <c r="C375" s="63">
        <v>4080</v>
      </c>
      <c r="D375" s="63" t="s">
        <v>146</v>
      </c>
      <c r="E375" s="96">
        <v>94577</v>
      </c>
      <c r="F375" s="63">
        <v>21.196864030795702</v>
      </c>
      <c r="G375" s="63">
        <v>0</v>
      </c>
      <c r="H375" s="63">
        <v>24.4</v>
      </c>
      <c r="I375" s="98" t="str">
        <f>VLOOKUP(E375, 'Program Data Extracts-Zip Codes'!R$52:W$5334, 6, FALSE)</f>
        <v>PGE</v>
      </c>
      <c r="J375" s="98" t="str">
        <f>VLOOKUP(E375, 'Program Data Extracts-Zip Codes'!R$52:W$5334, 4, FALSE)</f>
        <v>PGE</v>
      </c>
    </row>
    <row r="376" spans="2:10" x14ac:dyDescent="0.25">
      <c r="B376" s="63">
        <v>6001433500</v>
      </c>
      <c r="C376" s="63">
        <v>4352</v>
      </c>
      <c r="D376" s="63" t="s">
        <v>146</v>
      </c>
      <c r="E376" s="96">
        <v>94579</v>
      </c>
      <c r="F376" s="63">
        <v>18.588987994376001</v>
      </c>
      <c r="G376" s="63">
        <v>0</v>
      </c>
      <c r="H376" s="63">
        <v>19.600000000000001</v>
      </c>
      <c r="I376" s="98" t="str">
        <f>VLOOKUP(E376, 'Program Data Extracts-Zip Codes'!R$52:W$5334, 6, FALSE)</f>
        <v>PGE</v>
      </c>
      <c r="J376" s="98" t="str">
        <f>VLOOKUP(E376, 'Program Data Extracts-Zip Codes'!R$52:W$5334, 4, FALSE)</f>
        <v>PGE</v>
      </c>
    </row>
    <row r="377" spans="2:10" x14ac:dyDescent="0.25">
      <c r="B377" s="63">
        <v>6001432100</v>
      </c>
      <c r="C377" s="63">
        <v>3770</v>
      </c>
      <c r="D377" s="63" t="s">
        <v>146</v>
      </c>
      <c r="E377" s="96">
        <v>94577</v>
      </c>
      <c r="F377" s="63">
        <v>17.704432270377001</v>
      </c>
      <c r="G377" s="63">
        <v>0</v>
      </c>
      <c r="H377" s="63">
        <v>21.8</v>
      </c>
      <c r="I377" s="98" t="str">
        <f>VLOOKUP(E377, 'Program Data Extracts-Zip Codes'!R$52:W$5334, 6, FALSE)</f>
        <v>PGE</v>
      </c>
      <c r="J377" s="98" t="str">
        <f>VLOOKUP(E377, 'Program Data Extracts-Zip Codes'!R$52:W$5334, 4, FALSE)</f>
        <v>PGE</v>
      </c>
    </row>
    <row r="378" spans="2:10" x14ac:dyDescent="0.25">
      <c r="B378" s="63">
        <v>6001432800</v>
      </c>
      <c r="C378" s="63">
        <v>3729</v>
      </c>
      <c r="D378" s="63" t="s">
        <v>146</v>
      </c>
      <c r="E378" s="96">
        <v>94577</v>
      </c>
      <c r="F378" s="63">
        <v>16.9232778931142</v>
      </c>
      <c r="G378" s="63">
        <v>0</v>
      </c>
      <c r="H378" s="63">
        <v>9.5</v>
      </c>
      <c r="I378" s="98" t="str">
        <f>VLOOKUP(E378, 'Program Data Extracts-Zip Codes'!R$52:W$5334, 6, FALSE)</f>
        <v>PGE</v>
      </c>
      <c r="J378" s="98" t="str">
        <f>VLOOKUP(E378, 'Program Data Extracts-Zip Codes'!R$52:W$5334, 4, FALSE)</f>
        <v>PGE</v>
      </c>
    </row>
    <row r="379" spans="2:10" x14ac:dyDescent="0.25">
      <c r="B379" s="63">
        <v>6001433700</v>
      </c>
      <c r="C379" s="63">
        <v>3182</v>
      </c>
      <c r="D379" s="63" t="s">
        <v>146</v>
      </c>
      <c r="E379" s="96">
        <v>94580</v>
      </c>
      <c r="F379" s="63">
        <v>31.897383967787398</v>
      </c>
      <c r="G379" s="63">
        <v>0</v>
      </c>
      <c r="H379" s="63">
        <v>29.8</v>
      </c>
      <c r="I379" s="98" t="str">
        <f>VLOOKUP(E379, 'Program Data Extracts-Zip Codes'!R$52:W$5334, 6, FALSE)</f>
        <v>PGE</v>
      </c>
      <c r="J379" s="98" t="str">
        <f>VLOOKUP(E379, 'Program Data Extracts-Zip Codes'!R$52:W$5334, 4, FALSE)</f>
        <v>PGE</v>
      </c>
    </row>
    <row r="380" spans="2:10" x14ac:dyDescent="0.25">
      <c r="B380" s="63">
        <v>6001435700</v>
      </c>
      <c r="C380" s="63">
        <v>4594</v>
      </c>
      <c r="D380" s="63" t="s">
        <v>146</v>
      </c>
      <c r="E380" s="96">
        <v>94580</v>
      </c>
      <c r="F380" s="63">
        <v>29.934751400906102</v>
      </c>
      <c r="G380" s="63">
        <v>0</v>
      </c>
      <c r="H380" s="63">
        <v>22.6</v>
      </c>
      <c r="I380" s="98" t="str">
        <f>VLOOKUP(E380, 'Program Data Extracts-Zip Codes'!R$52:W$5334, 6, FALSE)</f>
        <v>PGE</v>
      </c>
      <c r="J380" s="98" t="str">
        <f>VLOOKUP(E380, 'Program Data Extracts-Zip Codes'!R$52:W$5334, 4, FALSE)</f>
        <v>PGE</v>
      </c>
    </row>
    <row r="381" spans="2:10" x14ac:dyDescent="0.25">
      <c r="B381" s="63">
        <v>6001435800</v>
      </c>
      <c r="C381" s="63">
        <v>5382</v>
      </c>
      <c r="D381" s="63" t="s">
        <v>146</v>
      </c>
      <c r="E381" s="96">
        <v>94580</v>
      </c>
      <c r="F381" s="63">
        <v>24.169145490763601</v>
      </c>
      <c r="G381" s="63">
        <v>0</v>
      </c>
      <c r="H381" s="63">
        <v>21</v>
      </c>
      <c r="I381" s="98" t="str">
        <f>VLOOKUP(E381, 'Program Data Extracts-Zip Codes'!R$52:W$5334, 6, FALSE)</f>
        <v>PGE</v>
      </c>
      <c r="J381" s="98" t="str">
        <f>VLOOKUP(E381, 'Program Data Extracts-Zip Codes'!R$52:W$5334, 4, FALSE)</f>
        <v>PGE</v>
      </c>
    </row>
    <row r="382" spans="2:10" x14ac:dyDescent="0.25">
      <c r="B382" s="63">
        <v>6001436100</v>
      </c>
      <c r="C382" s="63">
        <v>5261</v>
      </c>
      <c r="D382" s="63" t="s">
        <v>146</v>
      </c>
      <c r="E382" s="96">
        <v>94580</v>
      </c>
      <c r="F382" s="63">
        <v>23.496325811059702</v>
      </c>
      <c r="G382" s="63">
        <v>0</v>
      </c>
      <c r="H382" s="63">
        <v>19.899999999999999</v>
      </c>
      <c r="I382" s="98" t="str">
        <f>VLOOKUP(E382, 'Program Data Extracts-Zip Codes'!R$52:W$5334, 6, FALSE)</f>
        <v>PGE</v>
      </c>
      <c r="J382" s="98" t="str">
        <f>VLOOKUP(E382, 'Program Data Extracts-Zip Codes'!R$52:W$5334, 4, FALSE)</f>
        <v>PGE</v>
      </c>
    </row>
    <row r="383" spans="2:10" x14ac:dyDescent="0.25">
      <c r="B383" s="63">
        <v>6001435900</v>
      </c>
      <c r="C383" s="63">
        <v>5073</v>
      </c>
      <c r="D383" s="63" t="s">
        <v>146</v>
      </c>
      <c r="E383" s="96">
        <v>94580</v>
      </c>
      <c r="F383" s="63">
        <v>22.852860829010801</v>
      </c>
      <c r="G383" s="63">
        <v>0</v>
      </c>
      <c r="H383" s="63">
        <v>20.6</v>
      </c>
      <c r="I383" s="98" t="str">
        <f>VLOOKUP(E383, 'Program Data Extracts-Zip Codes'!R$52:W$5334, 6, FALSE)</f>
        <v>PGE</v>
      </c>
      <c r="J383" s="98" t="str">
        <f>VLOOKUP(E383, 'Program Data Extracts-Zip Codes'!R$52:W$5334, 4, FALSE)</f>
        <v>PGE</v>
      </c>
    </row>
    <row r="384" spans="2:10" x14ac:dyDescent="0.25">
      <c r="B384" s="63">
        <v>6001436000</v>
      </c>
      <c r="C384" s="63">
        <v>4557</v>
      </c>
      <c r="D384" s="63" t="s">
        <v>146</v>
      </c>
      <c r="E384" s="96">
        <v>94580</v>
      </c>
      <c r="F384" s="63">
        <v>19.023416882564099</v>
      </c>
      <c r="G384" s="63">
        <v>0</v>
      </c>
      <c r="H384" s="63">
        <v>14.2</v>
      </c>
      <c r="I384" s="98" t="str">
        <f>VLOOKUP(E384, 'Program Data Extracts-Zip Codes'!R$52:W$5334, 6, FALSE)</f>
        <v>PGE</v>
      </c>
      <c r="J384" s="98" t="str">
        <f>VLOOKUP(E384, 'Program Data Extracts-Zip Codes'!R$52:W$5334, 4, FALSE)</f>
        <v>PGE</v>
      </c>
    </row>
    <row r="385" spans="2:10" x14ac:dyDescent="0.25">
      <c r="B385" s="63">
        <v>6001437101</v>
      </c>
      <c r="C385" s="63">
        <v>6448</v>
      </c>
      <c r="D385" s="63" t="s">
        <v>146</v>
      </c>
      <c r="E385" s="96">
        <v>94587</v>
      </c>
      <c r="F385" s="63">
        <v>42.048160068788199</v>
      </c>
      <c r="G385" s="63">
        <v>6448</v>
      </c>
      <c r="H385" s="63">
        <v>12.1</v>
      </c>
      <c r="I385" s="98" t="str">
        <f>VLOOKUP(E385, 'Program Data Extracts-Zip Codes'!R$52:W$5334, 6, FALSE)</f>
        <v>PGE</v>
      </c>
      <c r="J385" s="98" t="str">
        <f>VLOOKUP(E385, 'Program Data Extracts-Zip Codes'!R$52:W$5334, 4, FALSE)</f>
        <v>PGE</v>
      </c>
    </row>
    <row r="386" spans="2:10" x14ac:dyDescent="0.25">
      <c r="B386" s="63">
        <v>6001440301</v>
      </c>
      <c r="C386" s="63">
        <v>7312</v>
      </c>
      <c r="D386" s="63" t="s">
        <v>146</v>
      </c>
      <c r="E386" s="96">
        <v>94587</v>
      </c>
      <c r="F386" s="63">
        <v>39.676974320492199</v>
      </c>
      <c r="G386" s="63">
        <v>7312</v>
      </c>
      <c r="H386" s="63">
        <v>29.9</v>
      </c>
      <c r="I386" s="98" t="str">
        <f>VLOOKUP(E386, 'Program Data Extracts-Zip Codes'!R$52:W$5334, 6, FALSE)</f>
        <v>PGE</v>
      </c>
      <c r="J386" s="98" t="str">
        <f>VLOOKUP(E386, 'Program Data Extracts-Zip Codes'!R$52:W$5334, 4, FALSE)</f>
        <v>PGE</v>
      </c>
    </row>
    <row r="387" spans="2:10" x14ac:dyDescent="0.25">
      <c r="B387" s="63">
        <v>6001440333</v>
      </c>
      <c r="C387" s="63">
        <v>2839</v>
      </c>
      <c r="D387" s="63" t="s">
        <v>146</v>
      </c>
      <c r="E387" s="96">
        <v>94587</v>
      </c>
      <c r="F387" s="63">
        <v>28.497930018408798</v>
      </c>
      <c r="G387" s="63">
        <v>0</v>
      </c>
      <c r="H387" s="63">
        <v>13.8</v>
      </c>
      <c r="I387" s="98" t="str">
        <f>VLOOKUP(E387, 'Program Data Extracts-Zip Codes'!R$52:W$5334, 6, FALSE)</f>
        <v>PGE</v>
      </c>
      <c r="J387" s="98" t="str">
        <f>VLOOKUP(E387, 'Program Data Extracts-Zip Codes'!R$52:W$5334, 4, FALSE)</f>
        <v>PGE</v>
      </c>
    </row>
    <row r="388" spans="2:10" x14ac:dyDescent="0.25">
      <c r="B388" s="63">
        <v>6001440308</v>
      </c>
      <c r="C388" s="63">
        <v>5883</v>
      </c>
      <c r="D388" s="63" t="s">
        <v>146</v>
      </c>
      <c r="E388" s="96">
        <v>94587</v>
      </c>
      <c r="F388" s="63">
        <v>27.731161122711001</v>
      </c>
      <c r="G388" s="63">
        <v>0</v>
      </c>
      <c r="H388" s="63">
        <v>22</v>
      </c>
      <c r="I388" s="98" t="str">
        <f>VLOOKUP(E388, 'Program Data Extracts-Zip Codes'!R$52:W$5334, 6, FALSE)</f>
        <v>PGE</v>
      </c>
      <c r="J388" s="98" t="str">
        <f>VLOOKUP(E388, 'Program Data Extracts-Zip Codes'!R$52:W$5334, 4, FALSE)</f>
        <v>PGE</v>
      </c>
    </row>
    <row r="389" spans="2:10" x14ac:dyDescent="0.25">
      <c r="B389" s="63">
        <v>6001440307</v>
      </c>
      <c r="C389" s="63">
        <v>4219</v>
      </c>
      <c r="D389" s="63" t="s">
        <v>146</v>
      </c>
      <c r="E389" s="96">
        <v>94587</v>
      </c>
      <c r="F389" s="63">
        <v>27.710265661308899</v>
      </c>
      <c r="G389" s="63">
        <v>0</v>
      </c>
      <c r="H389" s="63">
        <v>34</v>
      </c>
      <c r="I389" s="98" t="str">
        <f>VLOOKUP(E389, 'Program Data Extracts-Zip Codes'!R$52:W$5334, 6, FALSE)</f>
        <v>PGE</v>
      </c>
      <c r="J389" s="98" t="str">
        <f>VLOOKUP(E389, 'Program Data Extracts-Zip Codes'!R$52:W$5334, 4, FALSE)</f>
        <v>PGE</v>
      </c>
    </row>
    <row r="390" spans="2:10" x14ac:dyDescent="0.25">
      <c r="B390" s="63">
        <v>6001440200</v>
      </c>
      <c r="C390" s="63">
        <v>5989</v>
      </c>
      <c r="D390" s="63" t="s">
        <v>146</v>
      </c>
      <c r="E390" s="96">
        <v>94587</v>
      </c>
      <c r="F390" s="63">
        <v>26.648362221495301</v>
      </c>
      <c r="G390" s="63">
        <v>0</v>
      </c>
      <c r="H390" s="63">
        <v>37.4</v>
      </c>
      <c r="I390" s="98" t="str">
        <f>VLOOKUP(E390, 'Program Data Extracts-Zip Codes'!R$52:W$5334, 6, FALSE)</f>
        <v>PGE</v>
      </c>
      <c r="J390" s="98" t="str">
        <f>VLOOKUP(E390, 'Program Data Extracts-Zip Codes'!R$52:W$5334, 4, FALSE)</f>
        <v>PGE</v>
      </c>
    </row>
    <row r="391" spans="2:10" x14ac:dyDescent="0.25">
      <c r="B391" s="63">
        <v>6001440331</v>
      </c>
      <c r="C391" s="63">
        <v>3205</v>
      </c>
      <c r="D391" s="63" t="s">
        <v>146</v>
      </c>
      <c r="E391" s="96">
        <v>94587</v>
      </c>
      <c r="F391" s="63">
        <v>26.569512312484601</v>
      </c>
      <c r="G391" s="63">
        <v>0</v>
      </c>
      <c r="H391" s="63">
        <v>34.5</v>
      </c>
      <c r="I391" s="98" t="str">
        <f>VLOOKUP(E391, 'Program Data Extracts-Zip Codes'!R$52:W$5334, 6, FALSE)</f>
        <v>PGE</v>
      </c>
      <c r="J391" s="98" t="str">
        <f>VLOOKUP(E391, 'Program Data Extracts-Zip Codes'!R$52:W$5334, 4, FALSE)</f>
        <v>PGE</v>
      </c>
    </row>
    <row r="392" spans="2:10" x14ac:dyDescent="0.25">
      <c r="B392" s="63">
        <v>6001440336</v>
      </c>
      <c r="C392" s="63">
        <v>4459</v>
      </c>
      <c r="D392" s="63" t="s">
        <v>146</v>
      </c>
      <c r="E392" s="96">
        <v>94587</v>
      </c>
      <c r="F392" s="63">
        <v>23.485797263361601</v>
      </c>
      <c r="G392" s="63">
        <v>0</v>
      </c>
      <c r="H392" s="63">
        <v>26.2</v>
      </c>
      <c r="I392" s="98" t="str">
        <f>VLOOKUP(E392, 'Program Data Extracts-Zip Codes'!R$52:W$5334, 6, FALSE)</f>
        <v>PGE</v>
      </c>
      <c r="J392" s="98" t="str">
        <f>VLOOKUP(E392, 'Program Data Extracts-Zip Codes'!R$52:W$5334, 4, FALSE)</f>
        <v>PGE</v>
      </c>
    </row>
    <row r="393" spans="2:10" x14ac:dyDescent="0.25">
      <c r="B393" s="63">
        <v>6001440335</v>
      </c>
      <c r="C393" s="63">
        <v>6496</v>
      </c>
      <c r="D393" s="63" t="s">
        <v>146</v>
      </c>
      <c r="E393" s="96">
        <v>94587</v>
      </c>
      <c r="F393" s="63">
        <v>23.313970383965099</v>
      </c>
      <c r="G393" s="63">
        <v>0</v>
      </c>
      <c r="H393" s="63">
        <v>9.9</v>
      </c>
      <c r="I393" s="98" t="str">
        <f>VLOOKUP(E393, 'Program Data Extracts-Zip Codes'!R$52:W$5334, 6, FALSE)</f>
        <v>PGE</v>
      </c>
      <c r="J393" s="98" t="str">
        <f>VLOOKUP(E393, 'Program Data Extracts-Zip Codes'!R$52:W$5334, 4, FALSE)</f>
        <v>PGE</v>
      </c>
    </row>
    <row r="394" spans="2:10" x14ac:dyDescent="0.25">
      <c r="B394" s="63">
        <v>6001440334</v>
      </c>
      <c r="C394" s="63">
        <v>4016</v>
      </c>
      <c r="D394" s="63" t="s">
        <v>146</v>
      </c>
      <c r="E394" s="96">
        <v>94587</v>
      </c>
      <c r="F394" s="63">
        <v>22.275341784618998</v>
      </c>
      <c r="G394" s="63">
        <v>0</v>
      </c>
      <c r="H394" s="63">
        <v>16.2</v>
      </c>
      <c r="I394" s="98" t="str">
        <f>VLOOKUP(E394, 'Program Data Extracts-Zip Codes'!R$52:W$5334, 6, FALSE)</f>
        <v>PGE</v>
      </c>
      <c r="J394" s="98" t="str">
        <f>VLOOKUP(E394, 'Program Data Extracts-Zip Codes'!R$52:W$5334, 4, FALSE)</f>
        <v>PGE</v>
      </c>
    </row>
    <row r="395" spans="2:10" x14ac:dyDescent="0.25">
      <c r="B395" s="63">
        <v>6001440306</v>
      </c>
      <c r="C395" s="63">
        <v>3841</v>
      </c>
      <c r="D395" s="63" t="s">
        <v>146</v>
      </c>
      <c r="E395" s="96">
        <v>94587</v>
      </c>
      <c r="F395" s="63">
        <v>21.266865901857301</v>
      </c>
      <c r="G395" s="63">
        <v>0</v>
      </c>
      <c r="H395" s="63">
        <v>31.8</v>
      </c>
      <c r="I395" s="98" t="str">
        <f>VLOOKUP(E395, 'Program Data Extracts-Zip Codes'!R$52:W$5334, 6, FALSE)</f>
        <v>PGE</v>
      </c>
      <c r="J395" s="98" t="str">
        <f>VLOOKUP(E395, 'Program Data Extracts-Zip Codes'!R$52:W$5334, 4, FALSE)</f>
        <v>PGE</v>
      </c>
    </row>
    <row r="396" spans="2:10" x14ac:dyDescent="0.25">
      <c r="B396" s="63">
        <v>6001440304</v>
      </c>
      <c r="C396" s="63">
        <v>4674</v>
      </c>
      <c r="D396" s="63" t="s">
        <v>146</v>
      </c>
      <c r="E396" s="96">
        <v>94587</v>
      </c>
      <c r="F396" s="63">
        <v>19.8065303597647</v>
      </c>
      <c r="G396" s="63">
        <v>0</v>
      </c>
      <c r="H396" s="63">
        <v>22.1</v>
      </c>
      <c r="I396" s="98" t="str">
        <f>VLOOKUP(E396, 'Program Data Extracts-Zip Codes'!R$52:W$5334, 6, FALSE)</f>
        <v>PGE</v>
      </c>
      <c r="J396" s="98" t="str">
        <f>VLOOKUP(E396, 'Program Data Extracts-Zip Codes'!R$52:W$5334, 4, FALSE)</f>
        <v>PGE</v>
      </c>
    </row>
    <row r="397" spans="2:10" x14ac:dyDescent="0.25">
      <c r="B397" s="63">
        <v>6001440100</v>
      </c>
      <c r="C397" s="63">
        <v>2310</v>
      </c>
      <c r="D397" s="63" t="s">
        <v>146</v>
      </c>
      <c r="E397" s="96">
        <v>94587</v>
      </c>
      <c r="F397" s="63">
        <v>19.731803234939701</v>
      </c>
      <c r="G397" s="63">
        <v>0</v>
      </c>
      <c r="H397" s="63">
        <v>23.8</v>
      </c>
      <c r="I397" s="98" t="str">
        <f>VLOOKUP(E397, 'Program Data Extracts-Zip Codes'!R$52:W$5334, 6, FALSE)</f>
        <v>PGE</v>
      </c>
      <c r="J397" s="98" t="str">
        <f>VLOOKUP(E397, 'Program Data Extracts-Zip Codes'!R$52:W$5334, 4, FALSE)</f>
        <v>PGE</v>
      </c>
    </row>
    <row r="398" spans="2:10" x14ac:dyDescent="0.25">
      <c r="B398" s="63">
        <v>6001440305</v>
      </c>
      <c r="C398" s="63">
        <v>3883</v>
      </c>
      <c r="D398" s="63" t="s">
        <v>146</v>
      </c>
      <c r="E398" s="96">
        <v>94587</v>
      </c>
      <c r="F398" s="63">
        <v>16.525572085795002</v>
      </c>
      <c r="G398" s="63">
        <v>0</v>
      </c>
      <c r="H398" s="63">
        <v>18.600000000000001</v>
      </c>
      <c r="I398" s="98" t="str">
        <f>VLOOKUP(E398, 'Program Data Extracts-Zip Codes'!R$52:W$5334, 6, FALSE)</f>
        <v>PGE</v>
      </c>
      <c r="J398" s="98" t="str">
        <f>VLOOKUP(E398, 'Program Data Extracts-Zip Codes'!R$52:W$5334, 4, FALSE)</f>
        <v>PGE</v>
      </c>
    </row>
    <row r="399" spans="2:10" x14ac:dyDescent="0.25">
      <c r="B399" s="63">
        <v>6001440332</v>
      </c>
      <c r="C399" s="63">
        <v>3310</v>
      </c>
      <c r="D399" s="63" t="s">
        <v>146</v>
      </c>
      <c r="E399" s="96">
        <v>94587</v>
      </c>
      <c r="F399" s="63">
        <v>14.376051526849899</v>
      </c>
      <c r="G399" s="63">
        <v>0</v>
      </c>
      <c r="H399" s="63">
        <v>5</v>
      </c>
      <c r="I399" s="98" t="str">
        <f>VLOOKUP(E399, 'Program Data Extracts-Zip Codes'!R$52:W$5334, 6, FALSE)</f>
        <v>PGE</v>
      </c>
      <c r="J399" s="98" t="str">
        <f>VLOOKUP(E399, 'Program Data Extracts-Zip Codes'!R$52:W$5334, 4, FALSE)</f>
        <v>PGE</v>
      </c>
    </row>
    <row r="400" spans="2:10" x14ac:dyDescent="0.25">
      <c r="B400" s="63">
        <v>6001441501</v>
      </c>
      <c r="C400" s="63">
        <v>6068</v>
      </c>
      <c r="D400" s="63" t="s">
        <v>146</v>
      </c>
      <c r="E400" s="96">
        <v>94587</v>
      </c>
      <c r="F400" s="63">
        <v>12.1557982265597</v>
      </c>
      <c r="G400" s="63">
        <v>0</v>
      </c>
      <c r="H400" s="63">
        <v>14.4</v>
      </c>
      <c r="I400" s="98" t="str">
        <f>VLOOKUP(E400, 'Program Data Extracts-Zip Codes'!R$52:W$5334, 6, FALSE)</f>
        <v>PGE</v>
      </c>
      <c r="J400" s="98" t="str">
        <f>VLOOKUP(E400, 'Program Data Extracts-Zip Codes'!R$52:W$5334, 4, FALSE)</f>
        <v>PGE</v>
      </c>
    </row>
    <row r="401" spans="2:10" x14ac:dyDescent="0.25">
      <c r="B401" s="63">
        <v>6003010000</v>
      </c>
      <c r="C401" s="63">
        <v>1175</v>
      </c>
      <c r="D401" s="63" t="s">
        <v>148</v>
      </c>
      <c r="E401" s="96">
        <v>96120</v>
      </c>
      <c r="F401" s="63">
        <v>11.343356773265899</v>
      </c>
      <c r="G401" s="63">
        <v>0</v>
      </c>
      <c r="H401" s="63">
        <v>39.6</v>
      </c>
      <c r="I401" s="98" t="str">
        <f>VLOOKUP(E401, 'Program Data Extracts-Zip Codes'!R$52:W$5334, 6, FALSE)</f>
        <v>PGE</v>
      </c>
      <c r="J401" s="98" t="str">
        <f>VLOOKUP(E401, 'Program Data Extracts-Zip Codes'!R$52:W$5334, 4, FALSE)</f>
        <v>PGE</v>
      </c>
    </row>
    <row r="402" spans="2:10" x14ac:dyDescent="0.25">
      <c r="B402" s="63">
        <v>6005000200</v>
      </c>
      <c r="C402" s="63">
        <v>4672</v>
      </c>
      <c r="D402" s="63" t="s">
        <v>149</v>
      </c>
      <c r="E402" s="96">
        <v>95629</v>
      </c>
      <c r="F402" s="63">
        <v>19.8241631160776</v>
      </c>
      <c r="G402" s="63">
        <v>0</v>
      </c>
      <c r="H402" s="63">
        <v>27.6</v>
      </c>
      <c r="I402" s="98" t="str">
        <f>VLOOKUP(E402, 'Program Data Extracts-Zip Codes'!R$52:W$5334, 6, FALSE)</f>
        <v>PGE</v>
      </c>
      <c r="J402" s="98" t="str">
        <f>VLOOKUP(E402, 'Program Data Extracts-Zip Codes'!R$52:W$5334, 4, FALSE)</f>
        <v>PGE</v>
      </c>
    </row>
    <row r="403" spans="2:10" x14ac:dyDescent="0.25">
      <c r="B403" s="63">
        <v>6005000304</v>
      </c>
      <c r="C403" s="63">
        <v>3946</v>
      </c>
      <c r="D403" s="63" t="s">
        <v>149</v>
      </c>
      <c r="E403" s="96">
        <v>95640</v>
      </c>
      <c r="F403" s="63">
        <v>28.930338317811302</v>
      </c>
      <c r="G403" s="63">
        <v>0</v>
      </c>
      <c r="H403" s="63">
        <v>29.8</v>
      </c>
      <c r="I403" s="98" t="str">
        <f>VLOOKUP(E403, 'Program Data Extracts-Zip Codes'!R$52:W$5334, 6, FALSE)</f>
        <v>PGE</v>
      </c>
      <c r="J403" s="98" t="str">
        <f>VLOOKUP(E403, 'Program Data Extracts-Zip Codes'!R$52:W$5334, 4, FALSE)</f>
        <v>SMUD</v>
      </c>
    </row>
    <row r="404" spans="2:10" x14ac:dyDescent="0.25">
      <c r="B404" s="63">
        <v>6005000303</v>
      </c>
      <c r="C404" s="63">
        <v>5073</v>
      </c>
      <c r="D404" s="63" t="s">
        <v>149</v>
      </c>
      <c r="E404" s="96">
        <v>95640</v>
      </c>
      <c r="F404" s="63">
        <v>26.921713370456999</v>
      </c>
      <c r="G404" s="63">
        <v>0</v>
      </c>
      <c r="H404" s="63">
        <v>27.2</v>
      </c>
      <c r="I404" s="98" t="str">
        <f>VLOOKUP(E404, 'Program Data Extracts-Zip Codes'!R$52:W$5334, 6, FALSE)</f>
        <v>PGE</v>
      </c>
      <c r="J404" s="98" t="str">
        <f>VLOOKUP(E404, 'Program Data Extracts-Zip Codes'!R$52:W$5334, 4, FALSE)</f>
        <v>SMUD</v>
      </c>
    </row>
    <row r="405" spans="2:10" x14ac:dyDescent="0.25">
      <c r="B405" s="63">
        <v>6005000500</v>
      </c>
      <c r="C405" s="63">
        <v>2995</v>
      </c>
      <c r="D405" s="63" t="s">
        <v>149</v>
      </c>
      <c r="E405" s="96">
        <v>95642</v>
      </c>
      <c r="F405" s="63">
        <v>23.257549086885302</v>
      </c>
      <c r="G405" s="63">
        <v>0</v>
      </c>
      <c r="H405" s="63">
        <v>20.5</v>
      </c>
      <c r="I405" s="98" t="str">
        <f>VLOOKUP(E405, 'Program Data Extracts-Zip Codes'!R$52:W$5334, 6, FALSE)</f>
        <v>PGE</v>
      </c>
      <c r="J405" s="98" t="str">
        <f>VLOOKUP(E405, 'Program Data Extracts-Zip Codes'!R$52:W$5334, 4, FALSE)</f>
        <v>PGE</v>
      </c>
    </row>
    <row r="406" spans="2:10" x14ac:dyDescent="0.25">
      <c r="B406" s="63">
        <v>6005000402</v>
      </c>
      <c r="C406" s="63">
        <v>4740</v>
      </c>
      <c r="D406" s="63" t="s">
        <v>149</v>
      </c>
      <c r="E406" s="96">
        <v>95665</v>
      </c>
      <c r="F406" s="63">
        <v>19.723784472245899</v>
      </c>
      <c r="G406" s="63">
        <v>0</v>
      </c>
      <c r="H406" s="63">
        <v>30.8</v>
      </c>
      <c r="I406" s="98" t="str">
        <f>VLOOKUP(E406, 'Program Data Extracts-Zip Codes'!R$52:W$5334, 6, FALSE)</f>
        <v>PGE</v>
      </c>
      <c r="J406" s="98" t="str">
        <f>VLOOKUP(E406, 'Program Data Extracts-Zip Codes'!R$52:W$5334, 4, FALSE)</f>
        <v>PGE</v>
      </c>
    </row>
    <row r="407" spans="2:10" x14ac:dyDescent="0.25">
      <c r="B407" s="63">
        <v>6005000102</v>
      </c>
      <c r="C407" s="63">
        <v>1867</v>
      </c>
      <c r="D407" s="63" t="s">
        <v>149</v>
      </c>
      <c r="E407" s="96">
        <v>95666</v>
      </c>
      <c r="F407" s="63">
        <v>18.410640331266599</v>
      </c>
      <c r="G407" s="63">
        <v>0</v>
      </c>
      <c r="H407" s="63">
        <v>33.200000000000003</v>
      </c>
      <c r="I407" s="98" t="str">
        <f>VLOOKUP(E407, 'Program Data Extracts-Zip Codes'!R$52:W$5334, 6, FALSE)</f>
        <v>PGE</v>
      </c>
      <c r="J407" s="98" t="str">
        <f>VLOOKUP(E407, 'Program Data Extracts-Zip Codes'!R$52:W$5334, 4, FALSE)</f>
        <v>PGE</v>
      </c>
    </row>
    <row r="408" spans="2:10" x14ac:dyDescent="0.25">
      <c r="B408" s="63">
        <v>6005000101</v>
      </c>
      <c r="C408" s="63">
        <v>3907</v>
      </c>
      <c r="D408" s="63" t="s">
        <v>149</v>
      </c>
      <c r="E408" s="96">
        <v>95666</v>
      </c>
      <c r="F408" s="63">
        <v>12.539687834074799</v>
      </c>
      <c r="G408" s="63">
        <v>0</v>
      </c>
      <c r="H408" s="63">
        <v>24.2</v>
      </c>
      <c r="I408" s="98" t="str">
        <f>VLOOKUP(E408, 'Program Data Extracts-Zip Codes'!R$52:W$5334, 6, FALSE)</f>
        <v>PGE</v>
      </c>
      <c r="J408" s="98" t="str">
        <f>VLOOKUP(E408, 'Program Data Extracts-Zip Codes'!R$52:W$5334, 4, FALSE)</f>
        <v>PGE</v>
      </c>
    </row>
    <row r="409" spans="2:10" x14ac:dyDescent="0.25">
      <c r="B409" s="63">
        <v>6005000301</v>
      </c>
      <c r="C409" s="63">
        <v>5871</v>
      </c>
      <c r="D409" s="63" t="s">
        <v>149</v>
      </c>
      <c r="E409" s="96">
        <v>95669</v>
      </c>
      <c r="F409" s="63">
        <v>25.311388124240601</v>
      </c>
      <c r="G409" s="63">
        <v>0</v>
      </c>
      <c r="H409" s="63">
        <v>24.7</v>
      </c>
      <c r="I409" s="98" t="str">
        <f>VLOOKUP(E409, 'Program Data Extracts-Zip Codes'!R$52:W$5334, 6, FALSE)</f>
        <v>PGE</v>
      </c>
      <c r="J409" s="98" t="str">
        <f>VLOOKUP(E409, 'Program Data Extracts-Zip Codes'!R$52:W$5334, 4, FALSE)</f>
        <v>SMUD</v>
      </c>
    </row>
    <row r="410" spans="2:10" x14ac:dyDescent="0.25">
      <c r="B410" s="63">
        <v>6005000401</v>
      </c>
      <c r="C410" s="63">
        <v>5020</v>
      </c>
      <c r="D410" s="63" t="s">
        <v>149</v>
      </c>
      <c r="E410" s="96">
        <v>95685</v>
      </c>
      <c r="F410" s="63">
        <v>26.5406465553834</v>
      </c>
      <c r="G410" s="63">
        <v>0</v>
      </c>
      <c r="H410" s="63">
        <v>33.9</v>
      </c>
      <c r="I410" s="98" t="str">
        <f>VLOOKUP(E410, 'Program Data Extracts-Zip Codes'!R$52:W$5334, 6, FALSE)</f>
        <v>PGE</v>
      </c>
      <c r="J410" s="98" t="str">
        <f>VLOOKUP(E410, 'Program Data Extracts-Zip Codes'!R$52:W$5334, 4, FALSE)</f>
        <v>PGE</v>
      </c>
    </row>
    <row r="411" spans="2:10" x14ac:dyDescent="0.25">
      <c r="B411" s="63">
        <v>6007002400</v>
      </c>
      <c r="C411" s="63">
        <v>5157</v>
      </c>
      <c r="D411" s="63" t="s">
        <v>150</v>
      </c>
      <c r="E411" s="96">
        <v>95916</v>
      </c>
      <c r="F411" s="63">
        <v>21.229265450476198</v>
      </c>
      <c r="G411" s="63">
        <v>0</v>
      </c>
      <c r="H411" s="63">
        <v>48.7</v>
      </c>
      <c r="I411" s="98" t="str">
        <f>VLOOKUP(E411, 'Program Data Extracts-Zip Codes'!R$52:W$5334, 6, FALSE)</f>
        <v>PGE</v>
      </c>
      <c r="J411" s="98" t="str">
        <f>VLOOKUP(E411, 'Program Data Extracts-Zip Codes'!R$52:W$5334, 4, FALSE)</f>
        <v>PGE</v>
      </c>
    </row>
    <row r="412" spans="2:10" x14ac:dyDescent="0.25">
      <c r="B412" s="63">
        <v>6007003600</v>
      </c>
      <c r="C412" s="63">
        <v>3404</v>
      </c>
      <c r="D412" s="63" t="s">
        <v>150</v>
      </c>
      <c r="E412" s="96">
        <v>95917</v>
      </c>
      <c r="F412" s="63">
        <v>27.2550782419762</v>
      </c>
      <c r="G412" s="63">
        <v>0</v>
      </c>
      <c r="H412" s="63">
        <v>40.700000000000003</v>
      </c>
      <c r="I412" s="98" t="str">
        <f>VLOOKUP(E412, 'Program Data Extracts-Zip Codes'!R$52:W$5334, 6, FALSE)</f>
        <v>PGE</v>
      </c>
      <c r="J412" s="98" t="str">
        <f>VLOOKUP(E412, 'Program Data Extracts-Zip Codes'!R$52:W$5334, 4, FALSE)</f>
        <v>PGE</v>
      </c>
    </row>
    <row r="413" spans="2:10" x14ac:dyDescent="0.25">
      <c r="B413" s="63">
        <v>6007001300</v>
      </c>
      <c r="C413" s="63">
        <v>4169</v>
      </c>
      <c r="D413" s="63" t="s">
        <v>150</v>
      </c>
      <c r="E413" s="96">
        <v>95928</v>
      </c>
      <c r="F413" s="63">
        <v>46.9541757948721</v>
      </c>
      <c r="G413" s="63">
        <v>4169</v>
      </c>
      <c r="H413" s="63">
        <v>72.5</v>
      </c>
      <c r="I413" s="98" t="str">
        <f>VLOOKUP(E413, 'Program Data Extracts-Zip Codes'!R$52:W$5334, 6, FALSE)</f>
        <v>PGE</v>
      </c>
      <c r="J413" s="98" t="str">
        <f>VLOOKUP(E413, 'Program Data Extracts-Zip Codes'!R$52:W$5334, 4, FALSE)</f>
        <v>PGE</v>
      </c>
    </row>
    <row r="414" spans="2:10" x14ac:dyDescent="0.25">
      <c r="B414" s="63">
        <v>6007001200</v>
      </c>
      <c r="C414" s="63">
        <v>3556</v>
      </c>
      <c r="D414" s="63" t="s">
        <v>150</v>
      </c>
      <c r="E414" s="96">
        <v>95928</v>
      </c>
      <c r="F414" s="63">
        <v>36.665161606425499</v>
      </c>
      <c r="G414" s="63">
        <v>0</v>
      </c>
      <c r="H414" s="63">
        <v>74.3</v>
      </c>
      <c r="I414" s="98" t="str">
        <f>VLOOKUP(E414, 'Program Data Extracts-Zip Codes'!R$52:W$5334, 6, FALSE)</f>
        <v>PGE</v>
      </c>
      <c r="J414" s="98" t="str">
        <f>VLOOKUP(E414, 'Program Data Extracts-Zip Codes'!R$52:W$5334, 4, FALSE)</f>
        <v>PGE</v>
      </c>
    </row>
    <row r="415" spans="2:10" x14ac:dyDescent="0.25">
      <c r="B415" s="63">
        <v>6007001000</v>
      </c>
      <c r="C415" s="63">
        <v>4801</v>
      </c>
      <c r="D415" s="63" t="s">
        <v>150</v>
      </c>
      <c r="E415" s="96">
        <v>95928</v>
      </c>
      <c r="F415" s="63">
        <v>34.668352696995903</v>
      </c>
      <c r="G415" s="63">
        <v>0</v>
      </c>
      <c r="H415" s="63">
        <v>65.900000000000006</v>
      </c>
      <c r="I415" s="98" t="str">
        <f>VLOOKUP(E415, 'Program Data Extracts-Zip Codes'!R$52:W$5334, 6, FALSE)</f>
        <v>PGE</v>
      </c>
      <c r="J415" s="98" t="str">
        <f>VLOOKUP(E415, 'Program Data Extracts-Zip Codes'!R$52:W$5334, 4, FALSE)</f>
        <v>PGE</v>
      </c>
    </row>
    <row r="416" spans="2:10" x14ac:dyDescent="0.25">
      <c r="B416" s="63">
        <v>6007001100</v>
      </c>
      <c r="C416" s="63">
        <v>4572</v>
      </c>
      <c r="D416" s="63" t="s">
        <v>150</v>
      </c>
      <c r="E416" s="96">
        <v>95928</v>
      </c>
      <c r="F416" s="63">
        <v>33.3759531558172</v>
      </c>
      <c r="G416" s="63">
        <v>0</v>
      </c>
      <c r="H416" s="63">
        <v>66.5</v>
      </c>
      <c r="I416" s="98" t="str">
        <f>VLOOKUP(E416, 'Program Data Extracts-Zip Codes'!R$52:W$5334, 6, FALSE)</f>
        <v>PGE</v>
      </c>
      <c r="J416" s="98" t="str">
        <f>VLOOKUP(E416, 'Program Data Extracts-Zip Codes'!R$52:W$5334, 4, FALSE)</f>
        <v>PGE</v>
      </c>
    </row>
    <row r="417" spans="2:10" x14ac:dyDescent="0.25">
      <c r="B417" s="63">
        <v>6007000603</v>
      </c>
      <c r="C417" s="63">
        <v>3130</v>
      </c>
      <c r="D417" s="63" t="s">
        <v>150</v>
      </c>
      <c r="E417" s="96">
        <v>95926</v>
      </c>
      <c r="F417" s="63">
        <v>30.6363785809157</v>
      </c>
      <c r="G417" s="63">
        <v>0</v>
      </c>
      <c r="H417" s="63">
        <v>65.400000000000006</v>
      </c>
      <c r="I417" s="98" t="str">
        <f>VLOOKUP(E417, 'Program Data Extracts-Zip Codes'!R$52:W$5334, 6, FALSE)</f>
        <v>PGE</v>
      </c>
      <c r="J417" s="98" t="str">
        <f>VLOOKUP(E417, 'Program Data Extracts-Zip Codes'!R$52:W$5334, 4, FALSE)</f>
        <v>PGE</v>
      </c>
    </row>
    <row r="418" spans="2:10" x14ac:dyDescent="0.25">
      <c r="B418" s="63">
        <v>6007000903</v>
      </c>
      <c r="C418" s="63">
        <v>6117</v>
      </c>
      <c r="D418" s="63" t="s">
        <v>150</v>
      </c>
      <c r="E418" s="96">
        <v>95928</v>
      </c>
      <c r="F418" s="63">
        <v>27.0542230525013</v>
      </c>
      <c r="G418" s="63">
        <v>0</v>
      </c>
      <c r="H418" s="63">
        <v>43.7</v>
      </c>
      <c r="I418" s="98" t="str">
        <f>VLOOKUP(E418, 'Program Data Extracts-Zip Codes'!R$52:W$5334, 6, FALSE)</f>
        <v>PGE</v>
      </c>
      <c r="J418" s="98" t="str">
        <f>VLOOKUP(E418, 'Program Data Extracts-Zip Codes'!R$52:W$5334, 4, FALSE)</f>
        <v>PGE</v>
      </c>
    </row>
    <row r="419" spans="2:10" x14ac:dyDescent="0.25">
      <c r="B419" s="63">
        <v>6007000604</v>
      </c>
      <c r="C419" s="63">
        <v>4217</v>
      </c>
      <c r="D419" s="63" t="s">
        <v>150</v>
      </c>
      <c r="E419" s="96">
        <v>95926</v>
      </c>
      <c r="F419" s="63">
        <v>26.886508235234299</v>
      </c>
      <c r="G419" s="63">
        <v>0</v>
      </c>
      <c r="H419" s="63">
        <v>83.8</v>
      </c>
      <c r="I419" s="98" t="str">
        <f>VLOOKUP(E419, 'Program Data Extracts-Zip Codes'!R$52:W$5334, 6, FALSE)</f>
        <v>PGE</v>
      </c>
      <c r="J419" s="98" t="str">
        <f>VLOOKUP(E419, 'Program Data Extracts-Zip Codes'!R$52:W$5334, 4, FALSE)</f>
        <v>PGE</v>
      </c>
    </row>
    <row r="420" spans="2:10" x14ac:dyDescent="0.25">
      <c r="B420" s="63">
        <v>6007000502</v>
      </c>
      <c r="C420" s="63">
        <v>4204</v>
      </c>
      <c r="D420" s="63" t="s">
        <v>150</v>
      </c>
      <c r="E420" s="96">
        <v>95926</v>
      </c>
      <c r="F420" s="63">
        <v>21.7687163503949</v>
      </c>
      <c r="G420" s="63">
        <v>0</v>
      </c>
      <c r="H420" s="63">
        <v>75.400000000000006</v>
      </c>
      <c r="I420" s="98" t="str">
        <f>VLOOKUP(E420, 'Program Data Extracts-Zip Codes'!R$52:W$5334, 6, FALSE)</f>
        <v>PGE</v>
      </c>
      <c r="J420" s="98" t="str">
        <f>VLOOKUP(E420, 'Program Data Extracts-Zip Codes'!R$52:W$5334, 4, FALSE)</f>
        <v>PGE</v>
      </c>
    </row>
    <row r="421" spans="2:10" x14ac:dyDescent="0.25">
      <c r="B421" s="63">
        <v>6007000700</v>
      </c>
      <c r="C421" s="63">
        <v>4694</v>
      </c>
      <c r="D421" s="63" t="s">
        <v>150</v>
      </c>
      <c r="E421" s="96">
        <v>95926</v>
      </c>
      <c r="F421" s="63">
        <v>21.010265816203901</v>
      </c>
      <c r="G421" s="63">
        <v>0</v>
      </c>
      <c r="H421" s="63">
        <v>46.1</v>
      </c>
      <c r="I421" s="98" t="str">
        <f>VLOOKUP(E421, 'Program Data Extracts-Zip Codes'!R$52:W$5334, 6, FALSE)</f>
        <v>PGE</v>
      </c>
      <c r="J421" s="98" t="str">
        <f>VLOOKUP(E421, 'Program Data Extracts-Zip Codes'!R$52:W$5334, 4, FALSE)</f>
        <v>PGE</v>
      </c>
    </row>
    <row r="422" spans="2:10" x14ac:dyDescent="0.25">
      <c r="B422" s="63">
        <v>6007000300</v>
      </c>
      <c r="C422" s="63">
        <v>4410</v>
      </c>
      <c r="D422" s="63" t="s">
        <v>150</v>
      </c>
      <c r="E422" s="96">
        <v>95973</v>
      </c>
      <c r="F422" s="63">
        <v>20.466441510423799</v>
      </c>
      <c r="G422" s="63">
        <v>0</v>
      </c>
      <c r="H422" s="63">
        <v>52.6</v>
      </c>
      <c r="I422" s="98" t="str">
        <f>VLOOKUP(E422, 'Program Data Extracts-Zip Codes'!R$52:W$5334, 6, FALSE)</f>
        <v>PGE</v>
      </c>
      <c r="J422" s="98" t="str">
        <f>VLOOKUP(E422, 'Program Data Extracts-Zip Codes'!R$52:W$5334, 4, FALSE)</f>
        <v>PGE</v>
      </c>
    </row>
    <row r="423" spans="2:10" x14ac:dyDescent="0.25">
      <c r="B423" s="63">
        <v>6007000201</v>
      </c>
      <c r="C423" s="63">
        <v>4052</v>
      </c>
      <c r="D423" s="63" t="s">
        <v>150</v>
      </c>
      <c r="E423" s="96">
        <v>95973</v>
      </c>
      <c r="F423" s="63">
        <v>20.033261227379199</v>
      </c>
      <c r="G423" s="63">
        <v>0</v>
      </c>
      <c r="H423" s="63">
        <v>40.4</v>
      </c>
      <c r="I423" s="98" t="str">
        <f>VLOOKUP(E423, 'Program Data Extracts-Zip Codes'!R$52:W$5334, 6, FALSE)</f>
        <v>PGE</v>
      </c>
      <c r="J423" s="98" t="str">
        <f>VLOOKUP(E423, 'Program Data Extracts-Zip Codes'!R$52:W$5334, 4, FALSE)</f>
        <v>PGE</v>
      </c>
    </row>
    <row r="424" spans="2:10" x14ac:dyDescent="0.25">
      <c r="B424" s="63">
        <v>6007000501</v>
      </c>
      <c r="C424" s="63">
        <v>4333</v>
      </c>
      <c r="D424" s="63" t="s">
        <v>150</v>
      </c>
      <c r="E424" s="96">
        <v>95973</v>
      </c>
      <c r="F424" s="63">
        <v>19.496682272326701</v>
      </c>
      <c r="G424" s="63">
        <v>0</v>
      </c>
      <c r="H424" s="63">
        <v>43.6</v>
      </c>
      <c r="I424" s="98" t="str">
        <f>VLOOKUP(E424, 'Program Data Extracts-Zip Codes'!R$52:W$5334, 6, FALSE)</f>
        <v>PGE</v>
      </c>
      <c r="J424" s="98" t="str">
        <f>VLOOKUP(E424, 'Program Data Extracts-Zip Codes'!R$52:W$5334, 4, FALSE)</f>
        <v>PGE</v>
      </c>
    </row>
    <row r="425" spans="2:10" x14ac:dyDescent="0.25">
      <c r="B425" s="63">
        <v>6007000202</v>
      </c>
      <c r="C425" s="63">
        <v>3723</v>
      </c>
      <c r="D425" s="63" t="s">
        <v>150</v>
      </c>
      <c r="E425" s="96">
        <v>95973</v>
      </c>
      <c r="F425" s="63">
        <v>18.371320848276099</v>
      </c>
      <c r="G425" s="63">
        <v>0</v>
      </c>
      <c r="H425" s="63">
        <v>49.7</v>
      </c>
      <c r="I425" s="98" t="str">
        <f>VLOOKUP(E425, 'Program Data Extracts-Zip Codes'!R$52:W$5334, 6, FALSE)</f>
        <v>PGE</v>
      </c>
      <c r="J425" s="98" t="str">
        <f>VLOOKUP(E425, 'Program Data Extracts-Zip Codes'!R$52:W$5334, 4, FALSE)</f>
        <v>PGE</v>
      </c>
    </row>
    <row r="426" spans="2:10" x14ac:dyDescent="0.25">
      <c r="B426" s="63">
        <v>6007000800</v>
      </c>
      <c r="C426" s="63">
        <v>5295</v>
      </c>
      <c r="D426" s="63" t="s">
        <v>150</v>
      </c>
      <c r="E426" s="96">
        <v>95926</v>
      </c>
      <c r="F426" s="63">
        <v>15.321956939614701</v>
      </c>
      <c r="G426" s="63">
        <v>0</v>
      </c>
      <c r="H426" s="63">
        <v>43</v>
      </c>
      <c r="I426" s="98" t="str">
        <f>VLOOKUP(E426, 'Program Data Extracts-Zip Codes'!R$52:W$5334, 6, FALSE)</f>
        <v>PGE</v>
      </c>
      <c r="J426" s="98" t="str">
        <f>VLOOKUP(E426, 'Program Data Extracts-Zip Codes'!R$52:W$5334, 4, FALSE)</f>
        <v>PGE</v>
      </c>
    </row>
    <row r="427" spans="2:10" x14ac:dyDescent="0.25">
      <c r="B427" s="63">
        <v>6007000104</v>
      </c>
      <c r="C427" s="63">
        <v>5636</v>
      </c>
      <c r="D427" s="63" t="s">
        <v>150</v>
      </c>
      <c r="E427" s="96">
        <v>95973</v>
      </c>
      <c r="F427" s="63">
        <v>14.867320696286299</v>
      </c>
      <c r="G427" s="63">
        <v>0</v>
      </c>
      <c r="H427" s="63">
        <v>43.4</v>
      </c>
      <c r="I427" s="98" t="str">
        <f>VLOOKUP(E427, 'Program Data Extracts-Zip Codes'!R$52:W$5334, 6, FALSE)</f>
        <v>PGE</v>
      </c>
      <c r="J427" s="98" t="str">
        <f>VLOOKUP(E427, 'Program Data Extracts-Zip Codes'!R$52:W$5334, 4, FALSE)</f>
        <v>PGE</v>
      </c>
    </row>
    <row r="428" spans="2:10" x14ac:dyDescent="0.25">
      <c r="B428" s="63">
        <v>6007000102</v>
      </c>
      <c r="C428" s="63">
        <v>3900</v>
      </c>
      <c r="D428" s="63" t="s">
        <v>150</v>
      </c>
      <c r="E428" s="96">
        <v>95926</v>
      </c>
      <c r="F428" s="63">
        <v>14.217444823052499</v>
      </c>
      <c r="G428" s="63">
        <v>0</v>
      </c>
      <c r="H428" s="63">
        <v>44.9</v>
      </c>
      <c r="I428" s="98" t="str">
        <f>VLOOKUP(E428, 'Program Data Extracts-Zip Codes'!R$52:W$5334, 6, FALSE)</f>
        <v>PGE</v>
      </c>
      <c r="J428" s="98" t="str">
        <f>VLOOKUP(E428, 'Program Data Extracts-Zip Codes'!R$52:W$5334, 4, FALSE)</f>
        <v>PGE</v>
      </c>
    </row>
    <row r="429" spans="2:10" x14ac:dyDescent="0.25">
      <c r="B429" s="63">
        <v>6007001400</v>
      </c>
      <c r="C429" s="63">
        <v>5797</v>
      </c>
      <c r="D429" s="63" t="s">
        <v>150</v>
      </c>
      <c r="E429" s="96">
        <v>95973</v>
      </c>
      <c r="F429" s="63">
        <v>13.026713998349599</v>
      </c>
      <c r="G429" s="63">
        <v>0</v>
      </c>
      <c r="H429" s="63">
        <v>16.600000000000001</v>
      </c>
      <c r="I429" s="98" t="str">
        <f>VLOOKUP(E429, 'Program Data Extracts-Zip Codes'!R$52:W$5334, 6, FALSE)</f>
        <v>PGE</v>
      </c>
      <c r="J429" s="98" t="str">
        <f>VLOOKUP(E429, 'Program Data Extracts-Zip Codes'!R$52:W$5334, 4, FALSE)</f>
        <v>PGE</v>
      </c>
    </row>
    <row r="430" spans="2:10" x14ac:dyDescent="0.25">
      <c r="B430" s="63">
        <v>6007000601</v>
      </c>
      <c r="C430" s="63">
        <v>3304</v>
      </c>
      <c r="D430" s="63" t="s">
        <v>150</v>
      </c>
      <c r="E430" s="96">
        <v>95926</v>
      </c>
      <c r="F430" s="63">
        <v>11.8119418688081</v>
      </c>
      <c r="G430" s="63">
        <v>0</v>
      </c>
      <c r="H430" s="63">
        <v>29.4</v>
      </c>
      <c r="I430" s="98" t="str">
        <f>VLOOKUP(E430, 'Program Data Extracts-Zip Codes'!R$52:W$5334, 6, FALSE)</f>
        <v>PGE</v>
      </c>
      <c r="J430" s="98" t="str">
        <f>VLOOKUP(E430, 'Program Data Extracts-Zip Codes'!R$52:W$5334, 4, FALSE)</f>
        <v>PGE</v>
      </c>
    </row>
    <row r="431" spans="2:10" x14ac:dyDescent="0.25">
      <c r="B431" s="63">
        <v>6007000401</v>
      </c>
      <c r="C431" s="63">
        <v>1771</v>
      </c>
      <c r="D431" s="63" t="s">
        <v>150</v>
      </c>
      <c r="E431" s="96">
        <v>95973</v>
      </c>
      <c r="F431" s="63">
        <v>10.965070515664401</v>
      </c>
      <c r="G431" s="63">
        <v>0</v>
      </c>
      <c r="H431" s="63">
        <v>39</v>
      </c>
      <c r="I431" s="98" t="str">
        <f>VLOOKUP(E431, 'Program Data Extracts-Zip Codes'!R$52:W$5334, 6, FALSE)</f>
        <v>PGE</v>
      </c>
      <c r="J431" s="98" t="str">
        <f>VLOOKUP(E431, 'Program Data Extracts-Zip Codes'!R$52:W$5334, 4, FALSE)</f>
        <v>PGE</v>
      </c>
    </row>
    <row r="432" spans="2:10" x14ac:dyDescent="0.25">
      <c r="B432" s="63">
        <v>6007000402</v>
      </c>
      <c r="C432" s="63">
        <v>7030</v>
      </c>
      <c r="D432" s="63" t="s">
        <v>150</v>
      </c>
      <c r="E432" s="96">
        <v>95973</v>
      </c>
      <c r="F432" s="63">
        <v>8.6870891607546294</v>
      </c>
      <c r="G432" s="63">
        <v>0</v>
      </c>
      <c r="H432" s="63">
        <v>18.399999999999999</v>
      </c>
      <c r="I432" s="98" t="str">
        <f>VLOOKUP(E432, 'Program Data Extracts-Zip Codes'!R$52:W$5334, 6, FALSE)</f>
        <v>PGE</v>
      </c>
      <c r="J432" s="98" t="str">
        <f>VLOOKUP(E432, 'Program Data Extracts-Zip Codes'!R$52:W$5334, 4, FALSE)</f>
        <v>PGE</v>
      </c>
    </row>
    <row r="433" spans="2:10" x14ac:dyDescent="0.25">
      <c r="B433" s="63">
        <v>6007000901</v>
      </c>
      <c r="C433" s="63">
        <v>2142</v>
      </c>
      <c r="D433" s="63" t="s">
        <v>150</v>
      </c>
      <c r="E433" s="96">
        <v>95928</v>
      </c>
      <c r="F433" s="63">
        <v>8.37289636838441</v>
      </c>
      <c r="G433" s="63">
        <v>0</v>
      </c>
      <c r="H433" s="63">
        <v>7.9</v>
      </c>
      <c r="I433" s="98" t="str">
        <f>VLOOKUP(E433, 'Program Data Extracts-Zip Codes'!R$52:W$5334, 6, FALSE)</f>
        <v>PGE</v>
      </c>
      <c r="J433" s="98" t="str">
        <f>VLOOKUP(E433, 'Program Data Extracts-Zip Codes'!R$52:W$5334, 4, FALSE)</f>
        <v>PGE</v>
      </c>
    </row>
    <row r="434" spans="2:10" x14ac:dyDescent="0.25">
      <c r="B434" s="63">
        <v>6007000904</v>
      </c>
      <c r="C434" s="63">
        <v>6071</v>
      </c>
      <c r="D434" s="63" t="s">
        <v>150</v>
      </c>
      <c r="E434" s="96">
        <v>95928</v>
      </c>
      <c r="F434" s="63">
        <v>8.3238174470504003</v>
      </c>
      <c r="G434" s="63">
        <v>0</v>
      </c>
      <c r="H434" s="63">
        <v>16.8</v>
      </c>
      <c r="I434" s="98" t="str">
        <f>VLOOKUP(E434, 'Program Data Extracts-Zip Codes'!R$52:W$5334, 6, FALSE)</f>
        <v>PGE</v>
      </c>
      <c r="J434" s="98" t="str">
        <f>VLOOKUP(E434, 'Program Data Extracts-Zip Codes'!R$52:W$5334, 4, FALSE)</f>
        <v>PGE</v>
      </c>
    </row>
    <row r="435" spans="2:10" x14ac:dyDescent="0.25">
      <c r="B435" s="63">
        <v>6007000103</v>
      </c>
      <c r="C435" s="63">
        <v>3902</v>
      </c>
      <c r="D435" s="63" t="s">
        <v>150</v>
      </c>
      <c r="E435" s="96">
        <v>95973</v>
      </c>
      <c r="F435" s="63">
        <v>7.7562833446225401</v>
      </c>
      <c r="G435" s="63">
        <v>0</v>
      </c>
      <c r="H435" s="63">
        <v>15.2</v>
      </c>
      <c r="I435" s="98" t="str">
        <f>VLOOKUP(E435, 'Program Data Extracts-Zip Codes'!R$52:W$5334, 6, FALSE)</f>
        <v>PGE</v>
      </c>
      <c r="J435" s="98" t="str">
        <f>VLOOKUP(E435, 'Program Data Extracts-Zip Codes'!R$52:W$5334, 4, FALSE)</f>
        <v>PGE</v>
      </c>
    </row>
    <row r="436" spans="2:10" x14ac:dyDescent="0.25">
      <c r="B436" s="63">
        <v>6007001500</v>
      </c>
      <c r="C436" s="63">
        <v>5297</v>
      </c>
      <c r="D436" s="63" t="s">
        <v>150</v>
      </c>
      <c r="E436" s="96">
        <v>95938</v>
      </c>
      <c r="F436" s="63">
        <v>17.6688896707395</v>
      </c>
      <c r="G436" s="63">
        <v>0</v>
      </c>
      <c r="H436" s="63">
        <v>25.4</v>
      </c>
      <c r="I436" s="98" t="str">
        <f>VLOOKUP(E436, 'Program Data Extracts-Zip Codes'!R$52:W$5334, 6, FALSE)</f>
        <v>PGE</v>
      </c>
      <c r="J436" s="98" t="str">
        <f>VLOOKUP(E436, 'Program Data Extracts-Zip Codes'!R$52:W$5334, 4, FALSE)</f>
        <v>PGE</v>
      </c>
    </row>
    <row r="437" spans="2:10" x14ac:dyDescent="0.25">
      <c r="B437" s="63">
        <v>6007001600</v>
      </c>
      <c r="C437" s="63">
        <v>5266</v>
      </c>
      <c r="D437" s="63" t="s">
        <v>150</v>
      </c>
      <c r="E437" s="96">
        <v>95942</v>
      </c>
      <c r="F437" s="63">
        <v>13.4546082358919</v>
      </c>
      <c r="G437" s="63">
        <v>0</v>
      </c>
      <c r="H437" s="63">
        <v>22.9</v>
      </c>
      <c r="I437" s="98" t="str">
        <f>VLOOKUP(E437, 'Program Data Extracts-Zip Codes'!R$52:W$5334, 6, FALSE)</f>
        <v>PGE</v>
      </c>
      <c r="J437" s="98" t="str">
        <f>VLOOKUP(E437, 'Program Data Extracts-Zip Codes'!R$52:W$5334, 4, FALSE)</f>
        <v>PGE</v>
      </c>
    </row>
    <row r="438" spans="2:10" x14ac:dyDescent="0.25">
      <c r="B438" s="63">
        <v>6007003400</v>
      </c>
      <c r="C438" s="63">
        <v>2956</v>
      </c>
      <c r="D438" s="63" t="s">
        <v>150</v>
      </c>
      <c r="E438" s="96">
        <v>95948</v>
      </c>
      <c r="F438" s="63">
        <v>30.099732274527899</v>
      </c>
      <c r="G438" s="63">
        <v>0</v>
      </c>
      <c r="H438" s="63">
        <v>46</v>
      </c>
      <c r="I438" s="98" t="str">
        <f>VLOOKUP(E438, 'Program Data Extracts-Zip Codes'!R$52:W$5334, 6, FALSE)</f>
        <v>PGE</v>
      </c>
      <c r="J438" s="98" t="str">
        <f>VLOOKUP(E438, 'Program Data Extracts-Zip Codes'!R$52:W$5334, 4, FALSE)</f>
        <v>PGE</v>
      </c>
    </row>
    <row r="439" spans="2:10" x14ac:dyDescent="0.25">
      <c r="B439" s="63">
        <v>6007003502</v>
      </c>
      <c r="C439" s="63">
        <v>4758</v>
      </c>
      <c r="D439" s="63" t="s">
        <v>150</v>
      </c>
      <c r="E439" s="96">
        <v>95948</v>
      </c>
      <c r="F439" s="63">
        <v>22.339505663671499</v>
      </c>
      <c r="G439" s="63">
        <v>0</v>
      </c>
      <c r="H439" s="63">
        <v>49.2</v>
      </c>
      <c r="I439" s="98" t="str">
        <f>VLOOKUP(E439, 'Program Data Extracts-Zip Codes'!R$52:W$5334, 6, FALSE)</f>
        <v>PGE</v>
      </c>
      <c r="J439" s="98" t="str">
        <f>VLOOKUP(E439, 'Program Data Extracts-Zip Codes'!R$52:W$5334, 4, FALSE)</f>
        <v>PGE</v>
      </c>
    </row>
    <row r="440" spans="2:10" x14ac:dyDescent="0.25">
      <c r="B440" s="63">
        <v>6007003501</v>
      </c>
      <c r="C440" s="63">
        <v>3222</v>
      </c>
      <c r="D440" s="63" t="s">
        <v>150</v>
      </c>
      <c r="E440" s="96">
        <v>95948</v>
      </c>
      <c r="F440" s="63">
        <v>19.128898898069099</v>
      </c>
      <c r="G440" s="63">
        <v>0</v>
      </c>
      <c r="H440" s="63">
        <v>31.1</v>
      </c>
      <c r="I440" s="98" t="str">
        <f>VLOOKUP(E440, 'Program Data Extracts-Zip Codes'!R$52:W$5334, 6, FALSE)</f>
        <v>PGE</v>
      </c>
      <c r="J440" s="98" t="str">
        <f>VLOOKUP(E440, 'Program Data Extracts-Zip Codes'!R$52:W$5334, 4, FALSE)</f>
        <v>PGE</v>
      </c>
    </row>
    <row r="441" spans="2:10" x14ac:dyDescent="0.25">
      <c r="B441" s="63">
        <v>6007001702</v>
      </c>
      <c r="C441" s="63">
        <v>5739</v>
      </c>
      <c r="D441" s="63" t="s">
        <v>150</v>
      </c>
      <c r="E441" s="96">
        <v>95954</v>
      </c>
      <c r="F441" s="63">
        <v>16.232174840835899</v>
      </c>
      <c r="G441" s="63">
        <v>0</v>
      </c>
      <c r="H441" s="63">
        <v>37.200000000000003</v>
      </c>
      <c r="I441" s="98" t="str">
        <f>VLOOKUP(E441, 'Program Data Extracts-Zip Codes'!R$52:W$5334, 6, FALSE)</f>
        <v>PGE</v>
      </c>
      <c r="J441" s="98" t="str">
        <f>VLOOKUP(E441, 'Program Data Extracts-Zip Codes'!R$52:W$5334, 4, FALSE)</f>
        <v>PGE</v>
      </c>
    </row>
    <row r="442" spans="2:10" x14ac:dyDescent="0.25">
      <c r="B442" s="63">
        <v>6007001703</v>
      </c>
      <c r="C442" s="63">
        <v>2852</v>
      </c>
      <c r="D442" s="63" t="s">
        <v>150</v>
      </c>
      <c r="E442" s="96">
        <v>95954</v>
      </c>
      <c r="F442" s="63">
        <v>14.6803582235456</v>
      </c>
      <c r="G442" s="63">
        <v>0</v>
      </c>
      <c r="H442" s="63">
        <v>39.200000000000003</v>
      </c>
      <c r="I442" s="98" t="str">
        <f>VLOOKUP(E442, 'Program Data Extracts-Zip Codes'!R$52:W$5334, 6, FALSE)</f>
        <v>PGE</v>
      </c>
      <c r="J442" s="98" t="str">
        <f>VLOOKUP(E442, 'Program Data Extracts-Zip Codes'!R$52:W$5334, 4, FALSE)</f>
        <v>PGE</v>
      </c>
    </row>
    <row r="443" spans="2:10" x14ac:dyDescent="0.25">
      <c r="B443" s="63">
        <v>6007003700</v>
      </c>
      <c r="C443" s="63">
        <v>4505</v>
      </c>
      <c r="D443" s="63" t="s">
        <v>150</v>
      </c>
      <c r="E443" s="96">
        <v>95965</v>
      </c>
      <c r="F443" s="63">
        <v>43.362949616797401</v>
      </c>
      <c r="G443" s="63">
        <v>4505</v>
      </c>
      <c r="H443" s="63">
        <v>62.3</v>
      </c>
      <c r="I443" s="98" t="str">
        <f>VLOOKUP(E443, 'Program Data Extracts-Zip Codes'!R$52:W$5334, 6, FALSE)</f>
        <v>PGE</v>
      </c>
      <c r="J443" s="98" t="str">
        <f>VLOOKUP(E443, 'Program Data Extracts-Zip Codes'!R$52:W$5334, 4, FALSE)</f>
        <v>PGE</v>
      </c>
    </row>
    <row r="444" spans="2:10" x14ac:dyDescent="0.25">
      <c r="B444" s="63">
        <v>6007003001</v>
      </c>
      <c r="C444" s="63">
        <v>3140</v>
      </c>
      <c r="D444" s="63" t="s">
        <v>150</v>
      </c>
      <c r="E444" s="96">
        <v>95966</v>
      </c>
      <c r="F444" s="63">
        <v>37.234529570613198</v>
      </c>
      <c r="G444" s="63">
        <v>0</v>
      </c>
      <c r="H444" s="63">
        <v>72.7</v>
      </c>
      <c r="I444" s="98" t="str">
        <f>VLOOKUP(E444, 'Program Data Extracts-Zip Codes'!R$52:W$5334, 6, FALSE)</f>
        <v>PGE</v>
      </c>
      <c r="J444" s="98" t="str">
        <f>VLOOKUP(E444, 'Program Data Extracts-Zip Codes'!R$52:W$5334, 4, FALSE)</f>
        <v>PGE</v>
      </c>
    </row>
    <row r="445" spans="2:10" x14ac:dyDescent="0.25">
      <c r="B445" s="63">
        <v>6007002800</v>
      </c>
      <c r="C445" s="63">
        <v>4275</v>
      </c>
      <c r="D445" s="63" t="s">
        <v>150</v>
      </c>
      <c r="E445" s="96">
        <v>95965</v>
      </c>
      <c r="F445" s="63">
        <v>36.565753694505702</v>
      </c>
      <c r="G445" s="63">
        <v>0</v>
      </c>
      <c r="H445" s="63">
        <v>69.400000000000006</v>
      </c>
      <c r="I445" s="98" t="str">
        <f>VLOOKUP(E445, 'Program Data Extracts-Zip Codes'!R$52:W$5334, 6, FALSE)</f>
        <v>PGE</v>
      </c>
      <c r="J445" s="98" t="str">
        <f>VLOOKUP(E445, 'Program Data Extracts-Zip Codes'!R$52:W$5334, 4, FALSE)</f>
        <v>PGE</v>
      </c>
    </row>
    <row r="446" spans="2:10" x14ac:dyDescent="0.25">
      <c r="B446" s="63">
        <v>6007003002</v>
      </c>
      <c r="C446" s="63">
        <v>3531</v>
      </c>
      <c r="D446" s="63" t="s">
        <v>150</v>
      </c>
      <c r="E446" s="96">
        <v>95965</v>
      </c>
      <c r="F446" s="63">
        <v>35.180589229390201</v>
      </c>
      <c r="G446" s="63">
        <v>0</v>
      </c>
      <c r="H446" s="63">
        <v>69.3</v>
      </c>
      <c r="I446" s="98" t="str">
        <f>VLOOKUP(E446, 'Program Data Extracts-Zip Codes'!R$52:W$5334, 6, FALSE)</f>
        <v>PGE</v>
      </c>
      <c r="J446" s="98" t="str">
        <f>VLOOKUP(E446, 'Program Data Extracts-Zip Codes'!R$52:W$5334, 4, FALSE)</f>
        <v>PGE</v>
      </c>
    </row>
    <row r="447" spans="2:10" x14ac:dyDescent="0.25">
      <c r="B447" s="63">
        <v>6007003300</v>
      </c>
      <c r="C447" s="63">
        <v>4852</v>
      </c>
      <c r="D447" s="63" t="s">
        <v>150</v>
      </c>
      <c r="E447" s="96">
        <v>95966</v>
      </c>
      <c r="F447" s="63">
        <v>33.956667540072097</v>
      </c>
      <c r="G447" s="63">
        <v>0</v>
      </c>
      <c r="H447" s="63">
        <v>44.1</v>
      </c>
      <c r="I447" s="98" t="str">
        <f>VLOOKUP(E447, 'Program Data Extracts-Zip Codes'!R$52:W$5334, 6, FALSE)</f>
        <v>PGE</v>
      </c>
      <c r="J447" s="98" t="str">
        <f>VLOOKUP(E447, 'Program Data Extracts-Zip Codes'!R$52:W$5334, 4, FALSE)</f>
        <v>PGE</v>
      </c>
    </row>
    <row r="448" spans="2:10" x14ac:dyDescent="0.25">
      <c r="B448" s="63">
        <v>6007002500</v>
      </c>
      <c r="C448" s="63">
        <v>4930</v>
      </c>
      <c r="D448" s="63" t="s">
        <v>150</v>
      </c>
      <c r="E448" s="96">
        <v>95965</v>
      </c>
      <c r="F448" s="63">
        <v>32.723978764921</v>
      </c>
      <c r="G448" s="63">
        <v>0</v>
      </c>
      <c r="H448" s="63">
        <v>55.4</v>
      </c>
      <c r="I448" s="98" t="str">
        <f>VLOOKUP(E448, 'Program Data Extracts-Zip Codes'!R$52:W$5334, 6, FALSE)</f>
        <v>PGE</v>
      </c>
      <c r="J448" s="98" t="str">
        <f>VLOOKUP(E448, 'Program Data Extracts-Zip Codes'!R$52:W$5334, 4, FALSE)</f>
        <v>PGE</v>
      </c>
    </row>
    <row r="449" spans="2:10" x14ac:dyDescent="0.25">
      <c r="B449" s="63">
        <v>6007003200</v>
      </c>
      <c r="C449" s="63">
        <v>4234</v>
      </c>
      <c r="D449" s="63" t="s">
        <v>150</v>
      </c>
      <c r="E449" s="96">
        <v>95966</v>
      </c>
      <c r="F449" s="63">
        <v>24.379529967355801</v>
      </c>
      <c r="G449" s="63">
        <v>0</v>
      </c>
      <c r="H449" s="63">
        <v>58.1</v>
      </c>
      <c r="I449" s="98" t="str">
        <f>VLOOKUP(E449, 'Program Data Extracts-Zip Codes'!R$52:W$5334, 6, FALSE)</f>
        <v>PGE</v>
      </c>
      <c r="J449" s="98" t="str">
        <f>VLOOKUP(E449, 'Program Data Extracts-Zip Codes'!R$52:W$5334, 4, FALSE)</f>
        <v>PGE</v>
      </c>
    </row>
    <row r="450" spans="2:10" x14ac:dyDescent="0.25">
      <c r="B450" s="63">
        <v>6007001704</v>
      </c>
      <c r="C450" s="63">
        <v>3060</v>
      </c>
      <c r="D450" s="63" t="s">
        <v>150</v>
      </c>
      <c r="E450" s="96">
        <v>95965</v>
      </c>
      <c r="F450" s="63">
        <v>23.4708272800511</v>
      </c>
      <c r="G450" s="63">
        <v>0</v>
      </c>
      <c r="H450" s="63">
        <v>45.7</v>
      </c>
      <c r="I450" s="98" t="str">
        <f>VLOOKUP(E450, 'Program Data Extracts-Zip Codes'!R$52:W$5334, 6, FALSE)</f>
        <v>PGE</v>
      </c>
      <c r="J450" s="98" t="str">
        <f>VLOOKUP(E450, 'Program Data Extracts-Zip Codes'!R$52:W$5334, 4, FALSE)</f>
        <v>PGE</v>
      </c>
    </row>
    <row r="451" spans="2:10" x14ac:dyDescent="0.25">
      <c r="B451" s="63">
        <v>6007002602</v>
      </c>
      <c r="C451" s="63">
        <v>3455</v>
      </c>
      <c r="D451" s="63" t="s">
        <v>150</v>
      </c>
      <c r="E451" s="96">
        <v>95966</v>
      </c>
      <c r="F451" s="63">
        <v>22.393444202750601</v>
      </c>
      <c r="G451" s="63">
        <v>0</v>
      </c>
      <c r="H451" s="63">
        <v>31.8</v>
      </c>
      <c r="I451" s="98" t="str">
        <f>VLOOKUP(E451, 'Program Data Extracts-Zip Codes'!R$52:W$5334, 6, FALSE)</f>
        <v>PGE</v>
      </c>
      <c r="J451" s="98" t="str">
        <f>VLOOKUP(E451, 'Program Data Extracts-Zip Codes'!R$52:W$5334, 4, FALSE)</f>
        <v>PGE</v>
      </c>
    </row>
    <row r="452" spans="2:10" x14ac:dyDescent="0.25">
      <c r="B452" s="63">
        <v>6007002700</v>
      </c>
      <c r="C452" s="63">
        <v>5478</v>
      </c>
      <c r="D452" s="63" t="s">
        <v>150</v>
      </c>
      <c r="E452" s="96">
        <v>95966</v>
      </c>
      <c r="F452" s="63">
        <v>21.240716821108698</v>
      </c>
      <c r="G452" s="63">
        <v>0</v>
      </c>
      <c r="H452" s="63">
        <v>52.9</v>
      </c>
      <c r="I452" s="98" t="str">
        <f>VLOOKUP(E452, 'Program Data Extracts-Zip Codes'!R$52:W$5334, 6, FALSE)</f>
        <v>PGE</v>
      </c>
      <c r="J452" s="98" t="str">
        <f>VLOOKUP(E452, 'Program Data Extracts-Zip Codes'!R$52:W$5334, 4, FALSE)</f>
        <v>PGE</v>
      </c>
    </row>
    <row r="453" spans="2:10" x14ac:dyDescent="0.25">
      <c r="B453" s="63">
        <v>6007002900</v>
      </c>
      <c r="C453" s="63">
        <v>3060</v>
      </c>
      <c r="D453" s="63" t="s">
        <v>150</v>
      </c>
      <c r="E453" s="96">
        <v>95965</v>
      </c>
      <c r="F453" s="63">
        <v>20.028132907617</v>
      </c>
      <c r="G453" s="63">
        <v>0</v>
      </c>
      <c r="H453" s="63">
        <v>66.7</v>
      </c>
      <c r="I453" s="98" t="str">
        <f>VLOOKUP(E453, 'Program Data Extracts-Zip Codes'!R$52:W$5334, 6, FALSE)</f>
        <v>PGE</v>
      </c>
      <c r="J453" s="98" t="str">
        <f>VLOOKUP(E453, 'Program Data Extracts-Zip Codes'!R$52:W$5334, 4, FALSE)</f>
        <v>PGE</v>
      </c>
    </row>
    <row r="454" spans="2:10" x14ac:dyDescent="0.25">
      <c r="B454" s="63">
        <v>6007002300</v>
      </c>
      <c r="C454" s="63">
        <v>5331</v>
      </c>
      <c r="D454" s="63" t="s">
        <v>150</v>
      </c>
      <c r="E454" s="96">
        <v>95965</v>
      </c>
      <c r="F454" s="63">
        <v>18.588342707596201</v>
      </c>
      <c r="G454" s="63">
        <v>0</v>
      </c>
      <c r="H454" s="63">
        <v>41.7</v>
      </c>
      <c r="I454" s="98" t="str">
        <f>VLOOKUP(E454, 'Program Data Extracts-Zip Codes'!R$52:W$5334, 6, FALSE)</f>
        <v>PGE</v>
      </c>
      <c r="J454" s="98" t="str">
        <f>VLOOKUP(E454, 'Program Data Extracts-Zip Codes'!R$52:W$5334, 4, FALSE)</f>
        <v>PGE</v>
      </c>
    </row>
    <row r="455" spans="2:10" x14ac:dyDescent="0.25">
      <c r="B455" s="63">
        <v>6007003100</v>
      </c>
      <c r="C455" s="63">
        <v>4396</v>
      </c>
      <c r="D455" s="63" t="s">
        <v>150</v>
      </c>
      <c r="E455" s="96">
        <v>95966</v>
      </c>
      <c r="F455" s="63">
        <v>18.129266975405301</v>
      </c>
      <c r="G455" s="63">
        <v>0</v>
      </c>
      <c r="H455" s="63">
        <v>26.3</v>
      </c>
      <c r="I455" s="98" t="str">
        <f>VLOOKUP(E455, 'Program Data Extracts-Zip Codes'!R$52:W$5334, 6, FALSE)</f>
        <v>PGE</v>
      </c>
      <c r="J455" s="98" t="str">
        <f>VLOOKUP(E455, 'Program Data Extracts-Zip Codes'!R$52:W$5334, 4, FALSE)</f>
        <v>PGE</v>
      </c>
    </row>
    <row r="456" spans="2:10" x14ac:dyDescent="0.25">
      <c r="B456" s="63">
        <v>6007002601</v>
      </c>
      <c r="C456" s="63">
        <v>2324</v>
      </c>
      <c r="D456" s="63" t="s">
        <v>150</v>
      </c>
      <c r="E456" s="96">
        <v>95966</v>
      </c>
      <c r="F456" s="63">
        <v>15.0692507412666</v>
      </c>
      <c r="G456" s="63">
        <v>0</v>
      </c>
      <c r="H456" s="63">
        <v>17.600000000000001</v>
      </c>
      <c r="I456" s="98" t="str">
        <f>VLOOKUP(E456, 'Program Data Extracts-Zip Codes'!R$52:W$5334, 6, FALSE)</f>
        <v>PGE</v>
      </c>
      <c r="J456" s="98" t="str">
        <f>VLOOKUP(E456, 'Program Data Extracts-Zip Codes'!R$52:W$5334, 4, FALSE)</f>
        <v>PGE</v>
      </c>
    </row>
    <row r="457" spans="2:10" x14ac:dyDescent="0.25">
      <c r="B457" s="63">
        <v>6007002200</v>
      </c>
      <c r="C457" s="63">
        <v>5156</v>
      </c>
      <c r="D457" s="63" t="s">
        <v>150</v>
      </c>
      <c r="E457" s="96">
        <v>95969</v>
      </c>
      <c r="F457" s="63">
        <v>22.915128852920599</v>
      </c>
      <c r="G457" s="63">
        <v>0</v>
      </c>
      <c r="H457" s="63">
        <v>37.1</v>
      </c>
      <c r="I457" s="98" t="str">
        <f>VLOOKUP(E457, 'Program Data Extracts-Zip Codes'!R$52:W$5334, 6, FALSE)</f>
        <v>PGE</v>
      </c>
      <c r="J457" s="98" t="str">
        <f>VLOOKUP(E457, 'Program Data Extracts-Zip Codes'!R$52:W$5334, 4, FALSE)</f>
        <v>PGE</v>
      </c>
    </row>
    <row r="458" spans="2:10" x14ac:dyDescent="0.25">
      <c r="B458" s="63">
        <v>6007001800</v>
      </c>
      <c r="C458" s="63">
        <v>5640</v>
      </c>
      <c r="D458" s="63" t="s">
        <v>150</v>
      </c>
      <c r="E458" s="96">
        <v>95969</v>
      </c>
      <c r="F458" s="63">
        <v>19.658642642492701</v>
      </c>
      <c r="G458" s="63">
        <v>0</v>
      </c>
      <c r="H458" s="63">
        <v>38.1</v>
      </c>
      <c r="I458" s="98" t="str">
        <f>VLOOKUP(E458, 'Program Data Extracts-Zip Codes'!R$52:W$5334, 6, FALSE)</f>
        <v>PGE</v>
      </c>
      <c r="J458" s="98" t="str">
        <f>VLOOKUP(E458, 'Program Data Extracts-Zip Codes'!R$52:W$5334, 4, FALSE)</f>
        <v>PGE</v>
      </c>
    </row>
    <row r="459" spans="2:10" x14ac:dyDescent="0.25">
      <c r="B459" s="63">
        <v>6007002100</v>
      </c>
      <c r="C459" s="63">
        <v>4599</v>
      </c>
      <c r="D459" s="63" t="s">
        <v>150</v>
      </c>
      <c r="E459" s="96">
        <v>95969</v>
      </c>
      <c r="F459" s="63">
        <v>18.128792742273099</v>
      </c>
      <c r="G459" s="63">
        <v>0</v>
      </c>
      <c r="H459" s="63">
        <v>43.3</v>
      </c>
      <c r="I459" s="98" t="str">
        <f>VLOOKUP(E459, 'Program Data Extracts-Zip Codes'!R$52:W$5334, 6, FALSE)</f>
        <v>PGE</v>
      </c>
      <c r="J459" s="98" t="str">
        <f>VLOOKUP(E459, 'Program Data Extracts-Zip Codes'!R$52:W$5334, 4, FALSE)</f>
        <v>PGE</v>
      </c>
    </row>
    <row r="460" spans="2:10" x14ac:dyDescent="0.25">
      <c r="B460" s="63">
        <v>6007002000</v>
      </c>
      <c r="C460" s="63">
        <v>5184</v>
      </c>
      <c r="D460" s="63" t="s">
        <v>150</v>
      </c>
      <c r="E460" s="96">
        <v>95969</v>
      </c>
      <c r="F460" s="63">
        <v>13.938707509633099</v>
      </c>
      <c r="G460" s="63">
        <v>0</v>
      </c>
      <c r="H460" s="63">
        <v>35</v>
      </c>
      <c r="I460" s="98" t="str">
        <f>VLOOKUP(E460, 'Program Data Extracts-Zip Codes'!R$52:W$5334, 6, FALSE)</f>
        <v>PGE</v>
      </c>
      <c r="J460" s="98" t="str">
        <f>VLOOKUP(E460, 'Program Data Extracts-Zip Codes'!R$52:W$5334, 4, FALSE)</f>
        <v>PGE</v>
      </c>
    </row>
    <row r="461" spans="2:10" x14ac:dyDescent="0.25">
      <c r="B461" s="63">
        <v>6007001900</v>
      </c>
      <c r="C461" s="63">
        <v>3373</v>
      </c>
      <c r="D461" s="63" t="s">
        <v>150</v>
      </c>
      <c r="E461" s="96">
        <v>95969</v>
      </c>
      <c r="F461" s="63">
        <v>12.436025340756901</v>
      </c>
      <c r="G461" s="63">
        <v>0</v>
      </c>
      <c r="H461" s="63">
        <v>26.6</v>
      </c>
      <c r="I461" s="98" t="str">
        <f>VLOOKUP(E461, 'Program Data Extracts-Zip Codes'!R$52:W$5334, 6, FALSE)</f>
        <v>PGE</v>
      </c>
      <c r="J461" s="98" t="str">
        <f>VLOOKUP(E461, 'Program Data Extracts-Zip Codes'!R$52:W$5334, 4, FALSE)</f>
        <v>PGE</v>
      </c>
    </row>
    <row r="462" spans="2:10" x14ac:dyDescent="0.25">
      <c r="B462" s="63">
        <v>6009000121</v>
      </c>
      <c r="C462" s="63">
        <v>4463</v>
      </c>
      <c r="D462" s="63" t="s">
        <v>151</v>
      </c>
      <c r="E462" s="96">
        <v>95222</v>
      </c>
      <c r="F462" s="63">
        <v>16.311317166969999</v>
      </c>
      <c r="G462" s="63">
        <v>0</v>
      </c>
      <c r="H462" s="63">
        <v>28.7</v>
      </c>
      <c r="I462" s="98" t="str">
        <f>VLOOKUP(E462, 'Program Data Extracts-Zip Codes'!R$52:W$5334, 6, FALSE)</f>
        <v>PGE</v>
      </c>
      <c r="J462" s="98" t="str">
        <f>VLOOKUP(E462, 'Program Data Extracts-Zip Codes'!R$52:W$5334, 4, FALSE)</f>
        <v>PGE</v>
      </c>
    </row>
    <row r="463" spans="2:10" x14ac:dyDescent="0.25">
      <c r="B463" s="63">
        <v>6009000501</v>
      </c>
      <c r="C463" s="63">
        <v>3332</v>
      </c>
      <c r="D463" s="63" t="s">
        <v>151</v>
      </c>
      <c r="E463" s="96">
        <v>95223</v>
      </c>
      <c r="F463" s="63">
        <v>12.3857527715689</v>
      </c>
      <c r="G463" s="63">
        <v>0</v>
      </c>
      <c r="H463" s="63">
        <v>36.299999999999997</v>
      </c>
      <c r="I463" s="98" t="str">
        <f>VLOOKUP(E463, 'Program Data Extracts-Zip Codes'!R$52:W$5334, 6, FALSE)</f>
        <v>PGE</v>
      </c>
      <c r="J463" s="98" t="str">
        <f>VLOOKUP(E463, 'Program Data Extracts-Zip Codes'!R$52:W$5334, 4, FALSE)</f>
        <v>PGE</v>
      </c>
    </row>
    <row r="464" spans="2:10" x14ac:dyDescent="0.25">
      <c r="B464" s="63">
        <v>6009000503</v>
      </c>
      <c r="C464" s="63">
        <v>2330</v>
      </c>
      <c r="D464" s="63" t="s">
        <v>151</v>
      </c>
      <c r="E464" s="96">
        <v>95223</v>
      </c>
      <c r="F464" s="63">
        <v>8.6495648162523295</v>
      </c>
      <c r="G464" s="63">
        <v>0</v>
      </c>
      <c r="H464" s="63">
        <v>22.8</v>
      </c>
      <c r="I464" s="98" t="str">
        <f>VLOOKUP(E464, 'Program Data Extracts-Zip Codes'!R$52:W$5334, 6, FALSE)</f>
        <v>PGE</v>
      </c>
      <c r="J464" s="98" t="str">
        <f>VLOOKUP(E464, 'Program Data Extracts-Zip Codes'!R$52:W$5334, 4, FALSE)</f>
        <v>PGE</v>
      </c>
    </row>
    <row r="465" spans="2:10" x14ac:dyDescent="0.25">
      <c r="B465" s="63">
        <v>6009000504</v>
      </c>
      <c r="C465" s="63">
        <v>942</v>
      </c>
      <c r="D465" s="63" t="s">
        <v>151</v>
      </c>
      <c r="E465" s="96">
        <v>95223</v>
      </c>
      <c r="F465" s="63" t="s">
        <v>147</v>
      </c>
      <c r="G465" s="63">
        <v>0</v>
      </c>
      <c r="H465" s="63">
        <v>24.7</v>
      </c>
      <c r="I465" s="98" t="str">
        <f>VLOOKUP(E465, 'Program Data Extracts-Zip Codes'!R$52:W$5334, 6, FALSE)</f>
        <v>PGE</v>
      </c>
      <c r="J465" s="98" t="str">
        <f>VLOOKUP(E465, 'Program Data Extracts-Zip Codes'!R$52:W$5334, 4, FALSE)</f>
        <v>PGE</v>
      </c>
    </row>
    <row r="466" spans="2:10" x14ac:dyDescent="0.25">
      <c r="B466" s="63">
        <v>6009000120</v>
      </c>
      <c r="C466" s="63">
        <v>4434</v>
      </c>
      <c r="D466" s="63" t="s">
        <v>151</v>
      </c>
      <c r="E466" s="96">
        <v>95228</v>
      </c>
      <c r="F466" s="63">
        <v>21.792900131384201</v>
      </c>
      <c r="G466" s="63">
        <v>0</v>
      </c>
      <c r="H466" s="63">
        <v>22.8</v>
      </c>
      <c r="I466" s="98" t="str">
        <f>VLOOKUP(E466, 'Program Data Extracts-Zip Codes'!R$52:W$5334, 6, FALSE)</f>
        <v>PGE</v>
      </c>
      <c r="J466" s="98" t="str">
        <f>VLOOKUP(E466, 'Program Data Extracts-Zip Codes'!R$52:W$5334, 4, FALSE)</f>
        <v>Modesto</v>
      </c>
    </row>
    <row r="467" spans="2:10" x14ac:dyDescent="0.25">
      <c r="B467" s="63">
        <v>6009000300</v>
      </c>
      <c r="C467" s="63">
        <v>6969</v>
      </c>
      <c r="D467" s="63" t="s">
        <v>151</v>
      </c>
      <c r="E467" s="96">
        <v>95246</v>
      </c>
      <c r="F467" s="63">
        <v>15.1808524828282</v>
      </c>
      <c r="G467" s="63">
        <v>0</v>
      </c>
      <c r="H467" s="63">
        <v>28</v>
      </c>
      <c r="I467" s="98" t="str">
        <f>VLOOKUP(E467, 'Program Data Extracts-Zip Codes'!R$52:W$5334, 6, FALSE)</f>
        <v>PGE</v>
      </c>
      <c r="J467" s="98" t="str">
        <f>VLOOKUP(E467, 'Program Data Extracts-Zip Codes'!R$52:W$5334, 4, FALSE)</f>
        <v>PGE</v>
      </c>
    </row>
    <row r="468" spans="2:10" x14ac:dyDescent="0.25">
      <c r="B468" s="63">
        <v>6009000122</v>
      </c>
      <c r="C468" s="63">
        <v>4046</v>
      </c>
      <c r="D468" s="63" t="s">
        <v>151</v>
      </c>
      <c r="E468" s="96">
        <v>95247</v>
      </c>
      <c r="F468" s="63">
        <v>10.0160012439521</v>
      </c>
      <c r="G468" s="63">
        <v>0</v>
      </c>
      <c r="H468" s="63">
        <v>39.6</v>
      </c>
      <c r="I468" s="98" t="str">
        <f>VLOOKUP(E468, 'Program Data Extracts-Zip Codes'!R$52:W$5334, 6, FALSE)</f>
        <v>PGE</v>
      </c>
      <c r="J468" s="98" t="str">
        <f>VLOOKUP(E468, 'Program Data Extracts-Zip Codes'!R$52:W$5334, 4, FALSE)</f>
        <v>PGE</v>
      </c>
    </row>
    <row r="469" spans="2:10" x14ac:dyDescent="0.25">
      <c r="B469" s="63">
        <v>6009000210</v>
      </c>
      <c r="C469" s="63">
        <v>9515</v>
      </c>
      <c r="D469" s="63" t="s">
        <v>151</v>
      </c>
      <c r="E469" s="96">
        <v>95252</v>
      </c>
      <c r="F469" s="63">
        <v>22.897117021109299</v>
      </c>
      <c r="G469" s="63">
        <v>0</v>
      </c>
      <c r="H469" s="63">
        <v>25.3</v>
      </c>
      <c r="I469" s="98" t="str">
        <f>VLOOKUP(E469, 'Program Data Extracts-Zip Codes'!R$52:W$5334, 6, FALSE)</f>
        <v>PGE</v>
      </c>
      <c r="J469" s="98" t="str">
        <f>VLOOKUP(E469, 'Program Data Extracts-Zip Codes'!R$52:W$5334, 4, FALSE)</f>
        <v>Modesto</v>
      </c>
    </row>
    <row r="470" spans="2:10" x14ac:dyDescent="0.25">
      <c r="B470" s="63">
        <v>6009000220</v>
      </c>
      <c r="C470" s="63">
        <v>5515</v>
      </c>
      <c r="D470" s="63" t="s">
        <v>151</v>
      </c>
      <c r="E470" s="96">
        <v>95252</v>
      </c>
      <c r="F470" s="63">
        <v>18.782340015967101</v>
      </c>
      <c r="G470" s="63">
        <v>0</v>
      </c>
      <c r="H470" s="63">
        <v>29.3</v>
      </c>
      <c r="I470" s="98" t="str">
        <f>VLOOKUP(E470, 'Program Data Extracts-Zip Codes'!R$52:W$5334, 6, FALSE)</f>
        <v>PGE</v>
      </c>
      <c r="J470" s="98" t="str">
        <f>VLOOKUP(E470, 'Program Data Extracts-Zip Codes'!R$52:W$5334, 4, FALSE)</f>
        <v>Modesto</v>
      </c>
    </row>
    <row r="471" spans="2:10" x14ac:dyDescent="0.25">
      <c r="B471" s="63">
        <v>6009000400</v>
      </c>
      <c r="C471" s="63">
        <v>4032</v>
      </c>
      <c r="D471" s="63" t="s">
        <v>151</v>
      </c>
      <c r="E471" s="96">
        <v>95257</v>
      </c>
      <c r="F471" s="63">
        <v>12.272266906593901</v>
      </c>
      <c r="G471" s="63">
        <v>0</v>
      </c>
      <c r="H471" s="63">
        <v>45.9</v>
      </c>
      <c r="I471" s="98" t="str">
        <f>VLOOKUP(E471, 'Program Data Extracts-Zip Codes'!R$52:W$5334, 6, FALSE)</f>
        <v>PGE</v>
      </c>
      <c r="J471" s="98" t="str">
        <f>VLOOKUP(E471, 'Program Data Extracts-Zip Codes'!R$52:W$5334, 4, FALSE)</f>
        <v>PGE</v>
      </c>
    </row>
    <row r="472" spans="2:10" x14ac:dyDescent="0.25">
      <c r="B472" s="63">
        <v>6011000100</v>
      </c>
      <c r="C472" s="63">
        <v>5183</v>
      </c>
      <c r="D472" s="63" t="s">
        <v>152</v>
      </c>
      <c r="E472" s="96">
        <v>95912</v>
      </c>
      <c r="F472" s="63">
        <v>27.4689006062817</v>
      </c>
      <c r="G472" s="63">
        <v>0</v>
      </c>
      <c r="H472" s="63">
        <v>44.4</v>
      </c>
      <c r="I472" s="98" t="str">
        <f>VLOOKUP(E472, 'Program Data Extracts-Zip Codes'!R$52:W$5334, 6, FALSE)</f>
        <v>PGE</v>
      </c>
      <c r="J472" s="98" t="str">
        <f>VLOOKUP(E472, 'Program Data Extracts-Zip Codes'!R$52:W$5334, 4, FALSE)</f>
        <v>PGE</v>
      </c>
    </row>
    <row r="473" spans="2:10" x14ac:dyDescent="0.25">
      <c r="B473" s="63">
        <v>6011000200</v>
      </c>
      <c r="C473" s="63">
        <v>5121</v>
      </c>
      <c r="D473" s="63" t="s">
        <v>152</v>
      </c>
      <c r="E473" s="96">
        <v>95932</v>
      </c>
      <c r="F473" s="63">
        <v>31.5224627805827</v>
      </c>
      <c r="G473" s="63">
        <v>0</v>
      </c>
      <c r="H473" s="63">
        <v>44.2</v>
      </c>
      <c r="I473" s="98" t="str">
        <f>VLOOKUP(E473, 'Program Data Extracts-Zip Codes'!R$52:W$5334, 6, FALSE)</f>
        <v>PGE</v>
      </c>
      <c r="J473" s="98" t="str">
        <f>VLOOKUP(E473, 'Program Data Extracts-Zip Codes'!R$52:W$5334, 4, FALSE)</f>
        <v>PGE</v>
      </c>
    </row>
    <row r="474" spans="2:10" x14ac:dyDescent="0.25">
      <c r="B474" s="63">
        <v>6011000500</v>
      </c>
      <c r="C474" s="63">
        <v>2565</v>
      </c>
      <c r="D474" s="63" t="s">
        <v>152</v>
      </c>
      <c r="E474" s="96">
        <v>95932</v>
      </c>
      <c r="F474" s="63">
        <v>30.793756928231701</v>
      </c>
      <c r="G474" s="63">
        <v>0</v>
      </c>
      <c r="H474" s="63">
        <v>40.799999999999997</v>
      </c>
      <c r="I474" s="98" t="str">
        <f>VLOOKUP(E474, 'Program Data Extracts-Zip Codes'!R$52:W$5334, 6, FALSE)</f>
        <v>PGE</v>
      </c>
      <c r="J474" s="98" t="str">
        <f>VLOOKUP(E474, 'Program Data Extracts-Zip Codes'!R$52:W$5334, 4, FALSE)</f>
        <v>PGE</v>
      </c>
    </row>
    <row r="475" spans="2:10" x14ac:dyDescent="0.25">
      <c r="B475" s="63">
        <v>6011000400</v>
      </c>
      <c r="C475" s="63">
        <v>2495</v>
      </c>
      <c r="D475" s="63" t="s">
        <v>152</v>
      </c>
      <c r="E475" s="96">
        <v>95979</v>
      </c>
      <c r="F475" s="63">
        <v>21.433229195618701</v>
      </c>
      <c r="G475" s="63">
        <v>0</v>
      </c>
      <c r="H475" s="63">
        <v>39.6</v>
      </c>
      <c r="I475" s="98" t="str">
        <f>VLOOKUP(E475, 'Program Data Extracts-Zip Codes'!R$52:W$5334, 6, FALSE)</f>
        <v>PGE</v>
      </c>
      <c r="J475" s="98" t="str">
        <f>VLOOKUP(E475, 'Program Data Extracts-Zip Codes'!R$52:W$5334, 4, FALSE)</f>
        <v>PGE</v>
      </c>
    </row>
    <row r="476" spans="2:10" x14ac:dyDescent="0.25">
      <c r="B476" s="63">
        <v>6011000300</v>
      </c>
      <c r="C476" s="63">
        <v>6055</v>
      </c>
      <c r="D476" s="63" t="s">
        <v>152</v>
      </c>
      <c r="E476" s="96">
        <v>95987</v>
      </c>
      <c r="F476" s="63">
        <v>25.818314264099801</v>
      </c>
      <c r="G476" s="63">
        <v>0</v>
      </c>
      <c r="H476" s="63">
        <v>39.799999999999997</v>
      </c>
      <c r="I476" s="98" t="str">
        <f>VLOOKUP(E476, 'Program Data Extracts-Zip Codes'!R$52:W$5334, 6, FALSE)</f>
        <v>PGE</v>
      </c>
      <c r="J476" s="98" t="str">
        <f>VLOOKUP(E476, 'Program Data Extracts-Zip Codes'!R$52:W$5334, 4, FALSE)</f>
        <v>PGE</v>
      </c>
    </row>
    <row r="477" spans="2:10" x14ac:dyDescent="0.25">
      <c r="B477" s="63">
        <v>6013346102</v>
      </c>
      <c r="C477" s="63">
        <v>5650</v>
      </c>
      <c r="D477" s="63" t="s">
        <v>153</v>
      </c>
      <c r="E477" s="96">
        <v>94507</v>
      </c>
      <c r="F477" s="63">
        <v>2.1839666310400099</v>
      </c>
      <c r="G477" s="63">
        <v>0</v>
      </c>
      <c r="H477" s="63">
        <v>5.3</v>
      </c>
      <c r="I477" s="98" t="str">
        <f>VLOOKUP(E477, 'Program Data Extracts-Zip Codes'!R$52:W$5334, 6, FALSE)</f>
        <v>PGE</v>
      </c>
      <c r="J477" s="98" t="str">
        <f>VLOOKUP(E477, 'Program Data Extracts-Zip Codes'!R$52:W$5334, 4, FALSE)</f>
        <v>PGE</v>
      </c>
    </row>
    <row r="478" spans="2:10" x14ac:dyDescent="0.25">
      <c r="B478" s="63">
        <v>6013345204</v>
      </c>
      <c r="C478" s="63">
        <v>3586</v>
      </c>
      <c r="D478" s="63" t="s">
        <v>153</v>
      </c>
      <c r="E478" s="96">
        <v>94507</v>
      </c>
      <c r="F478" s="63">
        <v>2.1662092011188698</v>
      </c>
      <c r="G478" s="63">
        <v>0</v>
      </c>
      <c r="H478" s="63">
        <v>4.5999999999999996</v>
      </c>
      <c r="I478" s="98" t="str">
        <f>VLOOKUP(E478, 'Program Data Extracts-Zip Codes'!R$52:W$5334, 6, FALSE)</f>
        <v>PGE</v>
      </c>
      <c r="J478" s="98" t="str">
        <f>VLOOKUP(E478, 'Program Data Extracts-Zip Codes'!R$52:W$5334, 4, FALSE)</f>
        <v>PGE</v>
      </c>
    </row>
    <row r="479" spans="2:10" x14ac:dyDescent="0.25">
      <c r="B479" s="63">
        <v>6013305000</v>
      </c>
      <c r="C479" s="63">
        <v>6620</v>
      </c>
      <c r="D479" s="63" t="s">
        <v>153</v>
      </c>
      <c r="E479" s="96">
        <v>94509</v>
      </c>
      <c r="F479" s="63">
        <v>46.532031378660903</v>
      </c>
      <c r="G479" s="63">
        <v>6620</v>
      </c>
      <c r="H479" s="63">
        <v>51</v>
      </c>
      <c r="I479" s="98" t="str">
        <f>VLOOKUP(E479, 'Program Data Extracts-Zip Codes'!R$52:W$5334, 6, FALSE)</f>
        <v>PGE</v>
      </c>
      <c r="J479" s="98" t="str">
        <f>VLOOKUP(E479, 'Program Data Extracts-Zip Codes'!R$52:W$5334, 4, FALSE)</f>
        <v>PGE</v>
      </c>
    </row>
    <row r="480" spans="2:10" x14ac:dyDescent="0.25">
      <c r="B480" s="63">
        <v>6013306002</v>
      </c>
      <c r="C480" s="63">
        <v>2985</v>
      </c>
      <c r="D480" s="63" t="s">
        <v>153</v>
      </c>
      <c r="E480" s="96">
        <v>94509</v>
      </c>
      <c r="F480" s="63">
        <v>39.0392247419474</v>
      </c>
      <c r="G480" s="63">
        <v>0</v>
      </c>
      <c r="H480" s="63">
        <v>35.6</v>
      </c>
      <c r="I480" s="98" t="str">
        <f>VLOOKUP(E480, 'Program Data Extracts-Zip Codes'!R$52:W$5334, 6, FALSE)</f>
        <v>PGE</v>
      </c>
      <c r="J480" s="98" t="str">
        <f>VLOOKUP(E480, 'Program Data Extracts-Zip Codes'!R$52:W$5334, 4, FALSE)</f>
        <v>PGE</v>
      </c>
    </row>
    <row r="481" spans="2:10" x14ac:dyDescent="0.25">
      <c r="B481" s="63">
        <v>6013306004</v>
      </c>
      <c r="C481" s="63">
        <v>3324</v>
      </c>
      <c r="D481" s="63" t="s">
        <v>153</v>
      </c>
      <c r="E481" s="96">
        <v>94509</v>
      </c>
      <c r="F481" s="63">
        <v>37.022481408288598</v>
      </c>
      <c r="G481" s="63">
        <v>0</v>
      </c>
      <c r="H481" s="63">
        <v>33</v>
      </c>
      <c r="I481" s="98" t="str">
        <f>VLOOKUP(E481, 'Program Data Extracts-Zip Codes'!R$52:W$5334, 6, FALSE)</f>
        <v>PGE</v>
      </c>
      <c r="J481" s="98" t="str">
        <f>VLOOKUP(E481, 'Program Data Extracts-Zip Codes'!R$52:W$5334, 4, FALSE)</f>
        <v>PGE</v>
      </c>
    </row>
    <row r="482" spans="2:10" x14ac:dyDescent="0.25">
      <c r="B482" s="63">
        <v>6013307202</v>
      </c>
      <c r="C482" s="63">
        <v>3933</v>
      </c>
      <c r="D482" s="63" t="s">
        <v>153</v>
      </c>
      <c r="E482" s="96">
        <v>94509</v>
      </c>
      <c r="F482" s="63">
        <v>35.157540157896797</v>
      </c>
      <c r="G482" s="63">
        <v>0</v>
      </c>
      <c r="H482" s="63">
        <v>76.099999999999994</v>
      </c>
      <c r="I482" s="98" t="str">
        <f>VLOOKUP(E482, 'Program Data Extracts-Zip Codes'!R$52:W$5334, 6, FALSE)</f>
        <v>PGE</v>
      </c>
      <c r="J482" s="98" t="str">
        <f>VLOOKUP(E482, 'Program Data Extracts-Zip Codes'!R$52:W$5334, 4, FALSE)</f>
        <v>PGE</v>
      </c>
    </row>
    <row r="483" spans="2:10" x14ac:dyDescent="0.25">
      <c r="B483" s="63">
        <v>6013307102</v>
      </c>
      <c r="C483" s="63">
        <v>5038</v>
      </c>
      <c r="D483" s="63" t="s">
        <v>153</v>
      </c>
      <c r="E483" s="96">
        <v>94509</v>
      </c>
      <c r="F483" s="63">
        <v>34.116991612521502</v>
      </c>
      <c r="G483" s="63">
        <v>0</v>
      </c>
      <c r="H483" s="63">
        <v>66.2</v>
      </c>
      <c r="I483" s="98" t="str">
        <f>VLOOKUP(E483, 'Program Data Extracts-Zip Codes'!R$52:W$5334, 6, FALSE)</f>
        <v>PGE</v>
      </c>
      <c r="J483" s="98" t="str">
        <f>VLOOKUP(E483, 'Program Data Extracts-Zip Codes'!R$52:W$5334, 4, FALSE)</f>
        <v>PGE</v>
      </c>
    </row>
    <row r="484" spans="2:10" x14ac:dyDescent="0.25">
      <c r="B484" s="63">
        <v>6013307201</v>
      </c>
      <c r="C484" s="63">
        <v>3467</v>
      </c>
      <c r="D484" s="63" t="s">
        <v>153</v>
      </c>
      <c r="E484" s="96">
        <v>94509</v>
      </c>
      <c r="F484" s="63">
        <v>33.851176694516496</v>
      </c>
      <c r="G484" s="63">
        <v>0</v>
      </c>
      <c r="H484" s="63">
        <v>52.3</v>
      </c>
      <c r="I484" s="98" t="str">
        <f>VLOOKUP(E484, 'Program Data Extracts-Zip Codes'!R$52:W$5334, 6, FALSE)</f>
        <v>PGE</v>
      </c>
      <c r="J484" s="98" t="str">
        <f>VLOOKUP(E484, 'Program Data Extracts-Zip Codes'!R$52:W$5334, 4, FALSE)</f>
        <v>PGE</v>
      </c>
    </row>
    <row r="485" spans="2:10" x14ac:dyDescent="0.25">
      <c r="B485" s="63">
        <v>6013308001</v>
      </c>
      <c r="C485" s="63">
        <v>7229</v>
      </c>
      <c r="D485" s="63" t="s">
        <v>153</v>
      </c>
      <c r="E485" s="96">
        <v>94509</v>
      </c>
      <c r="F485" s="63">
        <v>31.431584686449298</v>
      </c>
      <c r="G485" s="63">
        <v>0</v>
      </c>
      <c r="H485" s="63">
        <v>34</v>
      </c>
      <c r="I485" s="98" t="str">
        <f>VLOOKUP(E485, 'Program Data Extracts-Zip Codes'!R$52:W$5334, 6, FALSE)</f>
        <v>PGE</v>
      </c>
      <c r="J485" s="98" t="str">
        <f>VLOOKUP(E485, 'Program Data Extracts-Zip Codes'!R$52:W$5334, 4, FALSE)</f>
        <v>PGE</v>
      </c>
    </row>
    <row r="486" spans="2:10" x14ac:dyDescent="0.25">
      <c r="B486" s="63">
        <v>6013307205</v>
      </c>
      <c r="C486" s="63">
        <v>6595</v>
      </c>
      <c r="D486" s="63" t="s">
        <v>153</v>
      </c>
      <c r="E486" s="96">
        <v>94509</v>
      </c>
      <c r="F486" s="63">
        <v>30.808091219698898</v>
      </c>
      <c r="G486" s="63">
        <v>0</v>
      </c>
      <c r="H486" s="63">
        <v>40.4</v>
      </c>
      <c r="I486" s="98" t="str">
        <f>VLOOKUP(E486, 'Program Data Extracts-Zip Codes'!R$52:W$5334, 6, FALSE)</f>
        <v>PGE</v>
      </c>
      <c r="J486" s="98" t="str">
        <f>VLOOKUP(E486, 'Program Data Extracts-Zip Codes'!R$52:W$5334, 4, FALSE)</f>
        <v>PGE</v>
      </c>
    </row>
    <row r="487" spans="2:10" x14ac:dyDescent="0.25">
      <c r="B487" s="63">
        <v>6013306003</v>
      </c>
      <c r="C487" s="63">
        <v>4881</v>
      </c>
      <c r="D487" s="63" t="s">
        <v>153</v>
      </c>
      <c r="E487" s="96">
        <v>94509</v>
      </c>
      <c r="F487" s="63">
        <v>29.8648781876696</v>
      </c>
      <c r="G487" s="63">
        <v>0</v>
      </c>
      <c r="H487" s="63">
        <v>42.5</v>
      </c>
      <c r="I487" s="98" t="str">
        <f>VLOOKUP(E487, 'Program Data Extracts-Zip Codes'!R$52:W$5334, 6, FALSE)</f>
        <v>PGE</v>
      </c>
      <c r="J487" s="98" t="str">
        <f>VLOOKUP(E487, 'Program Data Extracts-Zip Codes'!R$52:W$5334, 4, FALSE)</f>
        <v>PGE</v>
      </c>
    </row>
    <row r="488" spans="2:10" x14ac:dyDescent="0.25">
      <c r="B488" s="63">
        <v>6013303201</v>
      </c>
      <c r="C488" s="63">
        <v>9989</v>
      </c>
      <c r="D488" s="63" t="s">
        <v>153</v>
      </c>
      <c r="E488" s="96">
        <v>94531</v>
      </c>
      <c r="F488" s="63">
        <v>24.843468564430999</v>
      </c>
      <c r="G488" s="63">
        <v>0</v>
      </c>
      <c r="H488" s="63">
        <v>21</v>
      </c>
      <c r="I488" s="98" t="str">
        <f>VLOOKUP(E488, 'Program Data Extracts-Zip Codes'!R$52:W$5334, 6, FALSE)</f>
        <v>PGE</v>
      </c>
      <c r="J488" s="98" t="str">
        <f>VLOOKUP(E488, 'Program Data Extracts-Zip Codes'!R$52:W$5334, 4, FALSE)</f>
        <v>PGE</v>
      </c>
    </row>
    <row r="489" spans="2:10" x14ac:dyDescent="0.25">
      <c r="B489" s="63">
        <v>6013307204</v>
      </c>
      <c r="C489" s="63">
        <v>4300</v>
      </c>
      <c r="D489" s="63" t="s">
        <v>153</v>
      </c>
      <c r="E489" s="96">
        <v>94509</v>
      </c>
      <c r="F489" s="63">
        <v>23.1144033666436</v>
      </c>
      <c r="G489" s="63">
        <v>0</v>
      </c>
      <c r="H489" s="63">
        <v>36</v>
      </c>
      <c r="I489" s="98" t="str">
        <f>VLOOKUP(E489, 'Program Data Extracts-Zip Codes'!R$52:W$5334, 6, FALSE)</f>
        <v>PGE</v>
      </c>
      <c r="J489" s="98" t="str">
        <f>VLOOKUP(E489, 'Program Data Extracts-Zip Codes'!R$52:W$5334, 4, FALSE)</f>
        <v>PGE</v>
      </c>
    </row>
    <row r="490" spans="2:10" x14ac:dyDescent="0.25">
      <c r="B490" s="63">
        <v>6013302009</v>
      </c>
      <c r="C490" s="63">
        <v>5641</v>
      </c>
      <c r="D490" s="63" t="s">
        <v>153</v>
      </c>
      <c r="E490" s="96">
        <v>94531</v>
      </c>
      <c r="F490" s="63">
        <v>21.172403435296101</v>
      </c>
      <c r="G490" s="63">
        <v>0</v>
      </c>
      <c r="H490" s="63">
        <v>35.4</v>
      </c>
      <c r="I490" s="98" t="str">
        <f>VLOOKUP(E490, 'Program Data Extracts-Zip Codes'!R$52:W$5334, 6, FALSE)</f>
        <v>PGE</v>
      </c>
      <c r="J490" s="98" t="str">
        <f>VLOOKUP(E490, 'Program Data Extracts-Zip Codes'!R$52:W$5334, 4, FALSE)</f>
        <v>PGE</v>
      </c>
    </row>
    <row r="491" spans="2:10" x14ac:dyDescent="0.25">
      <c r="B491" s="63">
        <v>6013308002</v>
      </c>
      <c r="C491" s="63">
        <v>4194</v>
      </c>
      <c r="D491" s="63" t="s">
        <v>153</v>
      </c>
      <c r="E491" s="96">
        <v>94531</v>
      </c>
      <c r="F491" s="63">
        <v>20.806440243723699</v>
      </c>
      <c r="G491" s="63">
        <v>0</v>
      </c>
      <c r="H491" s="63">
        <v>11.7</v>
      </c>
      <c r="I491" s="98" t="str">
        <f>VLOOKUP(E491, 'Program Data Extracts-Zip Codes'!R$52:W$5334, 6, FALSE)</f>
        <v>PGE</v>
      </c>
      <c r="J491" s="98" t="str">
        <f>VLOOKUP(E491, 'Program Data Extracts-Zip Codes'!R$52:W$5334, 4, FALSE)</f>
        <v>PGE</v>
      </c>
    </row>
    <row r="492" spans="2:10" x14ac:dyDescent="0.25">
      <c r="B492" s="63">
        <v>6013355108</v>
      </c>
      <c r="C492" s="63">
        <v>12847</v>
      </c>
      <c r="D492" s="63" t="s">
        <v>153</v>
      </c>
      <c r="E492" s="96">
        <v>94531</v>
      </c>
      <c r="F492" s="63">
        <v>16.516307340698301</v>
      </c>
      <c r="G492" s="63">
        <v>0</v>
      </c>
      <c r="H492" s="63">
        <v>26.3</v>
      </c>
      <c r="I492" s="98" t="str">
        <f>VLOOKUP(E492, 'Program Data Extracts-Zip Codes'!R$52:W$5334, 6, FALSE)</f>
        <v>PGE</v>
      </c>
      <c r="J492" s="98" t="str">
        <f>VLOOKUP(E492, 'Program Data Extracts-Zip Codes'!R$52:W$5334, 4, FALSE)</f>
        <v>PGE</v>
      </c>
    </row>
    <row r="493" spans="2:10" x14ac:dyDescent="0.25">
      <c r="B493" s="63">
        <v>6013355109</v>
      </c>
      <c r="C493" s="63">
        <v>6416</v>
      </c>
      <c r="D493" s="63" t="s">
        <v>153</v>
      </c>
      <c r="E493" s="96">
        <v>94509</v>
      </c>
      <c r="F493" s="63">
        <v>15.1641822794773</v>
      </c>
      <c r="G493" s="63">
        <v>0</v>
      </c>
      <c r="H493" s="63">
        <v>24.6</v>
      </c>
      <c r="I493" s="98" t="str">
        <f>VLOOKUP(E493, 'Program Data Extracts-Zip Codes'!R$52:W$5334, 6, FALSE)</f>
        <v>PGE</v>
      </c>
      <c r="J493" s="98" t="str">
        <f>VLOOKUP(E493, 'Program Data Extracts-Zip Codes'!R$52:W$5334, 4, FALSE)</f>
        <v>PGE</v>
      </c>
    </row>
    <row r="494" spans="2:10" x14ac:dyDescent="0.25">
      <c r="B494" s="63">
        <v>6013355111</v>
      </c>
      <c r="C494" s="63">
        <v>6343</v>
      </c>
      <c r="D494" s="63" t="s">
        <v>153</v>
      </c>
      <c r="E494" s="96">
        <v>94531</v>
      </c>
      <c r="F494" s="63">
        <v>11.4152996534811</v>
      </c>
      <c r="G494" s="63">
        <v>0</v>
      </c>
      <c r="H494" s="63">
        <v>20.7</v>
      </c>
      <c r="I494" s="98" t="str">
        <f>VLOOKUP(E494, 'Program Data Extracts-Zip Codes'!R$52:W$5334, 6, FALSE)</f>
        <v>PGE</v>
      </c>
      <c r="J494" s="98" t="str">
        <f>VLOOKUP(E494, 'Program Data Extracts-Zip Codes'!R$52:W$5334, 4, FALSE)</f>
        <v>PGE</v>
      </c>
    </row>
    <row r="495" spans="2:10" x14ac:dyDescent="0.25">
      <c r="B495" s="63">
        <v>6013355110</v>
      </c>
      <c r="C495" s="63">
        <v>4197</v>
      </c>
      <c r="D495" s="63" t="s">
        <v>153</v>
      </c>
      <c r="E495" s="96">
        <v>94531</v>
      </c>
      <c r="F495" s="63">
        <v>11.0842398326003</v>
      </c>
      <c r="G495" s="63">
        <v>0</v>
      </c>
      <c r="H495" s="63">
        <v>17.399999999999999</v>
      </c>
      <c r="I495" s="98" t="str">
        <f>VLOOKUP(E495, 'Program Data Extracts-Zip Codes'!R$52:W$5334, 6, FALSE)</f>
        <v>PGE</v>
      </c>
      <c r="J495" s="98" t="str">
        <f>VLOOKUP(E495, 'Program Data Extracts-Zip Codes'!R$52:W$5334, 4, FALSE)</f>
        <v>PGE</v>
      </c>
    </row>
    <row r="496" spans="2:10" x14ac:dyDescent="0.25">
      <c r="B496" s="63">
        <v>6013307101</v>
      </c>
      <c r="C496" s="63">
        <v>4166</v>
      </c>
      <c r="D496" s="63" t="s">
        <v>153</v>
      </c>
      <c r="E496" s="96">
        <v>94509</v>
      </c>
      <c r="F496" s="63">
        <v>11.032185682857101</v>
      </c>
      <c r="G496" s="63">
        <v>0</v>
      </c>
      <c r="H496" s="63">
        <v>36.1</v>
      </c>
      <c r="I496" s="98" t="str">
        <f>VLOOKUP(E496, 'Program Data Extracts-Zip Codes'!R$52:W$5334, 6, FALSE)</f>
        <v>PGE</v>
      </c>
      <c r="J496" s="98" t="str">
        <f>VLOOKUP(E496, 'Program Data Extracts-Zip Codes'!R$52:W$5334, 4, FALSE)</f>
        <v>PGE</v>
      </c>
    </row>
    <row r="497" spans="2:10" x14ac:dyDescent="0.25">
      <c r="B497" s="63">
        <v>6013391000</v>
      </c>
      <c r="C497" s="63">
        <v>2556</v>
      </c>
      <c r="D497" s="63" t="s">
        <v>153</v>
      </c>
      <c r="E497" s="96">
        <v>94707</v>
      </c>
      <c r="F497" s="63">
        <v>2.6194788155430602</v>
      </c>
      <c r="G497" s="63">
        <v>0</v>
      </c>
      <c r="H497" s="63">
        <v>15.3</v>
      </c>
      <c r="I497" s="98" t="str">
        <f>VLOOKUP(E497, 'Program Data Extracts-Zip Codes'!R$52:W$5334, 6, FALSE)</f>
        <v>PGE</v>
      </c>
      <c r="J497" s="98" t="str">
        <f>VLOOKUP(E497, 'Program Data Extracts-Zip Codes'!R$52:W$5334, 4, FALSE)</f>
        <v>PGE</v>
      </c>
    </row>
    <row r="498" spans="2:10" x14ac:dyDescent="0.25">
      <c r="B498" s="63">
        <v>6013392000</v>
      </c>
      <c r="C498" s="63">
        <v>2451</v>
      </c>
      <c r="D498" s="63" t="s">
        <v>153</v>
      </c>
      <c r="E498" s="96">
        <v>94708</v>
      </c>
      <c r="F498" s="63">
        <v>0.98120166990421598</v>
      </c>
      <c r="G498" s="63">
        <v>0</v>
      </c>
      <c r="H498" s="63">
        <v>10.7</v>
      </c>
      <c r="I498" s="98" t="str">
        <f>VLOOKUP(E498, 'Program Data Extracts-Zip Codes'!R$52:W$5334, 6, FALSE)</f>
        <v>PGE</v>
      </c>
      <c r="J498" s="98" t="str">
        <f>VLOOKUP(E498, 'Program Data Extracts-Zip Codes'!R$52:W$5334, 4, FALSE)</f>
        <v>PGE</v>
      </c>
    </row>
    <row r="499" spans="2:10" x14ac:dyDescent="0.25">
      <c r="B499" s="63">
        <v>6013303103</v>
      </c>
      <c r="C499" s="63">
        <v>10812</v>
      </c>
      <c r="D499" s="63" t="s">
        <v>153</v>
      </c>
      <c r="E499" s="96">
        <v>94513</v>
      </c>
      <c r="F499" s="63">
        <v>36.821891271304601</v>
      </c>
      <c r="G499" s="63">
        <v>0</v>
      </c>
      <c r="H499" s="63">
        <v>30.9</v>
      </c>
      <c r="I499" s="98" t="str">
        <f>VLOOKUP(E499, 'Program Data Extracts-Zip Codes'!R$52:W$5334, 6, FALSE)</f>
        <v>PGE</v>
      </c>
      <c r="J499" s="98" t="str">
        <f>VLOOKUP(E499, 'Program Data Extracts-Zip Codes'!R$52:W$5334, 4, FALSE)</f>
        <v>PGE</v>
      </c>
    </row>
    <row r="500" spans="2:10" x14ac:dyDescent="0.25">
      <c r="B500" s="63">
        <v>6013303205</v>
      </c>
      <c r="C500" s="63">
        <v>8309</v>
      </c>
      <c r="D500" s="63" t="s">
        <v>153</v>
      </c>
      <c r="E500" s="96">
        <v>94513</v>
      </c>
      <c r="F500" s="63">
        <v>25.135238769359201</v>
      </c>
      <c r="G500" s="63">
        <v>0</v>
      </c>
      <c r="H500" s="63">
        <v>12.6</v>
      </c>
      <c r="I500" s="98" t="str">
        <f>VLOOKUP(E500, 'Program Data Extracts-Zip Codes'!R$52:W$5334, 6, FALSE)</f>
        <v>PGE</v>
      </c>
      <c r="J500" s="98" t="str">
        <f>VLOOKUP(E500, 'Program Data Extracts-Zip Codes'!R$52:W$5334, 4, FALSE)</f>
        <v>PGE</v>
      </c>
    </row>
    <row r="501" spans="2:10" x14ac:dyDescent="0.25">
      <c r="B501" s="63">
        <v>6013355107</v>
      </c>
      <c r="C501" s="63">
        <v>5048</v>
      </c>
      <c r="D501" s="63" t="s">
        <v>153</v>
      </c>
      <c r="E501" s="96">
        <v>94513</v>
      </c>
      <c r="F501" s="63">
        <v>24.282215227582899</v>
      </c>
      <c r="G501" s="63">
        <v>0</v>
      </c>
      <c r="H501" s="63">
        <v>21</v>
      </c>
      <c r="I501" s="98" t="str">
        <f>VLOOKUP(E501, 'Program Data Extracts-Zip Codes'!R$52:W$5334, 6, FALSE)</f>
        <v>PGE</v>
      </c>
      <c r="J501" s="98" t="str">
        <f>VLOOKUP(E501, 'Program Data Extracts-Zip Codes'!R$52:W$5334, 4, FALSE)</f>
        <v>PGE</v>
      </c>
    </row>
    <row r="502" spans="2:10" x14ac:dyDescent="0.25">
      <c r="B502" s="63">
        <v>6013303204</v>
      </c>
      <c r="C502" s="63">
        <v>4182</v>
      </c>
      <c r="D502" s="63" t="s">
        <v>153</v>
      </c>
      <c r="E502" s="96">
        <v>94513</v>
      </c>
      <c r="F502" s="63">
        <v>23.9085507657724</v>
      </c>
      <c r="G502" s="63">
        <v>0</v>
      </c>
      <c r="H502" s="63">
        <v>34.6</v>
      </c>
      <c r="I502" s="98" t="str">
        <f>VLOOKUP(E502, 'Program Data Extracts-Zip Codes'!R$52:W$5334, 6, FALSE)</f>
        <v>PGE</v>
      </c>
      <c r="J502" s="98" t="str">
        <f>VLOOKUP(E502, 'Program Data Extracts-Zip Codes'!R$52:W$5334, 4, FALSE)</f>
        <v>PGE</v>
      </c>
    </row>
    <row r="503" spans="2:10" x14ac:dyDescent="0.25">
      <c r="B503" s="63">
        <v>6013303102</v>
      </c>
      <c r="C503" s="63">
        <v>7624</v>
      </c>
      <c r="D503" s="63" t="s">
        <v>153</v>
      </c>
      <c r="E503" s="96">
        <v>94513</v>
      </c>
      <c r="F503" s="63">
        <v>23.724264317956301</v>
      </c>
      <c r="G503" s="63">
        <v>0</v>
      </c>
      <c r="H503" s="63">
        <v>25.5</v>
      </c>
      <c r="I503" s="98" t="str">
        <f>VLOOKUP(E503, 'Program Data Extracts-Zip Codes'!R$52:W$5334, 6, FALSE)</f>
        <v>PGE</v>
      </c>
      <c r="J503" s="98" t="str">
        <f>VLOOKUP(E503, 'Program Data Extracts-Zip Codes'!R$52:W$5334, 4, FALSE)</f>
        <v>PGE</v>
      </c>
    </row>
    <row r="504" spans="2:10" x14ac:dyDescent="0.25">
      <c r="B504" s="63">
        <v>6013303203</v>
      </c>
      <c r="C504" s="63">
        <v>8491</v>
      </c>
      <c r="D504" s="63" t="s">
        <v>153</v>
      </c>
      <c r="E504" s="96">
        <v>94513</v>
      </c>
      <c r="F504" s="63">
        <v>23.564521364960999</v>
      </c>
      <c r="G504" s="63">
        <v>0</v>
      </c>
      <c r="H504" s="63">
        <v>14.3</v>
      </c>
      <c r="I504" s="98" t="str">
        <f>VLOOKUP(E504, 'Program Data Extracts-Zip Codes'!R$52:W$5334, 6, FALSE)</f>
        <v>PGE</v>
      </c>
      <c r="J504" s="98" t="str">
        <f>VLOOKUP(E504, 'Program Data Extracts-Zip Codes'!R$52:W$5334, 4, FALSE)</f>
        <v>PGE</v>
      </c>
    </row>
    <row r="505" spans="2:10" x14ac:dyDescent="0.25">
      <c r="B505" s="63">
        <v>6013304001</v>
      </c>
      <c r="C505" s="63">
        <v>3718</v>
      </c>
      <c r="D505" s="63" t="s">
        <v>153</v>
      </c>
      <c r="E505" s="96">
        <v>94513</v>
      </c>
      <c r="F505" s="63">
        <v>22.9914696612075</v>
      </c>
      <c r="G505" s="63">
        <v>0</v>
      </c>
      <c r="H505" s="63">
        <v>17.899999999999999</v>
      </c>
      <c r="I505" s="98" t="str">
        <f>VLOOKUP(E505, 'Program Data Extracts-Zip Codes'!R$52:W$5334, 6, FALSE)</f>
        <v>PGE</v>
      </c>
      <c r="J505" s="98" t="str">
        <f>VLOOKUP(E505, 'Program Data Extracts-Zip Codes'!R$52:W$5334, 4, FALSE)</f>
        <v>PGE</v>
      </c>
    </row>
    <row r="506" spans="2:10" x14ac:dyDescent="0.25">
      <c r="B506" s="63">
        <v>6013303202</v>
      </c>
      <c r="C506" s="63">
        <v>7080</v>
      </c>
      <c r="D506" s="63" t="s">
        <v>153</v>
      </c>
      <c r="E506" s="96">
        <v>94513</v>
      </c>
      <c r="F506" s="63">
        <v>18.668730915652599</v>
      </c>
      <c r="G506" s="63">
        <v>0</v>
      </c>
      <c r="H506" s="63">
        <v>13.6</v>
      </c>
      <c r="I506" s="98" t="str">
        <f>VLOOKUP(E506, 'Program Data Extracts-Zip Codes'!R$52:W$5334, 6, FALSE)</f>
        <v>PGE</v>
      </c>
      <c r="J506" s="98" t="str">
        <f>VLOOKUP(E506, 'Program Data Extracts-Zip Codes'!R$52:W$5334, 4, FALSE)</f>
        <v>PGE</v>
      </c>
    </row>
    <row r="507" spans="2:10" x14ac:dyDescent="0.25">
      <c r="B507" s="63">
        <v>6013304005</v>
      </c>
      <c r="C507" s="63">
        <v>6738</v>
      </c>
      <c r="D507" s="63" t="s">
        <v>153</v>
      </c>
      <c r="E507" s="96">
        <v>94513</v>
      </c>
      <c r="F507" s="63">
        <v>13.904103848635801</v>
      </c>
      <c r="G507" s="63">
        <v>0</v>
      </c>
      <c r="H507" s="63">
        <v>13.1</v>
      </c>
      <c r="I507" s="98" t="str">
        <f>VLOOKUP(E507, 'Program Data Extracts-Zip Codes'!R$52:W$5334, 6, FALSE)</f>
        <v>PGE</v>
      </c>
      <c r="J507" s="98" t="str">
        <f>VLOOKUP(E507, 'Program Data Extracts-Zip Codes'!R$52:W$5334, 4, FALSE)</f>
        <v>PGE</v>
      </c>
    </row>
    <row r="508" spans="2:10" x14ac:dyDescent="0.25">
      <c r="B508" s="63">
        <v>6013355112</v>
      </c>
      <c r="C508" s="63">
        <v>5563</v>
      </c>
      <c r="D508" s="63" t="s">
        <v>153</v>
      </c>
      <c r="E508" s="96">
        <v>94513</v>
      </c>
      <c r="F508" s="63">
        <v>4.0377171441538202</v>
      </c>
      <c r="G508" s="63">
        <v>0</v>
      </c>
      <c r="H508" s="63">
        <v>10.199999999999999</v>
      </c>
      <c r="I508" s="98" t="str">
        <f>VLOOKUP(E508, 'Program Data Extracts-Zip Codes'!R$52:W$5334, 6, FALSE)</f>
        <v>PGE</v>
      </c>
      <c r="J508" s="98" t="str">
        <f>VLOOKUP(E508, 'Program Data Extracts-Zip Codes'!R$52:W$5334, 4, FALSE)</f>
        <v>PGE</v>
      </c>
    </row>
    <row r="509" spans="2:10" x14ac:dyDescent="0.25">
      <c r="B509" s="63">
        <v>6013355304</v>
      </c>
      <c r="C509" s="63">
        <v>7831</v>
      </c>
      <c r="D509" s="63" t="s">
        <v>153</v>
      </c>
      <c r="E509" s="96">
        <v>94517</v>
      </c>
      <c r="F509" s="63">
        <v>6.0440747089730902</v>
      </c>
      <c r="G509" s="63">
        <v>0</v>
      </c>
      <c r="H509" s="63">
        <v>9.6</v>
      </c>
      <c r="I509" s="98" t="str">
        <f>VLOOKUP(E509, 'Program Data Extracts-Zip Codes'!R$52:W$5334, 6, FALSE)</f>
        <v>PGE</v>
      </c>
      <c r="J509" s="98" t="str">
        <f>VLOOKUP(E509, 'Program Data Extracts-Zip Codes'!R$52:W$5334, 4, FALSE)</f>
        <v>PGE</v>
      </c>
    </row>
    <row r="510" spans="2:10" x14ac:dyDescent="0.25">
      <c r="B510" s="63">
        <v>6013355306</v>
      </c>
      <c r="C510" s="63">
        <v>4922</v>
      </c>
      <c r="D510" s="63" t="s">
        <v>153</v>
      </c>
      <c r="E510" s="96">
        <v>94517</v>
      </c>
      <c r="F510" s="63">
        <v>3.1559670021395601</v>
      </c>
      <c r="G510" s="63">
        <v>0</v>
      </c>
      <c r="H510" s="63">
        <v>4.5999999999999996</v>
      </c>
      <c r="I510" s="98" t="str">
        <f>VLOOKUP(E510, 'Program Data Extracts-Zip Codes'!R$52:W$5334, 6, FALSE)</f>
        <v>PGE</v>
      </c>
      <c r="J510" s="98" t="str">
        <f>VLOOKUP(E510, 'Program Data Extracts-Zip Codes'!R$52:W$5334, 4, FALSE)</f>
        <v>PGE</v>
      </c>
    </row>
    <row r="511" spans="2:10" x14ac:dyDescent="0.25">
      <c r="B511" s="63">
        <v>6013315000</v>
      </c>
      <c r="C511" s="63">
        <v>3281</v>
      </c>
      <c r="D511" s="63" t="s">
        <v>153</v>
      </c>
      <c r="E511" s="96">
        <v>94520</v>
      </c>
      <c r="F511" s="63">
        <v>38.736924989588303</v>
      </c>
      <c r="G511" s="63">
        <v>0</v>
      </c>
      <c r="H511" s="63">
        <v>27.5</v>
      </c>
      <c r="I511" s="98" t="str">
        <f>VLOOKUP(E511, 'Program Data Extracts-Zip Codes'!R$52:W$5334, 6, FALSE)</f>
        <v>PGE</v>
      </c>
      <c r="J511" s="98" t="str">
        <f>VLOOKUP(E511, 'Program Data Extracts-Zip Codes'!R$52:W$5334, 4, FALSE)</f>
        <v>PGE</v>
      </c>
    </row>
    <row r="512" spans="2:10" x14ac:dyDescent="0.25">
      <c r="B512" s="63">
        <v>6013327000</v>
      </c>
      <c r="C512" s="63">
        <v>6695</v>
      </c>
      <c r="D512" s="63" t="s">
        <v>153</v>
      </c>
      <c r="E512" s="96">
        <v>94520</v>
      </c>
      <c r="F512" s="63">
        <v>37.362586037494403</v>
      </c>
      <c r="G512" s="63">
        <v>0</v>
      </c>
      <c r="H512" s="63">
        <v>35.1</v>
      </c>
      <c r="I512" s="98" t="str">
        <f>VLOOKUP(E512, 'Program Data Extracts-Zip Codes'!R$52:W$5334, 6, FALSE)</f>
        <v>PGE</v>
      </c>
      <c r="J512" s="98" t="str">
        <f>VLOOKUP(E512, 'Program Data Extracts-Zip Codes'!R$52:W$5334, 4, FALSE)</f>
        <v>PGE</v>
      </c>
    </row>
    <row r="513" spans="2:10" x14ac:dyDescent="0.25">
      <c r="B513" s="63">
        <v>6013355200</v>
      </c>
      <c r="C513" s="63">
        <v>7444</v>
      </c>
      <c r="D513" s="63" t="s">
        <v>153</v>
      </c>
      <c r="E513" s="96">
        <v>94521</v>
      </c>
      <c r="F513" s="63">
        <v>36.611672213485001</v>
      </c>
      <c r="G513" s="63">
        <v>0</v>
      </c>
      <c r="H513" s="63">
        <v>13.2</v>
      </c>
      <c r="I513" s="98" t="str">
        <f>VLOOKUP(E513, 'Program Data Extracts-Zip Codes'!R$52:W$5334, 6, FALSE)</f>
        <v>PGE</v>
      </c>
      <c r="J513" s="98" t="str">
        <f>VLOOKUP(E513, 'Program Data Extracts-Zip Codes'!R$52:W$5334, 4, FALSE)</f>
        <v>PGE</v>
      </c>
    </row>
    <row r="514" spans="2:10" x14ac:dyDescent="0.25">
      <c r="B514" s="63">
        <v>6013313204</v>
      </c>
      <c r="C514" s="63">
        <v>5542</v>
      </c>
      <c r="D514" s="63" t="s">
        <v>153</v>
      </c>
      <c r="E514" s="96">
        <v>94521</v>
      </c>
      <c r="F514" s="63">
        <v>31.3013195430878</v>
      </c>
      <c r="G514" s="63">
        <v>0</v>
      </c>
      <c r="H514" s="63">
        <v>31.5</v>
      </c>
      <c r="I514" s="98" t="str">
        <f>VLOOKUP(E514, 'Program Data Extracts-Zip Codes'!R$52:W$5334, 6, FALSE)</f>
        <v>PGE</v>
      </c>
      <c r="J514" s="98" t="str">
        <f>VLOOKUP(E514, 'Program Data Extracts-Zip Codes'!R$52:W$5334, 4, FALSE)</f>
        <v>PGE</v>
      </c>
    </row>
    <row r="515" spans="2:10" x14ac:dyDescent="0.25">
      <c r="B515" s="63">
        <v>6013329000</v>
      </c>
      <c r="C515" s="63">
        <v>6309</v>
      </c>
      <c r="D515" s="63" t="s">
        <v>153</v>
      </c>
      <c r="E515" s="96">
        <v>94520</v>
      </c>
      <c r="F515" s="63">
        <v>29.519624781890698</v>
      </c>
      <c r="G515" s="63">
        <v>0</v>
      </c>
      <c r="H515" s="63">
        <v>28</v>
      </c>
      <c r="I515" s="98" t="str">
        <f>VLOOKUP(E515, 'Program Data Extracts-Zip Codes'!R$52:W$5334, 6, FALSE)</f>
        <v>PGE</v>
      </c>
      <c r="J515" s="98" t="str">
        <f>VLOOKUP(E515, 'Program Data Extracts-Zip Codes'!R$52:W$5334, 4, FALSE)</f>
        <v>PGE</v>
      </c>
    </row>
    <row r="516" spans="2:10" x14ac:dyDescent="0.25">
      <c r="B516" s="63">
        <v>6013336101</v>
      </c>
      <c r="C516" s="63">
        <v>4802</v>
      </c>
      <c r="D516" s="63" t="s">
        <v>153</v>
      </c>
      <c r="E516" s="96">
        <v>94520</v>
      </c>
      <c r="F516" s="63">
        <v>28.463609351887499</v>
      </c>
      <c r="G516" s="63">
        <v>0</v>
      </c>
      <c r="H516" s="63">
        <v>61.9</v>
      </c>
      <c r="I516" s="98" t="str">
        <f>VLOOKUP(E516, 'Program Data Extracts-Zip Codes'!R$52:W$5334, 6, FALSE)</f>
        <v>PGE</v>
      </c>
      <c r="J516" s="98" t="str">
        <f>VLOOKUP(E516, 'Program Data Extracts-Zip Codes'!R$52:W$5334, 4, FALSE)</f>
        <v>PGE</v>
      </c>
    </row>
    <row r="517" spans="2:10" x14ac:dyDescent="0.25">
      <c r="B517" s="63">
        <v>6013328000</v>
      </c>
      <c r="C517" s="63">
        <v>2281</v>
      </c>
      <c r="D517" s="63" t="s">
        <v>153</v>
      </c>
      <c r="E517" s="96">
        <v>94520</v>
      </c>
      <c r="F517" s="63">
        <v>26.8488888357797</v>
      </c>
      <c r="G517" s="63">
        <v>0</v>
      </c>
      <c r="H517" s="63">
        <v>46.6</v>
      </c>
      <c r="I517" s="98" t="str">
        <f>VLOOKUP(E517, 'Program Data Extracts-Zip Codes'!R$52:W$5334, 6, FALSE)</f>
        <v>PGE</v>
      </c>
      <c r="J517" s="98" t="str">
        <f>VLOOKUP(E517, 'Program Data Extracts-Zip Codes'!R$52:W$5334, 4, FALSE)</f>
        <v>PGE</v>
      </c>
    </row>
    <row r="518" spans="2:10" x14ac:dyDescent="0.25">
      <c r="B518" s="63">
        <v>6013336201</v>
      </c>
      <c r="C518" s="63">
        <v>4032</v>
      </c>
      <c r="D518" s="63" t="s">
        <v>153</v>
      </c>
      <c r="E518" s="96">
        <v>94520</v>
      </c>
      <c r="F518" s="63">
        <v>26.051936172309802</v>
      </c>
      <c r="G518" s="63">
        <v>0</v>
      </c>
      <c r="H518" s="63">
        <v>40.799999999999997</v>
      </c>
      <c r="I518" s="98" t="str">
        <f>VLOOKUP(E518, 'Program Data Extracts-Zip Codes'!R$52:W$5334, 6, FALSE)</f>
        <v>PGE</v>
      </c>
      <c r="J518" s="98" t="str">
        <f>VLOOKUP(E518, 'Program Data Extracts-Zip Codes'!R$52:W$5334, 4, FALSE)</f>
        <v>PGE</v>
      </c>
    </row>
    <row r="519" spans="2:10" x14ac:dyDescent="0.25">
      <c r="B519" s="63">
        <v>6013336102</v>
      </c>
      <c r="C519" s="63">
        <v>7595</v>
      </c>
      <c r="D519" s="63" t="s">
        <v>153</v>
      </c>
      <c r="E519" s="96">
        <v>94520</v>
      </c>
      <c r="F519" s="63">
        <v>25.6355543772797</v>
      </c>
      <c r="G519" s="63">
        <v>0</v>
      </c>
      <c r="H519" s="63">
        <v>61.9</v>
      </c>
      <c r="I519" s="98" t="str">
        <f>VLOOKUP(E519, 'Program Data Extracts-Zip Codes'!R$52:W$5334, 6, FALSE)</f>
        <v>PGE</v>
      </c>
      <c r="J519" s="98" t="str">
        <f>VLOOKUP(E519, 'Program Data Extracts-Zip Codes'!R$52:W$5334, 4, FALSE)</f>
        <v>PGE</v>
      </c>
    </row>
    <row r="520" spans="2:10" x14ac:dyDescent="0.25">
      <c r="B520" s="63">
        <v>6013336202</v>
      </c>
      <c r="C520" s="63">
        <v>5701</v>
      </c>
      <c r="D520" s="63" t="s">
        <v>153</v>
      </c>
      <c r="E520" s="96">
        <v>94520</v>
      </c>
      <c r="F520" s="63">
        <v>23.386959357520102</v>
      </c>
      <c r="G520" s="63">
        <v>0</v>
      </c>
      <c r="H520" s="63">
        <v>73.5</v>
      </c>
      <c r="I520" s="98" t="str">
        <f>VLOOKUP(E520, 'Program Data Extracts-Zip Codes'!R$52:W$5334, 6, FALSE)</f>
        <v>PGE</v>
      </c>
      <c r="J520" s="98" t="str">
        <f>VLOOKUP(E520, 'Program Data Extracts-Zip Codes'!R$52:W$5334, 4, FALSE)</f>
        <v>PGE</v>
      </c>
    </row>
    <row r="521" spans="2:10" x14ac:dyDescent="0.25">
      <c r="B521" s="63">
        <v>6013331000</v>
      </c>
      <c r="C521" s="63">
        <v>7013</v>
      </c>
      <c r="D521" s="63" t="s">
        <v>153</v>
      </c>
      <c r="E521" s="96">
        <v>94519</v>
      </c>
      <c r="F521" s="63">
        <v>19.4059624392705</v>
      </c>
      <c r="G521" s="63">
        <v>0</v>
      </c>
      <c r="H521" s="63">
        <v>33.200000000000003</v>
      </c>
      <c r="I521" s="98" t="str">
        <f>VLOOKUP(E521, 'Program Data Extracts-Zip Codes'!R$52:W$5334, 6, FALSE)</f>
        <v>PGE</v>
      </c>
      <c r="J521" s="98" t="str">
        <f>VLOOKUP(E521, 'Program Data Extracts-Zip Codes'!R$52:W$5334, 4, FALSE)</f>
        <v>PGE</v>
      </c>
    </row>
    <row r="522" spans="2:10" x14ac:dyDescent="0.25">
      <c r="B522" s="63">
        <v>6013330000</v>
      </c>
      <c r="C522" s="63">
        <v>5353</v>
      </c>
      <c r="D522" s="63" t="s">
        <v>153</v>
      </c>
      <c r="E522" s="96">
        <v>94519</v>
      </c>
      <c r="F522" s="63">
        <v>18.865910684487599</v>
      </c>
      <c r="G522" s="63">
        <v>0</v>
      </c>
      <c r="H522" s="63">
        <v>27.5</v>
      </c>
      <c r="I522" s="98" t="str">
        <f>VLOOKUP(E522, 'Program Data Extracts-Zip Codes'!R$52:W$5334, 6, FALSE)</f>
        <v>PGE</v>
      </c>
      <c r="J522" s="98" t="str">
        <f>VLOOKUP(E522, 'Program Data Extracts-Zip Codes'!R$52:W$5334, 4, FALSE)</f>
        <v>PGE</v>
      </c>
    </row>
    <row r="523" spans="2:10" x14ac:dyDescent="0.25">
      <c r="B523" s="63">
        <v>6013337200</v>
      </c>
      <c r="C523" s="63">
        <v>7183</v>
      </c>
      <c r="D523" s="63" t="s">
        <v>153</v>
      </c>
      <c r="E523" s="96">
        <v>94518</v>
      </c>
      <c r="F523" s="63">
        <v>17.494585085897299</v>
      </c>
      <c r="G523" s="63">
        <v>0</v>
      </c>
      <c r="H523" s="63">
        <v>22.9</v>
      </c>
      <c r="I523" s="98" t="str">
        <f>VLOOKUP(E523, 'Program Data Extracts-Zip Codes'!R$52:W$5334, 6, FALSE)</f>
        <v>PGE</v>
      </c>
      <c r="J523" s="98" t="str">
        <f>VLOOKUP(E523, 'Program Data Extracts-Zip Codes'!R$52:W$5334, 4, FALSE)</f>
        <v>PGE</v>
      </c>
    </row>
    <row r="524" spans="2:10" x14ac:dyDescent="0.25">
      <c r="B524" s="63">
        <v>6013333200</v>
      </c>
      <c r="C524" s="63">
        <v>5926</v>
      </c>
      <c r="D524" s="63" t="s">
        <v>153</v>
      </c>
      <c r="E524" s="96">
        <v>94521</v>
      </c>
      <c r="F524" s="63">
        <v>17.491465075407099</v>
      </c>
      <c r="G524" s="63">
        <v>0</v>
      </c>
      <c r="H524" s="63">
        <v>16.8</v>
      </c>
      <c r="I524" s="98" t="str">
        <f>VLOOKUP(E524, 'Program Data Extracts-Zip Codes'!R$52:W$5334, 6, FALSE)</f>
        <v>PGE</v>
      </c>
      <c r="J524" s="98" t="str">
        <f>VLOOKUP(E524, 'Program Data Extracts-Zip Codes'!R$52:W$5334, 4, FALSE)</f>
        <v>PGE</v>
      </c>
    </row>
    <row r="525" spans="2:10" x14ac:dyDescent="0.25">
      <c r="B525" s="63">
        <v>6013338101</v>
      </c>
      <c r="C525" s="63">
        <v>4996</v>
      </c>
      <c r="D525" s="63" t="s">
        <v>153</v>
      </c>
      <c r="E525" s="96">
        <v>94518</v>
      </c>
      <c r="F525" s="63">
        <v>16.980014594449401</v>
      </c>
      <c r="G525" s="63">
        <v>0</v>
      </c>
      <c r="H525" s="63">
        <v>46.3</v>
      </c>
      <c r="I525" s="98" t="str">
        <f>VLOOKUP(E525, 'Program Data Extracts-Zip Codes'!R$52:W$5334, 6, FALSE)</f>
        <v>PGE</v>
      </c>
      <c r="J525" s="98" t="str">
        <f>VLOOKUP(E525, 'Program Data Extracts-Zip Codes'!R$52:W$5334, 4, FALSE)</f>
        <v>PGE</v>
      </c>
    </row>
    <row r="526" spans="2:10" x14ac:dyDescent="0.25">
      <c r="B526" s="63">
        <v>6013332000</v>
      </c>
      <c r="C526" s="63">
        <v>7534</v>
      </c>
      <c r="D526" s="63" t="s">
        <v>153</v>
      </c>
      <c r="E526" s="96">
        <v>94519</v>
      </c>
      <c r="F526" s="63">
        <v>15.397667389205299</v>
      </c>
      <c r="G526" s="63">
        <v>0</v>
      </c>
      <c r="H526" s="63">
        <v>20.399999999999999</v>
      </c>
      <c r="I526" s="98" t="str">
        <f>VLOOKUP(E526, 'Program Data Extracts-Zip Codes'!R$52:W$5334, 6, FALSE)</f>
        <v>PGE</v>
      </c>
      <c r="J526" s="98" t="str">
        <f>VLOOKUP(E526, 'Program Data Extracts-Zip Codes'!R$52:W$5334, 4, FALSE)</f>
        <v>PGE</v>
      </c>
    </row>
    <row r="527" spans="2:10" x14ac:dyDescent="0.25">
      <c r="B527" s="63">
        <v>6013334004</v>
      </c>
      <c r="C527" s="63">
        <v>7367</v>
      </c>
      <c r="D527" s="63" t="s">
        <v>153</v>
      </c>
      <c r="E527" s="96">
        <v>94521</v>
      </c>
      <c r="F527" s="63">
        <v>13.279025743916</v>
      </c>
      <c r="G527" s="63">
        <v>0</v>
      </c>
      <c r="H527" s="63">
        <v>32.1</v>
      </c>
      <c r="I527" s="98" t="str">
        <f>VLOOKUP(E527, 'Program Data Extracts-Zip Codes'!R$52:W$5334, 6, FALSE)</f>
        <v>PGE</v>
      </c>
      <c r="J527" s="98" t="str">
        <f>VLOOKUP(E527, 'Program Data Extracts-Zip Codes'!R$52:W$5334, 4, FALSE)</f>
        <v>PGE</v>
      </c>
    </row>
    <row r="528" spans="2:10" x14ac:dyDescent="0.25">
      <c r="B528" s="63">
        <v>6013337100</v>
      </c>
      <c r="C528" s="63">
        <v>3200</v>
      </c>
      <c r="D528" s="63" t="s">
        <v>153</v>
      </c>
      <c r="E528" s="96">
        <v>94518</v>
      </c>
      <c r="F528" s="63">
        <v>12.8728807027623</v>
      </c>
      <c r="G528" s="63">
        <v>0</v>
      </c>
      <c r="H528" s="63">
        <v>22.6</v>
      </c>
      <c r="I528" s="98" t="str">
        <f>VLOOKUP(E528, 'Program Data Extracts-Zip Codes'!R$52:W$5334, 6, FALSE)</f>
        <v>PGE</v>
      </c>
      <c r="J528" s="98" t="str">
        <f>VLOOKUP(E528, 'Program Data Extracts-Zip Codes'!R$52:W$5334, 4, FALSE)</f>
        <v>PGE</v>
      </c>
    </row>
    <row r="529" spans="2:10" x14ac:dyDescent="0.25">
      <c r="B529" s="63">
        <v>6013333102</v>
      </c>
      <c r="C529" s="63">
        <v>3855</v>
      </c>
      <c r="D529" s="63" t="s">
        <v>153</v>
      </c>
      <c r="E529" s="96">
        <v>94521</v>
      </c>
      <c r="F529" s="63">
        <v>12.2778575437101</v>
      </c>
      <c r="G529" s="63">
        <v>0</v>
      </c>
      <c r="H529" s="63">
        <v>17.2</v>
      </c>
      <c r="I529" s="98" t="str">
        <f>VLOOKUP(E529, 'Program Data Extracts-Zip Codes'!R$52:W$5334, 6, FALSE)</f>
        <v>PGE</v>
      </c>
      <c r="J529" s="98" t="str">
        <f>VLOOKUP(E529, 'Program Data Extracts-Zip Codes'!R$52:W$5334, 4, FALSE)</f>
        <v>PGE</v>
      </c>
    </row>
    <row r="530" spans="2:10" x14ac:dyDescent="0.25">
      <c r="B530" s="63">
        <v>6013335000</v>
      </c>
      <c r="C530" s="63">
        <v>3358</v>
      </c>
      <c r="D530" s="63" t="s">
        <v>153</v>
      </c>
      <c r="E530" s="96">
        <v>94518</v>
      </c>
      <c r="F530" s="63">
        <v>11.6175946826871</v>
      </c>
      <c r="G530" s="63">
        <v>0</v>
      </c>
      <c r="H530" s="63">
        <v>25.4</v>
      </c>
      <c r="I530" s="98" t="str">
        <f>VLOOKUP(E530, 'Program Data Extracts-Zip Codes'!R$52:W$5334, 6, FALSE)</f>
        <v>PGE</v>
      </c>
      <c r="J530" s="98" t="str">
        <f>VLOOKUP(E530, 'Program Data Extracts-Zip Codes'!R$52:W$5334, 4, FALSE)</f>
        <v>PGE</v>
      </c>
    </row>
    <row r="531" spans="2:10" x14ac:dyDescent="0.25">
      <c r="B531" s="63">
        <v>6013334001</v>
      </c>
      <c r="C531" s="63">
        <v>3749</v>
      </c>
      <c r="D531" s="63" t="s">
        <v>153</v>
      </c>
      <c r="E531" s="96">
        <v>94521</v>
      </c>
      <c r="F531" s="63">
        <v>11.613572492665901</v>
      </c>
      <c r="G531" s="63">
        <v>0</v>
      </c>
      <c r="H531" s="63">
        <v>20.3</v>
      </c>
      <c r="I531" s="98" t="str">
        <f>VLOOKUP(E531, 'Program Data Extracts-Zip Codes'!R$52:W$5334, 6, FALSE)</f>
        <v>PGE</v>
      </c>
      <c r="J531" s="98" t="str">
        <f>VLOOKUP(E531, 'Program Data Extracts-Zip Codes'!R$52:W$5334, 4, FALSE)</f>
        <v>PGE</v>
      </c>
    </row>
    <row r="532" spans="2:10" x14ac:dyDescent="0.25">
      <c r="B532" s="63">
        <v>6013333101</v>
      </c>
      <c r="C532" s="63">
        <v>4091</v>
      </c>
      <c r="D532" s="63" t="s">
        <v>153</v>
      </c>
      <c r="E532" s="96">
        <v>94521</v>
      </c>
      <c r="F532" s="63">
        <v>11.590161936234299</v>
      </c>
      <c r="G532" s="63">
        <v>0</v>
      </c>
      <c r="H532" s="63">
        <v>27</v>
      </c>
      <c r="I532" s="98" t="str">
        <f>VLOOKUP(E532, 'Program Data Extracts-Zip Codes'!R$52:W$5334, 6, FALSE)</f>
        <v>PGE</v>
      </c>
      <c r="J532" s="98" t="str">
        <f>VLOOKUP(E532, 'Program Data Extracts-Zip Codes'!R$52:W$5334, 4, FALSE)</f>
        <v>PGE</v>
      </c>
    </row>
    <row r="533" spans="2:10" x14ac:dyDescent="0.25">
      <c r="B533" s="63">
        <v>6013338102</v>
      </c>
      <c r="C533" s="63">
        <v>3601</v>
      </c>
      <c r="D533" s="63" t="s">
        <v>153</v>
      </c>
      <c r="E533" s="96">
        <v>94518</v>
      </c>
      <c r="F533" s="63">
        <v>10.9561498255567</v>
      </c>
      <c r="G533" s="63">
        <v>0</v>
      </c>
      <c r="H533" s="63">
        <v>13.1</v>
      </c>
      <c r="I533" s="98" t="str">
        <f>VLOOKUP(E533, 'Program Data Extracts-Zip Codes'!R$52:W$5334, 6, FALSE)</f>
        <v>PGE</v>
      </c>
      <c r="J533" s="98" t="str">
        <f>VLOOKUP(E533, 'Program Data Extracts-Zip Codes'!R$52:W$5334, 4, FALSE)</f>
        <v>PGE</v>
      </c>
    </row>
    <row r="534" spans="2:10" x14ac:dyDescent="0.25">
      <c r="B534" s="63">
        <v>6013355301</v>
      </c>
      <c r="C534" s="63">
        <v>7833</v>
      </c>
      <c r="D534" s="63" t="s">
        <v>153</v>
      </c>
      <c r="E534" s="96">
        <v>94521</v>
      </c>
      <c r="F534" s="63">
        <v>8.5885405420846901</v>
      </c>
      <c r="G534" s="63">
        <v>0</v>
      </c>
      <c r="H534" s="63">
        <v>19.2</v>
      </c>
      <c r="I534" s="98" t="str">
        <f>VLOOKUP(E534, 'Program Data Extracts-Zip Codes'!R$52:W$5334, 6, FALSE)</f>
        <v>PGE</v>
      </c>
      <c r="J534" s="98" t="str">
        <f>VLOOKUP(E534, 'Program Data Extracts-Zip Codes'!R$52:W$5334, 4, FALSE)</f>
        <v>PGE</v>
      </c>
    </row>
    <row r="535" spans="2:10" x14ac:dyDescent="0.25">
      <c r="B535" s="63">
        <v>6013334006</v>
      </c>
      <c r="C535" s="63">
        <v>4767</v>
      </c>
      <c r="D535" s="63" t="s">
        <v>153</v>
      </c>
      <c r="E535" s="96">
        <v>94521</v>
      </c>
      <c r="F535" s="63">
        <v>7.7747845553322996</v>
      </c>
      <c r="G535" s="63">
        <v>0</v>
      </c>
      <c r="H535" s="63">
        <v>8.3000000000000007</v>
      </c>
      <c r="I535" s="98" t="str">
        <f>VLOOKUP(E535, 'Program Data Extracts-Zip Codes'!R$52:W$5334, 6, FALSE)</f>
        <v>PGE</v>
      </c>
      <c r="J535" s="98" t="str">
        <f>VLOOKUP(E535, 'Program Data Extracts-Zip Codes'!R$52:W$5334, 4, FALSE)</f>
        <v>PGE</v>
      </c>
    </row>
    <row r="536" spans="2:10" x14ac:dyDescent="0.25">
      <c r="B536" s="63">
        <v>6013337300</v>
      </c>
      <c r="C536" s="63">
        <v>6098</v>
      </c>
      <c r="D536" s="63" t="s">
        <v>153</v>
      </c>
      <c r="E536" s="96">
        <v>94518</v>
      </c>
      <c r="F536" s="63">
        <v>6.32063210323654</v>
      </c>
      <c r="G536" s="63">
        <v>0</v>
      </c>
      <c r="H536" s="63">
        <v>8.6999999999999993</v>
      </c>
      <c r="I536" s="98" t="str">
        <f>VLOOKUP(E536, 'Program Data Extracts-Zip Codes'!R$52:W$5334, 6, FALSE)</f>
        <v>PGE</v>
      </c>
      <c r="J536" s="98" t="str">
        <f>VLOOKUP(E536, 'Program Data Extracts-Zip Codes'!R$52:W$5334, 4, FALSE)</f>
        <v>PGE</v>
      </c>
    </row>
    <row r="537" spans="2:10" x14ac:dyDescent="0.25">
      <c r="B537" s="63">
        <v>6013345105</v>
      </c>
      <c r="C537" s="63">
        <v>6223</v>
      </c>
      <c r="D537" s="63" t="s">
        <v>153</v>
      </c>
      <c r="E537" s="96">
        <v>94526</v>
      </c>
      <c r="F537" s="63">
        <v>7.50573157989961</v>
      </c>
      <c r="G537" s="63">
        <v>0</v>
      </c>
      <c r="H537" s="63">
        <v>11.4</v>
      </c>
      <c r="I537" s="98" t="str">
        <f>VLOOKUP(E537, 'Program Data Extracts-Zip Codes'!R$52:W$5334, 6, FALSE)</f>
        <v>PGE</v>
      </c>
      <c r="J537" s="98" t="str">
        <f>VLOOKUP(E537, 'Program Data Extracts-Zip Codes'!R$52:W$5334, 4, FALSE)</f>
        <v>PGE</v>
      </c>
    </row>
    <row r="538" spans="2:10" x14ac:dyDescent="0.25">
      <c r="B538" s="63">
        <v>6013345114</v>
      </c>
      <c r="C538" s="63">
        <v>6307</v>
      </c>
      <c r="D538" s="63" t="s">
        <v>153</v>
      </c>
      <c r="E538" s="96">
        <v>94526</v>
      </c>
      <c r="F538" s="63">
        <v>4.3002201917342697</v>
      </c>
      <c r="G538" s="63">
        <v>0</v>
      </c>
      <c r="H538" s="63">
        <v>5.6</v>
      </c>
      <c r="I538" s="98" t="str">
        <f>VLOOKUP(E538, 'Program Data Extracts-Zip Codes'!R$52:W$5334, 6, FALSE)</f>
        <v>PGE</v>
      </c>
      <c r="J538" s="98" t="str">
        <f>VLOOKUP(E538, 'Program Data Extracts-Zip Codes'!R$52:W$5334, 4, FALSE)</f>
        <v>PGE</v>
      </c>
    </row>
    <row r="539" spans="2:10" x14ac:dyDescent="0.25">
      <c r="B539" s="63">
        <v>6013345203</v>
      </c>
      <c r="C539" s="63">
        <v>6472</v>
      </c>
      <c r="D539" s="63" t="s">
        <v>153</v>
      </c>
      <c r="E539" s="96">
        <v>94526</v>
      </c>
      <c r="F539" s="63">
        <v>4.2325211427846199</v>
      </c>
      <c r="G539" s="63">
        <v>0</v>
      </c>
      <c r="H539" s="63">
        <v>6.9</v>
      </c>
      <c r="I539" s="98" t="str">
        <f>VLOOKUP(E539, 'Program Data Extracts-Zip Codes'!R$52:W$5334, 6, FALSE)</f>
        <v>PGE</v>
      </c>
      <c r="J539" s="98" t="str">
        <f>VLOOKUP(E539, 'Program Data Extracts-Zip Codes'!R$52:W$5334, 4, FALSE)</f>
        <v>PGE</v>
      </c>
    </row>
    <row r="540" spans="2:10" x14ac:dyDescent="0.25">
      <c r="B540" s="63">
        <v>6013346203</v>
      </c>
      <c r="C540" s="63">
        <v>3838</v>
      </c>
      <c r="D540" s="63" t="s">
        <v>153</v>
      </c>
      <c r="E540" s="96">
        <v>94526</v>
      </c>
      <c r="F540" s="63">
        <v>3.55207483287397</v>
      </c>
      <c r="G540" s="63">
        <v>0</v>
      </c>
      <c r="H540" s="63">
        <v>9.1</v>
      </c>
      <c r="I540" s="98" t="str">
        <f>VLOOKUP(E540, 'Program Data Extracts-Zip Codes'!R$52:W$5334, 6, FALSE)</f>
        <v>PGE</v>
      </c>
      <c r="J540" s="98" t="str">
        <f>VLOOKUP(E540, 'Program Data Extracts-Zip Codes'!R$52:W$5334, 4, FALSE)</f>
        <v>PGE</v>
      </c>
    </row>
    <row r="541" spans="2:10" x14ac:dyDescent="0.25">
      <c r="B541" s="63">
        <v>6013346201</v>
      </c>
      <c r="C541" s="63">
        <v>7181</v>
      </c>
      <c r="D541" s="63" t="s">
        <v>153</v>
      </c>
      <c r="E541" s="96">
        <v>94526</v>
      </c>
      <c r="F541" s="63">
        <v>2.9265405791002501</v>
      </c>
      <c r="G541" s="63">
        <v>0</v>
      </c>
      <c r="H541" s="63">
        <v>14.1</v>
      </c>
      <c r="I541" s="98" t="str">
        <f>VLOOKUP(E541, 'Program Data Extracts-Zip Codes'!R$52:W$5334, 6, FALSE)</f>
        <v>PGE</v>
      </c>
      <c r="J541" s="98" t="str">
        <f>VLOOKUP(E541, 'Program Data Extracts-Zip Codes'!R$52:W$5334, 4, FALSE)</f>
        <v>PGE</v>
      </c>
    </row>
    <row r="542" spans="2:10" x14ac:dyDescent="0.25">
      <c r="B542" s="63">
        <v>6013355113</v>
      </c>
      <c r="C542" s="63">
        <v>4985</v>
      </c>
      <c r="D542" s="63" t="s">
        <v>153</v>
      </c>
      <c r="E542" s="96">
        <v>94506</v>
      </c>
      <c r="F542" s="63">
        <v>2.4426000313044698</v>
      </c>
      <c r="G542" s="63">
        <v>0</v>
      </c>
      <c r="H542" s="63">
        <v>8.3000000000000007</v>
      </c>
      <c r="I542" s="98" t="str">
        <f>VLOOKUP(E542, 'Program Data Extracts-Zip Codes'!R$52:W$5334, 6, FALSE)</f>
        <v>PGE</v>
      </c>
      <c r="J542" s="98" t="str">
        <f>VLOOKUP(E542, 'Program Data Extracts-Zip Codes'!R$52:W$5334, 4, FALSE)</f>
        <v>PGE</v>
      </c>
    </row>
    <row r="543" spans="2:10" x14ac:dyDescent="0.25">
      <c r="B543" s="63">
        <v>6013346204</v>
      </c>
      <c r="C543" s="63">
        <v>7278</v>
      </c>
      <c r="D543" s="63" t="s">
        <v>153</v>
      </c>
      <c r="E543" s="96">
        <v>94506</v>
      </c>
      <c r="F543" s="63">
        <v>2.17308086427578</v>
      </c>
      <c r="G543" s="63">
        <v>0</v>
      </c>
      <c r="H543" s="63">
        <v>4</v>
      </c>
      <c r="I543" s="98" t="str">
        <f>VLOOKUP(E543, 'Program Data Extracts-Zip Codes'!R$52:W$5334, 6, FALSE)</f>
        <v>PGE</v>
      </c>
      <c r="J543" s="98" t="str">
        <f>VLOOKUP(E543, 'Program Data Extracts-Zip Codes'!R$52:W$5334, 4, FALSE)</f>
        <v>PGE</v>
      </c>
    </row>
    <row r="544" spans="2:10" x14ac:dyDescent="0.25">
      <c r="B544" s="63">
        <v>6013345113</v>
      </c>
      <c r="C544" s="63">
        <v>4337</v>
      </c>
      <c r="D544" s="63" t="s">
        <v>153</v>
      </c>
      <c r="E544" s="96">
        <v>94506</v>
      </c>
      <c r="F544" s="63">
        <v>1.76200208896901</v>
      </c>
      <c r="G544" s="63">
        <v>0</v>
      </c>
      <c r="H544" s="63">
        <v>2.2999999999999998</v>
      </c>
      <c r="I544" s="98" t="str">
        <f>VLOOKUP(E544, 'Program Data Extracts-Zip Codes'!R$52:W$5334, 6, FALSE)</f>
        <v>PGE</v>
      </c>
      <c r="J544" s="98" t="str">
        <f>VLOOKUP(E544, 'Program Data Extracts-Zip Codes'!R$52:W$5334, 4, FALSE)</f>
        <v>PGE</v>
      </c>
    </row>
    <row r="545" spans="2:10" x14ac:dyDescent="0.25">
      <c r="B545" s="63">
        <v>6013304002</v>
      </c>
      <c r="C545" s="63">
        <v>1426</v>
      </c>
      <c r="D545" s="63" t="s">
        <v>153</v>
      </c>
      <c r="E545" s="96">
        <v>94505</v>
      </c>
      <c r="F545" s="63">
        <v>27.818031632379299</v>
      </c>
      <c r="G545" s="63">
        <v>0</v>
      </c>
      <c r="H545" s="63">
        <v>22.9</v>
      </c>
      <c r="I545" s="98" t="str">
        <f>VLOOKUP(E545, 'Program Data Extracts-Zip Codes'!R$52:W$5334, 6, FALSE)</f>
        <v>PGE</v>
      </c>
      <c r="J545" s="98" t="str">
        <f>VLOOKUP(E545, 'Program Data Extracts-Zip Codes'!R$52:W$5334, 4, FALSE)</f>
        <v>PGE</v>
      </c>
    </row>
    <row r="546" spans="2:10" x14ac:dyDescent="0.25">
      <c r="B546" s="63">
        <v>6013304003</v>
      </c>
      <c r="C546" s="63">
        <v>3433</v>
      </c>
      <c r="D546" s="63" t="s">
        <v>153</v>
      </c>
      <c r="E546" s="96">
        <v>94505</v>
      </c>
      <c r="F546" s="63">
        <v>16.936672711851699</v>
      </c>
      <c r="G546" s="63">
        <v>0</v>
      </c>
      <c r="H546" s="63">
        <v>21.9</v>
      </c>
      <c r="I546" s="98" t="str">
        <f>VLOOKUP(E546, 'Program Data Extracts-Zip Codes'!R$52:W$5334, 6, FALSE)</f>
        <v>PGE</v>
      </c>
      <c r="J546" s="98" t="str">
        <f>VLOOKUP(E546, 'Program Data Extracts-Zip Codes'!R$52:W$5334, 4, FALSE)</f>
        <v>PGE</v>
      </c>
    </row>
    <row r="547" spans="2:10" x14ac:dyDescent="0.25">
      <c r="B547" s="63">
        <v>6013304004</v>
      </c>
      <c r="C547" s="63">
        <v>3738</v>
      </c>
      <c r="D547" s="63" t="s">
        <v>153</v>
      </c>
      <c r="E547" s="96">
        <v>94505</v>
      </c>
      <c r="F547" s="63">
        <v>9.8529950064987695</v>
      </c>
      <c r="G547" s="63">
        <v>0</v>
      </c>
      <c r="H547" s="63">
        <v>11.4</v>
      </c>
      <c r="I547" s="98" t="str">
        <f>VLOOKUP(E547, 'Program Data Extracts-Zip Codes'!R$52:W$5334, 6, FALSE)</f>
        <v>PGE</v>
      </c>
      <c r="J547" s="98" t="str">
        <f>VLOOKUP(E547, 'Program Data Extracts-Zip Codes'!R$52:W$5334, 4, FALSE)</f>
        <v>PGE</v>
      </c>
    </row>
    <row r="548" spans="2:10" x14ac:dyDescent="0.25">
      <c r="B548" s="63">
        <v>6013386000</v>
      </c>
      <c r="C548" s="63">
        <v>3317</v>
      </c>
      <c r="D548" s="63" t="s">
        <v>153</v>
      </c>
      <c r="E548" s="96">
        <v>94530</v>
      </c>
      <c r="F548" s="63">
        <v>25.898163395504401</v>
      </c>
      <c r="G548" s="63">
        <v>0</v>
      </c>
      <c r="H548" s="63">
        <v>37.700000000000003</v>
      </c>
      <c r="I548" s="98" t="str">
        <f>VLOOKUP(E548, 'Program Data Extracts-Zip Codes'!R$52:W$5334, 6, FALSE)</f>
        <v>PGE</v>
      </c>
      <c r="J548" s="98" t="str">
        <f>VLOOKUP(E548, 'Program Data Extracts-Zip Codes'!R$52:W$5334, 4, FALSE)</f>
        <v>PGE</v>
      </c>
    </row>
    <row r="549" spans="2:10" x14ac:dyDescent="0.25">
      <c r="B549" s="63">
        <v>6013387000</v>
      </c>
      <c r="C549" s="63">
        <v>2532</v>
      </c>
      <c r="D549" s="63" t="s">
        <v>153</v>
      </c>
      <c r="E549" s="96">
        <v>94530</v>
      </c>
      <c r="F549" s="63">
        <v>21.258606297637101</v>
      </c>
      <c r="G549" s="63">
        <v>0</v>
      </c>
      <c r="H549" s="63">
        <v>26.8</v>
      </c>
      <c r="I549" s="98" t="str">
        <f>VLOOKUP(E549, 'Program Data Extracts-Zip Codes'!R$52:W$5334, 6, FALSE)</f>
        <v>PGE</v>
      </c>
      <c r="J549" s="98" t="str">
        <f>VLOOKUP(E549, 'Program Data Extracts-Zip Codes'!R$52:W$5334, 4, FALSE)</f>
        <v>PGE</v>
      </c>
    </row>
    <row r="550" spans="2:10" x14ac:dyDescent="0.25">
      <c r="B550" s="63">
        <v>6013389200</v>
      </c>
      <c r="C550" s="63">
        <v>1714</v>
      </c>
      <c r="D550" s="63" t="s">
        <v>153</v>
      </c>
      <c r="E550" s="96">
        <v>94530</v>
      </c>
      <c r="F550" s="63">
        <v>18.060365406024701</v>
      </c>
      <c r="G550" s="63">
        <v>0</v>
      </c>
      <c r="H550" s="63">
        <v>41.1</v>
      </c>
      <c r="I550" s="98" t="str">
        <f>VLOOKUP(E550, 'Program Data Extracts-Zip Codes'!R$52:W$5334, 6, FALSE)</f>
        <v>PGE</v>
      </c>
      <c r="J550" s="98" t="str">
        <f>VLOOKUP(E550, 'Program Data Extracts-Zip Codes'!R$52:W$5334, 4, FALSE)</f>
        <v>PGE</v>
      </c>
    </row>
    <row r="551" spans="2:10" x14ac:dyDescent="0.25">
      <c r="B551" s="63">
        <v>6013389100</v>
      </c>
      <c r="C551" s="63">
        <v>2002</v>
      </c>
      <c r="D551" s="63" t="s">
        <v>153</v>
      </c>
      <c r="E551" s="96">
        <v>94530</v>
      </c>
      <c r="F551" s="63">
        <v>15.691187864866601</v>
      </c>
      <c r="G551" s="63">
        <v>0</v>
      </c>
      <c r="H551" s="63">
        <v>16.600000000000001</v>
      </c>
      <c r="I551" s="98" t="str">
        <f>VLOOKUP(E551, 'Program Data Extracts-Zip Codes'!R$52:W$5334, 6, FALSE)</f>
        <v>PGE</v>
      </c>
      <c r="J551" s="98" t="str">
        <f>VLOOKUP(E551, 'Program Data Extracts-Zip Codes'!R$52:W$5334, 4, FALSE)</f>
        <v>PGE</v>
      </c>
    </row>
    <row r="552" spans="2:10" x14ac:dyDescent="0.25">
      <c r="B552" s="63">
        <v>6013361000</v>
      </c>
      <c r="C552" s="63">
        <v>4475</v>
      </c>
      <c r="D552" s="63" t="s">
        <v>153</v>
      </c>
      <c r="E552" s="96">
        <v>94530</v>
      </c>
      <c r="F552" s="63">
        <v>12.3205664284054</v>
      </c>
      <c r="G552" s="63">
        <v>0</v>
      </c>
      <c r="H552" s="63">
        <v>28.9</v>
      </c>
      <c r="I552" s="98" t="str">
        <f>VLOOKUP(E552, 'Program Data Extracts-Zip Codes'!R$52:W$5334, 6, FALSE)</f>
        <v>PGE</v>
      </c>
      <c r="J552" s="98" t="str">
        <f>VLOOKUP(E552, 'Program Data Extracts-Zip Codes'!R$52:W$5334, 4, FALSE)</f>
        <v>PGE</v>
      </c>
    </row>
    <row r="553" spans="2:10" x14ac:dyDescent="0.25">
      <c r="B553" s="63">
        <v>6013388000</v>
      </c>
      <c r="C553" s="63">
        <v>2576</v>
      </c>
      <c r="D553" s="63" t="s">
        <v>153</v>
      </c>
      <c r="E553" s="96">
        <v>94530</v>
      </c>
      <c r="F553" s="63">
        <v>11.366155917435201</v>
      </c>
      <c r="G553" s="63">
        <v>0</v>
      </c>
      <c r="H553" s="63">
        <v>24.3</v>
      </c>
      <c r="I553" s="98" t="str">
        <f>VLOOKUP(E553, 'Program Data Extracts-Zip Codes'!R$52:W$5334, 6, FALSE)</f>
        <v>PGE</v>
      </c>
      <c r="J553" s="98" t="str">
        <f>VLOOKUP(E553, 'Program Data Extracts-Zip Codes'!R$52:W$5334, 4, FALSE)</f>
        <v>PGE</v>
      </c>
    </row>
    <row r="554" spans="2:10" x14ac:dyDescent="0.25">
      <c r="B554" s="63">
        <v>6013385100</v>
      </c>
      <c r="C554" s="63">
        <v>2765</v>
      </c>
      <c r="D554" s="63" t="s">
        <v>153</v>
      </c>
      <c r="E554" s="96">
        <v>94530</v>
      </c>
      <c r="F554" s="63">
        <v>9.3730748702480309</v>
      </c>
      <c r="G554" s="63">
        <v>0</v>
      </c>
      <c r="H554" s="63">
        <v>12.1</v>
      </c>
      <c r="I554" s="98" t="str">
        <f>VLOOKUP(E554, 'Program Data Extracts-Zip Codes'!R$52:W$5334, 6, FALSE)</f>
        <v>PGE</v>
      </c>
      <c r="J554" s="98" t="str">
        <f>VLOOKUP(E554, 'Program Data Extracts-Zip Codes'!R$52:W$5334, 4, FALSE)</f>
        <v>PGE</v>
      </c>
    </row>
    <row r="555" spans="2:10" x14ac:dyDescent="0.25">
      <c r="B555" s="63">
        <v>6013384000</v>
      </c>
      <c r="C555" s="63">
        <v>3883</v>
      </c>
      <c r="D555" s="63" t="s">
        <v>153</v>
      </c>
      <c r="E555" s="96">
        <v>94530</v>
      </c>
      <c r="F555" s="63">
        <v>8.7576559398694709</v>
      </c>
      <c r="G555" s="63">
        <v>0</v>
      </c>
      <c r="H555" s="63">
        <v>14</v>
      </c>
      <c r="I555" s="98" t="str">
        <f>VLOOKUP(E555, 'Program Data Extracts-Zip Codes'!R$52:W$5334, 6, FALSE)</f>
        <v>PGE</v>
      </c>
      <c r="J555" s="98" t="str">
        <f>VLOOKUP(E555, 'Program Data Extracts-Zip Codes'!R$52:W$5334, 4, FALSE)</f>
        <v>PGE</v>
      </c>
    </row>
    <row r="556" spans="2:10" x14ac:dyDescent="0.25">
      <c r="B556" s="63">
        <v>6013390100</v>
      </c>
      <c r="C556" s="63">
        <v>2229</v>
      </c>
      <c r="D556" s="63" t="s">
        <v>153</v>
      </c>
      <c r="E556" s="96">
        <v>94530</v>
      </c>
      <c r="F556" s="63">
        <v>7.1934626639727304</v>
      </c>
      <c r="G556" s="63">
        <v>0</v>
      </c>
      <c r="H556" s="63">
        <v>8.9</v>
      </c>
      <c r="I556" s="98" t="str">
        <f>VLOOKUP(E556, 'Program Data Extracts-Zip Codes'!R$52:W$5334, 6, FALSE)</f>
        <v>PGE</v>
      </c>
      <c r="J556" s="98" t="str">
        <f>VLOOKUP(E556, 'Program Data Extracts-Zip Codes'!R$52:W$5334, 4, FALSE)</f>
        <v>PGE</v>
      </c>
    </row>
    <row r="557" spans="2:10" x14ac:dyDescent="0.25">
      <c r="B557" s="63">
        <v>6013385200</v>
      </c>
      <c r="C557" s="63">
        <v>1320</v>
      </c>
      <c r="D557" s="63" t="s">
        <v>153</v>
      </c>
      <c r="E557" s="96">
        <v>94530</v>
      </c>
      <c r="F557" s="63">
        <v>6.1393262193981499</v>
      </c>
      <c r="G557" s="63">
        <v>0</v>
      </c>
      <c r="H557" s="63">
        <v>15.5</v>
      </c>
      <c r="I557" s="98" t="str">
        <f>VLOOKUP(E557, 'Program Data Extracts-Zip Codes'!R$52:W$5334, 6, FALSE)</f>
        <v>PGE</v>
      </c>
      <c r="J557" s="98" t="str">
        <f>VLOOKUP(E557, 'Program Data Extracts-Zip Codes'!R$52:W$5334, 4, FALSE)</f>
        <v>PGE</v>
      </c>
    </row>
    <row r="558" spans="2:10" x14ac:dyDescent="0.25">
      <c r="B558" s="63">
        <v>6013390200</v>
      </c>
      <c r="C558" s="63">
        <v>1719</v>
      </c>
      <c r="D558" s="63" t="s">
        <v>153</v>
      </c>
      <c r="E558" s="96">
        <v>94530</v>
      </c>
      <c r="F558" s="63">
        <v>5.4051233426897802</v>
      </c>
      <c r="G558" s="63">
        <v>0</v>
      </c>
      <c r="H558" s="63">
        <v>10</v>
      </c>
      <c r="I558" s="98" t="str">
        <f>VLOOKUP(E558, 'Program Data Extracts-Zip Codes'!R$52:W$5334, 6, FALSE)</f>
        <v>PGE</v>
      </c>
      <c r="J558" s="98" t="str">
        <f>VLOOKUP(E558, 'Program Data Extracts-Zip Codes'!R$52:W$5334, 4, FALSE)</f>
        <v>PGE</v>
      </c>
    </row>
    <row r="559" spans="2:10" x14ac:dyDescent="0.25">
      <c r="B559" s="63">
        <v>6013360101</v>
      </c>
      <c r="C559" s="63">
        <v>4576</v>
      </c>
      <c r="D559" s="63" t="s">
        <v>153</v>
      </c>
      <c r="E559" s="96">
        <v>94803</v>
      </c>
      <c r="F559" s="63">
        <v>24.236449023223301</v>
      </c>
      <c r="G559" s="63">
        <v>0</v>
      </c>
      <c r="H559" s="63">
        <v>28.2</v>
      </c>
      <c r="I559" s="98" t="str">
        <f>VLOOKUP(E559, 'Program Data Extracts-Zip Codes'!R$52:W$5334, 6, FALSE)</f>
        <v>PGE</v>
      </c>
      <c r="J559" s="98" t="str">
        <f>VLOOKUP(E559, 'Program Data Extracts-Zip Codes'!R$52:W$5334, 4, FALSE)</f>
        <v>PGE</v>
      </c>
    </row>
    <row r="560" spans="2:10" x14ac:dyDescent="0.25">
      <c r="B560" s="63">
        <v>6013363000</v>
      </c>
      <c r="C560" s="63">
        <v>7043</v>
      </c>
      <c r="D560" s="63" t="s">
        <v>153</v>
      </c>
      <c r="E560" s="96">
        <v>94803</v>
      </c>
      <c r="F560" s="63">
        <v>18.654390475392301</v>
      </c>
      <c r="G560" s="63">
        <v>0</v>
      </c>
      <c r="H560" s="63">
        <v>21.9</v>
      </c>
      <c r="I560" s="98" t="str">
        <f>VLOOKUP(E560, 'Program Data Extracts-Zip Codes'!R$52:W$5334, 6, FALSE)</f>
        <v>PGE</v>
      </c>
      <c r="J560" s="98" t="str">
        <f>VLOOKUP(E560, 'Program Data Extracts-Zip Codes'!R$52:W$5334, 4, FALSE)</f>
        <v>PGE</v>
      </c>
    </row>
    <row r="561" spans="2:10" x14ac:dyDescent="0.25">
      <c r="B561" s="63">
        <v>6013360200</v>
      </c>
      <c r="C561" s="63">
        <v>4626</v>
      </c>
      <c r="D561" s="63" t="s">
        <v>153</v>
      </c>
      <c r="E561" s="96">
        <v>94803</v>
      </c>
      <c r="F561" s="63">
        <v>12.741418605023901</v>
      </c>
      <c r="G561" s="63">
        <v>0</v>
      </c>
      <c r="H561" s="63">
        <v>22.2</v>
      </c>
      <c r="I561" s="98" t="str">
        <f>VLOOKUP(E561, 'Program Data Extracts-Zip Codes'!R$52:W$5334, 6, FALSE)</f>
        <v>PGE</v>
      </c>
      <c r="J561" s="98" t="str">
        <f>VLOOKUP(E561, 'Program Data Extracts-Zip Codes'!R$52:W$5334, 4, FALSE)</f>
        <v>PGE</v>
      </c>
    </row>
    <row r="562" spans="2:10" x14ac:dyDescent="0.25">
      <c r="B562" s="63">
        <v>6013360102</v>
      </c>
      <c r="C562" s="63">
        <v>4326</v>
      </c>
      <c r="D562" s="63" t="s">
        <v>153</v>
      </c>
      <c r="E562" s="96">
        <v>94803</v>
      </c>
      <c r="F562" s="63">
        <v>7.86317618902034</v>
      </c>
      <c r="G562" s="63">
        <v>0</v>
      </c>
      <c r="H562" s="63">
        <v>8</v>
      </c>
      <c r="I562" s="98" t="str">
        <f>VLOOKUP(E562, 'Program Data Extracts-Zip Codes'!R$52:W$5334, 6, FALSE)</f>
        <v>PGE</v>
      </c>
      <c r="J562" s="98" t="str">
        <f>VLOOKUP(E562, 'Program Data Extracts-Zip Codes'!R$52:W$5334, 4, FALSE)</f>
        <v>PGE</v>
      </c>
    </row>
    <row r="563" spans="2:10" x14ac:dyDescent="0.25">
      <c r="B563" s="63">
        <v>6013392300</v>
      </c>
      <c r="C563" s="63">
        <v>3102</v>
      </c>
      <c r="D563" s="63" t="s">
        <v>153</v>
      </c>
      <c r="E563" s="96">
        <v>94547</v>
      </c>
      <c r="F563" s="63">
        <v>19.904054872080302</v>
      </c>
      <c r="G563" s="63">
        <v>0</v>
      </c>
      <c r="H563" s="63">
        <v>16.100000000000001</v>
      </c>
      <c r="I563" s="98" t="str">
        <f>VLOOKUP(E563, 'Program Data Extracts-Zip Codes'!R$52:W$5334, 6, FALSE)</f>
        <v>PGE</v>
      </c>
      <c r="J563" s="98" t="str">
        <f>VLOOKUP(E563, 'Program Data Extracts-Zip Codes'!R$52:W$5334, 4, FALSE)</f>
        <v>PGE</v>
      </c>
    </row>
    <row r="564" spans="2:10" x14ac:dyDescent="0.25">
      <c r="B564" s="63">
        <v>6013359203</v>
      </c>
      <c r="C564" s="63">
        <v>6726</v>
      </c>
      <c r="D564" s="63" t="s">
        <v>153</v>
      </c>
      <c r="E564" s="96">
        <v>94547</v>
      </c>
      <c r="F564" s="63">
        <v>19.466765192032199</v>
      </c>
      <c r="G564" s="63">
        <v>0</v>
      </c>
      <c r="H564" s="63">
        <v>15.8</v>
      </c>
      <c r="I564" s="98" t="str">
        <f>VLOOKUP(E564, 'Program Data Extracts-Zip Codes'!R$52:W$5334, 6, FALSE)</f>
        <v>PGE</v>
      </c>
      <c r="J564" s="98" t="str">
        <f>VLOOKUP(E564, 'Program Data Extracts-Zip Codes'!R$52:W$5334, 4, FALSE)</f>
        <v>PGE</v>
      </c>
    </row>
    <row r="565" spans="2:10" x14ac:dyDescent="0.25">
      <c r="B565" s="63">
        <v>6013359104</v>
      </c>
      <c r="C565" s="63">
        <v>1932</v>
      </c>
      <c r="D565" s="63" t="s">
        <v>153</v>
      </c>
      <c r="E565" s="96">
        <v>94547</v>
      </c>
      <c r="F565" s="63">
        <v>18.3525723903719</v>
      </c>
      <c r="G565" s="63">
        <v>0</v>
      </c>
      <c r="H565" s="63">
        <v>15.6</v>
      </c>
      <c r="I565" s="98" t="str">
        <f>VLOOKUP(E565, 'Program Data Extracts-Zip Codes'!R$52:W$5334, 6, FALSE)</f>
        <v>PGE</v>
      </c>
      <c r="J565" s="98" t="str">
        <f>VLOOKUP(E565, 'Program Data Extracts-Zip Codes'!R$52:W$5334, 4, FALSE)</f>
        <v>PGE</v>
      </c>
    </row>
    <row r="566" spans="2:10" x14ac:dyDescent="0.25">
      <c r="B566" s="63">
        <v>6013359105</v>
      </c>
      <c r="C566" s="63">
        <v>4542</v>
      </c>
      <c r="D566" s="63" t="s">
        <v>153</v>
      </c>
      <c r="E566" s="96">
        <v>94547</v>
      </c>
      <c r="F566" s="63">
        <v>17.213198028522001</v>
      </c>
      <c r="G566" s="63">
        <v>0</v>
      </c>
      <c r="H566" s="63">
        <v>12.6</v>
      </c>
      <c r="I566" s="98" t="str">
        <f>VLOOKUP(E566, 'Program Data Extracts-Zip Codes'!R$52:W$5334, 6, FALSE)</f>
        <v>PGE</v>
      </c>
      <c r="J566" s="98" t="str">
        <f>VLOOKUP(E566, 'Program Data Extracts-Zip Codes'!R$52:W$5334, 4, FALSE)</f>
        <v>PGE</v>
      </c>
    </row>
    <row r="567" spans="2:10" x14ac:dyDescent="0.25">
      <c r="B567" s="63">
        <v>6013359204</v>
      </c>
      <c r="C567" s="63">
        <v>4702</v>
      </c>
      <c r="D567" s="63" t="s">
        <v>153</v>
      </c>
      <c r="E567" s="96">
        <v>94547</v>
      </c>
      <c r="F567" s="63">
        <v>13.603585271423499</v>
      </c>
      <c r="G567" s="63">
        <v>0</v>
      </c>
      <c r="H567" s="63">
        <v>8.6</v>
      </c>
      <c r="I567" s="98" t="str">
        <f>VLOOKUP(E567, 'Program Data Extracts-Zip Codes'!R$52:W$5334, 6, FALSE)</f>
        <v>PGE</v>
      </c>
      <c r="J567" s="98" t="str">
        <f>VLOOKUP(E567, 'Program Data Extracts-Zip Codes'!R$52:W$5334, 4, FALSE)</f>
        <v>PGE</v>
      </c>
    </row>
    <row r="568" spans="2:10" x14ac:dyDescent="0.25">
      <c r="B568" s="63">
        <v>6013348000</v>
      </c>
      <c r="C568" s="63">
        <v>4587</v>
      </c>
      <c r="D568" s="63" t="s">
        <v>153</v>
      </c>
      <c r="E568" s="96">
        <v>94549</v>
      </c>
      <c r="F568" s="63">
        <v>6.5761118575057198</v>
      </c>
      <c r="G568" s="63">
        <v>0</v>
      </c>
      <c r="H568" s="63">
        <v>6.7</v>
      </c>
      <c r="I568" s="98" t="str">
        <f>VLOOKUP(E568, 'Program Data Extracts-Zip Codes'!R$52:W$5334, 6, FALSE)</f>
        <v>PGE</v>
      </c>
      <c r="J568" s="98" t="str">
        <f>VLOOKUP(E568, 'Program Data Extracts-Zip Codes'!R$52:W$5334, 4, FALSE)</f>
        <v>PGE</v>
      </c>
    </row>
    <row r="569" spans="2:10" x14ac:dyDescent="0.25">
      <c r="B569" s="63">
        <v>6013349000</v>
      </c>
      <c r="C569" s="63">
        <v>4686</v>
      </c>
      <c r="D569" s="63" t="s">
        <v>153</v>
      </c>
      <c r="E569" s="96">
        <v>94549</v>
      </c>
      <c r="F569" s="63">
        <v>6.1904815218032896</v>
      </c>
      <c r="G569" s="63">
        <v>0</v>
      </c>
      <c r="H569" s="63">
        <v>23.2</v>
      </c>
      <c r="I569" s="98" t="str">
        <f>VLOOKUP(E569, 'Program Data Extracts-Zip Codes'!R$52:W$5334, 6, FALSE)</f>
        <v>PGE</v>
      </c>
      <c r="J569" s="98" t="str">
        <f>VLOOKUP(E569, 'Program Data Extracts-Zip Codes'!R$52:W$5334, 4, FALSE)</f>
        <v>PGE</v>
      </c>
    </row>
    <row r="570" spans="2:10" x14ac:dyDescent="0.25">
      <c r="B570" s="63">
        <v>6013350000</v>
      </c>
      <c r="C570" s="63">
        <v>5512</v>
      </c>
      <c r="D570" s="63" t="s">
        <v>153</v>
      </c>
      <c r="E570" s="96">
        <v>94549</v>
      </c>
      <c r="F570" s="63">
        <v>3.73649516974859</v>
      </c>
      <c r="G570" s="63">
        <v>0</v>
      </c>
      <c r="H570" s="63">
        <v>14.4</v>
      </c>
      <c r="I570" s="98" t="str">
        <f>VLOOKUP(E570, 'Program Data Extracts-Zip Codes'!R$52:W$5334, 6, FALSE)</f>
        <v>PGE</v>
      </c>
      <c r="J570" s="98" t="str">
        <f>VLOOKUP(E570, 'Program Data Extracts-Zip Codes'!R$52:W$5334, 4, FALSE)</f>
        <v>PGE</v>
      </c>
    </row>
    <row r="571" spans="2:10" x14ac:dyDescent="0.25">
      <c r="B571" s="63">
        <v>6013347000</v>
      </c>
      <c r="C571" s="63">
        <v>6171</v>
      </c>
      <c r="D571" s="63" t="s">
        <v>153</v>
      </c>
      <c r="E571" s="96">
        <v>94549</v>
      </c>
      <c r="F571" s="63">
        <v>1.8470009186154099</v>
      </c>
      <c r="G571" s="63">
        <v>0</v>
      </c>
      <c r="H571" s="63">
        <v>7</v>
      </c>
      <c r="I571" s="98" t="str">
        <f>VLOOKUP(E571, 'Program Data Extracts-Zip Codes'!R$52:W$5334, 6, FALSE)</f>
        <v>PGE</v>
      </c>
      <c r="J571" s="98" t="str">
        <f>VLOOKUP(E571, 'Program Data Extracts-Zip Codes'!R$52:W$5334, 4, FALSE)</f>
        <v>PGE</v>
      </c>
    </row>
    <row r="572" spans="2:10" x14ac:dyDescent="0.25">
      <c r="B572" s="63">
        <v>6013351200</v>
      </c>
      <c r="C572" s="63">
        <v>5812</v>
      </c>
      <c r="D572" s="63" t="s">
        <v>153</v>
      </c>
      <c r="E572" s="96">
        <v>94549</v>
      </c>
      <c r="F572" s="63">
        <v>1.6386476989318399</v>
      </c>
      <c r="G572" s="63">
        <v>0</v>
      </c>
      <c r="H572" s="63">
        <v>5.0999999999999996</v>
      </c>
      <c r="I572" s="98" t="str">
        <f>VLOOKUP(E572, 'Program Data Extracts-Zip Codes'!R$52:W$5334, 6, FALSE)</f>
        <v>PGE</v>
      </c>
      <c r="J572" s="98" t="str">
        <f>VLOOKUP(E572, 'Program Data Extracts-Zip Codes'!R$52:W$5334, 4, FALSE)</f>
        <v>PGE</v>
      </c>
    </row>
    <row r="573" spans="2:10" x14ac:dyDescent="0.25">
      <c r="B573" s="63">
        <v>6013320001</v>
      </c>
      <c r="C573" s="63">
        <v>3615</v>
      </c>
      <c r="D573" s="63" t="s">
        <v>153</v>
      </c>
      <c r="E573" s="96">
        <v>94553</v>
      </c>
      <c r="F573" s="63">
        <v>42.220335690400603</v>
      </c>
      <c r="G573" s="63">
        <v>3615</v>
      </c>
      <c r="H573" s="63">
        <v>43.5</v>
      </c>
      <c r="I573" s="98" t="str">
        <f>VLOOKUP(E573, 'Program Data Extracts-Zip Codes'!R$52:W$5334, 6, FALSE)</f>
        <v>PGE</v>
      </c>
      <c r="J573" s="98" t="str">
        <f>VLOOKUP(E573, 'Program Data Extracts-Zip Codes'!R$52:W$5334, 4, FALSE)</f>
        <v>PGE</v>
      </c>
    </row>
    <row r="574" spans="2:10" x14ac:dyDescent="0.25">
      <c r="B574" s="63">
        <v>6013316000</v>
      </c>
      <c r="C574" s="63">
        <v>1483</v>
      </c>
      <c r="D574" s="63" t="s">
        <v>153</v>
      </c>
      <c r="E574" s="96">
        <v>94553</v>
      </c>
      <c r="F574" s="63">
        <v>35.057389285602802</v>
      </c>
      <c r="G574" s="63">
        <v>0</v>
      </c>
      <c r="H574" s="63">
        <v>47.3</v>
      </c>
      <c r="I574" s="98" t="str">
        <f>VLOOKUP(E574, 'Program Data Extracts-Zip Codes'!R$52:W$5334, 6, FALSE)</f>
        <v>PGE</v>
      </c>
      <c r="J574" s="98" t="str">
        <f>VLOOKUP(E574, 'Program Data Extracts-Zip Codes'!R$52:W$5334, 4, FALSE)</f>
        <v>PGE</v>
      </c>
    </row>
    <row r="575" spans="2:10" x14ac:dyDescent="0.25">
      <c r="B575" s="63">
        <v>6013320004</v>
      </c>
      <c r="C575" s="63">
        <v>6216</v>
      </c>
      <c r="D575" s="63" t="s">
        <v>153</v>
      </c>
      <c r="E575" s="96">
        <v>94553</v>
      </c>
      <c r="F575" s="63">
        <v>29.963437610775902</v>
      </c>
      <c r="G575" s="63">
        <v>0</v>
      </c>
      <c r="H575" s="63">
        <v>23.3</v>
      </c>
      <c r="I575" s="98" t="str">
        <f>VLOOKUP(E575, 'Program Data Extracts-Zip Codes'!R$52:W$5334, 6, FALSE)</f>
        <v>PGE</v>
      </c>
      <c r="J575" s="98" t="str">
        <f>VLOOKUP(E575, 'Program Data Extracts-Zip Codes'!R$52:W$5334, 4, FALSE)</f>
        <v>PGE</v>
      </c>
    </row>
    <row r="576" spans="2:10" x14ac:dyDescent="0.25">
      <c r="B576" s="63">
        <v>6013356001</v>
      </c>
      <c r="C576" s="63">
        <v>3759</v>
      </c>
      <c r="D576" s="63" t="s">
        <v>153</v>
      </c>
      <c r="E576" s="96">
        <v>94553</v>
      </c>
      <c r="F576" s="63">
        <v>25.737362794894999</v>
      </c>
      <c r="G576" s="63">
        <v>0</v>
      </c>
      <c r="H576" s="63">
        <v>26.3</v>
      </c>
      <c r="I576" s="98" t="str">
        <f>VLOOKUP(E576, 'Program Data Extracts-Zip Codes'!R$52:W$5334, 6, FALSE)</f>
        <v>PGE</v>
      </c>
      <c r="J576" s="98" t="str">
        <f>VLOOKUP(E576, 'Program Data Extracts-Zip Codes'!R$52:W$5334, 4, FALSE)</f>
        <v>PGE</v>
      </c>
    </row>
    <row r="577" spans="2:10" x14ac:dyDescent="0.25">
      <c r="B577" s="63">
        <v>6013321200</v>
      </c>
      <c r="C577" s="63">
        <v>5533</v>
      </c>
      <c r="D577" s="63" t="s">
        <v>153</v>
      </c>
      <c r="E577" s="96">
        <v>94553</v>
      </c>
      <c r="F577" s="63">
        <v>25.146529290648299</v>
      </c>
      <c r="G577" s="63">
        <v>0</v>
      </c>
      <c r="H577" s="63">
        <v>34</v>
      </c>
      <c r="I577" s="98" t="str">
        <f>VLOOKUP(E577, 'Program Data Extracts-Zip Codes'!R$52:W$5334, 6, FALSE)</f>
        <v>PGE</v>
      </c>
      <c r="J577" s="98" t="str">
        <f>VLOOKUP(E577, 'Program Data Extracts-Zip Codes'!R$52:W$5334, 4, FALSE)</f>
        <v>PGE</v>
      </c>
    </row>
    <row r="578" spans="2:10" x14ac:dyDescent="0.25">
      <c r="B578" s="63">
        <v>6013317000</v>
      </c>
      <c r="C578" s="63">
        <v>2144</v>
      </c>
      <c r="D578" s="63" t="s">
        <v>153</v>
      </c>
      <c r="E578" s="96">
        <v>94553</v>
      </c>
      <c r="F578" s="63">
        <v>21.605369479565098</v>
      </c>
      <c r="G578" s="63">
        <v>0</v>
      </c>
      <c r="H578" s="63">
        <v>28.1</v>
      </c>
      <c r="I578" s="98" t="str">
        <f>VLOOKUP(E578, 'Program Data Extracts-Zip Codes'!R$52:W$5334, 6, FALSE)</f>
        <v>PGE</v>
      </c>
      <c r="J578" s="98" t="str">
        <f>VLOOKUP(E578, 'Program Data Extracts-Zip Codes'!R$52:W$5334, 4, FALSE)</f>
        <v>PGE</v>
      </c>
    </row>
    <row r="579" spans="2:10" x14ac:dyDescent="0.25">
      <c r="B579" s="63">
        <v>6013318000</v>
      </c>
      <c r="C579" s="63">
        <v>3267</v>
      </c>
      <c r="D579" s="63" t="s">
        <v>153</v>
      </c>
      <c r="E579" s="96">
        <v>94553</v>
      </c>
      <c r="F579" s="63">
        <v>21.2269924104003</v>
      </c>
      <c r="G579" s="63">
        <v>0</v>
      </c>
      <c r="H579" s="63">
        <v>30.8</v>
      </c>
      <c r="I579" s="98" t="str">
        <f>VLOOKUP(E579, 'Program Data Extracts-Zip Codes'!R$52:W$5334, 6, FALSE)</f>
        <v>PGE</v>
      </c>
      <c r="J579" s="98" t="str">
        <f>VLOOKUP(E579, 'Program Data Extracts-Zip Codes'!R$52:W$5334, 4, FALSE)</f>
        <v>PGE</v>
      </c>
    </row>
    <row r="580" spans="2:10" x14ac:dyDescent="0.25">
      <c r="B580" s="63">
        <v>6013319000</v>
      </c>
      <c r="C580" s="63">
        <v>7412</v>
      </c>
      <c r="D580" s="63" t="s">
        <v>153</v>
      </c>
      <c r="E580" s="96">
        <v>94553</v>
      </c>
      <c r="F580" s="63">
        <v>20.729962898548699</v>
      </c>
      <c r="G580" s="63">
        <v>0</v>
      </c>
      <c r="H580" s="63">
        <v>23.3</v>
      </c>
      <c r="I580" s="98" t="str">
        <f>VLOOKUP(E580, 'Program Data Extracts-Zip Codes'!R$52:W$5334, 6, FALSE)</f>
        <v>PGE</v>
      </c>
      <c r="J580" s="98" t="str">
        <f>VLOOKUP(E580, 'Program Data Extracts-Zip Codes'!R$52:W$5334, 4, FALSE)</f>
        <v>PGE</v>
      </c>
    </row>
    <row r="581" spans="2:10" x14ac:dyDescent="0.25">
      <c r="B581" s="63">
        <v>6013357000</v>
      </c>
      <c r="C581" s="63">
        <v>3018</v>
      </c>
      <c r="D581" s="63" t="s">
        <v>153</v>
      </c>
      <c r="E581" s="96">
        <v>94553</v>
      </c>
      <c r="F581" s="63">
        <v>17.596809931300999</v>
      </c>
      <c r="G581" s="63">
        <v>0</v>
      </c>
      <c r="H581" s="63">
        <v>18.399999999999999</v>
      </c>
      <c r="I581" s="98" t="str">
        <f>VLOOKUP(E581, 'Program Data Extracts-Zip Codes'!R$52:W$5334, 6, FALSE)</f>
        <v>PGE</v>
      </c>
      <c r="J581" s="98" t="str">
        <f>VLOOKUP(E581, 'Program Data Extracts-Zip Codes'!R$52:W$5334, 4, FALSE)</f>
        <v>PGE</v>
      </c>
    </row>
    <row r="582" spans="2:10" x14ac:dyDescent="0.25">
      <c r="B582" s="63">
        <v>6013321101</v>
      </c>
      <c r="C582" s="63">
        <v>6549</v>
      </c>
      <c r="D582" s="63" t="s">
        <v>153</v>
      </c>
      <c r="E582" s="96">
        <v>94553</v>
      </c>
      <c r="F582" s="63">
        <v>16.022194036578899</v>
      </c>
      <c r="G582" s="63">
        <v>0</v>
      </c>
      <c r="H582" s="63">
        <v>16.7</v>
      </c>
      <c r="I582" s="98" t="str">
        <f>VLOOKUP(E582, 'Program Data Extracts-Zip Codes'!R$52:W$5334, 6, FALSE)</f>
        <v>PGE</v>
      </c>
      <c r="J582" s="98" t="str">
        <f>VLOOKUP(E582, 'Program Data Extracts-Zip Codes'!R$52:W$5334, 4, FALSE)</f>
        <v>PGE</v>
      </c>
    </row>
    <row r="583" spans="2:10" x14ac:dyDescent="0.25">
      <c r="B583" s="63">
        <v>6013320003</v>
      </c>
      <c r="C583" s="63">
        <v>2805</v>
      </c>
      <c r="D583" s="63" t="s">
        <v>153</v>
      </c>
      <c r="E583" s="96">
        <v>94553</v>
      </c>
      <c r="F583" s="63">
        <v>12.8342009077945</v>
      </c>
      <c r="G583" s="63">
        <v>0</v>
      </c>
      <c r="H583" s="63">
        <v>12.7</v>
      </c>
      <c r="I583" s="98" t="str">
        <f>VLOOKUP(E583, 'Program Data Extracts-Zip Codes'!R$52:W$5334, 6, FALSE)</f>
        <v>PGE</v>
      </c>
      <c r="J583" s="98" t="str">
        <f>VLOOKUP(E583, 'Program Data Extracts-Zip Codes'!R$52:W$5334, 4, FALSE)</f>
        <v>PGE</v>
      </c>
    </row>
    <row r="584" spans="2:10" x14ac:dyDescent="0.25">
      <c r="B584" s="63">
        <v>6013356002</v>
      </c>
      <c r="C584" s="63">
        <v>5375</v>
      </c>
      <c r="D584" s="63" t="s">
        <v>153</v>
      </c>
      <c r="E584" s="96">
        <v>94553</v>
      </c>
      <c r="F584" s="63">
        <v>11.514488943384499</v>
      </c>
      <c r="G584" s="63">
        <v>0</v>
      </c>
      <c r="H584" s="63">
        <v>9.5</v>
      </c>
      <c r="I584" s="98" t="str">
        <f>VLOOKUP(E584, 'Program Data Extracts-Zip Codes'!R$52:W$5334, 6, FALSE)</f>
        <v>PGE</v>
      </c>
      <c r="J584" s="98" t="str">
        <f>VLOOKUP(E584, 'Program Data Extracts-Zip Codes'!R$52:W$5334, 4, FALSE)</f>
        <v>PGE</v>
      </c>
    </row>
    <row r="585" spans="2:10" x14ac:dyDescent="0.25">
      <c r="B585" s="63">
        <v>6013321103</v>
      </c>
      <c r="C585" s="63">
        <v>4518</v>
      </c>
      <c r="D585" s="63" t="s">
        <v>153</v>
      </c>
      <c r="E585" s="96">
        <v>94553</v>
      </c>
      <c r="F585" s="63">
        <v>4.7157660492552198</v>
      </c>
      <c r="G585" s="63">
        <v>0</v>
      </c>
      <c r="H585" s="63">
        <v>3.9</v>
      </c>
      <c r="I585" s="98" t="str">
        <f>VLOOKUP(E585, 'Program Data Extracts-Zip Codes'!R$52:W$5334, 6, FALSE)</f>
        <v>PGE</v>
      </c>
      <c r="J585" s="98" t="str">
        <f>VLOOKUP(E585, 'Program Data Extracts-Zip Codes'!R$52:W$5334, 4, FALSE)</f>
        <v>PGE</v>
      </c>
    </row>
    <row r="586" spans="2:10" x14ac:dyDescent="0.25">
      <c r="B586" s="63">
        <v>6013352101</v>
      </c>
      <c r="C586" s="63">
        <v>3141</v>
      </c>
      <c r="D586" s="63" t="s">
        <v>153</v>
      </c>
      <c r="E586" s="96">
        <v>94556</v>
      </c>
      <c r="F586" s="63">
        <v>2.1826971608646102</v>
      </c>
      <c r="G586" s="63">
        <v>0</v>
      </c>
      <c r="H586" s="63">
        <v>7.5</v>
      </c>
      <c r="I586" s="98" t="str">
        <f>VLOOKUP(E586, 'Program Data Extracts-Zip Codes'!R$52:W$5334, 6, FALSE)</f>
        <v>PGE</v>
      </c>
      <c r="J586" s="98" t="str">
        <f>VLOOKUP(E586, 'Program Data Extracts-Zip Codes'!R$52:W$5334, 4, FALSE)</f>
        <v>PGE</v>
      </c>
    </row>
    <row r="587" spans="2:10" x14ac:dyDescent="0.25">
      <c r="B587" s="63">
        <v>6013352201</v>
      </c>
      <c r="C587" s="63">
        <v>5750</v>
      </c>
      <c r="D587" s="63" t="s">
        <v>153</v>
      </c>
      <c r="E587" s="96">
        <v>94556</v>
      </c>
      <c r="F587" s="63">
        <v>1.7269162288503901</v>
      </c>
      <c r="G587" s="63">
        <v>0</v>
      </c>
      <c r="H587" s="63">
        <v>13.5</v>
      </c>
      <c r="I587" s="98" t="str">
        <f>VLOOKUP(E587, 'Program Data Extracts-Zip Codes'!R$52:W$5334, 6, FALSE)</f>
        <v>PGE</v>
      </c>
      <c r="J587" s="98" t="str">
        <f>VLOOKUP(E587, 'Program Data Extracts-Zip Codes'!R$52:W$5334, 4, FALSE)</f>
        <v>PGE</v>
      </c>
    </row>
    <row r="588" spans="2:10" x14ac:dyDescent="0.25">
      <c r="B588" s="63">
        <v>6013352102</v>
      </c>
      <c r="C588" s="63">
        <v>5586</v>
      </c>
      <c r="D588" s="63" t="s">
        <v>153</v>
      </c>
      <c r="E588" s="96">
        <v>94556</v>
      </c>
      <c r="F588" s="63">
        <v>1.0635370903188399</v>
      </c>
      <c r="G588" s="63">
        <v>0</v>
      </c>
      <c r="H588" s="63">
        <v>3.6</v>
      </c>
      <c r="I588" s="98" t="str">
        <f>VLOOKUP(E588, 'Program Data Extracts-Zip Codes'!R$52:W$5334, 6, FALSE)</f>
        <v>PGE</v>
      </c>
      <c r="J588" s="98" t="str">
        <f>VLOOKUP(E588, 'Program Data Extracts-Zip Codes'!R$52:W$5334, 4, FALSE)</f>
        <v>PGE</v>
      </c>
    </row>
    <row r="589" spans="2:10" x14ac:dyDescent="0.25">
      <c r="B589" s="63">
        <v>6013302005</v>
      </c>
      <c r="C589" s="63">
        <v>6592</v>
      </c>
      <c r="D589" s="63" t="s">
        <v>153</v>
      </c>
      <c r="E589" s="96">
        <v>94561</v>
      </c>
      <c r="F589" s="63">
        <v>39.935876739389201</v>
      </c>
      <c r="G589" s="63">
        <v>6592</v>
      </c>
      <c r="H589" s="63">
        <v>42.7</v>
      </c>
      <c r="I589" s="98" t="str">
        <f>VLOOKUP(E589, 'Program Data Extracts-Zip Codes'!R$52:W$5334, 6, FALSE)</f>
        <v>PGE</v>
      </c>
      <c r="J589" s="98" t="str">
        <f>VLOOKUP(E589, 'Program Data Extracts-Zip Codes'!R$52:W$5334, 4, FALSE)</f>
        <v>PGE</v>
      </c>
    </row>
    <row r="590" spans="2:10" x14ac:dyDescent="0.25">
      <c r="B590" s="63">
        <v>6013302007</v>
      </c>
      <c r="C590" s="63">
        <v>6347</v>
      </c>
      <c r="D590" s="63" t="s">
        <v>153</v>
      </c>
      <c r="E590" s="96">
        <v>94561</v>
      </c>
      <c r="F590" s="63">
        <v>34.224538298862903</v>
      </c>
      <c r="G590" s="63">
        <v>0</v>
      </c>
      <c r="H590" s="63">
        <v>29.1</v>
      </c>
      <c r="I590" s="98" t="str">
        <f>VLOOKUP(E590, 'Program Data Extracts-Zip Codes'!R$52:W$5334, 6, FALSE)</f>
        <v>PGE</v>
      </c>
      <c r="J590" s="98" t="str">
        <f>VLOOKUP(E590, 'Program Data Extracts-Zip Codes'!R$52:W$5334, 4, FALSE)</f>
        <v>PGE</v>
      </c>
    </row>
    <row r="591" spans="2:10" x14ac:dyDescent="0.25">
      <c r="B591" s="63">
        <v>6013302006</v>
      </c>
      <c r="C591" s="63">
        <v>3779</v>
      </c>
      <c r="D591" s="63" t="s">
        <v>153</v>
      </c>
      <c r="E591" s="96">
        <v>94561</v>
      </c>
      <c r="F591" s="63">
        <v>33.721369320685497</v>
      </c>
      <c r="G591" s="63">
        <v>0</v>
      </c>
      <c r="H591" s="63">
        <v>14.2</v>
      </c>
      <c r="I591" s="98" t="str">
        <f>VLOOKUP(E591, 'Program Data Extracts-Zip Codes'!R$52:W$5334, 6, FALSE)</f>
        <v>PGE</v>
      </c>
      <c r="J591" s="98" t="str">
        <f>VLOOKUP(E591, 'Program Data Extracts-Zip Codes'!R$52:W$5334, 4, FALSE)</f>
        <v>PGE</v>
      </c>
    </row>
    <row r="592" spans="2:10" x14ac:dyDescent="0.25">
      <c r="B592" s="63">
        <v>6013301000</v>
      </c>
      <c r="C592" s="63">
        <v>3659</v>
      </c>
      <c r="D592" s="63" t="s">
        <v>153</v>
      </c>
      <c r="E592" s="96">
        <v>94561</v>
      </c>
      <c r="F592" s="63">
        <v>30.019508468278602</v>
      </c>
      <c r="G592" s="63">
        <v>0</v>
      </c>
      <c r="H592" s="63">
        <v>28.2</v>
      </c>
      <c r="I592" s="98" t="str">
        <f>VLOOKUP(E592, 'Program Data Extracts-Zip Codes'!R$52:W$5334, 6, FALSE)</f>
        <v>PGE</v>
      </c>
      <c r="J592" s="98" t="str">
        <f>VLOOKUP(E592, 'Program Data Extracts-Zip Codes'!R$52:W$5334, 4, FALSE)</f>
        <v>PGE</v>
      </c>
    </row>
    <row r="593" spans="2:10" x14ac:dyDescent="0.25">
      <c r="B593" s="63">
        <v>6013302008</v>
      </c>
      <c r="C593" s="63">
        <v>7718</v>
      </c>
      <c r="D593" s="63" t="s">
        <v>153</v>
      </c>
      <c r="E593" s="96">
        <v>94561</v>
      </c>
      <c r="F593" s="63">
        <v>26.5443219977968</v>
      </c>
      <c r="G593" s="63">
        <v>0</v>
      </c>
      <c r="H593" s="63">
        <v>31</v>
      </c>
      <c r="I593" s="98" t="str">
        <f>VLOOKUP(E593, 'Program Data Extracts-Zip Codes'!R$52:W$5334, 6, FALSE)</f>
        <v>PGE</v>
      </c>
      <c r="J593" s="98" t="str">
        <f>VLOOKUP(E593, 'Program Data Extracts-Zip Codes'!R$52:W$5334, 4, FALSE)</f>
        <v>PGE</v>
      </c>
    </row>
    <row r="594" spans="2:10" x14ac:dyDescent="0.25">
      <c r="B594" s="63">
        <v>6013302010</v>
      </c>
      <c r="C594" s="63">
        <v>10039</v>
      </c>
      <c r="D594" s="63" t="s">
        <v>153</v>
      </c>
      <c r="E594" s="96">
        <v>94561</v>
      </c>
      <c r="F594" s="63">
        <v>19.491671092878299</v>
      </c>
      <c r="G594" s="63">
        <v>0</v>
      </c>
      <c r="H594" s="63">
        <v>11</v>
      </c>
      <c r="I594" s="98" t="str">
        <f>VLOOKUP(E594, 'Program Data Extracts-Zip Codes'!R$52:W$5334, 6, FALSE)</f>
        <v>PGE</v>
      </c>
      <c r="J594" s="98" t="str">
        <f>VLOOKUP(E594, 'Program Data Extracts-Zip Codes'!R$52:W$5334, 4, FALSE)</f>
        <v>PGE</v>
      </c>
    </row>
    <row r="595" spans="2:10" x14ac:dyDescent="0.25">
      <c r="B595" s="63">
        <v>6013354001</v>
      </c>
      <c r="C595" s="63">
        <v>1859</v>
      </c>
      <c r="D595" s="63" t="s">
        <v>153</v>
      </c>
      <c r="E595" s="96">
        <v>94563</v>
      </c>
      <c r="F595" s="63">
        <v>9.6505324621406903</v>
      </c>
      <c r="G595" s="63">
        <v>0</v>
      </c>
      <c r="H595" s="63">
        <v>4.5999999999999996</v>
      </c>
      <c r="I595" s="98" t="str">
        <f>VLOOKUP(E595, 'Program Data Extracts-Zip Codes'!R$52:W$5334, 6, FALSE)</f>
        <v>PGE</v>
      </c>
      <c r="J595" s="98" t="str">
        <f>VLOOKUP(E595, 'Program Data Extracts-Zip Codes'!R$52:W$5334, 4, FALSE)</f>
        <v>PGE</v>
      </c>
    </row>
    <row r="596" spans="2:10" x14ac:dyDescent="0.25">
      <c r="B596" s="63">
        <v>6013353001</v>
      </c>
      <c r="C596" s="63">
        <v>3521</v>
      </c>
      <c r="D596" s="63" t="s">
        <v>153</v>
      </c>
      <c r="E596" s="96">
        <v>94563</v>
      </c>
      <c r="F596" s="63">
        <v>3.15438014820423</v>
      </c>
      <c r="G596" s="63">
        <v>0</v>
      </c>
      <c r="H596" s="63">
        <v>5.0999999999999996</v>
      </c>
      <c r="I596" s="98" t="str">
        <f>VLOOKUP(E596, 'Program Data Extracts-Zip Codes'!R$52:W$5334, 6, FALSE)</f>
        <v>PGE</v>
      </c>
      <c r="J596" s="98" t="str">
        <f>VLOOKUP(E596, 'Program Data Extracts-Zip Codes'!R$52:W$5334, 4, FALSE)</f>
        <v>PGE</v>
      </c>
    </row>
    <row r="597" spans="2:10" x14ac:dyDescent="0.25">
      <c r="B597" s="63">
        <v>6013352202</v>
      </c>
      <c r="C597" s="63">
        <v>2548</v>
      </c>
      <c r="D597" s="63" t="s">
        <v>153</v>
      </c>
      <c r="E597" s="96">
        <v>94563</v>
      </c>
      <c r="F597" s="63">
        <v>2.7015024949497</v>
      </c>
      <c r="G597" s="63">
        <v>0</v>
      </c>
      <c r="H597" s="63">
        <v>6.7</v>
      </c>
      <c r="I597" s="98" t="str">
        <f>VLOOKUP(E597, 'Program Data Extracts-Zip Codes'!R$52:W$5334, 6, FALSE)</f>
        <v>PGE</v>
      </c>
      <c r="J597" s="98" t="str">
        <f>VLOOKUP(E597, 'Program Data Extracts-Zip Codes'!R$52:W$5334, 4, FALSE)</f>
        <v>PGE</v>
      </c>
    </row>
    <row r="598" spans="2:10" x14ac:dyDescent="0.25">
      <c r="B598" s="63">
        <v>6013353002</v>
      </c>
      <c r="C598" s="63">
        <v>4078</v>
      </c>
      <c r="D598" s="63" t="s">
        <v>153</v>
      </c>
      <c r="E598" s="96">
        <v>94563</v>
      </c>
      <c r="F598" s="63">
        <v>2.4881903890161898</v>
      </c>
      <c r="G598" s="63">
        <v>0</v>
      </c>
      <c r="H598" s="63">
        <v>5.5</v>
      </c>
      <c r="I598" s="98" t="str">
        <f>VLOOKUP(E598, 'Program Data Extracts-Zip Codes'!R$52:W$5334, 6, FALSE)</f>
        <v>PGE</v>
      </c>
      <c r="J598" s="98" t="str">
        <f>VLOOKUP(E598, 'Program Data Extracts-Zip Codes'!R$52:W$5334, 4, FALSE)</f>
        <v>PGE</v>
      </c>
    </row>
    <row r="599" spans="2:10" x14ac:dyDescent="0.25">
      <c r="B599" s="63">
        <v>6013354002</v>
      </c>
      <c r="C599" s="63">
        <v>6590</v>
      </c>
      <c r="D599" s="63" t="s">
        <v>153</v>
      </c>
      <c r="E599" s="96">
        <v>94563</v>
      </c>
      <c r="F599" s="63">
        <v>1.9797551782034</v>
      </c>
      <c r="G599" s="63">
        <v>0</v>
      </c>
      <c r="H599" s="63">
        <v>6.3</v>
      </c>
      <c r="I599" s="98" t="str">
        <f>VLOOKUP(E599, 'Program Data Extracts-Zip Codes'!R$52:W$5334, 6, FALSE)</f>
        <v>PGE</v>
      </c>
      <c r="J599" s="98" t="str">
        <f>VLOOKUP(E599, 'Program Data Extracts-Zip Codes'!R$52:W$5334, 4, FALSE)</f>
        <v>PGE</v>
      </c>
    </row>
    <row r="600" spans="2:10" x14ac:dyDescent="0.25">
      <c r="B600" s="63">
        <v>6013359103</v>
      </c>
      <c r="C600" s="63">
        <v>5051</v>
      </c>
      <c r="D600" s="63" t="s">
        <v>153</v>
      </c>
      <c r="E600" s="96">
        <v>94564</v>
      </c>
      <c r="F600" s="63">
        <v>31.683434846855299</v>
      </c>
      <c r="G600" s="63">
        <v>0</v>
      </c>
      <c r="H600" s="63">
        <v>30.1</v>
      </c>
      <c r="I600" s="98" t="str">
        <f>VLOOKUP(E600, 'Program Data Extracts-Zip Codes'!R$52:W$5334, 6, FALSE)</f>
        <v>PGE</v>
      </c>
      <c r="J600" s="98" t="str">
        <f>VLOOKUP(E600, 'Program Data Extracts-Zip Codes'!R$52:W$5334, 4, FALSE)</f>
        <v>PGE</v>
      </c>
    </row>
    <row r="601" spans="2:10" x14ac:dyDescent="0.25">
      <c r="B601" s="63">
        <v>6013359102</v>
      </c>
      <c r="C601" s="63">
        <v>5159</v>
      </c>
      <c r="D601" s="63" t="s">
        <v>153</v>
      </c>
      <c r="E601" s="96">
        <v>94564</v>
      </c>
      <c r="F601" s="63">
        <v>24.244208481841898</v>
      </c>
      <c r="G601" s="63">
        <v>0</v>
      </c>
      <c r="H601" s="63">
        <v>24.6</v>
      </c>
      <c r="I601" s="98" t="str">
        <f>VLOOKUP(E601, 'Program Data Extracts-Zip Codes'!R$52:W$5334, 6, FALSE)</f>
        <v>PGE</v>
      </c>
      <c r="J601" s="98" t="str">
        <f>VLOOKUP(E601, 'Program Data Extracts-Zip Codes'!R$52:W$5334, 4, FALSE)</f>
        <v>PGE</v>
      </c>
    </row>
    <row r="602" spans="2:10" x14ac:dyDescent="0.25">
      <c r="B602" s="63">
        <v>6013359202</v>
      </c>
      <c r="C602" s="63">
        <v>6148</v>
      </c>
      <c r="D602" s="63" t="s">
        <v>153</v>
      </c>
      <c r="E602" s="96">
        <v>94564</v>
      </c>
      <c r="F602" s="63">
        <v>13.160550908618699</v>
      </c>
      <c r="G602" s="63">
        <v>0</v>
      </c>
      <c r="H602" s="63">
        <v>12.2</v>
      </c>
      <c r="I602" s="98" t="str">
        <f>VLOOKUP(E602, 'Program Data Extracts-Zip Codes'!R$52:W$5334, 6, FALSE)</f>
        <v>PGE</v>
      </c>
      <c r="J602" s="98" t="str">
        <f>VLOOKUP(E602, 'Program Data Extracts-Zip Codes'!R$52:W$5334, 4, FALSE)</f>
        <v>PGE</v>
      </c>
    </row>
    <row r="603" spans="2:10" x14ac:dyDescent="0.25">
      <c r="B603" s="63">
        <v>6013312000</v>
      </c>
      <c r="C603" s="63">
        <v>2292</v>
      </c>
      <c r="D603" s="63" t="s">
        <v>153</v>
      </c>
      <c r="E603" s="96">
        <v>94565</v>
      </c>
      <c r="F603" s="63">
        <v>56.876587389966303</v>
      </c>
      <c r="G603" s="63">
        <v>2292</v>
      </c>
      <c r="H603" s="63">
        <v>61</v>
      </c>
      <c r="I603" s="98" t="str">
        <f>VLOOKUP(E603, 'Program Data Extracts-Zip Codes'!R$52:W$5334, 6, FALSE)</f>
        <v>PGE</v>
      </c>
      <c r="J603" s="98" t="str">
        <f>VLOOKUP(E603, 'Program Data Extracts-Zip Codes'!R$52:W$5334, 4, FALSE)</f>
        <v>PGE</v>
      </c>
    </row>
    <row r="604" spans="2:10" x14ac:dyDescent="0.25">
      <c r="B604" s="63">
        <v>6013310000</v>
      </c>
      <c r="C604" s="63">
        <v>5641</v>
      </c>
      <c r="D604" s="63" t="s">
        <v>153</v>
      </c>
      <c r="E604" s="96">
        <v>94565</v>
      </c>
      <c r="F604" s="63">
        <v>48.515933381894101</v>
      </c>
      <c r="G604" s="63">
        <v>5641</v>
      </c>
      <c r="H604" s="63">
        <v>52.2</v>
      </c>
      <c r="I604" s="98" t="str">
        <f>VLOOKUP(E604, 'Program Data Extracts-Zip Codes'!R$52:W$5334, 6, FALSE)</f>
        <v>PGE</v>
      </c>
      <c r="J604" s="98" t="str">
        <f>VLOOKUP(E604, 'Program Data Extracts-Zip Codes'!R$52:W$5334, 4, FALSE)</f>
        <v>PGE</v>
      </c>
    </row>
    <row r="605" spans="2:10" x14ac:dyDescent="0.25">
      <c r="B605" s="63">
        <v>6013311000</v>
      </c>
      <c r="C605" s="63">
        <v>5001</v>
      </c>
      <c r="D605" s="63" t="s">
        <v>153</v>
      </c>
      <c r="E605" s="96">
        <v>94565</v>
      </c>
      <c r="F605" s="63">
        <v>48.277321864886702</v>
      </c>
      <c r="G605" s="63">
        <v>5001</v>
      </c>
      <c r="H605" s="63">
        <v>49.6</v>
      </c>
      <c r="I605" s="98" t="str">
        <f>VLOOKUP(E605, 'Program Data Extracts-Zip Codes'!R$52:W$5334, 6, FALSE)</f>
        <v>PGE</v>
      </c>
      <c r="J605" s="98" t="str">
        <f>VLOOKUP(E605, 'Program Data Extracts-Zip Codes'!R$52:W$5334, 4, FALSE)</f>
        <v>PGE</v>
      </c>
    </row>
    <row r="606" spans="2:10" x14ac:dyDescent="0.25">
      <c r="B606" s="63">
        <v>6013314103</v>
      </c>
      <c r="C606" s="63">
        <v>5546</v>
      </c>
      <c r="D606" s="63" t="s">
        <v>153</v>
      </c>
      <c r="E606" s="96">
        <v>94565</v>
      </c>
      <c r="F606" s="63">
        <v>42.339058147093802</v>
      </c>
      <c r="G606" s="63">
        <v>5546</v>
      </c>
      <c r="H606" s="63">
        <v>60</v>
      </c>
      <c r="I606" s="98" t="str">
        <f>VLOOKUP(E606, 'Program Data Extracts-Zip Codes'!R$52:W$5334, 6, FALSE)</f>
        <v>PGE</v>
      </c>
      <c r="J606" s="98" t="str">
        <f>VLOOKUP(E606, 'Program Data Extracts-Zip Codes'!R$52:W$5334, 4, FALSE)</f>
        <v>PGE</v>
      </c>
    </row>
    <row r="607" spans="2:10" x14ac:dyDescent="0.25">
      <c r="B607" s="63">
        <v>6013314104</v>
      </c>
      <c r="C607" s="63">
        <v>7118</v>
      </c>
      <c r="D607" s="63" t="s">
        <v>153</v>
      </c>
      <c r="E607" s="96">
        <v>94565</v>
      </c>
      <c r="F607" s="63">
        <v>42.091480993336603</v>
      </c>
      <c r="G607" s="63">
        <v>7118</v>
      </c>
      <c r="H607" s="63">
        <v>51.2</v>
      </c>
      <c r="I607" s="98" t="str">
        <f>VLOOKUP(E607, 'Program Data Extracts-Zip Codes'!R$52:W$5334, 6, FALSE)</f>
        <v>PGE</v>
      </c>
      <c r="J607" s="98" t="str">
        <f>VLOOKUP(E607, 'Program Data Extracts-Zip Codes'!R$52:W$5334, 4, FALSE)</f>
        <v>PGE</v>
      </c>
    </row>
    <row r="608" spans="2:10" x14ac:dyDescent="0.25">
      <c r="B608" s="63">
        <v>6013313102</v>
      </c>
      <c r="C608" s="63">
        <v>3984</v>
      </c>
      <c r="D608" s="63" t="s">
        <v>153</v>
      </c>
      <c r="E608" s="96">
        <v>94565</v>
      </c>
      <c r="F608" s="63">
        <v>41.392327099652299</v>
      </c>
      <c r="G608" s="63">
        <v>3984</v>
      </c>
      <c r="H608" s="63">
        <v>22.8</v>
      </c>
      <c r="I608" s="98" t="str">
        <f>VLOOKUP(E608, 'Program Data Extracts-Zip Codes'!R$52:W$5334, 6, FALSE)</f>
        <v>PGE</v>
      </c>
      <c r="J608" s="98" t="str">
        <f>VLOOKUP(E608, 'Program Data Extracts-Zip Codes'!R$52:W$5334, 4, FALSE)</f>
        <v>PGE</v>
      </c>
    </row>
    <row r="609" spans="2:10" x14ac:dyDescent="0.25">
      <c r="B609" s="63">
        <v>6013309000</v>
      </c>
      <c r="C609" s="63">
        <v>2771</v>
      </c>
      <c r="D609" s="63" t="s">
        <v>153</v>
      </c>
      <c r="E609" s="96">
        <v>94565</v>
      </c>
      <c r="F609" s="63">
        <v>41.370766102520598</v>
      </c>
      <c r="G609" s="63">
        <v>2771</v>
      </c>
      <c r="H609" s="63">
        <v>26.1</v>
      </c>
      <c r="I609" s="98" t="str">
        <f>VLOOKUP(E609, 'Program Data Extracts-Zip Codes'!R$52:W$5334, 6, FALSE)</f>
        <v>PGE</v>
      </c>
      <c r="J609" s="98" t="str">
        <f>VLOOKUP(E609, 'Program Data Extracts-Zip Codes'!R$52:W$5334, 4, FALSE)</f>
        <v>PGE</v>
      </c>
    </row>
    <row r="610" spans="2:10" x14ac:dyDescent="0.25">
      <c r="B610" s="63">
        <v>6013313101</v>
      </c>
      <c r="C610" s="63">
        <v>7251</v>
      </c>
      <c r="D610" s="63" t="s">
        <v>153</v>
      </c>
      <c r="E610" s="96">
        <v>94565</v>
      </c>
      <c r="F610" s="63">
        <v>41.130739132149401</v>
      </c>
      <c r="G610" s="63">
        <v>7251</v>
      </c>
      <c r="H610" s="63">
        <v>51.8</v>
      </c>
      <c r="I610" s="98" t="str">
        <f>VLOOKUP(E610, 'Program Data Extracts-Zip Codes'!R$52:W$5334, 6, FALSE)</f>
        <v>PGE</v>
      </c>
      <c r="J610" s="98" t="str">
        <f>VLOOKUP(E610, 'Program Data Extracts-Zip Codes'!R$52:W$5334, 4, FALSE)</f>
        <v>PGE</v>
      </c>
    </row>
    <row r="611" spans="2:10" x14ac:dyDescent="0.25">
      <c r="B611" s="63">
        <v>6013314102</v>
      </c>
      <c r="C611" s="63">
        <v>5923</v>
      </c>
      <c r="D611" s="63" t="s">
        <v>153</v>
      </c>
      <c r="E611" s="96">
        <v>94565</v>
      </c>
      <c r="F611" s="63">
        <v>38.8127637223241</v>
      </c>
      <c r="G611" s="63">
        <v>0</v>
      </c>
      <c r="H611" s="63">
        <v>43.7</v>
      </c>
      <c r="I611" s="98" t="str">
        <f>VLOOKUP(E611, 'Program Data Extracts-Zip Codes'!R$52:W$5334, 6, FALSE)</f>
        <v>PGE</v>
      </c>
      <c r="J611" s="98" t="str">
        <f>VLOOKUP(E611, 'Program Data Extracts-Zip Codes'!R$52:W$5334, 4, FALSE)</f>
        <v>PGE</v>
      </c>
    </row>
    <row r="612" spans="2:10" x14ac:dyDescent="0.25">
      <c r="B612" s="63">
        <v>6013314200</v>
      </c>
      <c r="C612" s="63">
        <v>6482</v>
      </c>
      <c r="D612" s="63" t="s">
        <v>153</v>
      </c>
      <c r="E612" s="96">
        <v>94565</v>
      </c>
      <c r="F612" s="63">
        <v>34.8734099493523</v>
      </c>
      <c r="G612" s="63">
        <v>0</v>
      </c>
      <c r="H612" s="63">
        <v>48.1</v>
      </c>
      <c r="I612" s="98" t="str">
        <f>VLOOKUP(E612, 'Program Data Extracts-Zip Codes'!R$52:W$5334, 6, FALSE)</f>
        <v>PGE</v>
      </c>
      <c r="J612" s="98" t="str">
        <f>VLOOKUP(E612, 'Program Data Extracts-Zip Codes'!R$52:W$5334, 4, FALSE)</f>
        <v>PGE</v>
      </c>
    </row>
    <row r="613" spans="2:10" x14ac:dyDescent="0.25">
      <c r="B613" s="63">
        <v>6013313206</v>
      </c>
      <c r="C613" s="63">
        <v>5757</v>
      </c>
      <c r="D613" s="63" t="s">
        <v>153</v>
      </c>
      <c r="E613" s="96">
        <v>94565</v>
      </c>
      <c r="F613" s="63">
        <v>34.4043542119527</v>
      </c>
      <c r="G613" s="63">
        <v>0</v>
      </c>
      <c r="H613" s="63">
        <v>48.8</v>
      </c>
      <c r="I613" s="98" t="str">
        <f>VLOOKUP(E613, 'Program Data Extracts-Zip Codes'!R$52:W$5334, 6, FALSE)</f>
        <v>PGE</v>
      </c>
      <c r="J613" s="98" t="str">
        <f>VLOOKUP(E613, 'Program Data Extracts-Zip Codes'!R$52:W$5334, 4, FALSE)</f>
        <v>PGE</v>
      </c>
    </row>
    <row r="614" spans="2:10" x14ac:dyDescent="0.25">
      <c r="B614" s="63">
        <v>6013313103</v>
      </c>
      <c r="C614" s="63">
        <v>7723</v>
      </c>
      <c r="D614" s="63" t="s">
        <v>153</v>
      </c>
      <c r="E614" s="96">
        <v>94565</v>
      </c>
      <c r="F614" s="63">
        <v>25.8149741980931</v>
      </c>
      <c r="G614" s="63">
        <v>0</v>
      </c>
      <c r="H614" s="63">
        <v>21.7</v>
      </c>
      <c r="I614" s="98" t="str">
        <f>VLOOKUP(E614, 'Program Data Extracts-Zip Codes'!R$52:W$5334, 6, FALSE)</f>
        <v>PGE</v>
      </c>
      <c r="J614" s="98" t="str">
        <f>VLOOKUP(E614, 'Program Data Extracts-Zip Codes'!R$52:W$5334, 4, FALSE)</f>
        <v>PGE</v>
      </c>
    </row>
    <row r="615" spans="2:10" x14ac:dyDescent="0.25">
      <c r="B615" s="63">
        <v>6013313203</v>
      </c>
      <c r="C615" s="63">
        <v>3222</v>
      </c>
      <c r="D615" s="63" t="s">
        <v>153</v>
      </c>
      <c r="E615" s="96">
        <v>94565</v>
      </c>
      <c r="F615" s="63">
        <v>22.291383339258299</v>
      </c>
      <c r="G615" s="63">
        <v>0</v>
      </c>
      <c r="H615" s="63">
        <v>28.1</v>
      </c>
      <c r="I615" s="98" t="str">
        <f>VLOOKUP(E615, 'Program Data Extracts-Zip Codes'!R$52:W$5334, 6, FALSE)</f>
        <v>PGE</v>
      </c>
      <c r="J615" s="98" t="str">
        <f>VLOOKUP(E615, 'Program Data Extracts-Zip Codes'!R$52:W$5334, 4, FALSE)</f>
        <v>PGE</v>
      </c>
    </row>
    <row r="616" spans="2:10" x14ac:dyDescent="0.25">
      <c r="B616" s="63">
        <v>6013313205</v>
      </c>
      <c r="C616" s="63">
        <v>1724</v>
      </c>
      <c r="D616" s="63" t="s">
        <v>153</v>
      </c>
      <c r="E616" s="96">
        <v>94565</v>
      </c>
      <c r="F616" s="63">
        <v>21.1773247801294</v>
      </c>
      <c r="G616" s="63">
        <v>0</v>
      </c>
      <c r="H616" s="63">
        <v>14</v>
      </c>
      <c r="I616" s="98" t="str">
        <f>VLOOKUP(E616, 'Program Data Extracts-Zip Codes'!R$52:W$5334, 6, FALSE)</f>
        <v>PGE</v>
      </c>
      <c r="J616" s="98" t="str">
        <f>VLOOKUP(E616, 'Program Data Extracts-Zip Codes'!R$52:W$5334, 4, FALSE)</f>
        <v>PGE</v>
      </c>
    </row>
    <row r="617" spans="2:10" x14ac:dyDescent="0.25">
      <c r="B617" s="63">
        <v>6013324002</v>
      </c>
      <c r="C617" s="63">
        <v>5141</v>
      </c>
      <c r="D617" s="63" t="s">
        <v>153</v>
      </c>
      <c r="E617" s="96">
        <v>94523</v>
      </c>
      <c r="F617" s="63">
        <v>15.832114276551801</v>
      </c>
      <c r="G617" s="63">
        <v>0</v>
      </c>
      <c r="H617" s="63">
        <v>14</v>
      </c>
      <c r="I617" s="98" t="str">
        <f>VLOOKUP(E617, 'Program Data Extracts-Zip Codes'!R$52:W$5334, 6, FALSE)</f>
        <v>PGE</v>
      </c>
      <c r="J617" s="98" t="str">
        <f>VLOOKUP(E617, 'Program Data Extracts-Zip Codes'!R$52:W$5334, 4, FALSE)</f>
        <v>PGE</v>
      </c>
    </row>
    <row r="618" spans="2:10" x14ac:dyDescent="0.25">
      <c r="B618" s="63">
        <v>6013322000</v>
      </c>
      <c r="C618" s="63">
        <v>6085</v>
      </c>
      <c r="D618" s="63" t="s">
        <v>153</v>
      </c>
      <c r="E618" s="96">
        <v>94523</v>
      </c>
      <c r="F618" s="63">
        <v>11.7731575979355</v>
      </c>
      <c r="G618" s="63">
        <v>0</v>
      </c>
      <c r="H618" s="63">
        <v>22</v>
      </c>
      <c r="I618" s="98" t="str">
        <f>VLOOKUP(E618, 'Program Data Extracts-Zip Codes'!R$52:W$5334, 6, FALSE)</f>
        <v>PGE</v>
      </c>
      <c r="J618" s="98" t="str">
        <f>VLOOKUP(E618, 'Program Data Extracts-Zip Codes'!R$52:W$5334, 4, FALSE)</f>
        <v>PGE</v>
      </c>
    </row>
    <row r="619" spans="2:10" x14ac:dyDescent="0.25">
      <c r="B619" s="63">
        <v>6013323000</v>
      </c>
      <c r="C619" s="63">
        <v>4352</v>
      </c>
      <c r="D619" s="63" t="s">
        <v>153</v>
      </c>
      <c r="E619" s="96">
        <v>94523</v>
      </c>
      <c r="F619" s="63">
        <v>9.3016765274744593</v>
      </c>
      <c r="G619" s="63">
        <v>0</v>
      </c>
      <c r="H619" s="63">
        <v>11.1</v>
      </c>
      <c r="I619" s="98" t="str">
        <f>VLOOKUP(E619, 'Program Data Extracts-Zip Codes'!R$52:W$5334, 6, FALSE)</f>
        <v>PGE</v>
      </c>
      <c r="J619" s="98" t="str">
        <f>VLOOKUP(E619, 'Program Data Extracts-Zip Codes'!R$52:W$5334, 4, FALSE)</f>
        <v>PGE</v>
      </c>
    </row>
    <row r="620" spans="2:10" x14ac:dyDescent="0.25">
      <c r="B620" s="63">
        <v>6013325000</v>
      </c>
      <c r="C620" s="63">
        <v>5514</v>
      </c>
      <c r="D620" s="63" t="s">
        <v>153</v>
      </c>
      <c r="E620" s="96">
        <v>94523</v>
      </c>
      <c r="F620" s="63">
        <v>8.5281705909556305</v>
      </c>
      <c r="G620" s="63">
        <v>0</v>
      </c>
      <c r="H620" s="63">
        <v>16.2</v>
      </c>
      <c r="I620" s="98" t="str">
        <f>VLOOKUP(E620, 'Program Data Extracts-Zip Codes'!R$52:W$5334, 6, FALSE)</f>
        <v>PGE</v>
      </c>
      <c r="J620" s="98" t="str">
        <f>VLOOKUP(E620, 'Program Data Extracts-Zip Codes'!R$52:W$5334, 4, FALSE)</f>
        <v>PGE</v>
      </c>
    </row>
    <row r="621" spans="2:10" x14ac:dyDescent="0.25">
      <c r="B621" s="63">
        <v>6013321102</v>
      </c>
      <c r="C621" s="63">
        <v>6689</v>
      </c>
      <c r="D621" s="63" t="s">
        <v>153</v>
      </c>
      <c r="E621" s="96">
        <v>94523</v>
      </c>
      <c r="F621" s="63">
        <v>6.0127848770674701</v>
      </c>
      <c r="G621" s="63">
        <v>0</v>
      </c>
      <c r="H621" s="63">
        <v>9.1999999999999993</v>
      </c>
      <c r="I621" s="98" t="str">
        <f>VLOOKUP(E621, 'Program Data Extracts-Zip Codes'!R$52:W$5334, 6, FALSE)</f>
        <v>PGE</v>
      </c>
      <c r="J621" s="98" t="str">
        <f>VLOOKUP(E621, 'Program Data Extracts-Zip Codes'!R$52:W$5334, 4, FALSE)</f>
        <v>PGE</v>
      </c>
    </row>
    <row r="622" spans="2:10" x14ac:dyDescent="0.25">
      <c r="B622" s="63">
        <v>6013326000</v>
      </c>
      <c r="C622" s="63">
        <v>3437</v>
      </c>
      <c r="D622" s="63" t="s">
        <v>153</v>
      </c>
      <c r="E622" s="96">
        <v>94523</v>
      </c>
      <c r="F622" s="63">
        <v>3.3986196754954698</v>
      </c>
      <c r="G622" s="63">
        <v>0</v>
      </c>
      <c r="H622" s="63">
        <v>15.2</v>
      </c>
      <c r="I622" s="98" t="str">
        <f>VLOOKUP(E622, 'Program Data Extracts-Zip Codes'!R$52:W$5334, 6, FALSE)</f>
        <v>PGE</v>
      </c>
      <c r="J622" s="98" t="str">
        <f>VLOOKUP(E622, 'Program Data Extracts-Zip Codes'!R$52:W$5334, 4, FALSE)</f>
        <v>PGE</v>
      </c>
    </row>
    <row r="623" spans="2:10" x14ac:dyDescent="0.25">
      <c r="B623" s="63">
        <v>6013379000</v>
      </c>
      <c r="C623" s="63">
        <v>6117</v>
      </c>
      <c r="D623" s="63" t="s">
        <v>153</v>
      </c>
      <c r="E623" s="96">
        <v>94804</v>
      </c>
      <c r="F623" s="63">
        <v>57.044329139638002</v>
      </c>
      <c r="G623" s="63">
        <v>6117</v>
      </c>
      <c r="H623" s="63">
        <v>50.9</v>
      </c>
      <c r="I623" s="98" t="str">
        <f>VLOOKUP(E623, 'Program Data Extracts-Zip Codes'!R$52:W$5334, 6, FALSE)</f>
        <v>PGE</v>
      </c>
      <c r="J623" s="98" t="str">
        <f>VLOOKUP(E623, 'Program Data Extracts-Zip Codes'!R$52:W$5334, 4, FALSE)</f>
        <v>PGE</v>
      </c>
    </row>
    <row r="624" spans="2:10" x14ac:dyDescent="0.25">
      <c r="B624" s="63">
        <v>6013365002</v>
      </c>
      <c r="C624" s="63">
        <v>5462</v>
      </c>
      <c r="D624" s="63" t="s">
        <v>153</v>
      </c>
      <c r="E624" s="96">
        <v>94801</v>
      </c>
      <c r="F624" s="63">
        <v>53.9989369419227</v>
      </c>
      <c r="G624" s="63">
        <v>5462</v>
      </c>
      <c r="H624" s="63">
        <v>60.1</v>
      </c>
      <c r="I624" s="98" t="str">
        <f>VLOOKUP(E624, 'Program Data Extracts-Zip Codes'!R$52:W$5334, 6, FALSE)</f>
        <v>PGE</v>
      </c>
      <c r="J624" s="98" t="str">
        <f>VLOOKUP(E624, 'Program Data Extracts-Zip Codes'!R$52:W$5334, 4, FALSE)</f>
        <v>PGE</v>
      </c>
    </row>
    <row r="625" spans="2:10" x14ac:dyDescent="0.25">
      <c r="B625" s="63">
        <v>6013377000</v>
      </c>
      <c r="C625" s="63">
        <v>6962</v>
      </c>
      <c r="D625" s="63" t="s">
        <v>153</v>
      </c>
      <c r="E625" s="96">
        <v>94801</v>
      </c>
      <c r="F625" s="63">
        <v>53.629463941281102</v>
      </c>
      <c r="G625" s="63">
        <v>6962</v>
      </c>
      <c r="H625" s="63">
        <v>56.9</v>
      </c>
      <c r="I625" s="98" t="str">
        <f>VLOOKUP(E625, 'Program Data Extracts-Zip Codes'!R$52:W$5334, 6, FALSE)</f>
        <v>PGE</v>
      </c>
      <c r="J625" s="98" t="str">
        <f>VLOOKUP(E625, 'Program Data Extracts-Zip Codes'!R$52:W$5334, 4, FALSE)</f>
        <v>PGE</v>
      </c>
    </row>
    <row r="626" spans="2:10" x14ac:dyDescent="0.25">
      <c r="B626" s="63">
        <v>6013382000</v>
      </c>
      <c r="C626" s="63">
        <v>6964</v>
      </c>
      <c r="D626" s="63" t="s">
        <v>153</v>
      </c>
      <c r="E626" s="96">
        <v>94804</v>
      </c>
      <c r="F626" s="63">
        <v>50.239569652476398</v>
      </c>
      <c r="G626" s="63">
        <v>6964</v>
      </c>
      <c r="H626" s="63">
        <v>55.6</v>
      </c>
      <c r="I626" s="98" t="str">
        <f>VLOOKUP(E626, 'Program Data Extracts-Zip Codes'!R$52:W$5334, 6, FALSE)</f>
        <v>PGE</v>
      </c>
      <c r="J626" s="98" t="str">
        <f>VLOOKUP(E626, 'Program Data Extracts-Zip Codes'!R$52:W$5334, 4, FALSE)</f>
        <v>PGE</v>
      </c>
    </row>
    <row r="627" spans="2:10" x14ac:dyDescent="0.25">
      <c r="B627" s="63">
        <v>6013376000</v>
      </c>
      <c r="C627" s="63">
        <v>5962</v>
      </c>
      <c r="D627" s="63" t="s">
        <v>153</v>
      </c>
      <c r="E627" s="96">
        <v>94801</v>
      </c>
      <c r="F627" s="63">
        <v>48.859175266257203</v>
      </c>
      <c r="G627" s="63">
        <v>5962</v>
      </c>
      <c r="H627" s="63">
        <v>61.1</v>
      </c>
      <c r="I627" s="98" t="str">
        <f>VLOOKUP(E627, 'Program Data Extracts-Zip Codes'!R$52:W$5334, 6, FALSE)</f>
        <v>PGE</v>
      </c>
      <c r="J627" s="98" t="str">
        <f>VLOOKUP(E627, 'Program Data Extracts-Zip Codes'!R$52:W$5334, 4, FALSE)</f>
        <v>PGE</v>
      </c>
    </row>
    <row r="628" spans="2:10" x14ac:dyDescent="0.25">
      <c r="B628" s="63">
        <v>6013380000</v>
      </c>
      <c r="C628" s="63">
        <v>5706</v>
      </c>
      <c r="D628" s="63" t="s">
        <v>153</v>
      </c>
      <c r="E628" s="96">
        <v>94804</v>
      </c>
      <c r="F628" s="63">
        <v>46.473604067342997</v>
      </c>
      <c r="G628" s="63">
        <v>5706</v>
      </c>
      <c r="H628" s="63">
        <v>35.6</v>
      </c>
      <c r="I628" s="98" t="str">
        <f>VLOOKUP(E628, 'Program Data Extracts-Zip Codes'!R$52:W$5334, 6, FALSE)</f>
        <v>PGE</v>
      </c>
      <c r="J628" s="98" t="str">
        <f>VLOOKUP(E628, 'Program Data Extracts-Zip Codes'!R$52:W$5334, 4, FALSE)</f>
        <v>PGE</v>
      </c>
    </row>
    <row r="629" spans="2:10" x14ac:dyDescent="0.25">
      <c r="B629" s="63">
        <v>6013375000</v>
      </c>
      <c r="C629" s="63">
        <v>4389</v>
      </c>
      <c r="D629" s="63" t="s">
        <v>153</v>
      </c>
      <c r="E629" s="96">
        <v>94801</v>
      </c>
      <c r="F629" s="63">
        <v>46.257419709012098</v>
      </c>
      <c r="G629" s="63">
        <v>4389</v>
      </c>
      <c r="H629" s="63">
        <v>60.3</v>
      </c>
      <c r="I629" s="98" t="str">
        <f>VLOOKUP(E629, 'Program Data Extracts-Zip Codes'!R$52:W$5334, 6, FALSE)</f>
        <v>PGE</v>
      </c>
      <c r="J629" s="98" t="str">
        <f>VLOOKUP(E629, 'Program Data Extracts-Zip Codes'!R$52:W$5334, 4, FALSE)</f>
        <v>PGE</v>
      </c>
    </row>
    <row r="630" spans="2:10" x14ac:dyDescent="0.25">
      <c r="B630" s="63">
        <v>6013381000</v>
      </c>
      <c r="C630" s="63">
        <v>6097</v>
      </c>
      <c r="D630" s="63" t="s">
        <v>153</v>
      </c>
      <c r="E630" s="96">
        <v>94804</v>
      </c>
      <c r="F630" s="63">
        <v>43.377897012578998</v>
      </c>
      <c r="G630" s="63">
        <v>6097</v>
      </c>
      <c r="H630" s="63">
        <v>48.3</v>
      </c>
      <c r="I630" s="98" t="str">
        <f>VLOOKUP(E630, 'Program Data Extracts-Zip Codes'!R$52:W$5334, 6, FALSE)</f>
        <v>PGE</v>
      </c>
      <c r="J630" s="98" t="str">
        <f>VLOOKUP(E630, 'Program Data Extracts-Zip Codes'!R$52:W$5334, 4, FALSE)</f>
        <v>PGE</v>
      </c>
    </row>
    <row r="631" spans="2:10" x14ac:dyDescent="0.25">
      <c r="B631" s="63">
        <v>6013373000</v>
      </c>
      <c r="C631" s="63">
        <v>4376</v>
      </c>
      <c r="D631" s="63" t="s">
        <v>153</v>
      </c>
      <c r="E631" s="96">
        <v>94801</v>
      </c>
      <c r="F631" s="63">
        <v>33.595636750000097</v>
      </c>
      <c r="G631" s="63">
        <v>0</v>
      </c>
      <c r="H631" s="63">
        <v>50.2</v>
      </c>
      <c r="I631" s="98" t="str">
        <f>VLOOKUP(E631, 'Program Data Extracts-Zip Codes'!R$52:W$5334, 6, FALSE)</f>
        <v>PGE</v>
      </c>
      <c r="J631" s="98" t="str">
        <f>VLOOKUP(E631, 'Program Data Extracts-Zip Codes'!R$52:W$5334, 4, FALSE)</f>
        <v>PGE</v>
      </c>
    </row>
    <row r="632" spans="2:10" x14ac:dyDescent="0.25">
      <c r="B632" s="63">
        <v>6013378000</v>
      </c>
      <c r="C632" s="63">
        <v>3435</v>
      </c>
      <c r="D632" s="63" t="s">
        <v>153</v>
      </c>
      <c r="E632" s="96">
        <v>94801</v>
      </c>
      <c r="F632" s="63">
        <v>33.328180342390802</v>
      </c>
      <c r="G632" s="63">
        <v>0</v>
      </c>
      <c r="H632" s="63">
        <v>15.2</v>
      </c>
      <c r="I632" s="98" t="str">
        <f>VLOOKUP(E632, 'Program Data Extracts-Zip Codes'!R$52:W$5334, 6, FALSE)</f>
        <v>PGE</v>
      </c>
      <c r="J632" s="98" t="str">
        <f>VLOOKUP(E632, 'Program Data Extracts-Zip Codes'!R$52:W$5334, 4, FALSE)</f>
        <v>PGE</v>
      </c>
    </row>
    <row r="633" spans="2:10" x14ac:dyDescent="0.25">
      <c r="B633" s="63">
        <v>6013371000</v>
      </c>
      <c r="C633" s="63">
        <v>5316</v>
      </c>
      <c r="D633" s="63" t="s">
        <v>153</v>
      </c>
      <c r="E633" s="96">
        <v>94805</v>
      </c>
      <c r="F633" s="63">
        <v>32.988547576174703</v>
      </c>
      <c r="G633" s="63">
        <v>0</v>
      </c>
      <c r="H633" s="63">
        <v>39.200000000000003</v>
      </c>
      <c r="I633" s="98" t="str">
        <f>VLOOKUP(E633, 'Program Data Extracts-Zip Codes'!R$52:W$5334, 6, FALSE)</f>
        <v>PGE</v>
      </c>
      <c r="J633" s="98" t="str">
        <f>VLOOKUP(E633, 'Program Data Extracts-Zip Codes'!R$52:W$5334, 4, FALSE)</f>
        <v>PGE</v>
      </c>
    </row>
    <row r="634" spans="2:10" x14ac:dyDescent="0.25">
      <c r="B634" s="63">
        <v>6013374000</v>
      </c>
      <c r="C634" s="63">
        <v>4506</v>
      </c>
      <c r="D634" s="63" t="s">
        <v>153</v>
      </c>
      <c r="E634" s="96">
        <v>94804</v>
      </c>
      <c r="F634" s="63">
        <v>27.5811707865698</v>
      </c>
      <c r="G634" s="63">
        <v>0</v>
      </c>
      <c r="H634" s="63">
        <v>47.9</v>
      </c>
      <c r="I634" s="98" t="str">
        <f>VLOOKUP(E634, 'Program Data Extracts-Zip Codes'!R$52:W$5334, 6, FALSE)</f>
        <v>PGE</v>
      </c>
      <c r="J634" s="98" t="str">
        <f>VLOOKUP(E634, 'Program Data Extracts-Zip Codes'!R$52:W$5334, 4, FALSE)</f>
        <v>PGE</v>
      </c>
    </row>
    <row r="635" spans="2:10" x14ac:dyDescent="0.25">
      <c r="B635" s="63">
        <v>6013383000</v>
      </c>
      <c r="C635" s="63">
        <v>4485</v>
      </c>
      <c r="D635" s="63" t="s">
        <v>153</v>
      </c>
      <c r="E635" s="96">
        <v>94804</v>
      </c>
      <c r="F635" s="63">
        <v>26.9090795422931</v>
      </c>
      <c r="G635" s="63">
        <v>0</v>
      </c>
      <c r="H635" s="63">
        <v>25.5</v>
      </c>
      <c r="I635" s="98" t="str">
        <f>VLOOKUP(E635, 'Program Data Extracts-Zip Codes'!R$52:W$5334, 6, FALSE)</f>
        <v>PGE</v>
      </c>
      <c r="J635" s="98" t="str">
        <f>VLOOKUP(E635, 'Program Data Extracts-Zip Codes'!R$52:W$5334, 4, FALSE)</f>
        <v>PGE</v>
      </c>
    </row>
    <row r="636" spans="2:10" x14ac:dyDescent="0.25">
      <c r="B636" s="63">
        <v>6013372000</v>
      </c>
      <c r="C636" s="63">
        <v>7353</v>
      </c>
      <c r="D636" s="63" t="s">
        <v>153</v>
      </c>
      <c r="E636" s="96">
        <v>94804</v>
      </c>
      <c r="F636" s="63">
        <v>26.621054795806</v>
      </c>
      <c r="G636" s="63">
        <v>0</v>
      </c>
      <c r="H636" s="63">
        <v>57.1</v>
      </c>
      <c r="I636" s="98" t="str">
        <f>VLOOKUP(E636, 'Program Data Extracts-Zip Codes'!R$52:W$5334, 6, FALSE)</f>
        <v>PGE</v>
      </c>
      <c r="J636" s="98" t="str">
        <f>VLOOKUP(E636, 'Program Data Extracts-Zip Codes'!R$52:W$5334, 4, FALSE)</f>
        <v>PGE</v>
      </c>
    </row>
    <row r="637" spans="2:10" x14ac:dyDescent="0.25">
      <c r="B637" s="63">
        <v>6013370000</v>
      </c>
      <c r="C637" s="63">
        <v>2837</v>
      </c>
      <c r="D637" s="63" t="s">
        <v>153</v>
      </c>
      <c r="E637" s="96">
        <v>94805</v>
      </c>
      <c r="F637" s="63">
        <v>19.668203134690501</v>
      </c>
      <c r="G637" s="63">
        <v>0</v>
      </c>
      <c r="H637" s="63">
        <v>21.6</v>
      </c>
      <c r="I637" s="98" t="str">
        <f>VLOOKUP(E637, 'Program Data Extracts-Zip Codes'!R$52:W$5334, 6, FALSE)</f>
        <v>PGE</v>
      </c>
      <c r="J637" s="98" t="str">
        <f>VLOOKUP(E637, 'Program Data Extracts-Zip Codes'!R$52:W$5334, 4, FALSE)</f>
        <v>PGE</v>
      </c>
    </row>
    <row r="638" spans="2:10" x14ac:dyDescent="0.25">
      <c r="B638" s="63">
        <v>6013362000</v>
      </c>
      <c r="C638" s="63">
        <v>2767</v>
      </c>
      <c r="D638" s="63" t="s">
        <v>153</v>
      </c>
      <c r="E638" s="96">
        <v>94805</v>
      </c>
      <c r="F638" s="63">
        <v>9.4744326869334206</v>
      </c>
      <c r="G638" s="63">
        <v>0</v>
      </c>
      <c r="H638" s="63">
        <v>27.4</v>
      </c>
      <c r="I638" s="98" t="str">
        <f>VLOOKUP(E638, 'Program Data Extracts-Zip Codes'!R$52:W$5334, 6, FALSE)</f>
        <v>PGE</v>
      </c>
      <c r="J638" s="98" t="str">
        <f>VLOOKUP(E638, 'Program Data Extracts-Zip Codes'!R$52:W$5334, 4, FALSE)</f>
        <v>PGE</v>
      </c>
    </row>
    <row r="639" spans="2:10" x14ac:dyDescent="0.25">
      <c r="B639" s="63">
        <v>6013358000</v>
      </c>
      <c r="C639" s="63">
        <v>5298</v>
      </c>
      <c r="D639" s="63" t="s">
        <v>153</v>
      </c>
      <c r="E639" s="96">
        <v>94572</v>
      </c>
      <c r="F639" s="63">
        <v>43.455023871970198</v>
      </c>
      <c r="G639" s="63">
        <v>5298</v>
      </c>
      <c r="H639" s="63">
        <v>30.7</v>
      </c>
      <c r="I639" s="98" t="str">
        <f>VLOOKUP(E639, 'Program Data Extracts-Zip Codes'!R$52:W$5334, 6, FALSE)</f>
        <v>PGE</v>
      </c>
      <c r="J639" s="98" t="str">
        <f>VLOOKUP(E639, 'Program Data Extracts-Zip Codes'!R$52:W$5334, 4, FALSE)</f>
        <v>PGE</v>
      </c>
    </row>
    <row r="640" spans="2:10" x14ac:dyDescent="0.25">
      <c r="B640" s="63">
        <v>6013368002</v>
      </c>
      <c r="C640" s="63">
        <v>3404</v>
      </c>
      <c r="D640" s="63" t="s">
        <v>153</v>
      </c>
      <c r="E640" s="96">
        <v>94806</v>
      </c>
      <c r="F640" s="63">
        <v>49.854603391303101</v>
      </c>
      <c r="G640" s="63">
        <v>3404</v>
      </c>
      <c r="H640" s="63">
        <v>56.9</v>
      </c>
      <c r="I640" s="98" t="str">
        <f>VLOOKUP(E640, 'Program Data Extracts-Zip Codes'!R$52:W$5334, 6, FALSE)</f>
        <v>PGE</v>
      </c>
      <c r="J640" s="98" t="str">
        <f>VLOOKUP(E640, 'Program Data Extracts-Zip Codes'!R$52:W$5334, 4, FALSE)</f>
        <v>PGE</v>
      </c>
    </row>
    <row r="641" spans="2:10" x14ac:dyDescent="0.25">
      <c r="B641" s="63">
        <v>6013366002</v>
      </c>
      <c r="C641" s="63">
        <v>6093</v>
      </c>
      <c r="D641" s="63" t="s">
        <v>153</v>
      </c>
      <c r="E641" s="96">
        <v>94806</v>
      </c>
      <c r="F641" s="63">
        <v>44.390697637088998</v>
      </c>
      <c r="G641" s="63">
        <v>6093</v>
      </c>
      <c r="H641" s="63">
        <v>43.3</v>
      </c>
      <c r="I641" s="98" t="str">
        <f>VLOOKUP(E641, 'Program Data Extracts-Zip Codes'!R$52:W$5334, 6, FALSE)</f>
        <v>PGE</v>
      </c>
      <c r="J641" s="98" t="str">
        <f>VLOOKUP(E641, 'Program Data Extracts-Zip Codes'!R$52:W$5334, 4, FALSE)</f>
        <v>PGE</v>
      </c>
    </row>
    <row r="642" spans="2:10" x14ac:dyDescent="0.25">
      <c r="B642" s="63">
        <v>6013368001</v>
      </c>
      <c r="C642" s="63">
        <v>5327</v>
      </c>
      <c r="D642" s="63" t="s">
        <v>153</v>
      </c>
      <c r="E642" s="96">
        <v>94806</v>
      </c>
      <c r="F642" s="63">
        <v>43.894458444401899</v>
      </c>
      <c r="G642" s="63">
        <v>5327</v>
      </c>
      <c r="H642" s="63">
        <v>60.3</v>
      </c>
      <c r="I642" s="98" t="str">
        <f>VLOOKUP(E642, 'Program Data Extracts-Zip Codes'!R$52:W$5334, 6, FALSE)</f>
        <v>PGE</v>
      </c>
      <c r="J642" s="98" t="str">
        <f>VLOOKUP(E642, 'Program Data Extracts-Zip Codes'!R$52:W$5334, 4, FALSE)</f>
        <v>PGE</v>
      </c>
    </row>
    <row r="643" spans="2:10" x14ac:dyDescent="0.25">
      <c r="B643" s="63">
        <v>6013364002</v>
      </c>
      <c r="C643" s="63">
        <v>5518</v>
      </c>
      <c r="D643" s="63" t="s">
        <v>153</v>
      </c>
      <c r="E643" s="96">
        <v>94806</v>
      </c>
      <c r="F643" s="63">
        <v>40.043243052727597</v>
      </c>
      <c r="G643" s="63">
        <v>5518</v>
      </c>
      <c r="H643" s="63">
        <v>38.1</v>
      </c>
      <c r="I643" s="98" t="str">
        <f>VLOOKUP(E643, 'Program Data Extracts-Zip Codes'!R$52:W$5334, 6, FALSE)</f>
        <v>PGE</v>
      </c>
      <c r="J643" s="98" t="str">
        <f>VLOOKUP(E643, 'Program Data Extracts-Zip Codes'!R$52:W$5334, 4, FALSE)</f>
        <v>PGE</v>
      </c>
    </row>
    <row r="644" spans="2:10" x14ac:dyDescent="0.25">
      <c r="B644" s="63">
        <v>6013392200</v>
      </c>
      <c r="C644" s="63">
        <v>10605</v>
      </c>
      <c r="D644" s="63" t="s">
        <v>153</v>
      </c>
      <c r="E644" s="96">
        <v>94806</v>
      </c>
      <c r="F644" s="63">
        <v>39.973037760747097</v>
      </c>
      <c r="G644" s="63">
        <v>10605</v>
      </c>
      <c r="H644" s="63">
        <v>30.6</v>
      </c>
      <c r="I644" s="98" t="str">
        <f>VLOOKUP(E644, 'Program Data Extracts-Zip Codes'!R$52:W$5334, 6, FALSE)</f>
        <v>PGE</v>
      </c>
      <c r="J644" s="98" t="str">
        <f>VLOOKUP(E644, 'Program Data Extracts-Zip Codes'!R$52:W$5334, 4, FALSE)</f>
        <v>PGE</v>
      </c>
    </row>
    <row r="645" spans="2:10" x14ac:dyDescent="0.25">
      <c r="B645" s="63">
        <v>6013369001</v>
      </c>
      <c r="C645" s="63">
        <v>6246</v>
      </c>
      <c r="D645" s="63" t="s">
        <v>153</v>
      </c>
      <c r="E645" s="96">
        <v>94806</v>
      </c>
      <c r="F645" s="63">
        <v>37.911617140478498</v>
      </c>
      <c r="G645" s="63">
        <v>0</v>
      </c>
      <c r="H645" s="63">
        <v>55.9</v>
      </c>
      <c r="I645" s="98" t="str">
        <f>VLOOKUP(E645, 'Program Data Extracts-Zip Codes'!R$52:W$5334, 6, FALSE)</f>
        <v>PGE</v>
      </c>
      <c r="J645" s="98" t="str">
        <f>VLOOKUP(E645, 'Program Data Extracts-Zip Codes'!R$52:W$5334, 4, FALSE)</f>
        <v>PGE</v>
      </c>
    </row>
    <row r="646" spans="2:10" x14ac:dyDescent="0.25">
      <c r="B646" s="63">
        <v>6013366001</v>
      </c>
      <c r="C646" s="63">
        <v>4307</v>
      </c>
      <c r="D646" s="63" t="s">
        <v>153</v>
      </c>
      <c r="E646" s="96">
        <v>94806</v>
      </c>
      <c r="F646" s="63">
        <v>37.633788577176801</v>
      </c>
      <c r="G646" s="63">
        <v>0</v>
      </c>
      <c r="H646" s="63">
        <v>44.4</v>
      </c>
      <c r="I646" s="98" t="str">
        <f>VLOOKUP(E646, 'Program Data Extracts-Zip Codes'!R$52:W$5334, 6, FALSE)</f>
        <v>PGE</v>
      </c>
      <c r="J646" s="98" t="str">
        <f>VLOOKUP(E646, 'Program Data Extracts-Zip Codes'!R$52:W$5334, 4, FALSE)</f>
        <v>PGE</v>
      </c>
    </row>
    <row r="647" spans="2:10" x14ac:dyDescent="0.25">
      <c r="B647" s="63">
        <v>6013367200</v>
      </c>
      <c r="C647" s="63">
        <v>5171</v>
      </c>
      <c r="D647" s="63" t="s">
        <v>153</v>
      </c>
      <c r="E647" s="96">
        <v>94806</v>
      </c>
      <c r="F647" s="63">
        <v>33.6898169580166</v>
      </c>
      <c r="G647" s="63">
        <v>0</v>
      </c>
      <c r="H647" s="63">
        <v>43.2</v>
      </c>
      <c r="I647" s="98" t="str">
        <f>VLOOKUP(E647, 'Program Data Extracts-Zip Codes'!R$52:W$5334, 6, FALSE)</f>
        <v>PGE</v>
      </c>
      <c r="J647" s="98" t="str">
        <f>VLOOKUP(E647, 'Program Data Extracts-Zip Codes'!R$52:W$5334, 4, FALSE)</f>
        <v>PGE</v>
      </c>
    </row>
    <row r="648" spans="2:10" x14ac:dyDescent="0.25">
      <c r="B648" s="63">
        <v>6013367100</v>
      </c>
      <c r="C648" s="63">
        <v>5099</v>
      </c>
      <c r="D648" s="63" t="s">
        <v>153</v>
      </c>
      <c r="E648" s="96">
        <v>94806</v>
      </c>
      <c r="F648" s="63">
        <v>30.036406600050501</v>
      </c>
      <c r="G648" s="63">
        <v>0</v>
      </c>
      <c r="H648" s="63">
        <v>34.9</v>
      </c>
      <c r="I648" s="98" t="str">
        <f>VLOOKUP(E648, 'Program Data Extracts-Zip Codes'!R$52:W$5334, 6, FALSE)</f>
        <v>PGE</v>
      </c>
      <c r="J648" s="98" t="str">
        <f>VLOOKUP(E648, 'Program Data Extracts-Zip Codes'!R$52:W$5334, 4, FALSE)</f>
        <v>PGE</v>
      </c>
    </row>
    <row r="649" spans="2:10" x14ac:dyDescent="0.25">
      <c r="B649" s="63">
        <v>6013365003</v>
      </c>
      <c r="C649" s="63">
        <v>4924</v>
      </c>
      <c r="D649" s="63" t="s">
        <v>153</v>
      </c>
      <c r="E649" s="96">
        <v>94806</v>
      </c>
      <c r="F649" s="63">
        <v>29.8993287519577</v>
      </c>
      <c r="G649" s="63">
        <v>0</v>
      </c>
      <c r="H649" s="63">
        <v>19.100000000000001</v>
      </c>
      <c r="I649" s="98" t="str">
        <f>VLOOKUP(E649, 'Program Data Extracts-Zip Codes'!R$52:W$5334, 6, FALSE)</f>
        <v>PGE</v>
      </c>
      <c r="J649" s="98" t="str">
        <f>VLOOKUP(E649, 'Program Data Extracts-Zip Codes'!R$52:W$5334, 4, FALSE)</f>
        <v>PGE</v>
      </c>
    </row>
    <row r="650" spans="2:10" x14ac:dyDescent="0.25">
      <c r="B650" s="63">
        <v>6013369002</v>
      </c>
      <c r="C650" s="63">
        <v>2548</v>
      </c>
      <c r="D650" s="63" t="s">
        <v>153</v>
      </c>
      <c r="E650" s="96">
        <v>94806</v>
      </c>
      <c r="F650" s="63">
        <v>16.752112698282001</v>
      </c>
      <c r="G650" s="63">
        <v>0</v>
      </c>
      <c r="H650" s="63">
        <v>36.299999999999997</v>
      </c>
      <c r="I650" s="98" t="str">
        <f>VLOOKUP(E650, 'Program Data Extracts-Zip Codes'!R$52:W$5334, 6, FALSE)</f>
        <v>PGE</v>
      </c>
      <c r="J650" s="98" t="str">
        <f>VLOOKUP(E650, 'Program Data Extracts-Zip Codes'!R$52:W$5334, 4, FALSE)</f>
        <v>PGE</v>
      </c>
    </row>
    <row r="651" spans="2:10" x14ac:dyDescent="0.25">
      <c r="B651" s="63">
        <v>6013345111</v>
      </c>
      <c r="C651" s="63">
        <v>5099</v>
      </c>
      <c r="D651" s="63" t="s">
        <v>153</v>
      </c>
      <c r="E651" s="96">
        <v>94583</v>
      </c>
      <c r="F651" s="63">
        <v>12.4779054028125</v>
      </c>
      <c r="G651" s="63">
        <v>0</v>
      </c>
      <c r="H651" s="63">
        <v>11.2</v>
      </c>
      <c r="I651" s="98" t="str">
        <f>VLOOKUP(E651, 'Program Data Extracts-Zip Codes'!R$52:W$5334, 6, FALSE)</f>
        <v>PGE</v>
      </c>
      <c r="J651" s="98" t="str">
        <f>VLOOKUP(E651, 'Program Data Extracts-Zip Codes'!R$52:W$5334, 4, FALSE)</f>
        <v>PGE</v>
      </c>
    </row>
    <row r="652" spans="2:10" x14ac:dyDescent="0.25">
      <c r="B652" s="63">
        <v>6013345202</v>
      </c>
      <c r="C652" s="63">
        <v>7816</v>
      </c>
      <c r="D652" s="63" t="s">
        <v>153</v>
      </c>
      <c r="E652" s="96">
        <v>94583</v>
      </c>
      <c r="F652" s="63">
        <v>11.796550251023801</v>
      </c>
      <c r="G652" s="63">
        <v>0</v>
      </c>
      <c r="H652" s="63">
        <v>6.7</v>
      </c>
      <c r="I652" s="98" t="str">
        <f>VLOOKUP(E652, 'Program Data Extracts-Zip Codes'!R$52:W$5334, 6, FALSE)</f>
        <v>PGE</v>
      </c>
      <c r="J652" s="98" t="str">
        <f>VLOOKUP(E652, 'Program Data Extracts-Zip Codes'!R$52:W$5334, 4, FALSE)</f>
        <v>PGE</v>
      </c>
    </row>
    <row r="653" spans="2:10" x14ac:dyDescent="0.25">
      <c r="B653" s="63">
        <v>6013345101</v>
      </c>
      <c r="C653" s="63">
        <v>5730</v>
      </c>
      <c r="D653" s="63" t="s">
        <v>153</v>
      </c>
      <c r="E653" s="96">
        <v>94583</v>
      </c>
      <c r="F653" s="63">
        <v>8.5880036881095698</v>
      </c>
      <c r="G653" s="63">
        <v>0</v>
      </c>
      <c r="H653" s="63">
        <v>7.1</v>
      </c>
      <c r="I653" s="98" t="str">
        <f>VLOOKUP(E653, 'Program Data Extracts-Zip Codes'!R$52:W$5334, 6, FALSE)</f>
        <v>PGE</v>
      </c>
      <c r="J653" s="98" t="str">
        <f>VLOOKUP(E653, 'Program Data Extracts-Zip Codes'!R$52:W$5334, 4, FALSE)</f>
        <v>PGE</v>
      </c>
    </row>
    <row r="654" spans="2:10" x14ac:dyDescent="0.25">
      <c r="B654" s="63">
        <v>6013345102</v>
      </c>
      <c r="C654" s="63">
        <v>3895</v>
      </c>
      <c r="D654" s="63" t="s">
        <v>153</v>
      </c>
      <c r="E654" s="96">
        <v>94583</v>
      </c>
      <c r="F654" s="63">
        <v>8.3917182890893791</v>
      </c>
      <c r="G654" s="63">
        <v>0</v>
      </c>
      <c r="H654" s="63">
        <v>13.2</v>
      </c>
      <c r="I654" s="98" t="str">
        <f>VLOOKUP(E654, 'Program Data Extracts-Zip Codes'!R$52:W$5334, 6, FALSE)</f>
        <v>PGE</v>
      </c>
      <c r="J654" s="98" t="str">
        <f>VLOOKUP(E654, 'Program Data Extracts-Zip Codes'!R$52:W$5334, 4, FALSE)</f>
        <v>PGE</v>
      </c>
    </row>
    <row r="655" spans="2:10" x14ac:dyDescent="0.25">
      <c r="B655" s="63">
        <v>6013355115</v>
      </c>
      <c r="C655" s="63">
        <v>4443</v>
      </c>
      <c r="D655" s="63" t="s">
        <v>153</v>
      </c>
      <c r="E655" s="96">
        <v>94582</v>
      </c>
      <c r="F655" s="63">
        <v>7.29844429804026</v>
      </c>
      <c r="G655" s="63">
        <v>0</v>
      </c>
      <c r="H655" s="63">
        <v>27.6</v>
      </c>
      <c r="I655" s="98" t="str">
        <f>VLOOKUP(E655, 'Program Data Extracts-Zip Codes'!R$52:W$5334, 6, FALSE)</f>
        <v>PGE</v>
      </c>
      <c r="J655" s="98" t="str">
        <f>VLOOKUP(E655, 'Program Data Extracts-Zip Codes'!R$52:W$5334, 4, FALSE)</f>
        <v>PGE</v>
      </c>
    </row>
    <row r="656" spans="2:10" x14ac:dyDescent="0.25">
      <c r="B656" s="63">
        <v>6013345108</v>
      </c>
      <c r="C656" s="63">
        <v>7353</v>
      </c>
      <c r="D656" s="63" t="s">
        <v>153</v>
      </c>
      <c r="E656" s="96">
        <v>94582</v>
      </c>
      <c r="F656" s="63">
        <v>6.7976352457991096</v>
      </c>
      <c r="G656" s="63">
        <v>0</v>
      </c>
      <c r="H656" s="63">
        <v>4</v>
      </c>
      <c r="I656" s="98" t="str">
        <f>VLOOKUP(E656, 'Program Data Extracts-Zip Codes'!R$52:W$5334, 6, FALSE)</f>
        <v>PGE</v>
      </c>
      <c r="J656" s="98" t="str">
        <f>VLOOKUP(E656, 'Program Data Extracts-Zip Codes'!R$52:W$5334, 4, FALSE)</f>
        <v>PGE</v>
      </c>
    </row>
    <row r="657" spans="2:10" x14ac:dyDescent="0.25">
      <c r="B657" s="63">
        <v>6013345115</v>
      </c>
      <c r="C657" s="63">
        <v>5734</v>
      </c>
      <c r="D657" s="63" t="s">
        <v>153</v>
      </c>
      <c r="E657" s="96">
        <v>94583</v>
      </c>
      <c r="F657" s="63">
        <v>6.1779892460357502</v>
      </c>
      <c r="G657" s="63">
        <v>0</v>
      </c>
      <c r="H657" s="63">
        <v>5.6</v>
      </c>
      <c r="I657" s="98" t="str">
        <f>VLOOKUP(E657, 'Program Data Extracts-Zip Codes'!R$52:W$5334, 6, FALSE)</f>
        <v>PGE</v>
      </c>
      <c r="J657" s="98" t="str">
        <f>VLOOKUP(E657, 'Program Data Extracts-Zip Codes'!R$52:W$5334, 4, FALSE)</f>
        <v>PGE</v>
      </c>
    </row>
    <row r="658" spans="2:10" x14ac:dyDescent="0.25">
      <c r="B658" s="63">
        <v>6013345116</v>
      </c>
      <c r="C658" s="63">
        <v>2859</v>
      </c>
      <c r="D658" s="63" t="s">
        <v>153</v>
      </c>
      <c r="E658" s="96">
        <v>94583</v>
      </c>
      <c r="F658" s="63">
        <v>6.1535238588993204</v>
      </c>
      <c r="G658" s="63">
        <v>0</v>
      </c>
      <c r="H658" s="63">
        <v>5.2</v>
      </c>
      <c r="I658" s="98" t="str">
        <f>VLOOKUP(E658, 'Program Data Extracts-Zip Codes'!R$52:W$5334, 6, FALSE)</f>
        <v>PGE</v>
      </c>
      <c r="J658" s="98" t="str">
        <f>VLOOKUP(E658, 'Program Data Extracts-Zip Codes'!R$52:W$5334, 4, FALSE)</f>
        <v>PGE</v>
      </c>
    </row>
    <row r="659" spans="2:10" x14ac:dyDescent="0.25">
      <c r="B659" s="63">
        <v>6013345103</v>
      </c>
      <c r="C659" s="63">
        <v>5062</v>
      </c>
      <c r="D659" s="63" t="s">
        <v>153</v>
      </c>
      <c r="E659" s="96">
        <v>94583</v>
      </c>
      <c r="F659" s="63">
        <v>4.4919294402177998</v>
      </c>
      <c r="G659" s="63">
        <v>0</v>
      </c>
      <c r="H659" s="63">
        <v>11.9</v>
      </c>
      <c r="I659" s="98" t="str">
        <f>VLOOKUP(E659, 'Program Data Extracts-Zip Codes'!R$52:W$5334, 6, FALSE)</f>
        <v>PGE</v>
      </c>
      <c r="J659" s="98" t="str">
        <f>VLOOKUP(E659, 'Program Data Extracts-Zip Codes'!R$52:W$5334, 4, FALSE)</f>
        <v>PGE</v>
      </c>
    </row>
    <row r="660" spans="2:10" x14ac:dyDescent="0.25">
      <c r="B660" s="63">
        <v>6013355117</v>
      </c>
      <c r="C660" s="63">
        <v>8379</v>
      </c>
      <c r="D660" s="63" t="s">
        <v>153</v>
      </c>
      <c r="E660" s="96">
        <v>94582</v>
      </c>
      <c r="F660" s="63">
        <v>3.7247013499183099</v>
      </c>
      <c r="G660" s="63">
        <v>0</v>
      </c>
      <c r="H660" s="63">
        <v>4</v>
      </c>
      <c r="I660" s="98" t="str">
        <f>VLOOKUP(E660, 'Program Data Extracts-Zip Codes'!R$52:W$5334, 6, FALSE)</f>
        <v>PGE</v>
      </c>
      <c r="J660" s="98" t="str">
        <f>VLOOKUP(E660, 'Program Data Extracts-Zip Codes'!R$52:W$5334, 4, FALSE)</f>
        <v>PGE</v>
      </c>
    </row>
    <row r="661" spans="2:10" x14ac:dyDescent="0.25">
      <c r="B661" s="63">
        <v>6013345112</v>
      </c>
      <c r="C661" s="63">
        <v>6513</v>
      </c>
      <c r="D661" s="63" t="s">
        <v>153</v>
      </c>
      <c r="E661" s="96">
        <v>94582</v>
      </c>
      <c r="F661" s="63">
        <v>3.3536988905483498</v>
      </c>
      <c r="G661" s="63">
        <v>0</v>
      </c>
      <c r="H661" s="63">
        <v>6.7</v>
      </c>
      <c r="I661" s="98" t="str">
        <f>VLOOKUP(E661, 'Program Data Extracts-Zip Codes'!R$52:W$5334, 6, FALSE)</f>
        <v>PGE</v>
      </c>
      <c r="J661" s="98" t="str">
        <f>VLOOKUP(E661, 'Program Data Extracts-Zip Codes'!R$52:W$5334, 4, FALSE)</f>
        <v>PGE</v>
      </c>
    </row>
    <row r="662" spans="2:10" x14ac:dyDescent="0.25">
      <c r="B662" s="63">
        <v>6013355116</v>
      </c>
      <c r="C662" s="63">
        <v>5664</v>
      </c>
      <c r="D662" s="63" t="s">
        <v>153</v>
      </c>
      <c r="E662" s="96">
        <v>94582</v>
      </c>
      <c r="F662" s="63">
        <v>3.0556208965518801</v>
      </c>
      <c r="G662" s="63">
        <v>0</v>
      </c>
      <c r="H662" s="63">
        <v>4.5</v>
      </c>
      <c r="I662" s="98" t="str">
        <f>VLOOKUP(E662, 'Program Data Extracts-Zip Codes'!R$52:W$5334, 6, FALSE)</f>
        <v>PGE</v>
      </c>
      <c r="J662" s="98" t="str">
        <f>VLOOKUP(E662, 'Program Data Extracts-Zip Codes'!R$52:W$5334, 4, FALSE)</f>
        <v>PGE</v>
      </c>
    </row>
    <row r="663" spans="2:10" x14ac:dyDescent="0.25">
      <c r="B663" s="63">
        <v>6013355114</v>
      </c>
      <c r="C663" s="63">
        <v>11035</v>
      </c>
      <c r="D663" s="63" t="s">
        <v>153</v>
      </c>
      <c r="E663" s="96">
        <v>94582</v>
      </c>
      <c r="F663" s="63">
        <v>2.6284814556007201</v>
      </c>
      <c r="G663" s="63">
        <v>0</v>
      </c>
      <c r="H663" s="63">
        <v>8</v>
      </c>
      <c r="I663" s="98" t="str">
        <f>VLOOKUP(E663, 'Program Data Extracts-Zip Codes'!R$52:W$5334, 6, FALSE)</f>
        <v>PGE</v>
      </c>
      <c r="J663" s="98" t="str">
        <f>VLOOKUP(E663, 'Program Data Extracts-Zip Codes'!R$52:W$5334, 4, FALSE)</f>
        <v>PGE</v>
      </c>
    </row>
    <row r="664" spans="2:10" x14ac:dyDescent="0.25">
      <c r="B664" s="63">
        <v>6013339002</v>
      </c>
      <c r="C664" s="63">
        <v>5574</v>
      </c>
      <c r="D664" s="63" t="s">
        <v>153</v>
      </c>
      <c r="E664" s="96">
        <v>94596</v>
      </c>
      <c r="F664" s="63">
        <v>21.058780795879599</v>
      </c>
      <c r="G664" s="63">
        <v>0</v>
      </c>
      <c r="H664" s="63">
        <v>27.2</v>
      </c>
      <c r="I664" s="98" t="str">
        <f>VLOOKUP(E664, 'Program Data Extracts-Zip Codes'!R$52:W$5334, 6, FALSE)</f>
        <v>PGE</v>
      </c>
      <c r="J664" s="98" t="str">
        <f>VLOOKUP(E664, 'Program Data Extracts-Zip Codes'!R$52:W$5334, 4, FALSE)</f>
        <v>PGE</v>
      </c>
    </row>
    <row r="665" spans="2:10" x14ac:dyDescent="0.25">
      <c r="B665" s="63">
        <v>6013339001</v>
      </c>
      <c r="C665" s="63">
        <v>3362</v>
      </c>
      <c r="D665" s="63" t="s">
        <v>153</v>
      </c>
      <c r="E665" s="96">
        <v>94596</v>
      </c>
      <c r="F665" s="63">
        <v>17.515653913008599</v>
      </c>
      <c r="G665" s="63">
        <v>0</v>
      </c>
      <c r="H665" s="63">
        <v>26.7</v>
      </c>
      <c r="I665" s="98" t="str">
        <f>VLOOKUP(E665, 'Program Data Extracts-Zip Codes'!R$52:W$5334, 6, FALSE)</f>
        <v>PGE</v>
      </c>
      <c r="J665" s="98" t="str">
        <f>VLOOKUP(E665, 'Program Data Extracts-Zip Codes'!R$52:W$5334, 4, FALSE)</f>
        <v>PGE</v>
      </c>
    </row>
    <row r="666" spans="2:10" x14ac:dyDescent="0.25">
      <c r="B666" s="63">
        <v>6013340001</v>
      </c>
      <c r="C666" s="63">
        <v>5857</v>
      </c>
      <c r="D666" s="63" t="s">
        <v>153</v>
      </c>
      <c r="E666" s="96">
        <v>94597</v>
      </c>
      <c r="F666" s="63">
        <v>16.517710332230902</v>
      </c>
      <c r="G666" s="63">
        <v>0</v>
      </c>
      <c r="H666" s="63">
        <v>20.7</v>
      </c>
      <c r="I666" s="98" t="str">
        <f>VLOOKUP(E666, 'Program Data Extracts-Zip Codes'!R$52:W$5334, 6, FALSE)</f>
        <v>PGE</v>
      </c>
      <c r="J666" s="98" t="str">
        <f>VLOOKUP(E666, 'Program Data Extracts-Zip Codes'!R$52:W$5334, 4, FALSE)</f>
        <v>PGE</v>
      </c>
    </row>
    <row r="667" spans="2:10" x14ac:dyDescent="0.25">
      <c r="B667" s="63">
        <v>6013324001</v>
      </c>
      <c r="C667" s="63">
        <v>4615</v>
      </c>
      <c r="D667" s="63" t="s">
        <v>153</v>
      </c>
      <c r="E667" s="96">
        <v>94597</v>
      </c>
      <c r="F667" s="63">
        <v>13.718434388267999</v>
      </c>
      <c r="G667" s="63">
        <v>0</v>
      </c>
      <c r="H667" s="63">
        <v>26.4</v>
      </c>
      <c r="I667" s="98" t="str">
        <f>VLOOKUP(E667, 'Program Data Extracts-Zip Codes'!R$52:W$5334, 6, FALSE)</f>
        <v>PGE</v>
      </c>
      <c r="J667" s="98" t="str">
        <f>VLOOKUP(E667, 'Program Data Extracts-Zip Codes'!R$52:W$5334, 4, FALSE)</f>
        <v>PGE</v>
      </c>
    </row>
    <row r="668" spans="2:10" x14ac:dyDescent="0.25">
      <c r="B668" s="63">
        <v>6013343001</v>
      </c>
      <c r="C668" s="63">
        <v>4806</v>
      </c>
      <c r="D668" s="63" t="s">
        <v>153</v>
      </c>
      <c r="E668" s="96">
        <v>94596</v>
      </c>
      <c r="F668" s="63">
        <v>12.485919219927901</v>
      </c>
      <c r="G668" s="63">
        <v>0</v>
      </c>
      <c r="H668" s="63">
        <v>21.1</v>
      </c>
      <c r="I668" s="98" t="str">
        <f>VLOOKUP(E668, 'Program Data Extracts-Zip Codes'!R$52:W$5334, 6, FALSE)</f>
        <v>PGE</v>
      </c>
      <c r="J668" s="98" t="str">
        <f>VLOOKUP(E668, 'Program Data Extracts-Zip Codes'!R$52:W$5334, 4, FALSE)</f>
        <v>PGE</v>
      </c>
    </row>
    <row r="669" spans="2:10" x14ac:dyDescent="0.25">
      <c r="B669" s="63">
        <v>6013334200</v>
      </c>
      <c r="C669" s="63">
        <v>6794</v>
      </c>
      <c r="D669" s="63" t="s">
        <v>153</v>
      </c>
      <c r="E669" s="96">
        <v>94595</v>
      </c>
      <c r="F669" s="63">
        <v>9.9433245432243993</v>
      </c>
      <c r="G669" s="63">
        <v>0</v>
      </c>
      <c r="H669" s="63">
        <v>6.6</v>
      </c>
      <c r="I669" s="98" t="str">
        <f>VLOOKUP(E669, 'Program Data Extracts-Zip Codes'!R$52:W$5334, 6, FALSE)</f>
        <v>PGE</v>
      </c>
      <c r="J669" s="98" t="str">
        <f>VLOOKUP(E669, 'Program Data Extracts-Zip Codes'!R$52:W$5334, 4, FALSE)</f>
        <v>PGE</v>
      </c>
    </row>
    <row r="670" spans="2:10" x14ac:dyDescent="0.25">
      <c r="B670" s="63">
        <v>6013338201</v>
      </c>
      <c r="C670" s="63">
        <v>3790</v>
      </c>
      <c r="D670" s="63" t="s">
        <v>153</v>
      </c>
      <c r="E670" s="96">
        <v>94598</v>
      </c>
      <c r="F670" s="63">
        <v>9.8517420557787307</v>
      </c>
      <c r="G670" s="63">
        <v>0</v>
      </c>
      <c r="H670" s="63">
        <v>12.3</v>
      </c>
      <c r="I670" s="98" t="str">
        <f>VLOOKUP(E670, 'Program Data Extracts-Zip Codes'!R$52:W$5334, 6, FALSE)</f>
        <v>PGE</v>
      </c>
      <c r="J670" s="98" t="str">
        <f>VLOOKUP(E670, 'Program Data Extracts-Zip Codes'!R$52:W$5334, 4, FALSE)</f>
        <v>PGE</v>
      </c>
    </row>
    <row r="671" spans="2:10" x14ac:dyDescent="0.25">
      <c r="B671" s="63">
        <v>6013343002</v>
      </c>
      <c r="C671" s="63">
        <v>4380</v>
      </c>
      <c r="D671" s="63" t="s">
        <v>153</v>
      </c>
      <c r="E671" s="96">
        <v>94598</v>
      </c>
      <c r="F671" s="63">
        <v>9.2886829539975899</v>
      </c>
      <c r="G671" s="63">
        <v>0</v>
      </c>
      <c r="H671" s="63">
        <v>9.4</v>
      </c>
      <c r="I671" s="98" t="str">
        <f>VLOOKUP(E671, 'Program Data Extracts-Zip Codes'!R$52:W$5334, 6, FALSE)</f>
        <v>PGE</v>
      </c>
      <c r="J671" s="98" t="str">
        <f>VLOOKUP(E671, 'Program Data Extracts-Zip Codes'!R$52:W$5334, 4, FALSE)</f>
        <v>PGE</v>
      </c>
    </row>
    <row r="672" spans="2:10" x14ac:dyDescent="0.25">
      <c r="B672" s="63">
        <v>6013351102</v>
      </c>
      <c r="C672" s="63">
        <v>3635</v>
      </c>
      <c r="D672" s="63" t="s">
        <v>153</v>
      </c>
      <c r="E672" s="96">
        <v>94595</v>
      </c>
      <c r="F672" s="63">
        <v>9.1344559237118492</v>
      </c>
      <c r="G672" s="63">
        <v>0</v>
      </c>
      <c r="H672" s="63">
        <v>16.100000000000001</v>
      </c>
      <c r="I672" s="98" t="str">
        <f>VLOOKUP(E672, 'Program Data Extracts-Zip Codes'!R$52:W$5334, 6, FALSE)</f>
        <v>PGE</v>
      </c>
      <c r="J672" s="98" t="str">
        <f>VLOOKUP(E672, 'Program Data Extracts-Zip Codes'!R$52:W$5334, 4, FALSE)</f>
        <v>PGE</v>
      </c>
    </row>
    <row r="673" spans="2:10" x14ac:dyDescent="0.25">
      <c r="B673" s="63">
        <v>6013351103</v>
      </c>
      <c r="C673" s="63">
        <v>1846</v>
      </c>
      <c r="D673" s="63" t="s">
        <v>153</v>
      </c>
      <c r="E673" s="96">
        <v>94595</v>
      </c>
      <c r="F673" s="63">
        <v>9.0524171576247294</v>
      </c>
      <c r="G673" s="63">
        <v>0</v>
      </c>
      <c r="H673" s="63">
        <v>17.399999999999999</v>
      </c>
      <c r="I673" s="98" t="str">
        <f>VLOOKUP(E673, 'Program Data Extracts-Zip Codes'!R$52:W$5334, 6, FALSE)</f>
        <v>PGE</v>
      </c>
      <c r="J673" s="98" t="str">
        <f>VLOOKUP(E673, 'Program Data Extracts-Zip Codes'!R$52:W$5334, 4, FALSE)</f>
        <v>PGE</v>
      </c>
    </row>
    <row r="674" spans="2:10" x14ac:dyDescent="0.25">
      <c r="B674" s="63">
        <v>6013341000</v>
      </c>
      <c r="C674" s="63">
        <v>4864</v>
      </c>
      <c r="D674" s="63" t="s">
        <v>153</v>
      </c>
      <c r="E674" s="96">
        <v>94595</v>
      </c>
      <c r="F674" s="63">
        <v>9.0452905747620793</v>
      </c>
      <c r="G674" s="63">
        <v>0</v>
      </c>
      <c r="H674" s="63" t="s">
        <v>147</v>
      </c>
      <c r="I674" s="98" t="str">
        <f>VLOOKUP(E674, 'Program Data Extracts-Zip Codes'!R$52:W$5334, 6, FALSE)</f>
        <v>PGE</v>
      </c>
      <c r="J674" s="98" t="str">
        <f>VLOOKUP(E674, 'Program Data Extracts-Zip Codes'!R$52:W$5334, 4, FALSE)</f>
        <v>PGE</v>
      </c>
    </row>
    <row r="675" spans="2:10" x14ac:dyDescent="0.25">
      <c r="B675" s="63">
        <v>6013338203</v>
      </c>
      <c r="C675" s="63">
        <v>4564</v>
      </c>
      <c r="D675" s="63" t="s">
        <v>153</v>
      </c>
      <c r="E675" s="96">
        <v>94597</v>
      </c>
      <c r="F675" s="63">
        <v>7.2797589350080196</v>
      </c>
      <c r="G675" s="63">
        <v>0</v>
      </c>
      <c r="H675" s="63">
        <v>11.8</v>
      </c>
      <c r="I675" s="98" t="str">
        <f>VLOOKUP(E675, 'Program Data Extracts-Zip Codes'!R$52:W$5334, 6, FALSE)</f>
        <v>PGE</v>
      </c>
      <c r="J675" s="98" t="str">
        <f>VLOOKUP(E675, 'Program Data Extracts-Zip Codes'!R$52:W$5334, 4, FALSE)</f>
        <v>PGE</v>
      </c>
    </row>
    <row r="676" spans="2:10" x14ac:dyDescent="0.25">
      <c r="B676" s="63">
        <v>6013338204</v>
      </c>
      <c r="C676" s="63">
        <v>5662</v>
      </c>
      <c r="D676" s="63" t="s">
        <v>153</v>
      </c>
      <c r="E676" s="96">
        <v>94598</v>
      </c>
      <c r="F676" s="63">
        <v>7.1084519968310804</v>
      </c>
      <c r="G676" s="63">
        <v>0</v>
      </c>
      <c r="H676" s="63">
        <v>8.5</v>
      </c>
      <c r="I676" s="98" t="str">
        <f>VLOOKUP(E676, 'Program Data Extracts-Zip Codes'!R$52:W$5334, 6, FALSE)</f>
        <v>PGE</v>
      </c>
      <c r="J676" s="98" t="str">
        <f>VLOOKUP(E676, 'Program Data Extracts-Zip Codes'!R$52:W$5334, 4, FALSE)</f>
        <v>PGE</v>
      </c>
    </row>
    <row r="677" spans="2:10" x14ac:dyDescent="0.25">
      <c r="B677" s="63">
        <v>6013338301</v>
      </c>
      <c r="C677" s="63">
        <v>2922</v>
      </c>
      <c r="D677" s="63" t="s">
        <v>153</v>
      </c>
      <c r="E677" s="96">
        <v>94598</v>
      </c>
      <c r="F677" s="63">
        <v>7.0917288687288602</v>
      </c>
      <c r="G677" s="63">
        <v>0</v>
      </c>
      <c r="H677" s="63">
        <v>16.8</v>
      </c>
      <c r="I677" s="98" t="str">
        <f>VLOOKUP(E677, 'Program Data Extracts-Zip Codes'!R$52:W$5334, 6, FALSE)</f>
        <v>PGE</v>
      </c>
      <c r="J677" s="98" t="str">
        <f>VLOOKUP(E677, 'Program Data Extracts-Zip Codes'!R$52:W$5334, 4, FALSE)</f>
        <v>PGE</v>
      </c>
    </row>
    <row r="678" spans="2:10" x14ac:dyDescent="0.25">
      <c r="B678" s="63">
        <v>6013355302</v>
      </c>
      <c r="C678" s="63">
        <v>3484</v>
      </c>
      <c r="D678" s="63" t="s">
        <v>153</v>
      </c>
      <c r="E678" s="96">
        <v>94598</v>
      </c>
      <c r="F678" s="63">
        <v>6.7720238908738901</v>
      </c>
      <c r="G678" s="63">
        <v>0</v>
      </c>
      <c r="H678" s="63">
        <v>5.0999999999999996</v>
      </c>
      <c r="I678" s="98" t="str">
        <f>VLOOKUP(E678, 'Program Data Extracts-Zip Codes'!R$52:W$5334, 6, FALSE)</f>
        <v>PGE</v>
      </c>
      <c r="J678" s="98" t="str">
        <f>VLOOKUP(E678, 'Program Data Extracts-Zip Codes'!R$52:W$5334, 4, FALSE)</f>
        <v>PGE</v>
      </c>
    </row>
    <row r="679" spans="2:10" x14ac:dyDescent="0.25">
      <c r="B679" s="63">
        <v>6013340002</v>
      </c>
      <c r="C679" s="63">
        <v>7000</v>
      </c>
      <c r="D679" s="63" t="s">
        <v>153</v>
      </c>
      <c r="E679" s="96">
        <v>94597</v>
      </c>
      <c r="F679" s="63">
        <v>6.1634157185259699</v>
      </c>
      <c r="G679" s="63">
        <v>0</v>
      </c>
      <c r="H679" s="63">
        <v>12.1</v>
      </c>
      <c r="I679" s="98" t="str">
        <f>VLOOKUP(E679, 'Program Data Extracts-Zip Codes'!R$52:W$5334, 6, FALSE)</f>
        <v>PGE</v>
      </c>
      <c r="J679" s="98" t="str">
        <f>VLOOKUP(E679, 'Program Data Extracts-Zip Codes'!R$52:W$5334, 4, FALSE)</f>
        <v>PGE</v>
      </c>
    </row>
    <row r="680" spans="2:10" x14ac:dyDescent="0.25">
      <c r="B680" s="63">
        <v>6013338302</v>
      </c>
      <c r="C680" s="63">
        <v>5807</v>
      </c>
      <c r="D680" s="63" t="s">
        <v>153</v>
      </c>
      <c r="E680" s="96">
        <v>94598</v>
      </c>
      <c r="F680" s="63">
        <v>5.5214276953561896</v>
      </c>
      <c r="G680" s="63">
        <v>0</v>
      </c>
      <c r="H680" s="63">
        <v>9.5</v>
      </c>
      <c r="I680" s="98" t="str">
        <f>VLOOKUP(E680, 'Program Data Extracts-Zip Codes'!R$52:W$5334, 6, FALSE)</f>
        <v>PGE</v>
      </c>
      <c r="J680" s="98" t="str">
        <f>VLOOKUP(E680, 'Program Data Extracts-Zip Codes'!R$52:W$5334, 4, FALSE)</f>
        <v>PGE</v>
      </c>
    </row>
    <row r="681" spans="2:10" x14ac:dyDescent="0.25">
      <c r="B681" s="63">
        <v>6013343003</v>
      </c>
      <c r="C681" s="63">
        <v>3843</v>
      </c>
      <c r="D681" s="63" t="s">
        <v>153</v>
      </c>
      <c r="E681" s="96">
        <v>94596</v>
      </c>
      <c r="F681" s="63">
        <v>5.08612462386135</v>
      </c>
      <c r="G681" s="63">
        <v>0</v>
      </c>
      <c r="H681" s="63">
        <v>7.8</v>
      </c>
      <c r="I681" s="98" t="str">
        <f>VLOOKUP(E681, 'Program Data Extracts-Zip Codes'!R$52:W$5334, 6, FALSE)</f>
        <v>PGE</v>
      </c>
      <c r="J681" s="98" t="str">
        <f>VLOOKUP(E681, 'Program Data Extracts-Zip Codes'!R$52:W$5334, 4, FALSE)</f>
        <v>PGE</v>
      </c>
    </row>
    <row r="682" spans="2:10" x14ac:dyDescent="0.25">
      <c r="B682" s="63">
        <v>6013351101</v>
      </c>
      <c r="C682" s="63">
        <v>2594</v>
      </c>
      <c r="D682" s="63" t="s">
        <v>153</v>
      </c>
      <c r="E682" s="96">
        <v>94595</v>
      </c>
      <c r="F682" s="63">
        <v>3.9149215145724701</v>
      </c>
      <c r="G682" s="63">
        <v>0</v>
      </c>
      <c r="H682" s="63">
        <v>21.3</v>
      </c>
      <c r="I682" s="98" t="str">
        <f>VLOOKUP(E682, 'Program Data Extracts-Zip Codes'!R$52:W$5334, 6, FALSE)</f>
        <v>PGE</v>
      </c>
      <c r="J682" s="98" t="str">
        <f>VLOOKUP(E682, 'Program Data Extracts-Zip Codes'!R$52:W$5334, 4, FALSE)</f>
        <v>PGE</v>
      </c>
    </row>
    <row r="683" spans="2:10" x14ac:dyDescent="0.25">
      <c r="B683" s="63">
        <v>6013346101</v>
      </c>
      <c r="C683" s="63">
        <v>3433</v>
      </c>
      <c r="D683" s="63" t="s">
        <v>153</v>
      </c>
      <c r="E683" s="96">
        <v>94598</v>
      </c>
      <c r="F683" s="63">
        <v>1.8119493441161201</v>
      </c>
      <c r="G683" s="63">
        <v>0</v>
      </c>
      <c r="H683" s="63">
        <v>4.3</v>
      </c>
      <c r="I683" s="98" t="str">
        <f>VLOOKUP(E683, 'Program Data Extracts-Zip Codes'!R$52:W$5334, 6, FALSE)</f>
        <v>PGE</v>
      </c>
      <c r="J683" s="98" t="str">
        <f>VLOOKUP(E683, 'Program Data Extracts-Zip Codes'!R$52:W$5334, 4, FALSE)</f>
        <v>PGE</v>
      </c>
    </row>
    <row r="684" spans="2:10" x14ac:dyDescent="0.25">
      <c r="B684" s="63">
        <v>6015000201</v>
      </c>
      <c r="C684" s="63">
        <v>7026</v>
      </c>
      <c r="D684" s="63" t="s">
        <v>154</v>
      </c>
      <c r="E684" s="96">
        <v>95531</v>
      </c>
      <c r="F684" s="63">
        <v>18.077077606083101</v>
      </c>
      <c r="G684" s="63">
        <v>0</v>
      </c>
      <c r="H684" s="63">
        <v>44</v>
      </c>
      <c r="I684" s="98" t="str">
        <f>VLOOKUP(E684, 'Program Data Extracts-Zip Codes'!R$52:W$5334, 6, FALSE)</f>
        <v>PGE</v>
      </c>
      <c r="J684" s="98" t="str">
        <f>VLOOKUP(E684, 'Program Data Extracts-Zip Codes'!R$52:W$5334, 4, FALSE)</f>
        <v>Other</v>
      </c>
    </row>
    <row r="685" spans="2:10" x14ac:dyDescent="0.25">
      <c r="B685" s="63">
        <v>6015000202</v>
      </c>
      <c r="C685" s="63">
        <v>3655</v>
      </c>
      <c r="D685" s="63" t="s">
        <v>154</v>
      </c>
      <c r="E685" s="96">
        <v>95531</v>
      </c>
      <c r="F685" s="63">
        <v>18.0616074086191</v>
      </c>
      <c r="G685" s="63">
        <v>0</v>
      </c>
      <c r="H685" s="63">
        <v>46.7</v>
      </c>
      <c r="I685" s="98" t="str">
        <f>VLOOKUP(E685, 'Program Data Extracts-Zip Codes'!R$52:W$5334, 6, FALSE)</f>
        <v>PGE</v>
      </c>
      <c r="J685" s="98" t="str">
        <f>VLOOKUP(E685, 'Program Data Extracts-Zip Codes'!R$52:W$5334, 4, FALSE)</f>
        <v>Other</v>
      </c>
    </row>
    <row r="686" spans="2:10" x14ac:dyDescent="0.25">
      <c r="B686" s="63">
        <v>6015000102</v>
      </c>
      <c r="C686" s="63">
        <v>3769</v>
      </c>
      <c r="D686" s="63" t="s">
        <v>154</v>
      </c>
      <c r="E686" s="96">
        <v>95531</v>
      </c>
      <c r="F686" s="63">
        <v>17.183765704043701</v>
      </c>
      <c r="G686" s="63">
        <v>0</v>
      </c>
      <c r="H686" s="63">
        <v>48</v>
      </c>
      <c r="I686" s="98" t="str">
        <f>VLOOKUP(E686, 'Program Data Extracts-Zip Codes'!R$52:W$5334, 6, FALSE)</f>
        <v>PGE</v>
      </c>
      <c r="J686" s="98" t="str">
        <f>VLOOKUP(E686, 'Program Data Extracts-Zip Codes'!R$52:W$5334, 4, FALSE)</f>
        <v>Other</v>
      </c>
    </row>
    <row r="687" spans="2:10" x14ac:dyDescent="0.25">
      <c r="B687" s="63">
        <v>6015000105</v>
      </c>
      <c r="C687" s="63">
        <v>6967</v>
      </c>
      <c r="D687" s="63" t="s">
        <v>154</v>
      </c>
      <c r="E687" s="96">
        <v>95531</v>
      </c>
      <c r="F687" s="63">
        <v>13.689299312080999</v>
      </c>
      <c r="G687" s="63">
        <v>0</v>
      </c>
      <c r="H687" s="63">
        <v>32</v>
      </c>
      <c r="I687" s="98" t="str">
        <f>VLOOKUP(E687, 'Program Data Extracts-Zip Codes'!R$52:W$5334, 6, FALSE)</f>
        <v>PGE</v>
      </c>
      <c r="J687" s="98" t="str">
        <f>VLOOKUP(E687, 'Program Data Extracts-Zip Codes'!R$52:W$5334, 4, FALSE)</f>
        <v>Other</v>
      </c>
    </row>
    <row r="688" spans="2:10" x14ac:dyDescent="0.25">
      <c r="B688" s="63">
        <v>6015000104</v>
      </c>
      <c r="C688" s="63">
        <v>1881</v>
      </c>
      <c r="D688" s="63" t="s">
        <v>154</v>
      </c>
      <c r="E688" s="96">
        <v>95531</v>
      </c>
      <c r="F688" s="63">
        <v>10.6099718315735</v>
      </c>
      <c r="G688" s="63">
        <v>0</v>
      </c>
      <c r="H688" s="63">
        <v>55.3</v>
      </c>
      <c r="I688" s="98" t="str">
        <f>VLOOKUP(E688, 'Program Data Extracts-Zip Codes'!R$52:W$5334, 6, FALSE)</f>
        <v>PGE</v>
      </c>
      <c r="J688" s="98" t="str">
        <f>VLOOKUP(E688, 'Program Data Extracts-Zip Codes'!R$52:W$5334, 4, FALSE)</f>
        <v>Other</v>
      </c>
    </row>
    <row r="689" spans="2:10" x14ac:dyDescent="0.25">
      <c r="B689" s="63">
        <v>6015000101</v>
      </c>
      <c r="C689" s="63">
        <v>3939</v>
      </c>
      <c r="D689" s="63" t="s">
        <v>154</v>
      </c>
      <c r="E689" s="96">
        <v>95531</v>
      </c>
      <c r="F689" s="63">
        <v>10.3750513619635</v>
      </c>
      <c r="G689" s="63">
        <v>0</v>
      </c>
      <c r="H689" s="63">
        <v>65.7</v>
      </c>
      <c r="I689" s="98" t="str">
        <f>VLOOKUP(E689, 'Program Data Extracts-Zip Codes'!R$52:W$5334, 6, FALSE)</f>
        <v>PGE</v>
      </c>
      <c r="J689" s="98" t="str">
        <f>VLOOKUP(E689, 'Program Data Extracts-Zip Codes'!R$52:W$5334, 4, FALSE)</f>
        <v>Other</v>
      </c>
    </row>
    <row r="690" spans="2:10" x14ac:dyDescent="0.25">
      <c r="B690" s="63">
        <v>6015000203</v>
      </c>
      <c r="C690" s="63">
        <v>1373</v>
      </c>
      <c r="D690" s="63" t="s">
        <v>154</v>
      </c>
      <c r="E690" s="96">
        <v>95548</v>
      </c>
      <c r="F690" s="63">
        <v>16.8448507855909</v>
      </c>
      <c r="G690" s="63">
        <v>0</v>
      </c>
      <c r="H690" s="63">
        <v>60.7</v>
      </c>
      <c r="I690" s="98" t="str">
        <f>VLOOKUP(E690, 'Program Data Extracts-Zip Codes'!R$52:W$5334, 6, FALSE)</f>
        <v>PGE</v>
      </c>
      <c r="J690" s="98" t="str">
        <f>VLOOKUP(E690, 'Program Data Extracts-Zip Codes'!R$52:W$5334, 4, FALSE)</f>
        <v>PGE</v>
      </c>
    </row>
    <row r="691" spans="2:10" x14ac:dyDescent="0.25">
      <c r="B691" s="63">
        <v>6017031301</v>
      </c>
      <c r="C691" s="63">
        <v>3408</v>
      </c>
      <c r="D691" s="63" t="s">
        <v>155</v>
      </c>
      <c r="E691" s="96">
        <v>95709</v>
      </c>
      <c r="F691" s="63">
        <v>10.9108246712798</v>
      </c>
      <c r="G691" s="63">
        <v>0</v>
      </c>
      <c r="H691" s="63">
        <v>18.8</v>
      </c>
      <c r="I691" s="98" t="str">
        <f>VLOOKUP(E691, 'Program Data Extracts-Zip Codes'!R$52:W$5334, 6, FALSE)</f>
        <v>PGE</v>
      </c>
      <c r="J691" s="98" t="str">
        <f>VLOOKUP(E691, 'Program Data Extracts-Zip Codes'!R$52:W$5334, 4, FALSE)</f>
        <v>PGE</v>
      </c>
    </row>
    <row r="692" spans="2:10" x14ac:dyDescent="0.25">
      <c r="B692" s="63">
        <v>6017031503</v>
      </c>
      <c r="C692" s="63">
        <v>2810</v>
      </c>
      <c r="D692" s="63" t="s">
        <v>155</v>
      </c>
      <c r="E692" s="96">
        <v>95623</v>
      </c>
      <c r="F692" s="63">
        <v>7.4911574612574299</v>
      </c>
      <c r="G692" s="63">
        <v>0</v>
      </c>
      <c r="H692" s="63">
        <v>20.399999999999999</v>
      </c>
      <c r="I692" s="98" t="str">
        <f>VLOOKUP(E692, 'Program Data Extracts-Zip Codes'!R$52:W$5334, 6, FALSE)</f>
        <v>PGE</v>
      </c>
      <c r="J692" s="98" t="str">
        <f>VLOOKUP(E692, 'Program Data Extracts-Zip Codes'!R$52:W$5334, 4, FALSE)</f>
        <v>PGE</v>
      </c>
    </row>
    <row r="693" spans="2:10" x14ac:dyDescent="0.25">
      <c r="B693" s="63">
        <v>6017030710</v>
      </c>
      <c r="C693" s="63">
        <v>4989</v>
      </c>
      <c r="D693" s="63" t="s">
        <v>155</v>
      </c>
      <c r="E693" s="96">
        <v>95762</v>
      </c>
      <c r="F693" s="63">
        <v>6.9898303504588704</v>
      </c>
      <c r="G693" s="63">
        <v>0</v>
      </c>
      <c r="H693" s="63">
        <v>8.6999999999999993</v>
      </c>
      <c r="I693" s="98" t="str">
        <f>VLOOKUP(E693, 'Program Data Extracts-Zip Codes'!R$52:W$5334, 6, FALSE)</f>
        <v>PGE</v>
      </c>
      <c r="J693" s="98" t="str">
        <f>VLOOKUP(E693, 'Program Data Extracts-Zip Codes'!R$52:W$5334, 4, FALSE)</f>
        <v>SMUD</v>
      </c>
    </row>
    <row r="694" spans="2:10" x14ac:dyDescent="0.25">
      <c r="B694" s="63">
        <v>6017030808</v>
      </c>
      <c r="C694" s="63">
        <v>6897</v>
      </c>
      <c r="D694" s="63" t="s">
        <v>155</v>
      </c>
      <c r="E694" s="96">
        <v>95762</v>
      </c>
      <c r="F694" s="63">
        <v>5.0444071446187797</v>
      </c>
      <c r="G694" s="63">
        <v>0</v>
      </c>
      <c r="H694" s="63">
        <v>17.399999999999999</v>
      </c>
      <c r="I694" s="98" t="str">
        <f>VLOOKUP(E694, 'Program Data Extracts-Zip Codes'!R$52:W$5334, 6, FALSE)</f>
        <v>PGE</v>
      </c>
      <c r="J694" s="98" t="str">
        <f>VLOOKUP(E694, 'Program Data Extracts-Zip Codes'!R$52:W$5334, 4, FALSE)</f>
        <v>SMUD</v>
      </c>
    </row>
    <row r="695" spans="2:10" x14ac:dyDescent="0.25">
      <c r="B695" s="63">
        <v>6017031800</v>
      </c>
      <c r="C695" s="63">
        <v>6798</v>
      </c>
      <c r="D695" s="63" t="s">
        <v>155</v>
      </c>
      <c r="E695" s="96">
        <v>95762</v>
      </c>
      <c r="F695" s="63">
        <v>4.3400510130317498</v>
      </c>
      <c r="G695" s="63">
        <v>0</v>
      </c>
      <c r="H695" s="63">
        <v>17.3</v>
      </c>
      <c r="I695" s="98" t="str">
        <f>VLOOKUP(E695, 'Program Data Extracts-Zip Codes'!R$52:W$5334, 6, FALSE)</f>
        <v>PGE</v>
      </c>
      <c r="J695" s="98" t="str">
        <f>VLOOKUP(E695, 'Program Data Extracts-Zip Codes'!R$52:W$5334, 4, FALSE)</f>
        <v>SMUD</v>
      </c>
    </row>
    <row r="696" spans="2:10" x14ac:dyDescent="0.25">
      <c r="B696" s="63">
        <v>6017030706</v>
      </c>
      <c r="C696" s="63">
        <v>6020</v>
      </c>
      <c r="D696" s="63" t="s">
        <v>155</v>
      </c>
      <c r="E696" s="96">
        <v>95762</v>
      </c>
      <c r="F696" s="63">
        <v>4.1859354131383197</v>
      </c>
      <c r="G696" s="63">
        <v>0</v>
      </c>
      <c r="H696" s="63">
        <v>10.7</v>
      </c>
      <c r="I696" s="98" t="str">
        <f>VLOOKUP(E696, 'Program Data Extracts-Zip Codes'!R$52:W$5334, 6, FALSE)</f>
        <v>PGE</v>
      </c>
      <c r="J696" s="98" t="str">
        <f>VLOOKUP(E696, 'Program Data Extracts-Zip Codes'!R$52:W$5334, 4, FALSE)</f>
        <v>SMUD</v>
      </c>
    </row>
    <row r="697" spans="2:10" x14ac:dyDescent="0.25">
      <c r="B697" s="63">
        <v>6017030701</v>
      </c>
      <c r="C697" s="63">
        <v>6205</v>
      </c>
      <c r="D697" s="63" t="s">
        <v>155</v>
      </c>
      <c r="E697" s="96">
        <v>95762</v>
      </c>
      <c r="F697" s="63">
        <v>3.8603228141983199</v>
      </c>
      <c r="G697" s="63">
        <v>0</v>
      </c>
      <c r="H697" s="63">
        <v>9.3000000000000007</v>
      </c>
      <c r="I697" s="98" t="str">
        <f>VLOOKUP(E697, 'Program Data Extracts-Zip Codes'!R$52:W$5334, 6, FALSE)</f>
        <v>PGE</v>
      </c>
      <c r="J697" s="98" t="str">
        <f>VLOOKUP(E697, 'Program Data Extracts-Zip Codes'!R$52:W$5334, 4, FALSE)</f>
        <v>SMUD</v>
      </c>
    </row>
    <row r="698" spans="2:10" x14ac:dyDescent="0.25">
      <c r="B698" s="63">
        <v>6017031700</v>
      </c>
      <c r="C698" s="63">
        <v>2648</v>
      </c>
      <c r="D698" s="63" t="s">
        <v>155</v>
      </c>
      <c r="E698" s="96">
        <v>95762</v>
      </c>
      <c r="F698" s="63">
        <v>2.7096516696811301</v>
      </c>
      <c r="G698" s="63">
        <v>0</v>
      </c>
      <c r="H698" s="63">
        <v>6.1</v>
      </c>
      <c r="I698" s="98" t="str">
        <f>VLOOKUP(E698, 'Program Data Extracts-Zip Codes'!R$52:W$5334, 6, FALSE)</f>
        <v>PGE</v>
      </c>
      <c r="J698" s="98" t="str">
        <f>VLOOKUP(E698, 'Program Data Extracts-Zip Codes'!R$52:W$5334, 4, FALSE)</f>
        <v>SMUD</v>
      </c>
    </row>
    <row r="699" spans="2:10" x14ac:dyDescent="0.25">
      <c r="B699" s="63">
        <v>6017030603</v>
      </c>
      <c r="C699" s="63">
        <v>3566</v>
      </c>
      <c r="D699" s="63" t="s">
        <v>155</v>
      </c>
      <c r="E699" s="96">
        <v>95623</v>
      </c>
      <c r="F699" s="63">
        <v>10.0857860311111</v>
      </c>
      <c r="G699" s="63">
        <v>0</v>
      </c>
      <c r="H699" s="63">
        <v>31</v>
      </c>
      <c r="I699" s="98" t="str">
        <f>VLOOKUP(E699, 'Program Data Extracts-Zip Codes'!R$52:W$5334, 6, FALSE)</f>
        <v>PGE</v>
      </c>
      <c r="J699" s="98" t="str">
        <f>VLOOKUP(E699, 'Program Data Extracts-Zip Codes'!R$52:W$5334, 4, FALSE)</f>
        <v>PGE</v>
      </c>
    </row>
    <row r="700" spans="2:10" x14ac:dyDescent="0.25">
      <c r="B700" s="63">
        <v>6017030602</v>
      </c>
      <c r="C700" s="63">
        <v>6781</v>
      </c>
      <c r="D700" s="63" t="s">
        <v>155</v>
      </c>
      <c r="E700" s="96">
        <v>95634</v>
      </c>
      <c r="F700" s="63">
        <v>14.086821161702799</v>
      </c>
      <c r="G700" s="63">
        <v>0</v>
      </c>
      <c r="H700" s="63">
        <v>36</v>
      </c>
      <c r="I700" s="98" t="str">
        <f>VLOOKUP(E700, 'Program Data Extracts-Zip Codes'!R$52:W$5334, 6, FALSE)</f>
        <v>PGE</v>
      </c>
      <c r="J700" s="98" t="str">
        <f>VLOOKUP(E700, 'Program Data Extracts-Zip Codes'!R$52:W$5334, 4, FALSE)</f>
        <v>PGE</v>
      </c>
    </row>
    <row r="701" spans="2:10" x14ac:dyDescent="0.25">
      <c r="B701" s="63">
        <v>6017031900</v>
      </c>
      <c r="C701" s="63">
        <v>133</v>
      </c>
      <c r="D701" s="63" t="s">
        <v>155</v>
      </c>
      <c r="E701" s="96">
        <v>95720</v>
      </c>
      <c r="F701" s="63" t="s">
        <v>147</v>
      </c>
      <c r="G701" s="63">
        <v>0</v>
      </c>
      <c r="H701" s="63">
        <v>24.7</v>
      </c>
      <c r="I701" s="98" t="str">
        <f>VLOOKUP(E701, 'Program Data Extracts-Zip Codes'!R$52:W$5334, 6, FALSE)</f>
        <v>PGE</v>
      </c>
      <c r="J701" s="98" t="str">
        <f>VLOOKUP(E701, 'Program Data Extracts-Zip Codes'!R$52:W$5334, 4, FALSE)</f>
        <v>PGE</v>
      </c>
    </row>
    <row r="702" spans="2:10" x14ac:dyDescent="0.25">
      <c r="B702" s="63">
        <v>6017030601</v>
      </c>
      <c r="C702" s="63">
        <v>5044</v>
      </c>
      <c r="D702" s="63" t="s">
        <v>155</v>
      </c>
      <c r="E702" s="96">
        <v>95664</v>
      </c>
      <c r="F702" s="63">
        <v>6.83965511024115</v>
      </c>
      <c r="G702" s="63">
        <v>0</v>
      </c>
      <c r="H702" s="63">
        <v>19</v>
      </c>
      <c r="I702" s="98" t="str">
        <f>VLOOKUP(E702, 'Program Data Extracts-Zip Codes'!R$52:W$5334, 6, FALSE)</f>
        <v>PGE</v>
      </c>
      <c r="J702" s="98" t="str">
        <f>VLOOKUP(E702, 'Program Data Extracts-Zip Codes'!R$52:W$5334, 4, FALSE)</f>
        <v>PGE</v>
      </c>
    </row>
    <row r="703" spans="2:10" x14ac:dyDescent="0.25">
      <c r="B703" s="63">
        <v>6017031200</v>
      </c>
      <c r="C703" s="63">
        <v>5193</v>
      </c>
      <c r="D703" s="63" t="s">
        <v>155</v>
      </c>
      <c r="E703" s="96">
        <v>95667</v>
      </c>
      <c r="F703" s="63">
        <v>19.262071670408201</v>
      </c>
      <c r="G703" s="63">
        <v>0</v>
      </c>
      <c r="H703" s="63">
        <v>29.6</v>
      </c>
      <c r="I703" s="98" t="str">
        <f>VLOOKUP(E703, 'Program Data Extracts-Zip Codes'!R$52:W$5334, 6, FALSE)</f>
        <v>PGE</v>
      </c>
      <c r="J703" s="98" t="str">
        <f>VLOOKUP(E703, 'Program Data Extracts-Zip Codes'!R$52:W$5334, 4, FALSE)</f>
        <v>PGE</v>
      </c>
    </row>
    <row r="704" spans="2:10" x14ac:dyDescent="0.25">
      <c r="B704" s="63">
        <v>6017031502</v>
      </c>
      <c r="C704" s="63">
        <v>6031</v>
      </c>
      <c r="D704" s="63" t="s">
        <v>155</v>
      </c>
      <c r="E704" s="96">
        <v>95667</v>
      </c>
      <c r="F704" s="63">
        <v>18.840646689989601</v>
      </c>
      <c r="G704" s="63">
        <v>0</v>
      </c>
      <c r="H704" s="63">
        <v>33.299999999999997</v>
      </c>
      <c r="I704" s="98" t="str">
        <f>VLOOKUP(E704, 'Program Data Extracts-Zip Codes'!R$52:W$5334, 6, FALSE)</f>
        <v>PGE</v>
      </c>
      <c r="J704" s="98" t="str">
        <f>VLOOKUP(E704, 'Program Data Extracts-Zip Codes'!R$52:W$5334, 4, FALSE)</f>
        <v>PGE</v>
      </c>
    </row>
    <row r="705" spans="2:10" x14ac:dyDescent="0.25">
      <c r="B705" s="63">
        <v>6017031100</v>
      </c>
      <c r="C705" s="63">
        <v>5462</v>
      </c>
      <c r="D705" s="63" t="s">
        <v>155</v>
      </c>
      <c r="E705" s="96">
        <v>95667</v>
      </c>
      <c r="F705" s="63">
        <v>18.0629086118415</v>
      </c>
      <c r="G705" s="63">
        <v>0</v>
      </c>
      <c r="H705" s="63">
        <v>34.1</v>
      </c>
      <c r="I705" s="98" t="str">
        <f>VLOOKUP(E705, 'Program Data Extracts-Zip Codes'!R$52:W$5334, 6, FALSE)</f>
        <v>PGE</v>
      </c>
      <c r="J705" s="98" t="str">
        <f>VLOOKUP(E705, 'Program Data Extracts-Zip Codes'!R$52:W$5334, 4, FALSE)</f>
        <v>PGE</v>
      </c>
    </row>
    <row r="706" spans="2:10" x14ac:dyDescent="0.25">
      <c r="B706" s="63">
        <v>6017031504</v>
      </c>
      <c r="C706" s="63">
        <v>5337</v>
      </c>
      <c r="D706" s="63" t="s">
        <v>155</v>
      </c>
      <c r="E706" s="96">
        <v>95667</v>
      </c>
      <c r="F706" s="63">
        <v>16.880747963097999</v>
      </c>
      <c r="G706" s="63">
        <v>0</v>
      </c>
      <c r="H706" s="63">
        <v>30</v>
      </c>
      <c r="I706" s="98" t="str">
        <f>VLOOKUP(E706, 'Program Data Extracts-Zip Codes'!R$52:W$5334, 6, FALSE)</f>
        <v>PGE</v>
      </c>
      <c r="J706" s="98" t="str">
        <f>VLOOKUP(E706, 'Program Data Extracts-Zip Codes'!R$52:W$5334, 4, FALSE)</f>
        <v>PGE</v>
      </c>
    </row>
    <row r="707" spans="2:10" x14ac:dyDescent="0.25">
      <c r="B707" s="63">
        <v>6017031000</v>
      </c>
      <c r="C707" s="63">
        <v>6061</v>
      </c>
      <c r="D707" s="63" t="s">
        <v>155</v>
      </c>
      <c r="E707" s="96">
        <v>95667</v>
      </c>
      <c r="F707" s="63">
        <v>13.7199210970027</v>
      </c>
      <c r="G707" s="63">
        <v>0</v>
      </c>
      <c r="H707" s="63">
        <v>39</v>
      </c>
      <c r="I707" s="98" t="str">
        <f>VLOOKUP(E707, 'Program Data Extracts-Zip Codes'!R$52:W$5334, 6, FALSE)</f>
        <v>PGE</v>
      </c>
      <c r="J707" s="98" t="str">
        <f>VLOOKUP(E707, 'Program Data Extracts-Zip Codes'!R$52:W$5334, 4, FALSE)</f>
        <v>PGE</v>
      </c>
    </row>
    <row r="708" spans="2:10" x14ac:dyDescent="0.25">
      <c r="B708" s="63">
        <v>6017031404</v>
      </c>
      <c r="C708" s="63">
        <v>2407</v>
      </c>
      <c r="D708" s="63" t="s">
        <v>155</v>
      </c>
      <c r="E708" s="96">
        <v>95667</v>
      </c>
      <c r="F708" s="63">
        <v>11.440204429628899</v>
      </c>
      <c r="G708" s="63">
        <v>0</v>
      </c>
      <c r="H708" s="63">
        <v>22.6</v>
      </c>
      <c r="I708" s="98" t="str">
        <f>VLOOKUP(E708, 'Program Data Extracts-Zip Codes'!R$52:W$5334, 6, FALSE)</f>
        <v>PGE</v>
      </c>
      <c r="J708" s="98" t="str">
        <f>VLOOKUP(E708, 'Program Data Extracts-Zip Codes'!R$52:W$5334, 4, FALSE)</f>
        <v>PGE</v>
      </c>
    </row>
    <row r="709" spans="2:10" x14ac:dyDescent="0.25">
      <c r="B709" s="63">
        <v>6017030902</v>
      </c>
      <c r="C709" s="63">
        <v>4687</v>
      </c>
      <c r="D709" s="63" t="s">
        <v>155</v>
      </c>
      <c r="E709" s="96">
        <v>95667</v>
      </c>
      <c r="F709" s="63">
        <v>8.5965621988534693</v>
      </c>
      <c r="G709" s="63">
        <v>0</v>
      </c>
      <c r="H709" s="63">
        <v>20.6</v>
      </c>
      <c r="I709" s="98" t="str">
        <f>VLOOKUP(E709, 'Program Data Extracts-Zip Codes'!R$52:W$5334, 6, FALSE)</f>
        <v>PGE</v>
      </c>
      <c r="J709" s="98" t="str">
        <f>VLOOKUP(E709, 'Program Data Extracts-Zip Codes'!R$52:W$5334, 4, FALSE)</f>
        <v>PGE</v>
      </c>
    </row>
    <row r="710" spans="2:10" x14ac:dyDescent="0.25">
      <c r="B710" s="63">
        <v>6017030901</v>
      </c>
      <c r="C710" s="63">
        <v>3020</v>
      </c>
      <c r="D710" s="63" t="s">
        <v>155</v>
      </c>
      <c r="E710" s="96">
        <v>95667</v>
      </c>
      <c r="F710" s="63">
        <v>8.4905232055142008</v>
      </c>
      <c r="G710" s="63">
        <v>0</v>
      </c>
      <c r="H710" s="63">
        <v>16.399999999999999</v>
      </c>
      <c r="I710" s="98" t="str">
        <f>VLOOKUP(E710, 'Program Data Extracts-Zip Codes'!R$52:W$5334, 6, FALSE)</f>
        <v>PGE</v>
      </c>
      <c r="J710" s="98" t="str">
        <f>VLOOKUP(E710, 'Program Data Extracts-Zip Codes'!R$52:W$5334, 4, FALSE)</f>
        <v>PGE</v>
      </c>
    </row>
    <row r="711" spans="2:10" x14ac:dyDescent="0.25">
      <c r="B711" s="63">
        <v>6017031302</v>
      </c>
      <c r="C711" s="63">
        <v>4701</v>
      </c>
      <c r="D711" s="63" t="s">
        <v>155</v>
      </c>
      <c r="E711" s="96">
        <v>95726</v>
      </c>
      <c r="F711" s="63">
        <v>11.5330692537808</v>
      </c>
      <c r="G711" s="63">
        <v>0</v>
      </c>
      <c r="H711" s="63">
        <v>39.6</v>
      </c>
      <c r="I711" s="98" t="str">
        <f>VLOOKUP(E711, 'Program Data Extracts-Zip Codes'!R$52:W$5334, 6, FALSE)</f>
        <v>PGE</v>
      </c>
      <c r="J711" s="98" t="str">
        <f>VLOOKUP(E711, 'Program Data Extracts-Zip Codes'!R$52:W$5334, 4, FALSE)</f>
        <v>PGE</v>
      </c>
    </row>
    <row r="712" spans="2:10" x14ac:dyDescent="0.25">
      <c r="B712" s="63">
        <v>6017031406</v>
      </c>
      <c r="C712" s="63">
        <v>5544</v>
      </c>
      <c r="D712" s="63" t="s">
        <v>155</v>
      </c>
      <c r="E712" s="96">
        <v>95726</v>
      </c>
      <c r="F712" s="63">
        <v>8.7632728939901607</v>
      </c>
      <c r="G712" s="63">
        <v>0</v>
      </c>
      <c r="H712" s="63">
        <v>18.2</v>
      </c>
      <c r="I712" s="98" t="str">
        <f>VLOOKUP(E712, 'Program Data Extracts-Zip Codes'!R$52:W$5334, 6, FALSE)</f>
        <v>PGE</v>
      </c>
      <c r="J712" s="98" t="str">
        <f>VLOOKUP(E712, 'Program Data Extracts-Zip Codes'!R$52:W$5334, 4, FALSE)</f>
        <v>PGE</v>
      </c>
    </row>
    <row r="713" spans="2:10" x14ac:dyDescent="0.25">
      <c r="B713" s="63">
        <v>6017031405</v>
      </c>
      <c r="C713" s="63">
        <v>2426</v>
      </c>
      <c r="D713" s="63" t="s">
        <v>155</v>
      </c>
      <c r="E713" s="96">
        <v>95726</v>
      </c>
      <c r="F713" s="63">
        <v>3.8867760699674601</v>
      </c>
      <c r="G713" s="63">
        <v>0</v>
      </c>
      <c r="H713" s="63">
        <v>16</v>
      </c>
      <c r="I713" s="98" t="str">
        <f>VLOOKUP(E713, 'Program Data Extracts-Zip Codes'!R$52:W$5334, 6, FALSE)</f>
        <v>PGE</v>
      </c>
      <c r="J713" s="98" t="str">
        <f>VLOOKUP(E713, 'Program Data Extracts-Zip Codes'!R$52:W$5334, 4, FALSE)</f>
        <v>PGE</v>
      </c>
    </row>
    <row r="714" spans="2:10" x14ac:dyDescent="0.25">
      <c r="B714" s="63">
        <v>6017030801</v>
      </c>
      <c r="C714" s="63">
        <v>4011</v>
      </c>
      <c r="D714" s="63" t="s">
        <v>155</v>
      </c>
      <c r="E714" s="96">
        <v>95672</v>
      </c>
      <c r="F714" s="63">
        <v>7.28630568507148</v>
      </c>
      <c r="G714" s="63">
        <v>0</v>
      </c>
      <c r="H714" s="63">
        <v>16.399999999999999</v>
      </c>
      <c r="I714" s="98" t="str">
        <f>VLOOKUP(E714, 'Program Data Extracts-Zip Codes'!R$52:W$5334, 6, FALSE)</f>
        <v>PGE</v>
      </c>
      <c r="J714" s="98" t="str">
        <f>VLOOKUP(E714, 'Program Data Extracts-Zip Codes'!R$52:W$5334, 4, FALSE)</f>
        <v>PGE</v>
      </c>
    </row>
    <row r="715" spans="2:10" x14ac:dyDescent="0.25">
      <c r="B715" s="63">
        <v>6017030709</v>
      </c>
      <c r="C715" s="63">
        <v>4806</v>
      </c>
      <c r="D715" s="63" t="s">
        <v>155</v>
      </c>
      <c r="E715" s="96">
        <v>95672</v>
      </c>
      <c r="F715" s="63">
        <v>2.7097846887228001</v>
      </c>
      <c r="G715" s="63">
        <v>0</v>
      </c>
      <c r="H715" s="63">
        <v>5</v>
      </c>
      <c r="I715" s="98" t="str">
        <f>VLOOKUP(E715, 'Program Data Extracts-Zip Codes'!R$52:W$5334, 6, FALSE)</f>
        <v>PGE</v>
      </c>
      <c r="J715" s="98" t="str">
        <f>VLOOKUP(E715, 'Program Data Extracts-Zip Codes'!R$52:W$5334, 4, FALSE)</f>
        <v>PGE</v>
      </c>
    </row>
    <row r="716" spans="2:10" x14ac:dyDescent="0.25">
      <c r="B716" s="63">
        <v>6017030804</v>
      </c>
      <c r="C716" s="63">
        <v>6377</v>
      </c>
      <c r="D716" s="63" t="s">
        <v>155</v>
      </c>
      <c r="E716" s="96">
        <v>95682</v>
      </c>
      <c r="F716" s="63">
        <v>11.786981719656101</v>
      </c>
      <c r="G716" s="63">
        <v>0</v>
      </c>
      <c r="H716" s="63">
        <v>29.4</v>
      </c>
      <c r="I716" s="98" t="str">
        <f>VLOOKUP(E716, 'Program Data Extracts-Zip Codes'!R$52:W$5334, 6, FALSE)</f>
        <v>PGE</v>
      </c>
      <c r="J716" s="98" t="str">
        <f>VLOOKUP(E716, 'Program Data Extracts-Zip Codes'!R$52:W$5334, 4, FALSE)</f>
        <v>SMUD</v>
      </c>
    </row>
    <row r="717" spans="2:10" x14ac:dyDescent="0.25">
      <c r="B717" s="63">
        <v>6017030704</v>
      </c>
      <c r="C717" s="63">
        <v>5961</v>
      </c>
      <c r="D717" s="63" t="s">
        <v>155</v>
      </c>
      <c r="E717" s="96">
        <v>95682</v>
      </c>
      <c r="F717" s="63">
        <v>11.7264138490407</v>
      </c>
      <c r="G717" s="63">
        <v>0</v>
      </c>
      <c r="H717" s="63">
        <v>17.899999999999999</v>
      </c>
      <c r="I717" s="98" t="str">
        <f>VLOOKUP(E717, 'Program Data Extracts-Zip Codes'!R$52:W$5334, 6, FALSE)</f>
        <v>PGE</v>
      </c>
      <c r="J717" s="98" t="str">
        <f>VLOOKUP(E717, 'Program Data Extracts-Zip Codes'!R$52:W$5334, 4, FALSE)</f>
        <v>SMUD</v>
      </c>
    </row>
    <row r="718" spans="2:10" x14ac:dyDescent="0.25">
      <c r="B718" s="63">
        <v>6017030810</v>
      </c>
      <c r="C718" s="63">
        <v>3437</v>
      </c>
      <c r="D718" s="63" t="s">
        <v>155</v>
      </c>
      <c r="E718" s="96">
        <v>95682</v>
      </c>
      <c r="F718" s="63">
        <v>10.5462231199346</v>
      </c>
      <c r="G718" s="63">
        <v>0</v>
      </c>
      <c r="H718" s="63">
        <v>38.700000000000003</v>
      </c>
      <c r="I718" s="98" t="str">
        <f>VLOOKUP(E718, 'Program Data Extracts-Zip Codes'!R$52:W$5334, 6, FALSE)</f>
        <v>PGE</v>
      </c>
      <c r="J718" s="98" t="str">
        <f>VLOOKUP(E718, 'Program Data Extracts-Zip Codes'!R$52:W$5334, 4, FALSE)</f>
        <v>SMUD</v>
      </c>
    </row>
    <row r="719" spans="2:10" x14ac:dyDescent="0.25">
      <c r="B719" s="63">
        <v>6017030809</v>
      </c>
      <c r="C719" s="63">
        <v>2447</v>
      </c>
      <c r="D719" s="63" t="s">
        <v>155</v>
      </c>
      <c r="E719" s="96">
        <v>95682</v>
      </c>
      <c r="F719" s="63">
        <v>8.44599316954484</v>
      </c>
      <c r="G719" s="63">
        <v>0</v>
      </c>
      <c r="H719" s="63">
        <v>15</v>
      </c>
      <c r="I719" s="98" t="str">
        <f>VLOOKUP(E719, 'Program Data Extracts-Zip Codes'!R$52:W$5334, 6, FALSE)</f>
        <v>PGE</v>
      </c>
      <c r="J719" s="98" t="str">
        <f>VLOOKUP(E719, 'Program Data Extracts-Zip Codes'!R$52:W$5334, 4, FALSE)</f>
        <v>SMUD</v>
      </c>
    </row>
    <row r="720" spans="2:10" x14ac:dyDescent="0.25">
      <c r="B720" s="63">
        <v>6017030803</v>
      </c>
      <c r="C720" s="63">
        <v>7241</v>
      </c>
      <c r="D720" s="63" t="s">
        <v>155</v>
      </c>
      <c r="E720" s="96">
        <v>95682</v>
      </c>
      <c r="F720" s="63">
        <v>6.6833506827501798</v>
      </c>
      <c r="G720" s="63">
        <v>0</v>
      </c>
      <c r="H720" s="63">
        <v>19</v>
      </c>
      <c r="I720" s="98" t="str">
        <f>VLOOKUP(E720, 'Program Data Extracts-Zip Codes'!R$52:W$5334, 6, FALSE)</f>
        <v>PGE</v>
      </c>
      <c r="J720" s="98" t="str">
        <f>VLOOKUP(E720, 'Program Data Extracts-Zip Codes'!R$52:W$5334, 4, FALSE)</f>
        <v>SMUD</v>
      </c>
    </row>
    <row r="721" spans="2:10" x14ac:dyDescent="0.25">
      <c r="B721" s="63">
        <v>6017030807</v>
      </c>
      <c r="C721" s="63">
        <v>3986</v>
      </c>
      <c r="D721" s="63" t="s">
        <v>155</v>
      </c>
      <c r="E721" s="96">
        <v>95682</v>
      </c>
      <c r="F721" s="63">
        <v>5.7512209263890099</v>
      </c>
      <c r="G721" s="63">
        <v>0</v>
      </c>
      <c r="H721" s="63">
        <v>11.9</v>
      </c>
      <c r="I721" s="98" t="str">
        <f>VLOOKUP(E721, 'Program Data Extracts-Zip Codes'!R$52:W$5334, 6, FALSE)</f>
        <v>PGE</v>
      </c>
      <c r="J721" s="98" t="str">
        <f>VLOOKUP(E721, 'Program Data Extracts-Zip Codes'!R$52:W$5334, 4, FALSE)</f>
        <v>SMUD</v>
      </c>
    </row>
    <row r="722" spans="2:10" x14ac:dyDescent="0.25">
      <c r="B722" s="63">
        <v>6017031402</v>
      </c>
      <c r="C722" s="63">
        <v>5896</v>
      </c>
      <c r="D722" s="63" t="s">
        <v>155</v>
      </c>
      <c r="E722" s="96">
        <v>95684</v>
      </c>
      <c r="F722" s="63">
        <v>11.4773255523196</v>
      </c>
      <c r="G722" s="63">
        <v>0</v>
      </c>
      <c r="H722" s="63">
        <v>36.5</v>
      </c>
      <c r="I722" s="98" t="str">
        <f>VLOOKUP(E722, 'Program Data Extracts-Zip Codes'!R$52:W$5334, 6, FALSE)</f>
        <v>PGE</v>
      </c>
      <c r="J722" s="98" t="str">
        <f>VLOOKUP(E722, 'Program Data Extracts-Zip Codes'!R$52:W$5334, 4, FALSE)</f>
        <v>PGE</v>
      </c>
    </row>
    <row r="723" spans="2:10" x14ac:dyDescent="0.25">
      <c r="B723" s="63">
        <v>6017031600</v>
      </c>
      <c r="C723" s="63">
        <v>4126</v>
      </c>
      <c r="D723" s="63" t="s">
        <v>155</v>
      </c>
      <c r="E723" s="96">
        <v>96150</v>
      </c>
      <c r="F723" s="63">
        <v>17.897235192545299</v>
      </c>
      <c r="G723" s="63">
        <v>0</v>
      </c>
      <c r="H723" s="63">
        <v>58.4</v>
      </c>
      <c r="I723" s="98" t="str">
        <f>VLOOKUP(E723, 'Program Data Extracts-Zip Codes'!R$52:W$5334, 6, FALSE)</f>
        <v>PGE</v>
      </c>
      <c r="J723" s="98" t="str">
        <f>VLOOKUP(E723, 'Program Data Extracts-Zip Codes'!R$52:W$5334, 4, FALSE)</f>
        <v>PGE</v>
      </c>
    </row>
    <row r="724" spans="2:10" x14ac:dyDescent="0.25">
      <c r="B724" s="63">
        <v>6017030302</v>
      </c>
      <c r="C724" s="63">
        <v>2867</v>
      </c>
      <c r="D724" s="63" t="s">
        <v>155</v>
      </c>
      <c r="E724" s="96">
        <v>96150</v>
      </c>
      <c r="F724" s="63">
        <v>15.9285776958734</v>
      </c>
      <c r="G724" s="63">
        <v>0</v>
      </c>
      <c r="H724" s="63">
        <v>53.5</v>
      </c>
      <c r="I724" s="98" t="str">
        <f>VLOOKUP(E724, 'Program Data Extracts-Zip Codes'!R$52:W$5334, 6, FALSE)</f>
        <v>PGE</v>
      </c>
      <c r="J724" s="98" t="str">
        <f>VLOOKUP(E724, 'Program Data Extracts-Zip Codes'!R$52:W$5334, 4, FALSE)</f>
        <v>PGE</v>
      </c>
    </row>
    <row r="725" spans="2:10" x14ac:dyDescent="0.25">
      <c r="B725" s="63">
        <v>6017030301</v>
      </c>
      <c r="C725" s="63">
        <v>2469</v>
      </c>
      <c r="D725" s="63" t="s">
        <v>155</v>
      </c>
      <c r="E725" s="96">
        <v>96150</v>
      </c>
      <c r="F725" s="63">
        <v>15.502148024077</v>
      </c>
      <c r="G725" s="63">
        <v>0</v>
      </c>
      <c r="H725" s="63">
        <v>48.7</v>
      </c>
      <c r="I725" s="98" t="str">
        <f>VLOOKUP(E725, 'Program Data Extracts-Zip Codes'!R$52:W$5334, 6, FALSE)</f>
        <v>PGE</v>
      </c>
      <c r="J725" s="98" t="str">
        <f>VLOOKUP(E725, 'Program Data Extracts-Zip Codes'!R$52:W$5334, 4, FALSE)</f>
        <v>PGE</v>
      </c>
    </row>
    <row r="726" spans="2:10" x14ac:dyDescent="0.25">
      <c r="B726" s="63">
        <v>6017032000</v>
      </c>
      <c r="C726" s="63">
        <v>1015</v>
      </c>
      <c r="D726" s="63" t="s">
        <v>155</v>
      </c>
      <c r="E726" s="96">
        <v>96150</v>
      </c>
      <c r="F726" s="63">
        <v>15.4291390383425</v>
      </c>
      <c r="G726" s="63">
        <v>0</v>
      </c>
      <c r="H726" s="63">
        <v>28.2</v>
      </c>
      <c r="I726" s="98" t="str">
        <f>VLOOKUP(E726, 'Program Data Extracts-Zip Codes'!R$52:W$5334, 6, FALSE)</f>
        <v>PGE</v>
      </c>
      <c r="J726" s="98" t="str">
        <f>VLOOKUP(E726, 'Program Data Extracts-Zip Codes'!R$52:W$5334, 4, FALSE)</f>
        <v>PGE</v>
      </c>
    </row>
    <row r="727" spans="2:10" x14ac:dyDescent="0.25">
      <c r="B727" s="63">
        <v>6017030402</v>
      </c>
      <c r="C727" s="63">
        <v>3723</v>
      </c>
      <c r="D727" s="63" t="s">
        <v>155</v>
      </c>
      <c r="E727" s="96">
        <v>96150</v>
      </c>
      <c r="F727" s="63">
        <v>15.378076735748801</v>
      </c>
      <c r="G727" s="63">
        <v>0</v>
      </c>
      <c r="H727" s="63">
        <v>41.3</v>
      </c>
      <c r="I727" s="98" t="str">
        <f>VLOOKUP(E727, 'Program Data Extracts-Zip Codes'!R$52:W$5334, 6, FALSE)</f>
        <v>PGE</v>
      </c>
      <c r="J727" s="98" t="str">
        <f>VLOOKUP(E727, 'Program Data Extracts-Zip Codes'!R$52:W$5334, 4, FALSE)</f>
        <v>PGE</v>
      </c>
    </row>
    <row r="728" spans="2:10" x14ac:dyDescent="0.25">
      <c r="B728" s="63">
        <v>6017030401</v>
      </c>
      <c r="C728" s="63">
        <v>3498</v>
      </c>
      <c r="D728" s="63" t="s">
        <v>155</v>
      </c>
      <c r="E728" s="96">
        <v>96150</v>
      </c>
      <c r="F728" s="63">
        <v>13.4875494503532</v>
      </c>
      <c r="G728" s="63">
        <v>0</v>
      </c>
      <c r="H728" s="63">
        <v>32.1</v>
      </c>
      <c r="I728" s="98" t="str">
        <f>VLOOKUP(E728, 'Program Data Extracts-Zip Codes'!R$52:W$5334, 6, FALSE)</f>
        <v>PGE</v>
      </c>
      <c r="J728" s="98" t="str">
        <f>VLOOKUP(E728, 'Program Data Extracts-Zip Codes'!R$52:W$5334, 4, FALSE)</f>
        <v>PGE</v>
      </c>
    </row>
    <row r="729" spans="2:10" x14ac:dyDescent="0.25">
      <c r="B729" s="63">
        <v>6017030200</v>
      </c>
      <c r="C729" s="63">
        <v>4773</v>
      </c>
      <c r="D729" s="63" t="s">
        <v>155</v>
      </c>
      <c r="E729" s="96">
        <v>96150</v>
      </c>
      <c r="F729" s="63">
        <v>13.2369955939661</v>
      </c>
      <c r="G729" s="63">
        <v>0</v>
      </c>
      <c r="H729" s="63">
        <v>45</v>
      </c>
      <c r="I729" s="98" t="str">
        <f>VLOOKUP(E729, 'Program Data Extracts-Zip Codes'!R$52:W$5334, 6, FALSE)</f>
        <v>PGE</v>
      </c>
      <c r="J729" s="98" t="str">
        <f>VLOOKUP(E729, 'Program Data Extracts-Zip Codes'!R$52:W$5334, 4, FALSE)</f>
        <v>PGE</v>
      </c>
    </row>
    <row r="730" spans="2:10" x14ac:dyDescent="0.25">
      <c r="B730" s="63">
        <v>6017030505</v>
      </c>
      <c r="C730" s="63">
        <v>2704</v>
      </c>
      <c r="D730" s="63" t="s">
        <v>155</v>
      </c>
      <c r="E730" s="96">
        <v>96150</v>
      </c>
      <c r="F730" s="63">
        <v>11.533926869550999</v>
      </c>
      <c r="G730" s="63">
        <v>0</v>
      </c>
      <c r="H730" s="63">
        <v>18.899999999999999</v>
      </c>
      <c r="I730" s="98" t="str">
        <f>VLOOKUP(E730, 'Program Data Extracts-Zip Codes'!R$52:W$5334, 6, FALSE)</f>
        <v>PGE</v>
      </c>
      <c r="J730" s="98" t="str">
        <f>VLOOKUP(E730, 'Program Data Extracts-Zip Codes'!R$52:W$5334, 4, FALSE)</f>
        <v>PGE</v>
      </c>
    </row>
    <row r="731" spans="2:10" x14ac:dyDescent="0.25">
      <c r="B731" s="63">
        <v>6017030504</v>
      </c>
      <c r="C731" s="63">
        <v>2912</v>
      </c>
      <c r="D731" s="63" t="s">
        <v>155</v>
      </c>
      <c r="E731" s="96">
        <v>96150</v>
      </c>
      <c r="F731" s="63">
        <v>8.4155138235369993</v>
      </c>
      <c r="G731" s="63">
        <v>0</v>
      </c>
      <c r="H731" s="63">
        <v>30.2</v>
      </c>
      <c r="I731" s="98" t="str">
        <f>VLOOKUP(E731, 'Program Data Extracts-Zip Codes'!R$52:W$5334, 6, FALSE)</f>
        <v>PGE</v>
      </c>
      <c r="J731" s="98" t="str">
        <f>VLOOKUP(E731, 'Program Data Extracts-Zip Codes'!R$52:W$5334, 4, FALSE)</f>
        <v>PGE</v>
      </c>
    </row>
    <row r="732" spans="2:10" x14ac:dyDescent="0.25">
      <c r="B732" s="63">
        <v>6017030502</v>
      </c>
      <c r="C732" s="63">
        <v>2641</v>
      </c>
      <c r="D732" s="63" t="s">
        <v>155</v>
      </c>
      <c r="E732" s="96">
        <v>96150</v>
      </c>
      <c r="F732" s="63">
        <v>8.1010364702489905</v>
      </c>
      <c r="G732" s="63">
        <v>0</v>
      </c>
      <c r="H732" s="63">
        <v>14.5</v>
      </c>
      <c r="I732" s="98" t="str">
        <f>VLOOKUP(E732, 'Program Data Extracts-Zip Codes'!R$52:W$5334, 6, FALSE)</f>
        <v>PGE</v>
      </c>
      <c r="J732" s="98" t="str">
        <f>VLOOKUP(E732, 'Program Data Extracts-Zip Codes'!R$52:W$5334, 4, FALSE)</f>
        <v>PGE</v>
      </c>
    </row>
    <row r="733" spans="2:10" x14ac:dyDescent="0.25">
      <c r="B733" s="63">
        <v>6019008200</v>
      </c>
      <c r="C733" s="63">
        <v>6978</v>
      </c>
      <c r="D733" s="63" t="s">
        <v>156</v>
      </c>
      <c r="E733" s="96">
        <v>93608</v>
      </c>
      <c r="F733" s="63">
        <v>48.178898578202897</v>
      </c>
      <c r="G733" s="63">
        <v>6978</v>
      </c>
      <c r="H733" s="63">
        <v>76</v>
      </c>
      <c r="I733" s="98" t="str">
        <f>VLOOKUP(E733, 'Program Data Extracts-Zip Codes'!R$52:W$5334, 6, FALSE)</f>
        <v>PGE</v>
      </c>
      <c r="J733" s="98" t="str">
        <f>VLOOKUP(E733, 'Program Data Extracts-Zip Codes'!R$52:W$5334, 4, FALSE)</f>
        <v>PGE</v>
      </c>
    </row>
    <row r="734" spans="2:10" x14ac:dyDescent="0.25">
      <c r="B734" s="63">
        <v>6019007500</v>
      </c>
      <c r="C734" s="63">
        <v>5287</v>
      </c>
      <c r="D734" s="63" t="s">
        <v>156</v>
      </c>
      <c r="E734" s="96">
        <v>93609</v>
      </c>
      <c r="F734" s="63">
        <v>47.897113250555797</v>
      </c>
      <c r="G734" s="63">
        <v>5287</v>
      </c>
      <c r="H734" s="63">
        <v>58</v>
      </c>
      <c r="I734" s="98" t="str">
        <f>VLOOKUP(E734, 'Program Data Extracts-Zip Codes'!R$52:W$5334, 6, FALSE)</f>
        <v>PGE</v>
      </c>
      <c r="J734" s="98" t="str">
        <f>VLOOKUP(E734, 'Program Data Extracts-Zip Codes'!R$52:W$5334, 4, FALSE)</f>
        <v>PGE</v>
      </c>
    </row>
    <row r="735" spans="2:10" x14ac:dyDescent="0.25">
      <c r="B735" s="63">
        <v>6019005608</v>
      </c>
      <c r="C735" s="63">
        <v>3064</v>
      </c>
      <c r="D735" s="63" t="s">
        <v>156</v>
      </c>
      <c r="E735" s="96">
        <v>93612</v>
      </c>
      <c r="F735" s="63">
        <v>46.862946591769401</v>
      </c>
      <c r="G735" s="63">
        <v>3064</v>
      </c>
      <c r="H735" s="63">
        <v>53.2</v>
      </c>
      <c r="I735" s="98" t="str">
        <f>VLOOKUP(E735, 'Program Data Extracts-Zip Codes'!R$52:W$5334, 6, FALSE)</f>
        <v>PGE</v>
      </c>
      <c r="J735" s="98" t="str">
        <f>VLOOKUP(E735, 'Program Data Extracts-Zip Codes'!R$52:W$5334, 4, FALSE)</f>
        <v>PGE</v>
      </c>
    </row>
    <row r="736" spans="2:10" x14ac:dyDescent="0.25">
      <c r="B736" s="63">
        <v>6019005607</v>
      </c>
      <c r="C736" s="63">
        <v>3993</v>
      </c>
      <c r="D736" s="63" t="s">
        <v>156</v>
      </c>
      <c r="E736" s="96">
        <v>93612</v>
      </c>
      <c r="F736" s="63">
        <v>45.330095045805898</v>
      </c>
      <c r="G736" s="63">
        <v>3993</v>
      </c>
      <c r="H736" s="63">
        <v>68.2</v>
      </c>
      <c r="I736" s="98" t="str">
        <f>VLOOKUP(E736, 'Program Data Extracts-Zip Codes'!R$52:W$5334, 6, FALSE)</f>
        <v>PGE</v>
      </c>
      <c r="J736" s="98" t="str">
        <f>VLOOKUP(E736, 'Program Data Extracts-Zip Codes'!R$52:W$5334, 4, FALSE)</f>
        <v>PGE</v>
      </c>
    </row>
    <row r="737" spans="2:10" x14ac:dyDescent="0.25">
      <c r="B737" s="63">
        <v>6019005804</v>
      </c>
      <c r="C737" s="63">
        <v>6626</v>
      </c>
      <c r="D737" s="63" t="s">
        <v>156</v>
      </c>
      <c r="E737" s="96">
        <v>93611</v>
      </c>
      <c r="F737" s="63">
        <v>42.727083546067</v>
      </c>
      <c r="G737" s="63">
        <v>6626</v>
      </c>
      <c r="H737" s="63">
        <v>47.9</v>
      </c>
      <c r="I737" s="98" t="str">
        <f>VLOOKUP(E737, 'Program Data Extracts-Zip Codes'!R$52:W$5334, 6, FALSE)</f>
        <v>PGE</v>
      </c>
      <c r="J737" s="98" t="str">
        <f>VLOOKUP(E737, 'Program Data Extracts-Zip Codes'!R$52:W$5334, 4, FALSE)</f>
        <v>PGE</v>
      </c>
    </row>
    <row r="738" spans="2:10" x14ac:dyDescent="0.25">
      <c r="B738" s="63">
        <v>6019003102</v>
      </c>
      <c r="C738" s="63">
        <v>7048</v>
      </c>
      <c r="D738" s="63" t="s">
        <v>156</v>
      </c>
      <c r="E738" s="96">
        <v>93612</v>
      </c>
      <c r="F738" s="63">
        <v>41.792302662856002</v>
      </c>
      <c r="G738" s="63">
        <v>7048</v>
      </c>
      <c r="H738" s="63">
        <v>58.5</v>
      </c>
      <c r="I738" s="98" t="str">
        <f>VLOOKUP(E738, 'Program Data Extracts-Zip Codes'!R$52:W$5334, 6, FALSE)</f>
        <v>PGE</v>
      </c>
      <c r="J738" s="98" t="str">
        <f>VLOOKUP(E738, 'Program Data Extracts-Zip Codes'!R$52:W$5334, 4, FALSE)</f>
        <v>PGE</v>
      </c>
    </row>
    <row r="739" spans="2:10" x14ac:dyDescent="0.25">
      <c r="B739" s="63">
        <v>6019005602</v>
      </c>
      <c r="C739" s="63">
        <v>5467</v>
      </c>
      <c r="D739" s="63" t="s">
        <v>156</v>
      </c>
      <c r="E739" s="96">
        <v>93612</v>
      </c>
      <c r="F739" s="63">
        <v>37.415692292780101</v>
      </c>
      <c r="G739" s="63">
        <v>0</v>
      </c>
      <c r="H739" s="63">
        <v>50.8</v>
      </c>
      <c r="I739" s="98" t="str">
        <f>VLOOKUP(E739, 'Program Data Extracts-Zip Codes'!R$52:W$5334, 6, FALSE)</f>
        <v>PGE</v>
      </c>
      <c r="J739" s="98" t="str">
        <f>VLOOKUP(E739, 'Program Data Extracts-Zip Codes'!R$52:W$5334, 4, FALSE)</f>
        <v>PGE</v>
      </c>
    </row>
    <row r="740" spans="2:10" x14ac:dyDescent="0.25">
      <c r="B740" s="63">
        <v>6019005704</v>
      </c>
      <c r="C740" s="63">
        <v>5542</v>
      </c>
      <c r="D740" s="63" t="s">
        <v>156</v>
      </c>
      <c r="E740" s="96">
        <v>93612</v>
      </c>
      <c r="F740" s="63">
        <v>37.3888840860741</v>
      </c>
      <c r="G740" s="63">
        <v>0</v>
      </c>
      <c r="H740" s="63">
        <v>47.5</v>
      </c>
      <c r="I740" s="98" t="str">
        <f>VLOOKUP(E740, 'Program Data Extracts-Zip Codes'!R$52:W$5334, 6, FALSE)</f>
        <v>PGE</v>
      </c>
      <c r="J740" s="98" t="str">
        <f>VLOOKUP(E740, 'Program Data Extracts-Zip Codes'!R$52:W$5334, 4, FALSE)</f>
        <v>PGE</v>
      </c>
    </row>
    <row r="741" spans="2:10" x14ac:dyDescent="0.25">
      <c r="B741" s="63">
        <v>6019003103</v>
      </c>
      <c r="C741" s="63">
        <v>5708</v>
      </c>
      <c r="D741" s="63" t="s">
        <v>156</v>
      </c>
      <c r="E741" s="96">
        <v>93612</v>
      </c>
      <c r="F741" s="63">
        <v>37.083623462623699</v>
      </c>
      <c r="G741" s="63">
        <v>0</v>
      </c>
      <c r="H741" s="63">
        <v>48.1</v>
      </c>
      <c r="I741" s="98" t="str">
        <f>VLOOKUP(E741, 'Program Data Extracts-Zip Codes'!R$52:W$5334, 6, FALSE)</f>
        <v>PGE</v>
      </c>
      <c r="J741" s="98" t="str">
        <f>VLOOKUP(E741, 'Program Data Extracts-Zip Codes'!R$52:W$5334, 4, FALSE)</f>
        <v>PGE</v>
      </c>
    </row>
    <row r="742" spans="2:10" x14ac:dyDescent="0.25">
      <c r="B742" s="63">
        <v>6019005606</v>
      </c>
      <c r="C742" s="63">
        <v>3847</v>
      </c>
      <c r="D742" s="63" t="s">
        <v>156</v>
      </c>
      <c r="E742" s="96">
        <v>93612</v>
      </c>
      <c r="F742" s="63">
        <v>35.401348404200803</v>
      </c>
      <c r="G742" s="63">
        <v>0</v>
      </c>
      <c r="H742" s="63">
        <v>40.1</v>
      </c>
      <c r="I742" s="98" t="str">
        <f>VLOOKUP(E742, 'Program Data Extracts-Zip Codes'!R$52:W$5334, 6, FALSE)</f>
        <v>PGE</v>
      </c>
      <c r="J742" s="98" t="str">
        <f>VLOOKUP(E742, 'Program Data Extracts-Zip Codes'!R$52:W$5334, 4, FALSE)</f>
        <v>PGE</v>
      </c>
    </row>
    <row r="743" spans="2:10" x14ac:dyDescent="0.25">
      <c r="B743" s="63">
        <v>6019005701</v>
      </c>
      <c r="C743" s="63">
        <v>3697</v>
      </c>
      <c r="D743" s="63" t="s">
        <v>156</v>
      </c>
      <c r="E743" s="96">
        <v>93611</v>
      </c>
      <c r="F743" s="63">
        <v>27.787511652930299</v>
      </c>
      <c r="G743" s="63">
        <v>0</v>
      </c>
      <c r="H743" s="63">
        <v>29.9</v>
      </c>
      <c r="I743" s="98" t="str">
        <f>VLOOKUP(E743, 'Program Data Extracts-Zip Codes'!R$52:W$5334, 6, FALSE)</f>
        <v>PGE</v>
      </c>
      <c r="J743" s="98" t="str">
        <f>VLOOKUP(E743, 'Program Data Extracts-Zip Codes'!R$52:W$5334, 4, FALSE)</f>
        <v>PGE</v>
      </c>
    </row>
    <row r="744" spans="2:10" x14ac:dyDescent="0.25">
      <c r="B744" s="63">
        <v>6019005514</v>
      </c>
      <c r="C744" s="63">
        <v>3961</v>
      </c>
      <c r="D744" s="63" t="s">
        <v>156</v>
      </c>
      <c r="E744" s="96">
        <v>93611</v>
      </c>
      <c r="F744" s="63">
        <v>26.608885057994701</v>
      </c>
      <c r="G744" s="63">
        <v>0</v>
      </c>
      <c r="H744" s="63">
        <v>21.2</v>
      </c>
      <c r="I744" s="98" t="str">
        <f>VLOOKUP(E744, 'Program Data Extracts-Zip Codes'!R$52:W$5334, 6, FALSE)</f>
        <v>PGE</v>
      </c>
      <c r="J744" s="98" t="str">
        <f>VLOOKUP(E744, 'Program Data Extracts-Zip Codes'!R$52:W$5334, 4, FALSE)</f>
        <v>PGE</v>
      </c>
    </row>
    <row r="745" spans="2:10" x14ac:dyDescent="0.25">
      <c r="B745" s="63">
        <v>6019005513</v>
      </c>
      <c r="C745" s="63">
        <v>2952</v>
      </c>
      <c r="D745" s="63" t="s">
        <v>156</v>
      </c>
      <c r="E745" s="96">
        <v>93611</v>
      </c>
      <c r="F745" s="63">
        <v>22.754333147150401</v>
      </c>
      <c r="G745" s="63">
        <v>0</v>
      </c>
      <c r="H745" s="63">
        <v>13.3</v>
      </c>
      <c r="I745" s="98" t="str">
        <f>VLOOKUP(E745, 'Program Data Extracts-Zip Codes'!R$52:W$5334, 6, FALSE)</f>
        <v>PGE</v>
      </c>
      <c r="J745" s="98" t="str">
        <f>VLOOKUP(E745, 'Program Data Extracts-Zip Codes'!R$52:W$5334, 4, FALSE)</f>
        <v>PGE</v>
      </c>
    </row>
    <row r="746" spans="2:10" x14ac:dyDescent="0.25">
      <c r="B746" s="63">
        <v>6019005509</v>
      </c>
      <c r="C746" s="63">
        <v>4678</v>
      </c>
      <c r="D746" s="63" t="s">
        <v>156</v>
      </c>
      <c r="E746" s="96">
        <v>93611</v>
      </c>
      <c r="F746" s="63">
        <v>22.343366158222299</v>
      </c>
      <c r="G746" s="63">
        <v>0</v>
      </c>
      <c r="H746" s="63">
        <v>29.9</v>
      </c>
      <c r="I746" s="98" t="str">
        <f>VLOOKUP(E746, 'Program Data Extracts-Zip Codes'!R$52:W$5334, 6, FALSE)</f>
        <v>PGE</v>
      </c>
      <c r="J746" s="98" t="str">
        <f>VLOOKUP(E746, 'Program Data Extracts-Zip Codes'!R$52:W$5334, 4, FALSE)</f>
        <v>PGE</v>
      </c>
    </row>
    <row r="747" spans="2:10" x14ac:dyDescent="0.25">
      <c r="B747" s="63">
        <v>6019005911</v>
      </c>
      <c r="C747" s="63">
        <v>3386</v>
      </c>
      <c r="D747" s="63" t="s">
        <v>156</v>
      </c>
      <c r="E747" s="96">
        <v>93619</v>
      </c>
      <c r="F747" s="63">
        <v>22.2788061789952</v>
      </c>
      <c r="G747" s="63">
        <v>0</v>
      </c>
      <c r="H747" s="63">
        <v>17.2</v>
      </c>
      <c r="I747" s="98" t="str">
        <f>VLOOKUP(E747, 'Program Data Extracts-Zip Codes'!R$52:W$5334, 6, FALSE)</f>
        <v>PGE</v>
      </c>
      <c r="J747" s="98" t="str">
        <f>VLOOKUP(E747, 'Program Data Extracts-Zip Codes'!R$52:W$5334, 4, FALSE)</f>
        <v>PGE</v>
      </c>
    </row>
    <row r="748" spans="2:10" x14ac:dyDescent="0.25">
      <c r="B748" s="63">
        <v>6019005802</v>
      </c>
      <c r="C748" s="63">
        <v>4195</v>
      </c>
      <c r="D748" s="63" t="s">
        <v>156</v>
      </c>
      <c r="E748" s="96">
        <v>93611</v>
      </c>
      <c r="F748" s="63">
        <v>21.811240880080199</v>
      </c>
      <c r="G748" s="63">
        <v>0</v>
      </c>
      <c r="H748" s="63">
        <v>14.1</v>
      </c>
      <c r="I748" s="98" t="str">
        <f>VLOOKUP(E748, 'Program Data Extracts-Zip Codes'!R$52:W$5334, 6, FALSE)</f>
        <v>PGE</v>
      </c>
      <c r="J748" s="98" t="str">
        <f>VLOOKUP(E748, 'Program Data Extracts-Zip Codes'!R$52:W$5334, 4, FALSE)</f>
        <v>PGE</v>
      </c>
    </row>
    <row r="749" spans="2:10" x14ac:dyDescent="0.25">
      <c r="B749" s="63">
        <v>6019005512</v>
      </c>
      <c r="C749" s="63">
        <v>4824</v>
      </c>
      <c r="D749" s="63" t="s">
        <v>156</v>
      </c>
      <c r="E749" s="96">
        <v>93611</v>
      </c>
      <c r="F749" s="63">
        <v>20.082894365253001</v>
      </c>
      <c r="G749" s="63">
        <v>0</v>
      </c>
      <c r="H749" s="63">
        <v>17.2</v>
      </c>
      <c r="I749" s="98" t="str">
        <f>VLOOKUP(E749, 'Program Data Extracts-Zip Codes'!R$52:W$5334, 6, FALSE)</f>
        <v>PGE</v>
      </c>
      <c r="J749" s="98" t="str">
        <f>VLOOKUP(E749, 'Program Data Extracts-Zip Codes'!R$52:W$5334, 4, FALSE)</f>
        <v>PGE</v>
      </c>
    </row>
    <row r="750" spans="2:10" x14ac:dyDescent="0.25">
      <c r="B750" s="63">
        <v>6019005703</v>
      </c>
      <c r="C750" s="63">
        <v>5176</v>
      </c>
      <c r="D750" s="63" t="s">
        <v>156</v>
      </c>
      <c r="E750" s="96">
        <v>93611</v>
      </c>
      <c r="F750" s="63">
        <v>18.0397777344281</v>
      </c>
      <c r="G750" s="63">
        <v>0</v>
      </c>
      <c r="H750" s="63">
        <v>17.600000000000001</v>
      </c>
      <c r="I750" s="98" t="str">
        <f>VLOOKUP(E750, 'Program Data Extracts-Zip Codes'!R$52:W$5334, 6, FALSE)</f>
        <v>PGE</v>
      </c>
      <c r="J750" s="98" t="str">
        <f>VLOOKUP(E750, 'Program Data Extracts-Zip Codes'!R$52:W$5334, 4, FALSE)</f>
        <v>PGE</v>
      </c>
    </row>
    <row r="751" spans="2:10" x14ac:dyDescent="0.25">
      <c r="B751" s="63">
        <v>6019005515</v>
      </c>
      <c r="C751" s="63">
        <v>1653</v>
      </c>
      <c r="D751" s="63" t="s">
        <v>156</v>
      </c>
      <c r="E751" s="96">
        <v>93619</v>
      </c>
      <c r="F751" s="63">
        <v>17.7239738159086</v>
      </c>
      <c r="G751" s="63">
        <v>0</v>
      </c>
      <c r="H751" s="63">
        <v>13.3</v>
      </c>
      <c r="I751" s="98" t="str">
        <f>VLOOKUP(E751, 'Program Data Extracts-Zip Codes'!R$52:W$5334, 6, FALSE)</f>
        <v>PGE</v>
      </c>
      <c r="J751" s="98" t="str">
        <f>VLOOKUP(E751, 'Program Data Extracts-Zip Codes'!R$52:W$5334, 4, FALSE)</f>
        <v>PGE</v>
      </c>
    </row>
    <row r="752" spans="2:10" x14ac:dyDescent="0.25">
      <c r="B752" s="63">
        <v>6019005909</v>
      </c>
      <c r="C752" s="63">
        <v>4627</v>
      </c>
      <c r="D752" s="63" t="s">
        <v>156</v>
      </c>
      <c r="E752" s="96">
        <v>93619</v>
      </c>
      <c r="F752" s="63">
        <v>16.166985823415501</v>
      </c>
      <c r="G752" s="63">
        <v>0</v>
      </c>
      <c r="H752" s="63">
        <v>16.7</v>
      </c>
      <c r="I752" s="98" t="str">
        <f>VLOOKUP(E752, 'Program Data Extracts-Zip Codes'!R$52:W$5334, 6, FALSE)</f>
        <v>PGE</v>
      </c>
      <c r="J752" s="98" t="str">
        <f>VLOOKUP(E752, 'Program Data Extracts-Zip Codes'!R$52:W$5334, 4, FALSE)</f>
        <v>PGE</v>
      </c>
    </row>
    <row r="753" spans="2:10" x14ac:dyDescent="0.25">
      <c r="B753" s="63">
        <v>6019005907</v>
      </c>
      <c r="C753" s="63">
        <v>3095</v>
      </c>
      <c r="D753" s="63" t="s">
        <v>156</v>
      </c>
      <c r="E753" s="96">
        <v>93611</v>
      </c>
      <c r="F753" s="63">
        <v>15.5614865214245</v>
      </c>
      <c r="G753" s="63">
        <v>0</v>
      </c>
      <c r="H753" s="63">
        <v>14.5</v>
      </c>
      <c r="I753" s="98" t="str">
        <f>VLOOKUP(E753, 'Program Data Extracts-Zip Codes'!R$52:W$5334, 6, FALSE)</f>
        <v>PGE</v>
      </c>
      <c r="J753" s="98" t="str">
        <f>VLOOKUP(E753, 'Program Data Extracts-Zip Codes'!R$52:W$5334, 4, FALSE)</f>
        <v>PGE</v>
      </c>
    </row>
    <row r="754" spans="2:10" x14ac:dyDescent="0.25">
      <c r="B754" s="63">
        <v>6019005524</v>
      </c>
      <c r="C754" s="63">
        <v>4571</v>
      </c>
      <c r="D754" s="63" t="s">
        <v>156</v>
      </c>
      <c r="E754" s="96">
        <v>93619</v>
      </c>
      <c r="F754" s="63">
        <v>15.1082645196425</v>
      </c>
      <c r="G754" s="63">
        <v>0</v>
      </c>
      <c r="H754" s="63">
        <v>6.9</v>
      </c>
      <c r="I754" s="98" t="str">
        <f>VLOOKUP(E754, 'Program Data Extracts-Zip Codes'!R$52:W$5334, 6, FALSE)</f>
        <v>PGE</v>
      </c>
      <c r="J754" s="98" t="str">
        <f>VLOOKUP(E754, 'Program Data Extracts-Zip Codes'!R$52:W$5334, 4, FALSE)</f>
        <v>PGE</v>
      </c>
    </row>
    <row r="755" spans="2:10" x14ac:dyDescent="0.25">
      <c r="B755" s="63">
        <v>6019005702</v>
      </c>
      <c r="C755" s="63">
        <v>5243</v>
      </c>
      <c r="D755" s="63" t="s">
        <v>156</v>
      </c>
      <c r="E755" s="96">
        <v>93611</v>
      </c>
      <c r="F755" s="63">
        <v>13.850164132802901</v>
      </c>
      <c r="G755" s="63">
        <v>0</v>
      </c>
      <c r="H755" s="63">
        <v>14.4</v>
      </c>
      <c r="I755" s="98" t="str">
        <f>VLOOKUP(E755, 'Program Data Extracts-Zip Codes'!R$52:W$5334, 6, FALSE)</f>
        <v>PGE</v>
      </c>
      <c r="J755" s="98" t="str">
        <f>VLOOKUP(E755, 'Program Data Extracts-Zip Codes'!R$52:W$5334, 4, FALSE)</f>
        <v>PGE</v>
      </c>
    </row>
    <row r="756" spans="2:10" x14ac:dyDescent="0.25">
      <c r="B756" s="63">
        <v>6019005508</v>
      </c>
      <c r="C756" s="63">
        <v>5796</v>
      </c>
      <c r="D756" s="63" t="s">
        <v>156</v>
      </c>
      <c r="E756" s="96">
        <v>93619</v>
      </c>
      <c r="F756" s="63">
        <v>13.7881852239358</v>
      </c>
      <c r="G756" s="63">
        <v>0</v>
      </c>
      <c r="H756" s="63">
        <v>10.8</v>
      </c>
      <c r="I756" s="98" t="str">
        <f>VLOOKUP(E756, 'Program Data Extracts-Zip Codes'!R$52:W$5334, 6, FALSE)</f>
        <v>PGE</v>
      </c>
      <c r="J756" s="98" t="str">
        <f>VLOOKUP(E756, 'Program Data Extracts-Zip Codes'!R$52:W$5334, 4, FALSE)</f>
        <v>PGE</v>
      </c>
    </row>
    <row r="757" spans="2:10" x14ac:dyDescent="0.25">
      <c r="B757" s="63">
        <v>6019005522</v>
      </c>
      <c r="C757" s="63">
        <v>4467</v>
      </c>
      <c r="D757" s="63" t="s">
        <v>156</v>
      </c>
      <c r="E757" s="96">
        <v>93619</v>
      </c>
      <c r="F757" s="63">
        <v>12.055576892809199</v>
      </c>
      <c r="G757" s="63">
        <v>0</v>
      </c>
      <c r="H757" s="63">
        <v>13.1</v>
      </c>
      <c r="I757" s="98" t="str">
        <f>VLOOKUP(E757, 'Program Data Extracts-Zip Codes'!R$52:W$5334, 6, FALSE)</f>
        <v>PGE</v>
      </c>
      <c r="J757" s="98" t="str">
        <f>VLOOKUP(E757, 'Program Data Extracts-Zip Codes'!R$52:W$5334, 4, FALSE)</f>
        <v>PGE</v>
      </c>
    </row>
    <row r="758" spans="2:10" x14ac:dyDescent="0.25">
      <c r="B758" s="63">
        <v>6019005912</v>
      </c>
      <c r="C758" s="63">
        <v>3280</v>
      </c>
      <c r="D758" s="63" t="s">
        <v>156</v>
      </c>
      <c r="E758" s="96">
        <v>93619</v>
      </c>
      <c r="F758" s="63">
        <v>11.929902508111301</v>
      </c>
      <c r="G758" s="63">
        <v>0</v>
      </c>
      <c r="H758" s="63">
        <v>12.6</v>
      </c>
      <c r="I758" s="98" t="str">
        <f>VLOOKUP(E758, 'Program Data Extracts-Zip Codes'!R$52:W$5334, 6, FALSE)</f>
        <v>PGE</v>
      </c>
      <c r="J758" s="98" t="str">
        <f>VLOOKUP(E758, 'Program Data Extracts-Zip Codes'!R$52:W$5334, 4, FALSE)</f>
        <v>PGE</v>
      </c>
    </row>
    <row r="759" spans="2:10" x14ac:dyDescent="0.25">
      <c r="B759" s="63">
        <v>6019006405</v>
      </c>
      <c r="C759" s="63">
        <v>4795</v>
      </c>
      <c r="D759" s="63" t="s">
        <v>156</v>
      </c>
      <c r="E759" s="96">
        <v>93619</v>
      </c>
      <c r="F759" s="63">
        <v>10.466850780915999</v>
      </c>
      <c r="G759" s="63">
        <v>0</v>
      </c>
      <c r="H759" s="63">
        <v>24</v>
      </c>
      <c r="I759" s="98" t="str">
        <f>VLOOKUP(E759, 'Program Data Extracts-Zip Codes'!R$52:W$5334, 6, FALSE)</f>
        <v>PGE</v>
      </c>
      <c r="J759" s="98" t="str">
        <f>VLOOKUP(E759, 'Program Data Extracts-Zip Codes'!R$52:W$5334, 4, FALSE)</f>
        <v>PGE</v>
      </c>
    </row>
    <row r="760" spans="2:10" x14ac:dyDescent="0.25">
      <c r="B760" s="63">
        <v>6019005525</v>
      </c>
      <c r="C760" s="63">
        <v>1244</v>
      </c>
      <c r="D760" s="63" t="s">
        <v>156</v>
      </c>
      <c r="E760" s="96">
        <v>93619</v>
      </c>
      <c r="F760" s="63">
        <v>7.9220597785826303</v>
      </c>
      <c r="G760" s="63">
        <v>0</v>
      </c>
      <c r="H760" s="63">
        <v>11.9</v>
      </c>
      <c r="I760" s="98" t="str">
        <f>VLOOKUP(E760, 'Program Data Extracts-Zip Codes'!R$52:W$5334, 6, FALSE)</f>
        <v>PGE</v>
      </c>
      <c r="J760" s="98" t="str">
        <f>VLOOKUP(E760, 'Program Data Extracts-Zip Codes'!R$52:W$5334, 4, FALSE)</f>
        <v>PGE</v>
      </c>
    </row>
    <row r="761" spans="2:10" x14ac:dyDescent="0.25">
      <c r="B761" s="63">
        <v>6019005518</v>
      </c>
      <c r="C761" s="63">
        <v>2753</v>
      </c>
      <c r="D761" s="63" t="s">
        <v>156</v>
      </c>
      <c r="E761" s="96">
        <v>93619</v>
      </c>
      <c r="F761" s="63">
        <v>7.3531050981957504</v>
      </c>
      <c r="G761" s="63">
        <v>0</v>
      </c>
      <c r="H761" s="63">
        <v>13.9</v>
      </c>
      <c r="I761" s="98" t="str">
        <f>VLOOKUP(E761, 'Program Data Extracts-Zip Codes'!R$52:W$5334, 6, FALSE)</f>
        <v>PGE</v>
      </c>
      <c r="J761" s="98" t="str">
        <f>VLOOKUP(E761, 'Program Data Extracts-Zip Codes'!R$52:W$5334, 4, FALSE)</f>
        <v>PGE</v>
      </c>
    </row>
    <row r="762" spans="2:10" x14ac:dyDescent="0.25">
      <c r="B762" s="63">
        <v>6019005520</v>
      </c>
      <c r="C762" s="63">
        <v>2698</v>
      </c>
      <c r="D762" s="63" t="s">
        <v>156</v>
      </c>
      <c r="E762" s="96">
        <v>93619</v>
      </c>
      <c r="F762" s="63">
        <v>4.6111760770193104</v>
      </c>
      <c r="G762" s="63">
        <v>0</v>
      </c>
      <c r="H762" s="63">
        <v>8.1</v>
      </c>
      <c r="I762" s="98" t="str">
        <f>VLOOKUP(E762, 'Program Data Extracts-Zip Codes'!R$52:W$5334, 6, FALSE)</f>
        <v>PGE</v>
      </c>
      <c r="J762" s="98" t="str">
        <f>VLOOKUP(E762, 'Program Data Extracts-Zip Codes'!R$52:W$5334, 4, FALSE)</f>
        <v>PGE</v>
      </c>
    </row>
    <row r="763" spans="2:10" x14ac:dyDescent="0.25">
      <c r="B763" s="63">
        <v>6019008100</v>
      </c>
      <c r="C763" s="63">
        <v>5691</v>
      </c>
      <c r="D763" s="63" t="s">
        <v>156</v>
      </c>
      <c r="E763" s="96">
        <v>93210</v>
      </c>
      <c r="F763" s="63">
        <v>37.5041143288488</v>
      </c>
      <c r="G763" s="63">
        <v>0</v>
      </c>
      <c r="H763" s="63">
        <v>44.9</v>
      </c>
      <c r="I763" s="98" t="str">
        <f>VLOOKUP(E763, 'Program Data Extracts-Zip Codes'!R$52:W$5334, 6, FALSE)</f>
        <v>PGE</v>
      </c>
      <c r="J763" s="98" t="str">
        <f>VLOOKUP(E763, 'Program Data Extracts-Zip Codes'!R$52:W$5334, 4, FALSE)</f>
        <v>PGE</v>
      </c>
    </row>
    <row r="764" spans="2:10" x14ac:dyDescent="0.25">
      <c r="B764" s="63">
        <v>6019007902</v>
      </c>
      <c r="C764" s="63">
        <v>2742</v>
      </c>
      <c r="D764" s="63" t="s">
        <v>156</v>
      </c>
      <c r="E764" s="96">
        <v>93210</v>
      </c>
      <c r="F764" s="63">
        <v>31.837707142872201</v>
      </c>
      <c r="G764" s="63">
        <v>0</v>
      </c>
      <c r="H764" s="63">
        <v>55.2</v>
      </c>
      <c r="I764" s="98" t="str">
        <f>VLOOKUP(E764, 'Program Data Extracts-Zip Codes'!R$52:W$5334, 6, FALSE)</f>
        <v>PGE</v>
      </c>
      <c r="J764" s="98" t="str">
        <f>VLOOKUP(E764, 'Program Data Extracts-Zip Codes'!R$52:W$5334, 4, FALSE)</f>
        <v>PGE</v>
      </c>
    </row>
    <row r="765" spans="2:10" x14ac:dyDescent="0.25">
      <c r="B765" s="63">
        <v>6019008000</v>
      </c>
      <c r="C765" s="63">
        <v>5277</v>
      </c>
      <c r="D765" s="63" t="s">
        <v>156</v>
      </c>
      <c r="E765" s="96">
        <v>93210</v>
      </c>
      <c r="F765" s="63">
        <v>31.374576040971501</v>
      </c>
      <c r="G765" s="63">
        <v>0</v>
      </c>
      <c r="H765" s="63">
        <v>37.700000000000003</v>
      </c>
      <c r="I765" s="98" t="str">
        <f>VLOOKUP(E765, 'Program Data Extracts-Zip Codes'!R$52:W$5334, 6, FALSE)</f>
        <v>PGE</v>
      </c>
      <c r="J765" s="98" t="str">
        <f>VLOOKUP(E765, 'Program Data Extracts-Zip Codes'!R$52:W$5334, 4, FALSE)</f>
        <v>PGE</v>
      </c>
    </row>
    <row r="766" spans="2:10" x14ac:dyDescent="0.25">
      <c r="B766" s="63">
        <v>6019007901</v>
      </c>
      <c r="C766" s="63">
        <v>5652</v>
      </c>
      <c r="D766" s="63" t="s">
        <v>156</v>
      </c>
      <c r="E766" s="96">
        <v>93210</v>
      </c>
      <c r="F766" s="63" t="s">
        <v>147</v>
      </c>
      <c r="G766" s="63">
        <v>0</v>
      </c>
      <c r="H766" s="63" t="s">
        <v>147</v>
      </c>
      <c r="I766" s="98" t="str">
        <f>VLOOKUP(E766, 'Program Data Extracts-Zip Codes'!R$52:W$5334, 6, FALSE)</f>
        <v>PGE</v>
      </c>
      <c r="J766" s="98" t="str">
        <f>VLOOKUP(E766, 'Program Data Extracts-Zip Codes'!R$52:W$5334, 4, FALSE)</f>
        <v>PGE</v>
      </c>
    </row>
    <row r="767" spans="2:10" x14ac:dyDescent="0.25">
      <c r="B767" s="63">
        <v>6019006900</v>
      </c>
      <c r="C767" s="63">
        <v>3170</v>
      </c>
      <c r="D767" s="63" t="s">
        <v>156</v>
      </c>
      <c r="E767" s="96">
        <v>93616</v>
      </c>
      <c r="F767" s="63">
        <v>55.808025838708197</v>
      </c>
      <c r="G767" s="63">
        <v>3170</v>
      </c>
      <c r="H767" s="63">
        <v>68.7</v>
      </c>
      <c r="I767" s="98" t="str">
        <f>VLOOKUP(E767, 'Program Data Extracts-Zip Codes'!R$52:W$5334, 6, FALSE)</f>
        <v>PGE</v>
      </c>
      <c r="J767" s="98" t="str">
        <f>VLOOKUP(E767, 'Program Data Extracts-Zip Codes'!R$52:W$5334, 4, FALSE)</f>
        <v>PGE</v>
      </c>
    </row>
    <row r="768" spans="2:10" x14ac:dyDescent="0.25">
      <c r="B768" s="63">
        <v>6019008401</v>
      </c>
      <c r="C768" s="63">
        <v>7991</v>
      </c>
      <c r="D768" s="63" t="s">
        <v>156</v>
      </c>
      <c r="E768" s="96">
        <v>93622</v>
      </c>
      <c r="F768" s="63">
        <v>45.548309927917401</v>
      </c>
      <c r="G768" s="63">
        <v>7991</v>
      </c>
      <c r="H768" s="63">
        <v>59.8</v>
      </c>
      <c r="I768" s="98" t="str">
        <f>VLOOKUP(E768, 'Program Data Extracts-Zip Codes'!R$52:W$5334, 6, FALSE)</f>
        <v>PGE</v>
      </c>
      <c r="J768" s="98" t="str">
        <f>VLOOKUP(E768, 'Program Data Extracts-Zip Codes'!R$52:W$5334, 4, FALSE)</f>
        <v>PGE</v>
      </c>
    </row>
    <row r="769" spans="2:10" x14ac:dyDescent="0.25">
      <c r="B769" s="63">
        <v>6019008402</v>
      </c>
      <c r="C769" s="63">
        <v>1152</v>
      </c>
      <c r="D769" s="63" t="s">
        <v>156</v>
      </c>
      <c r="E769" s="96">
        <v>93622</v>
      </c>
      <c r="F769" s="63">
        <v>41.531931295348897</v>
      </c>
      <c r="G769" s="63">
        <v>1152</v>
      </c>
      <c r="H769" s="63">
        <v>67.599999999999994</v>
      </c>
      <c r="I769" s="98" t="str">
        <f>VLOOKUP(E769, 'Program Data Extracts-Zip Codes'!R$52:W$5334, 6, FALSE)</f>
        <v>PGE</v>
      </c>
      <c r="J769" s="98" t="str">
        <f>VLOOKUP(E769, 'Program Data Extracts-Zip Codes'!R$52:W$5334, 4, FALSE)</f>
        <v>PGE</v>
      </c>
    </row>
    <row r="770" spans="2:10" x14ac:dyDescent="0.25">
      <c r="B770" s="63">
        <v>6019001600</v>
      </c>
      <c r="C770" s="63">
        <v>5099</v>
      </c>
      <c r="D770" s="63" t="s">
        <v>156</v>
      </c>
      <c r="E770" s="96">
        <v>93625</v>
      </c>
      <c r="F770" s="63">
        <v>51.326108860229901</v>
      </c>
      <c r="G770" s="63">
        <v>5099</v>
      </c>
      <c r="H770" s="63">
        <v>55.7</v>
      </c>
      <c r="I770" s="98" t="str">
        <f>VLOOKUP(E770, 'Program Data Extracts-Zip Codes'!R$52:W$5334, 6, FALSE)</f>
        <v>PGE</v>
      </c>
      <c r="J770" s="98" t="str">
        <f>VLOOKUP(E770, 'Program Data Extracts-Zip Codes'!R$52:W$5334, 4, FALSE)</f>
        <v>PGE</v>
      </c>
    </row>
    <row r="771" spans="2:10" x14ac:dyDescent="0.25">
      <c r="B771" s="63">
        <v>6019001100</v>
      </c>
      <c r="C771" s="63">
        <v>3174</v>
      </c>
      <c r="D771" s="63" t="s">
        <v>156</v>
      </c>
      <c r="E771" s="96">
        <v>93706</v>
      </c>
      <c r="F771" s="63">
        <v>94.090246205227899</v>
      </c>
      <c r="G771" s="63">
        <v>3174</v>
      </c>
      <c r="H771" s="63">
        <v>76.3</v>
      </c>
      <c r="I771" s="98" t="str">
        <f>VLOOKUP(E771, 'Program Data Extracts-Zip Codes'!R$52:W$5334, 6, FALSE)</f>
        <v>PGE</v>
      </c>
      <c r="J771" s="98" t="str">
        <f>VLOOKUP(E771, 'Program Data Extracts-Zip Codes'!R$52:W$5334, 4, FALSE)</f>
        <v>PGE</v>
      </c>
    </row>
    <row r="772" spans="2:10" x14ac:dyDescent="0.25">
      <c r="B772" s="63">
        <v>6019000200</v>
      </c>
      <c r="C772" s="63">
        <v>3167</v>
      </c>
      <c r="D772" s="63" t="s">
        <v>156</v>
      </c>
      <c r="E772" s="96">
        <v>93706</v>
      </c>
      <c r="F772" s="63">
        <v>85.970035947344797</v>
      </c>
      <c r="G772" s="63">
        <v>3167</v>
      </c>
      <c r="H772" s="63">
        <v>86.8</v>
      </c>
      <c r="I772" s="98" t="str">
        <f>VLOOKUP(E772, 'Program Data Extracts-Zip Codes'!R$52:W$5334, 6, FALSE)</f>
        <v>PGE</v>
      </c>
      <c r="J772" s="98" t="str">
        <f>VLOOKUP(E772, 'Program Data Extracts-Zip Codes'!R$52:W$5334, 4, FALSE)</f>
        <v>PGE</v>
      </c>
    </row>
    <row r="773" spans="2:10" x14ac:dyDescent="0.25">
      <c r="B773" s="63">
        <v>6019001500</v>
      </c>
      <c r="C773" s="63">
        <v>2206</v>
      </c>
      <c r="D773" s="63" t="s">
        <v>156</v>
      </c>
      <c r="E773" s="96">
        <v>93725</v>
      </c>
      <c r="F773" s="63">
        <v>82.030814461438197</v>
      </c>
      <c r="G773" s="63">
        <v>2206</v>
      </c>
      <c r="H773" s="63">
        <v>66.400000000000006</v>
      </c>
      <c r="I773" s="98" t="str">
        <f>VLOOKUP(E773, 'Program Data Extracts-Zip Codes'!R$52:W$5334, 6, FALSE)</f>
        <v>PGE</v>
      </c>
      <c r="J773" s="98" t="str">
        <f>VLOOKUP(E773, 'Program Data Extracts-Zip Codes'!R$52:W$5334, 4, FALSE)</f>
        <v>PGE</v>
      </c>
    </row>
    <row r="774" spans="2:10" x14ac:dyDescent="0.25">
      <c r="B774" s="63">
        <v>6019001000</v>
      </c>
      <c r="C774" s="63">
        <v>4106</v>
      </c>
      <c r="D774" s="63" t="s">
        <v>156</v>
      </c>
      <c r="E774" s="96">
        <v>93706</v>
      </c>
      <c r="F774" s="63">
        <v>80.134818961761596</v>
      </c>
      <c r="G774" s="63">
        <v>4106</v>
      </c>
      <c r="H774" s="63">
        <v>74.5</v>
      </c>
      <c r="I774" s="98" t="str">
        <f>VLOOKUP(E774, 'Program Data Extracts-Zip Codes'!R$52:W$5334, 6, FALSE)</f>
        <v>PGE</v>
      </c>
      <c r="J774" s="98" t="str">
        <f>VLOOKUP(E774, 'Program Data Extracts-Zip Codes'!R$52:W$5334, 4, FALSE)</f>
        <v>PGE</v>
      </c>
    </row>
    <row r="775" spans="2:10" x14ac:dyDescent="0.25">
      <c r="B775" s="63">
        <v>6019000400</v>
      </c>
      <c r="C775" s="63">
        <v>6343</v>
      </c>
      <c r="D775" s="63" t="s">
        <v>156</v>
      </c>
      <c r="E775" s="96">
        <v>93721</v>
      </c>
      <c r="F775" s="63">
        <v>78.529850406911095</v>
      </c>
      <c r="G775" s="63">
        <v>6343</v>
      </c>
      <c r="H775" s="63">
        <v>83.4</v>
      </c>
      <c r="I775" s="98" t="str">
        <f>VLOOKUP(E775, 'Program Data Extracts-Zip Codes'!R$52:W$5334, 6, FALSE)</f>
        <v>PGE</v>
      </c>
      <c r="J775" s="98" t="str">
        <f>VLOOKUP(E775, 'Program Data Extracts-Zip Codes'!R$52:W$5334, 4, FALSE)</f>
        <v>PGE</v>
      </c>
    </row>
    <row r="776" spans="2:10" x14ac:dyDescent="0.25">
      <c r="B776" s="63">
        <v>6019000600</v>
      </c>
      <c r="C776" s="63">
        <v>6161</v>
      </c>
      <c r="D776" s="63" t="s">
        <v>156</v>
      </c>
      <c r="E776" s="96">
        <v>93721</v>
      </c>
      <c r="F776" s="63">
        <v>78.407309480948996</v>
      </c>
      <c r="G776" s="63">
        <v>6161</v>
      </c>
      <c r="H776" s="63">
        <v>89.5</v>
      </c>
      <c r="I776" s="98" t="str">
        <f>VLOOKUP(E776, 'Program Data Extracts-Zip Codes'!R$52:W$5334, 6, FALSE)</f>
        <v>PGE</v>
      </c>
      <c r="J776" s="98" t="str">
        <f>VLOOKUP(E776, 'Program Data Extracts-Zip Codes'!R$52:W$5334, 4, FALSE)</f>
        <v>PGE</v>
      </c>
    </row>
    <row r="777" spans="2:10" x14ac:dyDescent="0.25">
      <c r="B777" s="63">
        <v>6019001201</v>
      </c>
      <c r="C777" s="63">
        <v>5936</v>
      </c>
      <c r="D777" s="63" t="s">
        <v>156</v>
      </c>
      <c r="E777" s="96">
        <v>93725</v>
      </c>
      <c r="F777" s="63">
        <v>78.048291039754005</v>
      </c>
      <c r="G777" s="63">
        <v>5936</v>
      </c>
      <c r="H777" s="63">
        <v>70.7</v>
      </c>
      <c r="I777" s="98" t="str">
        <f>VLOOKUP(E777, 'Program Data Extracts-Zip Codes'!R$52:W$5334, 6, FALSE)</f>
        <v>PGE</v>
      </c>
      <c r="J777" s="98" t="str">
        <f>VLOOKUP(E777, 'Program Data Extracts-Zip Codes'!R$52:W$5334, 4, FALSE)</f>
        <v>PGE</v>
      </c>
    </row>
    <row r="778" spans="2:10" x14ac:dyDescent="0.25">
      <c r="B778" s="63">
        <v>6019000902</v>
      </c>
      <c r="C778" s="63">
        <v>5252</v>
      </c>
      <c r="D778" s="63" t="s">
        <v>156</v>
      </c>
      <c r="E778" s="96">
        <v>93706</v>
      </c>
      <c r="F778" s="63">
        <v>77.651210274813394</v>
      </c>
      <c r="G778" s="63">
        <v>5252</v>
      </c>
      <c r="H778" s="63">
        <v>77.5</v>
      </c>
      <c r="I778" s="98" t="str">
        <f>VLOOKUP(E778, 'Program Data Extracts-Zip Codes'!R$52:W$5334, 6, FALSE)</f>
        <v>PGE</v>
      </c>
      <c r="J778" s="98" t="str">
        <f>VLOOKUP(E778, 'Program Data Extracts-Zip Codes'!R$52:W$5334, 4, FALSE)</f>
        <v>PGE</v>
      </c>
    </row>
    <row r="779" spans="2:10" x14ac:dyDescent="0.25">
      <c r="B779" s="63">
        <v>6019001202</v>
      </c>
      <c r="C779" s="63">
        <v>4756</v>
      </c>
      <c r="D779" s="63" t="s">
        <v>156</v>
      </c>
      <c r="E779" s="96">
        <v>93725</v>
      </c>
      <c r="F779" s="63">
        <v>77.405785707612907</v>
      </c>
      <c r="G779" s="63">
        <v>4756</v>
      </c>
      <c r="H779" s="63">
        <v>77.8</v>
      </c>
      <c r="I779" s="98" t="str">
        <f>VLOOKUP(E779, 'Program Data Extracts-Zip Codes'!R$52:W$5334, 6, FALSE)</f>
        <v>PGE</v>
      </c>
      <c r="J779" s="98" t="str">
        <f>VLOOKUP(E779, 'Program Data Extracts-Zip Codes'!R$52:W$5334, 4, FALSE)</f>
        <v>PGE</v>
      </c>
    </row>
    <row r="780" spans="2:10" x14ac:dyDescent="0.25">
      <c r="B780" s="63">
        <v>6019000800</v>
      </c>
      <c r="C780" s="63">
        <v>964</v>
      </c>
      <c r="D780" s="63" t="s">
        <v>156</v>
      </c>
      <c r="E780" s="96">
        <v>93706</v>
      </c>
      <c r="F780" s="63">
        <v>77.399133737305505</v>
      </c>
      <c r="G780" s="63">
        <v>964</v>
      </c>
      <c r="H780" s="63">
        <v>76.5</v>
      </c>
      <c r="I780" s="98" t="str">
        <f>VLOOKUP(E780, 'Program Data Extracts-Zip Codes'!R$52:W$5334, 6, FALSE)</f>
        <v>PGE</v>
      </c>
      <c r="J780" s="98" t="str">
        <f>VLOOKUP(E780, 'Program Data Extracts-Zip Codes'!R$52:W$5334, 4, FALSE)</f>
        <v>PGE</v>
      </c>
    </row>
    <row r="781" spans="2:10" x14ac:dyDescent="0.25">
      <c r="B781" s="63">
        <v>6019000300</v>
      </c>
      <c r="C781" s="63">
        <v>3609</v>
      </c>
      <c r="D781" s="63" t="s">
        <v>156</v>
      </c>
      <c r="E781" s="96">
        <v>93706</v>
      </c>
      <c r="F781" s="63">
        <v>76.712445680559995</v>
      </c>
      <c r="G781" s="63">
        <v>3609</v>
      </c>
      <c r="H781" s="63">
        <v>78.7</v>
      </c>
      <c r="I781" s="98" t="str">
        <f>VLOOKUP(E781, 'Program Data Extracts-Zip Codes'!R$52:W$5334, 6, FALSE)</f>
        <v>PGE</v>
      </c>
      <c r="J781" s="98" t="str">
        <f>VLOOKUP(E781, 'Program Data Extracts-Zip Codes'!R$52:W$5334, 4, FALSE)</f>
        <v>PGE</v>
      </c>
    </row>
    <row r="782" spans="2:10" x14ac:dyDescent="0.25">
      <c r="B782" s="63">
        <v>6019000901</v>
      </c>
      <c r="C782" s="63">
        <v>3151</v>
      </c>
      <c r="D782" s="63" t="s">
        <v>156</v>
      </c>
      <c r="E782" s="96">
        <v>93706</v>
      </c>
      <c r="F782" s="63">
        <v>75.864216358289795</v>
      </c>
      <c r="G782" s="63">
        <v>3151</v>
      </c>
      <c r="H782" s="63">
        <v>80.8</v>
      </c>
      <c r="I782" s="98" t="str">
        <f>VLOOKUP(E782, 'Program Data Extracts-Zip Codes'!R$52:W$5334, 6, FALSE)</f>
        <v>PGE</v>
      </c>
      <c r="J782" s="98" t="str">
        <f>VLOOKUP(E782, 'Program Data Extracts-Zip Codes'!R$52:W$5334, 4, FALSE)</f>
        <v>PGE</v>
      </c>
    </row>
    <row r="783" spans="2:10" x14ac:dyDescent="0.25">
      <c r="B783" s="63">
        <v>6019000700</v>
      </c>
      <c r="C783" s="63">
        <v>3921</v>
      </c>
      <c r="D783" s="63" t="s">
        <v>156</v>
      </c>
      <c r="E783" s="96">
        <v>93706</v>
      </c>
      <c r="F783" s="63">
        <v>74.159502048296005</v>
      </c>
      <c r="G783" s="63">
        <v>3921</v>
      </c>
      <c r="H783" s="63">
        <v>65.599999999999994</v>
      </c>
      <c r="I783" s="98" t="str">
        <f>VLOOKUP(E783, 'Program Data Extracts-Zip Codes'!R$52:W$5334, 6, FALSE)</f>
        <v>PGE</v>
      </c>
      <c r="J783" s="98" t="str">
        <f>VLOOKUP(E783, 'Program Data Extracts-Zip Codes'!R$52:W$5334, 4, FALSE)</f>
        <v>PGE</v>
      </c>
    </row>
    <row r="784" spans="2:10" x14ac:dyDescent="0.25">
      <c r="B784" s="63">
        <v>6019000100</v>
      </c>
      <c r="C784" s="63">
        <v>2860</v>
      </c>
      <c r="D784" s="63" t="s">
        <v>156</v>
      </c>
      <c r="E784" s="96">
        <v>93721</v>
      </c>
      <c r="F784" s="63">
        <v>71.952816457734201</v>
      </c>
      <c r="G784" s="63">
        <v>2860</v>
      </c>
      <c r="H784" s="63">
        <v>84.1</v>
      </c>
      <c r="I784" s="98" t="str">
        <f>VLOOKUP(E784, 'Program Data Extracts-Zip Codes'!R$52:W$5334, 6, FALSE)</f>
        <v>PGE</v>
      </c>
      <c r="J784" s="98" t="str">
        <f>VLOOKUP(E784, 'Program Data Extracts-Zip Codes'!R$52:W$5334, 4, FALSE)</f>
        <v>PGE</v>
      </c>
    </row>
    <row r="785" spans="2:10" x14ac:dyDescent="0.25">
      <c r="B785" s="63">
        <v>6019002000</v>
      </c>
      <c r="C785" s="63">
        <v>6369</v>
      </c>
      <c r="D785" s="63" t="s">
        <v>156</v>
      </c>
      <c r="E785" s="96">
        <v>93728</v>
      </c>
      <c r="F785" s="63">
        <v>71.342347419849702</v>
      </c>
      <c r="G785" s="63">
        <v>6369</v>
      </c>
      <c r="H785" s="63">
        <v>80.7</v>
      </c>
      <c r="I785" s="98" t="str">
        <f>VLOOKUP(E785, 'Program Data Extracts-Zip Codes'!R$52:W$5334, 6, FALSE)</f>
        <v>PGE</v>
      </c>
      <c r="J785" s="98" t="str">
        <f>VLOOKUP(E785, 'Program Data Extracts-Zip Codes'!R$52:W$5334, 4, FALSE)</f>
        <v>PGE</v>
      </c>
    </row>
    <row r="786" spans="2:10" x14ac:dyDescent="0.25">
      <c r="B786" s="63">
        <v>6019001301</v>
      </c>
      <c r="C786" s="63">
        <v>5653</v>
      </c>
      <c r="D786" s="63" t="s">
        <v>156</v>
      </c>
      <c r="E786" s="96">
        <v>93702</v>
      </c>
      <c r="F786" s="63">
        <v>70.561858458695298</v>
      </c>
      <c r="G786" s="63">
        <v>5653</v>
      </c>
      <c r="H786" s="63">
        <v>82.7</v>
      </c>
      <c r="I786" s="98" t="str">
        <f>VLOOKUP(E786, 'Program Data Extracts-Zip Codes'!R$52:W$5334, 6, FALSE)</f>
        <v>PGE</v>
      </c>
      <c r="J786" s="98" t="str">
        <f>VLOOKUP(E786, 'Program Data Extracts-Zip Codes'!R$52:W$5334, 4, FALSE)</f>
        <v>PGE</v>
      </c>
    </row>
    <row r="787" spans="2:10" x14ac:dyDescent="0.25">
      <c r="B787" s="63">
        <v>6019002502</v>
      </c>
      <c r="C787" s="63">
        <v>5431</v>
      </c>
      <c r="D787" s="63" t="s">
        <v>156</v>
      </c>
      <c r="E787" s="96">
        <v>93702</v>
      </c>
      <c r="F787" s="63">
        <v>70.555167269341496</v>
      </c>
      <c r="G787" s="63">
        <v>5431</v>
      </c>
      <c r="H787" s="63">
        <v>87.5</v>
      </c>
      <c r="I787" s="98" t="str">
        <f>VLOOKUP(E787, 'Program Data Extracts-Zip Codes'!R$52:W$5334, 6, FALSE)</f>
        <v>PGE</v>
      </c>
      <c r="J787" s="98" t="str">
        <f>VLOOKUP(E787, 'Program Data Extracts-Zip Codes'!R$52:W$5334, 4, FALSE)</f>
        <v>PGE</v>
      </c>
    </row>
    <row r="788" spans="2:10" x14ac:dyDescent="0.25">
      <c r="B788" s="63">
        <v>6019001304</v>
      </c>
      <c r="C788" s="63">
        <v>5796</v>
      </c>
      <c r="D788" s="63" t="s">
        <v>156</v>
      </c>
      <c r="E788" s="96">
        <v>93702</v>
      </c>
      <c r="F788" s="63">
        <v>70.208316890943806</v>
      </c>
      <c r="G788" s="63">
        <v>5796</v>
      </c>
      <c r="H788" s="63">
        <v>81.400000000000006</v>
      </c>
      <c r="I788" s="98" t="str">
        <f>VLOOKUP(E788, 'Program Data Extracts-Zip Codes'!R$52:W$5334, 6, FALSE)</f>
        <v>PGE</v>
      </c>
      <c r="J788" s="98" t="str">
        <f>VLOOKUP(E788, 'Program Data Extracts-Zip Codes'!R$52:W$5334, 4, FALSE)</f>
        <v>PGE</v>
      </c>
    </row>
    <row r="789" spans="2:10" x14ac:dyDescent="0.25">
      <c r="B789" s="63">
        <v>6019001303</v>
      </c>
      <c r="C789" s="63">
        <v>2888</v>
      </c>
      <c r="D789" s="63" t="s">
        <v>156</v>
      </c>
      <c r="E789" s="96">
        <v>93702</v>
      </c>
      <c r="F789" s="63">
        <v>69.957872466641405</v>
      </c>
      <c r="G789" s="63">
        <v>2888</v>
      </c>
      <c r="H789" s="63">
        <v>92.1</v>
      </c>
      <c r="I789" s="98" t="str">
        <f>VLOOKUP(E789, 'Program Data Extracts-Zip Codes'!R$52:W$5334, 6, FALSE)</f>
        <v>PGE</v>
      </c>
      <c r="J789" s="98" t="str">
        <f>VLOOKUP(E789, 'Program Data Extracts-Zip Codes'!R$52:W$5334, 4, FALSE)</f>
        <v>PGE</v>
      </c>
    </row>
    <row r="790" spans="2:10" x14ac:dyDescent="0.25">
      <c r="B790" s="63">
        <v>6019000502</v>
      </c>
      <c r="C790" s="63">
        <v>3606</v>
      </c>
      <c r="D790" s="63" t="s">
        <v>156</v>
      </c>
      <c r="E790" s="96">
        <v>93701</v>
      </c>
      <c r="F790" s="63">
        <v>68.970163658366701</v>
      </c>
      <c r="G790" s="63">
        <v>3606</v>
      </c>
      <c r="H790" s="63">
        <v>80.7</v>
      </c>
      <c r="I790" s="98" t="str">
        <f>VLOOKUP(E790, 'Program Data Extracts-Zip Codes'!R$52:W$5334, 6, FALSE)</f>
        <v>PGE</v>
      </c>
      <c r="J790" s="98" t="str">
        <f>VLOOKUP(E790, 'Program Data Extracts-Zip Codes'!R$52:W$5334, 4, FALSE)</f>
        <v>PGE</v>
      </c>
    </row>
    <row r="791" spans="2:10" x14ac:dyDescent="0.25">
      <c r="B791" s="63">
        <v>6019003001</v>
      </c>
      <c r="C791" s="63">
        <v>3175</v>
      </c>
      <c r="D791" s="63" t="s">
        <v>156</v>
      </c>
      <c r="E791" s="96">
        <v>93727</v>
      </c>
      <c r="F791" s="63">
        <v>66.105962122340102</v>
      </c>
      <c r="G791" s="63">
        <v>3175</v>
      </c>
      <c r="H791" s="63">
        <v>57.2</v>
      </c>
      <c r="I791" s="98" t="str">
        <f>VLOOKUP(E791, 'Program Data Extracts-Zip Codes'!R$52:W$5334, 6, FALSE)</f>
        <v>PGE</v>
      </c>
      <c r="J791" s="98" t="str">
        <f>VLOOKUP(E791, 'Program Data Extracts-Zip Codes'!R$52:W$5334, 4, FALSE)</f>
        <v>PGE</v>
      </c>
    </row>
    <row r="792" spans="2:10" x14ac:dyDescent="0.25">
      <c r="B792" s="63">
        <v>6019003805</v>
      </c>
      <c r="C792" s="63">
        <v>6852</v>
      </c>
      <c r="D792" s="63" t="s">
        <v>156</v>
      </c>
      <c r="E792" s="96">
        <v>93722</v>
      </c>
      <c r="F792" s="63">
        <v>65.408815634400696</v>
      </c>
      <c r="G792" s="63">
        <v>6852</v>
      </c>
      <c r="H792" s="63">
        <v>77.3</v>
      </c>
      <c r="I792" s="98" t="str">
        <f>VLOOKUP(E792, 'Program Data Extracts-Zip Codes'!R$52:W$5334, 6, FALSE)</f>
        <v>PGE</v>
      </c>
      <c r="J792" s="98" t="str">
        <f>VLOOKUP(E792, 'Program Data Extracts-Zip Codes'!R$52:W$5334, 4, FALSE)</f>
        <v>PGE</v>
      </c>
    </row>
    <row r="793" spans="2:10" x14ac:dyDescent="0.25">
      <c r="B793" s="63">
        <v>6019001800</v>
      </c>
      <c r="C793" s="63">
        <v>4615</v>
      </c>
      <c r="D793" s="63" t="s">
        <v>156</v>
      </c>
      <c r="E793" s="96">
        <v>93706</v>
      </c>
      <c r="F793" s="63">
        <v>65.346998632764397</v>
      </c>
      <c r="G793" s="63">
        <v>4615</v>
      </c>
      <c r="H793" s="63">
        <v>42.9</v>
      </c>
      <c r="I793" s="98" t="str">
        <f>VLOOKUP(E793, 'Program Data Extracts-Zip Codes'!R$52:W$5334, 6, FALSE)</f>
        <v>PGE</v>
      </c>
      <c r="J793" s="98" t="str">
        <f>VLOOKUP(E793, 'Program Data Extracts-Zip Codes'!R$52:W$5334, 4, FALSE)</f>
        <v>PGE</v>
      </c>
    </row>
    <row r="794" spans="2:10" x14ac:dyDescent="0.25">
      <c r="B794" s="63">
        <v>6019002601</v>
      </c>
      <c r="C794" s="63">
        <v>5821</v>
      </c>
      <c r="D794" s="63" t="s">
        <v>156</v>
      </c>
      <c r="E794" s="96">
        <v>93702</v>
      </c>
      <c r="F794" s="63">
        <v>64.221219739947401</v>
      </c>
      <c r="G794" s="63">
        <v>5821</v>
      </c>
      <c r="H794" s="63">
        <v>75.400000000000006</v>
      </c>
      <c r="I794" s="98" t="str">
        <f>VLOOKUP(E794, 'Program Data Extracts-Zip Codes'!R$52:W$5334, 6, FALSE)</f>
        <v>PGE</v>
      </c>
      <c r="J794" s="98" t="str">
        <f>VLOOKUP(E794, 'Program Data Extracts-Zip Codes'!R$52:W$5334, 4, FALSE)</f>
        <v>PGE</v>
      </c>
    </row>
    <row r="795" spans="2:10" x14ac:dyDescent="0.25">
      <c r="B795" s="63">
        <v>6019001700</v>
      </c>
      <c r="C795" s="63">
        <v>5701</v>
      </c>
      <c r="D795" s="63" t="s">
        <v>156</v>
      </c>
      <c r="E795" s="96">
        <v>93725</v>
      </c>
      <c r="F795" s="63">
        <v>63.992052132614504</v>
      </c>
      <c r="G795" s="63">
        <v>5701</v>
      </c>
      <c r="H795" s="63">
        <v>48.9</v>
      </c>
      <c r="I795" s="98" t="str">
        <f>VLOOKUP(E795, 'Program Data Extracts-Zip Codes'!R$52:W$5334, 6, FALSE)</f>
        <v>PGE</v>
      </c>
      <c r="J795" s="98" t="str">
        <f>VLOOKUP(E795, 'Program Data Extracts-Zip Codes'!R$52:W$5334, 4, FALSE)</f>
        <v>PGE</v>
      </c>
    </row>
    <row r="796" spans="2:10" x14ac:dyDescent="0.25">
      <c r="B796" s="63">
        <v>6019002800</v>
      </c>
      <c r="C796" s="63">
        <v>5205</v>
      </c>
      <c r="D796" s="63" t="s">
        <v>156</v>
      </c>
      <c r="E796" s="96">
        <v>93703</v>
      </c>
      <c r="F796" s="63">
        <v>63.6534448044765</v>
      </c>
      <c r="G796" s="63">
        <v>5205</v>
      </c>
      <c r="H796" s="63">
        <v>80.2</v>
      </c>
      <c r="I796" s="98" t="str">
        <f>VLOOKUP(E796, 'Program Data Extracts-Zip Codes'!R$52:W$5334, 6, FALSE)</f>
        <v>PGE</v>
      </c>
      <c r="J796" s="98" t="str">
        <f>VLOOKUP(E796, 'Program Data Extracts-Zip Codes'!R$52:W$5334, 4, FALSE)</f>
        <v>PGE</v>
      </c>
    </row>
    <row r="797" spans="2:10" x14ac:dyDescent="0.25">
      <c r="B797" s="63">
        <v>6019002400</v>
      </c>
      <c r="C797" s="63">
        <v>4959</v>
      </c>
      <c r="D797" s="63" t="s">
        <v>156</v>
      </c>
      <c r="E797" s="96">
        <v>93703</v>
      </c>
      <c r="F797" s="63">
        <v>62.665353215733198</v>
      </c>
      <c r="G797" s="63">
        <v>4959</v>
      </c>
      <c r="H797" s="63">
        <v>80.2</v>
      </c>
      <c r="I797" s="98" t="str">
        <f>VLOOKUP(E797, 'Program Data Extracts-Zip Codes'!R$52:W$5334, 6, FALSE)</f>
        <v>PGE</v>
      </c>
      <c r="J797" s="98" t="str">
        <f>VLOOKUP(E797, 'Program Data Extracts-Zip Codes'!R$52:W$5334, 4, FALSE)</f>
        <v>PGE</v>
      </c>
    </row>
    <row r="798" spans="2:10" x14ac:dyDescent="0.25">
      <c r="B798" s="63">
        <v>6019001410</v>
      </c>
      <c r="C798" s="63">
        <v>9109</v>
      </c>
      <c r="D798" s="63" t="s">
        <v>156</v>
      </c>
      <c r="E798" s="96">
        <v>93725</v>
      </c>
      <c r="F798" s="63">
        <v>62.373826554184099</v>
      </c>
      <c r="G798" s="63">
        <v>9109</v>
      </c>
      <c r="H798" s="63">
        <v>50.5</v>
      </c>
      <c r="I798" s="98" t="str">
        <f>VLOOKUP(E798, 'Program Data Extracts-Zip Codes'!R$52:W$5334, 6, FALSE)</f>
        <v>PGE</v>
      </c>
      <c r="J798" s="98" t="str">
        <f>VLOOKUP(E798, 'Program Data Extracts-Zip Codes'!R$52:W$5334, 4, FALSE)</f>
        <v>PGE</v>
      </c>
    </row>
    <row r="799" spans="2:10" x14ac:dyDescent="0.25">
      <c r="B799" s="63">
        <v>6019000501</v>
      </c>
      <c r="C799" s="63">
        <v>2815</v>
      </c>
      <c r="D799" s="63" t="s">
        <v>156</v>
      </c>
      <c r="E799" s="96">
        <v>93721</v>
      </c>
      <c r="F799" s="63">
        <v>61.304494538450903</v>
      </c>
      <c r="G799" s="63">
        <v>2815</v>
      </c>
      <c r="H799" s="63">
        <v>72.900000000000006</v>
      </c>
      <c r="I799" s="98" t="str">
        <f>VLOOKUP(E799, 'Program Data Extracts-Zip Codes'!R$52:W$5334, 6, FALSE)</f>
        <v>PGE</v>
      </c>
      <c r="J799" s="98" t="str">
        <f>VLOOKUP(E799, 'Program Data Extracts-Zip Codes'!R$52:W$5334, 4, FALSE)</f>
        <v>PGE</v>
      </c>
    </row>
    <row r="800" spans="2:10" x14ac:dyDescent="0.25">
      <c r="B800" s="63">
        <v>6019004404</v>
      </c>
      <c r="C800" s="63">
        <v>3556</v>
      </c>
      <c r="D800" s="63" t="s">
        <v>156</v>
      </c>
      <c r="E800" s="96">
        <v>93650</v>
      </c>
      <c r="F800" s="63">
        <v>60.381144564318298</v>
      </c>
      <c r="G800" s="63">
        <v>3556</v>
      </c>
      <c r="H800" s="63">
        <v>65.099999999999994</v>
      </c>
      <c r="I800" s="98" t="str">
        <f>VLOOKUP(E800, 'Program Data Extracts-Zip Codes'!R$52:W$5334, 6, FALSE)</f>
        <v>PGE</v>
      </c>
      <c r="J800" s="98" t="str">
        <f>VLOOKUP(E800, 'Program Data Extracts-Zip Codes'!R$52:W$5334, 4, FALSE)</f>
        <v>PGE</v>
      </c>
    </row>
    <row r="801" spans="2:10" x14ac:dyDescent="0.25">
      <c r="B801" s="63">
        <v>6019002702</v>
      </c>
      <c r="C801" s="63">
        <v>5882</v>
      </c>
      <c r="D801" s="63" t="s">
        <v>156</v>
      </c>
      <c r="E801" s="96">
        <v>93702</v>
      </c>
      <c r="F801" s="63">
        <v>59.795988565975598</v>
      </c>
      <c r="G801" s="63">
        <v>5882</v>
      </c>
      <c r="H801" s="63">
        <v>79</v>
      </c>
      <c r="I801" s="98" t="str">
        <f>VLOOKUP(E801, 'Program Data Extracts-Zip Codes'!R$52:W$5334, 6, FALSE)</f>
        <v>PGE</v>
      </c>
      <c r="J801" s="98" t="str">
        <f>VLOOKUP(E801, 'Program Data Extracts-Zip Codes'!R$52:W$5334, 4, FALSE)</f>
        <v>PGE</v>
      </c>
    </row>
    <row r="802" spans="2:10" x14ac:dyDescent="0.25">
      <c r="B802" s="63">
        <v>6019003400</v>
      </c>
      <c r="C802" s="63">
        <v>4555</v>
      </c>
      <c r="D802" s="63" t="s">
        <v>156</v>
      </c>
      <c r="E802" s="96">
        <v>93703</v>
      </c>
      <c r="F802" s="63">
        <v>59.134019351578097</v>
      </c>
      <c r="G802" s="63">
        <v>4555</v>
      </c>
      <c r="H802" s="63">
        <v>72.400000000000006</v>
      </c>
      <c r="I802" s="98" t="str">
        <f>VLOOKUP(E802, 'Program Data Extracts-Zip Codes'!R$52:W$5334, 6, FALSE)</f>
        <v>PGE</v>
      </c>
      <c r="J802" s="98" t="str">
        <f>VLOOKUP(E802, 'Program Data Extracts-Zip Codes'!R$52:W$5334, 4, FALSE)</f>
        <v>PGE</v>
      </c>
    </row>
    <row r="803" spans="2:10" x14ac:dyDescent="0.25">
      <c r="B803" s="63">
        <v>6019002701</v>
      </c>
      <c r="C803" s="63">
        <v>4673</v>
      </c>
      <c r="D803" s="63" t="s">
        <v>156</v>
      </c>
      <c r="E803" s="96">
        <v>93702</v>
      </c>
      <c r="F803" s="63">
        <v>58.327025148917301</v>
      </c>
      <c r="G803" s="63">
        <v>4673</v>
      </c>
      <c r="H803" s="63">
        <v>70.599999999999994</v>
      </c>
      <c r="I803" s="98" t="str">
        <f>VLOOKUP(E803, 'Program Data Extracts-Zip Codes'!R$52:W$5334, 6, FALSE)</f>
        <v>PGE</v>
      </c>
      <c r="J803" s="98" t="str">
        <f>VLOOKUP(E803, 'Program Data Extracts-Zip Codes'!R$52:W$5334, 4, FALSE)</f>
        <v>PGE</v>
      </c>
    </row>
    <row r="804" spans="2:10" x14ac:dyDescent="0.25">
      <c r="B804" s="63">
        <v>6019002602</v>
      </c>
      <c r="C804" s="63">
        <v>3520</v>
      </c>
      <c r="D804" s="63" t="s">
        <v>156</v>
      </c>
      <c r="E804" s="96">
        <v>93702</v>
      </c>
      <c r="F804" s="63">
        <v>57.814491842376498</v>
      </c>
      <c r="G804" s="63">
        <v>3520</v>
      </c>
      <c r="H804" s="63">
        <v>70.5</v>
      </c>
      <c r="I804" s="98" t="str">
        <f>VLOOKUP(E804, 'Program Data Extracts-Zip Codes'!R$52:W$5334, 6, FALSE)</f>
        <v>PGE</v>
      </c>
      <c r="J804" s="98" t="str">
        <f>VLOOKUP(E804, 'Program Data Extracts-Zip Codes'!R$52:W$5334, 4, FALSE)</f>
        <v>PGE</v>
      </c>
    </row>
    <row r="805" spans="2:10" x14ac:dyDescent="0.25">
      <c r="B805" s="63">
        <v>6019003809</v>
      </c>
      <c r="C805" s="63">
        <v>4771</v>
      </c>
      <c r="D805" s="63" t="s">
        <v>156</v>
      </c>
      <c r="E805" s="96">
        <v>93722</v>
      </c>
      <c r="F805" s="63">
        <v>57.611956011961801</v>
      </c>
      <c r="G805" s="63">
        <v>4771</v>
      </c>
      <c r="H805" s="63">
        <v>52.1</v>
      </c>
      <c r="I805" s="98" t="str">
        <f>VLOOKUP(E805, 'Program Data Extracts-Zip Codes'!R$52:W$5334, 6, FALSE)</f>
        <v>PGE</v>
      </c>
      <c r="J805" s="98" t="str">
        <f>VLOOKUP(E805, 'Program Data Extracts-Zip Codes'!R$52:W$5334, 4, FALSE)</f>
        <v>PGE</v>
      </c>
    </row>
    <row r="806" spans="2:10" x14ac:dyDescent="0.25">
      <c r="B806" s="63">
        <v>6019004205</v>
      </c>
      <c r="C806" s="63">
        <v>5888</v>
      </c>
      <c r="D806" s="63" t="s">
        <v>156</v>
      </c>
      <c r="E806" s="96">
        <v>93722</v>
      </c>
      <c r="F806" s="63">
        <v>56.534023055902097</v>
      </c>
      <c r="G806" s="63">
        <v>5888</v>
      </c>
      <c r="H806" s="63">
        <v>60.9</v>
      </c>
      <c r="I806" s="98" t="str">
        <f>VLOOKUP(E806, 'Program Data Extracts-Zip Codes'!R$52:W$5334, 6, FALSE)</f>
        <v>PGE</v>
      </c>
      <c r="J806" s="98" t="str">
        <f>VLOOKUP(E806, 'Program Data Extracts-Zip Codes'!R$52:W$5334, 4, FALSE)</f>
        <v>PGE</v>
      </c>
    </row>
    <row r="807" spans="2:10" x14ac:dyDescent="0.25">
      <c r="B807" s="63">
        <v>6019001407</v>
      </c>
      <c r="C807" s="63">
        <v>4694</v>
      </c>
      <c r="D807" s="63" t="s">
        <v>156</v>
      </c>
      <c r="E807" s="96">
        <v>93727</v>
      </c>
      <c r="F807" s="63">
        <v>56.232948386630497</v>
      </c>
      <c r="G807" s="63">
        <v>4694</v>
      </c>
      <c r="H807" s="63">
        <v>76.400000000000006</v>
      </c>
      <c r="I807" s="98" t="str">
        <f>VLOOKUP(E807, 'Program Data Extracts-Zip Codes'!R$52:W$5334, 6, FALSE)</f>
        <v>PGE</v>
      </c>
      <c r="J807" s="98" t="str">
        <f>VLOOKUP(E807, 'Program Data Extracts-Zip Codes'!R$52:W$5334, 4, FALSE)</f>
        <v>PGE</v>
      </c>
    </row>
    <row r="808" spans="2:10" x14ac:dyDescent="0.25">
      <c r="B808" s="63">
        <v>6019003807</v>
      </c>
      <c r="C808" s="63">
        <v>3362</v>
      </c>
      <c r="D808" s="63" t="s">
        <v>156</v>
      </c>
      <c r="E808" s="96">
        <v>93722</v>
      </c>
      <c r="F808" s="63">
        <v>55.856928354366403</v>
      </c>
      <c r="G808" s="63">
        <v>3362</v>
      </c>
      <c r="H808" s="63">
        <v>51.7</v>
      </c>
      <c r="I808" s="98" t="str">
        <f>VLOOKUP(E808, 'Program Data Extracts-Zip Codes'!R$52:W$5334, 6, FALSE)</f>
        <v>PGE</v>
      </c>
      <c r="J808" s="98" t="str">
        <f>VLOOKUP(E808, 'Program Data Extracts-Zip Codes'!R$52:W$5334, 4, FALSE)</f>
        <v>PGE</v>
      </c>
    </row>
    <row r="809" spans="2:10" x14ac:dyDescent="0.25">
      <c r="B809" s="63">
        <v>6019002100</v>
      </c>
      <c r="C809" s="63">
        <v>5419</v>
      </c>
      <c r="D809" s="63" t="s">
        <v>156</v>
      </c>
      <c r="E809" s="96">
        <v>93728</v>
      </c>
      <c r="F809" s="63">
        <v>55.256728039315398</v>
      </c>
      <c r="G809" s="63">
        <v>5419</v>
      </c>
      <c r="H809" s="63">
        <v>58.3</v>
      </c>
      <c r="I809" s="98" t="str">
        <f>VLOOKUP(E809, 'Program Data Extracts-Zip Codes'!R$52:W$5334, 6, FALSE)</f>
        <v>PGE</v>
      </c>
      <c r="J809" s="98" t="str">
        <f>VLOOKUP(E809, 'Program Data Extracts-Zip Codes'!R$52:W$5334, 4, FALSE)</f>
        <v>PGE</v>
      </c>
    </row>
    <row r="810" spans="2:10" x14ac:dyDescent="0.25">
      <c r="B810" s="63">
        <v>6019001900</v>
      </c>
      <c r="C810" s="63">
        <v>2914</v>
      </c>
      <c r="D810" s="63" t="s">
        <v>156</v>
      </c>
      <c r="E810" s="96">
        <v>93706</v>
      </c>
      <c r="F810" s="63">
        <v>55.160867502518798</v>
      </c>
      <c r="G810" s="63">
        <v>2914</v>
      </c>
      <c r="H810" s="63">
        <v>54</v>
      </c>
      <c r="I810" s="98" t="str">
        <f>VLOOKUP(E810, 'Program Data Extracts-Zip Codes'!R$52:W$5334, 6, FALSE)</f>
        <v>PGE</v>
      </c>
      <c r="J810" s="98" t="str">
        <f>VLOOKUP(E810, 'Program Data Extracts-Zip Codes'!R$52:W$5334, 4, FALSE)</f>
        <v>PGE</v>
      </c>
    </row>
    <row r="811" spans="2:10" x14ac:dyDescent="0.25">
      <c r="B811" s="63">
        <v>6019002300</v>
      </c>
      <c r="C811" s="63">
        <v>3624</v>
      </c>
      <c r="D811" s="63" t="s">
        <v>156</v>
      </c>
      <c r="E811" s="96">
        <v>93728</v>
      </c>
      <c r="F811" s="63">
        <v>54.989984480261903</v>
      </c>
      <c r="G811" s="63">
        <v>3624</v>
      </c>
      <c r="H811" s="63">
        <v>69.7</v>
      </c>
      <c r="I811" s="98" t="str">
        <f>VLOOKUP(E811, 'Program Data Extracts-Zip Codes'!R$52:W$5334, 6, FALSE)</f>
        <v>PGE</v>
      </c>
      <c r="J811" s="98" t="str">
        <f>VLOOKUP(E811, 'Program Data Extracts-Zip Codes'!R$52:W$5334, 4, FALSE)</f>
        <v>PGE</v>
      </c>
    </row>
    <row r="812" spans="2:10" x14ac:dyDescent="0.25">
      <c r="B812" s="63">
        <v>6019004701</v>
      </c>
      <c r="C812" s="63">
        <v>6682</v>
      </c>
      <c r="D812" s="63" t="s">
        <v>156</v>
      </c>
      <c r="E812" s="96">
        <v>93705</v>
      </c>
      <c r="F812" s="63">
        <v>54.739030536951198</v>
      </c>
      <c r="G812" s="63">
        <v>6682</v>
      </c>
      <c r="H812" s="63">
        <v>71.7</v>
      </c>
      <c r="I812" s="98" t="str">
        <f>VLOOKUP(E812, 'Program Data Extracts-Zip Codes'!R$52:W$5334, 6, FALSE)</f>
        <v>PGE</v>
      </c>
      <c r="J812" s="98" t="str">
        <f>VLOOKUP(E812, 'Program Data Extracts-Zip Codes'!R$52:W$5334, 4, FALSE)</f>
        <v>PGE</v>
      </c>
    </row>
    <row r="813" spans="2:10" x14ac:dyDescent="0.25">
      <c r="B813" s="63">
        <v>6019002501</v>
      </c>
      <c r="C813" s="63">
        <v>5098</v>
      </c>
      <c r="D813" s="63" t="s">
        <v>156</v>
      </c>
      <c r="E813" s="96">
        <v>93703</v>
      </c>
      <c r="F813" s="63">
        <v>54.4608768908396</v>
      </c>
      <c r="G813" s="63">
        <v>5098</v>
      </c>
      <c r="H813" s="63">
        <v>90.1</v>
      </c>
      <c r="I813" s="98" t="str">
        <f>VLOOKUP(E813, 'Program Data Extracts-Zip Codes'!R$52:W$5334, 6, FALSE)</f>
        <v>PGE</v>
      </c>
      <c r="J813" s="98" t="str">
        <f>VLOOKUP(E813, 'Program Data Extracts-Zip Codes'!R$52:W$5334, 4, FALSE)</f>
        <v>PGE</v>
      </c>
    </row>
    <row r="814" spans="2:10" x14ac:dyDescent="0.25">
      <c r="B814" s="63">
        <v>6019002905</v>
      </c>
      <c r="C814" s="63">
        <v>2889</v>
      </c>
      <c r="D814" s="63" t="s">
        <v>156</v>
      </c>
      <c r="E814" s="96">
        <v>93727</v>
      </c>
      <c r="F814" s="63">
        <v>53.258647633115601</v>
      </c>
      <c r="G814" s="63">
        <v>2889</v>
      </c>
      <c r="H814" s="63">
        <v>61.5</v>
      </c>
      <c r="I814" s="98" t="str">
        <f>VLOOKUP(E814, 'Program Data Extracts-Zip Codes'!R$52:W$5334, 6, FALSE)</f>
        <v>PGE</v>
      </c>
      <c r="J814" s="98" t="str">
        <f>VLOOKUP(E814, 'Program Data Extracts-Zip Codes'!R$52:W$5334, 4, FALSE)</f>
        <v>PGE</v>
      </c>
    </row>
    <row r="815" spans="2:10" x14ac:dyDescent="0.25">
      <c r="B815" s="63">
        <v>6019005202</v>
      </c>
      <c r="C815" s="63">
        <v>3619</v>
      </c>
      <c r="D815" s="63" t="s">
        <v>156</v>
      </c>
      <c r="E815" s="96">
        <v>93726</v>
      </c>
      <c r="F815" s="63">
        <v>52.167928646675499</v>
      </c>
      <c r="G815" s="63">
        <v>3619</v>
      </c>
      <c r="H815" s="63">
        <v>70</v>
      </c>
      <c r="I815" s="98" t="str">
        <f>VLOOKUP(E815, 'Program Data Extracts-Zip Codes'!R$52:W$5334, 6, FALSE)</f>
        <v>PGE</v>
      </c>
      <c r="J815" s="98" t="str">
        <f>VLOOKUP(E815, 'Program Data Extracts-Zip Codes'!R$52:W$5334, 4, FALSE)</f>
        <v>PGE</v>
      </c>
    </row>
    <row r="816" spans="2:10" x14ac:dyDescent="0.25">
      <c r="B816" s="63">
        <v>6019002903</v>
      </c>
      <c r="C816" s="63">
        <v>4329</v>
      </c>
      <c r="D816" s="63" t="s">
        <v>156</v>
      </c>
      <c r="E816" s="96">
        <v>93727</v>
      </c>
      <c r="F816" s="63">
        <v>51.702618208154298</v>
      </c>
      <c r="G816" s="63">
        <v>4329</v>
      </c>
      <c r="H816" s="63">
        <v>80.599999999999994</v>
      </c>
      <c r="I816" s="98" t="str">
        <f>VLOOKUP(E816, 'Program Data Extracts-Zip Codes'!R$52:W$5334, 6, FALSE)</f>
        <v>PGE</v>
      </c>
      <c r="J816" s="98" t="str">
        <f>VLOOKUP(E816, 'Program Data Extracts-Zip Codes'!R$52:W$5334, 4, FALSE)</f>
        <v>PGE</v>
      </c>
    </row>
    <row r="817" spans="2:10" x14ac:dyDescent="0.25">
      <c r="B817" s="63">
        <v>6019003003</v>
      </c>
      <c r="C817" s="63">
        <v>4154</v>
      </c>
      <c r="D817" s="63" t="s">
        <v>156</v>
      </c>
      <c r="E817" s="96">
        <v>93727</v>
      </c>
      <c r="F817" s="63">
        <v>51.596220575364796</v>
      </c>
      <c r="G817" s="63">
        <v>4154</v>
      </c>
      <c r="H817" s="63">
        <v>77.2</v>
      </c>
      <c r="I817" s="98" t="str">
        <f>VLOOKUP(E817, 'Program Data Extracts-Zip Codes'!R$52:W$5334, 6, FALSE)</f>
        <v>PGE</v>
      </c>
      <c r="J817" s="98" t="str">
        <f>VLOOKUP(E817, 'Program Data Extracts-Zip Codes'!R$52:W$5334, 4, FALSE)</f>
        <v>PGE</v>
      </c>
    </row>
    <row r="818" spans="2:10" x14ac:dyDescent="0.25">
      <c r="B818" s="63">
        <v>6019003202</v>
      </c>
      <c r="C818" s="63">
        <v>5265</v>
      </c>
      <c r="D818" s="63" t="s">
        <v>156</v>
      </c>
      <c r="E818" s="96">
        <v>93703</v>
      </c>
      <c r="F818" s="63">
        <v>51.099969217007498</v>
      </c>
      <c r="G818" s="63">
        <v>5265</v>
      </c>
      <c r="H818" s="63">
        <v>64.3</v>
      </c>
      <c r="I818" s="98" t="str">
        <f>VLOOKUP(E818, 'Program Data Extracts-Zip Codes'!R$52:W$5334, 6, FALSE)</f>
        <v>PGE</v>
      </c>
      <c r="J818" s="98" t="str">
        <f>VLOOKUP(E818, 'Program Data Extracts-Zip Codes'!R$52:W$5334, 4, FALSE)</f>
        <v>PGE</v>
      </c>
    </row>
    <row r="819" spans="2:10" x14ac:dyDescent="0.25">
      <c r="B819" s="63">
        <v>6019003701</v>
      </c>
      <c r="C819" s="63">
        <v>3314</v>
      </c>
      <c r="D819" s="63" t="s">
        <v>156</v>
      </c>
      <c r="E819" s="96">
        <v>93705</v>
      </c>
      <c r="F819" s="63">
        <v>50.801766580074599</v>
      </c>
      <c r="G819" s="63">
        <v>3314</v>
      </c>
      <c r="H819" s="63">
        <v>69.7</v>
      </c>
      <c r="I819" s="98" t="str">
        <f>VLOOKUP(E819, 'Program Data Extracts-Zip Codes'!R$52:W$5334, 6, FALSE)</f>
        <v>PGE</v>
      </c>
      <c r="J819" s="98" t="str">
        <f>VLOOKUP(E819, 'Program Data Extracts-Zip Codes'!R$52:W$5334, 4, FALSE)</f>
        <v>PGE</v>
      </c>
    </row>
    <row r="820" spans="2:10" x14ac:dyDescent="0.25">
      <c r="B820" s="63">
        <v>6019001411</v>
      </c>
      <c r="C820" s="63">
        <v>5276</v>
      </c>
      <c r="D820" s="63" t="s">
        <v>156</v>
      </c>
      <c r="E820" s="96">
        <v>93727</v>
      </c>
      <c r="F820" s="63">
        <v>50.676477561470399</v>
      </c>
      <c r="G820" s="63">
        <v>5276</v>
      </c>
      <c r="H820" s="63">
        <v>50</v>
      </c>
      <c r="I820" s="98" t="str">
        <f>VLOOKUP(E820, 'Program Data Extracts-Zip Codes'!R$52:W$5334, 6, FALSE)</f>
        <v>PGE</v>
      </c>
      <c r="J820" s="98" t="str">
        <f>VLOOKUP(E820, 'Program Data Extracts-Zip Codes'!R$52:W$5334, 4, FALSE)</f>
        <v>PGE</v>
      </c>
    </row>
    <row r="821" spans="2:10" x14ac:dyDescent="0.25">
      <c r="B821" s="63">
        <v>6019005100</v>
      </c>
      <c r="C821" s="63">
        <v>5723</v>
      </c>
      <c r="D821" s="63" t="s">
        <v>156</v>
      </c>
      <c r="E821" s="96">
        <v>93726</v>
      </c>
      <c r="F821" s="63">
        <v>50.340514113617203</v>
      </c>
      <c r="G821" s="63">
        <v>5723</v>
      </c>
      <c r="H821" s="63">
        <v>67.099999999999994</v>
      </c>
      <c r="I821" s="98" t="str">
        <f>VLOOKUP(E821, 'Program Data Extracts-Zip Codes'!R$52:W$5334, 6, FALSE)</f>
        <v>PGE</v>
      </c>
      <c r="J821" s="98" t="str">
        <f>VLOOKUP(E821, 'Program Data Extracts-Zip Codes'!R$52:W$5334, 4, FALSE)</f>
        <v>PGE</v>
      </c>
    </row>
    <row r="822" spans="2:10" x14ac:dyDescent="0.25">
      <c r="B822" s="63">
        <v>6019005408</v>
      </c>
      <c r="C822" s="63">
        <v>1276</v>
      </c>
      <c r="D822" s="63" t="s">
        <v>156</v>
      </c>
      <c r="E822" s="96">
        <v>93710</v>
      </c>
      <c r="F822" s="63">
        <v>49.922721223121997</v>
      </c>
      <c r="G822" s="63">
        <v>1276</v>
      </c>
      <c r="H822" s="63">
        <v>81.599999999999994</v>
      </c>
      <c r="I822" s="98" t="str">
        <f>VLOOKUP(E822, 'Program Data Extracts-Zip Codes'!R$52:W$5334, 6, FALSE)</f>
        <v>PGE</v>
      </c>
      <c r="J822" s="98" t="str">
        <f>VLOOKUP(E822, 'Program Data Extracts-Zip Codes'!R$52:W$5334, 4, FALSE)</f>
        <v>PGE</v>
      </c>
    </row>
    <row r="823" spans="2:10" x14ac:dyDescent="0.25">
      <c r="B823" s="63">
        <v>6019003702</v>
      </c>
      <c r="C823" s="63">
        <v>4933</v>
      </c>
      <c r="D823" s="63" t="s">
        <v>156</v>
      </c>
      <c r="E823" s="96">
        <v>93705</v>
      </c>
      <c r="F823" s="63">
        <v>49.825640838404503</v>
      </c>
      <c r="G823" s="63">
        <v>4933</v>
      </c>
      <c r="H823" s="63">
        <v>63.6</v>
      </c>
      <c r="I823" s="98" t="str">
        <f>VLOOKUP(E823, 'Program Data Extracts-Zip Codes'!R$52:W$5334, 6, FALSE)</f>
        <v>PGE</v>
      </c>
      <c r="J823" s="98" t="str">
        <f>VLOOKUP(E823, 'Program Data Extracts-Zip Codes'!R$52:W$5334, 4, FALSE)</f>
        <v>PGE</v>
      </c>
    </row>
    <row r="824" spans="2:10" x14ac:dyDescent="0.25">
      <c r="B824" s="63">
        <v>6019004703</v>
      </c>
      <c r="C824" s="63">
        <v>4218</v>
      </c>
      <c r="D824" s="63" t="s">
        <v>156</v>
      </c>
      <c r="E824" s="96">
        <v>93705</v>
      </c>
      <c r="F824" s="63">
        <v>49.541480799136302</v>
      </c>
      <c r="G824" s="63">
        <v>4218</v>
      </c>
      <c r="H824" s="63">
        <v>62.7</v>
      </c>
      <c r="I824" s="98" t="str">
        <f>VLOOKUP(E824, 'Program Data Extracts-Zip Codes'!R$52:W$5334, 6, FALSE)</f>
        <v>PGE</v>
      </c>
      <c r="J824" s="98" t="str">
        <f>VLOOKUP(E824, 'Program Data Extracts-Zip Codes'!R$52:W$5334, 4, FALSE)</f>
        <v>PGE</v>
      </c>
    </row>
    <row r="825" spans="2:10" x14ac:dyDescent="0.25">
      <c r="B825" s="63">
        <v>6019002200</v>
      </c>
      <c r="C825" s="63">
        <v>3594</v>
      </c>
      <c r="D825" s="63" t="s">
        <v>156</v>
      </c>
      <c r="E825" s="96">
        <v>93728</v>
      </c>
      <c r="F825" s="63">
        <v>48.644504641894201</v>
      </c>
      <c r="G825" s="63">
        <v>3594</v>
      </c>
      <c r="H825" s="63">
        <v>56.2</v>
      </c>
      <c r="I825" s="98" t="str">
        <f>VLOOKUP(E825, 'Program Data Extracts-Zip Codes'!R$52:W$5334, 6, FALSE)</f>
        <v>PGE</v>
      </c>
      <c r="J825" s="98" t="str">
        <f>VLOOKUP(E825, 'Program Data Extracts-Zip Codes'!R$52:W$5334, 4, FALSE)</f>
        <v>PGE</v>
      </c>
    </row>
    <row r="826" spans="2:10" x14ac:dyDescent="0.25">
      <c r="B826" s="63">
        <v>6019004802</v>
      </c>
      <c r="C826" s="63">
        <v>4599</v>
      </c>
      <c r="D826" s="63" t="s">
        <v>156</v>
      </c>
      <c r="E826" s="96">
        <v>93705</v>
      </c>
      <c r="F826" s="63">
        <v>48.468545028166901</v>
      </c>
      <c r="G826" s="63">
        <v>4599</v>
      </c>
      <c r="H826" s="63">
        <v>74</v>
      </c>
      <c r="I826" s="98" t="str">
        <f>VLOOKUP(E826, 'Program Data Extracts-Zip Codes'!R$52:W$5334, 6, FALSE)</f>
        <v>PGE</v>
      </c>
      <c r="J826" s="98" t="str">
        <f>VLOOKUP(E826, 'Program Data Extracts-Zip Codes'!R$52:W$5334, 4, FALSE)</f>
        <v>PGE</v>
      </c>
    </row>
    <row r="827" spans="2:10" x14ac:dyDescent="0.25">
      <c r="B827" s="63">
        <v>6019003500</v>
      </c>
      <c r="C827" s="63">
        <v>5674</v>
      </c>
      <c r="D827" s="63" t="s">
        <v>156</v>
      </c>
      <c r="E827" s="96">
        <v>93704</v>
      </c>
      <c r="F827" s="63">
        <v>48.4133095087779</v>
      </c>
      <c r="G827" s="63">
        <v>5674</v>
      </c>
      <c r="H827" s="63">
        <v>53.4</v>
      </c>
      <c r="I827" s="98" t="str">
        <f>VLOOKUP(E827, 'Program Data Extracts-Zip Codes'!R$52:W$5334, 6, FALSE)</f>
        <v>PGE</v>
      </c>
      <c r="J827" s="98" t="str">
        <f>VLOOKUP(E827, 'Program Data Extracts-Zip Codes'!R$52:W$5334, 4, FALSE)</f>
        <v>PGE</v>
      </c>
    </row>
    <row r="828" spans="2:10" x14ac:dyDescent="0.25">
      <c r="B828" s="63">
        <v>6019002904</v>
      </c>
      <c r="C828" s="63">
        <v>2897</v>
      </c>
      <c r="D828" s="63" t="s">
        <v>156</v>
      </c>
      <c r="E828" s="96">
        <v>93727</v>
      </c>
      <c r="F828" s="63">
        <v>47.373614888547401</v>
      </c>
      <c r="G828" s="63">
        <v>2897</v>
      </c>
      <c r="H828" s="63">
        <v>54.6</v>
      </c>
      <c r="I828" s="98" t="str">
        <f>VLOOKUP(E828, 'Program Data Extracts-Zip Codes'!R$52:W$5334, 6, FALSE)</f>
        <v>PGE</v>
      </c>
      <c r="J828" s="98" t="str">
        <f>VLOOKUP(E828, 'Program Data Extracts-Zip Codes'!R$52:W$5334, 4, FALSE)</f>
        <v>PGE</v>
      </c>
    </row>
    <row r="829" spans="2:10" x14ac:dyDescent="0.25">
      <c r="B829" s="63">
        <v>6019003302</v>
      </c>
      <c r="C829" s="63">
        <v>4749</v>
      </c>
      <c r="D829" s="63" t="s">
        <v>156</v>
      </c>
      <c r="E829" s="96">
        <v>93703</v>
      </c>
      <c r="F829" s="63">
        <v>46.855967464058701</v>
      </c>
      <c r="G829" s="63">
        <v>4749</v>
      </c>
      <c r="H829" s="63">
        <v>67.7</v>
      </c>
      <c r="I829" s="98" t="str">
        <f>VLOOKUP(E829, 'Program Data Extracts-Zip Codes'!R$52:W$5334, 6, FALSE)</f>
        <v>PGE</v>
      </c>
      <c r="J829" s="98" t="str">
        <f>VLOOKUP(E829, 'Program Data Extracts-Zip Codes'!R$52:W$5334, 4, FALSE)</f>
        <v>PGE</v>
      </c>
    </row>
    <row r="830" spans="2:10" x14ac:dyDescent="0.25">
      <c r="B830" s="63">
        <v>6019003201</v>
      </c>
      <c r="C830" s="63">
        <v>4398</v>
      </c>
      <c r="D830" s="63" t="s">
        <v>156</v>
      </c>
      <c r="E830" s="96">
        <v>93703</v>
      </c>
      <c r="F830" s="63">
        <v>46.373572806763796</v>
      </c>
      <c r="G830" s="63">
        <v>4398</v>
      </c>
      <c r="H830" s="63">
        <v>69.8</v>
      </c>
      <c r="I830" s="98" t="str">
        <f>VLOOKUP(E830, 'Program Data Extracts-Zip Codes'!R$52:W$5334, 6, FALSE)</f>
        <v>PGE</v>
      </c>
      <c r="J830" s="98" t="str">
        <f>VLOOKUP(E830, 'Program Data Extracts-Zip Codes'!R$52:W$5334, 4, FALSE)</f>
        <v>PGE</v>
      </c>
    </row>
    <row r="831" spans="2:10" x14ac:dyDescent="0.25">
      <c r="B831" s="63">
        <v>6019001408</v>
      </c>
      <c r="C831" s="63">
        <v>2504</v>
      </c>
      <c r="D831" s="63" t="s">
        <v>156</v>
      </c>
      <c r="E831" s="96">
        <v>93727</v>
      </c>
      <c r="F831" s="63">
        <v>46.319876903187399</v>
      </c>
      <c r="G831" s="63">
        <v>2504</v>
      </c>
      <c r="H831" s="63">
        <v>54.5</v>
      </c>
      <c r="I831" s="98" t="str">
        <f>VLOOKUP(E831, 'Program Data Extracts-Zip Codes'!R$52:W$5334, 6, FALSE)</f>
        <v>PGE</v>
      </c>
      <c r="J831" s="98" t="str">
        <f>VLOOKUP(E831, 'Program Data Extracts-Zip Codes'!R$52:W$5334, 4, FALSE)</f>
        <v>PGE</v>
      </c>
    </row>
    <row r="832" spans="2:10" x14ac:dyDescent="0.25">
      <c r="B832" s="63">
        <v>6019003808</v>
      </c>
      <c r="C832" s="63">
        <v>5082</v>
      </c>
      <c r="D832" s="63" t="s">
        <v>156</v>
      </c>
      <c r="E832" s="96">
        <v>93722</v>
      </c>
      <c r="F832" s="63">
        <v>46.193691903594498</v>
      </c>
      <c r="G832" s="63">
        <v>5082</v>
      </c>
      <c r="H832" s="63">
        <v>46.4</v>
      </c>
      <c r="I832" s="98" t="str">
        <f>VLOOKUP(E832, 'Program Data Extracts-Zip Codes'!R$52:W$5334, 6, FALSE)</f>
        <v>PGE</v>
      </c>
      <c r="J832" s="98" t="str">
        <f>VLOOKUP(E832, 'Program Data Extracts-Zip Codes'!R$52:W$5334, 4, FALSE)</f>
        <v>PGE</v>
      </c>
    </row>
    <row r="833" spans="2:10" x14ac:dyDescent="0.25">
      <c r="B833" s="63">
        <v>6019004207</v>
      </c>
      <c r="C833" s="63">
        <v>8115</v>
      </c>
      <c r="D833" s="63" t="s">
        <v>156</v>
      </c>
      <c r="E833" s="96">
        <v>93723</v>
      </c>
      <c r="F833" s="63">
        <v>46.169952489613102</v>
      </c>
      <c r="G833" s="63">
        <v>8115</v>
      </c>
      <c r="H833" s="63">
        <v>39.200000000000003</v>
      </c>
      <c r="I833" s="98" t="str">
        <f>VLOOKUP(E833, 'Program Data Extracts-Zip Codes'!R$52:W$5334, 6, FALSE)</f>
        <v>PGE</v>
      </c>
      <c r="J833" s="98" t="str">
        <f>VLOOKUP(E833, 'Program Data Extracts-Zip Codes'!R$52:W$5334, 4, FALSE)</f>
        <v>PGE</v>
      </c>
    </row>
    <row r="834" spans="2:10" x14ac:dyDescent="0.25">
      <c r="B834" s="63">
        <v>6019004216</v>
      </c>
      <c r="C834" s="63">
        <v>2629</v>
      </c>
      <c r="D834" s="63" t="s">
        <v>156</v>
      </c>
      <c r="E834" s="96">
        <v>93722</v>
      </c>
      <c r="F834" s="63">
        <v>45.9304967495301</v>
      </c>
      <c r="G834" s="63">
        <v>2629</v>
      </c>
      <c r="H834" s="63">
        <v>34.299999999999997</v>
      </c>
      <c r="I834" s="98" t="str">
        <f>VLOOKUP(E834, 'Program Data Extracts-Zip Codes'!R$52:W$5334, 6, FALSE)</f>
        <v>PGE</v>
      </c>
      <c r="J834" s="98" t="str">
        <f>VLOOKUP(E834, 'Program Data Extracts-Zip Codes'!R$52:W$5334, 4, FALSE)</f>
        <v>PGE</v>
      </c>
    </row>
    <row r="835" spans="2:10" x14ac:dyDescent="0.25">
      <c r="B835" s="63">
        <v>6019004504</v>
      </c>
      <c r="C835" s="63">
        <v>4762</v>
      </c>
      <c r="D835" s="63" t="s">
        <v>156</v>
      </c>
      <c r="E835" s="96">
        <v>93710</v>
      </c>
      <c r="F835" s="63">
        <v>45.705905559416003</v>
      </c>
      <c r="G835" s="63">
        <v>4762</v>
      </c>
      <c r="H835" s="63">
        <v>54</v>
      </c>
      <c r="I835" s="98" t="str">
        <f>VLOOKUP(E835, 'Program Data Extracts-Zip Codes'!R$52:W$5334, 6, FALSE)</f>
        <v>PGE</v>
      </c>
      <c r="J835" s="98" t="str">
        <f>VLOOKUP(E835, 'Program Data Extracts-Zip Codes'!R$52:W$5334, 4, FALSE)</f>
        <v>PGE</v>
      </c>
    </row>
    <row r="836" spans="2:10" x14ac:dyDescent="0.25">
      <c r="B836" s="63">
        <v>6019003004</v>
      </c>
      <c r="C836" s="63">
        <v>2301</v>
      </c>
      <c r="D836" s="63" t="s">
        <v>156</v>
      </c>
      <c r="E836" s="96">
        <v>93727</v>
      </c>
      <c r="F836" s="63">
        <v>45.6707089223179</v>
      </c>
      <c r="G836" s="63">
        <v>2301</v>
      </c>
      <c r="H836" s="63">
        <v>49.9</v>
      </c>
      <c r="I836" s="98" t="str">
        <f>VLOOKUP(E836, 'Program Data Extracts-Zip Codes'!R$52:W$5334, 6, FALSE)</f>
        <v>PGE</v>
      </c>
      <c r="J836" s="98" t="str">
        <f>VLOOKUP(E836, 'Program Data Extracts-Zip Codes'!R$52:W$5334, 4, FALSE)</f>
        <v>PGE</v>
      </c>
    </row>
    <row r="837" spans="2:10" x14ac:dyDescent="0.25">
      <c r="B837" s="63">
        <v>6019007600</v>
      </c>
      <c r="C837" s="63">
        <v>4806</v>
      </c>
      <c r="D837" s="63" t="s">
        <v>156</v>
      </c>
      <c r="E837" s="96">
        <v>93706</v>
      </c>
      <c r="F837" s="63">
        <v>45.4916945093725</v>
      </c>
      <c r="G837" s="63">
        <v>4806</v>
      </c>
      <c r="H837" s="63">
        <v>71.8</v>
      </c>
      <c r="I837" s="98" t="str">
        <f>VLOOKUP(E837, 'Program Data Extracts-Zip Codes'!R$52:W$5334, 6, FALSE)</f>
        <v>PGE</v>
      </c>
      <c r="J837" s="98" t="str">
        <f>VLOOKUP(E837, 'Program Data Extracts-Zip Codes'!R$52:W$5334, 4, FALSE)</f>
        <v>PGE</v>
      </c>
    </row>
    <row r="838" spans="2:10" x14ac:dyDescent="0.25">
      <c r="B838" s="63">
        <v>6019005000</v>
      </c>
      <c r="C838" s="63">
        <v>3917</v>
      </c>
      <c r="D838" s="63" t="s">
        <v>156</v>
      </c>
      <c r="E838" s="96">
        <v>93726</v>
      </c>
      <c r="F838" s="63">
        <v>45.304250619948498</v>
      </c>
      <c r="G838" s="63">
        <v>3917</v>
      </c>
      <c r="H838" s="63">
        <v>63.8</v>
      </c>
      <c r="I838" s="98" t="str">
        <f>VLOOKUP(E838, 'Program Data Extracts-Zip Codes'!R$52:W$5334, 6, FALSE)</f>
        <v>PGE</v>
      </c>
      <c r="J838" s="98" t="str">
        <f>VLOOKUP(E838, 'Program Data Extracts-Zip Codes'!R$52:W$5334, 4, FALSE)</f>
        <v>PGE</v>
      </c>
    </row>
    <row r="839" spans="2:10" x14ac:dyDescent="0.25">
      <c r="B839" s="63">
        <v>6019005305</v>
      </c>
      <c r="C839" s="63">
        <v>3635</v>
      </c>
      <c r="D839" s="63" t="s">
        <v>156</v>
      </c>
      <c r="E839" s="96">
        <v>93726</v>
      </c>
      <c r="F839" s="63">
        <v>45.256127122283601</v>
      </c>
      <c r="G839" s="63">
        <v>3635</v>
      </c>
      <c r="H839" s="63">
        <v>65.8</v>
      </c>
      <c r="I839" s="98" t="str">
        <f>VLOOKUP(E839, 'Program Data Extracts-Zip Codes'!R$52:W$5334, 6, FALSE)</f>
        <v>PGE</v>
      </c>
      <c r="J839" s="98" t="str">
        <f>VLOOKUP(E839, 'Program Data Extracts-Zip Codes'!R$52:W$5334, 4, FALSE)</f>
        <v>PGE</v>
      </c>
    </row>
    <row r="840" spans="2:10" x14ac:dyDescent="0.25">
      <c r="B840" s="63">
        <v>6019005301</v>
      </c>
      <c r="C840" s="63">
        <v>5740</v>
      </c>
      <c r="D840" s="63" t="s">
        <v>156</v>
      </c>
      <c r="E840" s="96">
        <v>93726</v>
      </c>
      <c r="F840" s="63">
        <v>45.088524850750801</v>
      </c>
      <c r="G840" s="63">
        <v>5740</v>
      </c>
      <c r="H840" s="63">
        <v>50.7</v>
      </c>
      <c r="I840" s="98" t="str">
        <f>VLOOKUP(E840, 'Program Data Extracts-Zip Codes'!R$52:W$5334, 6, FALSE)</f>
        <v>PGE</v>
      </c>
      <c r="J840" s="98" t="str">
        <f>VLOOKUP(E840, 'Program Data Extracts-Zip Codes'!R$52:W$5334, 4, FALSE)</f>
        <v>PGE</v>
      </c>
    </row>
    <row r="841" spans="2:10" x14ac:dyDescent="0.25">
      <c r="B841" s="63">
        <v>6019004704</v>
      </c>
      <c r="C841" s="63">
        <v>5212</v>
      </c>
      <c r="D841" s="63" t="s">
        <v>156</v>
      </c>
      <c r="E841" s="96">
        <v>93705</v>
      </c>
      <c r="F841" s="63">
        <v>45.076969465014898</v>
      </c>
      <c r="G841" s="63">
        <v>5212</v>
      </c>
      <c r="H841" s="63">
        <v>80.5</v>
      </c>
      <c r="I841" s="98" t="str">
        <f>VLOOKUP(E841, 'Program Data Extracts-Zip Codes'!R$52:W$5334, 6, FALSE)</f>
        <v>PGE</v>
      </c>
      <c r="J841" s="98" t="str">
        <f>VLOOKUP(E841, 'Program Data Extracts-Zip Codes'!R$52:W$5334, 4, FALSE)</f>
        <v>PGE</v>
      </c>
    </row>
    <row r="842" spans="2:10" x14ac:dyDescent="0.25">
      <c r="B842" s="63">
        <v>6019005403</v>
      </c>
      <c r="C842" s="63">
        <v>4171</v>
      </c>
      <c r="D842" s="63" t="s">
        <v>156</v>
      </c>
      <c r="E842" s="96">
        <v>93710</v>
      </c>
      <c r="F842" s="63">
        <v>44.827673012245498</v>
      </c>
      <c r="G842" s="63">
        <v>4171</v>
      </c>
      <c r="H842" s="63">
        <v>80</v>
      </c>
      <c r="I842" s="98" t="str">
        <f>VLOOKUP(E842, 'Program Data Extracts-Zip Codes'!R$52:W$5334, 6, FALSE)</f>
        <v>PGE</v>
      </c>
      <c r="J842" s="98" t="str">
        <f>VLOOKUP(E842, 'Program Data Extracts-Zip Codes'!R$52:W$5334, 4, FALSE)</f>
        <v>PGE</v>
      </c>
    </row>
    <row r="843" spans="2:10" x14ac:dyDescent="0.25">
      <c r="B843" s="63">
        <v>6019005204</v>
      </c>
      <c r="C843" s="63">
        <v>4105</v>
      </c>
      <c r="D843" s="63" t="s">
        <v>156</v>
      </c>
      <c r="E843" s="96">
        <v>93726</v>
      </c>
      <c r="F843" s="63">
        <v>44.370290442056998</v>
      </c>
      <c r="G843" s="63">
        <v>4105</v>
      </c>
      <c r="H843" s="63">
        <v>68.8</v>
      </c>
      <c r="I843" s="98" t="str">
        <f>VLOOKUP(E843, 'Program Data Extracts-Zip Codes'!R$52:W$5334, 6, FALSE)</f>
        <v>PGE</v>
      </c>
      <c r="J843" s="98" t="str">
        <f>VLOOKUP(E843, 'Program Data Extracts-Zip Codes'!R$52:W$5334, 4, FALSE)</f>
        <v>PGE</v>
      </c>
    </row>
    <row r="844" spans="2:10" x14ac:dyDescent="0.25">
      <c r="B844" s="63">
        <v>6019002906</v>
      </c>
      <c r="C844" s="63">
        <v>5520</v>
      </c>
      <c r="D844" s="63" t="s">
        <v>156</v>
      </c>
      <c r="E844" s="96">
        <v>93727</v>
      </c>
      <c r="F844" s="63">
        <v>43.053361008672901</v>
      </c>
      <c r="G844" s="63">
        <v>5520</v>
      </c>
      <c r="H844" s="63">
        <v>73.099999999999994</v>
      </c>
      <c r="I844" s="98" t="str">
        <f>VLOOKUP(E844, 'Program Data Extracts-Zip Codes'!R$52:W$5334, 6, FALSE)</f>
        <v>PGE</v>
      </c>
      <c r="J844" s="98" t="str">
        <f>VLOOKUP(E844, 'Program Data Extracts-Zip Codes'!R$52:W$5334, 4, FALSE)</f>
        <v>PGE</v>
      </c>
    </row>
    <row r="845" spans="2:10" x14ac:dyDescent="0.25">
      <c r="B845" s="63">
        <v>6019003301</v>
      </c>
      <c r="C845" s="63">
        <v>3507</v>
      </c>
      <c r="D845" s="63" t="s">
        <v>156</v>
      </c>
      <c r="E845" s="96">
        <v>93703</v>
      </c>
      <c r="F845" s="63">
        <v>42.576235804250999</v>
      </c>
      <c r="G845" s="63">
        <v>3507</v>
      </c>
      <c r="H845" s="63">
        <v>55.2</v>
      </c>
      <c r="I845" s="98" t="str">
        <f>VLOOKUP(E845, 'Program Data Extracts-Zip Codes'!R$52:W$5334, 6, FALSE)</f>
        <v>PGE</v>
      </c>
      <c r="J845" s="98" t="str">
        <f>VLOOKUP(E845, 'Program Data Extracts-Zip Codes'!R$52:W$5334, 4, FALSE)</f>
        <v>PGE</v>
      </c>
    </row>
    <row r="846" spans="2:10" x14ac:dyDescent="0.25">
      <c r="B846" s="63">
        <v>6019005410</v>
      </c>
      <c r="C846" s="63">
        <v>3298</v>
      </c>
      <c r="D846" s="63" t="s">
        <v>156</v>
      </c>
      <c r="E846" s="96">
        <v>93710</v>
      </c>
      <c r="F846" s="63">
        <v>42.508980087793198</v>
      </c>
      <c r="G846" s="63">
        <v>3298</v>
      </c>
      <c r="H846" s="63">
        <v>40</v>
      </c>
      <c r="I846" s="98" t="str">
        <f>VLOOKUP(E846, 'Program Data Extracts-Zip Codes'!R$52:W$5334, 6, FALSE)</f>
        <v>PGE</v>
      </c>
      <c r="J846" s="98" t="str">
        <f>VLOOKUP(E846, 'Program Data Extracts-Zip Codes'!R$52:W$5334, 4, FALSE)</f>
        <v>PGE</v>
      </c>
    </row>
    <row r="847" spans="2:10" x14ac:dyDescent="0.25">
      <c r="B847" s="63">
        <v>6019005203</v>
      </c>
      <c r="C847" s="63">
        <v>4519</v>
      </c>
      <c r="D847" s="63" t="s">
        <v>156</v>
      </c>
      <c r="E847" s="96">
        <v>93726</v>
      </c>
      <c r="F847" s="63">
        <v>42.396753660748701</v>
      </c>
      <c r="G847" s="63">
        <v>4519</v>
      </c>
      <c r="H847" s="63">
        <v>60.5</v>
      </c>
      <c r="I847" s="98" t="str">
        <f>VLOOKUP(E847, 'Program Data Extracts-Zip Codes'!R$52:W$5334, 6, FALSE)</f>
        <v>PGE</v>
      </c>
      <c r="J847" s="98" t="str">
        <f>VLOOKUP(E847, 'Program Data Extracts-Zip Codes'!R$52:W$5334, 4, FALSE)</f>
        <v>PGE</v>
      </c>
    </row>
    <row r="848" spans="2:10" x14ac:dyDescent="0.25">
      <c r="B848" s="63">
        <v>6019004505</v>
      </c>
      <c r="C848" s="63">
        <v>4866</v>
      </c>
      <c r="D848" s="63" t="s">
        <v>156</v>
      </c>
      <c r="E848" s="96">
        <v>93710</v>
      </c>
      <c r="F848" s="63">
        <v>40.818669990329603</v>
      </c>
      <c r="G848" s="63">
        <v>4866</v>
      </c>
      <c r="H848" s="63">
        <v>64.400000000000006</v>
      </c>
      <c r="I848" s="98" t="str">
        <f>VLOOKUP(E848, 'Program Data Extracts-Zip Codes'!R$52:W$5334, 6, FALSE)</f>
        <v>PGE</v>
      </c>
      <c r="J848" s="98" t="str">
        <f>VLOOKUP(E848, 'Program Data Extracts-Zip Codes'!R$52:W$5334, 4, FALSE)</f>
        <v>PGE</v>
      </c>
    </row>
    <row r="849" spans="2:10" x14ac:dyDescent="0.25">
      <c r="B849" s="63">
        <v>6019003803</v>
      </c>
      <c r="C849" s="63">
        <v>8153</v>
      </c>
      <c r="D849" s="63" t="s">
        <v>156</v>
      </c>
      <c r="E849" s="96">
        <v>93723</v>
      </c>
      <c r="F849" s="63">
        <v>40.782237645193902</v>
      </c>
      <c r="G849" s="63">
        <v>8153</v>
      </c>
      <c r="H849" s="63">
        <v>39.799999999999997</v>
      </c>
      <c r="I849" s="98" t="str">
        <f>VLOOKUP(E849, 'Program Data Extracts-Zip Codes'!R$52:W$5334, 6, FALSE)</f>
        <v>PGE</v>
      </c>
      <c r="J849" s="98" t="str">
        <f>VLOOKUP(E849, 'Program Data Extracts-Zip Codes'!R$52:W$5334, 4, FALSE)</f>
        <v>PGE</v>
      </c>
    </row>
    <row r="850" spans="2:10" x14ac:dyDescent="0.25">
      <c r="B850" s="63">
        <v>6019005409</v>
      </c>
      <c r="C850" s="63">
        <v>3560</v>
      </c>
      <c r="D850" s="63" t="s">
        <v>156</v>
      </c>
      <c r="E850" s="96">
        <v>93710</v>
      </c>
      <c r="F850" s="63">
        <v>40.650316912567597</v>
      </c>
      <c r="G850" s="63">
        <v>3560</v>
      </c>
      <c r="H850" s="63">
        <v>63</v>
      </c>
      <c r="I850" s="98" t="str">
        <f>VLOOKUP(E850, 'Program Data Extracts-Zip Codes'!R$52:W$5334, 6, FALSE)</f>
        <v>PGE</v>
      </c>
      <c r="J850" s="98" t="str">
        <f>VLOOKUP(E850, 'Program Data Extracts-Zip Codes'!R$52:W$5334, 4, FALSE)</f>
        <v>PGE</v>
      </c>
    </row>
    <row r="851" spans="2:10" x14ac:dyDescent="0.25">
      <c r="B851" s="63">
        <v>6019001413</v>
      </c>
      <c r="C851" s="63">
        <v>4605</v>
      </c>
      <c r="D851" s="63" t="s">
        <v>156</v>
      </c>
      <c r="E851" s="96">
        <v>93727</v>
      </c>
      <c r="F851" s="63">
        <v>40.614911035119903</v>
      </c>
      <c r="G851" s="63">
        <v>4605</v>
      </c>
      <c r="H851" s="63">
        <v>25</v>
      </c>
      <c r="I851" s="98" t="str">
        <f>VLOOKUP(E851, 'Program Data Extracts-Zip Codes'!R$52:W$5334, 6, FALSE)</f>
        <v>PGE</v>
      </c>
      <c r="J851" s="98" t="str">
        <f>VLOOKUP(E851, 'Program Data Extracts-Zip Codes'!R$52:W$5334, 4, FALSE)</f>
        <v>PGE</v>
      </c>
    </row>
    <row r="852" spans="2:10" x14ac:dyDescent="0.25">
      <c r="B852" s="63">
        <v>6019003804</v>
      </c>
      <c r="C852" s="63">
        <v>5531</v>
      </c>
      <c r="D852" s="63" t="s">
        <v>156</v>
      </c>
      <c r="E852" s="96">
        <v>93722</v>
      </c>
      <c r="F852" s="63">
        <v>39.885164765664598</v>
      </c>
      <c r="G852" s="63">
        <v>5531</v>
      </c>
      <c r="H852" s="63">
        <v>44.8</v>
      </c>
      <c r="I852" s="98" t="str">
        <f>VLOOKUP(E852, 'Program Data Extracts-Zip Codes'!R$52:W$5334, 6, FALSE)</f>
        <v>PGE</v>
      </c>
      <c r="J852" s="98" t="str">
        <f>VLOOKUP(E852, 'Program Data Extracts-Zip Codes'!R$52:W$5334, 4, FALSE)</f>
        <v>PGE</v>
      </c>
    </row>
    <row r="853" spans="2:10" x14ac:dyDescent="0.25">
      <c r="B853" s="63">
        <v>6019004212</v>
      </c>
      <c r="C853" s="63">
        <v>10762</v>
      </c>
      <c r="D853" s="63" t="s">
        <v>156</v>
      </c>
      <c r="E853" s="96">
        <v>93722</v>
      </c>
      <c r="F853" s="63">
        <v>39.418081035231701</v>
      </c>
      <c r="G853" s="63">
        <v>10762</v>
      </c>
      <c r="H853" s="63">
        <v>43.7</v>
      </c>
      <c r="I853" s="98" t="str">
        <f>VLOOKUP(E853, 'Program Data Extracts-Zip Codes'!R$52:W$5334, 6, FALSE)</f>
        <v>PGE</v>
      </c>
      <c r="J853" s="98" t="str">
        <f>VLOOKUP(E853, 'Program Data Extracts-Zip Codes'!R$52:W$5334, 4, FALSE)</f>
        <v>PGE</v>
      </c>
    </row>
    <row r="854" spans="2:10" x14ac:dyDescent="0.25">
      <c r="B854" s="63">
        <v>6019005304</v>
      </c>
      <c r="C854" s="63">
        <v>5305</v>
      </c>
      <c r="D854" s="63" t="s">
        <v>156</v>
      </c>
      <c r="E854" s="96">
        <v>93726</v>
      </c>
      <c r="F854" s="63">
        <v>39.046380130134601</v>
      </c>
      <c r="G854" s="63">
        <v>0</v>
      </c>
      <c r="H854" s="63">
        <v>64.900000000000006</v>
      </c>
      <c r="I854" s="98" t="str">
        <f>VLOOKUP(E854, 'Program Data Extracts-Zip Codes'!R$52:W$5334, 6, FALSE)</f>
        <v>PGE</v>
      </c>
      <c r="J854" s="98" t="str">
        <f>VLOOKUP(E854, 'Program Data Extracts-Zip Codes'!R$52:W$5334, 4, FALSE)</f>
        <v>PGE</v>
      </c>
    </row>
    <row r="855" spans="2:10" x14ac:dyDescent="0.25">
      <c r="B855" s="63">
        <v>6019004801</v>
      </c>
      <c r="C855" s="63">
        <v>4604</v>
      </c>
      <c r="D855" s="63" t="s">
        <v>156</v>
      </c>
      <c r="E855" s="96">
        <v>93704</v>
      </c>
      <c r="F855" s="63">
        <v>38.409767985640499</v>
      </c>
      <c r="G855" s="63">
        <v>0</v>
      </c>
      <c r="H855" s="63">
        <v>69.900000000000006</v>
      </c>
      <c r="I855" s="98" t="str">
        <f>VLOOKUP(E855, 'Program Data Extracts-Zip Codes'!R$52:W$5334, 6, FALSE)</f>
        <v>PGE</v>
      </c>
      <c r="J855" s="98" t="str">
        <f>VLOOKUP(E855, 'Program Data Extracts-Zip Codes'!R$52:W$5334, 4, FALSE)</f>
        <v>PGE</v>
      </c>
    </row>
    <row r="856" spans="2:10" x14ac:dyDescent="0.25">
      <c r="B856" s="63">
        <v>6019001414</v>
      </c>
      <c r="C856" s="63">
        <v>7381</v>
      </c>
      <c r="D856" s="63" t="s">
        <v>156</v>
      </c>
      <c r="E856" s="96">
        <v>93727</v>
      </c>
      <c r="F856" s="63">
        <v>37.425043601793298</v>
      </c>
      <c r="G856" s="63">
        <v>0</v>
      </c>
      <c r="H856" s="63">
        <v>27.4</v>
      </c>
      <c r="I856" s="98" t="str">
        <f>VLOOKUP(E856, 'Program Data Extracts-Zip Codes'!R$52:W$5334, 6, FALSE)</f>
        <v>PGE</v>
      </c>
      <c r="J856" s="98" t="str">
        <f>VLOOKUP(E856, 'Program Data Extracts-Zip Codes'!R$52:W$5334, 4, FALSE)</f>
        <v>PGE</v>
      </c>
    </row>
    <row r="857" spans="2:10" x14ac:dyDescent="0.25">
      <c r="B857" s="63">
        <v>6019004901</v>
      </c>
      <c r="C857" s="63">
        <v>4052</v>
      </c>
      <c r="D857" s="63" t="s">
        <v>156</v>
      </c>
      <c r="E857" s="96">
        <v>93704</v>
      </c>
      <c r="F857" s="63">
        <v>37.187210710554602</v>
      </c>
      <c r="G857" s="63">
        <v>0</v>
      </c>
      <c r="H857" s="63">
        <v>63.3</v>
      </c>
      <c r="I857" s="98" t="str">
        <f>VLOOKUP(E857, 'Program Data Extracts-Zip Codes'!R$52:W$5334, 6, FALSE)</f>
        <v>PGE</v>
      </c>
      <c r="J857" s="98" t="str">
        <f>VLOOKUP(E857, 'Program Data Extracts-Zip Codes'!R$52:W$5334, 4, FALSE)</f>
        <v>PGE</v>
      </c>
    </row>
    <row r="858" spans="2:10" x14ac:dyDescent="0.25">
      <c r="B858" s="63">
        <v>6019003600</v>
      </c>
      <c r="C858" s="63">
        <v>4009</v>
      </c>
      <c r="D858" s="63" t="s">
        <v>156</v>
      </c>
      <c r="E858" s="96">
        <v>93704</v>
      </c>
      <c r="F858" s="63">
        <v>37.063512610187203</v>
      </c>
      <c r="G858" s="63">
        <v>0</v>
      </c>
      <c r="H858" s="63">
        <v>39.5</v>
      </c>
      <c r="I858" s="98" t="str">
        <f>VLOOKUP(E858, 'Program Data Extracts-Zip Codes'!R$52:W$5334, 6, FALSE)</f>
        <v>PGE</v>
      </c>
      <c r="J858" s="98" t="str">
        <f>VLOOKUP(E858, 'Program Data Extracts-Zip Codes'!R$52:W$5334, 4, FALSE)</f>
        <v>PGE</v>
      </c>
    </row>
    <row r="859" spans="2:10" x14ac:dyDescent="0.25">
      <c r="B859" s="63">
        <v>6019003810</v>
      </c>
      <c r="C859" s="63">
        <v>5256</v>
      </c>
      <c r="D859" s="63" t="s">
        <v>156</v>
      </c>
      <c r="E859" s="96">
        <v>93722</v>
      </c>
      <c r="F859" s="63">
        <v>36.218814863461198</v>
      </c>
      <c r="G859" s="63">
        <v>0</v>
      </c>
      <c r="H859" s="63">
        <v>36.1</v>
      </c>
      <c r="I859" s="98" t="str">
        <f>VLOOKUP(E859, 'Program Data Extracts-Zip Codes'!R$52:W$5334, 6, FALSE)</f>
        <v>PGE</v>
      </c>
      <c r="J859" s="98" t="str">
        <f>VLOOKUP(E859, 'Program Data Extracts-Zip Codes'!R$52:W$5334, 4, FALSE)</f>
        <v>PGE</v>
      </c>
    </row>
    <row r="860" spans="2:10" x14ac:dyDescent="0.25">
      <c r="B860" s="63">
        <v>6019004100</v>
      </c>
      <c r="C860" s="63">
        <v>3306</v>
      </c>
      <c r="D860" s="63" t="s">
        <v>156</v>
      </c>
      <c r="E860" s="96">
        <v>93723</v>
      </c>
      <c r="F860" s="63">
        <v>36.059716180177197</v>
      </c>
      <c r="G860" s="63">
        <v>0</v>
      </c>
      <c r="H860" s="63">
        <v>54.7</v>
      </c>
      <c r="I860" s="98" t="str">
        <f>VLOOKUP(E860, 'Program Data Extracts-Zip Codes'!R$52:W$5334, 6, FALSE)</f>
        <v>PGE</v>
      </c>
      <c r="J860" s="98" t="str">
        <f>VLOOKUP(E860, 'Program Data Extracts-Zip Codes'!R$52:W$5334, 4, FALSE)</f>
        <v>PGE</v>
      </c>
    </row>
    <row r="861" spans="2:10" x14ac:dyDescent="0.25">
      <c r="B861" s="63">
        <v>6019004215</v>
      </c>
      <c r="C861" s="63">
        <v>4475</v>
      </c>
      <c r="D861" s="63" t="s">
        <v>156</v>
      </c>
      <c r="E861" s="96">
        <v>93722</v>
      </c>
      <c r="F861" s="63">
        <v>35.809888869427702</v>
      </c>
      <c r="G861" s="63">
        <v>0</v>
      </c>
      <c r="H861" s="63">
        <v>23.2</v>
      </c>
      <c r="I861" s="98" t="str">
        <f>VLOOKUP(E861, 'Program Data Extracts-Zip Codes'!R$52:W$5334, 6, FALSE)</f>
        <v>PGE</v>
      </c>
      <c r="J861" s="98" t="str">
        <f>VLOOKUP(E861, 'Program Data Extracts-Zip Codes'!R$52:W$5334, 4, FALSE)</f>
        <v>PGE</v>
      </c>
    </row>
    <row r="862" spans="2:10" x14ac:dyDescent="0.25">
      <c r="B862" s="63">
        <v>6019004409</v>
      </c>
      <c r="C862" s="63">
        <v>3486</v>
      </c>
      <c r="D862" s="63" t="s">
        <v>156</v>
      </c>
      <c r="E862" s="96">
        <v>93711</v>
      </c>
      <c r="F862" s="63">
        <v>34.696824912146703</v>
      </c>
      <c r="G862" s="63">
        <v>0</v>
      </c>
      <c r="H862" s="63">
        <v>30.5</v>
      </c>
      <c r="I862" s="98" t="str">
        <f>VLOOKUP(E862, 'Program Data Extracts-Zip Codes'!R$52:W$5334, 6, FALSE)</f>
        <v>PGE</v>
      </c>
      <c r="J862" s="98" t="str">
        <f>VLOOKUP(E862, 'Program Data Extracts-Zip Codes'!R$52:W$5334, 4, FALSE)</f>
        <v>PGE</v>
      </c>
    </row>
    <row r="863" spans="2:10" x14ac:dyDescent="0.25">
      <c r="B863" s="63">
        <v>6019001412</v>
      </c>
      <c r="C863" s="63">
        <v>2790</v>
      </c>
      <c r="D863" s="63" t="s">
        <v>156</v>
      </c>
      <c r="E863" s="96">
        <v>93727</v>
      </c>
      <c r="F863" s="63">
        <v>34.625636160703898</v>
      </c>
      <c r="G863" s="63">
        <v>0</v>
      </c>
      <c r="H863" s="63">
        <v>37.700000000000003</v>
      </c>
      <c r="I863" s="98" t="str">
        <f>VLOOKUP(E863, 'Program Data Extracts-Zip Codes'!R$52:W$5334, 6, FALSE)</f>
        <v>PGE</v>
      </c>
      <c r="J863" s="98" t="str">
        <f>VLOOKUP(E863, 'Program Data Extracts-Zip Codes'!R$52:W$5334, 4, FALSE)</f>
        <v>PGE</v>
      </c>
    </row>
    <row r="864" spans="2:10" x14ac:dyDescent="0.25">
      <c r="B864" s="63">
        <v>6019005805</v>
      </c>
      <c r="C864" s="63">
        <v>3798</v>
      </c>
      <c r="D864" s="63" t="s">
        <v>156</v>
      </c>
      <c r="E864" s="96">
        <v>93727</v>
      </c>
      <c r="F864" s="63">
        <v>33.751972927361798</v>
      </c>
      <c r="G864" s="63">
        <v>0</v>
      </c>
      <c r="H864" s="63">
        <v>26.1</v>
      </c>
      <c r="I864" s="98" t="str">
        <f>VLOOKUP(E864, 'Program Data Extracts-Zip Codes'!R$52:W$5334, 6, FALSE)</f>
        <v>PGE</v>
      </c>
      <c r="J864" s="98" t="str">
        <f>VLOOKUP(E864, 'Program Data Extracts-Zip Codes'!R$52:W$5334, 4, FALSE)</f>
        <v>PGE</v>
      </c>
    </row>
    <row r="865" spans="2:10" x14ac:dyDescent="0.25">
      <c r="B865" s="63">
        <v>6019004902</v>
      </c>
      <c r="C865" s="63">
        <v>1985</v>
      </c>
      <c r="D865" s="63" t="s">
        <v>156</v>
      </c>
      <c r="E865" s="96">
        <v>93704</v>
      </c>
      <c r="F865" s="63">
        <v>33.555680512941102</v>
      </c>
      <c r="G865" s="63">
        <v>0</v>
      </c>
      <c r="H865" s="63">
        <v>62.3</v>
      </c>
      <c r="I865" s="98" t="str">
        <f>VLOOKUP(E865, 'Program Data Extracts-Zip Codes'!R$52:W$5334, 6, FALSE)</f>
        <v>PGE</v>
      </c>
      <c r="J865" s="98" t="str">
        <f>VLOOKUP(E865, 'Program Data Extracts-Zip Codes'!R$52:W$5334, 4, FALSE)</f>
        <v>PGE</v>
      </c>
    </row>
    <row r="866" spans="2:10" x14ac:dyDescent="0.25">
      <c r="B866" s="63">
        <v>6019004601</v>
      </c>
      <c r="C866" s="63">
        <v>2641</v>
      </c>
      <c r="D866" s="63" t="s">
        <v>156</v>
      </c>
      <c r="E866" s="96">
        <v>93705</v>
      </c>
      <c r="F866" s="63">
        <v>33.54505392798</v>
      </c>
      <c r="G866" s="63">
        <v>0</v>
      </c>
      <c r="H866" s="63">
        <v>39.1</v>
      </c>
      <c r="I866" s="98" t="str">
        <f>VLOOKUP(E866, 'Program Data Extracts-Zip Codes'!R$52:W$5334, 6, FALSE)</f>
        <v>PGE</v>
      </c>
      <c r="J866" s="98" t="str">
        <f>VLOOKUP(E866, 'Program Data Extracts-Zip Codes'!R$52:W$5334, 4, FALSE)</f>
        <v>PGE</v>
      </c>
    </row>
    <row r="867" spans="2:10" x14ac:dyDescent="0.25">
      <c r="B867" s="63">
        <v>6019004503</v>
      </c>
      <c r="C867" s="63">
        <v>4723</v>
      </c>
      <c r="D867" s="63" t="s">
        <v>156</v>
      </c>
      <c r="E867" s="96">
        <v>93704</v>
      </c>
      <c r="F867" s="63">
        <v>32.853671059671697</v>
      </c>
      <c r="G867" s="63">
        <v>0</v>
      </c>
      <c r="H867" s="63">
        <v>26.9</v>
      </c>
      <c r="I867" s="98" t="str">
        <f>VLOOKUP(E867, 'Program Data Extracts-Zip Codes'!R$52:W$5334, 6, FALSE)</f>
        <v>PGE</v>
      </c>
      <c r="J867" s="98" t="str">
        <f>VLOOKUP(E867, 'Program Data Extracts-Zip Codes'!R$52:W$5334, 4, FALSE)</f>
        <v>PGE</v>
      </c>
    </row>
    <row r="868" spans="2:10" x14ac:dyDescent="0.25">
      <c r="B868" s="63">
        <v>6019005302</v>
      </c>
      <c r="C868" s="63">
        <v>5208</v>
      </c>
      <c r="D868" s="63" t="s">
        <v>156</v>
      </c>
      <c r="E868" s="96">
        <v>93726</v>
      </c>
      <c r="F868" s="63">
        <v>32.824805361517797</v>
      </c>
      <c r="G868" s="63">
        <v>0</v>
      </c>
      <c r="H868" s="63">
        <v>68.8</v>
      </c>
      <c r="I868" s="98" t="str">
        <f>VLOOKUP(E868, 'Program Data Extracts-Zip Codes'!R$52:W$5334, 6, FALSE)</f>
        <v>PGE</v>
      </c>
      <c r="J868" s="98" t="str">
        <f>VLOOKUP(E868, 'Program Data Extracts-Zip Codes'!R$52:W$5334, 4, FALSE)</f>
        <v>PGE</v>
      </c>
    </row>
    <row r="869" spans="2:10" x14ac:dyDescent="0.25">
      <c r="B869" s="63">
        <v>6019001409</v>
      </c>
      <c r="C869" s="63">
        <v>1848</v>
      </c>
      <c r="D869" s="63" t="s">
        <v>156</v>
      </c>
      <c r="E869" s="96">
        <v>93727</v>
      </c>
      <c r="F869" s="63">
        <v>31.874947008324899</v>
      </c>
      <c r="G869" s="63">
        <v>0</v>
      </c>
      <c r="H869" s="63">
        <v>25.7</v>
      </c>
      <c r="I869" s="98" t="str">
        <f>VLOOKUP(E869, 'Program Data Extracts-Zip Codes'!R$52:W$5334, 6, FALSE)</f>
        <v>PGE</v>
      </c>
      <c r="J869" s="98" t="str">
        <f>VLOOKUP(E869, 'Program Data Extracts-Zip Codes'!R$52:W$5334, 4, FALSE)</f>
        <v>PGE</v>
      </c>
    </row>
    <row r="870" spans="2:10" x14ac:dyDescent="0.25">
      <c r="B870" s="63">
        <v>6019004211</v>
      </c>
      <c r="C870" s="63">
        <v>6319</v>
      </c>
      <c r="D870" s="63" t="s">
        <v>156</v>
      </c>
      <c r="E870" s="96">
        <v>93722</v>
      </c>
      <c r="F870" s="63">
        <v>31.351760901908499</v>
      </c>
      <c r="G870" s="63">
        <v>0</v>
      </c>
      <c r="H870" s="63">
        <v>20.7</v>
      </c>
      <c r="I870" s="98" t="str">
        <f>VLOOKUP(E870, 'Program Data Extracts-Zip Codes'!R$52:W$5334, 6, FALSE)</f>
        <v>PGE</v>
      </c>
      <c r="J870" s="98" t="str">
        <f>VLOOKUP(E870, 'Program Data Extracts-Zip Codes'!R$52:W$5334, 4, FALSE)</f>
        <v>PGE</v>
      </c>
    </row>
    <row r="871" spans="2:10" x14ac:dyDescent="0.25">
      <c r="B871" s="63">
        <v>6019005406</v>
      </c>
      <c r="C871" s="63">
        <v>3899</v>
      </c>
      <c r="D871" s="63" t="s">
        <v>156</v>
      </c>
      <c r="E871" s="96">
        <v>93710</v>
      </c>
      <c r="F871" s="63">
        <v>31.262352671980899</v>
      </c>
      <c r="G871" s="63">
        <v>0</v>
      </c>
      <c r="H871" s="63">
        <v>25.7</v>
      </c>
      <c r="I871" s="98" t="str">
        <f>VLOOKUP(E871, 'Program Data Extracts-Zip Codes'!R$52:W$5334, 6, FALSE)</f>
        <v>PGE</v>
      </c>
      <c r="J871" s="98" t="str">
        <f>VLOOKUP(E871, 'Program Data Extracts-Zip Codes'!R$52:W$5334, 4, FALSE)</f>
        <v>PGE</v>
      </c>
    </row>
    <row r="872" spans="2:10" x14ac:dyDescent="0.25">
      <c r="B872" s="63">
        <v>6019004406</v>
      </c>
      <c r="C872" s="63">
        <v>5211</v>
      </c>
      <c r="D872" s="63" t="s">
        <v>156</v>
      </c>
      <c r="E872" s="96">
        <v>93720</v>
      </c>
      <c r="F872" s="63">
        <v>31.200369944655499</v>
      </c>
      <c r="G872" s="63">
        <v>0</v>
      </c>
      <c r="H872" s="63">
        <v>34.5</v>
      </c>
      <c r="I872" s="98" t="str">
        <f>VLOOKUP(E872, 'Program Data Extracts-Zip Codes'!R$52:W$5334, 6, FALSE)</f>
        <v>PGE</v>
      </c>
      <c r="J872" s="98" t="str">
        <f>VLOOKUP(E872, 'Program Data Extracts-Zip Codes'!R$52:W$5334, 4, FALSE)</f>
        <v>PGE</v>
      </c>
    </row>
    <row r="873" spans="2:10" x14ac:dyDescent="0.25">
      <c r="B873" s="63">
        <v>6019003104</v>
      </c>
      <c r="C873" s="63">
        <v>3810</v>
      </c>
      <c r="D873" s="63" t="s">
        <v>156</v>
      </c>
      <c r="E873" s="96">
        <v>93727</v>
      </c>
      <c r="F873" s="63">
        <v>30.454522533473298</v>
      </c>
      <c r="G873" s="63">
        <v>0</v>
      </c>
      <c r="H873" s="63">
        <v>40.9</v>
      </c>
      <c r="I873" s="98" t="str">
        <f>VLOOKUP(E873, 'Program Data Extracts-Zip Codes'!R$52:W$5334, 6, FALSE)</f>
        <v>PGE</v>
      </c>
      <c r="J873" s="98" t="str">
        <f>VLOOKUP(E873, 'Program Data Extracts-Zip Codes'!R$52:W$5334, 4, FALSE)</f>
        <v>PGE</v>
      </c>
    </row>
    <row r="874" spans="2:10" x14ac:dyDescent="0.25">
      <c r="B874" s="63">
        <v>6019004408</v>
      </c>
      <c r="C874" s="63">
        <v>3517</v>
      </c>
      <c r="D874" s="63" t="s">
        <v>156</v>
      </c>
      <c r="E874" s="96">
        <v>93711</v>
      </c>
      <c r="F874" s="63">
        <v>30.0269333988516</v>
      </c>
      <c r="G874" s="63">
        <v>0</v>
      </c>
      <c r="H874" s="63">
        <v>28.4</v>
      </c>
      <c r="I874" s="98" t="str">
        <f>VLOOKUP(E874, 'Program Data Extracts-Zip Codes'!R$52:W$5334, 6, FALSE)</f>
        <v>PGE</v>
      </c>
      <c r="J874" s="98" t="str">
        <f>VLOOKUP(E874, 'Program Data Extracts-Zip Codes'!R$52:W$5334, 4, FALSE)</f>
        <v>PGE</v>
      </c>
    </row>
    <row r="875" spans="2:10" x14ac:dyDescent="0.25">
      <c r="B875" s="63">
        <v>6019004506</v>
      </c>
      <c r="C875" s="63">
        <v>3158</v>
      </c>
      <c r="D875" s="63" t="s">
        <v>156</v>
      </c>
      <c r="E875" s="96">
        <v>93704</v>
      </c>
      <c r="F875" s="63">
        <v>29.8699899362155</v>
      </c>
      <c r="G875" s="63">
        <v>0</v>
      </c>
      <c r="H875" s="63">
        <v>15.7</v>
      </c>
      <c r="I875" s="98" t="str">
        <f>VLOOKUP(E875, 'Program Data Extracts-Zip Codes'!R$52:W$5334, 6, FALSE)</f>
        <v>PGE</v>
      </c>
      <c r="J875" s="98" t="str">
        <f>VLOOKUP(E875, 'Program Data Extracts-Zip Codes'!R$52:W$5334, 4, FALSE)</f>
        <v>PGE</v>
      </c>
    </row>
    <row r="876" spans="2:10" x14ac:dyDescent="0.25">
      <c r="B876" s="63">
        <v>6019005405</v>
      </c>
      <c r="C876" s="63">
        <v>4145</v>
      </c>
      <c r="D876" s="63" t="s">
        <v>156</v>
      </c>
      <c r="E876" s="96">
        <v>93710</v>
      </c>
      <c r="F876" s="63">
        <v>27.780662215454601</v>
      </c>
      <c r="G876" s="63">
        <v>0</v>
      </c>
      <c r="H876" s="63">
        <v>22.9</v>
      </c>
      <c r="I876" s="98" t="str">
        <f>VLOOKUP(E876, 'Program Data Extracts-Zip Codes'!R$52:W$5334, 6, FALSE)</f>
        <v>PGE</v>
      </c>
      <c r="J876" s="98" t="str">
        <f>VLOOKUP(E876, 'Program Data Extracts-Zip Codes'!R$52:W$5334, 4, FALSE)</f>
        <v>PGE</v>
      </c>
    </row>
    <row r="877" spans="2:10" x14ac:dyDescent="0.25">
      <c r="B877" s="63">
        <v>6019004210</v>
      </c>
      <c r="C877" s="63">
        <v>3480</v>
      </c>
      <c r="D877" s="63" t="s">
        <v>156</v>
      </c>
      <c r="E877" s="96">
        <v>93722</v>
      </c>
      <c r="F877" s="63">
        <v>27.7480934330667</v>
      </c>
      <c r="G877" s="63">
        <v>0</v>
      </c>
      <c r="H877" s="63">
        <v>44.8</v>
      </c>
      <c r="I877" s="98" t="str">
        <f>VLOOKUP(E877, 'Program Data Extracts-Zip Codes'!R$52:W$5334, 6, FALSE)</f>
        <v>PGE</v>
      </c>
      <c r="J877" s="98" t="str">
        <f>VLOOKUP(E877, 'Program Data Extracts-Zip Codes'!R$52:W$5334, 4, FALSE)</f>
        <v>PGE</v>
      </c>
    </row>
    <row r="878" spans="2:10" x14ac:dyDescent="0.25">
      <c r="B878" s="63">
        <v>6019004602</v>
      </c>
      <c r="C878" s="63">
        <v>2555</v>
      </c>
      <c r="D878" s="63" t="s">
        <v>156</v>
      </c>
      <c r="E878" s="96">
        <v>93704</v>
      </c>
      <c r="F878" s="63">
        <v>27.523617148701099</v>
      </c>
      <c r="G878" s="63">
        <v>0</v>
      </c>
      <c r="H878" s="63">
        <v>27.1</v>
      </c>
      <c r="I878" s="98" t="str">
        <f>VLOOKUP(E878, 'Program Data Extracts-Zip Codes'!R$52:W$5334, 6, FALSE)</f>
        <v>PGE</v>
      </c>
      <c r="J878" s="98" t="str">
        <f>VLOOKUP(E878, 'Program Data Extracts-Zip Codes'!R$52:W$5334, 4, FALSE)</f>
        <v>PGE</v>
      </c>
    </row>
    <row r="879" spans="2:10" x14ac:dyDescent="0.25">
      <c r="B879" s="63">
        <v>6019005407</v>
      </c>
      <c r="C879" s="63">
        <v>3139</v>
      </c>
      <c r="D879" s="63" t="s">
        <v>156</v>
      </c>
      <c r="E879" s="96">
        <v>93710</v>
      </c>
      <c r="F879" s="63">
        <v>27.141542981001699</v>
      </c>
      <c r="G879" s="63">
        <v>0</v>
      </c>
      <c r="H879" s="63">
        <v>39</v>
      </c>
      <c r="I879" s="98" t="str">
        <f>VLOOKUP(E879, 'Program Data Extracts-Zip Codes'!R$52:W$5334, 6, FALSE)</f>
        <v>PGE</v>
      </c>
      <c r="J879" s="98" t="str">
        <f>VLOOKUP(E879, 'Program Data Extracts-Zip Codes'!R$52:W$5334, 4, FALSE)</f>
        <v>PGE</v>
      </c>
    </row>
    <row r="880" spans="2:10" x14ac:dyDescent="0.25">
      <c r="B880" s="63">
        <v>6019004208</v>
      </c>
      <c r="C880" s="63">
        <v>7124</v>
      </c>
      <c r="D880" s="63" t="s">
        <v>156</v>
      </c>
      <c r="E880" s="96">
        <v>93722</v>
      </c>
      <c r="F880" s="63">
        <v>25.034076256591799</v>
      </c>
      <c r="G880" s="63">
        <v>0</v>
      </c>
      <c r="H880" s="63">
        <v>11.5</v>
      </c>
      <c r="I880" s="98" t="str">
        <f>VLOOKUP(E880, 'Program Data Extracts-Zip Codes'!R$52:W$5334, 6, FALSE)</f>
        <v>PGE</v>
      </c>
      <c r="J880" s="98" t="str">
        <f>VLOOKUP(E880, 'Program Data Extracts-Zip Codes'!R$52:W$5334, 4, FALSE)</f>
        <v>PGE</v>
      </c>
    </row>
    <row r="881" spans="2:10" x14ac:dyDescent="0.25">
      <c r="B881" s="63">
        <v>6019005801</v>
      </c>
      <c r="C881" s="63">
        <v>4856</v>
      </c>
      <c r="D881" s="63" t="s">
        <v>156</v>
      </c>
      <c r="E881" s="96">
        <v>93727</v>
      </c>
      <c r="F881" s="63">
        <v>24.547428455653002</v>
      </c>
      <c r="G881" s="63">
        <v>0</v>
      </c>
      <c r="H881" s="63">
        <v>44.1</v>
      </c>
      <c r="I881" s="98" t="str">
        <f>VLOOKUP(E881, 'Program Data Extracts-Zip Codes'!R$52:W$5334, 6, FALSE)</f>
        <v>PGE</v>
      </c>
      <c r="J881" s="98" t="str">
        <f>VLOOKUP(E881, 'Program Data Extracts-Zip Codes'!R$52:W$5334, 4, FALSE)</f>
        <v>PGE</v>
      </c>
    </row>
    <row r="882" spans="2:10" x14ac:dyDescent="0.25">
      <c r="B882" s="63">
        <v>6019005605</v>
      </c>
      <c r="C882" s="63">
        <v>1470</v>
      </c>
      <c r="D882" s="63" t="s">
        <v>156</v>
      </c>
      <c r="E882" s="96">
        <v>93710</v>
      </c>
      <c r="F882" s="63">
        <v>22.504716160980799</v>
      </c>
      <c r="G882" s="63">
        <v>0</v>
      </c>
      <c r="H882" s="63">
        <v>22.9</v>
      </c>
      <c r="I882" s="98" t="str">
        <f>VLOOKUP(E882, 'Program Data Extracts-Zip Codes'!R$52:W$5334, 6, FALSE)</f>
        <v>PGE</v>
      </c>
      <c r="J882" s="98" t="str">
        <f>VLOOKUP(E882, 'Program Data Extracts-Zip Codes'!R$52:W$5334, 4, FALSE)</f>
        <v>PGE</v>
      </c>
    </row>
    <row r="883" spans="2:10" x14ac:dyDescent="0.25">
      <c r="B883" s="63">
        <v>6019004213</v>
      </c>
      <c r="C883" s="63">
        <v>3248</v>
      </c>
      <c r="D883" s="63" t="s">
        <v>156</v>
      </c>
      <c r="E883" s="96">
        <v>93711</v>
      </c>
      <c r="F883" s="63">
        <v>22.193905456078902</v>
      </c>
      <c r="G883" s="63">
        <v>0</v>
      </c>
      <c r="H883" s="63">
        <v>33</v>
      </c>
      <c r="I883" s="98" t="str">
        <f>VLOOKUP(E883, 'Program Data Extracts-Zip Codes'!R$52:W$5334, 6, FALSE)</f>
        <v>PGE</v>
      </c>
      <c r="J883" s="98" t="str">
        <f>VLOOKUP(E883, 'Program Data Extracts-Zip Codes'!R$52:W$5334, 4, FALSE)</f>
        <v>PGE</v>
      </c>
    </row>
    <row r="884" spans="2:10" x14ac:dyDescent="0.25">
      <c r="B884" s="63">
        <v>6019005510</v>
      </c>
      <c r="C884" s="63">
        <v>4997</v>
      </c>
      <c r="D884" s="63" t="s">
        <v>156</v>
      </c>
      <c r="E884" s="96">
        <v>93720</v>
      </c>
      <c r="F884" s="63">
        <v>22.129526455670501</v>
      </c>
      <c r="G884" s="63">
        <v>0</v>
      </c>
      <c r="H884" s="63">
        <v>24.3</v>
      </c>
      <c r="I884" s="98" t="str">
        <f>VLOOKUP(E884, 'Program Data Extracts-Zip Codes'!R$52:W$5334, 6, FALSE)</f>
        <v>PGE</v>
      </c>
      <c r="J884" s="98" t="str">
        <f>VLOOKUP(E884, 'Program Data Extracts-Zip Codes'!R$52:W$5334, 4, FALSE)</f>
        <v>PGE</v>
      </c>
    </row>
    <row r="885" spans="2:10" x14ac:dyDescent="0.25">
      <c r="B885" s="63">
        <v>6019004303</v>
      </c>
      <c r="C885" s="63">
        <v>4162</v>
      </c>
      <c r="D885" s="63" t="s">
        <v>156</v>
      </c>
      <c r="E885" s="96">
        <v>93711</v>
      </c>
      <c r="F885" s="63">
        <v>20.9583374081102</v>
      </c>
      <c r="G885" s="63">
        <v>0</v>
      </c>
      <c r="H885" s="63">
        <v>20.9</v>
      </c>
      <c r="I885" s="98" t="str">
        <f>VLOOKUP(E885, 'Program Data Extracts-Zip Codes'!R$52:W$5334, 6, FALSE)</f>
        <v>PGE</v>
      </c>
      <c r="J885" s="98" t="str">
        <f>VLOOKUP(E885, 'Program Data Extracts-Zip Codes'!R$52:W$5334, 4, FALSE)</f>
        <v>PGE</v>
      </c>
    </row>
    <row r="886" spans="2:10" x14ac:dyDescent="0.25">
      <c r="B886" s="63">
        <v>6019005516</v>
      </c>
      <c r="C886" s="63">
        <v>5527</v>
      </c>
      <c r="D886" s="63" t="s">
        <v>156</v>
      </c>
      <c r="E886" s="96">
        <v>93720</v>
      </c>
      <c r="F886" s="63">
        <v>19.4682660635732</v>
      </c>
      <c r="G886" s="63">
        <v>0</v>
      </c>
      <c r="H886" s="63">
        <v>18.8</v>
      </c>
      <c r="I886" s="98" t="str">
        <f>VLOOKUP(E886, 'Program Data Extracts-Zip Codes'!R$52:W$5334, 6, FALSE)</f>
        <v>PGE</v>
      </c>
      <c r="J886" s="98" t="str">
        <f>VLOOKUP(E886, 'Program Data Extracts-Zip Codes'!R$52:W$5334, 4, FALSE)</f>
        <v>PGE</v>
      </c>
    </row>
    <row r="887" spans="2:10" x14ac:dyDescent="0.25">
      <c r="B887" s="63">
        <v>6019004214</v>
      </c>
      <c r="C887" s="63">
        <v>4978</v>
      </c>
      <c r="D887" s="63" t="s">
        <v>156</v>
      </c>
      <c r="E887" s="96">
        <v>93711</v>
      </c>
      <c r="F887" s="63">
        <v>19.1399867240637</v>
      </c>
      <c r="G887" s="63">
        <v>0</v>
      </c>
      <c r="H887" s="63">
        <v>26.2</v>
      </c>
      <c r="I887" s="98" t="str">
        <f>VLOOKUP(E887, 'Program Data Extracts-Zip Codes'!R$52:W$5334, 6, FALSE)</f>
        <v>PGE</v>
      </c>
      <c r="J887" s="98" t="str">
        <f>VLOOKUP(E887, 'Program Data Extracts-Zip Codes'!R$52:W$5334, 4, FALSE)</f>
        <v>PGE</v>
      </c>
    </row>
    <row r="888" spans="2:10" x14ac:dyDescent="0.25">
      <c r="B888" s="63">
        <v>6019004405</v>
      </c>
      <c r="C888" s="63">
        <v>4040</v>
      </c>
      <c r="D888" s="63" t="s">
        <v>156</v>
      </c>
      <c r="E888" s="96">
        <v>93720</v>
      </c>
      <c r="F888" s="63">
        <v>18.976649333070299</v>
      </c>
      <c r="G888" s="63">
        <v>0</v>
      </c>
      <c r="H888" s="63">
        <v>16.2</v>
      </c>
      <c r="I888" s="98" t="str">
        <f>VLOOKUP(E888, 'Program Data Extracts-Zip Codes'!R$52:W$5334, 6, FALSE)</f>
        <v>PGE</v>
      </c>
      <c r="J888" s="98" t="str">
        <f>VLOOKUP(E888, 'Program Data Extracts-Zip Codes'!R$52:W$5334, 4, FALSE)</f>
        <v>PGE</v>
      </c>
    </row>
    <row r="889" spans="2:10" x14ac:dyDescent="0.25">
      <c r="B889" s="63">
        <v>6019005504</v>
      </c>
      <c r="C889" s="63">
        <v>2295</v>
      </c>
      <c r="D889" s="63" t="s">
        <v>156</v>
      </c>
      <c r="E889" s="96">
        <v>93730</v>
      </c>
      <c r="F889" s="63">
        <v>16.152807772247701</v>
      </c>
      <c r="G889" s="63">
        <v>0</v>
      </c>
      <c r="H889" s="63">
        <v>15.5</v>
      </c>
      <c r="I889" s="98" t="str">
        <f>VLOOKUP(E889, 'Program Data Extracts-Zip Codes'!R$52:W$5334, 6, FALSE)</f>
        <v>PGE</v>
      </c>
      <c r="J889" s="98" t="str">
        <f>VLOOKUP(E889, 'Program Data Extracts-Zip Codes'!R$52:W$5334, 4, FALSE)</f>
        <v>PGE</v>
      </c>
    </row>
    <row r="890" spans="2:10" x14ac:dyDescent="0.25">
      <c r="B890" s="63">
        <v>6019005505</v>
      </c>
      <c r="C890" s="63">
        <v>6613</v>
      </c>
      <c r="D890" s="63" t="s">
        <v>156</v>
      </c>
      <c r="E890" s="96">
        <v>93720</v>
      </c>
      <c r="F890" s="63">
        <v>15.776421902604699</v>
      </c>
      <c r="G890" s="63">
        <v>0</v>
      </c>
      <c r="H890" s="63">
        <v>14.9</v>
      </c>
      <c r="I890" s="98" t="str">
        <f>VLOOKUP(E890, 'Program Data Extracts-Zip Codes'!R$52:W$5334, 6, FALSE)</f>
        <v>PGE</v>
      </c>
      <c r="J890" s="98" t="str">
        <f>VLOOKUP(E890, 'Program Data Extracts-Zip Codes'!R$52:W$5334, 4, FALSE)</f>
        <v>PGE</v>
      </c>
    </row>
    <row r="891" spans="2:10" x14ac:dyDescent="0.25">
      <c r="B891" s="63">
        <v>6019004301</v>
      </c>
      <c r="C891" s="63">
        <v>3853</v>
      </c>
      <c r="D891" s="63" t="s">
        <v>156</v>
      </c>
      <c r="E891" s="96">
        <v>93711</v>
      </c>
      <c r="F891" s="63">
        <v>15.377842708362</v>
      </c>
      <c r="G891" s="63">
        <v>0</v>
      </c>
      <c r="H891" s="63">
        <v>14.4</v>
      </c>
      <c r="I891" s="98" t="str">
        <f>VLOOKUP(E891, 'Program Data Extracts-Zip Codes'!R$52:W$5334, 6, FALSE)</f>
        <v>PGE</v>
      </c>
      <c r="J891" s="98" t="str">
        <f>VLOOKUP(E891, 'Program Data Extracts-Zip Codes'!R$52:W$5334, 4, FALSE)</f>
        <v>PGE</v>
      </c>
    </row>
    <row r="892" spans="2:10" x14ac:dyDescent="0.25">
      <c r="B892" s="63">
        <v>6019005507</v>
      </c>
      <c r="C892" s="63">
        <v>5732</v>
      </c>
      <c r="D892" s="63" t="s">
        <v>156</v>
      </c>
      <c r="E892" s="96">
        <v>93720</v>
      </c>
      <c r="F892" s="63">
        <v>14.9410173317505</v>
      </c>
      <c r="G892" s="63">
        <v>0</v>
      </c>
      <c r="H892" s="63">
        <v>19.5</v>
      </c>
      <c r="I892" s="98" t="str">
        <f>VLOOKUP(E892, 'Program Data Extracts-Zip Codes'!R$52:W$5334, 6, FALSE)</f>
        <v>PGE</v>
      </c>
      <c r="J892" s="98" t="str">
        <f>VLOOKUP(E892, 'Program Data Extracts-Zip Codes'!R$52:W$5334, 4, FALSE)</f>
        <v>PGE</v>
      </c>
    </row>
    <row r="893" spans="2:10" x14ac:dyDescent="0.25">
      <c r="B893" s="63">
        <v>6019004302</v>
      </c>
      <c r="C893" s="63">
        <v>4848</v>
      </c>
      <c r="D893" s="63" t="s">
        <v>156</v>
      </c>
      <c r="E893" s="96">
        <v>93711</v>
      </c>
      <c r="F893" s="63">
        <v>14.3562533400201</v>
      </c>
      <c r="G893" s="63">
        <v>0</v>
      </c>
      <c r="H893" s="63">
        <v>21.5</v>
      </c>
      <c r="I893" s="98" t="str">
        <f>VLOOKUP(E893, 'Program Data Extracts-Zip Codes'!R$52:W$5334, 6, FALSE)</f>
        <v>PGE</v>
      </c>
      <c r="J893" s="98" t="str">
        <f>VLOOKUP(E893, 'Program Data Extracts-Zip Codes'!R$52:W$5334, 4, FALSE)</f>
        <v>PGE</v>
      </c>
    </row>
    <row r="894" spans="2:10" x14ac:dyDescent="0.25">
      <c r="B894" s="63">
        <v>6019005517</v>
      </c>
      <c r="C894" s="63">
        <v>7487</v>
      </c>
      <c r="D894" s="63" t="s">
        <v>156</v>
      </c>
      <c r="E894" s="96">
        <v>93730</v>
      </c>
      <c r="F894" s="63">
        <v>9.4365324161237307</v>
      </c>
      <c r="G894" s="63">
        <v>0</v>
      </c>
      <c r="H894" s="63">
        <v>7.2</v>
      </c>
      <c r="I894" s="98" t="str">
        <f>VLOOKUP(E894, 'Program Data Extracts-Zip Codes'!R$52:W$5334, 6, FALSE)</f>
        <v>PGE</v>
      </c>
      <c r="J894" s="98" t="str">
        <f>VLOOKUP(E894, 'Program Data Extracts-Zip Codes'!R$52:W$5334, 4, FALSE)</f>
        <v>PGE</v>
      </c>
    </row>
    <row r="895" spans="2:10" x14ac:dyDescent="0.25">
      <c r="B895" s="63">
        <v>6019005503</v>
      </c>
      <c r="C895" s="63">
        <v>4254</v>
      </c>
      <c r="D895" s="63" t="s">
        <v>156</v>
      </c>
      <c r="E895" s="96">
        <v>93730</v>
      </c>
      <c r="F895" s="63">
        <v>7.3459801234564504</v>
      </c>
      <c r="G895" s="63">
        <v>0</v>
      </c>
      <c r="H895" s="63">
        <v>22</v>
      </c>
      <c r="I895" s="98" t="str">
        <f>VLOOKUP(E895, 'Program Data Extracts-Zip Codes'!R$52:W$5334, 6, FALSE)</f>
        <v>PGE</v>
      </c>
      <c r="J895" s="98" t="str">
        <f>VLOOKUP(E895, 'Program Data Extracts-Zip Codes'!R$52:W$5334, 4, FALSE)</f>
        <v>PGE</v>
      </c>
    </row>
    <row r="896" spans="2:10" x14ac:dyDescent="0.25">
      <c r="B896" s="63">
        <v>6019007802</v>
      </c>
      <c r="C896" s="63">
        <v>5269</v>
      </c>
      <c r="D896" s="63" t="s">
        <v>156</v>
      </c>
      <c r="E896" s="96">
        <v>93234</v>
      </c>
      <c r="F896" s="63">
        <v>43.9421380932434</v>
      </c>
      <c r="G896" s="63">
        <v>5269</v>
      </c>
      <c r="H896" s="63">
        <v>88.4</v>
      </c>
      <c r="I896" s="98" t="str">
        <f>VLOOKUP(E896, 'Program Data Extracts-Zip Codes'!R$52:W$5334, 6, FALSE)</f>
        <v>PGE</v>
      </c>
      <c r="J896" s="98" t="str">
        <f>VLOOKUP(E896, 'Program Data Extracts-Zip Codes'!R$52:W$5334, 4, FALSE)</f>
        <v>PGE</v>
      </c>
    </row>
    <row r="897" spans="2:10" x14ac:dyDescent="0.25">
      <c r="B897" s="63">
        <v>6019007801</v>
      </c>
      <c r="C897" s="63">
        <v>2722</v>
      </c>
      <c r="D897" s="63" t="s">
        <v>156</v>
      </c>
      <c r="E897" s="96">
        <v>93234</v>
      </c>
      <c r="F897" s="63">
        <v>36.091030261740002</v>
      </c>
      <c r="G897" s="63">
        <v>0</v>
      </c>
      <c r="H897" s="63">
        <v>75.2</v>
      </c>
      <c r="I897" s="98" t="str">
        <f>VLOOKUP(E897, 'Program Data Extracts-Zip Codes'!R$52:W$5334, 6, FALSE)</f>
        <v>PGE</v>
      </c>
      <c r="J897" s="98" t="str">
        <f>VLOOKUP(E897, 'Program Data Extracts-Zip Codes'!R$52:W$5334, 4, FALSE)</f>
        <v>PGE</v>
      </c>
    </row>
    <row r="898" spans="2:10" x14ac:dyDescent="0.25">
      <c r="B898" s="63">
        <v>6019003900</v>
      </c>
      <c r="C898" s="63">
        <v>5804</v>
      </c>
      <c r="D898" s="63" t="s">
        <v>156</v>
      </c>
      <c r="E898" s="96">
        <v>93630</v>
      </c>
      <c r="F898" s="63">
        <v>49.2486793139119</v>
      </c>
      <c r="G898" s="63">
        <v>5804</v>
      </c>
      <c r="H898" s="63">
        <v>58.4</v>
      </c>
      <c r="I898" s="98" t="str">
        <f>VLOOKUP(E898, 'Program Data Extracts-Zip Codes'!R$52:W$5334, 6, FALSE)</f>
        <v>PGE</v>
      </c>
      <c r="J898" s="98" t="str">
        <f>VLOOKUP(E898, 'Program Data Extracts-Zip Codes'!R$52:W$5334, 4, FALSE)</f>
        <v>PGE</v>
      </c>
    </row>
    <row r="899" spans="2:10" x14ac:dyDescent="0.25">
      <c r="B899" s="63">
        <v>6019004002</v>
      </c>
      <c r="C899" s="63">
        <v>7129</v>
      </c>
      <c r="D899" s="63" t="s">
        <v>156</v>
      </c>
      <c r="E899" s="96">
        <v>93630</v>
      </c>
      <c r="F899" s="63">
        <v>46.043833153445298</v>
      </c>
      <c r="G899" s="63">
        <v>7129</v>
      </c>
      <c r="H899" s="63">
        <v>55.8</v>
      </c>
      <c r="I899" s="98" t="str">
        <f>VLOOKUP(E899, 'Program Data Extracts-Zip Codes'!R$52:W$5334, 6, FALSE)</f>
        <v>PGE</v>
      </c>
      <c r="J899" s="98" t="str">
        <f>VLOOKUP(E899, 'Program Data Extracts-Zip Codes'!R$52:W$5334, 4, FALSE)</f>
        <v>PGE</v>
      </c>
    </row>
    <row r="900" spans="2:10" x14ac:dyDescent="0.25">
      <c r="B900" s="63">
        <v>6019004001</v>
      </c>
      <c r="C900" s="63">
        <v>7248</v>
      </c>
      <c r="D900" s="63" t="s">
        <v>156</v>
      </c>
      <c r="E900" s="96">
        <v>93630</v>
      </c>
      <c r="F900" s="63">
        <v>39.413100142618298</v>
      </c>
      <c r="G900" s="63">
        <v>7248</v>
      </c>
      <c r="H900" s="63">
        <v>51.5</v>
      </c>
      <c r="I900" s="98" t="str">
        <f>VLOOKUP(E900, 'Program Data Extracts-Zip Codes'!R$52:W$5334, 6, FALSE)</f>
        <v>PGE</v>
      </c>
      <c r="J900" s="98" t="str">
        <f>VLOOKUP(E900, 'Program Data Extracts-Zip Codes'!R$52:W$5334, 4, FALSE)</f>
        <v>PGE</v>
      </c>
    </row>
    <row r="901" spans="2:10" x14ac:dyDescent="0.25">
      <c r="B901" s="63">
        <v>6019006403</v>
      </c>
      <c r="C901" s="63">
        <v>6304</v>
      </c>
      <c r="D901" s="63" t="s">
        <v>156</v>
      </c>
      <c r="E901" s="96">
        <v>93633</v>
      </c>
      <c r="F901" s="63">
        <v>19.139872975544101</v>
      </c>
      <c r="G901" s="63">
        <v>0</v>
      </c>
      <c r="H901" s="63">
        <v>28.1</v>
      </c>
      <c r="I901" s="98" t="str">
        <f>VLOOKUP(E901, 'Program Data Extracts-Zip Codes'!R$52:W$5334, 6, FALSE)</f>
        <v>PGE</v>
      </c>
      <c r="J901" s="98" t="str">
        <f>VLOOKUP(E901, 'Program Data Extracts-Zip Codes'!R$52:W$5334, 4, FALSE)</f>
        <v>PGE</v>
      </c>
    </row>
    <row r="902" spans="2:10" x14ac:dyDescent="0.25">
      <c r="B902" s="63">
        <v>6019007202</v>
      </c>
      <c r="C902" s="63">
        <v>5109</v>
      </c>
      <c r="D902" s="63" t="s">
        <v>156</v>
      </c>
      <c r="E902" s="96">
        <v>93631</v>
      </c>
      <c r="F902" s="63">
        <v>43.177277384610299</v>
      </c>
      <c r="G902" s="63">
        <v>5109</v>
      </c>
      <c r="H902" s="63">
        <v>39</v>
      </c>
      <c r="I902" s="98" t="str">
        <f>VLOOKUP(E902, 'Program Data Extracts-Zip Codes'!R$52:W$5334, 6, FALSE)</f>
        <v>PGE</v>
      </c>
      <c r="J902" s="98" t="str">
        <f>VLOOKUP(E902, 'Program Data Extracts-Zip Codes'!R$52:W$5334, 4, FALSE)</f>
        <v>PGE</v>
      </c>
    </row>
    <row r="903" spans="2:10" x14ac:dyDescent="0.25">
      <c r="B903" s="63">
        <v>6019007201</v>
      </c>
      <c r="C903" s="63">
        <v>7671</v>
      </c>
      <c r="D903" s="63" t="s">
        <v>156</v>
      </c>
      <c r="E903" s="96">
        <v>93631</v>
      </c>
      <c r="F903" s="63">
        <v>29.721311406563299</v>
      </c>
      <c r="G903" s="63">
        <v>0</v>
      </c>
      <c r="H903" s="63">
        <v>30.7</v>
      </c>
      <c r="I903" s="98" t="str">
        <f>VLOOKUP(E903, 'Program Data Extracts-Zip Codes'!R$52:W$5334, 6, FALSE)</f>
        <v>PGE</v>
      </c>
      <c r="J903" s="98" t="str">
        <f>VLOOKUP(E903, 'Program Data Extracts-Zip Codes'!R$52:W$5334, 4, FALSE)</f>
        <v>PGE</v>
      </c>
    </row>
    <row r="904" spans="2:10" x14ac:dyDescent="0.25">
      <c r="B904" s="63">
        <v>6019007400</v>
      </c>
      <c r="C904" s="63">
        <v>3548</v>
      </c>
      <c r="D904" s="63" t="s">
        <v>156</v>
      </c>
      <c r="E904" s="96">
        <v>93242</v>
      </c>
      <c r="F904" s="63">
        <v>40.421855722445599</v>
      </c>
      <c r="G904" s="63">
        <v>3548</v>
      </c>
      <c r="H904" s="63">
        <v>55.6</v>
      </c>
      <c r="I904" s="98" t="str">
        <f>VLOOKUP(E904, 'Program Data Extracts-Zip Codes'!R$52:W$5334, 6, FALSE)</f>
        <v>PGE</v>
      </c>
      <c r="J904" s="98" t="str">
        <f>VLOOKUP(E904, 'Program Data Extracts-Zip Codes'!R$52:W$5334, 4, FALSE)</f>
        <v>PGE</v>
      </c>
    </row>
    <row r="905" spans="2:10" x14ac:dyDescent="0.25">
      <c r="B905" s="63">
        <v>6019008302</v>
      </c>
      <c r="C905" s="63">
        <v>6562</v>
      </c>
      <c r="D905" s="63" t="s">
        <v>156</v>
      </c>
      <c r="E905" s="96">
        <v>93640</v>
      </c>
      <c r="F905" s="63">
        <v>57.569366858049698</v>
      </c>
      <c r="G905" s="63">
        <v>6562</v>
      </c>
      <c r="H905" s="63">
        <v>87</v>
      </c>
      <c r="I905" s="98" t="str">
        <f>VLOOKUP(E905, 'Program Data Extracts-Zip Codes'!R$52:W$5334, 6, FALSE)</f>
        <v>PGE</v>
      </c>
      <c r="J905" s="98" t="str">
        <f>VLOOKUP(E905, 'Program Data Extracts-Zip Codes'!R$52:W$5334, 4, FALSE)</f>
        <v>PGE</v>
      </c>
    </row>
    <row r="906" spans="2:10" x14ac:dyDescent="0.25">
      <c r="B906" s="63">
        <v>6019008301</v>
      </c>
      <c r="C906" s="63">
        <v>5989</v>
      </c>
      <c r="D906" s="63" t="s">
        <v>156</v>
      </c>
      <c r="E906" s="96">
        <v>93640</v>
      </c>
      <c r="F906" s="63">
        <v>54.1844184879563</v>
      </c>
      <c r="G906" s="63">
        <v>5989</v>
      </c>
      <c r="H906" s="63">
        <v>77.099999999999994</v>
      </c>
      <c r="I906" s="98" t="str">
        <f>VLOOKUP(E906, 'Program Data Extracts-Zip Codes'!R$52:W$5334, 6, FALSE)</f>
        <v>PGE</v>
      </c>
      <c r="J906" s="98" t="str">
        <f>VLOOKUP(E906, 'Program Data Extracts-Zip Codes'!R$52:W$5334, 4, FALSE)</f>
        <v>PGE</v>
      </c>
    </row>
    <row r="907" spans="2:10" x14ac:dyDescent="0.25">
      <c r="B907" s="63">
        <v>6019006502</v>
      </c>
      <c r="C907" s="63">
        <v>4159</v>
      </c>
      <c r="D907" s="63" t="s">
        <v>156</v>
      </c>
      <c r="E907" s="96">
        <v>93646</v>
      </c>
      <c r="F907" s="63">
        <v>44.933390739478</v>
      </c>
      <c r="G907" s="63">
        <v>4159</v>
      </c>
      <c r="H907" s="63">
        <v>75.8</v>
      </c>
      <c r="I907" s="98" t="str">
        <f>VLOOKUP(E907, 'Program Data Extracts-Zip Codes'!R$52:W$5334, 6, FALSE)</f>
        <v>PGE</v>
      </c>
      <c r="J907" s="98" t="str">
        <f>VLOOKUP(E907, 'Program Data Extracts-Zip Codes'!R$52:W$5334, 4, FALSE)</f>
        <v>PGE</v>
      </c>
    </row>
    <row r="908" spans="2:10" x14ac:dyDescent="0.25">
      <c r="B908" s="63">
        <v>6019008502</v>
      </c>
      <c r="C908" s="63">
        <v>7929</v>
      </c>
      <c r="D908" s="63" t="s">
        <v>156</v>
      </c>
      <c r="E908" s="96">
        <v>93648</v>
      </c>
      <c r="F908" s="63">
        <v>68.978492091201403</v>
      </c>
      <c r="G908" s="63">
        <v>7929</v>
      </c>
      <c r="H908" s="63">
        <v>74.7</v>
      </c>
      <c r="I908" s="98" t="str">
        <f>VLOOKUP(E908, 'Program Data Extracts-Zip Codes'!R$52:W$5334, 6, FALSE)</f>
        <v>PGE</v>
      </c>
      <c r="J908" s="98" t="str">
        <f>VLOOKUP(E908, 'Program Data Extracts-Zip Codes'!R$52:W$5334, 4, FALSE)</f>
        <v>PGE</v>
      </c>
    </row>
    <row r="909" spans="2:10" x14ac:dyDescent="0.25">
      <c r="B909" s="63">
        <v>6019006802</v>
      </c>
      <c r="C909" s="63">
        <v>4019</v>
      </c>
      <c r="D909" s="63" t="s">
        <v>156</v>
      </c>
      <c r="E909" s="96">
        <v>93654</v>
      </c>
      <c r="F909" s="63">
        <v>66.008530833450095</v>
      </c>
      <c r="G909" s="63">
        <v>4019</v>
      </c>
      <c r="H909" s="63">
        <v>69.099999999999994</v>
      </c>
      <c r="I909" s="98" t="str">
        <f>VLOOKUP(E909, 'Program Data Extracts-Zip Codes'!R$52:W$5334, 6, FALSE)</f>
        <v>PGE</v>
      </c>
      <c r="J909" s="98" t="str">
        <f>VLOOKUP(E909, 'Program Data Extracts-Zip Codes'!R$52:W$5334, 4, FALSE)</f>
        <v>PGE</v>
      </c>
    </row>
    <row r="910" spans="2:10" x14ac:dyDescent="0.25">
      <c r="B910" s="63">
        <v>6019006602</v>
      </c>
      <c r="C910" s="63">
        <v>5597</v>
      </c>
      <c r="D910" s="63" t="s">
        <v>156</v>
      </c>
      <c r="E910" s="96">
        <v>93654</v>
      </c>
      <c r="F910" s="63">
        <v>52.775310547289003</v>
      </c>
      <c r="G910" s="63">
        <v>5597</v>
      </c>
      <c r="H910" s="63">
        <v>77.900000000000006</v>
      </c>
      <c r="I910" s="98" t="str">
        <f>VLOOKUP(E910, 'Program Data Extracts-Zip Codes'!R$52:W$5334, 6, FALSE)</f>
        <v>PGE</v>
      </c>
      <c r="J910" s="98" t="str">
        <f>VLOOKUP(E910, 'Program Data Extracts-Zip Codes'!R$52:W$5334, 4, FALSE)</f>
        <v>PGE</v>
      </c>
    </row>
    <row r="911" spans="2:10" x14ac:dyDescent="0.25">
      <c r="B911" s="63">
        <v>6019006501</v>
      </c>
      <c r="C911" s="63">
        <v>6662</v>
      </c>
      <c r="D911" s="63" t="s">
        <v>156</v>
      </c>
      <c r="E911" s="96">
        <v>93654</v>
      </c>
      <c r="F911" s="63">
        <v>51.426262455514397</v>
      </c>
      <c r="G911" s="63">
        <v>6662</v>
      </c>
      <c r="H911" s="63">
        <v>72.099999999999994</v>
      </c>
      <c r="I911" s="98" t="str">
        <f>VLOOKUP(E911, 'Program Data Extracts-Zip Codes'!R$52:W$5334, 6, FALSE)</f>
        <v>PGE</v>
      </c>
      <c r="J911" s="98" t="str">
        <f>VLOOKUP(E911, 'Program Data Extracts-Zip Codes'!R$52:W$5334, 4, FALSE)</f>
        <v>PGE</v>
      </c>
    </row>
    <row r="912" spans="2:10" x14ac:dyDescent="0.25">
      <c r="B912" s="63">
        <v>6019006604</v>
      </c>
      <c r="C912" s="63">
        <v>7959</v>
      </c>
      <c r="D912" s="63" t="s">
        <v>156</v>
      </c>
      <c r="E912" s="96">
        <v>93654</v>
      </c>
      <c r="F912" s="63">
        <v>47.793404981258902</v>
      </c>
      <c r="G912" s="63">
        <v>7959</v>
      </c>
      <c r="H912" s="63">
        <v>70.599999999999994</v>
      </c>
      <c r="I912" s="98" t="str">
        <f>VLOOKUP(E912, 'Program Data Extracts-Zip Codes'!R$52:W$5334, 6, FALSE)</f>
        <v>PGE</v>
      </c>
      <c r="J912" s="98" t="str">
        <f>VLOOKUP(E912, 'Program Data Extracts-Zip Codes'!R$52:W$5334, 4, FALSE)</f>
        <v>PGE</v>
      </c>
    </row>
    <row r="913" spans="2:10" x14ac:dyDescent="0.25">
      <c r="B913" s="63">
        <v>6019006700</v>
      </c>
      <c r="C913" s="63">
        <v>6304</v>
      </c>
      <c r="D913" s="63" t="s">
        <v>156</v>
      </c>
      <c r="E913" s="96">
        <v>93654</v>
      </c>
      <c r="F913" s="63">
        <v>45.769547120531101</v>
      </c>
      <c r="G913" s="63">
        <v>6304</v>
      </c>
      <c r="H913" s="63">
        <v>36.5</v>
      </c>
      <c r="I913" s="98" t="str">
        <f>VLOOKUP(E913, 'Program Data Extracts-Zip Codes'!R$52:W$5334, 6, FALSE)</f>
        <v>PGE</v>
      </c>
      <c r="J913" s="98" t="str">
        <f>VLOOKUP(E913, 'Program Data Extracts-Zip Codes'!R$52:W$5334, 4, FALSE)</f>
        <v>PGE</v>
      </c>
    </row>
    <row r="914" spans="2:10" x14ac:dyDescent="0.25">
      <c r="B914" s="63">
        <v>6019006300</v>
      </c>
      <c r="C914" s="63">
        <v>7254</v>
      </c>
      <c r="D914" s="63" t="s">
        <v>156</v>
      </c>
      <c r="E914" s="96">
        <v>93654</v>
      </c>
      <c r="F914" s="63">
        <v>43.212198918732298</v>
      </c>
      <c r="G914" s="63">
        <v>7254</v>
      </c>
      <c r="H914" s="63">
        <v>27.5</v>
      </c>
      <c r="I914" s="98" t="str">
        <f>VLOOKUP(E914, 'Program Data Extracts-Zip Codes'!R$52:W$5334, 6, FALSE)</f>
        <v>PGE</v>
      </c>
      <c r="J914" s="98" t="str">
        <f>VLOOKUP(E914, 'Program Data Extracts-Zip Codes'!R$52:W$5334, 4, FALSE)</f>
        <v>PGE</v>
      </c>
    </row>
    <row r="915" spans="2:10" x14ac:dyDescent="0.25">
      <c r="B915" s="63">
        <v>6019006603</v>
      </c>
      <c r="C915" s="63">
        <v>2047</v>
      </c>
      <c r="D915" s="63" t="s">
        <v>156</v>
      </c>
      <c r="E915" s="96">
        <v>93654</v>
      </c>
      <c r="F915" s="63">
        <v>34.2895823545269</v>
      </c>
      <c r="G915" s="63">
        <v>0</v>
      </c>
      <c r="H915" s="63">
        <v>39.4</v>
      </c>
      <c r="I915" s="98" t="str">
        <f>VLOOKUP(E915, 'Program Data Extracts-Zip Codes'!R$52:W$5334, 6, FALSE)</f>
        <v>PGE</v>
      </c>
      <c r="J915" s="98" t="str">
        <f>VLOOKUP(E915, 'Program Data Extracts-Zip Codes'!R$52:W$5334, 4, FALSE)</f>
        <v>PGE</v>
      </c>
    </row>
    <row r="916" spans="2:10" x14ac:dyDescent="0.25">
      <c r="B916" s="63">
        <v>6019007700</v>
      </c>
      <c r="C916" s="63">
        <v>5599</v>
      </c>
      <c r="D916" s="63" t="s">
        <v>156</v>
      </c>
      <c r="E916" s="96">
        <v>93656</v>
      </c>
      <c r="F916" s="63">
        <v>44.340867429461397</v>
      </c>
      <c r="G916" s="63">
        <v>5599</v>
      </c>
      <c r="H916" s="63">
        <v>64.400000000000006</v>
      </c>
      <c r="I916" s="98" t="str">
        <f>VLOOKUP(E916, 'Program Data Extracts-Zip Codes'!R$52:W$5334, 6, FALSE)</f>
        <v>PGE</v>
      </c>
      <c r="J916" s="98" t="str">
        <f>VLOOKUP(E916, 'Program Data Extracts-Zip Codes'!R$52:W$5334, 4, FALSE)</f>
        <v>PGE</v>
      </c>
    </row>
    <row r="917" spans="2:10" x14ac:dyDescent="0.25">
      <c r="B917" s="63">
        <v>6019006201</v>
      </c>
      <c r="C917" s="63">
        <v>2608</v>
      </c>
      <c r="D917" s="63" t="s">
        <v>156</v>
      </c>
      <c r="E917" s="96">
        <v>93657</v>
      </c>
      <c r="F917" s="63">
        <v>55.520235237621797</v>
      </c>
      <c r="G917" s="63">
        <v>2608</v>
      </c>
      <c r="H917" s="63">
        <v>79.2</v>
      </c>
      <c r="I917" s="98" t="str">
        <f>VLOOKUP(E917, 'Program Data Extracts-Zip Codes'!R$52:W$5334, 6, FALSE)</f>
        <v>PGE</v>
      </c>
      <c r="J917" s="98" t="str">
        <f>VLOOKUP(E917, 'Program Data Extracts-Zip Codes'!R$52:W$5334, 4, FALSE)</f>
        <v>PGE</v>
      </c>
    </row>
    <row r="918" spans="2:10" x14ac:dyDescent="0.25">
      <c r="B918" s="63">
        <v>6019006100</v>
      </c>
      <c r="C918" s="63">
        <v>7536</v>
      </c>
      <c r="D918" s="63" t="s">
        <v>156</v>
      </c>
      <c r="E918" s="96">
        <v>93657</v>
      </c>
      <c r="F918" s="63">
        <v>44.948318712479498</v>
      </c>
      <c r="G918" s="63">
        <v>7536</v>
      </c>
      <c r="H918" s="63">
        <v>46</v>
      </c>
      <c r="I918" s="98" t="str">
        <f>VLOOKUP(E918, 'Program Data Extracts-Zip Codes'!R$52:W$5334, 6, FALSE)</f>
        <v>PGE</v>
      </c>
      <c r="J918" s="98" t="str">
        <f>VLOOKUP(E918, 'Program Data Extracts-Zip Codes'!R$52:W$5334, 4, FALSE)</f>
        <v>PGE</v>
      </c>
    </row>
    <row r="919" spans="2:10" x14ac:dyDescent="0.25">
      <c r="B919" s="63">
        <v>6019006202</v>
      </c>
      <c r="C919" s="63">
        <v>6807</v>
      </c>
      <c r="D919" s="63" t="s">
        <v>156</v>
      </c>
      <c r="E919" s="96">
        <v>93657</v>
      </c>
      <c r="F919" s="63">
        <v>42.552772316152101</v>
      </c>
      <c r="G919" s="63">
        <v>6807</v>
      </c>
      <c r="H919" s="63">
        <v>62.3</v>
      </c>
      <c r="I919" s="98" t="str">
        <f>VLOOKUP(E919, 'Program Data Extracts-Zip Codes'!R$52:W$5334, 6, FALSE)</f>
        <v>PGE</v>
      </c>
      <c r="J919" s="98" t="str">
        <f>VLOOKUP(E919, 'Program Data Extracts-Zip Codes'!R$52:W$5334, 4, FALSE)</f>
        <v>PGE</v>
      </c>
    </row>
    <row r="920" spans="2:10" x14ac:dyDescent="0.25">
      <c r="B920" s="63">
        <v>6019006000</v>
      </c>
      <c r="C920" s="63">
        <v>8895</v>
      </c>
      <c r="D920" s="63" t="s">
        <v>156</v>
      </c>
      <c r="E920" s="96">
        <v>93657</v>
      </c>
      <c r="F920" s="63">
        <v>36.383025132988003</v>
      </c>
      <c r="G920" s="63">
        <v>0</v>
      </c>
      <c r="H920" s="63">
        <v>42.8</v>
      </c>
      <c r="I920" s="98" t="str">
        <f>VLOOKUP(E920, 'Program Data Extracts-Zip Codes'!R$52:W$5334, 6, FALSE)</f>
        <v>PGE</v>
      </c>
      <c r="J920" s="98" t="str">
        <f>VLOOKUP(E920, 'Program Data Extracts-Zip Codes'!R$52:W$5334, 4, FALSE)</f>
        <v>PGE</v>
      </c>
    </row>
    <row r="921" spans="2:10" x14ac:dyDescent="0.25">
      <c r="B921" s="63">
        <v>6019005906</v>
      </c>
      <c r="C921" s="63">
        <v>2240</v>
      </c>
      <c r="D921" s="63" t="s">
        <v>156</v>
      </c>
      <c r="E921" s="96">
        <v>93657</v>
      </c>
      <c r="F921" s="63">
        <v>31.246958097187601</v>
      </c>
      <c r="G921" s="63">
        <v>0</v>
      </c>
      <c r="H921" s="63">
        <v>23.5</v>
      </c>
      <c r="I921" s="98" t="str">
        <f>VLOOKUP(E921, 'Program Data Extracts-Zip Codes'!R$52:W$5334, 6, FALSE)</f>
        <v>PGE</v>
      </c>
      <c r="J921" s="98" t="str">
        <f>VLOOKUP(E921, 'Program Data Extracts-Zip Codes'!R$52:W$5334, 4, FALSE)</f>
        <v>PGE</v>
      </c>
    </row>
    <row r="922" spans="2:10" x14ac:dyDescent="0.25">
      <c r="B922" s="63">
        <v>6019005905</v>
      </c>
      <c r="C922" s="63">
        <v>6809</v>
      </c>
      <c r="D922" s="63" t="s">
        <v>156</v>
      </c>
      <c r="E922" s="96">
        <v>93657</v>
      </c>
      <c r="F922" s="63">
        <v>23.632481090242599</v>
      </c>
      <c r="G922" s="63">
        <v>0</v>
      </c>
      <c r="H922" s="63">
        <v>19</v>
      </c>
      <c r="I922" s="98" t="str">
        <f>VLOOKUP(E922, 'Program Data Extracts-Zip Codes'!R$52:W$5334, 6, FALSE)</f>
        <v>PGE</v>
      </c>
      <c r="J922" s="98" t="str">
        <f>VLOOKUP(E922, 'Program Data Extracts-Zip Codes'!R$52:W$5334, 4, FALSE)</f>
        <v>PGE</v>
      </c>
    </row>
    <row r="923" spans="2:10" x14ac:dyDescent="0.25">
      <c r="B923" s="63">
        <v>6019005904</v>
      </c>
      <c r="C923" s="63">
        <v>4192</v>
      </c>
      <c r="D923" s="63" t="s">
        <v>156</v>
      </c>
      <c r="E923" s="96">
        <v>93657</v>
      </c>
      <c r="F923" s="63">
        <v>17.272675575148099</v>
      </c>
      <c r="G923" s="63">
        <v>0</v>
      </c>
      <c r="H923" s="63">
        <v>11.4</v>
      </c>
      <c r="I923" s="98" t="str">
        <f>VLOOKUP(E923, 'Program Data Extracts-Zip Codes'!R$52:W$5334, 6, FALSE)</f>
        <v>PGE</v>
      </c>
      <c r="J923" s="98" t="str">
        <f>VLOOKUP(E923, 'Program Data Extracts-Zip Codes'!R$52:W$5334, 4, FALSE)</f>
        <v>PGE</v>
      </c>
    </row>
    <row r="924" spans="2:10" x14ac:dyDescent="0.25">
      <c r="B924" s="63">
        <v>6019006404</v>
      </c>
      <c r="C924" s="63">
        <v>4909</v>
      </c>
      <c r="D924" s="63" t="s">
        <v>156</v>
      </c>
      <c r="E924" s="96">
        <v>93657</v>
      </c>
      <c r="F924" s="63">
        <v>10.2468767399904</v>
      </c>
      <c r="G924" s="63">
        <v>0</v>
      </c>
      <c r="H924" s="63">
        <v>29.7</v>
      </c>
      <c r="I924" s="98" t="str">
        <f>VLOOKUP(E924, 'Program Data Extracts-Zip Codes'!R$52:W$5334, 6, FALSE)</f>
        <v>PGE</v>
      </c>
      <c r="J924" s="98" t="str">
        <f>VLOOKUP(E924, 'Program Data Extracts-Zip Codes'!R$52:W$5334, 4, FALSE)</f>
        <v>PGE</v>
      </c>
    </row>
    <row r="925" spans="2:10" x14ac:dyDescent="0.25">
      <c r="B925" s="63">
        <v>6019007100</v>
      </c>
      <c r="C925" s="63">
        <v>7904</v>
      </c>
      <c r="D925" s="63" t="s">
        <v>156</v>
      </c>
      <c r="E925" s="96">
        <v>93662</v>
      </c>
      <c r="F925" s="63">
        <v>73.780524772568</v>
      </c>
      <c r="G925" s="63">
        <v>7904</v>
      </c>
      <c r="H925" s="63">
        <v>71.2</v>
      </c>
      <c r="I925" s="98" t="str">
        <f>VLOOKUP(E925, 'Program Data Extracts-Zip Codes'!R$52:W$5334, 6, FALSE)</f>
        <v>PGE</v>
      </c>
      <c r="J925" s="98" t="str">
        <f>VLOOKUP(E925, 'Program Data Extracts-Zip Codes'!R$52:W$5334, 4, FALSE)</f>
        <v>PGE</v>
      </c>
    </row>
    <row r="926" spans="2:10" x14ac:dyDescent="0.25">
      <c r="B926" s="63">
        <v>6019008501</v>
      </c>
      <c r="C926" s="63">
        <v>4585</v>
      </c>
      <c r="D926" s="63" t="s">
        <v>156</v>
      </c>
      <c r="E926" s="96">
        <v>93662</v>
      </c>
      <c r="F926" s="63">
        <v>59.946008639965498</v>
      </c>
      <c r="G926" s="63">
        <v>4585</v>
      </c>
      <c r="H926" s="63">
        <v>83.6</v>
      </c>
      <c r="I926" s="98" t="str">
        <f>VLOOKUP(E926, 'Program Data Extracts-Zip Codes'!R$52:W$5334, 6, FALSE)</f>
        <v>PGE</v>
      </c>
      <c r="J926" s="98" t="str">
        <f>VLOOKUP(E926, 'Program Data Extracts-Zip Codes'!R$52:W$5334, 4, FALSE)</f>
        <v>PGE</v>
      </c>
    </row>
    <row r="927" spans="2:10" x14ac:dyDescent="0.25">
      <c r="B927" s="63">
        <v>6019007004</v>
      </c>
      <c r="C927" s="63">
        <v>5520</v>
      </c>
      <c r="D927" s="63" t="s">
        <v>156</v>
      </c>
      <c r="E927" s="96">
        <v>93662</v>
      </c>
      <c r="F927" s="63">
        <v>51.287069725582398</v>
      </c>
      <c r="G927" s="63">
        <v>5520</v>
      </c>
      <c r="H927" s="63">
        <v>37.299999999999997</v>
      </c>
      <c r="I927" s="98" t="str">
        <f>VLOOKUP(E927, 'Program Data Extracts-Zip Codes'!R$52:W$5334, 6, FALSE)</f>
        <v>PGE</v>
      </c>
      <c r="J927" s="98" t="str">
        <f>VLOOKUP(E927, 'Program Data Extracts-Zip Codes'!R$52:W$5334, 4, FALSE)</f>
        <v>PGE</v>
      </c>
    </row>
    <row r="928" spans="2:10" x14ac:dyDescent="0.25">
      <c r="B928" s="63">
        <v>6019007003</v>
      </c>
      <c r="C928" s="63">
        <v>7750</v>
      </c>
      <c r="D928" s="63" t="s">
        <v>156</v>
      </c>
      <c r="E928" s="96">
        <v>93662</v>
      </c>
      <c r="F928" s="63">
        <v>49.718135971904502</v>
      </c>
      <c r="G928" s="63">
        <v>7750</v>
      </c>
      <c r="H928" s="63">
        <v>41</v>
      </c>
      <c r="I928" s="98" t="str">
        <f>VLOOKUP(E928, 'Program Data Extracts-Zip Codes'!R$52:W$5334, 6, FALSE)</f>
        <v>PGE</v>
      </c>
      <c r="J928" s="98" t="str">
        <f>VLOOKUP(E928, 'Program Data Extracts-Zip Codes'!R$52:W$5334, 4, FALSE)</f>
        <v>PGE</v>
      </c>
    </row>
    <row r="929" spans="2:10" x14ac:dyDescent="0.25">
      <c r="B929" s="63">
        <v>6019007300</v>
      </c>
      <c r="C929" s="63">
        <v>4869</v>
      </c>
      <c r="D929" s="63" t="s">
        <v>156</v>
      </c>
      <c r="E929" s="96">
        <v>93662</v>
      </c>
      <c r="F929" s="63">
        <v>47.539234460523303</v>
      </c>
      <c r="G929" s="63">
        <v>4869</v>
      </c>
      <c r="H929" s="63">
        <v>57.4</v>
      </c>
      <c r="I929" s="98" t="str">
        <f>VLOOKUP(E929, 'Program Data Extracts-Zip Codes'!R$52:W$5334, 6, FALSE)</f>
        <v>PGE</v>
      </c>
      <c r="J929" s="98" t="str">
        <f>VLOOKUP(E929, 'Program Data Extracts-Zip Codes'!R$52:W$5334, 4, FALSE)</f>
        <v>PGE</v>
      </c>
    </row>
    <row r="930" spans="2:10" x14ac:dyDescent="0.25">
      <c r="B930" s="63">
        <v>6019007002</v>
      </c>
      <c r="C930" s="63">
        <v>4514</v>
      </c>
      <c r="D930" s="63" t="s">
        <v>156</v>
      </c>
      <c r="E930" s="96">
        <v>93662</v>
      </c>
      <c r="F930" s="63">
        <v>47.503196387052</v>
      </c>
      <c r="G930" s="63">
        <v>4514</v>
      </c>
      <c r="H930" s="63">
        <v>65.3</v>
      </c>
      <c r="I930" s="98" t="str">
        <f>VLOOKUP(E930, 'Program Data Extracts-Zip Codes'!R$52:W$5334, 6, FALSE)</f>
        <v>PGE</v>
      </c>
      <c r="J930" s="98" t="str">
        <f>VLOOKUP(E930, 'Program Data Extracts-Zip Codes'!R$52:W$5334, 4, FALSE)</f>
        <v>PGE</v>
      </c>
    </row>
    <row r="931" spans="2:10" x14ac:dyDescent="0.25">
      <c r="B931" s="63">
        <v>6019006402</v>
      </c>
      <c r="C931" s="63">
        <v>2973</v>
      </c>
      <c r="D931" s="63" t="s">
        <v>156</v>
      </c>
      <c r="E931" s="96">
        <v>93664</v>
      </c>
      <c r="F931" s="63">
        <v>14.155878905630701</v>
      </c>
      <c r="G931" s="63">
        <v>0</v>
      </c>
      <c r="H931" s="63">
        <v>23.3</v>
      </c>
      <c r="I931" s="98" t="str">
        <f>VLOOKUP(E931, 'Program Data Extracts-Zip Codes'!R$52:W$5334, 6, FALSE)</f>
        <v>SCG</v>
      </c>
      <c r="J931" s="98" t="str">
        <f>VLOOKUP(E931, 'Program Data Extracts-Zip Codes'!R$52:W$5334, 4, FALSE)</f>
        <v>LADWP</v>
      </c>
    </row>
    <row r="932" spans="2:10" x14ac:dyDescent="0.25">
      <c r="B932" s="63">
        <v>6021010300</v>
      </c>
      <c r="C932" s="63">
        <v>2373</v>
      </c>
      <c r="D932" s="63" t="s">
        <v>157</v>
      </c>
      <c r="E932" s="96">
        <v>95939</v>
      </c>
      <c r="F932" s="63">
        <v>23.728372061401501</v>
      </c>
      <c r="G932" s="63">
        <v>0</v>
      </c>
      <c r="H932" s="63">
        <v>39.799999999999997</v>
      </c>
      <c r="I932" s="98" t="str">
        <f>VLOOKUP(E932, 'Program Data Extracts-Zip Codes'!R$52:W$5334, 6, FALSE)</f>
        <v>PGE</v>
      </c>
      <c r="J932" s="98" t="str">
        <f>VLOOKUP(E932, 'Program Data Extracts-Zip Codes'!R$52:W$5334, 4, FALSE)</f>
        <v>PGE</v>
      </c>
    </row>
    <row r="933" spans="2:10" x14ac:dyDescent="0.25">
      <c r="B933" s="63">
        <v>6021010502</v>
      </c>
      <c r="C933" s="63">
        <v>1564</v>
      </c>
      <c r="D933" s="63" t="s">
        <v>157</v>
      </c>
      <c r="E933" s="96">
        <v>95943</v>
      </c>
      <c r="F933" s="63">
        <v>13.334131437999</v>
      </c>
      <c r="G933" s="63">
        <v>0</v>
      </c>
      <c r="H933" s="63">
        <v>29.2</v>
      </c>
      <c r="I933" s="98" t="str">
        <f>VLOOKUP(E933, 'Program Data Extracts-Zip Codes'!R$52:W$5334, 6, FALSE)</f>
        <v>PGE</v>
      </c>
      <c r="J933" s="98" t="str">
        <f>VLOOKUP(E933, 'Program Data Extracts-Zip Codes'!R$52:W$5334, 4, FALSE)</f>
        <v>PGE</v>
      </c>
    </row>
    <row r="934" spans="2:10" x14ac:dyDescent="0.25">
      <c r="B934" s="63">
        <v>6021010200</v>
      </c>
      <c r="C934" s="63">
        <v>4901</v>
      </c>
      <c r="D934" s="63" t="s">
        <v>157</v>
      </c>
      <c r="E934" s="96">
        <v>95963</v>
      </c>
      <c r="F934" s="63">
        <v>24.138071826944699</v>
      </c>
      <c r="G934" s="63">
        <v>0</v>
      </c>
      <c r="H934" s="63">
        <v>47.2</v>
      </c>
      <c r="I934" s="98" t="str">
        <f>VLOOKUP(E934, 'Program Data Extracts-Zip Codes'!R$52:W$5334, 6, FALSE)</f>
        <v>PGE</v>
      </c>
      <c r="J934" s="98" t="str">
        <f>VLOOKUP(E934, 'Program Data Extracts-Zip Codes'!R$52:W$5334, 4, FALSE)</f>
        <v>PGE</v>
      </c>
    </row>
    <row r="935" spans="2:10" x14ac:dyDescent="0.25">
      <c r="B935" s="63">
        <v>6021010100</v>
      </c>
      <c r="C935" s="63">
        <v>8192</v>
      </c>
      <c r="D935" s="63" t="s">
        <v>157</v>
      </c>
      <c r="E935" s="96">
        <v>95963</v>
      </c>
      <c r="F935" s="63">
        <v>23.6141438597266</v>
      </c>
      <c r="G935" s="63">
        <v>0</v>
      </c>
      <c r="H935" s="63">
        <v>52.4</v>
      </c>
      <c r="I935" s="98" t="str">
        <f>VLOOKUP(E935, 'Program Data Extracts-Zip Codes'!R$52:W$5334, 6, FALSE)</f>
        <v>PGE</v>
      </c>
      <c r="J935" s="98" t="str">
        <f>VLOOKUP(E935, 'Program Data Extracts-Zip Codes'!R$52:W$5334, 4, FALSE)</f>
        <v>PGE</v>
      </c>
    </row>
    <row r="936" spans="2:10" x14ac:dyDescent="0.25">
      <c r="B936" s="63">
        <v>6021010501</v>
      </c>
      <c r="C936" s="63">
        <v>3456</v>
      </c>
      <c r="D936" s="63" t="s">
        <v>157</v>
      </c>
      <c r="E936" s="96">
        <v>95963</v>
      </c>
      <c r="F936" s="63">
        <v>21.7404952971842</v>
      </c>
      <c r="G936" s="63">
        <v>0</v>
      </c>
      <c r="H936" s="63">
        <v>54.4</v>
      </c>
      <c r="I936" s="98" t="str">
        <f>VLOOKUP(E936, 'Program Data Extracts-Zip Codes'!R$52:W$5334, 6, FALSE)</f>
        <v>PGE</v>
      </c>
      <c r="J936" s="98" t="str">
        <f>VLOOKUP(E936, 'Program Data Extracts-Zip Codes'!R$52:W$5334, 4, FALSE)</f>
        <v>PGE</v>
      </c>
    </row>
    <row r="937" spans="2:10" x14ac:dyDescent="0.25">
      <c r="B937" s="63">
        <v>6021010400</v>
      </c>
      <c r="C937" s="63">
        <v>7636</v>
      </c>
      <c r="D937" s="63" t="s">
        <v>157</v>
      </c>
      <c r="E937" s="96">
        <v>95988</v>
      </c>
      <c r="F937" s="63">
        <v>35.116724698558698</v>
      </c>
      <c r="G937" s="63">
        <v>0</v>
      </c>
      <c r="H937" s="63">
        <v>43.9</v>
      </c>
      <c r="I937" s="98" t="str">
        <f>VLOOKUP(E937, 'Program Data Extracts-Zip Codes'!R$52:W$5334, 6, FALSE)</f>
        <v>PGE</v>
      </c>
      <c r="J937" s="98" t="str">
        <f>VLOOKUP(E937, 'Program Data Extracts-Zip Codes'!R$52:W$5334, 4, FALSE)</f>
        <v>PGE</v>
      </c>
    </row>
    <row r="938" spans="2:10" x14ac:dyDescent="0.25">
      <c r="B938" s="63">
        <v>6023001300</v>
      </c>
      <c r="C938" s="63">
        <v>1479</v>
      </c>
      <c r="D938" s="63" t="s">
        <v>158</v>
      </c>
      <c r="E938" s="96">
        <v>95521</v>
      </c>
      <c r="F938" s="63">
        <v>24.408727412169799</v>
      </c>
      <c r="G938" s="63">
        <v>0</v>
      </c>
      <c r="H938" s="63">
        <v>50.8</v>
      </c>
      <c r="I938" s="98" t="str">
        <f>VLOOKUP(E938, 'Program Data Extracts-Zip Codes'!R$52:W$5334, 6, FALSE)</f>
        <v>PGE</v>
      </c>
      <c r="J938" s="98" t="str">
        <f>VLOOKUP(E938, 'Program Data Extracts-Zip Codes'!R$52:W$5334, 4, FALSE)</f>
        <v>PGE</v>
      </c>
    </row>
    <row r="939" spans="2:10" x14ac:dyDescent="0.25">
      <c r="B939" s="63">
        <v>6023001101</v>
      </c>
      <c r="C939" s="63">
        <v>6350</v>
      </c>
      <c r="D939" s="63" t="s">
        <v>158</v>
      </c>
      <c r="E939" s="96">
        <v>95521</v>
      </c>
      <c r="F939" s="63">
        <v>24.236442091366001</v>
      </c>
      <c r="G939" s="63">
        <v>0</v>
      </c>
      <c r="H939" s="63">
        <v>58.5</v>
      </c>
      <c r="I939" s="98" t="str">
        <f>VLOOKUP(E939, 'Program Data Extracts-Zip Codes'!R$52:W$5334, 6, FALSE)</f>
        <v>PGE</v>
      </c>
      <c r="J939" s="98" t="str">
        <f>VLOOKUP(E939, 'Program Data Extracts-Zip Codes'!R$52:W$5334, 4, FALSE)</f>
        <v>PGE</v>
      </c>
    </row>
    <row r="940" spans="2:10" x14ac:dyDescent="0.25">
      <c r="B940" s="63">
        <v>6023001000</v>
      </c>
      <c r="C940" s="63">
        <v>5906</v>
      </c>
      <c r="D940" s="63" t="s">
        <v>158</v>
      </c>
      <c r="E940" s="96">
        <v>95521</v>
      </c>
      <c r="F940" s="63">
        <v>19.961348355182299</v>
      </c>
      <c r="G940" s="63">
        <v>0</v>
      </c>
      <c r="H940" s="63">
        <v>72</v>
      </c>
      <c r="I940" s="98" t="str">
        <f>VLOOKUP(E940, 'Program Data Extracts-Zip Codes'!R$52:W$5334, 6, FALSE)</f>
        <v>PGE</v>
      </c>
      <c r="J940" s="98" t="str">
        <f>VLOOKUP(E940, 'Program Data Extracts-Zip Codes'!R$52:W$5334, 4, FALSE)</f>
        <v>PGE</v>
      </c>
    </row>
    <row r="941" spans="2:10" x14ac:dyDescent="0.25">
      <c r="B941" s="63">
        <v>6023000900</v>
      </c>
      <c r="C941" s="63">
        <v>5074</v>
      </c>
      <c r="D941" s="63" t="s">
        <v>158</v>
      </c>
      <c r="E941" s="96">
        <v>95524</v>
      </c>
      <c r="F941" s="63">
        <v>12.013815011521899</v>
      </c>
      <c r="G941" s="63">
        <v>0</v>
      </c>
      <c r="H941" s="63">
        <v>36.6</v>
      </c>
      <c r="I941" s="98" t="str">
        <f>VLOOKUP(E941, 'Program Data Extracts-Zip Codes'!R$52:W$5334, 6, FALSE)</f>
        <v>PGE</v>
      </c>
      <c r="J941" s="98" t="str">
        <f>VLOOKUP(E941, 'Program Data Extracts-Zip Codes'!R$52:W$5334, 4, FALSE)</f>
        <v>PGE</v>
      </c>
    </row>
    <row r="942" spans="2:10" x14ac:dyDescent="0.25">
      <c r="B942" s="63">
        <v>6023011600</v>
      </c>
      <c r="C942" s="63">
        <v>4133</v>
      </c>
      <c r="D942" s="63" t="s">
        <v>158</v>
      </c>
      <c r="E942" s="96">
        <v>95514</v>
      </c>
      <c r="F942" s="63">
        <v>15.3883455217972</v>
      </c>
      <c r="G942" s="63">
        <v>0</v>
      </c>
      <c r="H942" s="63">
        <v>54</v>
      </c>
      <c r="I942" s="98" t="str">
        <f>VLOOKUP(E942, 'Program Data Extracts-Zip Codes'!R$52:W$5334, 6, FALSE)</f>
        <v>PGE</v>
      </c>
      <c r="J942" s="98" t="str">
        <f>VLOOKUP(E942, 'Program Data Extracts-Zip Codes'!R$52:W$5334, 4, FALSE)</f>
        <v>PGE</v>
      </c>
    </row>
    <row r="943" spans="2:10" x14ac:dyDescent="0.25">
      <c r="B943" s="63">
        <v>6023010300</v>
      </c>
      <c r="C943" s="63">
        <v>3607</v>
      </c>
      <c r="D943" s="63" t="s">
        <v>158</v>
      </c>
      <c r="E943" s="96">
        <v>95525</v>
      </c>
      <c r="F943" s="63">
        <v>13.785485884885</v>
      </c>
      <c r="G943" s="63">
        <v>0</v>
      </c>
      <c r="H943" s="63">
        <v>37</v>
      </c>
      <c r="I943" s="98" t="str">
        <f>VLOOKUP(E943, 'Program Data Extracts-Zip Codes'!R$52:W$5334, 6, FALSE)</f>
        <v>PGE</v>
      </c>
      <c r="J943" s="98" t="str">
        <f>VLOOKUP(E943, 'Program Data Extracts-Zip Codes'!R$52:W$5334, 4, FALSE)</f>
        <v>PGE</v>
      </c>
    </row>
    <row r="944" spans="2:10" x14ac:dyDescent="0.25">
      <c r="B944" s="63">
        <v>6023010902</v>
      </c>
      <c r="C944" s="63">
        <v>4143</v>
      </c>
      <c r="D944" s="63" t="s">
        <v>158</v>
      </c>
      <c r="E944" s="96">
        <v>95526</v>
      </c>
      <c r="F944" s="63">
        <v>12.5224876286191</v>
      </c>
      <c r="G944" s="63">
        <v>0</v>
      </c>
      <c r="H944" s="63">
        <v>37.9</v>
      </c>
      <c r="I944" s="98" t="str">
        <f>VLOOKUP(E944, 'Program Data Extracts-Zip Codes'!R$52:W$5334, 6, FALSE)</f>
        <v>PGE</v>
      </c>
      <c r="J944" s="98" t="str">
        <f>VLOOKUP(E944, 'Program Data Extracts-Zip Codes'!R$52:W$5334, 4, FALSE)</f>
        <v>PGE</v>
      </c>
    </row>
    <row r="945" spans="2:10" x14ac:dyDescent="0.25">
      <c r="B945" s="63">
        <v>6023000100</v>
      </c>
      <c r="C945" s="63">
        <v>4901</v>
      </c>
      <c r="D945" s="63" t="s">
        <v>158</v>
      </c>
      <c r="E945" s="96">
        <v>95501</v>
      </c>
      <c r="F945" s="63">
        <v>26.288606232654399</v>
      </c>
      <c r="G945" s="63">
        <v>0</v>
      </c>
      <c r="H945" s="63">
        <v>57.7</v>
      </c>
      <c r="I945" s="98" t="str">
        <f>VLOOKUP(E945, 'Program Data Extracts-Zip Codes'!R$52:W$5334, 6, FALSE)</f>
        <v>PGE</v>
      </c>
      <c r="J945" s="98" t="str">
        <f>VLOOKUP(E945, 'Program Data Extracts-Zip Codes'!R$52:W$5334, 4, FALSE)</f>
        <v>PGE</v>
      </c>
    </row>
    <row r="946" spans="2:10" x14ac:dyDescent="0.25">
      <c r="B946" s="63">
        <v>6023000200</v>
      </c>
      <c r="C946" s="63">
        <v>6211</v>
      </c>
      <c r="D946" s="63" t="s">
        <v>158</v>
      </c>
      <c r="E946" s="96">
        <v>95501</v>
      </c>
      <c r="F946" s="63">
        <v>17.677654330898399</v>
      </c>
      <c r="G946" s="63">
        <v>0</v>
      </c>
      <c r="H946" s="63">
        <v>45.2</v>
      </c>
      <c r="I946" s="98" t="str">
        <f>VLOOKUP(E946, 'Program Data Extracts-Zip Codes'!R$52:W$5334, 6, FALSE)</f>
        <v>PGE</v>
      </c>
      <c r="J946" s="98" t="str">
        <f>VLOOKUP(E946, 'Program Data Extracts-Zip Codes'!R$52:W$5334, 4, FALSE)</f>
        <v>PGE</v>
      </c>
    </row>
    <row r="947" spans="2:10" x14ac:dyDescent="0.25">
      <c r="B947" s="63">
        <v>6023010700</v>
      </c>
      <c r="C947" s="63">
        <v>6940</v>
      </c>
      <c r="D947" s="63" t="s">
        <v>158</v>
      </c>
      <c r="E947" s="96">
        <v>95503</v>
      </c>
      <c r="F947" s="63">
        <v>16.619310640902398</v>
      </c>
      <c r="G947" s="63">
        <v>0</v>
      </c>
      <c r="H947" s="63">
        <v>35</v>
      </c>
      <c r="I947" s="98" t="str">
        <f>VLOOKUP(E947, 'Program Data Extracts-Zip Codes'!R$52:W$5334, 6, FALSE)</f>
        <v>PGE</v>
      </c>
      <c r="J947" s="98" t="str">
        <f>VLOOKUP(E947, 'Program Data Extracts-Zip Codes'!R$52:W$5334, 4, FALSE)</f>
        <v>PGE</v>
      </c>
    </row>
    <row r="948" spans="2:10" x14ac:dyDescent="0.25">
      <c r="B948" s="63">
        <v>6023000500</v>
      </c>
      <c r="C948" s="63">
        <v>4263</v>
      </c>
      <c r="D948" s="63" t="s">
        <v>158</v>
      </c>
      <c r="E948" s="96">
        <v>95501</v>
      </c>
      <c r="F948" s="63">
        <v>16.216717769909199</v>
      </c>
      <c r="G948" s="63">
        <v>0</v>
      </c>
      <c r="H948" s="63">
        <v>63.1</v>
      </c>
      <c r="I948" s="98" t="str">
        <f>VLOOKUP(E948, 'Program Data Extracts-Zip Codes'!R$52:W$5334, 6, FALSE)</f>
        <v>PGE</v>
      </c>
      <c r="J948" s="98" t="str">
        <f>VLOOKUP(E948, 'Program Data Extracts-Zip Codes'!R$52:W$5334, 4, FALSE)</f>
        <v>PGE</v>
      </c>
    </row>
    <row r="949" spans="2:10" x14ac:dyDescent="0.25">
      <c r="B949" s="63">
        <v>6023000400</v>
      </c>
      <c r="C949" s="63">
        <v>3873</v>
      </c>
      <c r="D949" s="63" t="s">
        <v>158</v>
      </c>
      <c r="E949" s="96">
        <v>95503</v>
      </c>
      <c r="F949" s="63">
        <v>15.582792641679401</v>
      </c>
      <c r="G949" s="63">
        <v>0</v>
      </c>
      <c r="H949" s="63">
        <v>49.9</v>
      </c>
      <c r="I949" s="98" t="str">
        <f>VLOOKUP(E949, 'Program Data Extracts-Zip Codes'!R$52:W$5334, 6, FALSE)</f>
        <v>PGE</v>
      </c>
      <c r="J949" s="98" t="str">
        <f>VLOOKUP(E949, 'Program Data Extracts-Zip Codes'!R$52:W$5334, 4, FALSE)</f>
        <v>PGE</v>
      </c>
    </row>
    <row r="950" spans="2:10" x14ac:dyDescent="0.25">
      <c r="B950" s="63">
        <v>6023000300</v>
      </c>
      <c r="C950" s="63">
        <v>5544</v>
      </c>
      <c r="D950" s="63" t="s">
        <v>158</v>
      </c>
      <c r="E950" s="96">
        <v>95503</v>
      </c>
      <c r="F950" s="63">
        <v>15.0053999922731</v>
      </c>
      <c r="G950" s="63">
        <v>0</v>
      </c>
      <c r="H950" s="63">
        <v>57.1</v>
      </c>
      <c r="I950" s="98" t="str">
        <f>VLOOKUP(E950, 'Program Data Extracts-Zip Codes'!R$52:W$5334, 6, FALSE)</f>
        <v>PGE</v>
      </c>
      <c r="J950" s="98" t="str">
        <f>VLOOKUP(E950, 'Program Data Extracts-Zip Codes'!R$52:W$5334, 4, FALSE)</f>
        <v>PGE</v>
      </c>
    </row>
    <row r="951" spans="2:10" x14ac:dyDescent="0.25">
      <c r="B951" s="63">
        <v>6023010600</v>
      </c>
      <c r="C951" s="63">
        <v>1798</v>
      </c>
      <c r="D951" s="63" t="s">
        <v>158</v>
      </c>
      <c r="E951" s="96">
        <v>95503</v>
      </c>
      <c r="F951" s="63">
        <v>14.2370983770937</v>
      </c>
      <c r="G951" s="63">
        <v>0</v>
      </c>
      <c r="H951" s="63">
        <v>20.7</v>
      </c>
      <c r="I951" s="98" t="str">
        <f>VLOOKUP(E951, 'Program Data Extracts-Zip Codes'!R$52:W$5334, 6, FALSE)</f>
        <v>PGE</v>
      </c>
      <c r="J951" s="98" t="str">
        <f>VLOOKUP(E951, 'Program Data Extracts-Zip Codes'!R$52:W$5334, 4, FALSE)</f>
        <v>PGE</v>
      </c>
    </row>
    <row r="952" spans="2:10" x14ac:dyDescent="0.25">
      <c r="B952" s="63">
        <v>6023000600</v>
      </c>
      <c r="C952" s="63">
        <v>4866</v>
      </c>
      <c r="D952" s="63" t="s">
        <v>158</v>
      </c>
      <c r="E952" s="96">
        <v>95501</v>
      </c>
      <c r="F952" s="63">
        <v>10.418217306630901</v>
      </c>
      <c r="G952" s="63">
        <v>0</v>
      </c>
      <c r="H952" s="63">
        <v>43</v>
      </c>
      <c r="I952" s="98" t="str">
        <f>VLOOKUP(E952, 'Program Data Extracts-Zip Codes'!R$52:W$5334, 6, FALSE)</f>
        <v>PGE</v>
      </c>
      <c r="J952" s="98" t="str">
        <f>VLOOKUP(E952, 'Program Data Extracts-Zip Codes'!R$52:W$5334, 4, FALSE)</f>
        <v>PGE</v>
      </c>
    </row>
    <row r="953" spans="2:10" x14ac:dyDescent="0.25">
      <c r="B953" s="63">
        <v>6023000800</v>
      </c>
      <c r="C953" s="63">
        <v>4668</v>
      </c>
      <c r="D953" s="63" t="s">
        <v>158</v>
      </c>
      <c r="E953" s="96">
        <v>95503</v>
      </c>
      <c r="F953" s="63">
        <v>8.9024074944349394</v>
      </c>
      <c r="G953" s="63">
        <v>0</v>
      </c>
      <c r="H953" s="63">
        <v>26.2</v>
      </c>
      <c r="I953" s="98" t="str">
        <f>VLOOKUP(E953, 'Program Data Extracts-Zip Codes'!R$52:W$5334, 6, FALSE)</f>
        <v>PGE</v>
      </c>
      <c r="J953" s="98" t="str">
        <f>VLOOKUP(E953, 'Program Data Extracts-Zip Codes'!R$52:W$5334, 4, FALSE)</f>
        <v>PGE</v>
      </c>
    </row>
    <row r="954" spans="2:10" x14ac:dyDescent="0.25">
      <c r="B954" s="63">
        <v>6023000700</v>
      </c>
      <c r="C954" s="63">
        <v>5360</v>
      </c>
      <c r="D954" s="63" t="s">
        <v>158</v>
      </c>
      <c r="E954" s="96">
        <v>95503</v>
      </c>
      <c r="F954" s="63">
        <v>8.5168133559557404</v>
      </c>
      <c r="G954" s="63">
        <v>0</v>
      </c>
      <c r="H954" s="63">
        <v>32.6</v>
      </c>
      <c r="I954" s="98" t="str">
        <f>VLOOKUP(E954, 'Program Data Extracts-Zip Codes'!R$52:W$5334, 6, FALSE)</f>
        <v>PGE</v>
      </c>
      <c r="J954" s="98" t="str">
        <f>VLOOKUP(E954, 'Program Data Extracts-Zip Codes'!R$52:W$5334, 4, FALSE)</f>
        <v>PGE</v>
      </c>
    </row>
    <row r="955" spans="2:10" x14ac:dyDescent="0.25">
      <c r="B955" s="63">
        <v>6023011200</v>
      </c>
      <c r="C955" s="63">
        <v>3220</v>
      </c>
      <c r="D955" s="63" t="s">
        <v>158</v>
      </c>
      <c r="E955" s="96">
        <v>95536</v>
      </c>
      <c r="F955" s="63">
        <v>16.035750813591299</v>
      </c>
      <c r="G955" s="63">
        <v>0</v>
      </c>
      <c r="H955" s="63">
        <v>38.200000000000003</v>
      </c>
      <c r="I955" s="98" t="str">
        <f>VLOOKUP(E955, 'Program Data Extracts-Zip Codes'!R$52:W$5334, 6, FALSE)</f>
        <v>PGE</v>
      </c>
      <c r="J955" s="98" t="str">
        <f>VLOOKUP(E955, 'Program Data Extracts-Zip Codes'!R$52:W$5334, 4, FALSE)</f>
        <v>PGE</v>
      </c>
    </row>
    <row r="956" spans="2:10" x14ac:dyDescent="0.25">
      <c r="B956" s="63">
        <v>6023010901</v>
      </c>
      <c r="C956" s="63">
        <v>4533</v>
      </c>
      <c r="D956" s="63" t="s">
        <v>158</v>
      </c>
      <c r="E956" s="96">
        <v>95540</v>
      </c>
      <c r="F956" s="63">
        <v>28.200158806692901</v>
      </c>
      <c r="G956" s="63">
        <v>0</v>
      </c>
      <c r="H956" s="63">
        <v>51.1</v>
      </c>
      <c r="I956" s="98" t="str">
        <f>VLOOKUP(E956, 'Program Data Extracts-Zip Codes'!R$52:W$5334, 6, FALSE)</f>
        <v>PGE</v>
      </c>
      <c r="J956" s="98" t="str">
        <f>VLOOKUP(E956, 'Program Data Extracts-Zip Codes'!R$52:W$5334, 4, FALSE)</f>
        <v>PGE</v>
      </c>
    </row>
    <row r="957" spans="2:10" x14ac:dyDescent="0.25">
      <c r="B957" s="63">
        <v>6023011000</v>
      </c>
      <c r="C957" s="63">
        <v>4386</v>
      </c>
      <c r="D957" s="63" t="s">
        <v>158</v>
      </c>
      <c r="E957" s="96">
        <v>95540</v>
      </c>
      <c r="F957" s="63">
        <v>18.848380764811999</v>
      </c>
      <c r="G957" s="63">
        <v>0</v>
      </c>
      <c r="H957" s="63">
        <v>39.200000000000003</v>
      </c>
      <c r="I957" s="98" t="str">
        <f>VLOOKUP(E957, 'Program Data Extracts-Zip Codes'!R$52:W$5334, 6, FALSE)</f>
        <v>PGE</v>
      </c>
      <c r="J957" s="98" t="str">
        <f>VLOOKUP(E957, 'Program Data Extracts-Zip Codes'!R$52:W$5334, 4, FALSE)</f>
        <v>PGE</v>
      </c>
    </row>
    <row r="958" spans="2:10" x14ac:dyDescent="0.25">
      <c r="B958" s="63">
        <v>6023011500</v>
      </c>
      <c r="C958" s="63">
        <v>4409</v>
      </c>
      <c r="D958" s="63" t="s">
        <v>158</v>
      </c>
      <c r="E958" s="96">
        <v>95542</v>
      </c>
      <c r="F958" s="63">
        <v>10.076036699965099</v>
      </c>
      <c r="G958" s="63">
        <v>0</v>
      </c>
      <c r="H958" s="63">
        <v>47.2</v>
      </c>
      <c r="I958" s="98" t="str">
        <f>VLOOKUP(E958, 'Program Data Extracts-Zip Codes'!R$52:W$5334, 6, FALSE)</f>
        <v>PGE</v>
      </c>
      <c r="J958" s="98" t="str">
        <f>VLOOKUP(E958, 'Program Data Extracts-Zip Codes'!R$52:W$5334, 4, FALSE)</f>
        <v>PGE</v>
      </c>
    </row>
    <row r="959" spans="2:10" x14ac:dyDescent="0.25">
      <c r="B959" s="63">
        <v>6023010102</v>
      </c>
      <c r="C959" s="63">
        <v>2884</v>
      </c>
      <c r="D959" s="63" t="s">
        <v>158</v>
      </c>
      <c r="E959" s="96">
        <v>95546</v>
      </c>
      <c r="F959" s="63">
        <v>15.179478683322399</v>
      </c>
      <c r="G959" s="63">
        <v>0</v>
      </c>
      <c r="H959" s="63">
        <v>58.5</v>
      </c>
      <c r="I959" s="98" t="str">
        <f>VLOOKUP(E959, 'Program Data Extracts-Zip Codes'!R$52:W$5334, 6, FALSE)</f>
        <v>PGE</v>
      </c>
      <c r="J959" s="98" t="str">
        <f>VLOOKUP(E959, 'Program Data Extracts-Zip Codes'!R$52:W$5334, 4, FALSE)</f>
        <v>PGE</v>
      </c>
    </row>
    <row r="960" spans="2:10" x14ac:dyDescent="0.25">
      <c r="B960" s="63">
        <v>6023940000</v>
      </c>
      <c r="C960" s="63">
        <v>3041</v>
      </c>
      <c r="D960" s="63" t="s">
        <v>158</v>
      </c>
      <c r="E960" s="96">
        <v>95546</v>
      </c>
      <c r="F960" s="63">
        <v>8.9134256744959099</v>
      </c>
      <c r="G960" s="63">
        <v>0</v>
      </c>
      <c r="H960" s="63">
        <v>63.8</v>
      </c>
      <c r="I960" s="98" t="str">
        <f>VLOOKUP(E960, 'Program Data Extracts-Zip Codes'!R$52:W$5334, 6, FALSE)</f>
        <v>PGE</v>
      </c>
      <c r="J960" s="98" t="str">
        <f>VLOOKUP(E960, 'Program Data Extracts-Zip Codes'!R$52:W$5334, 4, FALSE)</f>
        <v>PGE</v>
      </c>
    </row>
    <row r="961" spans="2:10" x14ac:dyDescent="0.25">
      <c r="B961" s="63">
        <v>6023001200</v>
      </c>
      <c r="C961" s="63">
        <v>4686</v>
      </c>
      <c r="D961" s="63" t="s">
        <v>158</v>
      </c>
      <c r="E961" s="96">
        <v>95550</v>
      </c>
      <c r="F961" s="63">
        <v>18.947222278022998</v>
      </c>
      <c r="G961" s="63">
        <v>0</v>
      </c>
      <c r="H961" s="63">
        <v>50.2</v>
      </c>
      <c r="I961" s="98" t="str">
        <f>VLOOKUP(E961, 'Program Data Extracts-Zip Codes'!R$52:W$5334, 6, FALSE)</f>
        <v>PGE</v>
      </c>
      <c r="J961" s="98" t="str">
        <f>VLOOKUP(E961, 'Program Data Extracts-Zip Codes'!R$52:W$5334, 4, FALSE)</f>
        <v>PGE</v>
      </c>
    </row>
    <row r="962" spans="2:10" x14ac:dyDescent="0.25">
      <c r="B962" s="63">
        <v>6023010800</v>
      </c>
      <c r="C962" s="63">
        <v>4785</v>
      </c>
      <c r="D962" s="63" t="s">
        <v>158</v>
      </c>
      <c r="E962" s="96">
        <v>95551</v>
      </c>
      <c r="F962" s="63">
        <v>27.547087901841699</v>
      </c>
      <c r="G962" s="63">
        <v>0</v>
      </c>
      <c r="H962" s="63">
        <v>40.200000000000003</v>
      </c>
      <c r="I962" s="98" t="str">
        <f>VLOOKUP(E962, 'Program Data Extracts-Zip Codes'!R$52:W$5334, 6, FALSE)</f>
        <v>PGE</v>
      </c>
      <c r="J962" s="98" t="str">
        <f>VLOOKUP(E962, 'Program Data Extracts-Zip Codes'!R$52:W$5334, 4, FALSE)</f>
        <v>PGE</v>
      </c>
    </row>
    <row r="963" spans="2:10" x14ac:dyDescent="0.25">
      <c r="B963" s="63">
        <v>6023010502</v>
      </c>
      <c r="C963" s="63">
        <v>5281</v>
      </c>
      <c r="D963" s="63" t="s">
        <v>158</v>
      </c>
      <c r="E963" s="96">
        <v>95519</v>
      </c>
      <c r="F963" s="63">
        <v>10.414429540791</v>
      </c>
      <c r="G963" s="63">
        <v>0</v>
      </c>
      <c r="H963" s="63">
        <v>32.799999999999997</v>
      </c>
      <c r="I963" s="98" t="str">
        <f>VLOOKUP(E963, 'Program Data Extracts-Zip Codes'!R$52:W$5334, 6, FALSE)</f>
        <v>PGE</v>
      </c>
      <c r="J963" s="98" t="str">
        <f>VLOOKUP(E963, 'Program Data Extracts-Zip Codes'!R$52:W$5334, 4, FALSE)</f>
        <v>PGE</v>
      </c>
    </row>
    <row r="964" spans="2:10" x14ac:dyDescent="0.25">
      <c r="B964" s="63">
        <v>6023010400</v>
      </c>
      <c r="C964" s="63">
        <v>3688</v>
      </c>
      <c r="D964" s="63" t="s">
        <v>158</v>
      </c>
      <c r="E964" s="96">
        <v>95519</v>
      </c>
      <c r="F964" s="63">
        <v>9.4153672743772905</v>
      </c>
      <c r="G964" s="63">
        <v>0</v>
      </c>
      <c r="H964" s="63">
        <v>30.3</v>
      </c>
      <c r="I964" s="98" t="str">
        <f>VLOOKUP(E964, 'Program Data Extracts-Zip Codes'!R$52:W$5334, 6, FALSE)</f>
        <v>PGE</v>
      </c>
      <c r="J964" s="98" t="str">
        <f>VLOOKUP(E964, 'Program Data Extracts-Zip Codes'!R$52:W$5334, 4, FALSE)</f>
        <v>PGE</v>
      </c>
    </row>
    <row r="965" spans="2:10" x14ac:dyDescent="0.25">
      <c r="B965" s="63">
        <v>6023010501</v>
      </c>
      <c r="C965" s="63">
        <v>6635</v>
      </c>
      <c r="D965" s="63" t="s">
        <v>158</v>
      </c>
      <c r="E965" s="96">
        <v>95519</v>
      </c>
      <c r="F965" s="63">
        <v>6.7033725546894702</v>
      </c>
      <c r="G965" s="63">
        <v>0</v>
      </c>
      <c r="H965" s="63">
        <v>38.1</v>
      </c>
      <c r="I965" s="98" t="str">
        <f>VLOOKUP(E965, 'Program Data Extracts-Zip Codes'!R$52:W$5334, 6, FALSE)</f>
        <v>PGE</v>
      </c>
      <c r="J965" s="98" t="str">
        <f>VLOOKUP(E965, 'Program Data Extracts-Zip Codes'!R$52:W$5334, 4, FALSE)</f>
        <v>PGE</v>
      </c>
    </row>
    <row r="966" spans="2:10" x14ac:dyDescent="0.25">
      <c r="B966" s="63">
        <v>6023011100</v>
      </c>
      <c r="C966" s="63">
        <v>4976</v>
      </c>
      <c r="D966" s="63" t="s">
        <v>158</v>
      </c>
      <c r="E966" s="96">
        <v>95565</v>
      </c>
      <c r="F966" s="63">
        <v>21.772490540854701</v>
      </c>
      <c r="G966" s="63">
        <v>0</v>
      </c>
      <c r="H966" s="63">
        <v>41.6</v>
      </c>
      <c r="I966" s="98" t="str">
        <f>VLOOKUP(E966, 'Program Data Extracts-Zip Codes'!R$52:W$5334, 6, FALSE)</f>
        <v>PGE</v>
      </c>
      <c r="J966" s="98" t="str">
        <f>VLOOKUP(E966, 'Program Data Extracts-Zip Codes'!R$52:W$5334, 4, FALSE)</f>
        <v>PGE</v>
      </c>
    </row>
    <row r="967" spans="2:10" x14ac:dyDescent="0.25">
      <c r="B967" s="63">
        <v>6023010200</v>
      </c>
      <c r="C967" s="63">
        <v>2983</v>
      </c>
      <c r="D967" s="63" t="s">
        <v>158</v>
      </c>
      <c r="E967" s="96">
        <v>95570</v>
      </c>
      <c r="F967" s="63">
        <v>13.027484800089701</v>
      </c>
      <c r="G967" s="63">
        <v>0</v>
      </c>
      <c r="H967" s="63">
        <v>34.799999999999997</v>
      </c>
      <c r="I967" s="98" t="str">
        <f>VLOOKUP(E967, 'Program Data Extracts-Zip Codes'!R$52:W$5334, 6, FALSE)</f>
        <v>PGE</v>
      </c>
      <c r="J967" s="98" t="str">
        <f>VLOOKUP(E967, 'Program Data Extracts-Zip Codes'!R$52:W$5334, 4, FALSE)</f>
        <v>PGE</v>
      </c>
    </row>
    <row r="968" spans="2:10" x14ac:dyDescent="0.25">
      <c r="B968" s="63">
        <v>6025010400</v>
      </c>
      <c r="C968" s="63">
        <v>7162</v>
      </c>
      <c r="D968" s="63" t="s">
        <v>159</v>
      </c>
      <c r="E968" s="96">
        <v>92227</v>
      </c>
      <c r="F968" s="63">
        <v>48.434323234949503</v>
      </c>
      <c r="G968" s="63">
        <v>7162</v>
      </c>
      <c r="H968" s="63">
        <v>73.900000000000006</v>
      </c>
      <c r="I968" s="98" t="str">
        <f>VLOOKUP(E968, 'Program Data Extracts-Zip Codes'!R$52:W$5334, 6, FALSE)</f>
        <v>SCG</v>
      </c>
      <c r="J968" s="98" t="str">
        <f>VLOOKUP(E968, 'Program Data Extracts-Zip Codes'!R$52:W$5334, 4, FALSE)</f>
        <v>Imperial</v>
      </c>
    </row>
    <row r="969" spans="2:10" x14ac:dyDescent="0.25">
      <c r="B969" s="63">
        <v>6025010300</v>
      </c>
      <c r="C969" s="63">
        <v>933</v>
      </c>
      <c r="D969" s="63" t="s">
        <v>159</v>
      </c>
      <c r="E969" s="96">
        <v>92227</v>
      </c>
      <c r="F969" s="63">
        <v>44.0784812525606</v>
      </c>
      <c r="G969" s="63">
        <v>933</v>
      </c>
      <c r="H969" s="63">
        <v>47.9</v>
      </c>
      <c r="I969" s="98" t="str">
        <f>VLOOKUP(E969, 'Program Data Extracts-Zip Codes'!R$52:W$5334, 6, FALSE)</f>
        <v>SCG</v>
      </c>
      <c r="J969" s="98" t="str">
        <f>VLOOKUP(E969, 'Program Data Extracts-Zip Codes'!R$52:W$5334, 4, FALSE)</f>
        <v>Imperial</v>
      </c>
    </row>
    <row r="970" spans="2:10" x14ac:dyDescent="0.25">
      <c r="B970" s="63">
        <v>6025010500</v>
      </c>
      <c r="C970" s="63">
        <v>6593</v>
      </c>
      <c r="D970" s="63" t="s">
        <v>159</v>
      </c>
      <c r="E970" s="96">
        <v>92227</v>
      </c>
      <c r="F970" s="63">
        <v>40.807800678283002</v>
      </c>
      <c r="G970" s="63">
        <v>6593</v>
      </c>
      <c r="H970" s="63">
        <v>42.4</v>
      </c>
      <c r="I970" s="98" t="str">
        <f>VLOOKUP(E970, 'Program Data Extracts-Zip Codes'!R$52:W$5334, 6, FALSE)</f>
        <v>SCG</v>
      </c>
      <c r="J970" s="98" t="str">
        <f>VLOOKUP(E970, 'Program Data Extracts-Zip Codes'!R$52:W$5334, 4, FALSE)</f>
        <v>Imperial</v>
      </c>
    </row>
    <row r="971" spans="2:10" x14ac:dyDescent="0.25">
      <c r="B971" s="63">
        <v>6025010700</v>
      </c>
      <c r="C971" s="63">
        <v>4322</v>
      </c>
      <c r="D971" s="63" t="s">
        <v>159</v>
      </c>
      <c r="E971" s="96">
        <v>92227</v>
      </c>
      <c r="F971" s="63">
        <v>40.140657817805902</v>
      </c>
      <c r="G971" s="63">
        <v>4322</v>
      </c>
      <c r="H971" s="63">
        <v>66.7</v>
      </c>
      <c r="I971" s="98" t="str">
        <f>VLOOKUP(E971, 'Program Data Extracts-Zip Codes'!R$52:W$5334, 6, FALSE)</f>
        <v>SCG</v>
      </c>
      <c r="J971" s="98" t="str">
        <f>VLOOKUP(E971, 'Program Data Extracts-Zip Codes'!R$52:W$5334, 4, FALSE)</f>
        <v>Imperial</v>
      </c>
    </row>
    <row r="972" spans="2:10" x14ac:dyDescent="0.25">
      <c r="B972" s="63">
        <v>6025010600</v>
      </c>
      <c r="C972" s="63">
        <v>6998</v>
      </c>
      <c r="D972" s="63" t="s">
        <v>159</v>
      </c>
      <c r="E972" s="96">
        <v>92227</v>
      </c>
      <c r="F972" s="63">
        <v>32.633157636971198</v>
      </c>
      <c r="G972" s="63">
        <v>0</v>
      </c>
      <c r="H972" s="63">
        <v>31</v>
      </c>
      <c r="I972" s="98" t="str">
        <f>VLOOKUP(E972, 'Program Data Extracts-Zip Codes'!R$52:W$5334, 6, FALSE)</f>
        <v>SCG</v>
      </c>
      <c r="J972" s="98" t="str">
        <f>VLOOKUP(E972, 'Program Data Extracts-Zip Codes'!R$52:W$5334, 4, FALSE)</f>
        <v>Imperial</v>
      </c>
    </row>
    <row r="973" spans="2:10" x14ac:dyDescent="0.25">
      <c r="B973" s="63">
        <v>6025012200</v>
      </c>
      <c r="C973" s="63">
        <v>7804</v>
      </c>
      <c r="D973" s="63" t="s">
        <v>159</v>
      </c>
      <c r="E973" s="96">
        <v>92231</v>
      </c>
      <c r="F973" s="63">
        <v>53.1413795723685</v>
      </c>
      <c r="G973" s="63">
        <v>7804</v>
      </c>
      <c r="H973" s="63">
        <v>64.7</v>
      </c>
      <c r="I973" s="98" t="str">
        <f>VLOOKUP(E973, 'Program Data Extracts-Zip Codes'!R$52:W$5334, 6, FALSE)</f>
        <v>SCG</v>
      </c>
      <c r="J973" s="98" t="str">
        <f>VLOOKUP(E973, 'Program Data Extracts-Zip Codes'!R$52:W$5334, 4, FALSE)</f>
        <v>Imperial</v>
      </c>
    </row>
    <row r="974" spans="2:10" x14ac:dyDescent="0.25">
      <c r="B974" s="63">
        <v>6025011900</v>
      </c>
      <c r="C974" s="63">
        <v>10966</v>
      </c>
      <c r="D974" s="63" t="s">
        <v>159</v>
      </c>
      <c r="E974" s="96">
        <v>92231</v>
      </c>
      <c r="F974" s="63">
        <v>49.0767256962734</v>
      </c>
      <c r="G974" s="63">
        <v>10966</v>
      </c>
      <c r="H974" s="63">
        <v>51.9</v>
      </c>
      <c r="I974" s="98" t="str">
        <f>VLOOKUP(E974, 'Program Data Extracts-Zip Codes'!R$52:W$5334, 6, FALSE)</f>
        <v>SCG</v>
      </c>
      <c r="J974" s="98" t="str">
        <f>VLOOKUP(E974, 'Program Data Extracts-Zip Codes'!R$52:W$5334, 4, FALSE)</f>
        <v>Imperial</v>
      </c>
    </row>
    <row r="975" spans="2:10" x14ac:dyDescent="0.25">
      <c r="B975" s="63">
        <v>6025012100</v>
      </c>
      <c r="C975" s="63">
        <v>6937</v>
      </c>
      <c r="D975" s="63" t="s">
        <v>159</v>
      </c>
      <c r="E975" s="96">
        <v>92231</v>
      </c>
      <c r="F975" s="63">
        <v>47.950086139874003</v>
      </c>
      <c r="G975" s="63">
        <v>6937</v>
      </c>
      <c r="H975" s="63">
        <v>83.6</v>
      </c>
      <c r="I975" s="98" t="str">
        <f>VLOOKUP(E975, 'Program Data Extracts-Zip Codes'!R$52:W$5334, 6, FALSE)</f>
        <v>SCG</v>
      </c>
      <c r="J975" s="98" t="str">
        <f>VLOOKUP(E975, 'Program Data Extracts-Zip Codes'!R$52:W$5334, 4, FALSE)</f>
        <v>Imperial</v>
      </c>
    </row>
    <row r="976" spans="2:10" x14ac:dyDescent="0.25">
      <c r="B976" s="63">
        <v>6025012001</v>
      </c>
      <c r="C976" s="63">
        <v>3831</v>
      </c>
      <c r="D976" s="63" t="s">
        <v>159</v>
      </c>
      <c r="E976" s="96">
        <v>92231</v>
      </c>
      <c r="F976" s="63">
        <v>41.109769621668804</v>
      </c>
      <c r="G976" s="63">
        <v>3831</v>
      </c>
      <c r="H976" s="63">
        <v>76.7</v>
      </c>
      <c r="I976" s="98" t="str">
        <f>VLOOKUP(E976, 'Program Data Extracts-Zip Codes'!R$52:W$5334, 6, FALSE)</f>
        <v>SCG</v>
      </c>
      <c r="J976" s="98" t="str">
        <f>VLOOKUP(E976, 'Program Data Extracts-Zip Codes'!R$52:W$5334, 4, FALSE)</f>
        <v>Imperial</v>
      </c>
    </row>
    <row r="977" spans="2:10" x14ac:dyDescent="0.25">
      <c r="B977" s="63">
        <v>6025012002</v>
      </c>
      <c r="C977" s="63">
        <v>9678</v>
      </c>
      <c r="D977" s="63" t="s">
        <v>159</v>
      </c>
      <c r="E977" s="96">
        <v>92231</v>
      </c>
      <c r="F977" s="63">
        <v>36.622449069068502</v>
      </c>
      <c r="G977" s="63">
        <v>0</v>
      </c>
      <c r="H977" s="63">
        <v>42.7</v>
      </c>
      <c r="I977" s="98" t="str">
        <f>VLOOKUP(E977, 'Program Data Extracts-Zip Codes'!R$52:W$5334, 6, FALSE)</f>
        <v>SCG</v>
      </c>
      <c r="J977" s="98" t="str">
        <f>VLOOKUP(E977, 'Program Data Extracts-Zip Codes'!R$52:W$5334, 4, FALSE)</f>
        <v>Imperial</v>
      </c>
    </row>
    <row r="978" spans="2:10" x14ac:dyDescent="0.25">
      <c r="B978" s="63">
        <v>6025010102</v>
      </c>
      <c r="C978" s="63">
        <v>5007</v>
      </c>
      <c r="D978" s="63" t="s">
        <v>159</v>
      </c>
      <c r="E978" s="96">
        <v>92233</v>
      </c>
      <c r="F978" s="63">
        <v>44.3510352216366</v>
      </c>
      <c r="G978" s="63">
        <v>5007</v>
      </c>
      <c r="H978" s="63">
        <v>58.8</v>
      </c>
      <c r="I978" s="98" t="str">
        <f>VLOOKUP(E978, 'Program Data Extracts-Zip Codes'!R$52:W$5334, 6, FALSE)</f>
        <v>SCG</v>
      </c>
      <c r="J978" s="98" t="str">
        <f>VLOOKUP(E978, 'Program Data Extracts-Zip Codes'!R$52:W$5334, 4, FALSE)</f>
        <v>Imperial</v>
      </c>
    </row>
    <row r="979" spans="2:10" x14ac:dyDescent="0.25">
      <c r="B979" s="63">
        <v>6025010101</v>
      </c>
      <c r="C979" s="63">
        <v>4601</v>
      </c>
      <c r="D979" s="63" t="s">
        <v>159</v>
      </c>
      <c r="E979" s="96">
        <v>92233</v>
      </c>
      <c r="F979" s="63" t="s">
        <v>147</v>
      </c>
      <c r="G979" s="63">
        <v>0</v>
      </c>
      <c r="H979" s="63" t="s">
        <v>147</v>
      </c>
      <c r="I979" s="98" t="str">
        <f>VLOOKUP(E979, 'Program Data Extracts-Zip Codes'!R$52:W$5334, 6, FALSE)</f>
        <v>SCG</v>
      </c>
      <c r="J979" s="98" t="str">
        <f>VLOOKUP(E979, 'Program Data Extracts-Zip Codes'!R$52:W$5334, 4, FALSE)</f>
        <v>Imperial</v>
      </c>
    </row>
    <row r="980" spans="2:10" x14ac:dyDescent="0.25">
      <c r="B980" s="63">
        <v>6025011400</v>
      </c>
      <c r="C980" s="63">
        <v>4580</v>
      </c>
      <c r="D980" s="63" t="s">
        <v>159</v>
      </c>
      <c r="E980" s="96">
        <v>92243</v>
      </c>
      <c r="F980" s="63">
        <v>58.134878626097397</v>
      </c>
      <c r="G980" s="63">
        <v>4580</v>
      </c>
      <c r="H980" s="63">
        <v>73.400000000000006</v>
      </c>
      <c r="I980" s="98" t="str">
        <f>VLOOKUP(E980, 'Program Data Extracts-Zip Codes'!R$52:W$5334, 6, FALSE)</f>
        <v>SCG</v>
      </c>
      <c r="J980" s="98" t="str">
        <f>VLOOKUP(E980, 'Program Data Extracts-Zip Codes'!R$52:W$5334, 4, FALSE)</f>
        <v>Imperial</v>
      </c>
    </row>
    <row r="981" spans="2:10" x14ac:dyDescent="0.25">
      <c r="B981" s="63">
        <v>6025011500</v>
      </c>
      <c r="C981" s="63">
        <v>6232</v>
      </c>
      <c r="D981" s="63" t="s">
        <v>159</v>
      </c>
      <c r="E981" s="96">
        <v>92243</v>
      </c>
      <c r="F981" s="63">
        <v>51.872985558794497</v>
      </c>
      <c r="G981" s="63">
        <v>6232</v>
      </c>
      <c r="H981" s="63">
        <v>70.099999999999994</v>
      </c>
      <c r="I981" s="98" t="str">
        <f>VLOOKUP(E981, 'Program Data Extracts-Zip Codes'!R$52:W$5334, 6, FALSE)</f>
        <v>SCG</v>
      </c>
      <c r="J981" s="98" t="str">
        <f>VLOOKUP(E981, 'Program Data Extracts-Zip Codes'!R$52:W$5334, 4, FALSE)</f>
        <v>Imperial</v>
      </c>
    </row>
    <row r="982" spans="2:10" x14ac:dyDescent="0.25">
      <c r="B982" s="63">
        <v>6025011300</v>
      </c>
      <c r="C982" s="63">
        <v>10460</v>
      </c>
      <c r="D982" s="63" t="s">
        <v>159</v>
      </c>
      <c r="E982" s="96">
        <v>92243</v>
      </c>
      <c r="F982" s="63">
        <v>50.273673759053203</v>
      </c>
      <c r="G982" s="63">
        <v>10460</v>
      </c>
      <c r="H982" s="63">
        <v>48.7</v>
      </c>
      <c r="I982" s="98" t="str">
        <f>VLOOKUP(E982, 'Program Data Extracts-Zip Codes'!R$52:W$5334, 6, FALSE)</f>
        <v>SCG</v>
      </c>
      <c r="J982" s="98" t="str">
        <f>VLOOKUP(E982, 'Program Data Extracts-Zip Codes'!R$52:W$5334, 4, FALSE)</f>
        <v>Imperial</v>
      </c>
    </row>
    <row r="983" spans="2:10" x14ac:dyDescent="0.25">
      <c r="B983" s="63">
        <v>6025011100</v>
      </c>
      <c r="C983" s="63">
        <v>3685</v>
      </c>
      <c r="D983" s="63" t="s">
        <v>159</v>
      </c>
      <c r="E983" s="96">
        <v>92243</v>
      </c>
      <c r="F983" s="63">
        <v>48.086787785777801</v>
      </c>
      <c r="G983" s="63">
        <v>3685</v>
      </c>
      <c r="H983" s="63">
        <v>54.9</v>
      </c>
      <c r="I983" s="98" t="str">
        <f>VLOOKUP(E983, 'Program Data Extracts-Zip Codes'!R$52:W$5334, 6, FALSE)</f>
        <v>SCG</v>
      </c>
      <c r="J983" s="98" t="str">
        <f>VLOOKUP(E983, 'Program Data Extracts-Zip Codes'!R$52:W$5334, 4, FALSE)</f>
        <v>Imperial</v>
      </c>
    </row>
    <row r="984" spans="2:10" x14ac:dyDescent="0.25">
      <c r="B984" s="63">
        <v>6025011600</v>
      </c>
      <c r="C984" s="63">
        <v>6310</v>
      </c>
      <c r="D984" s="63" t="s">
        <v>159</v>
      </c>
      <c r="E984" s="96">
        <v>92243</v>
      </c>
      <c r="F984" s="63">
        <v>47.061844735710203</v>
      </c>
      <c r="G984" s="63">
        <v>6310</v>
      </c>
      <c r="H984" s="63">
        <v>60.7</v>
      </c>
      <c r="I984" s="98" t="str">
        <f>VLOOKUP(E984, 'Program Data Extracts-Zip Codes'!R$52:W$5334, 6, FALSE)</f>
        <v>SCG</v>
      </c>
      <c r="J984" s="98" t="str">
        <f>VLOOKUP(E984, 'Program Data Extracts-Zip Codes'!R$52:W$5334, 4, FALSE)</f>
        <v>Imperial</v>
      </c>
    </row>
    <row r="985" spans="2:10" x14ac:dyDescent="0.25">
      <c r="B985" s="63">
        <v>6025011202</v>
      </c>
      <c r="C985" s="63">
        <v>5444</v>
      </c>
      <c r="D985" s="63" t="s">
        <v>159</v>
      </c>
      <c r="E985" s="96">
        <v>92243</v>
      </c>
      <c r="F985" s="63">
        <v>39.026985893471903</v>
      </c>
      <c r="G985" s="63">
        <v>0</v>
      </c>
      <c r="H985" s="63">
        <v>80</v>
      </c>
      <c r="I985" s="98" t="str">
        <f>VLOOKUP(E985, 'Program Data Extracts-Zip Codes'!R$52:W$5334, 6, FALSE)</f>
        <v>SCG</v>
      </c>
      <c r="J985" s="98" t="str">
        <f>VLOOKUP(E985, 'Program Data Extracts-Zip Codes'!R$52:W$5334, 4, FALSE)</f>
        <v>Imperial</v>
      </c>
    </row>
    <row r="986" spans="2:10" x14ac:dyDescent="0.25">
      <c r="B986" s="63">
        <v>6025011802</v>
      </c>
      <c r="C986" s="63">
        <v>4870</v>
      </c>
      <c r="D986" s="63" t="s">
        <v>159</v>
      </c>
      <c r="E986" s="96">
        <v>92243</v>
      </c>
      <c r="F986" s="63">
        <v>37.632120273922503</v>
      </c>
      <c r="G986" s="63">
        <v>0</v>
      </c>
      <c r="H986" s="63">
        <v>47.2</v>
      </c>
      <c r="I986" s="98" t="str">
        <f>VLOOKUP(E986, 'Program Data Extracts-Zip Codes'!R$52:W$5334, 6, FALSE)</f>
        <v>SCG</v>
      </c>
      <c r="J986" s="98" t="str">
        <f>VLOOKUP(E986, 'Program Data Extracts-Zip Codes'!R$52:W$5334, 4, FALSE)</f>
        <v>Imperial</v>
      </c>
    </row>
    <row r="987" spans="2:10" x14ac:dyDescent="0.25">
      <c r="B987" s="63">
        <v>6025011700</v>
      </c>
      <c r="C987" s="63">
        <v>4797</v>
      </c>
      <c r="D987" s="63" t="s">
        <v>159</v>
      </c>
      <c r="E987" s="96">
        <v>92243</v>
      </c>
      <c r="F987" s="63">
        <v>33.704811833061498</v>
      </c>
      <c r="G987" s="63">
        <v>0</v>
      </c>
      <c r="H987" s="63">
        <v>47.6</v>
      </c>
      <c r="I987" s="98" t="str">
        <f>VLOOKUP(E987, 'Program Data Extracts-Zip Codes'!R$52:W$5334, 6, FALSE)</f>
        <v>SCG</v>
      </c>
      <c r="J987" s="98" t="str">
        <f>VLOOKUP(E987, 'Program Data Extracts-Zip Codes'!R$52:W$5334, 4, FALSE)</f>
        <v>Imperial</v>
      </c>
    </row>
    <row r="988" spans="2:10" x14ac:dyDescent="0.25">
      <c r="B988" s="63">
        <v>6025011201</v>
      </c>
      <c r="C988" s="63">
        <v>6043</v>
      </c>
      <c r="D988" s="63" t="s">
        <v>159</v>
      </c>
      <c r="E988" s="96">
        <v>92243</v>
      </c>
      <c r="F988" s="63">
        <v>28.963553151527201</v>
      </c>
      <c r="G988" s="63">
        <v>0</v>
      </c>
      <c r="H988" s="63">
        <v>25</v>
      </c>
      <c r="I988" s="98" t="str">
        <f>VLOOKUP(E988, 'Program Data Extracts-Zip Codes'!R$52:W$5334, 6, FALSE)</f>
        <v>SCG</v>
      </c>
      <c r="J988" s="98" t="str">
        <f>VLOOKUP(E988, 'Program Data Extracts-Zip Codes'!R$52:W$5334, 4, FALSE)</f>
        <v>Imperial</v>
      </c>
    </row>
    <row r="989" spans="2:10" x14ac:dyDescent="0.25">
      <c r="B989" s="63">
        <v>6025011801</v>
      </c>
      <c r="C989" s="63">
        <v>3821</v>
      </c>
      <c r="D989" s="63" t="s">
        <v>159</v>
      </c>
      <c r="E989" s="96">
        <v>92243</v>
      </c>
      <c r="F989" s="63">
        <v>27.215708504225798</v>
      </c>
      <c r="G989" s="63">
        <v>0</v>
      </c>
      <c r="H989" s="63">
        <v>16.8</v>
      </c>
      <c r="I989" s="98" t="str">
        <f>VLOOKUP(E989, 'Program Data Extracts-Zip Codes'!R$52:W$5334, 6, FALSE)</f>
        <v>SCG</v>
      </c>
      <c r="J989" s="98" t="str">
        <f>VLOOKUP(E989, 'Program Data Extracts-Zip Codes'!R$52:W$5334, 4, FALSE)</f>
        <v>Imperial</v>
      </c>
    </row>
    <row r="990" spans="2:10" x14ac:dyDescent="0.25">
      <c r="B990" s="63">
        <v>6025011803</v>
      </c>
      <c r="C990" s="63">
        <v>5937</v>
      </c>
      <c r="D990" s="63" t="s">
        <v>159</v>
      </c>
      <c r="E990" s="96">
        <v>92243</v>
      </c>
      <c r="F990" s="63">
        <v>26.014081807637702</v>
      </c>
      <c r="G990" s="63">
        <v>0</v>
      </c>
      <c r="H990" s="63">
        <v>15.8</v>
      </c>
      <c r="I990" s="98" t="str">
        <f>VLOOKUP(E990, 'Program Data Extracts-Zip Codes'!R$52:W$5334, 6, FALSE)</f>
        <v>SCG</v>
      </c>
      <c r="J990" s="98" t="str">
        <f>VLOOKUP(E990, 'Program Data Extracts-Zip Codes'!R$52:W$5334, 4, FALSE)</f>
        <v>Imperial</v>
      </c>
    </row>
    <row r="991" spans="2:10" x14ac:dyDescent="0.25">
      <c r="B991" s="63">
        <v>6025010900</v>
      </c>
      <c r="C991" s="63">
        <v>6755</v>
      </c>
      <c r="D991" s="63" t="s">
        <v>159</v>
      </c>
      <c r="E991" s="96">
        <v>92250</v>
      </c>
      <c r="F991" s="63">
        <v>37.004432072571099</v>
      </c>
      <c r="G991" s="63">
        <v>0</v>
      </c>
      <c r="H991" s="63">
        <v>57</v>
      </c>
      <c r="I991" s="98" t="str">
        <f>VLOOKUP(E991, 'Program Data Extracts-Zip Codes'!R$52:W$5334, 6, FALSE)</f>
        <v>SCG</v>
      </c>
      <c r="J991" s="98" t="str">
        <f>VLOOKUP(E991, 'Program Data Extracts-Zip Codes'!R$52:W$5334, 4, FALSE)</f>
        <v>Imperial</v>
      </c>
    </row>
    <row r="992" spans="2:10" x14ac:dyDescent="0.25">
      <c r="B992" s="63">
        <v>6025010800</v>
      </c>
      <c r="C992" s="63">
        <v>1368</v>
      </c>
      <c r="D992" s="63" t="s">
        <v>159</v>
      </c>
      <c r="E992" s="96">
        <v>92250</v>
      </c>
      <c r="F992" s="63">
        <v>36.440764398420299</v>
      </c>
      <c r="G992" s="63">
        <v>0</v>
      </c>
      <c r="H992" s="63">
        <v>13.9</v>
      </c>
      <c r="I992" s="98" t="str">
        <f>VLOOKUP(E992, 'Program Data Extracts-Zip Codes'!R$52:W$5334, 6, FALSE)</f>
        <v>SCG</v>
      </c>
      <c r="J992" s="98" t="str">
        <f>VLOOKUP(E992, 'Program Data Extracts-Zip Codes'!R$52:W$5334, 4, FALSE)</f>
        <v>Imperial</v>
      </c>
    </row>
    <row r="993" spans="2:10" x14ac:dyDescent="0.25">
      <c r="B993" s="63">
        <v>6025011000</v>
      </c>
      <c r="C993" s="63">
        <v>12047</v>
      </c>
      <c r="D993" s="63" t="s">
        <v>159</v>
      </c>
      <c r="E993" s="96">
        <v>92251</v>
      </c>
      <c r="F993" s="63">
        <v>37.089149438196998</v>
      </c>
      <c r="G993" s="63">
        <v>0</v>
      </c>
      <c r="H993" s="63">
        <v>19.7</v>
      </c>
      <c r="I993" s="98" t="str">
        <f>VLOOKUP(E993, 'Program Data Extracts-Zip Codes'!R$52:W$5334, 6, FALSE)</f>
        <v>SCG</v>
      </c>
      <c r="J993" s="98" t="str">
        <f>VLOOKUP(E993, 'Program Data Extracts-Zip Codes'!R$52:W$5334, 4, FALSE)</f>
        <v>Imperial</v>
      </c>
    </row>
    <row r="994" spans="2:10" x14ac:dyDescent="0.25">
      <c r="B994" s="63">
        <v>6025012301</v>
      </c>
      <c r="C994" s="63">
        <v>5633</v>
      </c>
      <c r="D994" s="63" t="s">
        <v>159</v>
      </c>
      <c r="E994" s="96">
        <v>92274</v>
      </c>
      <c r="F994" s="63">
        <v>34.193240269546898</v>
      </c>
      <c r="G994" s="63">
        <v>0</v>
      </c>
      <c r="H994" s="63">
        <v>62.4</v>
      </c>
      <c r="I994" s="98" t="str">
        <f>VLOOKUP(E994, 'Program Data Extracts-Zip Codes'!R$52:W$5334, 6, FALSE)</f>
        <v>SCG</v>
      </c>
      <c r="J994" s="98" t="str">
        <f>VLOOKUP(E994, 'Program Data Extracts-Zip Codes'!R$52:W$5334, 4, FALSE)</f>
        <v>Other</v>
      </c>
    </row>
    <row r="995" spans="2:10" x14ac:dyDescent="0.25">
      <c r="B995" s="63">
        <v>6025012302</v>
      </c>
      <c r="C995" s="63">
        <v>4756</v>
      </c>
      <c r="D995" s="63" t="s">
        <v>159</v>
      </c>
      <c r="E995" s="96">
        <v>92274</v>
      </c>
      <c r="F995" s="63">
        <v>27.717108595034802</v>
      </c>
      <c r="G995" s="63">
        <v>0</v>
      </c>
      <c r="H995" s="63">
        <v>76.2</v>
      </c>
      <c r="I995" s="98" t="str">
        <f>VLOOKUP(E995, 'Program Data Extracts-Zip Codes'!R$52:W$5334, 6, FALSE)</f>
        <v>SCG</v>
      </c>
      <c r="J995" s="98" t="str">
        <f>VLOOKUP(E995, 'Program Data Extracts-Zip Codes'!R$52:W$5334, 4, FALSE)</f>
        <v>Other</v>
      </c>
    </row>
    <row r="996" spans="2:10" x14ac:dyDescent="0.25">
      <c r="B996" s="63">
        <v>6025010200</v>
      </c>
      <c r="C996" s="63">
        <v>2640</v>
      </c>
      <c r="D996" s="63" t="s">
        <v>159</v>
      </c>
      <c r="E996" s="96">
        <v>92281</v>
      </c>
      <c r="F996" s="63">
        <v>46.146107321168202</v>
      </c>
      <c r="G996" s="63">
        <v>2640</v>
      </c>
      <c r="H996" s="63">
        <v>67.8</v>
      </c>
      <c r="I996" s="98" t="str">
        <f>VLOOKUP(E996, 'Program Data Extracts-Zip Codes'!R$52:W$5334, 6, FALSE)</f>
        <v>SCG</v>
      </c>
      <c r="J996" s="98" t="str">
        <f>VLOOKUP(E996, 'Program Data Extracts-Zip Codes'!R$52:W$5334, 4, FALSE)</f>
        <v>Imperial</v>
      </c>
    </row>
    <row r="997" spans="2:10" x14ac:dyDescent="0.25">
      <c r="B997" s="63">
        <v>6025012400</v>
      </c>
      <c r="C997" s="63">
        <v>1266</v>
      </c>
      <c r="D997" s="63" t="s">
        <v>159</v>
      </c>
      <c r="E997" s="96">
        <v>92283</v>
      </c>
      <c r="F997" s="63">
        <v>38.606510282184999</v>
      </c>
      <c r="G997" s="63">
        <v>0</v>
      </c>
      <c r="H997" s="63">
        <v>44.5</v>
      </c>
      <c r="I997" s="98" t="str">
        <f>VLOOKUP(E997, 'Program Data Extracts-Zip Codes'!R$52:W$5334, 6, FALSE)</f>
        <v>SCG</v>
      </c>
      <c r="J997" s="98" t="str">
        <f>VLOOKUP(E997, 'Program Data Extracts-Zip Codes'!R$52:W$5334, 4, FALSE)</f>
        <v>Imperial</v>
      </c>
    </row>
    <row r="998" spans="2:10" x14ac:dyDescent="0.25">
      <c r="B998" s="63">
        <v>6025940000</v>
      </c>
      <c r="C998" s="63">
        <v>3052</v>
      </c>
      <c r="D998" s="63" t="s">
        <v>159</v>
      </c>
      <c r="E998" s="96">
        <v>92283</v>
      </c>
      <c r="F998" s="63">
        <v>14.400773396803199</v>
      </c>
      <c r="G998" s="63">
        <v>0</v>
      </c>
      <c r="H998" s="63">
        <v>61.4</v>
      </c>
      <c r="I998" s="98" t="str">
        <f>VLOOKUP(E998, 'Program Data Extracts-Zip Codes'!R$52:W$5334, 6, FALSE)</f>
        <v>SCG</v>
      </c>
      <c r="J998" s="98" t="str">
        <f>VLOOKUP(E998, 'Program Data Extracts-Zip Codes'!R$52:W$5334, 4, FALSE)</f>
        <v>Imperial</v>
      </c>
    </row>
    <row r="999" spans="2:10" x14ac:dyDescent="0.25">
      <c r="B999" s="63">
        <v>6027000200</v>
      </c>
      <c r="C999" s="63">
        <v>1718</v>
      </c>
      <c r="D999" s="63" t="s">
        <v>161</v>
      </c>
      <c r="E999" s="96">
        <v>93514</v>
      </c>
      <c r="F999" s="63">
        <v>19.670844566542701</v>
      </c>
      <c r="G999" s="63">
        <v>0</v>
      </c>
      <c r="H999" s="63">
        <v>11.4</v>
      </c>
      <c r="I999" s="98" t="str">
        <f>VLOOKUP(E999, 'Program Data Extracts-Zip Codes'!R$52:W$5334, 6, FALSE)</f>
        <v>SCG</v>
      </c>
      <c r="J999" s="98" t="str">
        <f>VLOOKUP(E999, 'Program Data Extracts-Zip Codes'!R$52:W$5334, 4, FALSE)</f>
        <v>LADWP</v>
      </c>
    </row>
    <row r="1000" spans="2:10" x14ac:dyDescent="0.25">
      <c r="B1000" s="63">
        <v>6027000400</v>
      </c>
      <c r="C1000" s="63">
        <v>5668</v>
      </c>
      <c r="D1000" s="63" t="s">
        <v>161</v>
      </c>
      <c r="E1000" s="96">
        <v>93514</v>
      </c>
      <c r="F1000" s="63">
        <v>19.466524575222699</v>
      </c>
      <c r="G1000" s="63">
        <v>0</v>
      </c>
      <c r="H1000" s="63">
        <v>44.6</v>
      </c>
      <c r="I1000" s="98" t="str">
        <f>VLOOKUP(E1000, 'Program Data Extracts-Zip Codes'!R$52:W$5334, 6, FALSE)</f>
        <v>SCG</v>
      </c>
      <c r="J1000" s="98" t="str">
        <f>VLOOKUP(E1000, 'Program Data Extracts-Zip Codes'!R$52:W$5334, 4, FALSE)</f>
        <v>LADWP</v>
      </c>
    </row>
    <row r="1001" spans="2:10" x14ac:dyDescent="0.25">
      <c r="B1001" s="63">
        <v>6027000100</v>
      </c>
      <c r="C1001" s="63">
        <v>2757</v>
      </c>
      <c r="D1001" s="63" t="s">
        <v>161</v>
      </c>
      <c r="E1001" s="96">
        <v>93514</v>
      </c>
      <c r="F1001" s="63">
        <v>11.680303891974001</v>
      </c>
      <c r="G1001" s="63">
        <v>0</v>
      </c>
      <c r="H1001" s="63">
        <v>21.2</v>
      </c>
      <c r="I1001" s="98" t="str">
        <f>VLOOKUP(E1001, 'Program Data Extracts-Zip Codes'!R$52:W$5334, 6, FALSE)</f>
        <v>SCG</v>
      </c>
      <c r="J1001" s="98" t="str">
        <f>VLOOKUP(E1001, 'Program Data Extracts-Zip Codes'!R$52:W$5334, 4, FALSE)</f>
        <v>LADWP</v>
      </c>
    </row>
    <row r="1002" spans="2:10" x14ac:dyDescent="0.25">
      <c r="B1002" s="63">
        <v>6027000300</v>
      </c>
      <c r="C1002" s="63">
        <v>2457</v>
      </c>
      <c r="D1002" s="63" t="s">
        <v>161</v>
      </c>
      <c r="E1002" s="96">
        <v>93514</v>
      </c>
      <c r="F1002" s="63">
        <v>9.3357038330840396</v>
      </c>
      <c r="G1002" s="63">
        <v>0</v>
      </c>
      <c r="H1002" s="63">
        <v>11.2</v>
      </c>
      <c r="I1002" s="98" t="str">
        <f>VLOOKUP(E1002, 'Program Data Extracts-Zip Codes'!R$52:W$5334, 6, FALSE)</f>
        <v>SCG</v>
      </c>
      <c r="J1002" s="98" t="str">
        <f>VLOOKUP(E1002, 'Program Data Extracts-Zip Codes'!R$52:W$5334, 4, FALSE)</f>
        <v>LADWP</v>
      </c>
    </row>
    <row r="1003" spans="2:10" x14ac:dyDescent="0.25">
      <c r="B1003" s="63">
        <v>6027000800</v>
      </c>
      <c r="C1003" s="63">
        <v>3378</v>
      </c>
      <c r="D1003" s="63" t="s">
        <v>161</v>
      </c>
      <c r="E1003" s="96">
        <v>92328</v>
      </c>
      <c r="F1003" s="63">
        <v>29.313210821870499</v>
      </c>
      <c r="G1003" s="63">
        <v>0</v>
      </c>
      <c r="H1003" s="63">
        <v>47.3</v>
      </c>
      <c r="I1003" s="98" t="str">
        <f>VLOOKUP(E1003, 'Program Data Extracts-Zip Codes'!R$52:W$5334, 6, FALSE)</f>
        <v>PGE</v>
      </c>
      <c r="J1003" s="98" t="str">
        <f>VLOOKUP(E1003, 'Program Data Extracts-Zip Codes'!R$52:W$5334, 4, FALSE)</f>
        <v>Other</v>
      </c>
    </row>
    <row r="1004" spans="2:10" x14ac:dyDescent="0.25">
      <c r="B1004" s="63">
        <v>6027000500</v>
      </c>
      <c r="C1004" s="63">
        <v>2568</v>
      </c>
      <c r="D1004" s="63" t="s">
        <v>161</v>
      </c>
      <c r="E1004" s="96">
        <v>93526</v>
      </c>
      <c r="F1004" s="63">
        <v>18.131410700286999</v>
      </c>
      <c r="G1004" s="63">
        <v>0</v>
      </c>
      <c r="H1004" s="63">
        <v>28.7</v>
      </c>
      <c r="I1004" s="98" t="str">
        <f>VLOOKUP(E1004, 'Program Data Extracts-Zip Codes'!R$52:W$5334, 6, FALSE)</f>
        <v>SCG</v>
      </c>
      <c r="J1004" s="98" t="str">
        <f>VLOOKUP(E1004, 'Program Data Extracts-Zip Codes'!R$52:W$5334, 4, FALSE)</f>
        <v>LADWP</v>
      </c>
    </row>
    <row r="1005" spans="2:10" x14ac:dyDescent="0.25">
      <c r="B1005" s="63">
        <v>6029006304</v>
      </c>
      <c r="C1005" s="63">
        <v>3895</v>
      </c>
      <c r="D1005" s="63" t="s">
        <v>162</v>
      </c>
      <c r="E1005" s="96">
        <v>93203</v>
      </c>
      <c r="F1005" s="63">
        <v>42.886533389889301</v>
      </c>
      <c r="G1005" s="63">
        <v>3895</v>
      </c>
      <c r="H1005" s="63">
        <v>79.5</v>
      </c>
      <c r="I1005" s="98" t="str">
        <f>VLOOKUP(E1005, 'Program Data Extracts-Zip Codes'!R$52:W$5334, 6, FALSE)</f>
        <v>PGE</v>
      </c>
      <c r="J1005" s="98" t="str">
        <f>VLOOKUP(E1005, 'Program Data Extracts-Zip Codes'!R$52:W$5334, 4, FALSE)</f>
        <v>PGE</v>
      </c>
    </row>
    <row r="1006" spans="2:10" x14ac:dyDescent="0.25">
      <c r="B1006" s="63">
        <v>6029006202</v>
      </c>
      <c r="C1006" s="63">
        <v>6401</v>
      </c>
      <c r="D1006" s="63" t="s">
        <v>162</v>
      </c>
      <c r="E1006" s="96">
        <v>93203</v>
      </c>
      <c r="F1006" s="63">
        <v>42.134940339813902</v>
      </c>
      <c r="G1006" s="63">
        <v>6401</v>
      </c>
      <c r="H1006" s="63">
        <v>60.3</v>
      </c>
      <c r="I1006" s="98" t="str">
        <f>VLOOKUP(E1006, 'Program Data Extracts-Zip Codes'!R$52:W$5334, 6, FALSE)</f>
        <v>PGE</v>
      </c>
      <c r="J1006" s="98" t="str">
        <f>VLOOKUP(E1006, 'Program Data Extracts-Zip Codes'!R$52:W$5334, 4, FALSE)</f>
        <v>PGE</v>
      </c>
    </row>
    <row r="1007" spans="2:10" x14ac:dyDescent="0.25">
      <c r="B1007" s="63">
        <v>6029006303</v>
      </c>
      <c r="C1007" s="63">
        <v>6784</v>
      </c>
      <c r="D1007" s="63" t="s">
        <v>162</v>
      </c>
      <c r="E1007" s="96">
        <v>93203</v>
      </c>
      <c r="F1007" s="63">
        <v>38.486165470452598</v>
      </c>
      <c r="G1007" s="63">
        <v>0</v>
      </c>
      <c r="H1007" s="63">
        <v>82.1</v>
      </c>
      <c r="I1007" s="98" t="str">
        <f>VLOOKUP(E1007, 'Program Data Extracts-Zip Codes'!R$52:W$5334, 6, FALSE)</f>
        <v>PGE</v>
      </c>
      <c r="J1007" s="98" t="str">
        <f>VLOOKUP(E1007, 'Program Data Extracts-Zip Codes'!R$52:W$5334, 4, FALSE)</f>
        <v>PGE</v>
      </c>
    </row>
    <row r="1008" spans="2:10" x14ac:dyDescent="0.25">
      <c r="B1008" s="63">
        <v>6029006301</v>
      </c>
      <c r="C1008" s="63">
        <v>4004</v>
      </c>
      <c r="D1008" s="63" t="s">
        <v>162</v>
      </c>
      <c r="E1008" s="96">
        <v>93203</v>
      </c>
      <c r="F1008" s="63">
        <v>34.864121169599599</v>
      </c>
      <c r="G1008" s="63">
        <v>0</v>
      </c>
      <c r="H1008" s="63">
        <v>62.6</v>
      </c>
      <c r="I1008" s="98" t="str">
        <f>VLOOKUP(E1008, 'Program Data Extracts-Zip Codes'!R$52:W$5334, 6, FALSE)</f>
        <v>PGE</v>
      </c>
      <c r="J1008" s="98" t="str">
        <f>VLOOKUP(E1008, 'Program Data Extracts-Zip Codes'!R$52:W$5334, 4, FALSE)</f>
        <v>PGE</v>
      </c>
    </row>
    <row r="1009" spans="2:10" x14ac:dyDescent="0.25">
      <c r="B1009" s="63">
        <v>6029002500</v>
      </c>
      <c r="C1009" s="63">
        <v>9122</v>
      </c>
      <c r="D1009" s="63" t="s">
        <v>162</v>
      </c>
      <c r="E1009" s="96">
        <v>93307</v>
      </c>
      <c r="F1009" s="63">
        <v>78.413055944312703</v>
      </c>
      <c r="G1009" s="63">
        <v>9122</v>
      </c>
      <c r="H1009" s="63">
        <v>73.8</v>
      </c>
      <c r="I1009" s="98" t="str">
        <f>VLOOKUP(E1009, 'Program Data Extracts-Zip Codes'!R$52:W$5334, 6, FALSE)</f>
        <v>PGE</v>
      </c>
      <c r="J1009" s="98" t="str">
        <f>VLOOKUP(E1009, 'Program Data Extracts-Zip Codes'!R$52:W$5334, 4, FALSE)</f>
        <v>PGE</v>
      </c>
    </row>
    <row r="1010" spans="2:10" x14ac:dyDescent="0.25">
      <c r="B1010" s="63">
        <v>6029002200</v>
      </c>
      <c r="C1010" s="63">
        <v>6537</v>
      </c>
      <c r="D1010" s="63" t="s">
        <v>162</v>
      </c>
      <c r="E1010" s="96">
        <v>93307</v>
      </c>
      <c r="F1010" s="63">
        <v>69.893959190137494</v>
      </c>
      <c r="G1010" s="63">
        <v>6537</v>
      </c>
      <c r="H1010" s="63">
        <v>80.599999999999994</v>
      </c>
      <c r="I1010" s="98" t="str">
        <f>VLOOKUP(E1010, 'Program Data Extracts-Zip Codes'!R$52:W$5334, 6, FALSE)</f>
        <v>PGE</v>
      </c>
      <c r="J1010" s="98" t="str">
        <f>VLOOKUP(E1010, 'Program Data Extracts-Zip Codes'!R$52:W$5334, 4, FALSE)</f>
        <v>PGE</v>
      </c>
    </row>
    <row r="1011" spans="2:10" x14ac:dyDescent="0.25">
      <c r="B1011" s="63">
        <v>6029002301</v>
      </c>
      <c r="C1011" s="63">
        <v>9743</v>
      </c>
      <c r="D1011" s="63" t="s">
        <v>162</v>
      </c>
      <c r="E1011" s="96">
        <v>93307</v>
      </c>
      <c r="F1011" s="63">
        <v>69.080496974335503</v>
      </c>
      <c r="G1011" s="63">
        <v>9743</v>
      </c>
      <c r="H1011" s="63">
        <v>76.3</v>
      </c>
      <c r="I1011" s="98" t="str">
        <f>VLOOKUP(E1011, 'Program Data Extracts-Zip Codes'!R$52:W$5334, 6, FALSE)</f>
        <v>PGE</v>
      </c>
      <c r="J1011" s="98" t="str">
        <f>VLOOKUP(E1011, 'Program Data Extracts-Zip Codes'!R$52:W$5334, 4, FALSE)</f>
        <v>PGE</v>
      </c>
    </row>
    <row r="1012" spans="2:10" x14ac:dyDescent="0.25">
      <c r="B1012" s="63">
        <v>6029002100</v>
      </c>
      <c r="C1012" s="63">
        <v>3852</v>
      </c>
      <c r="D1012" s="63" t="s">
        <v>162</v>
      </c>
      <c r="E1012" s="96">
        <v>93307</v>
      </c>
      <c r="F1012" s="63">
        <v>66.002821743262999</v>
      </c>
      <c r="G1012" s="63">
        <v>3852</v>
      </c>
      <c r="H1012" s="63">
        <v>71.599999999999994</v>
      </c>
      <c r="I1012" s="98" t="str">
        <f>VLOOKUP(E1012, 'Program Data Extracts-Zip Codes'!R$52:W$5334, 6, FALSE)</f>
        <v>PGE</v>
      </c>
      <c r="J1012" s="98" t="str">
        <f>VLOOKUP(E1012, 'Program Data Extracts-Zip Codes'!R$52:W$5334, 4, FALSE)</f>
        <v>PGE</v>
      </c>
    </row>
    <row r="1013" spans="2:10" x14ac:dyDescent="0.25">
      <c r="B1013" s="63">
        <v>6029002400</v>
      </c>
      <c r="C1013" s="63">
        <v>7478</v>
      </c>
      <c r="D1013" s="63" t="s">
        <v>162</v>
      </c>
      <c r="E1013" s="96">
        <v>93307</v>
      </c>
      <c r="F1013" s="63">
        <v>65.667732323918202</v>
      </c>
      <c r="G1013" s="63">
        <v>7478</v>
      </c>
      <c r="H1013" s="63">
        <v>62.8</v>
      </c>
      <c r="I1013" s="98" t="str">
        <f>VLOOKUP(E1013, 'Program Data Extracts-Zip Codes'!R$52:W$5334, 6, FALSE)</f>
        <v>PGE</v>
      </c>
      <c r="J1013" s="98" t="str">
        <f>VLOOKUP(E1013, 'Program Data Extracts-Zip Codes'!R$52:W$5334, 4, FALSE)</f>
        <v>PGE</v>
      </c>
    </row>
    <row r="1014" spans="2:10" x14ac:dyDescent="0.25">
      <c r="B1014" s="63">
        <v>6029002302</v>
      </c>
      <c r="C1014" s="63">
        <v>3378</v>
      </c>
      <c r="D1014" s="63" t="s">
        <v>162</v>
      </c>
      <c r="E1014" s="96">
        <v>93307</v>
      </c>
      <c r="F1014" s="63">
        <v>64.384128680973802</v>
      </c>
      <c r="G1014" s="63">
        <v>3378</v>
      </c>
      <c r="H1014" s="63">
        <v>72</v>
      </c>
      <c r="I1014" s="98" t="str">
        <f>VLOOKUP(E1014, 'Program Data Extracts-Zip Codes'!R$52:W$5334, 6, FALSE)</f>
        <v>PGE</v>
      </c>
      <c r="J1014" s="98" t="str">
        <f>VLOOKUP(E1014, 'Program Data Extracts-Zip Codes'!R$52:W$5334, 4, FALSE)</f>
        <v>PGE</v>
      </c>
    </row>
    <row r="1015" spans="2:10" x14ac:dyDescent="0.25">
      <c r="B1015" s="63">
        <v>6029002000</v>
      </c>
      <c r="C1015" s="63">
        <v>7111</v>
      </c>
      <c r="D1015" s="63" t="s">
        <v>162</v>
      </c>
      <c r="E1015" s="96">
        <v>93304</v>
      </c>
      <c r="F1015" s="63">
        <v>59.770195149390602</v>
      </c>
      <c r="G1015" s="63">
        <v>7111</v>
      </c>
      <c r="H1015" s="63">
        <v>74.900000000000006</v>
      </c>
      <c r="I1015" s="98" t="str">
        <f>VLOOKUP(E1015, 'Program Data Extracts-Zip Codes'!R$52:W$5334, 6, FALSE)</f>
        <v>PGE</v>
      </c>
      <c r="J1015" s="98" t="str">
        <f>VLOOKUP(E1015, 'Program Data Extracts-Zip Codes'!R$52:W$5334, 4, FALSE)</f>
        <v>PGE</v>
      </c>
    </row>
    <row r="1016" spans="2:10" x14ac:dyDescent="0.25">
      <c r="B1016" s="63">
        <v>6029006201</v>
      </c>
      <c r="C1016" s="63">
        <v>2877</v>
      </c>
      <c r="D1016" s="63" t="s">
        <v>162</v>
      </c>
      <c r="E1016" s="96">
        <v>93307</v>
      </c>
      <c r="F1016" s="63">
        <v>59.600964920859099</v>
      </c>
      <c r="G1016" s="63">
        <v>2877</v>
      </c>
      <c r="H1016" s="63">
        <v>67</v>
      </c>
      <c r="I1016" s="98" t="str">
        <f>VLOOKUP(E1016, 'Program Data Extracts-Zip Codes'!R$52:W$5334, 6, FALSE)</f>
        <v>PGE</v>
      </c>
      <c r="J1016" s="98" t="str">
        <f>VLOOKUP(E1016, 'Program Data Extracts-Zip Codes'!R$52:W$5334, 4, FALSE)</f>
        <v>PGE</v>
      </c>
    </row>
    <row r="1017" spans="2:10" x14ac:dyDescent="0.25">
      <c r="B1017" s="63">
        <v>6029002600</v>
      </c>
      <c r="C1017" s="63">
        <v>3539</v>
      </c>
      <c r="D1017" s="63" t="s">
        <v>162</v>
      </c>
      <c r="E1017" s="96">
        <v>93307</v>
      </c>
      <c r="F1017" s="63">
        <v>59.297822273610102</v>
      </c>
      <c r="G1017" s="63">
        <v>3539</v>
      </c>
      <c r="H1017" s="63">
        <v>59.2</v>
      </c>
      <c r="I1017" s="98" t="str">
        <f>VLOOKUP(E1017, 'Program Data Extracts-Zip Codes'!R$52:W$5334, 6, FALSE)</f>
        <v>PGE</v>
      </c>
      <c r="J1017" s="98" t="str">
        <f>VLOOKUP(E1017, 'Program Data Extracts-Zip Codes'!R$52:W$5334, 4, FALSE)</f>
        <v>PGE</v>
      </c>
    </row>
    <row r="1018" spans="2:10" x14ac:dyDescent="0.25">
      <c r="B1018" s="63">
        <v>6029000400</v>
      </c>
      <c r="C1018" s="63">
        <v>4319</v>
      </c>
      <c r="D1018" s="63" t="s">
        <v>162</v>
      </c>
      <c r="E1018" s="96">
        <v>93308</v>
      </c>
      <c r="F1018" s="63">
        <v>57.941921002066202</v>
      </c>
      <c r="G1018" s="63">
        <v>4319</v>
      </c>
      <c r="H1018" s="63">
        <v>76.900000000000006</v>
      </c>
      <c r="I1018" s="98" t="str">
        <f>VLOOKUP(E1018, 'Program Data Extracts-Zip Codes'!R$52:W$5334, 6, FALSE)</f>
        <v>PGE</v>
      </c>
      <c r="J1018" s="98" t="str">
        <f>VLOOKUP(E1018, 'Program Data Extracts-Zip Codes'!R$52:W$5334, 4, FALSE)</f>
        <v>PGE</v>
      </c>
    </row>
    <row r="1019" spans="2:10" x14ac:dyDescent="0.25">
      <c r="B1019" s="63">
        <v>6029001600</v>
      </c>
      <c r="C1019" s="63">
        <v>1390</v>
      </c>
      <c r="D1019" s="63" t="s">
        <v>162</v>
      </c>
      <c r="E1019" s="96">
        <v>93301</v>
      </c>
      <c r="F1019" s="63">
        <v>54.489312180359697</v>
      </c>
      <c r="G1019" s="63">
        <v>1390</v>
      </c>
      <c r="H1019" s="63">
        <v>72.599999999999994</v>
      </c>
      <c r="I1019" s="98" t="str">
        <f>VLOOKUP(E1019, 'Program Data Extracts-Zip Codes'!R$52:W$5334, 6, FALSE)</f>
        <v>PGE</v>
      </c>
      <c r="J1019" s="98" t="str">
        <f>VLOOKUP(E1019, 'Program Data Extracts-Zip Codes'!R$52:W$5334, 4, FALSE)</f>
        <v>PGE</v>
      </c>
    </row>
    <row r="1020" spans="2:10" x14ac:dyDescent="0.25">
      <c r="B1020" s="63">
        <v>6029001902</v>
      </c>
      <c r="C1020" s="63">
        <v>4679</v>
      </c>
      <c r="D1020" s="63" t="s">
        <v>162</v>
      </c>
      <c r="E1020" s="96">
        <v>93304</v>
      </c>
      <c r="F1020" s="63">
        <v>53.212699525140401</v>
      </c>
      <c r="G1020" s="63">
        <v>4679</v>
      </c>
      <c r="H1020" s="63">
        <v>66.599999999999994</v>
      </c>
      <c r="I1020" s="98" t="str">
        <f>VLOOKUP(E1020, 'Program Data Extracts-Zip Codes'!R$52:W$5334, 6, FALSE)</f>
        <v>PGE</v>
      </c>
      <c r="J1020" s="98" t="str">
        <f>VLOOKUP(E1020, 'Program Data Extracts-Zip Codes'!R$52:W$5334, 4, FALSE)</f>
        <v>PGE</v>
      </c>
    </row>
    <row r="1021" spans="2:10" x14ac:dyDescent="0.25">
      <c r="B1021" s="63">
        <v>6029003000</v>
      </c>
      <c r="C1021" s="63">
        <v>7374</v>
      </c>
      <c r="D1021" s="63" t="s">
        <v>162</v>
      </c>
      <c r="E1021" s="96">
        <v>93304</v>
      </c>
      <c r="F1021" s="63">
        <v>52.691905322929202</v>
      </c>
      <c r="G1021" s="63">
        <v>7374</v>
      </c>
      <c r="H1021" s="63">
        <v>69.400000000000006</v>
      </c>
      <c r="I1021" s="98" t="str">
        <f>VLOOKUP(E1021, 'Program Data Extracts-Zip Codes'!R$52:W$5334, 6, FALSE)</f>
        <v>PGE</v>
      </c>
      <c r="J1021" s="98" t="str">
        <f>VLOOKUP(E1021, 'Program Data Extracts-Zip Codes'!R$52:W$5334, 4, FALSE)</f>
        <v>PGE</v>
      </c>
    </row>
    <row r="1022" spans="2:10" x14ac:dyDescent="0.25">
      <c r="B1022" s="63">
        <v>6029000200</v>
      </c>
      <c r="C1022" s="63">
        <v>7644</v>
      </c>
      <c r="D1022" s="63" t="s">
        <v>162</v>
      </c>
      <c r="E1022" s="96">
        <v>93308</v>
      </c>
      <c r="F1022" s="63">
        <v>50.2210703125008</v>
      </c>
      <c r="G1022" s="63">
        <v>7644</v>
      </c>
      <c r="H1022" s="63">
        <v>75.5</v>
      </c>
      <c r="I1022" s="98" t="str">
        <f>VLOOKUP(E1022, 'Program Data Extracts-Zip Codes'!R$52:W$5334, 6, FALSE)</f>
        <v>PGE</v>
      </c>
      <c r="J1022" s="98" t="str">
        <f>VLOOKUP(E1022, 'Program Data Extracts-Zip Codes'!R$52:W$5334, 4, FALSE)</f>
        <v>PGE</v>
      </c>
    </row>
    <row r="1023" spans="2:10" x14ac:dyDescent="0.25">
      <c r="B1023" s="63">
        <v>6029003112</v>
      </c>
      <c r="C1023" s="63">
        <v>5116</v>
      </c>
      <c r="D1023" s="63" t="s">
        <v>162</v>
      </c>
      <c r="E1023" s="96">
        <v>93313</v>
      </c>
      <c r="F1023" s="63">
        <v>49.635110270433699</v>
      </c>
      <c r="G1023" s="63">
        <v>5116</v>
      </c>
      <c r="H1023" s="63">
        <v>39.6</v>
      </c>
      <c r="I1023" s="98" t="str">
        <f>VLOOKUP(E1023, 'Program Data Extracts-Zip Codes'!R$52:W$5334, 6, FALSE)</f>
        <v>PGE</v>
      </c>
      <c r="J1023" s="98" t="str">
        <f>VLOOKUP(E1023, 'Program Data Extracts-Zip Codes'!R$52:W$5334, 4, FALSE)</f>
        <v>PGE</v>
      </c>
    </row>
    <row r="1024" spans="2:10" x14ac:dyDescent="0.25">
      <c r="B1024" s="63">
        <v>6029003202</v>
      </c>
      <c r="C1024" s="63">
        <v>15579</v>
      </c>
      <c r="D1024" s="63" t="s">
        <v>162</v>
      </c>
      <c r="E1024" s="96">
        <v>93307</v>
      </c>
      <c r="F1024" s="63">
        <v>48.594958586472998</v>
      </c>
      <c r="G1024" s="63">
        <v>15579</v>
      </c>
      <c r="H1024" s="63">
        <v>62</v>
      </c>
      <c r="I1024" s="98" t="str">
        <f>VLOOKUP(E1024, 'Program Data Extracts-Zip Codes'!R$52:W$5334, 6, FALSE)</f>
        <v>PGE</v>
      </c>
      <c r="J1024" s="98" t="str">
        <f>VLOOKUP(E1024, 'Program Data Extracts-Zip Codes'!R$52:W$5334, 4, FALSE)</f>
        <v>PGE</v>
      </c>
    </row>
    <row r="1025" spans="2:10" x14ac:dyDescent="0.25">
      <c r="B1025" s="63">
        <v>6029000101</v>
      </c>
      <c r="C1025" s="63">
        <v>12240</v>
      </c>
      <c r="D1025" s="63" t="s">
        <v>162</v>
      </c>
      <c r="E1025" s="96">
        <v>93308</v>
      </c>
      <c r="F1025" s="63">
        <v>47.743534510959201</v>
      </c>
      <c r="G1025" s="63">
        <v>12240</v>
      </c>
      <c r="H1025" s="63">
        <v>30.4</v>
      </c>
      <c r="I1025" s="98" t="str">
        <f>VLOOKUP(E1025, 'Program Data Extracts-Zip Codes'!R$52:W$5334, 6, FALSE)</f>
        <v>PGE</v>
      </c>
      <c r="J1025" s="98" t="str">
        <f>VLOOKUP(E1025, 'Program Data Extracts-Zip Codes'!R$52:W$5334, 4, FALSE)</f>
        <v>PGE</v>
      </c>
    </row>
    <row r="1026" spans="2:10" x14ac:dyDescent="0.25">
      <c r="B1026" s="63">
        <v>6029003121</v>
      </c>
      <c r="C1026" s="63">
        <v>8264</v>
      </c>
      <c r="D1026" s="63" t="s">
        <v>162</v>
      </c>
      <c r="E1026" s="96">
        <v>93307</v>
      </c>
      <c r="F1026" s="63">
        <v>47.519622154887898</v>
      </c>
      <c r="G1026" s="63">
        <v>8264</v>
      </c>
      <c r="H1026" s="63">
        <v>70.2</v>
      </c>
      <c r="I1026" s="98" t="str">
        <f>VLOOKUP(E1026, 'Program Data Extracts-Zip Codes'!R$52:W$5334, 6, FALSE)</f>
        <v>PGE</v>
      </c>
      <c r="J1026" s="98" t="str">
        <f>VLOOKUP(E1026, 'Program Data Extracts-Zip Codes'!R$52:W$5334, 4, FALSE)</f>
        <v>PGE</v>
      </c>
    </row>
    <row r="1027" spans="2:10" x14ac:dyDescent="0.25">
      <c r="B1027" s="63">
        <v>6029000300</v>
      </c>
      <c r="C1027" s="63">
        <v>4217</v>
      </c>
      <c r="D1027" s="63" t="s">
        <v>162</v>
      </c>
      <c r="E1027" s="96">
        <v>93308</v>
      </c>
      <c r="F1027" s="63">
        <v>47.0687498334404</v>
      </c>
      <c r="G1027" s="63">
        <v>4217</v>
      </c>
      <c r="H1027" s="63">
        <v>68.3</v>
      </c>
      <c r="I1027" s="98" t="str">
        <f>VLOOKUP(E1027, 'Program Data Extracts-Zip Codes'!R$52:W$5334, 6, FALSE)</f>
        <v>PGE</v>
      </c>
      <c r="J1027" s="98" t="str">
        <f>VLOOKUP(E1027, 'Program Data Extracts-Zip Codes'!R$52:W$5334, 4, FALSE)</f>
        <v>PGE</v>
      </c>
    </row>
    <row r="1028" spans="2:10" x14ac:dyDescent="0.25">
      <c r="B1028" s="63">
        <v>6029001300</v>
      </c>
      <c r="C1028" s="63">
        <v>7559</v>
      </c>
      <c r="D1028" s="63" t="s">
        <v>162</v>
      </c>
      <c r="E1028" s="96">
        <v>93305</v>
      </c>
      <c r="F1028" s="63">
        <v>47.046062818523701</v>
      </c>
      <c r="G1028" s="63">
        <v>7559</v>
      </c>
      <c r="H1028" s="63">
        <v>82.6</v>
      </c>
      <c r="I1028" s="98" t="str">
        <f>VLOOKUP(E1028, 'Program Data Extracts-Zip Codes'!R$52:W$5334, 6, FALSE)</f>
        <v>PGE</v>
      </c>
      <c r="J1028" s="98" t="str">
        <f>VLOOKUP(E1028, 'Program Data Extracts-Zip Codes'!R$52:W$5334, 4, FALSE)</f>
        <v>PGE</v>
      </c>
    </row>
    <row r="1029" spans="2:10" x14ac:dyDescent="0.25">
      <c r="B1029" s="63">
        <v>6029002900</v>
      </c>
      <c r="C1029" s="63">
        <v>7449</v>
      </c>
      <c r="D1029" s="63" t="s">
        <v>162</v>
      </c>
      <c r="E1029" s="96">
        <v>93304</v>
      </c>
      <c r="F1029" s="63">
        <v>46.680974455832903</v>
      </c>
      <c r="G1029" s="63">
        <v>7449</v>
      </c>
      <c r="H1029" s="63">
        <v>56.9</v>
      </c>
      <c r="I1029" s="98" t="str">
        <f>VLOOKUP(E1029, 'Program Data Extracts-Zip Codes'!R$52:W$5334, 6, FALSE)</f>
        <v>PGE</v>
      </c>
      <c r="J1029" s="98" t="str">
        <f>VLOOKUP(E1029, 'Program Data Extracts-Zip Codes'!R$52:W$5334, 4, FALSE)</f>
        <v>PGE</v>
      </c>
    </row>
    <row r="1030" spans="2:10" x14ac:dyDescent="0.25">
      <c r="B1030" s="63">
        <v>6029000600</v>
      </c>
      <c r="C1030" s="63">
        <v>6931</v>
      </c>
      <c r="D1030" s="63" t="s">
        <v>162</v>
      </c>
      <c r="E1030" s="96">
        <v>93301</v>
      </c>
      <c r="F1030" s="63">
        <v>46.122479643010003</v>
      </c>
      <c r="G1030" s="63">
        <v>6931</v>
      </c>
      <c r="H1030" s="63">
        <v>74.099999999999994</v>
      </c>
      <c r="I1030" s="98" t="str">
        <f>VLOOKUP(E1030, 'Program Data Extracts-Zip Codes'!R$52:W$5334, 6, FALSE)</f>
        <v>PGE</v>
      </c>
      <c r="J1030" s="98" t="str">
        <f>VLOOKUP(E1030, 'Program Data Extracts-Zip Codes'!R$52:W$5334, 4, FALSE)</f>
        <v>PGE</v>
      </c>
    </row>
    <row r="1031" spans="2:10" x14ac:dyDescent="0.25">
      <c r="B1031" s="63">
        <v>6029002812</v>
      </c>
      <c r="C1031" s="63">
        <v>5215</v>
      </c>
      <c r="D1031" s="63" t="s">
        <v>162</v>
      </c>
      <c r="E1031" s="96">
        <v>93309</v>
      </c>
      <c r="F1031" s="63">
        <v>45.934643499287397</v>
      </c>
      <c r="G1031" s="63">
        <v>5215</v>
      </c>
      <c r="H1031" s="63">
        <v>67.900000000000006</v>
      </c>
      <c r="I1031" s="98" t="str">
        <f>VLOOKUP(E1031, 'Program Data Extracts-Zip Codes'!R$52:W$5334, 6, FALSE)</f>
        <v>PGE</v>
      </c>
      <c r="J1031" s="98" t="str">
        <f>VLOOKUP(E1031, 'Program Data Extracts-Zip Codes'!R$52:W$5334, 4, FALSE)</f>
        <v>PGE</v>
      </c>
    </row>
    <row r="1032" spans="2:10" x14ac:dyDescent="0.25">
      <c r="B1032" s="63">
        <v>6029001400</v>
      </c>
      <c r="C1032" s="63">
        <v>7766</v>
      </c>
      <c r="D1032" s="63" t="s">
        <v>162</v>
      </c>
      <c r="E1032" s="96">
        <v>93305</v>
      </c>
      <c r="F1032" s="63">
        <v>45.198363436691501</v>
      </c>
      <c r="G1032" s="63">
        <v>7766</v>
      </c>
      <c r="H1032" s="63">
        <v>76.400000000000006</v>
      </c>
      <c r="I1032" s="98" t="str">
        <f>VLOOKUP(E1032, 'Program Data Extracts-Zip Codes'!R$52:W$5334, 6, FALSE)</f>
        <v>PGE</v>
      </c>
      <c r="J1032" s="98" t="str">
        <f>VLOOKUP(E1032, 'Program Data Extracts-Zip Codes'!R$52:W$5334, 4, FALSE)</f>
        <v>PGE</v>
      </c>
    </row>
    <row r="1033" spans="2:10" x14ac:dyDescent="0.25">
      <c r="B1033" s="63">
        <v>6029003103</v>
      </c>
      <c r="C1033" s="63">
        <v>3979</v>
      </c>
      <c r="D1033" s="63" t="s">
        <v>162</v>
      </c>
      <c r="E1033" s="96">
        <v>93307</v>
      </c>
      <c r="F1033" s="63">
        <v>45.174982484698901</v>
      </c>
      <c r="G1033" s="63">
        <v>3979</v>
      </c>
      <c r="H1033" s="63">
        <v>67.599999999999994</v>
      </c>
      <c r="I1033" s="98" t="str">
        <f>VLOOKUP(E1033, 'Program Data Extracts-Zip Codes'!R$52:W$5334, 6, FALSE)</f>
        <v>PGE</v>
      </c>
      <c r="J1033" s="98" t="str">
        <f>VLOOKUP(E1033, 'Program Data Extracts-Zip Codes'!R$52:W$5334, 4, FALSE)</f>
        <v>PGE</v>
      </c>
    </row>
    <row r="1034" spans="2:10" x14ac:dyDescent="0.25">
      <c r="B1034" s="63">
        <v>6029003113</v>
      </c>
      <c r="C1034" s="63">
        <v>4784</v>
      </c>
      <c r="D1034" s="63" t="s">
        <v>162</v>
      </c>
      <c r="E1034" s="96">
        <v>93304</v>
      </c>
      <c r="F1034" s="63">
        <v>44.668874075530297</v>
      </c>
      <c r="G1034" s="63">
        <v>4784</v>
      </c>
      <c r="H1034" s="63">
        <v>61.6</v>
      </c>
      <c r="I1034" s="98" t="str">
        <f>VLOOKUP(E1034, 'Program Data Extracts-Zip Codes'!R$52:W$5334, 6, FALSE)</f>
        <v>PGE</v>
      </c>
      <c r="J1034" s="98" t="str">
        <f>VLOOKUP(E1034, 'Program Data Extracts-Zip Codes'!R$52:W$5334, 4, FALSE)</f>
        <v>PGE</v>
      </c>
    </row>
    <row r="1035" spans="2:10" x14ac:dyDescent="0.25">
      <c r="B1035" s="63">
        <v>6029002813</v>
      </c>
      <c r="C1035" s="63">
        <v>4161</v>
      </c>
      <c r="D1035" s="63" t="s">
        <v>162</v>
      </c>
      <c r="E1035" s="96">
        <v>93309</v>
      </c>
      <c r="F1035" s="63">
        <v>44.173853289599698</v>
      </c>
      <c r="G1035" s="63">
        <v>4161</v>
      </c>
      <c r="H1035" s="63">
        <v>63.5</v>
      </c>
      <c r="I1035" s="98" t="str">
        <f>VLOOKUP(E1035, 'Program Data Extracts-Zip Codes'!R$52:W$5334, 6, FALSE)</f>
        <v>PGE</v>
      </c>
      <c r="J1035" s="98" t="str">
        <f>VLOOKUP(E1035, 'Program Data Extracts-Zip Codes'!R$52:W$5334, 4, FALSE)</f>
        <v>PGE</v>
      </c>
    </row>
    <row r="1036" spans="2:10" x14ac:dyDescent="0.25">
      <c r="B1036" s="63">
        <v>6029002700</v>
      </c>
      <c r="C1036" s="63">
        <v>5370</v>
      </c>
      <c r="D1036" s="63" t="s">
        <v>162</v>
      </c>
      <c r="E1036" s="96">
        <v>93304</v>
      </c>
      <c r="F1036" s="63">
        <v>44.153583174011303</v>
      </c>
      <c r="G1036" s="63">
        <v>5370</v>
      </c>
      <c r="H1036" s="63">
        <v>54.8</v>
      </c>
      <c r="I1036" s="98" t="str">
        <f>VLOOKUP(E1036, 'Program Data Extracts-Zip Codes'!R$52:W$5334, 6, FALSE)</f>
        <v>PGE</v>
      </c>
      <c r="J1036" s="98" t="str">
        <f>VLOOKUP(E1036, 'Program Data Extracts-Zip Codes'!R$52:W$5334, 4, FALSE)</f>
        <v>PGE</v>
      </c>
    </row>
    <row r="1037" spans="2:10" x14ac:dyDescent="0.25">
      <c r="B1037" s="63">
        <v>6029000507</v>
      </c>
      <c r="C1037" s="63">
        <v>3598</v>
      </c>
      <c r="D1037" s="63" t="s">
        <v>162</v>
      </c>
      <c r="E1037" s="96">
        <v>93308</v>
      </c>
      <c r="F1037" s="63">
        <v>43.875537073508802</v>
      </c>
      <c r="G1037" s="63">
        <v>3598</v>
      </c>
      <c r="H1037" s="63">
        <v>22</v>
      </c>
      <c r="I1037" s="98" t="str">
        <f>VLOOKUP(E1037, 'Program Data Extracts-Zip Codes'!R$52:W$5334, 6, FALSE)</f>
        <v>PGE</v>
      </c>
      <c r="J1037" s="98" t="str">
        <f>VLOOKUP(E1037, 'Program Data Extracts-Zip Codes'!R$52:W$5334, 4, FALSE)</f>
        <v>PGE</v>
      </c>
    </row>
    <row r="1038" spans="2:10" x14ac:dyDescent="0.25">
      <c r="B1038" s="63">
        <v>6029003114</v>
      </c>
      <c r="C1038" s="63">
        <v>7654</v>
      </c>
      <c r="D1038" s="63" t="s">
        <v>162</v>
      </c>
      <c r="E1038" s="96">
        <v>93313</v>
      </c>
      <c r="F1038" s="63">
        <v>43.602261067899498</v>
      </c>
      <c r="G1038" s="63">
        <v>7654</v>
      </c>
      <c r="H1038" s="63">
        <v>39.6</v>
      </c>
      <c r="I1038" s="98" t="str">
        <f>VLOOKUP(E1038, 'Program Data Extracts-Zip Codes'!R$52:W$5334, 6, FALSE)</f>
        <v>PGE</v>
      </c>
      <c r="J1038" s="98" t="str">
        <f>VLOOKUP(E1038, 'Program Data Extracts-Zip Codes'!R$52:W$5334, 4, FALSE)</f>
        <v>PGE</v>
      </c>
    </row>
    <row r="1039" spans="2:10" x14ac:dyDescent="0.25">
      <c r="B1039" s="63">
        <v>6029001102</v>
      </c>
      <c r="C1039" s="63">
        <v>6682</v>
      </c>
      <c r="D1039" s="63" t="s">
        <v>162</v>
      </c>
      <c r="E1039" s="96">
        <v>93306</v>
      </c>
      <c r="F1039" s="63">
        <v>43.424200852970102</v>
      </c>
      <c r="G1039" s="63">
        <v>6682</v>
      </c>
      <c r="H1039" s="63">
        <v>75</v>
      </c>
      <c r="I1039" s="98" t="str">
        <f>VLOOKUP(E1039, 'Program Data Extracts-Zip Codes'!R$52:W$5334, 6, FALSE)</f>
        <v>PGE</v>
      </c>
      <c r="J1039" s="98" t="str">
        <f>VLOOKUP(E1039, 'Program Data Extracts-Zip Codes'!R$52:W$5334, 4, FALSE)</f>
        <v>PGE</v>
      </c>
    </row>
    <row r="1040" spans="2:10" x14ac:dyDescent="0.25">
      <c r="B1040" s="63">
        <v>6029001000</v>
      </c>
      <c r="C1040" s="63">
        <v>9186</v>
      </c>
      <c r="D1040" s="63" t="s">
        <v>162</v>
      </c>
      <c r="E1040" s="96">
        <v>93307</v>
      </c>
      <c r="F1040" s="63">
        <v>43.170055864824</v>
      </c>
      <c r="G1040" s="63">
        <v>9186</v>
      </c>
      <c r="H1040" s="63">
        <v>56.6</v>
      </c>
      <c r="I1040" s="98" t="str">
        <f>VLOOKUP(E1040, 'Program Data Extracts-Zip Codes'!R$52:W$5334, 6, FALSE)</f>
        <v>PGE</v>
      </c>
      <c r="J1040" s="98" t="str">
        <f>VLOOKUP(E1040, 'Program Data Extracts-Zip Codes'!R$52:W$5334, 4, FALSE)</f>
        <v>PGE</v>
      </c>
    </row>
    <row r="1041" spans="2:10" x14ac:dyDescent="0.25">
      <c r="B1041" s="63">
        <v>6029001700</v>
      </c>
      <c r="C1041" s="63">
        <v>4287</v>
      </c>
      <c r="D1041" s="63" t="s">
        <v>162</v>
      </c>
      <c r="E1041" s="96">
        <v>93301</v>
      </c>
      <c r="F1041" s="63">
        <v>43.160123149797002</v>
      </c>
      <c r="G1041" s="63">
        <v>4287</v>
      </c>
      <c r="H1041" s="63">
        <v>37.5</v>
      </c>
      <c r="I1041" s="98" t="str">
        <f>VLOOKUP(E1041, 'Program Data Extracts-Zip Codes'!R$52:W$5334, 6, FALSE)</f>
        <v>PGE</v>
      </c>
      <c r="J1041" s="98" t="str">
        <f>VLOOKUP(E1041, 'Program Data Extracts-Zip Codes'!R$52:W$5334, 4, FALSE)</f>
        <v>PGE</v>
      </c>
    </row>
    <row r="1042" spans="2:10" x14ac:dyDescent="0.25">
      <c r="B1042" s="63">
        <v>6029001500</v>
      </c>
      <c r="C1042" s="63">
        <v>3147</v>
      </c>
      <c r="D1042" s="63" t="s">
        <v>162</v>
      </c>
      <c r="E1042" s="96">
        <v>93305</v>
      </c>
      <c r="F1042" s="63">
        <v>43.042505486354599</v>
      </c>
      <c r="G1042" s="63">
        <v>3147</v>
      </c>
      <c r="H1042" s="63">
        <v>82.9</v>
      </c>
      <c r="I1042" s="98" t="str">
        <f>VLOOKUP(E1042, 'Program Data Extracts-Zip Codes'!R$52:W$5334, 6, FALSE)</f>
        <v>PGE</v>
      </c>
      <c r="J1042" s="98" t="str">
        <f>VLOOKUP(E1042, 'Program Data Extracts-Zip Codes'!R$52:W$5334, 4, FALSE)</f>
        <v>PGE</v>
      </c>
    </row>
    <row r="1043" spans="2:10" x14ac:dyDescent="0.25">
      <c r="B1043" s="63">
        <v>6029003206</v>
      </c>
      <c r="C1043" s="63">
        <v>12112</v>
      </c>
      <c r="D1043" s="63" t="s">
        <v>162</v>
      </c>
      <c r="E1043" s="96">
        <v>93313</v>
      </c>
      <c r="F1043" s="63">
        <v>42.828560383200397</v>
      </c>
      <c r="G1043" s="63">
        <v>12112</v>
      </c>
      <c r="H1043" s="63">
        <v>34.4</v>
      </c>
      <c r="I1043" s="98" t="str">
        <f>VLOOKUP(E1043, 'Program Data Extracts-Zip Codes'!R$52:W$5334, 6, FALSE)</f>
        <v>PGE</v>
      </c>
      <c r="J1043" s="98" t="str">
        <f>VLOOKUP(E1043, 'Program Data Extracts-Zip Codes'!R$52:W$5334, 4, FALSE)</f>
        <v>PGE</v>
      </c>
    </row>
    <row r="1044" spans="2:10" x14ac:dyDescent="0.25">
      <c r="B1044" s="63">
        <v>6029002815</v>
      </c>
      <c r="C1044" s="63">
        <v>4282</v>
      </c>
      <c r="D1044" s="63" t="s">
        <v>162</v>
      </c>
      <c r="E1044" s="96">
        <v>93309</v>
      </c>
      <c r="F1044" s="63">
        <v>42.789591384330201</v>
      </c>
      <c r="G1044" s="63">
        <v>4282</v>
      </c>
      <c r="H1044" s="63">
        <v>49.3</v>
      </c>
      <c r="I1044" s="98" t="str">
        <f>VLOOKUP(E1044, 'Program Data Extracts-Zip Codes'!R$52:W$5334, 6, FALSE)</f>
        <v>PGE</v>
      </c>
      <c r="J1044" s="98" t="str">
        <f>VLOOKUP(E1044, 'Program Data Extracts-Zip Codes'!R$52:W$5334, 4, FALSE)</f>
        <v>PGE</v>
      </c>
    </row>
    <row r="1045" spans="2:10" x14ac:dyDescent="0.25">
      <c r="B1045" s="63">
        <v>6029001201</v>
      </c>
      <c r="C1045" s="63">
        <v>2895</v>
      </c>
      <c r="D1045" s="63" t="s">
        <v>162</v>
      </c>
      <c r="E1045" s="96">
        <v>93305</v>
      </c>
      <c r="F1045" s="63">
        <v>42.371568573181001</v>
      </c>
      <c r="G1045" s="63">
        <v>2895</v>
      </c>
      <c r="H1045" s="63">
        <v>81.900000000000006</v>
      </c>
      <c r="I1045" s="98" t="str">
        <f>VLOOKUP(E1045, 'Program Data Extracts-Zip Codes'!R$52:W$5334, 6, FALSE)</f>
        <v>PGE</v>
      </c>
      <c r="J1045" s="98" t="str">
        <f>VLOOKUP(E1045, 'Program Data Extracts-Zip Codes'!R$52:W$5334, 4, FALSE)</f>
        <v>PGE</v>
      </c>
    </row>
    <row r="1046" spans="2:10" x14ac:dyDescent="0.25">
      <c r="B1046" s="63">
        <v>6029002816</v>
      </c>
      <c r="C1046" s="63">
        <v>5465</v>
      </c>
      <c r="D1046" s="63" t="s">
        <v>162</v>
      </c>
      <c r="E1046" s="96">
        <v>93309</v>
      </c>
      <c r="F1046" s="63">
        <v>42.263427398547499</v>
      </c>
      <c r="G1046" s="63">
        <v>5465</v>
      </c>
      <c r="H1046" s="63">
        <v>61.2</v>
      </c>
      <c r="I1046" s="98" t="str">
        <f>VLOOKUP(E1046, 'Program Data Extracts-Zip Codes'!R$52:W$5334, 6, FALSE)</f>
        <v>PGE</v>
      </c>
      <c r="J1046" s="98" t="str">
        <f>VLOOKUP(E1046, 'Program Data Extracts-Zip Codes'!R$52:W$5334, 4, FALSE)</f>
        <v>PGE</v>
      </c>
    </row>
    <row r="1047" spans="2:10" x14ac:dyDescent="0.25">
      <c r="B1047" s="63">
        <v>6029001202</v>
      </c>
      <c r="C1047" s="63">
        <v>6264</v>
      </c>
      <c r="D1047" s="63" t="s">
        <v>162</v>
      </c>
      <c r="E1047" s="96">
        <v>93305</v>
      </c>
      <c r="F1047" s="63">
        <v>42.2282254073262</v>
      </c>
      <c r="G1047" s="63">
        <v>6264</v>
      </c>
      <c r="H1047" s="63">
        <v>81.8</v>
      </c>
      <c r="I1047" s="98" t="str">
        <f>VLOOKUP(E1047, 'Program Data Extracts-Zip Codes'!R$52:W$5334, 6, FALSE)</f>
        <v>PGE</v>
      </c>
      <c r="J1047" s="98" t="str">
        <f>VLOOKUP(E1047, 'Program Data Extracts-Zip Codes'!R$52:W$5334, 4, FALSE)</f>
        <v>PGE</v>
      </c>
    </row>
    <row r="1048" spans="2:10" x14ac:dyDescent="0.25">
      <c r="B1048" s="63">
        <v>6029000504</v>
      </c>
      <c r="C1048" s="63">
        <v>4086</v>
      </c>
      <c r="D1048" s="63" t="s">
        <v>162</v>
      </c>
      <c r="E1048" s="96">
        <v>93308</v>
      </c>
      <c r="F1048" s="63">
        <v>42.078809570462603</v>
      </c>
      <c r="G1048" s="63">
        <v>4086</v>
      </c>
      <c r="H1048" s="63">
        <v>41.6</v>
      </c>
      <c r="I1048" s="98" t="str">
        <f>VLOOKUP(E1048, 'Program Data Extracts-Zip Codes'!R$52:W$5334, 6, FALSE)</f>
        <v>PGE</v>
      </c>
      <c r="J1048" s="98" t="str">
        <f>VLOOKUP(E1048, 'Program Data Extracts-Zip Codes'!R$52:W$5334, 4, FALSE)</f>
        <v>PGE</v>
      </c>
    </row>
    <row r="1049" spans="2:10" x14ac:dyDescent="0.25">
      <c r="B1049" s="63">
        <v>6029003115</v>
      </c>
      <c r="C1049" s="63">
        <v>5482</v>
      </c>
      <c r="D1049" s="63" t="s">
        <v>162</v>
      </c>
      <c r="E1049" s="96">
        <v>93304</v>
      </c>
      <c r="F1049" s="63">
        <v>41.185956879654398</v>
      </c>
      <c r="G1049" s="63">
        <v>5482</v>
      </c>
      <c r="H1049" s="63">
        <v>58.9</v>
      </c>
      <c r="I1049" s="98" t="str">
        <f>VLOOKUP(E1049, 'Program Data Extracts-Zip Codes'!R$52:W$5334, 6, FALSE)</f>
        <v>PGE</v>
      </c>
      <c r="J1049" s="98" t="str">
        <f>VLOOKUP(E1049, 'Program Data Extracts-Zip Codes'!R$52:W$5334, 4, FALSE)</f>
        <v>PGE</v>
      </c>
    </row>
    <row r="1050" spans="2:10" x14ac:dyDescent="0.25">
      <c r="B1050" s="63">
        <v>6029005103</v>
      </c>
      <c r="C1050" s="63">
        <v>2564</v>
      </c>
      <c r="D1050" s="63" t="s">
        <v>162</v>
      </c>
      <c r="E1050" s="96">
        <v>93308</v>
      </c>
      <c r="F1050" s="63">
        <v>40.545978240923802</v>
      </c>
      <c r="G1050" s="63">
        <v>2564</v>
      </c>
      <c r="H1050" s="63">
        <v>31.8</v>
      </c>
      <c r="I1050" s="98" t="str">
        <f>VLOOKUP(E1050, 'Program Data Extracts-Zip Codes'!R$52:W$5334, 6, FALSE)</f>
        <v>PGE</v>
      </c>
      <c r="J1050" s="98" t="str">
        <f>VLOOKUP(E1050, 'Program Data Extracts-Zip Codes'!R$52:W$5334, 4, FALSE)</f>
        <v>PGE</v>
      </c>
    </row>
    <row r="1051" spans="2:10" x14ac:dyDescent="0.25">
      <c r="B1051" s="63">
        <v>6029001901</v>
      </c>
      <c r="C1051" s="63">
        <v>3434</v>
      </c>
      <c r="D1051" s="63" t="s">
        <v>162</v>
      </c>
      <c r="E1051" s="96">
        <v>93304</v>
      </c>
      <c r="F1051" s="63">
        <v>40.166425241835498</v>
      </c>
      <c r="G1051" s="63">
        <v>3434</v>
      </c>
      <c r="H1051" s="63">
        <v>41.5</v>
      </c>
      <c r="I1051" s="98" t="str">
        <f>VLOOKUP(E1051, 'Program Data Extracts-Zip Codes'!R$52:W$5334, 6, FALSE)</f>
        <v>PGE</v>
      </c>
      <c r="J1051" s="98" t="str">
        <f>VLOOKUP(E1051, 'Program Data Extracts-Zip Codes'!R$52:W$5334, 4, FALSE)</f>
        <v>PGE</v>
      </c>
    </row>
    <row r="1052" spans="2:10" x14ac:dyDescent="0.25">
      <c r="B1052" s="63">
        <v>6029002814</v>
      </c>
      <c r="C1052" s="63">
        <v>4158</v>
      </c>
      <c r="D1052" s="63" t="s">
        <v>162</v>
      </c>
      <c r="E1052" s="96">
        <v>93309</v>
      </c>
      <c r="F1052" s="63">
        <v>39.898997082330503</v>
      </c>
      <c r="G1052" s="63">
        <v>4158</v>
      </c>
      <c r="H1052" s="63">
        <v>55.6</v>
      </c>
      <c r="I1052" s="98" t="str">
        <f>VLOOKUP(E1052, 'Program Data Extracts-Zip Codes'!R$52:W$5334, 6, FALSE)</f>
        <v>PGE</v>
      </c>
      <c r="J1052" s="98" t="str">
        <f>VLOOKUP(E1052, 'Program Data Extracts-Zip Codes'!R$52:W$5334, 4, FALSE)</f>
        <v>PGE</v>
      </c>
    </row>
    <row r="1053" spans="2:10" x14ac:dyDescent="0.25">
      <c r="B1053" s="63">
        <v>6029001801</v>
      </c>
      <c r="C1053" s="63">
        <v>5579</v>
      </c>
      <c r="D1053" s="63" t="s">
        <v>162</v>
      </c>
      <c r="E1053" s="96">
        <v>93309</v>
      </c>
      <c r="F1053" s="63">
        <v>39.3461281602304</v>
      </c>
      <c r="G1053" s="63">
        <v>5579</v>
      </c>
      <c r="H1053" s="63">
        <v>52.7</v>
      </c>
      <c r="I1053" s="98" t="str">
        <f>VLOOKUP(E1053, 'Program Data Extracts-Zip Codes'!R$52:W$5334, 6, FALSE)</f>
        <v>PGE</v>
      </c>
      <c r="J1053" s="98" t="str">
        <f>VLOOKUP(E1053, 'Program Data Extracts-Zip Codes'!R$52:W$5334, 4, FALSE)</f>
        <v>PGE</v>
      </c>
    </row>
    <row r="1054" spans="2:10" x14ac:dyDescent="0.25">
      <c r="B1054" s="63">
        <v>6029003205</v>
      </c>
      <c r="C1054" s="63">
        <v>8998</v>
      </c>
      <c r="D1054" s="63" t="s">
        <v>162</v>
      </c>
      <c r="E1054" s="96">
        <v>93313</v>
      </c>
      <c r="F1054" s="63">
        <v>38.599740277968301</v>
      </c>
      <c r="G1054" s="63">
        <v>0</v>
      </c>
      <c r="H1054" s="63">
        <v>42.2</v>
      </c>
      <c r="I1054" s="98" t="str">
        <f>VLOOKUP(E1054, 'Program Data Extracts-Zip Codes'!R$52:W$5334, 6, FALSE)</f>
        <v>PGE</v>
      </c>
      <c r="J1054" s="98" t="str">
        <f>VLOOKUP(E1054, 'Program Data Extracts-Zip Codes'!R$52:W$5334, 4, FALSE)</f>
        <v>PGE</v>
      </c>
    </row>
    <row r="1055" spans="2:10" x14ac:dyDescent="0.25">
      <c r="B1055" s="63">
        <v>6029001103</v>
      </c>
      <c r="C1055" s="63">
        <v>4782</v>
      </c>
      <c r="D1055" s="63" t="s">
        <v>162</v>
      </c>
      <c r="E1055" s="96">
        <v>93306</v>
      </c>
      <c r="F1055" s="63">
        <v>38.5569526687269</v>
      </c>
      <c r="G1055" s="63">
        <v>0</v>
      </c>
      <c r="H1055" s="63">
        <v>78.3</v>
      </c>
      <c r="I1055" s="98" t="str">
        <f>VLOOKUP(E1055, 'Program Data Extracts-Zip Codes'!R$52:W$5334, 6, FALSE)</f>
        <v>PGE</v>
      </c>
      <c r="J1055" s="98" t="str">
        <f>VLOOKUP(E1055, 'Program Data Extracts-Zip Codes'!R$52:W$5334, 4, FALSE)</f>
        <v>PGE</v>
      </c>
    </row>
    <row r="1056" spans="2:10" x14ac:dyDescent="0.25">
      <c r="B1056" s="63">
        <v>6029002817</v>
      </c>
      <c r="C1056" s="63">
        <v>5173</v>
      </c>
      <c r="D1056" s="63" t="s">
        <v>162</v>
      </c>
      <c r="E1056" s="96">
        <v>93309</v>
      </c>
      <c r="F1056" s="63">
        <v>37.813834642234703</v>
      </c>
      <c r="G1056" s="63">
        <v>0</v>
      </c>
      <c r="H1056" s="63">
        <v>61.3</v>
      </c>
      <c r="I1056" s="98" t="str">
        <f>VLOOKUP(E1056, 'Program Data Extracts-Zip Codes'!R$52:W$5334, 6, FALSE)</f>
        <v>PGE</v>
      </c>
      <c r="J1056" s="98" t="str">
        <f>VLOOKUP(E1056, 'Program Data Extracts-Zip Codes'!R$52:W$5334, 4, FALSE)</f>
        <v>PGE</v>
      </c>
    </row>
    <row r="1057" spans="2:10" x14ac:dyDescent="0.25">
      <c r="B1057" s="63">
        <v>6029000506</v>
      </c>
      <c r="C1057" s="63">
        <v>2795</v>
      </c>
      <c r="D1057" s="63" t="s">
        <v>162</v>
      </c>
      <c r="E1057" s="96">
        <v>93308</v>
      </c>
      <c r="F1057" s="63">
        <v>36.314894659146702</v>
      </c>
      <c r="G1057" s="63">
        <v>0</v>
      </c>
      <c r="H1057" s="63">
        <v>28.6</v>
      </c>
      <c r="I1057" s="98" t="str">
        <f>VLOOKUP(E1057, 'Program Data Extracts-Zip Codes'!R$52:W$5334, 6, FALSE)</f>
        <v>PGE</v>
      </c>
      <c r="J1057" s="98" t="str">
        <f>VLOOKUP(E1057, 'Program Data Extracts-Zip Codes'!R$52:W$5334, 4, FALSE)</f>
        <v>PGE</v>
      </c>
    </row>
    <row r="1058" spans="2:10" x14ac:dyDescent="0.25">
      <c r="B1058" s="63">
        <v>6029003124</v>
      </c>
      <c r="C1058" s="63">
        <v>5414</v>
      </c>
      <c r="D1058" s="63" t="s">
        <v>162</v>
      </c>
      <c r="E1058" s="96">
        <v>93313</v>
      </c>
      <c r="F1058" s="63">
        <v>34.081721677409803</v>
      </c>
      <c r="G1058" s="63">
        <v>0</v>
      </c>
      <c r="H1058" s="63">
        <v>25.4</v>
      </c>
      <c r="I1058" s="98" t="str">
        <f>VLOOKUP(E1058, 'Program Data Extracts-Zip Codes'!R$52:W$5334, 6, FALSE)</f>
        <v>PGE</v>
      </c>
      <c r="J1058" s="98" t="str">
        <f>VLOOKUP(E1058, 'Program Data Extracts-Zip Codes'!R$52:W$5334, 4, FALSE)</f>
        <v>PGE</v>
      </c>
    </row>
    <row r="1059" spans="2:10" x14ac:dyDescent="0.25">
      <c r="B1059" s="63">
        <v>6029000102</v>
      </c>
      <c r="C1059" s="63">
        <v>3055</v>
      </c>
      <c r="D1059" s="63" t="s">
        <v>162</v>
      </c>
      <c r="E1059" s="96">
        <v>93308</v>
      </c>
      <c r="F1059" s="63">
        <v>33.826834292120701</v>
      </c>
      <c r="G1059" s="63">
        <v>0</v>
      </c>
      <c r="H1059" s="63">
        <v>49.2</v>
      </c>
      <c r="I1059" s="98" t="str">
        <f>VLOOKUP(E1059, 'Program Data Extracts-Zip Codes'!R$52:W$5334, 6, FALSE)</f>
        <v>PGE</v>
      </c>
      <c r="J1059" s="98" t="str">
        <f>VLOOKUP(E1059, 'Program Data Extracts-Zip Codes'!R$52:W$5334, 4, FALSE)</f>
        <v>PGE</v>
      </c>
    </row>
    <row r="1060" spans="2:10" x14ac:dyDescent="0.25">
      <c r="B1060" s="63">
        <v>6029001101</v>
      </c>
      <c r="C1060" s="63">
        <v>4413</v>
      </c>
      <c r="D1060" s="63" t="s">
        <v>162</v>
      </c>
      <c r="E1060" s="96">
        <v>93306</v>
      </c>
      <c r="F1060" s="63">
        <v>33.433614742329397</v>
      </c>
      <c r="G1060" s="63">
        <v>0</v>
      </c>
      <c r="H1060" s="63">
        <v>74.900000000000006</v>
      </c>
      <c r="I1060" s="98" t="str">
        <f>VLOOKUP(E1060, 'Program Data Extracts-Zip Codes'!R$52:W$5334, 6, FALSE)</f>
        <v>PGE</v>
      </c>
      <c r="J1060" s="98" t="str">
        <f>VLOOKUP(E1060, 'Program Data Extracts-Zip Codes'!R$52:W$5334, 4, FALSE)</f>
        <v>PGE</v>
      </c>
    </row>
    <row r="1061" spans="2:10" x14ac:dyDescent="0.25">
      <c r="B1061" s="63">
        <v>6029003122</v>
      </c>
      <c r="C1061" s="63">
        <v>8845</v>
      </c>
      <c r="D1061" s="63" t="s">
        <v>162</v>
      </c>
      <c r="E1061" s="96">
        <v>93307</v>
      </c>
      <c r="F1061" s="63">
        <v>32.792125832426002</v>
      </c>
      <c r="G1061" s="63">
        <v>0</v>
      </c>
      <c r="H1061" s="63">
        <v>57.7</v>
      </c>
      <c r="I1061" s="98" t="str">
        <f>VLOOKUP(E1061, 'Program Data Extracts-Zip Codes'!R$52:W$5334, 6, FALSE)</f>
        <v>PGE</v>
      </c>
      <c r="J1061" s="98" t="str">
        <f>VLOOKUP(E1061, 'Program Data Extracts-Zip Codes'!R$52:W$5334, 4, FALSE)</f>
        <v>PGE</v>
      </c>
    </row>
    <row r="1062" spans="2:10" x14ac:dyDescent="0.25">
      <c r="B1062" s="63">
        <v>6029000700</v>
      </c>
      <c r="C1062" s="63">
        <v>4825</v>
      </c>
      <c r="D1062" s="63" t="s">
        <v>162</v>
      </c>
      <c r="E1062" s="96">
        <v>93305</v>
      </c>
      <c r="F1062" s="63">
        <v>30.874836750275701</v>
      </c>
      <c r="G1062" s="63">
        <v>0</v>
      </c>
      <c r="H1062" s="63">
        <v>37.200000000000003</v>
      </c>
      <c r="I1062" s="98" t="str">
        <f>VLOOKUP(E1062, 'Program Data Extracts-Zip Codes'!R$52:W$5334, 6, FALSE)</f>
        <v>PGE</v>
      </c>
      <c r="J1062" s="98" t="str">
        <f>VLOOKUP(E1062, 'Program Data Extracts-Zip Codes'!R$52:W$5334, 4, FALSE)</f>
        <v>PGE</v>
      </c>
    </row>
    <row r="1063" spans="2:10" x14ac:dyDescent="0.25">
      <c r="B1063" s="63">
        <v>6029001802</v>
      </c>
      <c r="C1063" s="63">
        <v>5408</v>
      </c>
      <c r="D1063" s="63" t="s">
        <v>162</v>
      </c>
      <c r="E1063" s="96">
        <v>93309</v>
      </c>
      <c r="F1063" s="63">
        <v>29.890471066166398</v>
      </c>
      <c r="G1063" s="63">
        <v>0</v>
      </c>
      <c r="H1063" s="63">
        <v>24.9</v>
      </c>
      <c r="I1063" s="98" t="str">
        <f>VLOOKUP(E1063, 'Program Data Extracts-Zip Codes'!R$52:W$5334, 6, FALSE)</f>
        <v>PGE</v>
      </c>
      <c r="J1063" s="98" t="str">
        <f>VLOOKUP(E1063, 'Program Data Extracts-Zip Codes'!R$52:W$5334, 4, FALSE)</f>
        <v>PGE</v>
      </c>
    </row>
    <row r="1064" spans="2:10" x14ac:dyDescent="0.25">
      <c r="B1064" s="63">
        <v>6029000800</v>
      </c>
      <c r="C1064" s="63">
        <v>4925</v>
      </c>
      <c r="D1064" s="63" t="s">
        <v>162</v>
      </c>
      <c r="E1064" s="96">
        <v>93305</v>
      </c>
      <c r="F1064" s="63">
        <v>29.5018356270486</v>
      </c>
      <c r="G1064" s="63">
        <v>0</v>
      </c>
      <c r="H1064" s="63">
        <v>45.1</v>
      </c>
      <c r="I1064" s="98" t="str">
        <f>VLOOKUP(E1064, 'Program Data Extracts-Zip Codes'!R$52:W$5334, 6, FALSE)</f>
        <v>PGE</v>
      </c>
      <c r="J1064" s="98" t="str">
        <f>VLOOKUP(E1064, 'Program Data Extracts-Zip Codes'!R$52:W$5334, 4, FALSE)</f>
        <v>PGE</v>
      </c>
    </row>
    <row r="1065" spans="2:10" x14ac:dyDescent="0.25">
      <c r="B1065" s="63">
        <v>6029000903</v>
      </c>
      <c r="C1065" s="63">
        <v>3653</v>
      </c>
      <c r="D1065" s="63" t="s">
        <v>162</v>
      </c>
      <c r="E1065" s="96">
        <v>93306</v>
      </c>
      <c r="F1065" s="63">
        <v>28.109676678597999</v>
      </c>
      <c r="G1065" s="63">
        <v>0</v>
      </c>
      <c r="H1065" s="63">
        <v>48.2</v>
      </c>
      <c r="I1065" s="98" t="str">
        <f>VLOOKUP(E1065, 'Program Data Extracts-Zip Codes'!R$52:W$5334, 6, FALSE)</f>
        <v>PGE</v>
      </c>
      <c r="J1065" s="98" t="str">
        <f>VLOOKUP(E1065, 'Program Data Extracts-Zip Codes'!R$52:W$5334, 4, FALSE)</f>
        <v>PGE</v>
      </c>
    </row>
    <row r="1066" spans="2:10" x14ac:dyDescent="0.25">
      <c r="B1066" s="63">
        <v>6029000904</v>
      </c>
      <c r="C1066" s="63">
        <v>4008</v>
      </c>
      <c r="D1066" s="63" t="s">
        <v>162</v>
      </c>
      <c r="E1066" s="96">
        <v>93306</v>
      </c>
      <c r="F1066" s="63">
        <v>28.106114034544401</v>
      </c>
      <c r="G1066" s="63">
        <v>0</v>
      </c>
      <c r="H1066" s="63">
        <v>46.6</v>
      </c>
      <c r="I1066" s="98" t="str">
        <f>VLOOKUP(E1066, 'Program Data Extracts-Zip Codes'!R$52:W$5334, 6, FALSE)</f>
        <v>PGE</v>
      </c>
      <c r="J1066" s="98" t="str">
        <f>VLOOKUP(E1066, 'Program Data Extracts-Zip Codes'!R$52:W$5334, 4, FALSE)</f>
        <v>PGE</v>
      </c>
    </row>
    <row r="1067" spans="2:10" x14ac:dyDescent="0.25">
      <c r="B1067" s="63">
        <v>6029000905</v>
      </c>
      <c r="C1067" s="63">
        <v>2483</v>
      </c>
      <c r="D1067" s="63" t="s">
        <v>162</v>
      </c>
      <c r="E1067" s="96">
        <v>93306</v>
      </c>
      <c r="F1067" s="63">
        <v>27.1918100837567</v>
      </c>
      <c r="G1067" s="63">
        <v>0</v>
      </c>
      <c r="H1067" s="63">
        <v>38</v>
      </c>
      <c r="I1067" s="98" t="str">
        <f>VLOOKUP(E1067, 'Program Data Extracts-Zip Codes'!R$52:W$5334, 6, FALSE)</f>
        <v>PGE</v>
      </c>
      <c r="J1067" s="98" t="str">
        <f>VLOOKUP(E1067, 'Program Data Extracts-Zip Codes'!R$52:W$5334, 4, FALSE)</f>
        <v>PGE</v>
      </c>
    </row>
    <row r="1068" spans="2:10" x14ac:dyDescent="0.25">
      <c r="B1068" s="63">
        <v>6029003123</v>
      </c>
      <c r="C1068" s="63">
        <v>15296</v>
      </c>
      <c r="D1068" s="63" t="s">
        <v>162</v>
      </c>
      <c r="E1068" s="96">
        <v>93311</v>
      </c>
      <c r="F1068" s="63">
        <v>27.103317310790398</v>
      </c>
      <c r="G1068" s="63">
        <v>0</v>
      </c>
      <c r="H1068" s="63">
        <v>14.9</v>
      </c>
      <c r="I1068" s="98" t="str">
        <f>VLOOKUP(E1068, 'Program Data Extracts-Zip Codes'!R$52:W$5334, 6, FALSE)</f>
        <v>PGE</v>
      </c>
      <c r="J1068" s="98" t="str">
        <f>VLOOKUP(E1068, 'Program Data Extracts-Zip Codes'!R$52:W$5334, 4, FALSE)</f>
        <v>PGE</v>
      </c>
    </row>
    <row r="1069" spans="2:10" x14ac:dyDescent="0.25">
      <c r="B1069" s="63">
        <v>6029002819</v>
      </c>
      <c r="C1069" s="63">
        <v>4586</v>
      </c>
      <c r="D1069" s="63" t="s">
        <v>162</v>
      </c>
      <c r="E1069" s="96">
        <v>93309</v>
      </c>
      <c r="F1069" s="63">
        <v>26.998481080724201</v>
      </c>
      <c r="G1069" s="63">
        <v>0</v>
      </c>
      <c r="H1069" s="63">
        <v>43.5</v>
      </c>
      <c r="I1069" s="98" t="str">
        <f>VLOOKUP(E1069, 'Program Data Extracts-Zip Codes'!R$52:W$5334, 6, FALSE)</f>
        <v>PGE</v>
      </c>
      <c r="J1069" s="98" t="str">
        <f>VLOOKUP(E1069, 'Program Data Extracts-Zip Codes'!R$52:W$5334, 4, FALSE)</f>
        <v>PGE</v>
      </c>
    </row>
    <row r="1070" spans="2:10" x14ac:dyDescent="0.25">
      <c r="B1070" s="63">
        <v>6029003807</v>
      </c>
      <c r="C1070" s="63">
        <v>3616</v>
      </c>
      <c r="D1070" s="63" t="s">
        <v>162</v>
      </c>
      <c r="E1070" s="96">
        <v>93312</v>
      </c>
      <c r="F1070" s="63">
        <v>26.306127253961201</v>
      </c>
      <c r="G1070" s="63">
        <v>0</v>
      </c>
      <c r="H1070" s="63">
        <v>30.3</v>
      </c>
      <c r="I1070" s="98" t="str">
        <f>VLOOKUP(E1070, 'Program Data Extracts-Zip Codes'!R$52:W$5334, 6, FALSE)</f>
        <v>PGE</v>
      </c>
      <c r="J1070" s="98" t="str">
        <f>VLOOKUP(E1070, 'Program Data Extracts-Zip Codes'!R$52:W$5334, 4, FALSE)</f>
        <v>PGE</v>
      </c>
    </row>
    <row r="1071" spans="2:10" x14ac:dyDescent="0.25">
      <c r="B1071" s="63">
        <v>6029003811</v>
      </c>
      <c r="C1071" s="63">
        <v>2661</v>
      </c>
      <c r="D1071" s="63" t="s">
        <v>162</v>
      </c>
      <c r="E1071" s="96">
        <v>93312</v>
      </c>
      <c r="F1071" s="63">
        <v>25.021987361603799</v>
      </c>
      <c r="G1071" s="63">
        <v>0</v>
      </c>
      <c r="H1071" s="63">
        <v>29</v>
      </c>
      <c r="I1071" s="98" t="str">
        <f>VLOOKUP(E1071, 'Program Data Extracts-Zip Codes'!R$52:W$5334, 6, FALSE)</f>
        <v>PGE</v>
      </c>
      <c r="J1071" s="98" t="str">
        <f>VLOOKUP(E1071, 'Program Data Extracts-Zip Codes'!R$52:W$5334, 4, FALSE)</f>
        <v>PGE</v>
      </c>
    </row>
    <row r="1072" spans="2:10" x14ac:dyDescent="0.25">
      <c r="B1072" s="63">
        <v>6029002821</v>
      </c>
      <c r="C1072" s="63">
        <v>4897</v>
      </c>
      <c r="D1072" s="63" t="s">
        <v>162</v>
      </c>
      <c r="E1072" s="96">
        <v>93311</v>
      </c>
      <c r="F1072" s="63">
        <v>24.7975797779632</v>
      </c>
      <c r="G1072" s="63">
        <v>0</v>
      </c>
      <c r="H1072" s="63">
        <v>27.3</v>
      </c>
      <c r="I1072" s="98" t="str">
        <f>VLOOKUP(E1072, 'Program Data Extracts-Zip Codes'!R$52:W$5334, 6, FALSE)</f>
        <v>PGE</v>
      </c>
      <c r="J1072" s="98" t="str">
        <f>VLOOKUP(E1072, 'Program Data Extracts-Zip Codes'!R$52:W$5334, 4, FALSE)</f>
        <v>PGE</v>
      </c>
    </row>
    <row r="1073" spans="2:10" x14ac:dyDescent="0.25">
      <c r="B1073" s="63">
        <v>6029000902</v>
      </c>
      <c r="C1073" s="63">
        <v>3340</v>
      </c>
      <c r="D1073" s="63" t="s">
        <v>162</v>
      </c>
      <c r="E1073" s="96">
        <v>93306</v>
      </c>
      <c r="F1073" s="63">
        <v>24.621522755605401</v>
      </c>
      <c r="G1073" s="63">
        <v>0</v>
      </c>
      <c r="H1073" s="63">
        <v>39.1</v>
      </c>
      <c r="I1073" s="98" t="str">
        <f>VLOOKUP(E1073, 'Program Data Extracts-Zip Codes'!R$52:W$5334, 6, FALSE)</f>
        <v>PGE</v>
      </c>
      <c r="J1073" s="98" t="str">
        <f>VLOOKUP(E1073, 'Program Data Extracts-Zip Codes'!R$52:W$5334, 4, FALSE)</f>
        <v>PGE</v>
      </c>
    </row>
    <row r="1074" spans="2:10" x14ac:dyDescent="0.25">
      <c r="B1074" s="63">
        <v>6029002818</v>
      </c>
      <c r="C1074" s="63">
        <v>3761</v>
      </c>
      <c r="D1074" s="63" t="s">
        <v>162</v>
      </c>
      <c r="E1074" s="96">
        <v>93309</v>
      </c>
      <c r="F1074" s="63">
        <v>24.608174750246299</v>
      </c>
      <c r="G1074" s="63">
        <v>0</v>
      </c>
      <c r="H1074" s="63">
        <v>28.2</v>
      </c>
      <c r="I1074" s="98" t="str">
        <f>VLOOKUP(E1074, 'Program Data Extracts-Zip Codes'!R$52:W$5334, 6, FALSE)</f>
        <v>PGE</v>
      </c>
      <c r="J1074" s="98" t="str">
        <f>VLOOKUP(E1074, 'Program Data Extracts-Zip Codes'!R$52:W$5334, 4, FALSE)</f>
        <v>PGE</v>
      </c>
    </row>
    <row r="1075" spans="2:10" x14ac:dyDescent="0.25">
      <c r="B1075" s="63">
        <v>6029002804</v>
      </c>
      <c r="C1075" s="63">
        <v>2672</v>
      </c>
      <c r="D1075" s="63" t="s">
        <v>162</v>
      </c>
      <c r="E1075" s="96">
        <v>93309</v>
      </c>
      <c r="F1075" s="63">
        <v>23.482508411893601</v>
      </c>
      <c r="G1075" s="63">
        <v>0</v>
      </c>
      <c r="H1075" s="63">
        <v>27.2</v>
      </c>
      <c r="I1075" s="98" t="str">
        <f>VLOOKUP(E1075, 'Program Data Extracts-Zip Codes'!R$52:W$5334, 6, FALSE)</f>
        <v>PGE</v>
      </c>
      <c r="J1075" s="98" t="str">
        <f>VLOOKUP(E1075, 'Program Data Extracts-Zip Codes'!R$52:W$5334, 4, FALSE)</f>
        <v>PGE</v>
      </c>
    </row>
    <row r="1076" spans="2:10" x14ac:dyDescent="0.25">
      <c r="B1076" s="63">
        <v>6029000907</v>
      </c>
      <c r="C1076" s="63">
        <v>2463</v>
      </c>
      <c r="D1076" s="63" t="s">
        <v>162</v>
      </c>
      <c r="E1076" s="96">
        <v>93306</v>
      </c>
      <c r="F1076" s="63">
        <v>23.4402698301373</v>
      </c>
      <c r="G1076" s="63">
        <v>0</v>
      </c>
      <c r="H1076" s="63">
        <v>49.6</v>
      </c>
      <c r="I1076" s="98" t="str">
        <f>VLOOKUP(E1076, 'Program Data Extracts-Zip Codes'!R$52:W$5334, 6, FALSE)</f>
        <v>PGE</v>
      </c>
      <c r="J1076" s="98" t="str">
        <f>VLOOKUP(E1076, 'Program Data Extracts-Zip Codes'!R$52:W$5334, 4, FALSE)</f>
        <v>PGE</v>
      </c>
    </row>
    <row r="1077" spans="2:10" x14ac:dyDescent="0.25">
      <c r="B1077" s="63">
        <v>6029000910</v>
      </c>
      <c r="C1077" s="63">
        <v>9904</v>
      </c>
      <c r="D1077" s="63" t="s">
        <v>162</v>
      </c>
      <c r="E1077" s="96">
        <v>93306</v>
      </c>
      <c r="F1077" s="63">
        <v>23.256367030624201</v>
      </c>
      <c r="G1077" s="63">
        <v>0</v>
      </c>
      <c r="H1077" s="63">
        <v>33.200000000000003</v>
      </c>
      <c r="I1077" s="98" t="str">
        <f>VLOOKUP(E1077, 'Program Data Extracts-Zip Codes'!R$52:W$5334, 6, FALSE)</f>
        <v>PGE</v>
      </c>
      <c r="J1077" s="98" t="str">
        <f>VLOOKUP(E1077, 'Program Data Extracts-Zip Codes'!R$52:W$5334, 4, FALSE)</f>
        <v>PGE</v>
      </c>
    </row>
    <row r="1078" spans="2:10" x14ac:dyDescent="0.25">
      <c r="B1078" s="63">
        <v>6029000906</v>
      </c>
      <c r="C1078" s="63">
        <v>4355</v>
      </c>
      <c r="D1078" s="63" t="s">
        <v>162</v>
      </c>
      <c r="E1078" s="96">
        <v>93306</v>
      </c>
      <c r="F1078" s="63">
        <v>22.876117526338401</v>
      </c>
      <c r="G1078" s="63">
        <v>0</v>
      </c>
      <c r="H1078" s="63">
        <v>35.1</v>
      </c>
      <c r="I1078" s="98" t="str">
        <f>VLOOKUP(E1078, 'Program Data Extracts-Zip Codes'!R$52:W$5334, 6, FALSE)</f>
        <v>PGE</v>
      </c>
      <c r="J1078" s="98" t="str">
        <f>VLOOKUP(E1078, 'Program Data Extracts-Zip Codes'!R$52:W$5334, 4, FALSE)</f>
        <v>PGE</v>
      </c>
    </row>
    <row r="1079" spans="2:10" x14ac:dyDescent="0.25">
      <c r="B1079" s="63">
        <v>6029000908</v>
      </c>
      <c r="C1079" s="63">
        <v>5493</v>
      </c>
      <c r="D1079" s="63" t="s">
        <v>162</v>
      </c>
      <c r="E1079" s="96">
        <v>93306</v>
      </c>
      <c r="F1079" s="63">
        <v>21.191693481959501</v>
      </c>
      <c r="G1079" s="63">
        <v>0</v>
      </c>
      <c r="H1079" s="63">
        <v>46.2</v>
      </c>
      <c r="I1079" s="98" t="str">
        <f>VLOOKUP(E1079, 'Program Data Extracts-Zip Codes'!R$52:W$5334, 6, FALSE)</f>
        <v>PGE</v>
      </c>
      <c r="J1079" s="98" t="str">
        <f>VLOOKUP(E1079, 'Program Data Extracts-Zip Codes'!R$52:W$5334, 4, FALSE)</f>
        <v>PGE</v>
      </c>
    </row>
    <row r="1080" spans="2:10" x14ac:dyDescent="0.25">
      <c r="B1080" s="63">
        <v>6029002807</v>
      </c>
      <c r="C1080" s="63">
        <v>3894</v>
      </c>
      <c r="D1080" s="63" t="s">
        <v>162</v>
      </c>
      <c r="E1080" s="96">
        <v>93309</v>
      </c>
      <c r="F1080" s="63">
        <v>21.035031367483398</v>
      </c>
      <c r="G1080" s="63">
        <v>0</v>
      </c>
      <c r="H1080" s="63">
        <v>9.6999999999999993</v>
      </c>
      <c r="I1080" s="98" t="str">
        <f>VLOOKUP(E1080, 'Program Data Extracts-Zip Codes'!R$52:W$5334, 6, FALSE)</f>
        <v>PGE</v>
      </c>
      <c r="J1080" s="98" t="str">
        <f>VLOOKUP(E1080, 'Program Data Extracts-Zip Codes'!R$52:W$5334, 4, FALSE)</f>
        <v>PGE</v>
      </c>
    </row>
    <row r="1081" spans="2:10" x14ac:dyDescent="0.25">
      <c r="B1081" s="63">
        <v>6029003805</v>
      </c>
      <c r="C1081" s="63">
        <v>8774</v>
      </c>
      <c r="D1081" s="63" t="s">
        <v>162</v>
      </c>
      <c r="E1081" s="96">
        <v>93312</v>
      </c>
      <c r="F1081" s="63">
        <v>20.907731517984502</v>
      </c>
      <c r="G1081" s="63">
        <v>0</v>
      </c>
      <c r="H1081" s="63">
        <v>14.2</v>
      </c>
      <c r="I1081" s="98" t="str">
        <f>VLOOKUP(E1081, 'Program Data Extracts-Zip Codes'!R$52:W$5334, 6, FALSE)</f>
        <v>PGE</v>
      </c>
      <c r="J1081" s="98" t="str">
        <f>VLOOKUP(E1081, 'Program Data Extracts-Zip Codes'!R$52:W$5334, 4, FALSE)</f>
        <v>PGE</v>
      </c>
    </row>
    <row r="1082" spans="2:10" x14ac:dyDescent="0.25">
      <c r="B1082" s="63">
        <v>6029000505</v>
      </c>
      <c r="C1082" s="63">
        <v>3764</v>
      </c>
      <c r="D1082" s="63" t="s">
        <v>162</v>
      </c>
      <c r="E1082" s="96">
        <v>93308</v>
      </c>
      <c r="F1082" s="63">
        <v>20.3140248949408</v>
      </c>
      <c r="G1082" s="63">
        <v>0</v>
      </c>
      <c r="H1082" s="63">
        <v>14.2</v>
      </c>
      <c r="I1082" s="98" t="str">
        <f>VLOOKUP(E1082, 'Program Data Extracts-Zip Codes'!R$52:W$5334, 6, FALSE)</f>
        <v>PGE</v>
      </c>
      <c r="J1082" s="98" t="str">
        <f>VLOOKUP(E1082, 'Program Data Extracts-Zip Codes'!R$52:W$5334, 4, FALSE)</f>
        <v>PGE</v>
      </c>
    </row>
    <row r="1083" spans="2:10" x14ac:dyDescent="0.25">
      <c r="B1083" s="63">
        <v>6029002806</v>
      </c>
      <c r="C1083" s="63">
        <v>2176</v>
      </c>
      <c r="D1083" s="63" t="s">
        <v>162</v>
      </c>
      <c r="E1083" s="96">
        <v>93311</v>
      </c>
      <c r="F1083" s="63">
        <v>19.6388751200511</v>
      </c>
      <c r="G1083" s="63">
        <v>0</v>
      </c>
      <c r="H1083" s="63">
        <v>26.8</v>
      </c>
      <c r="I1083" s="98" t="str">
        <f>VLOOKUP(E1083, 'Program Data Extracts-Zip Codes'!R$52:W$5334, 6, FALSE)</f>
        <v>PGE</v>
      </c>
      <c r="J1083" s="98" t="str">
        <f>VLOOKUP(E1083, 'Program Data Extracts-Zip Codes'!R$52:W$5334, 4, FALSE)</f>
        <v>PGE</v>
      </c>
    </row>
    <row r="1084" spans="2:10" x14ac:dyDescent="0.25">
      <c r="B1084" s="63">
        <v>6029003812</v>
      </c>
      <c r="C1084" s="63">
        <v>4367</v>
      </c>
      <c r="D1084" s="63" t="s">
        <v>162</v>
      </c>
      <c r="E1084" s="96">
        <v>93312</v>
      </c>
      <c r="F1084" s="63">
        <v>18.8428409371218</v>
      </c>
      <c r="G1084" s="63">
        <v>0</v>
      </c>
      <c r="H1084" s="63">
        <v>19.600000000000001</v>
      </c>
      <c r="I1084" s="98" t="str">
        <f>VLOOKUP(E1084, 'Program Data Extracts-Zip Codes'!R$52:W$5334, 6, FALSE)</f>
        <v>PGE</v>
      </c>
      <c r="J1084" s="98" t="str">
        <f>VLOOKUP(E1084, 'Program Data Extracts-Zip Codes'!R$52:W$5334, 4, FALSE)</f>
        <v>PGE</v>
      </c>
    </row>
    <row r="1085" spans="2:10" x14ac:dyDescent="0.25">
      <c r="B1085" s="63">
        <v>6029003803</v>
      </c>
      <c r="C1085" s="63">
        <v>4769</v>
      </c>
      <c r="D1085" s="63" t="s">
        <v>162</v>
      </c>
      <c r="E1085" s="96">
        <v>93314</v>
      </c>
      <c r="F1085" s="63">
        <v>18.327977232460299</v>
      </c>
      <c r="G1085" s="63">
        <v>0</v>
      </c>
      <c r="H1085" s="63">
        <v>12.4</v>
      </c>
      <c r="I1085" s="98" t="str">
        <f>VLOOKUP(E1085, 'Program Data Extracts-Zip Codes'!R$52:W$5334, 6, FALSE)</f>
        <v>PGE</v>
      </c>
      <c r="J1085" s="98" t="str">
        <f>VLOOKUP(E1085, 'Program Data Extracts-Zip Codes'!R$52:W$5334, 4, FALSE)</f>
        <v>PGE</v>
      </c>
    </row>
    <row r="1086" spans="2:10" x14ac:dyDescent="0.25">
      <c r="B1086" s="63">
        <v>6029000909</v>
      </c>
      <c r="C1086" s="63">
        <v>2406</v>
      </c>
      <c r="D1086" s="63" t="s">
        <v>162</v>
      </c>
      <c r="E1086" s="96">
        <v>93306</v>
      </c>
      <c r="F1086" s="63">
        <v>17.750564375146201</v>
      </c>
      <c r="G1086" s="63">
        <v>0</v>
      </c>
      <c r="H1086" s="63">
        <v>15.2</v>
      </c>
      <c r="I1086" s="98" t="str">
        <f>VLOOKUP(E1086, 'Program Data Extracts-Zip Codes'!R$52:W$5334, 6, FALSE)</f>
        <v>PGE</v>
      </c>
      <c r="J1086" s="98" t="str">
        <f>VLOOKUP(E1086, 'Program Data Extracts-Zip Codes'!R$52:W$5334, 4, FALSE)</f>
        <v>PGE</v>
      </c>
    </row>
    <row r="1087" spans="2:10" x14ac:dyDescent="0.25">
      <c r="B1087" s="63">
        <v>6029003804</v>
      </c>
      <c r="C1087" s="63">
        <v>15464</v>
      </c>
      <c r="D1087" s="63" t="s">
        <v>162</v>
      </c>
      <c r="E1087" s="96">
        <v>93312</v>
      </c>
      <c r="F1087" s="63">
        <v>17.6809373098191</v>
      </c>
      <c r="G1087" s="63">
        <v>0</v>
      </c>
      <c r="H1087" s="63">
        <v>16.399999999999999</v>
      </c>
      <c r="I1087" s="98" t="str">
        <f>VLOOKUP(E1087, 'Program Data Extracts-Zip Codes'!R$52:W$5334, 6, FALSE)</f>
        <v>PGE</v>
      </c>
      <c r="J1087" s="98" t="str">
        <f>VLOOKUP(E1087, 'Program Data Extracts-Zip Codes'!R$52:W$5334, 4, FALSE)</f>
        <v>PGE</v>
      </c>
    </row>
    <row r="1088" spans="2:10" x14ac:dyDescent="0.25">
      <c r="B1088" s="63">
        <v>6029003809</v>
      </c>
      <c r="C1088" s="63">
        <v>10984</v>
      </c>
      <c r="D1088" s="63" t="s">
        <v>162</v>
      </c>
      <c r="E1088" s="96">
        <v>93314</v>
      </c>
      <c r="F1088" s="63">
        <v>17.193098299189899</v>
      </c>
      <c r="G1088" s="63">
        <v>0</v>
      </c>
      <c r="H1088" s="63">
        <v>12.1</v>
      </c>
      <c r="I1088" s="98" t="str">
        <f>VLOOKUP(E1088, 'Program Data Extracts-Zip Codes'!R$52:W$5334, 6, FALSE)</f>
        <v>PGE</v>
      </c>
      <c r="J1088" s="98" t="str">
        <f>VLOOKUP(E1088, 'Program Data Extracts-Zip Codes'!R$52:W$5334, 4, FALSE)</f>
        <v>PGE</v>
      </c>
    </row>
    <row r="1089" spans="2:10" x14ac:dyDescent="0.25">
      <c r="B1089" s="63">
        <v>6029002808</v>
      </c>
      <c r="C1089" s="63">
        <v>7257</v>
      </c>
      <c r="D1089" s="63" t="s">
        <v>162</v>
      </c>
      <c r="E1089" s="96">
        <v>93311</v>
      </c>
      <c r="F1089" s="63">
        <v>16.480995751360101</v>
      </c>
      <c r="G1089" s="63">
        <v>0</v>
      </c>
      <c r="H1089" s="63">
        <v>25.6</v>
      </c>
      <c r="I1089" s="98" t="str">
        <f>VLOOKUP(E1089, 'Program Data Extracts-Zip Codes'!R$52:W$5334, 6, FALSE)</f>
        <v>PGE</v>
      </c>
      <c r="J1089" s="98" t="str">
        <f>VLOOKUP(E1089, 'Program Data Extracts-Zip Codes'!R$52:W$5334, 4, FALSE)</f>
        <v>PGE</v>
      </c>
    </row>
    <row r="1090" spans="2:10" x14ac:dyDescent="0.25">
      <c r="B1090" s="63">
        <v>6029003204</v>
      </c>
      <c r="C1090" s="63">
        <v>9386</v>
      </c>
      <c r="D1090" s="63" t="s">
        <v>162</v>
      </c>
      <c r="E1090" s="96">
        <v>93311</v>
      </c>
      <c r="F1090" s="63">
        <v>16.299521262458999</v>
      </c>
      <c r="G1090" s="63">
        <v>0</v>
      </c>
      <c r="H1090" s="63">
        <v>16.8</v>
      </c>
      <c r="I1090" s="98" t="str">
        <f>VLOOKUP(E1090, 'Program Data Extracts-Zip Codes'!R$52:W$5334, 6, FALSE)</f>
        <v>PGE</v>
      </c>
      <c r="J1090" s="98" t="str">
        <f>VLOOKUP(E1090, 'Program Data Extracts-Zip Codes'!R$52:W$5334, 4, FALSE)</f>
        <v>PGE</v>
      </c>
    </row>
    <row r="1091" spans="2:10" x14ac:dyDescent="0.25">
      <c r="B1091" s="63">
        <v>6029000503</v>
      </c>
      <c r="C1091" s="63">
        <v>6347</v>
      </c>
      <c r="D1091" s="63" t="s">
        <v>162</v>
      </c>
      <c r="E1091" s="96">
        <v>93314</v>
      </c>
      <c r="F1091" s="63">
        <v>15.973218018006399</v>
      </c>
      <c r="G1091" s="63">
        <v>0</v>
      </c>
      <c r="H1091" s="63">
        <v>11.4</v>
      </c>
      <c r="I1091" s="98" t="str">
        <f>VLOOKUP(E1091, 'Program Data Extracts-Zip Codes'!R$52:W$5334, 6, FALSE)</f>
        <v>PGE</v>
      </c>
      <c r="J1091" s="98" t="str">
        <f>VLOOKUP(E1091, 'Program Data Extracts-Zip Codes'!R$52:W$5334, 4, FALSE)</f>
        <v>PGE</v>
      </c>
    </row>
    <row r="1092" spans="2:10" x14ac:dyDescent="0.25">
      <c r="B1092" s="63">
        <v>6029003806</v>
      </c>
      <c r="C1092" s="63">
        <v>4889</v>
      </c>
      <c r="D1092" s="63" t="s">
        <v>162</v>
      </c>
      <c r="E1092" s="96">
        <v>93312</v>
      </c>
      <c r="F1092" s="63">
        <v>15.903644506046801</v>
      </c>
      <c r="G1092" s="63">
        <v>0</v>
      </c>
      <c r="H1092" s="63">
        <v>15.6</v>
      </c>
      <c r="I1092" s="98" t="str">
        <f>VLOOKUP(E1092, 'Program Data Extracts-Zip Codes'!R$52:W$5334, 6, FALSE)</f>
        <v>PGE</v>
      </c>
      <c r="J1092" s="98" t="str">
        <f>VLOOKUP(E1092, 'Program Data Extracts-Zip Codes'!R$52:W$5334, 4, FALSE)</f>
        <v>PGE</v>
      </c>
    </row>
    <row r="1093" spans="2:10" x14ac:dyDescent="0.25">
      <c r="B1093" s="63">
        <v>6029002820</v>
      </c>
      <c r="C1093" s="63">
        <v>6301</v>
      </c>
      <c r="D1093" s="63" t="s">
        <v>162</v>
      </c>
      <c r="E1093" s="96">
        <v>93311</v>
      </c>
      <c r="F1093" s="63">
        <v>15.750508821531101</v>
      </c>
      <c r="G1093" s="63">
        <v>0</v>
      </c>
      <c r="H1093" s="63">
        <v>21.2</v>
      </c>
      <c r="I1093" s="98" t="str">
        <f>VLOOKUP(E1093, 'Program Data Extracts-Zip Codes'!R$52:W$5334, 6, FALSE)</f>
        <v>PGE</v>
      </c>
      <c r="J1093" s="98" t="str">
        <f>VLOOKUP(E1093, 'Program Data Extracts-Zip Codes'!R$52:W$5334, 4, FALSE)</f>
        <v>PGE</v>
      </c>
    </row>
    <row r="1094" spans="2:10" x14ac:dyDescent="0.25">
      <c r="B1094" s="63">
        <v>6029005104</v>
      </c>
      <c r="C1094" s="63">
        <v>3253</v>
      </c>
      <c r="D1094" s="63" t="s">
        <v>162</v>
      </c>
      <c r="E1094" s="96">
        <v>93306</v>
      </c>
      <c r="F1094" s="63">
        <v>15.6918262773632</v>
      </c>
      <c r="G1094" s="63">
        <v>0</v>
      </c>
      <c r="H1094" s="63">
        <v>12.9</v>
      </c>
      <c r="I1094" s="98" t="str">
        <f>VLOOKUP(E1094, 'Program Data Extracts-Zip Codes'!R$52:W$5334, 6, FALSE)</f>
        <v>PGE</v>
      </c>
      <c r="J1094" s="98" t="str">
        <f>VLOOKUP(E1094, 'Program Data Extracts-Zip Codes'!R$52:W$5334, 4, FALSE)</f>
        <v>PGE</v>
      </c>
    </row>
    <row r="1095" spans="2:10" x14ac:dyDescent="0.25">
      <c r="B1095" s="63">
        <v>6029003808</v>
      </c>
      <c r="C1095" s="63">
        <v>4439</v>
      </c>
      <c r="D1095" s="63" t="s">
        <v>162</v>
      </c>
      <c r="E1095" s="96">
        <v>93312</v>
      </c>
      <c r="F1095" s="63">
        <v>14.886815149101899</v>
      </c>
      <c r="G1095" s="63">
        <v>0</v>
      </c>
      <c r="H1095" s="63">
        <v>18.100000000000001</v>
      </c>
      <c r="I1095" s="98" t="str">
        <f>VLOOKUP(E1095, 'Program Data Extracts-Zip Codes'!R$52:W$5334, 6, FALSE)</f>
        <v>PGE</v>
      </c>
      <c r="J1095" s="98" t="str">
        <f>VLOOKUP(E1095, 'Program Data Extracts-Zip Codes'!R$52:W$5334, 4, FALSE)</f>
        <v>PGE</v>
      </c>
    </row>
    <row r="1096" spans="2:10" x14ac:dyDescent="0.25">
      <c r="B1096" s="63">
        <v>6029003203</v>
      </c>
      <c r="C1096" s="63">
        <v>2383</v>
      </c>
      <c r="D1096" s="63" t="s">
        <v>162</v>
      </c>
      <c r="E1096" s="96">
        <v>93314</v>
      </c>
      <c r="F1096" s="63">
        <v>14.349904552222901</v>
      </c>
      <c r="G1096" s="63">
        <v>0</v>
      </c>
      <c r="H1096" s="63">
        <v>5</v>
      </c>
      <c r="I1096" s="98" t="str">
        <f>VLOOKUP(E1096, 'Program Data Extracts-Zip Codes'!R$52:W$5334, 6, FALSE)</f>
        <v>PGE</v>
      </c>
      <c r="J1096" s="98" t="str">
        <f>VLOOKUP(E1096, 'Program Data Extracts-Zip Codes'!R$52:W$5334, 4, FALSE)</f>
        <v>PGE</v>
      </c>
    </row>
    <row r="1097" spans="2:10" x14ac:dyDescent="0.25">
      <c r="B1097" s="63">
        <v>6029003813</v>
      </c>
      <c r="C1097" s="63">
        <v>7613</v>
      </c>
      <c r="D1097" s="63" t="s">
        <v>162</v>
      </c>
      <c r="E1097" s="96">
        <v>93312</v>
      </c>
      <c r="F1097" s="63">
        <v>14.326123436726499</v>
      </c>
      <c r="G1097" s="63">
        <v>0</v>
      </c>
      <c r="H1097" s="63">
        <v>10.6</v>
      </c>
      <c r="I1097" s="98" t="str">
        <f>VLOOKUP(E1097, 'Program Data Extracts-Zip Codes'!R$52:W$5334, 6, FALSE)</f>
        <v>PGE</v>
      </c>
      <c r="J1097" s="98" t="str">
        <f>VLOOKUP(E1097, 'Program Data Extracts-Zip Codes'!R$52:W$5334, 4, FALSE)</f>
        <v>PGE</v>
      </c>
    </row>
    <row r="1098" spans="2:10" x14ac:dyDescent="0.25">
      <c r="B1098" s="63">
        <v>6029002811</v>
      </c>
      <c r="C1098" s="63">
        <v>3854</v>
      </c>
      <c r="D1098" s="63" t="s">
        <v>162</v>
      </c>
      <c r="E1098" s="96">
        <v>93311</v>
      </c>
      <c r="F1098" s="63">
        <v>12.680028704528199</v>
      </c>
      <c r="G1098" s="63">
        <v>0</v>
      </c>
      <c r="H1098" s="63">
        <v>3.7</v>
      </c>
      <c r="I1098" s="98" t="str">
        <f>VLOOKUP(E1098, 'Program Data Extracts-Zip Codes'!R$52:W$5334, 6, FALSE)</f>
        <v>PGE</v>
      </c>
      <c r="J1098" s="98" t="str">
        <f>VLOOKUP(E1098, 'Program Data Extracts-Zip Codes'!R$52:W$5334, 4, FALSE)</f>
        <v>PGE</v>
      </c>
    </row>
    <row r="1099" spans="2:10" x14ac:dyDescent="0.25">
      <c r="B1099" s="63">
        <v>6029003810</v>
      </c>
      <c r="C1099" s="63">
        <v>2578</v>
      </c>
      <c r="D1099" s="63" t="s">
        <v>162</v>
      </c>
      <c r="E1099" s="96">
        <v>93312</v>
      </c>
      <c r="F1099" s="63">
        <v>10.241020610444</v>
      </c>
      <c r="G1099" s="63">
        <v>0</v>
      </c>
      <c r="H1099" s="63">
        <v>7.7</v>
      </c>
      <c r="I1099" s="98" t="str">
        <f>VLOOKUP(E1099, 'Program Data Extracts-Zip Codes'!R$52:W$5334, 6, FALSE)</f>
        <v>PGE</v>
      </c>
      <c r="J1099" s="98" t="str">
        <f>VLOOKUP(E1099, 'Program Data Extracts-Zip Codes'!R$52:W$5334, 4, FALSE)</f>
        <v>PGE</v>
      </c>
    </row>
    <row r="1100" spans="2:10" x14ac:dyDescent="0.25">
      <c r="B1100" s="63">
        <v>6029005600</v>
      </c>
      <c r="C1100" s="63">
        <v>2253</v>
      </c>
      <c r="D1100" s="63" t="s">
        <v>162</v>
      </c>
      <c r="E1100" s="96">
        <v>93516</v>
      </c>
      <c r="F1100" s="63">
        <v>25.7626319440662</v>
      </c>
      <c r="G1100" s="63">
        <v>0</v>
      </c>
      <c r="H1100" s="63">
        <v>61.1</v>
      </c>
      <c r="I1100" s="98" t="str">
        <f>VLOOKUP(E1100, 'Program Data Extracts-Zip Codes'!R$52:W$5334, 6, FALSE)</f>
        <v>SCG</v>
      </c>
      <c r="J1100" s="98" t="str">
        <f>VLOOKUP(E1100, 'Program Data Extracts-Zip Codes'!R$52:W$5334, 4, FALSE)</f>
        <v>SCE</v>
      </c>
    </row>
    <row r="1101" spans="2:10" x14ac:dyDescent="0.25">
      <c r="B1101" s="63">
        <v>6029003700</v>
      </c>
      <c r="C1101" s="63">
        <v>3953</v>
      </c>
      <c r="D1101" s="63" t="s">
        <v>162</v>
      </c>
      <c r="E1101" s="96">
        <v>93206</v>
      </c>
      <c r="F1101" s="63">
        <v>45.852311580753103</v>
      </c>
      <c r="G1101" s="63">
        <v>3953</v>
      </c>
      <c r="H1101" s="63">
        <v>43.6</v>
      </c>
      <c r="I1101" s="98" t="str">
        <f>VLOOKUP(E1101, 'Program Data Extracts-Zip Codes'!R$52:W$5334, 6, FALSE)</f>
        <v>PGE</v>
      </c>
      <c r="J1101" s="98" t="str">
        <f>VLOOKUP(E1101, 'Program Data Extracts-Zip Codes'!R$52:W$5334, 4, FALSE)</f>
        <v>PGE</v>
      </c>
    </row>
    <row r="1102" spans="2:10" x14ac:dyDescent="0.25">
      <c r="B1102" s="63">
        <v>6029006004</v>
      </c>
      <c r="C1102" s="63">
        <v>1601</v>
      </c>
      <c r="D1102" s="63" t="s">
        <v>162</v>
      </c>
      <c r="E1102" s="96">
        <v>93518</v>
      </c>
      <c r="F1102" s="63">
        <v>28.986584283262399</v>
      </c>
      <c r="G1102" s="63">
        <v>0</v>
      </c>
      <c r="H1102" s="63">
        <v>52.3</v>
      </c>
      <c r="I1102" s="98" t="str">
        <f>VLOOKUP(E1102, 'Program Data Extracts-Zip Codes'!R$52:W$5334, 6, FALSE)</f>
        <v>PGE</v>
      </c>
      <c r="J1102" s="98" t="str">
        <f>VLOOKUP(E1102, 'Program Data Extracts-Zip Codes'!R$52:W$5334, 4, FALSE)</f>
        <v>PGE</v>
      </c>
    </row>
    <row r="1103" spans="2:10" x14ac:dyDescent="0.25">
      <c r="B1103" s="63">
        <v>6029006500</v>
      </c>
      <c r="C1103" s="63">
        <v>5152</v>
      </c>
      <c r="D1103" s="63" t="s">
        <v>162</v>
      </c>
      <c r="E1103" s="96">
        <v>93505</v>
      </c>
      <c r="F1103" s="63">
        <v>42.274242188316002</v>
      </c>
      <c r="G1103" s="63">
        <v>5152</v>
      </c>
      <c r="H1103" s="63">
        <v>59.2</v>
      </c>
      <c r="I1103" s="98" t="str">
        <f>VLOOKUP(E1103, 'Program Data Extracts-Zip Codes'!R$52:W$5334, 6, FALSE)</f>
        <v>SCG</v>
      </c>
      <c r="J1103" s="98" t="str">
        <f>VLOOKUP(E1103, 'Program Data Extracts-Zip Codes'!R$52:W$5334, 4, FALSE)</f>
        <v>SCE</v>
      </c>
    </row>
    <row r="1104" spans="2:10" x14ac:dyDescent="0.25">
      <c r="B1104" s="63">
        <v>6029005508</v>
      </c>
      <c r="C1104" s="63">
        <v>4198</v>
      </c>
      <c r="D1104" s="63" t="s">
        <v>162</v>
      </c>
      <c r="E1104" s="96">
        <v>93505</v>
      </c>
      <c r="F1104" s="63">
        <v>22.226795133426499</v>
      </c>
      <c r="G1104" s="63">
        <v>0</v>
      </c>
      <c r="H1104" s="63">
        <v>51</v>
      </c>
      <c r="I1104" s="98" t="str">
        <f>VLOOKUP(E1104, 'Program Data Extracts-Zip Codes'!R$52:W$5334, 6, FALSE)</f>
        <v>SCG</v>
      </c>
      <c r="J1104" s="98" t="str">
        <f>VLOOKUP(E1104, 'Program Data Extracts-Zip Codes'!R$52:W$5334, 4, FALSE)</f>
        <v>SCE</v>
      </c>
    </row>
    <row r="1105" spans="2:10" x14ac:dyDescent="0.25">
      <c r="B1105" s="63">
        <v>6029005507</v>
      </c>
      <c r="C1105" s="63">
        <v>7198</v>
      </c>
      <c r="D1105" s="63" t="s">
        <v>162</v>
      </c>
      <c r="E1105" s="96">
        <v>93505</v>
      </c>
      <c r="F1105" s="63">
        <v>19.862411426417101</v>
      </c>
      <c r="G1105" s="63">
        <v>0</v>
      </c>
      <c r="H1105" s="63">
        <v>37.9</v>
      </c>
      <c r="I1105" s="98" t="str">
        <f>VLOOKUP(E1105, 'Program Data Extracts-Zip Codes'!R$52:W$5334, 6, FALSE)</f>
        <v>SCG</v>
      </c>
      <c r="J1105" s="98" t="str">
        <f>VLOOKUP(E1105, 'Program Data Extracts-Zip Codes'!R$52:W$5334, 4, FALSE)</f>
        <v>SCE</v>
      </c>
    </row>
    <row r="1106" spans="2:10" x14ac:dyDescent="0.25">
      <c r="B1106" s="63">
        <v>6029004800</v>
      </c>
      <c r="C1106" s="63">
        <v>9297</v>
      </c>
      <c r="D1106" s="63" t="s">
        <v>162</v>
      </c>
      <c r="E1106" s="96">
        <v>93215</v>
      </c>
      <c r="F1106" s="63">
        <v>57.748516732824498</v>
      </c>
      <c r="G1106" s="63">
        <v>9297</v>
      </c>
      <c r="H1106" s="63">
        <v>81</v>
      </c>
      <c r="I1106" s="98" t="str">
        <f>VLOOKUP(E1106, 'Program Data Extracts-Zip Codes'!R$52:W$5334, 6, FALSE)</f>
        <v>PGE</v>
      </c>
      <c r="J1106" s="98" t="str">
        <f>VLOOKUP(E1106, 'Program Data Extracts-Zip Codes'!R$52:W$5334, 4, FALSE)</f>
        <v>PGE</v>
      </c>
    </row>
    <row r="1107" spans="2:10" x14ac:dyDescent="0.25">
      <c r="B1107" s="63">
        <v>6029005003</v>
      </c>
      <c r="C1107" s="63">
        <v>3543</v>
      </c>
      <c r="D1107" s="63" t="s">
        <v>162</v>
      </c>
      <c r="E1107" s="96">
        <v>93215</v>
      </c>
      <c r="F1107" s="63">
        <v>47.434464681568699</v>
      </c>
      <c r="G1107" s="63">
        <v>3543</v>
      </c>
      <c r="H1107" s="63">
        <v>72.900000000000006</v>
      </c>
      <c r="I1107" s="98" t="str">
        <f>VLOOKUP(E1107, 'Program Data Extracts-Zip Codes'!R$52:W$5334, 6, FALSE)</f>
        <v>PGE</v>
      </c>
      <c r="J1107" s="98" t="str">
        <f>VLOOKUP(E1107, 'Program Data Extracts-Zip Codes'!R$52:W$5334, 4, FALSE)</f>
        <v>PGE</v>
      </c>
    </row>
    <row r="1108" spans="2:10" x14ac:dyDescent="0.25">
      <c r="B1108" s="63">
        <v>6029004901</v>
      </c>
      <c r="C1108" s="63">
        <v>5733</v>
      </c>
      <c r="D1108" s="63" t="s">
        <v>162</v>
      </c>
      <c r="E1108" s="96">
        <v>93215</v>
      </c>
      <c r="F1108" s="63">
        <v>45.655829410963698</v>
      </c>
      <c r="G1108" s="63">
        <v>5733</v>
      </c>
      <c r="H1108" s="63">
        <v>70.3</v>
      </c>
      <c r="I1108" s="98" t="str">
        <f>VLOOKUP(E1108, 'Program Data Extracts-Zip Codes'!R$52:W$5334, 6, FALSE)</f>
        <v>PGE</v>
      </c>
      <c r="J1108" s="98" t="str">
        <f>VLOOKUP(E1108, 'Program Data Extracts-Zip Codes'!R$52:W$5334, 4, FALSE)</f>
        <v>PGE</v>
      </c>
    </row>
    <row r="1109" spans="2:10" x14ac:dyDescent="0.25">
      <c r="B1109" s="63">
        <v>6029005004</v>
      </c>
      <c r="C1109" s="63">
        <v>7219</v>
      </c>
      <c r="D1109" s="63" t="s">
        <v>162</v>
      </c>
      <c r="E1109" s="96">
        <v>93215</v>
      </c>
      <c r="F1109" s="63">
        <v>34.0874763181045</v>
      </c>
      <c r="G1109" s="63">
        <v>0</v>
      </c>
      <c r="H1109" s="63">
        <v>49.7</v>
      </c>
      <c r="I1109" s="98" t="str">
        <f>VLOOKUP(E1109, 'Program Data Extracts-Zip Codes'!R$52:W$5334, 6, FALSE)</f>
        <v>PGE</v>
      </c>
      <c r="J1109" s="98" t="str">
        <f>VLOOKUP(E1109, 'Program Data Extracts-Zip Codes'!R$52:W$5334, 4, FALSE)</f>
        <v>PGE</v>
      </c>
    </row>
    <row r="1110" spans="2:10" x14ac:dyDescent="0.25">
      <c r="B1110" s="63">
        <v>6029004902</v>
      </c>
      <c r="C1110" s="63">
        <v>8349</v>
      </c>
      <c r="D1110" s="63" t="s">
        <v>162</v>
      </c>
      <c r="E1110" s="96">
        <v>93215</v>
      </c>
      <c r="F1110" s="63">
        <v>32.491109603756001</v>
      </c>
      <c r="G1110" s="63">
        <v>0</v>
      </c>
      <c r="H1110" s="63">
        <v>53.5</v>
      </c>
      <c r="I1110" s="98" t="str">
        <f>VLOOKUP(E1110, 'Program Data Extracts-Zip Codes'!R$52:W$5334, 6, FALSE)</f>
        <v>PGE</v>
      </c>
      <c r="J1110" s="98" t="str">
        <f>VLOOKUP(E1110, 'Program Data Extracts-Zip Codes'!R$52:W$5334, 4, FALSE)</f>
        <v>PGE</v>
      </c>
    </row>
    <row r="1111" spans="2:10" x14ac:dyDescent="0.25">
      <c r="B1111" s="63">
        <v>6029004603</v>
      </c>
      <c r="C1111" s="63">
        <v>490</v>
      </c>
      <c r="D1111" s="63" t="s">
        <v>162</v>
      </c>
      <c r="E1111" s="96">
        <v>93215</v>
      </c>
      <c r="F1111" s="63" t="s">
        <v>147</v>
      </c>
      <c r="G1111" s="63">
        <v>0</v>
      </c>
      <c r="H1111" s="63" t="s">
        <v>147</v>
      </c>
      <c r="I1111" s="98" t="str">
        <f>VLOOKUP(E1111, 'Program Data Extracts-Zip Codes'!R$52:W$5334, 6, FALSE)</f>
        <v>PGE</v>
      </c>
      <c r="J1111" s="98" t="str">
        <f>VLOOKUP(E1111, 'Program Data Extracts-Zip Codes'!R$52:W$5334, 4, FALSE)</f>
        <v>PGE</v>
      </c>
    </row>
    <row r="1112" spans="2:10" x14ac:dyDescent="0.25">
      <c r="B1112" s="63">
        <v>6029004601</v>
      </c>
      <c r="C1112" s="63">
        <v>5363</v>
      </c>
      <c r="D1112" s="63" t="s">
        <v>162</v>
      </c>
      <c r="E1112" s="96">
        <v>93215</v>
      </c>
      <c r="F1112" s="63" t="s">
        <v>147</v>
      </c>
      <c r="G1112" s="63">
        <v>0</v>
      </c>
      <c r="H1112" s="63" t="s">
        <v>147</v>
      </c>
      <c r="I1112" s="98" t="str">
        <f>VLOOKUP(E1112, 'Program Data Extracts-Zip Codes'!R$52:W$5334, 6, FALSE)</f>
        <v>PGE</v>
      </c>
      <c r="J1112" s="98" t="str">
        <f>VLOOKUP(E1112, 'Program Data Extracts-Zip Codes'!R$52:W$5334, 4, FALSE)</f>
        <v>PGE</v>
      </c>
    </row>
    <row r="1113" spans="2:10" x14ac:dyDescent="0.25">
      <c r="B1113" s="63">
        <v>6029005700</v>
      </c>
      <c r="C1113" s="63">
        <v>2226</v>
      </c>
      <c r="D1113" s="63" t="s">
        <v>162</v>
      </c>
      <c r="E1113" s="96">
        <v>93524</v>
      </c>
      <c r="F1113" s="63">
        <v>24.158553604936301</v>
      </c>
      <c r="G1113" s="63">
        <v>0</v>
      </c>
      <c r="H1113" s="63">
        <v>34.700000000000003</v>
      </c>
      <c r="I1113" s="98" t="str">
        <f>VLOOKUP(E1113, 'Program Data Extracts-Zip Codes'!R$52:W$5334, 6, FALSE)</f>
        <v>SCG</v>
      </c>
      <c r="J1113" s="98" t="str">
        <f>VLOOKUP(E1113, 'Program Data Extracts-Zip Codes'!R$52:W$5334, 4, FALSE)</f>
        <v>SCE</v>
      </c>
    </row>
    <row r="1114" spans="2:10" x14ac:dyDescent="0.25">
      <c r="B1114" s="63">
        <v>6029003306</v>
      </c>
      <c r="C1114" s="63">
        <v>4897</v>
      </c>
      <c r="D1114" s="63" t="s">
        <v>162</v>
      </c>
      <c r="E1114" s="96">
        <v>93225</v>
      </c>
      <c r="F1114" s="63">
        <v>24.363101454785301</v>
      </c>
      <c r="G1114" s="63">
        <v>0</v>
      </c>
      <c r="H1114" s="63">
        <v>40.700000000000003</v>
      </c>
      <c r="I1114" s="98" t="str">
        <f>VLOOKUP(E1114, 'Program Data Extracts-Zip Codes'!R$52:W$5334, 6, FALSE)</f>
        <v>PGE</v>
      </c>
      <c r="J1114" s="98" t="str">
        <f>VLOOKUP(E1114, 'Program Data Extracts-Zip Codes'!R$52:W$5334, 4, FALSE)</f>
        <v>PGE</v>
      </c>
    </row>
    <row r="1115" spans="2:10" x14ac:dyDescent="0.25">
      <c r="B1115" s="63">
        <v>6029003305</v>
      </c>
      <c r="C1115" s="63">
        <v>3608</v>
      </c>
      <c r="D1115" s="63" t="s">
        <v>162</v>
      </c>
      <c r="E1115" s="96">
        <v>93225</v>
      </c>
      <c r="F1115" s="63">
        <v>9.9606733610600706</v>
      </c>
      <c r="G1115" s="63">
        <v>0</v>
      </c>
      <c r="H1115" s="63">
        <v>44.8</v>
      </c>
      <c r="I1115" s="98" t="str">
        <f>VLOOKUP(E1115, 'Program Data Extracts-Zip Codes'!R$52:W$5334, 6, FALSE)</f>
        <v>PGE</v>
      </c>
      <c r="J1115" s="98" t="str">
        <f>VLOOKUP(E1115, 'Program Data Extracts-Zip Codes'!R$52:W$5334, 4, FALSE)</f>
        <v>PGE</v>
      </c>
    </row>
    <row r="1116" spans="2:10" x14ac:dyDescent="0.25">
      <c r="B1116" s="63">
        <v>6029006401</v>
      </c>
      <c r="C1116" s="63">
        <v>8320</v>
      </c>
      <c r="D1116" s="63" t="s">
        <v>162</v>
      </c>
      <c r="E1116" s="96">
        <v>93241</v>
      </c>
      <c r="F1116" s="63">
        <v>39.948200762878997</v>
      </c>
      <c r="G1116" s="63">
        <v>8320</v>
      </c>
      <c r="H1116" s="63">
        <v>69.599999999999994</v>
      </c>
      <c r="I1116" s="98" t="str">
        <f>VLOOKUP(E1116, 'Program Data Extracts-Zip Codes'!R$52:W$5334, 6, FALSE)</f>
        <v>PGE</v>
      </c>
      <c r="J1116" s="98" t="str">
        <f>VLOOKUP(E1116, 'Program Data Extracts-Zip Codes'!R$52:W$5334, 4, FALSE)</f>
        <v>PGE</v>
      </c>
    </row>
    <row r="1117" spans="2:10" x14ac:dyDescent="0.25">
      <c r="B1117" s="63">
        <v>6029006404</v>
      </c>
      <c r="C1117" s="63">
        <v>3564</v>
      </c>
      <c r="D1117" s="63" t="s">
        <v>162</v>
      </c>
      <c r="E1117" s="96">
        <v>93241</v>
      </c>
      <c r="F1117" s="63">
        <v>31.817743691893501</v>
      </c>
      <c r="G1117" s="63">
        <v>0</v>
      </c>
      <c r="H1117" s="63">
        <v>81.900000000000006</v>
      </c>
      <c r="I1117" s="98" t="str">
        <f>VLOOKUP(E1117, 'Program Data Extracts-Zip Codes'!R$52:W$5334, 6, FALSE)</f>
        <v>PGE</v>
      </c>
      <c r="J1117" s="98" t="str">
        <f>VLOOKUP(E1117, 'Program Data Extracts-Zip Codes'!R$52:W$5334, 4, FALSE)</f>
        <v>PGE</v>
      </c>
    </row>
    <row r="1118" spans="2:10" x14ac:dyDescent="0.25">
      <c r="B1118" s="63">
        <v>6029006403</v>
      </c>
      <c r="C1118" s="63">
        <v>5824</v>
      </c>
      <c r="D1118" s="63" t="s">
        <v>162</v>
      </c>
      <c r="E1118" s="96">
        <v>93241</v>
      </c>
      <c r="F1118" s="63">
        <v>29.840762193534701</v>
      </c>
      <c r="G1118" s="63">
        <v>0</v>
      </c>
      <c r="H1118" s="63">
        <v>65.8</v>
      </c>
      <c r="I1118" s="98" t="str">
        <f>VLOOKUP(E1118, 'Program Data Extracts-Zip Codes'!R$52:W$5334, 6, FALSE)</f>
        <v>PGE</v>
      </c>
      <c r="J1118" s="98" t="str">
        <f>VLOOKUP(E1118, 'Program Data Extracts-Zip Codes'!R$52:W$5334, 4, FALSE)</f>
        <v>PGE</v>
      </c>
    </row>
    <row r="1119" spans="2:10" x14ac:dyDescent="0.25">
      <c r="B1119" s="63">
        <v>6029004500</v>
      </c>
      <c r="C1119" s="63">
        <v>3937</v>
      </c>
      <c r="D1119" s="63" t="s">
        <v>162</v>
      </c>
      <c r="E1119" s="96">
        <v>93249</v>
      </c>
      <c r="F1119" s="63">
        <v>48.634558879961403</v>
      </c>
      <c r="G1119" s="63">
        <v>3937</v>
      </c>
      <c r="H1119" s="63">
        <v>74.2</v>
      </c>
      <c r="I1119" s="98" t="str">
        <f>VLOOKUP(E1119, 'Program Data Extracts-Zip Codes'!R$52:W$5334, 6, FALSE)</f>
        <v>PGE</v>
      </c>
      <c r="J1119" s="98" t="str">
        <f>VLOOKUP(E1119, 'Program Data Extracts-Zip Codes'!R$52:W$5334, 4, FALSE)</f>
        <v>PGE</v>
      </c>
    </row>
    <row r="1120" spans="2:10" x14ac:dyDescent="0.25">
      <c r="B1120" s="63">
        <v>6029003303</v>
      </c>
      <c r="C1120" s="63">
        <v>1471</v>
      </c>
      <c r="D1120" s="63" t="s">
        <v>162</v>
      </c>
      <c r="E1120" s="96">
        <v>93252</v>
      </c>
      <c r="F1120" s="63">
        <v>28.324733699963101</v>
      </c>
      <c r="G1120" s="63">
        <v>0</v>
      </c>
      <c r="H1120" s="63">
        <v>51.1</v>
      </c>
      <c r="I1120" s="98" t="str">
        <f>VLOOKUP(E1120, 'Program Data Extracts-Zip Codes'!R$52:W$5334, 6, FALSE)</f>
        <v>PGE</v>
      </c>
      <c r="J1120" s="98" t="str">
        <f>VLOOKUP(E1120, 'Program Data Extracts-Zip Codes'!R$52:W$5334, 4, FALSE)</f>
        <v>PGE</v>
      </c>
    </row>
    <row r="1121" spans="2:10" x14ac:dyDescent="0.25">
      <c r="B1121" s="63">
        <v>6029004604</v>
      </c>
      <c r="C1121" s="63">
        <v>15845</v>
      </c>
      <c r="D1121" s="63" t="s">
        <v>162</v>
      </c>
      <c r="E1121" s="96">
        <v>93250</v>
      </c>
      <c r="F1121" s="63">
        <v>59.320576145371703</v>
      </c>
      <c r="G1121" s="63">
        <v>15845</v>
      </c>
      <c r="H1121" s="63">
        <v>56.4</v>
      </c>
      <c r="I1121" s="98" t="str">
        <f>VLOOKUP(E1121, 'Program Data Extracts-Zip Codes'!R$52:W$5334, 6, FALSE)</f>
        <v>PGE</v>
      </c>
      <c r="J1121" s="98" t="str">
        <f>VLOOKUP(E1121, 'Program Data Extracts-Zip Codes'!R$52:W$5334, 4, FALSE)</f>
        <v>PGE</v>
      </c>
    </row>
    <row r="1122" spans="2:10" x14ac:dyDescent="0.25">
      <c r="B1122" s="63">
        <v>6029004702</v>
      </c>
      <c r="C1122" s="63">
        <v>4051</v>
      </c>
      <c r="D1122" s="63" t="s">
        <v>162</v>
      </c>
      <c r="E1122" s="96">
        <v>93250</v>
      </c>
      <c r="F1122" s="63">
        <v>41.961803265241699</v>
      </c>
      <c r="G1122" s="63">
        <v>4051</v>
      </c>
      <c r="H1122" s="63">
        <v>76</v>
      </c>
      <c r="I1122" s="98" t="str">
        <f>VLOOKUP(E1122, 'Program Data Extracts-Zip Codes'!R$52:W$5334, 6, FALSE)</f>
        <v>PGE</v>
      </c>
      <c r="J1122" s="98" t="str">
        <f>VLOOKUP(E1122, 'Program Data Extracts-Zip Codes'!R$52:W$5334, 4, FALSE)</f>
        <v>PGE</v>
      </c>
    </row>
    <row r="1123" spans="2:10" x14ac:dyDescent="0.25">
      <c r="B1123" s="63">
        <v>6029004701</v>
      </c>
      <c r="C1123" s="63">
        <v>8868</v>
      </c>
      <c r="D1123" s="63" t="s">
        <v>162</v>
      </c>
      <c r="E1123" s="96">
        <v>93250</v>
      </c>
      <c r="F1123" s="63">
        <v>41.270067944985499</v>
      </c>
      <c r="G1123" s="63">
        <v>8868</v>
      </c>
      <c r="H1123" s="63">
        <v>79.8</v>
      </c>
      <c r="I1123" s="98" t="str">
        <f>VLOOKUP(E1123, 'Program Data Extracts-Zip Codes'!R$52:W$5334, 6, FALSE)</f>
        <v>PGE</v>
      </c>
      <c r="J1123" s="98" t="str">
        <f>VLOOKUP(E1123, 'Program Data Extracts-Zip Codes'!R$52:W$5334, 4, FALSE)</f>
        <v>PGE</v>
      </c>
    </row>
    <row r="1124" spans="2:10" x14ac:dyDescent="0.25">
      <c r="B1124" s="63">
        <v>6029003304</v>
      </c>
      <c r="C1124" s="63">
        <v>5248</v>
      </c>
      <c r="D1124" s="63" t="s">
        <v>162</v>
      </c>
      <c r="E1124" s="96">
        <v>93251</v>
      </c>
      <c r="F1124" s="63">
        <v>41.584221550410497</v>
      </c>
      <c r="G1124" s="63">
        <v>5248</v>
      </c>
      <c r="H1124" s="63">
        <v>35.700000000000003</v>
      </c>
      <c r="I1124" s="98" t="str">
        <f>VLOOKUP(E1124, 'Program Data Extracts-Zip Codes'!R$52:W$5334, 6, FALSE)</f>
        <v>PGE</v>
      </c>
      <c r="J1124" s="98" t="str">
        <f>VLOOKUP(E1124, 'Program Data Extracts-Zip Codes'!R$52:W$5334, 4, FALSE)</f>
        <v>PGE</v>
      </c>
    </row>
    <row r="1125" spans="2:10" x14ac:dyDescent="0.25">
      <c r="B1125" s="63">
        <v>6029005900</v>
      </c>
      <c r="C1125" s="63">
        <v>3589</v>
      </c>
      <c r="D1125" s="63" t="s">
        <v>162</v>
      </c>
      <c r="E1125" s="96">
        <v>93501</v>
      </c>
      <c r="F1125" s="63">
        <v>32.754783739107403</v>
      </c>
      <c r="G1125" s="63">
        <v>0</v>
      </c>
      <c r="H1125" s="63">
        <v>60.2</v>
      </c>
      <c r="I1125" s="98" t="str">
        <f>VLOOKUP(E1125, 'Program Data Extracts-Zip Codes'!R$52:W$5334, 6, FALSE)</f>
        <v>SCG</v>
      </c>
      <c r="J1125" s="98" t="str">
        <f>VLOOKUP(E1125, 'Program Data Extracts-Zip Codes'!R$52:W$5334, 4, FALSE)</f>
        <v>SCE</v>
      </c>
    </row>
    <row r="1126" spans="2:10" x14ac:dyDescent="0.25">
      <c r="B1126" s="63">
        <v>6029005300</v>
      </c>
      <c r="C1126" s="63">
        <v>2139</v>
      </c>
      <c r="D1126" s="63" t="s">
        <v>162</v>
      </c>
      <c r="E1126" s="96">
        <v>93555</v>
      </c>
      <c r="F1126" s="63">
        <v>26.9245575722003</v>
      </c>
      <c r="G1126" s="63">
        <v>0</v>
      </c>
      <c r="H1126" s="63">
        <v>75.2</v>
      </c>
      <c r="I1126" s="98" t="str">
        <f>VLOOKUP(E1126, 'Program Data Extracts-Zip Codes'!R$52:W$5334, 6, FALSE)</f>
        <v>SCG</v>
      </c>
      <c r="J1126" s="98" t="str">
        <f>VLOOKUP(E1126, 'Program Data Extracts-Zip Codes'!R$52:W$5334, 4, FALSE)</f>
        <v>SCE</v>
      </c>
    </row>
    <row r="1127" spans="2:10" x14ac:dyDescent="0.25">
      <c r="B1127" s="63">
        <v>6029005401</v>
      </c>
      <c r="C1127" s="63">
        <v>6099</v>
      </c>
      <c r="D1127" s="63" t="s">
        <v>162</v>
      </c>
      <c r="E1127" s="96">
        <v>93555</v>
      </c>
      <c r="F1127" s="63">
        <v>23.7955233948366</v>
      </c>
      <c r="G1127" s="63">
        <v>0</v>
      </c>
      <c r="H1127" s="63">
        <v>29.4</v>
      </c>
      <c r="I1127" s="98" t="str">
        <f>VLOOKUP(E1127, 'Program Data Extracts-Zip Codes'!R$52:W$5334, 6, FALSE)</f>
        <v>SCG</v>
      </c>
      <c r="J1127" s="98" t="str">
        <f>VLOOKUP(E1127, 'Program Data Extracts-Zip Codes'!R$52:W$5334, 4, FALSE)</f>
        <v>SCE</v>
      </c>
    </row>
    <row r="1128" spans="2:10" x14ac:dyDescent="0.25">
      <c r="B1128" s="63">
        <v>6029005501</v>
      </c>
      <c r="C1128" s="63">
        <v>6275</v>
      </c>
      <c r="D1128" s="63" t="s">
        <v>162</v>
      </c>
      <c r="E1128" s="96">
        <v>93555</v>
      </c>
      <c r="F1128" s="63">
        <v>18.956271619860299</v>
      </c>
      <c r="G1128" s="63">
        <v>0</v>
      </c>
      <c r="H1128" s="63">
        <v>28.5</v>
      </c>
      <c r="I1128" s="98" t="str">
        <f>VLOOKUP(E1128, 'Program Data Extracts-Zip Codes'!R$52:W$5334, 6, FALSE)</f>
        <v>SCG</v>
      </c>
      <c r="J1128" s="98" t="str">
        <f>VLOOKUP(E1128, 'Program Data Extracts-Zip Codes'!R$52:W$5334, 4, FALSE)</f>
        <v>SCE</v>
      </c>
    </row>
    <row r="1129" spans="2:10" x14ac:dyDescent="0.25">
      <c r="B1129" s="63">
        <v>6029005404</v>
      </c>
      <c r="C1129" s="63">
        <v>6672</v>
      </c>
      <c r="D1129" s="63" t="s">
        <v>162</v>
      </c>
      <c r="E1129" s="96">
        <v>93555</v>
      </c>
      <c r="F1129" s="63">
        <v>17.1212770480094</v>
      </c>
      <c r="G1129" s="63">
        <v>0</v>
      </c>
      <c r="H1129" s="63">
        <v>30.8</v>
      </c>
      <c r="I1129" s="98" t="str">
        <f>VLOOKUP(E1129, 'Program Data Extracts-Zip Codes'!R$52:W$5334, 6, FALSE)</f>
        <v>SCG</v>
      </c>
      <c r="J1129" s="98" t="str">
        <f>VLOOKUP(E1129, 'Program Data Extracts-Zip Codes'!R$52:W$5334, 4, FALSE)</f>
        <v>SCE</v>
      </c>
    </row>
    <row r="1130" spans="2:10" x14ac:dyDescent="0.25">
      <c r="B1130" s="63">
        <v>6029005403</v>
      </c>
      <c r="C1130" s="63">
        <v>8379</v>
      </c>
      <c r="D1130" s="63" t="s">
        <v>162</v>
      </c>
      <c r="E1130" s="96">
        <v>93555</v>
      </c>
      <c r="F1130" s="63">
        <v>13.5926736637229</v>
      </c>
      <c r="G1130" s="63">
        <v>0</v>
      </c>
      <c r="H1130" s="63">
        <v>38.299999999999997</v>
      </c>
      <c r="I1130" s="98" t="str">
        <f>VLOOKUP(E1130, 'Program Data Extracts-Zip Codes'!R$52:W$5334, 6, FALSE)</f>
        <v>SCG</v>
      </c>
      <c r="J1130" s="98" t="str">
        <f>VLOOKUP(E1130, 'Program Data Extracts-Zip Codes'!R$52:W$5334, 4, FALSE)</f>
        <v>SCE</v>
      </c>
    </row>
    <row r="1131" spans="2:10" x14ac:dyDescent="0.25">
      <c r="B1131" s="63">
        <v>6029005402</v>
      </c>
      <c r="C1131" s="63">
        <v>5094</v>
      </c>
      <c r="D1131" s="63" t="s">
        <v>162</v>
      </c>
      <c r="E1131" s="96">
        <v>93555</v>
      </c>
      <c r="F1131" s="63">
        <v>11.5813521004777</v>
      </c>
      <c r="G1131" s="63">
        <v>0</v>
      </c>
      <c r="H1131" s="63">
        <v>27</v>
      </c>
      <c r="I1131" s="98" t="str">
        <f>VLOOKUP(E1131, 'Program Data Extracts-Zip Codes'!R$52:W$5334, 6, FALSE)</f>
        <v>SCG</v>
      </c>
      <c r="J1131" s="98" t="str">
        <f>VLOOKUP(E1131, 'Program Data Extracts-Zip Codes'!R$52:W$5334, 4, FALSE)</f>
        <v>SCE</v>
      </c>
    </row>
    <row r="1132" spans="2:10" x14ac:dyDescent="0.25">
      <c r="B1132" s="63">
        <v>6029006007</v>
      </c>
      <c r="C1132" s="63">
        <v>5474</v>
      </c>
      <c r="D1132" s="63" t="s">
        <v>162</v>
      </c>
      <c r="E1132" s="96">
        <v>93560</v>
      </c>
      <c r="F1132" s="63">
        <v>36.400553203347698</v>
      </c>
      <c r="G1132" s="63">
        <v>0</v>
      </c>
      <c r="H1132" s="63">
        <v>20.399999999999999</v>
      </c>
      <c r="I1132" s="98" t="str">
        <f>VLOOKUP(E1132, 'Program Data Extracts-Zip Codes'!R$52:W$5334, 6, FALSE)</f>
        <v>SCG</v>
      </c>
      <c r="J1132" s="98" t="str">
        <f>VLOOKUP(E1132, 'Program Data Extracts-Zip Codes'!R$52:W$5334, 4, FALSE)</f>
        <v>SCE</v>
      </c>
    </row>
    <row r="1133" spans="2:10" x14ac:dyDescent="0.25">
      <c r="B1133" s="63">
        <v>6029005802</v>
      </c>
      <c r="C1133" s="63">
        <v>7379</v>
      </c>
      <c r="D1133" s="63" t="s">
        <v>162</v>
      </c>
      <c r="E1133" s="96">
        <v>93560</v>
      </c>
      <c r="F1133" s="63">
        <v>32.685883409428399</v>
      </c>
      <c r="G1133" s="63">
        <v>0</v>
      </c>
      <c r="H1133" s="63">
        <v>51.6</v>
      </c>
      <c r="I1133" s="98" t="str">
        <f>VLOOKUP(E1133, 'Program Data Extracts-Zip Codes'!R$52:W$5334, 6, FALSE)</f>
        <v>SCG</v>
      </c>
      <c r="J1133" s="98" t="str">
        <f>VLOOKUP(E1133, 'Program Data Extracts-Zip Codes'!R$52:W$5334, 4, FALSE)</f>
        <v>SCE</v>
      </c>
    </row>
    <row r="1134" spans="2:10" x14ac:dyDescent="0.25">
      <c r="B1134" s="63">
        <v>6029005506</v>
      </c>
      <c r="C1134" s="63">
        <v>5998</v>
      </c>
      <c r="D1134" s="63" t="s">
        <v>162</v>
      </c>
      <c r="E1134" s="96">
        <v>93560</v>
      </c>
      <c r="F1134" s="63">
        <v>28.2639556961539</v>
      </c>
      <c r="G1134" s="63">
        <v>0</v>
      </c>
      <c r="H1134" s="63">
        <v>34</v>
      </c>
      <c r="I1134" s="98" t="str">
        <f>VLOOKUP(E1134, 'Program Data Extracts-Zip Codes'!R$52:W$5334, 6, FALSE)</f>
        <v>SCG</v>
      </c>
      <c r="J1134" s="98" t="str">
        <f>VLOOKUP(E1134, 'Program Data Extracts-Zip Codes'!R$52:W$5334, 4, FALSE)</f>
        <v>SCE</v>
      </c>
    </row>
    <row r="1135" spans="2:10" x14ac:dyDescent="0.25">
      <c r="B1135" s="63">
        <v>6029005801</v>
      </c>
      <c r="C1135" s="63">
        <v>5997</v>
      </c>
      <c r="D1135" s="63" t="s">
        <v>162</v>
      </c>
      <c r="E1135" s="96">
        <v>93560</v>
      </c>
      <c r="F1135" s="63">
        <v>15.944953317326201</v>
      </c>
      <c r="G1135" s="63">
        <v>0</v>
      </c>
      <c r="H1135" s="63">
        <v>43.3</v>
      </c>
      <c r="I1135" s="98" t="str">
        <f>VLOOKUP(E1135, 'Program Data Extracts-Zip Codes'!R$52:W$5334, 6, FALSE)</f>
        <v>SCG</v>
      </c>
      <c r="J1135" s="98" t="str">
        <f>VLOOKUP(E1135, 'Program Data Extracts-Zip Codes'!R$52:W$5334, 4, FALSE)</f>
        <v>SCE</v>
      </c>
    </row>
    <row r="1136" spans="2:10" x14ac:dyDescent="0.25">
      <c r="B1136" s="63">
        <v>6029004102</v>
      </c>
      <c r="C1136" s="63">
        <v>5451</v>
      </c>
      <c r="D1136" s="63" t="s">
        <v>162</v>
      </c>
      <c r="E1136" s="96">
        <v>93263</v>
      </c>
      <c r="F1136" s="63">
        <v>50.931289911182297</v>
      </c>
      <c r="G1136" s="63">
        <v>5451</v>
      </c>
      <c r="H1136" s="63">
        <v>78.8</v>
      </c>
      <c r="I1136" s="98" t="str">
        <f>VLOOKUP(E1136, 'Program Data Extracts-Zip Codes'!R$52:W$5334, 6, FALSE)</f>
        <v>PGE</v>
      </c>
      <c r="J1136" s="98" t="str">
        <f>VLOOKUP(E1136, 'Program Data Extracts-Zip Codes'!R$52:W$5334, 4, FALSE)</f>
        <v>PGE</v>
      </c>
    </row>
    <row r="1137" spans="2:10" x14ac:dyDescent="0.25">
      <c r="B1137" s="63">
        <v>6029004000</v>
      </c>
      <c r="C1137" s="63">
        <v>7704</v>
      </c>
      <c r="D1137" s="63" t="s">
        <v>162</v>
      </c>
      <c r="E1137" s="96">
        <v>93263</v>
      </c>
      <c r="F1137" s="63">
        <v>46.914918149359998</v>
      </c>
      <c r="G1137" s="63">
        <v>7704</v>
      </c>
      <c r="H1137" s="63">
        <v>57.1</v>
      </c>
      <c r="I1137" s="98" t="str">
        <f>VLOOKUP(E1137, 'Program Data Extracts-Zip Codes'!R$52:W$5334, 6, FALSE)</f>
        <v>PGE</v>
      </c>
      <c r="J1137" s="98" t="str">
        <f>VLOOKUP(E1137, 'Program Data Extracts-Zip Codes'!R$52:W$5334, 4, FALSE)</f>
        <v>PGE</v>
      </c>
    </row>
    <row r="1138" spans="2:10" x14ac:dyDescent="0.25">
      <c r="B1138" s="63">
        <v>6029004200</v>
      </c>
      <c r="C1138" s="63">
        <v>1320</v>
      </c>
      <c r="D1138" s="63" t="s">
        <v>162</v>
      </c>
      <c r="E1138" s="96">
        <v>93263</v>
      </c>
      <c r="F1138" s="63">
        <v>46.831831886322597</v>
      </c>
      <c r="G1138" s="63">
        <v>1320</v>
      </c>
      <c r="H1138" s="63">
        <v>58.2</v>
      </c>
      <c r="I1138" s="98" t="str">
        <f>VLOOKUP(E1138, 'Program Data Extracts-Zip Codes'!R$52:W$5334, 6, FALSE)</f>
        <v>PGE</v>
      </c>
      <c r="J1138" s="98" t="str">
        <f>VLOOKUP(E1138, 'Program Data Extracts-Zip Codes'!R$52:W$5334, 4, FALSE)</f>
        <v>PGE</v>
      </c>
    </row>
    <row r="1139" spans="2:10" x14ac:dyDescent="0.25">
      <c r="B1139" s="63">
        <v>6029004101</v>
      </c>
      <c r="C1139" s="63">
        <v>4917</v>
      </c>
      <c r="D1139" s="63" t="s">
        <v>162</v>
      </c>
      <c r="E1139" s="96">
        <v>93263</v>
      </c>
      <c r="F1139" s="63">
        <v>45.0842727222158</v>
      </c>
      <c r="G1139" s="63">
        <v>4917</v>
      </c>
      <c r="H1139" s="63">
        <v>50.9</v>
      </c>
      <c r="I1139" s="98" t="str">
        <f>VLOOKUP(E1139, 'Program Data Extracts-Zip Codes'!R$52:W$5334, 6, FALSE)</f>
        <v>PGE</v>
      </c>
      <c r="J1139" s="98" t="str">
        <f>VLOOKUP(E1139, 'Program Data Extracts-Zip Codes'!R$52:W$5334, 4, FALSE)</f>
        <v>PGE</v>
      </c>
    </row>
    <row r="1140" spans="2:10" x14ac:dyDescent="0.25">
      <c r="B1140" s="63">
        <v>6029003900</v>
      </c>
      <c r="C1140" s="63">
        <v>2250</v>
      </c>
      <c r="D1140" s="63" t="s">
        <v>162</v>
      </c>
      <c r="E1140" s="96">
        <v>93263</v>
      </c>
      <c r="F1140" s="63" t="s">
        <v>147</v>
      </c>
      <c r="G1140" s="63">
        <v>2250</v>
      </c>
      <c r="H1140" s="63">
        <v>55.3</v>
      </c>
      <c r="I1140" s="98" t="str">
        <f>VLOOKUP(E1140, 'Program Data Extracts-Zip Codes'!R$52:W$5334, 6, FALSE)</f>
        <v>PGE</v>
      </c>
      <c r="J1140" s="98" t="str">
        <f>VLOOKUP(E1140, 'Program Data Extracts-Zip Codes'!R$52:W$5334, 4, FALSE)</f>
        <v>PGE</v>
      </c>
    </row>
    <row r="1141" spans="2:10" x14ac:dyDescent="0.25">
      <c r="B1141" s="63">
        <v>6029003400</v>
      </c>
      <c r="C1141" s="63">
        <v>4318</v>
      </c>
      <c r="D1141" s="63" t="s">
        <v>162</v>
      </c>
      <c r="E1141" s="96">
        <v>93268</v>
      </c>
      <c r="F1141" s="63">
        <v>42.847258190621403</v>
      </c>
      <c r="G1141" s="63">
        <v>4318</v>
      </c>
      <c r="H1141" s="63">
        <v>59.9</v>
      </c>
      <c r="I1141" s="98" t="str">
        <f>VLOOKUP(E1141, 'Program Data Extracts-Zip Codes'!R$52:W$5334, 6, FALSE)</f>
        <v>PGE</v>
      </c>
      <c r="J1141" s="98" t="str">
        <f>VLOOKUP(E1141, 'Program Data Extracts-Zip Codes'!R$52:W$5334, 4, FALSE)</f>
        <v>PGE</v>
      </c>
    </row>
    <row r="1142" spans="2:10" x14ac:dyDescent="0.25">
      <c r="B1142" s="63">
        <v>6029003500</v>
      </c>
      <c r="C1142" s="63">
        <v>6156</v>
      </c>
      <c r="D1142" s="63" t="s">
        <v>162</v>
      </c>
      <c r="E1142" s="96">
        <v>93268</v>
      </c>
      <c r="F1142" s="63">
        <v>39.726412437606001</v>
      </c>
      <c r="G1142" s="63">
        <v>6156</v>
      </c>
      <c r="H1142" s="63">
        <v>48.9</v>
      </c>
      <c r="I1142" s="98" t="str">
        <f>VLOOKUP(E1142, 'Program Data Extracts-Zip Codes'!R$52:W$5334, 6, FALSE)</f>
        <v>PGE</v>
      </c>
      <c r="J1142" s="98" t="str">
        <f>VLOOKUP(E1142, 'Program Data Extracts-Zip Codes'!R$52:W$5334, 4, FALSE)</f>
        <v>PGE</v>
      </c>
    </row>
    <row r="1143" spans="2:10" x14ac:dyDescent="0.25">
      <c r="B1143" s="63">
        <v>6029003600</v>
      </c>
      <c r="C1143" s="63">
        <v>4531</v>
      </c>
      <c r="D1143" s="63" t="s">
        <v>162</v>
      </c>
      <c r="E1143" s="96">
        <v>93268</v>
      </c>
      <c r="F1143" s="63">
        <v>27.294572081406201</v>
      </c>
      <c r="G1143" s="63">
        <v>0</v>
      </c>
      <c r="H1143" s="63">
        <v>53.4</v>
      </c>
      <c r="I1143" s="98" t="str">
        <f>VLOOKUP(E1143, 'Program Data Extracts-Zip Codes'!R$52:W$5334, 6, FALSE)</f>
        <v>PGE</v>
      </c>
      <c r="J1143" s="98" t="str">
        <f>VLOOKUP(E1143, 'Program Data Extracts-Zip Codes'!R$52:W$5334, 4, FALSE)</f>
        <v>PGE</v>
      </c>
    </row>
    <row r="1144" spans="2:10" x14ac:dyDescent="0.25">
      <c r="B1144" s="63">
        <v>6029006100</v>
      </c>
      <c r="C1144" s="63">
        <v>8264</v>
      </c>
      <c r="D1144" s="63" t="s">
        <v>162</v>
      </c>
      <c r="E1144" s="96">
        <v>93561</v>
      </c>
      <c r="F1144" s="63">
        <v>37.407058744471399</v>
      </c>
      <c r="G1144" s="63">
        <v>0</v>
      </c>
      <c r="H1144" s="63">
        <v>42.5</v>
      </c>
      <c r="I1144" s="98" t="str">
        <f>VLOOKUP(E1144, 'Program Data Extracts-Zip Codes'!R$52:W$5334, 6, FALSE)</f>
        <v>PGE</v>
      </c>
      <c r="J1144" s="98" t="str">
        <f>VLOOKUP(E1144, 'Program Data Extracts-Zip Codes'!R$52:W$5334, 4, FALSE)</f>
        <v>PGE</v>
      </c>
    </row>
    <row r="1145" spans="2:10" x14ac:dyDescent="0.25">
      <c r="B1145" s="63">
        <v>6029006008</v>
      </c>
      <c r="C1145" s="63">
        <v>5956</v>
      </c>
      <c r="D1145" s="63" t="s">
        <v>162</v>
      </c>
      <c r="E1145" s="96">
        <v>93561</v>
      </c>
      <c r="F1145" s="63">
        <v>21.5057091426212</v>
      </c>
      <c r="G1145" s="63">
        <v>0</v>
      </c>
      <c r="H1145" s="63">
        <v>11.3</v>
      </c>
      <c r="I1145" s="98" t="str">
        <f>VLOOKUP(E1145, 'Program Data Extracts-Zip Codes'!R$52:W$5334, 6, FALSE)</f>
        <v>PGE</v>
      </c>
      <c r="J1145" s="98" t="str">
        <f>VLOOKUP(E1145, 'Program Data Extracts-Zip Codes'!R$52:W$5334, 4, FALSE)</f>
        <v>PGE</v>
      </c>
    </row>
    <row r="1146" spans="2:10" x14ac:dyDescent="0.25">
      <c r="B1146" s="63">
        <v>6029006003</v>
      </c>
      <c r="C1146" s="63">
        <v>5580</v>
      </c>
      <c r="D1146" s="63" t="s">
        <v>162</v>
      </c>
      <c r="E1146" s="96">
        <v>93561</v>
      </c>
      <c r="F1146" s="63">
        <v>18.564904464951098</v>
      </c>
      <c r="G1146" s="63">
        <v>0</v>
      </c>
      <c r="H1146" s="63">
        <v>41.1</v>
      </c>
      <c r="I1146" s="98" t="str">
        <f>VLOOKUP(E1146, 'Program Data Extracts-Zip Codes'!R$52:W$5334, 6, FALSE)</f>
        <v>PGE</v>
      </c>
      <c r="J1146" s="98" t="str">
        <f>VLOOKUP(E1146, 'Program Data Extracts-Zip Codes'!R$52:W$5334, 4, FALSE)</f>
        <v>PGE</v>
      </c>
    </row>
    <row r="1147" spans="2:10" x14ac:dyDescent="0.25">
      <c r="B1147" s="63">
        <v>6029006006</v>
      </c>
      <c r="C1147" s="63">
        <v>3519</v>
      </c>
      <c r="D1147" s="63" t="s">
        <v>162</v>
      </c>
      <c r="E1147" s="96">
        <v>93561</v>
      </c>
      <c r="F1147" s="63">
        <v>12.0519012234081</v>
      </c>
      <c r="G1147" s="63">
        <v>0</v>
      </c>
      <c r="H1147" s="63">
        <v>10.8</v>
      </c>
      <c r="I1147" s="98" t="str">
        <f>VLOOKUP(E1147, 'Program Data Extracts-Zip Codes'!R$52:W$5334, 6, FALSE)</f>
        <v>PGE</v>
      </c>
      <c r="J1147" s="98" t="str">
        <f>VLOOKUP(E1147, 'Program Data Extracts-Zip Codes'!R$52:W$5334, 4, FALSE)</f>
        <v>PGE</v>
      </c>
    </row>
    <row r="1148" spans="2:10" x14ac:dyDescent="0.25">
      <c r="B1148" s="63">
        <v>6029006002</v>
      </c>
      <c r="C1148" s="63">
        <v>5906</v>
      </c>
      <c r="D1148" s="63" t="s">
        <v>162</v>
      </c>
      <c r="E1148" s="96">
        <v>93561</v>
      </c>
      <c r="F1148" s="63" t="s">
        <v>147</v>
      </c>
      <c r="G1148" s="63">
        <v>0</v>
      </c>
      <c r="H1148" s="63" t="s">
        <v>147</v>
      </c>
      <c r="I1148" s="98" t="str">
        <f>VLOOKUP(E1148, 'Program Data Extracts-Zip Codes'!R$52:W$5334, 6, FALSE)</f>
        <v>PGE</v>
      </c>
      <c r="J1148" s="98" t="str">
        <f>VLOOKUP(E1148, 'Program Data Extracts-Zip Codes'!R$52:W$5334, 4, FALSE)</f>
        <v>PGE</v>
      </c>
    </row>
    <row r="1149" spans="2:10" x14ac:dyDescent="0.25">
      <c r="B1149" s="63">
        <v>6029004402</v>
      </c>
      <c r="C1149" s="63">
        <v>5437</v>
      </c>
      <c r="D1149" s="63" t="s">
        <v>162</v>
      </c>
      <c r="E1149" s="96">
        <v>93280</v>
      </c>
      <c r="F1149" s="63">
        <v>53.094853379596799</v>
      </c>
      <c r="G1149" s="63">
        <v>5437</v>
      </c>
      <c r="H1149" s="63">
        <v>84.8</v>
      </c>
      <c r="I1149" s="98" t="str">
        <f>VLOOKUP(E1149, 'Program Data Extracts-Zip Codes'!R$52:W$5334, 6, FALSE)</f>
        <v>PGE</v>
      </c>
      <c r="J1149" s="98" t="str">
        <f>VLOOKUP(E1149, 'Program Data Extracts-Zip Codes'!R$52:W$5334, 4, FALSE)</f>
        <v>PGE</v>
      </c>
    </row>
    <row r="1150" spans="2:10" x14ac:dyDescent="0.25">
      <c r="B1150" s="63">
        <v>6029004301</v>
      </c>
      <c r="C1150" s="63">
        <v>7416</v>
      </c>
      <c r="D1150" s="63" t="s">
        <v>162</v>
      </c>
      <c r="E1150" s="96">
        <v>93280</v>
      </c>
      <c r="F1150" s="63">
        <v>48.116923735989502</v>
      </c>
      <c r="G1150" s="63">
        <v>7416</v>
      </c>
      <c r="H1150" s="63">
        <v>60.6</v>
      </c>
      <c r="I1150" s="98" t="str">
        <f>VLOOKUP(E1150, 'Program Data Extracts-Zip Codes'!R$52:W$5334, 6, FALSE)</f>
        <v>PGE</v>
      </c>
      <c r="J1150" s="98" t="str">
        <f>VLOOKUP(E1150, 'Program Data Extracts-Zip Codes'!R$52:W$5334, 4, FALSE)</f>
        <v>PGE</v>
      </c>
    </row>
    <row r="1151" spans="2:10" x14ac:dyDescent="0.25">
      <c r="B1151" s="63">
        <v>6029004401</v>
      </c>
      <c r="C1151" s="63">
        <v>7308</v>
      </c>
      <c r="D1151" s="63" t="s">
        <v>162</v>
      </c>
      <c r="E1151" s="96">
        <v>93280</v>
      </c>
      <c r="F1151" s="63">
        <v>35.220758849122099</v>
      </c>
      <c r="G1151" s="63">
        <v>0</v>
      </c>
      <c r="H1151" s="63">
        <v>56.6</v>
      </c>
      <c r="I1151" s="98" t="str">
        <f>VLOOKUP(E1151, 'Program Data Extracts-Zip Codes'!R$52:W$5334, 6, FALSE)</f>
        <v>PGE</v>
      </c>
      <c r="J1151" s="98" t="str">
        <f>VLOOKUP(E1151, 'Program Data Extracts-Zip Codes'!R$52:W$5334, 4, FALSE)</f>
        <v>PGE</v>
      </c>
    </row>
    <row r="1152" spans="2:10" x14ac:dyDescent="0.25">
      <c r="B1152" s="63">
        <v>6029004302</v>
      </c>
      <c r="C1152" s="63">
        <v>5710</v>
      </c>
      <c r="D1152" s="63" t="s">
        <v>162</v>
      </c>
      <c r="E1152" s="96">
        <v>93280</v>
      </c>
      <c r="F1152" s="63" t="s">
        <v>147</v>
      </c>
      <c r="G1152" s="63">
        <v>0</v>
      </c>
      <c r="H1152" s="63" t="s">
        <v>147</v>
      </c>
      <c r="I1152" s="98" t="str">
        <f>VLOOKUP(E1152, 'Program Data Extracts-Zip Codes'!R$52:W$5334, 6, FALSE)</f>
        <v>PGE</v>
      </c>
      <c r="J1152" s="98" t="str">
        <f>VLOOKUP(E1152, 'Program Data Extracts-Zip Codes'!R$52:W$5334, 4, FALSE)</f>
        <v>PGE</v>
      </c>
    </row>
    <row r="1153" spans="2:10" x14ac:dyDescent="0.25">
      <c r="B1153" s="63">
        <v>6029005203</v>
      </c>
      <c r="C1153" s="63">
        <v>4679</v>
      </c>
      <c r="D1153" s="63" t="s">
        <v>162</v>
      </c>
      <c r="E1153" s="96">
        <v>93283</v>
      </c>
      <c r="F1153" s="63">
        <v>28.8160489989369</v>
      </c>
      <c r="G1153" s="63">
        <v>0</v>
      </c>
      <c r="H1153" s="63">
        <v>51.5</v>
      </c>
      <c r="I1153" s="98" t="str">
        <f>VLOOKUP(E1153, 'Program Data Extracts-Zip Codes'!R$52:W$5334, 6, FALSE)</f>
        <v>SCG</v>
      </c>
      <c r="J1153" s="98" t="str">
        <f>VLOOKUP(E1153, 'Program Data Extracts-Zip Codes'!R$52:W$5334, 4, FALSE)</f>
        <v>SCE</v>
      </c>
    </row>
    <row r="1154" spans="2:10" x14ac:dyDescent="0.25">
      <c r="B1154" s="63">
        <v>6029005204</v>
      </c>
      <c r="C1154" s="63">
        <v>6158</v>
      </c>
      <c r="D1154" s="63" t="s">
        <v>162</v>
      </c>
      <c r="E1154" s="96">
        <v>93285</v>
      </c>
      <c r="F1154" s="63">
        <v>44.562525746604599</v>
      </c>
      <c r="G1154" s="63">
        <v>6158</v>
      </c>
      <c r="H1154" s="63">
        <v>62</v>
      </c>
      <c r="I1154" s="98" t="str">
        <f>VLOOKUP(E1154, 'Program Data Extracts-Zip Codes'!R$52:W$5334, 6, FALSE)</f>
        <v>SCG</v>
      </c>
      <c r="J1154" s="98" t="str">
        <f>VLOOKUP(E1154, 'Program Data Extracts-Zip Codes'!R$52:W$5334, 4, FALSE)</f>
        <v>SCE</v>
      </c>
    </row>
    <row r="1155" spans="2:10" x14ac:dyDescent="0.25">
      <c r="B1155" s="63">
        <v>6029005201</v>
      </c>
      <c r="C1155" s="63">
        <v>5397</v>
      </c>
      <c r="D1155" s="63" t="s">
        <v>162</v>
      </c>
      <c r="E1155" s="96">
        <v>93285</v>
      </c>
      <c r="F1155" s="63">
        <v>33.007471357111598</v>
      </c>
      <c r="G1155" s="63">
        <v>0</v>
      </c>
      <c r="H1155" s="63">
        <v>30.6</v>
      </c>
      <c r="I1155" s="98" t="str">
        <f>VLOOKUP(E1155, 'Program Data Extracts-Zip Codes'!R$52:W$5334, 6, FALSE)</f>
        <v>SCG</v>
      </c>
      <c r="J1155" s="98" t="str">
        <f>VLOOKUP(E1155, 'Program Data Extracts-Zip Codes'!R$52:W$5334, 4, FALSE)</f>
        <v>SCE</v>
      </c>
    </row>
    <row r="1156" spans="2:10" x14ac:dyDescent="0.25">
      <c r="B1156" s="63">
        <v>6031001701</v>
      </c>
      <c r="C1156" s="63">
        <v>9142</v>
      </c>
      <c r="D1156" s="63" t="s">
        <v>163</v>
      </c>
      <c r="E1156" s="96">
        <v>93204</v>
      </c>
      <c r="F1156" s="63">
        <v>39.6326508283584</v>
      </c>
      <c r="G1156" s="63">
        <v>9142</v>
      </c>
      <c r="H1156" s="63">
        <v>73.2</v>
      </c>
      <c r="I1156" s="98" t="str">
        <f>VLOOKUP(E1156, 'Program Data Extracts-Zip Codes'!R$52:W$5334, 6, FALSE)</f>
        <v>PGE</v>
      </c>
      <c r="J1156" s="98" t="str">
        <f>VLOOKUP(E1156, 'Program Data Extracts-Zip Codes'!R$52:W$5334, 4, FALSE)</f>
        <v>PGE</v>
      </c>
    </row>
    <row r="1157" spans="2:10" x14ac:dyDescent="0.25">
      <c r="B1157" s="63">
        <v>6031981800</v>
      </c>
      <c r="C1157" s="63">
        <v>6423</v>
      </c>
      <c r="D1157" s="63" t="s">
        <v>163</v>
      </c>
      <c r="E1157" s="96">
        <v>93204</v>
      </c>
      <c r="F1157" s="63" t="s">
        <v>147</v>
      </c>
      <c r="G1157" s="63">
        <v>0</v>
      </c>
      <c r="H1157" s="63" t="s">
        <v>147</v>
      </c>
      <c r="I1157" s="98" t="str">
        <f>VLOOKUP(E1157, 'Program Data Extracts-Zip Codes'!R$52:W$5334, 6, FALSE)</f>
        <v>PGE</v>
      </c>
      <c r="J1157" s="98" t="str">
        <f>VLOOKUP(E1157, 'Program Data Extracts-Zip Codes'!R$52:W$5334, 4, FALSE)</f>
        <v>PGE</v>
      </c>
    </row>
    <row r="1158" spans="2:10" x14ac:dyDescent="0.25">
      <c r="B1158" s="63">
        <v>6031001300</v>
      </c>
      <c r="C1158" s="63">
        <v>3761</v>
      </c>
      <c r="D1158" s="63" t="s">
        <v>163</v>
      </c>
      <c r="E1158" s="96">
        <v>93212</v>
      </c>
      <c r="F1158" s="63">
        <v>48.727717137774</v>
      </c>
      <c r="G1158" s="63">
        <v>3761</v>
      </c>
      <c r="H1158" s="63">
        <v>74.400000000000006</v>
      </c>
      <c r="I1158" s="98" t="str">
        <f>VLOOKUP(E1158, 'Program Data Extracts-Zip Codes'!R$52:W$5334, 6, FALSE)</f>
        <v>PGE</v>
      </c>
      <c r="J1158" s="98" t="str">
        <f>VLOOKUP(E1158, 'Program Data Extracts-Zip Codes'!R$52:W$5334, 4, FALSE)</f>
        <v>PGE</v>
      </c>
    </row>
    <row r="1159" spans="2:10" x14ac:dyDescent="0.25">
      <c r="B1159" s="63">
        <v>6031001402</v>
      </c>
      <c r="C1159" s="63">
        <v>2384</v>
      </c>
      <c r="D1159" s="63" t="s">
        <v>163</v>
      </c>
      <c r="E1159" s="96">
        <v>93212</v>
      </c>
      <c r="F1159" s="63">
        <v>40.747709611965803</v>
      </c>
      <c r="G1159" s="63">
        <v>2384</v>
      </c>
      <c r="H1159" s="63">
        <v>78.7</v>
      </c>
      <c r="I1159" s="98" t="str">
        <f>VLOOKUP(E1159, 'Program Data Extracts-Zip Codes'!R$52:W$5334, 6, FALSE)</f>
        <v>PGE</v>
      </c>
      <c r="J1159" s="98" t="str">
        <f>VLOOKUP(E1159, 'Program Data Extracts-Zip Codes'!R$52:W$5334, 4, FALSE)</f>
        <v>PGE</v>
      </c>
    </row>
    <row r="1160" spans="2:10" x14ac:dyDescent="0.25">
      <c r="B1160" s="63">
        <v>6031001500</v>
      </c>
      <c r="C1160" s="63">
        <v>4619</v>
      </c>
      <c r="D1160" s="63" t="s">
        <v>163</v>
      </c>
      <c r="E1160" s="96">
        <v>93212</v>
      </c>
      <c r="F1160" s="63">
        <v>35.336251459499898</v>
      </c>
      <c r="G1160" s="63">
        <v>0</v>
      </c>
      <c r="H1160" s="63">
        <v>62.4</v>
      </c>
      <c r="I1160" s="98" t="str">
        <f>VLOOKUP(E1160, 'Program Data Extracts-Zip Codes'!R$52:W$5334, 6, FALSE)</f>
        <v>PGE</v>
      </c>
      <c r="J1160" s="98" t="str">
        <f>VLOOKUP(E1160, 'Program Data Extracts-Zip Codes'!R$52:W$5334, 4, FALSE)</f>
        <v>PGE</v>
      </c>
    </row>
    <row r="1161" spans="2:10" x14ac:dyDescent="0.25">
      <c r="B1161" s="63">
        <v>6031001401</v>
      </c>
      <c r="C1161" s="63">
        <v>3002</v>
      </c>
      <c r="D1161" s="63" t="s">
        <v>163</v>
      </c>
      <c r="E1161" s="96">
        <v>93212</v>
      </c>
      <c r="F1161" s="63">
        <v>34.348246983463198</v>
      </c>
      <c r="G1161" s="63">
        <v>0</v>
      </c>
      <c r="H1161" s="63">
        <v>67.400000000000006</v>
      </c>
      <c r="I1161" s="98" t="str">
        <f>VLOOKUP(E1161, 'Program Data Extracts-Zip Codes'!R$52:W$5334, 6, FALSE)</f>
        <v>PGE</v>
      </c>
      <c r="J1161" s="98" t="str">
        <f>VLOOKUP(E1161, 'Program Data Extracts-Zip Codes'!R$52:W$5334, 4, FALSE)</f>
        <v>PGE</v>
      </c>
    </row>
    <row r="1162" spans="2:10" x14ac:dyDescent="0.25">
      <c r="B1162" s="63">
        <v>6031001602</v>
      </c>
      <c r="C1162" s="63">
        <v>12118</v>
      </c>
      <c r="D1162" s="63" t="s">
        <v>163</v>
      </c>
      <c r="E1162" s="96">
        <v>93212</v>
      </c>
      <c r="F1162" s="63" t="s">
        <v>147</v>
      </c>
      <c r="G1162" s="63">
        <v>0</v>
      </c>
      <c r="H1162" s="63" t="s">
        <v>147</v>
      </c>
      <c r="I1162" s="98" t="str">
        <f>VLOOKUP(E1162, 'Program Data Extracts-Zip Codes'!R$52:W$5334, 6, FALSE)</f>
        <v>PGE</v>
      </c>
      <c r="J1162" s="98" t="str">
        <f>VLOOKUP(E1162, 'Program Data Extracts-Zip Codes'!R$52:W$5334, 4, FALSE)</f>
        <v>PGE</v>
      </c>
    </row>
    <row r="1163" spans="2:10" x14ac:dyDescent="0.25">
      <c r="B1163" s="63">
        <v>6031001100</v>
      </c>
      <c r="C1163" s="63">
        <v>6613</v>
      </c>
      <c r="D1163" s="63" t="s">
        <v>163</v>
      </c>
      <c r="E1163" s="96">
        <v>93230</v>
      </c>
      <c r="F1163" s="63">
        <v>62.111964781871698</v>
      </c>
      <c r="G1163" s="63">
        <v>6613</v>
      </c>
      <c r="H1163" s="63">
        <v>73.2</v>
      </c>
      <c r="I1163" s="98" t="str">
        <f>VLOOKUP(E1163, 'Program Data Extracts-Zip Codes'!R$52:W$5334, 6, FALSE)</f>
        <v>PGE</v>
      </c>
      <c r="J1163" s="98" t="str">
        <f>VLOOKUP(E1163, 'Program Data Extracts-Zip Codes'!R$52:W$5334, 4, FALSE)</f>
        <v>PGE</v>
      </c>
    </row>
    <row r="1164" spans="2:10" x14ac:dyDescent="0.25">
      <c r="B1164" s="63">
        <v>6031000800</v>
      </c>
      <c r="C1164" s="63">
        <v>4858</v>
      </c>
      <c r="D1164" s="63" t="s">
        <v>163</v>
      </c>
      <c r="E1164" s="96">
        <v>93230</v>
      </c>
      <c r="F1164" s="63">
        <v>47.466351076326902</v>
      </c>
      <c r="G1164" s="63">
        <v>4858</v>
      </c>
      <c r="H1164" s="63">
        <v>49.3</v>
      </c>
      <c r="I1164" s="98" t="str">
        <f>VLOOKUP(E1164, 'Program Data Extracts-Zip Codes'!R$52:W$5334, 6, FALSE)</f>
        <v>PGE</v>
      </c>
      <c r="J1164" s="98" t="str">
        <f>VLOOKUP(E1164, 'Program Data Extracts-Zip Codes'!R$52:W$5334, 4, FALSE)</f>
        <v>PGE</v>
      </c>
    </row>
    <row r="1165" spans="2:10" x14ac:dyDescent="0.25">
      <c r="B1165" s="63">
        <v>6031001003</v>
      </c>
      <c r="C1165" s="63">
        <v>5699</v>
      </c>
      <c r="D1165" s="63" t="s">
        <v>163</v>
      </c>
      <c r="E1165" s="96">
        <v>93230</v>
      </c>
      <c r="F1165" s="63">
        <v>47.400248177408798</v>
      </c>
      <c r="G1165" s="63">
        <v>5699</v>
      </c>
      <c r="H1165" s="63">
        <v>52.2</v>
      </c>
      <c r="I1165" s="98" t="str">
        <f>VLOOKUP(E1165, 'Program Data Extracts-Zip Codes'!R$52:W$5334, 6, FALSE)</f>
        <v>PGE</v>
      </c>
      <c r="J1165" s="98" t="str">
        <f>VLOOKUP(E1165, 'Program Data Extracts-Zip Codes'!R$52:W$5334, 4, FALSE)</f>
        <v>PGE</v>
      </c>
    </row>
    <row r="1166" spans="2:10" x14ac:dyDescent="0.25">
      <c r="B1166" s="63">
        <v>6031001002</v>
      </c>
      <c r="C1166" s="63">
        <v>4424</v>
      </c>
      <c r="D1166" s="63" t="s">
        <v>163</v>
      </c>
      <c r="E1166" s="96">
        <v>93230</v>
      </c>
      <c r="F1166" s="63">
        <v>45.016698069664798</v>
      </c>
      <c r="G1166" s="63">
        <v>4424</v>
      </c>
      <c r="H1166" s="63">
        <v>63.4</v>
      </c>
      <c r="I1166" s="98" t="str">
        <f>VLOOKUP(E1166, 'Program Data Extracts-Zip Codes'!R$52:W$5334, 6, FALSE)</f>
        <v>PGE</v>
      </c>
      <c r="J1166" s="98" t="str">
        <f>VLOOKUP(E1166, 'Program Data Extracts-Zip Codes'!R$52:W$5334, 4, FALSE)</f>
        <v>PGE</v>
      </c>
    </row>
    <row r="1167" spans="2:10" x14ac:dyDescent="0.25">
      <c r="B1167" s="63">
        <v>6031000500</v>
      </c>
      <c r="C1167" s="63">
        <v>5476</v>
      </c>
      <c r="D1167" s="63" t="s">
        <v>163</v>
      </c>
      <c r="E1167" s="96">
        <v>93230</v>
      </c>
      <c r="F1167" s="63">
        <v>40.767986939929798</v>
      </c>
      <c r="G1167" s="63">
        <v>5476</v>
      </c>
      <c r="H1167" s="63">
        <v>50.9</v>
      </c>
      <c r="I1167" s="98" t="str">
        <f>VLOOKUP(E1167, 'Program Data Extracts-Zip Codes'!R$52:W$5334, 6, FALSE)</f>
        <v>PGE</v>
      </c>
      <c r="J1167" s="98" t="str">
        <f>VLOOKUP(E1167, 'Program Data Extracts-Zip Codes'!R$52:W$5334, 4, FALSE)</f>
        <v>PGE</v>
      </c>
    </row>
    <row r="1168" spans="2:10" x14ac:dyDescent="0.25">
      <c r="B1168" s="63">
        <v>6031000900</v>
      </c>
      <c r="C1168" s="63">
        <v>8057</v>
      </c>
      <c r="D1168" s="63" t="s">
        <v>163</v>
      </c>
      <c r="E1168" s="96">
        <v>93230</v>
      </c>
      <c r="F1168" s="63">
        <v>39.0714839769701</v>
      </c>
      <c r="G1168" s="63">
        <v>0</v>
      </c>
      <c r="H1168" s="63">
        <v>72.2</v>
      </c>
      <c r="I1168" s="98" t="str">
        <f>VLOOKUP(E1168, 'Program Data Extracts-Zip Codes'!R$52:W$5334, 6, FALSE)</f>
        <v>PGE</v>
      </c>
      <c r="J1168" s="98" t="str">
        <f>VLOOKUP(E1168, 'Program Data Extracts-Zip Codes'!R$52:W$5334, 4, FALSE)</f>
        <v>PGE</v>
      </c>
    </row>
    <row r="1169" spans="2:10" x14ac:dyDescent="0.25">
      <c r="B1169" s="63">
        <v>6031000100</v>
      </c>
      <c r="C1169" s="63">
        <v>3457</v>
      </c>
      <c r="D1169" s="63" t="s">
        <v>163</v>
      </c>
      <c r="E1169" s="96">
        <v>93230</v>
      </c>
      <c r="F1169" s="63">
        <v>38.953303554797301</v>
      </c>
      <c r="G1169" s="63">
        <v>0</v>
      </c>
      <c r="H1169" s="63">
        <v>37.799999999999997</v>
      </c>
      <c r="I1169" s="98" t="str">
        <f>VLOOKUP(E1169, 'Program Data Extracts-Zip Codes'!R$52:W$5334, 6, FALSE)</f>
        <v>PGE</v>
      </c>
      <c r="J1169" s="98" t="str">
        <f>VLOOKUP(E1169, 'Program Data Extracts-Zip Codes'!R$52:W$5334, 4, FALSE)</f>
        <v>PGE</v>
      </c>
    </row>
    <row r="1170" spans="2:10" x14ac:dyDescent="0.25">
      <c r="B1170" s="63">
        <v>6031001001</v>
      </c>
      <c r="C1170" s="63">
        <v>4176</v>
      </c>
      <c r="D1170" s="63" t="s">
        <v>163</v>
      </c>
      <c r="E1170" s="96">
        <v>93230</v>
      </c>
      <c r="F1170" s="63">
        <v>34.109535395752602</v>
      </c>
      <c r="G1170" s="63">
        <v>0</v>
      </c>
      <c r="H1170" s="63">
        <v>26.2</v>
      </c>
      <c r="I1170" s="98" t="str">
        <f>VLOOKUP(E1170, 'Program Data Extracts-Zip Codes'!R$52:W$5334, 6, FALSE)</f>
        <v>PGE</v>
      </c>
      <c r="J1170" s="98" t="str">
        <f>VLOOKUP(E1170, 'Program Data Extracts-Zip Codes'!R$52:W$5334, 4, FALSE)</f>
        <v>PGE</v>
      </c>
    </row>
    <row r="1171" spans="2:10" x14ac:dyDescent="0.25">
      <c r="B1171" s="63">
        <v>6031001200</v>
      </c>
      <c r="C1171" s="63">
        <v>2507</v>
      </c>
      <c r="D1171" s="63" t="s">
        <v>163</v>
      </c>
      <c r="E1171" s="96">
        <v>93230</v>
      </c>
      <c r="F1171" s="63">
        <v>32.890807575870703</v>
      </c>
      <c r="G1171" s="63">
        <v>0</v>
      </c>
      <c r="H1171" s="63">
        <v>42.8</v>
      </c>
      <c r="I1171" s="98" t="str">
        <f>VLOOKUP(E1171, 'Program Data Extracts-Zip Codes'!R$52:W$5334, 6, FALSE)</f>
        <v>PGE</v>
      </c>
      <c r="J1171" s="98" t="str">
        <f>VLOOKUP(E1171, 'Program Data Extracts-Zip Codes'!R$52:W$5334, 4, FALSE)</f>
        <v>PGE</v>
      </c>
    </row>
    <row r="1172" spans="2:10" x14ac:dyDescent="0.25">
      <c r="B1172" s="63">
        <v>6031000702</v>
      </c>
      <c r="C1172" s="63">
        <v>4382</v>
      </c>
      <c r="D1172" s="63" t="s">
        <v>163</v>
      </c>
      <c r="E1172" s="96">
        <v>93230</v>
      </c>
      <c r="F1172" s="63">
        <v>29.272548033841801</v>
      </c>
      <c r="G1172" s="63">
        <v>0</v>
      </c>
      <c r="H1172" s="63">
        <v>37.299999999999997</v>
      </c>
      <c r="I1172" s="98" t="str">
        <f>VLOOKUP(E1172, 'Program Data Extracts-Zip Codes'!R$52:W$5334, 6, FALSE)</f>
        <v>PGE</v>
      </c>
      <c r="J1172" s="98" t="str">
        <f>VLOOKUP(E1172, 'Program Data Extracts-Zip Codes'!R$52:W$5334, 4, FALSE)</f>
        <v>PGE</v>
      </c>
    </row>
    <row r="1173" spans="2:10" x14ac:dyDescent="0.25">
      <c r="B1173" s="63">
        <v>6031000601</v>
      </c>
      <c r="C1173" s="63">
        <v>10021</v>
      </c>
      <c r="D1173" s="63" t="s">
        <v>163</v>
      </c>
      <c r="E1173" s="96">
        <v>93230</v>
      </c>
      <c r="F1173" s="63">
        <v>28.018317381132</v>
      </c>
      <c r="G1173" s="63">
        <v>0</v>
      </c>
      <c r="H1173" s="63">
        <v>27.4</v>
      </c>
      <c r="I1173" s="98" t="str">
        <f>VLOOKUP(E1173, 'Program Data Extracts-Zip Codes'!R$52:W$5334, 6, FALSE)</f>
        <v>PGE</v>
      </c>
      <c r="J1173" s="98" t="str">
        <f>VLOOKUP(E1173, 'Program Data Extracts-Zip Codes'!R$52:W$5334, 4, FALSE)</f>
        <v>PGE</v>
      </c>
    </row>
    <row r="1174" spans="2:10" x14ac:dyDescent="0.25">
      <c r="B1174" s="63">
        <v>6031000701</v>
      </c>
      <c r="C1174" s="63">
        <v>5321</v>
      </c>
      <c r="D1174" s="63" t="s">
        <v>163</v>
      </c>
      <c r="E1174" s="96">
        <v>93230</v>
      </c>
      <c r="F1174" s="63">
        <v>23.9493702222188</v>
      </c>
      <c r="G1174" s="63">
        <v>0</v>
      </c>
      <c r="H1174" s="63">
        <v>24.6</v>
      </c>
      <c r="I1174" s="98" t="str">
        <f>VLOOKUP(E1174, 'Program Data Extracts-Zip Codes'!R$52:W$5334, 6, FALSE)</f>
        <v>PGE</v>
      </c>
      <c r="J1174" s="98" t="str">
        <f>VLOOKUP(E1174, 'Program Data Extracts-Zip Codes'!R$52:W$5334, 4, FALSE)</f>
        <v>PGE</v>
      </c>
    </row>
    <row r="1175" spans="2:10" x14ac:dyDescent="0.25">
      <c r="B1175" s="63">
        <v>6031000602</v>
      </c>
      <c r="C1175" s="63">
        <v>5676</v>
      </c>
      <c r="D1175" s="63" t="s">
        <v>163</v>
      </c>
      <c r="E1175" s="96">
        <v>93230</v>
      </c>
      <c r="F1175" s="63">
        <v>17.304640623896301</v>
      </c>
      <c r="G1175" s="63">
        <v>0</v>
      </c>
      <c r="H1175" s="63">
        <v>10.4</v>
      </c>
      <c r="I1175" s="98" t="str">
        <f>VLOOKUP(E1175, 'Program Data Extracts-Zip Codes'!R$52:W$5334, 6, FALSE)</f>
        <v>PGE</v>
      </c>
      <c r="J1175" s="98" t="str">
        <f>VLOOKUP(E1175, 'Program Data Extracts-Zip Codes'!R$52:W$5334, 4, FALSE)</f>
        <v>PGE</v>
      </c>
    </row>
    <row r="1176" spans="2:10" x14ac:dyDescent="0.25">
      <c r="B1176" s="63">
        <v>6031001601</v>
      </c>
      <c r="C1176" s="63">
        <v>4516</v>
      </c>
      <c r="D1176" s="63" t="s">
        <v>163</v>
      </c>
      <c r="E1176" s="96">
        <v>93239</v>
      </c>
      <c r="F1176" s="63">
        <v>50.241480633362897</v>
      </c>
      <c r="G1176" s="63">
        <v>4516</v>
      </c>
      <c r="H1176" s="63">
        <v>62</v>
      </c>
      <c r="I1176" s="98" t="str">
        <f>VLOOKUP(E1176, 'Program Data Extracts-Zip Codes'!R$52:W$5334, 6, FALSE)</f>
        <v>PGE</v>
      </c>
      <c r="J1176" s="98" t="str">
        <f>VLOOKUP(E1176, 'Program Data Extracts-Zip Codes'!R$52:W$5334, 4, FALSE)</f>
        <v>PGE</v>
      </c>
    </row>
    <row r="1177" spans="2:10" x14ac:dyDescent="0.25">
      <c r="B1177" s="63">
        <v>6031000300</v>
      </c>
      <c r="C1177" s="63">
        <v>7446</v>
      </c>
      <c r="D1177" s="63" t="s">
        <v>163</v>
      </c>
      <c r="E1177" s="96">
        <v>93245</v>
      </c>
      <c r="F1177" s="63">
        <v>44.1617155168789</v>
      </c>
      <c r="G1177" s="63">
        <v>7446</v>
      </c>
      <c r="H1177" s="63">
        <v>54.3</v>
      </c>
      <c r="I1177" s="98" t="str">
        <f>VLOOKUP(E1177, 'Program Data Extracts-Zip Codes'!R$52:W$5334, 6, FALSE)</f>
        <v>PGE</v>
      </c>
      <c r="J1177" s="98" t="str">
        <f>VLOOKUP(E1177, 'Program Data Extracts-Zip Codes'!R$52:W$5334, 4, FALSE)</f>
        <v>PGE</v>
      </c>
    </row>
    <row r="1178" spans="2:10" x14ac:dyDescent="0.25">
      <c r="B1178" s="63">
        <v>6031000200</v>
      </c>
      <c r="C1178" s="63">
        <v>2271</v>
      </c>
      <c r="D1178" s="63" t="s">
        <v>163</v>
      </c>
      <c r="E1178" s="96">
        <v>93245</v>
      </c>
      <c r="F1178" s="63">
        <v>42.553840101315103</v>
      </c>
      <c r="G1178" s="63">
        <v>2271</v>
      </c>
      <c r="H1178" s="63">
        <v>34.5</v>
      </c>
      <c r="I1178" s="98" t="str">
        <f>VLOOKUP(E1178, 'Program Data Extracts-Zip Codes'!R$52:W$5334, 6, FALSE)</f>
        <v>PGE</v>
      </c>
      <c r="J1178" s="98" t="str">
        <f>VLOOKUP(E1178, 'Program Data Extracts-Zip Codes'!R$52:W$5334, 4, FALSE)</f>
        <v>PGE</v>
      </c>
    </row>
    <row r="1179" spans="2:10" x14ac:dyDescent="0.25">
      <c r="B1179" s="63">
        <v>6031000403</v>
      </c>
      <c r="C1179" s="63">
        <v>5281</v>
      </c>
      <c r="D1179" s="63" t="s">
        <v>163</v>
      </c>
      <c r="E1179" s="96">
        <v>93245</v>
      </c>
      <c r="F1179" s="63">
        <v>35.831323796010203</v>
      </c>
      <c r="G1179" s="63">
        <v>0</v>
      </c>
      <c r="H1179" s="63">
        <v>45.7</v>
      </c>
      <c r="I1179" s="98" t="str">
        <f>VLOOKUP(E1179, 'Program Data Extracts-Zip Codes'!R$52:W$5334, 6, FALSE)</f>
        <v>PGE</v>
      </c>
      <c r="J1179" s="98" t="str">
        <f>VLOOKUP(E1179, 'Program Data Extracts-Zip Codes'!R$52:W$5334, 4, FALSE)</f>
        <v>PGE</v>
      </c>
    </row>
    <row r="1180" spans="2:10" x14ac:dyDescent="0.25">
      <c r="B1180" s="63">
        <v>6031000402</v>
      </c>
      <c r="C1180" s="63">
        <v>5280</v>
      </c>
      <c r="D1180" s="63" t="s">
        <v>163</v>
      </c>
      <c r="E1180" s="96">
        <v>93245</v>
      </c>
      <c r="F1180" s="63">
        <v>34.422720938026998</v>
      </c>
      <c r="G1180" s="63">
        <v>0</v>
      </c>
      <c r="H1180" s="63">
        <v>33.5</v>
      </c>
      <c r="I1180" s="98" t="str">
        <f>VLOOKUP(E1180, 'Program Data Extracts-Zip Codes'!R$52:W$5334, 6, FALSE)</f>
        <v>PGE</v>
      </c>
      <c r="J1180" s="98" t="str">
        <f>VLOOKUP(E1180, 'Program Data Extracts-Zip Codes'!R$52:W$5334, 4, FALSE)</f>
        <v>PGE</v>
      </c>
    </row>
    <row r="1181" spans="2:10" x14ac:dyDescent="0.25">
      <c r="B1181" s="63">
        <v>6031000404</v>
      </c>
      <c r="C1181" s="63">
        <v>9791</v>
      </c>
      <c r="D1181" s="63" t="s">
        <v>163</v>
      </c>
      <c r="E1181" s="96">
        <v>93245</v>
      </c>
      <c r="F1181" s="63">
        <v>32.1740253643583</v>
      </c>
      <c r="G1181" s="63">
        <v>0</v>
      </c>
      <c r="H1181" s="63">
        <v>35.799999999999997</v>
      </c>
      <c r="I1181" s="98" t="str">
        <f>VLOOKUP(E1181, 'Program Data Extracts-Zip Codes'!R$52:W$5334, 6, FALSE)</f>
        <v>PGE</v>
      </c>
      <c r="J1181" s="98" t="str">
        <f>VLOOKUP(E1181, 'Program Data Extracts-Zip Codes'!R$52:W$5334, 4, FALSE)</f>
        <v>PGE</v>
      </c>
    </row>
    <row r="1182" spans="2:10" x14ac:dyDescent="0.25">
      <c r="B1182" s="63">
        <v>6031000405</v>
      </c>
      <c r="C1182" s="63">
        <v>6281</v>
      </c>
      <c r="D1182" s="63" t="s">
        <v>163</v>
      </c>
      <c r="E1182" s="96">
        <v>93245</v>
      </c>
      <c r="F1182" s="63">
        <v>32.069730112389102</v>
      </c>
      <c r="G1182" s="63">
        <v>0</v>
      </c>
      <c r="H1182" s="63">
        <v>53.1</v>
      </c>
      <c r="I1182" s="98" t="str">
        <f>VLOOKUP(E1182, 'Program Data Extracts-Zip Codes'!R$52:W$5334, 6, FALSE)</f>
        <v>PGE</v>
      </c>
      <c r="J1182" s="98" t="str">
        <f>VLOOKUP(E1182, 'Program Data Extracts-Zip Codes'!R$52:W$5334, 4, FALSE)</f>
        <v>PGE</v>
      </c>
    </row>
    <row r="1183" spans="2:10" x14ac:dyDescent="0.25">
      <c r="B1183" s="63">
        <v>6033000801</v>
      </c>
      <c r="C1183" s="63">
        <v>2894</v>
      </c>
      <c r="D1183" s="63" t="s">
        <v>164</v>
      </c>
      <c r="E1183" s="96">
        <v>95422</v>
      </c>
      <c r="F1183" s="63">
        <v>26.565847402723101</v>
      </c>
      <c r="G1183" s="63">
        <v>0</v>
      </c>
      <c r="H1183" s="63">
        <v>76</v>
      </c>
      <c r="I1183" s="98" t="str">
        <f>VLOOKUP(E1183, 'Program Data Extracts-Zip Codes'!R$52:W$5334, 6, FALSE)</f>
        <v>PGE</v>
      </c>
      <c r="J1183" s="98" t="str">
        <f>VLOOKUP(E1183, 'Program Data Extracts-Zip Codes'!R$52:W$5334, 4, FALSE)</f>
        <v>PGE</v>
      </c>
    </row>
    <row r="1184" spans="2:10" x14ac:dyDescent="0.25">
      <c r="B1184" s="63">
        <v>6033000802</v>
      </c>
      <c r="C1184" s="63">
        <v>4234</v>
      </c>
      <c r="D1184" s="63" t="s">
        <v>164</v>
      </c>
      <c r="E1184" s="96">
        <v>95422</v>
      </c>
      <c r="F1184" s="63">
        <v>25.692695686017</v>
      </c>
      <c r="G1184" s="63">
        <v>0</v>
      </c>
      <c r="H1184" s="63">
        <v>75.2</v>
      </c>
      <c r="I1184" s="98" t="str">
        <f>VLOOKUP(E1184, 'Program Data Extracts-Zip Codes'!R$52:W$5334, 6, FALSE)</f>
        <v>PGE</v>
      </c>
      <c r="J1184" s="98" t="str">
        <f>VLOOKUP(E1184, 'Program Data Extracts-Zip Codes'!R$52:W$5334, 4, FALSE)</f>
        <v>PGE</v>
      </c>
    </row>
    <row r="1185" spans="2:10" x14ac:dyDescent="0.25">
      <c r="B1185" s="63">
        <v>6033000701</v>
      </c>
      <c r="C1185" s="63">
        <v>4343</v>
      </c>
      <c r="D1185" s="63" t="s">
        <v>164</v>
      </c>
      <c r="E1185" s="96">
        <v>95422</v>
      </c>
      <c r="F1185" s="63">
        <v>15.752549658685</v>
      </c>
      <c r="G1185" s="63">
        <v>0</v>
      </c>
      <c r="H1185" s="63">
        <v>51.4</v>
      </c>
      <c r="I1185" s="98" t="str">
        <f>VLOOKUP(E1185, 'Program Data Extracts-Zip Codes'!R$52:W$5334, 6, FALSE)</f>
        <v>PGE</v>
      </c>
      <c r="J1185" s="98" t="str">
        <f>VLOOKUP(E1185, 'Program Data Extracts-Zip Codes'!R$52:W$5334, 4, FALSE)</f>
        <v>PGE</v>
      </c>
    </row>
    <row r="1186" spans="2:10" x14ac:dyDescent="0.25">
      <c r="B1186" s="63">
        <v>6033000501</v>
      </c>
      <c r="C1186" s="63">
        <v>3222</v>
      </c>
      <c r="D1186" s="63" t="s">
        <v>164</v>
      </c>
      <c r="E1186" s="96">
        <v>95423</v>
      </c>
      <c r="F1186" s="63">
        <v>20.081764280091001</v>
      </c>
      <c r="G1186" s="63">
        <v>0</v>
      </c>
      <c r="H1186" s="63">
        <v>73</v>
      </c>
      <c r="I1186" s="98" t="str">
        <f>VLOOKUP(E1186, 'Program Data Extracts-Zip Codes'!R$52:W$5334, 6, FALSE)</f>
        <v>PGE</v>
      </c>
      <c r="J1186" s="98" t="str">
        <f>VLOOKUP(E1186, 'Program Data Extracts-Zip Codes'!R$52:W$5334, 4, FALSE)</f>
        <v>PGE</v>
      </c>
    </row>
    <row r="1187" spans="2:10" x14ac:dyDescent="0.25">
      <c r="B1187" s="63">
        <v>6033000600</v>
      </c>
      <c r="C1187" s="63">
        <v>3957</v>
      </c>
      <c r="D1187" s="63" t="s">
        <v>164</v>
      </c>
      <c r="E1187" s="96">
        <v>95423</v>
      </c>
      <c r="F1187" s="63">
        <v>17.0594412939117</v>
      </c>
      <c r="G1187" s="63">
        <v>0</v>
      </c>
      <c r="H1187" s="63">
        <v>54.5</v>
      </c>
      <c r="I1187" s="98" t="str">
        <f>VLOOKUP(E1187, 'Program Data Extracts-Zip Codes'!R$52:W$5334, 6, FALSE)</f>
        <v>PGE</v>
      </c>
      <c r="J1187" s="98" t="str">
        <f>VLOOKUP(E1187, 'Program Data Extracts-Zip Codes'!R$52:W$5334, 4, FALSE)</f>
        <v>PGE</v>
      </c>
    </row>
    <row r="1188" spans="2:10" x14ac:dyDescent="0.25">
      <c r="B1188" s="63">
        <v>6033000900</v>
      </c>
      <c r="C1188" s="63">
        <v>6059</v>
      </c>
      <c r="D1188" s="63" t="s">
        <v>164</v>
      </c>
      <c r="E1188" s="96">
        <v>95451</v>
      </c>
      <c r="F1188" s="63">
        <v>19.539802131581901</v>
      </c>
      <c r="G1188" s="63">
        <v>0</v>
      </c>
      <c r="H1188" s="63">
        <v>41.7</v>
      </c>
      <c r="I1188" s="98" t="str">
        <f>VLOOKUP(E1188, 'Program Data Extracts-Zip Codes'!R$52:W$5334, 6, FALSE)</f>
        <v>PGE</v>
      </c>
      <c r="J1188" s="98" t="str">
        <f>VLOOKUP(E1188, 'Program Data Extracts-Zip Codes'!R$52:W$5334, 4, FALSE)</f>
        <v>PGE</v>
      </c>
    </row>
    <row r="1189" spans="2:10" x14ac:dyDescent="0.25">
      <c r="B1189" s="63">
        <v>6033001100</v>
      </c>
      <c r="C1189" s="63">
        <v>3865</v>
      </c>
      <c r="D1189" s="63" t="s">
        <v>164</v>
      </c>
      <c r="E1189" s="96">
        <v>95451</v>
      </c>
      <c r="F1189" s="63">
        <v>11.458299687480499</v>
      </c>
      <c r="G1189" s="63">
        <v>0</v>
      </c>
      <c r="H1189" s="63">
        <v>38.1</v>
      </c>
      <c r="I1189" s="98" t="str">
        <f>VLOOKUP(E1189, 'Program Data Extracts-Zip Codes'!R$52:W$5334, 6, FALSE)</f>
        <v>PGE</v>
      </c>
      <c r="J1189" s="98" t="str">
        <f>VLOOKUP(E1189, 'Program Data Extracts-Zip Codes'!R$52:W$5334, 4, FALSE)</f>
        <v>PGE</v>
      </c>
    </row>
    <row r="1190" spans="2:10" x14ac:dyDescent="0.25">
      <c r="B1190" s="63">
        <v>6033001000</v>
      </c>
      <c r="C1190" s="63">
        <v>6045</v>
      </c>
      <c r="D1190" s="63" t="s">
        <v>164</v>
      </c>
      <c r="E1190" s="96">
        <v>95453</v>
      </c>
      <c r="F1190" s="63">
        <v>24.234987660258799</v>
      </c>
      <c r="G1190" s="63">
        <v>0</v>
      </c>
      <c r="H1190" s="63">
        <v>45.6</v>
      </c>
      <c r="I1190" s="98" t="str">
        <f>VLOOKUP(E1190, 'Program Data Extracts-Zip Codes'!R$52:W$5334, 6, FALSE)</f>
        <v>PGE</v>
      </c>
      <c r="J1190" s="98" t="str">
        <f>VLOOKUP(E1190, 'Program Data Extracts-Zip Codes'!R$52:W$5334, 4, FALSE)</f>
        <v>PGE</v>
      </c>
    </row>
    <row r="1191" spans="2:10" x14ac:dyDescent="0.25">
      <c r="B1191" s="63">
        <v>6033000400</v>
      </c>
      <c r="C1191" s="63">
        <v>5574</v>
      </c>
      <c r="D1191" s="63" t="s">
        <v>164</v>
      </c>
      <c r="E1191" s="96">
        <v>95453</v>
      </c>
      <c r="F1191" s="63">
        <v>21.679535330970499</v>
      </c>
      <c r="G1191" s="63">
        <v>0</v>
      </c>
      <c r="H1191" s="63">
        <v>37.700000000000003</v>
      </c>
      <c r="I1191" s="98" t="str">
        <f>VLOOKUP(E1191, 'Program Data Extracts-Zip Codes'!R$52:W$5334, 6, FALSE)</f>
        <v>PGE</v>
      </c>
      <c r="J1191" s="98" t="str">
        <f>VLOOKUP(E1191, 'Program Data Extracts-Zip Codes'!R$52:W$5334, 4, FALSE)</f>
        <v>PGE</v>
      </c>
    </row>
    <row r="1192" spans="2:10" x14ac:dyDescent="0.25">
      <c r="B1192" s="63">
        <v>6033000300</v>
      </c>
      <c r="C1192" s="63">
        <v>3846</v>
      </c>
      <c r="D1192" s="63" t="s">
        <v>164</v>
      </c>
      <c r="E1192" s="96">
        <v>95453</v>
      </c>
      <c r="F1192" s="63">
        <v>17.4350367422728</v>
      </c>
      <c r="G1192" s="63">
        <v>0</v>
      </c>
      <c r="H1192" s="63">
        <v>38.299999999999997</v>
      </c>
      <c r="I1192" s="98" t="str">
        <f>VLOOKUP(E1192, 'Program Data Extracts-Zip Codes'!R$52:W$5334, 6, FALSE)</f>
        <v>PGE</v>
      </c>
      <c r="J1192" s="98" t="str">
        <f>VLOOKUP(E1192, 'Program Data Extracts-Zip Codes'!R$52:W$5334, 4, FALSE)</f>
        <v>PGE</v>
      </c>
    </row>
    <row r="1193" spans="2:10" x14ac:dyDescent="0.25">
      <c r="B1193" s="63">
        <v>6033000702</v>
      </c>
      <c r="C1193" s="63">
        <v>4029</v>
      </c>
      <c r="D1193" s="63" t="s">
        <v>164</v>
      </c>
      <c r="E1193" s="96">
        <v>95457</v>
      </c>
      <c r="F1193" s="63">
        <v>19.065611931255201</v>
      </c>
      <c r="G1193" s="63">
        <v>0</v>
      </c>
      <c r="H1193" s="63">
        <v>67.5</v>
      </c>
      <c r="I1193" s="98" t="str">
        <f>VLOOKUP(E1193, 'Program Data Extracts-Zip Codes'!R$52:W$5334, 6, FALSE)</f>
        <v>PGE</v>
      </c>
      <c r="J1193" s="98" t="str">
        <f>VLOOKUP(E1193, 'Program Data Extracts-Zip Codes'!R$52:W$5334, 4, FALSE)</f>
        <v>PGE</v>
      </c>
    </row>
    <row r="1194" spans="2:10" x14ac:dyDescent="0.25">
      <c r="B1194" s="63">
        <v>6033001200</v>
      </c>
      <c r="C1194" s="63">
        <v>3198</v>
      </c>
      <c r="D1194" s="63" t="s">
        <v>164</v>
      </c>
      <c r="E1194" s="96">
        <v>95457</v>
      </c>
      <c r="F1194" s="63">
        <v>16.496276861535101</v>
      </c>
      <c r="G1194" s="63">
        <v>0</v>
      </c>
      <c r="H1194" s="63">
        <v>37.299999999999997</v>
      </c>
      <c r="I1194" s="98" t="str">
        <f>VLOOKUP(E1194, 'Program Data Extracts-Zip Codes'!R$52:W$5334, 6, FALSE)</f>
        <v>PGE</v>
      </c>
      <c r="J1194" s="98" t="str">
        <f>VLOOKUP(E1194, 'Program Data Extracts-Zip Codes'!R$52:W$5334, 4, FALSE)</f>
        <v>PGE</v>
      </c>
    </row>
    <row r="1195" spans="2:10" x14ac:dyDescent="0.25">
      <c r="B1195" s="63">
        <v>6033000100</v>
      </c>
      <c r="C1195" s="63">
        <v>3121</v>
      </c>
      <c r="D1195" s="63" t="s">
        <v>164</v>
      </c>
      <c r="E1195" s="96">
        <v>95623</v>
      </c>
      <c r="F1195" s="63">
        <v>17.599033098410999</v>
      </c>
      <c r="G1195" s="63">
        <v>0</v>
      </c>
      <c r="H1195" s="63">
        <v>56</v>
      </c>
      <c r="I1195" s="98" t="str">
        <f>VLOOKUP(E1195, 'Program Data Extracts-Zip Codes'!R$52:W$5334, 6, FALSE)</f>
        <v>PGE</v>
      </c>
      <c r="J1195" s="98" t="str">
        <f>VLOOKUP(E1195, 'Program Data Extracts-Zip Codes'!R$52:W$5334, 4, FALSE)</f>
        <v>PGE</v>
      </c>
    </row>
    <row r="1196" spans="2:10" x14ac:dyDescent="0.25">
      <c r="B1196" s="63">
        <v>6033001300</v>
      </c>
      <c r="C1196" s="63">
        <v>7575</v>
      </c>
      <c r="D1196" s="63" t="s">
        <v>164</v>
      </c>
      <c r="E1196" s="96">
        <v>95461</v>
      </c>
      <c r="F1196" s="63">
        <v>12.3180649654559</v>
      </c>
      <c r="G1196" s="63">
        <v>0</v>
      </c>
      <c r="H1196" s="63">
        <v>30.7</v>
      </c>
      <c r="I1196" s="98" t="str">
        <f>VLOOKUP(E1196, 'Program Data Extracts-Zip Codes'!R$52:W$5334, 6, FALSE)</f>
        <v>PGE</v>
      </c>
      <c r="J1196" s="98" t="str">
        <f>VLOOKUP(E1196, 'Program Data Extracts-Zip Codes'!R$52:W$5334, 4, FALSE)</f>
        <v>PGE</v>
      </c>
    </row>
    <row r="1197" spans="2:10" x14ac:dyDescent="0.25">
      <c r="B1197" s="63">
        <v>6033000502</v>
      </c>
      <c r="C1197" s="63">
        <v>2703</v>
      </c>
      <c r="D1197" s="63" t="s">
        <v>164</v>
      </c>
      <c r="E1197" s="96">
        <v>95464</v>
      </c>
      <c r="F1197" s="63">
        <v>15.554218143820901</v>
      </c>
      <c r="G1197" s="63">
        <v>0</v>
      </c>
      <c r="H1197" s="63">
        <v>54.2</v>
      </c>
      <c r="I1197" s="98" t="str">
        <f>VLOOKUP(E1197, 'Program Data Extracts-Zip Codes'!R$52:W$5334, 6, FALSE)</f>
        <v>PGE</v>
      </c>
      <c r="J1197" s="98" t="str">
        <f>VLOOKUP(E1197, 'Program Data Extracts-Zip Codes'!R$52:W$5334, 4, FALSE)</f>
        <v>PGE</v>
      </c>
    </row>
    <row r="1198" spans="2:10" x14ac:dyDescent="0.25">
      <c r="B1198" s="63">
        <v>6035040600</v>
      </c>
      <c r="C1198" s="63">
        <v>3781</v>
      </c>
      <c r="D1198" s="63" t="s">
        <v>165</v>
      </c>
      <c r="E1198" s="96">
        <v>96113</v>
      </c>
      <c r="F1198" s="63">
        <v>12.018400186554601</v>
      </c>
      <c r="G1198" s="63">
        <v>0</v>
      </c>
      <c r="H1198" s="63">
        <v>23.9</v>
      </c>
      <c r="I1198" s="98" t="str">
        <f>VLOOKUP(E1198, 'Program Data Extracts-Zip Codes'!R$52:W$5334, 6, FALSE)</f>
        <v>PGE</v>
      </c>
      <c r="J1198" s="98" t="str">
        <f>VLOOKUP(E1198, 'Program Data Extracts-Zip Codes'!R$52:W$5334, 4, FALSE)</f>
        <v>Other</v>
      </c>
    </row>
    <row r="1199" spans="2:10" x14ac:dyDescent="0.25">
      <c r="B1199" s="63">
        <v>6035040500</v>
      </c>
      <c r="C1199" s="63">
        <v>3213</v>
      </c>
      <c r="D1199" s="63" t="s">
        <v>165</v>
      </c>
      <c r="E1199" s="96">
        <v>96114</v>
      </c>
      <c r="F1199" s="63">
        <v>7.4244415187266997</v>
      </c>
      <c r="G1199" s="63">
        <v>0</v>
      </c>
      <c r="H1199" s="63">
        <v>17.7</v>
      </c>
      <c r="I1199" s="98" t="str">
        <f>VLOOKUP(E1199, 'Program Data Extracts-Zip Codes'!R$52:W$5334, 6, FALSE)</f>
        <v>PGE</v>
      </c>
      <c r="J1199" s="98" t="str">
        <f>VLOOKUP(E1199, 'Program Data Extracts-Zip Codes'!R$52:W$5334, 4, FALSE)</f>
        <v>Other</v>
      </c>
    </row>
    <row r="1200" spans="2:10" x14ac:dyDescent="0.25">
      <c r="B1200" s="63">
        <v>6035040400</v>
      </c>
      <c r="C1200" s="63">
        <v>9422</v>
      </c>
      <c r="D1200" s="63" t="s">
        <v>165</v>
      </c>
      <c r="E1200" s="96">
        <v>96117</v>
      </c>
      <c r="F1200" s="63">
        <v>20.5183657632201</v>
      </c>
      <c r="G1200" s="63">
        <v>0</v>
      </c>
      <c r="H1200" s="63">
        <v>32.5</v>
      </c>
      <c r="I1200" s="98" t="str">
        <f>VLOOKUP(E1200, 'Program Data Extracts-Zip Codes'!R$52:W$5334, 6, FALSE)</f>
        <v>PGE</v>
      </c>
      <c r="J1200" s="98" t="str">
        <f>VLOOKUP(E1200, 'Program Data Extracts-Zip Codes'!R$52:W$5334, 4, FALSE)</f>
        <v>Other</v>
      </c>
    </row>
    <row r="1201" spans="2:10" x14ac:dyDescent="0.25">
      <c r="B1201" s="63">
        <v>6035040200</v>
      </c>
      <c r="C1201" s="63">
        <v>2534</v>
      </c>
      <c r="D1201" s="63" t="s">
        <v>165</v>
      </c>
      <c r="E1201" s="96">
        <v>96056</v>
      </c>
      <c r="F1201" s="63">
        <v>17.0230492066759</v>
      </c>
      <c r="G1201" s="63">
        <v>0</v>
      </c>
      <c r="H1201" s="63">
        <v>34.1</v>
      </c>
      <c r="I1201" s="98" t="str">
        <f>VLOOKUP(E1201, 'Program Data Extracts-Zip Codes'!R$52:W$5334, 6, FALSE)</f>
        <v>PGE</v>
      </c>
      <c r="J1201" s="98" t="str">
        <f>VLOOKUP(E1201, 'Program Data Extracts-Zip Codes'!R$52:W$5334, 4, FALSE)</f>
        <v>Other</v>
      </c>
    </row>
    <row r="1202" spans="2:10" x14ac:dyDescent="0.25">
      <c r="B1202" s="63">
        <v>6035040303</v>
      </c>
      <c r="C1202" s="63">
        <v>3616</v>
      </c>
      <c r="D1202" s="63" t="s">
        <v>165</v>
      </c>
      <c r="E1202" s="96">
        <v>96130</v>
      </c>
      <c r="F1202" s="63">
        <v>16.842779758469401</v>
      </c>
      <c r="G1202" s="63">
        <v>0</v>
      </c>
      <c r="H1202" s="63">
        <v>47.1</v>
      </c>
      <c r="I1202" s="98" t="str">
        <f>VLOOKUP(E1202, 'Program Data Extracts-Zip Codes'!R$52:W$5334, 6, FALSE)</f>
        <v>PGE</v>
      </c>
      <c r="J1202" s="98" t="str">
        <f>VLOOKUP(E1202, 'Program Data Extracts-Zip Codes'!R$52:W$5334, 4, FALSE)</f>
        <v>Other</v>
      </c>
    </row>
    <row r="1203" spans="2:10" x14ac:dyDescent="0.25">
      <c r="B1203" s="63">
        <v>6035040304</v>
      </c>
      <c r="C1203" s="63">
        <v>1939</v>
      </c>
      <c r="D1203" s="63" t="s">
        <v>165</v>
      </c>
      <c r="E1203" s="96">
        <v>96130</v>
      </c>
      <c r="F1203" s="63">
        <v>16.356098626230601</v>
      </c>
      <c r="G1203" s="63">
        <v>0</v>
      </c>
      <c r="H1203" s="63">
        <v>48.1</v>
      </c>
      <c r="I1203" s="98" t="str">
        <f>VLOOKUP(E1203, 'Program Data Extracts-Zip Codes'!R$52:W$5334, 6, FALSE)</f>
        <v>PGE</v>
      </c>
      <c r="J1203" s="98" t="str">
        <f>VLOOKUP(E1203, 'Program Data Extracts-Zip Codes'!R$52:W$5334, 4, FALSE)</f>
        <v>Other</v>
      </c>
    </row>
    <row r="1204" spans="2:10" x14ac:dyDescent="0.25">
      <c r="B1204" s="63">
        <v>6035040302</v>
      </c>
      <c r="C1204" s="63">
        <v>4422</v>
      </c>
      <c r="D1204" s="63" t="s">
        <v>165</v>
      </c>
      <c r="E1204" s="96">
        <v>96130</v>
      </c>
      <c r="F1204" s="63">
        <v>14.5101407316633</v>
      </c>
      <c r="G1204" s="63">
        <v>0</v>
      </c>
      <c r="H1204" s="63">
        <v>26.7</v>
      </c>
      <c r="I1204" s="98" t="str">
        <f>VLOOKUP(E1204, 'Program Data Extracts-Zip Codes'!R$52:W$5334, 6, FALSE)</f>
        <v>PGE</v>
      </c>
      <c r="J1204" s="98" t="str">
        <f>VLOOKUP(E1204, 'Program Data Extracts-Zip Codes'!R$52:W$5334, 4, FALSE)</f>
        <v>Other</v>
      </c>
    </row>
    <row r="1205" spans="2:10" x14ac:dyDescent="0.25">
      <c r="B1205" s="63">
        <v>6035040305</v>
      </c>
      <c r="C1205" s="63">
        <v>4146</v>
      </c>
      <c r="D1205" s="63" t="s">
        <v>165</v>
      </c>
      <c r="E1205" s="96">
        <v>96130</v>
      </c>
      <c r="F1205" s="63">
        <v>9.4253169243671096</v>
      </c>
      <c r="G1205" s="63">
        <v>0</v>
      </c>
      <c r="H1205" s="63">
        <v>24.4</v>
      </c>
      <c r="I1205" s="98" t="str">
        <f>VLOOKUP(E1205, 'Program Data Extracts-Zip Codes'!R$52:W$5334, 6, FALSE)</f>
        <v>PGE</v>
      </c>
      <c r="J1205" s="98" t="str">
        <f>VLOOKUP(E1205, 'Program Data Extracts-Zip Codes'!R$52:W$5334, 4, FALSE)</f>
        <v>Other</v>
      </c>
    </row>
    <row r="1206" spans="2:10" x14ac:dyDescent="0.25">
      <c r="B1206" s="63">
        <v>6035040100</v>
      </c>
      <c r="C1206" s="63">
        <v>1822</v>
      </c>
      <c r="D1206" s="63" t="s">
        <v>165</v>
      </c>
      <c r="E1206" s="96">
        <v>96132</v>
      </c>
      <c r="F1206" s="63">
        <v>15.8205255951178</v>
      </c>
      <c r="G1206" s="63">
        <v>0</v>
      </c>
      <c r="H1206" s="63">
        <v>48.2</v>
      </c>
      <c r="I1206" s="98" t="str">
        <f>VLOOKUP(E1206, 'Program Data Extracts-Zip Codes'!R$52:W$5334, 6, FALSE)</f>
        <v>PGE</v>
      </c>
      <c r="J1206" s="98" t="str">
        <f>VLOOKUP(E1206, 'Program Data Extracts-Zip Codes'!R$52:W$5334, 4, FALSE)</f>
        <v>Other</v>
      </c>
    </row>
    <row r="1207" spans="2:10" x14ac:dyDescent="0.25">
      <c r="B1207" s="63">
        <v>6037910805</v>
      </c>
      <c r="C1207" s="63">
        <v>4839</v>
      </c>
      <c r="D1207" s="63" t="s">
        <v>166</v>
      </c>
      <c r="E1207" s="96">
        <v>93510</v>
      </c>
      <c r="F1207" s="63">
        <v>16.541144843740302</v>
      </c>
      <c r="G1207" s="63">
        <v>0</v>
      </c>
      <c r="H1207" s="63">
        <v>27</v>
      </c>
      <c r="I1207" s="98" t="str">
        <f>VLOOKUP(E1207, 'Program Data Extracts-Zip Codes'!R$52:W$5334, 6, FALSE)</f>
        <v>SCG</v>
      </c>
      <c r="J1207" s="98" t="str">
        <f>VLOOKUP(E1207, 'Program Data Extracts-Zip Codes'!R$52:W$5334, 4, FALSE)</f>
        <v>SCE</v>
      </c>
    </row>
    <row r="1208" spans="2:10" x14ac:dyDescent="0.25">
      <c r="B1208" s="63">
        <v>6037910804</v>
      </c>
      <c r="C1208" s="63">
        <v>3295</v>
      </c>
      <c r="D1208" s="63" t="s">
        <v>166</v>
      </c>
      <c r="E1208" s="96">
        <v>93510</v>
      </c>
      <c r="F1208" s="63">
        <v>12.485298937681099</v>
      </c>
      <c r="G1208" s="63">
        <v>0</v>
      </c>
      <c r="H1208" s="63">
        <v>17.8</v>
      </c>
      <c r="I1208" s="98" t="str">
        <f>VLOOKUP(E1208, 'Program Data Extracts-Zip Codes'!R$52:W$5334, 6, FALSE)</f>
        <v>SCG</v>
      </c>
      <c r="J1208" s="98" t="str">
        <f>VLOOKUP(E1208, 'Program Data Extracts-Zip Codes'!R$52:W$5334, 4, FALSE)</f>
        <v>SCE</v>
      </c>
    </row>
    <row r="1209" spans="2:10" x14ac:dyDescent="0.25">
      <c r="B1209" s="63">
        <v>6037910811</v>
      </c>
      <c r="C1209" s="63">
        <v>305</v>
      </c>
      <c r="D1209" s="63" t="s">
        <v>166</v>
      </c>
      <c r="E1209" s="96">
        <v>93510</v>
      </c>
      <c r="F1209" s="63" t="s">
        <v>147</v>
      </c>
      <c r="G1209" s="63">
        <v>0</v>
      </c>
      <c r="H1209" s="63">
        <v>21</v>
      </c>
      <c r="I1209" s="98" t="str">
        <f>VLOOKUP(E1209, 'Program Data Extracts-Zip Codes'!R$52:W$5334, 6, FALSE)</f>
        <v>SCG</v>
      </c>
      <c r="J1209" s="98" t="str">
        <f>VLOOKUP(E1209, 'Program Data Extracts-Zip Codes'!R$52:W$5334, 4, FALSE)</f>
        <v>SCE</v>
      </c>
    </row>
    <row r="1210" spans="2:10" x14ac:dyDescent="0.25">
      <c r="B1210" s="63">
        <v>6037800327</v>
      </c>
      <c r="C1210" s="63">
        <v>5305</v>
      </c>
      <c r="D1210" s="63" t="s">
        <v>166</v>
      </c>
      <c r="E1210" s="96">
        <v>91301</v>
      </c>
      <c r="F1210" s="63">
        <v>24.296954099593201</v>
      </c>
      <c r="G1210" s="63">
        <v>0</v>
      </c>
      <c r="H1210" s="63">
        <v>26.5</v>
      </c>
      <c r="I1210" s="98" t="str">
        <f>VLOOKUP(E1210, 'Program Data Extracts-Zip Codes'!R$52:W$5334, 6, FALSE)</f>
        <v>SCG</v>
      </c>
      <c r="J1210" s="98" t="str">
        <f>VLOOKUP(E1210, 'Program Data Extracts-Zip Codes'!R$52:W$5334, 4, FALSE)</f>
        <v>SCE</v>
      </c>
    </row>
    <row r="1211" spans="2:10" x14ac:dyDescent="0.25">
      <c r="B1211" s="63">
        <v>6037800328</v>
      </c>
      <c r="C1211" s="63">
        <v>2640</v>
      </c>
      <c r="D1211" s="63" t="s">
        <v>166</v>
      </c>
      <c r="E1211" s="96">
        <v>91301</v>
      </c>
      <c r="F1211" s="63">
        <v>21.451520886846399</v>
      </c>
      <c r="G1211" s="63">
        <v>0</v>
      </c>
      <c r="H1211" s="63">
        <v>16.2</v>
      </c>
      <c r="I1211" s="98" t="str">
        <f>VLOOKUP(E1211, 'Program Data Extracts-Zip Codes'!R$52:W$5334, 6, FALSE)</f>
        <v>SCG</v>
      </c>
      <c r="J1211" s="98" t="str">
        <f>VLOOKUP(E1211, 'Program Data Extracts-Zip Codes'!R$52:W$5334, 4, FALSE)</f>
        <v>SCE</v>
      </c>
    </row>
    <row r="1212" spans="2:10" x14ac:dyDescent="0.25">
      <c r="B1212" s="63">
        <v>6037800329</v>
      </c>
      <c r="C1212" s="63">
        <v>6421</v>
      </c>
      <c r="D1212" s="63" t="s">
        <v>166</v>
      </c>
      <c r="E1212" s="96">
        <v>91301</v>
      </c>
      <c r="F1212" s="63">
        <v>14.9242595466604</v>
      </c>
      <c r="G1212" s="63">
        <v>0</v>
      </c>
      <c r="H1212" s="63">
        <v>12</v>
      </c>
      <c r="I1212" s="98" t="str">
        <f>VLOOKUP(E1212, 'Program Data Extracts-Zip Codes'!R$52:W$5334, 6, FALSE)</f>
        <v>SCG</v>
      </c>
      <c r="J1212" s="98" t="str">
        <f>VLOOKUP(E1212, 'Program Data Extracts-Zip Codes'!R$52:W$5334, 4, FALSE)</f>
        <v>SCE</v>
      </c>
    </row>
    <row r="1213" spans="2:10" x14ac:dyDescent="0.25">
      <c r="B1213" s="63">
        <v>6037800324</v>
      </c>
      <c r="C1213" s="63">
        <v>6664</v>
      </c>
      <c r="D1213" s="63" t="s">
        <v>166</v>
      </c>
      <c r="E1213" s="96">
        <v>91301</v>
      </c>
      <c r="F1213" s="63">
        <v>11.035860794244501</v>
      </c>
      <c r="G1213" s="63">
        <v>0</v>
      </c>
      <c r="H1213" s="63">
        <v>9</v>
      </c>
      <c r="I1213" s="98" t="str">
        <f>VLOOKUP(E1213, 'Program Data Extracts-Zip Codes'!R$52:W$5334, 6, FALSE)</f>
        <v>SCG</v>
      </c>
      <c r="J1213" s="98" t="str">
        <f>VLOOKUP(E1213, 'Program Data Extracts-Zip Codes'!R$52:W$5334, 4, FALSE)</f>
        <v>SCE</v>
      </c>
    </row>
    <row r="1214" spans="2:10" x14ac:dyDescent="0.25">
      <c r="B1214" s="63">
        <v>6037800332</v>
      </c>
      <c r="C1214" s="63">
        <v>6665</v>
      </c>
      <c r="D1214" s="63" t="s">
        <v>166</v>
      </c>
      <c r="E1214" s="96">
        <v>91301</v>
      </c>
      <c r="F1214" s="63">
        <v>6.8989315362308297</v>
      </c>
      <c r="G1214" s="63">
        <v>0</v>
      </c>
      <c r="H1214" s="63">
        <v>8.1</v>
      </c>
      <c r="I1214" s="98" t="str">
        <f>VLOOKUP(E1214, 'Program Data Extracts-Zip Codes'!R$52:W$5334, 6, FALSE)</f>
        <v>SCG</v>
      </c>
      <c r="J1214" s="98" t="str">
        <f>VLOOKUP(E1214, 'Program Data Extracts-Zip Codes'!R$52:W$5334, 4, FALSE)</f>
        <v>SCE</v>
      </c>
    </row>
    <row r="1215" spans="2:10" x14ac:dyDescent="0.25">
      <c r="B1215" s="63">
        <v>6037800326</v>
      </c>
      <c r="C1215" s="63">
        <v>4972</v>
      </c>
      <c r="D1215" s="63" t="s">
        <v>166</v>
      </c>
      <c r="E1215" s="96">
        <v>91301</v>
      </c>
      <c r="F1215" s="63">
        <v>6.8840698399503202</v>
      </c>
      <c r="G1215" s="63">
        <v>0</v>
      </c>
      <c r="H1215" s="63">
        <v>11.8</v>
      </c>
      <c r="I1215" s="98" t="str">
        <f>VLOOKUP(E1215, 'Program Data Extracts-Zip Codes'!R$52:W$5334, 6, FALSE)</f>
        <v>SCG</v>
      </c>
      <c r="J1215" s="98" t="str">
        <f>VLOOKUP(E1215, 'Program Data Extracts-Zip Codes'!R$52:W$5334, 4, FALSE)</f>
        <v>SCE</v>
      </c>
    </row>
    <row r="1216" spans="2:10" x14ac:dyDescent="0.25">
      <c r="B1216" s="63">
        <v>6037800330</v>
      </c>
      <c r="C1216" s="63">
        <v>942</v>
      </c>
      <c r="D1216" s="63" t="s">
        <v>166</v>
      </c>
      <c r="E1216" s="96">
        <v>91301</v>
      </c>
      <c r="F1216" s="63">
        <v>5.7818356022954198</v>
      </c>
      <c r="G1216" s="63">
        <v>0</v>
      </c>
      <c r="H1216" s="63">
        <v>20.8</v>
      </c>
      <c r="I1216" s="98" t="str">
        <f>VLOOKUP(E1216, 'Program Data Extracts-Zip Codes'!R$52:W$5334, 6, FALSE)</f>
        <v>SCG</v>
      </c>
      <c r="J1216" s="98" t="str">
        <f>VLOOKUP(E1216, 'Program Data Extracts-Zip Codes'!R$52:W$5334, 4, FALSE)</f>
        <v>SCE</v>
      </c>
    </row>
    <row r="1217" spans="2:10" x14ac:dyDescent="0.25">
      <c r="B1217" s="63">
        <v>6037481500</v>
      </c>
      <c r="C1217" s="63">
        <v>4361</v>
      </c>
      <c r="D1217" s="63" t="s">
        <v>166</v>
      </c>
      <c r="E1217" s="96">
        <v>91801</v>
      </c>
      <c r="F1217" s="63">
        <v>47.579784253901501</v>
      </c>
      <c r="G1217" s="63">
        <v>4361</v>
      </c>
      <c r="H1217" s="63">
        <v>45.3</v>
      </c>
      <c r="I1217" s="98" t="str">
        <f>VLOOKUP(E1217, 'Program Data Extracts-Zip Codes'!R$52:W$5334, 6, FALSE)</f>
        <v>SCG</v>
      </c>
      <c r="J1217" s="98" t="str">
        <f>VLOOKUP(E1217, 'Program Data Extracts-Zip Codes'!R$52:W$5334, 4, FALSE)</f>
        <v>LADWP</v>
      </c>
    </row>
    <row r="1218" spans="2:10" x14ac:dyDescent="0.25">
      <c r="B1218" s="63">
        <v>6037481604</v>
      </c>
      <c r="C1218" s="63">
        <v>3942</v>
      </c>
      <c r="D1218" s="63" t="s">
        <v>166</v>
      </c>
      <c r="E1218" s="96">
        <v>91801</v>
      </c>
      <c r="F1218" s="63">
        <v>42.108561425988697</v>
      </c>
      <c r="G1218" s="63">
        <v>3942</v>
      </c>
      <c r="H1218" s="63">
        <v>42.9</v>
      </c>
      <c r="I1218" s="98" t="str">
        <f>VLOOKUP(E1218, 'Program Data Extracts-Zip Codes'!R$52:W$5334, 6, FALSE)</f>
        <v>SCG</v>
      </c>
      <c r="J1218" s="98" t="str">
        <f>VLOOKUP(E1218, 'Program Data Extracts-Zip Codes'!R$52:W$5334, 4, FALSE)</f>
        <v>LADWP</v>
      </c>
    </row>
    <row r="1219" spans="2:10" x14ac:dyDescent="0.25">
      <c r="B1219" s="63">
        <v>6037481603</v>
      </c>
      <c r="C1219" s="63">
        <v>3802</v>
      </c>
      <c r="D1219" s="63" t="s">
        <v>166</v>
      </c>
      <c r="E1219" s="96">
        <v>91801</v>
      </c>
      <c r="F1219" s="63">
        <v>41.877653610194201</v>
      </c>
      <c r="G1219" s="63">
        <v>3802</v>
      </c>
      <c r="H1219" s="63">
        <v>36.700000000000003</v>
      </c>
      <c r="I1219" s="98" t="str">
        <f>VLOOKUP(E1219, 'Program Data Extracts-Zip Codes'!R$52:W$5334, 6, FALSE)</f>
        <v>SCG</v>
      </c>
      <c r="J1219" s="98" t="str">
        <f>VLOOKUP(E1219, 'Program Data Extracts-Zip Codes'!R$52:W$5334, 4, FALSE)</f>
        <v>LADWP</v>
      </c>
    </row>
    <row r="1220" spans="2:10" x14ac:dyDescent="0.25">
      <c r="B1220" s="63">
        <v>6037481606</v>
      </c>
      <c r="C1220" s="63">
        <v>4871</v>
      </c>
      <c r="D1220" s="63" t="s">
        <v>166</v>
      </c>
      <c r="E1220" s="96">
        <v>91803</v>
      </c>
      <c r="F1220" s="63">
        <v>38.252405576595201</v>
      </c>
      <c r="G1220" s="63">
        <v>0</v>
      </c>
      <c r="H1220" s="63">
        <v>42.2</v>
      </c>
      <c r="I1220" s="98" t="str">
        <f>VLOOKUP(E1220, 'Program Data Extracts-Zip Codes'!R$52:W$5334, 6, FALSE)</f>
        <v>SCG</v>
      </c>
      <c r="J1220" s="98" t="str">
        <f>VLOOKUP(E1220, 'Program Data Extracts-Zip Codes'!R$52:W$5334, 4, FALSE)</f>
        <v>LADWP</v>
      </c>
    </row>
    <row r="1221" spans="2:10" x14ac:dyDescent="0.25">
      <c r="B1221" s="63">
        <v>6037481001</v>
      </c>
      <c r="C1221" s="63">
        <v>3842</v>
      </c>
      <c r="D1221" s="63" t="s">
        <v>166</v>
      </c>
      <c r="E1221" s="96">
        <v>91801</v>
      </c>
      <c r="F1221" s="63">
        <v>38.128004977946297</v>
      </c>
      <c r="G1221" s="63">
        <v>0</v>
      </c>
      <c r="H1221" s="63">
        <v>39.5</v>
      </c>
      <c r="I1221" s="98" t="str">
        <f>VLOOKUP(E1221, 'Program Data Extracts-Zip Codes'!R$52:W$5334, 6, FALSE)</f>
        <v>SCG</v>
      </c>
      <c r="J1221" s="98" t="str">
        <f>VLOOKUP(E1221, 'Program Data Extracts-Zip Codes'!R$52:W$5334, 4, FALSE)</f>
        <v>LADWP</v>
      </c>
    </row>
    <row r="1222" spans="2:10" x14ac:dyDescent="0.25">
      <c r="B1222" s="63">
        <v>6037480304</v>
      </c>
      <c r="C1222" s="63">
        <v>4098</v>
      </c>
      <c r="D1222" s="63" t="s">
        <v>166</v>
      </c>
      <c r="E1222" s="96">
        <v>91801</v>
      </c>
      <c r="F1222" s="63">
        <v>37.7055860693713</v>
      </c>
      <c r="G1222" s="63">
        <v>0</v>
      </c>
      <c r="H1222" s="63">
        <v>46.5</v>
      </c>
      <c r="I1222" s="98" t="str">
        <f>VLOOKUP(E1222, 'Program Data Extracts-Zip Codes'!R$52:W$5334, 6, FALSE)</f>
        <v>SCG</v>
      </c>
      <c r="J1222" s="98" t="str">
        <f>VLOOKUP(E1222, 'Program Data Extracts-Zip Codes'!R$52:W$5334, 4, FALSE)</f>
        <v>LADWP</v>
      </c>
    </row>
    <row r="1223" spans="2:10" x14ac:dyDescent="0.25">
      <c r="B1223" s="63">
        <v>6037481002</v>
      </c>
      <c r="C1223" s="63">
        <v>5447</v>
      </c>
      <c r="D1223" s="63" t="s">
        <v>166</v>
      </c>
      <c r="E1223" s="96">
        <v>91801</v>
      </c>
      <c r="F1223" s="63">
        <v>36.5155431141485</v>
      </c>
      <c r="G1223" s="63">
        <v>0</v>
      </c>
      <c r="H1223" s="63">
        <v>43.8</v>
      </c>
      <c r="I1223" s="98" t="str">
        <f>VLOOKUP(E1223, 'Program Data Extracts-Zip Codes'!R$52:W$5334, 6, FALSE)</f>
        <v>SCG</v>
      </c>
      <c r="J1223" s="98" t="str">
        <f>VLOOKUP(E1223, 'Program Data Extracts-Zip Codes'!R$52:W$5334, 4, FALSE)</f>
        <v>LADWP</v>
      </c>
    </row>
    <row r="1224" spans="2:10" x14ac:dyDescent="0.25">
      <c r="B1224" s="63">
        <v>6037480902</v>
      </c>
      <c r="C1224" s="63">
        <v>4218</v>
      </c>
      <c r="D1224" s="63" t="s">
        <v>166</v>
      </c>
      <c r="E1224" s="96">
        <v>91803</v>
      </c>
      <c r="F1224" s="63">
        <v>35.874199640550998</v>
      </c>
      <c r="G1224" s="63">
        <v>0</v>
      </c>
      <c r="H1224" s="63">
        <v>47.4</v>
      </c>
      <c r="I1224" s="98" t="str">
        <f>VLOOKUP(E1224, 'Program Data Extracts-Zip Codes'!R$52:W$5334, 6, FALSE)</f>
        <v>SCG</v>
      </c>
      <c r="J1224" s="98" t="str">
        <f>VLOOKUP(E1224, 'Program Data Extracts-Zip Codes'!R$52:W$5334, 4, FALSE)</f>
        <v>LADWP</v>
      </c>
    </row>
    <row r="1225" spans="2:10" x14ac:dyDescent="0.25">
      <c r="B1225" s="63">
        <v>6037480903</v>
      </c>
      <c r="C1225" s="63">
        <v>3206</v>
      </c>
      <c r="D1225" s="63" t="s">
        <v>166</v>
      </c>
      <c r="E1225" s="96">
        <v>91803</v>
      </c>
      <c r="F1225" s="63">
        <v>35.512698657422803</v>
      </c>
      <c r="G1225" s="63">
        <v>0</v>
      </c>
      <c r="H1225" s="63">
        <v>46.7</v>
      </c>
      <c r="I1225" s="98" t="str">
        <f>VLOOKUP(E1225, 'Program Data Extracts-Zip Codes'!R$52:W$5334, 6, FALSE)</f>
        <v>SCG</v>
      </c>
      <c r="J1225" s="98" t="str">
        <f>VLOOKUP(E1225, 'Program Data Extracts-Zip Codes'!R$52:W$5334, 4, FALSE)</f>
        <v>LADWP</v>
      </c>
    </row>
    <row r="1226" spans="2:10" x14ac:dyDescent="0.25">
      <c r="B1226" s="63">
        <v>6037480803</v>
      </c>
      <c r="C1226" s="63">
        <v>3464</v>
      </c>
      <c r="D1226" s="63" t="s">
        <v>166</v>
      </c>
      <c r="E1226" s="96">
        <v>91801</v>
      </c>
      <c r="F1226" s="63">
        <v>34.903549444937198</v>
      </c>
      <c r="G1226" s="63">
        <v>0</v>
      </c>
      <c r="H1226" s="63">
        <v>34.700000000000003</v>
      </c>
      <c r="I1226" s="98" t="str">
        <f>VLOOKUP(E1226, 'Program Data Extracts-Zip Codes'!R$52:W$5334, 6, FALSE)</f>
        <v>SCG</v>
      </c>
      <c r="J1226" s="98" t="str">
        <f>VLOOKUP(E1226, 'Program Data Extracts-Zip Codes'!R$52:W$5334, 4, FALSE)</f>
        <v>LADWP</v>
      </c>
    </row>
    <row r="1227" spans="2:10" x14ac:dyDescent="0.25">
      <c r="B1227" s="63">
        <v>6037480901</v>
      </c>
      <c r="C1227" s="63">
        <v>4686</v>
      </c>
      <c r="D1227" s="63" t="s">
        <v>166</v>
      </c>
      <c r="E1227" s="96">
        <v>91803</v>
      </c>
      <c r="F1227" s="63">
        <v>32.500753454345698</v>
      </c>
      <c r="G1227" s="63">
        <v>0</v>
      </c>
      <c r="H1227" s="63">
        <v>44.7</v>
      </c>
      <c r="I1227" s="98" t="str">
        <f>VLOOKUP(E1227, 'Program Data Extracts-Zip Codes'!R$52:W$5334, 6, FALSE)</f>
        <v>SCG</v>
      </c>
      <c r="J1227" s="98" t="str">
        <f>VLOOKUP(E1227, 'Program Data Extracts-Zip Codes'!R$52:W$5334, 4, FALSE)</f>
        <v>LADWP</v>
      </c>
    </row>
    <row r="1228" spans="2:10" x14ac:dyDescent="0.25">
      <c r="B1228" s="63">
        <v>6037480303</v>
      </c>
      <c r="C1228" s="63">
        <v>3858</v>
      </c>
      <c r="D1228" s="63" t="s">
        <v>166</v>
      </c>
      <c r="E1228" s="96">
        <v>91801</v>
      </c>
      <c r="F1228" s="63">
        <v>31.486082915363902</v>
      </c>
      <c r="G1228" s="63">
        <v>0</v>
      </c>
      <c r="H1228" s="63">
        <v>40.700000000000003</v>
      </c>
      <c r="I1228" s="98" t="str">
        <f>VLOOKUP(E1228, 'Program Data Extracts-Zip Codes'!R$52:W$5334, 6, FALSE)</f>
        <v>SCG</v>
      </c>
      <c r="J1228" s="98" t="str">
        <f>VLOOKUP(E1228, 'Program Data Extracts-Zip Codes'!R$52:W$5334, 4, FALSE)</f>
        <v>LADWP</v>
      </c>
    </row>
    <row r="1229" spans="2:10" x14ac:dyDescent="0.25">
      <c r="B1229" s="63">
        <v>6037481901</v>
      </c>
      <c r="C1229" s="63">
        <v>5770</v>
      </c>
      <c r="D1229" s="63" t="s">
        <v>166</v>
      </c>
      <c r="E1229" s="96">
        <v>91803</v>
      </c>
      <c r="F1229" s="63">
        <v>31.364977981105099</v>
      </c>
      <c r="G1229" s="63">
        <v>0</v>
      </c>
      <c r="H1229" s="63">
        <v>22.7</v>
      </c>
      <c r="I1229" s="98" t="str">
        <f>VLOOKUP(E1229, 'Program Data Extracts-Zip Codes'!R$52:W$5334, 6, FALSE)</f>
        <v>SCG</v>
      </c>
      <c r="J1229" s="98" t="str">
        <f>VLOOKUP(E1229, 'Program Data Extracts-Zip Codes'!R$52:W$5334, 4, FALSE)</f>
        <v>LADWP</v>
      </c>
    </row>
    <row r="1230" spans="2:10" x14ac:dyDescent="0.25">
      <c r="B1230" s="63">
        <v>6037481605</v>
      </c>
      <c r="C1230" s="63">
        <v>3387</v>
      </c>
      <c r="D1230" s="63" t="s">
        <v>166</v>
      </c>
      <c r="E1230" s="96">
        <v>91801</v>
      </c>
      <c r="F1230" s="63">
        <v>30.099788282508101</v>
      </c>
      <c r="G1230" s="63">
        <v>0</v>
      </c>
      <c r="H1230" s="63">
        <v>37.299999999999997</v>
      </c>
      <c r="I1230" s="98" t="str">
        <f>VLOOKUP(E1230, 'Program Data Extracts-Zip Codes'!R$52:W$5334, 6, FALSE)</f>
        <v>SCG</v>
      </c>
      <c r="J1230" s="98" t="str">
        <f>VLOOKUP(E1230, 'Program Data Extracts-Zip Codes'!R$52:W$5334, 4, FALSE)</f>
        <v>LADWP</v>
      </c>
    </row>
    <row r="1231" spans="2:10" x14ac:dyDescent="0.25">
      <c r="B1231" s="63">
        <v>6037480802</v>
      </c>
      <c r="C1231" s="63">
        <v>3279</v>
      </c>
      <c r="D1231" s="63" t="s">
        <v>166</v>
      </c>
      <c r="E1231" s="96">
        <v>91803</v>
      </c>
      <c r="F1231" s="63">
        <v>29.2779249185357</v>
      </c>
      <c r="G1231" s="63">
        <v>0</v>
      </c>
      <c r="H1231" s="63">
        <v>33.6</v>
      </c>
      <c r="I1231" s="98" t="str">
        <f>VLOOKUP(E1231, 'Program Data Extracts-Zip Codes'!R$52:W$5334, 6, FALSE)</f>
        <v>SCG</v>
      </c>
      <c r="J1231" s="98" t="str">
        <f>VLOOKUP(E1231, 'Program Data Extracts-Zip Codes'!R$52:W$5334, 4, FALSE)</f>
        <v>LADWP</v>
      </c>
    </row>
    <row r="1232" spans="2:10" x14ac:dyDescent="0.25">
      <c r="B1232" s="63">
        <v>6037480804</v>
      </c>
      <c r="C1232" s="63">
        <v>4998</v>
      </c>
      <c r="D1232" s="63" t="s">
        <v>166</v>
      </c>
      <c r="E1232" s="96">
        <v>91801</v>
      </c>
      <c r="F1232" s="63">
        <v>28.843819732295099</v>
      </c>
      <c r="G1232" s="63">
        <v>0</v>
      </c>
      <c r="H1232" s="63">
        <v>31.3</v>
      </c>
      <c r="I1232" s="98" t="str">
        <f>VLOOKUP(E1232, 'Program Data Extracts-Zip Codes'!R$52:W$5334, 6, FALSE)</f>
        <v>SCG</v>
      </c>
      <c r="J1232" s="98" t="str">
        <f>VLOOKUP(E1232, 'Program Data Extracts-Zip Codes'!R$52:W$5334, 4, FALSE)</f>
        <v>LADWP</v>
      </c>
    </row>
    <row r="1233" spans="2:10" x14ac:dyDescent="0.25">
      <c r="B1233" s="63">
        <v>6037480302</v>
      </c>
      <c r="C1233" s="63">
        <v>4255</v>
      </c>
      <c r="D1233" s="63" t="s">
        <v>166</v>
      </c>
      <c r="E1233" s="96">
        <v>91801</v>
      </c>
      <c r="F1233" s="63">
        <v>28.7478311465125</v>
      </c>
      <c r="G1233" s="63">
        <v>0</v>
      </c>
      <c r="H1233" s="63">
        <v>37</v>
      </c>
      <c r="I1233" s="98" t="str">
        <f>VLOOKUP(E1233, 'Program Data Extracts-Zip Codes'!R$52:W$5334, 6, FALSE)</f>
        <v>SCG</v>
      </c>
      <c r="J1233" s="98" t="str">
        <f>VLOOKUP(E1233, 'Program Data Extracts-Zip Codes'!R$52:W$5334, 4, FALSE)</f>
        <v>LADWP</v>
      </c>
    </row>
    <row r="1234" spans="2:10" x14ac:dyDescent="0.25">
      <c r="B1234" s="63">
        <v>6037481902</v>
      </c>
      <c r="C1234" s="63">
        <v>3355</v>
      </c>
      <c r="D1234" s="63" t="s">
        <v>166</v>
      </c>
      <c r="E1234" s="96">
        <v>91803</v>
      </c>
      <c r="F1234" s="63">
        <v>26.679652587286</v>
      </c>
      <c r="G1234" s="63">
        <v>0</v>
      </c>
      <c r="H1234" s="63">
        <v>26.9</v>
      </c>
      <c r="I1234" s="98" t="str">
        <f>VLOOKUP(E1234, 'Program Data Extracts-Zip Codes'!R$52:W$5334, 6, FALSE)</f>
        <v>SCG</v>
      </c>
      <c r="J1234" s="98" t="str">
        <f>VLOOKUP(E1234, 'Program Data Extracts-Zip Codes'!R$52:W$5334, 4, FALSE)</f>
        <v>LADWP</v>
      </c>
    </row>
    <row r="1235" spans="2:10" x14ac:dyDescent="0.25">
      <c r="B1235" s="63">
        <v>6037480400</v>
      </c>
      <c r="C1235" s="63">
        <v>5654</v>
      </c>
      <c r="D1235" s="63" t="s">
        <v>166</v>
      </c>
      <c r="E1235" s="96">
        <v>91801</v>
      </c>
      <c r="F1235" s="63">
        <v>22.296980261702899</v>
      </c>
      <c r="G1235" s="63">
        <v>0</v>
      </c>
      <c r="H1235" s="63">
        <v>32.299999999999997</v>
      </c>
      <c r="I1235" s="98" t="str">
        <f>VLOOKUP(E1235, 'Program Data Extracts-Zip Codes'!R$52:W$5334, 6, FALSE)</f>
        <v>SCG</v>
      </c>
      <c r="J1235" s="98" t="str">
        <f>VLOOKUP(E1235, 'Program Data Extracts-Zip Codes'!R$52:W$5334, 4, FALSE)</f>
        <v>LADWP</v>
      </c>
    </row>
    <row r="1236" spans="2:10" x14ac:dyDescent="0.25">
      <c r="B1236" s="63">
        <v>6037481800</v>
      </c>
      <c r="C1236" s="63">
        <v>2596</v>
      </c>
      <c r="D1236" s="63" t="s">
        <v>166</v>
      </c>
      <c r="E1236" s="96">
        <v>91803</v>
      </c>
      <c r="F1236" s="63">
        <v>16.799218911017501</v>
      </c>
      <c r="G1236" s="63">
        <v>0</v>
      </c>
      <c r="H1236" s="63">
        <v>27.1</v>
      </c>
      <c r="I1236" s="98" t="str">
        <f>VLOOKUP(E1236, 'Program Data Extracts-Zip Codes'!R$52:W$5334, 6, FALSE)</f>
        <v>SCG</v>
      </c>
      <c r="J1236" s="98" t="str">
        <f>VLOOKUP(E1236, 'Program Data Extracts-Zip Codes'!R$52:W$5334, 4, FALSE)</f>
        <v>LADWP</v>
      </c>
    </row>
    <row r="1237" spans="2:10" x14ac:dyDescent="0.25">
      <c r="B1237" s="63">
        <v>6037461000</v>
      </c>
      <c r="C1237" s="63">
        <v>6243</v>
      </c>
      <c r="D1237" s="63" t="s">
        <v>166</v>
      </c>
      <c r="E1237" s="96">
        <v>91001</v>
      </c>
      <c r="F1237" s="63">
        <v>29.750627778101801</v>
      </c>
      <c r="G1237" s="63">
        <v>0</v>
      </c>
      <c r="H1237" s="63">
        <v>40.9</v>
      </c>
      <c r="I1237" s="98" t="str">
        <f>VLOOKUP(E1237, 'Program Data Extracts-Zip Codes'!R$52:W$5334, 6, FALSE)</f>
        <v>SCG</v>
      </c>
      <c r="J1237" s="98" t="str">
        <f>VLOOKUP(E1237, 'Program Data Extracts-Zip Codes'!R$52:W$5334, 4, FALSE)</f>
        <v>Pasadena</v>
      </c>
    </row>
    <row r="1238" spans="2:10" x14ac:dyDescent="0.25">
      <c r="B1238" s="63">
        <v>6037460302</v>
      </c>
      <c r="C1238" s="63">
        <v>4442</v>
      </c>
      <c r="D1238" s="63" t="s">
        <v>166</v>
      </c>
      <c r="E1238" s="96">
        <v>91001</v>
      </c>
      <c r="F1238" s="63">
        <v>23.792266409021</v>
      </c>
      <c r="G1238" s="63">
        <v>0</v>
      </c>
      <c r="H1238" s="63">
        <v>27.1</v>
      </c>
      <c r="I1238" s="98" t="str">
        <f>VLOOKUP(E1238, 'Program Data Extracts-Zip Codes'!R$52:W$5334, 6, FALSE)</f>
        <v>SCG</v>
      </c>
      <c r="J1238" s="98" t="str">
        <f>VLOOKUP(E1238, 'Program Data Extracts-Zip Codes'!R$52:W$5334, 4, FALSE)</f>
        <v>Pasadena</v>
      </c>
    </row>
    <row r="1239" spans="2:10" x14ac:dyDescent="0.25">
      <c r="B1239" s="63">
        <v>6037461100</v>
      </c>
      <c r="C1239" s="63">
        <v>4844</v>
      </c>
      <c r="D1239" s="63" t="s">
        <v>166</v>
      </c>
      <c r="E1239" s="96">
        <v>91001</v>
      </c>
      <c r="F1239" s="63">
        <v>23.324803012544201</v>
      </c>
      <c r="G1239" s="63">
        <v>0</v>
      </c>
      <c r="H1239" s="63">
        <v>34.9</v>
      </c>
      <c r="I1239" s="98" t="str">
        <f>VLOOKUP(E1239, 'Program Data Extracts-Zip Codes'!R$52:W$5334, 6, FALSE)</f>
        <v>SCG</v>
      </c>
      <c r="J1239" s="98" t="str">
        <f>VLOOKUP(E1239, 'Program Data Extracts-Zip Codes'!R$52:W$5334, 4, FALSE)</f>
        <v>Pasadena</v>
      </c>
    </row>
    <row r="1240" spans="2:10" x14ac:dyDescent="0.25">
      <c r="B1240" s="63">
        <v>6037460301</v>
      </c>
      <c r="C1240" s="63">
        <v>4638</v>
      </c>
      <c r="D1240" s="63" t="s">
        <v>166</v>
      </c>
      <c r="E1240" s="96">
        <v>91001</v>
      </c>
      <c r="F1240" s="63">
        <v>17.007649877949699</v>
      </c>
      <c r="G1240" s="63">
        <v>0</v>
      </c>
      <c r="H1240" s="63">
        <v>19.399999999999999</v>
      </c>
      <c r="I1240" s="98" t="str">
        <f>VLOOKUP(E1240, 'Program Data Extracts-Zip Codes'!R$52:W$5334, 6, FALSE)</f>
        <v>SCG</v>
      </c>
      <c r="J1240" s="98" t="str">
        <f>VLOOKUP(E1240, 'Program Data Extracts-Zip Codes'!R$52:W$5334, 4, FALSE)</f>
        <v>Pasadena</v>
      </c>
    </row>
    <row r="1241" spans="2:10" x14ac:dyDescent="0.25">
      <c r="B1241" s="63">
        <v>6037461200</v>
      </c>
      <c r="C1241" s="63">
        <v>4443</v>
      </c>
      <c r="D1241" s="63" t="s">
        <v>166</v>
      </c>
      <c r="E1241" s="96">
        <v>91001</v>
      </c>
      <c r="F1241" s="63">
        <v>13.821612986488599</v>
      </c>
      <c r="G1241" s="63">
        <v>0</v>
      </c>
      <c r="H1241" s="63">
        <v>13.5</v>
      </c>
      <c r="I1241" s="98" t="str">
        <f>VLOOKUP(E1241, 'Program Data Extracts-Zip Codes'!R$52:W$5334, 6, FALSE)</f>
        <v>SCG</v>
      </c>
      <c r="J1241" s="98" t="str">
        <f>VLOOKUP(E1241, 'Program Data Extracts-Zip Codes'!R$52:W$5334, 4, FALSE)</f>
        <v>Pasadena</v>
      </c>
    </row>
    <row r="1242" spans="2:10" x14ac:dyDescent="0.25">
      <c r="B1242" s="63">
        <v>6037460200</v>
      </c>
      <c r="C1242" s="63">
        <v>5315</v>
      </c>
      <c r="D1242" s="63" t="s">
        <v>166</v>
      </c>
      <c r="E1242" s="96">
        <v>91001</v>
      </c>
      <c r="F1242" s="63">
        <v>9.7749454404445295</v>
      </c>
      <c r="G1242" s="63">
        <v>0</v>
      </c>
      <c r="H1242" s="63">
        <v>13.8</v>
      </c>
      <c r="I1242" s="98" t="str">
        <f>VLOOKUP(E1242, 'Program Data Extracts-Zip Codes'!R$52:W$5334, 6, FALSE)</f>
        <v>SCG</v>
      </c>
      <c r="J1242" s="98" t="str">
        <f>VLOOKUP(E1242, 'Program Data Extracts-Zip Codes'!R$52:W$5334, 4, FALSE)</f>
        <v>Pasadena</v>
      </c>
    </row>
    <row r="1243" spans="2:10" x14ac:dyDescent="0.25">
      <c r="B1243" s="63">
        <v>6037460100</v>
      </c>
      <c r="C1243" s="63">
        <v>5793</v>
      </c>
      <c r="D1243" s="63" t="s">
        <v>166</v>
      </c>
      <c r="E1243" s="96">
        <v>91001</v>
      </c>
      <c r="F1243" s="63">
        <v>8.4341535682116699</v>
      </c>
      <c r="G1243" s="63">
        <v>0</v>
      </c>
      <c r="H1243" s="63">
        <v>14.8</v>
      </c>
      <c r="I1243" s="98" t="str">
        <f>VLOOKUP(E1243, 'Program Data Extracts-Zip Codes'!R$52:W$5334, 6, FALSE)</f>
        <v>SCG</v>
      </c>
      <c r="J1243" s="98" t="str">
        <f>VLOOKUP(E1243, 'Program Data Extracts-Zip Codes'!R$52:W$5334, 4, FALSE)</f>
        <v>Pasadena</v>
      </c>
    </row>
    <row r="1244" spans="2:10" x14ac:dyDescent="0.25">
      <c r="B1244" s="63">
        <v>6037431400</v>
      </c>
      <c r="C1244" s="63">
        <v>3970</v>
      </c>
      <c r="D1244" s="63" t="s">
        <v>166</v>
      </c>
      <c r="E1244" s="96">
        <v>91006</v>
      </c>
      <c r="F1244" s="63">
        <v>32.213191073941097</v>
      </c>
      <c r="G1244" s="63">
        <v>0</v>
      </c>
      <c r="H1244" s="63">
        <v>33.5</v>
      </c>
      <c r="I1244" s="98" t="str">
        <f>VLOOKUP(E1244, 'Program Data Extracts-Zip Codes'!R$52:W$5334, 6, FALSE)</f>
        <v>SCG</v>
      </c>
      <c r="J1244" s="98" t="str">
        <f>VLOOKUP(E1244, 'Program Data Extracts-Zip Codes'!R$52:W$5334, 4, FALSE)</f>
        <v>Pasadena</v>
      </c>
    </row>
    <row r="1245" spans="2:10" x14ac:dyDescent="0.25">
      <c r="B1245" s="63">
        <v>6037431502</v>
      </c>
      <c r="C1245" s="63">
        <v>4361</v>
      </c>
      <c r="D1245" s="63" t="s">
        <v>166</v>
      </c>
      <c r="E1245" s="96">
        <v>91006</v>
      </c>
      <c r="F1245" s="63">
        <v>25.113950233139899</v>
      </c>
      <c r="G1245" s="63">
        <v>0</v>
      </c>
      <c r="H1245" s="63">
        <v>25.3</v>
      </c>
      <c r="I1245" s="98" t="str">
        <f>VLOOKUP(E1245, 'Program Data Extracts-Zip Codes'!R$52:W$5334, 6, FALSE)</f>
        <v>SCG</v>
      </c>
      <c r="J1245" s="98" t="str">
        <f>VLOOKUP(E1245, 'Program Data Extracts-Zip Codes'!R$52:W$5334, 4, FALSE)</f>
        <v>Pasadena</v>
      </c>
    </row>
    <row r="1246" spans="2:10" x14ac:dyDescent="0.25">
      <c r="B1246" s="63">
        <v>6037430724</v>
      </c>
      <c r="C1246" s="63">
        <v>4812</v>
      </c>
      <c r="D1246" s="63" t="s">
        <v>166</v>
      </c>
      <c r="E1246" s="96">
        <v>91007</v>
      </c>
      <c r="F1246" s="63">
        <v>21.0045479471299</v>
      </c>
      <c r="G1246" s="63">
        <v>0</v>
      </c>
      <c r="H1246" s="63">
        <v>34.4</v>
      </c>
      <c r="I1246" s="98" t="str">
        <f>VLOOKUP(E1246, 'Program Data Extracts-Zip Codes'!R$52:W$5334, 6, FALSE)</f>
        <v>SCG</v>
      </c>
      <c r="J1246" s="98" t="str">
        <f>VLOOKUP(E1246, 'Program Data Extracts-Zip Codes'!R$52:W$5334, 4, FALSE)</f>
        <v>SCE</v>
      </c>
    </row>
    <row r="1247" spans="2:10" x14ac:dyDescent="0.25">
      <c r="B1247" s="63">
        <v>6037430801</v>
      </c>
      <c r="C1247" s="63">
        <v>6342</v>
      </c>
      <c r="D1247" s="63" t="s">
        <v>166</v>
      </c>
      <c r="E1247" s="96">
        <v>91006</v>
      </c>
      <c r="F1247" s="63">
        <v>20.4754698704545</v>
      </c>
      <c r="G1247" s="63">
        <v>0</v>
      </c>
      <c r="H1247" s="63">
        <v>28.1</v>
      </c>
      <c r="I1247" s="98" t="str">
        <f>VLOOKUP(E1247, 'Program Data Extracts-Zip Codes'!R$52:W$5334, 6, FALSE)</f>
        <v>SCG</v>
      </c>
      <c r="J1247" s="98" t="str">
        <f>VLOOKUP(E1247, 'Program Data Extracts-Zip Codes'!R$52:W$5334, 4, FALSE)</f>
        <v>Pasadena</v>
      </c>
    </row>
    <row r="1248" spans="2:10" x14ac:dyDescent="0.25">
      <c r="B1248" s="63">
        <v>6037430803</v>
      </c>
      <c r="C1248" s="63">
        <v>5439</v>
      </c>
      <c r="D1248" s="63" t="s">
        <v>166</v>
      </c>
      <c r="E1248" s="96">
        <v>91006</v>
      </c>
      <c r="F1248" s="63">
        <v>19.711258433274999</v>
      </c>
      <c r="G1248" s="63">
        <v>0</v>
      </c>
      <c r="H1248" s="63">
        <v>13.2</v>
      </c>
      <c r="I1248" s="98" t="str">
        <f>VLOOKUP(E1248, 'Program Data Extracts-Zip Codes'!R$52:W$5334, 6, FALSE)</f>
        <v>SCG</v>
      </c>
      <c r="J1248" s="98" t="str">
        <f>VLOOKUP(E1248, 'Program Data Extracts-Zip Codes'!R$52:W$5334, 4, FALSE)</f>
        <v>Pasadena</v>
      </c>
    </row>
    <row r="1249" spans="2:10" x14ac:dyDescent="0.25">
      <c r="B1249" s="63">
        <v>6037431700</v>
      </c>
      <c r="C1249" s="63">
        <v>6433</v>
      </c>
      <c r="D1249" s="63" t="s">
        <v>166</v>
      </c>
      <c r="E1249" s="96">
        <v>91007</v>
      </c>
      <c r="F1249" s="63">
        <v>19.0399611464256</v>
      </c>
      <c r="G1249" s="63">
        <v>0</v>
      </c>
      <c r="H1249" s="63">
        <v>23.2</v>
      </c>
      <c r="I1249" s="98" t="str">
        <f>VLOOKUP(E1249, 'Program Data Extracts-Zip Codes'!R$52:W$5334, 6, FALSE)</f>
        <v>SCG</v>
      </c>
      <c r="J1249" s="98" t="str">
        <f>VLOOKUP(E1249, 'Program Data Extracts-Zip Codes'!R$52:W$5334, 4, FALSE)</f>
        <v>SCE</v>
      </c>
    </row>
    <row r="1250" spans="2:10" x14ac:dyDescent="0.25">
      <c r="B1250" s="63">
        <v>6037431800</v>
      </c>
      <c r="C1250" s="63">
        <v>5640</v>
      </c>
      <c r="D1250" s="63" t="s">
        <v>166</v>
      </c>
      <c r="E1250" s="96">
        <v>91007</v>
      </c>
      <c r="F1250" s="63">
        <v>17.6257761247697</v>
      </c>
      <c r="G1250" s="63">
        <v>0</v>
      </c>
      <c r="H1250" s="63">
        <v>33.799999999999997</v>
      </c>
      <c r="I1250" s="98" t="str">
        <f>VLOOKUP(E1250, 'Program Data Extracts-Zip Codes'!R$52:W$5334, 6, FALSE)</f>
        <v>SCG</v>
      </c>
      <c r="J1250" s="98" t="str">
        <f>VLOOKUP(E1250, 'Program Data Extracts-Zip Codes'!R$52:W$5334, 4, FALSE)</f>
        <v>SCE</v>
      </c>
    </row>
    <row r="1251" spans="2:10" x14ac:dyDescent="0.25">
      <c r="B1251" s="63">
        <v>6037430721</v>
      </c>
      <c r="C1251" s="63">
        <v>3957</v>
      </c>
      <c r="D1251" s="63" t="s">
        <v>166</v>
      </c>
      <c r="E1251" s="96">
        <v>91007</v>
      </c>
      <c r="F1251" s="63">
        <v>16.5826315657444</v>
      </c>
      <c r="G1251" s="63">
        <v>0</v>
      </c>
      <c r="H1251" s="63">
        <v>14.7</v>
      </c>
      <c r="I1251" s="98" t="str">
        <f>VLOOKUP(E1251, 'Program Data Extracts-Zip Codes'!R$52:W$5334, 6, FALSE)</f>
        <v>SCG</v>
      </c>
      <c r="J1251" s="98" t="str">
        <f>VLOOKUP(E1251, 'Program Data Extracts-Zip Codes'!R$52:W$5334, 4, FALSE)</f>
        <v>SCE</v>
      </c>
    </row>
    <row r="1252" spans="2:10" x14ac:dyDescent="0.25">
      <c r="B1252" s="63">
        <v>6037430701</v>
      </c>
      <c r="C1252" s="63">
        <v>5271</v>
      </c>
      <c r="D1252" s="63" t="s">
        <v>166</v>
      </c>
      <c r="E1252" s="96">
        <v>91007</v>
      </c>
      <c r="F1252" s="63">
        <v>16.122826050078601</v>
      </c>
      <c r="G1252" s="63">
        <v>0</v>
      </c>
      <c r="H1252" s="63">
        <v>16.2</v>
      </c>
      <c r="I1252" s="98" t="str">
        <f>VLOOKUP(E1252, 'Program Data Extracts-Zip Codes'!R$52:W$5334, 6, FALSE)</f>
        <v>SCG</v>
      </c>
      <c r="J1252" s="98" t="str">
        <f>VLOOKUP(E1252, 'Program Data Extracts-Zip Codes'!R$52:W$5334, 4, FALSE)</f>
        <v>SCE</v>
      </c>
    </row>
    <row r="1253" spans="2:10" x14ac:dyDescent="0.25">
      <c r="B1253" s="63">
        <v>6037430400</v>
      </c>
      <c r="C1253" s="63">
        <v>4424</v>
      </c>
      <c r="D1253" s="63" t="s">
        <v>166</v>
      </c>
      <c r="E1253" s="96">
        <v>91006</v>
      </c>
      <c r="F1253" s="63">
        <v>15.7752532253387</v>
      </c>
      <c r="G1253" s="63">
        <v>0</v>
      </c>
      <c r="H1253" s="63">
        <v>13.8</v>
      </c>
      <c r="I1253" s="98" t="str">
        <f>VLOOKUP(E1253, 'Program Data Extracts-Zip Codes'!R$52:W$5334, 6, FALSE)</f>
        <v>SCG</v>
      </c>
      <c r="J1253" s="98" t="str">
        <f>VLOOKUP(E1253, 'Program Data Extracts-Zip Codes'!R$52:W$5334, 4, FALSE)</f>
        <v>Pasadena</v>
      </c>
    </row>
    <row r="1254" spans="2:10" x14ac:dyDescent="0.25">
      <c r="B1254" s="63">
        <v>6037430723</v>
      </c>
      <c r="C1254" s="63">
        <v>4118</v>
      </c>
      <c r="D1254" s="63" t="s">
        <v>166</v>
      </c>
      <c r="E1254" s="96">
        <v>91007</v>
      </c>
      <c r="F1254" s="63">
        <v>15.611215168723099</v>
      </c>
      <c r="G1254" s="63">
        <v>0</v>
      </c>
      <c r="H1254" s="63">
        <v>23.6</v>
      </c>
      <c r="I1254" s="98" t="str">
        <f>VLOOKUP(E1254, 'Program Data Extracts-Zip Codes'!R$52:W$5334, 6, FALSE)</f>
        <v>SCG</v>
      </c>
      <c r="J1254" s="98" t="str">
        <f>VLOOKUP(E1254, 'Program Data Extracts-Zip Codes'!R$52:W$5334, 4, FALSE)</f>
        <v>SCE</v>
      </c>
    </row>
    <row r="1255" spans="2:10" x14ac:dyDescent="0.25">
      <c r="B1255" s="63">
        <v>6037430802</v>
      </c>
      <c r="C1255" s="63">
        <v>4163</v>
      </c>
      <c r="D1255" s="63" t="s">
        <v>166</v>
      </c>
      <c r="E1255" s="96">
        <v>91006</v>
      </c>
      <c r="F1255" s="63">
        <v>14.2442557247973</v>
      </c>
      <c r="G1255" s="63">
        <v>0</v>
      </c>
      <c r="H1255" s="63">
        <v>21.2</v>
      </c>
      <c r="I1255" s="98" t="str">
        <f>VLOOKUP(E1255, 'Program Data Extracts-Zip Codes'!R$52:W$5334, 6, FALSE)</f>
        <v>SCG</v>
      </c>
      <c r="J1255" s="98" t="str">
        <f>VLOOKUP(E1255, 'Program Data Extracts-Zip Codes'!R$52:W$5334, 4, FALSE)</f>
        <v>Pasadena</v>
      </c>
    </row>
    <row r="1256" spans="2:10" x14ac:dyDescent="0.25">
      <c r="B1256" s="63">
        <v>6037431600</v>
      </c>
      <c r="C1256" s="63">
        <v>4018</v>
      </c>
      <c r="D1256" s="63" t="s">
        <v>166</v>
      </c>
      <c r="E1256" s="96">
        <v>91007</v>
      </c>
      <c r="F1256" s="63">
        <v>12.1838682357034</v>
      </c>
      <c r="G1256" s="63">
        <v>0</v>
      </c>
      <c r="H1256" s="63">
        <v>26.2</v>
      </c>
      <c r="I1256" s="98" t="str">
        <f>VLOOKUP(E1256, 'Program Data Extracts-Zip Codes'!R$52:W$5334, 6, FALSE)</f>
        <v>SCG</v>
      </c>
      <c r="J1256" s="98" t="str">
        <f>VLOOKUP(E1256, 'Program Data Extracts-Zip Codes'!R$52:W$5334, 4, FALSE)</f>
        <v>SCE</v>
      </c>
    </row>
    <row r="1257" spans="2:10" x14ac:dyDescent="0.25">
      <c r="B1257" s="63">
        <v>6037430600</v>
      </c>
      <c r="C1257" s="63">
        <v>4505</v>
      </c>
      <c r="D1257" s="63" t="s">
        <v>166</v>
      </c>
      <c r="E1257" s="96">
        <v>91006</v>
      </c>
      <c r="F1257" s="63">
        <v>10.662859691183501</v>
      </c>
      <c r="G1257" s="63">
        <v>0</v>
      </c>
      <c r="H1257" s="63">
        <v>13.6</v>
      </c>
      <c r="I1257" s="98" t="str">
        <f>VLOOKUP(E1257, 'Program Data Extracts-Zip Codes'!R$52:W$5334, 6, FALSE)</f>
        <v>SCG</v>
      </c>
      <c r="J1257" s="98" t="str">
        <f>VLOOKUP(E1257, 'Program Data Extracts-Zip Codes'!R$52:W$5334, 4, FALSE)</f>
        <v>Pasadena</v>
      </c>
    </row>
    <row r="1258" spans="2:10" x14ac:dyDescent="0.25">
      <c r="B1258" s="63">
        <v>6037554801</v>
      </c>
      <c r="C1258" s="63">
        <v>3366</v>
      </c>
      <c r="D1258" s="63" t="s">
        <v>166</v>
      </c>
      <c r="E1258" s="96">
        <v>90701</v>
      </c>
      <c r="F1258" s="63">
        <v>40.330909345952399</v>
      </c>
      <c r="G1258" s="63">
        <v>3366</v>
      </c>
      <c r="H1258" s="63">
        <v>55.1</v>
      </c>
      <c r="I1258" s="98" t="str">
        <f>VLOOKUP(E1258, 'Program Data Extracts-Zip Codes'!R$52:W$5334, 6, FALSE)</f>
        <v>SCG</v>
      </c>
      <c r="J1258" s="98" t="str">
        <f>VLOOKUP(E1258, 'Program Data Extracts-Zip Codes'!R$52:W$5334, 4, FALSE)</f>
        <v>SCE</v>
      </c>
    </row>
    <row r="1259" spans="2:10" x14ac:dyDescent="0.25">
      <c r="B1259" s="63">
        <v>6037554900</v>
      </c>
      <c r="C1259" s="63">
        <v>6991</v>
      </c>
      <c r="D1259" s="63" t="s">
        <v>166</v>
      </c>
      <c r="E1259" s="96">
        <v>90701</v>
      </c>
      <c r="F1259" s="63">
        <v>35.607665153579603</v>
      </c>
      <c r="G1259" s="63">
        <v>0</v>
      </c>
      <c r="H1259" s="63">
        <v>29.9</v>
      </c>
      <c r="I1259" s="98" t="str">
        <f>VLOOKUP(E1259, 'Program Data Extracts-Zip Codes'!R$52:W$5334, 6, FALSE)</f>
        <v>SCG</v>
      </c>
      <c r="J1259" s="98" t="str">
        <f>VLOOKUP(E1259, 'Program Data Extracts-Zip Codes'!R$52:W$5334, 4, FALSE)</f>
        <v>SCE</v>
      </c>
    </row>
    <row r="1260" spans="2:10" x14ac:dyDescent="0.25">
      <c r="B1260" s="63">
        <v>6037554802</v>
      </c>
      <c r="C1260" s="63">
        <v>6165</v>
      </c>
      <c r="D1260" s="63" t="s">
        <v>166</v>
      </c>
      <c r="E1260" s="96">
        <v>90701</v>
      </c>
      <c r="F1260" s="63">
        <v>25.947885306437399</v>
      </c>
      <c r="G1260" s="63">
        <v>0</v>
      </c>
      <c r="H1260" s="63">
        <v>31.7</v>
      </c>
      <c r="I1260" s="98" t="str">
        <f>VLOOKUP(E1260, 'Program Data Extracts-Zip Codes'!R$52:W$5334, 6, FALSE)</f>
        <v>SCG</v>
      </c>
      <c r="J1260" s="98" t="str">
        <f>VLOOKUP(E1260, 'Program Data Extracts-Zip Codes'!R$52:W$5334, 4, FALSE)</f>
        <v>SCE</v>
      </c>
    </row>
    <row r="1261" spans="2:10" x14ac:dyDescent="0.25">
      <c r="B1261" s="63">
        <v>6037599000</v>
      </c>
      <c r="C1261" s="63">
        <v>3569</v>
      </c>
      <c r="D1261" s="63" t="s">
        <v>166</v>
      </c>
      <c r="E1261" s="96">
        <v>90704</v>
      </c>
      <c r="F1261" s="63">
        <v>17.048965503077</v>
      </c>
      <c r="G1261" s="63">
        <v>0</v>
      </c>
      <c r="H1261" s="63">
        <v>43.9</v>
      </c>
      <c r="I1261" s="98" t="str">
        <f>VLOOKUP(E1261, 'Program Data Extracts-Zip Codes'!R$52:W$5334, 6, FALSE)</f>
        <v>SCG</v>
      </c>
      <c r="J1261" s="98" t="str">
        <f>VLOOKUP(E1261, 'Program Data Extracts-Zip Codes'!R$52:W$5334, 4, FALSE)</f>
        <v>SCE</v>
      </c>
    </row>
    <row r="1262" spans="2:10" x14ac:dyDescent="0.25">
      <c r="B1262" s="63">
        <v>6037599100</v>
      </c>
      <c r="C1262" s="63">
        <v>527</v>
      </c>
      <c r="D1262" s="63" t="s">
        <v>166</v>
      </c>
      <c r="E1262" s="96">
        <v>90704</v>
      </c>
      <c r="F1262" s="63" t="s">
        <v>147</v>
      </c>
      <c r="G1262" s="63">
        <v>0</v>
      </c>
      <c r="H1262" s="63" t="s">
        <v>147</v>
      </c>
      <c r="I1262" s="98" t="str">
        <f>VLOOKUP(E1262, 'Program Data Extracts-Zip Codes'!R$52:W$5334, 6, FALSE)</f>
        <v>SCG</v>
      </c>
      <c r="J1262" s="98" t="str">
        <f>VLOOKUP(E1262, 'Program Data Extracts-Zip Codes'!R$52:W$5334, 4, FALSE)</f>
        <v>SCE</v>
      </c>
    </row>
    <row r="1263" spans="2:10" x14ac:dyDescent="0.25">
      <c r="B1263" s="63">
        <v>6037404402</v>
      </c>
      <c r="C1263" s="63">
        <v>5107</v>
      </c>
      <c r="D1263" s="63" t="s">
        <v>166</v>
      </c>
      <c r="E1263" s="96">
        <v>91702</v>
      </c>
      <c r="F1263" s="63">
        <v>47.088628180568797</v>
      </c>
      <c r="G1263" s="63">
        <v>5107</v>
      </c>
      <c r="H1263" s="63">
        <v>33.4</v>
      </c>
      <c r="I1263" s="98" t="str">
        <f>VLOOKUP(E1263, 'Program Data Extracts-Zip Codes'!R$52:W$5334, 6, FALSE)</f>
        <v>SCG</v>
      </c>
      <c r="J1263" s="98" t="str">
        <f>VLOOKUP(E1263, 'Program Data Extracts-Zip Codes'!R$52:W$5334, 4, FALSE)</f>
        <v>Other</v>
      </c>
    </row>
    <row r="1264" spans="2:10" x14ac:dyDescent="0.25">
      <c r="B1264" s="63">
        <v>6037404401</v>
      </c>
      <c r="C1264" s="63">
        <v>3979</v>
      </c>
      <c r="D1264" s="63" t="s">
        <v>166</v>
      </c>
      <c r="E1264" s="96">
        <v>91702</v>
      </c>
      <c r="F1264" s="63">
        <v>46.923093321782297</v>
      </c>
      <c r="G1264" s="63">
        <v>3979</v>
      </c>
      <c r="H1264" s="63">
        <v>42.3</v>
      </c>
      <c r="I1264" s="98" t="str">
        <f>VLOOKUP(E1264, 'Program Data Extracts-Zip Codes'!R$52:W$5334, 6, FALSE)</f>
        <v>SCG</v>
      </c>
      <c r="J1264" s="98" t="str">
        <f>VLOOKUP(E1264, 'Program Data Extracts-Zip Codes'!R$52:W$5334, 4, FALSE)</f>
        <v>Other</v>
      </c>
    </row>
    <row r="1265" spans="2:10" x14ac:dyDescent="0.25">
      <c r="B1265" s="63">
        <v>6037404201</v>
      </c>
      <c r="C1265" s="63">
        <v>3711</v>
      </c>
      <c r="D1265" s="63" t="s">
        <v>166</v>
      </c>
      <c r="E1265" s="96">
        <v>91702</v>
      </c>
      <c r="F1265" s="63">
        <v>41.864745355151797</v>
      </c>
      <c r="G1265" s="63">
        <v>3711</v>
      </c>
      <c r="H1265" s="63">
        <v>64.8</v>
      </c>
      <c r="I1265" s="98" t="str">
        <f>VLOOKUP(E1265, 'Program Data Extracts-Zip Codes'!R$52:W$5334, 6, FALSE)</f>
        <v>SCG</v>
      </c>
      <c r="J1265" s="98" t="str">
        <f>VLOOKUP(E1265, 'Program Data Extracts-Zip Codes'!R$52:W$5334, 4, FALSE)</f>
        <v>Other</v>
      </c>
    </row>
    <row r="1266" spans="2:10" x14ac:dyDescent="0.25">
      <c r="B1266" s="63">
        <v>6037404301</v>
      </c>
      <c r="C1266" s="63">
        <v>5665</v>
      </c>
      <c r="D1266" s="63" t="s">
        <v>166</v>
      </c>
      <c r="E1266" s="96">
        <v>91702</v>
      </c>
      <c r="F1266" s="63">
        <v>39.534178080095799</v>
      </c>
      <c r="G1266" s="63">
        <v>5665</v>
      </c>
      <c r="H1266" s="63">
        <v>57.6</v>
      </c>
      <c r="I1266" s="98" t="str">
        <f>VLOOKUP(E1266, 'Program Data Extracts-Zip Codes'!R$52:W$5334, 6, FALSE)</f>
        <v>SCG</v>
      </c>
      <c r="J1266" s="98" t="str">
        <f>VLOOKUP(E1266, 'Program Data Extracts-Zip Codes'!R$52:W$5334, 4, FALSE)</f>
        <v>Other</v>
      </c>
    </row>
    <row r="1267" spans="2:10" x14ac:dyDescent="0.25">
      <c r="B1267" s="63">
        <v>6037400602</v>
      </c>
      <c r="C1267" s="63">
        <v>4719</v>
      </c>
      <c r="D1267" s="63" t="s">
        <v>166</v>
      </c>
      <c r="E1267" s="96">
        <v>91702</v>
      </c>
      <c r="F1267" s="63">
        <v>36.750174154114198</v>
      </c>
      <c r="G1267" s="63">
        <v>0</v>
      </c>
      <c r="H1267" s="63">
        <v>44</v>
      </c>
      <c r="I1267" s="98" t="str">
        <f>VLOOKUP(E1267, 'Program Data Extracts-Zip Codes'!R$52:W$5334, 6, FALSE)</f>
        <v>SCG</v>
      </c>
      <c r="J1267" s="98" t="str">
        <f>VLOOKUP(E1267, 'Program Data Extracts-Zip Codes'!R$52:W$5334, 4, FALSE)</f>
        <v>Other</v>
      </c>
    </row>
    <row r="1268" spans="2:10" x14ac:dyDescent="0.25">
      <c r="B1268" s="63">
        <v>6037404501</v>
      </c>
      <c r="C1268" s="63">
        <v>2355</v>
      </c>
      <c r="D1268" s="63" t="s">
        <v>166</v>
      </c>
      <c r="E1268" s="96">
        <v>91702</v>
      </c>
      <c r="F1268" s="63">
        <v>35.679711762924597</v>
      </c>
      <c r="G1268" s="63">
        <v>0</v>
      </c>
      <c r="H1268" s="63">
        <v>42.5</v>
      </c>
      <c r="I1268" s="98" t="str">
        <f>VLOOKUP(E1268, 'Program Data Extracts-Zip Codes'!R$52:W$5334, 6, FALSE)</f>
        <v>SCG</v>
      </c>
      <c r="J1268" s="98" t="str">
        <f>VLOOKUP(E1268, 'Program Data Extracts-Zip Codes'!R$52:W$5334, 4, FALSE)</f>
        <v>Other</v>
      </c>
    </row>
    <row r="1269" spans="2:10" x14ac:dyDescent="0.25">
      <c r="B1269" s="63">
        <v>6037404202</v>
      </c>
      <c r="C1269" s="63">
        <v>3366</v>
      </c>
      <c r="D1269" s="63" t="s">
        <v>166</v>
      </c>
      <c r="E1269" s="96">
        <v>91702</v>
      </c>
      <c r="F1269" s="63">
        <v>34.553579785055803</v>
      </c>
      <c r="G1269" s="63">
        <v>0</v>
      </c>
      <c r="H1269" s="63">
        <v>56.4</v>
      </c>
      <c r="I1269" s="98" t="str">
        <f>VLOOKUP(E1269, 'Program Data Extracts-Zip Codes'!R$52:W$5334, 6, FALSE)</f>
        <v>SCG</v>
      </c>
      <c r="J1269" s="98" t="str">
        <f>VLOOKUP(E1269, 'Program Data Extracts-Zip Codes'!R$52:W$5334, 4, FALSE)</f>
        <v>Other</v>
      </c>
    </row>
    <row r="1270" spans="2:10" x14ac:dyDescent="0.25">
      <c r="B1270" s="63">
        <v>6037404503</v>
      </c>
      <c r="C1270" s="63">
        <v>2977</v>
      </c>
      <c r="D1270" s="63" t="s">
        <v>166</v>
      </c>
      <c r="E1270" s="96">
        <v>91702</v>
      </c>
      <c r="F1270" s="63">
        <v>31.450332992650601</v>
      </c>
      <c r="G1270" s="63">
        <v>0</v>
      </c>
      <c r="H1270" s="63">
        <v>31.1</v>
      </c>
      <c r="I1270" s="98" t="str">
        <f>VLOOKUP(E1270, 'Program Data Extracts-Zip Codes'!R$52:W$5334, 6, FALSE)</f>
        <v>SCG</v>
      </c>
      <c r="J1270" s="98" t="str">
        <f>VLOOKUP(E1270, 'Program Data Extracts-Zip Codes'!R$52:W$5334, 4, FALSE)</f>
        <v>Other</v>
      </c>
    </row>
    <row r="1271" spans="2:10" x14ac:dyDescent="0.25">
      <c r="B1271" s="63">
        <v>6037404302</v>
      </c>
      <c r="C1271" s="63">
        <v>2498</v>
      </c>
      <c r="D1271" s="63" t="s">
        <v>166</v>
      </c>
      <c r="E1271" s="96">
        <v>91702</v>
      </c>
      <c r="F1271" s="63">
        <v>30.2915271961215</v>
      </c>
      <c r="G1271" s="63">
        <v>0</v>
      </c>
      <c r="H1271" s="63">
        <v>28.6</v>
      </c>
      <c r="I1271" s="98" t="str">
        <f>VLOOKUP(E1271, 'Program Data Extracts-Zip Codes'!R$52:W$5334, 6, FALSE)</f>
        <v>SCG</v>
      </c>
      <c r="J1271" s="98" t="str">
        <f>VLOOKUP(E1271, 'Program Data Extracts-Zip Codes'!R$52:W$5334, 4, FALSE)</f>
        <v>Other</v>
      </c>
    </row>
    <row r="1272" spans="2:10" x14ac:dyDescent="0.25">
      <c r="B1272" s="63">
        <v>6037404504</v>
      </c>
      <c r="C1272" s="63">
        <v>5266</v>
      </c>
      <c r="D1272" s="63" t="s">
        <v>166</v>
      </c>
      <c r="E1272" s="96">
        <v>91702</v>
      </c>
      <c r="F1272" s="63">
        <v>29.931515941391002</v>
      </c>
      <c r="G1272" s="63">
        <v>0</v>
      </c>
      <c r="H1272" s="63">
        <v>52.7</v>
      </c>
      <c r="I1272" s="98" t="str">
        <f>VLOOKUP(E1272, 'Program Data Extracts-Zip Codes'!R$52:W$5334, 6, FALSE)</f>
        <v>SCG</v>
      </c>
      <c r="J1272" s="98" t="str">
        <f>VLOOKUP(E1272, 'Program Data Extracts-Zip Codes'!R$52:W$5334, 4, FALSE)</f>
        <v>Other</v>
      </c>
    </row>
    <row r="1273" spans="2:10" x14ac:dyDescent="0.25">
      <c r="B1273" s="63">
        <v>6037404100</v>
      </c>
      <c r="C1273" s="63">
        <v>6445</v>
      </c>
      <c r="D1273" s="63" t="s">
        <v>166</v>
      </c>
      <c r="E1273" s="96">
        <v>91702</v>
      </c>
      <c r="F1273" s="63">
        <v>29.0779536507406</v>
      </c>
      <c r="G1273" s="63">
        <v>0</v>
      </c>
      <c r="H1273" s="63">
        <v>41.1</v>
      </c>
      <c r="I1273" s="98" t="str">
        <f>VLOOKUP(E1273, 'Program Data Extracts-Zip Codes'!R$52:W$5334, 6, FALSE)</f>
        <v>SCG</v>
      </c>
      <c r="J1273" s="98" t="str">
        <f>VLOOKUP(E1273, 'Program Data Extracts-Zip Codes'!R$52:W$5334, 4, FALSE)</f>
        <v>Other</v>
      </c>
    </row>
    <row r="1274" spans="2:10" x14ac:dyDescent="0.25">
      <c r="B1274" s="63">
        <v>6037404000</v>
      </c>
      <c r="C1274" s="63">
        <v>4474</v>
      </c>
      <c r="D1274" s="63" t="s">
        <v>166</v>
      </c>
      <c r="E1274" s="96">
        <v>91702</v>
      </c>
      <c r="F1274" s="63">
        <v>26.0076930401388</v>
      </c>
      <c r="G1274" s="63">
        <v>0</v>
      </c>
      <c r="H1274" s="63">
        <v>28.5</v>
      </c>
      <c r="I1274" s="98" t="str">
        <f>VLOOKUP(E1274, 'Program Data Extracts-Zip Codes'!R$52:W$5334, 6, FALSE)</f>
        <v>SCG</v>
      </c>
      <c r="J1274" s="98" t="str">
        <f>VLOOKUP(E1274, 'Program Data Extracts-Zip Codes'!R$52:W$5334, 4, FALSE)</f>
        <v>Other</v>
      </c>
    </row>
    <row r="1275" spans="2:10" x14ac:dyDescent="0.25">
      <c r="B1275" s="63">
        <v>6037400604</v>
      </c>
      <c r="C1275" s="63">
        <v>2980</v>
      </c>
      <c r="D1275" s="63" t="s">
        <v>166</v>
      </c>
      <c r="E1275" s="96">
        <v>91702</v>
      </c>
      <c r="F1275" s="63">
        <v>24.868444683581998</v>
      </c>
      <c r="G1275" s="63">
        <v>0</v>
      </c>
      <c r="H1275" s="63">
        <v>48.4</v>
      </c>
      <c r="I1275" s="98" t="str">
        <f>VLOOKUP(E1275, 'Program Data Extracts-Zip Codes'!R$52:W$5334, 6, FALSE)</f>
        <v>SCG</v>
      </c>
      <c r="J1275" s="98" t="str">
        <f>VLOOKUP(E1275, 'Program Data Extracts-Zip Codes'!R$52:W$5334, 4, FALSE)</f>
        <v>Other</v>
      </c>
    </row>
    <row r="1276" spans="2:10" x14ac:dyDescent="0.25">
      <c r="B1276" s="63">
        <v>6037404703</v>
      </c>
      <c r="C1276" s="63">
        <v>3178</v>
      </c>
      <c r="D1276" s="63" t="s">
        <v>166</v>
      </c>
      <c r="E1276" s="96">
        <v>91706</v>
      </c>
      <c r="F1276" s="63">
        <v>64.085902636746198</v>
      </c>
      <c r="G1276" s="63">
        <v>3178</v>
      </c>
      <c r="H1276" s="63">
        <v>63.5</v>
      </c>
      <c r="I1276" s="98" t="str">
        <f>VLOOKUP(E1276, 'Program Data Extracts-Zip Codes'!R$52:W$5334, 6, FALSE)</f>
        <v>SCG</v>
      </c>
      <c r="J1276" s="98" t="str">
        <f>VLOOKUP(E1276, 'Program Data Extracts-Zip Codes'!R$52:W$5334, 4, FALSE)</f>
        <v>Other</v>
      </c>
    </row>
    <row r="1277" spans="2:10" x14ac:dyDescent="0.25">
      <c r="B1277" s="63">
        <v>6037404802</v>
      </c>
      <c r="C1277" s="63">
        <v>4335</v>
      </c>
      <c r="D1277" s="63" t="s">
        <v>166</v>
      </c>
      <c r="E1277" s="96">
        <v>91706</v>
      </c>
      <c r="F1277" s="63">
        <v>61.247515933305003</v>
      </c>
      <c r="G1277" s="63">
        <v>4335</v>
      </c>
      <c r="H1277" s="63">
        <v>55.6</v>
      </c>
      <c r="I1277" s="98" t="str">
        <f>VLOOKUP(E1277, 'Program Data Extracts-Zip Codes'!R$52:W$5334, 6, FALSE)</f>
        <v>SCG</v>
      </c>
      <c r="J1277" s="98" t="str">
        <f>VLOOKUP(E1277, 'Program Data Extracts-Zip Codes'!R$52:W$5334, 4, FALSE)</f>
        <v>Other</v>
      </c>
    </row>
    <row r="1278" spans="2:10" x14ac:dyDescent="0.25">
      <c r="B1278" s="63">
        <v>6037404702</v>
      </c>
      <c r="C1278" s="63">
        <v>5882</v>
      </c>
      <c r="D1278" s="63" t="s">
        <v>166</v>
      </c>
      <c r="E1278" s="96">
        <v>91706</v>
      </c>
      <c r="F1278" s="63">
        <v>60.990410223002598</v>
      </c>
      <c r="G1278" s="63">
        <v>5882</v>
      </c>
      <c r="H1278" s="63">
        <v>59</v>
      </c>
      <c r="I1278" s="98" t="str">
        <f>VLOOKUP(E1278, 'Program Data Extracts-Zip Codes'!R$52:W$5334, 6, FALSE)</f>
        <v>SCG</v>
      </c>
      <c r="J1278" s="98" t="str">
        <f>VLOOKUP(E1278, 'Program Data Extracts-Zip Codes'!R$52:W$5334, 4, FALSE)</f>
        <v>Other</v>
      </c>
    </row>
    <row r="1279" spans="2:10" x14ac:dyDescent="0.25">
      <c r="B1279" s="63">
        <v>6037404701</v>
      </c>
      <c r="C1279" s="63">
        <v>5873</v>
      </c>
      <c r="D1279" s="63" t="s">
        <v>166</v>
      </c>
      <c r="E1279" s="96">
        <v>91706</v>
      </c>
      <c r="F1279" s="63">
        <v>60.177198466954401</v>
      </c>
      <c r="G1279" s="63">
        <v>5873</v>
      </c>
      <c r="H1279" s="63">
        <v>52.8</v>
      </c>
      <c r="I1279" s="98" t="str">
        <f>VLOOKUP(E1279, 'Program Data Extracts-Zip Codes'!R$52:W$5334, 6, FALSE)</f>
        <v>SCG</v>
      </c>
      <c r="J1279" s="98" t="str">
        <f>VLOOKUP(E1279, 'Program Data Extracts-Zip Codes'!R$52:W$5334, 4, FALSE)</f>
        <v>Other</v>
      </c>
    </row>
    <row r="1280" spans="2:10" x14ac:dyDescent="0.25">
      <c r="B1280" s="63">
        <v>6037405001</v>
      </c>
      <c r="C1280" s="63">
        <v>6170</v>
      </c>
      <c r="D1280" s="63" t="s">
        <v>166</v>
      </c>
      <c r="E1280" s="96">
        <v>91706</v>
      </c>
      <c r="F1280" s="63">
        <v>57.2421149426944</v>
      </c>
      <c r="G1280" s="63">
        <v>6170</v>
      </c>
      <c r="H1280" s="63">
        <v>41.7</v>
      </c>
      <c r="I1280" s="98" t="str">
        <f>VLOOKUP(E1280, 'Program Data Extracts-Zip Codes'!R$52:W$5334, 6, FALSE)</f>
        <v>SCG</v>
      </c>
      <c r="J1280" s="98" t="str">
        <f>VLOOKUP(E1280, 'Program Data Extracts-Zip Codes'!R$52:W$5334, 4, FALSE)</f>
        <v>Other</v>
      </c>
    </row>
    <row r="1281" spans="2:10" x14ac:dyDescent="0.25">
      <c r="B1281" s="63">
        <v>6037405102</v>
      </c>
      <c r="C1281" s="63">
        <v>5069</v>
      </c>
      <c r="D1281" s="63" t="s">
        <v>166</v>
      </c>
      <c r="E1281" s="96">
        <v>91706</v>
      </c>
      <c r="F1281" s="63">
        <v>55.972923064775699</v>
      </c>
      <c r="G1281" s="63">
        <v>5069</v>
      </c>
      <c r="H1281" s="63">
        <v>50.3</v>
      </c>
      <c r="I1281" s="98" t="str">
        <f>VLOOKUP(E1281, 'Program Data Extracts-Zip Codes'!R$52:W$5334, 6, FALSE)</f>
        <v>SCG</v>
      </c>
      <c r="J1281" s="98" t="str">
        <f>VLOOKUP(E1281, 'Program Data Extracts-Zip Codes'!R$52:W$5334, 4, FALSE)</f>
        <v>Other</v>
      </c>
    </row>
    <row r="1282" spans="2:10" x14ac:dyDescent="0.25">
      <c r="B1282" s="63">
        <v>6037404600</v>
      </c>
      <c r="C1282" s="63">
        <v>1422</v>
      </c>
      <c r="D1282" s="63" t="s">
        <v>166</v>
      </c>
      <c r="E1282" s="96">
        <v>91706</v>
      </c>
      <c r="F1282" s="63">
        <v>54.522729730390303</v>
      </c>
      <c r="G1282" s="63">
        <v>1422</v>
      </c>
      <c r="H1282" s="63">
        <v>38.6</v>
      </c>
      <c r="I1282" s="98" t="str">
        <f>VLOOKUP(E1282, 'Program Data Extracts-Zip Codes'!R$52:W$5334, 6, FALSE)</f>
        <v>SCG</v>
      </c>
      <c r="J1282" s="98" t="str">
        <f>VLOOKUP(E1282, 'Program Data Extracts-Zip Codes'!R$52:W$5334, 4, FALSE)</f>
        <v>Other</v>
      </c>
    </row>
    <row r="1283" spans="2:10" x14ac:dyDescent="0.25">
      <c r="B1283" s="63">
        <v>6037404801</v>
      </c>
      <c r="C1283" s="63">
        <v>7305</v>
      </c>
      <c r="D1283" s="63" t="s">
        <v>166</v>
      </c>
      <c r="E1283" s="96">
        <v>91706</v>
      </c>
      <c r="F1283" s="63">
        <v>53.407471032469303</v>
      </c>
      <c r="G1283" s="63">
        <v>7305</v>
      </c>
      <c r="H1283" s="63">
        <v>52.2</v>
      </c>
      <c r="I1283" s="98" t="str">
        <f>VLOOKUP(E1283, 'Program Data Extracts-Zip Codes'!R$52:W$5334, 6, FALSE)</f>
        <v>SCG</v>
      </c>
      <c r="J1283" s="98" t="str">
        <f>VLOOKUP(E1283, 'Program Data Extracts-Zip Codes'!R$52:W$5334, 4, FALSE)</f>
        <v>Other</v>
      </c>
    </row>
    <row r="1284" spans="2:10" x14ac:dyDescent="0.25">
      <c r="B1284" s="63">
        <v>6037405101</v>
      </c>
      <c r="C1284" s="63">
        <v>5304</v>
      </c>
      <c r="D1284" s="63" t="s">
        <v>166</v>
      </c>
      <c r="E1284" s="96">
        <v>91706</v>
      </c>
      <c r="F1284" s="63">
        <v>53.1490538252542</v>
      </c>
      <c r="G1284" s="63">
        <v>5304</v>
      </c>
      <c r="H1284" s="63">
        <v>47.3</v>
      </c>
      <c r="I1284" s="98" t="str">
        <f>VLOOKUP(E1284, 'Program Data Extracts-Zip Codes'!R$52:W$5334, 6, FALSE)</f>
        <v>SCG</v>
      </c>
      <c r="J1284" s="98" t="str">
        <f>VLOOKUP(E1284, 'Program Data Extracts-Zip Codes'!R$52:W$5334, 4, FALSE)</f>
        <v>Other</v>
      </c>
    </row>
    <row r="1285" spans="2:10" x14ac:dyDescent="0.25">
      <c r="B1285" s="63">
        <v>6037405201</v>
      </c>
      <c r="C1285" s="63">
        <v>5205</v>
      </c>
      <c r="D1285" s="63" t="s">
        <v>166</v>
      </c>
      <c r="E1285" s="96">
        <v>91706</v>
      </c>
      <c r="F1285" s="63">
        <v>50.499792714980899</v>
      </c>
      <c r="G1285" s="63">
        <v>5205</v>
      </c>
      <c r="H1285" s="63">
        <v>53</v>
      </c>
      <c r="I1285" s="98" t="str">
        <f>VLOOKUP(E1285, 'Program Data Extracts-Zip Codes'!R$52:W$5334, 6, FALSE)</f>
        <v>SCG</v>
      </c>
      <c r="J1285" s="98" t="str">
        <f>VLOOKUP(E1285, 'Program Data Extracts-Zip Codes'!R$52:W$5334, 4, FALSE)</f>
        <v>Other</v>
      </c>
    </row>
    <row r="1286" spans="2:10" x14ac:dyDescent="0.25">
      <c r="B1286" s="63">
        <v>6037404901</v>
      </c>
      <c r="C1286" s="63">
        <v>5658</v>
      </c>
      <c r="D1286" s="63" t="s">
        <v>166</v>
      </c>
      <c r="E1286" s="96">
        <v>91706</v>
      </c>
      <c r="F1286" s="63">
        <v>49.397354831069698</v>
      </c>
      <c r="G1286" s="63">
        <v>5658</v>
      </c>
      <c r="H1286" s="63">
        <v>26.9</v>
      </c>
      <c r="I1286" s="98" t="str">
        <f>VLOOKUP(E1286, 'Program Data Extracts-Zip Codes'!R$52:W$5334, 6, FALSE)</f>
        <v>SCG</v>
      </c>
      <c r="J1286" s="98" t="str">
        <f>VLOOKUP(E1286, 'Program Data Extracts-Zip Codes'!R$52:W$5334, 4, FALSE)</f>
        <v>Other</v>
      </c>
    </row>
    <row r="1287" spans="2:10" x14ac:dyDescent="0.25">
      <c r="B1287" s="63">
        <v>6037405202</v>
      </c>
      <c r="C1287" s="63">
        <v>5227</v>
      </c>
      <c r="D1287" s="63" t="s">
        <v>166</v>
      </c>
      <c r="E1287" s="96">
        <v>91706</v>
      </c>
      <c r="F1287" s="63">
        <v>49.106871604036897</v>
      </c>
      <c r="G1287" s="63">
        <v>5227</v>
      </c>
      <c r="H1287" s="63">
        <v>43.7</v>
      </c>
      <c r="I1287" s="98" t="str">
        <f>VLOOKUP(E1287, 'Program Data Extracts-Zip Codes'!R$52:W$5334, 6, FALSE)</f>
        <v>SCG</v>
      </c>
      <c r="J1287" s="98" t="str">
        <f>VLOOKUP(E1287, 'Program Data Extracts-Zip Codes'!R$52:W$5334, 4, FALSE)</f>
        <v>Other</v>
      </c>
    </row>
    <row r="1288" spans="2:10" x14ac:dyDescent="0.25">
      <c r="B1288" s="63">
        <v>6037405002</v>
      </c>
      <c r="C1288" s="63">
        <v>3197</v>
      </c>
      <c r="D1288" s="63" t="s">
        <v>166</v>
      </c>
      <c r="E1288" s="96">
        <v>91706</v>
      </c>
      <c r="F1288" s="63">
        <v>48.607197090743902</v>
      </c>
      <c r="G1288" s="63">
        <v>3197</v>
      </c>
      <c r="H1288" s="63">
        <v>51.2</v>
      </c>
      <c r="I1288" s="98" t="str">
        <f>VLOOKUP(E1288, 'Program Data Extracts-Zip Codes'!R$52:W$5334, 6, FALSE)</f>
        <v>SCG</v>
      </c>
      <c r="J1288" s="98" t="str">
        <f>VLOOKUP(E1288, 'Program Data Extracts-Zip Codes'!R$52:W$5334, 4, FALSE)</f>
        <v>Other</v>
      </c>
    </row>
    <row r="1289" spans="2:10" x14ac:dyDescent="0.25">
      <c r="B1289" s="63">
        <v>6037405203</v>
      </c>
      <c r="C1289" s="63">
        <v>3484</v>
      </c>
      <c r="D1289" s="63" t="s">
        <v>166</v>
      </c>
      <c r="E1289" s="96">
        <v>91706</v>
      </c>
      <c r="F1289" s="63">
        <v>44.037701622809401</v>
      </c>
      <c r="G1289" s="63">
        <v>3484</v>
      </c>
      <c r="H1289" s="63">
        <v>35.700000000000003</v>
      </c>
      <c r="I1289" s="98" t="str">
        <f>VLOOKUP(E1289, 'Program Data Extracts-Zip Codes'!R$52:W$5334, 6, FALSE)</f>
        <v>SCG</v>
      </c>
      <c r="J1289" s="98" t="str">
        <f>VLOOKUP(E1289, 'Program Data Extracts-Zip Codes'!R$52:W$5334, 4, FALSE)</f>
        <v>Other</v>
      </c>
    </row>
    <row r="1290" spans="2:10" x14ac:dyDescent="0.25">
      <c r="B1290" s="63">
        <v>6037404902</v>
      </c>
      <c r="C1290" s="63">
        <v>3973</v>
      </c>
      <c r="D1290" s="63" t="s">
        <v>166</v>
      </c>
      <c r="E1290" s="96">
        <v>91706</v>
      </c>
      <c r="F1290" s="63">
        <v>42.7965983848189</v>
      </c>
      <c r="G1290" s="63">
        <v>3973</v>
      </c>
      <c r="H1290" s="63">
        <v>41.4</v>
      </c>
      <c r="I1290" s="98" t="str">
        <f>VLOOKUP(E1290, 'Program Data Extracts-Zip Codes'!R$52:W$5334, 6, FALSE)</f>
        <v>SCG</v>
      </c>
      <c r="J1290" s="98" t="str">
        <f>VLOOKUP(E1290, 'Program Data Extracts-Zip Codes'!R$52:W$5334, 4, FALSE)</f>
        <v>Other</v>
      </c>
    </row>
    <row r="1291" spans="2:10" x14ac:dyDescent="0.25">
      <c r="B1291" s="63">
        <v>6037404803</v>
      </c>
      <c r="C1291" s="63">
        <v>1741</v>
      </c>
      <c r="D1291" s="63" t="s">
        <v>166</v>
      </c>
      <c r="E1291" s="96">
        <v>91706</v>
      </c>
      <c r="F1291" s="63">
        <v>41.0568855974104</v>
      </c>
      <c r="G1291" s="63">
        <v>1741</v>
      </c>
      <c r="H1291" s="63">
        <v>47.2</v>
      </c>
      <c r="I1291" s="98" t="str">
        <f>VLOOKUP(E1291, 'Program Data Extracts-Zip Codes'!R$52:W$5334, 6, FALSE)</f>
        <v>SCG</v>
      </c>
      <c r="J1291" s="98" t="str">
        <f>VLOOKUP(E1291, 'Program Data Extracts-Zip Codes'!R$52:W$5334, 4, FALSE)</f>
        <v>Other</v>
      </c>
    </row>
    <row r="1292" spans="2:10" x14ac:dyDescent="0.25">
      <c r="B1292" s="63">
        <v>6037404903</v>
      </c>
      <c r="C1292" s="63">
        <v>2905</v>
      </c>
      <c r="D1292" s="63" t="s">
        <v>166</v>
      </c>
      <c r="E1292" s="96">
        <v>91706</v>
      </c>
      <c r="F1292" s="63">
        <v>38.641313041753897</v>
      </c>
      <c r="G1292" s="63">
        <v>0</v>
      </c>
      <c r="H1292" s="63">
        <v>42.1</v>
      </c>
      <c r="I1292" s="98" t="str">
        <f>VLOOKUP(E1292, 'Program Data Extracts-Zip Codes'!R$52:W$5334, 6, FALSE)</f>
        <v>SCG</v>
      </c>
      <c r="J1292" s="98" t="str">
        <f>VLOOKUP(E1292, 'Program Data Extracts-Zip Codes'!R$52:W$5334, 4, FALSE)</f>
        <v>Other</v>
      </c>
    </row>
    <row r="1293" spans="2:10" x14ac:dyDescent="0.25">
      <c r="B1293" s="63">
        <v>6037534202</v>
      </c>
      <c r="C1293" s="63">
        <v>5790</v>
      </c>
      <c r="D1293" s="63" t="s">
        <v>166</v>
      </c>
      <c r="E1293" s="96">
        <v>90201</v>
      </c>
      <c r="F1293" s="63">
        <v>69.369243603567497</v>
      </c>
      <c r="G1293" s="63">
        <v>5790</v>
      </c>
      <c r="H1293" s="63">
        <v>75.400000000000006</v>
      </c>
      <c r="I1293" s="98" t="str">
        <f>VLOOKUP(E1293, 'Program Data Extracts-Zip Codes'!R$52:W$5334, 6, FALSE)</f>
        <v>SCG</v>
      </c>
      <c r="J1293" s="98" t="str">
        <f>VLOOKUP(E1293, 'Program Data Extracts-Zip Codes'!R$52:W$5334, 4, FALSE)</f>
        <v>SCE</v>
      </c>
    </row>
    <row r="1294" spans="2:10" x14ac:dyDescent="0.25">
      <c r="B1294" s="63">
        <v>6037534302</v>
      </c>
      <c r="C1294" s="63">
        <v>3673</v>
      </c>
      <c r="D1294" s="63" t="s">
        <v>166</v>
      </c>
      <c r="E1294" s="96">
        <v>90201</v>
      </c>
      <c r="F1294" s="63">
        <v>67.963146327795002</v>
      </c>
      <c r="G1294" s="63">
        <v>3673</v>
      </c>
      <c r="H1294" s="63">
        <v>65.400000000000006</v>
      </c>
      <c r="I1294" s="98" t="str">
        <f>VLOOKUP(E1294, 'Program Data Extracts-Zip Codes'!R$52:W$5334, 6, FALSE)</f>
        <v>SCG</v>
      </c>
      <c r="J1294" s="98" t="str">
        <f>VLOOKUP(E1294, 'Program Data Extracts-Zip Codes'!R$52:W$5334, 4, FALSE)</f>
        <v>SCE</v>
      </c>
    </row>
    <row r="1295" spans="2:10" x14ac:dyDescent="0.25">
      <c r="B1295" s="63">
        <v>6037534201</v>
      </c>
      <c r="C1295" s="63">
        <v>4439</v>
      </c>
      <c r="D1295" s="63" t="s">
        <v>166</v>
      </c>
      <c r="E1295" s="96">
        <v>90201</v>
      </c>
      <c r="F1295" s="63">
        <v>67.054967412586805</v>
      </c>
      <c r="G1295" s="63">
        <v>4439</v>
      </c>
      <c r="H1295" s="63">
        <v>70.900000000000006</v>
      </c>
      <c r="I1295" s="98" t="str">
        <f>VLOOKUP(E1295, 'Program Data Extracts-Zip Codes'!R$52:W$5334, 6, FALSE)</f>
        <v>SCG</v>
      </c>
      <c r="J1295" s="98" t="str">
        <f>VLOOKUP(E1295, 'Program Data Extracts-Zip Codes'!R$52:W$5334, 4, FALSE)</f>
        <v>SCE</v>
      </c>
    </row>
    <row r="1296" spans="2:10" x14ac:dyDescent="0.25">
      <c r="B1296" s="63">
        <v>6037534301</v>
      </c>
      <c r="C1296" s="63">
        <v>4636</v>
      </c>
      <c r="D1296" s="63" t="s">
        <v>166</v>
      </c>
      <c r="E1296" s="96">
        <v>90201</v>
      </c>
      <c r="F1296" s="63">
        <v>65.293637066417105</v>
      </c>
      <c r="G1296" s="63">
        <v>4636</v>
      </c>
      <c r="H1296" s="63">
        <v>61.1</v>
      </c>
      <c r="I1296" s="98" t="str">
        <f>VLOOKUP(E1296, 'Program Data Extracts-Zip Codes'!R$52:W$5334, 6, FALSE)</f>
        <v>SCG</v>
      </c>
      <c r="J1296" s="98" t="str">
        <f>VLOOKUP(E1296, 'Program Data Extracts-Zip Codes'!R$52:W$5334, 4, FALSE)</f>
        <v>SCE</v>
      </c>
    </row>
    <row r="1297" spans="2:10" x14ac:dyDescent="0.25">
      <c r="B1297" s="63">
        <v>6037534101</v>
      </c>
      <c r="C1297" s="63">
        <v>2295</v>
      </c>
      <c r="D1297" s="63" t="s">
        <v>166</v>
      </c>
      <c r="E1297" s="96">
        <v>90201</v>
      </c>
      <c r="F1297" s="63">
        <v>62.4776313903049</v>
      </c>
      <c r="G1297" s="63">
        <v>2295</v>
      </c>
      <c r="H1297" s="63">
        <v>71.099999999999994</v>
      </c>
      <c r="I1297" s="98" t="str">
        <f>VLOOKUP(E1297, 'Program Data Extracts-Zip Codes'!R$52:W$5334, 6, FALSE)</f>
        <v>SCG</v>
      </c>
      <c r="J1297" s="98" t="str">
        <f>VLOOKUP(E1297, 'Program Data Extracts-Zip Codes'!R$52:W$5334, 4, FALSE)</f>
        <v>SCE</v>
      </c>
    </row>
    <row r="1298" spans="2:10" x14ac:dyDescent="0.25">
      <c r="B1298" s="63">
        <v>6037533806</v>
      </c>
      <c r="C1298" s="63">
        <v>4165</v>
      </c>
      <c r="D1298" s="63" t="s">
        <v>166</v>
      </c>
      <c r="E1298" s="96">
        <v>90201</v>
      </c>
      <c r="F1298" s="63">
        <v>61.848076014358</v>
      </c>
      <c r="G1298" s="63">
        <v>4165</v>
      </c>
      <c r="H1298" s="63">
        <v>60.7</v>
      </c>
      <c r="I1298" s="98" t="str">
        <f>VLOOKUP(E1298, 'Program Data Extracts-Zip Codes'!R$52:W$5334, 6, FALSE)</f>
        <v>SCG</v>
      </c>
      <c r="J1298" s="98" t="str">
        <f>VLOOKUP(E1298, 'Program Data Extracts-Zip Codes'!R$52:W$5334, 4, FALSE)</f>
        <v>SCE</v>
      </c>
    </row>
    <row r="1299" spans="2:10" x14ac:dyDescent="0.25">
      <c r="B1299" s="63">
        <v>6037533901</v>
      </c>
      <c r="C1299" s="63">
        <v>6065</v>
      </c>
      <c r="D1299" s="63" t="s">
        <v>166</v>
      </c>
      <c r="E1299" s="96">
        <v>90201</v>
      </c>
      <c r="F1299" s="63">
        <v>61.5866843355616</v>
      </c>
      <c r="G1299" s="63">
        <v>6065</v>
      </c>
      <c r="H1299" s="63">
        <v>71.8</v>
      </c>
      <c r="I1299" s="98" t="str">
        <f>VLOOKUP(E1299, 'Program Data Extracts-Zip Codes'!R$52:W$5334, 6, FALSE)</f>
        <v>SCG</v>
      </c>
      <c r="J1299" s="98" t="str">
        <f>VLOOKUP(E1299, 'Program Data Extracts-Zip Codes'!R$52:W$5334, 4, FALSE)</f>
        <v>SCE</v>
      </c>
    </row>
    <row r="1300" spans="2:10" x14ac:dyDescent="0.25">
      <c r="B1300" s="63">
        <v>6037534102</v>
      </c>
      <c r="C1300" s="63">
        <v>6263</v>
      </c>
      <c r="D1300" s="63" t="s">
        <v>166</v>
      </c>
      <c r="E1300" s="96">
        <v>90201</v>
      </c>
      <c r="F1300" s="63">
        <v>61.466634617354003</v>
      </c>
      <c r="G1300" s="63">
        <v>6263</v>
      </c>
      <c r="H1300" s="63">
        <v>67.8</v>
      </c>
      <c r="I1300" s="98" t="str">
        <f>VLOOKUP(E1300, 'Program Data Extracts-Zip Codes'!R$52:W$5334, 6, FALSE)</f>
        <v>SCG</v>
      </c>
      <c r="J1300" s="98" t="str">
        <f>VLOOKUP(E1300, 'Program Data Extracts-Zip Codes'!R$52:W$5334, 4, FALSE)</f>
        <v>SCE</v>
      </c>
    </row>
    <row r="1301" spans="2:10" x14ac:dyDescent="0.25">
      <c r="B1301" s="63">
        <v>6037533902</v>
      </c>
      <c r="C1301" s="63">
        <v>4051</v>
      </c>
      <c r="D1301" s="63" t="s">
        <v>166</v>
      </c>
      <c r="E1301" s="96">
        <v>90201</v>
      </c>
      <c r="F1301" s="63">
        <v>59.014800739651101</v>
      </c>
      <c r="G1301" s="63">
        <v>4051</v>
      </c>
      <c r="H1301" s="63">
        <v>60.9</v>
      </c>
      <c r="I1301" s="98" t="str">
        <f>VLOOKUP(E1301, 'Program Data Extracts-Zip Codes'!R$52:W$5334, 6, FALSE)</f>
        <v>SCG</v>
      </c>
      <c r="J1301" s="98" t="str">
        <f>VLOOKUP(E1301, 'Program Data Extracts-Zip Codes'!R$52:W$5334, 4, FALSE)</f>
        <v>SCE</v>
      </c>
    </row>
    <row r="1302" spans="2:10" x14ac:dyDescent="0.25">
      <c r="B1302" s="63">
        <v>6037534405</v>
      </c>
      <c r="C1302" s="63">
        <v>4292</v>
      </c>
      <c r="D1302" s="63" t="s">
        <v>166</v>
      </c>
      <c r="E1302" s="96">
        <v>90201</v>
      </c>
      <c r="F1302" s="63">
        <v>58.798281640317299</v>
      </c>
      <c r="G1302" s="63">
        <v>4292</v>
      </c>
      <c r="H1302" s="63">
        <v>71.900000000000006</v>
      </c>
      <c r="I1302" s="98" t="str">
        <f>VLOOKUP(E1302, 'Program Data Extracts-Zip Codes'!R$52:W$5334, 6, FALSE)</f>
        <v>SCG</v>
      </c>
      <c r="J1302" s="98" t="str">
        <f>VLOOKUP(E1302, 'Program Data Extracts-Zip Codes'!R$52:W$5334, 4, FALSE)</f>
        <v>SCE</v>
      </c>
    </row>
    <row r="1303" spans="2:10" x14ac:dyDescent="0.25">
      <c r="B1303" s="63">
        <v>6037533603</v>
      </c>
      <c r="C1303" s="63">
        <v>6617</v>
      </c>
      <c r="D1303" s="63" t="s">
        <v>166</v>
      </c>
      <c r="E1303" s="96">
        <v>90201</v>
      </c>
      <c r="F1303" s="63">
        <v>57.848170625098902</v>
      </c>
      <c r="G1303" s="63">
        <v>6617</v>
      </c>
      <c r="H1303" s="63">
        <v>66.599999999999994</v>
      </c>
      <c r="I1303" s="98" t="str">
        <f>VLOOKUP(E1303, 'Program Data Extracts-Zip Codes'!R$52:W$5334, 6, FALSE)</f>
        <v>SCG</v>
      </c>
      <c r="J1303" s="98" t="str">
        <f>VLOOKUP(E1303, 'Program Data Extracts-Zip Codes'!R$52:W$5334, 4, FALSE)</f>
        <v>SCE</v>
      </c>
    </row>
    <row r="1304" spans="2:10" x14ac:dyDescent="0.25">
      <c r="B1304" s="63">
        <v>6037533602</v>
      </c>
      <c r="C1304" s="63">
        <v>5420</v>
      </c>
      <c r="D1304" s="63" t="s">
        <v>166</v>
      </c>
      <c r="E1304" s="96">
        <v>90201</v>
      </c>
      <c r="F1304" s="63">
        <v>57.726446295878503</v>
      </c>
      <c r="G1304" s="63">
        <v>5420</v>
      </c>
      <c r="H1304" s="63">
        <v>64.599999999999994</v>
      </c>
      <c r="I1304" s="98" t="str">
        <f>VLOOKUP(E1304, 'Program Data Extracts-Zip Codes'!R$52:W$5334, 6, FALSE)</f>
        <v>SCG</v>
      </c>
      <c r="J1304" s="98" t="str">
        <f>VLOOKUP(E1304, 'Program Data Extracts-Zip Codes'!R$52:W$5334, 4, FALSE)</f>
        <v>SCE</v>
      </c>
    </row>
    <row r="1305" spans="2:10" x14ac:dyDescent="0.25">
      <c r="B1305" s="63">
        <v>6037533805</v>
      </c>
      <c r="C1305" s="63">
        <v>3604</v>
      </c>
      <c r="D1305" s="63" t="s">
        <v>166</v>
      </c>
      <c r="E1305" s="96">
        <v>90201</v>
      </c>
      <c r="F1305" s="63">
        <v>57.236811418443096</v>
      </c>
      <c r="G1305" s="63">
        <v>3604</v>
      </c>
      <c r="H1305" s="63">
        <v>61</v>
      </c>
      <c r="I1305" s="98" t="str">
        <f>VLOOKUP(E1305, 'Program Data Extracts-Zip Codes'!R$52:W$5334, 6, FALSE)</f>
        <v>SCG</v>
      </c>
      <c r="J1305" s="98" t="str">
        <f>VLOOKUP(E1305, 'Program Data Extracts-Zip Codes'!R$52:W$5334, 4, FALSE)</f>
        <v>SCE</v>
      </c>
    </row>
    <row r="1306" spans="2:10" x14ac:dyDescent="0.25">
      <c r="B1306" s="63">
        <v>6037534203</v>
      </c>
      <c r="C1306" s="63">
        <v>3204</v>
      </c>
      <c r="D1306" s="63" t="s">
        <v>166</v>
      </c>
      <c r="E1306" s="96">
        <v>90201</v>
      </c>
      <c r="F1306" s="63">
        <v>57.210453816728602</v>
      </c>
      <c r="G1306" s="63">
        <v>3204</v>
      </c>
      <c r="H1306" s="63">
        <v>61.6</v>
      </c>
      <c r="I1306" s="98" t="str">
        <f>VLOOKUP(E1306, 'Program Data Extracts-Zip Codes'!R$52:W$5334, 6, FALSE)</f>
        <v>SCG</v>
      </c>
      <c r="J1306" s="98" t="str">
        <f>VLOOKUP(E1306, 'Program Data Extracts-Zip Codes'!R$52:W$5334, 4, FALSE)</f>
        <v>SCE</v>
      </c>
    </row>
    <row r="1307" spans="2:10" x14ac:dyDescent="0.25">
      <c r="B1307" s="63">
        <v>6037533601</v>
      </c>
      <c r="C1307" s="63">
        <v>4484</v>
      </c>
      <c r="D1307" s="63" t="s">
        <v>166</v>
      </c>
      <c r="E1307" s="96">
        <v>90201</v>
      </c>
      <c r="F1307" s="63">
        <v>57.113938508661597</v>
      </c>
      <c r="G1307" s="63">
        <v>4484</v>
      </c>
      <c r="H1307" s="63">
        <v>68.099999999999994</v>
      </c>
      <c r="I1307" s="98" t="str">
        <f>VLOOKUP(E1307, 'Program Data Extracts-Zip Codes'!R$52:W$5334, 6, FALSE)</f>
        <v>SCG</v>
      </c>
      <c r="J1307" s="98" t="str">
        <f>VLOOKUP(E1307, 'Program Data Extracts-Zip Codes'!R$52:W$5334, 4, FALSE)</f>
        <v>SCE</v>
      </c>
    </row>
    <row r="1308" spans="2:10" x14ac:dyDescent="0.25">
      <c r="B1308" s="63">
        <v>6037534406</v>
      </c>
      <c r="C1308" s="63">
        <v>4609</v>
      </c>
      <c r="D1308" s="63" t="s">
        <v>166</v>
      </c>
      <c r="E1308" s="96">
        <v>90201</v>
      </c>
      <c r="F1308" s="63">
        <v>55.681278920450602</v>
      </c>
      <c r="G1308" s="63">
        <v>4609</v>
      </c>
      <c r="H1308" s="63">
        <v>70.2</v>
      </c>
      <c r="I1308" s="98" t="str">
        <f>VLOOKUP(E1308, 'Program Data Extracts-Zip Codes'!R$52:W$5334, 6, FALSE)</f>
        <v>SCG</v>
      </c>
      <c r="J1308" s="98" t="str">
        <f>VLOOKUP(E1308, 'Program Data Extracts-Zip Codes'!R$52:W$5334, 4, FALSE)</f>
        <v>SCE</v>
      </c>
    </row>
    <row r="1309" spans="2:10" x14ac:dyDescent="0.25">
      <c r="B1309" s="63">
        <v>6037534001</v>
      </c>
      <c r="C1309" s="63">
        <v>5613</v>
      </c>
      <c r="D1309" s="63" t="s">
        <v>166</v>
      </c>
      <c r="E1309" s="96">
        <v>90201</v>
      </c>
      <c r="F1309" s="63">
        <v>53.542022345907803</v>
      </c>
      <c r="G1309" s="63">
        <v>5613</v>
      </c>
      <c r="H1309" s="63">
        <v>65.400000000000006</v>
      </c>
      <c r="I1309" s="98" t="str">
        <f>VLOOKUP(E1309, 'Program Data Extracts-Zip Codes'!R$52:W$5334, 6, FALSE)</f>
        <v>SCG</v>
      </c>
      <c r="J1309" s="98" t="str">
        <f>VLOOKUP(E1309, 'Program Data Extracts-Zip Codes'!R$52:W$5334, 4, FALSE)</f>
        <v>SCE</v>
      </c>
    </row>
    <row r="1310" spans="2:10" x14ac:dyDescent="0.25">
      <c r="B1310" s="63">
        <v>6037533804</v>
      </c>
      <c r="C1310" s="63">
        <v>4543</v>
      </c>
      <c r="D1310" s="63" t="s">
        <v>166</v>
      </c>
      <c r="E1310" s="96">
        <v>90201</v>
      </c>
      <c r="F1310" s="63">
        <v>51.842734789218902</v>
      </c>
      <c r="G1310" s="63">
        <v>4543</v>
      </c>
      <c r="H1310" s="63">
        <v>54.7</v>
      </c>
      <c r="I1310" s="98" t="str">
        <f>VLOOKUP(E1310, 'Program Data Extracts-Zip Codes'!R$52:W$5334, 6, FALSE)</f>
        <v>SCG</v>
      </c>
      <c r="J1310" s="98" t="str">
        <f>VLOOKUP(E1310, 'Program Data Extracts-Zip Codes'!R$52:W$5334, 4, FALSE)</f>
        <v>SCE</v>
      </c>
    </row>
    <row r="1311" spans="2:10" x14ac:dyDescent="0.25">
      <c r="B1311" s="63">
        <v>6037533803</v>
      </c>
      <c r="C1311" s="63">
        <v>6309</v>
      </c>
      <c r="D1311" s="63" t="s">
        <v>166</v>
      </c>
      <c r="E1311" s="96">
        <v>90201</v>
      </c>
      <c r="F1311" s="63">
        <v>49.480607130158504</v>
      </c>
      <c r="G1311" s="63">
        <v>6309</v>
      </c>
      <c r="H1311" s="63">
        <v>67.599999999999994</v>
      </c>
      <c r="I1311" s="98" t="str">
        <f>VLOOKUP(E1311, 'Program Data Extracts-Zip Codes'!R$52:W$5334, 6, FALSE)</f>
        <v>SCG</v>
      </c>
      <c r="J1311" s="98" t="str">
        <f>VLOOKUP(E1311, 'Program Data Extracts-Zip Codes'!R$52:W$5334, 4, FALSE)</f>
        <v>SCE</v>
      </c>
    </row>
    <row r="1312" spans="2:10" x14ac:dyDescent="0.25">
      <c r="B1312" s="63">
        <v>6037534404</v>
      </c>
      <c r="C1312" s="63">
        <v>3647</v>
      </c>
      <c r="D1312" s="63" t="s">
        <v>166</v>
      </c>
      <c r="E1312" s="96">
        <v>90201</v>
      </c>
      <c r="F1312" s="63">
        <v>48.516889176108101</v>
      </c>
      <c r="G1312" s="63">
        <v>3647</v>
      </c>
      <c r="H1312" s="63">
        <v>69.8</v>
      </c>
      <c r="I1312" s="98" t="str">
        <f>VLOOKUP(E1312, 'Program Data Extracts-Zip Codes'!R$52:W$5334, 6, FALSE)</f>
        <v>SCG</v>
      </c>
      <c r="J1312" s="98" t="str">
        <f>VLOOKUP(E1312, 'Program Data Extracts-Zip Codes'!R$52:W$5334, 4, FALSE)</f>
        <v>SCE</v>
      </c>
    </row>
    <row r="1313" spans="2:10" x14ac:dyDescent="0.25">
      <c r="B1313" s="63">
        <v>6037534002</v>
      </c>
      <c r="C1313" s="63">
        <v>4352</v>
      </c>
      <c r="D1313" s="63" t="s">
        <v>166</v>
      </c>
      <c r="E1313" s="96">
        <v>90201</v>
      </c>
      <c r="F1313" s="63">
        <v>44.8782436844944</v>
      </c>
      <c r="G1313" s="63">
        <v>4352</v>
      </c>
      <c r="H1313" s="63">
        <v>50.2</v>
      </c>
      <c r="I1313" s="98" t="str">
        <f>VLOOKUP(E1313, 'Program Data Extracts-Zip Codes'!R$52:W$5334, 6, FALSE)</f>
        <v>SCG</v>
      </c>
      <c r="J1313" s="98" t="str">
        <f>VLOOKUP(E1313, 'Program Data Extracts-Zip Codes'!R$52:W$5334, 4, FALSE)</f>
        <v>SCE</v>
      </c>
    </row>
    <row r="1314" spans="2:10" x14ac:dyDescent="0.25">
      <c r="B1314" s="63">
        <v>6037534403</v>
      </c>
      <c r="C1314" s="63">
        <v>2948</v>
      </c>
      <c r="D1314" s="63" t="s">
        <v>166</v>
      </c>
      <c r="E1314" s="96">
        <v>90201</v>
      </c>
      <c r="F1314" s="63">
        <v>43.368767182110098</v>
      </c>
      <c r="G1314" s="63">
        <v>2948</v>
      </c>
      <c r="H1314" s="63">
        <v>59.1</v>
      </c>
      <c r="I1314" s="98" t="str">
        <f>VLOOKUP(E1314, 'Program Data Extracts-Zip Codes'!R$52:W$5334, 6, FALSE)</f>
        <v>SCG</v>
      </c>
      <c r="J1314" s="98" t="str">
        <f>VLOOKUP(E1314, 'Program Data Extracts-Zip Codes'!R$52:W$5334, 4, FALSE)</f>
        <v>SCE</v>
      </c>
    </row>
    <row r="1315" spans="2:10" x14ac:dyDescent="0.25">
      <c r="B1315" s="63">
        <v>6037554301</v>
      </c>
      <c r="C1315" s="63">
        <v>3554</v>
      </c>
      <c r="D1315" s="63" t="s">
        <v>166</v>
      </c>
      <c r="E1315" s="96">
        <v>90706</v>
      </c>
      <c r="F1315" s="63">
        <v>51.525001140333899</v>
      </c>
      <c r="G1315" s="63">
        <v>3554</v>
      </c>
      <c r="H1315" s="63">
        <v>48.7</v>
      </c>
      <c r="I1315" s="98" t="str">
        <f>VLOOKUP(E1315, 'Program Data Extracts-Zip Codes'!R$52:W$5334, 6, FALSE)</f>
        <v>SCG</v>
      </c>
      <c r="J1315" s="98" t="str">
        <f>VLOOKUP(E1315, 'Program Data Extracts-Zip Codes'!R$52:W$5334, 4, FALSE)</f>
        <v>SCE</v>
      </c>
    </row>
    <row r="1316" spans="2:10" x14ac:dyDescent="0.25">
      <c r="B1316" s="63">
        <v>6037554403</v>
      </c>
      <c r="C1316" s="63">
        <v>5483</v>
      </c>
      <c r="D1316" s="63" t="s">
        <v>166</v>
      </c>
      <c r="E1316" s="96">
        <v>90706</v>
      </c>
      <c r="F1316" s="63">
        <v>48.997711321513798</v>
      </c>
      <c r="G1316" s="63">
        <v>5483</v>
      </c>
      <c r="H1316" s="63">
        <v>55.5</v>
      </c>
      <c r="I1316" s="98" t="str">
        <f>VLOOKUP(E1316, 'Program Data Extracts-Zip Codes'!R$52:W$5334, 6, FALSE)</f>
        <v>SCG</v>
      </c>
      <c r="J1316" s="98" t="str">
        <f>VLOOKUP(E1316, 'Program Data Extracts-Zip Codes'!R$52:W$5334, 4, FALSE)</f>
        <v>SCE</v>
      </c>
    </row>
    <row r="1317" spans="2:10" x14ac:dyDescent="0.25">
      <c r="B1317" s="63">
        <v>6037554302</v>
      </c>
      <c r="C1317" s="63">
        <v>3916</v>
      </c>
      <c r="D1317" s="63" t="s">
        <v>166</v>
      </c>
      <c r="E1317" s="96">
        <v>90706</v>
      </c>
      <c r="F1317" s="63">
        <v>46.616957322401298</v>
      </c>
      <c r="G1317" s="63">
        <v>3916</v>
      </c>
      <c r="H1317" s="63">
        <v>54.1</v>
      </c>
      <c r="I1317" s="98" t="str">
        <f>VLOOKUP(E1317, 'Program Data Extracts-Zip Codes'!R$52:W$5334, 6, FALSE)</f>
        <v>SCG</v>
      </c>
      <c r="J1317" s="98" t="str">
        <f>VLOOKUP(E1317, 'Program Data Extracts-Zip Codes'!R$52:W$5334, 4, FALSE)</f>
        <v>SCE</v>
      </c>
    </row>
    <row r="1318" spans="2:10" x14ac:dyDescent="0.25">
      <c r="B1318" s="63">
        <v>6037553200</v>
      </c>
      <c r="C1318" s="63">
        <v>7055</v>
      </c>
      <c r="D1318" s="63" t="s">
        <v>166</v>
      </c>
      <c r="E1318" s="96">
        <v>90706</v>
      </c>
      <c r="F1318" s="63">
        <v>46.084584259265</v>
      </c>
      <c r="G1318" s="63">
        <v>7055</v>
      </c>
      <c r="H1318" s="63">
        <v>31.5</v>
      </c>
      <c r="I1318" s="98" t="str">
        <f>VLOOKUP(E1318, 'Program Data Extracts-Zip Codes'!R$52:W$5334, 6, FALSE)</f>
        <v>SCG</v>
      </c>
      <c r="J1318" s="98" t="str">
        <f>VLOOKUP(E1318, 'Program Data Extracts-Zip Codes'!R$52:W$5334, 4, FALSE)</f>
        <v>SCE</v>
      </c>
    </row>
    <row r="1319" spans="2:10" x14ac:dyDescent="0.25">
      <c r="B1319" s="63">
        <v>6037554002</v>
      </c>
      <c r="C1319" s="63">
        <v>5659</v>
      </c>
      <c r="D1319" s="63" t="s">
        <v>166</v>
      </c>
      <c r="E1319" s="96">
        <v>90706</v>
      </c>
      <c r="F1319" s="63">
        <v>45.330808536375102</v>
      </c>
      <c r="G1319" s="63">
        <v>5659</v>
      </c>
      <c r="H1319" s="63">
        <v>50.7</v>
      </c>
      <c r="I1319" s="98" t="str">
        <f>VLOOKUP(E1319, 'Program Data Extracts-Zip Codes'!R$52:W$5334, 6, FALSE)</f>
        <v>SCG</v>
      </c>
      <c r="J1319" s="98" t="str">
        <f>VLOOKUP(E1319, 'Program Data Extracts-Zip Codes'!R$52:W$5334, 4, FALSE)</f>
        <v>SCE</v>
      </c>
    </row>
    <row r="1320" spans="2:10" x14ac:dyDescent="0.25">
      <c r="B1320" s="63">
        <v>6037554203</v>
      </c>
      <c r="C1320" s="63">
        <v>3689</v>
      </c>
      <c r="D1320" s="63" t="s">
        <v>166</v>
      </c>
      <c r="E1320" s="96">
        <v>90706</v>
      </c>
      <c r="F1320" s="63">
        <v>45.268997107114998</v>
      </c>
      <c r="G1320" s="63">
        <v>3689</v>
      </c>
      <c r="H1320" s="63">
        <v>29.7</v>
      </c>
      <c r="I1320" s="98" t="str">
        <f>VLOOKUP(E1320, 'Program Data Extracts-Zip Codes'!R$52:W$5334, 6, FALSE)</f>
        <v>SCG</v>
      </c>
      <c r="J1320" s="98" t="str">
        <f>VLOOKUP(E1320, 'Program Data Extracts-Zip Codes'!R$52:W$5334, 4, FALSE)</f>
        <v>SCE</v>
      </c>
    </row>
    <row r="1321" spans="2:10" x14ac:dyDescent="0.25">
      <c r="B1321" s="63">
        <v>6037554204</v>
      </c>
      <c r="C1321" s="63">
        <v>4391</v>
      </c>
      <c r="D1321" s="63" t="s">
        <v>166</v>
      </c>
      <c r="E1321" s="96">
        <v>90706</v>
      </c>
      <c r="F1321" s="63">
        <v>44.993696293429302</v>
      </c>
      <c r="G1321" s="63">
        <v>4391</v>
      </c>
      <c r="H1321" s="63">
        <v>60.7</v>
      </c>
      <c r="I1321" s="98" t="str">
        <f>VLOOKUP(E1321, 'Program Data Extracts-Zip Codes'!R$52:W$5334, 6, FALSE)</f>
        <v>SCG</v>
      </c>
      <c r="J1321" s="98" t="str">
        <f>VLOOKUP(E1321, 'Program Data Extracts-Zip Codes'!R$52:W$5334, 4, FALSE)</f>
        <v>SCE</v>
      </c>
    </row>
    <row r="1322" spans="2:10" x14ac:dyDescent="0.25">
      <c r="B1322" s="63">
        <v>6037554105</v>
      </c>
      <c r="C1322" s="63">
        <v>4569</v>
      </c>
      <c r="D1322" s="63" t="s">
        <v>166</v>
      </c>
      <c r="E1322" s="96">
        <v>90706</v>
      </c>
      <c r="F1322" s="63">
        <v>44.4166797414169</v>
      </c>
      <c r="G1322" s="63">
        <v>4569</v>
      </c>
      <c r="H1322" s="63">
        <v>55.1</v>
      </c>
      <c r="I1322" s="98" t="str">
        <f>VLOOKUP(E1322, 'Program Data Extracts-Zip Codes'!R$52:W$5334, 6, FALSE)</f>
        <v>SCG</v>
      </c>
      <c r="J1322" s="98" t="str">
        <f>VLOOKUP(E1322, 'Program Data Extracts-Zip Codes'!R$52:W$5334, 4, FALSE)</f>
        <v>SCE</v>
      </c>
    </row>
    <row r="1323" spans="2:10" x14ac:dyDescent="0.25">
      <c r="B1323" s="63">
        <v>6037553100</v>
      </c>
      <c r="C1323" s="63">
        <v>6298</v>
      </c>
      <c r="D1323" s="63" t="s">
        <v>166</v>
      </c>
      <c r="E1323" s="96">
        <v>90706</v>
      </c>
      <c r="F1323" s="63">
        <v>43.805636885809399</v>
      </c>
      <c r="G1323" s="63">
        <v>6298</v>
      </c>
      <c r="H1323" s="63">
        <v>35.5</v>
      </c>
      <c r="I1323" s="98" t="str">
        <f>VLOOKUP(E1323, 'Program Data Extracts-Zip Codes'!R$52:W$5334, 6, FALSE)</f>
        <v>SCG</v>
      </c>
      <c r="J1323" s="98" t="str">
        <f>VLOOKUP(E1323, 'Program Data Extracts-Zip Codes'!R$52:W$5334, 4, FALSE)</f>
        <v>SCE</v>
      </c>
    </row>
    <row r="1324" spans="2:10" x14ac:dyDescent="0.25">
      <c r="B1324" s="63">
        <v>6037554101</v>
      </c>
      <c r="C1324" s="63">
        <v>3799</v>
      </c>
      <c r="D1324" s="63" t="s">
        <v>166</v>
      </c>
      <c r="E1324" s="96">
        <v>90706</v>
      </c>
      <c r="F1324" s="63">
        <v>43.596473490180102</v>
      </c>
      <c r="G1324" s="63">
        <v>3799</v>
      </c>
      <c r="H1324" s="63">
        <v>67.2</v>
      </c>
      <c r="I1324" s="98" t="str">
        <f>VLOOKUP(E1324, 'Program Data Extracts-Zip Codes'!R$52:W$5334, 6, FALSE)</f>
        <v>SCG</v>
      </c>
      <c r="J1324" s="98" t="str">
        <f>VLOOKUP(E1324, 'Program Data Extracts-Zip Codes'!R$52:W$5334, 4, FALSE)</f>
        <v>SCE</v>
      </c>
    </row>
    <row r="1325" spans="2:10" x14ac:dyDescent="0.25">
      <c r="B1325" s="63">
        <v>6037554405</v>
      </c>
      <c r="C1325" s="63">
        <v>3040</v>
      </c>
      <c r="D1325" s="63" t="s">
        <v>166</v>
      </c>
      <c r="E1325" s="96">
        <v>90706</v>
      </c>
      <c r="F1325" s="63">
        <v>43.440139653450302</v>
      </c>
      <c r="G1325" s="63">
        <v>3040</v>
      </c>
      <c r="H1325" s="63">
        <v>42.1</v>
      </c>
      <c r="I1325" s="98" t="str">
        <f>VLOOKUP(E1325, 'Program Data Extracts-Zip Codes'!R$52:W$5334, 6, FALSE)</f>
        <v>SCG</v>
      </c>
      <c r="J1325" s="98" t="str">
        <f>VLOOKUP(E1325, 'Program Data Extracts-Zip Codes'!R$52:W$5334, 4, FALSE)</f>
        <v>SCE</v>
      </c>
    </row>
    <row r="1326" spans="2:10" x14ac:dyDescent="0.25">
      <c r="B1326" s="63">
        <v>6037554404</v>
      </c>
      <c r="C1326" s="63">
        <v>4447</v>
      </c>
      <c r="D1326" s="63" t="s">
        <v>166</v>
      </c>
      <c r="E1326" s="96">
        <v>90706</v>
      </c>
      <c r="F1326" s="63">
        <v>43.125243098993202</v>
      </c>
      <c r="G1326" s="63">
        <v>4447</v>
      </c>
      <c r="H1326" s="63">
        <v>59.9</v>
      </c>
      <c r="I1326" s="98" t="str">
        <f>VLOOKUP(E1326, 'Program Data Extracts-Zip Codes'!R$52:W$5334, 6, FALSE)</f>
        <v>SCG</v>
      </c>
      <c r="J1326" s="98" t="str">
        <f>VLOOKUP(E1326, 'Program Data Extracts-Zip Codes'!R$52:W$5334, 4, FALSE)</f>
        <v>SCE</v>
      </c>
    </row>
    <row r="1327" spans="2:10" x14ac:dyDescent="0.25">
      <c r="B1327" s="63">
        <v>6037554001</v>
      </c>
      <c r="C1327" s="63">
        <v>4171</v>
      </c>
      <c r="D1327" s="63" t="s">
        <v>166</v>
      </c>
      <c r="E1327" s="96">
        <v>90706</v>
      </c>
      <c r="F1327" s="63">
        <v>42.696399731022098</v>
      </c>
      <c r="G1327" s="63">
        <v>4171</v>
      </c>
      <c r="H1327" s="63">
        <v>30.3</v>
      </c>
      <c r="I1327" s="98" t="str">
        <f>VLOOKUP(E1327, 'Program Data Extracts-Zip Codes'!R$52:W$5334, 6, FALSE)</f>
        <v>SCG</v>
      </c>
      <c r="J1327" s="98" t="str">
        <f>VLOOKUP(E1327, 'Program Data Extracts-Zip Codes'!R$52:W$5334, 4, FALSE)</f>
        <v>SCE</v>
      </c>
    </row>
    <row r="1328" spans="2:10" x14ac:dyDescent="0.25">
      <c r="B1328" s="63">
        <v>6037554104</v>
      </c>
      <c r="C1328" s="63">
        <v>2600</v>
      </c>
      <c r="D1328" s="63" t="s">
        <v>166</v>
      </c>
      <c r="E1328" s="96">
        <v>90706</v>
      </c>
      <c r="F1328" s="63">
        <v>41.591032093545103</v>
      </c>
      <c r="G1328" s="63">
        <v>2600</v>
      </c>
      <c r="H1328" s="63">
        <v>54.6</v>
      </c>
      <c r="I1328" s="98" t="str">
        <f>VLOOKUP(E1328, 'Program Data Extracts-Zip Codes'!R$52:W$5334, 6, FALSE)</f>
        <v>SCG</v>
      </c>
      <c r="J1328" s="98" t="str">
        <f>VLOOKUP(E1328, 'Program Data Extracts-Zip Codes'!R$52:W$5334, 4, FALSE)</f>
        <v>SCE</v>
      </c>
    </row>
    <row r="1329" spans="2:10" x14ac:dyDescent="0.25">
      <c r="B1329" s="63">
        <v>6037554201</v>
      </c>
      <c r="C1329" s="63">
        <v>4108</v>
      </c>
      <c r="D1329" s="63" t="s">
        <v>166</v>
      </c>
      <c r="E1329" s="96">
        <v>90706</v>
      </c>
      <c r="F1329" s="63">
        <v>36.217110021002298</v>
      </c>
      <c r="G1329" s="63">
        <v>0</v>
      </c>
      <c r="H1329" s="63">
        <v>32.9</v>
      </c>
      <c r="I1329" s="98" t="str">
        <f>VLOOKUP(E1329, 'Program Data Extracts-Zip Codes'!R$52:W$5334, 6, FALSE)</f>
        <v>SCG</v>
      </c>
      <c r="J1329" s="98" t="str">
        <f>VLOOKUP(E1329, 'Program Data Extracts-Zip Codes'!R$52:W$5334, 4, FALSE)</f>
        <v>SCE</v>
      </c>
    </row>
    <row r="1330" spans="2:10" x14ac:dyDescent="0.25">
      <c r="B1330" s="63">
        <v>6037554103</v>
      </c>
      <c r="C1330" s="63">
        <v>1572</v>
      </c>
      <c r="D1330" s="63" t="s">
        <v>166</v>
      </c>
      <c r="E1330" s="96">
        <v>90706</v>
      </c>
      <c r="F1330" s="63">
        <v>30.437531627271401</v>
      </c>
      <c r="G1330" s="63">
        <v>0</v>
      </c>
      <c r="H1330" s="63">
        <v>19.399999999999999</v>
      </c>
      <c r="I1330" s="98" t="str">
        <f>VLOOKUP(E1330, 'Program Data Extracts-Zip Codes'!R$52:W$5334, 6, FALSE)</f>
        <v>SCG</v>
      </c>
      <c r="J1330" s="98" t="str">
        <f>VLOOKUP(E1330, 'Program Data Extracts-Zip Codes'!R$52:W$5334, 4, FALSE)</f>
        <v>SCE</v>
      </c>
    </row>
    <row r="1331" spans="2:10" x14ac:dyDescent="0.25">
      <c r="B1331" s="63">
        <v>6037554406</v>
      </c>
      <c r="C1331" s="63">
        <v>4875</v>
      </c>
      <c r="D1331" s="63" t="s">
        <v>166</v>
      </c>
      <c r="E1331" s="96">
        <v>90706</v>
      </c>
      <c r="F1331" s="63">
        <v>28.9658993172911</v>
      </c>
      <c r="G1331" s="63">
        <v>0</v>
      </c>
      <c r="H1331" s="63">
        <v>34.4</v>
      </c>
      <c r="I1331" s="98" t="str">
        <f>VLOOKUP(E1331, 'Program Data Extracts-Zip Codes'!R$52:W$5334, 6, FALSE)</f>
        <v>SCG</v>
      </c>
      <c r="J1331" s="98" t="str">
        <f>VLOOKUP(E1331, 'Program Data Extracts-Zip Codes'!R$52:W$5334, 4, FALSE)</f>
        <v>SCE</v>
      </c>
    </row>
    <row r="1332" spans="2:10" x14ac:dyDescent="0.25">
      <c r="B1332" s="63">
        <v>6037553300</v>
      </c>
      <c r="C1332" s="63">
        <v>3390</v>
      </c>
      <c r="D1332" s="63" t="s">
        <v>166</v>
      </c>
      <c r="E1332" s="96">
        <v>90706</v>
      </c>
      <c r="F1332" s="63">
        <v>28.453500964662499</v>
      </c>
      <c r="G1332" s="63">
        <v>0</v>
      </c>
      <c r="H1332" s="63">
        <v>42.8</v>
      </c>
      <c r="I1332" s="98" t="str">
        <f>VLOOKUP(E1332, 'Program Data Extracts-Zip Codes'!R$52:W$5334, 6, FALSE)</f>
        <v>SCG</v>
      </c>
      <c r="J1332" s="98" t="str">
        <f>VLOOKUP(E1332, 'Program Data Extracts-Zip Codes'!R$52:W$5334, 4, FALSE)</f>
        <v>SCE</v>
      </c>
    </row>
    <row r="1333" spans="2:10" x14ac:dyDescent="0.25">
      <c r="B1333" s="63">
        <v>6037700801</v>
      </c>
      <c r="C1333" s="63">
        <v>5220</v>
      </c>
      <c r="D1333" s="63" t="s">
        <v>166</v>
      </c>
      <c r="E1333" s="96">
        <v>90210</v>
      </c>
      <c r="F1333" s="63">
        <v>22.56884167662</v>
      </c>
      <c r="G1333" s="63">
        <v>0</v>
      </c>
      <c r="H1333" s="63">
        <v>22.7</v>
      </c>
      <c r="I1333" s="98" t="str">
        <f>VLOOKUP(E1333, 'Program Data Extracts-Zip Codes'!R$52:W$5334, 6, FALSE)</f>
        <v>SCG</v>
      </c>
      <c r="J1333" s="98" t="str">
        <f>VLOOKUP(E1333, 'Program Data Extracts-Zip Codes'!R$52:W$5334, 4, FALSE)</f>
        <v>LADWP</v>
      </c>
    </row>
    <row r="1334" spans="2:10" x14ac:dyDescent="0.25">
      <c r="B1334" s="63">
        <v>6037701000</v>
      </c>
      <c r="C1334" s="63">
        <v>5431</v>
      </c>
      <c r="D1334" s="63" t="s">
        <v>166</v>
      </c>
      <c r="E1334" s="96">
        <v>90212</v>
      </c>
      <c r="F1334" s="63">
        <v>20.7459905263112</v>
      </c>
      <c r="G1334" s="63">
        <v>0</v>
      </c>
      <c r="H1334" s="63">
        <v>14.2</v>
      </c>
      <c r="I1334" s="98" t="str">
        <f>VLOOKUP(E1334, 'Program Data Extracts-Zip Codes'!R$52:W$5334, 6, FALSE)</f>
        <v>SCG</v>
      </c>
      <c r="J1334" s="98" t="str">
        <f>VLOOKUP(E1334, 'Program Data Extracts-Zip Codes'!R$52:W$5334, 4, FALSE)</f>
        <v>LADWP</v>
      </c>
    </row>
    <row r="1335" spans="2:10" x14ac:dyDescent="0.25">
      <c r="B1335" s="63">
        <v>6037700902</v>
      </c>
      <c r="C1335" s="63">
        <v>6517</v>
      </c>
      <c r="D1335" s="63" t="s">
        <v>166</v>
      </c>
      <c r="E1335" s="96">
        <v>90212</v>
      </c>
      <c r="F1335" s="63">
        <v>20.380869552440998</v>
      </c>
      <c r="G1335" s="63">
        <v>0</v>
      </c>
      <c r="H1335" s="63">
        <v>18</v>
      </c>
      <c r="I1335" s="98" t="str">
        <f>VLOOKUP(E1335, 'Program Data Extracts-Zip Codes'!R$52:W$5334, 6, FALSE)</f>
        <v>SCG</v>
      </c>
      <c r="J1335" s="98" t="str">
        <f>VLOOKUP(E1335, 'Program Data Extracts-Zip Codes'!R$52:W$5334, 4, FALSE)</f>
        <v>LADWP</v>
      </c>
    </row>
    <row r="1336" spans="2:10" x14ac:dyDescent="0.25">
      <c r="B1336" s="63">
        <v>6037700802</v>
      </c>
      <c r="C1336" s="63">
        <v>4069</v>
      </c>
      <c r="D1336" s="63" t="s">
        <v>166</v>
      </c>
      <c r="E1336" s="96">
        <v>90211</v>
      </c>
      <c r="F1336" s="63">
        <v>18.590428658493401</v>
      </c>
      <c r="G1336" s="63">
        <v>0</v>
      </c>
      <c r="H1336" s="63">
        <v>16.2</v>
      </c>
      <c r="I1336" s="98" t="str">
        <f>VLOOKUP(E1336, 'Program Data Extracts-Zip Codes'!R$52:W$5334, 6, FALSE)</f>
        <v>SCG</v>
      </c>
      <c r="J1336" s="98" t="str">
        <f>VLOOKUP(E1336, 'Program Data Extracts-Zip Codes'!R$52:W$5334, 4, FALSE)</f>
        <v>LADWP</v>
      </c>
    </row>
    <row r="1337" spans="2:10" x14ac:dyDescent="0.25">
      <c r="B1337" s="63">
        <v>6037700700</v>
      </c>
      <c r="C1337" s="63">
        <v>3479</v>
      </c>
      <c r="D1337" s="63" t="s">
        <v>166</v>
      </c>
      <c r="E1337" s="96">
        <v>90210</v>
      </c>
      <c r="F1337" s="63">
        <v>15.713756532831599</v>
      </c>
      <c r="G1337" s="63">
        <v>0</v>
      </c>
      <c r="H1337" s="63">
        <v>8.9</v>
      </c>
      <c r="I1337" s="98" t="str">
        <f>VLOOKUP(E1337, 'Program Data Extracts-Zip Codes'!R$52:W$5334, 6, FALSE)</f>
        <v>SCG</v>
      </c>
      <c r="J1337" s="98" t="str">
        <f>VLOOKUP(E1337, 'Program Data Extracts-Zip Codes'!R$52:W$5334, 4, FALSE)</f>
        <v>LADWP</v>
      </c>
    </row>
    <row r="1338" spans="2:10" x14ac:dyDescent="0.25">
      <c r="B1338" s="63">
        <v>6037141700</v>
      </c>
      <c r="C1338" s="63">
        <v>3091</v>
      </c>
      <c r="D1338" s="63" t="s">
        <v>166</v>
      </c>
      <c r="E1338" s="96">
        <v>90210</v>
      </c>
      <c r="F1338" s="63">
        <v>11.544276358804799</v>
      </c>
      <c r="G1338" s="63">
        <v>0</v>
      </c>
      <c r="H1338" s="63">
        <v>5.0999999999999996</v>
      </c>
      <c r="I1338" s="98" t="str">
        <f>VLOOKUP(E1338, 'Program Data Extracts-Zip Codes'!R$52:W$5334, 6, FALSE)</f>
        <v>SCG</v>
      </c>
      <c r="J1338" s="98" t="str">
        <f>VLOOKUP(E1338, 'Program Data Extracts-Zip Codes'!R$52:W$5334, 4, FALSE)</f>
        <v>LADWP</v>
      </c>
    </row>
    <row r="1339" spans="2:10" x14ac:dyDescent="0.25">
      <c r="B1339" s="63">
        <v>6037261101</v>
      </c>
      <c r="C1339" s="63">
        <v>3499</v>
      </c>
      <c r="D1339" s="63" t="s">
        <v>166</v>
      </c>
      <c r="E1339" s="96">
        <v>90210</v>
      </c>
      <c r="F1339" s="63">
        <v>9.6359501073458507</v>
      </c>
      <c r="G1339" s="63">
        <v>0</v>
      </c>
      <c r="H1339" s="63">
        <v>10.6</v>
      </c>
      <c r="I1339" s="98" t="str">
        <f>VLOOKUP(E1339, 'Program Data Extracts-Zip Codes'!R$52:W$5334, 6, FALSE)</f>
        <v>SCG</v>
      </c>
      <c r="J1339" s="98" t="str">
        <f>VLOOKUP(E1339, 'Program Data Extracts-Zip Codes'!R$52:W$5334, 4, FALSE)</f>
        <v>LADWP</v>
      </c>
    </row>
    <row r="1340" spans="2:10" x14ac:dyDescent="0.25">
      <c r="B1340" s="63">
        <v>6037700600</v>
      </c>
      <c r="C1340" s="63">
        <v>5537</v>
      </c>
      <c r="D1340" s="63" t="s">
        <v>166</v>
      </c>
      <c r="E1340" s="96">
        <v>90210</v>
      </c>
      <c r="F1340" s="63">
        <v>9.0857570536434906</v>
      </c>
      <c r="G1340" s="63">
        <v>0</v>
      </c>
      <c r="H1340" s="63">
        <v>13.4</v>
      </c>
      <c r="I1340" s="98" t="str">
        <f>VLOOKUP(E1340, 'Program Data Extracts-Zip Codes'!R$52:W$5334, 6, FALSE)</f>
        <v>SCG</v>
      </c>
      <c r="J1340" s="98" t="str">
        <f>VLOOKUP(E1340, 'Program Data Extracts-Zip Codes'!R$52:W$5334, 4, FALSE)</f>
        <v>LADWP</v>
      </c>
    </row>
    <row r="1341" spans="2:10" x14ac:dyDescent="0.25">
      <c r="B1341" s="63">
        <v>6037261102</v>
      </c>
      <c r="C1341" s="63">
        <v>4362</v>
      </c>
      <c r="D1341" s="63" t="s">
        <v>166</v>
      </c>
      <c r="E1341" s="96">
        <v>90210</v>
      </c>
      <c r="F1341" s="63">
        <v>7.8779839659384399</v>
      </c>
      <c r="G1341" s="63">
        <v>0</v>
      </c>
      <c r="H1341" s="63">
        <v>12.6</v>
      </c>
      <c r="I1341" s="98" t="str">
        <f>VLOOKUP(E1341, 'Program Data Extracts-Zip Codes'!R$52:W$5334, 6, FALSE)</f>
        <v>SCG</v>
      </c>
      <c r="J1341" s="98" t="str">
        <f>VLOOKUP(E1341, 'Program Data Extracts-Zip Codes'!R$52:W$5334, 4, FALSE)</f>
        <v>LADWP</v>
      </c>
    </row>
    <row r="1342" spans="2:10" x14ac:dyDescent="0.25">
      <c r="B1342" s="63">
        <v>6037310501</v>
      </c>
      <c r="C1342" s="63">
        <v>3205</v>
      </c>
      <c r="D1342" s="63" t="s">
        <v>166</v>
      </c>
      <c r="E1342" s="96">
        <v>91504</v>
      </c>
      <c r="F1342" s="63">
        <v>55.8050767453418</v>
      </c>
      <c r="G1342" s="63">
        <v>3205</v>
      </c>
      <c r="H1342" s="63">
        <v>43</v>
      </c>
      <c r="I1342" s="98" t="str">
        <f>VLOOKUP(E1342, 'Program Data Extracts-Zip Codes'!R$52:W$5334, 6, FALSE)</f>
        <v>SCG</v>
      </c>
      <c r="J1342" s="98" t="str">
        <f>VLOOKUP(E1342, 'Program Data Extracts-Zip Codes'!R$52:W$5334, 4, FALSE)</f>
        <v>Burbank</v>
      </c>
    </row>
    <row r="1343" spans="2:10" x14ac:dyDescent="0.25">
      <c r="B1343" s="63">
        <v>6037311801</v>
      </c>
      <c r="C1343" s="63">
        <v>3033</v>
      </c>
      <c r="D1343" s="63" t="s">
        <v>166</v>
      </c>
      <c r="E1343" s="96">
        <v>91502</v>
      </c>
      <c r="F1343" s="63">
        <v>53.602909151133403</v>
      </c>
      <c r="G1343" s="63">
        <v>3033</v>
      </c>
      <c r="H1343" s="63">
        <v>38</v>
      </c>
      <c r="I1343" s="98" t="str">
        <f>VLOOKUP(E1343, 'Program Data Extracts-Zip Codes'!R$52:W$5334, 6, FALSE)</f>
        <v>SCG</v>
      </c>
      <c r="J1343" s="98" t="str">
        <f>VLOOKUP(E1343, 'Program Data Extracts-Zip Codes'!R$52:W$5334, 4, FALSE)</f>
        <v>Burbank</v>
      </c>
    </row>
    <row r="1344" spans="2:10" x14ac:dyDescent="0.25">
      <c r="B1344" s="63">
        <v>6037310703</v>
      </c>
      <c r="C1344" s="63">
        <v>5114</v>
      </c>
      <c r="D1344" s="63" t="s">
        <v>166</v>
      </c>
      <c r="E1344" s="96">
        <v>91502</v>
      </c>
      <c r="F1344" s="63">
        <v>51.732647932663198</v>
      </c>
      <c r="G1344" s="63">
        <v>5114</v>
      </c>
      <c r="H1344" s="63">
        <v>45.8</v>
      </c>
      <c r="I1344" s="98" t="str">
        <f>VLOOKUP(E1344, 'Program Data Extracts-Zip Codes'!R$52:W$5334, 6, FALSE)</f>
        <v>SCG</v>
      </c>
      <c r="J1344" s="98" t="str">
        <f>VLOOKUP(E1344, 'Program Data Extracts-Zip Codes'!R$52:W$5334, 4, FALSE)</f>
        <v>Burbank</v>
      </c>
    </row>
    <row r="1345" spans="2:10" x14ac:dyDescent="0.25">
      <c r="B1345" s="63">
        <v>6037311802</v>
      </c>
      <c r="C1345" s="63">
        <v>3813</v>
      </c>
      <c r="D1345" s="63" t="s">
        <v>166</v>
      </c>
      <c r="E1345" s="96">
        <v>91502</v>
      </c>
      <c r="F1345" s="63">
        <v>50.990753237626599</v>
      </c>
      <c r="G1345" s="63">
        <v>3813</v>
      </c>
      <c r="H1345" s="63">
        <v>38.4</v>
      </c>
      <c r="I1345" s="98" t="str">
        <f>VLOOKUP(E1345, 'Program Data Extracts-Zip Codes'!R$52:W$5334, 6, FALSE)</f>
        <v>SCG</v>
      </c>
      <c r="J1345" s="98" t="str">
        <f>VLOOKUP(E1345, 'Program Data Extracts-Zip Codes'!R$52:W$5334, 4, FALSE)</f>
        <v>Burbank</v>
      </c>
    </row>
    <row r="1346" spans="2:10" x14ac:dyDescent="0.25">
      <c r="B1346" s="63">
        <v>6037310601</v>
      </c>
      <c r="C1346" s="63">
        <v>5716</v>
      </c>
      <c r="D1346" s="63" t="s">
        <v>166</v>
      </c>
      <c r="E1346" s="96">
        <v>91504</v>
      </c>
      <c r="F1346" s="63">
        <v>46.613585550262997</v>
      </c>
      <c r="G1346" s="63">
        <v>5716</v>
      </c>
      <c r="H1346" s="63">
        <v>33.200000000000003</v>
      </c>
      <c r="I1346" s="98" t="str">
        <f>VLOOKUP(E1346, 'Program Data Extracts-Zip Codes'!R$52:W$5334, 6, FALSE)</f>
        <v>SCG</v>
      </c>
      <c r="J1346" s="98" t="str">
        <f>VLOOKUP(E1346, 'Program Data Extracts-Zip Codes'!R$52:W$5334, 4, FALSE)</f>
        <v>Burbank</v>
      </c>
    </row>
    <row r="1347" spans="2:10" x14ac:dyDescent="0.25">
      <c r="B1347" s="63">
        <v>6037310800</v>
      </c>
      <c r="C1347" s="63">
        <v>4909</v>
      </c>
      <c r="D1347" s="63" t="s">
        <v>166</v>
      </c>
      <c r="E1347" s="96">
        <v>91506</v>
      </c>
      <c r="F1347" s="63">
        <v>40.053105508849598</v>
      </c>
      <c r="G1347" s="63">
        <v>4909</v>
      </c>
      <c r="H1347" s="63">
        <v>21.4</v>
      </c>
      <c r="I1347" s="98" t="str">
        <f>VLOOKUP(E1347, 'Program Data Extracts-Zip Codes'!R$52:W$5334, 6, FALSE)</f>
        <v>SCG</v>
      </c>
      <c r="J1347" s="98" t="str">
        <f>VLOOKUP(E1347, 'Program Data Extracts-Zip Codes'!R$52:W$5334, 4, FALSE)</f>
        <v>Burbank</v>
      </c>
    </row>
    <row r="1348" spans="2:10" x14ac:dyDescent="0.25">
      <c r="B1348" s="63">
        <v>6037310701</v>
      </c>
      <c r="C1348" s="63">
        <v>2361</v>
      </c>
      <c r="D1348" s="63" t="s">
        <v>166</v>
      </c>
      <c r="E1348" s="96">
        <v>91502</v>
      </c>
      <c r="F1348" s="63">
        <v>39.350096882961601</v>
      </c>
      <c r="G1348" s="63">
        <v>2361</v>
      </c>
      <c r="H1348" s="63">
        <v>43.1</v>
      </c>
      <c r="I1348" s="98" t="str">
        <f>VLOOKUP(E1348, 'Program Data Extracts-Zip Codes'!R$52:W$5334, 6, FALSE)</f>
        <v>SCG</v>
      </c>
      <c r="J1348" s="98" t="str">
        <f>VLOOKUP(E1348, 'Program Data Extracts-Zip Codes'!R$52:W$5334, 4, FALSE)</f>
        <v>Burbank</v>
      </c>
    </row>
    <row r="1349" spans="2:10" x14ac:dyDescent="0.25">
      <c r="B1349" s="63">
        <v>6037310702</v>
      </c>
      <c r="C1349" s="63">
        <v>7104</v>
      </c>
      <c r="D1349" s="63" t="s">
        <v>166</v>
      </c>
      <c r="E1349" s="96">
        <v>91502</v>
      </c>
      <c r="F1349" s="63">
        <v>38.01784828548</v>
      </c>
      <c r="G1349" s="63">
        <v>0</v>
      </c>
      <c r="H1349" s="63">
        <v>36.1</v>
      </c>
      <c r="I1349" s="98" t="str">
        <f>VLOOKUP(E1349, 'Program Data Extracts-Zip Codes'!R$52:W$5334, 6, FALSE)</f>
        <v>SCG</v>
      </c>
      <c r="J1349" s="98" t="str">
        <f>VLOOKUP(E1349, 'Program Data Extracts-Zip Codes'!R$52:W$5334, 4, FALSE)</f>
        <v>Burbank</v>
      </c>
    </row>
    <row r="1350" spans="2:10" x14ac:dyDescent="0.25">
      <c r="B1350" s="63">
        <v>6037310400</v>
      </c>
      <c r="C1350" s="63">
        <v>3379</v>
      </c>
      <c r="D1350" s="63" t="s">
        <v>166</v>
      </c>
      <c r="E1350" s="96">
        <v>91504</v>
      </c>
      <c r="F1350" s="63">
        <v>35.247345584120801</v>
      </c>
      <c r="G1350" s="63">
        <v>0</v>
      </c>
      <c r="H1350" s="63">
        <v>20.7</v>
      </c>
      <c r="I1350" s="98" t="str">
        <f>VLOOKUP(E1350, 'Program Data Extracts-Zip Codes'!R$52:W$5334, 6, FALSE)</f>
        <v>SCG</v>
      </c>
      <c r="J1350" s="98" t="str">
        <f>VLOOKUP(E1350, 'Program Data Extracts-Zip Codes'!R$52:W$5334, 4, FALSE)</f>
        <v>Burbank</v>
      </c>
    </row>
    <row r="1351" spans="2:10" x14ac:dyDescent="0.25">
      <c r="B1351" s="63">
        <v>6037311100</v>
      </c>
      <c r="C1351" s="63">
        <v>3897</v>
      </c>
      <c r="D1351" s="63" t="s">
        <v>166</v>
      </c>
      <c r="E1351" s="96">
        <v>91505</v>
      </c>
      <c r="F1351" s="63">
        <v>34.600412146363901</v>
      </c>
      <c r="G1351" s="63">
        <v>0</v>
      </c>
      <c r="H1351" s="63">
        <v>21.6</v>
      </c>
      <c r="I1351" s="98" t="str">
        <f>VLOOKUP(E1351, 'Program Data Extracts-Zip Codes'!R$52:W$5334, 6, FALSE)</f>
        <v>SCG</v>
      </c>
      <c r="J1351" s="98" t="str">
        <f>VLOOKUP(E1351, 'Program Data Extracts-Zip Codes'!R$52:W$5334, 4, FALSE)</f>
        <v>Burbank</v>
      </c>
    </row>
    <row r="1352" spans="2:10" x14ac:dyDescent="0.25">
      <c r="B1352" s="63">
        <v>6037311500</v>
      </c>
      <c r="C1352" s="63">
        <v>5633</v>
      </c>
      <c r="D1352" s="63" t="s">
        <v>166</v>
      </c>
      <c r="E1352" s="96">
        <v>91505</v>
      </c>
      <c r="F1352" s="63">
        <v>32.2154503192289</v>
      </c>
      <c r="G1352" s="63">
        <v>0</v>
      </c>
      <c r="H1352" s="63">
        <v>19.100000000000001</v>
      </c>
      <c r="I1352" s="98" t="str">
        <f>VLOOKUP(E1352, 'Program Data Extracts-Zip Codes'!R$52:W$5334, 6, FALSE)</f>
        <v>SCG</v>
      </c>
      <c r="J1352" s="98" t="str">
        <f>VLOOKUP(E1352, 'Program Data Extracts-Zip Codes'!R$52:W$5334, 4, FALSE)</f>
        <v>Burbank</v>
      </c>
    </row>
    <row r="1353" spans="2:10" x14ac:dyDescent="0.25">
      <c r="B1353" s="63">
        <v>6037311400</v>
      </c>
      <c r="C1353" s="63">
        <v>2274</v>
      </c>
      <c r="D1353" s="63" t="s">
        <v>166</v>
      </c>
      <c r="E1353" s="96">
        <v>91505</v>
      </c>
      <c r="F1353" s="63">
        <v>30.611373076260801</v>
      </c>
      <c r="G1353" s="63">
        <v>0</v>
      </c>
      <c r="H1353" s="63">
        <v>17</v>
      </c>
      <c r="I1353" s="98" t="str">
        <f>VLOOKUP(E1353, 'Program Data Extracts-Zip Codes'!R$52:W$5334, 6, FALSE)</f>
        <v>SCG</v>
      </c>
      <c r="J1353" s="98" t="str">
        <f>VLOOKUP(E1353, 'Program Data Extracts-Zip Codes'!R$52:W$5334, 4, FALSE)</f>
        <v>Burbank</v>
      </c>
    </row>
    <row r="1354" spans="2:10" x14ac:dyDescent="0.25">
      <c r="B1354" s="63">
        <v>6037311600</v>
      </c>
      <c r="C1354" s="63">
        <v>7249</v>
      </c>
      <c r="D1354" s="63" t="s">
        <v>166</v>
      </c>
      <c r="E1354" s="96">
        <v>91505</v>
      </c>
      <c r="F1354" s="63">
        <v>30.589554111877099</v>
      </c>
      <c r="G1354" s="63">
        <v>0</v>
      </c>
      <c r="H1354" s="63">
        <v>19.600000000000001</v>
      </c>
      <c r="I1354" s="98" t="str">
        <f>VLOOKUP(E1354, 'Program Data Extracts-Zip Codes'!R$52:W$5334, 6, FALSE)</f>
        <v>SCG</v>
      </c>
      <c r="J1354" s="98" t="str">
        <f>VLOOKUP(E1354, 'Program Data Extracts-Zip Codes'!R$52:W$5334, 4, FALSE)</f>
        <v>Burbank</v>
      </c>
    </row>
    <row r="1355" spans="2:10" x14ac:dyDescent="0.25">
      <c r="B1355" s="63">
        <v>6037310202</v>
      </c>
      <c r="C1355" s="63">
        <v>4985</v>
      </c>
      <c r="D1355" s="63" t="s">
        <v>166</v>
      </c>
      <c r="E1355" s="96">
        <v>91501</v>
      </c>
      <c r="F1355" s="63">
        <v>30.302145855077299</v>
      </c>
      <c r="G1355" s="63">
        <v>0</v>
      </c>
      <c r="H1355" s="63">
        <v>26.2</v>
      </c>
      <c r="I1355" s="98" t="str">
        <f>VLOOKUP(E1355, 'Program Data Extracts-Zip Codes'!R$52:W$5334, 6, FALSE)</f>
        <v>SCG</v>
      </c>
      <c r="J1355" s="98" t="str">
        <f>VLOOKUP(E1355, 'Program Data Extracts-Zip Codes'!R$52:W$5334, 4, FALSE)</f>
        <v>Burbank</v>
      </c>
    </row>
    <row r="1356" spans="2:10" x14ac:dyDescent="0.25">
      <c r="B1356" s="63">
        <v>6037310602</v>
      </c>
      <c r="C1356" s="63">
        <v>2655</v>
      </c>
      <c r="D1356" s="63" t="s">
        <v>166</v>
      </c>
      <c r="E1356" s="96">
        <v>91504</v>
      </c>
      <c r="F1356" s="63">
        <v>30.250678509292801</v>
      </c>
      <c r="G1356" s="63">
        <v>0</v>
      </c>
      <c r="H1356" s="63">
        <v>15</v>
      </c>
      <c r="I1356" s="98" t="str">
        <f>VLOOKUP(E1356, 'Program Data Extracts-Zip Codes'!R$52:W$5334, 6, FALSE)</f>
        <v>SCG</v>
      </c>
      <c r="J1356" s="98" t="str">
        <f>VLOOKUP(E1356, 'Program Data Extracts-Zip Codes'!R$52:W$5334, 4, FALSE)</f>
        <v>Burbank</v>
      </c>
    </row>
    <row r="1357" spans="2:10" x14ac:dyDescent="0.25">
      <c r="B1357" s="63">
        <v>6037311700</v>
      </c>
      <c r="C1357" s="63">
        <v>6137</v>
      </c>
      <c r="D1357" s="63" t="s">
        <v>166</v>
      </c>
      <c r="E1357" s="96">
        <v>91506</v>
      </c>
      <c r="F1357" s="63">
        <v>30.1571665070155</v>
      </c>
      <c r="G1357" s="63">
        <v>0</v>
      </c>
      <c r="H1357" s="63">
        <v>15.6</v>
      </c>
      <c r="I1357" s="98" t="str">
        <f>VLOOKUP(E1357, 'Program Data Extracts-Zip Codes'!R$52:W$5334, 6, FALSE)</f>
        <v>SCG</v>
      </c>
      <c r="J1357" s="98" t="str">
        <f>VLOOKUP(E1357, 'Program Data Extracts-Zip Codes'!R$52:W$5334, 4, FALSE)</f>
        <v>Burbank</v>
      </c>
    </row>
    <row r="1358" spans="2:10" x14ac:dyDescent="0.25">
      <c r="B1358" s="63">
        <v>6037102105</v>
      </c>
      <c r="C1358" s="63">
        <v>1731</v>
      </c>
      <c r="D1358" s="63" t="s">
        <v>166</v>
      </c>
      <c r="E1358" s="96">
        <v>91505</v>
      </c>
      <c r="F1358" s="63">
        <v>29.203184412946701</v>
      </c>
      <c r="G1358" s="63">
        <v>0</v>
      </c>
      <c r="H1358" s="63">
        <v>40.1</v>
      </c>
      <c r="I1358" s="98" t="str">
        <f>VLOOKUP(E1358, 'Program Data Extracts-Zip Codes'!R$52:W$5334, 6, FALSE)</f>
        <v>SCG</v>
      </c>
      <c r="J1358" s="98" t="str">
        <f>VLOOKUP(E1358, 'Program Data Extracts-Zip Codes'!R$52:W$5334, 4, FALSE)</f>
        <v>Burbank</v>
      </c>
    </row>
    <row r="1359" spans="2:10" x14ac:dyDescent="0.25">
      <c r="B1359" s="63">
        <v>6037310900</v>
      </c>
      <c r="C1359" s="63">
        <v>6870</v>
      </c>
      <c r="D1359" s="63" t="s">
        <v>166</v>
      </c>
      <c r="E1359" s="96">
        <v>91506</v>
      </c>
      <c r="F1359" s="63">
        <v>28.700434387577999</v>
      </c>
      <c r="G1359" s="63">
        <v>0</v>
      </c>
      <c r="H1359" s="63">
        <v>17</v>
      </c>
      <c r="I1359" s="98" t="str">
        <f>VLOOKUP(E1359, 'Program Data Extracts-Zip Codes'!R$52:W$5334, 6, FALSE)</f>
        <v>SCG</v>
      </c>
      <c r="J1359" s="98" t="str">
        <f>VLOOKUP(E1359, 'Program Data Extracts-Zip Codes'!R$52:W$5334, 4, FALSE)</f>
        <v>Burbank</v>
      </c>
    </row>
    <row r="1360" spans="2:10" x14ac:dyDescent="0.25">
      <c r="B1360" s="63">
        <v>6037311000</v>
      </c>
      <c r="C1360" s="63">
        <v>3755</v>
      </c>
      <c r="D1360" s="63" t="s">
        <v>166</v>
      </c>
      <c r="E1360" s="96">
        <v>91505</v>
      </c>
      <c r="F1360" s="63">
        <v>28.615033827025901</v>
      </c>
      <c r="G1360" s="63">
        <v>0</v>
      </c>
      <c r="H1360" s="63">
        <v>19.2</v>
      </c>
      <c r="I1360" s="98" t="str">
        <f>VLOOKUP(E1360, 'Program Data Extracts-Zip Codes'!R$52:W$5334, 6, FALSE)</f>
        <v>SCG</v>
      </c>
      <c r="J1360" s="98" t="str">
        <f>VLOOKUP(E1360, 'Program Data Extracts-Zip Codes'!R$52:W$5334, 4, FALSE)</f>
        <v>Burbank</v>
      </c>
    </row>
    <row r="1361" spans="2:10" x14ac:dyDescent="0.25">
      <c r="B1361" s="63">
        <v>6037311200</v>
      </c>
      <c r="C1361" s="63">
        <v>3138</v>
      </c>
      <c r="D1361" s="63" t="s">
        <v>166</v>
      </c>
      <c r="E1361" s="96">
        <v>91505</v>
      </c>
      <c r="F1361" s="63">
        <v>26.159390908414899</v>
      </c>
      <c r="G1361" s="63">
        <v>0</v>
      </c>
      <c r="H1361" s="63">
        <v>26.5</v>
      </c>
      <c r="I1361" s="98" t="str">
        <f>VLOOKUP(E1361, 'Program Data Extracts-Zip Codes'!R$52:W$5334, 6, FALSE)</f>
        <v>SCG</v>
      </c>
      <c r="J1361" s="98" t="str">
        <f>VLOOKUP(E1361, 'Program Data Extracts-Zip Codes'!R$52:W$5334, 4, FALSE)</f>
        <v>Burbank</v>
      </c>
    </row>
    <row r="1362" spans="2:10" x14ac:dyDescent="0.25">
      <c r="B1362" s="63">
        <v>6037310201</v>
      </c>
      <c r="C1362" s="63">
        <v>5466</v>
      </c>
      <c r="D1362" s="63" t="s">
        <v>166</v>
      </c>
      <c r="E1362" s="96">
        <v>91501</v>
      </c>
      <c r="F1362" s="63">
        <v>24.9448824444347</v>
      </c>
      <c r="G1362" s="63">
        <v>0</v>
      </c>
      <c r="H1362" s="63">
        <v>35.9</v>
      </c>
      <c r="I1362" s="98" t="str">
        <f>VLOOKUP(E1362, 'Program Data Extracts-Zip Codes'!R$52:W$5334, 6, FALSE)</f>
        <v>SCG</v>
      </c>
      <c r="J1362" s="98" t="str">
        <f>VLOOKUP(E1362, 'Program Data Extracts-Zip Codes'!R$52:W$5334, 4, FALSE)</f>
        <v>Burbank</v>
      </c>
    </row>
    <row r="1363" spans="2:10" x14ac:dyDescent="0.25">
      <c r="B1363" s="63">
        <v>6037311300</v>
      </c>
      <c r="C1363" s="63">
        <v>3811</v>
      </c>
      <c r="D1363" s="63" t="s">
        <v>166</v>
      </c>
      <c r="E1363" s="96">
        <v>91505</v>
      </c>
      <c r="F1363" s="63">
        <v>22.736973769353501</v>
      </c>
      <c r="G1363" s="63">
        <v>0</v>
      </c>
      <c r="H1363" s="63">
        <v>22.4</v>
      </c>
      <c r="I1363" s="98" t="str">
        <f>VLOOKUP(E1363, 'Program Data Extracts-Zip Codes'!R$52:W$5334, 6, FALSE)</f>
        <v>SCG</v>
      </c>
      <c r="J1363" s="98" t="str">
        <f>VLOOKUP(E1363, 'Program Data Extracts-Zip Codes'!R$52:W$5334, 4, FALSE)</f>
        <v>Burbank</v>
      </c>
    </row>
    <row r="1364" spans="2:10" x14ac:dyDescent="0.25">
      <c r="B1364" s="63">
        <v>6037310100</v>
      </c>
      <c r="C1364" s="63">
        <v>5849</v>
      </c>
      <c r="D1364" s="63" t="s">
        <v>166</v>
      </c>
      <c r="E1364" s="96">
        <v>91501</v>
      </c>
      <c r="F1364" s="63">
        <v>16.9931410892708</v>
      </c>
      <c r="G1364" s="63">
        <v>0</v>
      </c>
      <c r="H1364" s="63">
        <v>10.6</v>
      </c>
      <c r="I1364" s="98" t="str">
        <f>VLOOKUP(E1364, 'Program Data Extracts-Zip Codes'!R$52:W$5334, 6, FALSE)</f>
        <v>SCG</v>
      </c>
      <c r="J1364" s="98" t="str">
        <f>VLOOKUP(E1364, 'Program Data Extracts-Zip Codes'!R$52:W$5334, 4, FALSE)</f>
        <v>Burbank</v>
      </c>
    </row>
    <row r="1365" spans="2:10" x14ac:dyDescent="0.25">
      <c r="B1365" s="63">
        <v>6037310300</v>
      </c>
      <c r="C1365" s="63">
        <v>2987</v>
      </c>
      <c r="D1365" s="63" t="s">
        <v>166</v>
      </c>
      <c r="E1365" s="96">
        <v>91504</v>
      </c>
      <c r="F1365" s="63">
        <v>16.7160739070864</v>
      </c>
      <c r="G1365" s="63">
        <v>0</v>
      </c>
      <c r="H1365" s="63">
        <v>5.7</v>
      </c>
      <c r="I1365" s="98" t="str">
        <f>VLOOKUP(E1365, 'Program Data Extracts-Zip Codes'!R$52:W$5334, 6, FALSE)</f>
        <v>SCG</v>
      </c>
      <c r="J1365" s="98" t="str">
        <f>VLOOKUP(E1365, 'Program Data Extracts-Zip Codes'!R$52:W$5334, 4, FALSE)</f>
        <v>Burbank</v>
      </c>
    </row>
    <row r="1366" spans="2:10" x14ac:dyDescent="0.25">
      <c r="B1366" s="63">
        <v>6037980001</v>
      </c>
      <c r="C1366" s="63">
        <v>0</v>
      </c>
      <c r="D1366" s="63" t="s">
        <v>166</v>
      </c>
      <c r="E1366" s="96">
        <v>91505</v>
      </c>
      <c r="F1366" s="63" t="s">
        <v>147</v>
      </c>
      <c r="G1366" s="63">
        <v>0</v>
      </c>
      <c r="H1366" s="63" t="s">
        <v>147</v>
      </c>
      <c r="I1366" s="98" t="str">
        <f>VLOOKUP(E1366, 'Program Data Extracts-Zip Codes'!R$52:W$5334, 6, FALSE)</f>
        <v>SCG</v>
      </c>
      <c r="J1366" s="98" t="str">
        <f>VLOOKUP(E1366, 'Program Data Extracts-Zip Codes'!R$52:W$5334, 4, FALSE)</f>
        <v>Burbank</v>
      </c>
    </row>
    <row r="1367" spans="2:10" x14ac:dyDescent="0.25">
      <c r="B1367" s="63">
        <v>6037800204</v>
      </c>
      <c r="C1367" s="63">
        <v>6740</v>
      </c>
      <c r="D1367" s="63" t="s">
        <v>166</v>
      </c>
      <c r="E1367" s="96">
        <v>91302</v>
      </c>
      <c r="F1367" s="63">
        <v>21.0820888929848</v>
      </c>
      <c r="G1367" s="63">
        <v>0</v>
      </c>
      <c r="H1367" s="63">
        <v>20.9</v>
      </c>
      <c r="I1367" s="98" t="str">
        <f>VLOOKUP(E1367, 'Program Data Extracts-Zip Codes'!R$52:W$5334, 6, FALSE)</f>
        <v>SCG</v>
      </c>
      <c r="J1367" s="98" t="str">
        <f>VLOOKUP(E1367, 'Program Data Extracts-Zip Codes'!R$52:W$5334, 4, FALSE)</f>
        <v>LADWP</v>
      </c>
    </row>
    <row r="1368" spans="2:10" x14ac:dyDescent="0.25">
      <c r="B1368" s="63">
        <v>6037800203</v>
      </c>
      <c r="C1368" s="63">
        <v>5643</v>
      </c>
      <c r="D1368" s="63" t="s">
        <v>166</v>
      </c>
      <c r="E1368" s="96">
        <v>91302</v>
      </c>
      <c r="F1368" s="63">
        <v>13.9902676514074</v>
      </c>
      <c r="G1368" s="63">
        <v>0</v>
      </c>
      <c r="H1368" s="63">
        <v>15.3</v>
      </c>
      <c r="I1368" s="98" t="str">
        <f>VLOOKUP(E1368, 'Program Data Extracts-Zip Codes'!R$52:W$5334, 6, FALSE)</f>
        <v>SCG</v>
      </c>
      <c r="J1368" s="98" t="str">
        <f>VLOOKUP(E1368, 'Program Data Extracts-Zip Codes'!R$52:W$5334, 4, FALSE)</f>
        <v>LADWP</v>
      </c>
    </row>
    <row r="1369" spans="2:10" x14ac:dyDescent="0.25">
      <c r="B1369" s="63">
        <v>6037800202</v>
      </c>
      <c r="C1369" s="63">
        <v>6319</v>
      </c>
      <c r="D1369" s="63" t="s">
        <v>166</v>
      </c>
      <c r="E1369" s="96">
        <v>91302</v>
      </c>
      <c r="F1369" s="63">
        <v>8.0279992305362295</v>
      </c>
      <c r="G1369" s="63">
        <v>0</v>
      </c>
      <c r="H1369" s="63">
        <v>19.5</v>
      </c>
      <c r="I1369" s="98" t="str">
        <f>VLOOKUP(E1369, 'Program Data Extracts-Zip Codes'!R$52:W$5334, 6, FALSE)</f>
        <v>SCG</v>
      </c>
      <c r="J1369" s="98" t="str">
        <f>VLOOKUP(E1369, 'Program Data Extracts-Zip Codes'!R$52:W$5334, 4, FALSE)</f>
        <v>LADWP</v>
      </c>
    </row>
    <row r="1370" spans="2:10" x14ac:dyDescent="0.25">
      <c r="B1370" s="63">
        <v>6037800101</v>
      </c>
      <c r="C1370" s="63">
        <v>5485</v>
      </c>
      <c r="D1370" s="63" t="s">
        <v>166</v>
      </c>
      <c r="E1370" s="96">
        <v>91302</v>
      </c>
      <c r="F1370" s="63">
        <v>3.23068082590301</v>
      </c>
      <c r="G1370" s="63">
        <v>0</v>
      </c>
      <c r="H1370" s="63">
        <v>8.9</v>
      </c>
      <c r="I1370" s="98" t="str">
        <f>VLOOKUP(E1370, 'Program Data Extracts-Zip Codes'!R$52:W$5334, 6, FALSE)</f>
        <v>SCG</v>
      </c>
      <c r="J1370" s="98" t="str">
        <f>VLOOKUP(E1370, 'Program Data Extracts-Zip Codes'!R$52:W$5334, 4, FALSE)</f>
        <v>LADWP</v>
      </c>
    </row>
    <row r="1371" spans="2:10" x14ac:dyDescent="0.25">
      <c r="B1371" s="63">
        <v>6037134520</v>
      </c>
      <c r="C1371" s="63">
        <v>5453</v>
      </c>
      <c r="D1371" s="63" t="s">
        <v>166</v>
      </c>
      <c r="E1371" s="96">
        <v>91303</v>
      </c>
      <c r="F1371" s="63">
        <v>43.6293346535249</v>
      </c>
      <c r="G1371" s="63">
        <v>5453</v>
      </c>
      <c r="H1371" s="63">
        <v>54.5</v>
      </c>
      <c r="I1371" s="98" t="str">
        <f>VLOOKUP(E1371, 'Program Data Extracts-Zip Codes'!R$52:W$5334, 6, FALSE)</f>
        <v>SCG</v>
      </c>
      <c r="J1371" s="98" t="str">
        <f>VLOOKUP(E1371, 'Program Data Extracts-Zip Codes'!R$52:W$5334, 4, FALSE)</f>
        <v>LADWP</v>
      </c>
    </row>
    <row r="1372" spans="2:10" x14ac:dyDescent="0.25">
      <c r="B1372" s="63">
        <v>6037134521</v>
      </c>
      <c r="C1372" s="63">
        <v>3126</v>
      </c>
      <c r="D1372" s="63" t="s">
        <v>166</v>
      </c>
      <c r="E1372" s="96">
        <v>91303</v>
      </c>
      <c r="F1372" s="63">
        <v>41.542584543738599</v>
      </c>
      <c r="G1372" s="63">
        <v>3126</v>
      </c>
      <c r="H1372" s="63">
        <v>66.599999999999994</v>
      </c>
      <c r="I1372" s="98" t="str">
        <f>VLOOKUP(E1372, 'Program Data Extracts-Zip Codes'!R$52:W$5334, 6, FALSE)</f>
        <v>SCG</v>
      </c>
      <c r="J1372" s="98" t="str">
        <f>VLOOKUP(E1372, 'Program Data Extracts-Zip Codes'!R$52:W$5334, 4, FALSE)</f>
        <v>LADWP</v>
      </c>
    </row>
    <row r="1373" spans="2:10" x14ac:dyDescent="0.25">
      <c r="B1373" s="63">
        <v>6037134001</v>
      </c>
      <c r="C1373" s="63">
        <v>3765</v>
      </c>
      <c r="D1373" s="63" t="s">
        <v>166</v>
      </c>
      <c r="E1373" s="96">
        <v>91303</v>
      </c>
      <c r="F1373" s="63">
        <v>40.866652677620202</v>
      </c>
      <c r="G1373" s="63">
        <v>3765</v>
      </c>
      <c r="H1373" s="63">
        <v>61.9</v>
      </c>
      <c r="I1373" s="98" t="str">
        <f>VLOOKUP(E1373, 'Program Data Extracts-Zip Codes'!R$52:W$5334, 6, FALSE)</f>
        <v>SCG</v>
      </c>
      <c r="J1373" s="98" t="str">
        <f>VLOOKUP(E1373, 'Program Data Extracts-Zip Codes'!R$52:W$5334, 4, FALSE)</f>
        <v>LADWP</v>
      </c>
    </row>
    <row r="1374" spans="2:10" x14ac:dyDescent="0.25">
      <c r="B1374" s="63">
        <v>6037134305</v>
      </c>
      <c r="C1374" s="63">
        <v>3847</v>
      </c>
      <c r="D1374" s="63" t="s">
        <v>166</v>
      </c>
      <c r="E1374" s="96">
        <v>91304</v>
      </c>
      <c r="F1374" s="63">
        <v>40.4977953187772</v>
      </c>
      <c r="G1374" s="63">
        <v>3847</v>
      </c>
      <c r="H1374" s="63">
        <v>70.900000000000006</v>
      </c>
      <c r="I1374" s="98" t="str">
        <f>VLOOKUP(E1374, 'Program Data Extracts-Zip Codes'!R$52:W$5334, 6, FALSE)</f>
        <v>SCG</v>
      </c>
      <c r="J1374" s="98" t="str">
        <f>VLOOKUP(E1374, 'Program Data Extracts-Zip Codes'!R$52:W$5334, 4, FALSE)</f>
        <v>LADWP</v>
      </c>
    </row>
    <row r="1375" spans="2:10" x14ac:dyDescent="0.25">
      <c r="B1375" s="63">
        <v>6037134522</v>
      </c>
      <c r="C1375" s="63">
        <v>3954</v>
      </c>
      <c r="D1375" s="63" t="s">
        <v>166</v>
      </c>
      <c r="E1375" s="96">
        <v>91303</v>
      </c>
      <c r="F1375" s="63">
        <v>39.967680268124298</v>
      </c>
      <c r="G1375" s="63">
        <v>3954</v>
      </c>
      <c r="H1375" s="63">
        <v>63.5</v>
      </c>
      <c r="I1375" s="98" t="str">
        <f>VLOOKUP(E1375, 'Program Data Extracts-Zip Codes'!R$52:W$5334, 6, FALSE)</f>
        <v>SCG</v>
      </c>
      <c r="J1375" s="98" t="str">
        <f>VLOOKUP(E1375, 'Program Data Extracts-Zip Codes'!R$52:W$5334, 4, FALSE)</f>
        <v>LADWP</v>
      </c>
    </row>
    <row r="1376" spans="2:10" x14ac:dyDescent="0.25">
      <c r="B1376" s="63">
        <v>6037135114</v>
      </c>
      <c r="C1376" s="63">
        <v>4445</v>
      </c>
      <c r="D1376" s="63" t="s">
        <v>166</v>
      </c>
      <c r="E1376" s="96">
        <v>91303</v>
      </c>
      <c r="F1376" s="63">
        <v>37.737973027330902</v>
      </c>
      <c r="G1376" s="63">
        <v>0</v>
      </c>
      <c r="H1376" s="63">
        <v>36.700000000000003</v>
      </c>
      <c r="I1376" s="98" t="str">
        <f>VLOOKUP(E1376, 'Program Data Extracts-Zip Codes'!R$52:W$5334, 6, FALSE)</f>
        <v>SCG</v>
      </c>
      <c r="J1376" s="98" t="str">
        <f>VLOOKUP(E1376, 'Program Data Extracts-Zip Codes'!R$52:W$5334, 4, FALSE)</f>
        <v>LADWP</v>
      </c>
    </row>
    <row r="1377" spans="2:10" x14ac:dyDescent="0.25">
      <c r="B1377" s="63">
        <v>6037113234</v>
      </c>
      <c r="C1377" s="63">
        <v>4667</v>
      </c>
      <c r="D1377" s="63" t="s">
        <v>166</v>
      </c>
      <c r="E1377" s="96">
        <v>91304</v>
      </c>
      <c r="F1377" s="63">
        <v>35.388249938414802</v>
      </c>
      <c r="G1377" s="63">
        <v>0</v>
      </c>
      <c r="H1377" s="63">
        <v>43.5</v>
      </c>
      <c r="I1377" s="98" t="str">
        <f>VLOOKUP(E1377, 'Program Data Extracts-Zip Codes'!R$52:W$5334, 6, FALSE)</f>
        <v>SCG</v>
      </c>
      <c r="J1377" s="98" t="str">
        <f>VLOOKUP(E1377, 'Program Data Extracts-Zip Codes'!R$52:W$5334, 4, FALSE)</f>
        <v>LADWP</v>
      </c>
    </row>
    <row r="1378" spans="2:10" x14ac:dyDescent="0.25">
      <c r="B1378" s="63">
        <v>6037134303</v>
      </c>
      <c r="C1378" s="63">
        <v>5057</v>
      </c>
      <c r="D1378" s="63" t="s">
        <v>166</v>
      </c>
      <c r="E1378" s="96">
        <v>91303</v>
      </c>
      <c r="F1378" s="63">
        <v>34.682593617294202</v>
      </c>
      <c r="G1378" s="63">
        <v>0</v>
      </c>
      <c r="H1378" s="63">
        <v>25.5</v>
      </c>
      <c r="I1378" s="98" t="str">
        <f>VLOOKUP(E1378, 'Program Data Extracts-Zip Codes'!R$52:W$5334, 6, FALSE)</f>
        <v>SCG</v>
      </c>
      <c r="J1378" s="98" t="str">
        <f>VLOOKUP(E1378, 'Program Data Extracts-Zip Codes'!R$52:W$5334, 4, FALSE)</f>
        <v>LADWP</v>
      </c>
    </row>
    <row r="1379" spans="2:10" x14ac:dyDescent="0.25">
      <c r="B1379" s="63">
        <v>6037134903</v>
      </c>
      <c r="C1379" s="63">
        <v>4216</v>
      </c>
      <c r="D1379" s="63" t="s">
        <v>166</v>
      </c>
      <c r="E1379" s="96">
        <v>91303</v>
      </c>
      <c r="F1379" s="63">
        <v>33.943241370334597</v>
      </c>
      <c r="G1379" s="63">
        <v>0</v>
      </c>
      <c r="H1379" s="63">
        <v>45.7</v>
      </c>
      <c r="I1379" s="98" t="str">
        <f>VLOOKUP(E1379, 'Program Data Extracts-Zip Codes'!R$52:W$5334, 6, FALSE)</f>
        <v>SCG</v>
      </c>
      <c r="J1379" s="98" t="str">
        <f>VLOOKUP(E1379, 'Program Data Extracts-Zip Codes'!R$52:W$5334, 4, FALSE)</f>
        <v>LADWP</v>
      </c>
    </row>
    <row r="1380" spans="2:10" x14ac:dyDescent="0.25">
      <c r="B1380" s="63">
        <v>6037134304</v>
      </c>
      <c r="C1380" s="63">
        <v>2882</v>
      </c>
      <c r="D1380" s="63" t="s">
        <v>166</v>
      </c>
      <c r="E1380" s="96">
        <v>91304</v>
      </c>
      <c r="F1380" s="63">
        <v>32.816611610779702</v>
      </c>
      <c r="G1380" s="63">
        <v>0</v>
      </c>
      <c r="H1380" s="63">
        <v>36.5</v>
      </c>
      <c r="I1380" s="98" t="str">
        <f>VLOOKUP(E1380, 'Program Data Extracts-Zip Codes'!R$52:W$5334, 6, FALSE)</f>
        <v>SCG</v>
      </c>
      <c r="J1380" s="98" t="str">
        <f>VLOOKUP(E1380, 'Program Data Extracts-Zip Codes'!R$52:W$5334, 4, FALSE)</f>
        <v>LADWP</v>
      </c>
    </row>
    <row r="1381" spans="2:10" x14ac:dyDescent="0.25">
      <c r="B1381" s="63">
        <v>6037113233</v>
      </c>
      <c r="C1381" s="63">
        <v>6655</v>
      </c>
      <c r="D1381" s="63" t="s">
        <v>166</v>
      </c>
      <c r="E1381" s="96">
        <v>91304</v>
      </c>
      <c r="F1381" s="63">
        <v>32.548180610534502</v>
      </c>
      <c r="G1381" s="63">
        <v>0</v>
      </c>
      <c r="H1381" s="63">
        <v>58.6</v>
      </c>
      <c r="I1381" s="98" t="str">
        <f>VLOOKUP(E1381, 'Program Data Extracts-Zip Codes'!R$52:W$5334, 6, FALSE)</f>
        <v>SCG</v>
      </c>
      <c r="J1381" s="98" t="str">
        <f>VLOOKUP(E1381, 'Program Data Extracts-Zip Codes'!R$52:W$5334, 4, FALSE)</f>
        <v>LADWP</v>
      </c>
    </row>
    <row r="1382" spans="2:10" x14ac:dyDescent="0.25">
      <c r="B1382" s="63">
        <v>6037134201</v>
      </c>
      <c r="C1382" s="63">
        <v>4270</v>
      </c>
      <c r="D1382" s="63" t="s">
        <v>166</v>
      </c>
      <c r="E1382" s="96">
        <v>91304</v>
      </c>
      <c r="F1382" s="63">
        <v>29.657068079056899</v>
      </c>
      <c r="G1382" s="63">
        <v>0</v>
      </c>
      <c r="H1382" s="63">
        <v>24.8</v>
      </c>
      <c r="I1382" s="98" t="str">
        <f>VLOOKUP(E1382, 'Program Data Extracts-Zip Codes'!R$52:W$5334, 6, FALSE)</f>
        <v>SCG</v>
      </c>
      <c r="J1382" s="98" t="str">
        <f>VLOOKUP(E1382, 'Program Data Extracts-Zip Codes'!R$52:W$5334, 4, FALSE)</f>
        <v>LADWP</v>
      </c>
    </row>
    <row r="1383" spans="2:10" x14ac:dyDescent="0.25">
      <c r="B1383" s="63">
        <v>6037134306</v>
      </c>
      <c r="C1383" s="63">
        <v>3498</v>
      </c>
      <c r="D1383" s="63" t="s">
        <v>166</v>
      </c>
      <c r="E1383" s="96">
        <v>91304</v>
      </c>
      <c r="F1383" s="63">
        <v>27.3821371908694</v>
      </c>
      <c r="G1383" s="63">
        <v>0</v>
      </c>
      <c r="H1383" s="63">
        <v>36.6</v>
      </c>
      <c r="I1383" s="98" t="str">
        <f>VLOOKUP(E1383, 'Program Data Extracts-Zip Codes'!R$52:W$5334, 6, FALSE)</f>
        <v>SCG</v>
      </c>
      <c r="J1383" s="98" t="str">
        <f>VLOOKUP(E1383, 'Program Data Extracts-Zip Codes'!R$52:W$5334, 4, FALSE)</f>
        <v>LADWP</v>
      </c>
    </row>
    <row r="1384" spans="2:10" x14ac:dyDescent="0.25">
      <c r="B1384" s="63">
        <v>6037134302</v>
      </c>
      <c r="C1384" s="63">
        <v>3732</v>
      </c>
      <c r="D1384" s="63" t="s">
        <v>166</v>
      </c>
      <c r="E1384" s="96">
        <v>91304</v>
      </c>
      <c r="F1384" s="63">
        <v>26.6720209781334</v>
      </c>
      <c r="G1384" s="63">
        <v>0</v>
      </c>
      <c r="H1384" s="63">
        <v>20.399999999999999</v>
      </c>
      <c r="I1384" s="98" t="str">
        <f>VLOOKUP(E1384, 'Program Data Extracts-Zip Codes'!R$52:W$5334, 6, FALSE)</f>
        <v>SCG</v>
      </c>
      <c r="J1384" s="98" t="str">
        <f>VLOOKUP(E1384, 'Program Data Extracts-Zip Codes'!R$52:W$5334, 4, FALSE)</f>
        <v>LADWP</v>
      </c>
    </row>
    <row r="1385" spans="2:10" x14ac:dyDescent="0.25">
      <c r="B1385" s="63">
        <v>6037113232</v>
      </c>
      <c r="C1385" s="63">
        <v>3894</v>
      </c>
      <c r="D1385" s="63" t="s">
        <v>166</v>
      </c>
      <c r="E1385" s="96">
        <v>91304</v>
      </c>
      <c r="F1385" s="63">
        <v>24.2379456384927</v>
      </c>
      <c r="G1385" s="63">
        <v>0</v>
      </c>
      <c r="H1385" s="63">
        <v>17.600000000000001</v>
      </c>
      <c r="I1385" s="98" t="str">
        <f>VLOOKUP(E1385, 'Program Data Extracts-Zip Codes'!R$52:W$5334, 6, FALSE)</f>
        <v>SCG</v>
      </c>
      <c r="J1385" s="98" t="str">
        <f>VLOOKUP(E1385, 'Program Data Extracts-Zip Codes'!R$52:W$5334, 4, FALSE)</f>
        <v>LADWP</v>
      </c>
    </row>
    <row r="1386" spans="2:10" x14ac:dyDescent="0.25">
      <c r="B1386" s="63">
        <v>6037135111</v>
      </c>
      <c r="C1386" s="63">
        <v>2967</v>
      </c>
      <c r="D1386" s="63" t="s">
        <v>166</v>
      </c>
      <c r="E1386" s="96">
        <v>91303</v>
      </c>
      <c r="F1386" s="63">
        <v>21.640424020314601</v>
      </c>
      <c r="G1386" s="63">
        <v>0</v>
      </c>
      <c r="H1386" s="63">
        <v>24.3</v>
      </c>
      <c r="I1386" s="98" t="str">
        <f>VLOOKUP(E1386, 'Program Data Extracts-Zip Codes'!R$52:W$5334, 6, FALSE)</f>
        <v>SCG</v>
      </c>
      <c r="J1386" s="98" t="str">
        <f>VLOOKUP(E1386, 'Program Data Extracts-Zip Codes'!R$52:W$5334, 4, FALSE)</f>
        <v>LADWP</v>
      </c>
    </row>
    <row r="1387" spans="2:10" x14ac:dyDescent="0.25">
      <c r="B1387" s="63">
        <v>6037134423</v>
      </c>
      <c r="C1387" s="63">
        <v>3414</v>
      </c>
      <c r="D1387" s="63" t="s">
        <v>166</v>
      </c>
      <c r="E1387" s="96">
        <v>91304</v>
      </c>
      <c r="F1387" s="63">
        <v>21.1962976906553</v>
      </c>
      <c r="G1387" s="63">
        <v>0</v>
      </c>
      <c r="H1387" s="63">
        <v>14.7</v>
      </c>
      <c r="I1387" s="98" t="str">
        <f>VLOOKUP(E1387, 'Program Data Extracts-Zip Codes'!R$52:W$5334, 6, FALSE)</f>
        <v>SCG</v>
      </c>
      <c r="J1387" s="98" t="str">
        <f>VLOOKUP(E1387, 'Program Data Extracts-Zip Codes'!R$52:W$5334, 4, FALSE)</f>
        <v>LADWP</v>
      </c>
    </row>
    <row r="1388" spans="2:10" x14ac:dyDescent="0.25">
      <c r="B1388" s="63">
        <v>6037113231</v>
      </c>
      <c r="C1388" s="63">
        <v>2125</v>
      </c>
      <c r="D1388" s="63" t="s">
        <v>166</v>
      </c>
      <c r="E1388" s="96">
        <v>91304</v>
      </c>
      <c r="F1388" s="63">
        <v>20.444368435734798</v>
      </c>
      <c r="G1388" s="63">
        <v>0</v>
      </c>
      <c r="H1388" s="63">
        <v>21.6</v>
      </c>
      <c r="I1388" s="98" t="str">
        <f>VLOOKUP(E1388, 'Program Data Extracts-Zip Codes'!R$52:W$5334, 6, FALSE)</f>
        <v>SCG</v>
      </c>
      <c r="J1388" s="98" t="str">
        <f>VLOOKUP(E1388, 'Program Data Extracts-Zip Codes'!R$52:W$5334, 4, FALSE)</f>
        <v>LADWP</v>
      </c>
    </row>
    <row r="1389" spans="2:10" x14ac:dyDescent="0.25">
      <c r="B1389" s="63">
        <v>6037113235</v>
      </c>
      <c r="C1389" s="63">
        <v>1602</v>
      </c>
      <c r="D1389" s="63" t="s">
        <v>166</v>
      </c>
      <c r="E1389" s="96">
        <v>91304</v>
      </c>
      <c r="F1389" s="63">
        <v>16.829125140703901</v>
      </c>
      <c r="G1389" s="63">
        <v>0</v>
      </c>
      <c r="H1389" s="63">
        <v>33.9</v>
      </c>
      <c r="I1389" s="98" t="str">
        <f>VLOOKUP(E1389, 'Program Data Extracts-Zip Codes'!R$52:W$5334, 6, FALSE)</f>
        <v>SCG</v>
      </c>
      <c r="J1389" s="98" t="str">
        <f>VLOOKUP(E1389, 'Program Data Extracts-Zip Codes'!R$52:W$5334, 4, FALSE)</f>
        <v>LADWP</v>
      </c>
    </row>
    <row r="1390" spans="2:10" x14ac:dyDescent="0.25">
      <c r="B1390" s="63">
        <v>6037134424</v>
      </c>
      <c r="C1390" s="63">
        <v>2887</v>
      </c>
      <c r="D1390" s="63" t="s">
        <v>166</v>
      </c>
      <c r="E1390" s="96">
        <v>91304</v>
      </c>
      <c r="F1390" s="63">
        <v>13.017235901485099</v>
      </c>
      <c r="G1390" s="63">
        <v>0</v>
      </c>
      <c r="H1390" s="63">
        <v>4.4000000000000004</v>
      </c>
      <c r="I1390" s="98" t="str">
        <f>VLOOKUP(E1390, 'Program Data Extracts-Zip Codes'!R$52:W$5334, 6, FALSE)</f>
        <v>SCG</v>
      </c>
      <c r="J1390" s="98" t="str">
        <f>VLOOKUP(E1390, 'Program Data Extracts-Zip Codes'!R$52:W$5334, 4, FALSE)</f>
        <v>LADWP</v>
      </c>
    </row>
    <row r="1391" spans="2:10" x14ac:dyDescent="0.25">
      <c r="B1391" s="63">
        <v>6037920023</v>
      </c>
      <c r="C1391" s="63">
        <v>2598</v>
      </c>
      <c r="D1391" s="63" t="s">
        <v>166</v>
      </c>
      <c r="E1391" s="96">
        <v>91351</v>
      </c>
      <c r="F1391" s="63">
        <v>38.137769124033397</v>
      </c>
      <c r="G1391" s="63">
        <v>0</v>
      </c>
      <c r="H1391" s="63">
        <v>37.5</v>
      </c>
      <c r="I1391" s="98" t="str">
        <f>VLOOKUP(E1391, 'Program Data Extracts-Zip Codes'!R$52:W$5334, 6, FALSE)</f>
        <v>SCG</v>
      </c>
      <c r="J1391" s="98" t="str">
        <f>VLOOKUP(E1391, 'Program Data Extracts-Zip Codes'!R$52:W$5334, 4, FALSE)</f>
        <v>SCE</v>
      </c>
    </row>
    <row r="1392" spans="2:10" x14ac:dyDescent="0.25">
      <c r="B1392" s="63">
        <v>6037920029</v>
      </c>
      <c r="C1392" s="63">
        <v>3574</v>
      </c>
      <c r="D1392" s="63" t="s">
        <v>166</v>
      </c>
      <c r="E1392" s="96">
        <v>91351</v>
      </c>
      <c r="F1392" s="63">
        <v>29.672912445058</v>
      </c>
      <c r="G1392" s="63">
        <v>0</v>
      </c>
      <c r="H1392" s="63">
        <v>19.399999999999999</v>
      </c>
      <c r="I1392" s="98" t="str">
        <f>VLOOKUP(E1392, 'Program Data Extracts-Zip Codes'!R$52:W$5334, 6, FALSE)</f>
        <v>SCG</v>
      </c>
      <c r="J1392" s="98" t="str">
        <f>VLOOKUP(E1392, 'Program Data Extracts-Zip Codes'!R$52:W$5334, 4, FALSE)</f>
        <v>SCE</v>
      </c>
    </row>
    <row r="1393" spans="2:10" x14ac:dyDescent="0.25">
      <c r="B1393" s="63">
        <v>6037920030</v>
      </c>
      <c r="C1393" s="63">
        <v>5818</v>
      </c>
      <c r="D1393" s="63" t="s">
        <v>166</v>
      </c>
      <c r="E1393" s="96">
        <v>91351</v>
      </c>
      <c r="F1393" s="63">
        <v>28.1736233129675</v>
      </c>
      <c r="G1393" s="63">
        <v>0</v>
      </c>
      <c r="H1393" s="63">
        <v>27.1</v>
      </c>
      <c r="I1393" s="98" t="str">
        <f>VLOOKUP(E1393, 'Program Data Extracts-Zip Codes'!R$52:W$5334, 6, FALSE)</f>
        <v>SCG</v>
      </c>
      <c r="J1393" s="98" t="str">
        <f>VLOOKUP(E1393, 'Program Data Extracts-Zip Codes'!R$52:W$5334, 4, FALSE)</f>
        <v>SCE</v>
      </c>
    </row>
    <row r="1394" spans="2:10" x14ac:dyDescent="0.25">
      <c r="B1394" s="63">
        <v>6037920034</v>
      </c>
      <c r="C1394" s="63">
        <v>3628</v>
      </c>
      <c r="D1394" s="63" t="s">
        <v>166</v>
      </c>
      <c r="E1394" s="96">
        <v>91351</v>
      </c>
      <c r="F1394" s="63">
        <v>27.3429823719074</v>
      </c>
      <c r="G1394" s="63">
        <v>0</v>
      </c>
      <c r="H1394" s="63">
        <v>34.4</v>
      </c>
      <c r="I1394" s="98" t="str">
        <f>VLOOKUP(E1394, 'Program Data Extracts-Zip Codes'!R$52:W$5334, 6, FALSE)</f>
        <v>SCG</v>
      </c>
      <c r="J1394" s="98" t="str">
        <f>VLOOKUP(E1394, 'Program Data Extracts-Zip Codes'!R$52:W$5334, 4, FALSE)</f>
        <v>SCE</v>
      </c>
    </row>
    <row r="1395" spans="2:10" x14ac:dyDescent="0.25">
      <c r="B1395" s="63">
        <v>6037920036</v>
      </c>
      <c r="C1395" s="63">
        <v>3419</v>
      </c>
      <c r="D1395" s="63" t="s">
        <v>166</v>
      </c>
      <c r="E1395" s="96">
        <v>91351</v>
      </c>
      <c r="F1395" s="63">
        <v>26.4377673971311</v>
      </c>
      <c r="G1395" s="63">
        <v>0</v>
      </c>
      <c r="H1395" s="63">
        <v>28</v>
      </c>
      <c r="I1395" s="98" t="str">
        <f>VLOOKUP(E1395, 'Program Data Extracts-Zip Codes'!R$52:W$5334, 6, FALSE)</f>
        <v>SCG</v>
      </c>
      <c r="J1395" s="98" t="str">
        <f>VLOOKUP(E1395, 'Program Data Extracts-Zip Codes'!R$52:W$5334, 4, FALSE)</f>
        <v>SCE</v>
      </c>
    </row>
    <row r="1396" spans="2:10" x14ac:dyDescent="0.25">
      <c r="B1396" s="63">
        <v>6037920038</v>
      </c>
      <c r="C1396" s="63">
        <v>4430</v>
      </c>
      <c r="D1396" s="63" t="s">
        <v>166</v>
      </c>
      <c r="E1396" s="96">
        <v>91387</v>
      </c>
      <c r="F1396" s="63">
        <v>26.052036826908001</v>
      </c>
      <c r="G1396" s="63">
        <v>0</v>
      </c>
      <c r="H1396" s="63">
        <v>44.6</v>
      </c>
      <c r="I1396" s="98" t="str">
        <f>VLOOKUP(E1396, 'Program Data Extracts-Zip Codes'!R$52:W$5334, 6, FALSE)</f>
        <v>SCG</v>
      </c>
      <c r="J1396" s="98" t="str">
        <f>VLOOKUP(E1396, 'Program Data Extracts-Zip Codes'!R$52:W$5334, 4, FALSE)</f>
        <v>SCE</v>
      </c>
    </row>
    <row r="1397" spans="2:10" x14ac:dyDescent="0.25">
      <c r="B1397" s="63">
        <v>6037920035</v>
      </c>
      <c r="C1397" s="63">
        <v>7720</v>
      </c>
      <c r="D1397" s="63" t="s">
        <v>166</v>
      </c>
      <c r="E1397" s="96">
        <v>91351</v>
      </c>
      <c r="F1397" s="63">
        <v>25.359942676475399</v>
      </c>
      <c r="G1397" s="63">
        <v>0</v>
      </c>
      <c r="H1397" s="63">
        <v>43.4</v>
      </c>
      <c r="I1397" s="98" t="str">
        <f>VLOOKUP(E1397, 'Program Data Extracts-Zip Codes'!R$52:W$5334, 6, FALSE)</f>
        <v>SCG</v>
      </c>
      <c r="J1397" s="98" t="str">
        <f>VLOOKUP(E1397, 'Program Data Extracts-Zip Codes'!R$52:W$5334, 4, FALSE)</f>
        <v>SCE</v>
      </c>
    </row>
    <row r="1398" spans="2:10" x14ac:dyDescent="0.25">
      <c r="B1398" s="63">
        <v>6037920037</v>
      </c>
      <c r="C1398" s="63">
        <v>7131</v>
      </c>
      <c r="D1398" s="63" t="s">
        <v>166</v>
      </c>
      <c r="E1398" s="96">
        <v>91387</v>
      </c>
      <c r="F1398" s="63">
        <v>23.921590371033101</v>
      </c>
      <c r="G1398" s="63">
        <v>0</v>
      </c>
      <c r="H1398" s="63">
        <v>55.4</v>
      </c>
      <c r="I1398" s="98" t="str">
        <f>VLOOKUP(E1398, 'Program Data Extracts-Zip Codes'!R$52:W$5334, 6, FALSE)</f>
        <v>SCG</v>
      </c>
      <c r="J1398" s="98" t="str">
        <f>VLOOKUP(E1398, 'Program Data Extracts-Zip Codes'!R$52:W$5334, 4, FALSE)</f>
        <v>SCE</v>
      </c>
    </row>
    <row r="1399" spans="2:10" x14ac:dyDescent="0.25">
      <c r="B1399" s="63">
        <v>6037920043</v>
      </c>
      <c r="C1399" s="63">
        <v>5711</v>
      </c>
      <c r="D1399" s="63" t="s">
        <v>166</v>
      </c>
      <c r="E1399" s="96">
        <v>91387</v>
      </c>
      <c r="F1399" s="63">
        <v>23.849400713850901</v>
      </c>
      <c r="G1399" s="63">
        <v>0</v>
      </c>
      <c r="H1399" s="63">
        <v>13.8</v>
      </c>
      <c r="I1399" s="98" t="str">
        <f>VLOOKUP(E1399, 'Program Data Extracts-Zip Codes'!R$52:W$5334, 6, FALSE)</f>
        <v>SCG</v>
      </c>
      <c r="J1399" s="98" t="str">
        <f>VLOOKUP(E1399, 'Program Data Extracts-Zip Codes'!R$52:W$5334, 4, FALSE)</f>
        <v>SCE</v>
      </c>
    </row>
    <row r="1400" spans="2:10" x14ac:dyDescent="0.25">
      <c r="B1400" s="63">
        <v>6037920040</v>
      </c>
      <c r="C1400" s="63">
        <v>3352</v>
      </c>
      <c r="D1400" s="63" t="s">
        <v>166</v>
      </c>
      <c r="E1400" s="96">
        <v>91387</v>
      </c>
      <c r="F1400" s="63">
        <v>21.196118859467401</v>
      </c>
      <c r="G1400" s="63">
        <v>0</v>
      </c>
      <c r="H1400" s="63">
        <v>17.399999999999999</v>
      </c>
      <c r="I1400" s="98" t="str">
        <f>VLOOKUP(E1400, 'Program Data Extracts-Zip Codes'!R$52:W$5334, 6, FALSE)</f>
        <v>SCG</v>
      </c>
      <c r="J1400" s="98" t="str">
        <f>VLOOKUP(E1400, 'Program Data Extracts-Zip Codes'!R$52:W$5334, 4, FALSE)</f>
        <v>SCE</v>
      </c>
    </row>
    <row r="1401" spans="2:10" x14ac:dyDescent="0.25">
      <c r="B1401" s="63">
        <v>6037920041</v>
      </c>
      <c r="C1401" s="63">
        <v>2871</v>
      </c>
      <c r="D1401" s="63" t="s">
        <v>166</v>
      </c>
      <c r="E1401" s="96">
        <v>91387</v>
      </c>
      <c r="F1401" s="63">
        <v>20.210168025330901</v>
      </c>
      <c r="G1401" s="63">
        <v>0</v>
      </c>
      <c r="H1401" s="63">
        <v>29.3</v>
      </c>
      <c r="I1401" s="98" t="str">
        <f>VLOOKUP(E1401, 'Program Data Extracts-Zip Codes'!R$52:W$5334, 6, FALSE)</f>
        <v>SCG</v>
      </c>
      <c r="J1401" s="98" t="str">
        <f>VLOOKUP(E1401, 'Program Data Extracts-Zip Codes'!R$52:W$5334, 4, FALSE)</f>
        <v>SCE</v>
      </c>
    </row>
    <row r="1402" spans="2:10" x14ac:dyDescent="0.25">
      <c r="B1402" s="63">
        <v>6037920028</v>
      </c>
      <c r="C1402" s="63">
        <v>5684</v>
      </c>
      <c r="D1402" s="63" t="s">
        <v>166</v>
      </c>
      <c r="E1402" s="96">
        <v>91351</v>
      </c>
      <c r="F1402" s="63">
        <v>15.590876592728099</v>
      </c>
      <c r="G1402" s="63">
        <v>0</v>
      </c>
      <c r="H1402" s="63">
        <v>13.3</v>
      </c>
      <c r="I1402" s="98" t="str">
        <f>VLOOKUP(E1402, 'Program Data Extracts-Zip Codes'!R$52:W$5334, 6, FALSE)</f>
        <v>SCG</v>
      </c>
      <c r="J1402" s="98" t="str">
        <f>VLOOKUP(E1402, 'Program Data Extracts-Zip Codes'!R$52:W$5334, 4, FALSE)</f>
        <v>SCE</v>
      </c>
    </row>
    <row r="1403" spans="2:10" x14ac:dyDescent="0.25">
      <c r="B1403" s="63">
        <v>6037920039</v>
      </c>
      <c r="C1403" s="63">
        <v>1896</v>
      </c>
      <c r="D1403" s="63" t="s">
        <v>166</v>
      </c>
      <c r="E1403" s="96">
        <v>91387</v>
      </c>
      <c r="F1403" s="63">
        <v>15.001257154998299</v>
      </c>
      <c r="G1403" s="63">
        <v>0</v>
      </c>
      <c r="H1403" s="63">
        <v>6.4</v>
      </c>
      <c r="I1403" s="98" t="str">
        <f>VLOOKUP(E1403, 'Program Data Extracts-Zip Codes'!R$52:W$5334, 6, FALSE)</f>
        <v>SCG</v>
      </c>
      <c r="J1403" s="98" t="str">
        <f>VLOOKUP(E1403, 'Program Data Extracts-Zip Codes'!R$52:W$5334, 4, FALSE)</f>
        <v>SCE</v>
      </c>
    </row>
    <row r="1404" spans="2:10" x14ac:dyDescent="0.25">
      <c r="B1404" s="63">
        <v>6037920033</v>
      </c>
      <c r="C1404" s="63">
        <v>515</v>
      </c>
      <c r="D1404" s="63" t="s">
        <v>166</v>
      </c>
      <c r="E1404" s="96">
        <v>91351</v>
      </c>
      <c r="F1404" s="63">
        <v>14.935932058068801</v>
      </c>
      <c r="G1404" s="63">
        <v>0</v>
      </c>
      <c r="H1404" s="63">
        <v>32.4</v>
      </c>
      <c r="I1404" s="98" t="str">
        <f>VLOOKUP(E1404, 'Program Data Extracts-Zip Codes'!R$52:W$5334, 6, FALSE)</f>
        <v>SCG</v>
      </c>
      <c r="J1404" s="98" t="str">
        <f>VLOOKUP(E1404, 'Program Data Extracts-Zip Codes'!R$52:W$5334, 4, FALSE)</f>
        <v>SCE</v>
      </c>
    </row>
    <row r="1405" spans="2:10" x14ac:dyDescent="0.25">
      <c r="B1405" s="63">
        <v>6037910807</v>
      </c>
      <c r="C1405" s="63">
        <v>5489</v>
      </c>
      <c r="D1405" s="63" t="s">
        <v>166</v>
      </c>
      <c r="E1405" s="96">
        <v>91387</v>
      </c>
      <c r="F1405" s="63">
        <v>14.3988479584666</v>
      </c>
      <c r="G1405" s="63">
        <v>0</v>
      </c>
      <c r="H1405" s="63">
        <v>15.6</v>
      </c>
      <c r="I1405" s="98" t="str">
        <f>VLOOKUP(E1405, 'Program Data Extracts-Zip Codes'!R$52:W$5334, 6, FALSE)</f>
        <v>SCG</v>
      </c>
      <c r="J1405" s="98" t="str">
        <f>VLOOKUP(E1405, 'Program Data Extracts-Zip Codes'!R$52:W$5334, 4, FALSE)</f>
        <v>SCE</v>
      </c>
    </row>
    <row r="1406" spans="2:10" x14ac:dyDescent="0.25">
      <c r="B1406" s="63">
        <v>6037910808</v>
      </c>
      <c r="C1406" s="63">
        <v>3537</v>
      </c>
      <c r="D1406" s="63" t="s">
        <v>166</v>
      </c>
      <c r="E1406" s="96">
        <v>91387</v>
      </c>
      <c r="F1406" s="63">
        <v>11.998623636000501</v>
      </c>
      <c r="G1406" s="63">
        <v>0</v>
      </c>
      <c r="H1406" s="63">
        <v>10.5</v>
      </c>
      <c r="I1406" s="98" t="str">
        <f>VLOOKUP(E1406, 'Program Data Extracts-Zip Codes'!R$52:W$5334, 6, FALSE)</f>
        <v>SCG</v>
      </c>
      <c r="J1406" s="98" t="str">
        <f>VLOOKUP(E1406, 'Program Data Extracts-Zip Codes'!R$52:W$5334, 4, FALSE)</f>
        <v>SCE</v>
      </c>
    </row>
    <row r="1407" spans="2:10" x14ac:dyDescent="0.25">
      <c r="B1407" s="63">
        <v>6037910809</v>
      </c>
      <c r="C1407" s="63">
        <v>2235</v>
      </c>
      <c r="D1407" s="63" t="s">
        <v>166</v>
      </c>
      <c r="E1407" s="96">
        <v>91387</v>
      </c>
      <c r="F1407" s="63">
        <v>10.053931680163499</v>
      </c>
      <c r="G1407" s="63">
        <v>0</v>
      </c>
      <c r="H1407" s="63">
        <v>13.9</v>
      </c>
      <c r="I1407" s="98" t="str">
        <f>VLOOKUP(E1407, 'Program Data Extracts-Zip Codes'!R$52:W$5334, 6, FALSE)</f>
        <v>SCG</v>
      </c>
      <c r="J1407" s="98" t="str">
        <f>VLOOKUP(E1407, 'Program Data Extracts-Zip Codes'!R$52:W$5334, 4, FALSE)</f>
        <v>SCE</v>
      </c>
    </row>
    <row r="1408" spans="2:10" x14ac:dyDescent="0.25">
      <c r="B1408" s="63">
        <v>6037541002</v>
      </c>
      <c r="C1408" s="63">
        <v>3209</v>
      </c>
      <c r="D1408" s="63" t="s">
        <v>166</v>
      </c>
      <c r="E1408" s="96">
        <v>90746</v>
      </c>
      <c r="F1408" s="63">
        <v>62.201482839072703</v>
      </c>
      <c r="G1408" s="63">
        <v>3209</v>
      </c>
      <c r="H1408" s="63">
        <v>35.9</v>
      </c>
      <c r="I1408" s="98" t="str">
        <f>VLOOKUP(E1408, 'Program Data Extracts-Zip Codes'!R$52:W$5334, 6, FALSE)</f>
        <v>SCG</v>
      </c>
      <c r="J1408" s="98" t="str">
        <f>VLOOKUP(E1408, 'Program Data Extracts-Zip Codes'!R$52:W$5334, 4, FALSE)</f>
        <v>SCE</v>
      </c>
    </row>
    <row r="1409" spans="2:10" x14ac:dyDescent="0.25">
      <c r="B1409" s="63">
        <v>6037543400</v>
      </c>
      <c r="C1409" s="63">
        <v>4090</v>
      </c>
      <c r="D1409" s="63" t="s">
        <v>166</v>
      </c>
      <c r="E1409" s="96">
        <v>90746</v>
      </c>
      <c r="F1409" s="63">
        <v>60.095687782727197</v>
      </c>
      <c r="G1409" s="63">
        <v>4090</v>
      </c>
      <c r="H1409" s="63">
        <v>32.6</v>
      </c>
      <c r="I1409" s="98" t="str">
        <f>VLOOKUP(E1409, 'Program Data Extracts-Zip Codes'!R$52:W$5334, 6, FALSE)</f>
        <v>SCG</v>
      </c>
      <c r="J1409" s="98" t="str">
        <f>VLOOKUP(E1409, 'Program Data Extracts-Zip Codes'!R$52:W$5334, 4, FALSE)</f>
        <v>SCE</v>
      </c>
    </row>
    <row r="1410" spans="2:10" x14ac:dyDescent="0.25">
      <c r="B1410" s="63">
        <v>6037543801</v>
      </c>
      <c r="C1410" s="63">
        <v>5263</v>
      </c>
      <c r="D1410" s="63" t="s">
        <v>166</v>
      </c>
      <c r="E1410" s="96">
        <v>90745</v>
      </c>
      <c r="F1410" s="63">
        <v>59.427342043004899</v>
      </c>
      <c r="G1410" s="63">
        <v>5263</v>
      </c>
      <c r="H1410" s="63">
        <v>30.4</v>
      </c>
      <c r="I1410" s="98" t="str">
        <f>VLOOKUP(E1410, 'Program Data Extracts-Zip Codes'!R$52:W$5334, 6, FALSE)</f>
        <v>SCG</v>
      </c>
      <c r="J1410" s="98" t="str">
        <f>VLOOKUP(E1410, 'Program Data Extracts-Zip Codes'!R$52:W$5334, 4, FALSE)</f>
        <v>LADWP</v>
      </c>
    </row>
    <row r="1411" spans="2:10" x14ac:dyDescent="0.25">
      <c r="B1411" s="63">
        <v>6037543306</v>
      </c>
      <c r="C1411" s="63">
        <v>7214</v>
      </c>
      <c r="D1411" s="63" t="s">
        <v>166</v>
      </c>
      <c r="E1411" s="96">
        <v>90745</v>
      </c>
      <c r="F1411" s="63">
        <v>52.687129288387297</v>
      </c>
      <c r="G1411" s="63">
        <v>7214</v>
      </c>
      <c r="H1411" s="63">
        <v>22.4</v>
      </c>
      <c r="I1411" s="98" t="str">
        <f>VLOOKUP(E1411, 'Program Data Extracts-Zip Codes'!R$52:W$5334, 6, FALSE)</f>
        <v>SCG</v>
      </c>
      <c r="J1411" s="98" t="str">
        <f>VLOOKUP(E1411, 'Program Data Extracts-Zip Codes'!R$52:W$5334, 4, FALSE)</f>
        <v>LADWP</v>
      </c>
    </row>
    <row r="1412" spans="2:10" x14ac:dyDescent="0.25">
      <c r="B1412" s="63">
        <v>6037543903</v>
      </c>
      <c r="C1412" s="63">
        <v>3804</v>
      </c>
      <c r="D1412" s="63" t="s">
        <v>166</v>
      </c>
      <c r="E1412" s="96">
        <v>90745</v>
      </c>
      <c r="F1412" s="63">
        <v>51.840523598641802</v>
      </c>
      <c r="G1412" s="63">
        <v>3804</v>
      </c>
      <c r="H1412" s="63">
        <v>28.3</v>
      </c>
      <c r="I1412" s="98" t="str">
        <f>VLOOKUP(E1412, 'Program Data Extracts-Zip Codes'!R$52:W$5334, 6, FALSE)</f>
        <v>SCG</v>
      </c>
      <c r="J1412" s="98" t="str">
        <f>VLOOKUP(E1412, 'Program Data Extracts-Zip Codes'!R$52:W$5334, 4, FALSE)</f>
        <v>LADWP</v>
      </c>
    </row>
    <row r="1413" spans="2:10" x14ac:dyDescent="0.25">
      <c r="B1413" s="63">
        <v>6037543905</v>
      </c>
      <c r="C1413" s="63">
        <v>4510</v>
      </c>
      <c r="D1413" s="63" t="s">
        <v>166</v>
      </c>
      <c r="E1413" s="96">
        <v>90745</v>
      </c>
      <c r="F1413" s="63">
        <v>49.872308096261897</v>
      </c>
      <c r="G1413" s="63">
        <v>4510</v>
      </c>
      <c r="H1413" s="63">
        <v>45.5</v>
      </c>
      <c r="I1413" s="98" t="str">
        <f>VLOOKUP(E1413, 'Program Data Extracts-Zip Codes'!R$52:W$5334, 6, FALSE)</f>
        <v>SCG</v>
      </c>
      <c r="J1413" s="98" t="str">
        <f>VLOOKUP(E1413, 'Program Data Extracts-Zip Codes'!R$52:W$5334, 4, FALSE)</f>
        <v>LADWP</v>
      </c>
    </row>
    <row r="1414" spans="2:10" x14ac:dyDescent="0.25">
      <c r="B1414" s="63">
        <v>6037543501</v>
      </c>
      <c r="C1414" s="63">
        <v>6805</v>
      </c>
      <c r="D1414" s="63" t="s">
        <v>166</v>
      </c>
      <c r="E1414" s="96">
        <v>90745</v>
      </c>
      <c r="F1414" s="63">
        <v>49.817923315896302</v>
      </c>
      <c r="G1414" s="63">
        <v>6805</v>
      </c>
      <c r="H1414" s="63">
        <v>31.1</v>
      </c>
      <c r="I1414" s="98" t="str">
        <f>VLOOKUP(E1414, 'Program Data Extracts-Zip Codes'!R$52:W$5334, 6, FALSE)</f>
        <v>SCG</v>
      </c>
      <c r="J1414" s="98" t="str">
        <f>VLOOKUP(E1414, 'Program Data Extracts-Zip Codes'!R$52:W$5334, 4, FALSE)</f>
        <v>LADWP</v>
      </c>
    </row>
    <row r="1415" spans="2:10" x14ac:dyDescent="0.25">
      <c r="B1415" s="63">
        <v>6037543802</v>
      </c>
      <c r="C1415" s="63">
        <v>7126</v>
      </c>
      <c r="D1415" s="63" t="s">
        <v>166</v>
      </c>
      <c r="E1415" s="96">
        <v>90745</v>
      </c>
      <c r="F1415" s="63">
        <v>48.392762446012497</v>
      </c>
      <c r="G1415" s="63">
        <v>7126</v>
      </c>
      <c r="H1415" s="63">
        <v>32</v>
      </c>
      <c r="I1415" s="98" t="str">
        <f>VLOOKUP(E1415, 'Program Data Extracts-Zip Codes'!R$52:W$5334, 6, FALSE)</f>
        <v>SCG</v>
      </c>
      <c r="J1415" s="98" t="str">
        <f>VLOOKUP(E1415, 'Program Data Extracts-Zip Codes'!R$52:W$5334, 4, FALSE)</f>
        <v>LADWP</v>
      </c>
    </row>
    <row r="1416" spans="2:10" x14ac:dyDescent="0.25">
      <c r="B1416" s="63">
        <v>6037543322</v>
      </c>
      <c r="C1416" s="63">
        <v>6611</v>
      </c>
      <c r="D1416" s="63" t="s">
        <v>166</v>
      </c>
      <c r="E1416" s="96">
        <v>90746</v>
      </c>
      <c r="F1416" s="63">
        <v>44.815210240941902</v>
      </c>
      <c r="G1416" s="63">
        <v>6611</v>
      </c>
      <c r="H1416" s="63">
        <v>20.2</v>
      </c>
      <c r="I1416" s="98" t="str">
        <f>VLOOKUP(E1416, 'Program Data Extracts-Zip Codes'!R$52:W$5334, 6, FALSE)</f>
        <v>SCG</v>
      </c>
      <c r="J1416" s="98" t="str">
        <f>VLOOKUP(E1416, 'Program Data Extracts-Zip Codes'!R$52:W$5334, 4, FALSE)</f>
        <v>SCE</v>
      </c>
    </row>
    <row r="1417" spans="2:10" x14ac:dyDescent="0.25">
      <c r="B1417" s="63">
        <v>6037543321</v>
      </c>
      <c r="C1417" s="63">
        <v>5418</v>
      </c>
      <c r="D1417" s="63" t="s">
        <v>166</v>
      </c>
      <c r="E1417" s="96">
        <v>90747</v>
      </c>
      <c r="F1417" s="63">
        <v>40.269371316838203</v>
      </c>
      <c r="G1417" s="63">
        <v>5418</v>
      </c>
      <c r="H1417" s="63">
        <v>17.2</v>
      </c>
      <c r="I1417" s="98" t="str">
        <f>VLOOKUP(E1417, 'Program Data Extracts-Zip Codes'!R$52:W$5334, 6, FALSE)</f>
        <v>SCG</v>
      </c>
      <c r="J1417" s="98" t="str">
        <f>VLOOKUP(E1417, 'Program Data Extracts-Zip Codes'!R$52:W$5334, 4, FALSE)</f>
        <v>SCE</v>
      </c>
    </row>
    <row r="1418" spans="2:10" x14ac:dyDescent="0.25">
      <c r="B1418" s="63">
        <v>6037543702</v>
      </c>
      <c r="C1418" s="63">
        <v>7083</v>
      </c>
      <c r="D1418" s="63" t="s">
        <v>166</v>
      </c>
      <c r="E1418" s="96">
        <v>90745</v>
      </c>
      <c r="F1418" s="63">
        <v>39.849899875766297</v>
      </c>
      <c r="G1418" s="63">
        <v>7083</v>
      </c>
      <c r="H1418" s="63">
        <v>38.4</v>
      </c>
      <c r="I1418" s="98" t="str">
        <f>VLOOKUP(E1418, 'Program Data Extracts-Zip Codes'!R$52:W$5334, 6, FALSE)</f>
        <v>SCG</v>
      </c>
      <c r="J1418" s="98" t="str">
        <f>VLOOKUP(E1418, 'Program Data Extracts-Zip Codes'!R$52:W$5334, 4, FALSE)</f>
        <v>LADWP</v>
      </c>
    </row>
    <row r="1419" spans="2:10" x14ac:dyDescent="0.25">
      <c r="B1419" s="63">
        <v>6037543604</v>
      </c>
      <c r="C1419" s="63">
        <v>5620</v>
      </c>
      <c r="D1419" s="63" t="s">
        <v>166</v>
      </c>
      <c r="E1419" s="96">
        <v>90745</v>
      </c>
      <c r="F1419" s="63">
        <v>39.398826270810801</v>
      </c>
      <c r="G1419" s="63">
        <v>5620</v>
      </c>
      <c r="H1419" s="63">
        <v>13.8</v>
      </c>
      <c r="I1419" s="98" t="str">
        <f>VLOOKUP(E1419, 'Program Data Extracts-Zip Codes'!R$52:W$5334, 6, FALSE)</f>
        <v>SCG</v>
      </c>
      <c r="J1419" s="98" t="str">
        <f>VLOOKUP(E1419, 'Program Data Extracts-Zip Codes'!R$52:W$5334, 4, FALSE)</f>
        <v>LADWP</v>
      </c>
    </row>
    <row r="1420" spans="2:10" x14ac:dyDescent="0.25">
      <c r="B1420" s="63">
        <v>6037543304</v>
      </c>
      <c r="C1420" s="63">
        <v>6061</v>
      </c>
      <c r="D1420" s="63" t="s">
        <v>166</v>
      </c>
      <c r="E1420" s="96">
        <v>90746</v>
      </c>
      <c r="F1420" s="63">
        <v>36.881417023566797</v>
      </c>
      <c r="G1420" s="63">
        <v>0</v>
      </c>
      <c r="H1420" s="63">
        <v>16.600000000000001</v>
      </c>
      <c r="I1420" s="98" t="str">
        <f>VLOOKUP(E1420, 'Program Data Extracts-Zip Codes'!R$52:W$5334, 6, FALSE)</f>
        <v>SCG</v>
      </c>
      <c r="J1420" s="98" t="str">
        <f>VLOOKUP(E1420, 'Program Data Extracts-Zip Codes'!R$52:W$5334, 4, FALSE)</f>
        <v>SCE</v>
      </c>
    </row>
    <row r="1421" spans="2:10" x14ac:dyDescent="0.25">
      <c r="B1421" s="63">
        <v>6037543701</v>
      </c>
      <c r="C1421" s="63">
        <v>2994</v>
      </c>
      <c r="D1421" s="63" t="s">
        <v>166</v>
      </c>
      <c r="E1421" s="96">
        <v>90745</v>
      </c>
      <c r="F1421" s="63">
        <v>33.397947007643701</v>
      </c>
      <c r="G1421" s="63">
        <v>0</v>
      </c>
      <c r="H1421" s="63">
        <v>31.5</v>
      </c>
      <c r="I1421" s="98" t="str">
        <f>VLOOKUP(E1421, 'Program Data Extracts-Zip Codes'!R$52:W$5334, 6, FALSE)</f>
        <v>SCG</v>
      </c>
      <c r="J1421" s="98" t="str">
        <f>VLOOKUP(E1421, 'Program Data Extracts-Zip Codes'!R$52:W$5334, 4, FALSE)</f>
        <v>LADWP</v>
      </c>
    </row>
    <row r="1422" spans="2:10" x14ac:dyDescent="0.25">
      <c r="B1422" s="63">
        <v>6037543703</v>
      </c>
      <c r="C1422" s="63">
        <v>3472</v>
      </c>
      <c r="D1422" s="63" t="s">
        <v>166</v>
      </c>
      <c r="E1422" s="96">
        <v>90745</v>
      </c>
      <c r="F1422" s="63">
        <v>32.4940922439201</v>
      </c>
      <c r="G1422" s="63">
        <v>0</v>
      </c>
      <c r="H1422" s="63">
        <v>28.8</v>
      </c>
      <c r="I1422" s="98" t="str">
        <f>VLOOKUP(E1422, 'Program Data Extracts-Zip Codes'!R$52:W$5334, 6, FALSE)</f>
        <v>SCG</v>
      </c>
      <c r="J1422" s="98" t="str">
        <f>VLOOKUP(E1422, 'Program Data Extracts-Zip Codes'!R$52:W$5334, 4, FALSE)</f>
        <v>LADWP</v>
      </c>
    </row>
    <row r="1423" spans="2:10" x14ac:dyDescent="0.25">
      <c r="B1423" s="63">
        <v>6037543601</v>
      </c>
      <c r="C1423" s="63">
        <v>3910</v>
      </c>
      <c r="D1423" s="63" t="s">
        <v>166</v>
      </c>
      <c r="E1423" s="96">
        <v>90745</v>
      </c>
      <c r="F1423" s="63">
        <v>29.076757965676698</v>
      </c>
      <c r="G1423" s="63">
        <v>0</v>
      </c>
      <c r="H1423" s="63">
        <v>18.399999999999999</v>
      </c>
      <c r="I1423" s="98" t="str">
        <f>VLOOKUP(E1423, 'Program Data Extracts-Zip Codes'!R$52:W$5334, 6, FALSE)</f>
        <v>SCG</v>
      </c>
      <c r="J1423" s="98" t="str">
        <f>VLOOKUP(E1423, 'Program Data Extracts-Zip Codes'!R$52:W$5334, 4, FALSE)</f>
        <v>LADWP</v>
      </c>
    </row>
    <row r="1424" spans="2:10" x14ac:dyDescent="0.25">
      <c r="B1424" s="63">
        <v>6037980002</v>
      </c>
      <c r="C1424" s="63">
        <v>0</v>
      </c>
      <c r="D1424" s="63" t="s">
        <v>166</v>
      </c>
      <c r="E1424" s="96">
        <v>90745</v>
      </c>
      <c r="F1424" s="63" t="s">
        <v>147</v>
      </c>
      <c r="G1424" s="63">
        <v>0</v>
      </c>
      <c r="H1424" s="63" t="s">
        <v>147</v>
      </c>
      <c r="I1424" s="98" t="str">
        <f>VLOOKUP(E1424, 'Program Data Extracts-Zip Codes'!R$52:W$5334, 6, FALSE)</f>
        <v>SCG</v>
      </c>
      <c r="J1424" s="98" t="str">
        <f>VLOOKUP(E1424, 'Program Data Extracts-Zip Codes'!R$52:W$5334, 4, FALSE)</f>
        <v>LADWP</v>
      </c>
    </row>
    <row r="1425" spans="2:10" x14ac:dyDescent="0.25">
      <c r="B1425" s="63">
        <v>6037980025</v>
      </c>
      <c r="C1425" s="63">
        <v>0</v>
      </c>
      <c r="D1425" s="63" t="s">
        <v>166</v>
      </c>
      <c r="E1425" s="96">
        <v>90745</v>
      </c>
      <c r="F1425" s="63" t="s">
        <v>147</v>
      </c>
      <c r="G1425" s="63">
        <v>0</v>
      </c>
      <c r="H1425" s="63" t="s">
        <v>147</v>
      </c>
      <c r="I1425" s="98" t="str">
        <f>VLOOKUP(E1425, 'Program Data Extracts-Zip Codes'!R$52:W$5334, 6, FALSE)</f>
        <v>SCG</v>
      </c>
      <c r="J1425" s="98" t="str">
        <f>VLOOKUP(E1425, 'Program Data Extracts-Zip Codes'!R$52:W$5334, 4, FALSE)</f>
        <v>LADWP</v>
      </c>
    </row>
    <row r="1426" spans="2:10" x14ac:dyDescent="0.25">
      <c r="B1426" s="63">
        <v>6037920106</v>
      </c>
      <c r="C1426" s="63">
        <v>3110</v>
      </c>
      <c r="D1426" s="63" t="s">
        <v>166</v>
      </c>
      <c r="E1426" s="96">
        <v>91384</v>
      </c>
      <c r="F1426" s="63">
        <v>33.919010992409397</v>
      </c>
      <c r="G1426" s="63">
        <v>0</v>
      </c>
      <c r="H1426" s="63">
        <v>34.5</v>
      </c>
      <c r="I1426" s="98" t="str">
        <f>VLOOKUP(E1426, 'Program Data Extracts-Zip Codes'!R$52:W$5334, 6, FALSE)</f>
        <v>SCG</v>
      </c>
      <c r="J1426" s="98" t="str">
        <f>VLOOKUP(E1426, 'Program Data Extracts-Zip Codes'!R$52:W$5334, 4, FALSE)</f>
        <v>SCE</v>
      </c>
    </row>
    <row r="1427" spans="2:10" x14ac:dyDescent="0.25">
      <c r="B1427" s="63">
        <v>6037920102</v>
      </c>
      <c r="C1427" s="63">
        <v>5668</v>
      </c>
      <c r="D1427" s="63" t="s">
        <v>166</v>
      </c>
      <c r="E1427" s="96">
        <v>91384</v>
      </c>
      <c r="F1427" s="63">
        <v>23.890169835964102</v>
      </c>
      <c r="G1427" s="63">
        <v>0</v>
      </c>
      <c r="H1427" s="63">
        <v>37.6</v>
      </c>
      <c r="I1427" s="98" t="str">
        <f>VLOOKUP(E1427, 'Program Data Extracts-Zip Codes'!R$52:W$5334, 6, FALSE)</f>
        <v>SCG</v>
      </c>
      <c r="J1427" s="98" t="str">
        <f>VLOOKUP(E1427, 'Program Data Extracts-Zip Codes'!R$52:W$5334, 4, FALSE)</f>
        <v>SCE</v>
      </c>
    </row>
    <row r="1428" spans="2:10" x14ac:dyDescent="0.25">
      <c r="B1428" s="63">
        <v>6037920116</v>
      </c>
      <c r="C1428" s="63">
        <v>5181</v>
      </c>
      <c r="D1428" s="63" t="s">
        <v>166</v>
      </c>
      <c r="E1428" s="96">
        <v>91384</v>
      </c>
      <c r="F1428" s="63">
        <v>14.8752701218803</v>
      </c>
      <c r="G1428" s="63">
        <v>0</v>
      </c>
      <c r="H1428" s="63">
        <v>6.7</v>
      </c>
      <c r="I1428" s="98" t="str">
        <f>VLOOKUP(E1428, 'Program Data Extracts-Zip Codes'!R$52:W$5334, 6, FALSE)</f>
        <v>SCG</v>
      </c>
      <c r="J1428" s="98" t="str">
        <f>VLOOKUP(E1428, 'Program Data Extracts-Zip Codes'!R$52:W$5334, 4, FALSE)</f>
        <v>SCE</v>
      </c>
    </row>
    <row r="1429" spans="2:10" x14ac:dyDescent="0.25">
      <c r="B1429" s="63">
        <v>6037920118</v>
      </c>
      <c r="C1429" s="63">
        <v>6117</v>
      </c>
      <c r="D1429" s="63" t="s">
        <v>166</v>
      </c>
      <c r="E1429" s="96">
        <v>91384</v>
      </c>
      <c r="F1429" s="63">
        <v>14.1218950299758</v>
      </c>
      <c r="G1429" s="63">
        <v>0</v>
      </c>
      <c r="H1429" s="63">
        <v>12.2</v>
      </c>
      <c r="I1429" s="98" t="str">
        <f>VLOOKUP(E1429, 'Program Data Extracts-Zip Codes'!R$52:W$5334, 6, FALSE)</f>
        <v>SCG</v>
      </c>
      <c r="J1429" s="98" t="str">
        <f>VLOOKUP(E1429, 'Program Data Extracts-Zip Codes'!R$52:W$5334, 4, FALSE)</f>
        <v>SCE</v>
      </c>
    </row>
    <row r="1430" spans="2:10" x14ac:dyDescent="0.25">
      <c r="B1430" s="63">
        <v>6037920119</v>
      </c>
      <c r="C1430" s="63">
        <v>1896</v>
      </c>
      <c r="D1430" s="63" t="s">
        <v>166</v>
      </c>
      <c r="E1430" s="96">
        <v>91384</v>
      </c>
      <c r="F1430" s="63">
        <v>10.6484843729761</v>
      </c>
      <c r="G1430" s="63">
        <v>0</v>
      </c>
      <c r="H1430" s="63">
        <v>9.4</v>
      </c>
      <c r="I1430" s="98" t="str">
        <f>VLOOKUP(E1430, 'Program Data Extracts-Zip Codes'!R$52:W$5334, 6, FALSE)</f>
        <v>SCG</v>
      </c>
      <c r="J1430" s="98" t="str">
        <f>VLOOKUP(E1430, 'Program Data Extracts-Zip Codes'!R$52:W$5334, 4, FALSE)</f>
        <v>SCE</v>
      </c>
    </row>
    <row r="1431" spans="2:10" x14ac:dyDescent="0.25">
      <c r="B1431" s="63">
        <v>6037920104</v>
      </c>
      <c r="C1431" s="63">
        <v>2798</v>
      </c>
      <c r="D1431" s="63" t="s">
        <v>166</v>
      </c>
      <c r="E1431" s="96">
        <v>91384</v>
      </c>
      <c r="F1431" s="63">
        <v>9.7812110909733399</v>
      </c>
      <c r="G1431" s="63">
        <v>0</v>
      </c>
      <c r="H1431" s="63">
        <v>16</v>
      </c>
      <c r="I1431" s="98" t="str">
        <f>VLOOKUP(E1431, 'Program Data Extracts-Zip Codes'!R$52:W$5334, 6, FALSE)</f>
        <v>SCG</v>
      </c>
      <c r="J1431" s="98" t="str">
        <f>VLOOKUP(E1431, 'Program Data Extracts-Zip Codes'!R$52:W$5334, 4, FALSE)</f>
        <v>SCE</v>
      </c>
    </row>
    <row r="1432" spans="2:10" x14ac:dyDescent="0.25">
      <c r="B1432" s="63">
        <v>6037920200</v>
      </c>
      <c r="C1432" s="63">
        <v>6920</v>
      </c>
      <c r="D1432" s="63" t="s">
        <v>166</v>
      </c>
      <c r="E1432" s="96">
        <v>91384</v>
      </c>
      <c r="F1432" s="63" t="s">
        <v>147</v>
      </c>
      <c r="G1432" s="63">
        <v>0</v>
      </c>
      <c r="H1432" s="63" t="s">
        <v>147</v>
      </c>
      <c r="I1432" s="98" t="str">
        <f>VLOOKUP(E1432, 'Program Data Extracts-Zip Codes'!R$52:W$5334, 6, FALSE)</f>
        <v>SCG</v>
      </c>
      <c r="J1432" s="98" t="str">
        <f>VLOOKUP(E1432, 'Program Data Extracts-Zip Codes'!R$52:W$5334, 4, FALSE)</f>
        <v>SCE</v>
      </c>
    </row>
    <row r="1433" spans="2:10" x14ac:dyDescent="0.25">
      <c r="B1433" s="63">
        <v>6037554521</v>
      </c>
      <c r="C1433" s="63">
        <v>5752</v>
      </c>
      <c r="D1433" s="63" t="s">
        <v>166</v>
      </c>
      <c r="E1433" s="96">
        <v>90703</v>
      </c>
      <c r="F1433" s="63">
        <v>39.001597618686503</v>
      </c>
      <c r="G1433" s="63">
        <v>0</v>
      </c>
      <c r="H1433" s="63">
        <v>17.3</v>
      </c>
      <c r="I1433" s="98" t="str">
        <f>VLOOKUP(E1433, 'Program Data Extracts-Zip Codes'!R$52:W$5334, 6, FALSE)</f>
        <v>SCG</v>
      </c>
      <c r="J1433" s="98" t="str">
        <f>VLOOKUP(E1433, 'Program Data Extracts-Zip Codes'!R$52:W$5334, 4, FALSE)</f>
        <v>SCE</v>
      </c>
    </row>
    <row r="1434" spans="2:10" x14ac:dyDescent="0.25">
      <c r="B1434" s="63">
        <v>6037554511</v>
      </c>
      <c r="C1434" s="63">
        <v>4029</v>
      </c>
      <c r="D1434" s="63" t="s">
        <v>166</v>
      </c>
      <c r="E1434" s="96">
        <v>90703</v>
      </c>
      <c r="F1434" s="63">
        <v>38.7014428764409</v>
      </c>
      <c r="G1434" s="63">
        <v>0</v>
      </c>
      <c r="H1434" s="63">
        <v>19.7</v>
      </c>
      <c r="I1434" s="98" t="str">
        <f>VLOOKUP(E1434, 'Program Data Extracts-Zip Codes'!R$52:W$5334, 6, FALSE)</f>
        <v>SCG</v>
      </c>
      <c r="J1434" s="98" t="str">
        <f>VLOOKUP(E1434, 'Program Data Extracts-Zip Codes'!R$52:W$5334, 4, FALSE)</f>
        <v>SCE</v>
      </c>
    </row>
    <row r="1435" spans="2:10" x14ac:dyDescent="0.25">
      <c r="B1435" s="63">
        <v>6037554522</v>
      </c>
      <c r="C1435" s="63">
        <v>4787</v>
      </c>
      <c r="D1435" s="63" t="s">
        <v>166</v>
      </c>
      <c r="E1435" s="96">
        <v>90703</v>
      </c>
      <c r="F1435" s="63">
        <v>34.326211497249702</v>
      </c>
      <c r="G1435" s="63">
        <v>0</v>
      </c>
      <c r="H1435" s="63">
        <v>13.4</v>
      </c>
      <c r="I1435" s="98" t="str">
        <f>VLOOKUP(E1435, 'Program Data Extracts-Zip Codes'!R$52:W$5334, 6, FALSE)</f>
        <v>SCG</v>
      </c>
      <c r="J1435" s="98" t="str">
        <f>VLOOKUP(E1435, 'Program Data Extracts-Zip Codes'!R$52:W$5334, 4, FALSE)</f>
        <v>SCE</v>
      </c>
    </row>
    <row r="1436" spans="2:10" x14ac:dyDescent="0.25">
      <c r="B1436" s="63">
        <v>6037554512</v>
      </c>
      <c r="C1436" s="63">
        <v>6108</v>
      </c>
      <c r="D1436" s="63" t="s">
        <v>166</v>
      </c>
      <c r="E1436" s="96">
        <v>90703</v>
      </c>
      <c r="F1436" s="63">
        <v>30.837162862690001</v>
      </c>
      <c r="G1436" s="63">
        <v>0</v>
      </c>
      <c r="H1436" s="63">
        <v>12.3</v>
      </c>
      <c r="I1436" s="98" t="str">
        <f>VLOOKUP(E1436, 'Program Data Extracts-Zip Codes'!R$52:W$5334, 6, FALSE)</f>
        <v>SCG</v>
      </c>
      <c r="J1436" s="98" t="str">
        <f>VLOOKUP(E1436, 'Program Data Extracts-Zip Codes'!R$52:W$5334, 4, FALSE)</f>
        <v>SCE</v>
      </c>
    </row>
    <row r="1437" spans="2:10" x14ac:dyDescent="0.25">
      <c r="B1437" s="63">
        <v>6037554517</v>
      </c>
      <c r="C1437" s="63">
        <v>4883</v>
      </c>
      <c r="D1437" s="63" t="s">
        <v>166</v>
      </c>
      <c r="E1437" s="96">
        <v>90703</v>
      </c>
      <c r="F1437" s="63">
        <v>27.2830990428101</v>
      </c>
      <c r="G1437" s="63">
        <v>0</v>
      </c>
      <c r="H1437" s="63">
        <v>17.7</v>
      </c>
      <c r="I1437" s="98" t="str">
        <f>VLOOKUP(E1437, 'Program Data Extracts-Zip Codes'!R$52:W$5334, 6, FALSE)</f>
        <v>SCG</v>
      </c>
      <c r="J1437" s="98" t="str">
        <f>VLOOKUP(E1437, 'Program Data Extracts-Zip Codes'!R$52:W$5334, 4, FALSE)</f>
        <v>SCE</v>
      </c>
    </row>
    <row r="1438" spans="2:10" x14ac:dyDescent="0.25">
      <c r="B1438" s="63">
        <v>6037554516</v>
      </c>
      <c r="C1438" s="63">
        <v>3902</v>
      </c>
      <c r="D1438" s="63" t="s">
        <v>166</v>
      </c>
      <c r="E1438" s="96">
        <v>90703</v>
      </c>
      <c r="F1438" s="63">
        <v>25.353031367043201</v>
      </c>
      <c r="G1438" s="63">
        <v>0</v>
      </c>
      <c r="H1438" s="63">
        <v>13.4</v>
      </c>
      <c r="I1438" s="98" t="str">
        <f>VLOOKUP(E1438, 'Program Data Extracts-Zip Codes'!R$52:W$5334, 6, FALSE)</f>
        <v>SCG</v>
      </c>
      <c r="J1438" s="98" t="str">
        <f>VLOOKUP(E1438, 'Program Data Extracts-Zip Codes'!R$52:W$5334, 4, FALSE)</f>
        <v>SCE</v>
      </c>
    </row>
    <row r="1439" spans="2:10" x14ac:dyDescent="0.25">
      <c r="B1439" s="63">
        <v>6037554519</v>
      </c>
      <c r="C1439" s="63">
        <v>3613</v>
      </c>
      <c r="D1439" s="63" t="s">
        <v>166</v>
      </c>
      <c r="E1439" s="96">
        <v>90703</v>
      </c>
      <c r="F1439" s="63">
        <v>23.067590191720502</v>
      </c>
      <c r="G1439" s="63">
        <v>0</v>
      </c>
      <c r="H1439" s="63">
        <v>19.899999999999999</v>
      </c>
      <c r="I1439" s="98" t="str">
        <f>VLOOKUP(E1439, 'Program Data Extracts-Zip Codes'!R$52:W$5334, 6, FALSE)</f>
        <v>SCG</v>
      </c>
      <c r="J1439" s="98" t="str">
        <f>VLOOKUP(E1439, 'Program Data Extracts-Zip Codes'!R$52:W$5334, 4, FALSE)</f>
        <v>SCE</v>
      </c>
    </row>
    <row r="1440" spans="2:10" x14ac:dyDescent="0.25">
      <c r="B1440" s="63">
        <v>6037554515</v>
      </c>
      <c r="C1440" s="63">
        <v>3703</v>
      </c>
      <c r="D1440" s="63" t="s">
        <v>166</v>
      </c>
      <c r="E1440" s="96">
        <v>90703</v>
      </c>
      <c r="F1440" s="63">
        <v>22.133406977615799</v>
      </c>
      <c r="G1440" s="63">
        <v>0</v>
      </c>
      <c r="H1440" s="63">
        <v>17</v>
      </c>
      <c r="I1440" s="98" t="str">
        <f>VLOOKUP(E1440, 'Program Data Extracts-Zip Codes'!R$52:W$5334, 6, FALSE)</f>
        <v>SCG</v>
      </c>
      <c r="J1440" s="98" t="str">
        <f>VLOOKUP(E1440, 'Program Data Extracts-Zip Codes'!R$52:W$5334, 4, FALSE)</f>
        <v>SCE</v>
      </c>
    </row>
    <row r="1441" spans="2:10" x14ac:dyDescent="0.25">
      <c r="B1441" s="63">
        <v>6037554518</v>
      </c>
      <c r="C1441" s="63">
        <v>5435</v>
      </c>
      <c r="D1441" s="63" t="s">
        <v>166</v>
      </c>
      <c r="E1441" s="96">
        <v>90703</v>
      </c>
      <c r="F1441" s="63">
        <v>19.193660932850602</v>
      </c>
      <c r="G1441" s="63">
        <v>0</v>
      </c>
      <c r="H1441" s="63">
        <v>12.6</v>
      </c>
      <c r="I1441" s="98" t="str">
        <f>VLOOKUP(E1441, 'Program Data Extracts-Zip Codes'!R$52:W$5334, 6, FALSE)</f>
        <v>SCG</v>
      </c>
      <c r="J1441" s="98" t="str">
        <f>VLOOKUP(E1441, 'Program Data Extracts-Zip Codes'!R$52:W$5334, 4, FALSE)</f>
        <v>SCE</v>
      </c>
    </row>
    <row r="1442" spans="2:10" x14ac:dyDescent="0.25">
      <c r="B1442" s="63">
        <v>6037554513</v>
      </c>
      <c r="C1442" s="63">
        <v>2507</v>
      </c>
      <c r="D1442" s="63" t="s">
        <v>166</v>
      </c>
      <c r="E1442" s="96">
        <v>90703</v>
      </c>
      <c r="F1442" s="63">
        <v>18.452978411228798</v>
      </c>
      <c r="G1442" s="63">
        <v>0</v>
      </c>
      <c r="H1442" s="63">
        <v>11.4</v>
      </c>
      <c r="I1442" s="98" t="str">
        <f>VLOOKUP(E1442, 'Program Data Extracts-Zip Codes'!R$52:W$5334, 6, FALSE)</f>
        <v>SCG</v>
      </c>
      <c r="J1442" s="98" t="str">
        <f>VLOOKUP(E1442, 'Program Data Extracts-Zip Codes'!R$52:W$5334, 4, FALSE)</f>
        <v>SCE</v>
      </c>
    </row>
    <row r="1443" spans="2:10" x14ac:dyDescent="0.25">
      <c r="B1443" s="63">
        <v>6037554514</v>
      </c>
      <c r="C1443" s="63">
        <v>4322</v>
      </c>
      <c r="D1443" s="63" t="s">
        <v>166</v>
      </c>
      <c r="E1443" s="96">
        <v>90703</v>
      </c>
      <c r="F1443" s="63">
        <v>18.013979034135499</v>
      </c>
      <c r="G1443" s="63">
        <v>0</v>
      </c>
      <c r="H1443" s="63">
        <v>21.5</v>
      </c>
      <c r="I1443" s="98" t="str">
        <f>VLOOKUP(E1443, 'Program Data Extracts-Zip Codes'!R$52:W$5334, 6, FALSE)</f>
        <v>SCG</v>
      </c>
      <c r="J1443" s="98" t="str">
        <f>VLOOKUP(E1443, 'Program Data Extracts-Zip Codes'!R$52:W$5334, 4, FALSE)</f>
        <v>SCE</v>
      </c>
    </row>
    <row r="1444" spans="2:10" x14ac:dyDescent="0.25">
      <c r="B1444" s="63">
        <v>6037113321</v>
      </c>
      <c r="C1444" s="63">
        <v>5473</v>
      </c>
      <c r="D1444" s="63" t="s">
        <v>166</v>
      </c>
      <c r="E1444" s="96">
        <v>91311</v>
      </c>
      <c r="F1444" s="63">
        <v>38.765577698380497</v>
      </c>
      <c r="G1444" s="63">
        <v>0</v>
      </c>
      <c r="H1444" s="63">
        <v>39.9</v>
      </c>
      <c r="I1444" s="98" t="str">
        <f>VLOOKUP(E1444, 'Program Data Extracts-Zip Codes'!R$52:W$5334, 6, FALSE)</f>
        <v>SCG</v>
      </c>
      <c r="J1444" s="98" t="str">
        <f>VLOOKUP(E1444, 'Program Data Extracts-Zip Codes'!R$52:W$5334, 4, FALSE)</f>
        <v>LADWP</v>
      </c>
    </row>
    <row r="1445" spans="2:10" x14ac:dyDescent="0.25">
      <c r="B1445" s="63">
        <v>6037113421</v>
      </c>
      <c r="C1445" s="63">
        <v>6109</v>
      </c>
      <c r="D1445" s="63" t="s">
        <v>166</v>
      </c>
      <c r="E1445" s="96">
        <v>91311</v>
      </c>
      <c r="F1445" s="63">
        <v>35.2599559005033</v>
      </c>
      <c r="G1445" s="63">
        <v>0</v>
      </c>
      <c r="H1445" s="63">
        <v>48.8</v>
      </c>
      <c r="I1445" s="98" t="str">
        <f>VLOOKUP(E1445, 'Program Data Extracts-Zip Codes'!R$52:W$5334, 6, FALSE)</f>
        <v>SCG</v>
      </c>
      <c r="J1445" s="98" t="str">
        <f>VLOOKUP(E1445, 'Program Data Extracts-Zip Codes'!R$52:W$5334, 4, FALSE)</f>
        <v>LADWP</v>
      </c>
    </row>
    <row r="1446" spans="2:10" x14ac:dyDescent="0.25">
      <c r="B1446" s="63">
        <v>6037113102</v>
      </c>
      <c r="C1446" s="63">
        <v>2828</v>
      </c>
      <c r="D1446" s="63" t="s">
        <v>166</v>
      </c>
      <c r="E1446" s="96">
        <v>91311</v>
      </c>
      <c r="F1446" s="63">
        <v>24.5423121035703</v>
      </c>
      <c r="G1446" s="63">
        <v>0</v>
      </c>
      <c r="H1446" s="63">
        <v>15.5</v>
      </c>
      <c r="I1446" s="98" t="str">
        <f>VLOOKUP(E1446, 'Program Data Extracts-Zip Codes'!R$52:W$5334, 6, FALSE)</f>
        <v>SCG</v>
      </c>
      <c r="J1446" s="98" t="str">
        <f>VLOOKUP(E1446, 'Program Data Extracts-Zip Codes'!R$52:W$5334, 4, FALSE)</f>
        <v>LADWP</v>
      </c>
    </row>
    <row r="1447" spans="2:10" x14ac:dyDescent="0.25">
      <c r="B1447" s="63">
        <v>6037113303</v>
      </c>
      <c r="C1447" s="63">
        <v>4006</v>
      </c>
      <c r="D1447" s="63" t="s">
        <v>166</v>
      </c>
      <c r="E1447" s="96">
        <v>91311</v>
      </c>
      <c r="F1447" s="63">
        <v>24.2674311313876</v>
      </c>
      <c r="G1447" s="63">
        <v>0</v>
      </c>
      <c r="H1447" s="63">
        <v>18.8</v>
      </c>
      <c r="I1447" s="98" t="str">
        <f>VLOOKUP(E1447, 'Program Data Extracts-Zip Codes'!R$52:W$5334, 6, FALSE)</f>
        <v>SCG</v>
      </c>
      <c r="J1447" s="98" t="str">
        <f>VLOOKUP(E1447, 'Program Data Extracts-Zip Codes'!R$52:W$5334, 4, FALSE)</f>
        <v>LADWP</v>
      </c>
    </row>
    <row r="1448" spans="2:10" x14ac:dyDescent="0.25">
      <c r="B1448" s="63">
        <v>6037113213</v>
      </c>
      <c r="C1448" s="63">
        <v>4316</v>
      </c>
      <c r="D1448" s="63" t="s">
        <v>166</v>
      </c>
      <c r="E1448" s="96">
        <v>91311</v>
      </c>
      <c r="F1448" s="63">
        <v>23.716406291349699</v>
      </c>
      <c r="G1448" s="63">
        <v>0</v>
      </c>
      <c r="H1448" s="63">
        <v>20.5</v>
      </c>
      <c r="I1448" s="98" t="str">
        <f>VLOOKUP(E1448, 'Program Data Extracts-Zip Codes'!R$52:W$5334, 6, FALSE)</f>
        <v>SCG</v>
      </c>
      <c r="J1448" s="98" t="str">
        <f>VLOOKUP(E1448, 'Program Data Extracts-Zip Codes'!R$52:W$5334, 4, FALSE)</f>
        <v>LADWP</v>
      </c>
    </row>
    <row r="1449" spans="2:10" x14ac:dyDescent="0.25">
      <c r="B1449" s="63">
        <v>6037113237</v>
      </c>
      <c r="C1449" s="63">
        <v>3661</v>
      </c>
      <c r="D1449" s="63" t="s">
        <v>166</v>
      </c>
      <c r="E1449" s="96">
        <v>91311</v>
      </c>
      <c r="F1449" s="63">
        <v>23.3071981901833</v>
      </c>
      <c r="G1449" s="63">
        <v>0</v>
      </c>
      <c r="H1449" s="63">
        <v>19.7</v>
      </c>
      <c r="I1449" s="98" t="str">
        <f>VLOOKUP(E1449, 'Program Data Extracts-Zip Codes'!R$52:W$5334, 6, FALSE)</f>
        <v>SCG</v>
      </c>
      <c r="J1449" s="98" t="str">
        <f>VLOOKUP(E1449, 'Program Data Extracts-Zip Codes'!R$52:W$5334, 4, FALSE)</f>
        <v>LADWP</v>
      </c>
    </row>
    <row r="1450" spans="2:10" x14ac:dyDescent="0.25">
      <c r="B1450" s="63">
        <v>6037113322</v>
      </c>
      <c r="C1450" s="63">
        <v>3947</v>
      </c>
      <c r="D1450" s="63" t="s">
        <v>166</v>
      </c>
      <c r="E1450" s="96">
        <v>91311</v>
      </c>
      <c r="F1450" s="63">
        <v>22.814026323289099</v>
      </c>
      <c r="G1450" s="63">
        <v>0</v>
      </c>
      <c r="H1450" s="63">
        <v>18.2</v>
      </c>
      <c r="I1450" s="98" t="str">
        <f>VLOOKUP(E1450, 'Program Data Extracts-Zip Codes'!R$52:W$5334, 6, FALSE)</f>
        <v>SCG</v>
      </c>
      <c r="J1450" s="98" t="str">
        <f>VLOOKUP(E1450, 'Program Data Extracts-Zip Codes'!R$52:W$5334, 4, FALSE)</f>
        <v>LADWP</v>
      </c>
    </row>
    <row r="1451" spans="2:10" x14ac:dyDescent="0.25">
      <c r="B1451" s="63">
        <v>6037113101</v>
      </c>
      <c r="C1451" s="63">
        <v>3558</v>
      </c>
      <c r="D1451" s="63" t="s">
        <v>166</v>
      </c>
      <c r="E1451" s="96">
        <v>91311</v>
      </c>
      <c r="F1451" s="63">
        <v>21.170237583037999</v>
      </c>
      <c r="G1451" s="63">
        <v>0</v>
      </c>
      <c r="H1451" s="63">
        <v>14.3</v>
      </c>
      <c r="I1451" s="98" t="str">
        <f>VLOOKUP(E1451, 'Program Data Extracts-Zip Codes'!R$52:W$5334, 6, FALSE)</f>
        <v>SCG</v>
      </c>
      <c r="J1451" s="98" t="str">
        <f>VLOOKUP(E1451, 'Program Data Extracts-Zip Codes'!R$52:W$5334, 4, FALSE)</f>
        <v>LADWP</v>
      </c>
    </row>
    <row r="1452" spans="2:10" x14ac:dyDescent="0.25">
      <c r="B1452" s="63">
        <v>6037113212</v>
      </c>
      <c r="C1452" s="63">
        <v>3069</v>
      </c>
      <c r="D1452" s="63" t="s">
        <v>166</v>
      </c>
      <c r="E1452" s="96">
        <v>91311</v>
      </c>
      <c r="F1452" s="63">
        <v>20.814367099410699</v>
      </c>
      <c r="G1452" s="63">
        <v>0</v>
      </c>
      <c r="H1452" s="63">
        <v>14.3</v>
      </c>
      <c r="I1452" s="98" t="str">
        <f>VLOOKUP(E1452, 'Program Data Extracts-Zip Codes'!R$52:W$5334, 6, FALSE)</f>
        <v>SCG</v>
      </c>
      <c r="J1452" s="98" t="str">
        <f>VLOOKUP(E1452, 'Program Data Extracts-Zip Codes'!R$52:W$5334, 4, FALSE)</f>
        <v>LADWP</v>
      </c>
    </row>
    <row r="1453" spans="2:10" x14ac:dyDescent="0.25">
      <c r="B1453" s="63">
        <v>6037113211</v>
      </c>
      <c r="C1453" s="63">
        <v>3787</v>
      </c>
      <c r="D1453" s="63" t="s">
        <v>166</v>
      </c>
      <c r="E1453" s="96">
        <v>91311</v>
      </c>
      <c r="F1453" s="63">
        <v>18.216021820128599</v>
      </c>
      <c r="G1453" s="63">
        <v>0</v>
      </c>
      <c r="H1453" s="63">
        <v>17.3</v>
      </c>
      <c r="I1453" s="98" t="str">
        <f>VLOOKUP(E1453, 'Program Data Extracts-Zip Codes'!R$52:W$5334, 6, FALSE)</f>
        <v>SCG</v>
      </c>
      <c r="J1453" s="98" t="str">
        <f>VLOOKUP(E1453, 'Program Data Extracts-Zip Codes'!R$52:W$5334, 4, FALSE)</f>
        <v>LADWP</v>
      </c>
    </row>
    <row r="1454" spans="2:10" x14ac:dyDescent="0.25">
      <c r="B1454" s="63">
        <v>6037920303</v>
      </c>
      <c r="C1454" s="63">
        <v>1446</v>
      </c>
      <c r="D1454" s="63" t="s">
        <v>166</v>
      </c>
      <c r="E1454" s="96">
        <v>91311</v>
      </c>
      <c r="F1454" s="63">
        <v>10.7925032451221</v>
      </c>
      <c r="G1454" s="63">
        <v>0</v>
      </c>
      <c r="H1454" s="63">
        <v>18</v>
      </c>
      <c r="I1454" s="98" t="str">
        <f>VLOOKUP(E1454, 'Program Data Extracts-Zip Codes'!R$52:W$5334, 6, FALSE)</f>
        <v>SCG</v>
      </c>
      <c r="J1454" s="98" t="str">
        <f>VLOOKUP(E1454, 'Program Data Extracts-Zip Codes'!R$52:W$5334, 4, FALSE)</f>
        <v>LADWP</v>
      </c>
    </row>
    <row r="1455" spans="2:10" x14ac:dyDescent="0.25">
      <c r="B1455" s="63">
        <v>6037980023</v>
      </c>
      <c r="C1455" s="63">
        <v>8</v>
      </c>
      <c r="D1455" s="63" t="s">
        <v>166</v>
      </c>
      <c r="E1455" s="96">
        <v>91311</v>
      </c>
      <c r="F1455" s="63" t="s">
        <v>147</v>
      </c>
      <c r="G1455" s="63">
        <v>0</v>
      </c>
      <c r="H1455" s="63" t="s">
        <v>147</v>
      </c>
      <c r="I1455" s="98" t="str">
        <f>VLOOKUP(E1455, 'Program Data Extracts-Zip Codes'!R$52:W$5334, 6, FALSE)</f>
        <v>SCG</v>
      </c>
      <c r="J1455" s="98" t="str">
        <f>VLOOKUP(E1455, 'Program Data Extracts-Zip Codes'!R$52:W$5334, 4, FALSE)</f>
        <v>LADWP</v>
      </c>
    </row>
    <row r="1456" spans="2:10" x14ac:dyDescent="0.25">
      <c r="B1456" s="63">
        <v>6037402001</v>
      </c>
      <c r="C1456" s="63">
        <v>3080</v>
      </c>
      <c r="D1456" s="63" t="s">
        <v>166</v>
      </c>
      <c r="E1456" s="96">
        <v>91711</v>
      </c>
      <c r="F1456" s="63">
        <v>36.700526691453497</v>
      </c>
      <c r="G1456" s="63">
        <v>0</v>
      </c>
      <c r="H1456" s="63">
        <v>38.6</v>
      </c>
      <c r="I1456" s="98" t="str">
        <f>VLOOKUP(E1456, 'Program Data Extracts-Zip Codes'!R$52:W$5334, 6, FALSE)</f>
        <v>SCG</v>
      </c>
      <c r="J1456" s="98" t="str">
        <f>VLOOKUP(E1456, 'Program Data Extracts-Zip Codes'!R$52:W$5334, 4, FALSE)</f>
        <v>SCE</v>
      </c>
    </row>
    <row r="1457" spans="2:10" x14ac:dyDescent="0.25">
      <c r="B1457" s="63">
        <v>6037401901</v>
      </c>
      <c r="C1457" s="63">
        <v>4610</v>
      </c>
      <c r="D1457" s="63" t="s">
        <v>166</v>
      </c>
      <c r="E1457" s="96">
        <v>91711</v>
      </c>
      <c r="F1457" s="63">
        <v>32.213997797754097</v>
      </c>
      <c r="G1457" s="63">
        <v>0</v>
      </c>
      <c r="H1457" s="63">
        <v>31.1</v>
      </c>
      <c r="I1457" s="98" t="str">
        <f>VLOOKUP(E1457, 'Program Data Extracts-Zip Codes'!R$52:W$5334, 6, FALSE)</f>
        <v>SCG</v>
      </c>
      <c r="J1457" s="98" t="str">
        <f>VLOOKUP(E1457, 'Program Data Extracts-Zip Codes'!R$52:W$5334, 4, FALSE)</f>
        <v>SCE</v>
      </c>
    </row>
    <row r="1458" spans="2:10" x14ac:dyDescent="0.25">
      <c r="B1458" s="63">
        <v>6037402002</v>
      </c>
      <c r="C1458" s="63">
        <v>3913</v>
      </c>
      <c r="D1458" s="63" t="s">
        <v>166</v>
      </c>
      <c r="E1458" s="96">
        <v>91711</v>
      </c>
      <c r="F1458" s="63">
        <v>30.895951231098501</v>
      </c>
      <c r="G1458" s="63">
        <v>0</v>
      </c>
      <c r="H1458" s="63">
        <v>41.3</v>
      </c>
      <c r="I1458" s="98" t="str">
        <f>VLOOKUP(E1458, 'Program Data Extracts-Zip Codes'!R$52:W$5334, 6, FALSE)</f>
        <v>SCG</v>
      </c>
      <c r="J1458" s="98" t="str">
        <f>VLOOKUP(E1458, 'Program Data Extracts-Zip Codes'!R$52:W$5334, 4, FALSE)</f>
        <v>SCE</v>
      </c>
    </row>
    <row r="1459" spans="2:10" x14ac:dyDescent="0.25">
      <c r="B1459" s="63">
        <v>6037401800</v>
      </c>
      <c r="C1459" s="63">
        <v>7378</v>
      </c>
      <c r="D1459" s="63" t="s">
        <v>166</v>
      </c>
      <c r="E1459" s="96">
        <v>91711</v>
      </c>
      <c r="F1459" s="63">
        <v>27.337332599840899</v>
      </c>
      <c r="G1459" s="63">
        <v>0</v>
      </c>
      <c r="H1459" s="63">
        <v>24.3</v>
      </c>
      <c r="I1459" s="98" t="str">
        <f>VLOOKUP(E1459, 'Program Data Extracts-Zip Codes'!R$52:W$5334, 6, FALSE)</f>
        <v>SCG</v>
      </c>
      <c r="J1459" s="98" t="str">
        <f>VLOOKUP(E1459, 'Program Data Extracts-Zip Codes'!R$52:W$5334, 4, FALSE)</f>
        <v>SCE</v>
      </c>
    </row>
    <row r="1460" spans="2:10" x14ac:dyDescent="0.25">
      <c r="B1460" s="63">
        <v>6037401701</v>
      </c>
      <c r="C1460" s="63">
        <v>4137</v>
      </c>
      <c r="D1460" s="63" t="s">
        <v>166</v>
      </c>
      <c r="E1460" s="96">
        <v>91711</v>
      </c>
      <c r="F1460" s="63">
        <v>26.201043603673099</v>
      </c>
      <c r="G1460" s="63">
        <v>0</v>
      </c>
      <c r="H1460" s="63">
        <v>27.4</v>
      </c>
      <c r="I1460" s="98" t="str">
        <f>VLOOKUP(E1460, 'Program Data Extracts-Zip Codes'!R$52:W$5334, 6, FALSE)</f>
        <v>SCG</v>
      </c>
      <c r="J1460" s="98" t="str">
        <f>VLOOKUP(E1460, 'Program Data Extracts-Zip Codes'!R$52:W$5334, 4, FALSE)</f>
        <v>SCE</v>
      </c>
    </row>
    <row r="1461" spans="2:10" x14ac:dyDescent="0.25">
      <c r="B1461" s="63">
        <v>6037401902</v>
      </c>
      <c r="C1461" s="63">
        <v>5711</v>
      </c>
      <c r="D1461" s="63" t="s">
        <v>166</v>
      </c>
      <c r="E1461" s="96">
        <v>91711</v>
      </c>
      <c r="F1461" s="63">
        <v>18.235354000301498</v>
      </c>
      <c r="G1461" s="63">
        <v>0</v>
      </c>
      <c r="H1461" s="63">
        <v>15.1</v>
      </c>
      <c r="I1461" s="98" t="str">
        <f>VLOOKUP(E1461, 'Program Data Extracts-Zip Codes'!R$52:W$5334, 6, FALSE)</f>
        <v>SCG</v>
      </c>
      <c r="J1461" s="98" t="str">
        <f>VLOOKUP(E1461, 'Program Data Extracts-Zip Codes'!R$52:W$5334, 4, FALSE)</f>
        <v>SCE</v>
      </c>
    </row>
    <row r="1462" spans="2:10" x14ac:dyDescent="0.25">
      <c r="B1462" s="63">
        <v>6037400205</v>
      </c>
      <c r="C1462" s="63">
        <v>3204</v>
      </c>
      <c r="D1462" s="63" t="s">
        <v>166</v>
      </c>
      <c r="E1462" s="96">
        <v>91711</v>
      </c>
      <c r="F1462" s="63">
        <v>16.748897468121701</v>
      </c>
      <c r="G1462" s="63">
        <v>0</v>
      </c>
      <c r="H1462" s="63">
        <v>11.4</v>
      </c>
      <c r="I1462" s="98" t="str">
        <f>VLOOKUP(E1462, 'Program Data Extracts-Zip Codes'!R$52:W$5334, 6, FALSE)</f>
        <v>SCG</v>
      </c>
      <c r="J1462" s="98" t="str">
        <f>VLOOKUP(E1462, 'Program Data Extracts-Zip Codes'!R$52:W$5334, 4, FALSE)</f>
        <v>SCE</v>
      </c>
    </row>
    <row r="1463" spans="2:10" x14ac:dyDescent="0.25">
      <c r="B1463" s="63">
        <v>6037400206</v>
      </c>
      <c r="C1463" s="63">
        <v>5328</v>
      </c>
      <c r="D1463" s="63" t="s">
        <v>166</v>
      </c>
      <c r="E1463" s="96">
        <v>91711</v>
      </c>
      <c r="F1463" s="63">
        <v>13.6805509286974</v>
      </c>
      <c r="G1463" s="63">
        <v>0</v>
      </c>
      <c r="H1463" s="63">
        <v>8.9</v>
      </c>
      <c r="I1463" s="98" t="str">
        <f>VLOOKUP(E1463, 'Program Data Extracts-Zip Codes'!R$52:W$5334, 6, FALSE)</f>
        <v>SCG</v>
      </c>
      <c r="J1463" s="98" t="str">
        <f>VLOOKUP(E1463, 'Program Data Extracts-Zip Codes'!R$52:W$5334, 4, FALSE)</f>
        <v>SCE</v>
      </c>
    </row>
    <row r="1464" spans="2:10" x14ac:dyDescent="0.25">
      <c r="B1464" s="63">
        <v>6037543305</v>
      </c>
      <c r="C1464" s="63">
        <v>2666</v>
      </c>
      <c r="D1464" s="63" t="s">
        <v>166</v>
      </c>
      <c r="E1464" s="96">
        <v>90220</v>
      </c>
      <c r="F1464" s="63">
        <v>73.535593432944395</v>
      </c>
      <c r="G1464" s="63">
        <v>2666</v>
      </c>
      <c r="H1464" s="63">
        <v>34.1</v>
      </c>
      <c r="I1464" s="98" t="str">
        <f>VLOOKUP(E1464, 'Program Data Extracts-Zip Codes'!R$52:W$5334, 6, FALSE)</f>
        <v>SCG</v>
      </c>
      <c r="J1464" s="98" t="str">
        <f>VLOOKUP(E1464, 'Program Data Extracts-Zip Codes'!R$52:W$5334, 4, FALSE)</f>
        <v>SCE</v>
      </c>
    </row>
    <row r="1465" spans="2:10" x14ac:dyDescent="0.25">
      <c r="B1465" s="63">
        <v>6037543202</v>
      </c>
      <c r="C1465" s="63">
        <v>4867</v>
      </c>
      <c r="D1465" s="63" t="s">
        <v>166</v>
      </c>
      <c r="E1465" s="96">
        <v>90220</v>
      </c>
      <c r="F1465" s="63">
        <v>70.816904543950798</v>
      </c>
      <c r="G1465" s="63">
        <v>4867</v>
      </c>
      <c r="H1465" s="63">
        <v>62.9</v>
      </c>
      <c r="I1465" s="98" t="str">
        <f>VLOOKUP(E1465, 'Program Data Extracts-Zip Codes'!R$52:W$5334, 6, FALSE)</f>
        <v>SCG</v>
      </c>
      <c r="J1465" s="98" t="str">
        <f>VLOOKUP(E1465, 'Program Data Extracts-Zip Codes'!R$52:W$5334, 4, FALSE)</f>
        <v>SCE</v>
      </c>
    </row>
    <row r="1466" spans="2:10" x14ac:dyDescent="0.25">
      <c r="B1466" s="63">
        <v>6037543100</v>
      </c>
      <c r="C1466" s="63">
        <v>6759</v>
      </c>
      <c r="D1466" s="63" t="s">
        <v>166</v>
      </c>
      <c r="E1466" s="96">
        <v>90220</v>
      </c>
      <c r="F1466" s="63">
        <v>64.637236290317503</v>
      </c>
      <c r="G1466" s="63">
        <v>6759</v>
      </c>
      <c r="H1466" s="63">
        <v>35.5</v>
      </c>
      <c r="I1466" s="98" t="str">
        <f>VLOOKUP(E1466, 'Program Data Extracts-Zip Codes'!R$52:W$5334, 6, FALSE)</f>
        <v>SCG</v>
      </c>
      <c r="J1466" s="98" t="str">
        <f>VLOOKUP(E1466, 'Program Data Extracts-Zip Codes'!R$52:W$5334, 4, FALSE)</f>
        <v>SCE</v>
      </c>
    </row>
    <row r="1467" spans="2:10" x14ac:dyDescent="0.25">
      <c r="B1467" s="63">
        <v>6037541604</v>
      </c>
      <c r="C1467" s="63">
        <v>6207</v>
      </c>
      <c r="D1467" s="63" t="s">
        <v>166</v>
      </c>
      <c r="E1467" s="96">
        <v>90221</v>
      </c>
      <c r="F1467" s="63">
        <v>63.961478609753399</v>
      </c>
      <c r="G1467" s="63">
        <v>6207</v>
      </c>
      <c r="H1467" s="63">
        <v>77.5</v>
      </c>
      <c r="I1467" s="98" t="str">
        <f>VLOOKUP(E1467, 'Program Data Extracts-Zip Codes'!R$52:W$5334, 6, FALSE)</f>
        <v>SCG</v>
      </c>
      <c r="J1467" s="98" t="str">
        <f>VLOOKUP(E1467, 'Program Data Extracts-Zip Codes'!R$52:W$5334, 4, FALSE)</f>
        <v>SCE</v>
      </c>
    </row>
    <row r="1468" spans="2:10" x14ac:dyDescent="0.25">
      <c r="B1468" s="63">
        <v>6037542502</v>
      </c>
      <c r="C1468" s="63">
        <v>4284</v>
      </c>
      <c r="D1468" s="63" t="s">
        <v>166</v>
      </c>
      <c r="E1468" s="96">
        <v>90220</v>
      </c>
      <c r="F1468" s="63">
        <v>63.755377484572897</v>
      </c>
      <c r="G1468" s="63">
        <v>4284</v>
      </c>
      <c r="H1468" s="63">
        <v>60.7</v>
      </c>
      <c r="I1468" s="98" t="str">
        <f>VLOOKUP(E1468, 'Program Data Extracts-Zip Codes'!R$52:W$5334, 6, FALSE)</f>
        <v>SCG</v>
      </c>
      <c r="J1468" s="98" t="str">
        <f>VLOOKUP(E1468, 'Program Data Extracts-Zip Codes'!R$52:W$5334, 4, FALSE)</f>
        <v>SCE</v>
      </c>
    </row>
    <row r="1469" spans="2:10" x14ac:dyDescent="0.25">
      <c r="B1469" s="63">
        <v>6037542601</v>
      </c>
      <c r="C1469" s="63">
        <v>3016</v>
      </c>
      <c r="D1469" s="63" t="s">
        <v>166</v>
      </c>
      <c r="E1469" s="96">
        <v>90222</v>
      </c>
      <c r="F1469" s="63">
        <v>63.253241823607297</v>
      </c>
      <c r="G1469" s="63">
        <v>3016</v>
      </c>
      <c r="H1469" s="63">
        <v>66.5</v>
      </c>
      <c r="I1469" s="98" t="str">
        <f>VLOOKUP(E1469, 'Program Data Extracts-Zip Codes'!R$52:W$5334, 6, FALSE)</f>
        <v>SCG</v>
      </c>
      <c r="J1469" s="98" t="str">
        <f>VLOOKUP(E1469, 'Program Data Extracts-Zip Codes'!R$52:W$5334, 4, FALSE)</f>
        <v>SCE</v>
      </c>
    </row>
    <row r="1470" spans="2:10" x14ac:dyDescent="0.25">
      <c r="B1470" s="63">
        <v>6037541603</v>
      </c>
      <c r="C1470" s="63">
        <v>2983</v>
      </c>
      <c r="D1470" s="63" t="s">
        <v>166</v>
      </c>
      <c r="E1470" s="96">
        <v>90222</v>
      </c>
      <c r="F1470" s="63">
        <v>63.202842651041003</v>
      </c>
      <c r="G1470" s="63">
        <v>2983</v>
      </c>
      <c r="H1470" s="63">
        <v>74.900000000000006</v>
      </c>
      <c r="I1470" s="98" t="str">
        <f>VLOOKUP(E1470, 'Program Data Extracts-Zip Codes'!R$52:W$5334, 6, FALSE)</f>
        <v>SCG</v>
      </c>
      <c r="J1470" s="98" t="str">
        <f>VLOOKUP(E1470, 'Program Data Extracts-Zip Codes'!R$52:W$5334, 4, FALSE)</f>
        <v>SCE</v>
      </c>
    </row>
    <row r="1471" spans="2:10" x14ac:dyDescent="0.25">
      <c r="B1471" s="63">
        <v>6037541100</v>
      </c>
      <c r="C1471" s="63">
        <v>3321</v>
      </c>
      <c r="D1471" s="63" t="s">
        <v>166</v>
      </c>
      <c r="E1471" s="96">
        <v>90220</v>
      </c>
      <c r="F1471" s="63">
        <v>61.8765341789587</v>
      </c>
      <c r="G1471" s="63">
        <v>3321</v>
      </c>
      <c r="H1471" s="63">
        <v>52.4</v>
      </c>
      <c r="I1471" s="98" t="str">
        <f>VLOOKUP(E1471, 'Program Data Extracts-Zip Codes'!R$52:W$5334, 6, FALSE)</f>
        <v>SCG</v>
      </c>
      <c r="J1471" s="98" t="str">
        <f>VLOOKUP(E1471, 'Program Data Extracts-Zip Codes'!R$52:W$5334, 4, FALSE)</f>
        <v>SCE</v>
      </c>
    </row>
    <row r="1472" spans="2:10" x14ac:dyDescent="0.25">
      <c r="B1472" s="63">
        <v>6037542402</v>
      </c>
      <c r="C1472" s="63">
        <v>3152</v>
      </c>
      <c r="D1472" s="63" t="s">
        <v>166</v>
      </c>
      <c r="E1472" s="96">
        <v>90221</v>
      </c>
      <c r="F1472" s="63">
        <v>61.841857769693199</v>
      </c>
      <c r="G1472" s="63">
        <v>3152</v>
      </c>
      <c r="H1472" s="63">
        <v>40.700000000000003</v>
      </c>
      <c r="I1472" s="98" t="str">
        <f>VLOOKUP(E1472, 'Program Data Extracts-Zip Codes'!R$52:W$5334, 6, FALSE)</f>
        <v>SCG</v>
      </c>
      <c r="J1472" s="98" t="str">
        <f>VLOOKUP(E1472, 'Program Data Extracts-Zip Codes'!R$52:W$5334, 4, FALSE)</f>
        <v>SCE</v>
      </c>
    </row>
    <row r="1473" spans="2:10" x14ac:dyDescent="0.25">
      <c r="B1473" s="63">
        <v>6037541400</v>
      </c>
      <c r="C1473" s="63">
        <v>7312</v>
      </c>
      <c r="D1473" s="63" t="s">
        <v>166</v>
      </c>
      <c r="E1473" s="96">
        <v>90222</v>
      </c>
      <c r="F1473" s="63">
        <v>61.499454418260697</v>
      </c>
      <c r="G1473" s="63">
        <v>7312</v>
      </c>
      <c r="H1473" s="63">
        <v>69.400000000000006</v>
      </c>
      <c r="I1473" s="98" t="str">
        <f>VLOOKUP(E1473, 'Program Data Extracts-Zip Codes'!R$52:W$5334, 6, FALSE)</f>
        <v>SCG</v>
      </c>
      <c r="J1473" s="98" t="str">
        <f>VLOOKUP(E1473, 'Program Data Extracts-Zip Codes'!R$52:W$5334, 4, FALSE)</f>
        <v>SCE</v>
      </c>
    </row>
    <row r="1474" spans="2:10" x14ac:dyDescent="0.25">
      <c r="B1474" s="63">
        <v>6037543000</v>
      </c>
      <c r="C1474" s="63">
        <v>4345</v>
      </c>
      <c r="D1474" s="63" t="s">
        <v>166</v>
      </c>
      <c r="E1474" s="96">
        <v>90220</v>
      </c>
      <c r="F1474" s="63">
        <v>61.347069560521497</v>
      </c>
      <c r="G1474" s="63">
        <v>4345</v>
      </c>
      <c r="H1474" s="63">
        <v>35.299999999999997</v>
      </c>
      <c r="I1474" s="98" t="str">
        <f>VLOOKUP(E1474, 'Program Data Extracts-Zip Codes'!R$52:W$5334, 6, FALSE)</f>
        <v>SCG</v>
      </c>
      <c r="J1474" s="98" t="str">
        <f>VLOOKUP(E1474, 'Program Data Extracts-Zip Codes'!R$52:W$5334, 4, FALSE)</f>
        <v>SCE</v>
      </c>
    </row>
    <row r="1475" spans="2:10" x14ac:dyDescent="0.25">
      <c r="B1475" s="63">
        <v>6037542401</v>
      </c>
      <c r="C1475" s="63">
        <v>4912</v>
      </c>
      <c r="D1475" s="63" t="s">
        <v>166</v>
      </c>
      <c r="E1475" s="96">
        <v>90221</v>
      </c>
      <c r="F1475" s="63">
        <v>61.232821825932199</v>
      </c>
      <c r="G1475" s="63">
        <v>4912</v>
      </c>
      <c r="H1475" s="63">
        <v>51.8</v>
      </c>
      <c r="I1475" s="98" t="str">
        <f>VLOOKUP(E1475, 'Program Data Extracts-Zip Codes'!R$52:W$5334, 6, FALSE)</f>
        <v>SCG</v>
      </c>
      <c r="J1475" s="98" t="str">
        <f>VLOOKUP(E1475, 'Program Data Extracts-Zip Codes'!R$52:W$5334, 4, FALSE)</f>
        <v>SCE</v>
      </c>
    </row>
    <row r="1476" spans="2:10" x14ac:dyDescent="0.25">
      <c r="B1476" s="63">
        <v>6037541500</v>
      </c>
      <c r="C1476" s="63">
        <v>5836</v>
      </c>
      <c r="D1476" s="63" t="s">
        <v>166</v>
      </c>
      <c r="E1476" s="96">
        <v>90222</v>
      </c>
      <c r="F1476" s="63">
        <v>59.743162659057603</v>
      </c>
      <c r="G1476" s="63">
        <v>5836</v>
      </c>
      <c r="H1476" s="63">
        <v>61.6</v>
      </c>
      <c r="I1476" s="98" t="str">
        <f>VLOOKUP(E1476, 'Program Data Extracts-Zip Codes'!R$52:W$5334, 6, FALSE)</f>
        <v>SCG</v>
      </c>
      <c r="J1476" s="98" t="str">
        <f>VLOOKUP(E1476, 'Program Data Extracts-Zip Codes'!R$52:W$5334, 4, FALSE)</f>
        <v>SCE</v>
      </c>
    </row>
    <row r="1477" spans="2:10" x14ac:dyDescent="0.25">
      <c r="B1477" s="63">
        <v>6037542602</v>
      </c>
      <c r="C1477" s="63">
        <v>5496</v>
      </c>
      <c r="D1477" s="63" t="s">
        <v>166</v>
      </c>
      <c r="E1477" s="96">
        <v>90220</v>
      </c>
      <c r="F1477" s="63">
        <v>59.138582924287299</v>
      </c>
      <c r="G1477" s="63">
        <v>5496</v>
      </c>
      <c r="H1477" s="63">
        <v>62.3</v>
      </c>
      <c r="I1477" s="98" t="str">
        <f>VLOOKUP(E1477, 'Program Data Extracts-Zip Codes'!R$52:W$5334, 6, FALSE)</f>
        <v>SCG</v>
      </c>
      <c r="J1477" s="98" t="str">
        <f>VLOOKUP(E1477, 'Program Data Extracts-Zip Codes'!R$52:W$5334, 4, FALSE)</f>
        <v>SCE</v>
      </c>
    </row>
    <row r="1478" spans="2:10" x14ac:dyDescent="0.25">
      <c r="B1478" s="63">
        <v>6037542106</v>
      </c>
      <c r="C1478" s="63">
        <v>3373</v>
      </c>
      <c r="D1478" s="63" t="s">
        <v>166</v>
      </c>
      <c r="E1478" s="96">
        <v>90221</v>
      </c>
      <c r="F1478" s="63">
        <v>58.639408031190399</v>
      </c>
      <c r="G1478" s="63">
        <v>3373</v>
      </c>
      <c r="H1478" s="63">
        <v>68.8</v>
      </c>
      <c r="I1478" s="98" t="str">
        <f>VLOOKUP(E1478, 'Program Data Extracts-Zip Codes'!R$52:W$5334, 6, FALSE)</f>
        <v>SCG</v>
      </c>
      <c r="J1478" s="98" t="str">
        <f>VLOOKUP(E1478, 'Program Data Extracts-Zip Codes'!R$52:W$5334, 4, FALSE)</f>
        <v>SCE</v>
      </c>
    </row>
    <row r="1479" spans="2:10" x14ac:dyDescent="0.25">
      <c r="B1479" s="63">
        <v>6037541605</v>
      </c>
      <c r="C1479" s="63">
        <v>5323</v>
      </c>
      <c r="D1479" s="63" t="s">
        <v>166</v>
      </c>
      <c r="E1479" s="96">
        <v>90221</v>
      </c>
      <c r="F1479" s="63">
        <v>58.384835060190603</v>
      </c>
      <c r="G1479" s="63">
        <v>5323</v>
      </c>
      <c r="H1479" s="63">
        <v>69.900000000000006</v>
      </c>
      <c r="I1479" s="98" t="str">
        <f>VLOOKUP(E1479, 'Program Data Extracts-Zip Codes'!R$52:W$5334, 6, FALSE)</f>
        <v>SCG</v>
      </c>
      <c r="J1479" s="98" t="str">
        <f>VLOOKUP(E1479, 'Program Data Extracts-Zip Codes'!R$52:W$5334, 4, FALSE)</f>
        <v>SCE</v>
      </c>
    </row>
    <row r="1480" spans="2:10" x14ac:dyDescent="0.25">
      <c r="B1480" s="63">
        <v>6037541606</v>
      </c>
      <c r="C1480" s="63">
        <v>2506</v>
      </c>
      <c r="D1480" s="63" t="s">
        <v>166</v>
      </c>
      <c r="E1480" s="96">
        <v>90221</v>
      </c>
      <c r="F1480" s="63">
        <v>58.182066158983503</v>
      </c>
      <c r="G1480" s="63">
        <v>2506</v>
      </c>
      <c r="H1480" s="63">
        <v>68.2</v>
      </c>
      <c r="I1480" s="98" t="str">
        <f>VLOOKUP(E1480, 'Program Data Extracts-Zip Codes'!R$52:W$5334, 6, FALSE)</f>
        <v>SCG</v>
      </c>
      <c r="J1480" s="98" t="str">
        <f>VLOOKUP(E1480, 'Program Data Extracts-Zip Codes'!R$52:W$5334, 4, FALSE)</f>
        <v>SCE</v>
      </c>
    </row>
    <row r="1481" spans="2:10" x14ac:dyDescent="0.25">
      <c r="B1481" s="63">
        <v>6037542200</v>
      </c>
      <c r="C1481" s="63">
        <v>6962</v>
      </c>
      <c r="D1481" s="63" t="s">
        <v>166</v>
      </c>
      <c r="E1481" s="96">
        <v>90221</v>
      </c>
      <c r="F1481" s="63">
        <v>57.603697337666098</v>
      </c>
      <c r="G1481" s="63">
        <v>6962</v>
      </c>
      <c r="H1481" s="63">
        <v>56.7</v>
      </c>
      <c r="I1481" s="98" t="str">
        <f>VLOOKUP(E1481, 'Program Data Extracts-Zip Codes'!R$52:W$5334, 6, FALSE)</f>
        <v>SCG</v>
      </c>
      <c r="J1481" s="98" t="str">
        <f>VLOOKUP(E1481, 'Program Data Extracts-Zip Codes'!R$52:W$5334, 4, FALSE)</f>
        <v>SCE</v>
      </c>
    </row>
    <row r="1482" spans="2:10" x14ac:dyDescent="0.25">
      <c r="B1482" s="63">
        <v>6037541200</v>
      </c>
      <c r="C1482" s="63">
        <v>5662</v>
      </c>
      <c r="D1482" s="63" t="s">
        <v>166</v>
      </c>
      <c r="E1482" s="96">
        <v>90222</v>
      </c>
      <c r="F1482" s="63">
        <v>56.538893515082897</v>
      </c>
      <c r="G1482" s="63">
        <v>5662</v>
      </c>
      <c r="H1482" s="63">
        <v>41.3</v>
      </c>
      <c r="I1482" s="98" t="str">
        <f>VLOOKUP(E1482, 'Program Data Extracts-Zip Codes'!R$52:W$5334, 6, FALSE)</f>
        <v>SCG</v>
      </c>
      <c r="J1482" s="98" t="str">
        <f>VLOOKUP(E1482, 'Program Data Extracts-Zip Codes'!R$52:W$5334, 4, FALSE)</f>
        <v>SCE</v>
      </c>
    </row>
    <row r="1483" spans="2:10" x14ac:dyDescent="0.25">
      <c r="B1483" s="63">
        <v>6037543201</v>
      </c>
      <c r="C1483" s="63">
        <v>3607</v>
      </c>
      <c r="D1483" s="63" t="s">
        <v>166</v>
      </c>
      <c r="E1483" s="96">
        <v>90220</v>
      </c>
      <c r="F1483" s="63">
        <v>56.236574230095201</v>
      </c>
      <c r="G1483" s="63">
        <v>3607</v>
      </c>
      <c r="H1483" s="63">
        <v>57.2</v>
      </c>
      <c r="I1483" s="98" t="str">
        <f>VLOOKUP(E1483, 'Program Data Extracts-Zip Codes'!R$52:W$5334, 6, FALSE)</f>
        <v>SCG</v>
      </c>
      <c r="J1483" s="98" t="str">
        <f>VLOOKUP(E1483, 'Program Data Extracts-Zip Codes'!R$52:W$5334, 4, FALSE)</f>
        <v>SCE</v>
      </c>
    </row>
    <row r="1484" spans="2:10" x14ac:dyDescent="0.25">
      <c r="B1484" s="63">
        <v>6037542104</v>
      </c>
      <c r="C1484" s="63">
        <v>3524</v>
      </c>
      <c r="D1484" s="63" t="s">
        <v>166</v>
      </c>
      <c r="E1484" s="96">
        <v>90221</v>
      </c>
      <c r="F1484" s="63">
        <v>56.162954345406</v>
      </c>
      <c r="G1484" s="63">
        <v>3524</v>
      </c>
      <c r="H1484" s="63">
        <v>47.6</v>
      </c>
      <c r="I1484" s="98" t="str">
        <f>VLOOKUP(E1484, 'Program Data Extracts-Zip Codes'!R$52:W$5334, 6, FALSE)</f>
        <v>SCG</v>
      </c>
      <c r="J1484" s="98" t="str">
        <f>VLOOKUP(E1484, 'Program Data Extracts-Zip Codes'!R$52:W$5334, 4, FALSE)</f>
        <v>SCE</v>
      </c>
    </row>
    <row r="1485" spans="2:10" x14ac:dyDescent="0.25">
      <c r="B1485" s="63">
        <v>6037542000</v>
      </c>
      <c r="C1485" s="63">
        <v>5732</v>
      </c>
      <c r="D1485" s="63" t="s">
        <v>166</v>
      </c>
      <c r="E1485" s="96">
        <v>90221</v>
      </c>
      <c r="F1485" s="63">
        <v>53.015831560595998</v>
      </c>
      <c r="G1485" s="63">
        <v>5732</v>
      </c>
      <c r="H1485" s="63">
        <v>56.1</v>
      </c>
      <c r="I1485" s="98" t="str">
        <f>VLOOKUP(E1485, 'Program Data Extracts-Zip Codes'!R$52:W$5334, 6, FALSE)</f>
        <v>SCG</v>
      </c>
      <c r="J1485" s="98" t="str">
        <f>VLOOKUP(E1485, 'Program Data Extracts-Zip Codes'!R$52:W$5334, 4, FALSE)</f>
        <v>SCE</v>
      </c>
    </row>
    <row r="1486" spans="2:10" x14ac:dyDescent="0.25">
      <c r="B1486" s="63">
        <v>6037542900</v>
      </c>
      <c r="C1486" s="63">
        <v>3285</v>
      </c>
      <c r="D1486" s="63" t="s">
        <v>166</v>
      </c>
      <c r="E1486" s="96">
        <v>90220</v>
      </c>
      <c r="F1486" s="63">
        <v>52.278380574044697</v>
      </c>
      <c r="G1486" s="63">
        <v>3285</v>
      </c>
      <c r="H1486" s="63">
        <v>58.4</v>
      </c>
      <c r="I1486" s="98" t="str">
        <f>VLOOKUP(E1486, 'Program Data Extracts-Zip Codes'!R$52:W$5334, 6, FALSE)</f>
        <v>SCG</v>
      </c>
      <c r="J1486" s="98" t="str">
        <f>VLOOKUP(E1486, 'Program Data Extracts-Zip Codes'!R$52:W$5334, 4, FALSE)</f>
        <v>SCE</v>
      </c>
    </row>
    <row r="1487" spans="2:10" x14ac:dyDescent="0.25">
      <c r="B1487" s="63">
        <v>6037541300</v>
      </c>
      <c r="C1487" s="63">
        <v>6044</v>
      </c>
      <c r="D1487" s="63" t="s">
        <v>166</v>
      </c>
      <c r="E1487" s="96">
        <v>90222</v>
      </c>
      <c r="F1487" s="63">
        <v>52.255197141775803</v>
      </c>
      <c r="G1487" s="63">
        <v>6044</v>
      </c>
      <c r="H1487" s="63">
        <v>64</v>
      </c>
      <c r="I1487" s="98" t="str">
        <f>VLOOKUP(E1487, 'Program Data Extracts-Zip Codes'!R$52:W$5334, 6, FALSE)</f>
        <v>SCG</v>
      </c>
      <c r="J1487" s="98" t="str">
        <f>VLOOKUP(E1487, 'Program Data Extracts-Zip Codes'!R$52:W$5334, 4, FALSE)</f>
        <v>SCE</v>
      </c>
    </row>
    <row r="1488" spans="2:10" x14ac:dyDescent="0.25">
      <c r="B1488" s="63">
        <v>6037542103</v>
      </c>
      <c r="C1488" s="63">
        <v>4114</v>
      </c>
      <c r="D1488" s="63" t="s">
        <v>166</v>
      </c>
      <c r="E1488" s="96">
        <v>90221</v>
      </c>
      <c r="F1488" s="63">
        <v>51.186293898394403</v>
      </c>
      <c r="G1488" s="63">
        <v>4114</v>
      </c>
      <c r="H1488" s="63">
        <v>66.7</v>
      </c>
      <c r="I1488" s="98" t="str">
        <f>VLOOKUP(E1488, 'Program Data Extracts-Zip Codes'!R$52:W$5334, 6, FALSE)</f>
        <v>SCG</v>
      </c>
      <c r="J1488" s="98" t="str">
        <f>VLOOKUP(E1488, 'Program Data Extracts-Zip Codes'!R$52:W$5334, 4, FALSE)</f>
        <v>SCE</v>
      </c>
    </row>
    <row r="1489" spans="2:10" x14ac:dyDescent="0.25">
      <c r="B1489" s="63">
        <v>6037542105</v>
      </c>
      <c r="C1489" s="63">
        <v>5200</v>
      </c>
      <c r="D1489" s="63" t="s">
        <v>166</v>
      </c>
      <c r="E1489" s="96">
        <v>90221</v>
      </c>
      <c r="F1489" s="63">
        <v>50.849375087200997</v>
      </c>
      <c r="G1489" s="63">
        <v>5200</v>
      </c>
      <c r="H1489" s="63">
        <v>70.5</v>
      </c>
      <c r="I1489" s="98" t="str">
        <f>VLOOKUP(E1489, 'Program Data Extracts-Zip Codes'!R$52:W$5334, 6, FALSE)</f>
        <v>SCG</v>
      </c>
      <c r="J1489" s="98" t="str">
        <f>VLOOKUP(E1489, 'Program Data Extracts-Zip Codes'!R$52:W$5334, 4, FALSE)</f>
        <v>SCE</v>
      </c>
    </row>
    <row r="1490" spans="2:10" x14ac:dyDescent="0.25">
      <c r="B1490" s="63">
        <v>6037542800</v>
      </c>
      <c r="C1490" s="63">
        <v>3123</v>
      </c>
      <c r="D1490" s="63" t="s">
        <v>166</v>
      </c>
      <c r="E1490" s="96">
        <v>90220</v>
      </c>
      <c r="F1490" s="63">
        <v>50.131825446433098</v>
      </c>
      <c r="G1490" s="63">
        <v>3123</v>
      </c>
      <c r="H1490" s="63">
        <v>36.5</v>
      </c>
      <c r="I1490" s="98" t="str">
        <f>VLOOKUP(E1490, 'Program Data Extracts-Zip Codes'!R$52:W$5334, 6, FALSE)</f>
        <v>SCG</v>
      </c>
      <c r="J1490" s="98" t="str">
        <f>VLOOKUP(E1490, 'Program Data Extracts-Zip Codes'!R$52:W$5334, 4, FALSE)</f>
        <v>SCE</v>
      </c>
    </row>
    <row r="1491" spans="2:10" x14ac:dyDescent="0.25">
      <c r="B1491" s="63">
        <v>6037542700</v>
      </c>
      <c r="C1491" s="63">
        <v>5720</v>
      </c>
      <c r="D1491" s="63" t="s">
        <v>166</v>
      </c>
      <c r="E1491" s="96">
        <v>90220</v>
      </c>
      <c r="F1491" s="63">
        <v>47.427410453544702</v>
      </c>
      <c r="G1491" s="63">
        <v>5720</v>
      </c>
      <c r="H1491" s="63">
        <v>54.1</v>
      </c>
      <c r="I1491" s="98" t="str">
        <f>VLOOKUP(E1491, 'Program Data Extracts-Zip Codes'!R$52:W$5334, 6, FALSE)</f>
        <v>SCG</v>
      </c>
      <c r="J1491" s="98" t="str">
        <f>VLOOKUP(E1491, 'Program Data Extracts-Zip Codes'!R$52:W$5334, 4, FALSE)</f>
        <v>SCE</v>
      </c>
    </row>
    <row r="1492" spans="2:10" x14ac:dyDescent="0.25">
      <c r="B1492" s="63">
        <v>6037542501</v>
      </c>
      <c r="C1492" s="63">
        <v>4307</v>
      </c>
      <c r="D1492" s="63" t="s">
        <v>166</v>
      </c>
      <c r="E1492" s="96">
        <v>90220</v>
      </c>
      <c r="F1492" s="63">
        <v>46.954748659029903</v>
      </c>
      <c r="G1492" s="63">
        <v>4307</v>
      </c>
      <c r="H1492" s="63">
        <v>55.6</v>
      </c>
      <c r="I1492" s="98" t="str">
        <f>VLOOKUP(E1492, 'Program Data Extracts-Zip Codes'!R$52:W$5334, 6, FALSE)</f>
        <v>SCG</v>
      </c>
      <c r="J1492" s="98" t="str">
        <f>VLOOKUP(E1492, 'Program Data Extracts-Zip Codes'!R$52:W$5334, 4, FALSE)</f>
        <v>SCE</v>
      </c>
    </row>
    <row r="1493" spans="2:10" x14ac:dyDescent="0.25">
      <c r="B1493" s="63">
        <v>6037406200</v>
      </c>
      <c r="C1493" s="63">
        <v>5678</v>
      </c>
      <c r="D1493" s="63" t="s">
        <v>166</v>
      </c>
      <c r="E1493" s="96">
        <v>91723</v>
      </c>
      <c r="F1493" s="63">
        <v>41.527499841229698</v>
      </c>
      <c r="G1493" s="63">
        <v>5678</v>
      </c>
      <c r="H1493" s="63">
        <v>49.5</v>
      </c>
      <c r="I1493" s="98" t="str">
        <f>VLOOKUP(E1493, 'Program Data Extracts-Zip Codes'!R$52:W$5334, 6, FALSE)</f>
        <v>SCG</v>
      </c>
      <c r="J1493" s="98" t="str">
        <f>VLOOKUP(E1493, 'Program Data Extracts-Zip Codes'!R$52:W$5334, 4, FALSE)</f>
        <v>SCE</v>
      </c>
    </row>
    <row r="1494" spans="2:10" x14ac:dyDescent="0.25">
      <c r="B1494" s="63">
        <v>6037405301</v>
      </c>
      <c r="C1494" s="63">
        <v>3349</v>
      </c>
      <c r="D1494" s="63" t="s">
        <v>166</v>
      </c>
      <c r="E1494" s="96">
        <v>91722</v>
      </c>
      <c r="F1494" s="63">
        <v>33.530675048543003</v>
      </c>
      <c r="G1494" s="63">
        <v>0</v>
      </c>
      <c r="H1494" s="63">
        <v>41.8</v>
      </c>
      <c r="I1494" s="98" t="str">
        <f>VLOOKUP(E1494, 'Program Data Extracts-Zip Codes'!R$52:W$5334, 6, FALSE)</f>
        <v>SCG</v>
      </c>
      <c r="J1494" s="98" t="str">
        <f>VLOOKUP(E1494, 'Program Data Extracts-Zip Codes'!R$52:W$5334, 4, FALSE)</f>
        <v>Other</v>
      </c>
    </row>
    <row r="1495" spans="2:10" x14ac:dyDescent="0.25">
      <c r="B1495" s="63">
        <v>6037405702</v>
      </c>
      <c r="C1495" s="63">
        <v>4854</v>
      </c>
      <c r="D1495" s="63" t="s">
        <v>166</v>
      </c>
      <c r="E1495" s="96">
        <v>91722</v>
      </c>
      <c r="F1495" s="63">
        <v>32.159037558818497</v>
      </c>
      <c r="G1495" s="63">
        <v>0</v>
      </c>
      <c r="H1495" s="63">
        <v>44.7</v>
      </c>
      <c r="I1495" s="98" t="str">
        <f>VLOOKUP(E1495, 'Program Data Extracts-Zip Codes'!R$52:W$5334, 6, FALSE)</f>
        <v>SCG</v>
      </c>
      <c r="J1495" s="98" t="str">
        <f>VLOOKUP(E1495, 'Program Data Extracts-Zip Codes'!R$52:W$5334, 4, FALSE)</f>
        <v>Other</v>
      </c>
    </row>
    <row r="1496" spans="2:10" x14ac:dyDescent="0.25">
      <c r="B1496" s="63">
        <v>6037406102</v>
      </c>
      <c r="C1496" s="63">
        <v>5828</v>
      </c>
      <c r="D1496" s="63" t="s">
        <v>166</v>
      </c>
      <c r="E1496" s="96">
        <v>91723</v>
      </c>
      <c r="F1496" s="63">
        <v>31.3603197086967</v>
      </c>
      <c r="G1496" s="63">
        <v>0</v>
      </c>
      <c r="H1496" s="63">
        <v>38.1</v>
      </c>
      <c r="I1496" s="98" t="str">
        <f>VLOOKUP(E1496, 'Program Data Extracts-Zip Codes'!R$52:W$5334, 6, FALSE)</f>
        <v>SCG</v>
      </c>
      <c r="J1496" s="98" t="str">
        <f>VLOOKUP(E1496, 'Program Data Extracts-Zip Codes'!R$52:W$5334, 4, FALSE)</f>
        <v>SCE</v>
      </c>
    </row>
    <row r="1497" spans="2:10" x14ac:dyDescent="0.25">
      <c r="B1497" s="63">
        <v>6037403722</v>
      </c>
      <c r="C1497" s="63">
        <v>5734</v>
      </c>
      <c r="D1497" s="63" t="s">
        <v>166</v>
      </c>
      <c r="E1497" s="96">
        <v>91724</v>
      </c>
      <c r="F1497" s="63">
        <v>30.697964412947201</v>
      </c>
      <c r="G1497" s="63">
        <v>0</v>
      </c>
      <c r="H1497" s="63">
        <v>47.6</v>
      </c>
      <c r="I1497" s="98" t="str">
        <f>VLOOKUP(E1497, 'Program Data Extracts-Zip Codes'!R$52:W$5334, 6, FALSE)</f>
        <v>SCG</v>
      </c>
      <c r="J1497" s="98" t="str">
        <f>VLOOKUP(E1497, 'Program Data Extracts-Zip Codes'!R$52:W$5334, 4, FALSE)</f>
        <v>SCE</v>
      </c>
    </row>
    <row r="1498" spans="2:10" x14ac:dyDescent="0.25">
      <c r="B1498" s="63">
        <v>6037405701</v>
      </c>
      <c r="C1498" s="63">
        <v>3853</v>
      </c>
      <c r="D1498" s="63" t="s">
        <v>166</v>
      </c>
      <c r="E1498" s="96">
        <v>91722</v>
      </c>
      <c r="F1498" s="63">
        <v>29.487331154639701</v>
      </c>
      <c r="G1498" s="63">
        <v>0</v>
      </c>
      <c r="H1498" s="63">
        <v>32.299999999999997</v>
      </c>
      <c r="I1498" s="98" t="str">
        <f>VLOOKUP(E1498, 'Program Data Extracts-Zip Codes'!R$52:W$5334, 6, FALSE)</f>
        <v>SCG</v>
      </c>
      <c r="J1498" s="98" t="str">
        <f>VLOOKUP(E1498, 'Program Data Extracts-Zip Codes'!R$52:W$5334, 4, FALSE)</f>
        <v>Other</v>
      </c>
    </row>
    <row r="1499" spans="2:10" x14ac:dyDescent="0.25">
      <c r="B1499" s="63">
        <v>6037405400</v>
      </c>
      <c r="C1499" s="63">
        <v>4795</v>
      </c>
      <c r="D1499" s="63" t="s">
        <v>166</v>
      </c>
      <c r="E1499" s="96">
        <v>91722</v>
      </c>
      <c r="F1499" s="63">
        <v>28.377868790441202</v>
      </c>
      <c r="G1499" s="63">
        <v>0</v>
      </c>
      <c r="H1499" s="63">
        <v>19.3</v>
      </c>
      <c r="I1499" s="98" t="str">
        <f>VLOOKUP(E1499, 'Program Data Extracts-Zip Codes'!R$52:W$5334, 6, FALSE)</f>
        <v>SCG</v>
      </c>
      <c r="J1499" s="98" t="str">
        <f>VLOOKUP(E1499, 'Program Data Extracts-Zip Codes'!R$52:W$5334, 4, FALSE)</f>
        <v>Other</v>
      </c>
    </row>
    <row r="1500" spans="2:10" x14ac:dyDescent="0.25">
      <c r="B1500" s="63">
        <v>6037403801</v>
      </c>
      <c r="C1500" s="63">
        <v>6212</v>
      </c>
      <c r="D1500" s="63" t="s">
        <v>166</v>
      </c>
      <c r="E1500" s="96">
        <v>91724</v>
      </c>
      <c r="F1500" s="63">
        <v>28.260168892842501</v>
      </c>
      <c r="G1500" s="63">
        <v>0</v>
      </c>
      <c r="H1500" s="63">
        <v>27.5</v>
      </c>
      <c r="I1500" s="98" t="str">
        <f>VLOOKUP(E1500, 'Program Data Extracts-Zip Codes'!R$52:W$5334, 6, FALSE)</f>
        <v>SCG</v>
      </c>
      <c r="J1500" s="98" t="str">
        <f>VLOOKUP(E1500, 'Program Data Extracts-Zip Codes'!R$52:W$5334, 4, FALSE)</f>
        <v>SCE</v>
      </c>
    </row>
    <row r="1501" spans="2:10" x14ac:dyDescent="0.25">
      <c r="B1501" s="63">
        <v>6037403600</v>
      </c>
      <c r="C1501" s="63">
        <v>6672</v>
      </c>
      <c r="D1501" s="63" t="s">
        <v>166</v>
      </c>
      <c r="E1501" s="96">
        <v>91724</v>
      </c>
      <c r="F1501" s="63">
        <v>28.180866504072601</v>
      </c>
      <c r="G1501" s="63">
        <v>0</v>
      </c>
      <c r="H1501" s="63">
        <v>20.399999999999999</v>
      </c>
      <c r="I1501" s="98" t="str">
        <f>VLOOKUP(E1501, 'Program Data Extracts-Zip Codes'!R$52:W$5334, 6, FALSE)</f>
        <v>SCG</v>
      </c>
      <c r="J1501" s="98" t="str">
        <f>VLOOKUP(E1501, 'Program Data Extracts-Zip Codes'!R$52:W$5334, 4, FALSE)</f>
        <v>SCE</v>
      </c>
    </row>
    <row r="1502" spans="2:10" x14ac:dyDescent="0.25">
      <c r="B1502" s="63">
        <v>6037405800</v>
      </c>
      <c r="C1502" s="63">
        <v>5881</v>
      </c>
      <c r="D1502" s="63" t="s">
        <v>166</v>
      </c>
      <c r="E1502" s="96">
        <v>91722</v>
      </c>
      <c r="F1502" s="63">
        <v>27.839410836917899</v>
      </c>
      <c r="G1502" s="63">
        <v>0</v>
      </c>
      <c r="H1502" s="63">
        <v>23.6</v>
      </c>
      <c r="I1502" s="98" t="str">
        <f>VLOOKUP(E1502, 'Program Data Extracts-Zip Codes'!R$52:W$5334, 6, FALSE)</f>
        <v>SCG</v>
      </c>
      <c r="J1502" s="98" t="str">
        <f>VLOOKUP(E1502, 'Program Data Extracts-Zip Codes'!R$52:W$5334, 4, FALSE)</f>
        <v>Other</v>
      </c>
    </row>
    <row r="1503" spans="2:10" x14ac:dyDescent="0.25">
      <c r="B1503" s="63">
        <v>6037406000</v>
      </c>
      <c r="C1503" s="63">
        <v>5059</v>
      </c>
      <c r="D1503" s="63" t="s">
        <v>166</v>
      </c>
      <c r="E1503" s="96">
        <v>91722</v>
      </c>
      <c r="F1503" s="63">
        <v>25.957305128542899</v>
      </c>
      <c r="G1503" s="63">
        <v>0</v>
      </c>
      <c r="H1503" s="63">
        <v>29.7</v>
      </c>
      <c r="I1503" s="98" t="str">
        <f>VLOOKUP(E1503, 'Program Data Extracts-Zip Codes'!R$52:W$5334, 6, FALSE)</f>
        <v>SCG</v>
      </c>
      <c r="J1503" s="98" t="str">
        <f>VLOOKUP(E1503, 'Program Data Extracts-Zip Codes'!R$52:W$5334, 4, FALSE)</f>
        <v>Other</v>
      </c>
    </row>
    <row r="1504" spans="2:10" x14ac:dyDescent="0.25">
      <c r="B1504" s="63">
        <v>6037405900</v>
      </c>
      <c r="C1504" s="63">
        <v>4049</v>
      </c>
      <c r="D1504" s="63" t="s">
        <v>166</v>
      </c>
      <c r="E1504" s="96">
        <v>91722</v>
      </c>
      <c r="F1504" s="63">
        <v>23.757814788328801</v>
      </c>
      <c r="G1504" s="63">
        <v>0</v>
      </c>
      <c r="H1504" s="63">
        <v>39.4</v>
      </c>
      <c r="I1504" s="98" t="str">
        <f>VLOOKUP(E1504, 'Program Data Extracts-Zip Codes'!R$52:W$5334, 6, FALSE)</f>
        <v>SCG</v>
      </c>
      <c r="J1504" s="98" t="str">
        <f>VLOOKUP(E1504, 'Program Data Extracts-Zip Codes'!R$52:W$5334, 4, FALSE)</f>
        <v>Other</v>
      </c>
    </row>
    <row r="1505" spans="2:10" x14ac:dyDescent="0.25">
      <c r="B1505" s="63">
        <v>6037403721</v>
      </c>
      <c r="C1505" s="63">
        <v>4998</v>
      </c>
      <c r="D1505" s="63" t="s">
        <v>166</v>
      </c>
      <c r="E1505" s="96">
        <v>91722</v>
      </c>
      <c r="F1505" s="63">
        <v>23.309858206205998</v>
      </c>
      <c r="G1505" s="63">
        <v>0</v>
      </c>
      <c r="H1505" s="63">
        <v>22.4</v>
      </c>
      <c r="I1505" s="98" t="str">
        <f>VLOOKUP(E1505, 'Program Data Extracts-Zip Codes'!R$52:W$5334, 6, FALSE)</f>
        <v>SCG</v>
      </c>
      <c r="J1505" s="98" t="str">
        <f>VLOOKUP(E1505, 'Program Data Extracts-Zip Codes'!R$52:W$5334, 4, FALSE)</f>
        <v>Other</v>
      </c>
    </row>
    <row r="1506" spans="2:10" x14ac:dyDescent="0.25">
      <c r="B1506" s="63">
        <v>6037406101</v>
      </c>
      <c r="C1506" s="63">
        <v>3139</v>
      </c>
      <c r="D1506" s="63" t="s">
        <v>166</v>
      </c>
      <c r="E1506" s="96">
        <v>91723</v>
      </c>
      <c r="F1506" s="63">
        <v>23.2868859796273</v>
      </c>
      <c r="G1506" s="63">
        <v>0</v>
      </c>
      <c r="H1506" s="63">
        <v>26.7</v>
      </c>
      <c r="I1506" s="98" t="str">
        <f>VLOOKUP(E1506, 'Program Data Extracts-Zip Codes'!R$52:W$5334, 6, FALSE)</f>
        <v>SCG</v>
      </c>
      <c r="J1506" s="98" t="str">
        <f>VLOOKUP(E1506, 'Program Data Extracts-Zip Codes'!R$52:W$5334, 4, FALSE)</f>
        <v>SCE</v>
      </c>
    </row>
    <row r="1507" spans="2:10" x14ac:dyDescent="0.25">
      <c r="B1507" s="63">
        <v>6037403802</v>
      </c>
      <c r="C1507" s="63">
        <v>5553</v>
      </c>
      <c r="D1507" s="63" t="s">
        <v>166</v>
      </c>
      <c r="E1507" s="96">
        <v>91724</v>
      </c>
      <c r="F1507" s="63">
        <v>23.2108008664901</v>
      </c>
      <c r="G1507" s="63">
        <v>0</v>
      </c>
      <c r="H1507" s="63">
        <v>25.6</v>
      </c>
      <c r="I1507" s="98" t="str">
        <f>VLOOKUP(E1507, 'Program Data Extracts-Zip Codes'!R$52:W$5334, 6, FALSE)</f>
        <v>SCG</v>
      </c>
      <c r="J1507" s="98" t="str">
        <f>VLOOKUP(E1507, 'Program Data Extracts-Zip Codes'!R$52:W$5334, 4, FALSE)</f>
        <v>SCE</v>
      </c>
    </row>
    <row r="1508" spans="2:10" x14ac:dyDescent="0.25">
      <c r="B1508" s="63">
        <v>6037403702</v>
      </c>
      <c r="C1508" s="63">
        <v>3794</v>
      </c>
      <c r="D1508" s="63" t="s">
        <v>166</v>
      </c>
      <c r="E1508" s="96">
        <v>91724</v>
      </c>
      <c r="F1508" s="63">
        <v>23.082798803336502</v>
      </c>
      <c r="G1508" s="63">
        <v>0</v>
      </c>
      <c r="H1508" s="63">
        <v>20.5</v>
      </c>
      <c r="I1508" s="98" t="str">
        <f>VLOOKUP(E1508, 'Program Data Extracts-Zip Codes'!R$52:W$5334, 6, FALSE)</f>
        <v>SCG</v>
      </c>
      <c r="J1508" s="98" t="str">
        <f>VLOOKUP(E1508, 'Program Data Extracts-Zip Codes'!R$52:W$5334, 4, FALSE)</f>
        <v>SCE</v>
      </c>
    </row>
    <row r="1509" spans="2:10" x14ac:dyDescent="0.25">
      <c r="B1509" s="63">
        <v>6037403500</v>
      </c>
      <c r="C1509" s="63">
        <v>1628</v>
      </c>
      <c r="D1509" s="63" t="s">
        <v>166</v>
      </c>
      <c r="E1509" s="96">
        <v>91724</v>
      </c>
      <c r="F1509" s="63">
        <v>21.807611593184099</v>
      </c>
      <c r="G1509" s="63">
        <v>0</v>
      </c>
      <c r="H1509" s="63">
        <v>19.3</v>
      </c>
      <c r="I1509" s="98" t="str">
        <f>VLOOKUP(E1509, 'Program Data Extracts-Zip Codes'!R$52:W$5334, 6, FALSE)</f>
        <v>SCG</v>
      </c>
      <c r="J1509" s="98" t="str">
        <f>VLOOKUP(E1509, 'Program Data Extracts-Zip Codes'!R$52:W$5334, 4, FALSE)</f>
        <v>SCE</v>
      </c>
    </row>
    <row r="1510" spans="2:10" x14ac:dyDescent="0.25">
      <c r="B1510" s="63">
        <v>6037403703</v>
      </c>
      <c r="C1510" s="63">
        <v>4748</v>
      </c>
      <c r="D1510" s="63" t="s">
        <v>166</v>
      </c>
      <c r="E1510" s="96">
        <v>91724</v>
      </c>
      <c r="F1510" s="63">
        <v>17.032028869036701</v>
      </c>
      <c r="G1510" s="63">
        <v>0</v>
      </c>
      <c r="H1510" s="63">
        <v>21.9</v>
      </c>
      <c r="I1510" s="98" t="str">
        <f>VLOOKUP(E1510, 'Program Data Extracts-Zip Codes'!R$52:W$5334, 6, FALSE)</f>
        <v>SCG</v>
      </c>
      <c r="J1510" s="98" t="str">
        <f>VLOOKUP(E1510, 'Program Data Extracts-Zip Codes'!R$52:W$5334, 4, FALSE)</f>
        <v>SCE</v>
      </c>
    </row>
    <row r="1511" spans="2:10" x14ac:dyDescent="0.25">
      <c r="B1511" s="63">
        <v>6037275603</v>
      </c>
      <c r="C1511" s="63">
        <v>2711</v>
      </c>
      <c r="D1511" s="63" t="s">
        <v>166</v>
      </c>
      <c r="E1511" s="96">
        <v>90230</v>
      </c>
      <c r="F1511" s="63">
        <v>36.1447314111061</v>
      </c>
      <c r="G1511" s="63">
        <v>0</v>
      </c>
      <c r="H1511" s="63">
        <v>23.4</v>
      </c>
      <c r="I1511" s="98" t="str">
        <f>VLOOKUP(E1511, 'Program Data Extracts-Zip Codes'!R$52:W$5334, 6, FALSE)</f>
        <v>SCG</v>
      </c>
      <c r="J1511" s="98" t="str">
        <f>VLOOKUP(E1511, 'Program Data Extracts-Zip Codes'!R$52:W$5334, 4, FALSE)</f>
        <v>LADWP</v>
      </c>
    </row>
    <row r="1512" spans="2:10" x14ac:dyDescent="0.25">
      <c r="B1512" s="63">
        <v>6037702600</v>
      </c>
      <c r="C1512" s="63">
        <v>6069</v>
      </c>
      <c r="D1512" s="63" t="s">
        <v>166</v>
      </c>
      <c r="E1512" s="96">
        <v>90230</v>
      </c>
      <c r="F1512" s="63">
        <v>34.800309077432999</v>
      </c>
      <c r="G1512" s="63">
        <v>0</v>
      </c>
      <c r="H1512" s="63">
        <v>12.7</v>
      </c>
      <c r="I1512" s="98" t="str">
        <f>VLOOKUP(E1512, 'Program Data Extracts-Zip Codes'!R$52:W$5334, 6, FALSE)</f>
        <v>SCG</v>
      </c>
      <c r="J1512" s="98" t="str">
        <f>VLOOKUP(E1512, 'Program Data Extracts-Zip Codes'!R$52:W$5334, 4, FALSE)</f>
        <v>LADWP</v>
      </c>
    </row>
    <row r="1513" spans="2:10" x14ac:dyDescent="0.25">
      <c r="B1513" s="63">
        <v>6037275500</v>
      </c>
      <c r="C1513" s="63">
        <v>5207</v>
      </c>
      <c r="D1513" s="63" t="s">
        <v>166</v>
      </c>
      <c r="E1513" s="96">
        <v>90230</v>
      </c>
      <c r="F1513" s="63">
        <v>33.297676086813503</v>
      </c>
      <c r="G1513" s="63">
        <v>0</v>
      </c>
      <c r="H1513" s="63">
        <v>61.3</v>
      </c>
      <c r="I1513" s="98" t="str">
        <f>VLOOKUP(E1513, 'Program Data Extracts-Zip Codes'!R$52:W$5334, 6, FALSE)</f>
        <v>SCG</v>
      </c>
      <c r="J1513" s="98" t="str">
        <f>VLOOKUP(E1513, 'Program Data Extracts-Zip Codes'!R$52:W$5334, 4, FALSE)</f>
        <v>LADWP</v>
      </c>
    </row>
    <row r="1514" spans="2:10" x14ac:dyDescent="0.25">
      <c r="B1514" s="63">
        <v>6037702400</v>
      </c>
      <c r="C1514" s="63">
        <v>4541</v>
      </c>
      <c r="D1514" s="63" t="s">
        <v>166</v>
      </c>
      <c r="E1514" s="96">
        <v>90232</v>
      </c>
      <c r="F1514" s="63">
        <v>32.137411083880203</v>
      </c>
      <c r="G1514" s="63">
        <v>0</v>
      </c>
      <c r="H1514" s="63">
        <v>15</v>
      </c>
      <c r="I1514" s="98" t="str">
        <f>VLOOKUP(E1514, 'Program Data Extracts-Zip Codes'!R$52:W$5334, 6, FALSE)</f>
        <v>SCG</v>
      </c>
      <c r="J1514" s="98" t="str">
        <f>VLOOKUP(E1514, 'Program Data Extracts-Zip Codes'!R$52:W$5334, 4, FALSE)</f>
        <v>LADWP</v>
      </c>
    </row>
    <row r="1515" spans="2:10" x14ac:dyDescent="0.25">
      <c r="B1515" s="63">
        <v>6037275102</v>
      </c>
      <c r="C1515" s="63">
        <v>4226</v>
      </c>
      <c r="D1515" s="63" t="s">
        <v>166</v>
      </c>
      <c r="E1515" s="96">
        <v>90230</v>
      </c>
      <c r="F1515" s="63">
        <v>31.110448987096301</v>
      </c>
      <c r="G1515" s="63">
        <v>0</v>
      </c>
      <c r="H1515" s="63">
        <v>48</v>
      </c>
      <c r="I1515" s="98" t="str">
        <f>VLOOKUP(E1515, 'Program Data Extracts-Zip Codes'!R$52:W$5334, 6, FALSE)</f>
        <v>SCG</v>
      </c>
      <c r="J1515" s="98" t="str">
        <f>VLOOKUP(E1515, 'Program Data Extracts-Zip Codes'!R$52:W$5334, 4, FALSE)</f>
        <v>LADWP</v>
      </c>
    </row>
    <row r="1516" spans="2:10" x14ac:dyDescent="0.25">
      <c r="B1516" s="63">
        <v>6037702801</v>
      </c>
      <c r="C1516" s="63">
        <v>5205</v>
      </c>
      <c r="D1516" s="63" t="s">
        <v>166</v>
      </c>
      <c r="E1516" s="96">
        <v>90232</v>
      </c>
      <c r="F1516" s="63">
        <v>30.553629663245001</v>
      </c>
      <c r="G1516" s="63">
        <v>0</v>
      </c>
      <c r="H1516" s="63">
        <v>37.799999999999997</v>
      </c>
      <c r="I1516" s="98" t="str">
        <f>VLOOKUP(E1516, 'Program Data Extracts-Zip Codes'!R$52:W$5334, 6, FALSE)</f>
        <v>SCG</v>
      </c>
      <c r="J1516" s="98" t="str">
        <f>VLOOKUP(E1516, 'Program Data Extracts-Zip Codes'!R$52:W$5334, 4, FALSE)</f>
        <v>LADWP</v>
      </c>
    </row>
    <row r="1517" spans="2:10" x14ac:dyDescent="0.25">
      <c r="B1517" s="63">
        <v>6037275101</v>
      </c>
      <c r="C1517" s="63">
        <v>1177</v>
      </c>
      <c r="D1517" s="63" t="s">
        <v>166</v>
      </c>
      <c r="E1517" s="96">
        <v>90230</v>
      </c>
      <c r="F1517" s="63">
        <v>23.784753773537702</v>
      </c>
      <c r="G1517" s="63">
        <v>0</v>
      </c>
      <c r="H1517" s="63">
        <v>16.7</v>
      </c>
      <c r="I1517" s="98" t="str">
        <f>VLOOKUP(E1517, 'Program Data Extracts-Zip Codes'!R$52:W$5334, 6, FALSE)</f>
        <v>SCG</v>
      </c>
      <c r="J1517" s="98" t="str">
        <f>VLOOKUP(E1517, 'Program Data Extracts-Zip Codes'!R$52:W$5334, 4, FALSE)</f>
        <v>LADWP</v>
      </c>
    </row>
    <row r="1518" spans="2:10" x14ac:dyDescent="0.25">
      <c r="B1518" s="63">
        <v>6037702700</v>
      </c>
      <c r="C1518" s="63">
        <v>3440</v>
      </c>
      <c r="D1518" s="63" t="s">
        <v>166</v>
      </c>
      <c r="E1518" s="96">
        <v>90230</v>
      </c>
      <c r="F1518" s="63">
        <v>22.736839138267001</v>
      </c>
      <c r="G1518" s="63">
        <v>0</v>
      </c>
      <c r="H1518" s="63">
        <v>7.2</v>
      </c>
      <c r="I1518" s="98" t="str">
        <f>VLOOKUP(E1518, 'Program Data Extracts-Zip Codes'!R$52:W$5334, 6, FALSE)</f>
        <v>SCG</v>
      </c>
      <c r="J1518" s="98" t="str">
        <f>VLOOKUP(E1518, 'Program Data Extracts-Zip Codes'!R$52:W$5334, 4, FALSE)</f>
        <v>LADWP</v>
      </c>
    </row>
    <row r="1519" spans="2:10" x14ac:dyDescent="0.25">
      <c r="B1519" s="63">
        <v>6037702502</v>
      </c>
      <c r="C1519" s="63">
        <v>4048</v>
      </c>
      <c r="D1519" s="63" t="s">
        <v>166</v>
      </c>
      <c r="E1519" s="96">
        <v>90232</v>
      </c>
      <c r="F1519" s="63">
        <v>21.504818861751598</v>
      </c>
      <c r="G1519" s="63">
        <v>0</v>
      </c>
      <c r="H1519" s="63">
        <v>18.899999999999999</v>
      </c>
      <c r="I1519" s="98" t="str">
        <f>VLOOKUP(E1519, 'Program Data Extracts-Zip Codes'!R$52:W$5334, 6, FALSE)</f>
        <v>SCG</v>
      </c>
      <c r="J1519" s="98" t="str">
        <f>VLOOKUP(E1519, 'Program Data Extracts-Zip Codes'!R$52:W$5334, 4, FALSE)</f>
        <v>LADWP</v>
      </c>
    </row>
    <row r="1520" spans="2:10" x14ac:dyDescent="0.25">
      <c r="B1520" s="63">
        <v>6037702501</v>
      </c>
      <c r="C1520" s="63">
        <v>4625</v>
      </c>
      <c r="D1520" s="63" t="s">
        <v>166</v>
      </c>
      <c r="E1520" s="96">
        <v>90232</v>
      </c>
      <c r="F1520" s="63">
        <v>21.134091679747598</v>
      </c>
      <c r="G1520" s="63">
        <v>0</v>
      </c>
      <c r="H1520" s="63">
        <v>13.9</v>
      </c>
      <c r="I1520" s="98" t="str">
        <f>VLOOKUP(E1520, 'Program Data Extracts-Zip Codes'!R$52:W$5334, 6, FALSE)</f>
        <v>SCG</v>
      </c>
      <c r="J1520" s="98" t="str">
        <f>VLOOKUP(E1520, 'Program Data Extracts-Zip Codes'!R$52:W$5334, 4, FALSE)</f>
        <v>LADWP</v>
      </c>
    </row>
    <row r="1521" spans="2:10" x14ac:dyDescent="0.25">
      <c r="B1521" s="63">
        <v>6037403323</v>
      </c>
      <c r="C1521" s="63">
        <v>5356</v>
      </c>
      <c r="D1521" s="63" t="s">
        <v>166</v>
      </c>
      <c r="E1521" s="96">
        <v>91765</v>
      </c>
      <c r="F1521" s="63">
        <v>29.842903377923101</v>
      </c>
      <c r="G1521" s="63">
        <v>0</v>
      </c>
      <c r="H1521" s="63">
        <v>22.4</v>
      </c>
      <c r="I1521" s="98" t="str">
        <f>VLOOKUP(E1521, 'Program Data Extracts-Zip Codes'!R$52:W$5334, 6, FALSE)</f>
        <v>SCG</v>
      </c>
      <c r="J1521" s="98" t="str">
        <f>VLOOKUP(E1521, 'Program Data Extracts-Zip Codes'!R$52:W$5334, 4, FALSE)</f>
        <v>SCE</v>
      </c>
    </row>
    <row r="1522" spans="2:10" x14ac:dyDescent="0.25">
      <c r="B1522" s="63">
        <v>6037403316</v>
      </c>
      <c r="C1522" s="63">
        <v>6783</v>
      </c>
      <c r="D1522" s="63" t="s">
        <v>166</v>
      </c>
      <c r="E1522" s="96">
        <v>91765</v>
      </c>
      <c r="F1522" s="63">
        <v>24.6108648250387</v>
      </c>
      <c r="G1522" s="63">
        <v>0</v>
      </c>
      <c r="H1522" s="63">
        <v>26.3</v>
      </c>
      <c r="I1522" s="98" t="str">
        <f>VLOOKUP(E1522, 'Program Data Extracts-Zip Codes'!R$52:W$5334, 6, FALSE)</f>
        <v>SCG</v>
      </c>
      <c r="J1522" s="98" t="str">
        <f>VLOOKUP(E1522, 'Program Data Extracts-Zip Codes'!R$52:W$5334, 4, FALSE)</f>
        <v>SCE</v>
      </c>
    </row>
    <row r="1523" spans="2:10" x14ac:dyDescent="0.25">
      <c r="B1523" s="63">
        <v>6037403319</v>
      </c>
      <c r="C1523" s="63">
        <v>4260</v>
      </c>
      <c r="D1523" s="63" t="s">
        <v>166</v>
      </c>
      <c r="E1523" s="96">
        <v>91765</v>
      </c>
      <c r="F1523" s="63">
        <v>20.623466838327101</v>
      </c>
      <c r="G1523" s="63">
        <v>0</v>
      </c>
      <c r="H1523" s="63">
        <v>19.600000000000001</v>
      </c>
      <c r="I1523" s="98" t="str">
        <f>VLOOKUP(E1523, 'Program Data Extracts-Zip Codes'!R$52:W$5334, 6, FALSE)</f>
        <v>SCG</v>
      </c>
      <c r="J1523" s="98" t="str">
        <f>VLOOKUP(E1523, 'Program Data Extracts-Zip Codes'!R$52:W$5334, 4, FALSE)</f>
        <v>SCE</v>
      </c>
    </row>
    <row r="1524" spans="2:10" x14ac:dyDescent="0.25">
      <c r="B1524" s="63">
        <v>6037403322</v>
      </c>
      <c r="C1524" s="63">
        <v>3808</v>
      </c>
      <c r="D1524" s="63" t="s">
        <v>166</v>
      </c>
      <c r="E1524" s="96">
        <v>91765</v>
      </c>
      <c r="F1524" s="63">
        <v>20.543239550442902</v>
      </c>
      <c r="G1524" s="63">
        <v>0</v>
      </c>
      <c r="H1524" s="63">
        <v>20.8</v>
      </c>
      <c r="I1524" s="98" t="str">
        <f>VLOOKUP(E1524, 'Program Data Extracts-Zip Codes'!R$52:W$5334, 6, FALSE)</f>
        <v>SCG</v>
      </c>
      <c r="J1524" s="98" t="str">
        <f>VLOOKUP(E1524, 'Program Data Extracts-Zip Codes'!R$52:W$5334, 4, FALSE)</f>
        <v>SCE</v>
      </c>
    </row>
    <row r="1525" spans="2:10" x14ac:dyDescent="0.25">
      <c r="B1525" s="63">
        <v>6037403321</v>
      </c>
      <c r="C1525" s="63">
        <v>6034</v>
      </c>
      <c r="D1525" s="63" t="s">
        <v>166</v>
      </c>
      <c r="E1525" s="96">
        <v>91765</v>
      </c>
      <c r="F1525" s="63">
        <v>20.070927947534202</v>
      </c>
      <c r="G1525" s="63">
        <v>0</v>
      </c>
      <c r="H1525" s="63">
        <v>14.5</v>
      </c>
      <c r="I1525" s="98" t="str">
        <f>VLOOKUP(E1525, 'Program Data Extracts-Zip Codes'!R$52:W$5334, 6, FALSE)</f>
        <v>SCG</v>
      </c>
      <c r="J1525" s="98" t="str">
        <f>VLOOKUP(E1525, 'Program Data Extracts-Zip Codes'!R$52:W$5334, 4, FALSE)</f>
        <v>SCE</v>
      </c>
    </row>
    <row r="1526" spans="2:10" x14ac:dyDescent="0.25">
      <c r="B1526" s="63">
        <v>6037403320</v>
      </c>
      <c r="C1526" s="63">
        <v>5573</v>
      </c>
      <c r="D1526" s="63" t="s">
        <v>166</v>
      </c>
      <c r="E1526" s="96">
        <v>91765</v>
      </c>
      <c r="F1526" s="63">
        <v>18.924944017759799</v>
      </c>
      <c r="G1526" s="63">
        <v>0</v>
      </c>
      <c r="H1526" s="63">
        <v>15.9</v>
      </c>
      <c r="I1526" s="98" t="str">
        <f>VLOOKUP(E1526, 'Program Data Extracts-Zip Codes'!R$52:W$5334, 6, FALSE)</f>
        <v>SCG</v>
      </c>
      <c r="J1526" s="98" t="str">
        <f>VLOOKUP(E1526, 'Program Data Extracts-Zip Codes'!R$52:W$5334, 4, FALSE)</f>
        <v>SCE</v>
      </c>
    </row>
    <row r="1527" spans="2:10" x14ac:dyDescent="0.25">
      <c r="B1527" s="63">
        <v>6037403325</v>
      </c>
      <c r="C1527" s="63">
        <v>4795</v>
      </c>
      <c r="D1527" s="63" t="s">
        <v>166</v>
      </c>
      <c r="E1527" s="96">
        <v>91765</v>
      </c>
      <c r="F1527" s="63">
        <v>16.498508803644398</v>
      </c>
      <c r="G1527" s="63">
        <v>0</v>
      </c>
      <c r="H1527" s="63">
        <v>15.9</v>
      </c>
      <c r="I1527" s="98" t="str">
        <f>VLOOKUP(E1527, 'Program Data Extracts-Zip Codes'!R$52:W$5334, 6, FALSE)</f>
        <v>SCG</v>
      </c>
      <c r="J1527" s="98" t="str">
        <f>VLOOKUP(E1527, 'Program Data Extracts-Zip Codes'!R$52:W$5334, 4, FALSE)</f>
        <v>SCE</v>
      </c>
    </row>
    <row r="1528" spans="2:10" x14ac:dyDescent="0.25">
      <c r="B1528" s="63">
        <v>6037403324</v>
      </c>
      <c r="C1528" s="63">
        <v>6804</v>
      </c>
      <c r="D1528" s="63" t="s">
        <v>166</v>
      </c>
      <c r="E1528" s="96">
        <v>91765</v>
      </c>
      <c r="F1528" s="63">
        <v>15.5278937605212</v>
      </c>
      <c r="G1528" s="63">
        <v>0</v>
      </c>
      <c r="H1528" s="63">
        <v>17.899999999999999</v>
      </c>
      <c r="I1528" s="98" t="str">
        <f>VLOOKUP(E1528, 'Program Data Extracts-Zip Codes'!R$52:W$5334, 6, FALSE)</f>
        <v>SCG</v>
      </c>
      <c r="J1528" s="98" t="str">
        <f>VLOOKUP(E1528, 'Program Data Extracts-Zip Codes'!R$52:W$5334, 4, FALSE)</f>
        <v>SCE</v>
      </c>
    </row>
    <row r="1529" spans="2:10" x14ac:dyDescent="0.25">
      <c r="B1529" s="63">
        <v>6037403305</v>
      </c>
      <c r="C1529" s="63">
        <v>2100</v>
      </c>
      <c r="D1529" s="63" t="s">
        <v>166</v>
      </c>
      <c r="E1529" s="96">
        <v>91765</v>
      </c>
      <c r="F1529" s="63">
        <v>13.016806561043699</v>
      </c>
      <c r="G1529" s="63">
        <v>0</v>
      </c>
      <c r="H1529" s="63">
        <v>19</v>
      </c>
      <c r="I1529" s="98" t="str">
        <f>VLOOKUP(E1529, 'Program Data Extracts-Zip Codes'!R$52:W$5334, 6, FALSE)</f>
        <v>SCG</v>
      </c>
      <c r="J1529" s="98" t="str">
        <f>VLOOKUP(E1529, 'Program Data Extracts-Zip Codes'!R$52:W$5334, 4, FALSE)</f>
        <v>SCE</v>
      </c>
    </row>
    <row r="1530" spans="2:10" x14ac:dyDescent="0.25">
      <c r="B1530" s="63">
        <v>6037551800</v>
      </c>
      <c r="C1530" s="63">
        <v>7533</v>
      </c>
      <c r="D1530" s="63" t="s">
        <v>166</v>
      </c>
      <c r="E1530" s="96">
        <v>90242</v>
      </c>
      <c r="F1530" s="63">
        <v>53.400644438835201</v>
      </c>
      <c r="G1530" s="63">
        <v>7533</v>
      </c>
      <c r="H1530" s="63">
        <v>30.1</v>
      </c>
      <c r="I1530" s="98" t="str">
        <f>VLOOKUP(E1530, 'Program Data Extracts-Zip Codes'!R$52:W$5334, 6, FALSE)</f>
        <v>SCG</v>
      </c>
      <c r="J1530" s="98" t="str">
        <f>VLOOKUP(E1530, 'Program Data Extracts-Zip Codes'!R$52:W$5334, 4, FALSE)</f>
        <v>SCE</v>
      </c>
    </row>
    <row r="1531" spans="2:10" x14ac:dyDescent="0.25">
      <c r="B1531" s="63">
        <v>6037551101</v>
      </c>
      <c r="C1531" s="63">
        <v>3926</v>
      </c>
      <c r="D1531" s="63" t="s">
        <v>166</v>
      </c>
      <c r="E1531" s="96">
        <v>90242</v>
      </c>
      <c r="F1531" s="63">
        <v>49.405120530998403</v>
      </c>
      <c r="G1531" s="63">
        <v>3926</v>
      </c>
      <c r="H1531" s="63">
        <v>55.5</v>
      </c>
      <c r="I1531" s="98" t="str">
        <f>VLOOKUP(E1531, 'Program Data Extracts-Zip Codes'!R$52:W$5334, 6, FALSE)</f>
        <v>SCG</v>
      </c>
      <c r="J1531" s="98" t="str">
        <f>VLOOKUP(E1531, 'Program Data Extracts-Zip Codes'!R$52:W$5334, 4, FALSE)</f>
        <v>SCE</v>
      </c>
    </row>
    <row r="1532" spans="2:10" x14ac:dyDescent="0.25">
      <c r="B1532" s="63">
        <v>6037551102</v>
      </c>
      <c r="C1532" s="63">
        <v>5503</v>
      </c>
      <c r="D1532" s="63" t="s">
        <v>166</v>
      </c>
      <c r="E1532" s="96">
        <v>90242</v>
      </c>
      <c r="F1532" s="63">
        <v>47.057340529276203</v>
      </c>
      <c r="G1532" s="63">
        <v>5503</v>
      </c>
      <c r="H1532" s="63">
        <v>53.2</v>
      </c>
      <c r="I1532" s="98" t="str">
        <f>VLOOKUP(E1532, 'Program Data Extracts-Zip Codes'!R$52:W$5334, 6, FALSE)</f>
        <v>SCG</v>
      </c>
      <c r="J1532" s="98" t="str">
        <f>VLOOKUP(E1532, 'Program Data Extracts-Zip Codes'!R$52:W$5334, 4, FALSE)</f>
        <v>SCE</v>
      </c>
    </row>
    <row r="1533" spans="2:10" x14ac:dyDescent="0.25">
      <c r="B1533" s="63">
        <v>6037551700</v>
      </c>
      <c r="C1533" s="63">
        <v>6547</v>
      </c>
      <c r="D1533" s="63" t="s">
        <v>166</v>
      </c>
      <c r="E1533" s="96">
        <v>90242</v>
      </c>
      <c r="F1533" s="63">
        <v>44.200235881610801</v>
      </c>
      <c r="G1533" s="63">
        <v>6547</v>
      </c>
      <c r="H1533" s="63">
        <v>39.4</v>
      </c>
      <c r="I1533" s="98" t="str">
        <f>VLOOKUP(E1533, 'Program Data Extracts-Zip Codes'!R$52:W$5334, 6, FALSE)</f>
        <v>SCG</v>
      </c>
      <c r="J1533" s="98" t="str">
        <f>VLOOKUP(E1533, 'Program Data Extracts-Zip Codes'!R$52:W$5334, 4, FALSE)</f>
        <v>SCE</v>
      </c>
    </row>
    <row r="1534" spans="2:10" x14ac:dyDescent="0.25">
      <c r="B1534" s="63">
        <v>6037550800</v>
      </c>
      <c r="C1534" s="63">
        <v>7170</v>
      </c>
      <c r="D1534" s="63" t="s">
        <v>166</v>
      </c>
      <c r="E1534" s="96">
        <v>90241</v>
      </c>
      <c r="F1534" s="63">
        <v>44.186752384950402</v>
      </c>
      <c r="G1534" s="63">
        <v>7170</v>
      </c>
      <c r="H1534" s="63">
        <v>32.4</v>
      </c>
      <c r="I1534" s="98" t="str">
        <f>VLOOKUP(E1534, 'Program Data Extracts-Zip Codes'!R$52:W$5334, 6, FALSE)</f>
        <v>SCG</v>
      </c>
      <c r="J1534" s="98" t="str">
        <f>VLOOKUP(E1534, 'Program Data Extracts-Zip Codes'!R$52:W$5334, 4, FALSE)</f>
        <v>SCE</v>
      </c>
    </row>
    <row r="1535" spans="2:10" x14ac:dyDescent="0.25">
      <c r="B1535" s="63">
        <v>6037551401</v>
      </c>
      <c r="C1535" s="63">
        <v>4290</v>
      </c>
      <c r="D1535" s="63" t="s">
        <v>166</v>
      </c>
      <c r="E1535" s="96">
        <v>90241</v>
      </c>
      <c r="F1535" s="63">
        <v>42.380343021397501</v>
      </c>
      <c r="G1535" s="63">
        <v>4290</v>
      </c>
      <c r="H1535" s="63">
        <v>38.4</v>
      </c>
      <c r="I1535" s="98" t="str">
        <f>VLOOKUP(E1535, 'Program Data Extracts-Zip Codes'!R$52:W$5334, 6, FALSE)</f>
        <v>SCG</v>
      </c>
      <c r="J1535" s="98" t="str">
        <f>VLOOKUP(E1535, 'Program Data Extracts-Zip Codes'!R$52:W$5334, 4, FALSE)</f>
        <v>SCE</v>
      </c>
    </row>
    <row r="1536" spans="2:10" x14ac:dyDescent="0.25">
      <c r="B1536" s="63">
        <v>6037550601</v>
      </c>
      <c r="C1536" s="63">
        <v>5639</v>
      </c>
      <c r="D1536" s="63" t="s">
        <v>166</v>
      </c>
      <c r="E1536" s="96">
        <v>90240</v>
      </c>
      <c r="F1536" s="63">
        <v>37.953359377922702</v>
      </c>
      <c r="G1536" s="63">
        <v>0</v>
      </c>
      <c r="H1536" s="63">
        <v>27.1</v>
      </c>
      <c r="I1536" s="98" t="str">
        <f>VLOOKUP(E1536, 'Program Data Extracts-Zip Codes'!R$52:W$5334, 6, FALSE)</f>
        <v>SCG</v>
      </c>
      <c r="J1536" s="98" t="str">
        <f>VLOOKUP(E1536, 'Program Data Extracts-Zip Codes'!R$52:W$5334, 4, FALSE)</f>
        <v>SCE</v>
      </c>
    </row>
    <row r="1537" spans="2:10" x14ac:dyDescent="0.25">
      <c r="B1537" s="63">
        <v>6037550901</v>
      </c>
      <c r="C1537" s="63">
        <v>3762</v>
      </c>
      <c r="D1537" s="63" t="s">
        <v>166</v>
      </c>
      <c r="E1537" s="96">
        <v>90241</v>
      </c>
      <c r="F1537" s="63">
        <v>36.360279019367297</v>
      </c>
      <c r="G1537" s="63">
        <v>0</v>
      </c>
      <c r="H1537" s="63">
        <v>40.4</v>
      </c>
      <c r="I1537" s="98" t="str">
        <f>VLOOKUP(E1537, 'Program Data Extracts-Zip Codes'!R$52:W$5334, 6, FALSE)</f>
        <v>SCG</v>
      </c>
      <c r="J1537" s="98" t="str">
        <f>VLOOKUP(E1537, 'Program Data Extracts-Zip Codes'!R$52:W$5334, 4, FALSE)</f>
        <v>SCE</v>
      </c>
    </row>
    <row r="1538" spans="2:10" x14ac:dyDescent="0.25">
      <c r="B1538" s="63">
        <v>6037551202</v>
      </c>
      <c r="C1538" s="63">
        <v>7666</v>
      </c>
      <c r="D1538" s="63" t="s">
        <v>166</v>
      </c>
      <c r="E1538" s="96">
        <v>90242</v>
      </c>
      <c r="F1538" s="63">
        <v>35.9879680979505</v>
      </c>
      <c r="G1538" s="63">
        <v>0</v>
      </c>
      <c r="H1538" s="63">
        <v>33.1</v>
      </c>
      <c r="I1538" s="98" t="str">
        <f>VLOOKUP(E1538, 'Program Data Extracts-Zip Codes'!R$52:W$5334, 6, FALSE)</f>
        <v>SCG</v>
      </c>
      <c r="J1538" s="98" t="str">
        <f>VLOOKUP(E1538, 'Program Data Extracts-Zip Codes'!R$52:W$5334, 4, FALSE)</f>
        <v>SCE</v>
      </c>
    </row>
    <row r="1539" spans="2:10" x14ac:dyDescent="0.25">
      <c r="B1539" s="63">
        <v>6037551000</v>
      </c>
      <c r="C1539" s="63">
        <v>7200</v>
      </c>
      <c r="D1539" s="63" t="s">
        <v>166</v>
      </c>
      <c r="E1539" s="96">
        <v>90241</v>
      </c>
      <c r="F1539" s="63">
        <v>34.810392351168097</v>
      </c>
      <c r="G1539" s="63">
        <v>0</v>
      </c>
      <c r="H1539" s="63">
        <v>35.700000000000003</v>
      </c>
      <c r="I1539" s="98" t="str">
        <f>VLOOKUP(E1539, 'Program Data Extracts-Zip Codes'!R$52:W$5334, 6, FALSE)</f>
        <v>SCG</v>
      </c>
      <c r="J1539" s="98" t="str">
        <f>VLOOKUP(E1539, 'Program Data Extracts-Zip Codes'!R$52:W$5334, 4, FALSE)</f>
        <v>SCE</v>
      </c>
    </row>
    <row r="1540" spans="2:10" x14ac:dyDescent="0.25">
      <c r="B1540" s="63">
        <v>6037551300</v>
      </c>
      <c r="C1540" s="63">
        <v>5422</v>
      </c>
      <c r="D1540" s="63" t="s">
        <v>166</v>
      </c>
      <c r="E1540" s="96">
        <v>90241</v>
      </c>
      <c r="F1540" s="63">
        <v>34.455417252209102</v>
      </c>
      <c r="G1540" s="63">
        <v>0</v>
      </c>
      <c r="H1540" s="63">
        <v>48.5</v>
      </c>
      <c r="I1540" s="98" t="str">
        <f>VLOOKUP(E1540, 'Program Data Extracts-Zip Codes'!R$52:W$5334, 6, FALSE)</f>
        <v>SCG</v>
      </c>
      <c r="J1540" s="98" t="str">
        <f>VLOOKUP(E1540, 'Program Data Extracts-Zip Codes'!R$52:W$5334, 4, FALSE)</f>
        <v>SCE</v>
      </c>
    </row>
    <row r="1541" spans="2:10" x14ac:dyDescent="0.25">
      <c r="B1541" s="63">
        <v>6037551402</v>
      </c>
      <c r="C1541" s="63">
        <v>4468</v>
      </c>
      <c r="D1541" s="63" t="s">
        <v>166</v>
      </c>
      <c r="E1541" s="96">
        <v>90241</v>
      </c>
      <c r="F1541" s="63">
        <v>33.975839456840198</v>
      </c>
      <c r="G1541" s="63">
        <v>0</v>
      </c>
      <c r="H1541" s="63">
        <v>27.8</v>
      </c>
      <c r="I1541" s="98" t="str">
        <f>VLOOKUP(E1541, 'Program Data Extracts-Zip Codes'!R$52:W$5334, 6, FALSE)</f>
        <v>SCG</v>
      </c>
      <c r="J1541" s="98" t="str">
        <f>VLOOKUP(E1541, 'Program Data Extracts-Zip Codes'!R$52:W$5334, 4, FALSE)</f>
        <v>SCE</v>
      </c>
    </row>
    <row r="1542" spans="2:10" x14ac:dyDescent="0.25">
      <c r="B1542" s="63">
        <v>6037550700</v>
      </c>
      <c r="C1542" s="63">
        <v>6921</v>
      </c>
      <c r="D1542" s="63" t="s">
        <v>166</v>
      </c>
      <c r="E1542" s="96">
        <v>90240</v>
      </c>
      <c r="F1542" s="63">
        <v>33.390134241947599</v>
      </c>
      <c r="G1542" s="63">
        <v>0</v>
      </c>
      <c r="H1542" s="63">
        <v>13.5</v>
      </c>
      <c r="I1542" s="98" t="str">
        <f>VLOOKUP(E1542, 'Program Data Extracts-Zip Codes'!R$52:W$5334, 6, FALSE)</f>
        <v>SCG</v>
      </c>
      <c r="J1542" s="98" t="str">
        <f>VLOOKUP(E1542, 'Program Data Extracts-Zip Codes'!R$52:W$5334, 4, FALSE)</f>
        <v>SCE</v>
      </c>
    </row>
    <row r="1543" spans="2:10" x14ac:dyDescent="0.25">
      <c r="B1543" s="63">
        <v>6037551501</v>
      </c>
      <c r="C1543" s="63">
        <v>4869</v>
      </c>
      <c r="D1543" s="63" t="s">
        <v>166</v>
      </c>
      <c r="E1543" s="96">
        <v>90242</v>
      </c>
      <c r="F1543" s="63">
        <v>32.520191662041299</v>
      </c>
      <c r="G1543" s="63">
        <v>0</v>
      </c>
      <c r="H1543" s="63">
        <v>33.4</v>
      </c>
      <c r="I1543" s="98" t="str">
        <f>VLOOKUP(E1543, 'Program Data Extracts-Zip Codes'!R$52:W$5334, 6, FALSE)</f>
        <v>SCG</v>
      </c>
      <c r="J1543" s="98" t="str">
        <f>VLOOKUP(E1543, 'Program Data Extracts-Zip Codes'!R$52:W$5334, 4, FALSE)</f>
        <v>SCE</v>
      </c>
    </row>
    <row r="1544" spans="2:10" x14ac:dyDescent="0.25">
      <c r="B1544" s="63">
        <v>6037550500</v>
      </c>
      <c r="C1544" s="63">
        <v>7809</v>
      </c>
      <c r="D1544" s="63" t="s">
        <v>166</v>
      </c>
      <c r="E1544" s="96">
        <v>90240</v>
      </c>
      <c r="F1544" s="63">
        <v>32.1590719808042</v>
      </c>
      <c r="G1544" s="63">
        <v>0</v>
      </c>
      <c r="H1544" s="63">
        <v>18.899999999999999</v>
      </c>
      <c r="I1544" s="98" t="str">
        <f>VLOOKUP(E1544, 'Program Data Extracts-Zip Codes'!R$52:W$5334, 6, FALSE)</f>
        <v>SCG</v>
      </c>
      <c r="J1544" s="98" t="str">
        <f>VLOOKUP(E1544, 'Program Data Extracts-Zip Codes'!R$52:W$5334, 4, FALSE)</f>
        <v>SCE</v>
      </c>
    </row>
    <row r="1545" spans="2:10" x14ac:dyDescent="0.25">
      <c r="B1545" s="63">
        <v>6037551502</v>
      </c>
      <c r="C1545" s="63">
        <v>4250</v>
      </c>
      <c r="D1545" s="63" t="s">
        <v>166</v>
      </c>
      <c r="E1545" s="96">
        <v>90242</v>
      </c>
      <c r="F1545" s="63">
        <v>31.6553490705036</v>
      </c>
      <c r="G1545" s="63">
        <v>0</v>
      </c>
      <c r="H1545" s="63">
        <v>42.9</v>
      </c>
      <c r="I1545" s="98" t="str">
        <f>VLOOKUP(E1545, 'Program Data Extracts-Zip Codes'!R$52:W$5334, 6, FALSE)</f>
        <v>SCG</v>
      </c>
      <c r="J1545" s="98" t="str">
        <f>VLOOKUP(E1545, 'Program Data Extracts-Zip Codes'!R$52:W$5334, 4, FALSE)</f>
        <v>SCE</v>
      </c>
    </row>
    <row r="1546" spans="2:10" x14ac:dyDescent="0.25">
      <c r="B1546" s="63">
        <v>6037553400</v>
      </c>
      <c r="C1546" s="63">
        <v>3861</v>
      </c>
      <c r="D1546" s="63" t="s">
        <v>166</v>
      </c>
      <c r="E1546" s="96">
        <v>90242</v>
      </c>
      <c r="F1546" s="63">
        <v>30.1196758567385</v>
      </c>
      <c r="G1546" s="63">
        <v>0</v>
      </c>
      <c r="H1546" s="63">
        <v>40.799999999999997</v>
      </c>
      <c r="I1546" s="98" t="str">
        <f>VLOOKUP(E1546, 'Program Data Extracts-Zip Codes'!R$52:W$5334, 6, FALSE)</f>
        <v>SCG</v>
      </c>
      <c r="J1546" s="98" t="str">
        <f>VLOOKUP(E1546, 'Program Data Extracts-Zip Codes'!R$52:W$5334, 4, FALSE)</f>
        <v>SCE</v>
      </c>
    </row>
    <row r="1547" spans="2:10" x14ac:dyDescent="0.25">
      <c r="B1547" s="63">
        <v>6037550400</v>
      </c>
      <c r="C1547" s="63">
        <v>1534</v>
      </c>
      <c r="D1547" s="63" t="s">
        <v>166</v>
      </c>
      <c r="E1547" s="96">
        <v>90241</v>
      </c>
      <c r="F1547" s="63">
        <v>29.221457000754299</v>
      </c>
      <c r="G1547" s="63">
        <v>0</v>
      </c>
      <c r="H1547" s="63">
        <v>13.3</v>
      </c>
      <c r="I1547" s="98" t="str">
        <f>VLOOKUP(E1547, 'Program Data Extracts-Zip Codes'!R$52:W$5334, 6, FALSE)</f>
        <v>SCG</v>
      </c>
      <c r="J1547" s="98" t="str">
        <f>VLOOKUP(E1547, 'Program Data Extracts-Zip Codes'!R$52:W$5334, 4, FALSE)</f>
        <v>SCE</v>
      </c>
    </row>
    <row r="1548" spans="2:10" x14ac:dyDescent="0.25">
      <c r="B1548" s="63">
        <v>6037550602</v>
      </c>
      <c r="C1548" s="63">
        <v>4211</v>
      </c>
      <c r="D1548" s="63" t="s">
        <v>166</v>
      </c>
      <c r="E1548" s="96">
        <v>90240</v>
      </c>
      <c r="F1548" s="63">
        <v>26.9339005225651</v>
      </c>
      <c r="G1548" s="63">
        <v>0</v>
      </c>
      <c r="H1548" s="63">
        <v>26.6</v>
      </c>
      <c r="I1548" s="98" t="str">
        <f>VLOOKUP(E1548, 'Program Data Extracts-Zip Codes'!R$52:W$5334, 6, FALSE)</f>
        <v>SCG</v>
      </c>
      <c r="J1548" s="98" t="str">
        <f>VLOOKUP(E1548, 'Program Data Extracts-Zip Codes'!R$52:W$5334, 4, FALSE)</f>
        <v>SCE</v>
      </c>
    </row>
    <row r="1549" spans="2:10" x14ac:dyDescent="0.25">
      <c r="B1549" s="63">
        <v>6037550902</v>
      </c>
      <c r="C1549" s="63">
        <v>5572</v>
      </c>
      <c r="D1549" s="63" t="s">
        <v>166</v>
      </c>
      <c r="E1549" s="96">
        <v>90241</v>
      </c>
      <c r="F1549" s="63">
        <v>26.555100954327099</v>
      </c>
      <c r="G1549" s="63">
        <v>0</v>
      </c>
      <c r="H1549" s="63">
        <v>42.6</v>
      </c>
      <c r="I1549" s="98" t="str">
        <f>VLOOKUP(E1549, 'Program Data Extracts-Zip Codes'!R$52:W$5334, 6, FALSE)</f>
        <v>SCG</v>
      </c>
      <c r="J1549" s="98" t="str">
        <f>VLOOKUP(E1549, 'Program Data Extracts-Zip Codes'!R$52:W$5334, 4, FALSE)</f>
        <v>SCE</v>
      </c>
    </row>
    <row r="1550" spans="2:10" x14ac:dyDescent="0.25">
      <c r="B1550" s="63">
        <v>6037551201</v>
      </c>
      <c r="C1550" s="63">
        <v>3588</v>
      </c>
      <c r="D1550" s="63" t="s">
        <v>166</v>
      </c>
      <c r="E1550" s="96">
        <v>90242</v>
      </c>
      <c r="F1550" s="63">
        <v>26.525822948249299</v>
      </c>
      <c r="G1550" s="63">
        <v>0</v>
      </c>
      <c r="H1550" s="63">
        <v>27</v>
      </c>
      <c r="I1550" s="98" t="str">
        <f>VLOOKUP(E1550, 'Program Data Extracts-Zip Codes'!R$52:W$5334, 6, FALSE)</f>
        <v>SCG</v>
      </c>
      <c r="J1550" s="98" t="str">
        <f>VLOOKUP(E1550, 'Program Data Extracts-Zip Codes'!R$52:W$5334, 4, FALSE)</f>
        <v>SCE</v>
      </c>
    </row>
    <row r="1551" spans="2:10" x14ac:dyDescent="0.25">
      <c r="B1551" s="63">
        <v>6037551600</v>
      </c>
      <c r="C1551" s="63">
        <v>31</v>
      </c>
      <c r="D1551" s="63" t="s">
        <v>166</v>
      </c>
      <c r="E1551" s="96">
        <v>90242</v>
      </c>
      <c r="F1551" s="63" t="s">
        <v>147</v>
      </c>
      <c r="G1551" s="63">
        <v>0</v>
      </c>
      <c r="H1551" s="63" t="s">
        <v>147</v>
      </c>
      <c r="I1551" s="98" t="str">
        <f>VLOOKUP(E1551, 'Program Data Extracts-Zip Codes'!R$52:W$5334, 6, FALSE)</f>
        <v>SCG</v>
      </c>
      <c r="J1551" s="98" t="str">
        <f>VLOOKUP(E1551, 'Program Data Extracts-Zip Codes'!R$52:W$5334, 4, FALSE)</f>
        <v>SCE</v>
      </c>
    </row>
    <row r="1552" spans="2:10" x14ac:dyDescent="0.25">
      <c r="B1552" s="63">
        <v>6037430101</v>
      </c>
      <c r="C1552" s="63">
        <v>4887</v>
      </c>
      <c r="D1552" s="63" t="s">
        <v>166</v>
      </c>
      <c r="E1552" s="96">
        <v>91010</v>
      </c>
      <c r="F1552" s="63">
        <v>46.985982115294902</v>
      </c>
      <c r="G1552" s="63">
        <v>4887</v>
      </c>
      <c r="H1552" s="63">
        <v>41.8</v>
      </c>
      <c r="I1552" s="98" t="str">
        <f>VLOOKUP(E1552, 'Program Data Extracts-Zip Codes'!R$52:W$5334, 6, FALSE)</f>
        <v>SCG</v>
      </c>
      <c r="J1552" s="98" t="str">
        <f>VLOOKUP(E1552, 'Program Data Extracts-Zip Codes'!R$52:W$5334, 4, FALSE)</f>
        <v>Other</v>
      </c>
    </row>
    <row r="1553" spans="2:10" x14ac:dyDescent="0.25">
      <c r="B1553" s="63">
        <v>6037430102</v>
      </c>
      <c r="C1553" s="63">
        <v>4809</v>
      </c>
      <c r="D1553" s="63" t="s">
        <v>166</v>
      </c>
      <c r="E1553" s="96">
        <v>91010</v>
      </c>
      <c r="F1553" s="63">
        <v>37.8261558105227</v>
      </c>
      <c r="G1553" s="63">
        <v>0</v>
      </c>
      <c r="H1553" s="63">
        <v>41</v>
      </c>
      <c r="I1553" s="98" t="str">
        <f>VLOOKUP(E1553, 'Program Data Extracts-Zip Codes'!R$52:W$5334, 6, FALSE)</f>
        <v>SCG</v>
      </c>
      <c r="J1553" s="98" t="str">
        <f>VLOOKUP(E1553, 'Program Data Extracts-Zip Codes'!R$52:W$5334, 4, FALSE)</f>
        <v>Other</v>
      </c>
    </row>
    <row r="1554" spans="2:10" x14ac:dyDescent="0.25">
      <c r="B1554" s="63">
        <v>6037430002</v>
      </c>
      <c r="C1554" s="63">
        <v>7021</v>
      </c>
      <c r="D1554" s="63" t="s">
        <v>166</v>
      </c>
      <c r="E1554" s="96">
        <v>91010</v>
      </c>
      <c r="F1554" s="63">
        <v>35.866393352020303</v>
      </c>
      <c r="G1554" s="63">
        <v>0</v>
      </c>
      <c r="H1554" s="63">
        <v>36</v>
      </c>
      <c r="I1554" s="98" t="str">
        <f>VLOOKUP(E1554, 'Program Data Extracts-Zip Codes'!R$52:W$5334, 6, FALSE)</f>
        <v>SCG</v>
      </c>
      <c r="J1554" s="98" t="str">
        <f>VLOOKUP(E1554, 'Program Data Extracts-Zip Codes'!R$52:W$5334, 4, FALSE)</f>
        <v>Other</v>
      </c>
    </row>
    <row r="1555" spans="2:10" x14ac:dyDescent="0.25">
      <c r="B1555" s="63">
        <v>6037431200</v>
      </c>
      <c r="C1555" s="63">
        <v>6439</v>
      </c>
      <c r="D1555" s="63" t="s">
        <v>166</v>
      </c>
      <c r="E1555" s="96">
        <v>91010</v>
      </c>
      <c r="F1555" s="63">
        <v>35.571795696440702</v>
      </c>
      <c r="G1555" s="63">
        <v>0</v>
      </c>
      <c r="H1555" s="63">
        <v>34.9</v>
      </c>
      <c r="I1555" s="98" t="str">
        <f>VLOOKUP(E1555, 'Program Data Extracts-Zip Codes'!R$52:W$5334, 6, FALSE)</f>
        <v>SCG</v>
      </c>
      <c r="J1555" s="98" t="str">
        <f>VLOOKUP(E1555, 'Program Data Extracts-Zip Codes'!R$52:W$5334, 4, FALSE)</f>
        <v>Other</v>
      </c>
    </row>
    <row r="1556" spans="2:10" x14ac:dyDescent="0.25">
      <c r="B1556" s="63">
        <v>6037400603</v>
      </c>
      <c r="C1556" s="63">
        <v>5249</v>
      </c>
      <c r="D1556" s="63" t="s">
        <v>166</v>
      </c>
      <c r="E1556" s="96">
        <v>91010</v>
      </c>
      <c r="F1556" s="63">
        <v>28.770952626904901</v>
      </c>
      <c r="G1556" s="63">
        <v>0</v>
      </c>
      <c r="H1556" s="63">
        <v>20</v>
      </c>
      <c r="I1556" s="98" t="str">
        <f>VLOOKUP(E1556, 'Program Data Extracts-Zip Codes'!R$52:W$5334, 6, FALSE)</f>
        <v>SCG</v>
      </c>
      <c r="J1556" s="98" t="str">
        <f>VLOOKUP(E1556, 'Program Data Extracts-Zip Codes'!R$52:W$5334, 4, FALSE)</f>
        <v>Other</v>
      </c>
    </row>
    <row r="1557" spans="2:10" x14ac:dyDescent="0.25">
      <c r="B1557" s="63">
        <v>6037430200</v>
      </c>
      <c r="C1557" s="63">
        <v>1292</v>
      </c>
      <c r="D1557" s="63" t="s">
        <v>166</v>
      </c>
      <c r="E1557" s="96">
        <v>91008</v>
      </c>
      <c r="F1557" s="63">
        <v>7.1065484989698504</v>
      </c>
      <c r="G1557" s="63">
        <v>0</v>
      </c>
      <c r="H1557" s="63">
        <v>19</v>
      </c>
      <c r="I1557" s="98" t="str">
        <f>VLOOKUP(E1557, 'Program Data Extracts-Zip Codes'!R$52:W$5334, 6, FALSE)</f>
        <v>SCG</v>
      </c>
      <c r="J1557" s="98" t="str">
        <f>VLOOKUP(E1557, 'Program Data Extracts-Zip Codes'!R$52:W$5334, 4, FALSE)</f>
        <v>SCE</v>
      </c>
    </row>
    <row r="1558" spans="2:10" x14ac:dyDescent="0.25">
      <c r="B1558" s="63">
        <v>6037434001</v>
      </c>
      <c r="C1558" s="63">
        <v>4395</v>
      </c>
      <c r="D1558" s="63" t="s">
        <v>166</v>
      </c>
      <c r="E1558" s="96">
        <v>91732</v>
      </c>
      <c r="F1558" s="63">
        <v>66.540175187937905</v>
      </c>
      <c r="G1558" s="63">
        <v>4395</v>
      </c>
      <c r="H1558" s="63">
        <v>63.6</v>
      </c>
      <c r="I1558" s="98" t="str">
        <f>VLOOKUP(E1558, 'Program Data Extracts-Zip Codes'!R$52:W$5334, 6, FALSE)</f>
        <v>SCG</v>
      </c>
      <c r="J1558" s="98" t="str">
        <f>VLOOKUP(E1558, 'Program Data Extracts-Zip Codes'!R$52:W$5334, 4, FALSE)</f>
        <v>SCE</v>
      </c>
    </row>
    <row r="1559" spans="2:10" x14ac:dyDescent="0.25">
      <c r="B1559" s="63">
        <v>6037433302</v>
      </c>
      <c r="C1559" s="63">
        <v>1595</v>
      </c>
      <c r="D1559" s="63" t="s">
        <v>166</v>
      </c>
      <c r="E1559" s="96">
        <v>91732</v>
      </c>
      <c r="F1559" s="63">
        <v>66.407975620269696</v>
      </c>
      <c r="G1559" s="63">
        <v>1595</v>
      </c>
      <c r="H1559" s="63">
        <v>78.400000000000006</v>
      </c>
      <c r="I1559" s="98" t="str">
        <f>VLOOKUP(E1559, 'Program Data Extracts-Zip Codes'!R$52:W$5334, 6, FALSE)</f>
        <v>SCG</v>
      </c>
      <c r="J1559" s="98" t="str">
        <f>VLOOKUP(E1559, 'Program Data Extracts-Zip Codes'!R$52:W$5334, 4, FALSE)</f>
        <v>SCE</v>
      </c>
    </row>
    <row r="1560" spans="2:10" x14ac:dyDescent="0.25">
      <c r="B1560" s="63">
        <v>6037432801</v>
      </c>
      <c r="C1560" s="63">
        <v>2568</v>
      </c>
      <c r="D1560" s="63" t="s">
        <v>166</v>
      </c>
      <c r="E1560" s="96">
        <v>91731</v>
      </c>
      <c r="F1560" s="63">
        <v>65.182368647149502</v>
      </c>
      <c r="G1560" s="63">
        <v>2568</v>
      </c>
      <c r="H1560" s="63">
        <v>61.8</v>
      </c>
      <c r="I1560" s="98" t="str">
        <f>VLOOKUP(E1560, 'Program Data Extracts-Zip Codes'!R$52:W$5334, 6, FALSE)</f>
        <v>SCG</v>
      </c>
      <c r="J1560" s="98" t="str">
        <f>VLOOKUP(E1560, 'Program Data Extracts-Zip Codes'!R$52:W$5334, 4, FALSE)</f>
        <v>SCE</v>
      </c>
    </row>
    <row r="1561" spans="2:10" x14ac:dyDescent="0.25">
      <c r="B1561" s="63">
        <v>6037433901</v>
      </c>
      <c r="C1561" s="63">
        <v>5593</v>
      </c>
      <c r="D1561" s="63" t="s">
        <v>166</v>
      </c>
      <c r="E1561" s="96">
        <v>91732</v>
      </c>
      <c r="F1561" s="63">
        <v>63.582569595770103</v>
      </c>
      <c r="G1561" s="63">
        <v>5593</v>
      </c>
      <c r="H1561" s="63">
        <v>70.900000000000006</v>
      </c>
      <c r="I1561" s="98" t="str">
        <f>VLOOKUP(E1561, 'Program Data Extracts-Zip Codes'!R$52:W$5334, 6, FALSE)</f>
        <v>SCG</v>
      </c>
      <c r="J1561" s="98" t="str">
        <f>VLOOKUP(E1561, 'Program Data Extracts-Zip Codes'!R$52:W$5334, 4, FALSE)</f>
        <v>SCE</v>
      </c>
    </row>
    <row r="1562" spans="2:10" x14ac:dyDescent="0.25">
      <c r="B1562" s="63">
        <v>6037433101</v>
      </c>
      <c r="C1562" s="63">
        <v>2281</v>
      </c>
      <c r="D1562" s="63" t="s">
        <v>166</v>
      </c>
      <c r="E1562" s="96">
        <v>91731</v>
      </c>
      <c r="F1562" s="63">
        <v>57.7550604893555</v>
      </c>
      <c r="G1562" s="63">
        <v>2281</v>
      </c>
      <c r="H1562" s="63">
        <v>47.3</v>
      </c>
      <c r="I1562" s="98" t="str">
        <f>VLOOKUP(E1562, 'Program Data Extracts-Zip Codes'!R$52:W$5334, 6, FALSE)</f>
        <v>SCG</v>
      </c>
      <c r="J1562" s="98" t="str">
        <f>VLOOKUP(E1562, 'Program Data Extracts-Zip Codes'!R$52:W$5334, 4, FALSE)</f>
        <v>SCE</v>
      </c>
    </row>
    <row r="1563" spans="2:10" x14ac:dyDescent="0.25">
      <c r="B1563" s="63">
        <v>6037432802</v>
      </c>
      <c r="C1563" s="63">
        <v>5821</v>
      </c>
      <c r="D1563" s="63" t="s">
        <v>166</v>
      </c>
      <c r="E1563" s="96">
        <v>91731</v>
      </c>
      <c r="F1563" s="63">
        <v>56.901424720512203</v>
      </c>
      <c r="G1563" s="63">
        <v>5821</v>
      </c>
      <c r="H1563" s="63">
        <v>70.599999999999994</v>
      </c>
      <c r="I1563" s="98" t="str">
        <f>VLOOKUP(E1563, 'Program Data Extracts-Zip Codes'!R$52:W$5334, 6, FALSE)</f>
        <v>SCG</v>
      </c>
      <c r="J1563" s="98" t="str">
        <f>VLOOKUP(E1563, 'Program Data Extracts-Zip Codes'!R$52:W$5334, 4, FALSE)</f>
        <v>SCE</v>
      </c>
    </row>
    <row r="1564" spans="2:10" x14ac:dyDescent="0.25">
      <c r="B1564" s="63">
        <v>6037432700</v>
      </c>
      <c r="C1564" s="63">
        <v>5262</v>
      </c>
      <c r="D1564" s="63" t="s">
        <v>166</v>
      </c>
      <c r="E1564" s="96">
        <v>91731</v>
      </c>
      <c r="F1564" s="63">
        <v>56.377736106549101</v>
      </c>
      <c r="G1564" s="63">
        <v>5262</v>
      </c>
      <c r="H1564" s="63">
        <v>63.6</v>
      </c>
      <c r="I1564" s="98" t="str">
        <f>VLOOKUP(E1564, 'Program Data Extracts-Zip Codes'!R$52:W$5334, 6, FALSE)</f>
        <v>SCG</v>
      </c>
      <c r="J1564" s="98" t="str">
        <f>VLOOKUP(E1564, 'Program Data Extracts-Zip Codes'!R$52:W$5334, 4, FALSE)</f>
        <v>SCE</v>
      </c>
    </row>
    <row r="1565" spans="2:10" x14ac:dyDescent="0.25">
      <c r="B1565" s="63">
        <v>6037433902</v>
      </c>
      <c r="C1565" s="63">
        <v>3780</v>
      </c>
      <c r="D1565" s="63" t="s">
        <v>166</v>
      </c>
      <c r="E1565" s="96">
        <v>91732</v>
      </c>
      <c r="F1565" s="63">
        <v>56.336523169436802</v>
      </c>
      <c r="G1565" s="63">
        <v>3780</v>
      </c>
      <c r="H1565" s="63">
        <v>55.9</v>
      </c>
      <c r="I1565" s="98" t="str">
        <f>VLOOKUP(E1565, 'Program Data Extracts-Zip Codes'!R$52:W$5334, 6, FALSE)</f>
        <v>SCG</v>
      </c>
      <c r="J1565" s="98" t="str">
        <f>VLOOKUP(E1565, 'Program Data Extracts-Zip Codes'!R$52:W$5334, 4, FALSE)</f>
        <v>SCE</v>
      </c>
    </row>
    <row r="1566" spans="2:10" x14ac:dyDescent="0.25">
      <c r="B1566" s="63">
        <v>6037433304</v>
      </c>
      <c r="C1566" s="63">
        <v>4726</v>
      </c>
      <c r="D1566" s="63" t="s">
        <v>166</v>
      </c>
      <c r="E1566" s="96">
        <v>91732</v>
      </c>
      <c r="F1566" s="63">
        <v>53.957588732502401</v>
      </c>
      <c r="G1566" s="63">
        <v>4726</v>
      </c>
      <c r="H1566" s="63">
        <v>65.099999999999994</v>
      </c>
      <c r="I1566" s="98" t="str">
        <f>VLOOKUP(E1566, 'Program Data Extracts-Zip Codes'!R$52:W$5334, 6, FALSE)</f>
        <v>SCG</v>
      </c>
      <c r="J1566" s="98" t="str">
        <f>VLOOKUP(E1566, 'Program Data Extracts-Zip Codes'!R$52:W$5334, 4, FALSE)</f>
        <v>SCE</v>
      </c>
    </row>
    <row r="1567" spans="2:10" x14ac:dyDescent="0.25">
      <c r="B1567" s="63">
        <v>6037434003</v>
      </c>
      <c r="C1567" s="63">
        <v>4273</v>
      </c>
      <c r="D1567" s="63" t="s">
        <v>166</v>
      </c>
      <c r="E1567" s="96">
        <v>91732</v>
      </c>
      <c r="F1567" s="63">
        <v>53.899840485085797</v>
      </c>
      <c r="G1567" s="63">
        <v>4273</v>
      </c>
      <c r="H1567" s="63">
        <v>65.900000000000006</v>
      </c>
      <c r="I1567" s="98" t="str">
        <f>VLOOKUP(E1567, 'Program Data Extracts-Zip Codes'!R$52:W$5334, 6, FALSE)</f>
        <v>SCG</v>
      </c>
      <c r="J1567" s="98" t="str">
        <f>VLOOKUP(E1567, 'Program Data Extracts-Zip Codes'!R$52:W$5334, 4, FALSE)</f>
        <v>SCE</v>
      </c>
    </row>
    <row r="1568" spans="2:10" x14ac:dyDescent="0.25">
      <c r="B1568" s="63">
        <v>6037433305</v>
      </c>
      <c r="C1568" s="63">
        <v>4893</v>
      </c>
      <c r="D1568" s="63" t="s">
        <v>166</v>
      </c>
      <c r="E1568" s="96">
        <v>91732</v>
      </c>
      <c r="F1568" s="63">
        <v>53.575212251722199</v>
      </c>
      <c r="G1568" s="63">
        <v>4893</v>
      </c>
      <c r="H1568" s="63">
        <v>62.6</v>
      </c>
      <c r="I1568" s="98" t="str">
        <f>VLOOKUP(E1568, 'Program Data Extracts-Zip Codes'!R$52:W$5334, 6, FALSE)</f>
        <v>SCG</v>
      </c>
      <c r="J1568" s="98" t="str">
        <f>VLOOKUP(E1568, 'Program Data Extracts-Zip Codes'!R$52:W$5334, 4, FALSE)</f>
        <v>SCE</v>
      </c>
    </row>
    <row r="1569" spans="2:10" x14ac:dyDescent="0.25">
      <c r="B1569" s="63">
        <v>6037432601</v>
      </c>
      <c r="C1569" s="63">
        <v>6564</v>
      </c>
      <c r="D1569" s="63" t="s">
        <v>166</v>
      </c>
      <c r="E1569" s="96">
        <v>91732</v>
      </c>
      <c r="F1569" s="63">
        <v>52.526887284803998</v>
      </c>
      <c r="G1569" s="63">
        <v>6564</v>
      </c>
      <c r="H1569" s="63">
        <v>58.3</v>
      </c>
      <c r="I1569" s="98" t="str">
        <f>VLOOKUP(E1569, 'Program Data Extracts-Zip Codes'!R$52:W$5334, 6, FALSE)</f>
        <v>SCG</v>
      </c>
      <c r="J1569" s="98" t="str">
        <f>VLOOKUP(E1569, 'Program Data Extracts-Zip Codes'!R$52:W$5334, 4, FALSE)</f>
        <v>SCE</v>
      </c>
    </row>
    <row r="1570" spans="2:10" x14ac:dyDescent="0.25">
      <c r="B1570" s="63">
        <v>6037433200</v>
      </c>
      <c r="C1570" s="63">
        <v>6163</v>
      </c>
      <c r="D1570" s="63" t="s">
        <v>166</v>
      </c>
      <c r="E1570" s="96">
        <v>91731</v>
      </c>
      <c r="F1570" s="63">
        <v>52.285220002573404</v>
      </c>
      <c r="G1570" s="63">
        <v>6163</v>
      </c>
      <c r="H1570" s="63">
        <v>57.5</v>
      </c>
      <c r="I1570" s="98" t="str">
        <f>VLOOKUP(E1570, 'Program Data Extracts-Zip Codes'!R$52:W$5334, 6, FALSE)</f>
        <v>SCG</v>
      </c>
      <c r="J1570" s="98" t="str">
        <f>VLOOKUP(E1570, 'Program Data Extracts-Zip Codes'!R$52:W$5334, 4, FALSE)</f>
        <v>SCE</v>
      </c>
    </row>
    <row r="1571" spans="2:10" x14ac:dyDescent="0.25">
      <c r="B1571" s="63">
        <v>6037433306</v>
      </c>
      <c r="C1571" s="63">
        <v>3333</v>
      </c>
      <c r="D1571" s="63" t="s">
        <v>166</v>
      </c>
      <c r="E1571" s="96">
        <v>91732</v>
      </c>
      <c r="F1571" s="63">
        <v>51.804860050442301</v>
      </c>
      <c r="G1571" s="63">
        <v>3333</v>
      </c>
      <c r="H1571" s="63">
        <v>63.8</v>
      </c>
      <c r="I1571" s="98" t="str">
        <f>VLOOKUP(E1571, 'Program Data Extracts-Zip Codes'!R$52:W$5334, 6, FALSE)</f>
        <v>SCG</v>
      </c>
      <c r="J1571" s="98" t="str">
        <f>VLOOKUP(E1571, 'Program Data Extracts-Zip Codes'!R$52:W$5334, 4, FALSE)</f>
        <v>SCE</v>
      </c>
    </row>
    <row r="1572" spans="2:10" x14ac:dyDescent="0.25">
      <c r="B1572" s="63">
        <v>6037432500</v>
      </c>
      <c r="C1572" s="63">
        <v>8210</v>
      </c>
      <c r="D1572" s="63" t="s">
        <v>166</v>
      </c>
      <c r="E1572" s="96">
        <v>91732</v>
      </c>
      <c r="F1572" s="63">
        <v>50.029048057782603</v>
      </c>
      <c r="G1572" s="63">
        <v>8210</v>
      </c>
      <c r="H1572" s="63">
        <v>39.299999999999997</v>
      </c>
      <c r="I1572" s="98" t="str">
        <f>VLOOKUP(E1572, 'Program Data Extracts-Zip Codes'!R$52:W$5334, 6, FALSE)</f>
        <v>SCG</v>
      </c>
      <c r="J1572" s="98" t="str">
        <f>VLOOKUP(E1572, 'Program Data Extracts-Zip Codes'!R$52:W$5334, 4, FALSE)</f>
        <v>SCE</v>
      </c>
    </row>
    <row r="1573" spans="2:10" x14ac:dyDescent="0.25">
      <c r="B1573" s="63">
        <v>6037433307</v>
      </c>
      <c r="C1573" s="63">
        <v>3421</v>
      </c>
      <c r="D1573" s="63" t="s">
        <v>166</v>
      </c>
      <c r="E1573" s="96">
        <v>91732</v>
      </c>
      <c r="F1573" s="63">
        <v>49.313360431370299</v>
      </c>
      <c r="G1573" s="63">
        <v>3421</v>
      </c>
      <c r="H1573" s="63">
        <v>47.4</v>
      </c>
      <c r="I1573" s="98" t="str">
        <f>VLOOKUP(E1573, 'Program Data Extracts-Zip Codes'!R$52:W$5334, 6, FALSE)</f>
        <v>SCG</v>
      </c>
      <c r="J1573" s="98" t="str">
        <f>VLOOKUP(E1573, 'Program Data Extracts-Zip Codes'!R$52:W$5334, 4, FALSE)</f>
        <v>SCE</v>
      </c>
    </row>
    <row r="1574" spans="2:10" x14ac:dyDescent="0.25">
      <c r="B1574" s="63">
        <v>6037433403</v>
      </c>
      <c r="C1574" s="63">
        <v>4675</v>
      </c>
      <c r="D1574" s="63" t="s">
        <v>166</v>
      </c>
      <c r="E1574" s="96">
        <v>91732</v>
      </c>
      <c r="F1574" s="63">
        <v>46.644449096904502</v>
      </c>
      <c r="G1574" s="63">
        <v>4675</v>
      </c>
      <c r="H1574" s="63">
        <v>66.3</v>
      </c>
      <c r="I1574" s="98" t="str">
        <f>VLOOKUP(E1574, 'Program Data Extracts-Zip Codes'!R$52:W$5334, 6, FALSE)</f>
        <v>SCG</v>
      </c>
      <c r="J1574" s="98" t="str">
        <f>VLOOKUP(E1574, 'Program Data Extracts-Zip Codes'!R$52:W$5334, 4, FALSE)</f>
        <v>SCE</v>
      </c>
    </row>
    <row r="1575" spans="2:10" x14ac:dyDescent="0.25">
      <c r="B1575" s="63">
        <v>6037432602</v>
      </c>
      <c r="C1575" s="63">
        <v>4554</v>
      </c>
      <c r="D1575" s="63" t="s">
        <v>166</v>
      </c>
      <c r="E1575" s="96">
        <v>91732</v>
      </c>
      <c r="F1575" s="63">
        <v>41.965203333778199</v>
      </c>
      <c r="G1575" s="63">
        <v>4554</v>
      </c>
      <c r="H1575" s="63">
        <v>36.6</v>
      </c>
      <c r="I1575" s="98" t="str">
        <f>VLOOKUP(E1575, 'Program Data Extracts-Zip Codes'!R$52:W$5334, 6, FALSE)</f>
        <v>SCG</v>
      </c>
      <c r="J1575" s="98" t="str">
        <f>VLOOKUP(E1575, 'Program Data Extracts-Zip Codes'!R$52:W$5334, 4, FALSE)</f>
        <v>SCE</v>
      </c>
    </row>
    <row r="1576" spans="2:10" x14ac:dyDescent="0.25">
      <c r="B1576" s="63">
        <v>6037432401</v>
      </c>
      <c r="C1576" s="63">
        <v>3789</v>
      </c>
      <c r="D1576" s="63" t="s">
        <v>166</v>
      </c>
      <c r="E1576" s="96">
        <v>91731</v>
      </c>
      <c r="F1576" s="63">
        <v>40.693971807564203</v>
      </c>
      <c r="G1576" s="63">
        <v>3789</v>
      </c>
      <c r="H1576" s="63">
        <v>57.4</v>
      </c>
      <c r="I1576" s="98" t="str">
        <f>VLOOKUP(E1576, 'Program Data Extracts-Zip Codes'!R$52:W$5334, 6, FALSE)</f>
        <v>SCG</v>
      </c>
      <c r="J1576" s="98" t="str">
        <f>VLOOKUP(E1576, 'Program Data Extracts-Zip Codes'!R$52:W$5334, 4, FALSE)</f>
        <v>SCE</v>
      </c>
    </row>
    <row r="1577" spans="2:10" x14ac:dyDescent="0.25">
      <c r="B1577" s="63">
        <v>6037432402</v>
      </c>
      <c r="C1577" s="63">
        <v>6310</v>
      </c>
      <c r="D1577" s="63" t="s">
        <v>166</v>
      </c>
      <c r="E1577" s="96">
        <v>91731</v>
      </c>
      <c r="F1577" s="63">
        <v>40.2519644943416</v>
      </c>
      <c r="G1577" s="63">
        <v>6310</v>
      </c>
      <c r="H1577" s="63">
        <v>59.3</v>
      </c>
      <c r="I1577" s="98" t="str">
        <f>VLOOKUP(E1577, 'Program Data Extracts-Zip Codes'!R$52:W$5334, 6, FALSE)</f>
        <v>SCG</v>
      </c>
      <c r="J1577" s="98" t="str">
        <f>VLOOKUP(E1577, 'Program Data Extracts-Zip Codes'!R$52:W$5334, 4, FALSE)</f>
        <v>SCE</v>
      </c>
    </row>
    <row r="1578" spans="2:10" x14ac:dyDescent="0.25">
      <c r="B1578" s="63">
        <v>6037432300</v>
      </c>
      <c r="C1578" s="63">
        <v>3951</v>
      </c>
      <c r="D1578" s="63" t="s">
        <v>166</v>
      </c>
      <c r="E1578" s="96">
        <v>91731</v>
      </c>
      <c r="F1578" s="63">
        <v>39.437383631780698</v>
      </c>
      <c r="G1578" s="63">
        <v>3951</v>
      </c>
      <c r="H1578" s="63">
        <v>30.6</v>
      </c>
      <c r="I1578" s="98" t="str">
        <f>VLOOKUP(E1578, 'Program Data Extracts-Zip Codes'!R$52:W$5334, 6, FALSE)</f>
        <v>SCG</v>
      </c>
      <c r="J1578" s="98" t="str">
        <f>VLOOKUP(E1578, 'Program Data Extracts-Zip Codes'!R$52:W$5334, 4, FALSE)</f>
        <v>SCE</v>
      </c>
    </row>
    <row r="1579" spans="2:10" x14ac:dyDescent="0.25">
      <c r="B1579" s="63">
        <v>6037620002</v>
      </c>
      <c r="C1579" s="63">
        <v>3609</v>
      </c>
      <c r="D1579" s="63" t="s">
        <v>166</v>
      </c>
      <c r="E1579" s="96">
        <v>90245</v>
      </c>
      <c r="F1579" s="63">
        <v>21.771980427459699</v>
      </c>
      <c r="G1579" s="63">
        <v>0</v>
      </c>
      <c r="H1579" s="63">
        <v>14.9</v>
      </c>
      <c r="I1579" s="98" t="str">
        <f>VLOOKUP(E1579, 'Program Data Extracts-Zip Codes'!R$52:W$5334, 6, FALSE)</f>
        <v>SCG</v>
      </c>
      <c r="J1579" s="98" t="str">
        <f>VLOOKUP(E1579, 'Program Data Extracts-Zip Codes'!R$52:W$5334, 4, FALSE)</f>
        <v>LADWP</v>
      </c>
    </row>
    <row r="1580" spans="2:10" x14ac:dyDescent="0.25">
      <c r="B1580" s="63">
        <v>6037620101</v>
      </c>
      <c r="C1580" s="63">
        <v>5426</v>
      </c>
      <c r="D1580" s="63" t="s">
        <v>166</v>
      </c>
      <c r="E1580" s="96">
        <v>90245</v>
      </c>
      <c r="F1580" s="63">
        <v>16.727414992552401</v>
      </c>
      <c r="G1580" s="63">
        <v>0</v>
      </c>
      <c r="H1580" s="63">
        <v>20.2</v>
      </c>
      <c r="I1580" s="98" t="str">
        <f>VLOOKUP(E1580, 'Program Data Extracts-Zip Codes'!R$52:W$5334, 6, FALSE)</f>
        <v>SCG</v>
      </c>
      <c r="J1580" s="98" t="str">
        <f>VLOOKUP(E1580, 'Program Data Extracts-Zip Codes'!R$52:W$5334, 4, FALSE)</f>
        <v>LADWP</v>
      </c>
    </row>
    <row r="1581" spans="2:10" x14ac:dyDescent="0.25">
      <c r="B1581" s="63">
        <v>6037620102</v>
      </c>
      <c r="C1581" s="63">
        <v>3617</v>
      </c>
      <c r="D1581" s="63" t="s">
        <v>166</v>
      </c>
      <c r="E1581" s="96">
        <v>90245</v>
      </c>
      <c r="F1581" s="63">
        <v>14.4048301187982</v>
      </c>
      <c r="G1581" s="63">
        <v>0</v>
      </c>
      <c r="H1581" s="63">
        <v>15.4</v>
      </c>
      <c r="I1581" s="98" t="str">
        <f>VLOOKUP(E1581, 'Program Data Extracts-Zip Codes'!R$52:W$5334, 6, FALSE)</f>
        <v>SCG</v>
      </c>
      <c r="J1581" s="98" t="str">
        <f>VLOOKUP(E1581, 'Program Data Extracts-Zip Codes'!R$52:W$5334, 4, FALSE)</f>
        <v>LADWP</v>
      </c>
    </row>
    <row r="1582" spans="2:10" x14ac:dyDescent="0.25">
      <c r="B1582" s="63">
        <v>6037620001</v>
      </c>
      <c r="C1582" s="63">
        <v>3943</v>
      </c>
      <c r="D1582" s="63" t="s">
        <v>166</v>
      </c>
      <c r="E1582" s="96">
        <v>90245</v>
      </c>
      <c r="F1582" s="63">
        <v>13.7134455549031</v>
      </c>
      <c r="G1582" s="63">
        <v>0</v>
      </c>
      <c r="H1582" s="63">
        <v>12</v>
      </c>
      <c r="I1582" s="98" t="str">
        <f>VLOOKUP(E1582, 'Program Data Extracts-Zip Codes'!R$52:W$5334, 6, FALSE)</f>
        <v>SCG</v>
      </c>
      <c r="J1582" s="98" t="str">
        <f>VLOOKUP(E1582, 'Program Data Extracts-Zip Codes'!R$52:W$5334, 4, FALSE)</f>
        <v>LADWP</v>
      </c>
    </row>
    <row r="1583" spans="2:10" x14ac:dyDescent="0.25">
      <c r="B1583" s="63">
        <v>6037980030</v>
      </c>
      <c r="C1583" s="63">
        <v>0</v>
      </c>
      <c r="D1583" s="63" t="s">
        <v>166</v>
      </c>
      <c r="E1583" s="96">
        <v>90245</v>
      </c>
      <c r="F1583" s="63" t="s">
        <v>147</v>
      </c>
      <c r="G1583" s="63">
        <v>0</v>
      </c>
      <c r="H1583" s="63" t="s">
        <v>147</v>
      </c>
      <c r="I1583" s="98" t="str">
        <f>VLOOKUP(E1583, 'Program Data Extracts-Zip Codes'!R$52:W$5334, 6, FALSE)</f>
        <v>SCG</v>
      </c>
      <c r="J1583" s="98" t="str">
        <f>VLOOKUP(E1583, 'Program Data Extracts-Zip Codes'!R$52:W$5334, 4, FALSE)</f>
        <v>LADWP</v>
      </c>
    </row>
    <row r="1584" spans="2:10" x14ac:dyDescent="0.25">
      <c r="B1584" s="63">
        <v>6037980013</v>
      </c>
      <c r="C1584" s="63">
        <v>59</v>
      </c>
      <c r="D1584" s="63" t="s">
        <v>166</v>
      </c>
      <c r="E1584" s="96">
        <v>90245</v>
      </c>
      <c r="F1584" s="63" t="s">
        <v>147</v>
      </c>
      <c r="G1584" s="63">
        <v>0</v>
      </c>
      <c r="H1584" s="63" t="s">
        <v>147</v>
      </c>
      <c r="I1584" s="98" t="str">
        <f>VLOOKUP(E1584, 'Program Data Extracts-Zip Codes'!R$52:W$5334, 6, FALSE)</f>
        <v>SCG</v>
      </c>
      <c r="J1584" s="98" t="str">
        <f>VLOOKUP(E1584, 'Program Data Extracts-Zip Codes'!R$52:W$5334, 4, FALSE)</f>
        <v>LADWP</v>
      </c>
    </row>
    <row r="1585" spans="2:10" x14ac:dyDescent="0.25">
      <c r="B1585" s="63">
        <v>6037139504</v>
      </c>
      <c r="C1585" s="63">
        <v>3476</v>
      </c>
      <c r="D1585" s="63" t="s">
        <v>166</v>
      </c>
      <c r="E1585" s="96">
        <v>91316</v>
      </c>
      <c r="F1585" s="63">
        <v>36.825503093923501</v>
      </c>
      <c r="G1585" s="63">
        <v>0</v>
      </c>
      <c r="H1585" s="63">
        <v>46.3</v>
      </c>
      <c r="I1585" s="98" t="str">
        <f>VLOOKUP(E1585, 'Program Data Extracts-Zip Codes'!R$52:W$5334, 6, FALSE)</f>
        <v>SCG</v>
      </c>
      <c r="J1585" s="98" t="str">
        <f>VLOOKUP(E1585, 'Program Data Extracts-Zip Codes'!R$52:W$5334, 4, FALSE)</f>
        <v>LADWP</v>
      </c>
    </row>
    <row r="1586" spans="2:10" x14ac:dyDescent="0.25">
      <c r="B1586" s="63">
        <v>6037139503</v>
      </c>
      <c r="C1586" s="63">
        <v>4657</v>
      </c>
      <c r="D1586" s="63" t="s">
        <v>166</v>
      </c>
      <c r="E1586" s="96">
        <v>91316</v>
      </c>
      <c r="F1586" s="63">
        <v>27.3321619305996</v>
      </c>
      <c r="G1586" s="63">
        <v>0</v>
      </c>
      <c r="H1586" s="63">
        <v>40.299999999999997</v>
      </c>
      <c r="I1586" s="98" t="str">
        <f>VLOOKUP(E1586, 'Program Data Extracts-Zip Codes'!R$52:W$5334, 6, FALSE)</f>
        <v>SCG</v>
      </c>
      <c r="J1586" s="98" t="str">
        <f>VLOOKUP(E1586, 'Program Data Extracts-Zip Codes'!R$52:W$5334, 4, FALSE)</f>
        <v>LADWP</v>
      </c>
    </row>
    <row r="1587" spans="2:10" x14ac:dyDescent="0.25">
      <c r="B1587" s="63">
        <v>6037139001</v>
      </c>
      <c r="C1587" s="63">
        <v>4767</v>
      </c>
      <c r="D1587" s="63" t="s">
        <v>166</v>
      </c>
      <c r="E1587" s="96">
        <v>91316</v>
      </c>
      <c r="F1587" s="63">
        <v>24.349589251349101</v>
      </c>
      <c r="G1587" s="63">
        <v>0</v>
      </c>
      <c r="H1587" s="63">
        <v>18.8</v>
      </c>
      <c r="I1587" s="98" t="str">
        <f>VLOOKUP(E1587, 'Program Data Extracts-Zip Codes'!R$52:W$5334, 6, FALSE)</f>
        <v>SCG</v>
      </c>
      <c r="J1587" s="98" t="str">
        <f>VLOOKUP(E1587, 'Program Data Extracts-Zip Codes'!R$52:W$5334, 4, FALSE)</f>
        <v>LADWP</v>
      </c>
    </row>
    <row r="1588" spans="2:10" x14ac:dyDescent="0.25">
      <c r="B1588" s="63">
        <v>6037139200</v>
      </c>
      <c r="C1588" s="63">
        <v>5175</v>
      </c>
      <c r="D1588" s="63" t="s">
        <v>166</v>
      </c>
      <c r="E1588" s="96">
        <v>91316</v>
      </c>
      <c r="F1588" s="63">
        <v>22.0726809896261</v>
      </c>
      <c r="G1588" s="63">
        <v>0</v>
      </c>
      <c r="H1588" s="63">
        <v>22.1</v>
      </c>
      <c r="I1588" s="98" t="str">
        <f>VLOOKUP(E1588, 'Program Data Extracts-Zip Codes'!R$52:W$5334, 6, FALSE)</f>
        <v>SCG</v>
      </c>
      <c r="J1588" s="98" t="str">
        <f>VLOOKUP(E1588, 'Program Data Extracts-Zip Codes'!R$52:W$5334, 4, FALSE)</f>
        <v>LADWP</v>
      </c>
    </row>
    <row r="1589" spans="2:10" x14ac:dyDescent="0.25">
      <c r="B1589" s="63">
        <v>6037139502</v>
      </c>
      <c r="C1589" s="63">
        <v>3007</v>
      </c>
      <c r="D1589" s="63" t="s">
        <v>166</v>
      </c>
      <c r="E1589" s="96">
        <v>91316</v>
      </c>
      <c r="F1589" s="63">
        <v>19.294031494908602</v>
      </c>
      <c r="G1589" s="63">
        <v>0</v>
      </c>
      <c r="H1589" s="63">
        <v>16.3</v>
      </c>
      <c r="I1589" s="98" t="str">
        <f>VLOOKUP(E1589, 'Program Data Extracts-Zip Codes'!R$52:W$5334, 6, FALSE)</f>
        <v>SCG</v>
      </c>
      <c r="J1589" s="98" t="str">
        <f>VLOOKUP(E1589, 'Program Data Extracts-Zip Codes'!R$52:W$5334, 4, FALSE)</f>
        <v>LADWP</v>
      </c>
    </row>
    <row r="1590" spans="2:10" x14ac:dyDescent="0.25">
      <c r="B1590" s="63">
        <v>6037141400</v>
      </c>
      <c r="C1590" s="63">
        <v>4412</v>
      </c>
      <c r="D1590" s="63" t="s">
        <v>166</v>
      </c>
      <c r="E1590" s="96">
        <v>91436</v>
      </c>
      <c r="F1590" s="63">
        <v>19.217793244847801</v>
      </c>
      <c r="G1590" s="63">
        <v>0</v>
      </c>
      <c r="H1590" s="63">
        <v>25.2</v>
      </c>
      <c r="I1590" s="98" t="str">
        <f>VLOOKUP(E1590, 'Program Data Extracts-Zip Codes'!R$52:W$5334, 6, FALSE)</f>
        <v>SCG</v>
      </c>
      <c r="J1590" s="98" t="str">
        <f>VLOOKUP(E1590, 'Program Data Extracts-Zip Codes'!R$52:W$5334, 4, FALSE)</f>
        <v>LADWP</v>
      </c>
    </row>
    <row r="1591" spans="2:10" x14ac:dyDescent="0.25">
      <c r="B1591" s="63">
        <v>6037139701</v>
      </c>
      <c r="C1591" s="63">
        <v>4920</v>
      </c>
      <c r="D1591" s="63" t="s">
        <v>166</v>
      </c>
      <c r="E1591" s="96">
        <v>91436</v>
      </c>
      <c r="F1591" s="63">
        <v>18.834001081430099</v>
      </c>
      <c r="G1591" s="63">
        <v>0</v>
      </c>
      <c r="H1591" s="63">
        <v>7.4</v>
      </c>
      <c r="I1591" s="98" t="str">
        <f>VLOOKUP(E1591, 'Program Data Extracts-Zip Codes'!R$52:W$5334, 6, FALSE)</f>
        <v>SCG</v>
      </c>
      <c r="J1591" s="98" t="str">
        <f>VLOOKUP(E1591, 'Program Data Extracts-Zip Codes'!R$52:W$5334, 4, FALSE)</f>
        <v>LADWP</v>
      </c>
    </row>
    <row r="1592" spans="2:10" x14ac:dyDescent="0.25">
      <c r="B1592" s="63">
        <v>6037139600</v>
      </c>
      <c r="C1592" s="63">
        <v>4633</v>
      </c>
      <c r="D1592" s="63" t="s">
        <v>166</v>
      </c>
      <c r="E1592" s="96">
        <v>91316</v>
      </c>
      <c r="F1592" s="63">
        <v>17.974747481280001</v>
      </c>
      <c r="G1592" s="63">
        <v>0</v>
      </c>
      <c r="H1592" s="63">
        <v>24.1</v>
      </c>
      <c r="I1592" s="98" t="str">
        <f>VLOOKUP(E1592, 'Program Data Extracts-Zip Codes'!R$52:W$5334, 6, FALSE)</f>
        <v>SCG</v>
      </c>
      <c r="J1592" s="98" t="str">
        <f>VLOOKUP(E1592, 'Program Data Extracts-Zip Codes'!R$52:W$5334, 4, FALSE)</f>
        <v>LADWP</v>
      </c>
    </row>
    <row r="1593" spans="2:10" x14ac:dyDescent="0.25">
      <c r="B1593" s="63">
        <v>6037141500</v>
      </c>
      <c r="C1593" s="63">
        <v>2984</v>
      </c>
      <c r="D1593" s="63" t="s">
        <v>166</v>
      </c>
      <c r="E1593" s="96">
        <v>91436</v>
      </c>
      <c r="F1593" s="63">
        <v>9.9158267173720809</v>
      </c>
      <c r="G1593" s="63">
        <v>0</v>
      </c>
      <c r="H1593" s="63">
        <v>6.5</v>
      </c>
      <c r="I1593" s="98" t="str">
        <f>VLOOKUP(E1593, 'Program Data Extracts-Zip Codes'!R$52:W$5334, 6, FALSE)</f>
        <v>SCG</v>
      </c>
      <c r="J1593" s="98" t="str">
        <f>VLOOKUP(E1593, 'Program Data Extracts-Zip Codes'!R$52:W$5334, 4, FALSE)</f>
        <v>LADWP</v>
      </c>
    </row>
    <row r="1594" spans="2:10" x14ac:dyDescent="0.25">
      <c r="B1594" s="63">
        <v>6037139702</v>
      </c>
      <c r="C1594" s="63">
        <v>6250</v>
      </c>
      <c r="D1594" s="63" t="s">
        <v>166</v>
      </c>
      <c r="E1594" s="96">
        <v>91436</v>
      </c>
      <c r="F1594" s="63">
        <v>7.9707270410124904</v>
      </c>
      <c r="G1594" s="63">
        <v>0</v>
      </c>
      <c r="H1594" s="63">
        <v>12</v>
      </c>
      <c r="I1594" s="98" t="str">
        <f>VLOOKUP(E1594, 'Program Data Extracts-Zip Codes'!R$52:W$5334, 6, FALSE)</f>
        <v>SCG</v>
      </c>
      <c r="J1594" s="98" t="str">
        <f>VLOOKUP(E1594, 'Program Data Extracts-Zip Codes'!R$52:W$5334, 4, FALSE)</f>
        <v>LADWP</v>
      </c>
    </row>
    <row r="1595" spans="2:10" x14ac:dyDescent="0.25">
      <c r="B1595" s="63">
        <v>6037291220</v>
      </c>
      <c r="C1595" s="63">
        <v>3353</v>
      </c>
      <c r="D1595" s="63" t="s">
        <v>166</v>
      </c>
      <c r="E1595" s="96">
        <v>90247</v>
      </c>
      <c r="F1595" s="63">
        <v>77.497763313777199</v>
      </c>
      <c r="G1595" s="63">
        <v>3353</v>
      </c>
      <c r="H1595" s="63">
        <v>53.4</v>
      </c>
      <c r="I1595" s="98" t="str">
        <f>VLOOKUP(E1595, 'Program Data Extracts-Zip Codes'!R$52:W$5334, 6, FALSE)</f>
        <v>SCG</v>
      </c>
      <c r="J1595" s="98" t="str">
        <f>VLOOKUP(E1595, 'Program Data Extracts-Zip Codes'!R$52:W$5334, 4, FALSE)</f>
        <v>LADWP</v>
      </c>
    </row>
    <row r="1596" spans="2:10" x14ac:dyDescent="0.25">
      <c r="B1596" s="63">
        <v>6037291210</v>
      </c>
      <c r="C1596" s="63">
        <v>4967</v>
      </c>
      <c r="D1596" s="63" t="s">
        <v>166</v>
      </c>
      <c r="E1596" s="96">
        <v>90247</v>
      </c>
      <c r="F1596" s="63">
        <v>69.621337892873498</v>
      </c>
      <c r="G1596" s="63">
        <v>4967</v>
      </c>
      <c r="H1596" s="63">
        <v>53</v>
      </c>
      <c r="I1596" s="98" t="str">
        <f>VLOOKUP(E1596, 'Program Data Extracts-Zip Codes'!R$52:W$5334, 6, FALSE)</f>
        <v>SCG</v>
      </c>
      <c r="J1596" s="98" t="str">
        <f>VLOOKUP(E1596, 'Program Data Extracts-Zip Codes'!R$52:W$5334, 4, FALSE)</f>
        <v>LADWP</v>
      </c>
    </row>
    <row r="1597" spans="2:10" x14ac:dyDescent="0.25">
      <c r="B1597" s="63">
        <v>6037541001</v>
      </c>
      <c r="C1597" s="63">
        <v>1164</v>
      </c>
      <c r="D1597" s="63" t="s">
        <v>166</v>
      </c>
      <c r="E1597" s="96">
        <v>90248</v>
      </c>
      <c r="F1597" s="63">
        <v>68.240520010010499</v>
      </c>
      <c r="G1597" s="63">
        <v>1164</v>
      </c>
      <c r="H1597" s="63">
        <v>47.2</v>
      </c>
      <c r="I1597" s="98" t="str">
        <f>VLOOKUP(E1597, 'Program Data Extracts-Zip Codes'!R$52:W$5334, 6, FALSE)</f>
        <v>SCG</v>
      </c>
      <c r="J1597" s="98" t="str">
        <f>VLOOKUP(E1597, 'Program Data Extracts-Zip Codes'!R$52:W$5334, 4, FALSE)</f>
        <v>LADWP</v>
      </c>
    </row>
    <row r="1598" spans="2:10" x14ac:dyDescent="0.25">
      <c r="B1598" s="63">
        <v>6037291130</v>
      </c>
      <c r="C1598" s="63">
        <v>3582</v>
      </c>
      <c r="D1598" s="63" t="s">
        <v>166</v>
      </c>
      <c r="E1598" s="96">
        <v>90248</v>
      </c>
      <c r="F1598" s="63">
        <v>64.333706501887406</v>
      </c>
      <c r="G1598" s="63">
        <v>3582</v>
      </c>
      <c r="H1598" s="63">
        <v>40.700000000000003</v>
      </c>
      <c r="I1598" s="98" t="str">
        <f>VLOOKUP(E1598, 'Program Data Extracts-Zip Codes'!R$52:W$5334, 6, FALSE)</f>
        <v>SCG</v>
      </c>
      <c r="J1598" s="98" t="str">
        <f>VLOOKUP(E1598, 'Program Data Extracts-Zip Codes'!R$52:W$5334, 4, FALSE)</f>
        <v>LADWP</v>
      </c>
    </row>
    <row r="1599" spans="2:10" x14ac:dyDescent="0.25">
      <c r="B1599" s="63">
        <v>6037602600</v>
      </c>
      <c r="C1599" s="63">
        <v>7910</v>
      </c>
      <c r="D1599" s="63" t="s">
        <v>166</v>
      </c>
      <c r="E1599" s="96">
        <v>90249</v>
      </c>
      <c r="F1599" s="63">
        <v>62.190212803244201</v>
      </c>
      <c r="G1599" s="63">
        <v>7910</v>
      </c>
      <c r="H1599" s="63">
        <v>36.6</v>
      </c>
      <c r="I1599" s="98" t="str">
        <f>VLOOKUP(E1599, 'Program Data Extracts-Zip Codes'!R$52:W$5334, 6, FALSE)</f>
        <v>SCG</v>
      </c>
      <c r="J1599" s="98" t="str">
        <f>VLOOKUP(E1599, 'Program Data Extracts-Zip Codes'!R$52:W$5334, 4, FALSE)</f>
        <v>SCE</v>
      </c>
    </row>
    <row r="1600" spans="2:10" x14ac:dyDescent="0.25">
      <c r="B1600" s="63">
        <v>6037603001</v>
      </c>
      <c r="C1600" s="63">
        <v>7139</v>
      </c>
      <c r="D1600" s="63" t="s">
        <v>166</v>
      </c>
      <c r="E1600" s="96">
        <v>90247</v>
      </c>
      <c r="F1600" s="63">
        <v>58.133912043335201</v>
      </c>
      <c r="G1600" s="63">
        <v>7139</v>
      </c>
      <c r="H1600" s="63">
        <v>50.2</v>
      </c>
      <c r="I1600" s="98" t="str">
        <f>VLOOKUP(E1600, 'Program Data Extracts-Zip Codes'!R$52:W$5334, 6, FALSE)</f>
        <v>SCG</v>
      </c>
      <c r="J1600" s="98" t="str">
        <f>VLOOKUP(E1600, 'Program Data Extracts-Zip Codes'!R$52:W$5334, 4, FALSE)</f>
        <v>LADWP</v>
      </c>
    </row>
    <row r="1601" spans="2:10" x14ac:dyDescent="0.25">
      <c r="B1601" s="63">
        <v>6037602900</v>
      </c>
      <c r="C1601" s="63">
        <v>4427</v>
      </c>
      <c r="D1601" s="63" t="s">
        <v>166</v>
      </c>
      <c r="E1601" s="96">
        <v>90249</v>
      </c>
      <c r="F1601" s="63">
        <v>58.126943503580399</v>
      </c>
      <c r="G1601" s="63">
        <v>4427</v>
      </c>
      <c r="H1601" s="63">
        <v>55.4</v>
      </c>
      <c r="I1601" s="98" t="str">
        <f>VLOOKUP(E1601, 'Program Data Extracts-Zip Codes'!R$52:W$5334, 6, FALSE)</f>
        <v>SCG</v>
      </c>
      <c r="J1601" s="98" t="str">
        <f>VLOOKUP(E1601, 'Program Data Extracts-Zip Codes'!R$52:W$5334, 4, FALSE)</f>
        <v>SCE</v>
      </c>
    </row>
    <row r="1602" spans="2:10" x14ac:dyDescent="0.25">
      <c r="B1602" s="63">
        <v>6037603102</v>
      </c>
      <c r="C1602" s="63">
        <v>4084</v>
      </c>
      <c r="D1602" s="63" t="s">
        <v>166</v>
      </c>
      <c r="E1602" s="96">
        <v>90247</v>
      </c>
      <c r="F1602" s="63">
        <v>57.733395922957399</v>
      </c>
      <c r="G1602" s="63">
        <v>4084</v>
      </c>
      <c r="H1602" s="63">
        <v>46.1</v>
      </c>
      <c r="I1602" s="98" t="str">
        <f>VLOOKUP(E1602, 'Program Data Extracts-Zip Codes'!R$52:W$5334, 6, FALSE)</f>
        <v>SCG</v>
      </c>
      <c r="J1602" s="98" t="str">
        <f>VLOOKUP(E1602, 'Program Data Extracts-Zip Codes'!R$52:W$5334, 4, FALSE)</f>
        <v>LADWP</v>
      </c>
    </row>
    <row r="1603" spans="2:10" x14ac:dyDescent="0.25">
      <c r="B1603" s="63">
        <v>6037291300</v>
      </c>
      <c r="C1603" s="63">
        <v>2601</v>
      </c>
      <c r="D1603" s="63" t="s">
        <v>166</v>
      </c>
      <c r="E1603" s="96">
        <v>90248</v>
      </c>
      <c r="F1603" s="63">
        <v>57.035867396064198</v>
      </c>
      <c r="G1603" s="63">
        <v>2601</v>
      </c>
      <c r="H1603" s="63">
        <v>19</v>
      </c>
      <c r="I1603" s="98" t="str">
        <f>VLOOKUP(E1603, 'Program Data Extracts-Zip Codes'!R$52:W$5334, 6, FALSE)</f>
        <v>SCG</v>
      </c>
      <c r="J1603" s="98" t="str">
        <f>VLOOKUP(E1603, 'Program Data Extracts-Zip Codes'!R$52:W$5334, 4, FALSE)</f>
        <v>LADWP</v>
      </c>
    </row>
    <row r="1604" spans="2:10" x14ac:dyDescent="0.25">
      <c r="B1604" s="63">
        <v>6037603302</v>
      </c>
      <c r="C1604" s="63">
        <v>3804</v>
      </c>
      <c r="D1604" s="63" t="s">
        <v>166</v>
      </c>
      <c r="E1604" s="96">
        <v>90247</v>
      </c>
      <c r="F1604" s="63">
        <v>56.395142652129898</v>
      </c>
      <c r="G1604" s="63">
        <v>3804</v>
      </c>
      <c r="H1604" s="63">
        <v>48.1</v>
      </c>
      <c r="I1604" s="98" t="str">
        <f>VLOOKUP(E1604, 'Program Data Extracts-Zip Codes'!R$52:W$5334, 6, FALSE)</f>
        <v>SCG</v>
      </c>
      <c r="J1604" s="98" t="str">
        <f>VLOOKUP(E1604, 'Program Data Extracts-Zip Codes'!R$52:W$5334, 4, FALSE)</f>
        <v>LADWP</v>
      </c>
    </row>
    <row r="1605" spans="2:10" x14ac:dyDescent="0.25">
      <c r="B1605" s="63">
        <v>6037291120</v>
      </c>
      <c r="C1605" s="63">
        <v>2210</v>
      </c>
      <c r="D1605" s="63" t="s">
        <v>166</v>
      </c>
      <c r="E1605" s="96">
        <v>90248</v>
      </c>
      <c r="F1605" s="63">
        <v>56.195741621910202</v>
      </c>
      <c r="G1605" s="63">
        <v>2210</v>
      </c>
      <c r="H1605" s="63">
        <v>61.1</v>
      </c>
      <c r="I1605" s="98" t="str">
        <f>VLOOKUP(E1605, 'Program Data Extracts-Zip Codes'!R$52:W$5334, 6, FALSE)</f>
        <v>SCG</v>
      </c>
      <c r="J1605" s="98" t="str">
        <f>VLOOKUP(E1605, 'Program Data Extracts-Zip Codes'!R$52:W$5334, 4, FALSE)</f>
        <v>LADWP</v>
      </c>
    </row>
    <row r="1606" spans="2:10" x14ac:dyDescent="0.25">
      <c r="B1606" s="63">
        <v>6037603005</v>
      </c>
      <c r="C1606" s="63">
        <v>5591</v>
      </c>
      <c r="D1606" s="63" t="s">
        <v>166</v>
      </c>
      <c r="E1606" s="96">
        <v>90247</v>
      </c>
      <c r="F1606" s="63">
        <v>54.264181248291997</v>
      </c>
      <c r="G1606" s="63">
        <v>5591</v>
      </c>
      <c r="H1606" s="63">
        <v>48.4</v>
      </c>
      <c r="I1606" s="98" t="str">
        <f>VLOOKUP(E1606, 'Program Data Extracts-Zip Codes'!R$52:W$5334, 6, FALSE)</f>
        <v>SCG</v>
      </c>
      <c r="J1606" s="98" t="str">
        <f>VLOOKUP(E1606, 'Program Data Extracts-Zip Codes'!R$52:W$5334, 4, FALSE)</f>
        <v>LADWP</v>
      </c>
    </row>
    <row r="1607" spans="2:10" x14ac:dyDescent="0.25">
      <c r="B1607" s="63">
        <v>6037603200</v>
      </c>
      <c r="C1607" s="63">
        <v>2777</v>
      </c>
      <c r="D1607" s="63" t="s">
        <v>166</v>
      </c>
      <c r="E1607" s="96">
        <v>90248</v>
      </c>
      <c r="F1607" s="63">
        <v>48.832337023079198</v>
      </c>
      <c r="G1607" s="63">
        <v>2777</v>
      </c>
      <c r="H1607" s="63">
        <v>19.399999999999999</v>
      </c>
      <c r="I1607" s="98" t="str">
        <f>VLOOKUP(E1607, 'Program Data Extracts-Zip Codes'!R$52:W$5334, 6, FALSE)</f>
        <v>SCG</v>
      </c>
      <c r="J1607" s="98" t="str">
        <f>VLOOKUP(E1607, 'Program Data Extracts-Zip Codes'!R$52:W$5334, 4, FALSE)</f>
        <v>LADWP</v>
      </c>
    </row>
    <row r="1608" spans="2:10" x14ac:dyDescent="0.25">
      <c r="B1608" s="63">
        <v>6037603400</v>
      </c>
      <c r="C1608" s="63">
        <v>4367</v>
      </c>
      <c r="D1608" s="63" t="s">
        <v>166</v>
      </c>
      <c r="E1608" s="96">
        <v>90249</v>
      </c>
      <c r="F1608" s="63">
        <v>47.982898793912298</v>
      </c>
      <c r="G1608" s="63">
        <v>4367</v>
      </c>
      <c r="H1608" s="63">
        <v>40.700000000000003</v>
      </c>
      <c r="I1608" s="98" t="str">
        <f>VLOOKUP(E1608, 'Program Data Extracts-Zip Codes'!R$52:W$5334, 6, FALSE)</f>
        <v>SCG</v>
      </c>
      <c r="J1608" s="98" t="str">
        <f>VLOOKUP(E1608, 'Program Data Extracts-Zip Codes'!R$52:W$5334, 4, FALSE)</f>
        <v>SCE</v>
      </c>
    </row>
    <row r="1609" spans="2:10" x14ac:dyDescent="0.25">
      <c r="B1609" s="63">
        <v>6037603500</v>
      </c>
      <c r="C1609" s="63">
        <v>3074</v>
      </c>
      <c r="D1609" s="63" t="s">
        <v>166</v>
      </c>
      <c r="E1609" s="96">
        <v>90249</v>
      </c>
      <c r="F1609" s="63">
        <v>43.3708678023837</v>
      </c>
      <c r="G1609" s="63">
        <v>3074</v>
      </c>
      <c r="H1609" s="63">
        <v>24.1</v>
      </c>
      <c r="I1609" s="98" t="str">
        <f>VLOOKUP(E1609, 'Program Data Extracts-Zip Codes'!R$52:W$5334, 6, FALSE)</f>
        <v>SCG</v>
      </c>
      <c r="J1609" s="98" t="str">
        <f>VLOOKUP(E1609, 'Program Data Extracts-Zip Codes'!R$52:W$5334, 4, FALSE)</f>
        <v>SCE</v>
      </c>
    </row>
    <row r="1610" spans="2:10" x14ac:dyDescent="0.25">
      <c r="B1610" s="63">
        <v>6037603004</v>
      </c>
      <c r="C1610" s="63">
        <v>1512</v>
      </c>
      <c r="D1610" s="63" t="s">
        <v>166</v>
      </c>
      <c r="E1610" s="96">
        <v>90247</v>
      </c>
      <c r="F1610" s="63">
        <v>42.317512095883998</v>
      </c>
      <c r="G1610" s="63">
        <v>1512</v>
      </c>
      <c r="H1610" s="63">
        <v>39.200000000000003</v>
      </c>
      <c r="I1610" s="98" t="str">
        <f>VLOOKUP(E1610, 'Program Data Extracts-Zip Codes'!R$52:W$5334, 6, FALSE)</f>
        <v>SCG</v>
      </c>
      <c r="J1610" s="98" t="str">
        <f>VLOOKUP(E1610, 'Program Data Extracts-Zip Codes'!R$52:W$5334, 4, FALSE)</f>
        <v>LADWP</v>
      </c>
    </row>
    <row r="1611" spans="2:10" x14ac:dyDescent="0.25">
      <c r="B1611" s="63">
        <v>6037603101</v>
      </c>
      <c r="C1611" s="63">
        <v>4244</v>
      </c>
      <c r="D1611" s="63" t="s">
        <v>166</v>
      </c>
      <c r="E1611" s="96">
        <v>90247</v>
      </c>
      <c r="F1611" s="63">
        <v>37.429322982255201</v>
      </c>
      <c r="G1611" s="63">
        <v>0</v>
      </c>
      <c r="H1611" s="63">
        <v>39.5</v>
      </c>
      <c r="I1611" s="98" t="str">
        <f>VLOOKUP(E1611, 'Program Data Extracts-Zip Codes'!R$52:W$5334, 6, FALSE)</f>
        <v>SCG</v>
      </c>
      <c r="J1611" s="98" t="str">
        <f>VLOOKUP(E1611, 'Program Data Extracts-Zip Codes'!R$52:W$5334, 4, FALSE)</f>
        <v>LADWP</v>
      </c>
    </row>
    <row r="1612" spans="2:10" x14ac:dyDescent="0.25">
      <c r="B1612" s="63">
        <v>6037603301</v>
      </c>
      <c r="C1612" s="63">
        <v>3828</v>
      </c>
      <c r="D1612" s="63" t="s">
        <v>166</v>
      </c>
      <c r="E1612" s="96">
        <v>90247</v>
      </c>
      <c r="F1612" s="63">
        <v>35.915781671393802</v>
      </c>
      <c r="G1612" s="63">
        <v>0</v>
      </c>
      <c r="H1612" s="63">
        <v>35.200000000000003</v>
      </c>
      <c r="I1612" s="98" t="str">
        <f>VLOOKUP(E1612, 'Program Data Extracts-Zip Codes'!R$52:W$5334, 6, FALSE)</f>
        <v>SCG</v>
      </c>
      <c r="J1612" s="98" t="str">
        <f>VLOOKUP(E1612, 'Program Data Extracts-Zip Codes'!R$52:W$5334, 4, FALSE)</f>
        <v>LADWP</v>
      </c>
    </row>
    <row r="1613" spans="2:10" x14ac:dyDescent="0.25">
      <c r="B1613" s="63">
        <v>6037603600</v>
      </c>
      <c r="C1613" s="63">
        <v>4037</v>
      </c>
      <c r="D1613" s="63" t="s">
        <v>166</v>
      </c>
      <c r="E1613" s="96">
        <v>90249</v>
      </c>
      <c r="F1613" s="63">
        <v>35.560153965536102</v>
      </c>
      <c r="G1613" s="63">
        <v>0</v>
      </c>
      <c r="H1613" s="63">
        <v>29.6</v>
      </c>
      <c r="I1613" s="98" t="str">
        <f>VLOOKUP(E1613, 'Program Data Extracts-Zip Codes'!R$52:W$5334, 6, FALSE)</f>
        <v>SCG</v>
      </c>
      <c r="J1613" s="98" t="str">
        <f>VLOOKUP(E1613, 'Program Data Extracts-Zip Codes'!R$52:W$5334, 4, FALSE)</f>
        <v>SCE</v>
      </c>
    </row>
    <row r="1614" spans="2:10" x14ac:dyDescent="0.25">
      <c r="B1614" s="63">
        <v>6037603006</v>
      </c>
      <c r="C1614" s="63">
        <v>2035</v>
      </c>
      <c r="D1614" s="63" t="s">
        <v>166</v>
      </c>
      <c r="E1614" s="96">
        <v>90247</v>
      </c>
      <c r="F1614" s="63">
        <v>32.504702559681299</v>
      </c>
      <c r="G1614" s="63">
        <v>0</v>
      </c>
      <c r="H1614" s="63">
        <v>43.5</v>
      </c>
      <c r="I1614" s="98" t="str">
        <f>VLOOKUP(E1614, 'Program Data Extracts-Zip Codes'!R$52:W$5334, 6, FALSE)</f>
        <v>SCG</v>
      </c>
      <c r="J1614" s="98" t="str">
        <f>VLOOKUP(E1614, 'Program Data Extracts-Zip Codes'!R$52:W$5334, 4, FALSE)</f>
        <v>LADWP</v>
      </c>
    </row>
    <row r="1615" spans="2:10" x14ac:dyDescent="0.25">
      <c r="B1615" s="63">
        <v>6037301601</v>
      </c>
      <c r="C1615" s="63">
        <v>6198</v>
      </c>
      <c r="D1615" s="63" t="s">
        <v>166</v>
      </c>
      <c r="E1615" s="96">
        <v>91201</v>
      </c>
      <c r="F1615" s="63">
        <v>70.907943102222305</v>
      </c>
      <c r="G1615" s="63">
        <v>6198</v>
      </c>
      <c r="H1615" s="63">
        <v>49.9</v>
      </c>
      <c r="I1615" s="98" t="str">
        <f>VLOOKUP(E1615, 'Program Data Extracts-Zip Codes'!R$52:W$5334, 6, FALSE)</f>
        <v>SCG</v>
      </c>
      <c r="J1615" s="98" t="str">
        <f>VLOOKUP(E1615, 'Program Data Extracts-Zip Codes'!R$52:W$5334, 4, FALSE)</f>
        <v>Burbank</v>
      </c>
    </row>
    <row r="1616" spans="2:10" x14ac:dyDescent="0.25">
      <c r="B1616" s="63">
        <v>6037302401</v>
      </c>
      <c r="C1616" s="63">
        <v>5944</v>
      </c>
      <c r="D1616" s="63" t="s">
        <v>166</v>
      </c>
      <c r="E1616" s="96">
        <v>91204</v>
      </c>
      <c r="F1616" s="63">
        <v>68.647758843020299</v>
      </c>
      <c r="G1616" s="63">
        <v>5944</v>
      </c>
      <c r="H1616" s="63">
        <v>49.4</v>
      </c>
      <c r="I1616" s="98" t="str">
        <f>VLOOKUP(E1616, 'Program Data Extracts-Zip Codes'!R$52:W$5334, 6, FALSE)</f>
        <v>SCG</v>
      </c>
      <c r="J1616" s="98" t="str">
        <f>VLOOKUP(E1616, 'Program Data Extracts-Zip Codes'!R$52:W$5334, 4, FALSE)</f>
        <v>Glendale</v>
      </c>
    </row>
    <row r="1617" spans="2:10" x14ac:dyDescent="0.25">
      <c r="B1617" s="63">
        <v>6037302302</v>
      </c>
      <c r="C1617" s="63">
        <v>4895</v>
      </c>
      <c r="D1617" s="63" t="s">
        <v>166</v>
      </c>
      <c r="E1617" s="96">
        <v>91204</v>
      </c>
      <c r="F1617" s="63">
        <v>64.864997850208397</v>
      </c>
      <c r="G1617" s="63">
        <v>4895</v>
      </c>
      <c r="H1617" s="63">
        <v>48.5</v>
      </c>
      <c r="I1617" s="98" t="str">
        <f>VLOOKUP(E1617, 'Program Data Extracts-Zip Codes'!R$52:W$5334, 6, FALSE)</f>
        <v>SCG</v>
      </c>
      <c r="J1617" s="98" t="str">
        <f>VLOOKUP(E1617, 'Program Data Extracts-Zip Codes'!R$52:W$5334, 4, FALSE)</f>
        <v>Glendale</v>
      </c>
    </row>
    <row r="1618" spans="2:10" x14ac:dyDescent="0.25">
      <c r="B1618" s="63">
        <v>6037302505</v>
      </c>
      <c r="C1618" s="63">
        <v>3749</v>
      </c>
      <c r="D1618" s="63" t="s">
        <v>166</v>
      </c>
      <c r="E1618" s="96">
        <v>91205</v>
      </c>
      <c r="F1618" s="63">
        <v>63.529962658667003</v>
      </c>
      <c r="G1618" s="63">
        <v>3749</v>
      </c>
      <c r="H1618" s="63">
        <v>65.5</v>
      </c>
      <c r="I1618" s="98" t="str">
        <f>VLOOKUP(E1618, 'Program Data Extracts-Zip Codes'!R$52:W$5334, 6, FALSE)</f>
        <v>SCG</v>
      </c>
      <c r="J1618" s="98" t="str">
        <f>VLOOKUP(E1618, 'Program Data Extracts-Zip Codes'!R$52:W$5334, 4, FALSE)</f>
        <v>Glendale</v>
      </c>
    </row>
    <row r="1619" spans="2:10" x14ac:dyDescent="0.25">
      <c r="B1619" s="63">
        <v>6037301602</v>
      </c>
      <c r="C1619" s="63">
        <v>3908</v>
      </c>
      <c r="D1619" s="63" t="s">
        <v>166</v>
      </c>
      <c r="E1619" s="96">
        <v>91201</v>
      </c>
      <c r="F1619" s="63">
        <v>61.6389342658887</v>
      </c>
      <c r="G1619" s="63">
        <v>3908</v>
      </c>
      <c r="H1619" s="63">
        <v>33.5</v>
      </c>
      <c r="I1619" s="98" t="str">
        <f>VLOOKUP(E1619, 'Program Data Extracts-Zip Codes'!R$52:W$5334, 6, FALSE)</f>
        <v>SCG</v>
      </c>
      <c r="J1619" s="98" t="str">
        <f>VLOOKUP(E1619, 'Program Data Extracts-Zip Codes'!R$52:W$5334, 4, FALSE)</f>
        <v>Burbank</v>
      </c>
    </row>
    <row r="1620" spans="2:10" x14ac:dyDescent="0.25">
      <c r="B1620" s="63">
        <v>6037302503</v>
      </c>
      <c r="C1620" s="63">
        <v>4330</v>
      </c>
      <c r="D1620" s="63" t="s">
        <v>166</v>
      </c>
      <c r="E1620" s="96">
        <v>91205</v>
      </c>
      <c r="F1620" s="63">
        <v>55.886215226426003</v>
      </c>
      <c r="G1620" s="63">
        <v>4330</v>
      </c>
      <c r="H1620" s="63">
        <v>56.8</v>
      </c>
      <c r="I1620" s="98" t="str">
        <f>VLOOKUP(E1620, 'Program Data Extracts-Zip Codes'!R$52:W$5334, 6, FALSE)</f>
        <v>SCG</v>
      </c>
      <c r="J1620" s="98" t="str">
        <f>VLOOKUP(E1620, 'Program Data Extracts-Zip Codes'!R$52:W$5334, 4, FALSE)</f>
        <v>Glendale</v>
      </c>
    </row>
    <row r="1621" spans="2:10" x14ac:dyDescent="0.25">
      <c r="B1621" s="63">
        <v>6037302002</v>
      </c>
      <c r="C1621" s="63">
        <v>3532</v>
      </c>
      <c r="D1621" s="63" t="s">
        <v>166</v>
      </c>
      <c r="E1621" s="96">
        <v>91206</v>
      </c>
      <c r="F1621" s="63">
        <v>54.875823704219698</v>
      </c>
      <c r="G1621" s="63">
        <v>3532</v>
      </c>
      <c r="H1621" s="63">
        <v>41.6</v>
      </c>
      <c r="I1621" s="98" t="str">
        <f>VLOOKUP(E1621, 'Program Data Extracts-Zip Codes'!R$52:W$5334, 6, FALSE)</f>
        <v>SCG</v>
      </c>
      <c r="J1621" s="98" t="str">
        <f>VLOOKUP(E1621, 'Program Data Extracts-Zip Codes'!R$52:W$5334, 4, FALSE)</f>
        <v>Glendale</v>
      </c>
    </row>
    <row r="1622" spans="2:10" x14ac:dyDescent="0.25">
      <c r="B1622" s="63">
        <v>6037302301</v>
      </c>
      <c r="C1622" s="63">
        <v>3790</v>
      </c>
      <c r="D1622" s="63" t="s">
        <v>166</v>
      </c>
      <c r="E1622" s="96">
        <v>91204</v>
      </c>
      <c r="F1622" s="63">
        <v>54.620870251410899</v>
      </c>
      <c r="G1622" s="63">
        <v>3790</v>
      </c>
      <c r="H1622" s="63">
        <v>39.4</v>
      </c>
      <c r="I1622" s="98" t="str">
        <f>VLOOKUP(E1622, 'Program Data Extracts-Zip Codes'!R$52:W$5334, 6, FALSE)</f>
        <v>SCG</v>
      </c>
      <c r="J1622" s="98" t="str">
        <f>VLOOKUP(E1622, 'Program Data Extracts-Zip Codes'!R$52:W$5334, 4, FALSE)</f>
        <v>Glendale</v>
      </c>
    </row>
    <row r="1623" spans="2:10" x14ac:dyDescent="0.25">
      <c r="B1623" s="63">
        <v>6037302504</v>
      </c>
      <c r="C1623" s="63">
        <v>4234</v>
      </c>
      <c r="D1623" s="63" t="s">
        <v>166</v>
      </c>
      <c r="E1623" s="96">
        <v>91205</v>
      </c>
      <c r="F1623" s="63">
        <v>53.795783797918801</v>
      </c>
      <c r="G1623" s="63">
        <v>4234</v>
      </c>
      <c r="H1623" s="63">
        <v>57.6</v>
      </c>
      <c r="I1623" s="98" t="str">
        <f>VLOOKUP(E1623, 'Program Data Extracts-Zip Codes'!R$52:W$5334, 6, FALSE)</f>
        <v>SCG</v>
      </c>
      <c r="J1623" s="98" t="str">
        <f>VLOOKUP(E1623, 'Program Data Extracts-Zip Codes'!R$52:W$5334, 4, FALSE)</f>
        <v>Glendale</v>
      </c>
    </row>
    <row r="1624" spans="2:10" x14ac:dyDescent="0.25">
      <c r="B1624" s="63">
        <v>6037302202</v>
      </c>
      <c r="C1624" s="63">
        <v>5254</v>
      </c>
      <c r="D1624" s="63" t="s">
        <v>166</v>
      </c>
      <c r="E1624" s="96">
        <v>91205</v>
      </c>
      <c r="F1624" s="63">
        <v>53.407813657239103</v>
      </c>
      <c r="G1624" s="63">
        <v>5254</v>
      </c>
      <c r="H1624" s="63">
        <v>54.5</v>
      </c>
      <c r="I1624" s="98" t="str">
        <f>VLOOKUP(E1624, 'Program Data Extracts-Zip Codes'!R$52:W$5334, 6, FALSE)</f>
        <v>SCG</v>
      </c>
      <c r="J1624" s="98" t="str">
        <f>VLOOKUP(E1624, 'Program Data Extracts-Zip Codes'!R$52:W$5334, 4, FALSE)</f>
        <v>Glendale</v>
      </c>
    </row>
    <row r="1625" spans="2:10" x14ac:dyDescent="0.25">
      <c r="B1625" s="63">
        <v>6037301502</v>
      </c>
      <c r="C1625" s="63">
        <v>6908</v>
      </c>
      <c r="D1625" s="63" t="s">
        <v>166</v>
      </c>
      <c r="E1625" s="96">
        <v>91201</v>
      </c>
      <c r="F1625" s="63">
        <v>53.144591988496103</v>
      </c>
      <c r="G1625" s="63">
        <v>6908</v>
      </c>
      <c r="H1625" s="63">
        <v>54.4</v>
      </c>
      <c r="I1625" s="98" t="str">
        <f>VLOOKUP(E1625, 'Program Data Extracts-Zip Codes'!R$52:W$5334, 6, FALSE)</f>
        <v>SCG</v>
      </c>
      <c r="J1625" s="98" t="str">
        <f>VLOOKUP(E1625, 'Program Data Extracts-Zip Codes'!R$52:W$5334, 4, FALSE)</f>
        <v>Burbank</v>
      </c>
    </row>
    <row r="1626" spans="2:10" x14ac:dyDescent="0.25">
      <c r="B1626" s="63">
        <v>6037301701</v>
      </c>
      <c r="C1626" s="63">
        <v>2849</v>
      </c>
      <c r="D1626" s="63" t="s">
        <v>166</v>
      </c>
      <c r="E1626" s="96">
        <v>91202</v>
      </c>
      <c r="F1626" s="63">
        <v>52.671477375629401</v>
      </c>
      <c r="G1626" s="63">
        <v>2849</v>
      </c>
      <c r="H1626" s="63">
        <v>25</v>
      </c>
      <c r="I1626" s="98" t="str">
        <f>VLOOKUP(E1626, 'Program Data Extracts-Zip Codes'!R$52:W$5334, 6, FALSE)</f>
        <v>SCG</v>
      </c>
      <c r="J1626" s="98" t="str">
        <f>VLOOKUP(E1626, 'Program Data Extracts-Zip Codes'!R$52:W$5334, 4, FALSE)</f>
        <v>Glendale</v>
      </c>
    </row>
    <row r="1627" spans="2:10" x14ac:dyDescent="0.25">
      <c r="B1627" s="63">
        <v>6037301702</v>
      </c>
      <c r="C1627" s="63">
        <v>5556</v>
      </c>
      <c r="D1627" s="63" t="s">
        <v>166</v>
      </c>
      <c r="E1627" s="96">
        <v>91203</v>
      </c>
      <c r="F1627" s="63">
        <v>51.928297031461803</v>
      </c>
      <c r="G1627" s="63">
        <v>5556</v>
      </c>
      <c r="H1627" s="63">
        <v>48.8</v>
      </c>
      <c r="I1627" s="98" t="str">
        <f>VLOOKUP(E1627, 'Program Data Extracts-Zip Codes'!R$52:W$5334, 6, FALSE)</f>
        <v>SCG</v>
      </c>
      <c r="J1627" s="98" t="str">
        <f>VLOOKUP(E1627, 'Program Data Extracts-Zip Codes'!R$52:W$5334, 4, FALSE)</f>
        <v>Glendale</v>
      </c>
    </row>
    <row r="1628" spans="2:10" x14ac:dyDescent="0.25">
      <c r="B1628" s="63">
        <v>6037302201</v>
      </c>
      <c r="C1628" s="63">
        <v>3856</v>
      </c>
      <c r="D1628" s="63" t="s">
        <v>166</v>
      </c>
      <c r="E1628" s="96">
        <v>91205</v>
      </c>
      <c r="F1628" s="63">
        <v>48.1091863173978</v>
      </c>
      <c r="G1628" s="63">
        <v>3856</v>
      </c>
      <c r="H1628" s="63">
        <v>60.6</v>
      </c>
      <c r="I1628" s="98" t="str">
        <f>VLOOKUP(E1628, 'Program Data Extracts-Zip Codes'!R$52:W$5334, 6, FALSE)</f>
        <v>SCG</v>
      </c>
      <c r="J1628" s="98" t="str">
        <f>VLOOKUP(E1628, 'Program Data Extracts-Zip Codes'!R$52:W$5334, 4, FALSE)</f>
        <v>Glendale</v>
      </c>
    </row>
    <row r="1629" spans="2:10" x14ac:dyDescent="0.25">
      <c r="B1629" s="63">
        <v>6037302104</v>
      </c>
      <c r="C1629" s="63">
        <v>3917</v>
      </c>
      <c r="D1629" s="63" t="s">
        <v>166</v>
      </c>
      <c r="E1629" s="96">
        <v>91205</v>
      </c>
      <c r="F1629" s="63">
        <v>46.322987968324298</v>
      </c>
      <c r="G1629" s="63">
        <v>3917</v>
      </c>
      <c r="H1629" s="63">
        <v>41.1</v>
      </c>
      <c r="I1629" s="98" t="str">
        <f>VLOOKUP(E1629, 'Program Data Extracts-Zip Codes'!R$52:W$5334, 6, FALSE)</f>
        <v>SCG</v>
      </c>
      <c r="J1629" s="98" t="str">
        <f>VLOOKUP(E1629, 'Program Data Extracts-Zip Codes'!R$52:W$5334, 4, FALSE)</f>
        <v>Glendale</v>
      </c>
    </row>
    <row r="1630" spans="2:10" x14ac:dyDescent="0.25">
      <c r="B1630" s="63">
        <v>6037302103</v>
      </c>
      <c r="C1630" s="63">
        <v>5504</v>
      </c>
      <c r="D1630" s="63" t="s">
        <v>166</v>
      </c>
      <c r="E1630" s="96">
        <v>91205</v>
      </c>
      <c r="F1630" s="63">
        <v>45.698970364064699</v>
      </c>
      <c r="G1630" s="63">
        <v>5504</v>
      </c>
      <c r="H1630" s="63">
        <v>58.6</v>
      </c>
      <c r="I1630" s="98" t="str">
        <f>VLOOKUP(E1630, 'Program Data Extracts-Zip Codes'!R$52:W$5334, 6, FALSE)</f>
        <v>SCG</v>
      </c>
      <c r="J1630" s="98" t="str">
        <f>VLOOKUP(E1630, 'Program Data Extracts-Zip Codes'!R$52:W$5334, 4, FALSE)</f>
        <v>Glendale</v>
      </c>
    </row>
    <row r="1631" spans="2:10" x14ac:dyDescent="0.25">
      <c r="B1631" s="63">
        <v>6037301802</v>
      </c>
      <c r="C1631" s="63">
        <v>3578</v>
      </c>
      <c r="D1631" s="63" t="s">
        <v>166</v>
      </c>
      <c r="E1631" s="96">
        <v>91203</v>
      </c>
      <c r="F1631" s="63">
        <v>45.4737505121902</v>
      </c>
      <c r="G1631" s="63">
        <v>3578</v>
      </c>
      <c r="H1631" s="63">
        <v>46.2</v>
      </c>
      <c r="I1631" s="98" t="str">
        <f>VLOOKUP(E1631, 'Program Data Extracts-Zip Codes'!R$52:W$5334, 6, FALSE)</f>
        <v>SCG</v>
      </c>
      <c r="J1631" s="98" t="str">
        <f>VLOOKUP(E1631, 'Program Data Extracts-Zip Codes'!R$52:W$5334, 4, FALSE)</f>
        <v>Glendale</v>
      </c>
    </row>
    <row r="1632" spans="2:10" x14ac:dyDescent="0.25">
      <c r="B1632" s="63">
        <v>6037301801</v>
      </c>
      <c r="C1632" s="63">
        <v>4079</v>
      </c>
      <c r="D1632" s="63" t="s">
        <v>166</v>
      </c>
      <c r="E1632" s="96">
        <v>91203</v>
      </c>
      <c r="F1632" s="63">
        <v>43.767338586507201</v>
      </c>
      <c r="G1632" s="63">
        <v>4079</v>
      </c>
      <c r="H1632" s="63">
        <v>41.1</v>
      </c>
      <c r="I1632" s="98" t="str">
        <f>VLOOKUP(E1632, 'Program Data Extracts-Zip Codes'!R$52:W$5334, 6, FALSE)</f>
        <v>SCG</v>
      </c>
      <c r="J1632" s="98" t="str">
        <f>VLOOKUP(E1632, 'Program Data Extracts-Zip Codes'!R$52:W$5334, 4, FALSE)</f>
        <v>Glendale</v>
      </c>
    </row>
    <row r="1633" spans="2:10" x14ac:dyDescent="0.25">
      <c r="B1633" s="63">
        <v>6037302506</v>
      </c>
      <c r="C1633" s="63">
        <v>3534</v>
      </c>
      <c r="D1633" s="63" t="s">
        <v>166</v>
      </c>
      <c r="E1633" s="96">
        <v>91205</v>
      </c>
      <c r="F1633" s="63">
        <v>42.949173390034801</v>
      </c>
      <c r="G1633" s="63">
        <v>3534</v>
      </c>
      <c r="H1633" s="63">
        <v>37.9</v>
      </c>
      <c r="I1633" s="98" t="str">
        <f>VLOOKUP(E1633, 'Program Data Extracts-Zip Codes'!R$52:W$5334, 6, FALSE)</f>
        <v>SCG</v>
      </c>
      <c r="J1633" s="98" t="str">
        <f>VLOOKUP(E1633, 'Program Data Extracts-Zip Codes'!R$52:W$5334, 4, FALSE)</f>
        <v>Glendale</v>
      </c>
    </row>
    <row r="1634" spans="2:10" x14ac:dyDescent="0.25">
      <c r="B1634" s="63">
        <v>6037302003</v>
      </c>
      <c r="C1634" s="63">
        <v>3578</v>
      </c>
      <c r="D1634" s="63" t="s">
        <v>166</v>
      </c>
      <c r="E1634" s="96">
        <v>91206</v>
      </c>
      <c r="F1634" s="63">
        <v>41.799998869361602</v>
      </c>
      <c r="G1634" s="63">
        <v>3578</v>
      </c>
      <c r="H1634" s="63">
        <v>43.3</v>
      </c>
      <c r="I1634" s="98" t="str">
        <f>VLOOKUP(E1634, 'Program Data Extracts-Zip Codes'!R$52:W$5334, 6, FALSE)</f>
        <v>SCG</v>
      </c>
      <c r="J1634" s="98" t="str">
        <f>VLOOKUP(E1634, 'Program Data Extracts-Zip Codes'!R$52:W$5334, 4, FALSE)</f>
        <v>Glendale</v>
      </c>
    </row>
    <row r="1635" spans="2:10" x14ac:dyDescent="0.25">
      <c r="B1635" s="63">
        <v>6037302102</v>
      </c>
      <c r="C1635" s="63">
        <v>6439</v>
      </c>
      <c r="D1635" s="63" t="s">
        <v>166</v>
      </c>
      <c r="E1635" s="96">
        <v>91205</v>
      </c>
      <c r="F1635" s="63">
        <v>40.689094435762001</v>
      </c>
      <c r="G1635" s="63">
        <v>6439</v>
      </c>
      <c r="H1635" s="63">
        <v>39.1</v>
      </c>
      <c r="I1635" s="98" t="str">
        <f>VLOOKUP(E1635, 'Program Data Extracts-Zip Codes'!R$52:W$5334, 6, FALSE)</f>
        <v>SCG</v>
      </c>
      <c r="J1635" s="98" t="str">
        <f>VLOOKUP(E1635, 'Program Data Extracts-Zip Codes'!R$52:W$5334, 4, FALSE)</f>
        <v>Glendale</v>
      </c>
    </row>
    <row r="1636" spans="2:10" x14ac:dyDescent="0.25">
      <c r="B1636" s="63">
        <v>6037301900</v>
      </c>
      <c r="C1636" s="63">
        <v>7810</v>
      </c>
      <c r="D1636" s="63" t="s">
        <v>166</v>
      </c>
      <c r="E1636" s="96">
        <v>91206</v>
      </c>
      <c r="F1636" s="63">
        <v>39.759933313345897</v>
      </c>
      <c r="G1636" s="63">
        <v>7810</v>
      </c>
      <c r="H1636" s="63">
        <v>37.5</v>
      </c>
      <c r="I1636" s="98" t="str">
        <f>VLOOKUP(E1636, 'Program Data Extracts-Zip Codes'!R$52:W$5334, 6, FALSE)</f>
        <v>SCG</v>
      </c>
      <c r="J1636" s="98" t="str">
        <f>VLOOKUP(E1636, 'Program Data Extracts-Zip Codes'!R$52:W$5334, 4, FALSE)</f>
        <v>Glendale</v>
      </c>
    </row>
    <row r="1637" spans="2:10" x14ac:dyDescent="0.25">
      <c r="B1637" s="63">
        <v>6037302004</v>
      </c>
      <c r="C1637" s="63">
        <v>4214</v>
      </c>
      <c r="D1637" s="63" t="s">
        <v>166</v>
      </c>
      <c r="E1637" s="96">
        <v>91206</v>
      </c>
      <c r="F1637" s="63">
        <v>39.385041250948802</v>
      </c>
      <c r="G1637" s="63">
        <v>4214</v>
      </c>
      <c r="H1637" s="63">
        <v>49.4</v>
      </c>
      <c r="I1637" s="98" t="str">
        <f>VLOOKUP(E1637, 'Program Data Extracts-Zip Codes'!R$52:W$5334, 6, FALSE)</f>
        <v>SCG</v>
      </c>
      <c r="J1637" s="98" t="str">
        <f>VLOOKUP(E1637, 'Program Data Extracts-Zip Codes'!R$52:W$5334, 4, FALSE)</f>
        <v>Glendale</v>
      </c>
    </row>
    <row r="1638" spans="2:10" x14ac:dyDescent="0.25">
      <c r="B1638" s="63">
        <v>6037301206</v>
      </c>
      <c r="C1638" s="63">
        <v>5363</v>
      </c>
      <c r="D1638" s="63" t="s">
        <v>166</v>
      </c>
      <c r="E1638" s="96">
        <v>91202</v>
      </c>
      <c r="F1638" s="63">
        <v>39.1708977339797</v>
      </c>
      <c r="G1638" s="63">
        <v>0</v>
      </c>
      <c r="H1638" s="63">
        <v>40.4</v>
      </c>
      <c r="I1638" s="98" t="str">
        <f>VLOOKUP(E1638, 'Program Data Extracts-Zip Codes'!R$52:W$5334, 6, FALSE)</f>
        <v>SCG</v>
      </c>
      <c r="J1638" s="98" t="str">
        <f>VLOOKUP(E1638, 'Program Data Extracts-Zip Codes'!R$52:W$5334, 4, FALSE)</f>
        <v>Glendale</v>
      </c>
    </row>
    <row r="1639" spans="2:10" x14ac:dyDescent="0.25">
      <c r="B1639" s="63">
        <v>6037301204</v>
      </c>
      <c r="C1639" s="63">
        <v>4990</v>
      </c>
      <c r="D1639" s="63" t="s">
        <v>166</v>
      </c>
      <c r="E1639" s="96">
        <v>91202</v>
      </c>
      <c r="F1639" s="63">
        <v>37.447110410032401</v>
      </c>
      <c r="G1639" s="63">
        <v>0</v>
      </c>
      <c r="H1639" s="63">
        <v>44.2</v>
      </c>
      <c r="I1639" s="98" t="str">
        <f>VLOOKUP(E1639, 'Program Data Extracts-Zip Codes'!R$52:W$5334, 6, FALSE)</f>
        <v>SCG</v>
      </c>
      <c r="J1639" s="98" t="str">
        <f>VLOOKUP(E1639, 'Program Data Extracts-Zip Codes'!R$52:W$5334, 4, FALSE)</f>
        <v>Glendale</v>
      </c>
    </row>
    <row r="1640" spans="2:10" x14ac:dyDescent="0.25">
      <c r="B1640" s="63">
        <v>6037301501</v>
      </c>
      <c r="C1640" s="63">
        <v>1902</v>
      </c>
      <c r="D1640" s="63" t="s">
        <v>166</v>
      </c>
      <c r="E1640" s="96">
        <v>91201</v>
      </c>
      <c r="F1640" s="63">
        <v>33.754232603019901</v>
      </c>
      <c r="G1640" s="63">
        <v>0</v>
      </c>
      <c r="H1640" s="63">
        <v>20.2</v>
      </c>
      <c r="I1640" s="98" t="str">
        <f>VLOOKUP(E1640, 'Program Data Extracts-Zip Codes'!R$52:W$5334, 6, FALSE)</f>
        <v>SCG</v>
      </c>
      <c r="J1640" s="98" t="str">
        <f>VLOOKUP(E1640, 'Program Data Extracts-Zip Codes'!R$52:W$5334, 4, FALSE)</f>
        <v>Burbank</v>
      </c>
    </row>
    <row r="1641" spans="2:10" x14ac:dyDescent="0.25">
      <c r="B1641" s="63">
        <v>6037301203</v>
      </c>
      <c r="C1641" s="63">
        <v>4368</v>
      </c>
      <c r="D1641" s="63" t="s">
        <v>166</v>
      </c>
      <c r="E1641" s="96">
        <v>91202</v>
      </c>
      <c r="F1641" s="63">
        <v>28.8390812438554</v>
      </c>
      <c r="G1641" s="63">
        <v>0</v>
      </c>
      <c r="H1641" s="63">
        <v>28.3</v>
      </c>
      <c r="I1641" s="98" t="str">
        <f>VLOOKUP(E1641, 'Program Data Extracts-Zip Codes'!R$52:W$5334, 6, FALSE)</f>
        <v>SCG</v>
      </c>
      <c r="J1641" s="98" t="str">
        <f>VLOOKUP(E1641, 'Program Data Extracts-Zip Codes'!R$52:W$5334, 4, FALSE)</f>
        <v>Glendale</v>
      </c>
    </row>
    <row r="1642" spans="2:10" x14ac:dyDescent="0.25">
      <c r="B1642" s="63">
        <v>6037300902</v>
      </c>
      <c r="C1642" s="63">
        <v>1998</v>
      </c>
      <c r="D1642" s="63" t="s">
        <v>166</v>
      </c>
      <c r="E1642" s="96">
        <v>91206</v>
      </c>
      <c r="F1642" s="63">
        <v>27.321174391643599</v>
      </c>
      <c r="G1642" s="63">
        <v>0</v>
      </c>
      <c r="H1642" s="63">
        <v>12</v>
      </c>
      <c r="I1642" s="98" t="str">
        <f>VLOOKUP(E1642, 'Program Data Extracts-Zip Codes'!R$52:W$5334, 6, FALSE)</f>
        <v>SCG</v>
      </c>
      <c r="J1642" s="98" t="str">
        <f>VLOOKUP(E1642, 'Program Data Extracts-Zip Codes'!R$52:W$5334, 4, FALSE)</f>
        <v>Glendale</v>
      </c>
    </row>
    <row r="1643" spans="2:10" x14ac:dyDescent="0.25">
      <c r="B1643" s="63">
        <v>6037301000</v>
      </c>
      <c r="C1643" s="63">
        <v>4841</v>
      </c>
      <c r="D1643" s="63" t="s">
        <v>166</v>
      </c>
      <c r="E1643" s="96">
        <v>91206</v>
      </c>
      <c r="F1643" s="63">
        <v>25.815348502637899</v>
      </c>
      <c r="G1643" s="63">
        <v>0</v>
      </c>
      <c r="H1643" s="63">
        <v>27.6</v>
      </c>
      <c r="I1643" s="98" t="str">
        <f>VLOOKUP(E1643, 'Program Data Extracts-Zip Codes'!R$52:W$5334, 6, FALSE)</f>
        <v>SCG</v>
      </c>
      <c r="J1643" s="98" t="str">
        <f>VLOOKUP(E1643, 'Program Data Extracts-Zip Codes'!R$52:W$5334, 4, FALSE)</f>
        <v>Glendale</v>
      </c>
    </row>
    <row r="1644" spans="2:10" x14ac:dyDescent="0.25">
      <c r="B1644" s="63">
        <v>6037301205</v>
      </c>
      <c r="C1644" s="63">
        <v>2209</v>
      </c>
      <c r="D1644" s="63" t="s">
        <v>166</v>
      </c>
      <c r="E1644" s="96">
        <v>91202</v>
      </c>
      <c r="F1644" s="63">
        <v>25.3367613231047</v>
      </c>
      <c r="G1644" s="63">
        <v>0</v>
      </c>
      <c r="H1644" s="63">
        <v>10.3</v>
      </c>
      <c r="I1644" s="98" t="str">
        <f>VLOOKUP(E1644, 'Program Data Extracts-Zip Codes'!R$52:W$5334, 6, FALSE)</f>
        <v>SCG</v>
      </c>
      <c r="J1644" s="98" t="str">
        <f>VLOOKUP(E1644, 'Program Data Extracts-Zip Codes'!R$52:W$5334, 4, FALSE)</f>
        <v>Glendale</v>
      </c>
    </row>
    <row r="1645" spans="2:10" x14ac:dyDescent="0.25">
      <c r="B1645" s="63">
        <v>6037300800</v>
      </c>
      <c r="C1645" s="63">
        <v>6947</v>
      </c>
      <c r="D1645" s="63" t="s">
        <v>166</v>
      </c>
      <c r="E1645" s="96">
        <v>91208</v>
      </c>
      <c r="F1645" s="63">
        <v>22.934090430447601</v>
      </c>
      <c r="G1645" s="63">
        <v>0</v>
      </c>
      <c r="H1645" s="63">
        <v>25.5</v>
      </c>
      <c r="I1645" s="98" t="str">
        <f>VLOOKUP(E1645, 'Program Data Extracts-Zip Codes'!R$52:W$5334, 6, FALSE)</f>
        <v>SCG</v>
      </c>
      <c r="J1645" s="98" t="str">
        <f>VLOOKUP(E1645, 'Program Data Extracts-Zip Codes'!R$52:W$5334, 4, FALSE)</f>
        <v>Burbank</v>
      </c>
    </row>
    <row r="1646" spans="2:10" x14ac:dyDescent="0.25">
      <c r="B1646" s="63">
        <v>6037301100</v>
      </c>
      <c r="C1646" s="63">
        <v>6491</v>
      </c>
      <c r="D1646" s="63" t="s">
        <v>166</v>
      </c>
      <c r="E1646" s="96">
        <v>91207</v>
      </c>
      <c r="F1646" s="63">
        <v>22.1614147277961</v>
      </c>
      <c r="G1646" s="63">
        <v>0</v>
      </c>
      <c r="H1646" s="63">
        <v>23</v>
      </c>
      <c r="I1646" s="98" t="str">
        <f>VLOOKUP(E1646, 'Program Data Extracts-Zip Codes'!R$52:W$5334, 6, FALSE)</f>
        <v>SCG</v>
      </c>
      <c r="J1646" s="98" t="str">
        <f>VLOOKUP(E1646, 'Program Data Extracts-Zip Codes'!R$52:W$5334, 4, FALSE)</f>
        <v>Glendale</v>
      </c>
    </row>
    <row r="1647" spans="2:10" x14ac:dyDescent="0.25">
      <c r="B1647" s="63">
        <v>6037300600</v>
      </c>
      <c r="C1647" s="63">
        <v>8053</v>
      </c>
      <c r="D1647" s="63" t="s">
        <v>166</v>
      </c>
      <c r="E1647" s="96">
        <v>91208</v>
      </c>
      <c r="F1647" s="63">
        <v>19.022557186866099</v>
      </c>
      <c r="G1647" s="63">
        <v>0</v>
      </c>
      <c r="H1647" s="63">
        <v>26.9</v>
      </c>
      <c r="I1647" s="98" t="str">
        <f>VLOOKUP(E1647, 'Program Data Extracts-Zip Codes'!R$52:W$5334, 6, FALSE)</f>
        <v>SCG</v>
      </c>
      <c r="J1647" s="98" t="str">
        <f>VLOOKUP(E1647, 'Program Data Extracts-Zip Codes'!R$52:W$5334, 4, FALSE)</f>
        <v>Burbank</v>
      </c>
    </row>
    <row r="1648" spans="2:10" x14ac:dyDescent="0.25">
      <c r="B1648" s="63">
        <v>6037301300</v>
      </c>
      <c r="C1648" s="63">
        <v>2016</v>
      </c>
      <c r="D1648" s="63" t="s">
        <v>166</v>
      </c>
      <c r="E1648" s="96">
        <v>91202</v>
      </c>
      <c r="F1648" s="63">
        <v>18.019061479501499</v>
      </c>
      <c r="G1648" s="63">
        <v>0</v>
      </c>
      <c r="H1648" s="63">
        <v>9.9</v>
      </c>
      <c r="I1648" s="98" t="str">
        <f>VLOOKUP(E1648, 'Program Data Extracts-Zip Codes'!R$52:W$5334, 6, FALSE)</f>
        <v>SCG</v>
      </c>
      <c r="J1648" s="98" t="str">
        <f>VLOOKUP(E1648, 'Program Data Extracts-Zip Codes'!R$52:W$5334, 4, FALSE)</f>
        <v>Glendale</v>
      </c>
    </row>
    <row r="1649" spans="2:10" x14ac:dyDescent="0.25">
      <c r="B1649" s="63">
        <v>6037300901</v>
      </c>
      <c r="C1649" s="63">
        <v>6463</v>
      </c>
      <c r="D1649" s="63" t="s">
        <v>166</v>
      </c>
      <c r="E1649" s="96">
        <v>91206</v>
      </c>
      <c r="F1649" s="63">
        <v>15.1823275061901</v>
      </c>
      <c r="G1649" s="63">
        <v>0</v>
      </c>
      <c r="H1649" s="63">
        <v>5.0999999999999996</v>
      </c>
      <c r="I1649" s="98" t="str">
        <f>VLOOKUP(E1649, 'Program Data Extracts-Zip Codes'!R$52:W$5334, 6, FALSE)</f>
        <v>SCG</v>
      </c>
      <c r="J1649" s="98" t="str">
        <f>VLOOKUP(E1649, 'Program Data Extracts-Zip Codes'!R$52:W$5334, 4, FALSE)</f>
        <v>Glendale</v>
      </c>
    </row>
    <row r="1650" spans="2:10" x14ac:dyDescent="0.25">
      <c r="B1650" s="63">
        <v>6037301400</v>
      </c>
      <c r="C1650" s="63">
        <v>3865</v>
      </c>
      <c r="D1650" s="63" t="s">
        <v>166</v>
      </c>
      <c r="E1650" s="96">
        <v>91201</v>
      </c>
      <c r="F1650" s="63">
        <v>14.3890150353782</v>
      </c>
      <c r="G1650" s="63">
        <v>0</v>
      </c>
      <c r="H1650" s="63">
        <v>18.7</v>
      </c>
      <c r="I1650" s="98" t="str">
        <f>VLOOKUP(E1650, 'Program Data Extracts-Zip Codes'!R$52:W$5334, 6, FALSE)</f>
        <v>SCG</v>
      </c>
      <c r="J1650" s="98" t="str">
        <f>VLOOKUP(E1650, 'Program Data Extracts-Zip Codes'!R$52:W$5334, 4, FALSE)</f>
        <v>Burbank</v>
      </c>
    </row>
    <row r="1651" spans="2:10" x14ac:dyDescent="0.25">
      <c r="B1651" s="63">
        <v>6037300701</v>
      </c>
      <c r="C1651" s="63">
        <v>6144</v>
      </c>
      <c r="D1651" s="63" t="s">
        <v>166</v>
      </c>
      <c r="E1651" s="96">
        <v>91208</v>
      </c>
      <c r="F1651" s="63">
        <v>12.4000761918895</v>
      </c>
      <c r="G1651" s="63">
        <v>0</v>
      </c>
      <c r="H1651" s="63">
        <v>13.1</v>
      </c>
      <c r="I1651" s="98" t="str">
        <f>VLOOKUP(E1651, 'Program Data Extracts-Zip Codes'!R$52:W$5334, 6, FALSE)</f>
        <v>SCG</v>
      </c>
      <c r="J1651" s="98" t="str">
        <f>VLOOKUP(E1651, 'Program Data Extracts-Zip Codes'!R$52:W$5334, 4, FALSE)</f>
        <v>Burbank</v>
      </c>
    </row>
    <row r="1652" spans="2:10" x14ac:dyDescent="0.25">
      <c r="B1652" s="63">
        <v>6037300702</v>
      </c>
      <c r="C1652" s="63">
        <v>5604</v>
      </c>
      <c r="D1652" s="63" t="s">
        <v>166</v>
      </c>
      <c r="E1652" s="96">
        <v>91207</v>
      </c>
      <c r="F1652" s="63">
        <v>10.5432003001831</v>
      </c>
      <c r="G1652" s="63">
        <v>0</v>
      </c>
      <c r="H1652" s="63">
        <v>13.3</v>
      </c>
      <c r="I1652" s="98" t="str">
        <f>VLOOKUP(E1652, 'Program Data Extracts-Zip Codes'!R$52:W$5334, 6, FALSE)</f>
        <v>SCG</v>
      </c>
      <c r="J1652" s="98" t="str">
        <f>VLOOKUP(E1652, 'Program Data Extracts-Zip Codes'!R$52:W$5334, 4, FALSE)</f>
        <v>Glendale</v>
      </c>
    </row>
    <row r="1653" spans="2:10" x14ac:dyDescent="0.25">
      <c r="B1653" s="63">
        <v>6037403902</v>
      </c>
      <c r="C1653" s="63">
        <v>4806</v>
      </c>
      <c r="D1653" s="63" t="s">
        <v>166</v>
      </c>
      <c r="E1653" s="96">
        <v>91740</v>
      </c>
      <c r="F1653" s="63">
        <v>28.775799383002099</v>
      </c>
      <c r="G1653" s="63">
        <v>0</v>
      </c>
      <c r="H1653" s="63">
        <v>32.6</v>
      </c>
      <c r="I1653" s="98" t="str">
        <f>VLOOKUP(E1653, 'Program Data Extracts-Zip Codes'!R$52:W$5334, 6, FALSE)</f>
        <v>SCG</v>
      </c>
      <c r="J1653" s="98" t="str">
        <f>VLOOKUP(E1653, 'Program Data Extracts-Zip Codes'!R$52:W$5334, 4, FALSE)</f>
        <v>SCE</v>
      </c>
    </row>
    <row r="1654" spans="2:10" x14ac:dyDescent="0.25">
      <c r="B1654" s="63">
        <v>6037401101</v>
      </c>
      <c r="C1654" s="63">
        <v>5663</v>
      </c>
      <c r="D1654" s="63" t="s">
        <v>166</v>
      </c>
      <c r="E1654" s="96">
        <v>91740</v>
      </c>
      <c r="F1654" s="63">
        <v>24.739623517018401</v>
      </c>
      <c r="G1654" s="63">
        <v>0</v>
      </c>
      <c r="H1654" s="63">
        <v>35.4</v>
      </c>
      <c r="I1654" s="98" t="str">
        <f>VLOOKUP(E1654, 'Program Data Extracts-Zip Codes'!R$52:W$5334, 6, FALSE)</f>
        <v>SCG</v>
      </c>
      <c r="J1654" s="98" t="str">
        <f>VLOOKUP(E1654, 'Program Data Extracts-Zip Codes'!R$52:W$5334, 4, FALSE)</f>
        <v>SCE</v>
      </c>
    </row>
    <row r="1655" spans="2:10" x14ac:dyDescent="0.25">
      <c r="B1655" s="63">
        <v>6037400800</v>
      </c>
      <c r="C1655" s="63">
        <v>3967</v>
      </c>
      <c r="D1655" s="63" t="s">
        <v>166</v>
      </c>
      <c r="E1655" s="96">
        <v>91741</v>
      </c>
      <c r="F1655" s="63">
        <v>24.012834963934999</v>
      </c>
      <c r="G1655" s="63">
        <v>0</v>
      </c>
      <c r="H1655" s="63">
        <v>33.9</v>
      </c>
      <c r="I1655" s="98" t="str">
        <f>VLOOKUP(E1655, 'Program Data Extracts-Zip Codes'!R$52:W$5334, 6, FALSE)</f>
        <v>SCG</v>
      </c>
      <c r="J1655" s="98" t="str">
        <f>VLOOKUP(E1655, 'Program Data Extracts-Zip Codes'!R$52:W$5334, 4, FALSE)</f>
        <v>Other</v>
      </c>
    </row>
    <row r="1656" spans="2:10" x14ac:dyDescent="0.25">
      <c r="B1656" s="63">
        <v>6037401201</v>
      </c>
      <c r="C1656" s="63">
        <v>3110</v>
      </c>
      <c r="D1656" s="63" t="s">
        <v>166</v>
      </c>
      <c r="E1656" s="96">
        <v>91740</v>
      </c>
      <c r="F1656" s="63">
        <v>23.978556502654801</v>
      </c>
      <c r="G1656" s="63">
        <v>0</v>
      </c>
      <c r="H1656" s="63">
        <v>9.1</v>
      </c>
      <c r="I1656" s="98" t="str">
        <f>VLOOKUP(E1656, 'Program Data Extracts-Zip Codes'!R$52:W$5334, 6, FALSE)</f>
        <v>SCG</v>
      </c>
      <c r="J1656" s="98" t="str">
        <f>VLOOKUP(E1656, 'Program Data Extracts-Zip Codes'!R$52:W$5334, 4, FALSE)</f>
        <v>SCE</v>
      </c>
    </row>
    <row r="1657" spans="2:10" x14ac:dyDescent="0.25">
      <c r="B1657" s="63">
        <v>6037403901</v>
      </c>
      <c r="C1657" s="63">
        <v>3110</v>
      </c>
      <c r="D1657" s="63" t="s">
        <v>166</v>
      </c>
      <c r="E1657" s="96">
        <v>91740</v>
      </c>
      <c r="F1657" s="63">
        <v>23.592734617433401</v>
      </c>
      <c r="G1657" s="63">
        <v>0</v>
      </c>
      <c r="H1657" s="63">
        <v>32.299999999999997</v>
      </c>
      <c r="I1657" s="98" t="str">
        <f>VLOOKUP(E1657, 'Program Data Extracts-Zip Codes'!R$52:W$5334, 6, FALSE)</f>
        <v>SCG</v>
      </c>
      <c r="J1657" s="98" t="str">
        <f>VLOOKUP(E1657, 'Program Data Extracts-Zip Codes'!R$52:W$5334, 4, FALSE)</f>
        <v>SCE</v>
      </c>
    </row>
    <row r="1658" spans="2:10" x14ac:dyDescent="0.25">
      <c r="B1658" s="63">
        <v>6037401203</v>
      </c>
      <c r="C1658" s="63">
        <v>5216</v>
      </c>
      <c r="D1658" s="63" t="s">
        <v>166</v>
      </c>
      <c r="E1658" s="96">
        <v>91740</v>
      </c>
      <c r="F1658" s="63">
        <v>20.492032714252002</v>
      </c>
      <c r="G1658" s="63">
        <v>0</v>
      </c>
      <c r="H1658" s="63">
        <v>20.7</v>
      </c>
      <c r="I1658" s="98" t="str">
        <f>VLOOKUP(E1658, 'Program Data Extracts-Zip Codes'!R$52:W$5334, 6, FALSE)</f>
        <v>SCG</v>
      </c>
      <c r="J1658" s="98" t="str">
        <f>VLOOKUP(E1658, 'Program Data Extracts-Zip Codes'!R$52:W$5334, 4, FALSE)</f>
        <v>SCE</v>
      </c>
    </row>
    <row r="1659" spans="2:10" x14ac:dyDescent="0.25">
      <c r="B1659" s="63">
        <v>6037401102</v>
      </c>
      <c r="C1659" s="63">
        <v>3101</v>
      </c>
      <c r="D1659" s="63" t="s">
        <v>166</v>
      </c>
      <c r="E1659" s="96">
        <v>91741</v>
      </c>
      <c r="F1659" s="63">
        <v>20.475676989701199</v>
      </c>
      <c r="G1659" s="63">
        <v>0</v>
      </c>
      <c r="H1659" s="63">
        <v>34.5</v>
      </c>
      <c r="I1659" s="98" t="str">
        <f>VLOOKUP(E1659, 'Program Data Extracts-Zip Codes'!R$52:W$5334, 6, FALSE)</f>
        <v>SCG</v>
      </c>
      <c r="J1659" s="98" t="str">
        <f>VLOOKUP(E1659, 'Program Data Extracts-Zip Codes'!R$52:W$5334, 4, FALSE)</f>
        <v>Other</v>
      </c>
    </row>
    <row r="1660" spans="2:10" x14ac:dyDescent="0.25">
      <c r="B1660" s="63">
        <v>6037400900</v>
      </c>
      <c r="C1660" s="63">
        <v>4086</v>
      </c>
      <c r="D1660" s="63" t="s">
        <v>166</v>
      </c>
      <c r="E1660" s="96">
        <v>91741</v>
      </c>
      <c r="F1660" s="63">
        <v>18.9207704371013</v>
      </c>
      <c r="G1660" s="63">
        <v>0</v>
      </c>
      <c r="H1660" s="63">
        <v>26.6</v>
      </c>
      <c r="I1660" s="98" t="str">
        <f>VLOOKUP(E1660, 'Program Data Extracts-Zip Codes'!R$52:W$5334, 6, FALSE)</f>
        <v>SCG</v>
      </c>
      <c r="J1660" s="98" t="str">
        <f>VLOOKUP(E1660, 'Program Data Extracts-Zip Codes'!R$52:W$5334, 4, FALSE)</f>
        <v>Other</v>
      </c>
    </row>
    <row r="1661" spans="2:10" x14ac:dyDescent="0.25">
      <c r="B1661" s="63">
        <v>6037401002</v>
      </c>
      <c r="C1661" s="63">
        <v>3973</v>
      </c>
      <c r="D1661" s="63" t="s">
        <v>166</v>
      </c>
      <c r="E1661" s="96">
        <v>91741</v>
      </c>
      <c r="F1661" s="63">
        <v>15.0599799445746</v>
      </c>
      <c r="G1661" s="63">
        <v>0</v>
      </c>
      <c r="H1661" s="63">
        <v>28.7</v>
      </c>
      <c r="I1661" s="98" t="str">
        <f>VLOOKUP(E1661, 'Program Data Extracts-Zip Codes'!R$52:W$5334, 6, FALSE)</f>
        <v>SCG</v>
      </c>
      <c r="J1661" s="98" t="str">
        <f>VLOOKUP(E1661, 'Program Data Extracts-Zip Codes'!R$52:W$5334, 4, FALSE)</f>
        <v>Other</v>
      </c>
    </row>
    <row r="1662" spans="2:10" x14ac:dyDescent="0.25">
      <c r="B1662" s="63">
        <v>6037400402</v>
      </c>
      <c r="C1662" s="63">
        <v>4125</v>
      </c>
      <c r="D1662" s="63" t="s">
        <v>166</v>
      </c>
      <c r="E1662" s="96">
        <v>91741</v>
      </c>
      <c r="F1662" s="63">
        <v>13.2633968667927</v>
      </c>
      <c r="G1662" s="63">
        <v>0</v>
      </c>
      <c r="H1662" s="63">
        <v>18.5</v>
      </c>
      <c r="I1662" s="98" t="str">
        <f>VLOOKUP(E1662, 'Program Data Extracts-Zip Codes'!R$52:W$5334, 6, FALSE)</f>
        <v>SCG</v>
      </c>
      <c r="J1662" s="98" t="str">
        <f>VLOOKUP(E1662, 'Program Data Extracts-Zip Codes'!R$52:W$5334, 4, FALSE)</f>
        <v>Other</v>
      </c>
    </row>
    <row r="1663" spans="2:10" x14ac:dyDescent="0.25">
      <c r="B1663" s="63">
        <v>6037400501</v>
      </c>
      <c r="C1663" s="63">
        <v>2126</v>
      </c>
      <c r="D1663" s="63" t="s">
        <v>166</v>
      </c>
      <c r="E1663" s="96">
        <v>91741</v>
      </c>
      <c r="F1663" s="63">
        <v>9.6897422869655898</v>
      </c>
      <c r="G1663" s="63">
        <v>0</v>
      </c>
      <c r="H1663" s="63">
        <v>4.9000000000000004</v>
      </c>
      <c r="I1663" s="98" t="str">
        <f>VLOOKUP(E1663, 'Program Data Extracts-Zip Codes'!R$52:W$5334, 6, FALSE)</f>
        <v>SCG</v>
      </c>
      <c r="J1663" s="98" t="str">
        <f>VLOOKUP(E1663, 'Program Data Extracts-Zip Codes'!R$52:W$5334, 4, FALSE)</f>
        <v>Other</v>
      </c>
    </row>
    <row r="1664" spans="2:10" x14ac:dyDescent="0.25">
      <c r="B1664" s="63">
        <v>6037401001</v>
      </c>
      <c r="C1664" s="63">
        <v>3140</v>
      </c>
      <c r="D1664" s="63" t="s">
        <v>166</v>
      </c>
      <c r="E1664" s="96">
        <v>91741</v>
      </c>
      <c r="F1664" s="63">
        <v>8.4755850869473992</v>
      </c>
      <c r="G1664" s="63">
        <v>0</v>
      </c>
      <c r="H1664" s="63">
        <v>7.3</v>
      </c>
      <c r="I1664" s="98" t="str">
        <f>VLOOKUP(E1664, 'Program Data Extracts-Zip Codes'!R$52:W$5334, 6, FALSE)</f>
        <v>SCG</v>
      </c>
      <c r="J1664" s="98" t="str">
        <f>VLOOKUP(E1664, 'Program Data Extracts-Zip Codes'!R$52:W$5334, 4, FALSE)</f>
        <v>Other</v>
      </c>
    </row>
    <row r="1665" spans="2:10" x14ac:dyDescent="0.25">
      <c r="B1665" s="63">
        <v>6037400404</v>
      </c>
      <c r="C1665" s="63">
        <v>4453</v>
      </c>
      <c r="D1665" s="63" t="s">
        <v>166</v>
      </c>
      <c r="E1665" s="96">
        <v>91741</v>
      </c>
      <c r="F1665" s="63">
        <v>7.6238946724534298</v>
      </c>
      <c r="G1665" s="63">
        <v>0</v>
      </c>
      <c r="H1665" s="63">
        <v>15.8</v>
      </c>
      <c r="I1665" s="98" t="str">
        <f>VLOOKUP(E1665, 'Program Data Extracts-Zip Codes'!R$52:W$5334, 6, FALSE)</f>
        <v>SCG</v>
      </c>
      <c r="J1665" s="98" t="str">
        <f>VLOOKUP(E1665, 'Program Data Extracts-Zip Codes'!R$52:W$5334, 4, FALSE)</f>
        <v>Other</v>
      </c>
    </row>
    <row r="1666" spans="2:10" x14ac:dyDescent="0.25">
      <c r="B1666" s="63">
        <v>6037109300</v>
      </c>
      <c r="C1666" s="63">
        <v>3085</v>
      </c>
      <c r="D1666" s="63" t="s">
        <v>166</v>
      </c>
      <c r="E1666" s="96">
        <v>91344</v>
      </c>
      <c r="F1666" s="63">
        <v>31.746971205150501</v>
      </c>
      <c r="G1666" s="63">
        <v>0</v>
      </c>
      <c r="H1666" s="63">
        <v>30.4</v>
      </c>
      <c r="I1666" s="98" t="str">
        <f>VLOOKUP(E1666, 'Program Data Extracts-Zip Codes'!R$52:W$5334, 6, FALSE)</f>
        <v>SCG</v>
      </c>
      <c r="J1666" s="98" t="str">
        <f>VLOOKUP(E1666, 'Program Data Extracts-Zip Codes'!R$52:W$5334, 4, FALSE)</f>
        <v>LADWP</v>
      </c>
    </row>
    <row r="1667" spans="2:10" x14ac:dyDescent="0.25">
      <c r="B1667" s="63">
        <v>6037106646</v>
      </c>
      <c r="C1667" s="63">
        <v>3237</v>
      </c>
      <c r="D1667" s="63" t="s">
        <v>166</v>
      </c>
      <c r="E1667" s="96">
        <v>91344</v>
      </c>
      <c r="F1667" s="63">
        <v>31.064456585830499</v>
      </c>
      <c r="G1667" s="63">
        <v>0</v>
      </c>
      <c r="H1667" s="63">
        <v>20.9</v>
      </c>
      <c r="I1667" s="98" t="str">
        <f>VLOOKUP(E1667, 'Program Data Extracts-Zip Codes'!R$52:W$5334, 6, FALSE)</f>
        <v>SCG</v>
      </c>
      <c r="J1667" s="98" t="str">
        <f>VLOOKUP(E1667, 'Program Data Extracts-Zip Codes'!R$52:W$5334, 4, FALSE)</f>
        <v>LADWP</v>
      </c>
    </row>
    <row r="1668" spans="2:10" x14ac:dyDescent="0.25">
      <c r="B1668" s="63">
        <v>6037111400</v>
      </c>
      <c r="C1668" s="63">
        <v>7560</v>
      </c>
      <c r="D1668" s="63" t="s">
        <v>166</v>
      </c>
      <c r="E1668" s="96">
        <v>91344</v>
      </c>
      <c r="F1668" s="63">
        <v>28.334741040299399</v>
      </c>
      <c r="G1668" s="63">
        <v>0</v>
      </c>
      <c r="H1668" s="63">
        <v>26.9</v>
      </c>
      <c r="I1668" s="98" t="str">
        <f>VLOOKUP(E1668, 'Program Data Extracts-Zip Codes'!R$52:W$5334, 6, FALSE)</f>
        <v>SCG</v>
      </c>
      <c r="J1668" s="98" t="str">
        <f>VLOOKUP(E1668, 'Program Data Extracts-Zip Codes'!R$52:W$5334, 4, FALSE)</f>
        <v>LADWP</v>
      </c>
    </row>
    <row r="1669" spans="2:10" x14ac:dyDescent="0.25">
      <c r="B1669" s="63">
        <v>6037106603</v>
      </c>
      <c r="C1669" s="63">
        <v>2979</v>
      </c>
      <c r="D1669" s="63" t="s">
        <v>166</v>
      </c>
      <c r="E1669" s="96">
        <v>91344</v>
      </c>
      <c r="F1669" s="63">
        <v>28.2436655765426</v>
      </c>
      <c r="G1669" s="63">
        <v>0</v>
      </c>
      <c r="H1669" s="63">
        <v>11.4</v>
      </c>
      <c r="I1669" s="98" t="str">
        <f>VLOOKUP(E1669, 'Program Data Extracts-Zip Codes'!R$52:W$5334, 6, FALSE)</f>
        <v>SCG</v>
      </c>
      <c r="J1669" s="98" t="str">
        <f>VLOOKUP(E1669, 'Program Data Extracts-Zip Codes'!R$52:W$5334, 4, FALSE)</f>
        <v>LADWP</v>
      </c>
    </row>
    <row r="1670" spans="2:10" x14ac:dyDescent="0.25">
      <c r="B1670" s="63">
        <v>6037111201</v>
      </c>
      <c r="C1670" s="63">
        <v>3410</v>
      </c>
      <c r="D1670" s="63" t="s">
        <v>166</v>
      </c>
      <c r="E1670" s="96">
        <v>91344</v>
      </c>
      <c r="F1670" s="63">
        <v>28.131025746265902</v>
      </c>
      <c r="G1670" s="63">
        <v>0</v>
      </c>
      <c r="H1670" s="63">
        <v>21</v>
      </c>
      <c r="I1670" s="98" t="str">
        <f>VLOOKUP(E1670, 'Program Data Extracts-Zip Codes'!R$52:W$5334, 6, FALSE)</f>
        <v>SCG</v>
      </c>
      <c r="J1670" s="98" t="str">
        <f>VLOOKUP(E1670, 'Program Data Extracts-Zip Codes'!R$52:W$5334, 4, FALSE)</f>
        <v>LADWP</v>
      </c>
    </row>
    <row r="1671" spans="2:10" x14ac:dyDescent="0.25">
      <c r="B1671" s="63">
        <v>6037109700</v>
      </c>
      <c r="C1671" s="63">
        <v>4493</v>
      </c>
      <c r="D1671" s="63" t="s">
        <v>166</v>
      </c>
      <c r="E1671" s="96">
        <v>91344</v>
      </c>
      <c r="F1671" s="63">
        <v>28.0973548755438</v>
      </c>
      <c r="G1671" s="63">
        <v>0</v>
      </c>
      <c r="H1671" s="63">
        <v>30</v>
      </c>
      <c r="I1671" s="98" t="str">
        <f>VLOOKUP(E1671, 'Program Data Extracts-Zip Codes'!R$52:W$5334, 6, FALSE)</f>
        <v>SCG</v>
      </c>
      <c r="J1671" s="98" t="str">
        <f>VLOOKUP(E1671, 'Program Data Extracts-Zip Codes'!R$52:W$5334, 4, FALSE)</f>
        <v>LADWP</v>
      </c>
    </row>
    <row r="1672" spans="2:10" x14ac:dyDescent="0.25">
      <c r="B1672" s="63">
        <v>6037106642</v>
      </c>
      <c r="C1672" s="63">
        <v>3236</v>
      </c>
      <c r="D1672" s="63" t="s">
        <v>166</v>
      </c>
      <c r="E1672" s="96">
        <v>91344</v>
      </c>
      <c r="F1672" s="63">
        <v>27.397805506840101</v>
      </c>
      <c r="G1672" s="63">
        <v>0</v>
      </c>
      <c r="H1672" s="63">
        <v>7.2</v>
      </c>
      <c r="I1672" s="98" t="str">
        <f>VLOOKUP(E1672, 'Program Data Extracts-Zip Codes'!R$52:W$5334, 6, FALSE)</f>
        <v>SCG</v>
      </c>
      <c r="J1672" s="98" t="str">
        <f>VLOOKUP(E1672, 'Program Data Extracts-Zip Codes'!R$52:W$5334, 4, FALSE)</f>
        <v>LADWP</v>
      </c>
    </row>
    <row r="1673" spans="2:10" x14ac:dyDescent="0.25">
      <c r="B1673" s="63">
        <v>6037111100</v>
      </c>
      <c r="C1673" s="63">
        <v>2982</v>
      </c>
      <c r="D1673" s="63" t="s">
        <v>166</v>
      </c>
      <c r="E1673" s="96">
        <v>91344</v>
      </c>
      <c r="F1673" s="63">
        <v>26.293556675222799</v>
      </c>
      <c r="G1673" s="63">
        <v>0</v>
      </c>
      <c r="H1673" s="63">
        <v>20.6</v>
      </c>
      <c r="I1673" s="98" t="str">
        <f>VLOOKUP(E1673, 'Program Data Extracts-Zip Codes'!R$52:W$5334, 6, FALSE)</f>
        <v>SCG</v>
      </c>
      <c r="J1673" s="98" t="str">
        <f>VLOOKUP(E1673, 'Program Data Extracts-Zip Codes'!R$52:W$5334, 4, FALSE)</f>
        <v>LADWP</v>
      </c>
    </row>
    <row r="1674" spans="2:10" x14ac:dyDescent="0.25">
      <c r="B1674" s="63">
        <v>6037111202</v>
      </c>
      <c r="C1674" s="63">
        <v>5213</v>
      </c>
      <c r="D1674" s="63" t="s">
        <v>166</v>
      </c>
      <c r="E1674" s="96">
        <v>91344</v>
      </c>
      <c r="F1674" s="63">
        <v>26.2337474600501</v>
      </c>
      <c r="G1674" s="63">
        <v>0</v>
      </c>
      <c r="H1674" s="63">
        <v>28.2</v>
      </c>
      <c r="I1674" s="98" t="str">
        <f>VLOOKUP(E1674, 'Program Data Extracts-Zip Codes'!R$52:W$5334, 6, FALSE)</f>
        <v>SCG</v>
      </c>
      <c r="J1674" s="98" t="str">
        <f>VLOOKUP(E1674, 'Program Data Extracts-Zip Codes'!R$52:W$5334, 4, FALSE)</f>
        <v>LADWP</v>
      </c>
    </row>
    <row r="1675" spans="2:10" x14ac:dyDescent="0.25">
      <c r="B1675" s="63">
        <v>6037111301</v>
      </c>
      <c r="C1675" s="63">
        <v>7087</v>
      </c>
      <c r="D1675" s="63" t="s">
        <v>166</v>
      </c>
      <c r="E1675" s="96">
        <v>91344</v>
      </c>
      <c r="F1675" s="63">
        <v>25.984838749551301</v>
      </c>
      <c r="G1675" s="63">
        <v>0</v>
      </c>
      <c r="H1675" s="63">
        <v>34.4</v>
      </c>
      <c r="I1675" s="98" t="str">
        <f>VLOOKUP(E1675, 'Program Data Extracts-Zip Codes'!R$52:W$5334, 6, FALSE)</f>
        <v>SCG</v>
      </c>
      <c r="J1675" s="98" t="str">
        <f>VLOOKUP(E1675, 'Program Data Extracts-Zip Codes'!R$52:W$5334, 4, FALSE)</f>
        <v>LADWP</v>
      </c>
    </row>
    <row r="1676" spans="2:10" x14ac:dyDescent="0.25">
      <c r="B1676" s="63">
        <v>6037106645</v>
      </c>
      <c r="C1676" s="63">
        <v>3389</v>
      </c>
      <c r="D1676" s="63" t="s">
        <v>166</v>
      </c>
      <c r="E1676" s="96">
        <v>91344</v>
      </c>
      <c r="F1676" s="63">
        <v>24.788363339945199</v>
      </c>
      <c r="G1676" s="63">
        <v>0</v>
      </c>
      <c r="H1676" s="63">
        <v>20.8</v>
      </c>
      <c r="I1676" s="98" t="str">
        <f>VLOOKUP(E1676, 'Program Data Extracts-Zip Codes'!R$52:W$5334, 6, FALSE)</f>
        <v>SCG</v>
      </c>
      <c r="J1676" s="98" t="str">
        <f>VLOOKUP(E1676, 'Program Data Extracts-Zip Codes'!R$52:W$5334, 4, FALSE)</f>
        <v>LADWP</v>
      </c>
    </row>
    <row r="1677" spans="2:10" x14ac:dyDescent="0.25">
      <c r="B1677" s="63">
        <v>6037109200</v>
      </c>
      <c r="C1677" s="63">
        <v>2669</v>
      </c>
      <c r="D1677" s="63" t="s">
        <v>166</v>
      </c>
      <c r="E1677" s="96">
        <v>91344</v>
      </c>
      <c r="F1677" s="63">
        <v>23.351806122991199</v>
      </c>
      <c r="G1677" s="63">
        <v>0</v>
      </c>
      <c r="H1677" s="63">
        <v>17</v>
      </c>
      <c r="I1677" s="98" t="str">
        <f>VLOOKUP(E1677, 'Program Data Extracts-Zip Codes'!R$52:W$5334, 6, FALSE)</f>
        <v>SCG</v>
      </c>
      <c r="J1677" s="98" t="str">
        <f>VLOOKUP(E1677, 'Program Data Extracts-Zip Codes'!R$52:W$5334, 4, FALSE)</f>
        <v>LADWP</v>
      </c>
    </row>
    <row r="1678" spans="2:10" x14ac:dyDescent="0.25">
      <c r="B1678" s="63">
        <v>6037106641</v>
      </c>
      <c r="C1678" s="63">
        <v>2317</v>
      </c>
      <c r="D1678" s="63" t="s">
        <v>166</v>
      </c>
      <c r="E1678" s="96">
        <v>91344</v>
      </c>
      <c r="F1678" s="63">
        <v>18.216118792046501</v>
      </c>
      <c r="G1678" s="63">
        <v>0</v>
      </c>
      <c r="H1678" s="63">
        <v>6.7</v>
      </c>
      <c r="I1678" s="98" t="str">
        <f>VLOOKUP(E1678, 'Program Data Extracts-Zip Codes'!R$52:W$5334, 6, FALSE)</f>
        <v>SCG</v>
      </c>
      <c r="J1678" s="98" t="str">
        <f>VLOOKUP(E1678, 'Program Data Extracts-Zip Codes'!R$52:W$5334, 4, FALSE)</f>
        <v>LADWP</v>
      </c>
    </row>
    <row r="1679" spans="2:10" x14ac:dyDescent="0.25">
      <c r="B1679" s="63">
        <v>6037106643</v>
      </c>
      <c r="C1679" s="63">
        <v>4320</v>
      </c>
      <c r="D1679" s="63" t="s">
        <v>166</v>
      </c>
      <c r="E1679" s="96">
        <v>91344</v>
      </c>
      <c r="F1679" s="63">
        <v>16.389901590364801</v>
      </c>
      <c r="G1679" s="63">
        <v>0</v>
      </c>
      <c r="H1679" s="63">
        <v>11.7</v>
      </c>
      <c r="I1679" s="98" t="str">
        <f>VLOOKUP(E1679, 'Program Data Extracts-Zip Codes'!R$52:W$5334, 6, FALSE)</f>
        <v>SCG</v>
      </c>
      <c r="J1679" s="98" t="str">
        <f>VLOOKUP(E1679, 'Program Data Extracts-Zip Codes'!R$52:W$5334, 4, FALSE)</f>
        <v>LADWP</v>
      </c>
    </row>
    <row r="1680" spans="2:10" x14ac:dyDescent="0.25">
      <c r="B1680" s="63">
        <v>6037980022</v>
      </c>
      <c r="C1680" s="63">
        <v>4</v>
      </c>
      <c r="D1680" s="63" t="s">
        <v>166</v>
      </c>
      <c r="E1680" s="96">
        <v>91344</v>
      </c>
      <c r="F1680" s="63" t="s">
        <v>147</v>
      </c>
      <c r="G1680" s="63">
        <v>0</v>
      </c>
      <c r="H1680" s="63" t="s">
        <v>147</v>
      </c>
      <c r="I1680" s="98" t="str">
        <f>VLOOKUP(E1680, 'Program Data Extracts-Zip Codes'!R$52:W$5334, 6, FALSE)</f>
        <v>SCG</v>
      </c>
      <c r="J1680" s="98" t="str">
        <f>VLOOKUP(E1680, 'Program Data Extracts-Zip Codes'!R$52:W$5334, 4, FALSE)</f>
        <v>LADWP</v>
      </c>
    </row>
    <row r="1681" spans="2:10" x14ac:dyDescent="0.25">
      <c r="B1681" s="63">
        <v>6037408401</v>
      </c>
      <c r="C1681" s="63">
        <v>4289</v>
      </c>
      <c r="D1681" s="63" t="s">
        <v>166</v>
      </c>
      <c r="E1681" s="96">
        <v>91745</v>
      </c>
      <c r="F1681" s="63">
        <v>55.857859461983203</v>
      </c>
      <c r="G1681" s="63">
        <v>4289</v>
      </c>
      <c r="H1681" s="63">
        <v>27.9</v>
      </c>
      <c r="I1681" s="98" t="str">
        <f>VLOOKUP(E1681, 'Program Data Extracts-Zip Codes'!R$52:W$5334, 6, FALSE)</f>
        <v>SCG</v>
      </c>
      <c r="J1681" s="98" t="str">
        <f>VLOOKUP(E1681, 'Program Data Extracts-Zip Codes'!R$52:W$5334, 4, FALSE)</f>
        <v>SCE</v>
      </c>
    </row>
    <row r="1682" spans="2:10" x14ac:dyDescent="0.25">
      <c r="B1682" s="63">
        <v>6037408501</v>
      </c>
      <c r="C1682" s="63">
        <v>3314</v>
      </c>
      <c r="D1682" s="63" t="s">
        <v>166</v>
      </c>
      <c r="E1682" s="96">
        <v>91745</v>
      </c>
      <c r="F1682" s="63">
        <v>50.842261991967298</v>
      </c>
      <c r="G1682" s="63">
        <v>3314</v>
      </c>
      <c r="H1682" s="63">
        <v>41.5</v>
      </c>
      <c r="I1682" s="98" t="str">
        <f>VLOOKUP(E1682, 'Program Data Extracts-Zip Codes'!R$52:W$5334, 6, FALSE)</f>
        <v>SCG</v>
      </c>
      <c r="J1682" s="98" t="str">
        <f>VLOOKUP(E1682, 'Program Data Extracts-Zip Codes'!R$52:W$5334, 4, FALSE)</f>
        <v>SCE</v>
      </c>
    </row>
    <row r="1683" spans="2:10" x14ac:dyDescent="0.25">
      <c r="B1683" s="63">
        <v>6037408630</v>
      </c>
      <c r="C1683" s="63">
        <v>2319</v>
      </c>
      <c r="D1683" s="63" t="s">
        <v>166</v>
      </c>
      <c r="E1683" s="96">
        <v>91745</v>
      </c>
      <c r="F1683" s="63">
        <v>50.4674749001056</v>
      </c>
      <c r="G1683" s="63">
        <v>2319</v>
      </c>
      <c r="H1683" s="63">
        <v>49.1</v>
      </c>
      <c r="I1683" s="98" t="str">
        <f>VLOOKUP(E1683, 'Program Data Extracts-Zip Codes'!R$52:W$5334, 6, FALSE)</f>
        <v>SCG</v>
      </c>
      <c r="J1683" s="98" t="str">
        <f>VLOOKUP(E1683, 'Program Data Extracts-Zip Codes'!R$52:W$5334, 4, FALSE)</f>
        <v>SCE</v>
      </c>
    </row>
    <row r="1684" spans="2:10" x14ac:dyDescent="0.25">
      <c r="B1684" s="63">
        <v>6037408202</v>
      </c>
      <c r="C1684" s="63">
        <v>2037</v>
      </c>
      <c r="D1684" s="63" t="s">
        <v>166</v>
      </c>
      <c r="E1684" s="96">
        <v>91745</v>
      </c>
      <c r="F1684" s="63">
        <v>48.104502513839002</v>
      </c>
      <c r="G1684" s="63">
        <v>2037</v>
      </c>
      <c r="H1684" s="63">
        <v>43.8</v>
      </c>
      <c r="I1684" s="98" t="str">
        <f>VLOOKUP(E1684, 'Program Data Extracts-Zip Codes'!R$52:W$5334, 6, FALSE)</f>
        <v>SCG</v>
      </c>
      <c r="J1684" s="98" t="str">
        <f>VLOOKUP(E1684, 'Program Data Extracts-Zip Codes'!R$52:W$5334, 4, FALSE)</f>
        <v>SCE</v>
      </c>
    </row>
    <row r="1685" spans="2:10" x14ac:dyDescent="0.25">
      <c r="B1685" s="63">
        <v>6037408623</v>
      </c>
      <c r="C1685" s="63">
        <v>3023</v>
      </c>
      <c r="D1685" s="63" t="s">
        <v>166</v>
      </c>
      <c r="E1685" s="96">
        <v>91745</v>
      </c>
      <c r="F1685" s="63">
        <v>40.721425000608797</v>
      </c>
      <c r="G1685" s="63">
        <v>3023</v>
      </c>
      <c r="H1685" s="63">
        <v>29.2</v>
      </c>
      <c r="I1685" s="98" t="str">
        <f>VLOOKUP(E1685, 'Program Data Extracts-Zip Codes'!R$52:W$5334, 6, FALSE)</f>
        <v>SCG</v>
      </c>
      <c r="J1685" s="98" t="str">
        <f>VLOOKUP(E1685, 'Program Data Extracts-Zip Codes'!R$52:W$5334, 4, FALSE)</f>
        <v>SCE</v>
      </c>
    </row>
    <row r="1686" spans="2:10" x14ac:dyDescent="0.25">
      <c r="B1686" s="63">
        <v>6037408631</v>
      </c>
      <c r="C1686" s="63">
        <v>5087</v>
      </c>
      <c r="D1686" s="63" t="s">
        <v>166</v>
      </c>
      <c r="E1686" s="96">
        <v>91745</v>
      </c>
      <c r="F1686" s="63">
        <v>39.846501798312701</v>
      </c>
      <c r="G1686" s="63">
        <v>5087</v>
      </c>
      <c r="H1686" s="63">
        <v>32</v>
      </c>
      <c r="I1686" s="98" t="str">
        <f>VLOOKUP(E1686, 'Program Data Extracts-Zip Codes'!R$52:W$5334, 6, FALSE)</f>
        <v>SCG</v>
      </c>
      <c r="J1686" s="98" t="str">
        <f>VLOOKUP(E1686, 'Program Data Extracts-Zip Codes'!R$52:W$5334, 4, FALSE)</f>
        <v>SCE</v>
      </c>
    </row>
    <row r="1687" spans="2:10" x14ac:dyDescent="0.25">
      <c r="B1687" s="63">
        <v>6037408402</v>
      </c>
      <c r="C1687" s="63">
        <v>5799</v>
      </c>
      <c r="D1687" s="63" t="s">
        <v>166</v>
      </c>
      <c r="E1687" s="96">
        <v>91745</v>
      </c>
      <c r="F1687" s="63">
        <v>36.203648881286902</v>
      </c>
      <c r="G1687" s="63">
        <v>0</v>
      </c>
      <c r="H1687" s="63">
        <v>20.7</v>
      </c>
      <c r="I1687" s="98" t="str">
        <f>VLOOKUP(E1687, 'Program Data Extracts-Zip Codes'!R$52:W$5334, 6, FALSE)</f>
        <v>SCG</v>
      </c>
      <c r="J1687" s="98" t="str">
        <f>VLOOKUP(E1687, 'Program Data Extracts-Zip Codes'!R$52:W$5334, 4, FALSE)</f>
        <v>SCE</v>
      </c>
    </row>
    <row r="1688" spans="2:10" x14ac:dyDescent="0.25">
      <c r="B1688" s="63">
        <v>6037408504</v>
      </c>
      <c r="C1688" s="63">
        <v>5322</v>
      </c>
      <c r="D1688" s="63" t="s">
        <v>166</v>
      </c>
      <c r="E1688" s="96">
        <v>91745</v>
      </c>
      <c r="F1688" s="63">
        <v>31.876416366101001</v>
      </c>
      <c r="G1688" s="63">
        <v>0</v>
      </c>
      <c r="H1688" s="63">
        <v>24.3</v>
      </c>
      <c r="I1688" s="98" t="str">
        <f>VLOOKUP(E1688, 'Program Data Extracts-Zip Codes'!R$52:W$5334, 6, FALSE)</f>
        <v>SCG</v>
      </c>
      <c r="J1688" s="98" t="str">
        <f>VLOOKUP(E1688, 'Program Data Extracts-Zip Codes'!R$52:W$5334, 4, FALSE)</f>
        <v>SCE</v>
      </c>
    </row>
    <row r="1689" spans="2:10" x14ac:dyDescent="0.25">
      <c r="B1689" s="63">
        <v>6037408505</v>
      </c>
      <c r="C1689" s="63">
        <v>2682</v>
      </c>
      <c r="D1689" s="63" t="s">
        <v>166</v>
      </c>
      <c r="E1689" s="96">
        <v>91745</v>
      </c>
      <c r="F1689" s="63">
        <v>30.647302192400002</v>
      </c>
      <c r="G1689" s="63">
        <v>0</v>
      </c>
      <c r="H1689" s="63">
        <v>12.5</v>
      </c>
      <c r="I1689" s="98" t="str">
        <f>VLOOKUP(E1689, 'Program Data Extracts-Zip Codes'!R$52:W$5334, 6, FALSE)</f>
        <v>SCG</v>
      </c>
      <c r="J1689" s="98" t="str">
        <f>VLOOKUP(E1689, 'Program Data Extracts-Zip Codes'!R$52:W$5334, 4, FALSE)</f>
        <v>SCE</v>
      </c>
    </row>
    <row r="1690" spans="2:10" x14ac:dyDescent="0.25">
      <c r="B1690" s="63">
        <v>6037408624</v>
      </c>
      <c r="C1690" s="63">
        <v>3227</v>
      </c>
      <c r="D1690" s="63" t="s">
        <v>166</v>
      </c>
      <c r="E1690" s="96">
        <v>91745</v>
      </c>
      <c r="F1690" s="63">
        <v>26.915140309517302</v>
      </c>
      <c r="G1690" s="63">
        <v>0</v>
      </c>
      <c r="H1690" s="63">
        <v>20.100000000000001</v>
      </c>
      <c r="I1690" s="98" t="str">
        <f>VLOOKUP(E1690, 'Program Data Extracts-Zip Codes'!R$52:W$5334, 6, FALSE)</f>
        <v>SCG</v>
      </c>
      <c r="J1690" s="98" t="str">
        <f>VLOOKUP(E1690, 'Program Data Extracts-Zip Codes'!R$52:W$5334, 4, FALSE)</f>
        <v>SCE</v>
      </c>
    </row>
    <row r="1691" spans="2:10" x14ac:dyDescent="0.25">
      <c r="B1691" s="63">
        <v>6037408628</v>
      </c>
      <c r="C1691" s="63">
        <v>5103</v>
      </c>
      <c r="D1691" s="63" t="s">
        <v>166</v>
      </c>
      <c r="E1691" s="96">
        <v>91745</v>
      </c>
      <c r="F1691" s="63">
        <v>23.2110219145809</v>
      </c>
      <c r="G1691" s="63">
        <v>0</v>
      </c>
      <c r="H1691" s="63">
        <v>24.5</v>
      </c>
      <c r="I1691" s="98" t="str">
        <f>VLOOKUP(E1691, 'Program Data Extracts-Zip Codes'!R$52:W$5334, 6, FALSE)</f>
        <v>SCG</v>
      </c>
      <c r="J1691" s="98" t="str">
        <f>VLOOKUP(E1691, 'Program Data Extracts-Zip Codes'!R$52:W$5334, 4, FALSE)</f>
        <v>SCE</v>
      </c>
    </row>
    <row r="1692" spans="2:10" x14ac:dyDescent="0.25">
      <c r="B1692" s="63">
        <v>6037408625</v>
      </c>
      <c r="C1692" s="63">
        <v>4160</v>
      </c>
      <c r="D1692" s="63" t="s">
        <v>166</v>
      </c>
      <c r="E1692" s="96">
        <v>91745</v>
      </c>
      <c r="F1692" s="63">
        <v>22.977487890892601</v>
      </c>
      <c r="G1692" s="63">
        <v>0</v>
      </c>
      <c r="H1692" s="63">
        <v>10.199999999999999</v>
      </c>
      <c r="I1692" s="98" t="str">
        <f>VLOOKUP(E1692, 'Program Data Extracts-Zip Codes'!R$52:W$5334, 6, FALSE)</f>
        <v>SCG</v>
      </c>
      <c r="J1692" s="98" t="str">
        <f>VLOOKUP(E1692, 'Program Data Extracts-Zip Codes'!R$52:W$5334, 4, FALSE)</f>
        <v>SCE</v>
      </c>
    </row>
    <row r="1693" spans="2:10" x14ac:dyDescent="0.25">
      <c r="B1693" s="63">
        <v>6037408629</v>
      </c>
      <c r="C1693" s="63">
        <v>2926</v>
      </c>
      <c r="D1693" s="63" t="s">
        <v>166</v>
      </c>
      <c r="E1693" s="96">
        <v>91745</v>
      </c>
      <c r="F1693" s="63">
        <v>19.7975903293359</v>
      </c>
      <c r="G1693" s="63">
        <v>0</v>
      </c>
      <c r="H1693" s="63">
        <v>20.8</v>
      </c>
      <c r="I1693" s="98" t="str">
        <f>VLOOKUP(E1693, 'Program Data Extracts-Zip Codes'!R$52:W$5334, 6, FALSE)</f>
        <v>SCG</v>
      </c>
      <c r="J1693" s="98" t="str">
        <f>VLOOKUP(E1693, 'Program Data Extracts-Zip Codes'!R$52:W$5334, 4, FALSE)</f>
        <v>SCE</v>
      </c>
    </row>
    <row r="1694" spans="2:10" x14ac:dyDescent="0.25">
      <c r="B1694" s="63">
        <v>6037408503</v>
      </c>
      <c r="C1694" s="63">
        <v>6317</v>
      </c>
      <c r="D1694" s="63" t="s">
        <v>166</v>
      </c>
      <c r="E1694" s="96">
        <v>91745</v>
      </c>
      <c r="F1694" s="63">
        <v>19.432359811693399</v>
      </c>
      <c r="G1694" s="63">
        <v>0</v>
      </c>
      <c r="H1694" s="63">
        <v>14.1</v>
      </c>
      <c r="I1694" s="98" t="str">
        <f>VLOOKUP(E1694, 'Program Data Extracts-Zip Codes'!R$52:W$5334, 6, FALSE)</f>
        <v>SCG</v>
      </c>
      <c r="J1694" s="98" t="str">
        <f>VLOOKUP(E1694, 'Program Data Extracts-Zip Codes'!R$52:W$5334, 4, FALSE)</f>
        <v>SCE</v>
      </c>
    </row>
    <row r="1695" spans="2:10" x14ac:dyDescent="0.25">
      <c r="B1695" s="63">
        <v>6037294421</v>
      </c>
      <c r="C1695" s="63">
        <v>2950</v>
      </c>
      <c r="D1695" s="63" t="s">
        <v>166</v>
      </c>
      <c r="E1695" s="96">
        <v>90710</v>
      </c>
      <c r="F1695" s="63">
        <v>47.602894136514301</v>
      </c>
      <c r="G1695" s="63">
        <v>2950</v>
      </c>
      <c r="H1695" s="63">
        <v>60.9</v>
      </c>
      <c r="I1695" s="98" t="str">
        <f>VLOOKUP(E1695, 'Program Data Extracts-Zip Codes'!R$52:W$5334, 6, FALSE)</f>
        <v>SCG</v>
      </c>
      <c r="J1695" s="98" t="str">
        <f>VLOOKUP(E1695, 'Program Data Extracts-Zip Codes'!R$52:W$5334, 4, FALSE)</f>
        <v>LADWP</v>
      </c>
    </row>
    <row r="1696" spans="2:10" x14ac:dyDescent="0.25">
      <c r="B1696" s="63">
        <v>6037294410</v>
      </c>
      <c r="C1696" s="63">
        <v>4579</v>
      </c>
      <c r="D1696" s="63" t="s">
        <v>166</v>
      </c>
      <c r="E1696" s="96">
        <v>90710</v>
      </c>
      <c r="F1696" s="63">
        <v>44.425216092183497</v>
      </c>
      <c r="G1696" s="63">
        <v>4579</v>
      </c>
      <c r="H1696" s="63">
        <v>54.7</v>
      </c>
      <c r="I1696" s="98" t="str">
        <f>VLOOKUP(E1696, 'Program Data Extracts-Zip Codes'!R$52:W$5334, 6, FALSE)</f>
        <v>SCG</v>
      </c>
      <c r="J1696" s="98" t="str">
        <f>VLOOKUP(E1696, 'Program Data Extracts-Zip Codes'!R$52:W$5334, 4, FALSE)</f>
        <v>LADWP</v>
      </c>
    </row>
    <row r="1697" spans="2:10" x14ac:dyDescent="0.25">
      <c r="B1697" s="63">
        <v>6037293307</v>
      </c>
      <c r="C1697" s="63">
        <v>2306</v>
      </c>
      <c r="D1697" s="63" t="s">
        <v>166</v>
      </c>
      <c r="E1697" s="96">
        <v>90710</v>
      </c>
      <c r="F1697" s="63">
        <v>41.466624286717099</v>
      </c>
      <c r="G1697" s="63">
        <v>2306</v>
      </c>
      <c r="H1697" s="63">
        <v>48.2</v>
      </c>
      <c r="I1697" s="98" t="str">
        <f>VLOOKUP(E1697, 'Program Data Extracts-Zip Codes'!R$52:W$5334, 6, FALSE)</f>
        <v>SCG</v>
      </c>
      <c r="J1697" s="98" t="str">
        <f>VLOOKUP(E1697, 'Program Data Extracts-Zip Codes'!R$52:W$5334, 4, FALSE)</f>
        <v>LADWP</v>
      </c>
    </row>
    <row r="1698" spans="2:10" x14ac:dyDescent="0.25">
      <c r="B1698" s="63">
        <v>6037543603</v>
      </c>
      <c r="C1698" s="63">
        <v>3690</v>
      </c>
      <c r="D1698" s="63" t="s">
        <v>166</v>
      </c>
      <c r="E1698" s="96">
        <v>90710</v>
      </c>
      <c r="F1698" s="63">
        <v>36.424903932660399</v>
      </c>
      <c r="G1698" s="63">
        <v>0</v>
      </c>
      <c r="H1698" s="63">
        <v>18.3</v>
      </c>
      <c r="I1698" s="98" t="str">
        <f>VLOOKUP(E1698, 'Program Data Extracts-Zip Codes'!R$52:W$5334, 6, FALSE)</f>
        <v>SCG</v>
      </c>
      <c r="J1698" s="98" t="str">
        <f>VLOOKUP(E1698, 'Program Data Extracts-Zip Codes'!R$52:W$5334, 4, FALSE)</f>
        <v>LADWP</v>
      </c>
    </row>
    <row r="1699" spans="2:10" x14ac:dyDescent="0.25">
      <c r="B1699" s="63">
        <v>6037293304</v>
      </c>
      <c r="C1699" s="63">
        <v>4178</v>
      </c>
      <c r="D1699" s="63" t="s">
        <v>166</v>
      </c>
      <c r="E1699" s="96">
        <v>90710</v>
      </c>
      <c r="F1699" s="63">
        <v>35.323100477757301</v>
      </c>
      <c r="G1699" s="63">
        <v>0</v>
      </c>
      <c r="H1699" s="63">
        <v>44.3</v>
      </c>
      <c r="I1699" s="98" t="str">
        <f>VLOOKUP(E1699, 'Program Data Extracts-Zip Codes'!R$52:W$5334, 6, FALSE)</f>
        <v>SCG</v>
      </c>
      <c r="J1699" s="98" t="str">
        <f>VLOOKUP(E1699, 'Program Data Extracts-Zip Codes'!R$52:W$5334, 4, FALSE)</f>
        <v>LADWP</v>
      </c>
    </row>
    <row r="1700" spans="2:10" x14ac:dyDescent="0.25">
      <c r="B1700" s="63">
        <v>6037293306</v>
      </c>
      <c r="C1700" s="63">
        <v>2189</v>
      </c>
      <c r="D1700" s="63" t="s">
        <v>166</v>
      </c>
      <c r="E1700" s="96">
        <v>90710</v>
      </c>
      <c r="F1700" s="63">
        <v>32.374430258975202</v>
      </c>
      <c r="G1700" s="63">
        <v>0</v>
      </c>
      <c r="H1700" s="63">
        <v>17.3</v>
      </c>
      <c r="I1700" s="98" t="str">
        <f>VLOOKUP(E1700, 'Program Data Extracts-Zip Codes'!R$52:W$5334, 6, FALSE)</f>
        <v>SCG</v>
      </c>
      <c r="J1700" s="98" t="str">
        <f>VLOOKUP(E1700, 'Program Data Extracts-Zip Codes'!R$52:W$5334, 4, FALSE)</f>
        <v>LADWP</v>
      </c>
    </row>
    <row r="1701" spans="2:10" x14ac:dyDescent="0.25">
      <c r="B1701" s="63">
        <v>6037293302</v>
      </c>
      <c r="C1701" s="63">
        <v>4720</v>
      </c>
      <c r="D1701" s="63" t="s">
        <v>166</v>
      </c>
      <c r="E1701" s="96">
        <v>90710</v>
      </c>
      <c r="F1701" s="63">
        <v>29.7656421930837</v>
      </c>
      <c r="G1701" s="63">
        <v>0</v>
      </c>
      <c r="H1701" s="63">
        <v>39.299999999999997</v>
      </c>
      <c r="I1701" s="98" t="str">
        <f>VLOOKUP(E1701, 'Program Data Extracts-Zip Codes'!R$52:W$5334, 6, FALSE)</f>
        <v>SCG</v>
      </c>
      <c r="J1701" s="98" t="str">
        <f>VLOOKUP(E1701, 'Program Data Extracts-Zip Codes'!R$52:W$5334, 4, FALSE)</f>
        <v>LADWP</v>
      </c>
    </row>
    <row r="1702" spans="2:10" x14ac:dyDescent="0.25">
      <c r="B1702" s="63">
        <v>6037293301</v>
      </c>
      <c r="C1702" s="63">
        <v>2805</v>
      </c>
      <c r="D1702" s="63" t="s">
        <v>166</v>
      </c>
      <c r="E1702" s="96">
        <v>90710</v>
      </c>
      <c r="F1702" s="63">
        <v>16.282398451397299</v>
      </c>
      <c r="G1702" s="63">
        <v>0</v>
      </c>
      <c r="H1702" s="63">
        <v>20.8</v>
      </c>
      <c r="I1702" s="98" t="str">
        <f>VLOOKUP(E1702, 'Program Data Extracts-Zip Codes'!R$52:W$5334, 6, FALSE)</f>
        <v>SCG</v>
      </c>
      <c r="J1702" s="98" t="str">
        <f>VLOOKUP(E1702, 'Program Data Extracts-Zip Codes'!R$52:W$5334, 4, FALSE)</f>
        <v>LADWP</v>
      </c>
    </row>
    <row r="1703" spans="2:10" x14ac:dyDescent="0.25">
      <c r="B1703" s="63">
        <v>6037555211</v>
      </c>
      <c r="C1703" s="63">
        <v>5818</v>
      </c>
      <c r="D1703" s="63" t="s">
        <v>166</v>
      </c>
      <c r="E1703" s="96">
        <v>90716</v>
      </c>
      <c r="F1703" s="63">
        <v>43.759586945492998</v>
      </c>
      <c r="G1703" s="63">
        <v>5818</v>
      </c>
      <c r="H1703" s="63">
        <v>65.5</v>
      </c>
      <c r="I1703" s="98" t="str">
        <f>VLOOKUP(E1703, 'Program Data Extracts-Zip Codes'!R$52:W$5334, 6, FALSE)</f>
        <v>SCG</v>
      </c>
      <c r="J1703" s="98" t="str">
        <f>VLOOKUP(E1703, 'Program Data Extracts-Zip Codes'!R$52:W$5334, 4, FALSE)</f>
        <v>SCE</v>
      </c>
    </row>
    <row r="1704" spans="2:10" x14ac:dyDescent="0.25">
      <c r="B1704" s="63">
        <v>6037555212</v>
      </c>
      <c r="C1704" s="63">
        <v>4561</v>
      </c>
      <c r="D1704" s="63" t="s">
        <v>166</v>
      </c>
      <c r="E1704" s="96">
        <v>90716</v>
      </c>
      <c r="F1704" s="63">
        <v>31.205144139842201</v>
      </c>
      <c r="G1704" s="63">
        <v>0</v>
      </c>
      <c r="H1704" s="63">
        <v>62.5</v>
      </c>
      <c r="I1704" s="98" t="str">
        <f>VLOOKUP(E1704, 'Program Data Extracts-Zip Codes'!R$52:W$5334, 6, FALSE)</f>
        <v>SCG</v>
      </c>
      <c r="J1704" s="98" t="str">
        <f>VLOOKUP(E1704, 'Program Data Extracts-Zip Codes'!R$52:W$5334, 4, FALSE)</f>
        <v>SCE</v>
      </c>
    </row>
    <row r="1705" spans="2:10" x14ac:dyDescent="0.25">
      <c r="B1705" s="63">
        <v>6037602509</v>
      </c>
      <c r="C1705" s="63">
        <v>4118</v>
      </c>
      <c r="D1705" s="63" t="s">
        <v>166</v>
      </c>
      <c r="E1705" s="96">
        <v>90250</v>
      </c>
      <c r="F1705" s="63">
        <v>63.427068399173997</v>
      </c>
      <c r="G1705" s="63">
        <v>4118</v>
      </c>
      <c r="H1705" s="63">
        <v>45.9</v>
      </c>
      <c r="I1705" s="98" t="str">
        <f>VLOOKUP(E1705, 'Program Data Extracts-Zip Codes'!R$52:W$5334, 6, FALSE)</f>
        <v>SCG</v>
      </c>
      <c r="J1705" s="98" t="str">
        <f>VLOOKUP(E1705, 'Program Data Extracts-Zip Codes'!R$52:W$5334, 4, FALSE)</f>
        <v>SCE</v>
      </c>
    </row>
    <row r="1706" spans="2:10" x14ac:dyDescent="0.25">
      <c r="B1706" s="63">
        <v>6037602002</v>
      </c>
      <c r="C1706" s="63">
        <v>3195</v>
      </c>
      <c r="D1706" s="63" t="s">
        <v>166</v>
      </c>
      <c r="E1706" s="96">
        <v>90250</v>
      </c>
      <c r="F1706" s="63">
        <v>60.644087082795103</v>
      </c>
      <c r="G1706" s="63">
        <v>3195</v>
      </c>
      <c r="H1706" s="63">
        <v>50.8</v>
      </c>
      <c r="I1706" s="98" t="str">
        <f>VLOOKUP(E1706, 'Program Data Extracts-Zip Codes'!R$52:W$5334, 6, FALSE)</f>
        <v>SCG</v>
      </c>
      <c r="J1706" s="98" t="str">
        <f>VLOOKUP(E1706, 'Program Data Extracts-Zip Codes'!R$52:W$5334, 4, FALSE)</f>
        <v>SCE</v>
      </c>
    </row>
    <row r="1707" spans="2:10" x14ac:dyDescent="0.25">
      <c r="B1707" s="63">
        <v>6037602105</v>
      </c>
      <c r="C1707" s="63">
        <v>4273</v>
      </c>
      <c r="D1707" s="63" t="s">
        <v>166</v>
      </c>
      <c r="E1707" s="96">
        <v>90250</v>
      </c>
      <c r="F1707" s="63">
        <v>55.438331042743599</v>
      </c>
      <c r="G1707" s="63">
        <v>4273</v>
      </c>
      <c r="H1707" s="63">
        <v>60.3</v>
      </c>
      <c r="I1707" s="98" t="str">
        <f>VLOOKUP(E1707, 'Program Data Extracts-Zip Codes'!R$52:W$5334, 6, FALSE)</f>
        <v>SCG</v>
      </c>
      <c r="J1707" s="98" t="str">
        <f>VLOOKUP(E1707, 'Program Data Extracts-Zip Codes'!R$52:W$5334, 4, FALSE)</f>
        <v>SCE</v>
      </c>
    </row>
    <row r="1708" spans="2:10" x14ac:dyDescent="0.25">
      <c r="B1708" s="63">
        <v>6037602700</v>
      </c>
      <c r="C1708" s="63">
        <v>3045</v>
      </c>
      <c r="D1708" s="63" t="s">
        <v>166</v>
      </c>
      <c r="E1708" s="96">
        <v>90250</v>
      </c>
      <c r="F1708" s="63">
        <v>54.383137641799102</v>
      </c>
      <c r="G1708" s="63">
        <v>3045</v>
      </c>
      <c r="H1708" s="63">
        <v>25.5</v>
      </c>
      <c r="I1708" s="98" t="str">
        <f>VLOOKUP(E1708, 'Program Data Extracts-Zip Codes'!R$52:W$5334, 6, FALSE)</f>
        <v>SCG</v>
      </c>
      <c r="J1708" s="98" t="str">
        <f>VLOOKUP(E1708, 'Program Data Extracts-Zip Codes'!R$52:W$5334, 4, FALSE)</f>
        <v>SCE</v>
      </c>
    </row>
    <row r="1709" spans="2:10" x14ac:dyDescent="0.25">
      <c r="B1709" s="63">
        <v>6037603704</v>
      </c>
      <c r="C1709" s="63">
        <v>6348</v>
      </c>
      <c r="D1709" s="63" t="s">
        <v>166</v>
      </c>
      <c r="E1709" s="96">
        <v>90250</v>
      </c>
      <c r="F1709" s="63">
        <v>53.568735362347297</v>
      </c>
      <c r="G1709" s="63">
        <v>6348</v>
      </c>
      <c r="H1709" s="63">
        <v>55.9</v>
      </c>
      <c r="I1709" s="98" t="str">
        <f>VLOOKUP(E1709, 'Program Data Extracts-Zip Codes'!R$52:W$5334, 6, FALSE)</f>
        <v>SCG</v>
      </c>
      <c r="J1709" s="98" t="str">
        <f>VLOOKUP(E1709, 'Program Data Extracts-Zip Codes'!R$52:W$5334, 4, FALSE)</f>
        <v>SCE</v>
      </c>
    </row>
    <row r="1710" spans="2:10" x14ac:dyDescent="0.25">
      <c r="B1710" s="63">
        <v>6037602508</v>
      </c>
      <c r="C1710" s="63">
        <v>7022</v>
      </c>
      <c r="D1710" s="63" t="s">
        <v>166</v>
      </c>
      <c r="E1710" s="96">
        <v>90250</v>
      </c>
      <c r="F1710" s="63">
        <v>53.551461342520703</v>
      </c>
      <c r="G1710" s="63">
        <v>7022</v>
      </c>
      <c r="H1710" s="63">
        <v>43.1</v>
      </c>
      <c r="I1710" s="98" t="str">
        <f>VLOOKUP(E1710, 'Program Data Extracts-Zip Codes'!R$52:W$5334, 6, FALSE)</f>
        <v>SCG</v>
      </c>
      <c r="J1710" s="98" t="str">
        <f>VLOOKUP(E1710, 'Program Data Extracts-Zip Codes'!R$52:W$5334, 4, FALSE)</f>
        <v>SCE</v>
      </c>
    </row>
    <row r="1711" spans="2:10" x14ac:dyDescent="0.25">
      <c r="B1711" s="63">
        <v>6037602103</v>
      </c>
      <c r="C1711" s="63">
        <v>6992</v>
      </c>
      <c r="D1711" s="63" t="s">
        <v>166</v>
      </c>
      <c r="E1711" s="96">
        <v>90250</v>
      </c>
      <c r="F1711" s="63">
        <v>51.7845420805385</v>
      </c>
      <c r="G1711" s="63">
        <v>6992</v>
      </c>
      <c r="H1711" s="63">
        <v>51.1</v>
      </c>
      <c r="I1711" s="98" t="str">
        <f>VLOOKUP(E1711, 'Program Data Extracts-Zip Codes'!R$52:W$5334, 6, FALSE)</f>
        <v>SCG</v>
      </c>
      <c r="J1711" s="98" t="str">
        <f>VLOOKUP(E1711, 'Program Data Extracts-Zip Codes'!R$52:W$5334, 4, FALSE)</f>
        <v>SCE</v>
      </c>
    </row>
    <row r="1712" spans="2:10" x14ac:dyDescent="0.25">
      <c r="B1712" s="63">
        <v>6037602104</v>
      </c>
      <c r="C1712" s="63">
        <v>5416</v>
      </c>
      <c r="D1712" s="63" t="s">
        <v>166</v>
      </c>
      <c r="E1712" s="96">
        <v>90250</v>
      </c>
      <c r="F1712" s="63">
        <v>51.617547455021999</v>
      </c>
      <c r="G1712" s="63">
        <v>5416</v>
      </c>
      <c r="H1712" s="63">
        <v>54.3</v>
      </c>
      <c r="I1712" s="98" t="str">
        <f>VLOOKUP(E1712, 'Program Data Extracts-Zip Codes'!R$52:W$5334, 6, FALSE)</f>
        <v>SCG</v>
      </c>
      <c r="J1712" s="98" t="str">
        <f>VLOOKUP(E1712, 'Program Data Extracts-Zip Codes'!R$52:W$5334, 4, FALSE)</f>
        <v>SCE</v>
      </c>
    </row>
    <row r="1713" spans="2:10" x14ac:dyDescent="0.25">
      <c r="B1713" s="63">
        <v>6037602403</v>
      </c>
      <c r="C1713" s="63">
        <v>5230</v>
      </c>
      <c r="D1713" s="63" t="s">
        <v>166</v>
      </c>
      <c r="E1713" s="96">
        <v>90250</v>
      </c>
      <c r="F1713" s="63">
        <v>47.359714124160597</v>
      </c>
      <c r="G1713" s="63">
        <v>5230</v>
      </c>
      <c r="H1713" s="63">
        <v>52.3</v>
      </c>
      <c r="I1713" s="98" t="str">
        <f>VLOOKUP(E1713, 'Program Data Extracts-Zip Codes'!R$52:W$5334, 6, FALSE)</f>
        <v>SCG</v>
      </c>
      <c r="J1713" s="98" t="str">
        <f>VLOOKUP(E1713, 'Program Data Extracts-Zip Codes'!R$52:W$5334, 4, FALSE)</f>
        <v>SCE</v>
      </c>
    </row>
    <row r="1714" spans="2:10" x14ac:dyDescent="0.25">
      <c r="B1714" s="63">
        <v>6037602505</v>
      </c>
      <c r="C1714" s="63">
        <v>4072</v>
      </c>
      <c r="D1714" s="63" t="s">
        <v>166</v>
      </c>
      <c r="E1714" s="96">
        <v>90250</v>
      </c>
      <c r="F1714" s="63">
        <v>47.120034508041499</v>
      </c>
      <c r="G1714" s="63">
        <v>4072</v>
      </c>
      <c r="H1714" s="63">
        <v>62.3</v>
      </c>
      <c r="I1714" s="98" t="str">
        <f>VLOOKUP(E1714, 'Program Data Extracts-Zip Codes'!R$52:W$5334, 6, FALSE)</f>
        <v>SCG</v>
      </c>
      <c r="J1714" s="98" t="str">
        <f>VLOOKUP(E1714, 'Program Data Extracts-Zip Codes'!R$52:W$5334, 4, FALSE)</f>
        <v>SCE</v>
      </c>
    </row>
    <row r="1715" spans="2:10" x14ac:dyDescent="0.25">
      <c r="B1715" s="63">
        <v>6037602507</v>
      </c>
      <c r="C1715" s="63">
        <v>4156</v>
      </c>
      <c r="D1715" s="63" t="s">
        <v>166</v>
      </c>
      <c r="E1715" s="96">
        <v>90250</v>
      </c>
      <c r="F1715" s="63">
        <v>44.777780159345703</v>
      </c>
      <c r="G1715" s="63">
        <v>4156</v>
      </c>
      <c r="H1715" s="63">
        <v>53.8</v>
      </c>
      <c r="I1715" s="98" t="str">
        <f>VLOOKUP(E1715, 'Program Data Extracts-Zip Codes'!R$52:W$5334, 6, FALSE)</f>
        <v>SCG</v>
      </c>
      <c r="J1715" s="98" t="str">
        <f>VLOOKUP(E1715, 'Program Data Extracts-Zip Codes'!R$52:W$5334, 4, FALSE)</f>
        <v>SCE</v>
      </c>
    </row>
    <row r="1716" spans="2:10" x14ac:dyDescent="0.25">
      <c r="B1716" s="63">
        <v>6037602506</v>
      </c>
      <c r="C1716" s="63">
        <v>4329</v>
      </c>
      <c r="D1716" s="63" t="s">
        <v>166</v>
      </c>
      <c r="E1716" s="96">
        <v>90250</v>
      </c>
      <c r="F1716" s="63">
        <v>42.652426086617197</v>
      </c>
      <c r="G1716" s="63">
        <v>4329</v>
      </c>
      <c r="H1716" s="63">
        <v>53.4</v>
      </c>
      <c r="I1716" s="98" t="str">
        <f>VLOOKUP(E1716, 'Program Data Extracts-Zip Codes'!R$52:W$5334, 6, FALSE)</f>
        <v>SCG</v>
      </c>
      <c r="J1716" s="98" t="str">
        <f>VLOOKUP(E1716, 'Program Data Extracts-Zip Codes'!R$52:W$5334, 4, FALSE)</f>
        <v>SCE</v>
      </c>
    </row>
    <row r="1717" spans="2:10" x14ac:dyDescent="0.25">
      <c r="B1717" s="63">
        <v>6037602504</v>
      </c>
      <c r="C1717" s="63">
        <v>4407</v>
      </c>
      <c r="D1717" s="63" t="s">
        <v>166</v>
      </c>
      <c r="E1717" s="96">
        <v>90250</v>
      </c>
      <c r="F1717" s="63">
        <v>42.326984010847703</v>
      </c>
      <c r="G1717" s="63">
        <v>4407</v>
      </c>
      <c r="H1717" s="63">
        <v>53.7</v>
      </c>
      <c r="I1717" s="98" t="str">
        <f>VLOOKUP(E1717, 'Program Data Extracts-Zip Codes'!R$52:W$5334, 6, FALSE)</f>
        <v>SCG</v>
      </c>
      <c r="J1717" s="98" t="str">
        <f>VLOOKUP(E1717, 'Program Data Extracts-Zip Codes'!R$52:W$5334, 4, FALSE)</f>
        <v>SCE</v>
      </c>
    </row>
    <row r="1718" spans="2:10" x14ac:dyDescent="0.25">
      <c r="B1718" s="63">
        <v>6037602200</v>
      </c>
      <c r="C1718" s="63">
        <v>7314</v>
      </c>
      <c r="D1718" s="63" t="s">
        <v>166</v>
      </c>
      <c r="E1718" s="96">
        <v>90250</v>
      </c>
      <c r="F1718" s="63">
        <v>41.632516399702602</v>
      </c>
      <c r="G1718" s="63">
        <v>7314</v>
      </c>
      <c r="H1718" s="63">
        <v>47.2</v>
      </c>
      <c r="I1718" s="98" t="str">
        <f>VLOOKUP(E1718, 'Program Data Extracts-Zip Codes'!R$52:W$5334, 6, FALSE)</f>
        <v>SCG</v>
      </c>
      <c r="J1718" s="98" t="str">
        <f>VLOOKUP(E1718, 'Program Data Extracts-Zip Codes'!R$52:W$5334, 4, FALSE)</f>
        <v>SCE</v>
      </c>
    </row>
    <row r="1719" spans="2:10" x14ac:dyDescent="0.25">
      <c r="B1719" s="63">
        <v>6037603703</v>
      </c>
      <c r="C1719" s="63">
        <v>2703</v>
      </c>
      <c r="D1719" s="63" t="s">
        <v>166</v>
      </c>
      <c r="E1719" s="96">
        <v>90250</v>
      </c>
      <c r="F1719" s="63">
        <v>39.803365452608404</v>
      </c>
      <c r="G1719" s="63">
        <v>2703</v>
      </c>
      <c r="H1719" s="63">
        <v>11.9</v>
      </c>
      <c r="I1719" s="98" t="str">
        <f>VLOOKUP(E1719, 'Program Data Extracts-Zip Codes'!R$52:W$5334, 6, FALSE)</f>
        <v>SCG</v>
      </c>
      <c r="J1719" s="98" t="str">
        <f>VLOOKUP(E1719, 'Program Data Extracts-Zip Codes'!R$52:W$5334, 4, FALSE)</f>
        <v>SCE</v>
      </c>
    </row>
    <row r="1720" spans="2:10" x14ac:dyDescent="0.25">
      <c r="B1720" s="63">
        <v>6037602106</v>
      </c>
      <c r="C1720" s="63">
        <v>5702</v>
      </c>
      <c r="D1720" s="63" t="s">
        <v>166</v>
      </c>
      <c r="E1720" s="96">
        <v>90250</v>
      </c>
      <c r="F1720" s="63">
        <v>39.253626874992499</v>
      </c>
      <c r="G1720" s="63">
        <v>0</v>
      </c>
      <c r="H1720" s="63">
        <v>38.6</v>
      </c>
      <c r="I1720" s="98" t="str">
        <f>VLOOKUP(E1720, 'Program Data Extracts-Zip Codes'!R$52:W$5334, 6, FALSE)</f>
        <v>SCG</v>
      </c>
      <c r="J1720" s="98" t="str">
        <f>VLOOKUP(E1720, 'Program Data Extracts-Zip Codes'!R$52:W$5334, 4, FALSE)</f>
        <v>SCE</v>
      </c>
    </row>
    <row r="1721" spans="2:10" x14ac:dyDescent="0.25">
      <c r="B1721" s="63">
        <v>6037602301</v>
      </c>
      <c r="C1721" s="63">
        <v>6265</v>
      </c>
      <c r="D1721" s="63" t="s">
        <v>166</v>
      </c>
      <c r="E1721" s="96">
        <v>90250</v>
      </c>
      <c r="F1721" s="63">
        <v>39.004800729231299</v>
      </c>
      <c r="G1721" s="63">
        <v>0</v>
      </c>
      <c r="H1721" s="63">
        <v>20.9</v>
      </c>
      <c r="I1721" s="98" t="str">
        <f>VLOOKUP(E1721, 'Program Data Extracts-Zip Codes'!R$52:W$5334, 6, FALSE)</f>
        <v>SCG</v>
      </c>
      <c r="J1721" s="98" t="str">
        <f>VLOOKUP(E1721, 'Program Data Extracts-Zip Codes'!R$52:W$5334, 4, FALSE)</f>
        <v>SCE</v>
      </c>
    </row>
    <row r="1722" spans="2:10" x14ac:dyDescent="0.25">
      <c r="B1722" s="63">
        <v>6037602402</v>
      </c>
      <c r="C1722" s="63">
        <v>6769</v>
      </c>
      <c r="D1722" s="63" t="s">
        <v>166</v>
      </c>
      <c r="E1722" s="96">
        <v>90250</v>
      </c>
      <c r="F1722" s="63">
        <v>36.553789864657503</v>
      </c>
      <c r="G1722" s="63">
        <v>0</v>
      </c>
      <c r="H1722" s="63">
        <v>45.5</v>
      </c>
      <c r="I1722" s="98" t="str">
        <f>VLOOKUP(E1722, 'Program Data Extracts-Zip Codes'!R$52:W$5334, 6, FALSE)</f>
        <v>SCG</v>
      </c>
      <c r="J1722" s="98" t="str">
        <f>VLOOKUP(E1722, 'Program Data Extracts-Zip Codes'!R$52:W$5334, 4, FALSE)</f>
        <v>SCE</v>
      </c>
    </row>
    <row r="1723" spans="2:10" x14ac:dyDescent="0.25">
      <c r="B1723" s="63">
        <v>6037602404</v>
      </c>
      <c r="C1723" s="63">
        <v>5863</v>
      </c>
      <c r="D1723" s="63" t="s">
        <v>166</v>
      </c>
      <c r="E1723" s="96">
        <v>90250</v>
      </c>
      <c r="F1723" s="63">
        <v>35.362763987172002</v>
      </c>
      <c r="G1723" s="63">
        <v>0</v>
      </c>
      <c r="H1723" s="63">
        <v>44.5</v>
      </c>
      <c r="I1723" s="98" t="str">
        <f>VLOOKUP(E1723, 'Program Data Extracts-Zip Codes'!R$52:W$5334, 6, FALSE)</f>
        <v>SCG</v>
      </c>
      <c r="J1723" s="98" t="str">
        <f>VLOOKUP(E1723, 'Program Data Extracts-Zip Codes'!R$52:W$5334, 4, FALSE)</f>
        <v>SCE</v>
      </c>
    </row>
    <row r="1724" spans="2:10" x14ac:dyDescent="0.25">
      <c r="B1724" s="63">
        <v>6037602302</v>
      </c>
      <c r="C1724" s="63">
        <v>3477</v>
      </c>
      <c r="D1724" s="63" t="s">
        <v>166</v>
      </c>
      <c r="E1724" s="96">
        <v>90250</v>
      </c>
      <c r="F1724" s="63">
        <v>30.600088960285401</v>
      </c>
      <c r="G1724" s="63">
        <v>0</v>
      </c>
      <c r="H1724" s="63">
        <v>14.1</v>
      </c>
      <c r="I1724" s="98" t="str">
        <f>VLOOKUP(E1724, 'Program Data Extracts-Zip Codes'!R$52:W$5334, 6, FALSE)</f>
        <v>SCG</v>
      </c>
      <c r="J1724" s="98" t="str">
        <f>VLOOKUP(E1724, 'Program Data Extracts-Zip Codes'!R$52:W$5334, 4, FALSE)</f>
        <v>SCE</v>
      </c>
    </row>
    <row r="1725" spans="2:10" x14ac:dyDescent="0.25">
      <c r="B1725" s="63">
        <v>6037621104</v>
      </c>
      <c r="C1725" s="63">
        <v>6649</v>
      </c>
      <c r="D1725" s="63" t="s">
        <v>166</v>
      </c>
      <c r="E1725" s="96">
        <v>90254</v>
      </c>
      <c r="F1725" s="63">
        <v>7.7275072318000699</v>
      </c>
      <c r="G1725" s="63">
        <v>0</v>
      </c>
      <c r="H1725" s="63">
        <v>8.6999999999999993</v>
      </c>
      <c r="I1725" s="98" t="str">
        <f>VLOOKUP(E1725, 'Program Data Extracts-Zip Codes'!R$52:W$5334, 6, FALSE)</f>
        <v>SCG</v>
      </c>
      <c r="J1725" s="98" t="str">
        <f>VLOOKUP(E1725, 'Program Data Extracts-Zip Codes'!R$52:W$5334, 4, FALSE)</f>
        <v>SCE</v>
      </c>
    </row>
    <row r="1726" spans="2:10" x14ac:dyDescent="0.25">
      <c r="B1726" s="63">
        <v>6037621001</v>
      </c>
      <c r="C1726" s="63">
        <v>4119</v>
      </c>
      <c r="D1726" s="63" t="s">
        <v>166</v>
      </c>
      <c r="E1726" s="96">
        <v>90254</v>
      </c>
      <c r="F1726" s="63">
        <v>5.9987544855249899</v>
      </c>
      <c r="G1726" s="63">
        <v>0</v>
      </c>
      <c r="H1726" s="63">
        <v>6.7</v>
      </c>
      <c r="I1726" s="98" t="str">
        <f>VLOOKUP(E1726, 'Program Data Extracts-Zip Codes'!R$52:W$5334, 6, FALSE)</f>
        <v>SCG</v>
      </c>
      <c r="J1726" s="98" t="str">
        <f>VLOOKUP(E1726, 'Program Data Extracts-Zip Codes'!R$52:W$5334, 4, FALSE)</f>
        <v>SCE</v>
      </c>
    </row>
    <row r="1727" spans="2:10" x14ac:dyDescent="0.25">
      <c r="B1727" s="63">
        <v>6037621004</v>
      </c>
      <c r="C1727" s="63">
        <v>4762</v>
      </c>
      <c r="D1727" s="63" t="s">
        <v>166</v>
      </c>
      <c r="E1727" s="96">
        <v>90254</v>
      </c>
      <c r="F1727" s="63">
        <v>5.8400423585988497</v>
      </c>
      <c r="G1727" s="63">
        <v>0</v>
      </c>
      <c r="H1727" s="63">
        <v>11.6</v>
      </c>
      <c r="I1727" s="98" t="str">
        <f>VLOOKUP(E1727, 'Program Data Extracts-Zip Codes'!R$52:W$5334, 6, FALSE)</f>
        <v>SCG</v>
      </c>
      <c r="J1727" s="98" t="str">
        <f>VLOOKUP(E1727, 'Program Data Extracts-Zip Codes'!R$52:W$5334, 4, FALSE)</f>
        <v>SCE</v>
      </c>
    </row>
    <row r="1728" spans="2:10" x14ac:dyDescent="0.25">
      <c r="B1728" s="63">
        <v>6037621102</v>
      </c>
      <c r="C1728" s="63">
        <v>2883</v>
      </c>
      <c r="D1728" s="63" t="s">
        <v>166</v>
      </c>
      <c r="E1728" s="96">
        <v>90254</v>
      </c>
      <c r="F1728" s="63">
        <v>5.1510438775447103</v>
      </c>
      <c r="G1728" s="63">
        <v>0</v>
      </c>
      <c r="H1728" s="63">
        <v>11.5</v>
      </c>
      <c r="I1728" s="98" t="str">
        <f>VLOOKUP(E1728, 'Program Data Extracts-Zip Codes'!R$52:W$5334, 6, FALSE)</f>
        <v>SCG</v>
      </c>
      <c r="J1728" s="98" t="str">
        <f>VLOOKUP(E1728, 'Program Data Extracts-Zip Codes'!R$52:W$5334, 4, FALSE)</f>
        <v>SCE</v>
      </c>
    </row>
    <row r="1729" spans="2:10" x14ac:dyDescent="0.25">
      <c r="B1729" s="63">
        <v>6037621002</v>
      </c>
      <c r="C1729" s="63">
        <v>1093</v>
      </c>
      <c r="D1729" s="63" t="s">
        <v>166</v>
      </c>
      <c r="E1729" s="96">
        <v>90254</v>
      </c>
      <c r="F1729" s="63">
        <v>2.66158506791154</v>
      </c>
      <c r="G1729" s="63">
        <v>0</v>
      </c>
      <c r="H1729" s="63">
        <v>13</v>
      </c>
      <c r="I1729" s="98" t="str">
        <f>VLOOKUP(E1729, 'Program Data Extracts-Zip Codes'!R$52:W$5334, 6, FALSE)</f>
        <v>SCG</v>
      </c>
      <c r="J1729" s="98" t="str">
        <f>VLOOKUP(E1729, 'Program Data Extracts-Zip Codes'!R$52:W$5334, 4, FALSE)</f>
        <v>SCE</v>
      </c>
    </row>
    <row r="1730" spans="2:10" x14ac:dyDescent="0.25">
      <c r="B1730" s="63">
        <v>6037532603</v>
      </c>
      <c r="C1730" s="63">
        <v>3319</v>
      </c>
      <c r="D1730" s="63" t="s">
        <v>166</v>
      </c>
      <c r="E1730" s="96">
        <v>90255</v>
      </c>
      <c r="F1730" s="63">
        <v>65.695040667157897</v>
      </c>
      <c r="G1730" s="63">
        <v>3319</v>
      </c>
      <c r="H1730" s="63">
        <v>77</v>
      </c>
      <c r="I1730" s="98" t="str">
        <f>VLOOKUP(E1730, 'Program Data Extracts-Zip Codes'!R$52:W$5334, 6, FALSE)</f>
        <v>SCG</v>
      </c>
      <c r="J1730" s="98" t="str">
        <f>VLOOKUP(E1730, 'Program Data Extracts-Zip Codes'!R$52:W$5334, 4, FALSE)</f>
        <v>Vernon</v>
      </c>
    </row>
    <row r="1731" spans="2:10" x14ac:dyDescent="0.25">
      <c r="B1731" s="63">
        <v>6037534502</v>
      </c>
      <c r="C1731" s="63">
        <v>4257</v>
      </c>
      <c r="D1731" s="63" t="s">
        <v>166</v>
      </c>
      <c r="E1731" s="96">
        <v>90255</v>
      </c>
      <c r="F1731" s="63">
        <v>58.937353313787703</v>
      </c>
      <c r="G1731" s="63">
        <v>4257</v>
      </c>
      <c r="H1731" s="63">
        <v>55.3</v>
      </c>
      <c r="I1731" s="98" t="str">
        <f>VLOOKUP(E1731, 'Program Data Extracts-Zip Codes'!R$52:W$5334, 6, FALSE)</f>
        <v>SCG</v>
      </c>
      <c r="J1731" s="98" t="str">
        <f>VLOOKUP(E1731, 'Program Data Extracts-Zip Codes'!R$52:W$5334, 4, FALSE)</f>
        <v>Vernon</v>
      </c>
    </row>
    <row r="1732" spans="2:10" x14ac:dyDescent="0.25">
      <c r="B1732" s="63">
        <v>6037533105</v>
      </c>
      <c r="C1732" s="63">
        <v>2580</v>
      </c>
      <c r="D1732" s="63" t="s">
        <v>166</v>
      </c>
      <c r="E1732" s="96">
        <v>90255</v>
      </c>
      <c r="F1732" s="63">
        <v>57.396206253381401</v>
      </c>
      <c r="G1732" s="63">
        <v>2580</v>
      </c>
      <c r="H1732" s="63">
        <v>82.8</v>
      </c>
      <c r="I1732" s="98" t="str">
        <f>VLOOKUP(E1732, 'Program Data Extracts-Zip Codes'!R$52:W$5334, 6, FALSE)</f>
        <v>SCG</v>
      </c>
      <c r="J1732" s="98" t="str">
        <f>VLOOKUP(E1732, 'Program Data Extracts-Zip Codes'!R$52:W$5334, 4, FALSE)</f>
        <v>Vernon</v>
      </c>
    </row>
    <row r="1733" spans="2:10" x14ac:dyDescent="0.25">
      <c r="B1733" s="63">
        <v>6037534803</v>
      </c>
      <c r="C1733" s="63">
        <v>4930</v>
      </c>
      <c r="D1733" s="63" t="s">
        <v>166</v>
      </c>
      <c r="E1733" s="96">
        <v>90255</v>
      </c>
      <c r="F1733" s="63">
        <v>57.164804118041303</v>
      </c>
      <c r="G1733" s="63">
        <v>4930</v>
      </c>
      <c r="H1733" s="63">
        <v>59.7</v>
      </c>
      <c r="I1733" s="98" t="str">
        <f>VLOOKUP(E1733, 'Program Data Extracts-Zip Codes'!R$52:W$5334, 6, FALSE)</f>
        <v>SCG</v>
      </c>
      <c r="J1733" s="98" t="str">
        <f>VLOOKUP(E1733, 'Program Data Extracts-Zip Codes'!R$52:W$5334, 4, FALSE)</f>
        <v>Vernon</v>
      </c>
    </row>
    <row r="1734" spans="2:10" x14ac:dyDescent="0.25">
      <c r="B1734" s="63">
        <v>6037532606</v>
      </c>
      <c r="C1734" s="63">
        <v>4284</v>
      </c>
      <c r="D1734" s="63" t="s">
        <v>166</v>
      </c>
      <c r="E1734" s="96">
        <v>90255</v>
      </c>
      <c r="F1734" s="63">
        <v>57.1162574377597</v>
      </c>
      <c r="G1734" s="63">
        <v>4284</v>
      </c>
      <c r="H1734" s="63">
        <v>77.099999999999994</v>
      </c>
      <c r="I1734" s="98" t="str">
        <f>VLOOKUP(E1734, 'Program Data Extracts-Zip Codes'!R$52:W$5334, 6, FALSE)</f>
        <v>SCG</v>
      </c>
      <c r="J1734" s="98" t="str">
        <f>VLOOKUP(E1734, 'Program Data Extracts-Zip Codes'!R$52:W$5334, 4, FALSE)</f>
        <v>Vernon</v>
      </c>
    </row>
    <row r="1735" spans="2:10" x14ac:dyDescent="0.25">
      <c r="B1735" s="63">
        <v>6037533103</v>
      </c>
      <c r="C1735" s="63">
        <v>3577</v>
      </c>
      <c r="D1735" s="63" t="s">
        <v>166</v>
      </c>
      <c r="E1735" s="96">
        <v>90255</v>
      </c>
      <c r="F1735" s="63">
        <v>56.9040655140887</v>
      </c>
      <c r="G1735" s="63">
        <v>3577</v>
      </c>
      <c r="H1735" s="63">
        <v>74.5</v>
      </c>
      <c r="I1735" s="98" t="str">
        <f>VLOOKUP(E1735, 'Program Data Extracts-Zip Codes'!R$52:W$5334, 6, FALSE)</f>
        <v>SCG</v>
      </c>
      <c r="J1735" s="98" t="str">
        <f>VLOOKUP(E1735, 'Program Data Extracts-Zip Codes'!R$52:W$5334, 4, FALSE)</f>
        <v>Vernon</v>
      </c>
    </row>
    <row r="1736" spans="2:10" x14ac:dyDescent="0.25">
      <c r="B1736" s="63">
        <v>6037533202</v>
      </c>
      <c r="C1736" s="63">
        <v>2762</v>
      </c>
      <c r="D1736" s="63" t="s">
        <v>166</v>
      </c>
      <c r="E1736" s="96">
        <v>90255</v>
      </c>
      <c r="F1736" s="63">
        <v>56.681657609317</v>
      </c>
      <c r="G1736" s="63">
        <v>2762</v>
      </c>
      <c r="H1736" s="63">
        <v>49.1</v>
      </c>
      <c r="I1736" s="98" t="str">
        <f>VLOOKUP(E1736, 'Program Data Extracts-Zip Codes'!R$52:W$5334, 6, FALSE)</f>
        <v>SCG</v>
      </c>
      <c r="J1736" s="98" t="str">
        <f>VLOOKUP(E1736, 'Program Data Extracts-Zip Codes'!R$52:W$5334, 4, FALSE)</f>
        <v>Vernon</v>
      </c>
    </row>
    <row r="1737" spans="2:10" x14ac:dyDescent="0.25">
      <c r="B1737" s="63">
        <v>6037532500</v>
      </c>
      <c r="C1737" s="63">
        <v>4078</v>
      </c>
      <c r="D1737" s="63" t="s">
        <v>166</v>
      </c>
      <c r="E1737" s="96">
        <v>90255</v>
      </c>
      <c r="F1737" s="63">
        <v>56.054254781684698</v>
      </c>
      <c r="G1737" s="63">
        <v>4078</v>
      </c>
      <c r="H1737" s="63">
        <v>56.2</v>
      </c>
      <c r="I1737" s="98" t="str">
        <f>VLOOKUP(E1737, 'Program Data Extracts-Zip Codes'!R$52:W$5334, 6, FALSE)</f>
        <v>SCG</v>
      </c>
      <c r="J1737" s="98" t="str">
        <f>VLOOKUP(E1737, 'Program Data Extracts-Zip Codes'!R$52:W$5334, 4, FALSE)</f>
        <v>Vernon</v>
      </c>
    </row>
    <row r="1738" spans="2:10" x14ac:dyDescent="0.25">
      <c r="B1738" s="63">
        <v>6037532605</v>
      </c>
      <c r="C1738" s="63">
        <v>3715</v>
      </c>
      <c r="D1738" s="63" t="s">
        <v>166</v>
      </c>
      <c r="E1738" s="96">
        <v>90255</v>
      </c>
      <c r="F1738" s="63">
        <v>55.070593168606102</v>
      </c>
      <c r="G1738" s="63">
        <v>3715</v>
      </c>
      <c r="H1738" s="63">
        <v>72.7</v>
      </c>
      <c r="I1738" s="98" t="str">
        <f>VLOOKUP(E1738, 'Program Data Extracts-Zip Codes'!R$52:W$5334, 6, FALSE)</f>
        <v>SCG</v>
      </c>
      <c r="J1738" s="98" t="str">
        <f>VLOOKUP(E1738, 'Program Data Extracts-Zip Codes'!R$52:W$5334, 4, FALSE)</f>
        <v>Vernon</v>
      </c>
    </row>
    <row r="1739" spans="2:10" x14ac:dyDescent="0.25">
      <c r="B1739" s="63">
        <v>6037533501</v>
      </c>
      <c r="C1739" s="63">
        <v>3090</v>
      </c>
      <c r="D1739" s="63" t="s">
        <v>166</v>
      </c>
      <c r="E1739" s="96">
        <v>90255</v>
      </c>
      <c r="F1739" s="63">
        <v>54.494845514847398</v>
      </c>
      <c r="G1739" s="63">
        <v>3090</v>
      </c>
      <c r="H1739" s="63">
        <v>72.8</v>
      </c>
      <c r="I1739" s="98" t="str">
        <f>VLOOKUP(E1739, 'Program Data Extracts-Zip Codes'!R$52:W$5334, 6, FALSE)</f>
        <v>SCG</v>
      </c>
      <c r="J1739" s="98" t="str">
        <f>VLOOKUP(E1739, 'Program Data Extracts-Zip Codes'!R$52:W$5334, 4, FALSE)</f>
        <v>Vernon</v>
      </c>
    </row>
    <row r="1740" spans="2:10" x14ac:dyDescent="0.25">
      <c r="B1740" s="63">
        <v>6037534501</v>
      </c>
      <c r="C1740" s="63">
        <v>5201</v>
      </c>
      <c r="D1740" s="63" t="s">
        <v>166</v>
      </c>
      <c r="E1740" s="96">
        <v>90255</v>
      </c>
      <c r="F1740" s="63">
        <v>52.469771041464703</v>
      </c>
      <c r="G1740" s="63">
        <v>5201</v>
      </c>
      <c r="H1740" s="63">
        <v>62.7</v>
      </c>
      <c r="I1740" s="98" t="str">
        <f>VLOOKUP(E1740, 'Program Data Extracts-Zip Codes'!R$52:W$5334, 6, FALSE)</f>
        <v>SCG</v>
      </c>
      <c r="J1740" s="98" t="str">
        <f>VLOOKUP(E1740, 'Program Data Extracts-Zip Codes'!R$52:W$5334, 4, FALSE)</f>
        <v>Vernon</v>
      </c>
    </row>
    <row r="1741" spans="2:10" x14ac:dyDescent="0.25">
      <c r="B1741" s="63">
        <v>6037532604</v>
      </c>
      <c r="C1741" s="63">
        <v>2806</v>
      </c>
      <c r="D1741" s="63" t="s">
        <v>166</v>
      </c>
      <c r="E1741" s="96">
        <v>90255</v>
      </c>
      <c r="F1741" s="63">
        <v>51.481403313817999</v>
      </c>
      <c r="G1741" s="63">
        <v>2806</v>
      </c>
      <c r="H1741" s="63">
        <v>65.2</v>
      </c>
      <c r="I1741" s="98" t="str">
        <f>VLOOKUP(E1741, 'Program Data Extracts-Zip Codes'!R$52:W$5334, 6, FALSE)</f>
        <v>SCG</v>
      </c>
      <c r="J1741" s="98" t="str">
        <f>VLOOKUP(E1741, 'Program Data Extracts-Zip Codes'!R$52:W$5334, 4, FALSE)</f>
        <v>Vernon</v>
      </c>
    </row>
    <row r="1742" spans="2:10" x14ac:dyDescent="0.25">
      <c r="B1742" s="63">
        <v>6037533201</v>
      </c>
      <c r="C1742" s="63">
        <v>2805</v>
      </c>
      <c r="D1742" s="63" t="s">
        <v>166</v>
      </c>
      <c r="E1742" s="96">
        <v>90255</v>
      </c>
      <c r="F1742" s="63">
        <v>51.456209681687</v>
      </c>
      <c r="G1742" s="63">
        <v>2805</v>
      </c>
      <c r="H1742" s="63">
        <v>73.8</v>
      </c>
      <c r="I1742" s="98" t="str">
        <f>VLOOKUP(E1742, 'Program Data Extracts-Zip Codes'!R$52:W$5334, 6, FALSE)</f>
        <v>SCG</v>
      </c>
      <c r="J1742" s="98" t="str">
        <f>VLOOKUP(E1742, 'Program Data Extracts-Zip Codes'!R$52:W$5334, 4, FALSE)</f>
        <v>Vernon</v>
      </c>
    </row>
    <row r="1743" spans="2:10" x14ac:dyDescent="0.25">
      <c r="B1743" s="63">
        <v>6037534804</v>
      </c>
      <c r="C1743" s="63">
        <v>3878</v>
      </c>
      <c r="D1743" s="63" t="s">
        <v>166</v>
      </c>
      <c r="E1743" s="96">
        <v>90255</v>
      </c>
      <c r="F1743" s="63">
        <v>49.669835811018402</v>
      </c>
      <c r="G1743" s="63">
        <v>3878</v>
      </c>
      <c r="H1743" s="63">
        <v>67</v>
      </c>
      <c r="I1743" s="98" t="str">
        <f>VLOOKUP(E1743, 'Program Data Extracts-Zip Codes'!R$52:W$5334, 6, FALSE)</f>
        <v>SCG</v>
      </c>
      <c r="J1743" s="98" t="str">
        <f>VLOOKUP(E1743, 'Program Data Extracts-Zip Codes'!R$52:W$5334, 4, FALSE)</f>
        <v>Vernon</v>
      </c>
    </row>
    <row r="1744" spans="2:10" x14ac:dyDescent="0.25">
      <c r="B1744" s="63">
        <v>6037533203</v>
      </c>
      <c r="C1744" s="63">
        <v>1827</v>
      </c>
      <c r="D1744" s="63" t="s">
        <v>166</v>
      </c>
      <c r="E1744" s="96">
        <v>90255</v>
      </c>
      <c r="F1744" s="63">
        <v>49.166327731974903</v>
      </c>
      <c r="G1744" s="63">
        <v>1827</v>
      </c>
      <c r="H1744" s="63">
        <v>57.7</v>
      </c>
      <c r="I1744" s="98" t="str">
        <f>VLOOKUP(E1744, 'Program Data Extracts-Zip Codes'!R$52:W$5334, 6, FALSE)</f>
        <v>SCG</v>
      </c>
      <c r="J1744" s="98" t="str">
        <f>VLOOKUP(E1744, 'Program Data Extracts-Zip Codes'!R$52:W$5334, 4, FALSE)</f>
        <v>Vernon</v>
      </c>
    </row>
    <row r="1745" spans="2:10" x14ac:dyDescent="0.25">
      <c r="B1745" s="63">
        <v>6037533503</v>
      </c>
      <c r="C1745" s="63">
        <v>1920</v>
      </c>
      <c r="D1745" s="63" t="s">
        <v>166</v>
      </c>
      <c r="E1745" s="96">
        <v>90255</v>
      </c>
      <c r="F1745" s="63">
        <v>49.047545442851899</v>
      </c>
      <c r="G1745" s="63">
        <v>1920</v>
      </c>
      <c r="H1745" s="63">
        <v>70.3</v>
      </c>
      <c r="I1745" s="98" t="str">
        <f>VLOOKUP(E1745, 'Program Data Extracts-Zip Codes'!R$52:W$5334, 6, FALSE)</f>
        <v>SCG</v>
      </c>
      <c r="J1745" s="98" t="str">
        <f>VLOOKUP(E1745, 'Program Data Extracts-Zip Codes'!R$52:W$5334, 4, FALSE)</f>
        <v>Vernon</v>
      </c>
    </row>
    <row r="1746" spans="2:10" x14ac:dyDescent="0.25">
      <c r="B1746" s="63">
        <v>6037533502</v>
      </c>
      <c r="C1746" s="63">
        <v>2143</v>
      </c>
      <c r="D1746" s="63" t="s">
        <v>166</v>
      </c>
      <c r="E1746" s="96">
        <v>90255</v>
      </c>
      <c r="F1746" s="63">
        <v>48.096672696075601</v>
      </c>
      <c r="G1746" s="63">
        <v>2143</v>
      </c>
      <c r="H1746" s="63">
        <v>45.2</v>
      </c>
      <c r="I1746" s="98" t="str">
        <f>VLOOKUP(E1746, 'Program Data Extracts-Zip Codes'!R$52:W$5334, 6, FALSE)</f>
        <v>SCG</v>
      </c>
      <c r="J1746" s="98" t="str">
        <f>VLOOKUP(E1746, 'Program Data Extracts-Zip Codes'!R$52:W$5334, 4, FALSE)</f>
        <v>Vernon</v>
      </c>
    </row>
    <row r="1747" spans="2:10" x14ac:dyDescent="0.25">
      <c r="B1747" s="63">
        <v>6037533107</v>
      </c>
      <c r="C1747" s="63">
        <v>3645</v>
      </c>
      <c r="D1747" s="63" t="s">
        <v>166</v>
      </c>
      <c r="E1747" s="96">
        <v>90255</v>
      </c>
      <c r="F1747" s="63">
        <v>45.516698676246399</v>
      </c>
      <c r="G1747" s="63">
        <v>3645</v>
      </c>
      <c r="H1747" s="63">
        <v>59.2</v>
      </c>
      <c r="I1747" s="98" t="str">
        <f>VLOOKUP(E1747, 'Program Data Extracts-Zip Codes'!R$52:W$5334, 6, FALSE)</f>
        <v>SCG</v>
      </c>
      <c r="J1747" s="98" t="str">
        <f>VLOOKUP(E1747, 'Program Data Extracts-Zip Codes'!R$52:W$5334, 4, FALSE)</f>
        <v>Vernon</v>
      </c>
    </row>
    <row r="1748" spans="2:10" x14ac:dyDescent="0.25">
      <c r="B1748" s="63">
        <v>6037533104</v>
      </c>
      <c r="C1748" s="63">
        <v>4356</v>
      </c>
      <c r="D1748" s="63" t="s">
        <v>166</v>
      </c>
      <c r="E1748" s="96">
        <v>90255</v>
      </c>
      <c r="F1748" s="63">
        <v>43.651645171003501</v>
      </c>
      <c r="G1748" s="63">
        <v>4356</v>
      </c>
      <c r="H1748" s="63">
        <v>76.900000000000006</v>
      </c>
      <c r="I1748" s="98" t="str">
        <f>VLOOKUP(E1748, 'Program Data Extracts-Zip Codes'!R$52:W$5334, 6, FALSE)</f>
        <v>SCG</v>
      </c>
      <c r="J1748" s="98" t="str">
        <f>VLOOKUP(E1748, 'Program Data Extracts-Zip Codes'!R$52:W$5334, 4, FALSE)</f>
        <v>Vernon</v>
      </c>
    </row>
    <row r="1749" spans="2:10" x14ac:dyDescent="0.25">
      <c r="B1749" s="63">
        <v>6037533106</v>
      </c>
      <c r="C1749" s="63">
        <v>1743</v>
      </c>
      <c r="D1749" s="63" t="s">
        <v>166</v>
      </c>
      <c r="E1749" s="96">
        <v>90255</v>
      </c>
      <c r="F1749" s="63">
        <v>43.416276475572502</v>
      </c>
      <c r="G1749" s="63">
        <v>1743</v>
      </c>
      <c r="H1749" s="63">
        <v>67.900000000000006</v>
      </c>
      <c r="I1749" s="98" t="str">
        <f>VLOOKUP(E1749, 'Program Data Extracts-Zip Codes'!R$52:W$5334, 6, FALSE)</f>
        <v>SCG</v>
      </c>
      <c r="J1749" s="98" t="str">
        <f>VLOOKUP(E1749, 'Program Data Extracts-Zip Codes'!R$52:W$5334, 4, FALSE)</f>
        <v>Vernon</v>
      </c>
    </row>
    <row r="1750" spans="2:10" x14ac:dyDescent="0.25">
      <c r="B1750" s="63">
        <v>6037534802</v>
      </c>
      <c r="C1750" s="63">
        <v>2875</v>
      </c>
      <c r="D1750" s="63" t="s">
        <v>166</v>
      </c>
      <c r="E1750" s="96">
        <v>90255</v>
      </c>
      <c r="F1750" s="63">
        <v>41.0128316052581</v>
      </c>
      <c r="G1750" s="63">
        <v>2875</v>
      </c>
      <c r="H1750" s="63">
        <v>55.1</v>
      </c>
      <c r="I1750" s="98" t="str">
        <f>VLOOKUP(E1750, 'Program Data Extracts-Zip Codes'!R$52:W$5334, 6, FALSE)</f>
        <v>SCG</v>
      </c>
      <c r="J1750" s="98" t="str">
        <f>VLOOKUP(E1750, 'Program Data Extracts-Zip Codes'!R$52:W$5334, 4, FALSE)</f>
        <v>Vernon</v>
      </c>
    </row>
    <row r="1751" spans="2:10" x14ac:dyDescent="0.25">
      <c r="B1751" s="63">
        <v>6037534700</v>
      </c>
      <c r="C1751" s="63">
        <v>4283</v>
      </c>
      <c r="D1751" s="63" t="s">
        <v>166</v>
      </c>
      <c r="E1751" s="96">
        <v>90255</v>
      </c>
      <c r="F1751" s="63">
        <v>35.6505046600847</v>
      </c>
      <c r="G1751" s="63">
        <v>0</v>
      </c>
      <c r="H1751" s="63">
        <v>49.1</v>
      </c>
      <c r="I1751" s="98" t="str">
        <f>VLOOKUP(E1751, 'Program Data Extracts-Zip Codes'!R$52:W$5334, 6, FALSE)</f>
        <v>SCG</v>
      </c>
      <c r="J1751" s="98" t="str">
        <f>VLOOKUP(E1751, 'Program Data Extracts-Zip Codes'!R$52:W$5334, 4, FALSE)</f>
        <v>Vernon</v>
      </c>
    </row>
    <row r="1752" spans="2:10" x14ac:dyDescent="0.25">
      <c r="B1752" s="63">
        <v>6037601600</v>
      </c>
      <c r="C1752" s="63">
        <v>4375</v>
      </c>
      <c r="D1752" s="63" t="s">
        <v>166</v>
      </c>
      <c r="E1752" s="96">
        <v>90304</v>
      </c>
      <c r="F1752" s="63">
        <v>65.054870215698003</v>
      </c>
      <c r="G1752" s="63">
        <v>4375</v>
      </c>
      <c r="H1752" s="63">
        <v>51.3</v>
      </c>
      <c r="I1752" s="98" t="str">
        <f>VLOOKUP(E1752, 'Program Data Extracts-Zip Codes'!R$52:W$5334, 6, FALSE)</f>
        <v>SCG</v>
      </c>
      <c r="J1752" s="98" t="str">
        <f>VLOOKUP(E1752, 'Program Data Extracts-Zip Codes'!R$52:W$5334, 4, FALSE)</f>
        <v>LADWP</v>
      </c>
    </row>
    <row r="1753" spans="2:10" x14ac:dyDescent="0.25">
      <c r="B1753" s="63">
        <v>6037601401</v>
      </c>
      <c r="C1753" s="63">
        <v>4683</v>
      </c>
      <c r="D1753" s="63" t="s">
        <v>166</v>
      </c>
      <c r="E1753" s="96">
        <v>90301</v>
      </c>
      <c r="F1753" s="63">
        <v>64.986873941759001</v>
      </c>
      <c r="G1753" s="63">
        <v>4683</v>
      </c>
      <c r="H1753" s="63">
        <v>53.7</v>
      </c>
      <c r="I1753" s="98" t="str">
        <f>VLOOKUP(E1753, 'Program Data Extracts-Zip Codes'!R$52:W$5334, 6, FALSE)</f>
        <v>SCG</v>
      </c>
      <c r="J1753" s="98" t="str">
        <f>VLOOKUP(E1753, 'Program Data Extracts-Zip Codes'!R$52:W$5334, 4, FALSE)</f>
        <v>LADWP</v>
      </c>
    </row>
    <row r="1754" spans="2:10" x14ac:dyDescent="0.25">
      <c r="B1754" s="63">
        <v>6037601502</v>
      </c>
      <c r="C1754" s="63">
        <v>3963</v>
      </c>
      <c r="D1754" s="63" t="s">
        <v>166</v>
      </c>
      <c r="E1754" s="96">
        <v>90304</v>
      </c>
      <c r="F1754" s="63">
        <v>63.028604031170197</v>
      </c>
      <c r="G1754" s="63">
        <v>3963</v>
      </c>
      <c r="H1754" s="63">
        <v>70.5</v>
      </c>
      <c r="I1754" s="98" t="str">
        <f>VLOOKUP(E1754, 'Program Data Extracts-Zip Codes'!R$52:W$5334, 6, FALSE)</f>
        <v>SCG</v>
      </c>
      <c r="J1754" s="98" t="str">
        <f>VLOOKUP(E1754, 'Program Data Extracts-Zip Codes'!R$52:W$5334, 4, FALSE)</f>
        <v>LADWP</v>
      </c>
    </row>
    <row r="1755" spans="2:10" x14ac:dyDescent="0.25">
      <c r="B1755" s="63">
        <v>6037601700</v>
      </c>
      <c r="C1755" s="63">
        <v>5646</v>
      </c>
      <c r="D1755" s="63" t="s">
        <v>166</v>
      </c>
      <c r="E1755" s="96">
        <v>90304</v>
      </c>
      <c r="F1755" s="63">
        <v>54.795410148302103</v>
      </c>
      <c r="G1755" s="63">
        <v>5646</v>
      </c>
      <c r="H1755" s="63">
        <v>61.1</v>
      </c>
      <c r="I1755" s="98" t="str">
        <f>VLOOKUP(E1755, 'Program Data Extracts-Zip Codes'!R$52:W$5334, 6, FALSE)</f>
        <v>SCG</v>
      </c>
      <c r="J1755" s="98" t="str">
        <f>VLOOKUP(E1755, 'Program Data Extracts-Zip Codes'!R$52:W$5334, 4, FALSE)</f>
        <v>LADWP</v>
      </c>
    </row>
    <row r="1756" spans="2:10" x14ac:dyDescent="0.25">
      <c r="B1756" s="63">
        <v>6037600502</v>
      </c>
      <c r="C1756" s="63">
        <v>2355</v>
      </c>
      <c r="D1756" s="63" t="s">
        <v>166</v>
      </c>
      <c r="E1756" s="96">
        <v>90303</v>
      </c>
      <c r="F1756" s="63">
        <v>52.616362579048896</v>
      </c>
      <c r="G1756" s="63">
        <v>2355</v>
      </c>
      <c r="H1756" s="63">
        <v>26.7</v>
      </c>
      <c r="I1756" s="98" t="str">
        <f>VLOOKUP(E1756, 'Program Data Extracts-Zip Codes'!R$52:W$5334, 6, FALSE)</f>
        <v>SCG</v>
      </c>
      <c r="J1756" s="98" t="str">
        <f>VLOOKUP(E1756, 'Program Data Extracts-Zip Codes'!R$52:W$5334, 4, FALSE)</f>
        <v>SCE</v>
      </c>
    </row>
    <row r="1757" spans="2:10" x14ac:dyDescent="0.25">
      <c r="B1757" s="63">
        <v>6037601501</v>
      </c>
      <c r="C1757" s="63">
        <v>3890</v>
      </c>
      <c r="D1757" s="63" t="s">
        <v>166</v>
      </c>
      <c r="E1757" s="96">
        <v>90304</v>
      </c>
      <c r="F1757" s="63">
        <v>50.701363370131197</v>
      </c>
      <c r="G1757" s="63">
        <v>3890</v>
      </c>
      <c r="H1757" s="63">
        <v>71.3</v>
      </c>
      <c r="I1757" s="98" t="str">
        <f>VLOOKUP(E1757, 'Program Data Extracts-Zip Codes'!R$52:W$5334, 6, FALSE)</f>
        <v>SCG</v>
      </c>
      <c r="J1757" s="98" t="str">
        <f>VLOOKUP(E1757, 'Program Data Extracts-Zip Codes'!R$52:W$5334, 4, FALSE)</f>
        <v>LADWP</v>
      </c>
    </row>
    <row r="1758" spans="2:10" x14ac:dyDescent="0.25">
      <c r="B1758" s="63">
        <v>6037601402</v>
      </c>
      <c r="C1758" s="63">
        <v>5059</v>
      </c>
      <c r="D1758" s="63" t="s">
        <v>166</v>
      </c>
      <c r="E1758" s="96">
        <v>90301</v>
      </c>
      <c r="F1758" s="63">
        <v>50.565015657113896</v>
      </c>
      <c r="G1758" s="63">
        <v>5059</v>
      </c>
      <c r="H1758" s="63">
        <v>41.5</v>
      </c>
      <c r="I1758" s="98" t="str">
        <f>VLOOKUP(E1758, 'Program Data Extracts-Zip Codes'!R$52:W$5334, 6, FALSE)</f>
        <v>SCG</v>
      </c>
      <c r="J1758" s="98" t="str">
        <f>VLOOKUP(E1758, 'Program Data Extracts-Zip Codes'!R$52:W$5334, 4, FALSE)</f>
        <v>LADWP</v>
      </c>
    </row>
    <row r="1759" spans="2:10" x14ac:dyDescent="0.25">
      <c r="B1759" s="63">
        <v>6037601211</v>
      </c>
      <c r="C1759" s="63">
        <v>2823</v>
      </c>
      <c r="D1759" s="63" t="s">
        <v>166</v>
      </c>
      <c r="E1759" s="96">
        <v>90301</v>
      </c>
      <c r="F1759" s="63">
        <v>50.320544368867402</v>
      </c>
      <c r="G1759" s="63">
        <v>2823</v>
      </c>
      <c r="H1759" s="63">
        <v>59.6</v>
      </c>
      <c r="I1759" s="98" t="str">
        <f>VLOOKUP(E1759, 'Program Data Extracts-Zip Codes'!R$52:W$5334, 6, FALSE)</f>
        <v>SCG</v>
      </c>
      <c r="J1759" s="98" t="str">
        <f>VLOOKUP(E1759, 'Program Data Extracts-Zip Codes'!R$52:W$5334, 4, FALSE)</f>
        <v>LADWP</v>
      </c>
    </row>
    <row r="1760" spans="2:10" x14ac:dyDescent="0.25">
      <c r="B1760" s="63">
        <v>6037601302</v>
      </c>
      <c r="C1760" s="63">
        <v>6856</v>
      </c>
      <c r="D1760" s="63" t="s">
        <v>166</v>
      </c>
      <c r="E1760" s="96">
        <v>90302</v>
      </c>
      <c r="F1760" s="63">
        <v>47.604001232942998</v>
      </c>
      <c r="G1760" s="63">
        <v>6856</v>
      </c>
      <c r="H1760" s="63">
        <v>40.700000000000003</v>
      </c>
      <c r="I1760" s="98" t="str">
        <f>VLOOKUP(E1760, 'Program Data Extracts-Zip Codes'!R$52:W$5334, 6, FALSE)</f>
        <v>SCG</v>
      </c>
      <c r="J1760" s="98" t="str">
        <f>VLOOKUP(E1760, 'Program Data Extracts-Zip Codes'!R$52:W$5334, 4, FALSE)</f>
        <v>LADWP</v>
      </c>
    </row>
    <row r="1761" spans="2:10" x14ac:dyDescent="0.25">
      <c r="B1761" s="63">
        <v>6037602003</v>
      </c>
      <c r="C1761" s="63">
        <v>5124</v>
      </c>
      <c r="D1761" s="63" t="s">
        <v>166</v>
      </c>
      <c r="E1761" s="96">
        <v>90303</v>
      </c>
      <c r="F1761" s="63">
        <v>46.054259767481398</v>
      </c>
      <c r="G1761" s="63">
        <v>5124</v>
      </c>
      <c r="H1761" s="63">
        <v>63.3</v>
      </c>
      <c r="I1761" s="98" t="str">
        <f>VLOOKUP(E1761, 'Program Data Extracts-Zip Codes'!R$52:W$5334, 6, FALSE)</f>
        <v>SCG</v>
      </c>
      <c r="J1761" s="98" t="str">
        <f>VLOOKUP(E1761, 'Program Data Extracts-Zip Codes'!R$52:W$5334, 4, FALSE)</f>
        <v>SCE</v>
      </c>
    </row>
    <row r="1762" spans="2:10" x14ac:dyDescent="0.25">
      <c r="B1762" s="63">
        <v>6037601002</v>
      </c>
      <c r="C1762" s="63">
        <v>5311</v>
      </c>
      <c r="D1762" s="63" t="s">
        <v>166</v>
      </c>
      <c r="E1762" s="96">
        <v>90301</v>
      </c>
      <c r="F1762" s="63">
        <v>45.665549561233597</v>
      </c>
      <c r="G1762" s="63">
        <v>5311</v>
      </c>
      <c r="H1762" s="63">
        <v>47.1</v>
      </c>
      <c r="I1762" s="98" t="str">
        <f>VLOOKUP(E1762, 'Program Data Extracts-Zip Codes'!R$52:W$5334, 6, FALSE)</f>
        <v>SCG</v>
      </c>
      <c r="J1762" s="98" t="str">
        <f>VLOOKUP(E1762, 'Program Data Extracts-Zip Codes'!R$52:W$5334, 4, FALSE)</f>
        <v>LADWP</v>
      </c>
    </row>
    <row r="1763" spans="2:10" x14ac:dyDescent="0.25">
      <c r="B1763" s="63">
        <v>6037601900</v>
      </c>
      <c r="C1763" s="63">
        <v>5685</v>
      </c>
      <c r="D1763" s="63" t="s">
        <v>166</v>
      </c>
      <c r="E1763" s="96">
        <v>90303</v>
      </c>
      <c r="F1763" s="63">
        <v>45.445694935179098</v>
      </c>
      <c r="G1763" s="63">
        <v>5685</v>
      </c>
      <c r="H1763" s="63">
        <v>64.5</v>
      </c>
      <c r="I1763" s="98" t="str">
        <f>VLOOKUP(E1763, 'Program Data Extracts-Zip Codes'!R$52:W$5334, 6, FALSE)</f>
        <v>SCG</v>
      </c>
      <c r="J1763" s="98" t="str">
        <f>VLOOKUP(E1763, 'Program Data Extracts-Zip Codes'!R$52:W$5334, 4, FALSE)</f>
        <v>SCE</v>
      </c>
    </row>
    <row r="1764" spans="2:10" x14ac:dyDescent="0.25">
      <c r="B1764" s="63">
        <v>6037602004</v>
      </c>
      <c r="C1764" s="63">
        <v>4126</v>
      </c>
      <c r="D1764" s="63" t="s">
        <v>166</v>
      </c>
      <c r="E1764" s="96">
        <v>90303</v>
      </c>
      <c r="F1764" s="63">
        <v>45.176962746832103</v>
      </c>
      <c r="G1764" s="63">
        <v>4126</v>
      </c>
      <c r="H1764" s="63">
        <v>53.2</v>
      </c>
      <c r="I1764" s="98" t="str">
        <f>VLOOKUP(E1764, 'Program Data Extracts-Zip Codes'!R$52:W$5334, 6, FALSE)</f>
        <v>SCG</v>
      </c>
      <c r="J1764" s="98" t="str">
        <f>VLOOKUP(E1764, 'Program Data Extracts-Zip Codes'!R$52:W$5334, 4, FALSE)</f>
        <v>SCE</v>
      </c>
    </row>
    <row r="1765" spans="2:10" x14ac:dyDescent="0.25">
      <c r="B1765" s="63">
        <v>6037600902</v>
      </c>
      <c r="C1765" s="63">
        <v>6613</v>
      </c>
      <c r="D1765" s="63" t="s">
        <v>166</v>
      </c>
      <c r="E1765" s="96">
        <v>90302</v>
      </c>
      <c r="F1765" s="63">
        <v>45.152993611278397</v>
      </c>
      <c r="G1765" s="63">
        <v>6613</v>
      </c>
      <c r="H1765" s="63">
        <v>52.9</v>
      </c>
      <c r="I1765" s="98" t="str">
        <f>VLOOKUP(E1765, 'Program Data Extracts-Zip Codes'!R$52:W$5334, 6, FALSE)</f>
        <v>SCG</v>
      </c>
      <c r="J1765" s="98" t="str">
        <f>VLOOKUP(E1765, 'Program Data Extracts-Zip Codes'!R$52:W$5334, 4, FALSE)</f>
        <v>LADWP</v>
      </c>
    </row>
    <row r="1766" spans="2:10" x14ac:dyDescent="0.25">
      <c r="B1766" s="63">
        <v>6037601100</v>
      </c>
      <c r="C1766" s="63">
        <v>6533</v>
      </c>
      <c r="D1766" s="63" t="s">
        <v>166</v>
      </c>
      <c r="E1766" s="96">
        <v>90301</v>
      </c>
      <c r="F1766" s="63">
        <v>45.056521361555802</v>
      </c>
      <c r="G1766" s="63">
        <v>6533</v>
      </c>
      <c r="H1766" s="63">
        <v>66.3</v>
      </c>
      <c r="I1766" s="98" t="str">
        <f>VLOOKUP(E1766, 'Program Data Extracts-Zip Codes'!R$52:W$5334, 6, FALSE)</f>
        <v>SCG</v>
      </c>
      <c r="J1766" s="98" t="str">
        <f>VLOOKUP(E1766, 'Program Data Extracts-Zip Codes'!R$52:W$5334, 4, FALSE)</f>
        <v>LADWP</v>
      </c>
    </row>
    <row r="1767" spans="2:10" x14ac:dyDescent="0.25">
      <c r="B1767" s="63">
        <v>6037601801</v>
      </c>
      <c r="C1767" s="63">
        <v>3789</v>
      </c>
      <c r="D1767" s="63" t="s">
        <v>166</v>
      </c>
      <c r="E1767" s="96">
        <v>90304</v>
      </c>
      <c r="F1767" s="63">
        <v>44.955774547678097</v>
      </c>
      <c r="G1767" s="63">
        <v>3789</v>
      </c>
      <c r="H1767" s="63">
        <v>65.2</v>
      </c>
      <c r="I1767" s="98" t="str">
        <f>VLOOKUP(E1767, 'Program Data Extracts-Zip Codes'!R$52:W$5334, 6, FALSE)</f>
        <v>SCG</v>
      </c>
      <c r="J1767" s="98" t="str">
        <f>VLOOKUP(E1767, 'Program Data Extracts-Zip Codes'!R$52:W$5334, 4, FALSE)</f>
        <v>LADWP</v>
      </c>
    </row>
    <row r="1768" spans="2:10" x14ac:dyDescent="0.25">
      <c r="B1768" s="63">
        <v>6037601802</v>
      </c>
      <c r="C1768" s="63">
        <v>4658</v>
      </c>
      <c r="D1768" s="63" t="s">
        <v>166</v>
      </c>
      <c r="E1768" s="96">
        <v>90304</v>
      </c>
      <c r="F1768" s="63">
        <v>44.225431398359703</v>
      </c>
      <c r="G1768" s="63">
        <v>4658</v>
      </c>
      <c r="H1768" s="63">
        <v>51.7</v>
      </c>
      <c r="I1768" s="98" t="str">
        <f>VLOOKUP(E1768, 'Program Data Extracts-Zip Codes'!R$52:W$5334, 6, FALSE)</f>
        <v>SCG</v>
      </c>
      <c r="J1768" s="98" t="str">
        <f>VLOOKUP(E1768, 'Program Data Extracts-Zip Codes'!R$52:W$5334, 4, FALSE)</f>
        <v>LADWP</v>
      </c>
    </row>
    <row r="1769" spans="2:10" x14ac:dyDescent="0.25">
      <c r="B1769" s="63">
        <v>6037601212</v>
      </c>
      <c r="C1769" s="63">
        <v>6511</v>
      </c>
      <c r="D1769" s="63" t="s">
        <v>166</v>
      </c>
      <c r="E1769" s="96">
        <v>90301</v>
      </c>
      <c r="F1769" s="63">
        <v>43.151485823187201</v>
      </c>
      <c r="G1769" s="63">
        <v>6511</v>
      </c>
      <c r="H1769" s="63">
        <v>63.3</v>
      </c>
      <c r="I1769" s="98" t="str">
        <f>VLOOKUP(E1769, 'Program Data Extracts-Zip Codes'!R$52:W$5334, 6, FALSE)</f>
        <v>SCG</v>
      </c>
      <c r="J1769" s="98" t="str">
        <f>VLOOKUP(E1769, 'Program Data Extracts-Zip Codes'!R$52:W$5334, 4, FALSE)</f>
        <v>LADWP</v>
      </c>
    </row>
    <row r="1770" spans="2:10" x14ac:dyDescent="0.25">
      <c r="B1770" s="63">
        <v>6037601303</v>
      </c>
      <c r="C1770" s="63">
        <v>4879</v>
      </c>
      <c r="D1770" s="63" t="s">
        <v>166</v>
      </c>
      <c r="E1770" s="96">
        <v>90302</v>
      </c>
      <c r="F1770" s="63">
        <v>42.741971819950997</v>
      </c>
      <c r="G1770" s="63">
        <v>4879</v>
      </c>
      <c r="H1770" s="63">
        <v>61.5</v>
      </c>
      <c r="I1770" s="98" t="str">
        <f>VLOOKUP(E1770, 'Program Data Extracts-Zip Codes'!R$52:W$5334, 6, FALSE)</f>
        <v>SCG</v>
      </c>
      <c r="J1770" s="98" t="str">
        <f>VLOOKUP(E1770, 'Program Data Extracts-Zip Codes'!R$52:W$5334, 4, FALSE)</f>
        <v>LADWP</v>
      </c>
    </row>
    <row r="1771" spans="2:10" x14ac:dyDescent="0.25">
      <c r="B1771" s="63">
        <v>6037601202</v>
      </c>
      <c r="C1771" s="63">
        <v>4115</v>
      </c>
      <c r="D1771" s="63" t="s">
        <v>166</v>
      </c>
      <c r="E1771" s="96">
        <v>90301</v>
      </c>
      <c r="F1771" s="63">
        <v>40.544276729284</v>
      </c>
      <c r="G1771" s="63">
        <v>4115</v>
      </c>
      <c r="H1771" s="63">
        <v>49</v>
      </c>
      <c r="I1771" s="98" t="str">
        <f>VLOOKUP(E1771, 'Program Data Extracts-Zip Codes'!R$52:W$5334, 6, FALSE)</f>
        <v>SCG</v>
      </c>
      <c r="J1771" s="98" t="str">
        <f>VLOOKUP(E1771, 'Program Data Extracts-Zip Codes'!R$52:W$5334, 4, FALSE)</f>
        <v>LADWP</v>
      </c>
    </row>
    <row r="1772" spans="2:10" x14ac:dyDescent="0.25">
      <c r="B1772" s="63">
        <v>6037601001</v>
      </c>
      <c r="C1772" s="63">
        <v>2154</v>
      </c>
      <c r="D1772" s="63" t="s">
        <v>166</v>
      </c>
      <c r="E1772" s="96">
        <v>90301</v>
      </c>
      <c r="F1772" s="63">
        <v>39.697980554803102</v>
      </c>
      <c r="G1772" s="63">
        <v>2154</v>
      </c>
      <c r="H1772" s="63">
        <v>60.6</v>
      </c>
      <c r="I1772" s="98" t="str">
        <f>VLOOKUP(E1772, 'Program Data Extracts-Zip Codes'!R$52:W$5334, 6, FALSE)</f>
        <v>SCG</v>
      </c>
      <c r="J1772" s="98" t="str">
        <f>VLOOKUP(E1772, 'Program Data Extracts-Zip Codes'!R$52:W$5334, 4, FALSE)</f>
        <v>LADWP</v>
      </c>
    </row>
    <row r="1773" spans="2:10" x14ac:dyDescent="0.25">
      <c r="B1773" s="63">
        <v>6037600602</v>
      </c>
      <c r="C1773" s="63">
        <v>2551</v>
      </c>
      <c r="D1773" s="63" t="s">
        <v>166</v>
      </c>
      <c r="E1773" s="96">
        <v>90303</v>
      </c>
      <c r="F1773" s="63">
        <v>39.207557428822803</v>
      </c>
      <c r="G1773" s="63">
        <v>0</v>
      </c>
      <c r="H1773" s="63">
        <v>75</v>
      </c>
      <c r="I1773" s="98" t="str">
        <f>VLOOKUP(E1773, 'Program Data Extracts-Zip Codes'!R$52:W$5334, 6, FALSE)</f>
        <v>SCG</v>
      </c>
      <c r="J1773" s="98" t="str">
        <f>VLOOKUP(E1773, 'Program Data Extracts-Zip Codes'!R$52:W$5334, 4, FALSE)</f>
        <v>SCE</v>
      </c>
    </row>
    <row r="1774" spans="2:10" x14ac:dyDescent="0.25">
      <c r="B1774" s="63">
        <v>6037600912</v>
      </c>
      <c r="C1774" s="63">
        <v>5517</v>
      </c>
      <c r="D1774" s="63" t="s">
        <v>166</v>
      </c>
      <c r="E1774" s="96">
        <v>90302</v>
      </c>
      <c r="F1774" s="63">
        <v>38.480998135104997</v>
      </c>
      <c r="G1774" s="63">
        <v>0</v>
      </c>
      <c r="H1774" s="63">
        <v>57</v>
      </c>
      <c r="I1774" s="98" t="str">
        <f>VLOOKUP(E1774, 'Program Data Extracts-Zip Codes'!R$52:W$5334, 6, FALSE)</f>
        <v>SCG</v>
      </c>
      <c r="J1774" s="98" t="str">
        <f>VLOOKUP(E1774, 'Program Data Extracts-Zip Codes'!R$52:W$5334, 4, FALSE)</f>
        <v>LADWP</v>
      </c>
    </row>
    <row r="1775" spans="2:10" x14ac:dyDescent="0.25">
      <c r="B1775" s="63">
        <v>6037600501</v>
      </c>
      <c r="C1775" s="63">
        <v>2478</v>
      </c>
      <c r="D1775" s="63" t="s">
        <v>166</v>
      </c>
      <c r="E1775" s="96">
        <v>90303</v>
      </c>
      <c r="F1775" s="63">
        <v>38.436595551929798</v>
      </c>
      <c r="G1775" s="63">
        <v>0</v>
      </c>
      <c r="H1775" s="63">
        <v>32.5</v>
      </c>
      <c r="I1775" s="98" t="str">
        <f>VLOOKUP(E1775, 'Program Data Extracts-Zip Codes'!R$52:W$5334, 6, FALSE)</f>
        <v>SCG</v>
      </c>
      <c r="J1775" s="98" t="str">
        <f>VLOOKUP(E1775, 'Program Data Extracts-Zip Codes'!R$52:W$5334, 4, FALSE)</f>
        <v>SCE</v>
      </c>
    </row>
    <row r="1776" spans="2:10" x14ac:dyDescent="0.25">
      <c r="B1776" s="63">
        <v>6037600802</v>
      </c>
      <c r="C1776" s="63">
        <v>2597</v>
      </c>
      <c r="D1776" s="63" t="s">
        <v>166</v>
      </c>
      <c r="E1776" s="96">
        <v>90305</v>
      </c>
      <c r="F1776" s="63">
        <v>37.3248174259666</v>
      </c>
      <c r="G1776" s="63">
        <v>0</v>
      </c>
      <c r="H1776" s="63">
        <v>21.5</v>
      </c>
      <c r="I1776" s="98" t="str">
        <f>VLOOKUP(E1776, 'Program Data Extracts-Zip Codes'!R$52:W$5334, 6, FALSE)</f>
        <v>SCG</v>
      </c>
      <c r="J1776" s="98" t="str">
        <f>VLOOKUP(E1776, 'Program Data Extracts-Zip Codes'!R$52:W$5334, 4, FALSE)</f>
        <v>LADWP</v>
      </c>
    </row>
    <row r="1777" spans="2:10" x14ac:dyDescent="0.25">
      <c r="B1777" s="63">
        <v>6037600702</v>
      </c>
      <c r="C1777" s="63">
        <v>4191</v>
      </c>
      <c r="D1777" s="63" t="s">
        <v>166</v>
      </c>
      <c r="E1777" s="96">
        <v>90305</v>
      </c>
      <c r="F1777" s="63">
        <v>35.306498329004697</v>
      </c>
      <c r="G1777" s="63">
        <v>0</v>
      </c>
      <c r="H1777" s="63">
        <v>35.700000000000003</v>
      </c>
      <c r="I1777" s="98" t="str">
        <f>VLOOKUP(E1777, 'Program Data Extracts-Zip Codes'!R$52:W$5334, 6, FALSE)</f>
        <v>SCG</v>
      </c>
      <c r="J1777" s="98" t="str">
        <f>VLOOKUP(E1777, 'Program Data Extracts-Zip Codes'!R$52:W$5334, 4, FALSE)</f>
        <v>LADWP</v>
      </c>
    </row>
    <row r="1778" spans="2:10" x14ac:dyDescent="0.25">
      <c r="B1778" s="63">
        <v>6037600601</v>
      </c>
      <c r="C1778" s="63">
        <v>2461</v>
      </c>
      <c r="D1778" s="63" t="s">
        <v>166</v>
      </c>
      <c r="E1778" s="96">
        <v>90303</v>
      </c>
      <c r="F1778" s="63">
        <v>33.934800677149802</v>
      </c>
      <c r="G1778" s="63">
        <v>0</v>
      </c>
      <c r="H1778" s="63">
        <v>27.5</v>
      </c>
      <c r="I1778" s="98" t="str">
        <f>VLOOKUP(E1778, 'Program Data Extracts-Zip Codes'!R$52:W$5334, 6, FALSE)</f>
        <v>SCG</v>
      </c>
      <c r="J1778" s="98" t="str">
        <f>VLOOKUP(E1778, 'Program Data Extracts-Zip Codes'!R$52:W$5334, 4, FALSE)</f>
        <v>SCE</v>
      </c>
    </row>
    <row r="1779" spans="2:10" x14ac:dyDescent="0.25">
      <c r="B1779" s="63">
        <v>6037600801</v>
      </c>
      <c r="C1779" s="63">
        <v>3245</v>
      </c>
      <c r="D1779" s="63" t="s">
        <v>166</v>
      </c>
      <c r="E1779" s="96">
        <v>90305</v>
      </c>
      <c r="F1779" s="63">
        <v>33.858438297035903</v>
      </c>
      <c r="G1779" s="63">
        <v>0</v>
      </c>
      <c r="H1779" s="63">
        <v>22.9</v>
      </c>
      <c r="I1779" s="98" t="str">
        <f>VLOOKUP(E1779, 'Program Data Extracts-Zip Codes'!R$52:W$5334, 6, FALSE)</f>
        <v>SCG</v>
      </c>
      <c r="J1779" s="98" t="str">
        <f>VLOOKUP(E1779, 'Program Data Extracts-Zip Codes'!R$52:W$5334, 4, FALSE)</f>
        <v>LADWP</v>
      </c>
    </row>
    <row r="1780" spans="2:10" x14ac:dyDescent="0.25">
      <c r="B1780" s="63">
        <v>6037600911</v>
      </c>
      <c r="C1780" s="63">
        <v>3349</v>
      </c>
      <c r="D1780" s="63" t="s">
        <v>166</v>
      </c>
      <c r="E1780" s="96">
        <v>90302</v>
      </c>
      <c r="F1780" s="63">
        <v>32.989273078434898</v>
      </c>
      <c r="G1780" s="63">
        <v>0</v>
      </c>
      <c r="H1780" s="63">
        <v>48.7</v>
      </c>
      <c r="I1780" s="98" t="str">
        <f>VLOOKUP(E1780, 'Program Data Extracts-Zip Codes'!R$52:W$5334, 6, FALSE)</f>
        <v>SCG</v>
      </c>
      <c r="J1780" s="98" t="str">
        <f>VLOOKUP(E1780, 'Program Data Extracts-Zip Codes'!R$52:W$5334, 4, FALSE)</f>
        <v>LADWP</v>
      </c>
    </row>
    <row r="1781" spans="2:10" x14ac:dyDescent="0.25">
      <c r="B1781" s="63">
        <v>6037600704</v>
      </c>
      <c r="C1781" s="63">
        <v>2971</v>
      </c>
      <c r="D1781" s="63" t="s">
        <v>166</v>
      </c>
      <c r="E1781" s="96">
        <v>90305</v>
      </c>
      <c r="F1781" s="63">
        <v>31.081199812480602</v>
      </c>
      <c r="G1781" s="63">
        <v>0</v>
      </c>
      <c r="H1781" s="63">
        <v>25.5</v>
      </c>
      <c r="I1781" s="98" t="str">
        <f>VLOOKUP(E1781, 'Program Data Extracts-Zip Codes'!R$52:W$5334, 6, FALSE)</f>
        <v>SCG</v>
      </c>
      <c r="J1781" s="98" t="str">
        <f>VLOOKUP(E1781, 'Program Data Extracts-Zip Codes'!R$52:W$5334, 4, FALSE)</f>
        <v>LADWP</v>
      </c>
    </row>
    <row r="1782" spans="2:10" x14ac:dyDescent="0.25">
      <c r="B1782" s="63">
        <v>6037601301</v>
      </c>
      <c r="C1782" s="63">
        <v>1915</v>
      </c>
      <c r="D1782" s="63" t="s">
        <v>166</v>
      </c>
      <c r="E1782" s="96">
        <v>90302</v>
      </c>
      <c r="F1782" s="63">
        <v>27.799701343390701</v>
      </c>
      <c r="G1782" s="63">
        <v>0</v>
      </c>
      <c r="H1782" s="63">
        <v>18.2</v>
      </c>
      <c r="I1782" s="98" t="str">
        <f>VLOOKUP(E1782, 'Program Data Extracts-Zip Codes'!R$52:W$5334, 6, FALSE)</f>
        <v>SCG</v>
      </c>
      <c r="J1782" s="98" t="str">
        <f>VLOOKUP(E1782, 'Program Data Extracts-Zip Codes'!R$52:W$5334, 4, FALSE)</f>
        <v>LADWP</v>
      </c>
    </row>
    <row r="1783" spans="2:10" x14ac:dyDescent="0.25">
      <c r="B1783" s="63">
        <v>6037600703</v>
      </c>
      <c r="C1783" s="63">
        <v>1914</v>
      </c>
      <c r="D1783" s="63" t="s">
        <v>166</v>
      </c>
      <c r="E1783" s="96">
        <v>90305</v>
      </c>
      <c r="F1783" s="63">
        <v>24.402713073319099</v>
      </c>
      <c r="G1783" s="63">
        <v>0</v>
      </c>
      <c r="H1783" s="63">
        <v>17.8</v>
      </c>
      <c r="I1783" s="98" t="str">
        <f>VLOOKUP(E1783, 'Program Data Extracts-Zip Codes'!R$52:W$5334, 6, FALSE)</f>
        <v>SCG</v>
      </c>
      <c r="J1783" s="98" t="str">
        <f>VLOOKUP(E1783, 'Program Data Extracts-Zip Codes'!R$52:W$5334, 4, FALSE)</f>
        <v>LADWP</v>
      </c>
    </row>
    <row r="1784" spans="2:10" x14ac:dyDescent="0.25">
      <c r="B1784" s="63">
        <v>6037460401</v>
      </c>
      <c r="C1784" s="63">
        <v>878</v>
      </c>
      <c r="D1784" s="63" t="s">
        <v>166</v>
      </c>
      <c r="E1784" s="96">
        <v>91011</v>
      </c>
      <c r="F1784" s="63">
        <v>16.290907174850901</v>
      </c>
      <c r="G1784" s="63">
        <v>0</v>
      </c>
      <c r="H1784" s="63">
        <v>19.600000000000001</v>
      </c>
      <c r="I1784" s="98" t="str">
        <f>VLOOKUP(E1784, 'Program Data Extracts-Zip Codes'!R$52:W$5334, 6, FALSE)</f>
        <v>SCG</v>
      </c>
      <c r="J1784" s="98" t="str">
        <f>VLOOKUP(E1784, 'Program Data Extracts-Zip Codes'!R$52:W$5334, 4, FALSE)</f>
        <v>Glendale</v>
      </c>
    </row>
    <row r="1785" spans="2:10" x14ac:dyDescent="0.25">
      <c r="B1785" s="63">
        <v>6037460502</v>
      </c>
      <c r="C1785" s="63">
        <v>4417</v>
      </c>
      <c r="D1785" s="63" t="s">
        <v>166</v>
      </c>
      <c r="E1785" s="96">
        <v>91011</v>
      </c>
      <c r="F1785" s="63">
        <v>7.7782040502094798</v>
      </c>
      <c r="G1785" s="63">
        <v>0</v>
      </c>
      <c r="H1785" s="63">
        <v>10</v>
      </c>
      <c r="I1785" s="98" t="str">
        <f>VLOOKUP(E1785, 'Program Data Extracts-Zip Codes'!R$52:W$5334, 6, FALSE)</f>
        <v>SCG</v>
      </c>
      <c r="J1785" s="98" t="str">
        <f>VLOOKUP(E1785, 'Program Data Extracts-Zip Codes'!R$52:W$5334, 4, FALSE)</f>
        <v>Glendale</v>
      </c>
    </row>
    <row r="1786" spans="2:10" x14ac:dyDescent="0.25">
      <c r="B1786" s="63">
        <v>6037460600</v>
      </c>
      <c r="C1786" s="63">
        <v>4511</v>
      </c>
      <c r="D1786" s="63" t="s">
        <v>166</v>
      </c>
      <c r="E1786" s="96">
        <v>91011</v>
      </c>
      <c r="F1786" s="63">
        <v>7.1148278069028699</v>
      </c>
      <c r="G1786" s="63">
        <v>0</v>
      </c>
      <c r="H1786" s="63">
        <v>9</v>
      </c>
      <c r="I1786" s="98" t="str">
        <f>VLOOKUP(E1786, 'Program Data Extracts-Zip Codes'!R$52:W$5334, 6, FALSE)</f>
        <v>SCG</v>
      </c>
      <c r="J1786" s="98" t="str">
        <f>VLOOKUP(E1786, 'Program Data Extracts-Zip Codes'!R$52:W$5334, 4, FALSE)</f>
        <v>Glendale</v>
      </c>
    </row>
    <row r="1787" spans="2:10" x14ac:dyDescent="0.25">
      <c r="B1787" s="63">
        <v>6037460501</v>
      </c>
      <c r="C1787" s="63">
        <v>5418</v>
      </c>
      <c r="D1787" s="63" t="s">
        <v>166</v>
      </c>
      <c r="E1787" s="96">
        <v>91011</v>
      </c>
      <c r="F1787" s="63">
        <v>7.02713416271187</v>
      </c>
      <c r="G1787" s="63">
        <v>0</v>
      </c>
      <c r="H1787" s="63">
        <v>10.5</v>
      </c>
      <c r="I1787" s="98" t="str">
        <f>VLOOKUP(E1787, 'Program Data Extracts-Zip Codes'!R$52:W$5334, 6, FALSE)</f>
        <v>SCG</v>
      </c>
      <c r="J1787" s="98" t="str">
        <f>VLOOKUP(E1787, 'Program Data Extracts-Zip Codes'!R$52:W$5334, 4, FALSE)</f>
        <v>Glendale</v>
      </c>
    </row>
    <row r="1788" spans="2:10" x14ac:dyDescent="0.25">
      <c r="B1788" s="63">
        <v>6037460700</v>
      </c>
      <c r="C1788" s="63">
        <v>5034</v>
      </c>
      <c r="D1788" s="63" t="s">
        <v>166</v>
      </c>
      <c r="E1788" s="96">
        <v>91011</v>
      </c>
      <c r="F1788" s="63">
        <v>7.0067563870557503</v>
      </c>
      <c r="G1788" s="63">
        <v>0</v>
      </c>
      <c r="H1788" s="63">
        <v>10.1</v>
      </c>
      <c r="I1788" s="98" t="str">
        <f>VLOOKUP(E1788, 'Program Data Extracts-Zip Codes'!R$52:W$5334, 6, FALSE)</f>
        <v>SCG</v>
      </c>
      <c r="J1788" s="98" t="str">
        <f>VLOOKUP(E1788, 'Program Data Extracts-Zip Codes'!R$52:W$5334, 4, FALSE)</f>
        <v>Glendale</v>
      </c>
    </row>
    <row r="1789" spans="2:10" x14ac:dyDescent="0.25">
      <c r="B1789" s="63">
        <v>6037930101</v>
      </c>
      <c r="C1789" s="63">
        <v>119</v>
      </c>
      <c r="D1789" s="63" t="s">
        <v>166</v>
      </c>
      <c r="E1789" s="96">
        <v>91011</v>
      </c>
      <c r="F1789" s="63" t="s">
        <v>147</v>
      </c>
      <c r="G1789" s="63">
        <v>0</v>
      </c>
      <c r="H1789" s="63">
        <v>5.0999999999999996</v>
      </c>
      <c r="I1789" s="98" t="str">
        <f>VLOOKUP(E1789, 'Program Data Extracts-Zip Codes'!R$52:W$5334, 6, FALSE)</f>
        <v>SCG</v>
      </c>
      <c r="J1789" s="98" t="str">
        <f>VLOOKUP(E1789, 'Program Data Extracts-Zip Codes'!R$52:W$5334, 4, FALSE)</f>
        <v>Glendale</v>
      </c>
    </row>
    <row r="1790" spans="2:10" x14ac:dyDescent="0.25">
      <c r="B1790" s="63">
        <v>6037300400</v>
      </c>
      <c r="C1790" s="63">
        <v>5740</v>
      </c>
      <c r="D1790" s="63" t="s">
        <v>166</v>
      </c>
      <c r="E1790" s="96">
        <v>91214</v>
      </c>
      <c r="F1790" s="63">
        <v>25.372205189923399</v>
      </c>
      <c r="G1790" s="63">
        <v>0</v>
      </c>
      <c r="H1790" s="63">
        <v>16</v>
      </c>
      <c r="I1790" s="98" t="str">
        <f>VLOOKUP(E1790, 'Program Data Extracts-Zip Codes'!R$52:W$5334, 6, FALSE)</f>
        <v>SCG</v>
      </c>
      <c r="J1790" s="98" t="str">
        <f>VLOOKUP(E1790, 'Program Data Extracts-Zip Codes'!R$52:W$5334, 4, FALSE)</f>
        <v>Glendale</v>
      </c>
    </row>
    <row r="1791" spans="2:10" x14ac:dyDescent="0.25">
      <c r="B1791" s="63">
        <v>6037300200</v>
      </c>
      <c r="C1791" s="63">
        <v>5546</v>
      </c>
      <c r="D1791" s="63" t="s">
        <v>166</v>
      </c>
      <c r="E1791" s="96">
        <v>91214</v>
      </c>
      <c r="F1791" s="63">
        <v>19.3599682169822</v>
      </c>
      <c r="G1791" s="63">
        <v>0</v>
      </c>
      <c r="H1791" s="63">
        <v>14.8</v>
      </c>
      <c r="I1791" s="98" t="str">
        <f>VLOOKUP(E1791, 'Program Data Extracts-Zip Codes'!R$52:W$5334, 6, FALSE)</f>
        <v>SCG</v>
      </c>
      <c r="J1791" s="98" t="str">
        <f>VLOOKUP(E1791, 'Program Data Extracts-Zip Codes'!R$52:W$5334, 4, FALSE)</f>
        <v>Glendale</v>
      </c>
    </row>
    <row r="1792" spans="2:10" x14ac:dyDescent="0.25">
      <c r="B1792" s="63">
        <v>6037300501</v>
      </c>
      <c r="C1792" s="63">
        <v>3868</v>
      </c>
      <c r="D1792" s="63" t="s">
        <v>166</v>
      </c>
      <c r="E1792" s="96">
        <v>91214</v>
      </c>
      <c r="F1792" s="63">
        <v>16.161820011560799</v>
      </c>
      <c r="G1792" s="63">
        <v>0</v>
      </c>
      <c r="H1792" s="63">
        <v>18.2</v>
      </c>
      <c r="I1792" s="98" t="str">
        <f>VLOOKUP(E1792, 'Program Data Extracts-Zip Codes'!R$52:W$5334, 6, FALSE)</f>
        <v>SCG</v>
      </c>
      <c r="J1792" s="98" t="str">
        <f>VLOOKUP(E1792, 'Program Data Extracts-Zip Codes'!R$52:W$5334, 4, FALSE)</f>
        <v>Glendale</v>
      </c>
    </row>
    <row r="1793" spans="2:10" x14ac:dyDescent="0.25">
      <c r="B1793" s="63">
        <v>6037300301</v>
      </c>
      <c r="C1793" s="63">
        <v>6140</v>
      </c>
      <c r="D1793" s="63" t="s">
        <v>166</v>
      </c>
      <c r="E1793" s="96">
        <v>91214</v>
      </c>
      <c r="F1793" s="63">
        <v>16.016920737118902</v>
      </c>
      <c r="G1793" s="63">
        <v>0</v>
      </c>
      <c r="H1793" s="63">
        <v>10.9</v>
      </c>
      <c r="I1793" s="98" t="str">
        <f>VLOOKUP(E1793, 'Program Data Extracts-Zip Codes'!R$52:W$5334, 6, FALSE)</f>
        <v>SCG</v>
      </c>
      <c r="J1793" s="98" t="str">
        <f>VLOOKUP(E1793, 'Program Data Extracts-Zip Codes'!R$52:W$5334, 4, FALSE)</f>
        <v>Glendale</v>
      </c>
    </row>
    <row r="1794" spans="2:10" x14ac:dyDescent="0.25">
      <c r="B1794" s="63">
        <v>6037300100</v>
      </c>
      <c r="C1794" s="63">
        <v>6002</v>
      </c>
      <c r="D1794" s="63" t="s">
        <v>166</v>
      </c>
      <c r="E1794" s="96">
        <v>91214</v>
      </c>
      <c r="F1794" s="63">
        <v>6.5605481670207704</v>
      </c>
      <c r="G1794" s="63">
        <v>0</v>
      </c>
      <c r="H1794" s="63">
        <v>12.1</v>
      </c>
      <c r="I1794" s="98" t="str">
        <f>VLOOKUP(E1794, 'Program Data Extracts-Zip Codes'!R$52:W$5334, 6, FALSE)</f>
        <v>SCG</v>
      </c>
      <c r="J1794" s="98" t="str">
        <f>VLOOKUP(E1794, 'Program Data Extracts-Zip Codes'!R$52:W$5334, 4, FALSE)</f>
        <v>Glendale</v>
      </c>
    </row>
    <row r="1795" spans="2:10" x14ac:dyDescent="0.25">
      <c r="B1795" s="63">
        <v>6037500100</v>
      </c>
      <c r="C1795" s="63">
        <v>3540</v>
      </c>
      <c r="D1795" s="63" t="s">
        <v>166</v>
      </c>
      <c r="E1795" s="96">
        <v>90631</v>
      </c>
      <c r="F1795" s="63">
        <v>15.212498534502499</v>
      </c>
      <c r="G1795" s="63">
        <v>0</v>
      </c>
      <c r="H1795" s="63">
        <v>8.1999999999999993</v>
      </c>
      <c r="I1795" s="98" t="str">
        <f>VLOOKUP(E1795, 'Program Data Extracts-Zip Codes'!R$52:W$5334, 6, FALSE)</f>
        <v>SCG</v>
      </c>
      <c r="J1795" s="98" t="str">
        <f>VLOOKUP(E1795, 'Program Data Extracts-Zip Codes'!R$52:W$5334, 4, FALSE)</f>
        <v>SCE</v>
      </c>
    </row>
    <row r="1796" spans="2:10" x14ac:dyDescent="0.25">
      <c r="B1796" s="63">
        <v>6037500201</v>
      </c>
      <c r="C1796" s="63">
        <v>6179</v>
      </c>
      <c r="D1796" s="63" t="s">
        <v>166</v>
      </c>
      <c r="E1796" s="96">
        <v>90631</v>
      </c>
      <c r="F1796" s="63">
        <v>13.8485354091899</v>
      </c>
      <c r="G1796" s="63">
        <v>0</v>
      </c>
      <c r="H1796" s="63">
        <v>10.9</v>
      </c>
      <c r="I1796" s="98" t="str">
        <f>VLOOKUP(E1796, 'Program Data Extracts-Zip Codes'!R$52:W$5334, 6, FALSE)</f>
        <v>SCG</v>
      </c>
      <c r="J1796" s="98" t="str">
        <f>VLOOKUP(E1796, 'Program Data Extracts-Zip Codes'!R$52:W$5334, 4, FALSE)</f>
        <v>SCE</v>
      </c>
    </row>
    <row r="1797" spans="2:10" x14ac:dyDescent="0.25">
      <c r="B1797" s="63">
        <v>6037504101</v>
      </c>
      <c r="C1797" s="63">
        <v>5126</v>
      </c>
      <c r="D1797" s="63" t="s">
        <v>166</v>
      </c>
      <c r="E1797" s="96">
        <v>90638</v>
      </c>
      <c r="F1797" s="63">
        <v>47.963750704324603</v>
      </c>
      <c r="G1797" s="63">
        <v>5126</v>
      </c>
      <c r="H1797" s="63">
        <v>30.6</v>
      </c>
      <c r="I1797" s="98" t="str">
        <f>VLOOKUP(E1797, 'Program Data Extracts-Zip Codes'!R$52:W$5334, 6, FALSE)</f>
        <v>SCG</v>
      </c>
      <c r="J1797" s="98" t="str">
        <f>VLOOKUP(E1797, 'Program Data Extracts-Zip Codes'!R$52:W$5334, 4, FALSE)</f>
        <v>SCE</v>
      </c>
    </row>
    <row r="1798" spans="2:10" x14ac:dyDescent="0.25">
      <c r="B1798" s="63">
        <v>6037503902</v>
      </c>
      <c r="C1798" s="63">
        <v>4636</v>
      </c>
      <c r="D1798" s="63" t="s">
        <v>166</v>
      </c>
      <c r="E1798" s="96">
        <v>90638</v>
      </c>
      <c r="F1798" s="63">
        <v>39.515757215935899</v>
      </c>
      <c r="G1798" s="63">
        <v>4636</v>
      </c>
      <c r="H1798" s="63">
        <v>19.899999999999999</v>
      </c>
      <c r="I1798" s="98" t="str">
        <f>VLOOKUP(E1798, 'Program Data Extracts-Zip Codes'!R$52:W$5334, 6, FALSE)</f>
        <v>SCG</v>
      </c>
      <c r="J1798" s="98" t="str">
        <f>VLOOKUP(E1798, 'Program Data Extracts-Zip Codes'!R$52:W$5334, 4, FALSE)</f>
        <v>SCE</v>
      </c>
    </row>
    <row r="1799" spans="2:10" x14ac:dyDescent="0.25">
      <c r="B1799" s="63">
        <v>6037504002</v>
      </c>
      <c r="C1799" s="63">
        <v>5383</v>
      </c>
      <c r="D1799" s="63" t="s">
        <v>166</v>
      </c>
      <c r="E1799" s="96">
        <v>90638</v>
      </c>
      <c r="F1799" s="63">
        <v>30.126125314764799</v>
      </c>
      <c r="G1799" s="63">
        <v>0</v>
      </c>
      <c r="H1799" s="63">
        <v>12.4</v>
      </c>
      <c r="I1799" s="98" t="str">
        <f>VLOOKUP(E1799, 'Program Data Extracts-Zip Codes'!R$52:W$5334, 6, FALSE)</f>
        <v>SCG</v>
      </c>
      <c r="J1799" s="98" t="str">
        <f>VLOOKUP(E1799, 'Program Data Extracts-Zip Codes'!R$52:W$5334, 4, FALSE)</f>
        <v>SCE</v>
      </c>
    </row>
    <row r="1800" spans="2:10" x14ac:dyDescent="0.25">
      <c r="B1800" s="63">
        <v>6037503802</v>
      </c>
      <c r="C1800" s="63">
        <v>5054</v>
      </c>
      <c r="D1800" s="63" t="s">
        <v>166</v>
      </c>
      <c r="E1800" s="96">
        <v>90638</v>
      </c>
      <c r="F1800" s="63">
        <v>24.200704980002399</v>
      </c>
      <c r="G1800" s="63">
        <v>0</v>
      </c>
      <c r="H1800" s="63">
        <v>25.1</v>
      </c>
      <c r="I1800" s="98" t="str">
        <f>VLOOKUP(E1800, 'Program Data Extracts-Zip Codes'!R$52:W$5334, 6, FALSE)</f>
        <v>SCG</v>
      </c>
      <c r="J1800" s="98" t="str">
        <f>VLOOKUP(E1800, 'Program Data Extracts-Zip Codes'!R$52:W$5334, 4, FALSE)</f>
        <v>SCE</v>
      </c>
    </row>
    <row r="1801" spans="2:10" x14ac:dyDescent="0.25">
      <c r="B1801" s="63">
        <v>6037503901</v>
      </c>
      <c r="C1801" s="63">
        <v>2702</v>
      </c>
      <c r="D1801" s="63" t="s">
        <v>166</v>
      </c>
      <c r="E1801" s="96">
        <v>90638</v>
      </c>
      <c r="F1801" s="63">
        <v>21.595894313059301</v>
      </c>
      <c r="G1801" s="63">
        <v>0</v>
      </c>
      <c r="H1801" s="63">
        <v>15</v>
      </c>
      <c r="I1801" s="98" t="str">
        <f>VLOOKUP(E1801, 'Program Data Extracts-Zip Codes'!R$52:W$5334, 6, FALSE)</f>
        <v>SCG</v>
      </c>
      <c r="J1801" s="98" t="str">
        <f>VLOOKUP(E1801, 'Program Data Extracts-Zip Codes'!R$52:W$5334, 4, FALSE)</f>
        <v>SCE</v>
      </c>
    </row>
    <row r="1802" spans="2:10" x14ac:dyDescent="0.25">
      <c r="B1802" s="63">
        <v>6037504001</v>
      </c>
      <c r="C1802" s="63">
        <v>5709</v>
      </c>
      <c r="D1802" s="63" t="s">
        <v>166</v>
      </c>
      <c r="E1802" s="96">
        <v>90638</v>
      </c>
      <c r="F1802" s="63">
        <v>20.263773389425399</v>
      </c>
      <c r="G1802" s="63">
        <v>0</v>
      </c>
      <c r="H1802" s="63">
        <v>22.4</v>
      </c>
      <c r="I1802" s="98" t="str">
        <f>VLOOKUP(E1802, 'Program Data Extracts-Zip Codes'!R$52:W$5334, 6, FALSE)</f>
        <v>SCG</v>
      </c>
      <c r="J1802" s="98" t="str">
        <f>VLOOKUP(E1802, 'Program Data Extracts-Zip Codes'!R$52:W$5334, 4, FALSE)</f>
        <v>SCE</v>
      </c>
    </row>
    <row r="1803" spans="2:10" x14ac:dyDescent="0.25">
      <c r="B1803" s="63">
        <v>6037503801</v>
      </c>
      <c r="C1803" s="63">
        <v>4080</v>
      </c>
      <c r="D1803" s="63" t="s">
        <v>166</v>
      </c>
      <c r="E1803" s="96">
        <v>90638</v>
      </c>
      <c r="F1803" s="63">
        <v>19.963704990728601</v>
      </c>
      <c r="G1803" s="63">
        <v>0</v>
      </c>
      <c r="H1803" s="63">
        <v>24</v>
      </c>
      <c r="I1803" s="98" t="str">
        <f>VLOOKUP(E1803, 'Program Data Extracts-Zip Codes'!R$52:W$5334, 6, FALSE)</f>
        <v>SCG</v>
      </c>
      <c r="J1803" s="98" t="str">
        <f>VLOOKUP(E1803, 'Program Data Extracts-Zip Codes'!R$52:W$5334, 4, FALSE)</f>
        <v>SCE</v>
      </c>
    </row>
    <row r="1804" spans="2:10" x14ac:dyDescent="0.25">
      <c r="B1804" s="63">
        <v>6037503703</v>
      </c>
      <c r="C1804" s="63">
        <v>7876</v>
      </c>
      <c r="D1804" s="63" t="s">
        <v>166</v>
      </c>
      <c r="E1804" s="96">
        <v>90638</v>
      </c>
      <c r="F1804" s="63">
        <v>18.490412657462901</v>
      </c>
      <c r="G1804" s="63">
        <v>0</v>
      </c>
      <c r="H1804" s="63">
        <v>18.899999999999999</v>
      </c>
      <c r="I1804" s="98" t="str">
        <f>VLOOKUP(E1804, 'Program Data Extracts-Zip Codes'!R$52:W$5334, 6, FALSE)</f>
        <v>SCG</v>
      </c>
      <c r="J1804" s="98" t="str">
        <f>VLOOKUP(E1804, 'Program Data Extracts-Zip Codes'!R$52:W$5334, 4, FALSE)</f>
        <v>SCE</v>
      </c>
    </row>
    <row r="1805" spans="2:10" x14ac:dyDescent="0.25">
      <c r="B1805" s="63">
        <v>6037503601</v>
      </c>
      <c r="C1805" s="63">
        <v>4168</v>
      </c>
      <c r="D1805" s="63" t="s">
        <v>166</v>
      </c>
      <c r="E1805" s="96">
        <v>90638</v>
      </c>
      <c r="F1805" s="63">
        <v>15.7675135588151</v>
      </c>
      <c r="G1805" s="63">
        <v>0</v>
      </c>
      <c r="H1805" s="63">
        <v>21</v>
      </c>
      <c r="I1805" s="98" t="str">
        <f>VLOOKUP(E1805, 'Program Data Extracts-Zip Codes'!R$52:W$5334, 6, FALSE)</f>
        <v>SCG</v>
      </c>
      <c r="J1805" s="98" t="str">
        <f>VLOOKUP(E1805, 'Program Data Extracts-Zip Codes'!R$52:W$5334, 4, FALSE)</f>
        <v>SCE</v>
      </c>
    </row>
    <row r="1806" spans="2:10" x14ac:dyDescent="0.25">
      <c r="B1806" s="63">
        <v>6037503602</v>
      </c>
      <c r="C1806" s="63">
        <v>3793</v>
      </c>
      <c r="D1806" s="63" t="s">
        <v>166</v>
      </c>
      <c r="E1806" s="96">
        <v>90638</v>
      </c>
      <c r="F1806" s="63">
        <v>13.8693349197742</v>
      </c>
      <c r="G1806" s="63">
        <v>0</v>
      </c>
      <c r="H1806" s="63">
        <v>15.1</v>
      </c>
      <c r="I1806" s="98" t="str">
        <f>VLOOKUP(E1806, 'Program Data Extracts-Zip Codes'!R$52:W$5334, 6, FALSE)</f>
        <v>SCG</v>
      </c>
      <c r="J1806" s="98" t="str">
        <f>VLOOKUP(E1806, 'Program Data Extracts-Zip Codes'!R$52:W$5334, 4, FALSE)</f>
        <v>SCE</v>
      </c>
    </row>
    <row r="1807" spans="2:10" x14ac:dyDescent="0.25">
      <c r="B1807" s="63">
        <v>6037408301</v>
      </c>
      <c r="C1807" s="63">
        <v>5427</v>
      </c>
      <c r="D1807" s="63" t="s">
        <v>166</v>
      </c>
      <c r="E1807" s="96">
        <v>91746</v>
      </c>
      <c r="F1807" s="63">
        <v>57.979253705001703</v>
      </c>
      <c r="G1807" s="63">
        <v>5427</v>
      </c>
      <c r="H1807" s="63">
        <v>38.1</v>
      </c>
      <c r="I1807" s="98" t="str">
        <f>VLOOKUP(E1807, 'Program Data Extracts-Zip Codes'!R$52:W$5334, 6, FALSE)</f>
        <v>SCG</v>
      </c>
      <c r="J1807" s="98" t="str">
        <f>VLOOKUP(E1807, 'Program Data Extracts-Zip Codes'!R$52:W$5334, 4, FALSE)</f>
        <v>SCE</v>
      </c>
    </row>
    <row r="1808" spans="2:10" x14ac:dyDescent="0.25">
      <c r="B1808" s="63">
        <v>6037407002</v>
      </c>
      <c r="C1808" s="63">
        <v>3804</v>
      </c>
      <c r="D1808" s="63" t="s">
        <v>166</v>
      </c>
      <c r="E1808" s="96">
        <v>91746</v>
      </c>
      <c r="F1808" s="63">
        <v>56.038113323698198</v>
      </c>
      <c r="G1808" s="63">
        <v>3804</v>
      </c>
      <c r="H1808" s="63">
        <v>39.200000000000003</v>
      </c>
      <c r="I1808" s="98" t="str">
        <f>VLOOKUP(E1808, 'Program Data Extracts-Zip Codes'!R$52:W$5334, 6, FALSE)</f>
        <v>SCG</v>
      </c>
      <c r="J1808" s="98" t="str">
        <f>VLOOKUP(E1808, 'Program Data Extracts-Zip Codes'!R$52:W$5334, 4, FALSE)</f>
        <v>SCE</v>
      </c>
    </row>
    <row r="1809" spans="2:10" x14ac:dyDescent="0.25">
      <c r="B1809" s="63">
        <v>6037408139</v>
      </c>
      <c r="C1809" s="63">
        <v>4482</v>
      </c>
      <c r="D1809" s="63" t="s">
        <v>166</v>
      </c>
      <c r="E1809" s="96">
        <v>91744</v>
      </c>
      <c r="F1809" s="63">
        <v>54.980620224450597</v>
      </c>
      <c r="G1809" s="63">
        <v>4482</v>
      </c>
      <c r="H1809" s="63">
        <v>73.5</v>
      </c>
      <c r="I1809" s="98" t="str">
        <f>VLOOKUP(E1809, 'Program Data Extracts-Zip Codes'!R$52:W$5334, 6, FALSE)</f>
        <v>SCG</v>
      </c>
      <c r="J1809" s="98" t="str">
        <f>VLOOKUP(E1809, 'Program Data Extracts-Zip Codes'!R$52:W$5334, 4, FALSE)</f>
        <v>SCE</v>
      </c>
    </row>
    <row r="1810" spans="2:10" x14ac:dyDescent="0.25">
      <c r="B1810" s="63">
        <v>6037407701</v>
      </c>
      <c r="C1810" s="63">
        <v>5401</v>
      </c>
      <c r="D1810" s="63" t="s">
        <v>166</v>
      </c>
      <c r="E1810" s="96">
        <v>91744</v>
      </c>
      <c r="F1810" s="63">
        <v>54.000870144928498</v>
      </c>
      <c r="G1810" s="63">
        <v>5401</v>
      </c>
      <c r="H1810" s="63">
        <v>56.3</v>
      </c>
      <c r="I1810" s="98" t="str">
        <f>VLOOKUP(E1810, 'Program Data Extracts-Zip Codes'!R$52:W$5334, 6, FALSE)</f>
        <v>SCG</v>
      </c>
      <c r="J1810" s="98" t="str">
        <f>VLOOKUP(E1810, 'Program Data Extracts-Zip Codes'!R$52:W$5334, 4, FALSE)</f>
        <v>SCE</v>
      </c>
    </row>
    <row r="1811" spans="2:10" x14ac:dyDescent="0.25">
      <c r="B1811" s="63">
        <v>6037407200</v>
      </c>
      <c r="C1811" s="63">
        <v>7315</v>
      </c>
      <c r="D1811" s="63" t="s">
        <v>166</v>
      </c>
      <c r="E1811" s="96">
        <v>91744</v>
      </c>
      <c r="F1811" s="63">
        <v>52.692243811595603</v>
      </c>
      <c r="G1811" s="63">
        <v>7315</v>
      </c>
      <c r="H1811" s="63">
        <v>46.1</v>
      </c>
      <c r="I1811" s="98" t="str">
        <f>VLOOKUP(E1811, 'Program Data Extracts-Zip Codes'!R$52:W$5334, 6, FALSE)</f>
        <v>SCG</v>
      </c>
      <c r="J1811" s="98" t="str">
        <f>VLOOKUP(E1811, 'Program Data Extracts-Zip Codes'!R$52:W$5334, 4, FALSE)</f>
        <v>SCE</v>
      </c>
    </row>
    <row r="1812" spans="2:10" x14ac:dyDescent="0.25">
      <c r="B1812" s="63">
        <v>6037407801</v>
      </c>
      <c r="C1812" s="63">
        <v>5074</v>
      </c>
      <c r="D1812" s="63" t="s">
        <v>166</v>
      </c>
      <c r="E1812" s="96">
        <v>91744</v>
      </c>
      <c r="F1812" s="63">
        <v>49.889284014334599</v>
      </c>
      <c r="G1812" s="63">
        <v>5074</v>
      </c>
      <c r="H1812" s="63">
        <v>41.5</v>
      </c>
      <c r="I1812" s="98" t="str">
        <f>VLOOKUP(E1812, 'Program Data Extracts-Zip Codes'!R$52:W$5334, 6, FALSE)</f>
        <v>SCG</v>
      </c>
      <c r="J1812" s="98" t="str">
        <f>VLOOKUP(E1812, 'Program Data Extracts-Zip Codes'!R$52:W$5334, 4, FALSE)</f>
        <v>SCE</v>
      </c>
    </row>
    <row r="1813" spans="2:10" x14ac:dyDescent="0.25">
      <c r="B1813" s="63">
        <v>6037408140</v>
      </c>
      <c r="C1813" s="63">
        <v>3835</v>
      </c>
      <c r="D1813" s="63" t="s">
        <v>166</v>
      </c>
      <c r="E1813" s="96">
        <v>91744</v>
      </c>
      <c r="F1813" s="63">
        <v>48.470845808121098</v>
      </c>
      <c r="G1813" s="63">
        <v>3835</v>
      </c>
      <c r="H1813" s="63">
        <v>56</v>
      </c>
      <c r="I1813" s="98" t="str">
        <f>VLOOKUP(E1813, 'Program Data Extracts-Zip Codes'!R$52:W$5334, 6, FALSE)</f>
        <v>SCG</v>
      </c>
      <c r="J1813" s="98" t="str">
        <f>VLOOKUP(E1813, 'Program Data Extracts-Zip Codes'!R$52:W$5334, 4, FALSE)</f>
        <v>SCE</v>
      </c>
    </row>
    <row r="1814" spans="2:10" x14ac:dyDescent="0.25">
      <c r="B1814" s="63">
        <v>6037407302</v>
      </c>
      <c r="C1814" s="63">
        <v>3501</v>
      </c>
      <c r="D1814" s="63" t="s">
        <v>166</v>
      </c>
      <c r="E1814" s="96">
        <v>91744</v>
      </c>
      <c r="F1814" s="63">
        <v>48.344499775459802</v>
      </c>
      <c r="G1814" s="63">
        <v>3501</v>
      </c>
      <c r="H1814" s="63">
        <v>41.3</v>
      </c>
      <c r="I1814" s="98" t="str">
        <f>VLOOKUP(E1814, 'Program Data Extracts-Zip Codes'!R$52:W$5334, 6, FALSE)</f>
        <v>SCG</v>
      </c>
      <c r="J1814" s="98" t="str">
        <f>VLOOKUP(E1814, 'Program Data Extracts-Zip Codes'!R$52:W$5334, 4, FALSE)</f>
        <v>SCE</v>
      </c>
    </row>
    <row r="1815" spans="2:10" x14ac:dyDescent="0.25">
      <c r="B1815" s="63">
        <v>6037407102</v>
      </c>
      <c r="C1815" s="63">
        <v>5445</v>
      </c>
      <c r="D1815" s="63" t="s">
        <v>166</v>
      </c>
      <c r="E1815" s="96">
        <v>91746</v>
      </c>
      <c r="F1815" s="63">
        <v>46.6907444823322</v>
      </c>
      <c r="G1815" s="63">
        <v>5445</v>
      </c>
      <c r="H1815" s="63">
        <v>42.2</v>
      </c>
      <c r="I1815" s="98" t="str">
        <f>VLOOKUP(E1815, 'Program Data Extracts-Zip Codes'!R$52:W$5334, 6, FALSE)</f>
        <v>SCG</v>
      </c>
      <c r="J1815" s="98" t="str">
        <f>VLOOKUP(E1815, 'Program Data Extracts-Zip Codes'!R$52:W$5334, 4, FALSE)</f>
        <v>SCE</v>
      </c>
    </row>
    <row r="1816" spans="2:10" x14ac:dyDescent="0.25">
      <c r="B1816" s="63">
        <v>6037407802</v>
      </c>
      <c r="C1816" s="63">
        <v>3635</v>
      </c>
      <c r="D1816" s="63" t="s">
        <v>166</v>
      </c>
      <c r="E1816" s="96">
        <v>91744</v>
      </c>
      <c r="F1816" s="63">
        <v>46.037402820623697</v>
      </c>
      <c r="G1816" s="63">
        <v>3635</v>
      </c>
      <c r="H1816" s="63">
        <v>25.7</v>
      </c>
      <c r="I1816" s="98" t="str">
        <f>VLOOKUP(E1816, 'Program Data Extracts-Zip Codes'!R$52:W$5334, 6, FALSE)</f>
        <v>SCG</v>
      </c>
      <c r="J1816" s="98" t="str">
        <f>VLOOKUP(E1816, 'Program Data Extracts-Zip Codes'!R$52:W$5334, 4, FALSE)</f>
        <v>SCE</v>
      </c>
    </row>
    <row r="1817" spans="2:10" x14ac:dyDescent="0.25">
      <c r="B1817" s="63">
        <v>6037408138</v>
      </c>
      <c r="C1817" s="63">
        <v>5936</v>
      </c>
      <c r="D1817" s="63" t="s">
        <v>166</v>
      </c>
      <c r="E1817" s="96">
        <v>91744</v>
      </c>
      <c r="F1817" s="63">
        <v>45.562410086524999</v>
      </c>
      <c r="G1817" s="63">
        <v>5936</v>
      </c>
      <c r="H1817" s="63">
        <v>60.8</v>
      </c>
      <c r="I1817" s="98" t="str">
        <f>VLOOKUP(E1817, 'Program Data Extracts-Zip Codes'!R$52:W$5334, 6, FALSE)</f>
        <v>SCG</v>
      </c>
      <c r="J1817" s="98" t="str">
        <f>VLOOKUP(E1817, 'Program Data Extracts-Zip Codes'!R$52:W$5334, 4, FALSE)</f>
        <v>SCE</v>
      </c>
    </row>
    <row r="1818" spans="2:10" x14ac:dyDescent="0.25">
      <c r="B1818" s="63">
        <v>6037407602</v>
      </c>
      <c r="C1818" s="63">
        <v>4008</v>
      </c>
      <c r="D1818" s="63" t="s">
        <v>166</v>
      </c>
      <c r="E1818" s="96">
        <v>91744</v>
      </c>
      <c r="F1818" s="63">
        <v>45.190982637434203</v>
      </c>
      <c r="G1818" s="63">
        <v>4008</v>
      </c>
      <c r="H1818" s="63">
        <v>37.1</v>
      </c>
      <c r="I1818" s="98" t="str">
        <f>VLOOKUP(E1818, 'Program Data Extracts-Zip Codes'!R$52:W$5334, 6, FALSE)</f>
        <v>SCG</v>
      </c>
      <c r="J1818" s="98" t="str">
        <f>VLOOKUP(E1818, 'Program Data Extracts-Zip Codes'!R$52:W$5334, 4, FALSE)</f>
        <v>SCE</v>
      </c>
    </row>
    <row r="1819" spans="2:10" x14ac:dyDescent="0.25">
      <c r="B1819" s="63">
        <v>6037407001</v>
      </c>
      <c r="C1819" s="63">
        <v>5905</v>
      </c>
      <c r="D1819" s="63" t="s">
        <v>166</v>
      </c>
      <c r="E1819" s="96">
        <v>91746</v>
      </c>
      <c r="F1819" s="63">
        <v>44.729061990507802</v>
      </c>
      <c r="G1819" s="63">
        <v>5905</v>
      </c>
      <c r="H1819" s="63">
        <v>42.7</v>
      </c>
      <c r="I1819" s="98" t="str">
        <f>VLOOKUP(E1819, 'Program Data Extracts-Zip Codes'!R$52:W$5334, 6, FALSE)</f>
        <v>SCG</v>
      </c>
      <c r="J1819" s="98" t="str">
        <f>VLOOKUP(E1819, 'Program Data Extracts-Zip Codes'!R$52:W$5334, 4, FALSE)</f>
        <v>SCE</v>
      </c>
    </row>
    <row r="1820" spans="2:10" x14ac:dyDescent="0.25">
      <c r="B1820" s="63">
        <v>6037407702</v>
      </c>
      <c r="C1820" s="63">
        <v>6497</v>
      </c>
      <c r="D1820" s="63" t="s">
        <v>166</v>
      </c>
      <c r="E1820" s="96">
        <v>91744</v>
      </c>
      <c r="F1820" s="63">
        <v>44.379429919387299</v>
      </c>
      <c r="G1820" s="63">
        <v>6497</v>
      </c>
      <c r="H1820" s="63">
        <v>31</v>
      </c>
      <c r="I1820" s="98" t="str">
        <f>VLOOKUP(E1820, 'Program Data Extracts-Zip Codes'!R$52:W$5334, 6, FALSE)</f>
        <v>SCG</v>
      </c>
      <c r="J1820" s="98" t="str">
        <f>VLOOKUP(E1820, 'Program Data Extracts-Zip Codes'!R$52:W$5334, 4, FALSE)</f>
        <v>SCE</v>
      </c>
    </row>
    <row r="1821" spans="2:10" x14ac:dyDescent="0.25">
      <c r="B1821" s="63">
        <v>6037408302</v>
      </c>
      <c r="C1821" s="63">
        <v>4036</v>
      </c>
      <c r="D1821" s="63" t="s">
        <v>166</v>
      </c>
      <c r="E1821" s="96">
        <v>91746</v>
      </c>
      <c r="F1821" s="63">
        <v>42.926698805883703</v>
      </c>
      <c r="G1821" s="63">
        <v>4036</v>
      </c>
      <c r="H1821" s="63">
        <v>21</v>
      </c>
      <c r="I1821" s="98" t="str">
        <f>VLOOKUP(E1821, 'Program Data Extracts-Zip Codes'!R$52:W$5334, 6, FALSE)</f>
        <v>SCG</v>
      </c>
      <c r="J1821" s="98" t="str">
        <f>VLOOKUP(E1821, 'Program Data Extracts-Zip Codes'!R$52:W$5334, 4, FALSE)</f>
        <v>SCE</v>
      </c>
    </row>
    <row r="1822" spans="2:10" x14ac:dyDescent="0.25">
      <c r="B1822" s="63">
        <v>6037407900</v>
      </c>
      <c r="C1822" s="63">
        <v>6296</v>
      </c>
      <c r="D1822" s="63" t="s">
        <v>166</v>
      </c>
      <c r="E1822" s="96">
        <v>91744</v>
      </c>
      <c r="F1822" s="63">
        <v>42.460680899496097</v>
      </c>
      <c r="G1822" s="63">
        <v>6296</v>
      </c>
      <c r="H1822" s="63">
        <v>26.3</v>
      </c>
      <c r="I1822" s="98" t="str">
        <f>VLOOKUP(E1822, 'Program Data Extracts-Zip Codes'!R$52:W$5334, 6, FALSE)</f>
        <v>SCG</v>
      </c>
      <c r="J1822" s="98" t="str">
        <f>VLOOKUP(E1822, 'Program Data Extracts-Zip Codes'!R$52:W$5334, 4, FALSE)</f>
        <v>SCE</v>
      </c>
    </row>
    <row r="1823" spans="2:10" x14ac:dyDescent="0.25">
      <c r="B1823" s="63">
        <v>6037407601</v>
      </c>
      <c r="C1823" s="63">
        <v>4366</v>
      </c>
      <c r="D1823" s="63" t="s">
        <v>166</v>
      </c>
      <c r="E1823" s="96">
        <v>91744</v>
      </c>
      <c r="F1823" s="63">
        <v>39.890467176215203</v>
      </c>
      <c r="G1823" s="63">
        <v>4366</v>
      </c>
      <c r="H1823" s="63">
        <v>48.1</v>
      </c>
      <c r="I1823" s="98" t="str">
        <f>VLOOKUP(E1823, 'Program Data Extracts-Zip Codes'!R$52:W$5334, 6, FALSE)</f>
        <v>SCG</v>
      </c>
      <c r="J1823" s="98" t="str">
        <f>VLOOKUP(E1823, 'Program Data Extracts-Zip Codes'!R$52:W$5334, 4, FALSE)</f>
        <v>SCE</v>
      </c>
    </row>
    <row r="1824" spans="2:10" x14ac:dyDescent="0.25">
      <c r="B1824" s="63">
        <v>6037407501</v>
      </c>
      <c r="C1824" s="63">
        <v>4411</v>
      </c>
      <c r="D1824" s="63" t="s">
        <v>166</v>
      </c>
      <c r="E1824" s="96">
        <v>91744</v>
      </c>
      <c r="F1824" s="63">
        <v>39.0695024370795</v>
      </c>
      <c r="G1824" s="63">
        <v>0</v>
      </c>
      <c r="H1824" s="63">
        <v>45.3</v>
      </c>
      <c r="I1824" s="98" t="str">
        <f>VLOOKUP(E1824, 'Program Data Extracts-Zip Codes'!R$52:W$5334, 6, FALSE)</f>
        <v>SCG</v>
      </c>
      <c r="J1824" s="98" t="str">
        <f>VLOOKUP(E1824, 'Program Data Extracts-Zip Codes'!R$52:W$5334, 4, FALSE)</f>
        <v>SCE</v>
      </c>
    </row>
    <row r="1825" spans="2:10" x14ac:dyDescent="0.25">
      <c r="B1825" s="63">
        <v>6037407502</v>
      </c>
      <c r="C1825" s="63">
        <v>3937</v>
      </c>
      <c r="D1825" s="63" t="s">
        <v>166</v>
      </c>
      <c r="E1825" s="96">
        <v>91744</v>
      </c>
      <c r="F1825" s="63">
        <v>38.076005605964802</v>
      </c>
      <c r="G1825" s="63">
        <v>0</v>
      </c>
      <c r="H1825" s="63">
        <v>44.1</v>
      </c>
      <c r="I1825" s="98" t="str">
        <f>VLOOKUP(E1825, 'Program Data Extracts-Zip Codes'!R$52:W$5334, 6, FALSE)</f>
        <v>SCG</v>
      </c>
      <c r="J1825" s="98" t="str">
        <f>VLOOKUP(E1825, 'Program Data Extracts-Zip Codes'!R$52:W$5334, 4, FALSE)</f>
        <v>SCE</v>
      </c>
    </row>
    <row r="1826" spans="2:10" x14ac:dyDescent="0.25">
      <c r="B1826" s="63">
        <v>6037406902</v>
      </c>
      <c r="C1826" s="63">
        <v>3149</v>
      </c>
      <c r="D1826" s="63" t="s">
        <v>166</v>
      </c>
      <c r="E1826" s="96">
        <v>91746</v>
      </c>
      <c r="F1826" s="63">
        <v>36.580683393028501</v>
      </c>
      <c r="G1826" s="63">
        <v>0</v>
      </c>
      <c r="H1826" s="63">
        <v>22.6</v>
      </c>
      <c r="I1826" s="98" t="str">
        <f>VLOOKUP(E1826, 'Program Data Extracts-Zip Codes'!R$52:W$5334, 6, FALSE)</f>
        <v>SCG</v>
      </c>
      <c r="J1826" s="98" t="str">
        <f>VLOOKUP(E1826, 'Program Data Extracts-Zip Codes'!R$52:W$5334, 4, FALSE)</f>
        <v>SCE</v>
      </c>
    </row>
    <row r="1827" spans="2:10" x14ac:dyDescent="0.25">
      <c r="B1827" s="63">
        <v>6037407301</v>
      </c>
      <c r="C1827" s="63">
        <v>4828</v>
      </c>
      <c r="D1827" s="63" t="s">
        <v>166</v>
      </c>
      <c r="E1827" s="96">
        <v>91744</v>
      </c>
      <c r="F1827" s="63">
        <v>35.353585623351698</v>
      </c>
      <c r="G1827" s="63">
        <v>0</v>
      </c>
      <c r="H1827" s="63">
        <v>43.7</v>
      </c>
      <c r="I1827" s="98" t="str">
        <f>VLOOKUP(E1827, 'Program Data Extracts-Zip Codes'!R$52:W$5334, 6, FALSE)</f>
        <v>SCG</v>
      </c>
      <c r="J1827" s="98" t="str">
        <f>VLOOKUP(E1827, 'Program Data Extracts-Zip Codes'!R$52:W$5334, 4, FALSE)</f>
        <v>SCE</v>
      </c>
    </row>
    <row r="1828" spans="2:10" x14ac:dyDescent="0.25">
      <c r="B1828" s="63">
        <v>6037407101</v>
      </c>
      <c r="C1828" s="63">
        <v>4834</v>
      </c>
      <c r="D1828" s="63" t="s">
        <v>166</v>
      </c>
      <c r="E1828" s="96">
        <v>91746</v>
      </c>
      <c r="F1828" s="63">
        <v>34.498738150806602</v>
      </c>
      <c r="G1828" s="63">
        <v>0</v>
      </c>
      <c r="H1828" s="63">
        <v>42.3</v>
      </c>
      <c r="I1828" s="98" t="str">
        <f>VLOOKUP(E1828, 'Program Data Extracts-Zip Codes'!R$52:W$5334, 6, FALSE)</f>
        <v>SCG</v>
      </c>
      <c r="J1828" s="98" t="str">
        <f>VLOOKUP(E1828, 'Program Data Extracts-Zip Codes'!R$52:W$5334, 4, FALSE)</f>
        <v>SCE</v>
      </c>
    </row>
    <row r="1829" spans="2:10" x14ac:dyDescent="0.25">
      <c r="B1829" s="63">
        <v>6037406901</v>
      </c>
      <c r="C1829" s="63">
        <v>4701</v>
      </c>
      <c r="D1829" s="63" t="s">
        <v>166</v>
      </c>
      <c r="E1829" s="96">
        <v>91746</v>
      </c>
      <c r="F1829" s="63">
        <v>33.555368457832103</v>
      </c>
      <c r="G1829" s="63">
        <v>0</v>
      </c>
      <c r="H1829" s="63">
        <v>44.4</v>
      </c>
      <c r="I1829" s="98" t="str">
        <f>VLOOKUP(E1829, 'Program Data Extracts-Zip Codes'!R$52:W$5334, 6, FALSE)</f>
        <v>SCG</v>
      </c>
      <c r="J1829" s="98" t="str">
        <f>VLOOKUP(E1829, 'Program Data Extracts-Zip Codes'!R$52:W$5334, 4, FALSE)</f>
        <v>SCE</v>
      </c>
    </row>
    <row r="1830" spans="2:10" x14ac:dyDescent="0.25">
      <c r="B1830" s="63">
        <v>6037408141</v>
      </c>
      <c r="C1830" s="63">
        <v>5450</v>
      </c>
      <c r="D1830" s="63" t="s">
        <v>166</v>
      </c>
      <c r="E1830" s="96">
        <v>91744</v>
      </c>
      <c r="F1830" s="63">
        <v>30.1840917455023</v>
      </c>
      <c r="G1830" s="63">
        <v>0</v>
      </c>
      <c r="H1830" s="63">
        <v>53.6</v>
      </c>
      <c r="I1830" s="98" t="str">
        <f>VLOOKUP(E1830, 'Program Data Extracts-Zip Codes'!R$52:W$5334, 6, FALSE)</f>
        <v>SCG</v>
      </c>
      <c r="J1830" s="98" t="str">
        <f>VLOOKUP(E1830, 'Program Data Extracts-Zip Codes'!R$52:W$5334, 4, FALSE)</f>
        <v>SCE</v>
      </c>
    </row>
    <row r="1831" spans="2:10" x14ac:dyDescent="0.25">
      <c r="B1831" s="63">
        <v>6037401603</v>
      </c>
      <c r="C1831" s="63">
        <v>2913</v>
      </c>
      <c r="D1831" s="63" t="s">
        <v>166</v>
      </c>
      <c r="E1831" s="96">
        <v>91750</v>
      </c>
      <c r="F1831" s="63">
        <v>35.959061662845599</v>
      </c>
      <c r="G1831" s="63">
        <v>0</v>
      </c>
      <c r="H1831" s="63">
        <v>26</v>
      </c>
      <c r="I1831" s="98" t="str">
        <f>VLOOKUP(E1831, 'Program Data Extracts-Zip Codes'!R$52:W$5334, 6, FALSE)</f>
        <v>SCG</v>
      </c>
      <c r="J1831" s="98" t="str">
        <f>VLOOKUP(E1831, 'Program Data Extracts-Zip Codes'!R$52:W$5334, 4, FALSE)</f>
        <v>SCE</v>
      </c>
    </row>
    <row r="1832" spans="2:10" x14ac:dyDescent="0.25">
      <c r="B1832" s="63">
        <v>6037400302</v>
      </c>
      <c r="C1832" s="63">
        <v>3016</v>
      </c>
      <c r="D1832" s="63" t="s">
        <v>166</v>
      </c>
      <c r="E1832" s="96">
        <v>91750</v>
      </c>
      <c r="F1832" s="63">
        <v>32.014401129445901</v>
      </c>
      <c r="G1832" s="63">
        <v>0</v>
      </c>
      <c r="H1832" s="63">
        <v>22.1</v>
      </c>
      <c r="I1832" s="98" t="str">
        <f>VLOOKUP(E1832, 'Program Data Extracts-Zip Codes'!R$52:W$5334, 6, FALSE)</f>
        <v>SCG</v>
      </c>
      <c r="J1832" s="98" t="str">
        <f>VLOOKUP(E1832, 'Program Data Extracts-Zip Codes'!R$52:W$5334, 4, FALSE)</f>
        <v>SCE</v>
      </c>
    </row>
    <row r="1833" spans="2:10" x14ac:dyDescent="0.25">
      <c r="B1833" s="63">
        <v>6037401500</v>
      </c>
      <c r="C1833" s="63">
        <v>5572</v>
      </c>
      <c r="D1833" s="63" t="s">
        <v>166</v>
      </c>
      <c r="E1833" s="96">
        <v>91750</v>
      </c>
      <c r="F1833" s="63">
        <v>29.9978688027842</v>
      </c>
      <c r="G1833" s="63">
        <v>0</v>
      </c>
      <c r="H1833" s="63">
        <v>34.200000000000003</v>
      </c>
      <c r="I1833" s="98" t="str">
        <f>VLOOKUP(E1833, 'Program Data Extracts-Zip Codes'!R$52:W$5334, 6, FALSE)</f>
        <v>SCG</v>
      </c>
      <c r="J1833" s="98" t="str">
        <f>VLOOKUP(E1833, 'Program Data Extracts-Zip Codes'!R$52:W$5334, 4, FALSE)</f>
        <v>SCE</v>
      </c>
    </row>
    <row r="1834" spans="2:10" x14ac:dyDescent="0.25">
      <c r="B1834" s="63">
        <v>6037401601</v>
      </c>
      <c r="C1834" s="63">
        <v>5034</v>
      </c>
      <c r="D1834" s="63" t="s">
        <v>166</v>
      </c>
      <c r="E1834" s="96">
        <v>91750</v>
      </c>
      <c r="F1834" s="63">
        <v>24.967466571120699</v>
      </c>
      <c r="G1834" s="63">
        <v>0</v>
      </c>
      <c r="H1834" s="63">
        <v>28.1</v>
      </c>
      <c r="I1834" s="98" t="str">
        <f>VLOOKUP(E1834, 'Program Data Extracts-Zip Codes'!R$52:W$5334, 6, FALSE)</f>
        <v>SCG</v>
      </c>
      <c r="J1834" s="98" t="str">
        <f>VLOOKUP(E1834, 'Program Data Extracts-Zip Codes'!R$52:W$5334, 4, FALSE)</f>
        <v>SCE</v>
      </c>
    </row>
    <row r="1835" spans="2:10" x14ac:dyDescent="0.25">
      <c r="B1835" s="63">
        <v>6037401602</v>
      </c>
      <c r="C1835" s="63">
        <v>5282</v>
      </c>
      <c r="D1835" s="63" t="s">
        <v>166</v>
      </c>
      <c r="E1835" s="96">
        <v>91750</v>
      </c>
      <c r="F1835" s="63">
        <v>21.917092322143599</v>
      </c>
      <c r="G1835" s="63">
        <v>0</v>
      </c>
      <c r="H1835" s="63">
        <v>23.3</v>
      </c>
      <c r="I1835" s="98" t="str">
        <f>VLOOKUP(E1835, 'Program Data Extracts-Zip Codes'!R$52:W$5334, 6, FALSE)</f>
        <v>SCG</v>
      </c>
      <c r="J1835" s="98" t="str">
        <f>VLOOKUP(E1835, 'Program Data Extracts-Zip Codes'!R$52:W$5334, 4, FALSE)</f>
        <v>SCE</v>
      </c>
    </row>
    <row r="1836" spans="2:10" x14ac:dyDescent="0.25">
      <c r="B1836" s="63">
        <v>6037400207</v>
      </c>
      <c r="C1836" s="63">
        <v>4798</v>
      </c>
      <c r="D1836" s="63" t="s">
        <v>166</v>
      </c>
      <c r="E1836" s="96">
        <v>91750</v>
      </c>
      <c r="F1836" s="63">
        <v>15.312108756609</v>
      </c>
      <c r="G1836" s="63">
        <v>0</v>
      </c>
      <c r="H1836" s="63">
        <v>9.6</v>
      </c>
      <c r="I1836" s="98" t="str">
        <f>VLOOKUP(E1836, 'Program Data Extracts-Zip Codes'!R$52:W$5334, 6, FALSE)</f>
        <v>SCG</v>
      </c>
      <c r="J1836" s="98" t="str">
        <f>VLOOKUP(E1836, 'Program Data Extracts-Zip Codes'!R$52:W$5334, 4, FALSE)</f>
        <v>SCE</v>
      </c>
    </row>
    <row r="1837" spans="2:10" x14ac:dyDescent="0.25">
      <c r="B1837" s="63">
        <v>6037400204</v>
      </c>
      <c r="C1837" s="63">
        <v>6454</v>
      </c>
      <c r="D1837" s="63" t="s">
        <v>166</v>
      </c>
      <c r="E1837" s="96">
        <v>91750</v>
      </c>
      <c r="F1837" s="63">
        <v>14.0310654051426</v>
      </c>
      <c r="G1837" s="63">
        <v>0</v>
      </c>
      <c r="H1837" s="63">
        <v>8.9</v>
      </c>
      <c r="I1837" s="98" t="str">
        <f>VLOOKUP(E1837, 'Program Data Extracts-Zip Codes'!R$52:W$5334, 6, FALSE)</f>
        <v>SCG</v>
      </c>
      <c r="J1837" s="98" t="str">
        <f>VLOOKUP(E1837, 'Program Data Extracts-Zip Codes'!R$52:W$5334, 4, FALSE)</f>
        <v>SCE</v>
      </c>
    </row>
    <row r="1838" spans="2:10" x14ac:dyDescent="0.25">
      <c r="B1838" s="63">
        <v>6037901210</v>
      </c>
      <c r="C1838" s="63">
        <v>1591</v>
      </c>
      <c r="D1838" s="63" t="s">
        <v>166</v>
      </c>
      <c r="E1838" s="96">
        <v>93532</v>
      </c>
      <c r="F1838" s="63">
        <v>5.8336122675700999</v>
      </c>
      <c r="G1838" s="63">
        <v>0</v>
      </c>
      <c r="H1838" s="63">
        <v>37.6</v>
      </c>
      <c r="I1838" s="98" t="str">
        <f>VLOOKUP(E1838, 'Program Data Extracts-Zip Codes'!R$52:W$5334, 6, FALSE)</f>
        <v>SCG</v>
      </c>
      <c r="J1838" s="98" t="str">
        <f>VLOOKUP(E1838, 'Program Data Extracts-Zip Codes'!R$52:W$5334, 4, FALSE)</f>
        <v>SCE</v>
      </c>
    </row>
    <row r="1839" spans="2:10" x14ac:dyDescent="0.25">
      <c r="B1839" s="63">
        <v>6037555001</v>
      </c>
      <c r="C1839" s="63">
        <v>5411</v>
      </c>
      <c r="D1839" s="63" t="s">
        <v>166</v>
      </c>
      <c r="E1839" s="96">
        <v>90715</v>
      </c>
      <c r="F1839" s="63">
        <v>46.0992090645777</v>
      </c>
      <c r="G1839" s="63">
        <v>5411</v>
      </c>
      <c r="H1839" s="63">
        <v>35.9</v>
      </c>
      <c r="I1839" s="98" t="str">
        <f>VLOOKUP(E1839, 'Program Data Extracts-Zip Codes'!R$52:W$5334, 6, FALSE)</f>
        <v>SCG</v>
      </c>
      <c r="J1839" s="98" t="str">
        <f>VLOOKUP(E1839, 'Program Data Extracts-Zip Codes'!R$52:W$5334, 4, FALSE)</f>
        <v>SCE</v>
      </c>
    </row>
    <row r="1840" spans="2:10" x14ac:dyDescent="0.25">
      <c r="B1840" s="63">
        <v>6037555102</v>
      </c>
      <c r="C1840" s="63">
        <v>6526</v>
      </c>
      <c r="D1840" s="63" t="s">
        <v>166</v>
      </c>
      <c r="E1840" s="96">
        <v>90715</v>
      </c>
      <c r="F1840" s="63">
        <v>43.401120171621699</v>
      </c>
      <c r="G1840" s="63">
        <v>6526</v>
      </c>
      <c r="H1840" s="63">
        <v>52</v>
      </c>
      <c r="I1840" s="98" t="str">
        <f>VLOOKUP(E1840, 'Program Data Extracts-Zip Codes'!R$52:W$5334, 6, FALSE)</f>
        <v>SCG</v>
      </c>
      <c r="J1840" s="98" t="str">
        <f>VLOOKUP(E1840, 'Program Data Extracts-Zip Codes'!R$52:W$5334, 4, FALSE)</f>
        <v>SCE</v>
      </c>
    </row>
    <row r="1841" spans="2:10" x14ac:dyDescent="0.25">
      <c r="B1841" s="63">
        <v>6037555103</v>
      </c>
      <c r="C1841" s="63">
        <v>4727</v>
      </c>
      <c r="D1841" s="63" t="s">
        <v>166</v>
      </c>
      <c r="E1841" s="96">
        <v>90715</v>
      </c>
      <c r="F1841" s="63">
        <v>35.900450254311302</v>
      </c>
      <c r="G1841" s="63">
        <v>0</v>
      </c>
      <c r="H1841" s="63">
        <v>29.9</v>
      </c>
      <c r="I1841" s="98" t="str">
        <f>VLOOKUP(E1841, 'Program Data Extracts-Zip Codes'!R$52:W$5334, 6, FALSE)</f>
        <v>SCG</v>
      </c>
      <c r="J1841" s="98" t="str">
        <f>VLOOKUP(E1841, 'Program Data Extracts-Zip Codes'!R$52:W$5334, 4, FALSE)</f>
        <v>SCE</v>
      </c>
    </row>
    <row r="1842" spans="2:10" x14ac:dyDescent="0.25">
      <c r="B1842" s="63">
        <v>6037555002</v>
      </c>
      <c r="C1842" s="63">
        <v>3475</v>
      </c>
      <c r="D1842" s="63" t="s">
        <v>166</v>
      </c>
      <c r="E1842" s="96">
        <v>90715</v>
      </c>
      <c r="F1842" s="63">
        <v>35.693463678312803</v>
      </c>
      <c r="G1842" s="63">
        <v>0</v>
      </c>
      <c r="H1842" s="63">
        <v>34.1</v>
      </c>
      <c r="I1842" s="98" t="str">
        <f>VLOOKUP(E1842, 'Program Data Extracts-Zip Codes'!R$52:W$5334, 6, FALSE)</f>
        <v>SCG</v>
      </c>
      <c r="J1842" s="98" t="str">
        <f>VLOOKUP(E1842, 'Program Data Extracts-Zip Codes'!R$52:W$5334, 4, FALSE)</f>
        <v>SCE</v>
      </c>
    </row>
    <row r="1843" spans="2:10" x14ac:dyDescent="0.25">
      <c r="B1843" s="63">
        <v>6037570701</v>
      </c>
      <c r="C1843" s="63">
        <v>6569</v>
      </c>
      <c r="D1843" s="63" t="s">
        <v>166</v>
      </c>
      <c r="E1843" s="96">
        <v>90712</v>
      </c>
      <c r="F1843" s="63">
        <v>30.965664967903098</v>
      </c>
      <c r="G1843" s="63">
        <v>0</v>
      </c>
      <c r="H1843" s="63">
        <v>19.2</v>
      </c>
      <c r="I1843" s="98" t="str">
        <f>VLOOKUP(E1843, 'Program Data Extracts-Zip Codes'!R$52:W$5334, 6, FALSE)</f>
        <v>SCG</v>
      </c>
      <c r="J1843" s="98" t="str">
        <f>VLOOKUP(E1843, 'Program Data Extracts-Zip Codes'!R$52:W$5334, 4, FALSE)</f>
        <v>SCE</v>
      </c>
    </row>
    <row r="1844" spans="2:10" x14ac:dyDescent="0.25">
      <c r="B1844" s="63">
        <v>6037555104</v>
      </c>
      <c r="C1844" s="63">
        <v>4239</v>
      </c>
      <c r="D1844" s="63" t="s">
        <v>166</v>
      </c>
      <c r="E1844" s="96">
        <v>90715</v>
      </c>
      <c r="F1844" s="63">
        <v>28.554036020207299</v>
      </c>
      <c r="G1844" s="63">
        <v>0</v>
      </c>
      <c r="H1844" s="63">
        <v>35.5</v>
      </c>
      <c r="I1844" s="98" t="str">
        <f>VLOOKUP(E1844, 'Program Data Extracts-Zip Codes'!R$52:W$5334, 6, FALSE)</f>
        <v>SCG</v>
      </c>
      <c r="J1844" s="98" t="str">
        <f>VLOOKUP(E1844, 'Program Data Extracts-Zip Codes'!R$52:W$5334, 4, FALSE)</f>
        <v>SCE</v>
      </c>
    </row>
    <row r="1845" spans="2:10" x14ac:dyDescent="0.25">
      <c r="B1845" s="63">
        <v>6037570702</v>
      </c>
      <c r="C1845" s="63">
        <v>2433</v>
      </c>
      <c r="D1845" s="63" t="s">
        <v>166</v>
      </c>
      <c r="E1845" s="96">
        <v>90712</v>
      </c>
      <c r="F1845" s="63">
        <v>26.7278485179848</v>
      </c>
      <c r="G1845" s="63">
        <v>0</v>
      </c>
      <c r="H1845" s="63">
        <v>14.1</v>
      </c>
      <c r="I1845" s="98" t="str">
        <f>VLOOKUP(E1845, 'Program Data Extracts-Zip Codes'!R$52:W$5334, 6, FALSE)</f>
        <v>SCG</v>
      </c>
      <c r="J1845" s="98" t="str">
        <f>VLOOKUP(E1845, 'Program Data Extracts-Zip Codes'!R$52:W$5334, 4, FALSE)</f>
        <v>SCE</v>
      </c>
    </row>
    <row r="1846" spans="2:10" x14ac:dyDescent="0.25">
      <c r="B1846" s="63">
        <v>6037570902</v>
      </c>
      <c r="C1846" s="63">
        <v>3616</v>
      </c>
      <c r="D1846" s="63" t="s">
        <v>166</v>
      </c>
      <c r="E1846" s="96">
        <v>90713</v>
      </c>
      <c r="F1846" s="63">
        <v>23.2985526762467</v>
      </c>
      <c r="G1846" s="63">
        <v>0</v>
      </c>
      <c r="H1846" s="63">
        <v>16.5</v>
      </c>
      <c r="I1846" s="98" t="str">
        <f>VLOOKUP(E1846, 'Program Data Extracts-Zip Codes'!R$52:W$5334, 6, FALSE)</f>
        <v>SCG</v>
      </c>
      <c r="J1846" s="98" t="str">
        <f>VLOOKUP(E1846, 'Program Data Extracts-Zip Codes'!R$52:W$5334, 4, FALSE)</f>
        <v>SCE</v>
      </c>
    </row>
    <row r="1847" spans="2:10" x14ac:dyDescent="0.25">
      <c r="B1847" s="63">
        <v>6037570003</v>
      </c>
      <c r="C1847" s="63">
        <v>4447</v>
      </c>
      <c r="D1847" s="63" t="s">
        <v>166</v>
      </c>
      <c r="E1847" s="96">
        <v>90712</v>
      </c>
      <c r="F1847" s="63">
        <v>22.096069505251901</v>
      </c>
      <c r="G1847" s="63">
        <v>0</v>
      </c>
      <c r="H1847" s="63">
        <v>20.5</v>
      </c>
      <c r="I1847" s="98" t="str">
        <f>VLOOKUP(E1847, 'Program Data Extracts-Zip Codes'!R$52:W$5334, 6, FALSE)</f>
        <v>SCG</v>
      </c>
      <c r="J1847" s="98" t="str">
        <f>VLOOKUP(E1847, 'Program Data Extracts-Zip Codes'!R$52:W$5334, 4, FALSE)</f>
        <v>SCE</v>
      </c>
    </row>
    <row r="1848" spans="2:10" x14ac:dyDescent="0.25">
      <c r="B1848" s="63">
        <v>6037570800</v>
      </c>
      <c r="C1848" s="63">
        <v>5540</v>
      </c>
      <c r="D1848" s="63" t="s">
        <v>166</v>
      </c>
      <c r="E1848" s="96">
        <v>90712</v>
      </c>
      <c r="F1848" s="63">
        <v>20.790442922413099</v>
      </c>
      <c r="G1848" s="63">
        <v>0</v>
      </c>
      <c r="H1848" s="63">
        <v>24.4</v>
      </c>
      <c r="I1848" s="98" t="str">
        <f>VLOOKUP(E1848, 'Program Data Extracts-Zip Codes'!R$52:W$5334, 6, FALSE)</f>
        <v>SCG</v>
      </c>
      <c r="J1848" s="98" t="str">
        <f>VLOOKUP(E1848, 'Program Data Extracts-Zip Codes'!R$52:W$5334, 4, FALSE)</f>
        <v>SCE</v>
      </c>
    </row>
    <row r="1849" spans="2:10" x14ac:dyDescent="0.25">
      <c r="B1849" s="63">
        <v>6037571400</v>
      </c>
      <c r="C1849" s="63">
        <v>4770</v>
      </c>
      <c r="D1849" s="63" t="s">
        <v>166</v>
      </c>
      <c r="E1849" s="96">
        <v>90712</v>
      </c>
      <c r="F1849" s="63">
        <v>20.5023067128344</v>
      </c>
      <c r="G1849" s="63">
        <v>0</v>
      </c>
      <c r="H1849" s="63">
        <v>22</v>
      </c>
      <c r="I1849" s="98" t="str">
        <f>VLOOKUP(E1849, 'Program Data Extracts-Zip Codes'!R$52:W$5334, 6, FALSE)</f>
        <v>SCG</v>
      </c>
      <c r="J1849" s="98" t="str">
        <f>VLOOKUP(E1849, 'Program Data Extracts-Zip Codes'!R$52:W$5334, 4, FALSE)</f>
        <v>SCE</v>
      </c>
    </row>
    <row r="1850" spans="2:10" x14ac:dyDescent="0.25">
      <c r="B1850" s="63">
        <v>6037570901</v>
      </c>
      <c r="C1850" s="63">
        <v>5647</v>
      </c>
      <c r="D1850" s="63" t="s">
        <v>166</v>
      </c>
      <c r="E1850" s="96">
        <v>90713</v>
      </c>
      <c r="F1850" s="63">
        <v>20.2207020477498</v>
      </c>
      <c r="G1850" s="63">
        <v>0</v>
      </c>
      <c r="H1850" s="63">
        <v>14.3</v>
      </c>
      <c r="I1850" s="98" t="str">
        <f>VLOOKUP(E1850, 'Program Data Extracts-Zip Codes'!R$52:W$5334, 6, FALSE)</f>
        <v>SCG</v>
      </c>
      <c r="J1850" s="98" t="str">
        <f>VLOOKUP(E1850, 'Program Data Extracts-Zip Codes'!R$52:W$5334, 4, FALSE)</f>
        <v>SCE</v>
      </c>
    </row>
    <row r="1851" spans="2:10" x14ac:dyDescent="0.25">
      <c r="B1851" s="63">
        <v>6037570001</v>
      </c>
      <c r="C1851" s="63">
        <v>4463</v>
      </c>
      <c r="D1851" s="63" t="s">
        <v>166</v>
      </c>
      <c r="E1851" s="96">
        <v>90713</v>
      </c>
      <c r="F1851" s="63">
        <v>20.086667014070301</v>
      </c>
      <c r="G1851" s="63">
        <v>0</v>
      </c>
      <c r="H1851" s="63">
        <v>16</v>
      </c>
      <c r="I1851" s="98" t="str">
        <f>VLOOKUP(E1851, 'Program Data Extracts-Zip Codes'!R$52:W$5334, 6, FALSE)</f>
        <v>SCG</v>
      </c>
      <c r="J1851" s="98" t="str">
        <f>VLOOKUP(E1851, 'Program Data Extracts-Zip Codes'!R$52:W$5334, 4, FALSE)</f>
        <v>SCE</v>
      </c>
    </row>
    <row r="1852" spans="2:10" x14ac:dyDescent="0.25">
      <c r="B1852" s="63">
        <v>6037571000</v>
      </c>
      <c r="C1852" s="63">
        <v>5747</v>
      </c>
      <c r="D1852" s="63" t="s">
        <v>166</v>
      </c>
      <c r="E1852" s="96">
        <v>90713</v>
      </c>
      <c r="F1852" s="63">
        <v>19.249419511554098</v>
      </c>
      <c r="G1852" s="63">
        <v>0</v>
      </c>
      <c r="H1852" s="63">
        <v>11.1</v>
      </c>
      <c r="I1852" s="98" t="str">
        <f>VLOOKUP(E1852, 'Program Data Extracts-Zip Codes'!R$52:W$5334, 6, FALSE)</f>
        <v>SCG</v>
      </c>
      <c r="J1852" s="98" t="str">
        <f>VLOOKUP(E1852, 'Program Data Extracts-Zip Codes'!R$52:W$5334, 4, FALSE)</f>
        <v>SCE</v>
      </c>
    </row>
    <row r="1853" spans="2:10" x14ac:dyDescent="0.25">
      <c r="B1853" s="63">
        <v>6037571101</v>
      </c>
      <c r="C1853" s="63">
        <v>4574</v>
      </c>
      <c r="D1853" s="63" t="s">
        <v>166</v>
      </c>
      <c r="E1853" s="96">
        <v>90713</v>
      </c>
      <c r="F1853" s="63">
        <v>18.672410357219</v>
      </c>
      <c r="G1853" s="63">
        <v>0</v>
      </c>
      <c r="H1853" s="63">
        <v>12.3</v>
      </c>
      <c r="I1853" s="98" t="str">
        <f>VLOOKUP(E1853, 'Program Data Extracts-Zip Codes'!R$52:W$5334, 6, FALSE)</f>
        <v>SCG</v>
      </c>
      <c r="J1853" s="98" t="str">
        <f>VLOOKUP(E1853, 'Program Data Extracts-Zip Codes'!R$52:W$5334, 4, FALSE)</f>
        <v>SCE</v>
      </c>
    </row>
    <row r="1854" spans="2:10" x14ac:dyDescent="0.25">
      <c r="B1854" s="63">
        <v>6037571300</v>
      </c>
      <c r="C1854" s="63">
        <v>4414</v>
      </c>
      <c r="D1854" s="63" t="s">
        <v>166</v>
      </c>
      <c r="E1854" s="96">
        <v>90712</v>
      </c>
      <c r="F1854" s="63">
        <v>16.098672466502801</v>
      </c>
      <c r="G1854" s="63">
        <v>0</v>
      </c>
      <c r="H1854" s="63">
        <v>10</v>
      </c>
      <c r="I1854" s="98" t="str">
        <f>VLOOKUP(E1854, 'Program Data Extracts-Zip Codes'!R$52:W$5334, 6, FALSE)</f>
        <v>SCG</v>
      </c>
      <c r="J1854" s="98" t="str">
        <f>VLOOKUP(E1854, 'Program Data Extracts-Zip Codes'!R$52:W$5334, 4, FALSE)</f>
        <v>SCE</v>
      </c>
    </row>
    <row r="1855" spans="2:10" x14ac:dyDescent="0.25">
      <c r="B1855" s="63">
        <v>6037571102</v>
      </c>
      <c r="C1855" s="63">
        <v>3877</v>
      </c>
      <c r="D1855" s="63" t="s">
        <v>166</v>
      </c>
      <c r="E1855" s="96">
        <v>90713</v>
      </c>
      <c r="F1855" s="63">
        <v>15.402939644881499</v>
      </c>
      <c r="G1855" s="63">
        <v>0</v>
      </c>
      <c r="H1855" s="63">
        <v>21.8</v>
      </c>
      <c r="I1855" s="98" t="str">
        <f>VLOOKUP(E1855, 'Program Data Extracts-Zip Codes'!R$52:W$5334, 6, FALSE)</f>
        <v>SCG</v>
      </c>
      <c r="J1855" s="98" t="str">
        <f>VLOOKUP(E1855, 'Program Data Extracts-Zip Codes'!R$52:W$5334, 4, FALSE)</f>
        <v>SCE</v>
      </c>
    </row>
    <row r="1856" spans="2:10" x14ac:dyDescent="0.25">
      <c r="B1856" s="63">
        <v>6037570002</v>
      </c>
      <c r="C1856" s="63">
        <v>2699</v>
      </c>
      <c r="D1856" s="63" t="s">
        <v>166</v>
      </c>
      <c r="E1856" s="96">
        <v>90712</v>
      </c>
      <c r="F1856" s="63">
        <v>11.033112279866399</v>
      </c>
      <c r="G1856" s="63">
        <v>0</v>
      </c>
      <c r="H1856" s="63">
        <v>18</v>
      </c>
      <c r="I1856" s="98" t="str">
        <f>VLOOKUP(E1856, 'Program Data Extracts-Zip Codes'!R$52:W$5334, 6, FALSE)</f>
        <v>SCG</v>
      </c>
      <c r="J1856" s="98" t="str">
        <f>VLOOKUP(E1856, 'Program Data Extracts-Zip Codes'!R$52:W$5334, 4, FALSE)</f>
        <v>SCE</v>
      </c>
    </row>
    <row r="1857" spans="2:10" x14ac:dyDescent="0.25">
      <c r="B1857" s="63">
        <v>6037900300</v>
      </c>
      <c r="C1857" s="63">
        <v>4514</v>
      </c>
      <c r="D1857" s="63" t="s">
        <v>166</v>
      </c>
      <c r="E1857" s="96">
        <v>93535</v>
      </c>
      <c r="F1857" s="63">
        <v>40.302575110968597</v>
      </c>
      <c r="G1857" s="63">
        <v>4514</v>
      </c>
      <c r="H1857" s="63">
        <v>48.4</v>
      </c>
      <c r="I1857" s="98" t="str">
        <f>VLOOKUP(E1857, 'Program Data Extracts-Zip Codes'!R$52:W$5334, 6, FALSE)</f>
        <v>SCG</v>
      </c>
      <c r="J1857" s="98" t="str">
        <f>VLOOKUP(E1857, 'Program Data Extracts-Zip Codes'!R$52:W$5334, 4, FALSE)</f>
        <v>SCE</v>
      </c>
    </row>
    <row r="1858" spans="2:10" x14ac:dyDescent="0.25">
      <c r="B1858" s="63">
        <v>6037900102</v>
      </c>
      <c r="C1858" s="63">
        <v>1029</v>
      </c>
      <c r="D1858" s="63" t="s">
        <v>166</v>
      </c>
      <c r="E1858" s="96">
        <v>93535</v>
      </c>
      <c r="F1858" s="63">
        <v>35.730045016901499</v>
      </c>
      <c r="G1858" s="63">
        <v>0</v>
      </c>
      <c r="H1858" s="63">
        <v>71.3</v>
      </c>
      <c r="I1858" s="98" t="str">
        <f>VLOOKUP(E1858, 'Program Data Extracts-Zip Codes'!R$52:W$5334, 6, FALSE)</f>
        <v>SCG</v>
      </c>
      <c r="J1858" s="98" t="str">
        <f>VLOOKUP(E1858, 'Program Data Extracts-Zip Codes'!R$52:W$5334, 4, FALSE)</f>
        <v>SCE</v>
      </c>
    </row>
    <row r="1859" spans="2:10" x14ac:dyDescent="0.25">
      <c r="B1859" s="63">
        <v>6037900701</v>
      </c>
      <c r="C1859" s="63">
        <v>5289</v>
      </c>
      <c r="D1859" s="63" t="s">
        <v>166</v>
      </c>
      <c r="E1859" s="96">
        <v>93534</v>
      </c>
      <c r="F1859" s="63">
        <v>35.211240872370702</v>
      </c>
      <c r="G1859" s="63">
        <v>0</v>
      </c>
      <c r="H1859" s="63">
        <v>55.4</v>
      </c>
      <c r="I1859" s="98" t="str">
        <f>VLOOKUP(E1859, 'Program Data Extracts-Zip Codes'!R$52:W$5334, 6, FALSE)</f>
        <v>SCG</v>
      </c>
      <c r="J1859" s="98" t="str">
        <f>VLOOKUP(E1859, 'Program Data Extracts-Zip Codes'!R$52:W$5334, 4, FALSE)</f>
        <v>SCE</v>
      </c>
    </row>
    <row r="1860" spans="2:10" x14ac:dyDescent="0.25">
      <c r="B1860" s="63">
        <v>6037900806</v>
      </c>
      <c r="C1860" s="63">
        <v>3620</v>
      </c>
      <c r="D1860" s="63" t="s">
        <v>166</v>
      </c>
      <c r="E1860" s="96">
        <v>93534</v>
      </c>
      <c r="F1860" s="63">
        <v>34.806705135594299</v>
      </c>
      <c r="G1860" s="63">
        <v>0</v>
      </c>
      <c r="H1860" s="63">
        <v>74.2</v>
      </c>
      <c r="I1860" s="98" t="str">
        <f>VLOOKUP(E1860, 'Program Data Extracts-Zip Codes'!R$52:W$5334, 6, FALSE)</f>
        <v>SCG</v>
      </c>
      <c r="J1860" s="98" t="str">
        <f>VLOOKUP(E1860, 'Program Data Extracts-Zip Codes'!R$52:W$5334, 4, FALSE)</f>
        <v>SCE</v>
      </c>
    </row>
    <row r="1861" spans="2:10" x14ac:dyDescent="0.25">
      <c r="B1861" s="63">
        <v>6037900602</v>
      </c>
      <c r="C1861" s="63">
        <v>5214</v>
      </c>
      <c r="D1861" s="63" t="s">
        <v>166</v>
      </c>
      <c r="E1861" s="96">
        <v>93535</v>
      </c>
      <c r="F1861" s="63">
        <v>33.363155053632397</v>
      </c>
      <c r="G1861" s="63">
        <v>0</v>
      </c>
      <c r="H1861" s="63">
        <v>70.599999999999994</v>
      </c>
      <c r="I1861" s="98" t="str">
        <f>VLOOKUP(E1861, 'Program Data Extracts-Zip Codes'!R$52:W$5334, 6, FALSE)</f>
        <v>SCG</v>
      </c>
      <c r="J1861" s="98" t="str">
        <f>VLOOKUP(E1861, 'Program Data Extracts-Zip Codes'!R$52:W$5334, 4, FALSE)</f>
        <v>SCE</v>
      </c>
    </row>
    <row r="1862" spans="2:10" x14ac:dyDescent="0.25">
      <c r="B1862" s="63">
        <v>6037900504</v>
      </c>
      <c r="C1862" s="63">
        <v>5816</v>
      </c>
      <c r="D1862" s="63" t="s">
        <v>166</v>
      </c>
      <c r="E1862" s="96">
        <v>93535</v>
      </c>
      <c r="F1862" s="63">
        <v>30.4711545119183</v>
      </c>
      <c r="G1862" s="63">
        <v>0</v>
      </c>
      <c r="H1862" s="63">
        <v>30.9</v>
      </c>
      <c r="I1862" s="98" t="str">
        <f>VLOOKUP(E1862, 'Program Data Extracts-Zip Codes'!R$52:W$5334, 6, FALSE)</f>
        <v>SCG</v>
      </c>
      <c r="J1862" s="98" t="str">
        <f>VLOOKUP(E1862, 'Program Data Extracts-Zip Codes'!R$52:W$5334, 4, FALSE)</f>
        <v>SCE</v>
      </c>
    </row>
    <row r="1863" spans="2:10" x14ac:dyDescent="0.25">
      <c r="B1863" s="63">
        <v>6037900804</v>
      </c>
      <c r="C1863" s="63">
        <v>3489</v>
      </c>
      <c r="D1863" s="63" t="s">
        <v>166</v>
      </c>
      <c r="E1863" s="96">
        <v>93534</v>
      </c>
      <c r="F1863" s="63">
        <v>30.2998145281029</v>
      </c>
      <c r="G1863" s="63">
        <v>0</v>
      </c>
      <c r="H1863" s="63">
        <v>68.400000000000006</v>
      </c>
      <c r="I1863" s="98" t="str">
        <f>VLOOKUP(E1863, 'Program Data Extracts-Zip Codes'!R$52:W$5334, 6, FALSE)</f>
        <v>SCG</v>
      </c>
      <c r="J1863" s="98" t="str">
        <f>VLOOKUP(E1863, 'Program Data Extracts-Zip Codes'!R$52:W$5334, 4, FALSE)</f>
        <v>SCE</v>
      </c>
    </row>
    <row r="1864" spans="2:10" x14ac:dyDescent="0.25">
      <c r="B1864" s="63">
        <v>6037900705</v>
      </c>
      <c r="C1864" s="63">
        <v>4285</v>
      </c>
      <c r="D1864" s="63" t="s">
        <v>166</v>
      </c>
      <c r="E1864" s="96">
        <v>93534</v>
      </c>
      <c r="F1864" s="63">
        <v>29.475068956951802</v>
      </c>
      <c r="G1864" s="63">
        <v>0</v>
      </c>
      <c r="H1864" s="63">
        <v>43.4</v>
      </c>
      <c r="I1864" s="98" t="str">
        <f>VLOOKUP(E1864, 'Program Data Extracts-Zip Codes'!R$52:W$5334, 6, FALSE)</f>
        <v>SCG</v>
      </c>
      <c r="J1864" s="98" t="str">
        <f>VLOOKUP(E1864, 'Program Data Extracts-Zip Codes'!R$52:W$5334, 4, FALSE)</f>
        <v>SCE</v>
      </c>
    </row>
    <row r="1865" spans="2:10" x14ac:dyDescent="0.25">
      <c r="B1865" s="63">
        <v>6037900703</v>
      </c>
      <c r="C1865" s="63">
        <v>4375</v>
      </c>
      <c r="D1865" s="63" t="s">
        <v>166</v>
      </c>
      <c r="E1865" s="96">
        <v>93534</v>
      </c>
      <c r="F1865" s="63">
        <v>29.241226404607101</v>
      </c>
      <c r="G1865" s="63">
        <v>0</v>
      </c>
      <c r="H1865" s="63">
        <v>58.5</v>
      </c>
      <c r="I1865" s="98" t="str">
        <f>VLOOKUP(E1865, 'Program Data Extracts-Zip Codes'!R$52:W$5334, 6, FALSE)</f>
        <v>SCG</v>
      </c>
      <c r="J1865" s="98" t="str">
        <f>VLOOKUP(E1865, 'Program Data Extracts-Zip Codes'!R$52:W$5334, 4, FALSE)</f>
        <v>SCE</v>
      </c>
    </row>
    <row r="1866" spans="2:10" x14ac:dyDescent="0.25">
      <c r="B1866" s="63">
        <v>6037900507</v>
      </c>
      <c r="C1866" s="63">
        <v>7669</v>
      </c>
      <c r="D1866" s="63" t="s">
        <v>166</v>
      </c>
      <c r="E1866" s="96">
        <v>93535</v>
      </c>
      <c r="F1866" s="63">
        <v>28.636295140924801</v>
      </c>
      <c r="G1866" s="63">
        <v>0</v>
      </c>
      <c r="H1866" s="63">
        <v>58.3</v>
      </c>
      <c r="I1866" s="98" t="str">
        <f>VLOOKUP(E1866, 'Program Data Extracts-Zip Codes'!R$52:W$5334, 6, FALSE)</f>
        <v>SCG</v>
      </c>
      <c r="J1866" s="98" t="str">
        <f>VLOOKUP(E1866, 'Program Data Extracts-Zip Codes'!R$52:W$5334, 4, FALSE)</f>
        <v>SCE</v>
      </c>
    </row>
    <row r="1867" spans="2:10" x14ac:dyDescent="0.25">
      <c r="B1867" s="63">
        <v>6037900606</v>
      </c>
      <c r="C1867" s="63">
        <v>3721</v>
      </c>
      <c r="D1867" s="63" t="s">
        <v>166</v>
      </c>
      <c r="E1867" s="96">
        <v>93535</v>
      </c>
      <c r="F1867" s="63">
        <v>28.109310762510798</v>
      </c>
      <c r="G1867" s="63">
        <v>0</v>
      </c>
      <c r="H1867" s="63">
        <v>64</v>
      </c>
      <c r="I1867" s="98" t="str">
        <f>VLOOKUP(E1867, 'Program Data Extracts-Zip Codes'!R$52:W$5334, 6, FALSE)</f>
        <v>SCG</v>
      </c>
      <c r="J1867" s="98" t="str">
        <f>VLOOKUP(E1867, 'Program Data Extracts-Zip Codes'!R$52:W$5334, 4, FALSE)</f>
        <v>SCE</v>
      </c>
    </row>
    <row r="1868" spans="2:10" x14ac:dyDescent="0.25">
      <c r="B1868" s="63">
        <v>6037900501</v>
      </c>
      <c r="C1868" s="63">
        <v>6764</v>
      </c>
      <c r="D1868" s="63" t="s">
        <v>166</v>
      </c>
      <c r="E1868" s="96">
        <v>93535</v>
      </c>
      <c r="F1868" s="63">
        <v>27.6650555270881</v>
      </c>
      <c r="G1868" s="63">
        <v>0</v>
      </c>
      <c r="H1868" s="63">
        <v>60.3</v>
      </c>
      <c r="I1868" s="98" t="str">
        <f>VLOOKUP(E1868, 'Program Data Extracts-Zip Codes'!R$52:W$5334, 6, FALSE)</f>
        <v>SCG</v>
      </c>
      <c r="J1868" s="98" t="str">
        <f>VLOOKUP(E1868, 'Program Data Extracts-Zip Codes'!R$52:W$5334, 4, FALSE)</f>
        <v>SCE</v>
      </c>
    </row>
    <row r="1869" spans="2:10" x14ac:dyDescent="0.25">
      <c r="B1869" s="63">
        <v>6037900607</v>
      </c>
      <c r="C1869" s="63">
        <v>3904</v>
      </c>
      <c r="D1869" s="63" t="s">
        <v>166</v>
      </c>
      <c r="E1869" s="96">
        <v>93535</v>
      </c>
      <c r="F1869" s="63">
        <v>27.573964883914002</v>
      </c>
      <c r="G1869" s="63">
        <v>0</v>
      </c>
      <c r="H1869" s="63">
        <v>75.8</v>
      </c>
      <c r="I1869" s="98" t="str">
        <f>VLOOKUP(E1869, 'Program Data Extracts-Zip Codes'!R$52:W$5334, 6, FALSE)</f>
        <v>SCG</v>
      </c>
      <c r="J1869" s="98" t="str">
        <f>VLOOKUP(E1869, 'Program Data Extracts-Zip Codes'!R$52:W$5334, 4, FALSE)</f>
        <v>SCE</v>
      </c>
    </row>
    <row r="1870" spans="2:10" x14ac:dyDescent="0.25">
      <c r="B1870" s="63">
        <v>6037900805</v>
      </c>
      <c r="C1870" s="63">
        <v>5089</v>
      </c>
      <c r="D1870" s="63" t="s">
        <v>166</v>
      </c>
      <c r="E1870" s="96">
        <v>93534</v>
      </c>
      <c r="F1870" s="63">
        <v>26.0079644503721</v>
      </c>
      <c r="G1870" s="63">
        <v>0</v>
      </c>
      <c r="H1870" s="63">
        <v>39.6</v>
      </c>
      <c r="I1870" s="98" t="str">
        <f>VLOOKUP(E1870, 'Program Data Extracts-Zip Codes'!R$52:W$5334, 6, FALSE)</f>
        <v>SCG</v>
      </c>
      <c r="J1870" s="98" t="str">
        <f>VLOOKUP(E1870, 'Program Data Extracts-Zip Codes'!R$52:W$5334, 4, FALSE)</f>
        <v>SCE</v>
      </c>
    </row>
    <row r="1871" spans="2:10" x14ac:dyDescent="0.25">
      <c r="B1871" s="63">
        <v>6037900605</v>
      </c>
      <c r="C1871" s="63">
        <v>7100</v>
      </c>
      <c r="D1871" s="63" t="s">
        <v>166</v>
      </c>
      <c r="E1871" s="96">
        <v>93535</v>
      </c>
      <c r="F1871" s="63">
        <v>25.266768040542701</v>
      </c>
      <c r="G1871" s="63">
        <v>0</v>
      </c>
      <c r="H1871" s="63">
        <v>62.6</v>
      </c>
      <c r="I1871" s="98" t="str">
        <f>VLOOKUP(E1871, 'Program Data Extracts-Zip Codes'!R$52:W$5334, 6, FALSE)</f>
        <v>SCG</v>
      </c>
      <c r="J1871" s="98" t="str">
        <f>VLOOKUP(E1871, 'Program Data Extracts-Zip Codes'!R$52:W$5334, 4, FALSE)</f>
        <v>SCE</v>
      </c>
    </row>
    <row r="1872" spans="2:10" x14ac:dyDescent="0.25">
      <c r="B1872" s="63">
        <v>6037900704</v>
      </c>
      <c r="C1872" s="63">
        <v>3050</v>
      </c>
      <c r="D1872" s="63" t="s">
        <v>166</v>
      </c>
      <c r="E1872" s="96">
        <v>93534</v>
      </c>
      <c r="F1872" s="63">
        <v>24.2733858109357</v>
      </c>
      <c r="G1872" s="63">
        <v>0</v>
      </c>
      <c r="H1872" s="63">
        <v>65.099999999999994</v>
      </c>
      <c r="I1872" s="98" t="str">
        <f>VLOOKUP(E1872, 'Program Data Extracts-Zip Codes'!R$52:W$5334, 6, FALSE)</f>
        <v>SCG</v>
      </c>
      <c r="J1872" s="98" t="str">
        <f>VLOOKUP(E1872, 'Program Data Extracts-Zip Codes'!R$52:W$5334, 4, FALSE)</f>
        <v>SCE</v>
      </c>
    </row>
    <row r="1873" spans="2:10" x14ac:dyDescent="0.25">
      <c r="B1873" s="63">
        <v>6037900201</v>
      </c>
      <c r="C1873" s="63">
        <v>1261</v>
      </c>
      <c r="D1873" s="63" t="s">
        <v>166</v>
      </c>
      <c r="E1873" s="96">
        <v>93535</v>
      </c>
      <c r="F1873" s="63">
        <v>22.765968552834799</v>
      </c>
      <c r="G1873" s="63">
        <v>0</v>
      </c>
      <c r="H1873" s="63">
        <v>53.3</v>
      </c>
      <c r="I1873" s="98" t="str">
        <f>VLOOKUP(E1873, 'Program Data Extracts-Zip Codes'!R$52:W$5334, 6, FALSE)</f>
        <v>SCG</v>
      </c>
      <c r="J1873" s="98" t="str">
        <f>VLOOKUP(E1873, 'Program Data Extracts-Zip Codes'!R$52:W$5334, 4, FALSE)</f>
        <v>SCE</v>
      </c>
    </row>
    <row r="1874" spans="2:10" x14ac:dyDescent="0.25">
      <c r="B1874" s="63">
        <v>6037900505</v>
      </c>
      <c r="C1874" s="63">
        <v>4002</v>
      </c>
      <c r="D1874" s="63" t="s">
        <v>166</v>
      </c>
      <c r="E1874" s="96">
        <v>93535</v>
      </c>
      <c r="F1874" s="63">
        <v>22.469256330829602</v>
      </c>
      <c r="G1874" s="63">
        <v>0</v>
      </c>
      <c r="H1874" s="63">
        <v>66.2</v>
      </c>
      <c r="I1874" s="98" t="str">
        <f>VLOOKUP(E1874, 'Program Data Extracts-Zip Codes'!R$52:W$5334, 6, FALSE)</f>
        <v>SCG</v>
      </c>
      <c r="J1874" s="98" t="str">
        <f>VLOOKUP(E1874, 'Program Data Extracts-Zip Codes'!R$52:W$5334, 4, FALSE)</f>
        <v>SCE</v>
      </c>
    </row>
    <row r="1875" spans="2:10" x14ac:dyDescent="0.25">
      <c r="B1875" s="63">
        <v>6037900900</v>
      </c>
      <c r="C1875" s="63">
        <v>3813</v>
      </c>
      <c r="D1875" s="63" t="s">
        <v>166</v>
      </c>
      <c r="E1875" s="96">
        <v>93536</v>
      </c>
      <c r="F1875" s="63">
        <v>22.069443051541999</v>
      </c>
      <c r="G1875" s="63">
        <v>0</v>
      </c>
      <c r="H1875" s="63">
        <v>23</v>
      </c>
      <c r="I1875" s="98" t="str">
        <f>VLOOKUP(E1875, 'Program Data Extracts-Zip Codes'!R$52:W$5334, 6, FALSE)</f>
        <v>PGE</v>
      </c>
      <c r="J1875" s="98" t="str">
        <f>VLOOKUP(E1875, 'Program Data Extracts-Zip Codes'!R$52:W$5334, 4, FALSE)</f>
        <v>PGE</v>
      </c>
    </row>
    <row r="1876" spans="2:10" x14ac:dyDescent="0.25">
      <c r="B1876" s="63">
        <v>6037900803</v>
      </c>
      <c r="C1876" s="63">
        <v>8284</v>
      </c>
      <c r="D1876" s="63" t="s">
        <v>166</v>
      </c>
      <c r="E1876" s="96">
        <v>93534</v>
      </c>
      <c r="F1876" s="63">
        <v>22.064727812628899</v>
      </c>
      <c r="G1876" s="63">
        <v>0</v>
      </c>
      <c r="H1876" s="63">
        <v>44.6</v>
      </c>
      <c r="I1876" s="98" t="str">
        <f>VLOOKUP(E1876, 'Program Data Extracts-Zip Codes'!R$52:W$5334, 6, FALSE)</f>
        <v>SCG</v>
      </c>
      <c r="J1876" s="98" t="str">
        <f>VLOOKUP(E1876, 'Program Data Extracts-Zip Codes'!R$52:W$5334, 4, FALSE)</f>
        <v>SCE</v>
      </c>
    </row>
    <row r="1877" spans="2:10" x14ac:dyDescent="0.25">
      <c r="B1877" s="63">
        <v>6037900608</v>
      </c>
      <c r="C1877" s="63">
        <v>3536</v>
      </c>
      <c r="D1877" s="63" t="s">
        <v>166</v>
      </c>
      <c r="E1877" s="96">
        <v>93535</v>
      </c>
      <c r="F1877" s="63">
        <v>21.207304901531199</v>
      </c>
      <c r="G1877" s="63">
        <v>0</v>
      </c>
      <c r="H1877" s="63">
        <v>48.5</v>
      </c>
      <c r="I1877" s="98" t="str">
        <f>VLOOKUP(E1877, 'Program Data Extracts-Zip Codes'!R$52:W$5334, 6, FALSE)</f>
        <v>SCG</v>
      </c>
      <c r="J1877" s="98" t="str">
        <f>VLOOKUP(E1877, 'Program Data Extracts-Zip Codes'!R$52:W$5334, 4, FALSE)</f>
        <v>SCE</v>
      </c>
    </row>
    <row r="1878" spans="2:10" x14ac:dyDescent="0.25">
      <c r="B1878" s="63">
        <v>6037900506</v>
      </c>
      <c r="C1878" s="63">
        <v>4352</v>
      </c>
      <c r="D1878" s="63" t="s">
        <v>166</v>
      </c>
      <c r="E1878" s="96">
        <v>93535</v>
      </c>
      <c r="F1878" s="63">
        <v>21.0084987920869</v>
      </c>
      <c r="G1878" s="63">
        <v>0</v>
      </c>
      <c r="H1878" s="63">
        <v>57.2</v>
      </c>
      <c r="I1878" s="98" t="str">
        <f>VLOOKUP(E1878, 'Program Data Extracts-Zip Codes'!R$52:W$5334, 6, FALSE)</f>
        <v>SCG</v>
      </c>
      <c r="J1878" s="98" t="str">
        <f>VLOOKUP(E1878, 'Program Data Extracts-Zip Codes'!R$52:W$5334, 4, FALSE)</f>
        <v>SCE</v>
      </c>
    </row>
    <row r="1879" spans="2:10" x14ac:dyDescent="0.25">
      <c r="B1879" s="63">
        <v>6037900609</v>
      </c>
      <c r="C1879" s="63">
        <v>5243</v>
      </c>
      <c r="D1879" s="63" t="s">
        <v>166</v>
      </c>
      <c r="E1879" s="96">
        <v>93535</v>
      </c>
      <c r="F1879" s="63">
        <v>20.2056318025626</v>
      </c>
      <c r="G1879" s="63">
        <v>0</v>
      </c>
      <c r="H1879" s="63">
        <v>60.9</v>
      </c>
      <c r="I1879" s="98" t="str">
        <f>VLOOKUP(E1879, 'Program Data Extracts-Zip Codes'!R$52:W$5334, 6, FALSE)</f>
        <v>SCG</v>
      </c>
      <c r="J1879" s="98" t="str">
        <f>VLOOKUP(E1879, 'Program Data Extracts-Zip Codes'!R$52:W$5334, 4, FALSE)</f>
        <v>SCE</v>
      </c>
    </row>
    <row r="1880" spans="2:10" x14ac:dyDescent="0.25">
      <c r="B1880" s="63">
        <v>6037900508</v>
      </c>
      <c r="C1880" s="63">
        <v>3334</v>
      </c>
      <c r="D1880" s="63" t="s">
        <v>166</v>
      </c>
      <c r="E1880" s="96">
        <v>93535</v>
      </c>
      <c r="F1880" s="63">
        <v>19.7295244310931</v>
      </c>
      <c r="G1880" s="63">
        <v>0</v>
      </c>
      <c r="H1880" s="63">
        <v>46.2</v>
      </c>
      <c r="I1880" s="98" t="str">
        <f>VLOOKUP(E1880, 'Program Data Extracts-Zip Codes'!R$52:W$5334, 6, FALSE)</f>
        <v>SCG</v>
      </c>
      <c r="J1880" s="98" t="str">
        <f>VLOOKUP(E1880, 'Program Data Extracts-Zip Codes'!R$52:W$5334, 4, FALSE)</f>
        <v>SCE</v>
      </c>
    </row>
    <row r="1881" spans="2:10" x14ac:dyDescent="0.25">
      <c r="B1881" s="63">
        <v>6037901102</v>
      </c>
      <c r="C1881" s="63">
        <v>5557</v>
      </c>
      <c r="D1881" s="63" t="s">
        <v>166</v>
      </c>
      <c r="E1881" s="96">
        <v>93536</v>
      </c>
      <c r="F1881" s="63">
        <v>19.1202187236862</v>
      </c>
      <c r="G1881" s="63">
        <v>0</v>
      </c>
      <c r="H1881" s="63">
        <v>34.1</v>
      </c>
      <c r="I1881" s="98" t="str">
        <f>VLOOKUP(E1881, 'Program Data Extracts-Zip Codes'!R$52:W$5334, 6, FALSE)</f>
        <v>PGE</v>
      </c>
      <c r="J1881" s="98" t="str">
        <f>VLOOKUP(E1881, 'Program Data Extracts-Zip Codes'!R$52:W$5334, 4, FALSE)</f>
        <v>PGE</v>
      </c>
    </row>
    <row r="1882" spans="2:10" x14ac:dyDescent="0.25">
      <c r="B1882" s="63">
        <v>6037901010</v>
      </c>
      <c r="C1882" s="63">
        <v>5913</v>
      </c>
      <c r="D1882" s="63" t="s">
        <v>166</v>
      </c>
      <c r="E1882" s="96">
        <v>93536</v>
      </c>
      <c r="F1882" s="63">
        <v>18.154542953043102</v>
      </c>
      <c r="G1882" s="63">
        <v>0</v>
      </c>
      <c r="H1882" s="63">
        <v>53.2</v>
      </c>
      <c r="I1882" s="98" t="str">
        <f>VLOOKUP(E1882, 'Program Data Extracts-Zip Codes'!R$52:W$5334, 6, FALSE)</f>
        <v>PGE</v>
      </c>
      <c r="J1882" s="98" t="str">
        <f>VLOOKUP(E1882, 'Program Data Extracts-Zip Codes'!R$52:W$5334, 4, FALSE)</f>
        <v>PGE</v>
      </c>
    </row>
    <row r="1883" spans="2:10" x14ac:dyDescent="0.25">
      <c r="B1883" s="63">
        <v>6037901011</v>
      </c>
      <c r="C1883" s="63">
        <v>5069</v>
      </c>
      <c r="D1883" s="63" t="s">
        <v>166</v>
      </c>
      <c r="E1883" s="96">
        <v>93536</v>
      </c>
      <c r="F1883" s="63">
        <v>17.881895382596699</v>
      </c>
      <c r="G1883" s="63">
        <v>0</v>
      </c>
      <c r="H1883" s="63">
        <v>29.4</v>
      </c>
      <c r="I1883" s="98" t="str">
        <f>VLOOKUP(E1883, 'Program Data Extracts-Zip Codes'!R$52:W$5334, 6, FALSE)</f>
        <v>PGE</v>
      </c>
      <c r="J1883" s="98" t="str">
        <f>VLOOKUP(E1883, 'Program Data Extracts-Zip Codes'!R$52:W$5334, 4, FALSE)</f>
        <v>PGE</v>
      </c>
    </row>
    <row r="1884" spans="2:10" x14ac:dyDescent="0.25">
      <c r="B1884" s="63">
        <v>6037901009</v>
      </c>
      <c r="C1884" s="63">
        <v>5318</v>
      </c>
      <c r="D1884" s="63" t="s">
        <v>166</v>
      </c>
      <c r="E1884" s="96">
        <v>93536</v>
      </c>
      <c r="F1884" s="63">
        <v>16.971843154648301</v>
      </c>
      <c r="G1884" s="63">
        <v>0</v>
      </c>
      <c r="H1884" s="63">
        <v>35.799999999999997</v>
      </c>
      <c r="I1884" s="98" t="str">
        <f>VLOOKUP(E1884, 'Program Data Extracts-Zip Codes'!R$52:W$5334, 6, FALSE)</f>
        <v>PGE</v>
      </c>
      <c r="J1884" s="98" t="str">
        <f>VLOOKUP(E1884, 'Program Data Extracts-Zip Codes'!R$52:W$5334, 4, FALSE)</f>
        <v>PGE</v>
      </c>
    </row>
    <row r="1885" spans="2:10" x14ac:dyDescent="0.25">
      <c r="B1885" s="63">
        <v>6037901101</v>
      </c>
      <c r="C1885" s="63">
        <v>5496</v>
      </c>
      <c r="D1885" s="63" t="s">
        <v>166</v>
      </c>
      <c r="E1885" s="96">
        <v>93536</v>
      </c>
      <c r="F1885" s="63">
        <v>16.9037254099626</v>
      </c>
      <c r="G1885" s="63">
        <v>0</v>
      </c>
      <c r="H1885" s="63">
        <v>40.1</v>
      </c>
      <c r="I1885" s="98" t="str">
        <f>VLOOKUP(E1885, 'Program Data Extracts-Zip Codes'!R$52:W$5334, 6, FALSE)</f>
        <v>PGE</v>
      </c>
      <c r="J1885" s="98" t="str">
        <f>VLOOKUP(E1885, 'Program Data Extracts-Zip Codes'!R$52:W$5334, 4, FALSE)</f>
        <v>PGE</v>
      </c>
    </row>
    <row r="1886" spans="2:10" x14ac:dyDescent="0.25">
      <c r="B1886" s="63">
        <v>6037901209</v>
      </c>
      <c r="C1886" s="63">
        <v>1633</v>
      </c>
      <c r="D1886" s="63" t="s">
        <v>166</v>
      </c>
      <c r="E1886" s="96">
        <v>93536</v>
      </c>
      <c r="F1886" s="63">
        <v>16.893603078438101</v>
      </c>
      <c r="G1886" s="63">
        <v>0</v>
      </c>
      <c r="H1886" s="63">
        <v>30.2</v>
      </c>
      <c r="I1886" s="98" t="str">
        <f>VLOOKUP(E1886, 'Program Data Extracts-Zip Codes'!R$52:W$5334, 6, FALSE)</f>
        <v>PGE</v>
      </c>
      <c r="J1886" s="98" t="str">
        <f>VLOOKUP(E1886, 'Program Data Extracts-Zip Codes'!R$52:W$5334, 4, FALSE)</f>
        <v>PGE</v>
      </c>
    </row>
    <row r="1887" spans="2:10" x14ac:dyDescent="0.25">
      <c r="B1887" s="63">
        <v>6037901008</v>
      </c>
      <c r="C1887" s="63">
        <v>2874</v>
      </c>
      <c r="D1887" s="63" t="s">
        <v>166</v>
      </c>
      <c r="E1887" s="96">
        <v>93536</v>
      </c>
      <c r="F1887" s="63">
        <v>16.0958862894588</v>
      </c>
      <c r="G1887" s="63">
        <v>0</v>
      </c>
      <c r="H1887" s="63">
        <v>25.4</v>
      </c>
      <c r="I1887" s="98" t="str">
        <f>VLOOKUP(E1887, 'Program Data Extracts-Zip Codes'!R$52:W$5334, 6, FALSE)</f>
        <v>PGE</v>
      </c>
      <c r="J1887" s="98" t="str">
        <f>VLOOKUP(E1887, 'Program Data Extracts-Zip Codes'!R$52:W$5334, 4, FALSE)</f>
        <v>PGE</v>
      </c>
    </row>
    <row r="1888" spans="2:10" x14ac:dyDescent="0.25">
      <c r="B1888" s="63">
        <v>6037900103</v>
      </c>
      <c r="C1888" s="63">
        <v>6170</v>
      </c>
      <c r="D1888" s="63" t="s">
        <v>166</v>
      </c>
      <c r="E1888" s="96">
        <v>93535</v>
      </c>
      <c r="F1888" s="63">
        <v>14.645787726556501</v>
      </c>
      <c r="G1888" s="63">
        <v>0</v>
      </c>
      <c r="H1888" s="63">
        <v>63.8</v>
      </c>
      <c r="I1888" s="98" t="str">
        <f>VLOOKUP(E1888, 'Program Data Extracts-Zip Codes'!R$52:W$5334, 6, FALSE)</f>
        <v>SCG</v>
      </c>
      <c r="J1888" s="98" t="str">
        <f>VLOOKUP(E1888, 'Program Data Extracts-Zip Codes'!R$52:W$5334, 4, FALSE)</f>
        <v>SCE</v>
      </c>
    </row>
    <row r="1889" spans="2:10" x14ac:dyDescent="0.25">
      <c r="B1889" s="63">
        <v>6037901007</v>
      </c>
      <c r="C1889" s="63">
        <v>2258</v>
      </c>
      <c r="D1889" s="63" t="s">
        <v>166</v>
      </c>
      <c r="E1889" s="96">
        <v>93536</v>
      </c>
      <c r="F1889" s="63">
        <v>14.495409663749401</v>
      </c>
      <c r="G1889" s="63">
        <v>0</v>
      </c>
      <c r="H1889" s="63">
        <v>19.899999999999999</v>
      </c>
      <c r="I1889" s="98" t="str">
        <f>VLOOKUP(E1889, 'Program Data Extracts-Zip Codes'!R$52:W$5334, 6, FALSE)</f>
        <v>PGE</v>
      </c>
      <c r="J1889" s="98" t="str">
        <f>VLOOKUP(E1889, 'Program Data Extracts-Zip Codes'!R$52:W$5334, 4, FALSE)</f>
        <v>PGE</v>
      </c>
    </row>
    <row r="1890" spans="2:10" x14ac:dyDescent="0.25">
      <c r="B1890" s="63">
        <v>6037901004</v>
      </c>
      <c r="C1890" s="63">
        <v>12544</v>
      </c>
      <c r="D1890" s="63" t="s">
        <v>166</v>
      </c>
      <c r="E1890" s="96">
        <v>93536</v>
      </c>
      <c r="F1890" s="63">
        <v>13.992721028272401</v>
      </c>
      <c r="G1890" s="63">
        <v>0</v>
      </c>
      <c r="H1890" s="63">
        <v>18.600000000000001</v>
      </c>
      <c r="I1890" s="98" t="str">
        <f>VLOOKUP(E1890, 'Program Data Extracts-Zip Codes'!R$52:W$5334, 6, FALSE)</f>
        <v>PGE</v>
      </c>
      <c r="J1890" s="98" t="str">
        <f>VLOOKUP(E1890, 'Program Data Extracts-Zip Codes'!R$52:W$5334, 4, FALSE)</f>
        <v>PGE</v>
      </c>
    </row>
    <row r="1891" spans="2:10" x14ac:dyDescent="0.25">
      <c r="B1891" s="63">
        <v>6037901205</v>
      </c>
      <c r="C1891" s="63">
        <v>10466</v>
      </c>
      <c r="D1891" s="63" t="s">
        <v>166</v>
      </c>
      <c r="E1891" s="96">
        <v>93536</v>
      </c>
      <c r="F1891" s="63">
        <v>12.606338599631799</v>
      </c>
      <c r="G1891" s="63">
        <v>0</v>
      </c>
      <c r="H1891" s="63">
        <v>23.6</v>
      </c>
      <c r="I1891" s="98" t="str">
        <f>VLOOKUP(E1891, 'Program Data Extracts-Zip Codes'!R$52:W$5334, 6, FALSE)</f>
        <v>PGE</v>
      </c>
      <c r="J1891" s="98" t="str">
        <f>VLOOKUP(E1891, 'Program Data Extracts-Zip Codes'!R$52:W$5334, 4, FALSE)</f>
        <v>PGE</v>
      </c>
    </row>
    <row r="1892" spans="2:10" x14ac:dyDescent="0.25">
      <c r="B1892" s="63">
        <v>6037910301</v>
      </c>
      <c r="C1892" s="63">
        <v>4219</v>
      </c>
      <c r="D1892" s="63" t="s">
        <v>166</v>
      </c>
      <c r="E1892" s="96">
        <v>93536</v>
      </c>
      <c r="F1892" s="63">
        <v>9.6405187425510004</v>
      </c>
      <c r="G1892" s="63">
        <v>0</v>
      </c>
      <c r="H1892" s="63">
        <v>19.399999999999999</v>
      </c>
      <c r="I1892" s="98" t="str">
        <f>VLOOKUP(E1892, 'Program Data Extracts-Zip Codes'!R$52:W$5334, 6, FALSE)</f>
        <v>PGE</v>
      </c>
      <c r="J1892" s="98" t="str">
        <f>VLOOKUP(E1892, 'Program Data Extracts-Zip Codes'!R$52:W$5334, 4, FALSE)</f>
        <v>PGE</v>
      </c>
    </row>
    <row r="1893" spans="2:10" x14ac:dyDescent="0.25">
      <c r="B1893" s="63">
        <v>6037901003</v>
      </c>
      <c r="C1893" s="63">
        <v>6188</v>
      </c>
      <c r="D1893" s="63" t="s">
        <v>166</v>
      </c>
      <c r="E1893" s="96">
        <v>93536</v>
      </c>
      <c r="F1893" s="63" t="s">
        <v>147</v>
      </c>
      <c r="G1893" s="63">
        <v>0</v>
      </c>
      <c r="H1893" s="63" t="s">
        <v>147</v>
      </c>
      <c r="I1893" s="98" t="str">
        <f>VLOOKUP(E1893, 'Program Data Extracts-Zip Codes'!R$52:W$5334, 6, FALSE)</f>
        <v>PGE</v>
      </c>
      <c r="J1893" s="98" t="str">
        <f>VLOOKUP(E1893, 'Program Data Extracts-Zip Codes'!R$52:W$5334, 4, FALSE)</f>
        <v>PGE</v>
      </c>
    </row>
    <row r="1894" spans="2:10" x14ac:dyDescent="0.25">
      <c r="B1894" s="63">
        <v>6037980003</v>
      </c>
      <c r="C1894" s="63">
        <v>2</v>
      </c>
      <c r="D1894" s="63" t="s">
        <v>166</v>
      </c>
      <c r="E1894" s="96">
        <v>93535</v>
      </c>
      <c r="F1894" s="63" t="s">
        <v>147</v>
      </c>
      <c r="G1894" s="63">
        <v>0</v>
      </c>
      <c r="H1894" s="63" t="s">
        <v>147</v>
      </c>
      <c r="I1894" s="98" t="str">
        <f>VLOOKUP(E1894, 'Program Data Extracts-Zip Codes'!R$52:W$5334, 6, FALSE)</f>
        <v>SCG</v>
      </c>
      <c r="J1894" s="98" t="str">
        <f>VLOOKUP(E1894, 'Program Data Extracts-Zip Codes'!R$52:W$5334, 4, FALSE)</f>
        <v>SCE</v>
      </c>
    </row>
    <row r="1895" spans="2:10" x14ac:dyDescent="0.25">
      <c r="B1895" s="63">
        <v>6037603900</v>
      </c>
      <c r="C1895" s="63">
        <v>7527</v>
      </c>
      <c r="D1895" s="63" t="s">
        <v>166</v>
      </c>
      <c r="E1895" s="96">
        <v>90260</v>
      </c>
      <c r="F1895" s="63">
        <v>47.834295192184697</v>
      </c>
      <c r="G1895" s="63">
        <v>7527</v>
      </c>
      <c r="H1895" s="63">
        <v>54</v>
      </c>
      <c r="I1895" s="98" t="str">
        <f>VLOOKUP(E1895, 'Program Data Extracts-Zip Codes'!R$52:W$5334, 6, FALSE)</f>
        <v>SCG</v>
      </c>
      <c r="J1895" s="98" t="str">
        <f>VLOOKUP(E1895, 'Program Data Extracts-Zip Codes'!R$52:W$5334, 4, FALSE)</f>
        <v>SCE</v>
      </c>
    </row>
    <row r="1896" spans="2:10" x14ac:dyDescent="0.25">
      <c r="B1896" s="63">
        <v>6037604100</v>
      </c>
      <c r="C1896" s="63">
        <v>7058</v>
      </c>
      <c r="D1896" s="63" t="s">
        <v>166</v>
      </c>
      <c r="E1896" s="96">
        <v>90260</v>
      </c>
      <c r="F1896" s="63">
        <v>42.096090059488297</v>
      </c>
      <c r="G1896" s="63">
        <v>7058</v>
      </c>
      <c r="H1896" s="63">
        <v>51.6</v>
      </c>
      <c r="I1896" s="98" t="str">
        <f>VLOOKUP(E1896, 'Program Data Extracts-Zip Codes'!R$52:W$5334, 6, FALSE)</f>
        <v>SCG</v>
      </c>
      <c r="J1896" s="98" t="str">
        <f>VLOOKUP(E1896, 'Program Data Extracts-Zip Codes'!R$52:W$5334, 4, FALSE)</f>
        <v>SCE</v>
      </c>
    </row>
    <row r="1897" spans="2:10" x14ac:dyDescent="0.25">
      <c r="B1897" s="63">
        <v>6037603802</v>
      </c>
      <c r="C1897" s="63">
        <v>4153</v>
      </c>
      <c r="D1897" s="63" t="s">
        <v>166</v>
      </c>
      <c r="E1897" s="96">
        <v>90260</v>
      </c>
      <c r="F1897" s="63">
        <v>41.737977194881402</v>
      </c>
      <c r="G1897" s="63">
        <v>4153</v>
      </c>
      <c r="H1897" s="63">
        <v>56.5</v>
      </c>
      <c r="I1897" s="98" t="str">
        <f>VLOOKUP(E1897, 'Program Data Extracts-Zip Codes'!R$52:W$5334, 6, FALSE)</f>
        <v>SCG</v>
      </c>
      <c r="J1897" s="98" t="str">
        <f>VLOOKUP(E1897, 'Program Data Extracts-Zip Codes'!R$52:W$5334, 4, FALSE)</f>
        <v>SCE</v>
      </c>
    </row>
    <row r="1898" spans="2:10" x14ac:dyDescent="0.25">
      <c r="B1898" s="63">
        <v>6037603801</v>
      </c>
      <c r="C1898" s="63">
        <v>4483</v>
      </c>
      <c r="D1898" s="63" t="s">
        <v>166</v>
      </c>
      <c r="E1898" s="96">
        <v>90260</v>
      </c>
      <c r="F1898" s="63">
        <v>39.156146130296598</v>
      </c>
      <c r="G1898" s="63">
        <v>0</v>
      </c>
      <c r="H1898" s="63">
        <v>42.9</v>
      </c>
      <c r="I1898" s="98" t="str">
        <f>VLOOKUP(E1898, 'Program Data Extracts-Zip Codes'!R$52:W$5334, 6, FALSE)</f>
        <v>SCG</v>
      </c>
      <c r="J1898" s="98" t="str">
        <f>VLOOKUP(E1898, 'Program Data Extracts-Zip Codes'!R$52:W$5334, 4, FALSE)</f>
        <v>SCE</v>
      </c>
    </row>
    <row r="1899" spans="2:10" x14ac:dyDescent="0.25">
      <c r="B1899" s="63">
        <v>6037604001</v>
      </c>
      <c r="C1899" s="63">
        <v>4470</v>
      </c>
      <c r="D1899" s="63" t="s">
        <v>166</v>
      </c>
      <c r="E1899" s="96">
        <v>90260</v>
      </c>
      <c r="F1899" s="63">
        <v>38.1032451713154</v>
      </c>
      <c r="G1899" s="63">
        <v>0</v>
      </c>
      <c r="H1899" s="63">
        <v>58.2</v>
      </c>
      <c r="I1899" s="98" t="str">
        <f>VLOOKUP(E1899, 'Program Data Extracts-Zip Codes'!R$52:W$5334, 6, FALSE)</f>
        <v>SCG</v>
      </c>
      <c r="J1899" s="98" t="str">
        <f>VLOOKUP(E1899, 'Program Data Extracts-Zip Codes'!R$52:W$5334, 4, FALSE)</f>
        <v>SCE</v>
      </c>
    </row>
    <row r="1900" spans="2:10" x14ac:dyDescent="0.25">
      <c r="B1900" s="63">
        <v>6037604002</v>
      </c>
      <c r="C1900" s="63">
        <v>5078</v>
      </c>
      <c r="D1900" s="63" t="s">
        <v>166</v>
      </c>
      <c r="E1900" s="96">
        <v>90260</v>
      </c>
      <c r="F1900" s="63">
        <v>32.570488151401499</v>
      </c>
      <c r="G1900" s="63">
        <v>0</v>
      </c>
      <c r="H1900" s="63">
        <v>47.3</v>
      </c>
      <c r="I1900" s="98" t="str">
        <f>VLOOKUP(E1900, 'Program Data Extracts-Zip Codes'!R$52:W$5334, 6, FALSE)</f>
        <v>SCG</v>
      </c>
      <c r="J1900" s="98" t="str">
        <f>VLOOKUP(E1900, 'Program Data Extracts-Zip Codes'!R$52:W$5334, 4, FALSE)</f>
        <v>SCE</v>
      </c>
    </row>
    <row r="1901" spans="2:10" x14ac:dyDescent="0.25">
      <c r="B1901" s="63">
        <v>6037910706</v>
      </c>
      <c r="C1901" s="63">
        <v>6022</v>
      </c>
      <c r="D1901" s="63" t="s">
        <v>166</v>
      </c>
      <c r="E1901" s="96">
        <v>93543</v>
      </c>
      <c r="F1901" s="63">
        <v>23.944742784686301</v>
      </c>
      <c r="G1901" s="63">
        <v>0</v>
      </c>
      <c r="H1901" s="63">
        <v>41.9</v>
      </c>
      <c r="I1901" s="98" t="str">
        <f>VLOOKUP(E1901, 'Program Data Extracts-Zip Codes'!R$52:W$5334, 6, FALSE)</f>
        <v>SCG</v>
      </c>
      <c r="J1901" s="98" t="str">
        <f>VLOOKUP(E1901, 'Program Data Extracts-Zip Codes'!R$52:W$5334, 4, FALSE)</f>
        <v>SCE</v>
      </c>
    </row>
    <row r="1902" spans="2:10" x14ac:dyDescent="0.25">
      <c r="B1902" s="63">
        <v>6037910002</v>
      </c>
      <c r="C1902" s="63">
        <v>7217</v>
      </c>
      <c r="D1902" s="63" t="s">
        <v>166</v>
      </c>
      <c r="E1902" s="96">
        <v>93543</v>
      </c>
      <c r="F1902" s="63">
        <v>22.0357472393687</v>
      </c>
      <c r="G1902" s="63">
        <v>0</v>
      </c>
      <c r="H1902" s="63">
        <v>56.5</v>
      </c>
      <c r="I1902" s="98" t="str">
        <f>VLOOKUP(E1902, 'Program Data Extracts-Zip Codes'!R$52:W$5334, 6, FALSE)</f>
        <v>SCG</v>
      </c>
      <c r="J1902" s="98" t="str">
        <f>VLOOKUP(E1902, 'Program Data Extracts-Zip Codes'!R$52:W$5334, 4, FALSE)</f>
        <v>SCE</v>
      </c>
    </row>
    <row r="1903" spans="2:10" x14ac:dyDescent="0.25">
      <c r="B1903" s="63">
        <v>6037911001</v>
      </c>
      <c r="C1903" s="63">
        <v>4201</v>
      </c>
      <c r="D1903" s="63" t="s">
        <v>166</v>
      </c>
      <c r="E1903" s="96">
        <v>93544</v>
      </c>
      <c r="F1903" s="63">
        <v>16.379390368030599</v>
      </c>
      <c r="G1903" s="63">
        <v>0</v>
      </c>
      <c r="H1903" s="63">
        <v>44.1</v>
      </c>
      <c r="I1903" s="98" t="str">
        <f>VLOOKUP(E1903, 'Program Data Extracts-Zip Codes'!R$52:W$5334, 6, FALSE)</f>
        <v>SCG</v>
      </c>
      <c r="J1903" s="98" t="str">
        <f>VLOOKUP(E1903, 'Program Data Extracts-Zip Codes'!R$52:W$5334, 4, FALSE)</f>
        <v>SCE</v>
      </c>
    </row>
    <row r="1904" spans="2:10" x14ac:dyDescent="0.25">
      <c r="B1904" s="63">
        <v>6037670003</v>
      </c>
      <c r="C1904" s="63">
        <v>5788</v>
      </c>
      <c r="D1904" s="63" t="s">
        <v>166</v>
      </c>
      <c r="E1904" s="96">
        <v>90717</v>
      </c>
      <c r="F1904" s="63">
        <v>33.511345958373198</v>
      </c>
      <c r="G1904" s="63">
        <v>0</v>
      </c>
      <c r="H1904" s="63">
        <v>33.6</v>
      </c>
      <c r="I1904" s="98" t="str">
        <f>VLOOKUP(E1904, 'Program Data Extracts-Zip Codes'!R$52:W$5334, 6, FALSE)</f>
        <v>SCG</v>
      </c>
      <c r="J1904" s="98" t="str">
        <f>VLOOKUP(E1904, 'Program Data Extracts-Zip Codes'!R$52:W$5334, 4, FALSE)</f>
        <v>LADWP</v>
      </c>
    </row>
    <row r="1905" spans="2:10" x14ac:dyDescent="0.25">
      <c r="B1905" s="63">
        <v>6037670100</v>
      </c>
      <c r="C1905" s="63">
        <v>6659</v>
      </c>
      <c r="D1905" s="63" t="s">
        <v>166</v>
      </c>
      <c r="E1905" s="96">
        <v>90717</v>
      </c>
      <c r="F1905" s="63">
        <v>25.3727528555081</v>
      </c>
      <c r="G1905" s="63">
        <v>0</v>
      </c>
      <c r="H1905" s="63">
        <v>36.299999999999997</v>
      </c>
      <c r="I1905" s="98" t="str">
        <f>VLOOKUP(E1905, 'Program Data Extracts-Zip Codes'!R$52:W$5334, 6, FALSE)</f>
        <v>SCG</v>
      </c>
      <c r="J1905" s="98" t="str">
        <f>VLOOKUP(E1905, 'Program Data Extracts-Zip Codes'!R$52:W$5334, 4, FALSE)</f>
        <v>LADWP</v>
      </c>
    </row>
    <row r="1906" spans="2:10" x14ac:dyDescent="0.25">
      <c r="B1906" s="63">
        <v>6037670001</v>
      </c>
      <c r="C1906" s="63">
        <v>3311</v>
      </c>
      <c r="D1906" s="63" t="s">
        <v>166</v>
      </c>
      <c r="E1906" s="96">
        <v>90717</v>
      </c>
      <c r="F1906" s="63">
        <v>25.349431416528599</v>
      </c>
      <c r="G1906" s="63">
        <v>0</v>
      </c>
      <c r="H1906" s="63">
        <v>27.7</v>
      </c>
      <c r="I1906" s="98" t="str">
        <f>VLOOKUP(E1906, 'Program Data Extracts-Zip Codes'!R$52:W$5334, 6, FALSE)</f>
        <v>SCG</v>
      </c>
      <c r="J1906" s="98" t="str">
        <f>VLOOKUP(E1906, 'Program Data Extracts-Zip Codes'!R$52:W$5334, 4, FALSE)</f>
        <v>LADWP</v>
      </c>
    </row>
    <row r="1907" spans="2:10" x14ac:dyDescent="0.25">
      <c r="B1907" s="63">
        <v>6037670002</v>
      </c>
      <c r="C1907" s="63">
        <v>4001</v>
      </c>
      <c r="D1907" s="63" t="s">
        <v>166</v>
      </c>
      <c r="E1907" s="96">
        <v>90717</v>
      </c>
      <c r="F1907" s="63">
        <v>21.407608562566001</v>
      </c>
      <c r="G1907" s="63">
        <v>0</v>
      </c>
      <c r="H1907" s="63">
        <v>28.3</v>
      </c>
      <c r="I1907" s="98" t="str">
        <f>VLOOKUP(E1907, 'Program Data Extracts-Zip Codes'!R$52:W$5334, 6, FALSE)</f>
        <v>SCG</v>
      </c>
      <c r="J1907" s="98" t="str">
        <f>VLOOKUP(E1907, 'Program Data Extracts-Zip Codes'!R$52:W$5334, 4, FALSE)</f>
        <v>LADWP</v>
      </c>
    </row>
    <row r="1908" spans="2:10" x14ac:dyDescent="0.25">
      <c r="B1908" s="63">
        <v>6037570502</v>
      </c>
      <c r="C1908" s="63">
        <v>6616</v>
      </c>
      <c r="D1908" s="63" t="s">
        <v>166</v>
      </c>
      <c r="E1908" s="96">
        <v>90805</v>
      </c>
      <c r="F1908" s="63">
        <v>69.766126747517603</v>
      </c>
      <c r="G1908" s="63">
        <v>6616</v>
      </c>
      <c r="H1908" s="63">
        <v>45.2</v>
      </c>
      <c r="I1908" s="98" t="str">
        <f>VLOOKUP(E1908, 'Program Data Extracts-Zip Codes'!R$52:W$5334, 6, FALSE)</f>
        <v>SCG</v>
      </c>
      <c r="J1908" s="98" t="str">
        <f>VLOOKUP(E1908, 'Program Data Extracts-Zip Codes'!R$52:W$5334, 4, FALSE)</f>
        <v>SCE</v>
      </c>
    </row>
    <row r="1909" spans="2:10" x14ac:dyDescent="0.25">
      <c r="B1909" s="63">
        <v>6037570301</v>
      </c>
      <c r="C1909" s="63">
        <v>7330</v>
      </c>
      <c r="D1909" s="63" t="s">
        <v>166</v>
      </c>
      <c r="E1909" s="96">
        <v>90805</v>
      </c>
      <c r="F1909" s="63">
        <v>67.716877934306197</v>
      </c>
      <c r="G1909" s="63">
        <v>7330</v>
      </c>
      <c r="H1909" s="63">
        <v>52.6</v>
      </c>
      <c r="I1909" s="98" t="str">
        <f>VLOOKUP(E1909, 'Program Data Extracts-Zip Codes'!R$52:W$5334, 6, FALSE)</f>
        <v>SCG</v>
      </c>
      <c r="J1909" s="98" t="str">
        <f>VLOOKUP(E1909, 'Program Data Extracts-Zip Codes'!R$52:W$5334, 4, FALSE)</f>
        <v>SCE</v>
      </c>
    </row>
    <row r="1910" spans="2:10" x14ac:dyDescent="0.25">
      <c r="B1910" s="63">
        <v>6037575401</v>
      </c>
      <c r="C1910" s="63">
        <v>5155</v>
      </c>
      <c r="D1910" s="63" t="s">
        <v>166</v>
      </c>
      <c r="E1910" s="96">
        <v>90813</v>
      </c>
      <c r="F1910" s="63">
        <v>67.195322039839397</v>
      </c>
      <c r="G1910" s="63">
        <v>5155</v>
      </c>
      <c r="H1910" s="63">
        <v>79.099999999999994</v>
      </c>
      <c r="I1910" s="98" t="str">
        <f>VLOOKUP(E1910, 'Program Data Extracts-Zip Codes'!R$52:W$5334, 6, FALSE)</f>
        <v>SCG</v>
      </c>
      <c r="J1910" s="98" t="str">
        <f>VLOOKUP(E1910, 'Program Data Extracts-Zip Codes'!R$52:W$5334, 4, FALSE)</f>
        <v>LADWP</v>
      </c>
    </row>
    <row r="1911" spans="2:10" x14ac:dyDescent="0.25">
      <c r="B1911" s="63">
        <v>6037572800</v>
      </c>
      <c r="C1911" s="63">
        <v>839</v>
      </c>
      <c r="D1911" s="63" t="s">
        <v>166</v>
      </c>
      <c r="E1911" s="96">
        <v>90810</v>
      </c>
      <c r="F1911" s="63">
        <v>66.794706709908397</v>
      </c>
      <c r="G1911" s="63">
        <v>839</v>
      </c>
      <c r="H1911" s="63">
        <v>91.5</v>
      </c>
      <c r="I1911" s="98" t="str">
        <f>VLOOKUP(E1911, 'Program Data Extracts-Zip Codes'!R$52:W$5334, 6, FALSE)</f>
        <v>SCG</v>
      </c>
      <c r="J1911" s="98" t="str">
        <f>VLOOKUP(E1911, 'Program Data Extracts-Zip Codes'!R$52:W$5334, 4, FALSE)</f>
        <v>LADWP</v>
      </c>
    </row>
    <row r="1912" spans="2:10" x14ac:dyDescent="0.25">
      <c r="B1912" s="63">
        <v>6037575801</v>
      </c>
      <c r="C1912" s="63">
        <v>2446</v>
      </c>
      <c r="D1912" s="63" t="s">
        <v>166</v>
      </c>
      <c r="E1912" s="96">
        <v>90813</v>
      </c>
      <c r="F1912" s="63">
        <v>64.470652360590606</v>
      </c>
      <c r="G1912" s="63">
        <v>2446</v>
      </c>
      <c r="H1912" s="63">
        <v>84.3</v>
      </c>
      <c r="I1912" s="98" t="str">
        <f>VLOOKUP(E1912, 'Program Data Extracts-Zip Codes'!R$52:W$5334, 6, FALSE)</f>
        <v>SCG</v>
      </c>
      <c r="J1912" s="98" t="str">
        <f>VLOOKUP(E1912, 'Program Data Extracts-Zip Codes'!R$52:W$5334, 4, FALSE)</f>
        <v>LADWP</v>
      </c>
    </row>
    <row r="1913" spans="2:10" x14ac:dyDescent="0.25">
      <c r="B1913" s="63">
        <v>6037570202</v>
      </c>
      <c r="C1913" s="63">
        <v>6415</v>
      </c>
      <c r="D1913" s="63" t="s">
        <v>166</v>
      </c>
      <c r="E1913" s="96">
        <v>90805</v>
      </c>
      <c r="F1913" s="63">
        <v>63.991137332992103</v>
      </c>
      <c r="G1913" s="63">
        <v>6415</v>
      </c>
      <c r="H1913" s="63">
        <v>44.8</v>
      </c>
      <c r="I1913" s="98" t="str">
        <f>VLOOKUP(E1913, 'Program Data Extracts-Zip Codes'!R$52:W$5334, 6, FALSE)</f>
        <v>SCG</v>
      </c>
      <c r="J1913" s="98" t="str">
        <f>VLOOKUP(E1913, 'Program Data Extracts-Zip Codes'!R$52:W$5334, 4, FALSE)</f>
        <v>SCE</v>
      </c>
    </row>
    <row r="1914" spans="2:10" x14ac:dyDescent="0.25">
      <c r="B1914" s="63">
        <v>6037572301</v>
      </c>
      <c r="C1914" s="63">
        <v>3833</v>
      </c>
      <c r="D1914" s="63" t="s">
        <v>166</v>
      </c>
      <c r="E1914" s="96">
        <v>90810</v>
      </c>
      <c r="F1914" s="63">
        <v>62.874379290765198</v>
      </c>
      <c r="G1914" s="63">
        <v>3833</v>
      </c>
      <c r="H1914" s="63">
        <v>46.6</v>
      </c>
      <c r="I1914" s="98" t="str">
        <f>VLOOKUP(E1914, 'Program Data Extracts-Zip Codes'!R$52:W$5334, 6, FALSE)</f>
        <v>SCG</v>
      </c>
      <c r="J1914" s="98" t="str">
        <f>VLOOKUP(E1914, 'Program Data Extracts-Zip Codes'!R$52:W$5334, 4, FALSE)</f>
        <v>LADWP</v>
      </c>
    </row>
    <row r="1915" spans="2:10" x14ac:dyDescent="0.25">
      <c r="B1915" s="63">
        <v>6037575802</v>
      </c>
      <c r="C1915" s="63">
        <v>5167</v>
      </c>
      <c r="D1915" s="63" t="s">
        <v>166</v>
      </c>
      <c r="E1915" s="96">
        <v>90813</v>
      </c>
      <c r="F1915" s="63">
        <v>62.205152720286101</v>
      </c>
      <c r="G1915" s="63">
        <v>5167</v>
      </c>
      <c r="H1915" s="63">
        <v>76.400000000000006</v>
      </c>
      <c r="I1915" s="98" t="str">
        <f>VLOOKUP(E1915, 'Program Data Extracts-Zip Codes'!R$52:W$5334, 6, FALSE)</f>
        <v>SCG</v>
      </c>
      <c r="J1915" s="98" t="str">
        <f>VLOOKUP(E1915, 'Program Data Extracts-Zip Codes'!R$52:W$5334, 4, FALSE)</f>
        <v>LADWP</v>
      </c>
    </row>
    <row r="1916" spans="2:10" x14ac:dyDescent="0.25">
      <c r="B1916" s="63">
        <v>6037570402</v>
      </c>
      <c r="C1916" s="63">
        <v>3496</v>
      </c>
      <c r="D1916" s="63" t="s">
        <v>166</v>
      </c>
      <c r="E1916" s="96">
        <v>90805</v>
      </c>
      <c r="F1916" s="63">
        <v>62.142171401709497</v>
      </c>
      <c r="G1916" s="63">
        <v>3496</v>
      </c>
      <c r="H1916" s="63">
        <v>43.3</v>
      </c>
      <c r="I1916" s="98" t="str">
        <f>VLOOKUP(E1916, 'Program Data Extracts-Zip Codes'!R$52:W$5334, 6, FALSE)</f>
        <v>SCG</v>
      </c>
      <c r="J1916" s="98" t="str">
        <f>VLOOKUP(E1916, 'Program Data Extracts-Zip Codes'!R$52:W$5334, 4, FALSE)</f>
        <v>SCE</v>
      </c>
    </row>
    <row r="1917" spans="2:10" x14ac:dyDescent="0.25">
      <c r="B1917" s="63">
        <v>6037573201</v>
      </c>
      <c r="C1917" s="63">
        <v>4930</v>
      </c>
      <c r="D1917" s="63" t="s">
        <v>166</v>
      </c>
      <c r="E1917" s="96">
        <v>90806</v>
      </c>
      <c r="F1917" s="63">
        <v>61.464202439965099</v>
      </c>
      <c r="G1917" s="63">
        <v>4930</v>
      </c>
      <c r="H1917" s="63">
        <v>56.9</v>
      </c>
      <c r="I1917" s="98" t="str">
        <f>VLOOKUP(E1917, 'Program Data Extracts-Zip Codes'!R$52:W$5334, 6, FALSE)</f>
        <v>SCG</v>
      </c>
      <c r="J1917" s="98" t="str">
        <f>VLOOKUP(E1917, 'Program Data Extracts-Zip Codes'!R$52:W$5334, 4, FALSE)</f>
        <v>SCE</v>
      </c>
    </row>
    <row r="1918" spans="2:10" x14ac:dyDescent="0.25">
      <c r="B1918" s="63">
        <v>6037572500</v>
      </c>
      <c r="C1918" s="63">
        <v>3365</v>
      </c>
      <c r="D1918" s="63" t="s">
        <v>166</v>
      </c>
      <c r="E1918" s="96">
        <v>90810</v>
      </c>
      <c r="F1918" s="63">
        <v>59.688910742279703</v>
      </c>
      <c r="G1918" s="63">
        <v>3365</v>
      </c>
      <c r="H1918" s="63">
        <v>65.5</v>
      </c>
      <c r="I1918" s="98" t="str">
        <f>VLOOKUP(E1918, 'Program Data Extracts-Zip Codes'!R$52:W$5334, 6, FALSE)</f>
        <v>SCG</v>
      </c>
      <c r="J1918" s="98" t="str">
        <f>VLOOKUP(E1918, 'Program Data Extracts-Zip Codes'!R$52:W$5334, 4, FALSE)</f>
        <v>LADWP</v>
      </c>
    </row>
    <row r="1919" spans="2:10" x14ac:dyDescent="0.25">
      <c r="B1919" s="63">
        <v>6037570403</v>
      </c>
      <c r="C1919" s="63">
        <v>4587</v>
      </c>
      <c r="D1919" s="63" t="s">
        <v>166</v>
      </c>
      <c r="E1919" s="96">
        <v>90805</v>
      </c>
      <c r="F1919" s="63">
        <v>58.759059775010499</v>
      </c>
      <c r="G1919" s="63">
        <v>4587</v>
      </c>
      <c r="H1919" s="63">
        <v>64.900000000000006</v>
      </c>
      <c r="I1919" s="98" t="str">
        <f>VLOOKUP(E1919, 'Program Data Extracts-Zip Codes'!R$52:W$5334, 6, FALSE)</f>
        <v>SCG</v>
      </c>
      <c r="J1919" s="98" t="str">
        <f>VLOOKUP(E1919, 'Program Data Extracts-Zip Codes'!R$52:W$5334, 4, FALSE)</f>
        <v>SCE</v>
      </c>
    </row>
    <row r="1920" spans="2:10" x14ac:dyDescent="0.25">
      <c r="B1920" s="63">
        <v>6037570203</v>
      </c>
      <c r="C1920" s="63">
        <v>3973</v>
      </c>
      <c r="D1920" s="63" t="s">
        <v>166</v>
      </c>
      <c r="E1920" s="96">
        <v>90805</v>
      </c>
      <c r="F1920" s="63">
        <v>58.730868553715403</v>
      </c>
      <c r="G1920" s="63">
        <v>3973</v>
      </c>
      <c r="H1920" s="63">
        <v>51.7</v>
      </c>
      <c r="I1920" s="98" t="str">
        <f>VLOOKUP(E1920, 'Program Data Extracts-Zip Codes'!R$52:W$5334, 6, FALSE)</f>
        <v>SCG</v>
      </c>
      <c r="J1920" s="98" t="str">
        <f>VLOOKUP(E1920, 'Program Data Extracts-Zip Codes'!R$52:W$5334, 4, FALSE)</f>
        <v>SCE</v>
      </c>
    </row>
    <row r="1921" spans="2:10" x14ac:dyDescent="0.25">
      <c r="B1921" s="63">
        <v>6037571701</v>
      </c>
      <c r="C1921" s="63">
        <v>6352</v>
      </c>
      <c r="D1921" s="63" t="s">
        <v>166</v>
      </c>
      <c r="E1921" s="96">
        <v>90805</v>
      </c>
      <c r="F1921" s="63">
        <v>58.464945483046797</v>
      </c>
      <c r="G1921" s="63">
        <v>6352</v>
      </c>
      <c r="H1921" s="63">
        <v>53.9</v>
      </c>
      <c r="I1921" s="98" t="str">
        <f>VLOOKUP(E1921, 'Program Data Extracts-Zip Codes'!R$52:W$5334, 6, FALSE)</f>
        <v>SCG</v>
      </c>
      <c r="J1921" s="98" t="str">
        <f>VLOOKUP(E1921, 'Program Data Extracts-Zip Codes'!R$52:W$5334, 4, FALSE)</f>
        <v>SCE</v>
      </c>
    </row>
    <row r="1922" spans="2:10" x14ac:dyDescent="0.25">
      <c r="B1922" s="63">
        <v>6037570602</v>
      </c>
      <c r="C1922" s="63">
        <v>6356</v>
      </c>
      <c r="D1922" s="63" t="s">
        <v>166</v>
      </c>
      <c r="E1922" s="96">
        <v>90805</v>
      </c>
      <c r="F1922" s="63">
        <v>56.255579489804298</v>
      </c>
      <c r="G1922" s="63">
        <v>6356</v>
      </c>
      <c r="H1922" s="63">
        <v>45.5</v>
      </c>
      <c r="I1922" s="98" t="str">
        <f>VLOOKUP(E1922, 'Program Data Extracts-Zip Codes'!R$52:W$5334, 6, FALSE)</f>
        <v>SCG</v>
      </c>
      <c r="J1922" s="98" t="str">
        <f>VLOOKUP(E1922, 'Program Data Extracts-Zip Codes'!R$52:W$5334, 4, FALSE)</f>
        <v>SCE</v>
      </c>
    </row>
    <row r="1923" spans="2:10" x14ac:dyDescent="0.25">
      <c r="B1923" s="63">
        <v>6037575402</v>
      </c>
      <c r="C1923" s="63">
        <v>4065</v>
      </c>
      <c r="D1923" s="63" t="s">
        <v>166</v>
      </c>
      <c r="E1923" s="96">
        <v>90813</v>
      </c>
      <c r="F1923" s="63">
        <v>55.9986218156468</v>
      </c>
      <c r="G1923" s="63">
        <v>4065</v>
      </c>
      <c r="H1923" s="63">
        <v>71</v>
      </c>
      <c r="I1923" s="98" t="str">
        <f>VLOOKUP(E1923, 'Program Data Extracts-Zip Codes'!R$52:W$5334, 6, FALSE)</f>
        <v>SCG</v>
      </c>
      <c r="J1923" s="98" t="str">
        <f>VLOOKUP(E1923, 'Program Data Extracts-Zip Codes'!R$52:W$5334, 4, FALSE)</f>
        <v>LADWP</v>
      </c>
    </row>
    <row r="1924" spans="2:10" x14ac:dyDescent="0.25">
      <c r="B1924" s="63">
        <v>6037570204</v>
      </c>
      <c r="C1924" s="63">
        <v>4130</v>
      </c>
      <c r="D1924" s="63" t="s">
        <v>166</v>
      </c>
      <c r="E1924" s="96">
        <v>90805</v>
      </c>
      <c r="F1924" s="63">
        <v>55.928416657360103</v>
      </c>
      <c r="G1924" s="63">
        <v>4130</v>
      </c>
      <c r="H1924" s="63">
        <v>49.8</v>
      </c>
      <c r="I1924" s="98" t="str">
        <f>VLOOKUP(E1924, 'Program Data Extracts-Zip Codes'!R$52:W$5334, 6, FALSE)</f>
        <v>SCG</v>
      </c>
      <c r="J1924" s="98" t="str">
        <f>VLOOKUP(E1924, 'Program Data Extracts-Zip Codes'!R$52:W$5334, 4, FALSE)</f>
        <v>SCE</v>
      </c>
    </row>
    <row r="1925" spans="2:10" x14ac:dyDescent="0.25">
      <c r="B1925" s="63">
        <v>6037572900</v>
      </c>
      <c r="C1925" s="63">
        <v>5250</v>
      </c>
      <c r="D1925" s="63" t="s">
        <v>166</v>
      </c>
      <c r="E1925" s="96">
        <v>90810</v>
      </c>
      <c r="F1925" s="63">
        <v>55.291957025519899</v>
      </c>
      <c r="G1925" s="63">
        <v>5250</v>
      </c>
      <c r="H1925" s="63">
        <v>59.5</v>
      </c>
      <c r="I1925" s="98" t="str">
        <f>VLOOKUP(E1925, 'Program Data Extracts-Zip Codes'!R$52:W$5334, 6, FALSE)</f>
        <v>SCG</v>
      </c>
      <c r="J1925" s="98" t="str">
        <f>VLOOKUP(E1925, 'Program Data Extracts-Zip Codes'!R$52:W$5334, 4, FALSE)</f>
        <v>LADWP</v>
      </c>
    </row>
    <row r="1926" spans="2:10" x14ac:dyDescent="0.25">
      <c r="B1926" s="63">
        <v>6037575101</v>
      </c>
      <c r="C1926" s="63">
        <v>4754</v>
      </c>
      <c r="D1926" s="63" t="s">
        <v>166</v>
      </c>
      <c r="E1926" s="96">
        <v>90804</v>
      </c>
      <c r="F1926" s="63">
        <v>54.842031881701502</v>
      </c>
      <c r="G1926" s="63">
        <v>4754</v>
      </c>
      <c r="H1926" s="63">
        <v>56.5</v>
      </c>
      <c r="I1926" s="98" t="str">
        <f>VLOOKUP(E1926, 'Program Data Extracts-Zip Codes'!R$52:W$5334, 6, FALSE)</f>
        <v>SCG</v>
      </c>
      <c r="J1926" s="98" t="str">
        <f>VLOOKUP(E1926, 'Program Data Extracts-Zip Codes'!R$52:W$5334, 4, FALSE)</f>
        <v>SCE</v>
      </c>
    </row>
    <row r="1927" spans="2:10" x14ac:dyDescent="0.25">
      <c r="B1927" s="63">
        <v>6037575300</v>
      </c>
      <c r="C1927" s="63">
        <v>4947</v>
      </c>
      <c r="D1927" s="63" t="s">
        <v>166</v>
      </c>
      <c r="E1927" s="96">
        <v>90813</v>
      </c>
      <c r="F1927" s="63">
        <v>54.485329429849799</v>
      </c>
      <c r="G1927" s="63">
        <v>4947</v>
      </c>
      <c r="H1927" s="63">
        <v>73.599999999999994</v>
      </c>
      <c r="I1927" s="98" t="str">
        <f>VLOOKUP(E1927, 'Program Data Extracts-Zip Codes'!R$52:W$5334, 6, FALSE)</f>
        <v>SCG</v>
      </c>
      <c r="J1927" s="98" t="str">
        <f>VLOOKUP(E1927, 'Program Data Extracts-Zip Codes'!R$52:W$5334, 4, FALSE)</f>
        <v>LADWP</v>
      </c>
    </row>
    <row r="1928" spans="2:10" x14ac:dyDescent="0.25">
      <c r="B1928" s="63">
        <v>6037570404</v>
      </c>
      <c r="C1928" s="63">
        <v>3501</v>
      </c>
      <c r="D1928" s="63" t="s">
        <v>166</v>
      </c>
      <c r="E1928" s="96">
        <v>90805</v>
      </c>
      <c r="F1928" s="63">
        <v>54.037934479332797</v>
      </c>
      <c r="G1928" s="63">
        <v>3501</v>
      </c>
      <c r="H1928" s="63">
        <v>48</v>
      </c>
      <c r="I1928" s="98" t="str">
        <f>VLOOKUP(E1928, 'Program Data Extracts-Zip Codes'!R$52:W$5334, 6, FALSE)</f>
        <v>SCG</v>
      </c>
      <c r="J1928" s="98" t="str">
        <f>VLOOKUP(E1928, 'Program Data Extracts-Zip Codes'!R$52:W$5334, 4, FALSE)</f>
        <v>SCE</v>
      </c>
    </row>
    <row r="1929" spans="2:10" x14ac:dyDescent="0.25">
      <c r="B1929" s="63">
        <v>6037575803</v>
      </c>
      <c r="C1929" s="63">
        <v>2837</v>
      </c>
      <c r="D1929" s="63" t="s">
        <v>166</v>
      </c>
      <c r="E1929" s="96">
        <v>90813</v>
      </c>
      <c r="F1929" s="63">
        <v>53.829754876592403</v>
      </c>
      <c r="G1929" s="63">
        <v>2837</v>
      </c>
      <c r="H1929" s="63">
        <v>73.400000000000006</v>
      </c>
      <c r="I1929" s="98" t="str">
        <f>VLOOKUP(E1929, 'Program Data Extracts-Zip Codes'!R$52:W$5334, 6, FALSE)</f>
        <v>SCG</v>
      </c>
      <c r="J1929" s="98" t="str">
        <f>VLOOKUP(E1929, 'Program Data Extracts-Zip Codes'!R$52:W$5334, 4, FALSE)</f>
        <v>LADWP</v>
      </c>
    </row>
    <row r="1930" spans="2:10" x14ac:dyDescent="0.25">
      <c r="B1930" s="63">
        <v>6037570501</v>
      </c>
      <c r="C1930" s="63">
        <v>7419</v>
      </c>
      <c r="D1930" s="63" t="s">
        <v>166</v>
      </c>
      <c r="E1930" s="96">
        <v>90805</v>
      </c>
      <c r="F1930" s="63">
        <v>53.623347725961104</v>
      </c>
      <c r="G1930" s="63">
        <v>7419</v>
      </c>
      <c r="H1930" s="63">
        <v>37.700000000000003</v>
      </c>
      <c r="I1930" s="98" t="str">
        <f>VLOOKUP(E1930, 'Program Data Extracts-Zip Codes'!R$52:W$5334, 6, FALSE)</f>
        <v>SCG</v>
      </c>
      <c r="J1930" s="98" t="str">
        <f>VLOOKUP(E1930, 'Program Data Extracts-Zip Codes'!R$52:W$5334, 4, FALSE)</f>
        <v>SCE</v>
      </c>
    </row>
    <row r="1931" spans="2:10" x14ac:dyDescent="0.25">
      <c r="B1931" s="63">
        <v>6037573300</v>
      </c>
      <c r="C1931" s="63">
        <v>4323</v>
      </c>
      <c r="D1931" s="63" t="s">
        <v>166</v>
      </c>
      <c r="E1931" s="96">
        <v>90806</v>
      </c>
      <c r="F1931" s="63">
        <v>53.5054123045471</v>
      </c>
      <c r="G1931" s="63">
        <v>4323</v>
      </c>
      <c r="H1931" s="63">
        <v>72.400000000000006</v>
      </c>
      <c r="I1931" s="98" t="str">
        <f>VLOOKUP(E1931, 'Program Data Extracts-Zip Codes'!R$52:W$5334, 6, FALSE)</f>
        <v>SCG</v>
      </c>
      <c r="J1931" s="98" t="str">
        <f>VLOOKUP(E1931, 'Program Data Extracts-Zip Codes'!R$52:W$5334, 4, FALSE)</f>
        <v>SCE</v>
      </c>
    </row>
    <row r="1932" spans="2:10" x14ac:dyDescent="0.25">
      <c r="B1932" s="63">
        <v>6037570603</v>
      </c>
      <c r="C1932" s="63">
        <v>4435</v>
      </c>
      <c r="D1932" s="63" t="s">
        <v>166</v>
      </c>
      <c r="E1932" s="96">
        <v>90805</v>
      </c>
      <c r="F1932" s="63">
        <v>53.429156336696003</v>
      </c>
      <c r="G1932" s="63">
        <v>4435</v>
      </c>
      <c r="H1932" s="63">
        <v>63.6</v>
      </c>
      <c r="I1932" s="98" t="str">
        <f>VLOOKUP(E1932, 'Program Data Extracts-Zip Codes'!R$52:W$5334, 6, FALSE)</f>
        <v>SCG</v>
      </c>
      <c r="J1932" s="98" t="str">
        <f>VLOOKUP(E1932, 'Program Data Extracts-Zip Codes'!R$52:W$5334, 4, FALSE)</f>
        <v>SCE</v>
      </c>
    </row>
    <row r="1933" spans="2:10" x14ac:dyDescent="0.25">
      <c r="B1933" s="63">
        <v>6037576301</v>
      </c>
      <c r="C1933" s="63">
        <v>4176</v>
      </c>
      <c r="D1933" s="63" t="s">
        <v>166</v>
      </c>
      <c r="E1933" s="96">
        <v>90813</v>
      </c>
      <c r="F1933" s="63">
        <v>53.259722042966203</v>
      </c>
      <c r="G1933" s="63">
        <v>4176</v>
      </c>
      <c r="H1933" s="63">
        <v>62.5</v>
      </c>
      <c r="I1933" s="98" t="str">
        <f>VLOOKUP(E1933, 'Program Data Extracts-Zip Codes'!R$52:W$5334, 6, FALSE)</f>
        <v>SCG</v>
      </c>
      <c r="J1933" s="98" t="str">
        <f>VLOOKUP(E1933, 'Program Data Extracts-Zip Codes'!R$52:W$5334, 4, FALSE)</f>
        <v>LADWP</v>
      </c>
    </row>
    <row r="1934" spans="2:10" x14ac:dyDescent="0.25">
      <c r="B1934" s="63">
        <v>6037576302</v>
      </c>
      <c r="C1934" s="63">
        <v>4101</v>
      </c>
      <c r="D1934" s="63" t="s">
        <v>166</v>
      </c>
      <c r="E1934" s="96">
        <v>90813</v>
      </c>
      <c r="F1934" s="63">
        <v>53.033933188299201</v>
      </c>
      <c r="G1934" s="63">
        <v>4101</v>
      </c>
      <c r="H1934" s="63">
        <v>62.6</v>
      </c>
      <c r="I1934" s="98" t="str">
        <f>VLOOKUP(E1934, 'Program Data Extracts-Zip Codes'!R$52:W$5334, 6, FALSE)</f>
        <v>SCG</v>
      </c>
      <c r="J1934" s="98" t="str">
        <f>VLOOKUP(E1934, 'Program Data Extracts-Zip Codes'!R$52:W$5334, 4, FALSE)</f>
        <v>LADWP</v>
      </c>
    </row>
    <row r="1935" spans="2:10" x14ac:dyDescent="0.25">
      <c r="B1935" s="63">
        <v>6037575901</v>
      </c>
      <c r="C1935" s="63">
        <v>3454</v>
      </c>
      <c r="D1935" s="63" t="s">
        <v>166</v>
      </c>
      <c r="E1935" s="96">
        <v>90802</v>
      </c>
      <c r="F1935" s="63">
        <v>52.9665296316076</v>
      </c>
      <c r="G1935" s="63">
        <v>3454</v>
      </c>
      <c r="H1935" s="63">
        <v>59.4</v>
      </c>
      <c r="I1935" s="98" t="str">
        <f>VLOOKUP(E1935, 'Program Data Extracts-Zip Codes'!R$52:W$5334, 6, FALSE)</f>
        <v>SCG</v>
      </c>
      <c r="J1935" s="98" t="str">
        <f>VLOOKUP(E1935, 'Program Data Extracts-Zip Codes'!R$52:W$5334, 4, FALSE)</f>
        <v>LADWP</v>
      </c>
    </row>
    <row r="1936" spans="2:10" x14ac:dyDescent="0.25">
      <c r="B1936" s="63">
        <v>6037573003</v>
      </c>
      <c r="C1936" s="63">
        <v>1802</v>
      </c>
      <c r="D1936" s="63" t="s">
        <v>166</v>
      </c>
      <c r="E1936" s="96">
        <v>90806</v>
      </c>
      <c r="F1936" s="63">
        <v>52.242813746391803</v>
      </c>
      <c r="G1936" s="63">
        <v>1802</v>
      </c>
      <c r="H1936" s="63">
        <v>42.8</v>
      </c>
      <c r="I1936" s="98" t="str">
        <f>VLOOKUP(E1936, 'Program Data Extracts-Zip Codes'!R$52:W$5334, 6, FALSE)</f>
        <v>SCG</v>
      </c>
      <c r="J1936" s="98" t="str">
        <f>VLOOKUP(E1936, 'Program Data Extracts-Zip Codes'!R$52:W$5334, 4, FALSE)</f>
        <v>SCE</v>
      </c>
    </row>
    <row r="1937" spans="2:10" x14ac:dyDescent="0.25">
      <c r="B1937" s="63">
        <v>6037573202</v>
      </c>
      <c r="C1937" s="63">
        <v>6230</v>
      </c>
      <c r="D1937" s="63" t="s">
        <v>166</v>
      </c>
      <c r="E1937" s="96">
        <v>90806</v>
      </c>
      <c r="F1937" s="63">
        <v>51.5554123835648</v>
      </c>
      <c r="G1937" s="63">
        <v>6230</v>
      </c>
      <c r="H1937" s="63">
        <v>63.1</v>
      </c>
      <c r="I1937" s="98" t="str">
        <f>VLOOKUP(E1937, 'Program Data Extracts-Zip Codes'!R$52:W$5334, 6, FALSE)</f>
        <v>SCG</v>
      </c>
      <c r="J1937" s="98" t="str">
        <f>VLOOKUP(E1937, 'Program Data Extracts-Zip Codes'!R$52:W$5334, 4, FALSE)</f>
        <v>SCE</v>
      </c>
    </row>
    <row r="1938" spans="2:10" x14ac:dyDescent="0.25">
      <c r="B1938" s="63">
        <v>6037575201</v>
      </c>
      <c r="C1938" s="63">
        <v>4667</v>
      </c>
      <c r="D1938" s="63" t="s">
        <v>166</v>
      </c>
      <c r="E1938" s="96">
        <v>90813</v>
      </c>
      <c r="F1938" s="63">
        <v>51.550853298642998</v>
      </c>
      <c r="G1938" s="63">
        <v>4667</v>
      </c>
      <c r="H1938" s="63">
        <v>63.3</v>
      </c>
      <c r="I1938" s="98" t="str">
        <f>VLOOKUP(E1938, 'Program Data Extracts-Zip Codes'!R$52:W$5334, 6, FALSE)</f>
        <v>SCG</v>
      </c>
      <c r="J1938" s="98" t="str">
        <f>VLOOKUP(E1938, 'Program Data Extracts-Zip Codes'!R$52:W$5334, 4, FALSE)</f>
        <v>LADWP</v>
      </c>
    </row>
    <row r="1939" spans="2:10" x14ac:dyDescent="0.25">
      <c r="B1939" s="63">
        <v>6037575902</v>
      </c>
      <c r="C1939" s="63">
        <v>4762</v>
      </c>
      <c r="D1939" s="63" t="s">
        <v>166</v>
      </c>
      <c r="E1939" s="96">
        <v>90802</v>
      </c>
      <c r="F1939" s="63">
        <v>51.279309154779497</v>
      </c>
      <c r="G1939" s="63">
        <v>4762</v>
      </c>
      <c r="H1939" s="63">
        <v>58.3</v>
      </c>
      <c r="I1939" s="98" t="str">
        <f>VLOOKUP(E1939, 'Program Data Extracts-Zip Codes'!R$52:W$5334, 6, FALSE)</f>
        <v>SCG</v>
      </c>
      <c r="J1939" s="98" t="str">
        <f>VLOOKUP(E1939, 'Program Data Extracts-Zip Codes'!R$52:W$5334, 4, FALSE)</f>
        <v>LADWP</v>
      </c>
    </row>
    <row r="1940" spans="2:10" x14ac:dyDescent="0.25">
      <c r="B1940" s="63">
        <v>6037573002</v>
      </c>
      <c r="C1940" s="63">
        <v>3990</v>
      </c>
      <c r="D1940" s="63" t="s">
        <v>166</v>
      </c>
      <c r="E1940" s="96">
        <v>90806</v>
      </c>
      <c r="F1940" s="63">
        <v>51.0585783668026</v>
      </c>
      <c r="G1940" s="63">
        <v>3990</v>
      </c>
      <c r="H1940" s="63">
        <v>74.900000000000006</v>
      </c>
      <c r="I1940" s="98" t="str">
        <f>VLOOKUP(E1940, 'Program Data Extracts-Zip Codes'!R$52:W$5334, 6, FALSE)</f>
        <v>SCG</v>
      </c>
      <c r="J1940" s="98" t="str">
        <f>VLOOKUP(E1940, 'Program Data Extracts-Zip Codes'!R$52:W$5334, 4, FALSE)</f>
        <v>SCE</v>
      </c>
    </row>
    <row r="1941" spans="2:10" x14ac:dyDescent="0.25">
      <c r="B1941" s="63">
        <v>6037575102</v>
      </c>
      <c r="C1941" s="63">
        <v>4510</v>
      </c>
      <c r="D1941" s="63" t="s">
        <v>166</v>
      </c>
      <c r="E1941" s="96">
        <v>90804</v>
      </c>
      <c r="F1941" s="63">
        <v>50.560854250793803</v>
      </c>
      <c r="G1941" s="63">
        <v>4510</v>
      </c>
      <c r="H1941" s="63">
        <v>70.599999999999994</v>
      </c>
      <c r="I1941" s="98" t="str">
        <f>VLOOKUP(E1941, 'Program Data Extracts-Zip Codes'!R$52:W$5334, 6, FALSE)</f>
        <v>SCG</v>
      </c>
      <c r="J1941" s="98" t="str">
        <f>VLOOKUP(E1941, 'Program Data Extracts-Zip Codes'!R$52:W$5334, 4, FALSE)</f>
        <v>SCE</v>
      </c>
    </row>
    <row r="1942" spans="2:10" x14ac:dyDescent="0.25">
      <c r="B1942" s="63">
        <v>6037573100</v>
      </c>
      <c r="C1942" s="63">
        <v>7165</v>
      </c>
      <c r="D1942" s="63" t="s">
        <v>166</v>
      </c>
      <c r="E1942" s="96">
        <v>90806</v>
      </c>
      <c r="F1942" s="63">
        <v>49.986782309814998</v>
      </c>
      <c r="G1942" s="63">
        <v>7165</v>
      </c>
      <c r="H1942" s="63">
        <v>40.200000000000003</v>
      </c>
      <c r="I1942" s="98" t="str">
        <f>VLOOKUP(E1942, 'Program Data Extracts-Zip Codes'!R$52:W$5334, 6, FALSE)</f>
        <v>SCG</v>
      </c>
      <c r="J1942" s="98" t="str">
        <f>VLOOKUP(E1942, 'Program Data Extracts-Zip Codes'!R$52:W$5334, 4, FALSE)</f>
        <v>SCE</v>
      </c>
    </row>
    <row r="1943" spans="2:10" x14ac:dyDescent="0.25">
      <c r="B1943" s="63">
        <v>6037576401</v>
      </c>
      <c r="C1943" s="63">
        <v>4779</v>
      </c>
      <c r="D1943" s="63" t="s">
        <v>166</v>
      </c>
      <c r="E1943" s="96">
        <v>90813</v>
      </c>
      <c r="F1943" s="63">
        <v>49.894758028086599</v>
      </c>
      <c r="G1943" s="63">
        <v>4779</v>
      </c>
      <c r="H1943" s="63">
        <v>82.1</v>
      </c>
      <c r="I1943" s="98" t="str">
        <f>VLOOKUP(E1943, 'Program Data Extracts-Zip Codes'!R$52:W$5334, 6, FALSE)</f>
        <v>SCG</v>
      </c>
      <c r="J1943" s="98" t="str">
        <f>VLOOKUP(E1943, 'Program Data Extracts-Zip Codes'!R$52:W$5334, 4, FALSE)</f>
        <v>LADWP</v>
      </c>
    </row>
    <row r="1944" spans="2:10" x14ac:dyDescent="0.25">
      <c r="B1944" s="63">
        <v>6037570100</v>
      </c>
      <c r="C1944" s="63">
        <v>2837</v>
      </c>
      <c r="D1944" s="63" t="s">
        <v>166</v>
      </c>
      <c r="E1944" s="96">
        <v>90805</v>
      </c>
      <c r="F1944" s="63">
        <v>49.586757100456701</v>
      </c>
      <c r="G1944" s="63">
        <v>2837</v>
      </c>
      <c r="H1944" s="63">
        <v>37.1</v>
      </c>
      <c r="I1944" s="98" t="str">
        <f>VLOOKUP(E1944, 'Program Data Extracts-Zip Codes'!R$52:W$5334, 6, FALSE)</f>
        <v>SCG</v>
      </c>
      <c r="J1944" s="98" t="str">
        <f>VLOOKUP(E1944, 'Program Data Extracts-Zip Codes'!R$52:W$5334, 4, FALSE)</f>
        <v>SCE</v>
      </c>
    </row>
    <row r="1945" spans="2:10" x14ac:dyDescent="0.25">
      <c r="B1945" s="63">
        <v>6037576402</v>
      </c>
      <c r="C1945" s="63">
        <v>5181</v>
      </c>
      <c r="D1945" s="63" t="s">
        <v>166</v>
      </c>
      <c r="E1945" s="96">
        <v>90813</v>
      </c>
      <c r="F1945" s="63">
        <v>49.469223227678299</v>
      </c>
      <c r="G1945" s="63">
        <v>5181</v>
      </c>
      <c r="H1945" s="63">
        <v>69.900000000000006</v>
      </c>
      <c r="I1945" s="98" t="str">
        <f>VLOOKUP(E1945, 'Program Data Extracts-Zip Codes'!R$52:W$5334, 6, FALSE)</f>
        <v>SCG</v>
      </c>
      <c r="J1945" s="98" t="str">
        <f>VLOOKUP(E1945, 'Program Data Extracts-Zip Codes'!R$52:W$5334, 4, FALSE)</f>
        <v>LADWP</v>
      </c>
    </row>
    <row r="1946" spans="2:10" x14ac:dyDescent="0.25">
      <c r="B1946" s="63">
        <v>6037570304</v>
      </c>
      <c r="C1946" s="63">
        <v>5171</v>
      </c>
      <c r="D1946" s="63" t="s">
        <v>166</v>
      </c>
      <c r="E1946" s="96">
        <v>90805</v>
      </c>
      <c r="F1946" s="63">
        <v>49.409341865233202</v>
      </c>
      <c r="G1946" s="63">
        <v>5171</v>
      </c>
      <c r="H1946" s="63">
        <v>58.7</v>
      </c>
      <c r="I1946" s="98" t="str">
        <f>VLOOKUP(E1946, 'Program Data Extracts-Zip Codes'!R$52:W$5334, 6, FALSE)</f>
        <v>SCG</v>
      </c>
      <c r="J1946" s="98" t="str">
        <f>VLOOKUP(E1946, 'Program Data Extracts-Zip Codes'!R$52:W$5334, 4, FALSE)</f>
        <v>SCE</v>
      </c>
    </row>
    <row r="1947" spans="2:10" x14ac:dyDescent="0.25">
      <c r="B1947" s="63">
        <v>6037573004</v>
      </c>
      <c r="C1947" s="63">
        <v>5153</v>
      </c>
      <c r="D1947" s="63" t="s">
        <v>166</v>
      </c>
      <c r="E1947" s="96">
        <v>90806</v>
      </c>
      <c r="F1947" s="63">
        <v>49.346737447621997</v>
      </c>
      <c r="G1947" s="63">
        <v>5153</v>
      </c>
      <c r="H1947" s="63">
        <v>65.8</v>
      </c>
      <c r="I1947" s="98" t="str">
        <f>VLOOKUP(E1947, 'Program Data Extracts-Zip Codes'!R$52:W$5334, 6, FALSE)</f>
        <v>SCG</v>
      </c>
      <c r="J1947" s="98" t="str">
        <f>VLOOKUP(E1947, 'Program Data Extracts-Zip Codes'!R$52:W$5334, 4, FALSE)</f>
        <v>SCE</v>
      </c>
    </row>
    <row r="1948" spans="2:10" x14ac:dyDescent="0.25">
      <c r="B1948" s="63">
        <v>6037572600</v>
      </c>
      <c r="C1948" s="63">
        <v>5370</v>
      </c>
      <c r="D1948" s="63" t="s">
        <v>166</v>
      </c>
      <c r="E1948" s="96">
        <v>90810</v>
      </c>
      <c r="F1948" s="63">
        <v>48.8769907439248</v>
      </c>
      <c r="G1948" s="63">
        <v>5370</v>
      </c>
      <c r="H1948" s="63">
        <v>39.1</v>
      </c>
      <c r="I1948" s="98" t="str">
        <f>VLOOKUP(E1948, 'Program Data Extracts-Zip Codes'!R$52:W$5334, 6, FALSE)</f>
        <v>SCG</v>
      </c>
      <c r="J1948" s="98" t="str">
        <f>VLOOKUP(E1948, 'Program Data Extracts-Zip Codes'!R$52:W$5334, 4, FALSE)</f>
        <v>LADWP</v>
      </c>
    </row>
    <row r="1949" spans="2:10" x14ac:dyDescent="0.25">
      <c r="B1949" s="63">
        <v>6037576200</v>
      </c>
      <c r="C1949" s="63">
        <v>6158</v>
      </c>
      <c r="D1949" s="63" t="s">
        <v>166</v>
      </c>
      <c r="E1949" s="96">
        <v>90802</v>
      </c>
      <c r="F1949" s="63">
        <v>48.561608434136602</v>
      </c>
      <c r="G1949" s="63">
        <v>6158</v>
      </c>
      <c r="H1949" s="63">
        <v>66.900000000000006</v>
      </c>
      <c r="I1949" s="98" t="str">
        <f>VLOOKUP(E1949, 'Program Data Extracts-Zip Codes'!R$52:W$5334, 6, FALSE)</f>
        <v>SCG</v>
      </c>
      <c r="J1949" s="98" t="str">
        <f>VLOOKUP(E1949, 'Program Data Extracts-Zip Codes'!R$52:W$5334, 4, FALSE)</f>
        <v>LADWP</v>
      </c>
    </row>
    <row r="1950" spans="2:10" x14ac:dyDescent="0.25">
      <c r="B1950" s="63">
        <v>6037572700</v>
      </c>
      <c r="C1950" s="63">
        <v>5499</v>
      </c>
      <c r="D1950" s="63" t="s">
        <v>166</v>
      </c>
      <c r="E1950" s="96">
        <v>90810</v>
      </c>
      <c r="F1950" s="63">
        <v>48.345599244162699</v>
      </c>
      <c r="G1950" s="63">
        <v>5499</v>
      </c>
      <c r="H1950" s="63">
        <v>48.1</v>
      </c>
      <c r="I1950" s="98" t="str">
        <f>VLOOKUP(E1950, 'Program Data Extracts-Zip Codes'!R$52:W$5334, 6, FALSE)</f>
        <v>SCG</v>
      </c>
      <c r="J1950" s="98" t="str">
        <f>VLOOKUP(E1950, 'Program Data Extracts-Zip Codes'!R$52:W$5334, 4, FALSE)</f>
        <v>LADWP</v>
      </c>
    </row>
    <row r="1951" spans="2:10" x14ac:dyDescent="0.25">
      <c r="B1951" s="63">
        <v>6037576901</v>
      </c>
      <c r="C1951" s="63">
        <v>6092</v>
      </c>
      <c r="D1951" s="63" t="s">
        <v>166</v>
      </c>
      <c r="E1951" s="96">
        <v>90804</v>
      </c>
      <c r="F1951" s="63">
        <v>47.221080889391899</v>
      </c>
      <c r="G1951" s="63">
        <v>6092</v>
      </c>
      <c r="H1951" s="63">
        <v>71.7</v>
      </c>
      <c r="I1951" s="98" t="str">
        <f>VLOOKUP(E1951, 'Program Data Extracts-Zip Codes'!R$52:W$5334, 6, FALSE)</f>
        <v>SCG</v>
      </c>
      <c r="J1951" s="98" t="str">
        <f>VLOOKUP(E1951, 'Program Data Extracts-Zip Codes'!R$52:W$5334, 4, FALSE)</f>
        <v>SCE</v>
      </c>
    </row>
    <row r="1952" spans="2:10" x14ac:dyDescent="0.25">
      <c r="B1952" s="63">
        <v>6037544001</v>
      </c>
      <c r="C1952" s="63">
        <v>4791</v>
      </c>
      <c r="D1952" s="63" t="s">
        <v>166</v>
      </c>
      <c r="E1952" s="96">
        <v>90810</v>
      </c>
      <c r="F1952" s="63">
        <v>46.632458532937498</v>
      </c>
      <c r="G1952" s="63">
        <v>4791</v>
      </c>
      <c r="H1952" s="63">
        <v>40.299999999999997</v>
      </c>
      <c r="I1952" s="98" t="str">
        <f>VLOOKUP(E1952, 'Program Data Extracts-Zip Codes'!R$52:W$5334, 6, FALSE)</f>
        <v>SCG</v>
      </c>
      <c r="J1952" s="98" t="str">
        <f>VLOOKUP(E1952, 'Program Data Extracts-Zip Codes'!R$52:W$5334, 4, FALSE)</f>
        <v>LADWP</v>
      </c>
    </row>
    <row r="1953" spans="2:10" x14ac:dyDescent="0.25">
      <c r="B1953" s="63">
        <v>6037570303</v>
      </c>
      <c r="C1953" s="63">
        <v>4247</v>
      </c>
      <c r="D1953" s="63" t="s">
        <v>166</v>
      </c>
      <c r="E1953" s="96">
        <v>90805</v>
      </c>
      <c r="F1953" s="63">
        <v>46.3827787198111</v>
      </c>
      <c r="G1953" s="63">
        <v>4247</v>
      </c>
      <c r="H1953" s="63">
        <v>65.2</v>
      </c>
      <c r="I1953" s="98" t="str">
        <f>VLOOKUP(E1953, 'Program Data Extracts-Zip Codes'!R$52:W$5334, 6, FALSE)</f>
        <v>SCG</v>
      </c>
      <c r="J1953" s="98" t="str">
        <f>VLOOKUP(E1953, 'Program Data Extracts-Zip Codes'!R$52:W$5334, 4, FALSE)</f>
        <v>SCE</v>
      </c>
    </row>
    <row r="1954" spans="2:10" x14ac:dyDescent="0.25">
      <c r="B1954" s="63">
        <v>6037575202</v>
      </c>
      <c r="C1954" s="63">
        <v>4916</v>
      </c>
      <c r="D1954" s="63" t="s">
        <v>166</v>
      </c>
      <c r="E1954" s="96">
        <v>90813</v>
      </c>
      <c r="F1954" s="63">
        <v>45.957753369510201</v>
      </c>
      <c r="G1954" s="63">
        <v>4916</v>
      </c>
      <c r="H1954" s="63">
        <v>64.2</v>
      </c>
      <c r="I1954" s="98" t="str">
        <f>VLOOKUP(E1954, 'Program Data Extracts-Zip Codes'!R$52:W$5334, 6, FALSE)</f>
        <v>SCG</v>
      </c>
      <c r="J1954" s="98" t="str">
        <f>VLOOKUP(E1954, 'Program Data Extracts-Zip Codes'!R$52:W$5334, 4, FALSE)</f>
        <v>LADWP</v>
      </c>
    </row>
    <row r="1955" spans="2:10" x14ac:dyDescent="0.25">
      <c r="B1955" s="63">
        <v>6037572302</v>
      </c>
      <c r="C1955" s="63">
        <v>3483</v>
      </c>
      <c r="D1955" s="63" t="s">
        <v>166</v>
      </c>
      <c r="E1955" s="96">
        <v>90810</v>
      </c>
      <c r="F1955" s="63">
        <v>45.670375734995702</v>
      </c>
      <c r="G1955" s="63">
        <v>3483</v>
      </c>
      <c r="H1955" s="63">
        <v>37.9</v>
      </c>
      <c r="I1955" s="98" t="str">
        <f>VLOOKUP(E1955, 'Program Data Extracts-Zip Codes'!R$52:W$5334, 6, FALSE)</f>
        <v>SCG</v>
      </c>
      <c r="J1955" s="98" t="str">
        <f>VLOOKUP(E1955, 'Program Data Extracts-Zip Codes'!R$52:W$5334, 4, FALSE)</f>
        <v>LADWP</v>
      </c>
    </row>
    <row r="1956" spans="2:10" x14ac:dyDescent="0.25">
      <c r="B1956" s="63">
        <v>6037570601</v>
      </c>
      <c r="C1956" s="63">
        <v>5421</v>
      </c>
      <c r="D1956" s="63" t="s">
        <v>166</v>
      </c>
      <c r="E1956" s="96">
        <v>90805</v>
      </c>
      <c r="F1956" s="63">
        <v>45.351021329163999</v>
      </c>
      <c r="G1956" s="63">
        <v>5421</v>
      </c>
      <c r="H1956" s="63">
        <v>49</v>
      </c>
      <c r="I1956" s="98" t="str">
        <f>VLOOKUP(E1956, 'Program Data Extracts-Zip Codes'!R$52:W$5334, 6, FALSE)</f>
        <v>SCG</v>
      </c>
      <c r="J1956" s="98" t="str">
        <f>VLOOKUP(E1956, 'Program Data Extracts-Zip Codes'!R$52:W$5334, 4, FALSE)</f>
        <v>SCE</v>
      </c>
    </row>
    <row r="1957" spans="2:10" x14ac:dyDescent="0.25">
      <c r="B1957" s="63">
        <v>6037572100</v>
      </c>
      <c r="C1957" s="63">
        <v>1045</v>
      </c>
      <c r="D1957" s="63" t="s">
        <v>166</v>
      </c>
      <c r="E1957" s="96">
        <v>90806</v>
      </c>
      <c r="F1957" s="63">
        <v>45.222875333685302</v>
      </c>
      <c r="G1957" s="63">
        <v>1045</v>
      </c>
      <c r="H1957" s="63">
        <v>4.9000000000000004</v>
      </c>
      <c r="I1957" s="98" t="str">
        <f>VLOOKUP(E1957, 'Program Data Extracts-Zip Codes'!R$52:W$5334, 6, FALSE)</f>
        <v>SCG</v>
      </c>
      <c r="J1957" s="98" t="str">
        <f>VLOOKUP(E1957, 'Program Data Extracts-Zip Codes'!R$52:W$5334, 4, FALSE)</f>
        <v>SCE</v>
      </c>
    </row>
    <row r="1958" spans="2:10" x14ac:dyDescent="0.25">
      <c r="B1958" s="63">
        <v>6037575103</v>
      </c>
      <c r="C1958" s="63">
        <v>5119</v>
      </c>
      <c r="D1958" s="63" t="s">
        <v>166</v>
      </c>
      <c r="E1958" s="96">
        <v>90804</v>
      </c>
      <c r="F1958" s="63">
        <v>44.703269317481002</v>
      </c>
      <c r="G1958" s="63">
        <v>5119</v>
      </c>
      <c r="H1958" s="63">
        <v>54.9</v>
      </c>
      <c r="I1958" s="98" t="str">
        <f>VLOOKUP(E1958, 'Program Data Extracts-Zip Codes'!R$52:W$5334, 6, FALSE)</f>
        <v>SCG</v>
      </c>
      <c r="J1958" s="98" t="str">
        <f>VLOOKUP(E1958, 'Program Data Extracts-Zip Codes'!R$52:W$5334, 4, FALSE)</f>
        <v>SCE</v>
      </c>
    </row>
    <row r="1959" spans="2:10" x14ac:dyDescent="0.25">
      <c r="B1959" s="63">
        <v>6037572201</v>
      </c>
      <c r="C1959" s="63">
        <v>6197</v>
      </c>
      <c r="D1959" s="63" t="s">
        <v>166</v>
      </c>
      <c r="E1959" s="96">
        <v>90806</v>
      </c>
      <c r="F1959" s="63">
        <v>44.1144363054701</v>
      </c>
      <c r="G1959" s="63">
        <v>6197</v>
      </c>
      <c r="H1959" s="63">
        <v>25.3</v>
      </c>
      <c r="I1959" s="98" t="str">
        <f>VLOOKUP(E1959, 'Program Data Extracts-Zip Codes'!R$52:W$5334, 6, FALSE)</f>
        <v>SCG</v>
      </c>
      <c r="J1959" s="98" t="str">
        <f>VLOOKUP(E1959, 'Program Data Extracts-Zip Codes'!R$52:W$5334, 4, FALSE)</f>
        <v>SCE</v>
      </c>
    </row>
    <row r="1960" spans="2:10" x14ac:dyDescent="0.25">
      <c r="B1960" s="63">
        <v>6037576001</v>
      </c>
      <c r="C1960" s="63">
        <v>4969</v>
      </c>
      <c r="D1960" s="63" t="s">
        <v>166</v>
      </c>
      <c r="E1960" s="96">
        <v>90802</v>
      </c>
      <c r="F1960" s="63">
        <v>43.363393142652399</v>
      </c>
      <c r="G1960" s="63">
        <v>4969</v>
      </c>
      <c r="H1960" s="63">
        <v>21.8</v>
      </c>
      <c r="I1960" s="98" t="str">
        <f>VLOOKUP(E1960, 'Program Data Extracts-Zip Codes'!R$52:W$5334, 6, FALSE)</f>
        <v>SCG</v>
      </c>
      <c r="J1960" s="98" t="str">
        <f>VLOOKUP(E1960, 'Program Data Extracts-Zip Codes'!R$52:W$5334, 4, FALSE)</f>
        <v>LADWP</v>
      </c>
    </row>
    <row r="1961" spans="2:10" x14ac:dyDescent="0.25">
      <c r="B1961" s="63">
        <v>6037576403</v>
      </c>
      <c r="C1961" s="63">
        <v>5033</v>
      </c>
      <c r="D1961" s="63" t="s">
        <v>166</v>
      </c>
      <c r="E1961" s="96">
        <v>90813</v>
      </c>
      <c r="F1961" s="63">
        <v>42.467160073314602</v>
      </c>
      <c r="G1961" s="63">
        <v>5033</v>
      </c>
      <c r="H1961" s="63">
        <v>72.2</v>
      </c>
      <c r="I1961" s="98" t="str">
        <f>VLOOKUP(E1961, 'Program Data Extracts-Zip Codes'!R$52:W$5334, 6, FALSE)</f>
        <v>SCG</v>
      </c>
      <c r="J1961" s="98" t="str">
        <f>VLOOKUP(E1961, 'Program Data Extracts-Zip Codes'!R$52:W$5334, 4, FALSE)</f>
        <v>LADWP</v>
      </c>
    </row>
    <row r="1962" spans="2:10" x14ac:dyDescent="0.25">
      <c r="B1962" s="63">
        <v>6037571703</v>
      </c>
      <c r="C1962" s="63">
        <v>3667</v>
      </c>
      <c r="D1962" s="63" t="s">
        <v>166</v>
      </c>
      <c r="E1962" s="96">
        <v>90805</v>
      </c>
      <c r="F1962" s="63">
        <v>40.184720016364501</v>
      </c>
      <c r="G1962" s="63">
        <v>3667</v>
      </c>
      <c r="H1962" s="63">
        <v>57.4</v>
      </c>
      <c r="I1962" s="98" t="str">
        <f>VLOOKUP(E1962, 'Program Data Extracts-Zip Codes'!R$52:W$5334, 6, FALSE)</f>
        <v>SCG</v>
      </c>
      <c r="J1962" s="98" t="str">
        <f>VLOOKUP(E1962, 'Program Data Extracts-Zip Codes'!R$52:W$5334, 4, FALSE)</f>
        <v>SCE</v>
      </c>
    </row>
    <row r="1963" spans="2:10" x14ac:dyDescent="0.25">
      <c r="B1963" s="63">
        <v>6037576903</v>
      </c>
      <c r="C1963" s="63">
        <v>3802</v>
      </c>
      <c r="D1963" s="63" t="s">
        <v>166</v>
      </c>
      <c r="E1963" s="96">
        <v>90804</v>
      </c>
      <c r="F1963" s="63">
        <v>40.1646960656863</v>
      </c>
      <c r="G1963" s="63">
        <v>3802</v>
      </c>
      <c r="H1963" s="63">
        <v>60.4</v>
      </c>
      <c r="I1963" s="98" t="str">
        <f>VLOOKUP(E1963, 'Program Data Extracts-Zip Codes'!R$52:W$5334, 6, FALSE)</f>
        <v>SCG</v>
      </c>
      <c r="J1963" s="98" t="str">
        <f>VLOOKUP(E1963, 'Program Data Extracts-Zip Codes'!R$52:W$5334, 4, FALSE)</f>
        <v>SCE</v>
      </c>
    </row>
    <row r="1964" spans="2:10" x14ac:dyDescent="0.25">
      <c r="B1964" s="63">
        <v>6037544002</v>
      </c>
      <c r="C1964" s="63">
        <v>3142</v>
      </c>
      <c r="D1964" s="63" t="s">
        <v>166</v>
      </c>
      <c r="E1964" s="96">
        <v>90810</v>
      </c>
      <c r="F1964" s="63">
        <v>39.9837140810981</v>
      </c>
      <c r="G1964" s="63">
        <v>3142</v>
      </c>
      <c r="H1964" s="63">
        <v>17.2</v>
      </c>
      <c r="I1964" s="98" t="str">
        <f>VLOOKUP(E1964, 'Program Data Extracts-Zip Codes'!R$52:W$5334, 6, FALSE)</f>
        <v>SCG</v>
      </c>
      <c r="J1964" s="98" t="str">
        <f>VLOOKUP(E1964, 'Program Data Extracts-Zip Codes'!R$52:W$5334, 4, FALSE)</f>
        <v>LADWP</v>
      </c>
    </row>
    <row r="1965" spans="2:10" x14ac:dyDescent="0.25">
      <c r="B1965" s="63">
        <v>6037572202</v>
      </c>
      <c r="C1965" s="63">
        <v>3609</v>
      </c>
      <c r="D1965" s="63" t="s">
        <v>166</v>
      </c>
      <c r="E1965" s="96">
        <v>90806</v>
      </c>
      <c r="F1965" s="63">
        <v>37.258038794568698</v>
      </c>
      <c r="G1965" s="63">
        <v>0</v>
      </c>
      <c r="H1965" s="63">
        <v>19.100000000000001</v>
      </c>
      <c r="I1965" s="98" t="str">
        <f>VLOOKUP(E1965, 'Program Data Extracts-Zip Codes'!R$52:W$5334, 6, FALSE)</f>
        <v>SCG</v>
      </c>
      <c r="J1965" s="98" t="str">
        <f>VLOOKUP(E1965, 'Program Data Extracts-Zip Codes'!R$52:W$5334, 4, FALSE)</f>
        <v>SCE</v>
      </c>
    </row>
    <row r="1966" spans="2:10" x14ac:dyDescent="0.25">
      <c r="B1966" s="63">
        <v>6037576502</v>
      </c>
      <c r="C1966" s="63">
        <v>4543</v>
      </c>
      <c r="D1966" s="63" t="s">
        <v>166</v>
      </c>
      <c r="E1966" s="96">
        <v>90802</v>
      </c>
      <c r="F1966" s="63">
        <v>37.209139586165399</v>
      </c>
      <c r="G1966" s="63">
        <v>0</v>
      </c>
      <c r="H1966" s="63">
        <v>58.2</v>
      </c>
      <c r="I1966" s="98" t="str">
        <f>VLOOKUP(E1966, 'Program Data Extracts-Zip Codes'!R$52:W$5334, 6, FALSE)</f>
        <v>SCG</v>
      </c>
      <c r="J1966" s="98" t="str">
        <f>VLOOKUP(E1966, 'Program Data Extracts-Zip Codes'!R$52:W$5334, 4, FALSE)</f>
        <v>LADWP</v>
      </c>
    </row>
    <row r="1967" spans="2:10" x14ac:dyDescent="0.25">
      <c r="B1967" s="63">
        <v>6037577000</v>
      </c>
      <c r="C1967" s="63">
        <v>6995</v>
      </c>
      <c r="D1967" s="63" t="s">
        <v>166</v>
      </c>
      <c r="E1967" s="96">
        <v>90804</v>
      </c>
      <c r="F1967" s="63">
        <v>36.959490438314802</v>
      </c>
      <c r="G1967" s="63">
        <v>0</v>
      </c>
      <c r="H1967" s="63">
        <v>29.5</v>
      </c>
      <c r="I1967" s="98" t="str">
        <f>VLOOKUP(E1967, 'Program Data Extracts-Zip Codes'!R$52:W$5334, 6, FALSE)</f>
        <v>SCG</v>
      </c>
      <c r="J1967" s="98" t="str">
        <f>VLOOKUP(E1967, 'Program Data Extracts-Zip Codes'!R$52:W$5334, 4, FALSE)</f>
        <v>SCE</v>
      </c>
    </row>
    <row r="1968" spans="2:10" x14ac:dyDescent="0.25">
      <c r="B1968" s="63">
        <v>6037576501</v>
      </c>
      <c r="C1968" s="63">
        <v>3369</v>
      </c>
      <c r="D1968" s="63" t="s">
        <v>166</v>
      </c>
      <c r="E1968" s="96">
        <v>90802</v>
      </c>
      <c r="F1968" s="63">
        <v>36.935975601018399</v>
      </c>
      <c r="G1968" s="63">
        <v>0</v>
      </c>
      <c r="H1968" s="63">
        <v>48.5</v>
      </c>
      <c r="I1968" s="98" t="str">
        <f>VLOOKUP(E1968, 'Program Data Extracts-Zip Codes'!R$52:W$5334, 6, FALSE)</f>
        <v>SCG</v>
      </c>
      <c r="J1968" s="98" t="str">
        <f>VLOOKUP(E1968, 'Program Data Extracts-Zip Codes'!R$52:W$5334, 4, FALSE)</f>
        <v>LADWP</v>
      </c>
    </row>
    <row r="1969" spans="2:10" x14ac:dyDescent="0.25">
      <c r="B1969" s="63">
        <v>6037576904</v>
      </c>
      <c r="C1969" s="63">
        <v>3288</v>
      </c>
      <c r="D1969" s="63" t="s">
        <v>166</v>
      </c>
      <c r="E1969" s="96">
        <v>90804</v>
      </c>
      <c r="F1969" s="63">
        <v>36.518543411298502</v>
      </c>
      <c r="G1969" s="63">
        <v>0</v>
      </c>
      <c r="H1969" s="63">
        <v>53.2</v>
      </c>
      <c r="I1969" s="98" t="str">
        <f>VLOOKUP(E1969, 'Program Data Extracts-Zip Codes'!R$52:W$5334, 6, FALSE)</f>
        <v>SCG</v>
      </c>
      <c r="J1969" s="98" t="str">
        <f>VLOOKUP(E1969, 'Program Data Extracts-Zip Codes'!R$52:W$5334, 4, FALSE)</f>
        <v>SCE</v>
      </c>
    </row>
    <row r="1970" spans="2:10" x14ac:dyDescent="0.25">
      <c r="B1970" s="63">
        <v>6037571600</v>
      </c>
      <c r="C1970" s="63">
        <v>2039</v>
      </c>
      <c r="D1970" s="63" t="s">
        <v>166</v>
      </c>
      <c r="E1970" s="96">
        <v>90805</v>
      </c>
      <c r="F1970" s="63">
        <v>35.648455876845503</v>
      </c>
      <c r="G1970" s="63">
        <v>0</v>
      </c>
      <c r="H1970" s="63">
        <v>85.9</v>
      </c>
      <c r="I1970" s="98" t="str">
        <f>VLOOKUP(E1970, 'Program Data Extracts-Zip Codes'!R$52:W$5334, 6, FALSE)</f>
        <v>SCG</v>
      </c>
      <c r="J1970" s="98" t="str">
        <f>VLOOKUP(E1970, 'Program Data Extracts-Zip Codes'!R$52:W$5334, 4, FALSE)</f>
        <v>SCE</v>
      </c>
    </row>
    <row r="1971" spans="2:10" x14ac:dyDescent="0.25">
      <c r="B1971" s="63">
        <v>6037576601</v>
      </c>
      <c r="C1971" s="63">
        <v>4399</v>
      </c>
      <c r="D1971" s="63" t="s">
        <v>166</v>
      </c>
      <c r="E1971" s="96">
        <v>90802</v>
      </c>
      <c r="F1971" s="63">
        <v>35.490901299455402</v>
      </c>
      <c r="G1971" s="63">
        <v>0</v>
      </c>
      <c r="H1971" s="63">
        <v>28</v>
      </c>
      <c r="I1971" s="98" t="str">
        <f>VLOOKUP(E1971, 'Program Data Extracts-Zip Codes'!R$52:W$5334, 6, FALSE)</f>
        <v>SCG</v>
      </c>
      <c r="J1971" s="98" t="str">
        <f>VLOOKUP(E1971, 'Program Data Extracts-Zip Codes'!R$52:W$5334, 4, FALSE)</f>
        <v>LADWP</v>
      </c>
    </row>
    <row r="1972" spans="2:10" x14ac:dyDescent="0.25">
      <c r="B1972" s="63">
        <v>6037571704</v>
      </c>
      <c r="C1972" s="63">
        <v>4107</v>
      </c>
      <c r="D1972" s="63" t="s">
        <v>166</v>
      </c>
      <c r="E1972" s="96">
        <v>90805</v>
      </c>
      <c r="F1972" s="63">
        <v>35.485015183487903</v>
      </c>
      <c r="G1972" s="63">
        <v>0</v>
      </c>
      <c r="H1972" s="63">
        <v>57.6</v>
      </c>
      <c r="I1972" s="98" t="str">
        <f>VLOOKUP(E1972, 'Program Data Extracts-Zip Codes'!R$52:W$5334, 6, FALSE)</f>
        <v>SCG</v>
      </c>
      <c r="J1972" s="98" t="str">
        <f>VLOOKUP(E1972, 'Program Data Extracts-Zip Codes'!R$52:W$5334, 4, FALSE)</f>
        <v>SCE</v>
      </c>
    </row>
    <row r="1973" spans="2:10" x14ac:dyDescent="0.25">
      <c r="B1973" s="63">
        <v>6037572400</v>
      </c>
      <c r="C1973" s="63">
        <v>1152</v>
      </c>
      <c r="D1973" s="63" t="s">
        <v>166</v>
      </c>
      <c r="E1973" s="96">
        <v>90810</v>
      </c>
      <c r="F1973" s="63">
        <v>35.293278795168902</v>
      </c>
      <c r="G1973" s="63">
        <v>0</v>
      </c>
      <c r="H1973" s="63">
        <v>46.6</v>
      </c>
      <c r="I1973" s="98" t="str">
        <f>VLOOKUP(E1973, 'Program Data Extracts-Zip Codes'!R$52:W$5334, 6, FALSE)</f>
        <v>SCG</v>
      </c>
      <c r="J1973" s="98" t="str">
        <f>VLOOKUP(E1973, 'Program Data Extracts-Zip Codes'!R$52:W$5334, 4, FALSE)</f>
        <v>LADWP</v>
      </c>
    </row>
    <row r="1974" spans="2:10" x14ac:dyDescent="0.25">
      <c r="B1974" s="63">
        <v>6037577602</v>
      </c>
      <c r="C1974" s="63">
        <v>3441</v>
      </c>
      <c r="D1974" s="63" t="s">
        <v>166</v>
      </c>
      <c r="E1974" s="96">
        <v>90803</v>
      </c>
      <c r="F1974" s="63">
        <v>33.349758568128699</v>
      </c>
      <c r="G1974" s="63">
        <v>0</v>
      </c>
      <c r="H1974" s="63">
        <v>19.5</v>
      </c>
      <c r="I1974" s="98" t="str">
        <f>VLOOKUP(E1974, 'Program Data Extracts-Zip Codes'!R$52:W$5334, 6, FALSE)</f>
        <v>SCG</v>
      </c>
      <c r="J1974" s="98" t="str">
        <f>VLOOKUP(E1974, 'Program Data Extracts-Zip Codes'!R$52:W$5334, 4, FALSE)</f>
        <v>SCE</v>
      </c>
    </row>
    <row r="1975" spans="2:10" x14ac:dyDescent="0.25">
      <c r="B1975" s="63">
        <v>6037572002</v>
      </c>
      <c r="C1975" s="63">
        <v>4409</v>
      </c>
      <c r="D1975" s="63" t="s">
        <v>166</v>
      </c>
      <c r="E1975" s="96">
        <v>90807</v>
      </c>
      <c r="F1975" s="63">
        <v>30.615232520392301</v>
      </c>
      <c r="G1975" s="63">
        <v>0</v>
      </c>
      <c r="H1975" s="63">
        <v>25.5</v>
      </c>
      <c r="I1975" s="98" t="str">
        <f>VLOOKUP(E1975, 'Program Data Extracts-Zip Codes'!R$52:W$5334, 6, FALSE)</f>
        <v>SCG</v>
      </c>
      <c r="J1975" s="98" t="str">
        <f>VLOOKUP(E1975, 'Program Data Extracts-Zip Codes'!R$52:W$5334, 4, FALSE)</f>
        <v>SCE</v>
      </c>
    </row>
    <row r="1976" spans="2:10" x14ac:dyDescent="0.25">
      <c r="B1976" s="63">
        <v>6037576801</v>
      </c>
      <c r="C1976" s="63">
        <v>4325</v>
      </c>
      <c r="D1976" s="63" t="s">
        <v>166</v>
      </c>
      <c r="E1976" s="96">
        <v>90814</v>
      </c>
      <c r="F1976" s="63">
        <v>27.629928351072198</v>
      </c>
      <c r="G1976" s="63">
        <v>0</v>
      </c>
      <c r="H1976" s="63">
        <v>52.8</v>
      </c>
      <c r="I1976" s="98" t="str">
        <f>VLOOKUP(E1976, 'Program Data Extracts-Zip Codes'!R$52:W$5334, 6, FALSE)</f>
        <v>SCG</v>
      </c>
      <c r="J1976" s="98" t="str">
        <f>VLOOKUP(E1976, 'Program Data Extracts-Zip Codes'!R$52:W$5334, 4, FALSE)</f>
        <v>SCE</v>
      </c>
    </row>
    <row r="1977" spans="2:10" x14ac:dyDescent="0.25">
      <c r="B1977" s="63">
        <v>6037572001</v>
      </c>
      <c r="C1977" s="63">
        <v>5278</v>
      </c>
      <c r="D1977" s="63" t="s">
        <v>166</v>
      </c>
      <c r="E1977" s="96">
        <v>90807</v>
      </c>
      <c r="F1977" s="63">
        <v>25.032966733206202</v>
      </c>
      <c r="G1977" s="63">
        <v>0</v>
      </c>
      <c r="H1977" s="63">
        <v>15.1</v>
      </c>
      <c r="I1977" s="98" t="str">
        <f>VLOOKUP(E1977, 'Program Data Extracts-Zip Codes'!R$52:W$5334, 6, FALSE)</f>
        <v>SCG</v>
      </c>
      <c r="J1977" s="98" t="str">
        <f>VLOOKUP(E1977, 'Program Data Extracts-Zip Codes'!R$52:W$5334, 4, FALSE)</f>
        <v>SCE</v>
      </c>
    </row>
    <row r="1978" spans="2:10" x14ac:dyDescent="0.25">
      <c r="B1978" s="63">
        <v>6037575002</v>
      </c>
      <c r="C1978" s="63">
        <v>4627</v>
      </c>
      <c r="D1978" s="63" t="s">
        <v>166</v>
      </c>
      <c r="E1978" s="96">
        <v>90804</v>
      </c>
      <c r="F1978" s="63">
        <v>24.1005650896047</v>
      </c>
      <c r="G1978" s="63">
        <v>0</v>
      </c>
      <c r="H1978" s="63">
        <v>25.6</v>
      </c>
      <c r="I1978" s="98" t="str">
        <f>VLOOKUP(E1978, 'Program Data Extracts-Zip Codes'!R$52:W$5334, 6, FALSE)</f>
        <v>SCG</v>
      </c>
      <c r="J1978" s="98" t="str">
        <f>VLOOKUP(E1978, 'Program Data Extracts-Zip Codes'!R$52:W$5334, 4, FALSE)</f>
        <v>SCE</v>
      </c>
    </row>
    <row r="1979" spans="2:10" x14ac:dyDescent="0.25">
      <c r="B1979" s="63">
        <v>6037571504</v>
      </c>
      <c r="C1979" s="63">
        <v>4699</v>
      </c>
      <c r="D1979" s="63" t="s">
        <v>166</v>
      </c>
      <c r="E1979" s="96">
        <v>90807</v>
      </c>
      <c r="F1979" s="63">
        <v>23.9714583393257</v>
      </c>
      <c r="G1979" s="63">
        <v>0</v>
      </c>
      <c r="H1979" s="63">
        <v>28</v>
      </c>
      <c r="I1979" s="98" t="str">
        <f>VLOOKUP(E1979, 'Program Data Extracts-Zip Codes'!R$52:W$5334, 6, FALSE)</f>
        <v>SCG</v>
      </c>
      <c r="J1979" s="98" t="str">
        <f>VLOOKUP(E1979, 'Program Data Extracts-Zip Codes'!R$52:W$5334, 4, FALSE)</f>
        <v>SCE</v>
      </c>
    </row>
    <row r="1980" spans="2:10" x14ac:dyDescent="0.25">
      <c r="B1980" s="63">
        <v>6037575001</v>
      </c>
      <c r="C1980" s="63">
        <v>3608</v>
      </c>
      <c r="D1980" s="63" t="s">
        <v>166</v>
      </c>
      <c r="E1980" s="96">
        <v>90815</v>
      </c>
      <c r="F1980" s="63">
        <v>23.594027831466398</v>
      </c>
      <c r="G1980" s="63">
        <v>0</v>
      </c>
      <c r="H1980" s="63">
        <v>23.7</v>
      </c>
      <c r="I1980" s="98" t="str">
        <f>VLOOKUP(E1980, 'Program Data Extracts-Zip Codes'!R$52:W$5334, 6, FALSE)</f>
        <v>SCG</v>
      </c>
      <c r="J1980" s="98" t="str">
        <f>VLOOKUP(E1980, 'Program Data Extracts-Zip Codes'!R$52:W$5334, 4, FALSE)</f>
        <v>SCE</v>
      </c>
    </row>
    <row r="1981" spans="2:10" x14ac:dyDescent="0.25">
      <c r="B1981" s="63">
        <v>6037571900</v>
      </c>
      <c r="C1981" s="63">
        <v>5509</v>
      </c>
      <c r="D1981" s="63" t="s">
        <v>166</v>
      </c>
      <c r="E1981" s="96">
        <v>90807</v>
      </c>
      <c r="F1981" s="63">
        <v>23.486810469001899</v>
      </c>
      <c r="G1981" s="63">
        <v>0</v>
      </c>
      <c r="H1981" s="63">
        <v>15.8</v>
      </c>
      <c r="I1981" s="98" t="str">
        <f>VLOOKUP(E1981, 'Program Data Extracts-Zip Codes'!R$52:W$5334, 6, FALSE)</f>
        <v>SCG</v>
      </c>
      <c r="J1981" s="98" t="str">
        <f>VLOOKUP(E1981, 'Program Data Extracts-Zip Codes'!R$52:W$5334, 4, FALSE)</f>
        <v>SCE</v>
      </c>
    </row>
    <row r="1982" spans="2:10" x14ac:dyDescent="0.25">
      <c r="B1982" s="63">
        <v>6037571502</v>
      </c>
      <c r="C1982" s="63">
        <v>4661</v>
      </c>
      <c r="D1982" s="63" t="s">
        <v>166</v>
      </c>
      <c r="E1982" s="96">
        <v>90807</v>
      </c>
      <c r="F1982" s="63">
        <v>22.6258943629025</v>
      </c>
      <c r="G1982" s="63">
        <v>0</v>
      </c>
      <c r="H1982" s="63">
        <v>31.7</v>
      </c>
      <c r="I1982" s="98" t="str">
        <f>VLOOKUP(E1982, 'Program Data Extracts-Zip Codes'!R$52:W$5334, 6, FALSE)</f>
        <v>SCG</v>
      </c>
      <c r="J1982" s="98" t="str">
        <f>VLOOKUP(E1982, 'Program Data Extracts-Zip Codes'!R$52:W$5334, 4, FALSE)</f>
        <v>SCE</v>
      </c>
    </row>
    <row r="1983" spans="2:10" x14ac:dyDescent="0.25">
      <c r="B1983" s="63">
        <v>6037555202</v>
      </c>
      <c r="C1983" s="63">
        <v>3399</v>
      </c>
      <c r="D1983" s="63" t="s">
        <v>166</v>
      </c>
      <c r="E1983" s="96">
        <v>90808</v>
      </c>
      <c r="F1983" s="63">
        <v>22.013546304745098</v>
      </c>
      <c r="G1983" s="63">
        <v>0</v>
      </c>
      <c r="H1983" s="63">
        <v>14</v>
      </c>
      <c r="I1983" s="98" t="str">
        <f>VLOOKUP(E1983, 'Program Data Extracts-Zip Codes'!R$52:W$5334, 6, FALSE)</f>
        <v>SCG</v>
      </c>
      <c r="J1983" s="98" t="str">
        <f>VLOOKUP(E1983, 'Program Data Extracts-Zip Codes'!R$52:W$5334, 4, FALSE)</f>
        <v>SCE</v>
      </c>
    </row>
    <row r="1984" spans="2:10" x14ac:dyDescent="0.25">
      <c r="B1984" s="63">
        <v>6037574902</v>
      </c>
      <c r="C1984" s="63">
        <v>4783</v>
      </c>
      <c r="D1984" s="63" t="s">
        <v>166</v>
      </c>
      <c r="E1984" s="96">
        <v>90815</v>
      </c>
      <c r="F1984" s="63">
        <v>21.2818106839221</v>
      </c>
      <c r="G1984" s="63">
        <v>0</v>
      </c>
      <c r="H1984" s="63">
        <v>44.2</v>
      </c>
      <c r="I1984" s="98" t="str">
        <f>VLOOKUP(E1984, 'Program Data Extracts-Zip Codes'!R$52:W$5334, 6, FALSE)</f>
        <v>SCG</v>
      </c>
      <c r="J1984" s="98" t="str">
        <f>VLOOKUP(E1984, 'Program Data Extracts-Zip Codes'!R$52:W$5334, 4, FALSE)</f>
        <v>SCE</v>
      </c>
    </row>
    <row r="1985" spans="2:10" x14ac:dyDescent="0.25">
      <c r="B1985" s="63">
        <v>6037576602</v>
      </c>
      <c r="C1985" s="63">
        <v>3995</v>
      </c>
      <c r="D1985" s="63" t="s">
        <v>166</v>
      </c>
      <c r="E1985" s="96">
        <v>90802</v>
      </c>
      <c r="F1985" s="63">
        <v>21.193861456436501</v>
      </c>
      <c r="G1985" s="63">
        <v>0</v>
      </c>
      <c r="H1985" s="63">
        <v>25.3</v>
      </c>
      <c r="I1985" s="98" t="str">
        <f>VLOOKUP(E1985, 'Program Data Extracts-Zip Codes'!R$52:W$5334, 6, FALSE)</f>
        <v>SCG</v>
      </c>
      <c r="J1985" s="98" t="str">
        <f>VLOOKUP(E1985, 'Program Data Extracts-Zip Codes'!R$52:W$5334, 4, FALSE)</f>
        <v>LADWP</v>
      </c>
    </row>
    <row r="1986" spans="2:10" x14ac:dyDescent="0.25">
      <c r="B1986" s="63">
        <v>6037574202</v>
      </c>
      <c r="C1986" s="63">
        <v>2161</v>
      </c>
      <c r="D1986" s="63" t="s">
        <v>166</v>
      </c>
      <c r="E1986" s="96">
        <v>90815</v>
      </c>
      <c r="F1986" s="63">
        <v>21.072686043067499</v>
      </c>
      <c r="G1986" s="63">
        <v>0</v>
      </c>
      <c r="H1986" s="63">
        <v>31.6</v>
      </c>
      <c r="I1986" s="98" t="str">
        <f>VLOOKUP(E1986, 'Program Data Extracts-Zip Codes'!R$52:W$5334, 6, FALSE)</f>
        <v>SCG</v>
      </c>
      <c r="J1986" s="98" t="str">
        <f>VLOOKUP(E1986, 'Program Data Extracts-Zip Codes'!R$52:W$5334, 4, FALSE)</f>
        <v>SCE</v>
      </c>
    </row>
    <row r="1987" spans="2:10" x14ac:dyDescent="0.25">
      <c r="B1987" s="63">
        <v>6037576503</v>
      </c>
      <c r="C1987" s="63">
        <v>4454</v>
      </c>
      <c r="D1987" s="63" t="s">
        <v>166</v>
      </c>
      <c r="E1987" s="96">
        <v>90802</v>
      </c>
      <c r="F1987" s="63">
        <v>20.2143143041557</v>
      </c>
      <c r="G1987" s="63">
        <v>0</v>
      </c>
      <c r="H1987" s="63">
        <v>52.4</v>
      </c>
      <c r="I1987" s="98" t="str">
        <f>VLOOKUP(E1987, 'Program Data Extracts-Zip Codes'!R$52:W$5334, 6, FALSE)</f>
        <v>SCG</v>
      </c>
      <c r="J1987" s="98" t="str">
        <f>VLOOKUP(E1987, 'Program Data Extracts-Zip Codes'!R$52:W$5334, 4, FALSE)</f>
        <v>LADWP</v>
      </c>
    </row>
    <row r="1988" spans="2:10" x14ac:dyDescent="0.25">
      <c r="B1988" s="63">
        <v>6037576802</v>
      </c>
      <c r="C1988" s="63">
        <v>3992</v>
      </c>
      <c r="D1988" s="63" t="s">
        <v>166</v>
      </c>
      <c r="E1988" s="96">
        <v>90814</v>
      </c>
      <c r="F1988" s="63">
        <v>19.717066782614001</v>
      </c>
      <c r="G1988" s="63">
        <v>0</v>
      </c>
      <c r="H1988" s="63">
        <v>32.299999999999997</v>
      </c>
      <c r="I1988" s="98" t="str">
        <f>VLOOKUP(E1988, 'Program Data Extracts-Zip Codes'!R$52:W$5334, 6, FALSE)</f>
        <v>SCG</v>
      </c>
      <c r="J1988" s="98" t="str">
        <f>VLOOKUP(E1988, 'Program Data Extracts-Zip Codes'!R$52:W$5334, 4, FALSE)</f>
        <v>SCE</v>
      </c>
    </row>
    <row r="1989" spans="2:10" x14ac:dyDescent="0.25">
      <c r="B1989" s="63">
        <v>6037573902</v>
      </c>
      <c r="C1989" s="63">
        <v>2091</v>
      </c>
      <c r="D1989" s="63" t="s">
        <v>166</v>
      </c>
      <c r="E1989" s="96">
        <v>90808</v>
      </c>
      <c r="F1989" s="63">
        <v>18.615095169376598</v>
      </c>
      <c r="G1989" s="63">
        <v>0</v>
      </c>
      <c r="H1989" s="63">
        <v>13.6</v>
      </c>
      <c r="I1989" s="98" t="str">
        <f>VLOOKUP(E1989, 'Program Data Extracts-Zip Codes'!R$52:W$5334, 6, FALSE)</f>
        <v>SCG</v>
      </c>
      <c r="J1989" s="98" t="str">
        <f>VLOOKUP(E1989, 'Program Data Extracts-Zip Codes'!R$52:W$5334, 4, FALSE)</f>
        <v>SCE</v>
      </c>
    </row>
    <row r="1990" spans="2:10" x14ac:dyDescent="0.25">
      <c r="B1990" s="63">
        <v>6037571800</v>
      </c>
      <c r="C1990" s="63">
        <v>3190</v>
      </c>
      <c r="D1990" s="63" t="s">
        <v>166</v>
      </c>
      <c r="E1990" s="96">
        <v>90807</v>
      </c>
      <c r="F1990" s="63">
        <v>18.351117373211501</v>
      </c>
      <c r="G1990" s="63">
        <v>0</v>
      </c>
      <c r="H1990" s="63">
        <v>9.9</v>
      </c>
      <c r="I1990" s="98" t="str">
        <f>VLOOKUP(E1990, 'Program Data Extracts-Zip Codes'!R$52:W$5334, 6, FALSE)</f>
        <v>SCG</v>
      </c>
      <c r="J1990" s="98" t="str">
        <f>VLOOKUP(E1990, 'Program Data Extracts-Zip Codes'!R$52:W$5334, 4, FALSE)</f>
        <v>SCE</v>
      </c>
    </row>
    <row r="1991" spans="2:10" x14ac:dyDescent="0.25">
      <c r="B1991" s="63">
        <v>6037571503</v>
      </c>
      <c r="C1991" s="63">
        <v>3700</v>
      </c>
      <c r="D1991" s="63" t="s">
        <v>166</v>
      </c>
      <c r="E1991" s="96">
        <v>90807</v>
      </c>
      <c r="F1991" s="63">
        <v>18.2594626656931</v>
      </c>
      <c r="G1991" s="63">
        <v>0</v>
      </c>
      <c r="H1991" s="63">
        <v>33</v>
      </c>
      <c r="I1991" s="98" t="str">
        <f>VLOOKUP(E1991, 'Program Data Extracts-Zip Codes'!R$52:W$5334, 6, FALSE)</f>
        <v>SCG</v>
      </c>
      <c r="J1991" s="98" t="str">
        <f>VLOOKUP(E1991, 'Program Data Extracts-Zip Codes'!R$52:W$5334, 4, FALSE)</f>
        <v>SCE</v>
      </c>
    </row>
    <row r="1992" spans="2:10" x14ac:dyDescent="0.25">
      <c r="B1992" s="63">
        <v>6037574201</v>
      </c>
      <c r="C1992" s="63">
        <v>3117</v>
      </c>
      <c r="D1992" s="63" t="s">
        <v>166</v>
      </c>
      <c r="E1992" s="96">
        <v>90815</v>
      </c>
      <c r="F1992" s="63">
        <v>17.690157446353201</v>
      </c>
      <c r="G1992" s="63">
        <v>0</v>
      </c>
      <c r="H1992" s="63">
        <v>16.7</v>
      </c>
      <c r="I1992" s="98" t="str">
        <f>VLOOKUP(E1992, 'Program Data Extracts-Zip Codes'!R$52:W$5334, 6, FALSE)</f>
        <v>SCG</v>
      </c>
      <c r="J1992" s="98" t="str">
        <f>VLOOKUP(E1992, 'Program Data Extracts-Zip Codes'!R$52:W$5334, 4, FALSE)</f>
        <v>SCE</v>
      </c>
    </row>
    <row r="1993" spans="2:10" x14ac:dyDescent="0.25">
      <c r="B1993" s="63">
        <v>6037574400</v>
      </c>
      <c r="C1993" s="63">
        <v>5141</v>
      </c>
      <c r="D1993" s="63" t="s">
        <v>166</v>
      </c>
      <c r="E1993" s="96">
        <v>90815</v>
      </c>
      <c r="F1993" s="63">
        <v>17.4679482675527</v>
      </c>
      <c r="G1993" s="63">
        <v>0</v>
      </c>
      <c r="H1993" s="63">
        <v>13</v>
      </c>
      <c r="I1993" s="98" t="str">
        <f>VLOOKUP(E1993, 'Program Data Extracts-Zip Codes'!R$52:W$5334, 6, FALSE)</f>
        <v>SCG</v>
      </c>
      <c r="J1993" s="98" t="str">
        <f>VLOOKUP(E1993, 'Program Data Extracts-Zip Codes'!R$52:W$5334, 4, FALSE)</f>
        <v>SCE</v>
      </c>
    </row>
    <row r="1994" spans="2:10" x14ac:dyDescent="0.25">
      <c r="B1994" s="63">
        <v>6037577603</v>
      </c>
      <c r="C1994" s="63">
        <v>8255</v>
      </c>
      <c r="D1994" s="63" t="s">
        <v>166</v>
      </c>
      <c r="E1994" s="96">
        <v>90803</v>
      </c>
      <c r="F1994" s="63">
        <v>17.339532212761899</v>
      </c>
      <c r="G1994" s="63">
        <v>0</v>
      </c>
      <c r="H1994" s="63">
        <v>18.8</v>
      </c>
      <c r="I1994" s="98" t="str">
        <f>VLOOKUP(E1994, 'Program Data Extracts-Zip Codes'!R$52:W$5334, 6, FALSE)</f>
        <v>SCG</v>
      </c>
      <c r="J1994" s="98" t="str">
        <f>VLOOKUP(E1994, 'Program Data Extracts-Zip Codes'!R$52:W$5334, 4, FALSE)</f>
        <v>SCE</v>
      </c>
    </row>
    <row r="1995" spans="2:10" x14ac:dyDescent="0.25">
      <c r="B1995" s="63">
        <v>6037574800</v>
      </c>
      <c r="C1995" s="63">
        <v>3000</v>
      </c>
      <c r="D1995" s="63" t="s">
        <v>166</v>
      </c>
      <c r="E1995" s="96">
        <v>90815</v>
      </c>
      <c r="F1995" s="63">
        <v>17.280139497533899</v>
      </c>
      <c r="G1995" s="63">
        <v>0</v>
      </c>
      <c r="H1995" s="63">
        <v>16.2</v>
      </c>
      <c r="I1995" s="98" t="str">
        <f>VLOOKUP(E1995, 'Program Data Extracts-Zip Codes'!R$52:W$5334, 6, FALSE)</f>
        <v>SCG</v>
      </c>
      <c r="J1995" s="98" t="str">
        <f>VLOOKUP(E1995, 'Program Data Extracts-Zip Codes'!R$52:W$5334, 4, FALSE)</f>
        <v>SCE</v>
      </c>
    </row>
    <row r="1996" spans="2:10" x14ac:dyDescent="0.25">
      <c r="B1996" s="63">
        <v>6037574500</v>
      </c>
      <c r="C1996" s="63">
        <v>6357</v>
      </c>
      <c r="D1996" s="63" t="s">
        <v>166</v>
      </c>
      <c r="E1996" s="96">
        <v>90815</v>
      </c>
      <c r="F1996" s="63">
        <v>16.419551607880301</v>
      </c>
      <c r="G1996" s="63">
        <v>0</v>
      </c>
      <c r="H1996" s="63">
        <v>18.600000000000001</v>
      </c>
      <c r="I1996" s="98" t="str">
        <f>VLOOKUP(E1996, 'Program Data Extracts-Zip Codes'!R$52:W$5334, 6, FALSE)</f>
        <v>SCG</v>
      </c>
      <c r="J1996" s="98" t="str">
        <f>VLOOKUP(E1996, 'Program Data Extracts-Zip Codes'!R$52:W$5334, 4, FALSE)</f>
        <v>SCE</v>
      </c>
    </row>
    <row r="1997" spans="2:10" x14ac:dyDescent="0.25">
      <c r="B1997" s="63">
        <v>6037577501</v>
      </c>
      <c r="C1997" s="63">
        <v>3435</v>
      </c>
      <c r="D1997" s="63" t="s">
        <v>166</v>
      </c>
      <c r="E1997" s="96">
        <v>90803</v>
      </c>
      <c r="F1997" s="63">
        <v>14.786115125765701</v>
      </c>
      <c r="G1997" s="63">
        <v>0</v>
      </c>
      <c r="H1997" s="63">
        <v>15.5</v>
      </c>
      <c r="I1997" s="98" t="str">
        <f>VLOOKUP(E1997, 'Program Data Extracts-Zip Codes'!R$52:W$5334, 6, FALSE)</f>
        <v>SCG</v>
      </c>
      <c r="J1997" s="98" t="str">
        <f>VLOOKUP(E1997, 'Program Data Extracts-Zip Codes'!R$52:W$5334, 4, FALSE)</f>
        <v>SCE</v>
      </c>
    </row>
    <row r="1998" spans="2:10" x14ac:dyDescent="0.25">
      <c r="B1998" s="63">
        <v>6037571200</v>
      </c>
      <c r="C1998" s="63">
        <v>7828</v>
      </c>
      <c r="D1998" s="63" t="s">
        <v>166</v>
      </c>
      <c r="E1998" s="96">
        <v>90808</v>
      </c>
      <c r="F1998" s="63">
        <v>13.9270260149806</v>
      </c>
      <c r="G1998" s="63">
        <v>0</v>
      </c>
      <c r="H1998" s="63">
        <v>22</v>
      </c>
      <c r="I1998" s="98" t="str">
        <f>VLOOKUP(E1998, 'Program Data Extracts-Zip Codes'!R$52:W$5334, 6, FALSE)</f>
        <v>SCG</v>
      </c>
      <c r="J1998" s="98" t="str">
        <f>VLOOKUP(E1998, 'Program Data Extracts-Zip Codes'!R$52:W$5334, 4, FALSE)</f>
        <v>SCE</v>
      </c>
    </row>
    <row r="1999" spans="2:10" x14ac:dyDescent="0.25">
      <c r="B1999" s="63">
        <v>6037577604</v>
      </c>
      <c r="C1999" s="63">
        <v>1388</v>
      </c>
      <c r="D1999" s="63" t="s">
        <v>166</v>
      </c>
      <c r="E1999" s="96">
        <v>90803</v>
      </c>
      <c r="F1999" s="63">
        <v>13.8393802208831</v>
      </c>
      <c r="G1999" s="63">
        <v>0</v>
      </c>
      <c r="H1999" s="63">
        <v>13.4</v>
      </c>
      <c r="I1999" s="98" t="str">
        <f>VLOOKUP(E1999, 'Program Data Extracts-Zip Codes'!R$52:W$5334, 6, FALSE)</f>
        <v>SCG</v>
      </c>
      <c r="J1999" s="98" t="str">
        <f>VLOOKUP(E1999, 'Program Data Extracts-Zip Codes'!R$52:W$5334, 4, FALSE)</f>
        <v>SCE</v>
      </c>
    </row>
    <row r="2000" spans="2:10" x14ac:dyDescent="0.25">
      <c r="B2000" s="63">
        <v>6037574300</v>
      </c>
      <c r="C2000" s="63">
        <v>5795</v>
      </c>
      <c r="D2000" s="63" t="s">
        <v>166</v>
      </c>
      <c r="E2000" s="96">
        <v>90815</v>
      </c>
      <c r="F2000" s="63">
        <v>13.616192332975301</v>
      </c>
      <c r="G2000" s="63">
        <v>0</v>
      </c>
      <c r="H2000" s="63">
        <v>19.8</v>
      </c>
      <c r="I2000" s="98" t="str">
        <f>VLOOKUP(E2000, 'Program Data Extracts-Zip Codes'!R$52:W$5334, 6, FALSE)</f>
        <v>SCG</v>
      </c>
      <c r="J2000" s="98" t="str">
        <f>VLOOKUP(E2000, 'Program Data Extracts-Zip Codes'!R$52:W$5334, 4, FALSE)</f>
        <v>SCE</v>
      </c>
    </row>
    <row r="2001" spans="2:10" x14ac:dyDescent="0.25">
      <c r="B2001" s="63">
        <v>6037577100</v>
      </c>
      <c r="C2001" s="63">
        <v>6700</v>
      </c>
      <c r="D2001" s="63" t="s">
        <v>166</v>
      </c>
      <c r="E2001" s="96">
        <v>90814</v>
      </c>
      <c r="F2001" s="63">
        <v>13.1073043887327</v>
      </c>
      <c r="G2001" s="63">
        <v>0</v>
      </c>
      <c r="H2001" s="63">
        <v>34.700000000000003</v>
      </c>
      <c r="I2001" s="98" t="str">
        <f>VLOOKUP(E2001, 'Program Data Extracts-Zip Codes'!R$52:W$5334, 6, FALSE)</f>
        <v>SCG</v>
      </c>
      <c r="J2001" s="98" t="str">
        <f>VLOOKUP(E2001, 'Program Data Extracts-Zip Codes'!R$52:W$5334, 4, FALSE)</f>
        <v>SCE</v>
      </c>
    </row>
    <row r="2002" spans="2:10" x14ac:dyDescent="0.25">
      <c r="B2002" s="63">
        <v>6037577200</v>
      </c>
      <c r="C2002" s="63">
        <v>5414</v>
      </c>
      <c r="D2002" s="63" t="s">
        <v>166</v>
      </c>
      <c r="E2002" s="96">
        <v>90803</v>
      </c>
      <c r="F2002" s="63">
        <v>12.825917338765199</v>
      </c>
      <c r="G2002" s="63">
        <v>0</v>
      </c>
      <c r="H2002" s="63">
        <v>15.9</v>
      </c>
      <c r="I2002" s="98" t="str">
        <f>VLOOKUP(E2002, 'Program Data Extracts-Zip Codes'!R$52:W$5334, 6, FALSE)</f>
        <v>SCG</v>
      </c>
      <c r="J2002" s="98" t="str">
        <f>VLOOKUP(E2002, 'Program Data Extracts-Zip Codes'!R$52:W$5334, 4, FALSE)</f>
        <v>SCE</v>
      </c>
    </row>
    <row r="2003" spans="2:10" x14ac:dyDescent="0.25">
      <c r="B2003" s="63">
        <v>6037574000</v>
      </c>
      <c r="C2003" s="63">
        <v>5277</v>
      </c>
      <c r="D2003" s="63" t="s">
        <v>166</v>
      </c>
      <c r="E2003" s="96">
        <v>90808</v>
      </c>
      <c r="F2003" s="63">
        <v>12.7234195849113</v>
      </c>
      <c r="G2003" s="63">
        <v>0</v>
      </c>
      <c r="H2003" s="63">
        <v>7.1</v>
      </c>
      <c r="I2003" s="98" t="str">
        <f>VLOOKUP(E2003, 'Program Data Extracts-Zip Codes'!R$52:W$5334, 6, FALSE)</f>
        <v>SCG</v>
      </c>
      <c r="J2003" s="98" t="str">
        <f>VLOOKUP(E2003, 'Program Data Extracts-Zip Codes'!R$52:W$5334, 4, FALSE)</f>
        <v>SCE</v>
      </c>
    </row>
    <row r="2004" spans="2:10" x14ac:dyDescent="0.25">
      <c r="B2004" s="63">
        <v>6037577504</v>
      </c>
      <c r="C2004" s="63">
        <v>1448</v>
      </c>
      <c r="D2004" s="63" t="s">
        <v>166</v>
      </c>
      <c r="E2004" s="96">
        <v>90803</v>
      </c>
      <c r="F2004" s="63">
        <v>12.1733951917257</v>
      </c>
      <c r="G2004" s="63">
        <v>0</v>
      </c>
      <c r="H2004" s="63">
        <v>16.2</v>
      </c>
      <c r="I2004" s="98" t="str">
        <f>VLOOKUP(E2004, 'Program Data Extracts-Zip Codes'!R$52:W$5334, 6, FALSE)</f>
        <v>SCG</v>
      </c>
      <c r="J2004" s="98" t="str">
        <f>VLOOKUP(E2004, 'Program Data Extracts-Zip Codes'!R$52:W$5334, 4, FALSE)</f>
        <v>SCE</v>
      </c>
    </row>
    <row r="2005" spans="2:10" x14ac:dyDescent="0.25">
      <c r="B2005" s="63">
        <v>6037577300</v>
      </c>
      <c r="C2005" s="63">
        <v>5547</v>
      </c>
      <c r="D2005" s="63" t="s">
        <v>166</v>
      </c>
      <c r="E2005" s="96">
        <v>90803</v>
      </c>
      <c r="F2005" s="63">
        <v>11.797080615269</v>
      </c>
      <c r="G2005" s="63">
        <v>0</v>
      </c>
      <c r="H2005" s="63">
        <v>23.6</v>
      </c>
      <c r="I2005" s="98" t="str">
        <f>VLOOKUP(E2005, 'Program Data Extracts-Zip Codes'!R$52:W$5334, 6, FALSE)</f>
        <v>SCG</v>
      </c>
      <c r="J2005" s="98" t="str">
        <f>VLOOKUP(E2005, 'Program Data Extracts-Zip Codes'!R$52:W$5334, 4, FALSE)</f>
        <v>SCE</v>
      </c>
    </row>
    <row r="2006" spans="2:10" x14ac:dyDescent="0.25">
      <c r="B2006" s="63">
        <v>6037573601</v>
      </c>
      <c r="C2006" s="63">
        <v>6114</v>
      </c>
      <c r="D2006" s="63" t="s">
        <v>166</v>
      </c>
      <c r="E2006" s="96">
        <v>90808</v>
      </c>
      <c r="F2006" s="63">
        <v>11.3309993686683</v>
      </c>
      <c r="G2006" s="63">
        <v>0</v>
      </c>
      <c r="H2006" s="63">
        <v>10.8</v>
      </c>
      <c r="I2006" s="98" t="str">
        <f>VLOOKUP(E2006, 'Program Data Extracts-Zip Codes'!R$52:W$5334, 6, FALSE)</f>
        <v>SCG</v>
      </c>
      <c r="J2006" s="98" t="str">
        <f>VLOOKUP(E2006, 'Program Data Extracts-Zip Codes'!R$52:W$5334, 4, FALSE)</f>
        <v>SCE</v>
      </c>
    </row>
    <row r="2007" spans="2:10" x14ac:dyDescent="0.25">
      <c r="B2007" s="63">
        <v>6037577400</v>
      </c>
      <c r="C2007" s="63">
        <v>3253</v>
      </c>
      <c r="D2007" s="63" t="s">
        <v>166</v>
      </c>
      <c r="E2007" s="96">
        <v>90803</v>
      </c>
      <c r="F2007" s="63">
        <v>10.951771453489799</v>
      </c>
      <c r="G2007" s="63">
        <v>0</v>
      </c>
      <c r="H2007" s="63">
        <v>18.7</v>
      </c>
      <c r="I2007" s="98" t="str">
        <f>VLOOKUP(E2007, 'Program Data Extracts-Zip Codes'!R$52:W$5334, 6, FALSE)</f>
        <v>SCG</v>
      </c>
      <c r="J2007" s="98" t="str">
        <f>VLOOKUP(E2007, 'Program Data Extracts-Zip Codes'!R$52:W$5334, 4, FALSE)</f>
        <v>SCE</v>
      </c>
    </row>
    <row r="2008" spans="2:10" x14ac:dyDescent="0.25">
      <c r="B2008" s="63">
        <v>6037574100</v>
      </c>
      <c r="C2008" s="63">
        <v>5098</v>
      </c>
      <c r="D2008" s="63" t="s">
        <v>166</v>
      </c>
      <c r="E2008" s="96">
        <v>90808</v>
      </c>
      <c r="F2008" s="63">
        <v>10.660234300253901</v>
      </c>
      <c r="G2008" s="63">
        <v>0</v>
      </c>
      <c r="H2008" s="63">
        <v>12.5</v>
      </c>
      <c r="I2008" s="98" t="str">
        <f>VLOOKUP(E2008, 'Program Data Extracts-Zip Codes'!R$52:W$5334, 6, FALSE)</f>
        <v>SCG</v>
      </c>
      <c r="J2008" s="98" t="str">
        <f>VLOOKUP(E2008, 'Program Data Extracts-Zip Codes'!R$52:W$5334, 4, FALSE)</f>
        <v>SCE</v>
      </c>
    </row>
    <row r="2009" spans="2:10" x14ac:dyDescent="0.25">
      <c r="B2009" s="63">
        <v>6037573800</v>
      </c>
      <c r="C2009" s="63">
        <v>4284</v>
      </c>
      <c r="D2009" s="63" t="s">
        <v>166</v>
      </c>
      <c r="E2009" s="96">
        <v>90808</v>
      </c>
      <c r="F2009" s="63">
        <v>10.2679540830697</v>
      </c>
      <c r="G2009" s="63">
        <v>0</v>
      </c>
      <c r="H2009" s="63">
        <v>12.9</v>
      </c>
      <c r="I2009" s="98" t="str">
        <f>VLOOKUP(E2009, 'Program Data Extracts-Zip Codes'!R$52:W$5334, 6, FALSE)</f>
        <v>SCG</v>
      </c>
      <c r="J2009" s="98" t="str">
        <f>VLOOKUP(E2009, 'Program Data Extracts-Zip Codes'!R$52:W$5334, 4, FALSE)</f>
        <v>SCE</v>
      </c>
    </row>
    <row r="2010" spans="2:10" x14ac:dyDescent="0.25">
      <c r="B2010" s="63">
        <v>6037574901</v>
      </c>
      <c r="C2010" s="63">
        <v>3725</v>
      </c>
      <c r="D2010" s="63" t="s">
        <v>166</v>
      </c>
      <c r="E2010" s="96">
        <v>90815</v>
      </c>
      <c r="F2010" s="63">
        <v>9.8952168107924905</v>
      </c>
      <c r="G2010" s="63">
        <v>0</v>
      </c>
      <c r="H2010" s="63">
        <v>15</v>
      </c>
      <c r="I2010" s="98" t="str">
        <f>VLOOKUP(E2010, 'Program Data Extracts-Zip Codes'!R$52:W$5334, 6, FALSE)</f>
        <v>SCG</v>
      </c>
      <c r="J2010" s="98" t="str">
        <f>VLOOKUP(E2010, 'Program Data Extracts-Zip Codes'!R$52:W$5334, 4, FALSE)</f>
        <v>SCE</v>
      </c>
    </row>
    <row r="2011" spans="2:10" x14ac:dyDescent="0.25">
      <c r="B2011" s="63">
        <v>6037573700</v>
      </c>
      <c r="C2011" s="63">
        <v>4554</v>
      </c>
      <c r="D2011" s="63" t="s">
        <v>166</v>
      </c>
      <c r="E2011" s="96">
        <v>90808</v>
      </c>
      <c r="F2011" s="63">
        <v>9.5680095161787708</v>
      </c>
      <c r="G2011" s="63">
        <v>0</v>
      </c>
      <c r="H2011" s="63">
        <v>10.3</v>
      </c>
      <c r="I2011" s="98" t="str">
        <f>VLOOKUP(E2011, 'Program Data Extracts-Zip Codes'!R$52:W$5334, 6, FALSE)</f>
        <v>SCG</v>
      </c>
      <c r="J2011" s="98" t="str">
        <f>VLOOKUP(E2011, 'Program Data Extracts-Zip Codes'!R$52:W$5334, 4, FALSE)</f>
        <v>SCE</v>
      </c>
    </row>
    <row r="2012" spans="2:10" x14ac:dyDescent="0.25">
      <c r="B2012" s="63">
        <v>6037576700</v>
      </c>
      <c r="C2012" s="63">
        <v>4047</v>
      </c>
      <c r="D2012" s="63" t="s">
        <v>166</v>
      </c>
      <c r="E2012" s="96">
        <v>90803</v>
      </c>
      <c r="F2012" s="63">
        <v>8.8323237603917892</v>
      </c>
      <c r="G2012" s="63">
        <v>0</v>
      </c>
      <c r="H2012" s="63">
        <v>26.6</v>
      </c>
      <c r="I2012" s="98" t="str">
        <f>VLOOKUP(E2012, 'Program Data Extracts-Zip Codes'!R$52:W$5334, 6, FALSE)</f>
        <v>SCG</v>
      </c>
      <c r="J2012" s="98" t="str">
        <f>VLOOKUP(E2012, 'Program Data Extracts-Zip Codes'!R$52:W$5334, 4, FALSE)</f>
        <v>SCE</v>
      </c>
    </row>
    <row r="2013" spans="2:10" x14ac:dyDescent="0.25">
      <c r="B2013" s="63">
        <v>6037574602</v>
      </c>
      <c r="C2013" s="63">
        <v>1277</v>
      </c>
      <c r="D2013" s="63" t="s">
        <v>166</v>
      </c>
      <c r="E2013" s="96">
        <v>90815</v>
      </c>
      <c r="F2013" s="63">
        <v>7.86600389835281</v>
      </c>
      <c r="G2013" s="63">
        <v>0</v>
      </c>
      <c r="H2013" s="63">
        <v>16.600000000000001</v>
      </c>
      <c r="I2013" s="98" t="str">
        <f>VLOOKUP(E2013, 'Program Data Extracts-Zip Codes'!R$52:W$5334, 6, FALSE)</f>
        <v>SCG</v>
      </c>
      <c r="J2013" s="98" t="str">
        <f>VLOOKUP(E2013, 'Program Data Extracts-Zip Codes'!R$52:W$5334, 4, FALSE)</f>
        <v>SCE</v>
      </c>
    </row>
    <row r="2014" spans="2:10" x14ac:dyDescent="0.25">
      <c r="B2014" s="63">
        <v>6037980033</v>
      </c>
      <c r="C2014" s="63">
        <v>61</v>
      </c>
      <c r="D2014" s="63" t="s">
        <v>166</v>
      </c>
      <c r="E2014" s="96">
        <v>90802</v>
      </c>
      <c r="F2014" s="63" t="s">
        <v>147</v>
      </c>
      <c r="G2014" s="63">
        <v>61</v>
      </c>
      <c r="H2014" s="63" t="s">
        <v>147</v>
      </c>
      <c r="I2014" s="98" t="str">
        <f>VLOOKUP(E2014, 'Program Data Extracts-Zip Codes'!R$52:W$5334, 6, FALSE)</f>
        <v>SCG</v>
      </c>
      <c r="J2014" s="98" t="str">
        <f>VLOOKUP(E2014, 'Program Data Extracts-Zip Codes'!R$52:W$5334, 4, FALSE)</f>
        <v>LADWP</v>
      </c>
    </row>
    <row r="2015" spans="2:10" x14ac:dyDescent="0.25">
      <c r="B2015" s="63">
        <v>6037575500</v>
      </c>
      <c r="C2015" s="63">
        <v>76</v>
      </c>
      <c r="D2015" s="63" t="s">
        <v>166</v>
      </c>
      <c r="E2015" s="96">
        <v>90813</v>
      </c>
      <c r="F2015" s="63" t="s">
        <v>147</v>
      </c>
      <c r="G2015" s="63">
        <v>76</v>
      </c>
      <c r="H2015" s="63">
        <v>89.2</v>
      </c>
      <c r="I2015" s="98" t="str">
        <f>VLOOKUP(E2015, 'Program Data Extracts-Zip Codes'!R$52:W$5334, 6, FALSE)</f>
        <v>SCG</v>
      </c>
      <c r="J2015" s="98" t="str">
        <f>VLOOKUP(E2015, 'Program Data Extracts-Zip Codes'!R$52:W$5334, 4, FALSE)</f>
        <v>LADWP</v>
      </c>
    </row>
    <row r="2016" spans="2:10" x14ac:dyDescent="0.25">
      <c r="B2016" s="63">
        <v>6037980007</v>
      </c>
      <c r="C2016" s="63">
        <v>0</v>
      </c>
      <c r="D2016" s="63" t="s">
        <v>166</v>
      </c>
      <c r="E2016" s="96">
        <v>90803</v>
      </c>
      <c r="F2016" s="63" t="s">
        <v>147</v>
      </c>
      <c r="G2016" s="63">
        <v>0</v>
      </c>
      <c r="H2016" s="63" t="s">
        <v>147</v>
      </c>
      <c r="I2016" s="98" t="str">
        <f>VLOOKUP(E2016, 'Program Data Extracts-Zip Codes'!R$52:W$5334, 6, FALSE)</f>
        <v>SCG</v>
      </c>
      <c r="J2016" s="98" t="str">
        <f>VLOOKUP(E2016, 'Program Data Extracts-Zip Codes'!R$52:W$5334, 4, FALSE)</f>
        <v>SCE</v>
      </c>
    </row>
    <row r="2017" spans="2:10" x14ac:dyDescent="0.25">
      <c r="B2017" s="63">
        <v>6037980006</v>
      </c>
      <c r="C2017" s="63">
        <v>0</v>
      </c>
      <c r="D2017" s="63" t="s">
        <v>166</v>
      </c>
      <c r="E2017" s="96">
        <v>90808</v>
      </c>
      <c r="F2017" s="63" t="s">
        <v>147</v>
      </c>
      <c r="G2017" s="63">
        <v>0</v>
      </c>
      <c r="H2017" s="63" t="s">
        <v>147</v>
      </c>
      <c r="I2017" s="98" t="str">
        <f>VLOOKUP(E2017, 'Program Data Extracts-Zip Codes'!R$52:W$5334, 6, FALSE)</f>
        <v>SCG</v>
      </c>
      <c r="J2017" s="98" t="str">
        <f>VLOOKUP(E2017, 'Program Data Extracts-Zip Codes'!R$52:W$5334, 4, FALSE)</f>
        <v>SCE</v>
      </c>
    </row>
    <row r="2018" spans="2:10" x14ac:dyDescent="0.25">
      <c r="B2018" s="63">
        <v>6037980018</v>
      </c>
      <c r="C2018" s="63">
        <v>1</v>
      </c>
      <c r="D2018" s="63" t="s">
        <v>166</v>
      </c>
      <c r="E2018" s="96">
        <v>90807</v>
      </c>
      <c r="F2018" s="63" t="s">
        <v>147</v>
      </c>
      <c r="G2018" s="63">
        <v>0</v>
      </c>
      <c r="H2018" s="63" t="s">
        <v>147</v>
      </c>
      <c r="I2018" s="98" t="str">
        <f>VLOOKUP(E2018, 'Program Data Extracts-Zip Codes'!R$52:W$5334, 6, FALSE)</f>
        <v>SCG</v>
      </c>
      <c r="J2018" s="98" t="str">
        <f>VLOOKUP(E2018, 'Program Data Extracts-Zip Codes'!R$52:W$5334, 4, FALSE)</f>
        <v>SCE</v>
      </c>
    </row>
    <row r="2019" spans="2:10" x14ac:dyDescent="0.25">
      <c r="B2019" s="63">
        <v>6037574700</v>
      </c>
      <c r="C2019" s="63">
        <v>117</v>
      </c>
      <c r="D2019" s="63" t="s">
        <v>166</v>
      </c>
      <c r="E2019" s="96">
        <v>90815</v>
      </c>
      <c r="F2019" s="63" t="s">
        <v>147</v>
      </c>
      <c r="G2019" s="63">
        <v>0</v>
      </c>
      <c r="H2019" s="63" t="s">
        <v>147</v>
      </c>
      <c r="I2019" s="98" t="str">
        <f>VLOOKUP(E2019, 'Program Data Extracts-Zip Codes'!R$52:W$5334, 6, FALSE)</f>
        <v>SCG</v>
      </c>
      <c r="J2019" s="98" t="str">
        <f>VLOOKUP(E2019, 'Program Data Extracts-Zip Codes'!R$52:W$5334, 4, FALSE)</f>
        <v>SCE</v>
      </c>
    </row>
    <row r="2020" spans="2:10" x14ac:dyDescent="0.25">
      <c r="B2020" s="63">
        <v>6037574601</v>
      </c>
      <c r="C2020" s="63">
        <v>1863</v>
      </c>
      <c r="D2020" s="63" t="s">
        <v>166</v>
      </c>
      <c r="E2020" s="96">
        <v>90840</v>
      </c>
      <c r="F2020" s="63" t="s">
        <v>147</v>
      </c>
      <c r="G2020" s="63">
        <v>0</v>
      </c>
      <c r="H2020" s="63" t="s">
        <v>147</v>
      </c>
      <c r="I2020" s="98" t="str">
        <f>VLOOKUP(E2020, 'Program Data Extracts-Zip Codes'!R$52:W$5334, 6, FALSE)</f>
        <v>SCG</v>
      </c>
      <c r="J2020" s="98" t="str">
        <f>VLOOKUP(E2020, 'Program Data Extracts-Zip Codes'!R$52:W$5334, 4, FALSE)</f>
        <v>SCE</v>
      </c>
    </row>
    <row r="2021" spans="2:10" x14ac:dyDescent="0.25">
      <c r="B2021" s="63">
        <v>6037204920</v>
      </c>
      <c r="C2021" s="63">
        <v>2598</v>
      </c>
      <c r="D2021" s="63" t="s">
        <v>166</v>
      </c>
      <c r="E2021" s="96">
        <v>90023</v>
      </c>
      <c r="F2021" s="63">
        <v>80.726872232242897</v>
      </c>
      <c r="G2021" s="63">
        <v>2598</v>
      </c>
      <c r="H2021" s="63">
        <v>66.400000000000006</v>
      </c>
      <c r="I2021" s="98" t="str">
        <f>VLOOKUP(E2021, 'Program Data Extracts-Zip Codes'!R$52:W$5334, 6, FALSE)</f>
        <v>SCG</v>
      </c>
      <c r="J2021" s="98" t="str">
        <f>VLOOKUP(E2021, 'Program Data Extracts-Zip Codes'!R$52:W$5334, 4, FALSE)</f>
        <v>LADWP</v>
      </c>
    </row>
    <row r="2022" spans="2:10" x14ac:dyDescent="0.25">
      <c r="B2022" s="63">
        <v>6037206050</v>
      </c>
      <c r="C2022" s="63">
        <v>2146</v>
      </c>
      <c r="D2022" s="63" t="s">
        <v>166</v>
      </c>
      <c r="E2022" s="96">
        <v>90023</v>
      </c>
      <c r="F2022" s="63">
        <v>79.025293005867496</v>
      </c>
      <c r="G2022" s="63">
        <v>2146</v>
      </c>
      <c r="H2022" s="63">
        <v>75.7</v>
      </c>
      <c r="I2022" s="98" t="str">
        <f>VLOOKUP(E2022, 'Program Data Extracts-Zip Codes'!R$52:W$5334, 6, FALSE)</f>
        <v>SCG</v>
      </c>
      <c r="J2022" s="98" t="str">
        <f>VLOOKUP(E2022, 'Program Data Extracts-Zip Codes'!R$52:W$5334, 4, FALSE)</f>
        <v>LADWP</v>
      </c>
    </row>
    <row r="2023" spans="2:10" x14ac:dyDescent="0.25">
      <c r="B2023" s="63">
        <v>6037205120</v>
      </c>
      <c r="C2023" s="63">
        <v>3618</v>
      </c>
      <c r="D2023" s="63" t="s">
        <v>166</v>
      </c>
      <c r="E2023" s="96">
        <v>90023</v>
      </c>
      <c r="F2023" s="63">
        <v>78.043685144440005</v>
      </c>
      <c r="G2023" s="63">
        <v>3618</v>
      </c>
      <c r="H2023" s="63">
        <v>78.3</v>
      </c>
      <c r="I2023" s="98" t="str">
        <f>VLOOKUP(E2023, 'Program Data Extracts-Zip Codes'!R$52:W$5334, 6, FALSE)</f>
        <v>SCG</v>
      </c>
      <c r="J2023" s="98" t="str">
        <f>VLOOKUP(E2023, 'Program Data Extracts-Zip Codes'!R$52:W$5334, 4, FALSE)</f>
        <v>LADWP</v>
      </c>
    </row>
    <row r="2024" spans="2:10" x14ac:dyDescent="0.25">
      <c r="B2024" s="63">
        <v>6037239202</v>
      </c>
      <c r="C2024" s="63">
        <v>4724</v>
      </c>
      <c r="D2024" s="63" t="s">
        <v>166</v>
      </c>
      <c r="E2024" s="96">
        <v>90001</v>
      </c>
      <c r="F2024" s="63">
        <v>76.0434259278382</v>
      </c>
      <c r="G2024" s="63">
        <v>4724</v>
      </c>
      <c r="H2024" s="63">
        <v>76.3</v>
      </c>
      <c r="I2024" s="98" t="str">
        <f>VLOOKUP(E2024, 'Program Data Extracts-Zip Codes'!R$52:W$5334, 6, FALSE)</f>
        <v>SCG</v>
      </c>
      <c r="J2024" s="98" t="str">
        <f>VLOOKUP(E2024, 'Program Data Extracts-Zip Codes'!R$52:W$5334, 4, FALSE)</f>
        <v>LADWP</v>
      </c>
    </row>
    <row r="2025" spans="2:10" x14ac:dyDescent="0.25">
      <c r="B2025" s="63">
        <v>6037226002</v>
      </c>
      <c r="C2025" s="63">
        <v>1604</v>
      </c>
      <c r="D2025" s="63" t="s">
        <v>166</v>
      </c>
      <c r="E2025" s="96">
        <v>90021</v>
      </c>
      <c r="F2025" s="63">
        <v>76.036429411284303</v>
      </c>
      <c r="G2025" s="63">
        <v>1604</v>
      </c>
      <c r="H2025" s="63">
        <v>65.3</v>
      </c>
      <c r="I2025" s="98" t="str">
        <f>VLOOKUP(E2025, 'Program Data Extracts-Zip Codes'!R$52:W$5334, 6, FALSE)</f>
        <v>SCG</v>
      </c>
      <c r="J2025" s="98" t="str">
        <f>VLOOKUP(E2025, 'Program Data Extracts-Zip Codes'!R$52:W$5334, 4, FALSE)</f>
        <v>LADWP</v>
      </c>
    </row>
    <row r="2026" spans="2:10" x14ac:dyDescent="0.25">
      <c r="B2026" s="63">
        <v>6037535400</v>
      </c>
      <c r="C2026" s="63">
        <v>3495</v>
      </c>
      <c r="D2026" s="63" t="s">
        <v>166</v>
      </c>
      <c r="E2026" s="96">
        <v>90002</v>
      </c>
      <c r="F2026" s="63">
        <v>74.461160005738094</v>
      </c>
      <c r="G2026" s="63">
        <v>3495</v>
      </c>
      <c r="H2026" s="63">
        <v>75.400000000000006</v>
      </c>
      <c r="I2026" s="98" t="str">
        <f>VLOOKUP(E2026, 'Program Data Extracts-Zip Codes'!R$52:W$5334, 6, FALSE)</f>
        <v>SCG</v>
      </c>
      <c r="J2026" s="98" t="str">
        <f>VLOOKUP(E2026, 'Program Data Extracts-Zip Codes'!R$52:W$5334, 4, FALSE)</f>
        <v>LADWP</v>
      </c>
    </row>
    <row r="2027" spans="2:10" x14ac:dyDescent="0.25">
      <c r="B2027" s="63">
        <v>6037243100</v>
      </c>
      <c r="C2027" s="63">
        <v>5350</v>
      </c>
      <c r="D2027" s="63" t="s">
        <v>166</v>
      </c>
      <c r="E2027" s="96">
        <v>90059</v>
      </c>
      <c r="F2027" s="63">
        <v>73.5392853207954</v>
      </c>
      <c r="G2027" s="63">
        <v>5350</v>
      </c>
      <c r="H2027" s="63">
        <v>76</v>
      </c>
      <c r="I2027" s="98" t="str">
        <f>VLOOKUP(E2027, 'Program Data Extracts-Zip Codes'!R$52:W$5334, 6, FALSE)</f>
        <v>SCG</v>
      </c>
      <c r="J2027" s="98" t="str">
        <f>VLOOKUP(E2027, 'Program Data Extracts-Zip Codes'!R$52:W$5334, 4, FALSE)</f>
        <v>LADWP</v>
      </c>
    </row>
    <row r="2028" spans="2:10" x14ac:dyDescent="0.25">
      <c r="B2028" s="63">
        <v>6037204600</v>
      </c>
      <c r="C2028" s="63">
        <v>4101</v>
      </c>
      <c r="D2028" s="63" t="s">
        <v>166</v>
      </c>
      <c r="E2028" s="96">
        <v>90023</v>
      </c>
      <c r="F2028" s="63">
        <v>73.129679151974301</v>
      </c>
      <c r="G2028" s="63">
        <v>4101</v>
      </c>
      <c r="H2028" s="63">
        <v>71</v>
      </c>
      <c r="I2028" s="98" t="str">
        <f>VLOOKUP(E2028, 'Program Data Extracts-Zip Codes'!R$52:W$5334, 6, FALSE)</f>
        <v>SCG</v>
      </c>
      <c r="J2028" s="98" t="str">
        <f>VLOOKUP(E2028, 'Program Data Extracts-Zip Codes'!R$52:W$5334, 4, FALSE)</f>
        <v>LADWP</v>
      </c>
    </row>
    <row r="2029" spans="2:10" x14ac:dyDescent="0.25">
      <c r="B2029" s="63">
        <v>6037227010</v>
      </c>
      <c r="C2029" s="63">
        <v>4662</v>
      </c>
      <c r="D2029" s="63" t="s">
        <v>166</v>
      </c>
      <c r="E2029" s="96">
        <v>90011</v>
      </c>
      <c r="F2029" s="63">
        <v>72.675129496474199</v>
      </c>
      <c r="G2029" s="63">
        <v>4662</v>
      </c>
      <c r="H2029" s="63">
        <v>72.2</v>
      </c>
      <c r="I2029" s="98" t="str">
        <f>VLOOKUP(E2029, 'Program Data Extracts-Zip Codes'!R$52:W$5334, 6, FALSE)</f>
        <v>SCG</v>
      </c>
      <c r="J2029" s="98" t="str">
        <f>VLOOKUP(E2029, 'Program Data Extracts-Zip Codes'!R$52:W$5334, 4, FALSE)</f>
        <v>LADWP</v>
      </c>
    </row>
    <row r="2030" spans="2:10" x14ac:dyDescent="0.25">
      <c r="B2030" s="63">
        <v>6037206032</v>
      </c>
      <c r="C2030" s="63">
        <v>5275</v>
      </c>
      <c r="D2030" s="63" t="s">
        <v>166</v>
      </c>
      <c r="E2030" s="96">
        <v>90033</v>
      </c>
      <c r="F2030" s="63">
        <v>71.564743301631196</v>
      </c>
      <c r="G2030" s="63">
        <v>5275</v>
      </c>
      <c r="H2030" s="63">
        <v>69.2</v>
      </c>
      <c r="I2030" s="98" t="str">
        <f>VLOOKUP(E2030, 'Program Data Extracts-Zip Codes'!R$52:W$5334, 6, FALSE)</f>
        <v>SCG</v>
      </c>
      <c r="J2030" s="98" t="str">
        <f>VLOOKUP(E2030, 'Program Data Extracts-Zip Codes'!R$52:W$5334, 4, FALSE)</f>
        <v>LADWP</v>
      </c>
    </row>
    <row r="2031" spans="2:10" x14ac:dyDescent="0.25">
      <c r="B2031" s="63">
        <v>6037226001</v>
      </c>
      <c r="C2031" s="63">
        <v>2068</v>
      </c>
      <c r="D2031" s="63" t="s">
        <v>166</v>
      </c>
      <c r="E2031" s="96">
        <v>90021</v>
      </c>
      <c r="F2031" s="63">
        <v>71.531967176934202</v>
      </c>
      <c r="G2031" s="63">
        <v>2068</v>
      </c>
      <c r="H2031" s="63">
        <v>79.3</v>
      </c>
      <c r="I2031" s="98" t="str">
        <f>VLOOKUP(E2031, 'Program Data Extracts-Zip Codes'!R$52:W$5334, 6, FALSE)</f>
        <v>SCG</v>
      </c>
      <c r="J2031" s="98" t="str">
        <f>VLOOKUP(E2031, 'Program Data Extracts-Zip Codes'!R$52:W$5334, 4, FALSE)</f>
        <v>LADWP</v>
      </c>
    </row>
    <row r="2032" spans="2:10" x14ac:dyDescent="0.25">
      <c r="B2032" s="63">
        <v>6037239501</v>
      </c>
      <c r="C2032" s="63">
        <v>3454</v>
      </c>
      <c r="D2032" s="63" t="s">
        <v>166</v>
      </c>
      <c r="E2032" s="96">
        <v>90001</v>
      </c>
      <c r="F2032" s="63">
        <v>71.355562616456496</v>
      </c>
      <c r="G2032" s="63">
        <v>3454</v>
      </c>
      <c r="H2032" s="63">
        <v>72.2</v>
      </c>
      <c r="I2032" s="98" t="str">
        <f>VLOOKUP(E2032, 'Program Data Extracts-Zip Codes'!R$52:W$5334, 6, FALSE)</f>
        <v>SCG</v>
      </c>
      <c r="J2032" s="98" t="str">
        <f>VLOOKUP(E2032, 'Program Data Extracts-Zip Codes'!R$52:W$5334, 4, FALSE)</f>
        <v>LADWP</v>
      </c>
    </row>
    <row r="2033" spans="2:10" x14ac:dyDescent="0.25">
      <c r="B2033" s="63">
        <v>6037203100</v>
      </c>
      <c r="C2033" s="63">
        <v>4839</v>
      </c>
      <c r="D2033" s="63" t="s">
        <v>166</v>
      </c>
      <c r="E2033" s="96">
        <v>90033</v>
      </c>
      <c r="F2033" s="63">
        <v>71.053083349912995</v>
      </c>
      <c r="G2033" s="63">
        <v>4839</v>
      </c>
      <c r="H2033" s="63">
        <v>76.099999999999994</v>
      </c>
      <c r="I2033" s="98" t="str">
        <f>VLOOKUP(E2033, 'Program Data Extracts-Zip Codes'!R$52:W$5334, 6, FALSE)</f>
        <v>SCG</v>
      </c>
      <c r="J2033" s="98" t="str">
        <f>VLOOKUP(E2033, 'Program Data Extracts-Zip Codes'!R$52:W$5334, 4, FALSE)</f>
        <v>LADWP</v>
      </c>
    </row>
    <row r="2034" spans="2:10" x14ac:dyDescent="0.25">
      <c r="B2034" s="63">
        <v>6037530700</v>
      </c>
      <c r="C2034" s="63">
        <v>2213</v>
      </c>
      <c r="D2034" s="63" t="s">
        <v>166</v>
      </c>
      <c r="E2034" s="96">
        <v>90063</v>
      </c>
      <c r="F2034" s="63">
        <v>71.025645032504997</v>
      </c>
      <c r="G2034" s="63">
        <v>2213</v>
      </c>
      <c r="H2034" s="63">
        <v>54.3</v>
      </c>
      <c r="I2034" s="98" t="str">
        <f>VLOOKUP(E2034, 'Program Data Extracts-Zip Codes'!R$52:W$5334, 6, FALSE)</f>
        <v>SCG</v>
      </c>
      <c r="J2034" s="98" t="str">
        <f>VLOOKUP(E2034, 'Program Data Extracts-Zip Codes'!R$52:W$5334, 4, FALSE)</f>
        <v>LADWP</v>
      </c>
    </row>
    <row r="2035" spans="2:10" x14ac:dyDescent="0.25">
      <c r="B2035" s="63">
        <v>6037185320</v>
      </c>
      <c r="C2035" s="63">
        <v>3081</v>
      </c>
      <c r="D2035" s="63" t="s">
        <v>166</v>
      </c>
      <c r="E2035" s="96">
        <v>90065</v>
      </c>
      <c r="F2035" s="63">
        <v>70.888993279577207</v>
      </c>
      <c r="G2035" s="63">
        <v>3081</v>
      </c>
      <c r="H2035" s="63">
        <v>65.599999999999994</v>
      </c>
      <c r="I2035" s="98" t="str">
        <f>VLOOKUP(E2035, 'Program Data Extracts-Zip Codes'!R$52:W$5334, 6, FALSE)</f>
        <v>SCG</v>
      </c>
      <c r="J2035" s="98" t="str">
        <f>VLOOKUP(E2035, 'Program Data Extracts-Zip Codes'!R$52:W$5334, 4, FALSE)</f>
        <v>Glendale</v>
      </c>
    </row>
    <row r="2036" spans="2:10" x14ac:dyDescent="0.25">
      <c r="B2036" s="63">
        <v>6037531302</v>
      </c>
      <c r="C2036" s="63">
        <v>6709</v>
      </c>
      <c r="D2036" s="63" t="s">
        <v>166</v>
      </c>
      <c r="E2036" s="96">
        <v>90023</v>
      </c>
      <c r="F2036" s="63">
        <v>70.586416621869603</v>
      </c>
      <c r="G2036" s="63">
        <v>6709</v>
      </c>
      <c r="H2036" s="63">
        <v>65.599999999999994</v>
      </c>
      <c r="I2036" s="98" t="str">
        <f>VLOOKUP(E2036, 'Program Data Extracts-Zip Codes'!R$52:W$5334, 6, FALSE)</f>
        <v>SCG</v>
      </c>
      <c r="J2036" s="98" t="str">
        <f>VLOOKUP(E2036, 'Program Data Extracts-Zip Codes'!R$52:W$5334, 4, FALSE)</f>
        <v>LADWP</v>
      </c>
    </row>
    <row r="2037" spans="2:10" x14ac:dyDescent="0.25">
      <c r="B2037" s="63">
        <v>6037532304</v>
      </c>
      <c r="C2037" s="63">
        <v>3987</v>
      </c>
      <c r="D2037" s="63" t="s">
        <v>166</v>
      </c>
      <c r="E2037" s="96">
        <v>90040</v>
      </c>
      <c r="F2037" s="63">
        <v>69.967937725030495</v>
      </c>
      <c r="G2037" s="63">
        <v>3987</v>
      </c>
      <c r="H2037" s="63">
        <v>47.7</v>
      </c>
      <c r="I2037" s="98" t="str">
        <f>VLOOKUP(E2037, 'Program Data Extracts-Zip Codes'!R$52:W$5334, 6, FALSE)</f>
        <v>SCG</v>
      </c>
      <c r="J2037" s="98" t="str">
        <f>VLOOKUP(E2037, 'Program Data Extracts-Zip Codes'!R$52:W$5334, 4, FALSE)</f>
        <v>Vernon</v>
      </c>
    </row>
    <row r="2038" spans="2:10" x14ac:dyDescent="0.25">
      <c r="B2038" s="63">
        <v>6037205110</v>
      </c>
      <c r="C2038" s="63">
        <v>3766</v>
      </c>
      <c r="D2038" s="63" t="s">
        <v>166</v>
      </c>
      <c r="E2038" s="96">
        <v>90023</v>
      </c>
      <c r="F2038" s="63">
        <v>69.851047944965799</v>
      </c>
      <c r="G2038" s="63">
        <v>3766</v>
      </c>
      <c r="H2038" s="63">
        <v>78.8</v>
      </c>
      <c r="I2038" s="98" t="str">
        <f>VLOOKUP(E2038, 'Program Data Extracts-Zip Codes'!R$52:W$5334, 6, FALSE)</f>
        <v>SCG</v>
      </c>
      <c r="J2038" s="98" t="str">
        <f>VLOOKUP(E2038, 'Program Data Extracts-Zip Codes'!R$52:W$5334, 4, FALSE)</f>
        <v>LADWP</v>
      </c>
    </row>
    <row r="2039" spans="2:10" x14ac:dyDescent="0.25">
      <c r="B2039" s="63">
        <v>6037219901</v>
      </c>
      <c r="C2039" s="63">
        <v>5234</v>
      </c>
      <c r="D2039" s="63" t="s">
        <v>166</v>
      </c>
      <c r="E2039" s="96">
        <v>90016</v>
      </c>
      <c r="F2039" s="63">
        <v>69.472588566190495</v>
      </c>
      <c r="G2039" s="63">
        <v>5234</v>
      </c>
      <c r="H2039" s="63">
        <v>74.8</v>
      </c>
      <c r="I2039" s="98" t="str">
        <f>VLOOKUP(E2039, 'Program Data Extracts-Zip Codes'!R$52:W$5334, 6, FALSE)</f>
        <v>SCG</v>
      </c>
      <c r="J2039" s="98" t="str">
        <f>VLOOKUP(E2039, 'Program Data Extracts-Zip Codes'!R$52:W$5334, 4, FALSE)</f>
        <v>LADWP</v>
      </c>
    </row>
    <row r="2040" spans="2:10" x14ac:dyDescent="0.25">
      <c r="B2040" s="63">
        <v>6037540400</v>
      </c>
      <c r="C2040" s="63">
        <v>2384</v>
      </c>
      <c r="D2040" s="63" t="s">
        <v>166</v>
      </c>
      <c r="E2040" s="96">
        <v>90059</v>
      </c>
      <c r="F2040" s="63">
        <v>69.235164065352905</v>
      </c>
      <c r="G2040" s="63">
        <v>2384</v>
      </c>
      <c r="H2040" s="63">
        <v>80.2</v>
      </c>
      <c r="I2040" s="98" t="str">
        <f>VLOOKUP(E2040, 'Program Data Extracts-Zip Codes'!R$52:W$5334, 6, FALSE)</f>
        <v>SCG</v>
      </c>
      <c r="J2040" s="98" t="str">
        <f>VLOOKUP(E2040, 'Program Data Extracts-Zip Codes'!R$52:W$5334, 4, FALSE)</f>
        <v>LADWP</v>
      </c>
    </row>
    <row r="2041" spans="2:10" x14ac:dyDescent="0.25">
      <c r="B2041" s="63">
        <v>6037242100</v>
      </c>
      <c r="C2041" s="63">
        <v>2714</v>
      </c>
      <c r="D2041" s="63" t="s">
        <v>166</v>
      </c>
      <c r="E2041" s="96">
        <v>90002</v>
      </c>
      <c r="F2041" s="63">
        <v>68.881050628498699</v>
      </c>
      <c r="G2041" s="63">
        <v>2714</v>
      </c>
      <c r="H2041" s="63">
        <v>87.2</v>
      </c>
      <c r="I2041" s="98" t="str">
        <f>VLOOKUP(E2041, 'Program Data Extracts-Zip Codes'!R$52:W$5334, 6, FALSE)</f>
        <v>SCG</v>
      </c>
      <c r="J2041" s="98" t="str">
        <f>VLOOKUP(E2041, 'Program Data Extracts-Zip Codes'!R$52:W$5334, 4, FALSE)</f>
        <v>LADWP</v>
      </c>
    </row>
    <row r="2042" spans="2:10" x14ac:dyDescent="0.25">
      <c r="B2042" s="63">
        <v>6037203500</v>
      </c>
      <c r="C2042" s="63">
        <v>3064</v>
      </c>
      <c r="D2042" s="63" t="s">
        <v>166</v>
      </c>
      <c r="E2042" s="96">
        <v>90033</v>
      </c>
      <c r="F2042" s="63">
        <v>68.818432917153004</v>
      </c>
      <c r="G2042" s="63">
        <v>3064</v>
      </c>
      <c r="H2042" s="63">
        <v>56.5</v>
      </c>
      <c r="I2042" s="98" t="str">
        <f>VLOOKUP(E2042, 'Program Data Extracts-Zip Codes'!R$52:W$5334, 6, FALSE)</f>
        <v>SCG</v>
      </c>
      <c r="J2042" s="98" t="str">
        <f>VLOOKUP(E2042, 'Program Data Extracts-Zip Codes'!R$52:W$5334, 4, FALSE)</f>
        <v>LADWP</v>
      </c>
    </row>
    <row r="2043" spans="2:10" x14ac:dyDescent="0.25">
      <c r="B2043" s="63">
        <v>6037204820</v>
      </c>
      <c r="C2043" s="63">
        <v>2274</v>
      </c>
      <c r="D2043" s="63" t="s">
        <v>166</v>
      </c>
      <c r="E2043" s="96">
        <v>90023</v>
      </c>
      <c r="F2043" s="63">
        <v>68.470766768217302</v>
      </c>
      <c r="G2043" s="63">
        <v>2274</v>
      </c>
      <c r="H2043" s="63">
        <v>50.7</v>
      </c>
      <c r="I2043" s="98" t="str">
        <f>VLOOKUP(E2043, 'Program Data Extracts-Zip Codes'!R$52:W$5334, 6, FALSE)</f>
        <v>SCG</v>
      </c>
      <c r="J2043" s="98" t="str">
        <f>VLOOKUP(E2043, 'Program Data Extracts-Zip Codes'!R$52:W$5334, 4, FALSE)</f>
        <v>LADWP</v>
      </c>
    </row>
    <row r="2044" spans="2:10" x14ac:dyDescent="0.25">
      <c r="B2044" s="63">
        <v>6037532302</v>
      </c>
      <c r="C2044" s="63">
        <v>4707</v>
      </c>
      <c r="D2044" s="63" t="s">
        <v>166</v>
      </c>
      <c r="E2044" s="96">
        <v>90023</v>
      </c>
      <c r="F2044" s="63">
        <v>68.296160231406404</v>
      </c>
      <c r="G2044" s="63">
        <v>4707</v>
      </c>
      <c r="H2044" s="63">
        <v>60.2</v>
      </c>
      <c r="I2044" s="98" t="str">
        <f>VLOOKUP(E2044, 'Program Data Extracts-Zip Codes'!R$52:W$5334, 6, FALSE)</f>
        <v>SCG</v>
      </c>
      <c r="J2044" s="98" t="str">
        <f>VLOOKUP(E2044, 'Program Data Extracts-Zip Codes'!R$52:W$5334, 4, FALSE)</f>
        <v>LADWP</v>
      </c>
    </row>
    <row r="2045" spans="2:10" x14ac:dyDescent="0.25">
      <c r="B2045" s="63">
        <v>6037229420</v>
      </c>
      <c r="C2045" s="63">
        <v>4729</v>
      </c>
      <c r="D2045" s="63" t="s">
        <v>166</v>
      </c>
      <c r="E2045" s="96">
        <v>90011</v>
      </c>
      <c r="F2045" s="63">
        <v>68.2517361567714</v>
      </c>
      <c r="G2045" s="63">
        <v>4729</v>
      </c>
      <c r="H2045" s="63">
        <v>71.3</v>
      </c>
      <c r="I2045" s="98" t="str">
        <f>VLOOKUP(E2045, 'Program Data Extracts-Zip Codes'!R$52:W$5334, 6, FALSE)</f>
        <v>SCG</v>
      </c>
      <c r="J2045" s="98" t="str">
        <f>VLOOKUP(E2045, 'Program Data Extracts-Zip Codes'!R$52:W$5334, 4, FALSE)</f>
        <v>LADWP</v>
      </c>
    </row>
    <row r="2046" spans="2:10" x14ac:dyDescent="0.25">
      <c r="B2046" s="63">
        <v>6037239701</v>
      </c>
      <c r="C2046" s="63">
        <v>4261</v>
      </c>
      <c r="D2046" s="63" t="s">
        <v>166</v>
      </c>
      <c r="E2046" s="96">
        <v>90003</v>
      </c>
      <c r="F2046" s="63">
        <v>67.766484181303497</v>
      </c>
      <c r="G2046" s="63">
        <v>4261</v>
      </c>
      <c r="H2046" s="63">
        <v>79.2</v>
      </c>
      <c r="I2046" s="98" t="str">
        <f>VLOOKUP(E2046, 'Program Data Extracts-Zip Codes'!R$52:W$5334, 6, FALSE)</f>
        <v>SCG</v>
      </c>
      <c r="J2046" s="98" t="str">
        <f>VLOOKUP(E2046, 'Program Data Extracts-Zip Codes'!R$52:W$5334, 4, FALSE)</f>
        <v>LADWP</v>
      </c>
    </row>
    <row r="2047" spans="2:10" x14ac:dyDescent="0.25">
      <c r="B2047" s="63">
        <v>6037242700</v>
      </c>
      <c r="C2047" s="63">
        <v>5273</v>
      </c>
      <c r="D2047" s="63" t="s">
        <v>166</v>
      </c>
      <c r="E2047" s="96">
        <v>90059</v>
      </c>
      <c r="F2047" s="63">
        <v>67.518946358106206</v>
      </c>
      <c r="G2047" s="63">
        <v>5273</v>
      </c>
      <c r="H2047" s="63">
        <v>85.5</v>
      </c>
      <c r="I2047" s="98" t="str">
        <f>VLOOKUP(E2047, 'Program Data Extracts-Zip Codes'!R$52:W$5334, 6, FALSE)</f>
        <v>SCG</v>
      </c>
      <c r="J2047" s="98" t="str">
        <f>VLOOKUP(E2047, 'Program Data Extracts-Zip Codes'!R$52:W$5334, 4, FALSE)</f>
        <v>LADWP</v>
      </c>
    </row>
    <row r="2048" spans="2:10" x14ac:dyDescent="0.25">
      <c r="B2048" s="63">
        <v>6037533001</v>
      </c>
      <c r="C2048" s="63">
        <v>4527</v>
      </c>
      <c r="D2048" s="63" t="s">
        <v>166</v>
      </c>
      <c r="E2048" s="96">
        <v>90001</v>
      </c>
      <c r="F2048" s="63">
        <v>67.421810793381596</v>
      </c>
      <c r="G2048" s="63">
        <v>4527</v>
      </c>
      <c r="H2048" s="63">
        <v>74.7</v>
      </c>
      <c r="I2048" s="98" t="str">
        <f>VLOOKUP(E2048, 'Program Data Extracts-Zip Codes'!R$52:W$5334, 6, FALSE)</f>
        <v>SCG</v>
      </c>
      <c r="J2048" s="98" t="str">
        <f>VLOOKUP(E2048, 'Program Data Extracts-Zip Codes'!R$52:W$5334, 4, FALSE)</f>
        <v>LADWP</v>
      </c>
    </row>
    <row r="2049" spans="2:10" x14ac:dyDescent="0.25">
      <c r="B2049" s="63">
        <v>6037532800</v>
      </c>
      <c r="C2049" s="63">
        <v>4409</v>
      </c>
      <c r="D2049" s="63" t="s">
        <v>166</v>
      </c>
      <c r="E2049" s="96">
        <v>90001</v>
      </c>
      <c r="F2049" s="63">
        <v>67.314706021151807</v>
      </c>
      <c r="G2049" s="63">
        <v>4409</v>
      </c>
      <c r="H2049" s="63">
        <v>76.3</v>
      </c>
      <c r="I2049" s="98" t="str">
        <f>VLOOKUP(E2049, 'Program Data Extracts-Zip Codes'!R$52:W$5334, 6, FALSE)</f>
        <v>SCG</v>
      </c>
      <c r="J2049" s="98" t="str">
        <f>VLOOKUP(E2049, 'Program Data Extracts-Zip Codes'!R$52:W$5334, 4, FALSE)</f>
        <v>LADWP</v>
      </c>
    </row>
    <row r="2050" spans="2:10" x14ac:dyDescent="0.25">
      <c r="B2050" s="63">
        <v>6037239601</v>
      </c>
      <c r="C2050" s="63">
        <v>3755</v>
      </c>
      <c r="D2050" s="63" t="s">
        <v>166</v>
      </c>
      <c r="E2050" s="96">
        <v>90003</v>
      </c>
      <c r="F2050" s="63">
        <v>67.298876557346105</v>
      </c>
      <c r="G2050" s="63">
        <v>3755</v>
      </c>
      <c r="H2050" s="63">
        <v>77.2</v>
      </c>
      <c r="I2050" s="98" t="str">
        <f>VLOOKUP(E2050, 'Program Data Extracts-Zip Codes'!R$52:W$5334, 6, FALSE)</f>
        <v>SCG</v>
      </c>
      <c r="J2050" s="98" t="str">
        <f>VLOOKUP(E2050, 'Program Data Extracts-Zip Codes'!R$52:W$5334, 4, FALSE)</f>
        <v>LADWP</v>
      </c>
    </row>
    <row r="2051" spans="2:10" x14ac:dyDescent="0.25">
      <c r="B2051" s="63">
        <v>6037239702</v>
      </c>
      <c r="C2051" s="63">
        <v>3927</v>
      </c>
      <c r="D2051" s="63" t="s">
        <v>166</v>
      </c>
      <c r="E2051" s="96">
        <v>90003</v>
      </c>
      <c r="F2051" s="63">
        <v>66.874204017409696</v>
      </c>
      <c r="G2051" s="63">
        <v>3927</v>
      </c>
      <c r="H2051" s="63">
        <v>73</v>
      </c>
      <c r="I2051" s="98" t="str">
        <f>VLOOKUP(E2051, 'Program Data Extracts-Zip Codes'!R$52:W$5334, 6, FALSE)</f>
        <v>SCG</v>
      </c>
      <c r="J2051" s="98" t="str">
        <f>VLOOKUP(E2051, 'Program Data Extracts-Zip Codes'!R$52:W$5334, 4, FALSE)</f>
        <v>LADWP</v>
      </c>
    </row>
    <row r="2052" spans="2:10" x14ac:dyDescent="0.25">
      <c r="B2052" s="63">
        <v>6037228100</v>
      </c>
      <c r="C2052" s="63">
        <v>4916</v>
      </c>
      <c r="D2052" s="63" t="s">
        <v>166</v>
      </c>
      <c r="E2052" s="96">
        <v>90011</v>
      </c>
      <c r="F2052" s="63">
        <v>66.682567058386596</v>
      </c>
      <c r="G2052" s="63">
        <v>4916</v>
      </c>
      <c r="H2052" s="63">
        <v>76.2</v>
      </c>
      <c r="I2052" s="98" t="str">
        <f>VLOOKUP(E2052, 'Program Data Extracts-Zip Codes'!R$52:W$5334, 6, FALSE)</f>
        <v>SCG</v>
      </c>
      <c r="J2052" s="98" t="str">
        <f>VLOOKUP(E2052, 'Program Data Extracts-Zip Codes'!R$52:W$5334, 4, FALSE)</f>
        <v>LADWP</v>
      </c>
    </row>
    <row r="2053" spans="2:10" x14ac:dyDescent="0.25">
      <c r="B2053" s="63">
        <v>6037242600</v>
      </c>
      <c r="C2053" s="63">
        <v>4409</v>
      </c>
      <c r="D2053" s="63" t="s">
        <v>166</v>
      </c>
      <c r="E2053" s="96">
        <v>90059</v>
      </c>
      <c r="F2053" s="63">
        <v>66.476371905547097</v>
      </c>
      <c r="G2053" s="63">
        <v>4409</v>
      </c>
      <c r="H2053" s="63">
        <v>88.1</v>
      </c>
      <c r="I2053" s="98" t="str">
        <f>VLOOKUP(E2053, 'Program Data Extracts-Zip Codes'!R$52:W$5334, 6, FALSE)</f>
        <v>SCG</v>
      </c>
      <c r="J2053" s="98" t="str">
        <f>VLOOKUP(E2053, 'Program Data Extracts-Zip Codes'!R$52:W$5334, 4, FALSE)</f>
        <v>LADWP</v>
      </c>
    </row>
    <row r="2054" spans="2:10" x14ac:dyDescent="0.25">
      <c r="B2054" s="63">
        <v>6037228900</v>
      </c>
      <c r="C2054" s="63">
        <v>3216</v>
      </c>
      <c r="D2054" s="63" t="s">
        <v>166</v>
      </c>
      <c r="E2054" s="96">
        <v>90058</v>
      </c>
      <c r="F2054" s="63">
        <v>66.415943593558794</v>
      </c>
      <c r="G2054" s="63">
        <v>3216</v>
      </c>
      <c r="H2054" s="63">
        <v>84.8</v>
      </c>
      <c r="I2054" s="98" t="str">
        <f>VLOOKUP(E2054, 'Program Data Extracts-Zip Codes'!R$52:W$5334, 6, FALSE)</f>
        <v>SCG</v>
      </c>
      <c r="J2054" s="98" t="str">
        <f>VLOOKUP(E2054, 'Program Data Extracts-Zip Codes'!R$52:W$5334, 4, FALSE)</f>
        <v>LADWP</v>
      </c>
    </row>
    <row r="2055" spans="2:10" x14ac:dyDescent="0.25">
      <c r="B2055" s="63">
        <v>6037199700</v>
      </c>
      <c r="C2055" s="63">
        <v>3411</v>
      </c>
      <c r="D2055" s="63" t="s">
        <v>166</v>
      </c>
      <c r="E2055" s="96">
        <v>90031</v>
      </c>
      <c r="F2055" s="63">
        <v>66.033294880082906</v>
      </c>
      <c r="G2055" s="63">
        <v>3411</v>
      </c>
      <c r="H2055" s="63">
        <v>66.400000000000006</v>
      </c>
      <c r="I2055" s="98" t="str">
        <f>VLOOKUP(E2055, 'Program Data Extracts-Zip Codes'!R$52:W$5334, 6, FALSE)</f>
        <v>SCG</v>
      </c>
      <c r="J2055" s="98" t="str">
        <f>VLOOKUP(E2055, 'Program Data Extracts-Zip Codes'!R$52:W$5334, 4, FALSE)</f>
        <v>LADWP</v>
      </c>
    </row>
    <row r="2056" spans="2:10" x14ac:dyDescent="0.25">
      <c r="B2056" s="63">
        <v>6037219902</v>
      </c>
      <c r="C2056" s="63">
        <v>4113</v>
      </c>
      <c r="D2056" s="63" t="s">
        <v>166</v>
      </c>
      <c r="E2056" s="96">
        <v>90016</v>
      </c>
      <c r="F2056" s="63">
        <v>65.962032894581</v>
      </c>
      <c r="G2056" s="63">
        <v>4113</v>
      </c>
      <c r="H2056" s="63">
        <v>54.6</v>
      </c>
      <c r="I2056" s="98" t="str">
        <f>VLOOKUP(E2056, 'Program Data Extracts-Zip Codes'!R$52:W$5334, 6, FALSE)</f>
        <v>SCG</v>
      </c>
      <c r="J2056" s="98" t="str">
        <f>VLOOKUP(E2056, 'Program Data Extracts-Zip Codes'!R$52:W$5334, 4, FALSE)</f>
        <v>LADWP</v>
      </c>
    </row>
    <row r="2057" spans="2:10" x14ac:dyDescent="0.25">
      <c r="B2057" s="63">
        <v>6037206300</v>
      </c>
      <c r="C2057" s="63">
        <v>7540</v>
      </c>
      <c r="D2057" s="63" t="s">
        <v>166</v>
      </c>
      <c r="E2057" s="96">
        <v>90013</v>
      </c>
      <c r="F2057" s="63">
        <v>65.941058222272403</v>
      </c>
      <c r="G2057" s="63">
        <v>7540</v>
      </c>
      <c r="H2057" s="63">
        <v>94.9</v>
      </c>
      <c r="I2057" s="98" t="str">
        <f>VLOOKUP(E2057, 'Program Data Extracts-Zip Codes'!R$52:W$5334, 6, FALSE)</f>
        <v>SCG</v>
      </c>
      <c r="J2057" s="98" t="str">
        <f>VLOOKUP(E2057, 'Program Data Extracts-Zip Codes'!R$52:W$5334, 4, FALSE)</f>
        <v>LADWP</v>
      </c>
    </row>
    <row r="2058" spans="2:10" x14ac:dyDescent="0.25">
      <c r="B2058" s="63">
        <v>6037540901</v>
      </c>
      <c r="C2058" s="63">
        <v>4994</v>
      </c>
      <c r="D2058" s="63" t="s">
        <v>166</v>
      </c>
      <c r="E2058" s="96">
        <v>90061</v>
      </c>
      <c r="F2058" s="63">
        <v>65.752430805136797</v>
      </c>
      <c r="G2058" s="63">
        <v>4994</v>
      </c>
      <c r="H2058" s="63">
        <v>58.5</v>
      </c>
      <c r="I2058" s="98" t="str">
        <f>VLOOKUP(E2058, 'Program Data Extracts-Zip Codes'!R$52:W$5334, 6, FALSE)</f>
        <v>SCG</v>
      </c>
      <c r="J2058" s="98" t="str">
        <f>VLOOKUP(E2058, 'Program Data Extracts-Zip Codes'!R$52:W$5334, 4, FALSE)</f>
        <v>LADWP</v>
      </c>
    </row>
    <row r="2059" spans="2:10" x14ac:dyDescent="0.25">
      <c r="B2059" s="63">
        <v>6037239502</v>
      </c>
      <c r="C2059" s="63">
        <v>3372</v>
      </c>
      <c r="D2059" s="63" t="s">
        <v>166</v>
      </c>
      <c r="E2059" s="96">
        <v>90001</v>
      </c>
      <c r="F2059" s="63">
        <v>65.462373827480704</v>
      </c>
      <c r="G2059" s="63">
        <v>3372</v>
      </c>
      <c r="H2059" s="63">
        <v>67.099999999999994</v>
      </c>
      <c r="I2059" s="98" t="str">
        <f>VLOOKUP(E2059, 'Program Data Extracts-Zip Codes'!R$52:W$5334, 6, FALSE)</f>
        <v>SCG</v>
      </c>
      <c r="J2059" s="98" t="str">
        <f>VLOOKUP(E2059, 'Program Data Extracts-Zip Codes'!R$52:W$5334, 4, FALSE)</f>
        <v>LADWP</v>
      </c>
    </row>
    <row r="2060" spans="2:10" x14ac:dyDescent="0.25">
      <c r="B2060" s="63">
        <v>6037206200</v>
      </c>
      <c r="C2060" s="63">
        <v>3386</v>
      </c>
      <c r="D2060" s="63" t="s">
        <v>166</v>
      </c>
      <c r="E2060" s="96">
        <v>90012</v>
      </c>
      <c r="F2060" s="63">
        <v>65.259595238771198</v>
      </c>
      <c r="G2060" s="63">
        <v>3386</v>
      </c>
      <c r="H2060" s="63">
        <v>72.2</v>
      </c>
      <c r="I2060" s="98" t="str">
        <f>VLOOKUP(E2060, 'Program Data Extracts-Zip Codes'!R$52:W$5334, 6, FALSE)</f>
        <v>SCG</v>
      </c>
      <c r="J2060" s="98" t="str">
        <f>VLOOKUP(E2060, 'Program Data Extracts-Zip Codes'!R$52:W$5334, 4, FALSE)</f>
        <v>LADWP</v>
      </c>
    </row>
    <row r="2061" spans="2:10" x14ac:dyDescent="0.25">
      <c r="B2061" s="63">
        <v>6037229410</v>
      </c>
      <c r="C2061" s="63">
        <v>3343</v>
      </c>
      <c r="D2061" s="63" t="s">
        <v>166</v>
      </c>
      <c r="E2061" s="96">
        <v>90011</v>
      </c>
      <c r="F2061" s="63">
        <v>65.004884889509498</v>
      </c>
      <c r="G2061" s="63">
        <v>3343</v>
      </c>
      <c r="H2061" s="63">
        <v>86.6</v>
      </c>
      <c r="I2061" s="98" t="str">
        <f>VLOOKUP(E2061, 'Program Data Extracts-Zip Codes'!R$52:W$5334, 6, FALSE)</f>
        <v>SCG</v>
      </c>
      <c r="J2061" s="98" t="str">
        <f>VLOOKUP(E2061, 'Program Data Extracts-Zip Codes'!R$52:W$5334, 4, FALSE)</f>
        <v>LADWP</v>
      </c>
    </row>
    <row r="2062" spans="2:10" x14ac:dyDescent="0.25">
      <c r="B2062" s="63">
        <v>6037239602</v>
      </c>
      <c r="C2062" s="63">
        <v>3313</v>
      </c>
      <c r="D2062" s="63" t="s">
        <v>166</v>
      </c>
      <c r="E2062" s="96">
        <v>90003</v>
      </c>
      <c r="F2062" s="63">
        <v>64.917002200664498</v>
      </c>
      <c r="G2062" s="63">
        <v>3313</v>
      </c>
      <c r="H2062" s="63">
        <v>83.1</v>
      </c>
      <c r="I2062" s="98" t="str">
        <f>VLOOKUP(E2062, 'Program Data Extracts-Zip Codes'!R$52:W$5334, 6, FALSE)</f>
        <v>SCG</v>
      </c>
      <c r="J2062" s="98" t="str">
        <f>VLOOKUP(E2062, 'Program Data Extracts-Zip Codes'!R$52:W$5334, 4, FALSE)</f>
        <v>LADWP</v>
      </c>
    </row>
    <row r="2063" spans="2:10" x14ac:dyDescent="0.25">
      <c r="B2063" s="63">
        <v>6037228800</v>
      </c>
      <c r="C2063" s="63">
        <v>5575</v>
      </c>
      <c r="D2063" s="63" t="s">
        <v>166</v>
      </c>
      <c r="E2063" s="96">
        <v>90058</v>
      </c>
      <c r="F2063" s="63">
        <v>64.815681407169507</v>
      </c>
      <c r="G2063" s="63">
        <v>5575</v>
      </c>
      <c r="H2063" s="63">
        <v>74.7</v>
      </c>
      <c r="I2063" s="98" t="str">
        <f>VLOOKUP(E2063, 'Program Data Extracts-Zip Codes'!R$52:W$5334, 6, FALSE)</f>
        <v>SCG</v>
      </c>
      <c r="J2063" s="98" t="str">
        <f>VLOOKUP(E2063, 'Program Data Extracts-Zip Codes'!R$52:W$5334, 4, FALSE)</f>
        <v>LADWP</v>
      </c>
    </row>
    <row r="2064" spans="2:10" x14ac:dyDescent="0.25">
      <c r="B2064" s="63">
        <v>6037533002</v>
      </c>
      <c r="C2064" s="63">
        <v>2822</v>
      </c>
      <c r="D2064" s="63" t="s">
        <v>166</v>
      </c>
      <c r="E2064" s="96">
        <v>90001</v>
      </c>
      <c r="F2064" s="63">
        <v>64.648704931731004</v>
      </c>
      <c r="G2064" s="63">
        <v>2822</v>
      </c>
      <c r="H2064" s="63">
        <v>57.9</v>
      </c>
      <c r="I2064" s="98" t="str">
        <f>VLOOKUP(E2064, 'Program Data Extracts-Zip Codes'!R$52:W$5334, 6, FALSE)</f>
        <v>SCG</v>
      </c>
      <c r="J2064" s="98" t="str">
        <f>VLOOKUP(E2064, 'Program Data Extracts-Zip Codes'!R$52:W$5334, 4, FALSE)</f>
        <v>LADWP</v>
      </c>
    </row>
    <row r="2065" spans="2:10" x14ac:dyDescent="0.25">
      <c r="B2065" s="63">
        <v>6037532900</v>
      </c>
      <c r="C2065" s="63">
        <v>6681</v>
      </c>
      <c r="D2065" s="63" t="s">
        <v>166</v>
      </c>
      <c r="E2065" s="96">
        <v>90001</v>
      </c>
      <c r="F2065" s="63">
        <v>64.426663589857</v>
      </c>
      <c r="G2065" s="63">
        <v>6681</v>
      </c>
      <c r="H2065" s="63">
        <v>81.2</v>
      </c>
      <c r="I2065" s="98" t="str">
        <f>VLOOKUP(E2065, 'Program Data Extracts-Zip Codes'!R$52:W$5334, 6, FALSE)</f>
        <v>SCG</v>
      </c>
      <c r="J2065" s="98" t="str">
        <f>VLOOKUP(E2065, 'Program Data Extracts-Zip Codes'!R$52:W$5334, 4, FALSE)</f>
        <v>LADWP</v>
      </c>
    </row>
    <row r="2066" spans="2:10" x14ac:dyDescent="0.25">
      <c r="B2066" s="63">
        <v>6037535101</v>
      </c>
      <c r="C2066" s="63">
        <v>7306</v>
      </c>
      <c r="D2066" s="63" t="s">
        <v>166</v>
      </c>
      <c r="E2066" s="96">
        <v>90001</v>
      </c>
      <c r="F2066" s="63">
        <v>64.303042312710303</v>
      </c>
      <c r="G2066" s="63">
        <v>7306</v>
      </c>
      <c r="H2066" s="63">
        <v>64.8</v>
      </c>
      <c r="I2066" s="98" t="str">
        <f>VLOOKUP(E2066, 'Program Data Extracts-Zip Codes'!R$52:W$5334, 6, FALSE)</f>
        <v>SCG</v>
      </c>
      <c r="J2066" s="98" t="str">
        <f>VLOOKUP(E2066, 'Program Data Extracts-Zip Codes'!R$52:W$5334, 4, FALSE)</f>
        <v>LADWP</v>
      </c>
    </row>
    <row r="2067" spans="2:10" x14ac:dyDescent="0.25">
      <c r="B2067" s="63">
        <v>6037535200</v>
      </c>
      <c r="C2067" s="63">
        <v>5820</v>
      </c>
      <c r="D2067" s="63" t="s">
        <v>166</v>
      </c>
      <c r="E2067" s="96">
        <v>90002</v>
      </c>
      <c r="F2067" s="63">
        <v>64.194333422193793</v>
      </c>
      <c r="G2067" s="63">
        <v>5820</v>
      </c>
      <c r="H2067" s="63">
        <v>74.7</v>
      </c>
      <c r="I2067" s="98" t="str">
        <f>VLOOKUP(E2067, 'Program Data Extracts-Zip Codes'!R$52:W$5334, 6, FALSE)</f>
        <v>SCG</v>
      </c>
      <c r="J2067" s="98" t="str">
        <f>VLOOKUP(E2067, 'Program Data Extracts-Zip Codes'!R$52:W$5334, 4, FALSE)</f>
        <v>LADWP</v>
      </c>
    </row>
    <row r="2068" spans="2:10" x14ac:dyDescent="0.25">
      <c r="B2068" s="63">
        <v>6037203300</v>
      </c>
      <c r="C2068" s="63">
        <v>2607</v>
      </c>
      <c r="D2068" s="63" t="s">
        <v>166</v>
      </c>
      <c r="E2068" s="96">
        <v>90033</v>
      </c>
      <c r="F2068" s="63">
        <v>64.170867161903004</v>
      </c>
      <c r="G2068" s="63">
        <v>2607</v>
      </c>
      <c r="H2068" s="63">
        <v>56.6</v>
      </c>
      <c r="I2068" s="98" t="str">
        <f>VLOOKUP(E2068, 'Program Data Extracts-Zip Codes'!R$52:W$5334, 6, FALSE)</f>
        <v>SCG</v>
      </c>
      <c r="J2068" s="98" t="str">
        <f>VLOOKUP(E2068, 'Program Data Extracts-Zip Codes'!R$52:W$5334, 4, FALSE)</f>
        <v>LADWP</v>
      </c>
    </row>
    <row r="2069" spans="2:10" x14ac:dyDescent="0.25">
      <c r="B2069" s="63">
        <v>6037242200</v>
      </c>
      <c r="C2069" s="63">
        <v>6554</v>
      </c>
      <c r="D2069" s="63" t="s">
        <v>166</v>
      </c>
      <c r="E2069" s="96">
        <v>90002</v>
      </c>
      <c r="F2069" s="63">
        <v>64.032128137010602</v>
      </c>
      <c r="G2069" s="63">
        <v>6554</v>
      </c>
      <c r="H2069" s="63">
        <v>70</v>
      </c>
      <c r="I2069" s="98" t="str">
        <f>VLOOKUP(E2069, 'Program Data Extracts-Zip Codes'!R$52:W$5334, 6, FALSE)</f>
        <v>SCG</v>
      </c>
      <c r="J2069" s="98" t="str">
        <f>VLOOKUP(E2069, 'Program Data Extracts-Zip Codes'!R$52:W$5334, 4, FALSE)</f>
        <v>LADWP</v>
      </c>
    </row>
    <row r="2070" spans="2:10" x14ac:dyDescent="0.25">
      <c r="B2070" s="63">
        <v>6037535300</v>
      </c>
      <c r="C2070" s="63">
        <v>6251</v>
      </c>
      <c r="D2070" s="63" t="s">
        <v>166</v>
      </c>
      <c r="E2070" s="96">
        <v>90001</v>
      </c>
      <c r="F2070" s="63">
        <v>63.923140972164298</v>
      </c>
      <c r="G2070" s="63">
        <v>6251</v>
      </c>
      <c r="H2070" s="63">
        <v>69.5</v>
      </c>
      <c r="I2070" s="98" t="str">
        <f>VLOOKUP(E2070, 'Program Data Extracts-Zip Codes'!R$52:W$5334, 6, FALSE)</f>
        <v>SCG</v>
      </c>
      <c r="J2070" s="98" t="str">
        <f>VLOOKUP(E2070, 'Program Data Extracts-Zip Codes'!R$52:W$5334, 4, FALSE)</f>
        <v>LADWP</v>
      </c>
    </row>
    <row r="2071" spans="2:10" x14ac:dyDescent="0.25">
      <c r="B2071" s="63">
        <v>6037237202</v>
      </c>
      <c r="C2071" s="63">
        <v>4388</v>
      </c>
      <c r="D2071" s="63" t="s">
        <v>166</v>
      </c>
      <c r="E2071" s="96">
        <v>90047</v>
      </c>
      <c r="F2071" s="63">
        <v>63.819749396615897</v>
      </c>
      <c r="G2071" s="63">
        <v>4388</v>
      </c>
      <c r="H2071" s="63">
        <v>47.1</v>
      </c>
      <c r="I2071" s="98" t="str">
        <f>VLOOKUP(E2071, 'Program Data Extracts-Zip Codes'!R$52:W$5334, 6, FALSE)</f>
        <v>SCG</v>
      </c>
      <c r="J2071" s="98" t="str">
        <f>VLOOKUP(E2071, 'Program Data Extracts-Zip Codes'!R$52:W$5334, 4, FALSE)</f>
        <v>LADWP</v>
      </c>
    </row>
    <row r="2072" spans="2:10" x14ac:dyDescent="0.25">
      <c r="B2072" s="63">
        <v>6037188100</v>
      </c>
      <c r="C2072" s="63">
        <v>4076</v>
      </c>
      <c r="D2072" s="63" t="s">
        <v>166</v>
      </c>
      <c r="E2072" s="96">
        <v>90039</v>
      </c>
      <c r="F2072" s="63">
        <v>63.508651534081501</v>
      </c>
      <c r="G2072" s="63">
        <v>4076</v>
      </c>
      <c r="H2072" s="63">
        <v>40.799999999999997</v>
      </c>
      <c r="I2072" s="98" t="str">
        <f>VLOOKUP(E2072, 'Program Data Extracts-Zip Codes'!R$52:W$5334, 6, FALSE)</f>
        <v>SCG</v>
      </c>
      <c r="J2072" s="98" t="str">
        <f>VLOOKUP(E2072, 'Program Data Extracts-Zip Codes'!R$52:W$5334, 4, FALSE)</f>
        <v>Glendale</v>
      </c>
    </row>
    <row r="2073" spans="2:10" x14ac:dyDescent="0.25">
      <c r="B2073" s="63">
        <v>6037240500</v>
      </c>
      <c r="C2073" s="63">
        <v>5655</v>
      </c>
      <c r="D2073" s="63" t="s">
        <v>166</v>
      </c>
      <c r="E2073" s="96">
        <v>90003</v>
      </c>
      <c r="F2073" s="63">
        <v>63.486808973688298</v>
      </c>
      <c r="G2073" s="63">
        <v>5655</v>
      </c>
      <c r="H2073" s="63">
        <v>76</v>
      </c>
      <c r="I2073" s="98" t="str">
        <f>VLOOKUP(E2073, 'Program Data Extracts-Zip Codes'!R$52:W$5334, 6, FALSE)</f>
        <v>SCG</v>
      </c>
      <c r="J2073" s="98" t="str">
        <f>VLOOKUP(E2073, 'Program Data Extracts-Zip Codes'!R$52:W$5334, 4, FALSE)</f>
        <v>LADWP</v>
      </c>
    </row>
    <row r="2074" spans="2:10" x14ac:dyDescent="0.25">
      <c r="B2074" s="63">
        <v>6037239320</v>
      </c>
      <c r="C2074" s="63">
        <v>3444</v>
      </c>
      <c r="D2074" s="63" t="s">
        <v>166</v>
      </c>
      <c r="E2074" s="96">
        <v>90003</v>
      </c>
      <c r="F2074" s="63">
        <v>63.305613109741699</v>
      </c>
      <c r="G2074" s="63">
        <v>3444</v>
      </c>
      <c r="H2074" s="63">
        <v>65.400000000000006</v>
      </c>
      <c r="I2074" s="98" t="str">
        <f>VLOOKUP(E2074, 'Program Data Extracts-Zip Codes'!R$52:W$5334, 6, FALSE)</f>
        <v>SCG</v>
      </c>
      <c r="J2074" s="98" t="str">
        <f>VLOOKUP(E2074, 'Program Data Extracts-Zip Codes'!R$52:W$5334, 4, FALSE)</f>
        <v>LADWP</v>
      </c>
    </row>
    <row r="2075" spans="2:10" x14ac:dyDescent="0.25">
      <c r="B2075" s="63">
        <v>6037219800</v>
      </c>
      <c r="C2075" s="63">
        <v>3310</v>
      </c>
      <c r="D2075" s="63" t="s">
        <v>166</v>
      </c>
      <c r="E2075" s="96">
        <v>90016</v>
      </c>
      <c r="F2075" s="63">
        <v>63.219700048790898</v>
      </c>
      <c r="G2075" s="63">
        <v>3310</v>
      </c>
      <c r="H2075" s="63">
        <v>66.7</v>
      </c>
      <c r="I2075" s="98" t="str">
        <f>VLOOKUP(E2075, 'Program Data Extracts-Zip Codes'!R$52:W$5334, 6, FALSE)</f>
        <v>SCG</v>
      </c>
      <c r="J2075" s="98" t="str">
        <f>VLOOKUP(E2075, 'Program Data Extracts-Zip Codes'!R$52:W$5334, 4, FALSE)</f>
        <v>LADWP</v>
      </c>
    </row>
    <row r="2076" spans="2:10" x14ac:dyDescent="0.25">
      <c r="B2076" s="63">
        <v>6037204700</v>
      </c>
      <c r="C2076" s="63">
        <v>4972</v>
      </c>
      <c r="D2076" s="63" t="s">
        <v>166</v>
      </c>
      <c r="E2076" s="96">
        <v>90023</v>
      </c>
      <c r="F2076" s="63">
        <v>62.820917116851703</v>
      </c>
      <c r="G2076" s="63">
        <v>4972</v>
      </c>
      <c r="H2076" s="63">
        <v>58.4</v>
      </c>
      <c r="I2076" s="98" t="str">
        <f>VLOOKUP(E2076, 'Program Data Extracts-Zip Codes'!R$52:W$5334, 6, FALSE)</f>
        <v>SCG</v>
      </c>
      <c r="J2076" s="98" t="str">
        <f>VLOOKUP(E2076, 'Program Data Extracts-Zip Codes'!R$52:W$5334, 4, FALSE)</f>
        <v>LADWP</v>
      </c>
    </row>
    <row r="2077" spans="2:10" x14ac:dyDescent="0.25">
      <c r="B2077" s="63">
        <v>6037239330</v>
      </c>
      <c r="C2077" s="63">
        <v>2879</v>
      </c>
      <c r="D2077" s="63" t="s">
        <v>166</v>
      </c>
      <c r="E2077" s="96">
        <v>90001</v>
      </c>
      <c r="F2077" s="63">
        <v>62.671411494610801</v>
      </c>
      <c r="G2077" s="63">
        <v>2879</v>
      </c>
      <c r="H2077" s="63">
        <v>72.7</v>
      </c>
      <c r="I2077" s="98" t="str">
        <f>VLOOKUP(E2077, 'Program Data Extracts-Zip Codes'!R$52:W$5334, 6, FALSE)</f>
        <v>SCG</v>
      </c>
      <c r="J2077" s="98" t="str">
        <f>VLOOKUP(E2077, 'Program Data Extracts-Zip Codes'!R$52:W$5334, 4, FALSE)</f>
        <v>LADWP</v>
      </c>
    </row>
    <row r="2078" spans="2:10" x14ac:dyDescent="0.25">
      <c r="B2078" s="63">
        <v>6037602801</v>
      </c>
      <c r="C2078" s="63">
        <v>3819</v>
      </c>
      <c r="D2078" s="63" t="s">
        <v>166</v>
      </c>
      <c r="E2078" s="96">
        <v>90044</v>
      </c>
      <c r="F2078" s="63">
        <v>62.4243863582861</v>
      </c>
      <c r="G2078" s="63">
        <v>3819</v>
      </c>
      <c r="H2078" s="63">
        <v>67.2</v>
      </c>
      <c r="I2078" s="98" t="str">
        <f>VLOOKUP(E2078, 'Program Data Extracts-Zip Codes'!R$52:W$5334, 6, FALSE)</f>
        <v>SCG</v>
      </c>
      <c r="J2078" s="98" t="str">
        <f>VLOOKUP(E2078, 'Program Data Extracts-Zip Codes'!R$52:W$5334, 4, FALSE)</f>
        <v>LADWP</v>
      </c>
    </row>
    <row r="2079" spans="2:10" x14ac:dyDescent="0.25">
      <c r="B2079" s="63">
        <v>6037532303</v>
      </c>
      <c r="C2079" s="63">
        <v>4464</v>
      </c>
      <c r="D2079" s="63" t="s">
        <v>166</v>
      </c>
      <c r="E2079" s="96">
        <v>90040</v>
      </c>
      <c r="F2079" s="63">
        <v>62.344936519925199</v>
      </c>
      <c r="G2079" s="63">
        <v>4464</v>
      </c>
      <c r="H2079" s="63">
        <v>33.200000000000003</v>
      </c>
      <c r="I2079" s="98" t="str">
        <f>VLOOKUP(E2079, 'Program Data Extracts-Zip Codes'!R$52:W$5334, 6, FALSE)</f>
        <v>SCG</v>
      </c>
      <c r="J2079" s="98" t="str">
        <f>VLOOKUP(E2079, 'Program Data Extracts-Zip Codes'!R$52:W$5334, 4, FALSE)</f>
        <v>Vernon</v>
      </c>
    </row>
    <row r="2080" spans="2:10" x14ac:dyDescent="0.25">
      <c r="B2080" s="63">
        <v>6037239310</v>
      </c>
      <c r="C2080" s="63">
        <v>3996</v>
      </c>
      <c r="D2080" s="63" t="s">
        <v>166</v>
      </c>
      <c r="E2080" s="96">
        <v>90003</v>
      </c>
      <c r="F2080" s="63">
        <v>62.241406073585402</v>
      </c>
      <c r="G2080" s="63">
        <v>3996</v>
      </c>
      <c r="H2080" s="63">
        <v>75</v>
      </c>
      <c r="I2080" s="98" t="str">
        <f>VLOOKUP(E2080, 'Program Data Extracts-Zip Codes'!R$52:W$5334, 6, FALSE)</f>
        <v>SCG</v>
      </c>
      <c r="J2080" s="98" t="str">
        <f>VLOOKUP(E2080, 'Program Data Extracts-Zip Codes'!R$52:W$5334, 4, FALSE)</f>
        <v>LADWP</v>
      </c>
    </row>
    <row r="2081" spans="2:10" x14ac:dyDescent="0.25">
      <c r="B2081" s="63">
        <v>6037229300</v>
      </c>
      <c r="C2081" s="63">
        <v>5498</v>
      </c>
      <c r="D2081" s="63" t="s">
        <v>166</v>
      </c>
      <c r="E2081" s="96">
        <v>90011</v>
      </c>
      <c r="F2081" s="63">
        <v>62.197922735738203</v>
      </c>
      <c r="G2081" s="63">
        <v>5498</v>
      </c>
      <c r="H2081" s="63">
        <v>87.3</v>
      </c>
      <c r="I2081" s="98" t="str">
        <f>VLOOKUP(E2081, 'Program Data Extracts-Zip Codes'!R$52:W$5334, 6, FALSE)</f>
        <v>SCG</v>
      </c>
      <c r="J2081" s="98" t="str">
        <f>VLOOKUP(E2081, 'Program Data Extracts-Zip Codes'!R$52:W$5334, 4, FALSE)</f>
        <v>LADWP</v>
      </c>
    </row>
    <row r="2082" spans="2:10" x14ac:dyDescent="0.25">
      <c r="B2082" s="63">
        <v>6037224010</v>
      </c>
      <c r="C2082" s="63">
        <v>2433</v>
      </c>
      <c r="D2082" s="63" t="s">
        <v>166</v>
      </c>
      <c r="E2082" s="96">
        <v>90015</v>
      </c>
      <c r="F2082" s="63">
        <v>62.138481413982198</v>
      </c>
      <c r="G2082" s="63">
        <v>2433</v>
      </c>
      <c r="H2082" s="63">
        <v>84.1</v>
      </c>
      <c r="I2082" s="98" t="str">
        <f>VLOOKUP(E2082, 'Program Data Extracts-Zip Codes'!R$52:W$5334, 6, FALSE)</f>
        <v>SCG</v>
      </c>
      <c r="J2082" s="98" t="str">
        <f>VLOOKUP(E2082, 'Program Data Extracts-Zip Codes'!R$52:W$5334, 4, FALSE)</f>
        <v>LADWP</v>
      </c>
    </row>
    <row r="2083" spans="2:10" x14ac:dyDescent="0.25">
      <c r="B2083" s="63">
        <v>6037208000</v>
      </c>
      <c r="C2083" s="63">
        <v>6893</v>
      </c>
      <c r="D2083" s="63" t="s">
        <v>166</v>
      </c>
      <c r="E2083" s="96">
        <v>90026</v>
      </c>
      <c r="F2083" s="63">
        <v>61.812468519500698</v>
      </c>
      <c r="G2083" s="63">
        <v>6893</v>
      </c>
      <c r="H2083" s="63">
        <v>60.8</v>
      </c>
      <c r="I2083" s="98" t="str">
        <f>VLOOKUP(E2083, 'Program Data Extracts-Zip Codes'!R$52:W$5334, 6, FALSE)</f>
        <v>SCG</v>
      </c>
      <c r="J2083" s="98" t="str">
        <f>VLOOKUP(E2083, 'Program Data Extracts-Zip Codes'!R$52:W$5334, 4, FALSE)</f>
        <v>LADWP</v>
      </c>
    </row>
    <row r="2084" spans="2:10" x14ac:dyDescent="0.25">
      <c r="B2084" s="63">
        <v>6037229100</v>
      </c>
      <c r="C2084" s="63">
        <v>4557</v>
      </c>
      <c r="D2084" s="63" t="s">
        <v>166</v>
      </c>
      <c r="E2084" s="96">
        <v>90011</v>
      </c>
      <c r="F2084" s="63">
        <v>61.658428449382903</v>
      </c>
      <c r="G2084" s="63">
        <v>4557</v>
      </c>
      <c r="H2084" s="63">
        <v>68.2</v>
      </c>
      <c r="I2084" s="98" t="str">
        <f>VLOOKUP(E2084, 'Program Data Extracts-Zip Codes'!R$52:W$5334, 6, FALSE)</f>
        <v>SCG</v>
      </c>
      <c r="J2084" s="98" t="str">
        <f>VLOOKUP(E2084, 'Program Data Extracts-Zip Codes'!R$52:W$5334, 4, FALSE)</f>
        <v>LADWP</v>
      </c>
    </row>
    <row r="2085" spans="2:10" x14ac:dyDescent="0.25">
      <c r="B2085" s="63">
        <v>6037531301</v>
      </c>
      <c r="C2085" s="63">
        <v>5601</v>
      </c>
      <c r="D2085" s="63" t="s">
        <v>166</v>
      </c>
      <c r="E2085" s="96">
        <v>90023</v>
      </c>
      <c r="F2085" s="63">
        <v>61.445539174000203</v>
      </c>
      <c r="G2085" s="63">
        <v>5601</v>
      </c>
      <c r="H2085" s="63">
        <v>73.599999999999994</v>
      </c>
      <c r="I2085" s="98" t="str">
        <f>VLOOKUP(E2085, 'Program Data Extracts-Zip Codes'!R$52:W$5334, 6, FALSE)</f>
        <v>SCG</v>
      </c>
      <c r="J2085" s="98" t="str">
        <f>VLOOKUP(E2085, 'Program Data Extracts-Zip Codes'!R$52:W$5334, 4, FALSE)</f>
        <v>LADWP</v>
      </c>
    </row>
    <row r="2086" spans="2:10" x14ac:dyDescent="0.25">
      <c r="B2086" s="63">
        <v>6037535001</v>
      </c>
      <c r="C2086" s="63">
        <v>4325</v>
      </c>
      <c r="D2086" s="63" t="s">
        <v>166</v>
      </c>
      <c r="E2086" s="96">
        <v>90001</v>
      </c>
      <c r="F2086" s="63">
        <v>61.393512128466398</v>
      </c>
      <c r="G2086" s="63">
        <v>4325</v>
      </c>
      <c r="H2086" s="63">
        <v>64.8</v>
      </c>
      <c r="I2086" s="98" t="str">
        <f>VLOOKUP(E2086, 'Program Data Extracts-Zip Codes'!R$52:W$5334, 6, FALSE)</f>
        <v>SCG</v>
      </c>
      <c r="J2086" s="98" t="str">
        <f>VLOOKUP(E2086, 'Program Data Extracts-Zip Codes'!R$52:W$5334, 4, FALSE)</f>
        <v>LADWP</v>
      </c>
    </row>
    <row r="2087" spans="2:10" x14ac:dyDescent="0.25">
      <c r="B2087" s="63">
        <v>6037199000</v>
      </c>
      <c r="C2087" s="63">
        <v>5066</v>
      </c>
      <c r="D2087" s="63" t="s">
        <v>166</v>
      </c>
      <c r="E2087" s="96">
        <v>90031</v>
      </c>
      <c r="F2087" s="63">
        <v>61.191203761705303</v>
      </c>
      <c r="G2087" s="63">
        <v>5066</v>
      </c>
      <c r="H2087" s="63">
        <v>64.5</v>
      </c>
      <c r="I2087" s="98" t="str">
        <f>VLOOKUP(E2087, 'Program Data Extracts-Zip Codes'!R$52:W$5334, 6, FALSE)</f>
        <v>SCG</v>
      </c>
      <c r="J2087" s="98" t="str">
        <f>VLOOKUP(E2087, 'Program Data Extracts-Zip Codes'!R$52:W$5334, 4, FALSE)</f>
        <v>LADWP</v>
      </c>
    </row>
    <row r="2088" spans="2:10" x14ac:dyDescent="0.25">
      <c r="B2088" s="63">
        <v>6037187102</v>
      </c>
      <c r="C2088" s="63">
        <v>3254</v>
      </c>
      <c r="D2088" s="63" t="s">
        <v>166</v>
      </c>
      <c r="E2088" s="96">
        <v>90039</v>
      </c>
      <c r="F2088" s="63">
        <v>61.184220223609003</v>
      </c>
      <c r="G2088" s="63">
        <v>3254</v>
      </c>
      <c r="H2088" s="63">
        <v>39.799999999999997</v>
      </c>
      <c r="I2088" s="98" t="str">
        <f>VLOOKUP(E2088, 'Program Data Extracts-Zip Codes'!R$52:W$5334, 6, FALSE)</f>
        <v>SCG</v>
      </c>
      <c r="J2088" s="98" t="str">
        <f>VLOOKUP(E2088, 'Program Data Extracts-Zip Codes'!R$52:W$5334, 4, FALSE)</f>
        <v>Glendale</v>
      </c>
    </row>
    <row r="2089" spans="2:10" x14ac:dyDescent="0.25">
      <c r="B2089" s="63">
        <v>6037232500</v>
      </c>
      <c r="C2089" s="63">
        <v>4619</v>
      </c>
      <c r="D2089" s="63" t="s">
        <v>166</v>
      </c>
      <c r="E2089" s="96">
        <v>90062</v>
      </c>
      <c r="F2089" s="63">
        <v>61.011321820586701</v>
      </c>
      <c r="G2089" s="63">
        <v>4619</v>
      </c>
      <c r="H2089" s="63">
        <v>55.5</v>
      </c>
      <c r="I2089" s="98" t="str">
        <f>VLOOKUP(E2089, 'Program Data Extracts-Zip Codes'!R$52:W$5334, 6, FALSE)</f>
        <v>SCG</v>
      </c>
      <c r="J2089" s="98" t="str">
        <f>VLOOKUP(E2089, 'Program Data Extracts-Zip Codes'!R$52:W$5334, 4, FALSE)</f>
        <v>LADWP</v>
      </c>
    </row>
    <row r="2090" spans="2:10" x14ac:dyDescent="0.25">
      <c r="B2090" s="63">
        <v>6037241001</v>
      </c>
      <c r="C2090" s="63">
        <v>4285</v>
      </c>
      <c r="D2090" s="63" t="s">
        <v>166</v>
      </c>
      <c r="E2090" s="96">
        <v>90061</v>
      </c>
      <c r="F2090" s="63">
        <v>60.8920228746818</v>
      </c>
      <c r="G2090" s="63">
        <v>4285</v>
      </c>
      <c r="H2090" s="63">
        <v>68.3</v>
      </c>
      <c r="I2090" s="98" t="str">
        <f>VLOOKUP(E2090, 'Program Data Extracts-Zip Codes'!R$52:W$5334, 6, FALSE)</f>
        <v>SCG</v>
      </c>
      <c r="J2090" s="98" t="str">
        <f>VLOOKUP(E2090, 'Program Data Extracts-Zip Codes'!R$52:W$5334, 4, FALSE)</f>
        <v>LADWP</v>
      </c>
    </row>
    <row r="2091" spans="2:10" x14ac:dyDescent="0.25">
      <c r="B2091" s="63">
        <v>6037240200</v>
      </c>
      <c r="C2091" s="63">
        <v>5252</v>
      </c>
      <c r="D2091" s="63" t="s">
        <v>166</v>
      </c>
      <c r="E2091" s="96">
        <v>90003</v>
      </c>
      <c r="F2091" s="63">
        <v>60.808786753123499</v>
      </c>
      <c r="G2091" s="63">
        <v>5252</v>
      </c>
      <c r="H2091" s="63">
        <v>75.7</v>
      </c>
      <c r="I2091" s="98" t="str">
        <f>VLOOKUP(E2091, 'Program Data Extracts-Zip Codes'!R$52:W$5334, 6, FALSE)</f>
        <v>SCG</v>
      </c>
      <c r="J2091" s="98" t="str">
        <f>VLOOKUP(E2091, 'Program Data Extracts-Zip Codes'!R$52:W$5334, 4, FALSE)</f>
        <v>LADWP</v>
      </c>
    </row>
    <row r="2092" spans="2:10" x14ac:dyDescent="0.25">
      <c r="B2092" s="63">
        <v>6037530902</v>
      </c>
      <c r="C2092" s="63">
        <v>4160</v>
      </c>
      <c r="D2092" s="63" t="s">
        <v>166</v>
      </c>
      <c r="E2092" s="96">
        <v>90063</v>
      </c>
      <c r="F2092" s="63">
        <v>60.653869854564299</v>
      </c>
      <c r="G2092" s="63">
        <v>4160</v>
      </c>
      <c r="H2092" s="63">
        <v>75.599999999999994</v>
      </c>
      <c r="I2092" s="98" t="str">
        <f>VLOOKUP(E2092, 'Program Data Extracts-Zip Codes'!R$52:W$5334, 6, FALSE)</f>
        <v>SCG</v>
      </c>
      <c r="J2092" s="98" t="str">
        <f>VLOOKUP(E2092, 'Program Data Extracts-Zip Codes'!R$52:W$5334, 4, FALSE)</f>
        <v>LADWP</v>
      </c>
    </row>
    <row r="2093" spans="2:10" x14ac:dyDescent="0.25">
      <c r="B2093" s="63">
        <v>6037220100</v>
      </c>
      <c r="C2093" s="63">
        <v>2334</v>
      </c>
      <c r="D2093" s="63" t="s">
        <v>166</v>
      </c>
      <c r="E2093" s="96">
        <v>90016</v>
      </c>
      <c r="F2093" s="63">
        <v>60.3493524329295</v>
      </c>
      <c r="G2093" s="63">
        <v>2334</v>
      </c>
      <c r="H2093" s="63">
        <v>42.5</v>
      </c>
      <c r="I2093" s="98" t="str">
        <f>VLOOKUP(E2093, 'Program Data Extracts-Zip Codes'!R$52:W$5334, 6, FALSE)</f>
        <v>SCG</v>
      </c>
      <c r="J2093" s="98" t="str">
        <f>VLOOKUP(E2093, 'Program Data Extracts-Zip Codes'!R$52:W$5334, 4, FALSE)</f>
        <v>LADWP</v>
      </c>
    </row>
    <row r="2094" spans="2:10" x14ac:dyDescent="0.25">
      <c r="B2094" s="63">
        <v>6037540700</v>
      </c>
      <c r="C2094" s="63">
        <v>3014</v>
      </c>
      <c r="D2094" s="63" t="s">
        <v>166</v>
      </c>
      <c r="E2094" s="96">
        <v>90059</v>
      </c>
      <c r="F2094" s="63">
        <v>60.241612065162997</v>
      </c>
      <c r="G2094" s="63">
        <v>3014</v>
      </c>
      <c r="H2094" s="63">
        <v>70</v>
      </c>
      <c r="I2094" s="98" t="str">
        <f>VLOOKUP(E2094, 'Program Data Extracts-Zip Codes'!R$52:W$5334, 6, FALSE)</f>
        <v>SCG</v>
      </c>
      <c r="J2094" s="98" t="str">
        <f>VLOOKUP(E2094, 'Program Data Extracts-Zip Codes'!R$52:W$5334, 4, FALSE)</f>
        <v>LADWP</v>
      </c>
    </row>
    <row r="2095" spans="2:10" x14ac:dyDescent="0.25">
      <c r="B2095" s="63">
        <v>6037531602</v>
      </c>
      <c r="C2095" s="63">
        <v>4494</v>
      </c>
      <c r="D2095" s="63" t="s">
        <v>166</v>
      </c>
      <c r="E2095" s="96">
        <v>90022</v>
      </c>
      <c r="F2095" s="63">
        <v>60.119979101949099</v>
      </c>
      <c r="G2095" s="63">
        <v>4494</v>
      </c>
      <c r="H2095" s="63">
        <v>70.3</v>
      </c>
      <c r="I2095" s="98" t="str">
        <f>VLOOKUP(E2095, 'Program Data Extracts-Zip Codes'!R$52:W$5334, 6, FALSE)</f>
        <v>SCG</v>
      </c>
      <c r="J2095" s="98" t="str">
        <f>VLOOKUP(E2095, 'Program Data Extracts-Zip Codes'!R$52:W$5334, 4, FALSE)</f>
        <v>SCE</v>
      </c>
    </row>
    <row r="2096" spans="2:10" x14ac:dyDescent="0.25">
      <c r="B2096" s="63">
        <v>6037204910</v>
      </c>
      <c r="C2096" s="63">
        <v>3105</v>
      </c>
      <c r="D2096" s="63" t="s">
        <v>166</v>
      </c>
      <c r="E2096" s="96">
        <v>90023</v>
      </c>
      <c r="F2096" s="63">
        <v>60.119480123732799</v>
      </c>
      <c r="G2096" s="63">
        <v>3105</v>
      </c>
      <c r="H2096" s="63">
        <v>70.5</v>
      </c>
      <c r="I2096" s="98" t="str">
        <f>VLOOKUP(E2096, 'Program Data Extracts-Zip Codes'!R$52:W$5334, 6, FALSE)</f>
        <v>SCG</v>
      </c>
      <c r="J2096" s="98" t="str">
        <f>VLOOKUP(E2096, 'Program Data Extracts-Zip Codes'!R$52:W$5334, 4, FALSE)</f>
        <v>LADWP</v>
      </c>
    </row>
    <row r="2097" spans="2:10" x14ac:dyDescent="0.25">
      <c r="B2097" s="63">
        <v>6037239801</v>
      </c>
      <c r="C2097" s="63">
        <v>3412</v>
      </c>
      <c r="D2097" s="63" t="s">
        <v>166</v>
      </c>
      <c r="E2097" s="96">
        <v>90001</v>
      </c>
      <c r="F2097" s="63">
        <v>60.086365743147198</v>
      </c>
      <c r="G2097" s="63">
        <v>3412</v>
      </c>
      <c r="H2097" s="63">
        <v>74.8</v>
      </c>
      <c r="I2097" s="98" t="str">
        <f>VLOOKUP(E2097, 'Program Data Extracts-Zip Codes'!R$52:W$5334, 6, FALSE)</f>
        <v>SCG</v>
      </c>
      <c r="J2097" s="98" t="str">
        <f>VLOOKUP(E2097, 'Program Data Extracts-Zip Codes'!R$52:W$5334, 4, FALSE)</f>
        <v>LADWP</v>
      </c>
    </row>
    <row r="2098" spans="2:10" x14ac:dyDescent="0.25">
      <c r="B2098" s="63">
        <v>6037530500</v>
      </c>
      <c r="C2098" s="63">
        <v>4567</v>
      </c>
      <c r="D2098" s="63" t="s">
        <v>166</v>
      </c>
      <c r="E2098" s="96">
        <v>90022</v>
      </c>
      <c r="F2098" s="63">
        <v>60.011401860066201</v>
      </c>
      <c r="G2098" s="63">
        <v>4567</v>
      </c>
      <c r="H2098" s="63">
        <v>67.599999999999994</v>
      </c>
      <c r="I2098" s="98" t="str">
        <f>VLOOKUP(E2098, 'Program Data Extracts-Zip Codes'!R$52:W$5334, 6, FALSE)</f>
        <v>SCG</v>
      </c>
      <c r="J2098" s="98" t="str">
        <f>VLOOKUP(E2098, 'Program Data Extracts-Zip Codes'!R$52:W$5334, 4, FALSE)</f>
        <v>SCE</v>
      </c>
    </row>
    <row r="2099" spans="2:10" x14ac:dyDescent="0.25">
      <c r="B2099" s="63">
        <v>6037530601</v>
      </c>
      <c r="C2099" s="63">
        <v>3431</v>
      </c>
      <c r="D2099" s="63" t="s">
        <v>166</v>
      </c>
      <c r="E2099" s="96">
        <v>90063</v>
      </c>
      <c r="F2099" s="63">
        <v>59.776330244407198</v>
      </c>
      <c r="G2099" s="63">
        <v>3431</v>
      </c>
      <c r="H2099" s="63">
        <v>60.9</v>
      </c>
      <c r="I2099" s="98" t="str">
        <f>VLOOKUP(E2099, 'Program Data Extracts-Zip Codes'!R$52:W$5334, 6, FALSE)</f>
        <v>SCG</v>
      </c>
      <c r="J2099" s="98" t="str">
        <f>VLOOKUP(E2099, 'Program Data Extracts-Zip Codes'!R$52:W$5334, 4, FALSE)</f>
        <v>LADWP</v>
      </c>
    </row>
    <row r="2100" spans="2:10" x14ac:dyDescent="0.25">
      <c r="B2100" s="63">
        <v>6037241120</v>
      </c>
      <c r="C2100" s="63">
        <v>4564</v>
      </c>
      <c r="D2100" s="63" t="s">
        <v>166</v>
      </c>
      <c r="E2100" s="96">
        <v>90061</v>
      </c>
      <c r="F2100" s="63">
        <v>59.667437077531702</v>
      </c>
      <c r="G2100" s="63">
        <v>4564</v>
      </c>
      <c r="H2100" s="63">
        <v>71.900000000000006</v>
      </c>
      <c r="I2100" s="98" t="str">
        <f>VLOOKUP(E2100, 'Program Data Extracts-Zip Codes'!R$52:W$5334, 6, FALSE)</f>
        <v>SCG</v>
      </c>
      <c r="J2100" s="98" t="str">
        <f>VLOOKUP(E2100, 'Program Data Extracts-Zip Codes'!R$52:W$5334, 4, FALSE)</f>
        <v>LADWP</v>
      </c>
    </row>
    <row r="2101" spans="2:10" x14ac:dyDescent="0.25">
      <c r="B2101" s="63">
        <v>6037242300</v>
      </c>
      <c r="C2101" s="63">
        <v>4586</v>
      </c>
      <c r="D2101" s="63" t="s">
        <v>166</v>
      </c>
      <c r="E2101" s="96">
        <v>90002</v>
      </c>
      <c r="F2101" s="63">
        <v>59.664684138074001</v>
      </c>
      <c r="G2101" s="63">
        <v>4586</v>
      </c>
      <c r="H2101" s="63">
        <v>75.3</v>
      </c>
      <c r="I2101" s="98" t="str">
        <f>VLOOKUP(E2101, 'Program Data Extracts-Zip Codes'!R$52:W$5334, 6, FALSE)</f>
        <v>SCG</v>
      </c>
      <c r="J2101" s="98" t="str">
        <f>VLOOKUP(E2101, 'Program Data Extracts-Zip Codes'!R$52:W$5334, 4, FALSE)</f>
        <v>LADWP</v>
      </c>
    </row>
    <row r="2102" spans="2:10" x14ac:dyDescent="0.25">
      <c r="B2102" s="63">
        <v>6037231720</v>
      </c>
      <c r="C2102" s="63">
        <v>4966</v>
      </c>
      <c r="D2102" s="63" t="s">
        <v>166</v>
      </c>
      <c r="E2102" s="96">
        <v>90037</v>
      </c>
      <c r="F2102" s="63">
        <v>59.276899363664199</v>
      </c>
      <c r="G2102" s="63">
        <v>4966</v>
      </c>
      <c r="H2102" s="63">
        <v>70.7</v>
      </c>
      <c r="I2102" s="98" t="str">
        <f>VLOOKUP(E2102, 'Program Data Extracts-Zip Codes'!R$52:W$5334, 6, FALSE)</f>
        <v>SCG</v>
      </c>
      <c r="J2102" s="98" t="str">
        <f>VLOOKUP(E2102, 'Program Data Extracts-Zip Codes'!R$52:W$5334, 4, FALSE)</f>
        <v>LADWP</v>
      </c>
    </row>
    <row r="2103" spans="2:10" x14ac:dyDescent="0.25">
      <c r="B2103" s="63">
        <v>6037191810</v>
      </c>
      <c r="C2103" s="63">
        <v>3498</v>
      </c>
      <c r="D2103" s="63" t="s">
        <v>166</v>
      </c>
      <c r="E2103" s="96">
        <v>90038</v>
      </c>
      <c r="F2103" s="63">
        <v>59.182083289195099</v>
      </c>
      <c r="G2103" s="63">
        <v>3498</v>
      </c>
      <c r="H2103" s="63">
        <v>64.8</v>
      </c>
      <c r="I2103" s="98" t="str">
        <f>VLOOKUP(E2103, 'Program Data Extracts-Zip Codes'!R$52:W$5334, 6, FALSE)</f>
        <v>SCG</v>
      </c>
      <c r="J2103" s="98" t="str">
        <f>VLOOKUP(E2103, 'Program Data Extracts-Zip Codes'!R$52:W$5334, 4, FALSE)</f>
        <v>LADWP</v>
      </c>
    </row>
    <row r="2104" spans="2:10" x14ac:dyDescent="0.25">
      <c r="B2104" s="63">
        <v>6037530801</v>
      </c>
      <c r="C2104" s="63">
        <v>6325</v>
      </c>
      <c r="D2104" s="63" t="s">
        <v>166</v>
      </c>
      <c r="E2104" s="96">
        <v>90063</v>
      </c>
      <c r="F2104" s="63">
        <v>59.127097422786001</v>
      </c>
      <c r="G2104" s="63">
        <v>6325</v>
      </c>
      <c r="H2104" s="63">
        <v>62.7</v>
      </c>
      <c r="I2104" s="98" t="str">
        <f>VLOOKUP(E2104, 'Program Data Extracts-Zip Codes'!R$52:W$5334, 6, FALSE)</f>
        <v>SCG</v>
      </c>
      <c r="J2104" s="98" t="str">
        <f>VLOOKUP(E2104, 'Program Data Extracts-Zip Codes'!R$52:W$5334, 4, FALSE)</f>
        <v>LADWP</v>
      </c>
    </row>
    <row r="2105" spans="2:10" x14ac:dyDescent="0.25">
      <c r="B2105" s="63">
        <v>6037227020</v>
      </c>
      <c r="C2105" s="63">
        <v>3599</v>
      </c>
      <c r="D2105" s="63" t="s">
        <v>166</v>
      </c>
      <c r="E2105" s="96">
        <v>90011</v>
      </c>
      <c r="F2105" s="63">
        <v>59.122989069876297</v>
      </c>
      <c r="G2105" s="63">
        <v>3599</v>
      </c>
      <c r="H2105" s="63">
        <v>79.3</v>
      </c>
      <c r="I2105" s="98" t="str">
        <f>VLOOKUP(E2105, 'Program Data Extracts-Zip Codes'!R$52:W$5334, 6, FALSE)</f>
        <v>SCG</v>
      </c>
      <c r="J2105" s="98" t="str">
        <f>VLOOKUP(E2105, 'Program Data Extracts-Zip Codes'!R$52:W$5334, 4, FALSE)</f>
        <v>LADWP</v>
      </c>
    </row>
    <row r="2106" spans="2:10" x14ac:dyDescent="0.25">
      <c r="B2106" s="63">
        <v>6037530802</v>
      </c>
      <c r="C2106" s="63">
        <v>3668</v>
      </c>
      <c r="D2106" s="63" t="s">
        <v>166</v>
      </c>
      <c r="E2106" s="96">
        <v>90063</v>
      </c>
      <c r="F2106" s="63">
        <v>58.999967642723803</v>
      </c>
      <c r="G2106" s="63">
        <v>3668</v>
      </c>
      <c r="H2106" s="63">
        <v>51</v>
      </c>
      <c r="I2106" s="98" t="str">
        <f>VLOOKUP(E2106, 'Program Data Extracts-Zip Codes'!R$52:W$5334, 6, FALSE)</f>
        <v>SCG</v>
      </c>
      <c r="J2106" s="98" t="str">
        <f>VLOOKUP(E2106, 'Program Data Extracts-Zip Codes'!R$52:W$5334, 4, FALSE)</f>
        <v>LADWP</v>
      </c>
    </row>
    <row r="2107" spans="2:10" x14ac:dyDescent="0.25">
      <c r="B2107" s="63">
        <v>6037534900</v>
      </c>
      <c r="C2107" s="63">
        <v>6569</v>
      </c>
      <c r="D2107" s="63" t="s">
        <v>166</v>
      </c>
      <c r="E2107" s="96">
        <v>90001</v>
      </c>
      <c r="F2107" s="63">
        <v>58.854996488892503</v>
      </c>
      <c r="G2107" s="63">
        <v>6569</v>
      </c>
      <c r="H2107" s="63">
        <v>59.8</v>
      </c>
      <c r="I2107" s="98" t="str">
        <f>VLOOKUP(E2107, 'Program Data Extracts-Zip Codes'!R$52:W$5334, 6, FALSE)</f>
        <v>SCG</v>
      </c>
      <c r="J2107" s="98" t="str">
        <f>VLOOKUP(E2107, 'Program Data Extracts-Zip Codes'!R$52:W$5334, 4, FALSE)</f>
        <v>LADWP</v>
      </c>
    </row>
    <row r="2108" spans="2:10" x14ac:dyDescent="0.25">
      <c r="B2108" s="63">
        <v>6037195802</v>
      </c>
      <c r="C2108" s="63">
        <v>2881</v>
      </c>
      <c r="D2108" s="63" t="s">
        <v>166</v>
      </c>
      <c r="E2108" s="96">
        <v>90026</v>
      </c>
      <c r="F2108" s="63">
        <v>58.848365264409303</v>
      </c>
      <c r="G2108" s="63">
        <v>2881</v>
      </c>
      <c r="H2108" s="63">
        <v>58.5</v>
      </c>
      <c r="I2108" s="98" t="str">
        <f>VLOOKUP(E2108, 'Program Data Extracts-Zip Codes'!R$52:W$5334, 6, FALSE)</f>
        <v>SCG</v>
      </c>
      <c r="J2108" s="98" t="str">
        <f>VLOOKUP(E2108, 'Program Data Extracts-Zip Codes'!R$52:W$5334, 4, FALSE)</f>
        <v>LADWP</v>
      </c>
    </row>
    <row r="2109" spans="2:10" x14ac:dyDescent="0.25">
      <c r="B2109" s="63">
        <v>6037229200</v>
      </c>
      <c r="C2109" s="63">
        <v>4394</v>
      </c>
      <c r="D2109" s="63" t="s">
        <v>166</v>
      </c>
      <c r="E2109" s="96">
        <v>90011</v>
      </c>
      <c r="F2109" s="63">
        <v>58.691395418311203</v>
      </c>
      <c r="G2109" s="63">
        <v>4394</v>
      </c>
      <c r="H2109" s="63">
        <v>75.400000000000006</v>
      </c>
      <c r="I2109" s="98" t="str">
        <f>VLOOKUP(E2109, 'Program Data Extracts-Zip Codes'!R$52:W$5334, 6, FALSE)</f>
        <v>SCG</v>
      </c>
      <c r="J2109" s="98" t="str">
        <f>VLOOKUP(E2109, 'Program Data Extracts-Zip Codes'!R$52:W$5334, 4, FALSE)</f>
        <v>LADWP</v>
      </c>
    </row>
    <row r="2110" spans="2:10" x14ac:dyDescent="0.25">
      <c r="B2110" s="63">
        <v>6037192700</v>
      </c>
      <c r="C2110" s="63">
        <v>3513</v>
      </c>
      <c r="D2110" s="63" t="s">
        <v>166</v>
      </c>
      <c r="E2110" s="96">
        <v>90004</v>
      </c>
      <c r="F2110" s="63">
        <v>58.569604098379997</v>
      </c>
      <c r="G2110" s="63">
        <v>3513</v>
      </c>
      <c r="H2110" s="63">
        <v>58.8</v>
      </c>
      <c r="I2110" s="98" t="str">
        <f>VLOOKUP(E2110, 'Program Data Extracts-Zip Codes'!R$52:W$5334, 6, FALSE)</f>
        <v>SCG</v>
      </c>
      <c r="J2110" s="98" t="str">
        <f>VLOOKUP(E2110, 'Program Data Extracts-Zip Codes'!R$52:W$5334, 4, FALSE)</f>
        <v>LADWP</v>
      </c>
    </row>
    <row r="2111" spans="2:10" x14ac:dyDescent="0.25">
      <c r="B2111" s="63">
        <v>6037239201</v>
      </c>
      <c r="C2111" s="63">
        <v>3562</v>
      </c>
      <c r="D2111" s="63" t="s">
        <v>166</v>
      </c>
      <c r="E2111" s="96">
        <v>90003</v>
      </c>
      <c r="F2111" s="63">
        <v>58.5468384492168</v>
      </c>
      <c r="G2111" s="63">
        <v>3562</v>
      </c>
      <c r="H2111" s="63">
        <v>73.400000000000006</v>
      </c>
      <c r="I2111" s="98" t="str">
        <f>VLOOKUP(E2111, 'Program Data Extracts-Zip Codes'!R$52:W$5334, 6, FALSE)</f>
        <v>SCG</v>
      </c>
      <c r="J2111" s="98" t="str">
        <f>VLOOKUP(E2111, 'Program Data Extracts-Zip Codes'!R$52:W$5334, 4, FALSE)</f>
        <v>LADWP</v>
      </c>
    </row>
    <row r="2112" spans="2:10" x14ac:dyDescent="0.25">
      <c r="B2112" s="63">
        <v>6037532700</v>
      </c>
      <c r="C2112" s="63">
        <v>2990</v>
      </c>
      <c r="D2112" s="63" t="s">
        <v>166</v>
      </c>
      <c r="E2112" s="96">
        <v>90001</v>
      </c>
      <c r="F2112" s="63">
        <v>58.531175374012797</v>
      </c>
      <c r="G2112" s="63">
        <v>2990</v>
      </c>
      <c r="H2112" s="63">
        <v>62.5</v>
      </c>
      <c r="I2112" s="98" t="str">
        <f>VLOOKUP(E2112, 'Program Data Extracts-Zip Codes'!R$52:W$5334, 6, FALSE)</f>
        <v>SCG</v>
      </c>
      <c r="J2112" s="98" t="str">
        <f>VLOOKUP(E2112, 'Program Data Extracts-Zip Codes'!R$52:W$5334, 4, FALSE)</f>
        <v>LADWP</v>
      </c>
    </row>
    <row r="2113" spans="2:10" x14ac:dyDescent="0.25">
      <c r="B2113" s="63">
        <v>6037232120</v>
      </c>
      <c r="C2113" s="63">
        <v>5263</v>
      </c>
      <c r="D2113" s="63" t="s">
        <v>166</v>
      </c>
      <c r="E2113" s="96">
        <v>90037</v>
      </c>
      <c r="F2113" s="63">
        <v>58.5077437216231</v>
      </c>
      <c r="G2113" s="63">
        <v>5263</v>
      </c>
      <c r="H2113" s="63">
        <v>70.900000000000006</v>
      </c>
      <c r="I2113" s="98" t="str">
        <f>VLOOKUP(E2113, 'Program Data Extracts-Zip Codes'!R$52:W$5334, 6, FALSE)</f>
        <v>SCG</v>
      </c>
      <c r="J2113" s="98" t="str">
        <f>VLOOKUP(E2113, 'Program Data Extracts-Zip Codes'!R$52:W$5334, 4, FALSE)</f>
        <v>LADWP</v>
      </c>
    </row>
    <row r="2114" spans="2:10" x14ac:dyDescent="0.25">
      <c r="B2114" s="63">
        <v>6037218500</v>
      </c>
      <c r="C2114" s="63">
        <v>2869</v>
      </c>
      <c r="D2114" s="63" t="s">
        <v>166</v>
      </c>
      <c r="E2114" s="96">
        <v>90016</v>
      </c>
      <c r="F2114" s="63">
        <v>58.463387006545702</v>
      </c>
      <c r="G2114" s="63">
        <v>2869</v>
      </c>
      <c r="H2114" s="63">
        <v>43.8</v>
      </c>
      <c r="I2114" s="98" t="str">
        <f>VLOOKUP(E2114, 'Program Data Extracts-Zip Codes'!R$52:W$5334, 6, FALSE)</f>
        <v>SCG</v>
      </c>
      <c r="J2114" s="98" t="str">
        <f>VLOOKUP(E2114, 'Program Data Extracts-Zip Codes'!R$52:W$5334, 4, FALSE)</f>
        <v>LADWP</v>
      </c>
    </row>
    <row r="2115" spans="2:10" x14ac:dyDescent="0.25">
      <c r="B2115" s="63">
        <v>6037204810</v>
      </c>
      <c r="C2115" s="63">
        <v>4478</v>
      </c>
      <c r="D2115" s="63" t="s">
        <v>166</v>
      </c>
      <c r="E2115" s="96">
        <v>90023</v>
      </c>
      <c r="F2115" s="63">
        <v>58.376377478688099</v>
      </c>
      <c r="G2115" s="63">
        <v>4478</v>
      </c>
      <c r="H2115" s="63">
        <v>68.099999999999994</v>
      </c>
      <c r="I2115" s="98" t="str">
        <f>VLOOKUP(E2115, 'Program Data Extracts-Zip Codes'!R$52:W$5334, 6, FALSE)</f>
        <v>SCG</v>
      </c>
      <c r="J2115" s="98" t="str">
        <f>VLOOKUP(E2115, 'Program Data Extracts-Zip Codes'!R$52:W$5334, 4, FALSE)</f>
        <v>LADWP</v>
      </c>
    </row>
    <row r="2116" spans="2:10" x14ac:dyDescent="0.25">
      <c r="B2116" s="63">
        <v>6037531504</v>
      </c>
      <c r="C2116" s="63">
        <v>4414</v>
      </c>
      <c r="D2116" s="63" t="s">
        <v>166</v>
      </c>
      <c r="E2116" s="96">
        <v>90022</v>
      </c>
      <c r="F2116" s="63">
        <v>58.312362666376103</v>
      </c>
      <c r="G2116" s="63">
        <v>4414</v>
      </c>
      <c r="H2116" s="63">
        <v>74.3</v>
      </c>
      <c r="I2116" s="98" t="str">
        <f>VLOOKUP(E2116, 'Program Data Extracts-Zip Codes'!R$52:W$5334, 6, FALSE)</f>
        <v>SCG</v>
      </c>
      <c r="J2116" s="98" t="str">
        <f>VLOOKUP(E2116, 'Program Data Extracts-Zip Codes'!R$52:W$5334, 4, FALSE)</f>
        <v>SCE</v>
      </c>
    </row>
    <row r="2117" spans="2:10" x14ac:dyDescent="0.25">
      <c r="B2117" s="63">
        <v>6037224020</v>
      </c>
      <c r="C2117" s="63">
        <v>2789</v>
      </c>
      <c r="D2117" s="63" t="s">
        <v>166</v>
      </c>
      <c r="E2117" s="96">
        <v>90007</v>
      </c>
      <c r="F2117" s="63">
        <v>58.265672010605897</v>
      </c>
      <c r="G2117" s="63">
        <v>2789</v>
      </c>
      <c r="H2117" s="63">
        <v>74.7</v>
      </c>
      <c r="I2117" s="98" t="str">
        <f>VLOOKUP(E2117, 'Program Data Extracts-Zip Codes'!R$52:W$5334, 6, FALSE)</f>
        <v>SCG</v>
      </c>
      <c r="J2117" s="98" t="str">
        <f>VLOOKUP(E2117, 'Program Data Extracts-Zip Codes'!R$52:W$5334, 4, FALSE)</f>
        <v>LADWP</v>
      </c>
    </row>
    <row r="2118" spans="2:10" x14ac:dyDescent="0.25">
      <c r="B2118" s="63">
        <v>6037535002</v>
      </c>
      <c r="C2118" s="63">
        <v>3681</v>
      </c>
      <c r="D2118" s="63" t="s">
        <v>166</v>
      </c>
      <c r="E2118" s="96">
        <v>90001</v>
      </c>
      <c r="F2118" s="63">
        <v>58.261551429331803</v>
      </c>
      <c r="G2118" s="63">
        <v>3681</v>
      </c>
      <c r="H2118" s="63">
        <v>67.400000000000006</v>
      </c>
      <c r="I2118" s="98" t="str">
        <f>VLOOKUP(E2118, 'Program Data Extracts-Zip Codes'!R$52:W$5334, 6, FALSE)</f>
        <v>SCG</v>
      </c>
      <c r="J2118" s="98" t="str">
        <f>VLOOKUP(E2118, 'Program Data Extracts-Zip Codes'!R$52:W$5334, 4, FALSE)</f>
        <v>LADWP</v>
      </c>
    </row>
    <row r="2119" spans="2:10" x14ac:dyDescent="0.25">
      <c r="B2119" s="63">
        <v>6037228720</v>
      </c>
      <c r="C2119" s="63">
        <v>4492</v>
      </c>
      <c r="D2119" s="63" t="s">
        <v>166</v>
      </c>
      <c r="E2119" s="96">
        <v>90011</v>
      </c>
      <c r="F2119" s="63">
        <v>58.253346319878801</v>
      </c>
      <c r="G2119" s="63">
        <v>4492</v>
      </c>
      <c r="H2119" s="63">
        <v>79.599999999999994</v>
      </c>
      <c r="I2119" s="98" t="str">
        <f>VLOOKUP(E2119, 'Program Data Extracts-Zip Codes'!R$52:W$5334, 6, FALSE)</f>
        <v>SCG</v>
      </c>
      <c r="J2119" s="98" t="str">
        <f>VLOOKUP(E2119, 'Program Data Extracts-Zip Codes'!R$52:W$5334, 4, FALSE)</f>
        <v>LADWP</v>
      </c>
    </row>
    <row r="2120" spans="2:10" x14ac:dyDescent="0.25">
      <c r="B2120" s="63">
        <v>6037208302</v>
      </c>
      <c r="C2120" s="63">
        <v>4360</v>
      </c>
      <c r="D2120" s="63" t="s">
        <v>166</v>
      </c>
      <c r="E2120" s="96">
        <v>90026</v>
      </c>
      <c r="F2120" s="63">
        <v>58.142999166244302</v>
      </c>
      <c r="G2120" s="63">
        <v>4360</v>
      </c>
      <c r="H2120" s="63">
        <v>69</v>
      </c>
      <c r="I2120" s="98" t="str">
        <f>VLOOKUP(E2120, 'Program Data Extracts-Zip Codes'!R$52:W$5334, 6, FALSE)</f>
        <v>SCG</v>
      </c>
      <c r="J2120" s="98" t="str">
        <f>VLOOKUP(E2120, 'Program Data Extracts-Zip Codes'!R$52:W$5334, 4, FALSE)</f>
        <v>LADWP</v>
      </c>
    </row>
    <row r="2121" spans="2:10" x14ac:dyDescent="0.25">
      <c r="B2121" s="63">
        <v>6037219300</v>
      </c>
      <c r="C2121" s="63">
        <v>3700</v>
      </c>
      <c r="D2121" s="63" t="s">
        <v>166</v>
      </c>
      <c r="E2121" s="96">
        <v>90018</v>
      </c>
      <c r="F2121" s="63">
        <v>58.0669954253135</v>
      </c>
      <c r="G2121" s="63">
        <v>3700</v>
      </c>
      <c r="H2121" s="63">
        <v>72.599999999999994</v>
      </c>
      <c r="I2121" s="98" t="str">
        <f>VLOOKUP(E2121, 'Program Data Extracts-Zip Codes'!R$52:W$5334, 6, FALSE)</f>
        <v>SCG</v>
      </c>
      <c r="J2121" s="98" t="str">
        <f>VLOOKUP(E2121, 'Program Data Extracts-Zip Codes'!R$52:W$5334, 4, FALSE)</f>
        <v>LADWP</v>
      </c>
    </row>
    <row r="2122" spans="2:10" x14ac:dyDescent="0.25">
      <c r="B2122" s="63">
        <v>6037190801</v>
      </c>
      <c r="C2122" s="63">
        <v>2594</v>
      </c>
      <c r="D2122" s="63" t="s">
        <v>166</v>
      </c>
      <c r="E2122" s="96">
        <v>90028</v>
      </c>
      <c r="F2122" s="63">
        <v>58.063491852230698</v>
      </c>
      <c r="G2122" s="63">
        <v>2594</v>
      </c>
      <c r="H2122" s="63">
        <v>69.599999999999994</v>
      </c>
      <c r="I2122" s="98" t="str">
        <f>VLOOKUP(E2122, 'Program Data Extracts-Zip Codes'!R$52:W$5334, 6, FALSE)</f>
        <v>SCG</v>
      </c>
      <c r="J2122" s="98" t="str">
        <f>VLOOKUP(E2122, 'Program Data Extracts-Zip Codes'!R$52:W$5334, 4, FALSE)</f>
        <v>LADWP</v>
      </c>
    </row>
    <row r="2123" spans="2:10" x14ac:dyDescent="0.25">
      <c r="B2123" s="63">
        <v>6037206010</v>
      </c>
      <c r="C2123" s="63">
        <v>3127</v>
      </c>
      <c r="D2123" s="63" t="s">
        <v>166</v>
      </c>
      <c r="E2123" s="96">
        <v>90012</v>
      </c>
      <c r="F2123" s="63">
        <v>58.062937360668101</v>
      </c>
      <c r="G2123" s="63">
        <v>3127</v>
      </c>
      <c r="H2123" s="63">
        <v>71.8</v>
      </c>
      <c r="I2123" s="98" t="str">
        <f>VLOOKUP(E2123, 'Program Data Extracts-Zip Codes'!R$52:W$5334, 6, FALSE)</f>
        <v>SCG</v>
      </c>
      <c r="J2123" s="98" t="str">
        <f>VLOOKUP(E2123, 'Program Data Extracts-Zip Codes'!R$52:W$5334, 4, FALSE)</f>
        <v>LADWP</v>
      </c>
    </row>
    <row r="2124" spans="2:10" x14ac:dyDescent="0.25">
      <c r="B2124" s="63">
        <v>6037190510</v>
      </c>
      <c r="C2124" s="63">
        <v>4227</v>
      </c>
      <c r="D2124" s="63" t="s">
        <v>166</v>
      </c>
      <c r="E2124" s="96">
        <v>90028</v>
      </c>
      <c r="F2124" s="63">
        <v>57.9694840728028</v>
      </c>
      <c r="G2124" s="63">
        <v>4227</v>
      </c>
      <c r="H2124" s="63">
        <v>60.3</v>
      </c>
      <c r="I2124" s="98" t="str">
        <f>VLOOKUP(E2124, 'Program Data Extracts-Zip Codes'!R$52:W$5334, 6, FALSE)</f>
        <v>SCG</v>
      </c>
      <c r="J2124" s="98" t="str">
        <f>VLOOKUP(E2124, 'Program Data Extracts-Zip Codes'!R$52:W$5334, 4, FALSE)</f>
        <v>LADWP</v>
      </c>
    </row>
    <row r="2125" spans="2:10" x14ac:dyDescent="0.25">
      <c r="B2125" s="63">
        <v>6037243000</v>
      </c>
      <c r="C2125" s="63">
        <v>6769</v>
      </c>
      <c r="D2125" s="63" t="s">
        <v>166</v>
      </c>
      <c r="E2125" s="96">
        <v>90002</v>
      </c>
      <c r="F2125" s="63">
        <v>57.762331350876401</v>
      </c>
      <c r="G2125" s="63">
        <v>6769</v>
      </c>
      <c r="H2125" s="63">
        <v>70.900000000000006</v>
      </c>
      <c r="I2125" s="98" t="str">
        <f>VLOOKUP(E2125, 'Program Data Extracts-Zip Codes'!R$52:W$5334, 6, FALSE)</f>
        <v>SCG</v>
      </c>
      <c r="J2125" s="98" t="str">
        <f>VLOOKUP(E2125, 'Program Data Extracts-Zip Codes'!R$52:W$5334, 4, FALSE)</f>
        <v>LADWP</v>
      </c>
    </row>
    <row r="2126" spans="2:10" x14ac:dyDescent="0.25">
      <c r="B2126" s="63">
        <v>6037228710</v>
      </c>
      <c r="C2126" s="63">
        <v>4235</v>
      </c>
      <c r="D2126" s="63" t="s">
        <v>166</v>
      </c>
      <c r="E2126" s="96">
        <v>90011</v>
      </c>
      <c r="F2126" s="63">
        <v>57.7582646553535</v>
      </c>
      <c r="G2126" s="63">
        <v>4235</v>
      </c>
      <c r="H2126" s="63">
        <v>79.5</v>
      </c>
      <c r="I2126" s="98" t="str">
        <f>VLOOKUP(E2126, 'Program Data Extracts-Zip Codes'!R$52:W$5334, 6, FALSE)</f>
        <v>SCG</v>
      </c>
      <c r="J2126" s="98" t="str">
        <f>VLOOKUP(E2126, 'Program Data Extracts-Zip Codes'!R$52:W$5334, 4, FALSE)</f>
        <v>LADWP</v>
      </c>
    </row>
    <row r="2127" spans="2:10" x14ac:dyDescent="0.25">
      <c r="B2127" s="63">
        <v>6037240900</v>
      </c>
      <c r="C2127" s="63">
        <v>5620</v>
      </c>
      <c r="D2127" s="63" t="s">
        <v>166</v>
      </c>
      <c r="E2127" s="96">
        <v>90059</v>
      </c>
      <c r="F2127" s="63">
        <v>57.543736121320997</v>
      </c>
      <c r="G2127" s="63">
        <v>5620</v>
      </c>
      <c r="H2127" s="63">
        <v>72.7</v>
      </c>
      <c r="I2127" s="98" t="str">
        <f>VLOOKUP(E2127, 'Program Data Extracts-Zip Codes'!R$52:W$5334, 6, FALSE)</f>
        <v>SCG</v>
      </c>
      <c r="J2127" s="98" t="str">
        <f>VLOOKUP(E2127, 'Program Data Extracts-Zip Codes'!R$52:W$5334, 4, FALSE)</f>
        <v>LADWP</v>
      </c>
    </row>
    <row r="2128" spans="2:10" x14ac:dyDescent="0.25">
      <c r="B2128" s="63">
        <v>6037241002</v>
      </c>
      <c r="C2128" s="63">
        <v>3606</v>
      </c>
      <c r="D2128" s="63" t="s">
        <v>166</v>
      </c>
      <c r="E2128" s="96">
        <v>90059</v>
      </c>
      <c r="F2128" s="63">
        <v>57.539849536427198</v>
      </c>
      <c r="G2128" s="63">
        <v>3606</v>
      </c>
      <c r="H2128" s="63">
        <v>61.9</v>
      </c>
      <c r="I2128" s="98" t="str">
        <f>VLOOKUP(E2128, 'Program Data Extracts-Zip Codes'!R$52:W$5334, 6, FALSE)</f>
        <v>SCG</v>
      </c>
      <c r="J2128" s="98" t="str">
        <f>VLOOKUP(E2128, 'Program Data Extracts-Zip Codes'!R$52:W$5334, 4, FALSE)</f>
        <v>LADWP</v>
      </c>
    </row>
    <row r="2129" spans="2:10" x14ac:dyDescent="0.25">
      <c r="B2129" s="63">
        <v>6037241202</v>
      </c>
      <c r="C2129" s="63">
        <v>4943</v>
      </c>
      <c r="D2129" s="63" t="s">
        <v>166</v>
      </c>
      <c r="E2129" s="96">
        <v>90044</v>
      </c>
      <c r="F2129" s="63">
        <v>57.514353800265198</v>
      </c>
      <c r="G2129" s="63">
        <v>4943</v>
      </c>
      <c r="H2129" s="63">
        <v>69.099999999999994</v>
      </c>
      <c r="I2129" s="98" t="str">
        <f>VLOOKUP(E2129, 'Program Data Extracts-Zip Codes'!R$52:W$5334, 6, FALSE)</f>
        <v>SCG</v>
      </c>
      <c r="J2129" s="98" t="str">
        <f>VLOOKUP(E2129, 'Program Data Extracts-Zip Codes'!R$52:W$5334, 4, FALSE)</f>
        <v>LADWP</v>
      </c>
    </row>
    <row r="2130" spans="2:10" x14ac:dyDescent="0.25">
      <c r="B2130" s="63">
        <v>6037207102</v>
      </c>
      <c r="C2130" s="63">
        <v>2553</v>
      </c>
      <c r="D2130" s="63" t="s">
        <v>166</v>
      </c>
      <c r="E2130" s="96">
        <v>90012</v>
      </c>
      <c r="F2130" s="63">
        <v>57.452462442955202</v>
      </c>
      <c r="G2130" s="63">
        <v>2553</v>
      </c>
      <c r="H2130" s="63">
        <v>74.599999999999994</v>
      </c>
      <c r="I2130" s="98" t="str">
        <f>VLOOKUP(E2130, 'Program Data Extracts-Zip Codes'!R$52:W$5334, 6, FALSE)</f>
        <v>SCG</v>
      </c>
      <c r="J2130" s="98" t="str">
        <f>VLOOKUP(E2130, 'Program Data Extracts-Zip Codes'!R$52:W$5334, 4, FALSE)</f>
        <v>LADWP</v>
      </c>
    </row>
    <row r="2131" spans="2:10" x14ac:dyDescent="0.25">
      <c r="B2131" s="63">
        <v>6037209103</v>
      </c>
      <c r="C2131" s="63">
        <v>3216</v>
      </c>
      <c r="D2131" s="63" t="s">
        <v>166</v>
      </c>
      <c r="E2131" s="96">
        <v>90017</v>
      </c>
      <c r="F2131" s="63">
        <v>57.053491684848503</v>
      </c>
      <c r="G2131" s="63">
        <v>3216</v>
      </c>
      <c r="H2131" s="63">
        <v>88.7</v>
      </c>
      <c r="I2131" s="98" t="str">
        <f>VLOOKUP(E2131, 'Program Data Extracts-Zip Codes'!R$52:W$5334, 6, FALSE)</f>
        <v>SCG</v>
      </c>
      <c r="J2131" s="98" t="str">
        <f>VLOOKUP(E2131, 'Program Data Extracts-Zip Codes'!R$52:W$5334, 4, FALSE)</f>
        <v>LADWP</v>
      </c>
    </row>
    <row r="2132" spans="2:10" x14ac:dyDescent="0.25">
      <c r="B2132" s="63">
        <v>6037540600</v>
      </c>
      <c r="C2132" s="63">
        <v>4271</v>
      </c>
      <c r="D2132" s="63" t="s">
        <v>166</v>
      </c>
      <c r="E2132" s="96">
        <v>90059</v>
      </c>
      <c r="F2132" s="63">
        <v>56.961468600948997</v>
      </c>
      <c r="G2132" s="63">
        <v>4271</v>
      </c>
      <c r="H2132" s="63">
        <v>69.099999999999994</v>
      </c>
      <c r="I2132" s="98" t="str">
        <f>VLOOKUP(E2132, 'Program Data Extracts-Zip Codes'!R$52:W$5334, 6, FALSE)</f>
        <v>SCG</v>
      </c>
      <c r="J2132" s="98" t="str">
        <f>VLOOKUP(E2132, 'Program Data Extracts-Zip Codes'!R$52:W$5334, 4, FALSE)</f>
        <v>LADWP</v>
      </c>
    </row>
    <row r="2133" spans="2:10" x14ac:dyDescent="0.25">
      <c r="B2133" s="63">
        <v>6037186401</v>
      </c>
      <c r="C2133" s="63">
        <v>3452</v>
      </c>
      <c r="D2133" s="63" t="s">
        <v>166</v>
      </c>
      <c r="E2133" s="96">
        <v>90065</v>
      </c>
      <c r="F2133" s="63">
        <v>56.906988004481498</v>
      </c>
      <c r="G2133" s="63">
        <v>3452</v>
      </c>
      <c r="H2133" s="63">
        <v>58.2</v>
      </c>
      <c r="I2133" s="98" t="str">
        <f>VLOOKUP(E2133, 'Program Data Extracts-Zip Codes'!R$52:W$5334, 6, FALSE)</f>
        <v>SCG</v>
      </c>
      <c r="J2133" s="98" t="str">
        <f>VLOOKUP(E2133, 'Program Data Extracts-Zip Codes'!R$52:W$5334, 4, FALSE)</f>
        <v>Glendale</v>
      </c>
    </row>
    <row r="2134" spans="2:10" x14ac:dyDescent="0.25">
      <c r="B2134" s="63">
        <v>6037191000</v>
      </c>
      <c r="C2134" s="63">
        <v>3228</v>
      </c>
      <c r="D2134" s="63" t="s">
        <v>166</v>
      </c>
      <c r="E2134" s="96">
        <v>90028</v>
      </c>
      <c r="F2134" s="63">
        <v>56.870156447012803</v>
      </c>
      <c r="G2134" s="63">
        <v>3228</v>
      </c>
      <c r="H2134" s="63">
        <v>51.4</v>
      </c>
      <c r="I2134" s="98" t="str">
        <f>VLOOKUP(E2134, 'Program Data Extracts-Zip Codes'!R$52:W$5334, 6, FALSE)</f>
        <v>SCG</v>
      </c>
      <c r="J2134" s="98" t="str">
        <f>VLOOKUP(E2134, 'Program Data Extracts-Zip Codes'!R$52:W$5334, 4, FALSE)</f>
        <v>LADWP</v>
      </c>
    </row>
    <row r="2135" spans="2:10" x14ac:dyDescent="0.25">
      <c r="B2135" s="63">
        <v>6037226700</v>
      </c>
      <c r="C2135" s="63">
        <v>6170</v>
      </c>
      <c r="D2135" s="63" t="s">
        <v>166</v>
      </c>
      <c r="E2135" s="96">
        <v>90011</v>
      </c>
      <c r="F2135" s="63">
        <v>56.779120557051101</v>
      </c>
      <c r="G2135" s="63">
        <v>6170</v>
      </c>
      <c r="H2135" s="63">
        <v>78.2</v>
      </c>
      <c r="I2135" s="98" t="str">
        <f>VLOOKUP(E2135, 'Program Data Extracts-Zip Codes'!R$52:W$5334, 6, FALSE)</f>
        <v>SCG</v>
      </c>
      <c r="J2135" s="98" t="str">
        <f>VLOOKUP(E2135, 'Program Data Extracts-Zip Codes'!R$52:W$5334, 4, FALSE)</f>
        <v>LADWP</v>
      </c>
    </row>
    <row r="2136" spans="2:10" x14ac:dyDescent="0.25">
      <c r="B2136" s="63">
        <v>6037226410</v>
      </c>
      <c r="C2136" s="63">
        <v>3491</v>
      </c>
      <c r="D2136" s="63" t="s">
        <v>166</v>
      </c>
      <c r="E2136" s="96">
        <v>90011</v>
      </c>
      <c r="F2136" s="63">
        <v>56.692588006261502</v>
      </c>
      <c r="G2136" s="63">
        <v>3491</v>
      </c>
      <c r="H2136" s="63">
        <v>75.900000000000006</v>
      </c>
      <c r="I2136" s="98" t="str">
        <f>VLOOKUP(E2136, 'Program Data Extracts-Zip Codes'!R$52:W$5334, 6, FALSE)</f>
        <v>SCG</v>
      </c>
      <c r="J2136" s="98" t="str">
        <f>VLOOKUP(E2136, 'Program Data Extracts-Zip Codes'!R$52:W$5334, 4, FALSE)</f>
        <v>LADWP</v>
      </c>
    </row>
    <row r="2137" spans="2:10" x14ac:dyDescent="0.25">
      <c r="B2137" s="63">
        <v>6037226420</v>
      </c>
      <c r="C2137" s="63">
        <v>4906</v>
      </c>
      <c r="D2137" s="63" t="s">
        <v>166</v>
      </c>
      <c r="E2137" s="96">
        <v>90011</v>
      </c>
      <c r="F2137" s="63">
        <v>56.691218518859401</v>
      </c>
      <c r="G2137" s="63">
        <v>4906</v>
      </c>
      <c r="H2137" s="63">
        <v>72.900000000000006</v>
      </c>
      <c r="I2137" s="98" t="str">
        <f>VLOOKUP(E2137, 'Program Data Extracts-Zip Codes'!R$52:W$5334, 6, FALSE)</f>
        <v>SCG</v>
      </c>
      <c r="J2137" s="98" t="str">
        <f>VLOOKUP(E2137, 'Program Data Extracts-Zip Codes'!R$52:W$5334, 4, FALSE)</f>
        <v>LADWP</v>
      </c>
    </row>
    <row r="2138" spans="2:10" x14ac:dyDescent="0.25">
      <c r="B2138" s="63">
        <v>6037240600</v>
      </c>
      <c r="C2138" s="63">
        <v>4932</v>
      </c>
      <c r="D2138" s="63" t="s">
        <v>166</v>
      </c>
      <c r="E2138" s="96">
        <v>90003</v>
      </c>
      <c r="F2138" s="63">
        <v>56.576303912958601</v>
      </c>
      <c r="G2138" s="63">
        <v>4932</v>
      </c>
      <c r="H2138" s="63">
        <v>67.900000000000006</v>
      </c>
      <c r="I2138" s="98" t="str">
        <f>VLOOKUP(E2138, 'Program Data Extracts-Zip Codes'!R$52:W$5334, 6, FALSE)</f>
        <v>SCG</v>
      </c>
      <c r="J2138" s="98" t="str">
        <f>VLOOKUP(E2138, 'Program Data Extracts-Zip Codes'!R$52:W$5334, 4, FALSE)</f>
        <v>LADWP</v>
      </c>
    </row>
    <row r="2139" spans="2:10" x14ac:dyDescent="0.25">
      <c r="B2139" s="63">
        <v>6037540902</v>
      </c>
      <c r="C2139" s="63">
        <v>4506</v>
      </c>
      <c r="D2139" s="63" t="s">
        <v>166</v>
      </c>
      <c r="E2139" s="96">
        <v>90061</v>
      </c>
      <c r="F2139" s="63">
        <v>56.547868577577603</v>
      </c>
      <c r="G2139" s="63">
        <v>4506</v>
      </c>
      <c r="H2139" s="63">
        <v>49.9</v>
      </c>
      <c r="I2139" s="98" t="str">
        <f>VLOOKUP(E2139, 'Program Data Extracts-Zip Codes'!R$52:W$5334, 6, FALSE)</f>
        <v>SCG</v>
      </c>
      <c r="J2139" s="98" t="str">
        <f>VLOOKUP(E2139, 'Program Data Extracts-Zip Codes'!R$52:W$5334, 4, FALSE)</f>
        <v>LADWP</v>
      </c>
    </row>
    <row r="2140" spans="2:10" x14ac:dyDescent="0.25">
      <c r="B2140" s="63">
        <v>6037241400</v>
      </c>
      <c r="C2140" s="63">
        <v>3285</v>
      </c>
      <c r="D2140" s="63" t="s">
        <v>166</v>
      </c>
      <c r="E2140" s="96">
        <v>90061</v>
      </c>
      <c r="F2140" s="63">
        <v>56.474075331934301</v>
      </c>
      <c r="G2140" s="63">
        <v>3285</v>
      </c>
      <c r="H2140" s="63">
        <v>75.900000000000006</v>
      </c>
      <c r="I2140" s="98" t="str">
        <f>VLOOKUP(E2140, 'Program Data Extracts-Zip Codes'!R$52:W$5334, 6, FALSE)</f>
        <v>SCG</v>
      </c>
      <c r="J2140" s="98" t="str">
        <f>VLOOKUP(E2140, 'Program Data Extracts-Zip Codes'!R$52:W$5334, 4, FALSE)</f>
        <v>LADWP</v>
      </c>
    </row>
    <row r="2141" spans="2:10" x14ac:dyDescent="0.25">
      <c r="B2141" s="63">
        <v>6037218400</v>
      </c>
      <c r="C2141" s="63">
        <v>4714</v>
      </c>
      <c r="D2141" s="63" t="s">
        <v>166</v>
      </c>
      <c r="E2141" s="96">
        <v>90016</v>
      </c>
      <c r="F2141" s="63">
        <v>56.310321891790799</v>
      </c>
      <c r="G2141" s="63">
        <v>4714</v>
      </c>
      <c r="H2141" s="63">
        <v>59</v>
      </c>
      <c r="I2141" s="98" t="str">
        <f>VLOOKUP(E2141, 'Program Data Extracts-Zip Codes'!R$52:W$5334, 6, FALSE)</f>
        <v>SCG</v>
      </c>
      <c r="J2141" s="98" t="str">
        <f>VLOOKUP(E2141, 'Program Data Extracts-Zip Codes'!R$52:W$5334, 4, FALSE)</f>
        <v>LADWP</v>
      </c>
    </row>
    <row r="2142" spans="2:10" x14ac:dyDescent="0.25">
      <c r="B2142" s="63">
        <v>6037228600</v>
      </c>
      <c r="C2142" s="63">
        <v>5049</v>
      </c>
      <c r="D2142" s="63" t="s">
        <v>166</v>
      </c>
      <c r="E2142" s="96">
        <v>90011</v>
      </c>
      <c r="F2142" s="63">
        <v>56.2925064195624</v>
      </c>
      <c r="G2142" s="63">
        <v>5049</v>
      </c>
      <c r="H2142" s="63">
        <v>84.1</v>
      </c>
      <c r="I2142" s="98" t="str">
        <f>VLOOKUP(E2142, 'Program Data Extracts-Zip Codes'!R$52:W$5334, 6, FALSE)</f>
        <v>SCG</v>
      </c>
      <c r="J2142" s="98" t="str">
        <f>VLOOKUP(E2142, 'Program Data Extracts-Zip Codes'!R$52:W$5334, 4, FALSE)</f>
        <v>LADWP</v>
      </c>
    </row>
    <row r="2143" spans="2:10" x14ac:dyDescent="0.25">
      <c r="B2143" s="63">
        <v>6037531902</v>
      </c>
      <c r="C2143" s="63">
        <v>4077</v>
      </c>
      <c r="D2143" s="63" t="s">
        <v>166</v>
      </c>
      <c r="E2143" s="96">
        <v>90022</v>
      </c>
      <c r="F2143" s="63">
        <v>56.232171845522302</v>
      </c>
      <c r="G2143" s="63">
        <v>4077</v>
      </c>
      <c r="H2143" s="63">
        <v>49.8</v>
      </c>
      <c r="I2143" s="98" t="str">
        <f>VLOOKUP(E2143, 'Program Data Extracts-Zip Codes'!R$52:W$5334, 6, FALSE)</f>
        <v>SCG</v>
      </c>
      <c r="J2143" s="98" t="str">
        <f>VLOOKUP(E2143, 'Program Data Extracts-Zip Codes'!R$52:W$5334, 4, FALSE)</f>
        <v>SCE</v>
      </c>
    </row>
    <row r="2144" spans="2:10" x14ac:dyDescent="0.25">
      <c r="B2144" s="63">
        <v>6037232700</v>
      </c>
      <c r="C2144" s="63">
        <v>5895</v>
      </c>
      <c r="D2144" s="63" t="s">
        <v>166</v>
      </c>
      <c r="E2144" s="96">
        <v>90037</v>
      </c>
      <c r="F2144" s="63">
        <v>56.202427005493803</v>
      </c>
      <c r="G2144" s="63">
        <v>5895</v>
      </c>
      <c r="H2144" s="63">
        <v>74</v>
      </c>
      <c r="I2144" s="98" t="str">
        <f>VLOOKUP(E2144, 'Program Data Extracts-Zip Codes'!R$52:W$5334, 6, FALSE)</f>
        <v>SCG</v>
      </c>
      <c r="J2144" s="98" t="str">
        <f>VLOOKUP(E2144, 'Program Data Extracts-Zip Codes'!R$52:W$5334, 4, FALSE)</f>
        <v>LADWP</v>
      </c>
    </row>
    <row r="2145" spans="2:10" x14ac:dyDescent="0.25">
      <c r="B2145" s="63">
        <v>6037531702</v>
      </c>
      <c r="C2145" s="63">
        <v>4754</v>
      </c>
      <c r="D2145" s="63" t="s">
        <v>166</v>
      </c>
      <c r="E2145" s="96">
        <v>90022</v>
      </c>
      <c r="F2145" s="63">
        <v>56.175724881619601</v>
      </c>
      <c r="G2145" s="63">
        <v>4754</v>
      </c>
      <c r="H2145" s="63">
        <v>61.2</v>
      </c>
      <c r="I2145" s="98" t="str">
        <f>VLOOKUP(E2145, 'Program Data Extracts-Zip Codes'!R$52:W$5334, 6, FALSE)</f>
        <v>SCG</v>
      </c>
      <c r="J2145" s="98" t="str">
        <f>VLOOKUP(E2145, 'Program Data Extracts-Zip Codes'!R$52:W$5334, 4, FALSE)</f>
        <v>SCE</v>
      </c>
    </row>
    <row r="2146" spans="2:10" x14ac:dyDescent="0.25">
      <c r="B2146" s="63">
        <v>6037185203</v>
      </c>
      <c r="C2146" s="63">
        <v>3200</v>
      </c>
      <c r="D2146" s="63" t="s">
        <v>166</v>
      </c>
      <c r="E2146" s="96">
        <v>90065</v>
      </c>
      <c r="F2146" s="63">
        <v>56.090687022783797</v>
      </c>
      <c r="G2146" s="63">
        <v>3200</v>
      </c>
      <c r="H2146" s="63">
        <v>59.1</v>
      </c>
      <c r="I2146" s="98" t="str">
        <f>VLOOKUP(E2146, 'Program Data Extracts-Zip Codes'!R$52:W$5334, 6, FALSE)</f>
        <v>SCG</v>
      </c>
      <c r="J2146" s="98" t="str">
        <f>VLOOKUP(E2146, 'Program Data Extracts-Zip Codes'!R$52:W$5334, 4, FALSE)</f>
        <v>Glendale</v>
      </c>
    </row>
    <row r="2147" spans="2:10" x14ac:dyDescent="0.25">
      <c r="B2147" s="63">
        <v>6037239802</v>
      </c>
      <c r="C2147" s="63">
        <v>4902</v>
      </c>
      <c r="D2147" s="63" t="s">
        <v>166</v>
      </c>
      <c r="E2147" s="96">
        <v>90001</v>
      </c>
      <c r="F2147" s="63">
        <v>56.025663049071497</v>
      </c>
      <c r="G2147" s="63">
        <v>4902</v>
      </c>
      <c r="H2147" s="63">
        <v>75.599999999999994</v>
      </c>
      <c r="I2147" s="98" t="str">
        <f>VLOOKUP(E2147, 'Program Data Extracts-Zip Codes'!R$52:W$5334, 6, FALSE)</f>
        <v>SCG</v>
      </c>
      <c r="J2147" s="98" t="str">
        <f>VLOOKUP(E2147, 'Program Data Extracts-Zip Codes'!R$52:W$5334, 4, FALSE)</f>
        <v>LADWP</v>
      </c>
    </row>
    <row r="2148" spans="2:10" x14ac:dyDescent="0.25">
      <c r="B2148" s="63">
        <v>6037228210</v>
      </c>
      <c r="C2148" s="63">
        <v>3806</v>
      </c>
      <c r="D2148" s="63" t="s">
        <v>166</v>
      </c>
      <c r="E2148" s="96">
        <v>90011</v>
      </c>
      <c r="F2148" s="63">
        <v>56.023098434501897</v>
      </c>
      <c r="G2148" s="63">
        <v>3806</v>
      </c>
      <c r="H2148" s="63">
        <v>72.599999999999994</v>
      </c>
      <c r="I2148" s="98" t="str">
        <f>VLOOKUP(E2148, 'Program Data Extracts-Zip Codes'!R$52:W$5334, 6, FALSE)</f>
        <v>SCG</v>
      </c>
      <c r="J2148" s="98" t="str">
        <f>VLOOKUP(E2148, 'Program Data Extracts-Zip Codes'!R$52:W$5334, 4, FALSE)</f>
        <v>LADWP</v>
      </c>
    </row>
    <row r="2149" spans="2:10" x14ac:dyDescent="0.25">
      <c r="B2149" s="63">
        <v>6037231710</v>
      </c>
      <c r="C2149" s="63">
        <v>4358</v>
      </c>
      <c r="D2149" s="63" t="s">
        <v>166</v>
      </c>
      <c r="E2149" s="96">
        <v>90037</v>
      </c>
      <c r="F2149" s="63">
        <v>55.983186270785602</v>
      </c>
      <c r="G2149" s="63">
        <v>4358</v>
      </c>
      <c r="H2149" s="63">
        <v>86.4</v>
      </c>
      <c r="I2149" s="98" t="str">
        <f>VLOOKUP(E2149, 'Program Data Extracts-Zip Codes'!R$52:W$5334, 6, FALSE)</f>
        <v>SCG</v>
      </c>
      <c r="J2149" s="98" t="str">
        <f>VLOOKUP(E2149, 'Program Data Extracts-Zip Codes'!R$52:W$5334, 4, FALSE)</f>
        <v>LADWP</v>
      </c>
    </row>
    <row r="2150" spans="2:10" x14ac:dyDescent="0.25">
      <c r="B2150" s="63">
        <v>6037203600</v>
      </c>
      <c r="C2150" s="63">
        <v>5394</v>
      </c>
      <c r="D2150" s="63" t="s">
        <v>166</v>
      </c>
      <c r="E2150" s="96">
        <v>90033</v>
      </c>
      <c r="F2150" s="63">
        <v>55.949661708582497</v>
      </c>
      <c r="G2150" s="63">
        <v>5394</v>
      </c>
      <c r="H2150" s="63">
        <v>62.4</v>
      </c>
      <c r="I2150" s="98" t="str">
        <f>VLOOKUP(E2150, 'Program Data Extracts-Zip Codes'!R$52:W$5334, 6, FALSE)</f>
        <v>SCG</v>
      </c>
      <c r="J2150" s="98" t="str">
        <f>VLOOKUP(E2150, 'Program Data Extracts-Zip Codes'!R$52:W$5334, 4, FALSE)</f>
        <v>LADWP</v>
      </c>
    </row>
    <row r="2151" spans="2:10" x14ac:dyDescent="0.25">
      <c r="B2151" s="63">
        <v>6037237101</v>
      </c>
      <c r="C2151" s="63">
        <v>3705</v>
      </c>
      <c r="D2151" s="63" t="s">
        <v>166</v>
      </c>
      <c r="E2151" s="96">
        <v>90044</v>
      </c>
      <c r="F2151" s="63">
        <v>55.797195822792197</v>
      </c>
      <c r="G2151" s="63">
        <v>3705</v>
      </c>
      <c r="H2151" s="63">
        <v>72.5</v>
      </c>
      <c r="I2151" s="98" t="str">
        <f>VLOOKUP(E2151, 'Program Data Extracts-Zip Codes'!R$52:W$5334, 6, FALSE)</f>
        <v>SCG</v>
      </c>
      <c r="J2151" s="98" t="str">
        <f>VLOOKUP(E2151, 'Program Data Extracts-Zip Codes'!R$52:W$5334, 4, FALSE)</f>
        <v>LADWP</v>
      </c>
    </row>
    <row r="2152" spans="2:10" x14ac:dyDescent="0.25">
      <c r="B2152" s="63">
        <v>6037204410</v>
      </c>
      <c r="C2152" s="63">
        <v>2363</v>
      </c>
      <c r="D2152" s="63" t="s">
        <v>166</v>
      </c>
      <c r="E2152" s="96">
        <v>90033</v>
      </c>
      <c r="F2152" s="63">
        <v>55.729548426258397</v>
      </c>
      <c r="G2152" s="63">
        <v>2363</v>
      </c>
      <c r="H2152" s="63">
        <v>68.2</v>
      </c>
      <c r="I2152" s="98" t="str">
        <f>VLOOKUP(E2152, 'Program Data Extracts-Zip Codes'!R$52:W$5334, 6, FALSE)</f>
        <v>SCG</v>
      </c>
      <c r="J2152" s="98" t="str">
        <f>VLOOKUP(E2152, 'Program Data Extracts-Zip Codes'!R$52:W$5334, 4, FALSE)</f>
        <v>LADWP</v>
      </c>
    </row>
    <row r="2153" spans="2:10" x14ac:dyDescent="0.25">
      <c r="B2153" s="63">
        <v>6037237300</v>
      </c>
      <c r="C2153" s="63">
        <v>5262</v>
      </c>
      <c r="D2153" s="63" t="s">
        <v>166</v>
      </c>
      <c r="E2153" s="96">
        <v>90047</v>
      </c>
      <c r="F2153" s="63">
        <v>55.653297214931797</v>
      </c>
      <c r="G2153" s="63">
        <v>5262</v>
      </c>
      <c r="H2153" s="63">
        <v>53.1</v>
      </c>
      <c r="I2153" s="98" t="str">
        <f>VLOOKUP(E2153, 'Program Data Extracts-Zip Codes'!R$52:W$5334, 6, FALSE)</f>
        <v>SCG</v>
      </c>
      <c r="J2153" s="98" t="str">
        <f>VLOOKUP(E2153, 'Program Data Extracts-Zip Codes'!R$52:W$5334, 4, FALSE)</f>
        <v>LADWP</v>
      </c>
    </row>
    <row r="2154" spans="2:10" x14ac:dyDescent="0.25">
      <c r="B2154" s="63">
        <v>6037207301</v>
      </c>
      <c r="C2154" s="63">
        <v>4521</v>
      </c>
      <c r="D2154" s="63" t="s">
        <v>166</v>
      </c>
      <c r="E2154" s="96">
        <v>90013</v>
      </c>
      <c r="F2154" s="63">
        <v>55.645437714317701</v>
      </c>
      <c r="G2154" s="63">
        <v>4521</v>
      </c>
      <c r="H2154" s="63">
        <v>44.3</v>
      </c>
      <c r="I2154" s="98" t="str">
        <f>VLOOKUP(E2154, 'Program Data Extracts-Zip Codes'!R$52:W$5334, 6, FALSE)</f>
        <v>SCG</v>
      </c>
      <c r="J2154" s="98" t="str">
        <f>VLOOKUP(E2154, 'Program Data Extracts-Zip Codes'!R$52:W$5334, 4, FALSE)</f>
        <v>LADWP</v>
      </c>
    </row>
    <row r="2155" spans="2:10" x14ac:dyDescent="0.25">
      <c r="B2155" s="63">
        <v>6037531901</v>
      </c>
      <c r="C2155" s="63">
        <v>6529</v>
      </c>
      <c r="D2155" s="63" t="s">
        <v>166</v>
      </c>
      <c r="E2155" s="96">
        <v>90022</v>
      </c>
      <c r="F2155" s="63">
        <v>55.622988503875497</v>
      </c>
      <c r="G2155" s="63">
        <v>6529</v>
      </c>
      <c r="H2155" s="63">
        <v>52.2</v>
      </c>
      <c r="I2155" s="98" t="str">
        <f>VLOOKUP(E2155, 'Program Data Extracts-Zip Codes'!R$52:W$5334, 6, FALSE)</f>
        <v>SCG</v>
      </c>
      <c r="J2155" s="98" t="str">
        <f>VLOOKUP(E2155, 'Program Data Extracts-Zip Codes'!R$52:W$5334, 4, FALSE)</f>
        <v>SCE</v>
      </c>
    </row>
    <row r="2156" spans="2:10" x14ac:dyDescent="0.25">
      <c r="B2156" s="63">
        <v>6037192620</v>
      </c>
      <c r="C2156" s="63">
        <v>3868</v>
      </c>
      <c r="D2156" s="63" t="s">
        <v>166</v>
      </c>
      <c r="E2156" s="96">
        <v>90004</v>
      </c>
      <c r="F2156" s="63">
        <v>55.615096000936703</v>
      </c>
      <c r="G2156" s="63">
        <v>3868</v>
      </c>
      <c r="H2156" s="63">
        <v>65.2</v>
      </c>
      <c r="I2156" s="98" t="str">
        <f>VLOOKUP(E2156, 'Program Data Extracts-Zip Codes'!R$52:W$5334, 6, FALSE)</f>
        <v>SCG</v>
      </c>
      <c r="J2156" s="98" t="str">
        <f>VLOOKUP(E2156, 'Program Data Extracts-Zip Codes'!R$52:W$5334, 4, FALSE)</f>
        <v>LADWP</v>
      </c>
    </row>
    <row r="2157" spans="2:10" x14ac:dyDescent="0.25">
      <c r="B2157" s="63">
        <v>6037199201</v>
      </c>
      <c r="C2157" s="63">
        <v>4089</v>
      </c>
      <c r="D2157" s="63" t="s">
        <v>166</v>
      </c>
      <c r="E2157" s="96">
        <v>90031</v>
      </c>
      <c r="F2157" s="63">
        <v>55.581127864877203</v>
      </c>
      <c r="G2157" s="63">
        <v>4089</v>
      </c>
      <c r="H2157" s="63">
        <v>61.8</v>
      </c>
      <c r="I2157" s="98" t="str">
        <f>VLOOKUP(E2157, 'Program Data Extracts-Zip Codes'!R$52:W$5334, 6, FALSE)</f>
        <v>SCG</v>
      </c>
      <c r="J2157" s="98" t="str">
        <f>VLOOKUP(E2157, 'Program Data Extracts-Zip Codes'!R$52:W$5334, 4, FALSE)</f>
        <v>LADWP</v>
      </c>
    </row>
    <row r="2158" spans="2:10" x14ac:dyDescent="0.25">
      <c r="B2158" s="63">
        <v>6037531101</v>
      </c>
      <c r="C2158" s="63">
        <v>5091</v>
      </c>
      <c r="D2158" s="63" t="s">
        <v>166</v>
      </c>
      <c r="E2158" s="96">
        <v>90063</v>
      </c>
      <c r="F2158" s="63">
        <v>55.510963994091099</v>
      </c>
      <c r="G2158" s="63">
        <v>5091</v>
      </c>
      <c r="H2158" s="63">
        <v>68.3</v>
      </c>
      <c r="I2158" s="98" t="str">
        <f>VLOOKUP(E2158, 'Program Data Extracts-Zip Codes'!R$52:W$5334, 6, FALSE)</f>
        <v>SCG</v>
      </c>
      <c r="J2158" s="98" t="str">
        <f>VLOOKUP(E2158, 'Program Data Extracts-Zip Codes'!R$52:W$5334, 4, FALSE)</f>
        <v>LADWP</v>
      </c>
    </row>
    <row r="2159" spans="2:10" x14ac:dyDescent="0.25">
      <c r="B2159" s="63">
        <v>6037208402</v>
      </c>
      <c r="C2159" s="63">
        <v>2775</v>
      </c>
      <c r="D2159" s="63" t="s">
        <v>166</v>
      </c>
      <c r="E2159" s="96">
        <v>90026</v>
      </c>
      <c r="F2159" s="63">
        <v>55.283027663285203</v>
      </c>
      <c r="G2159" s="63">
        <v>2775</v>
      </c>
      <c r="H2159" s="63">
        <v>51.5</v>
      </c>
      <c r="I2159" s="98" t="str">
        <f>VLOOKUP(E2159, 'Program Data Extracts-Zip Codes'!R$52:W$5334, 6, FALSE)</f>
        <v>SCG</v>
      </c>
      <c r="J2159" s="98" t="str">
        <f>VLOOKUP(E2159, 'Program Data Extracts-Zip Codes'!R$52:W$5334, 4, FALSE)</f>
        <v>LADWP</v>
      </c>
    </row>
    <row r="2160" spans="2:10" x14ac:dyDescent="0.25">
      <c r="B2160" s="63">
        <v>6037232400</v>
      </c>
      <c r="C2160" s="63">
        <v>6957</v>
      </c>
      <c r="D2160" s="63" t="s">
        <v>166</v>
      </c>
      <c r="E2160" s="96">
        <v>90062</v>
      </c>
      <c r="F2160" s="63">
        <v>55.046583027105598</v>
      </c>
      <c r="G2160" s="63">
        <v>6957</v>
      </c>
      <c r="H2160" s="63">
        <v>67.900000000000006</v>
      </c>
      <c r="I2160" s="98" t="str">
        <f>VLOOKUP(E2160, 'Program Data Extracts-Zip Codes'!R$52:W$5334, 6, FALSE)</f>
        <v>SCG</v>
      </c>
      <c r="J2160" s="98" t="str">
        <f>VLOOKUP(E2160, 'Program Data Extracts-Zip Codes'!R$52:W$5334, 4, FALSE)</f>
        <v>LADWP</v>
      </c>
    </row>
    <row r="2161" spans="2:10" x14ac:dyDescent="0.25">
      <c r="B2161" s="63">
        <v>6037187200</v>
      </c>
      <c r="C2161" s="63">
        <v>3132</v>
      </c>
      <c r="D2161" s="63" t="s">
        <v>166</v>
      </c>
      <c r="E2161" s="96">
        <v>90039</v>
      </c>
      <c r="F2161" s="63">
        <v>54.952388812033902</v>
      </c>
      <c r="G2161" s="63">
        <v>3132</v>
      </c>
      <c r="H2161" s="63">
        <v>56.6</v>
      </c>
      <c r="I2161" s="98" t="str">
        <f>VLOOKUP(E2161, 'Program Data Extracts-Zip Codes'!R$52:W$5334, 6, FALSE)</f>
        <v>SCG</v>
      </c>
      <c r="J2161" s="98" t="str">
        <f>VLOOKUP(E2161, 'Program Data Extracts-Zip Codes'!R$52:W$5334, 4, FALSE)</f>
        <v>Glendale</v>
      </c>
    </row>
    <row r="2162" spans="2:10" x14ac:dyDescent="0.25">
      <c r="B2162" s="63">
        <v>6037209200</v>
      </c>
      <c r="C2162" s="63">
        <v>2785</v>
      </c>
      <c r="D2162" s="63" t="s">
        <v>166</v>
      </c>
      <c r="E2162" s="96">
        <v>90017</v>
      </c>
      <c r="F2162" s="63">
        <v>54.951807938025098</v>
      </c>
      <c r="G2162" s="63">
        <v>2785</v>
      </c>
      <c r="H2162" s="63">
        <v>65.599999999999994</v>
      </c>
      <c r="I2162" s="98" t="str">
        <f>VLOOKUP(E2162, 'Program Data Extracts-Zip Codes'!R$52:W$5334, 6, FALSE)</f>
        <v>SCG</v>
      </c>
      <c r="J2162" s="98" t="str">
        <f>VLOOKUP(E2162, 'Program Data Extracts-Zip Codes'!R$52:W$5334, 4, FALSE)</f>
        <v>LADWP</v>
      </c>
    </row>
    <row r="2163" spans="2:10" x14ac:dyDescent="0.25">
      <c r="B2163" s="63">
        <v>6037228220</v>
      </c>
      <c r="C2163" s="63">
        <v>4389</v>
      </c>
      <c r="D2163" s="63" t="s">
        <v>166</v>
      </c>
      <c r="E2163" s="96">
        <v>90011</v>
      </c>
      <c r="F2163" s="63">
        <v>54.837991174462701</v>
      </c>
      <c r="G2163" s="63">
        <v>4389</v>
      </c>
      <c r="H2163" s="63">
        <v>73.7</v>
      </c>
      <c r="I2163" s="98" t="str">
        <f>VLOOKUP(E2163, 'Program Data Extracts-Zip Codes'!R$52:W$5334, 6, FALSE)</f>
        <v>SCG</v>
      </c>
      <c r="J2163" s="98" t="str">
        <f>VLOOKUP(E2163, 'Program Data Extracts-Zip Codes'!R$52:W$5334, 4, FALSE)</f>
        <v>LADWP</v>
      </c>
    </row>
    <row r="2164" spans="2:10" x14ac:dyDescent="0.25">
      <c r="B2164" s="63">
        <v>6037221401</v>
      </c>
      <c r="C2164" s="63">
        <v>3359</v>
      </c>
      <c r="D2164" s="63" t="s">
        <v>166</v>
      </c>
      <c r="E2164" s="96">
        <v>90018</v>
      </c>
      <c r="F2164" s="63">
        <v>54.809610195568801</v>
      </c>
      <c r="G2164" s="63">
        <v>3359</v>
      </c>
      <c r="H2164" s="63">
        <v>66</v>
      </c>
      <c r="I2164" s="98" t="str">
        <f>VLOOKUP(E2164, 'Program Data Extracts-Zip Codes'!R$52:W$5334, 6, FALSE)</f>
        <v>SCG</v>
      </c>
      <c r="J2164" s="98" t="str">
        <f>VLOOKUP(E2164, 'Program Data Extracts-Zip Codes'!R$52:W$5334, 4, FALSE)</f>
        <v>LADWP</v>
      </c>
    </row>
    <row r="2165" spans="2:10" x14ac:dyDescent="0.25">
      <c r="B2165" s="63">
        <v>6037204420</v>
      </c>
      <c r="C2165" s="63">
        <v>3138</v>
      </c>
      <c r="D2165" s="63" t="s">
        <v>166</v>
      </c>
      <c r="E2165" s="96">
        <v>90033</v>
      </c>
      <c r="F2165" s="63">
        <v>54.7176992294455</v>
      </c>
      <c r="G2165" s="63">
        <v>3138</v>
      </c>
      <c r="H2165" s="63">
        <v>76.3</v>
      </c>
      <c r="I2165" s="98" t="str">
        <f>VLOOKUP(E2165, 'Program Data Extracts-Zip Codes'!R$52:W$5334, 6, FALSE)</f>
        <v>SCG</v>
      </c>
      <c r="J2165" s="98" t="str">
        <f>VLOOKUP(E2165, 'Program Data Extracts-Zip Codes'!R$52:W$5334, 4, FALSE)</f>
        <v>LADWP</v>
      </c>
    </row>
    <row r="2166" spans="2:10" x14ac:dyDescent="0.25">
      <c r="B2166" s="63">
        <v>6037602802</v>
      </c>
      <c r="C2166" s="63">
        <v>4304</v>
      </c>
      <c r="D2166" s="63" t="s">
        <v>166</v>
      </c>
      <c r="E2166" s="96">
        <v>90044</v>
      </c>
      <c r="F2166" s="63">
        <v>54.503119280462201</v>
      </c>
      <c r="G2166" s="63">
        <v>4304</v>
      </c>
      <c r="H2166" s="63">
        <v>40.9</v>
      </c>
      <c r="I2166" s="98" t="str">
        <f>VLOOKUP(E2166, 'Program Data Extracts-Zip Codes'!R$52:W$5334, 6, FALSE)</f>
        <v>SCG</v>
      </c>
      <c r="J2166" s="98" t="str">
        <f>VLOOKUP(E2166, 'Program Data Extracts-Zip Codes'!R$52:W$5334, 4, FALSE)</f>
        <v>LADWP</v>
      </c>
    </row>
    <row r="2167" spans="2:10" x14ac:dyDescent="0.25">
      <c r="B2167" s="63">
        <v>6037190520</v>
      </c>
      <c r="C2167" s="63">
        <v>3728</v>
      </c>
      <c r="D2167" s="63" t="s">
        <v>166</v>
      </c>
      <c r="E2167" s="96">
        <v>90027</v>
      </c>
      <c r="F2167" s="63">
        <v>54.462271708178399</v>
      </c>
      <c r="G2167" s="63">
        <v>3728</v>
      </c>
      <c r="H2167" s="63">
        <v>65.2</v>
      </c>
      <c r="I2167" s="98" t="str">
        <f>VLOOKUP(E2167, 'Program Data Extracts-Zip Codes'!R$52:W$5334, 6, FALSE)</f>
        <v>SCG</v>
      </c>
      <c r="J2167" s="98" t="str">
        <f>VLOOKUP(E2167, 'Program Data Extracts-Zip Codes'!R$52:W$5334, 4, FALSE)</f>
        <v>Burbank</v>
      </c>
    </row>
    <row r="2168" spans="2:10" x14ac:dyDescent="0.25">
      <c r="B2168" s="63">
        <v>6037242000</v>
      </c>
      <c r="C2168" s="63">
        <v>3938</v>
      </c>
      <c r="D2168" s="63" t="s">
        <v>166</v>
      </c>
      <c r="E2168" s="96">
        <v>90002</v>
      </c>
      <c r="F2168" s="63">
        <v>54.460826126779999</v>
      </c>
      <c r="G2168" s="63">
        <v>3938</v>
      </c>
      <c r="H2168" s="63">
        <v>68.099999999999994</v>
      </c>
      <c r="I2168" s="98" t="str">
        <f>VLOOKUP(E2168, 'Program Data Extracts-Zip Codes'!R$52:W$5334, 6, FALSE)</f>
        <v>SCG</v>
      </c>
      <c r="J2168" s="98" t="str">
        <f>VLOOKUP(E2168, 'Program Data Extracts-Zip Codes'!R$52:W$5334, 4, FALSE)</f>
        <v>LADWP</v>
      </c>
    </row>
    <row r="2169" spans="2:10" x14ac:dyDescent="0.25">
      <c r="B2169" s="63">
        <v>6037531102</v>
      </c>
      <c r="C2169" s="63">
        <v>3548</v>
      </c>
      <c r="D2169" s="63" t="s">
        <v>166</v>
      </c>
      <c r="E2169" s="96">
        <v>90063</v>
      </c>
      <c r="F2169" s="63">
        <v>54.367878612230797</v>
      </c>
      <c r="G2169" s="63">
        <v>3548</v>
      </c>
      <c r="H2169" s="63">
        <v>58.7</v>
      </c>
      <c r="I2169" s="98" t="str">
        <f>VLOOKUP(E2169, 'Program Data Extracts-Zip Codes'!R$52:W$5334, 6, FALSE)</f>
        <v>SCG</v>
      </c>
      <c r="J2169" s="98" t="str">
        <f>VLOOKUP(E2169, 'Program Data Extracts-Zip Codes'!R$52:W$5334, 4, FALSE)</f>
        <v>LADWP</v>
      </c>
    </row>
    <row r="2170" spans="2:10" x14ac:dyDescent="0.25">
      <c r="B2170" s="63">
        <v>6037228420</v>
      </c>
      <c r="C2170" s="63">
        <v>3150</v>
      </c>
      <c r="D2170" s="63" t="s">
        <v>166</v>
      </c>
      <c r="E2170" s="96">
        <v>90011</v>
      </c>
      <c r="F2170" s="63">
        <v>54.347326623546898</v>
      </c>
      <c r="G2170" s="63">
        <v>3150</v>
      </c>
      <c r="H2170" s="63">
        <v>80.099999999999994</v>
      </c>
      <c r="I2170" s="98" t="str">
        <f>VLOOKUP(E2170, 'Program Data Extracts-Zip Codes'!R$52:W$5334, 6, FALSE)</f>
        <v>SCG</v>
      </c>
      <c r="J2170" s="98" t="str">
        <f>VLOOKUP(E2170, 'Program Data Extracts-Zip Codes'!R$52:W$5334, 4, FALSE)</f>
        <v>LADWP</v>
      </c>
    </row>
    <row r="2171" spans="2:10" x14ac:dyDescent="0.25">
      <c r="B2171" s="63">
        <v>6037531503</v>
      </c>
      <c r="C2171" s="63">
        <v>3116</v>
      </c>
      <c r="D2171" s="63" t="s">
        <v>166</v>
      </c>
      <c r="E2171" s="96">
        <v>90063</v>
      </c>
      <c r="F2171" s="63">
        <v>54.3175105862544</v>
      </c>
      <c r="G2171" s="63">
        <v>3116</v>
      </c>
      <c r="H2171" s="63">
        <v>72</v>
      </c>
      <c r="I2171" s="98" t="str">
        <f>VLOOKUP(E2171, 'Program Data Extracts-Zip Codes'!R$52:W$5334, 6, FALSE)</f>
        <v>SCG</v>
      </c>
      <c r="J2171" s="98" t="str">
        <f>VLOOKUP(E2171, 'Program Data Extracts-Zip Codes'!R$52:W$5334, 4, FALSE)</f>
        <v>LADWP</v>
      </c>
    </row>
    <row r="2172" spans="2:10" x14ac:dyDescent="0.25">
      <c r="B2172" s="63">
        <v>6037195720</v>
      </c>
      <c r="C2172" s="63">
        <v>2304</v>
      </c>
      <c r="D2172" s="63" t="s">
        <v>166</v>
      </c>
      <c r="E2172" s="96">
        <v>90026</v>
      </c>
      <c r="F2172" s="63">
        <v>54.301580196706603</v>
      </c>
      <c r="G2172" s="63">
        <v>2304</v>
      </c>
      <c r="H2172" s="63">
        <v>41.9</v>
      </c>
      <c r="I2172" s="98" t="str">
        <f>VLOOKUP(E2172, 'Program Data Extracts-Zip Codes'!R$52:W$5334, 6, FALSE)</f>
        <v>SCG</v>
      </c>
      <c r="J2172" s="98" t="str">
        <f>VLOOKUP(E2172, 'Program Data Extracts-Zip Codes'!R$52:W$5334, 4, FALSE)</f>
        <v>LADWP</v>
      </c>
    </row>
    <row r="2173" spans="2:10" x14ac:dyDescent="0.25">
      <c r="B2173" s="63">
        <v>6037201402</v>
      </c>
      <c r="C2173" s="63">
        <v>4311</v>
      </c>
      <c r="D2173" s="63" t="s">
        <v>166</v>
      </c>
      <c r="E2173" s="96">
        <v>90032</v>
      </c>
      <c r="F2173" s="63">
        <v>54.245725714710602</v>
      </c>
      <c r="G2173" s="63">
        <v>4311</v>
      </c>
      <c r="H2173" s="63">
        <v>34.799999999999997</v>
      </c>
      <c r="I2173" s="98" t="str">
        <f>VLOOKUP(E2173, 'Program Data Extracts-Zip Codes'!R$52:W$5334, 6, FALSE)</f>
        <v>SCG</v>
      </c>
      <c r="J2173" s="98" t="str">
        <f>VLOOKUP(E2173, 'Program Data Extracts-Zip Codes'!R$52:W$5334, 4, FALSE)</f>
        <v>LADWP</v>
      </c>
    </row>
    <row r="2174" spans="2:10" x14ac:dyDescent="0.25">
      <c r="B2174" s="63">
        <v>6037190802</v>
      </c>
      <c r="C2174" s="63">
        <v>2784</v>
      </c>
      <c r="D2174" s="63" t="s">
        <v>166</v>
      </c>
      <c r="E2174" s="96">
        <v>90028</v>
      </c>
      <c r="F2174" s="63">
        <v>54.176451658906899</v>
      </c>
      <c r="G2174" s="63">
        <v>2784</v>
      </c>
      <c r="H2174" s="63">
        <v>56</v>
      </c>
      <c r="I2174" s="98" t="str">
        <f>VLOOKUP(E2174, 'Program Data Extracts-Zip Codes'!R$52:W$5334, 6, FALSE)</f>
        <v>SCG</v>
      </c>
      <c r="J2174" s="98" t="str">
        <f>VLOOKUP(E2174, 'Program Data Extracts-Zip Codes'!R$52:W$5334, 4, FALSE)</f>
        <v>LADWP</v>
      </c>
    </row>
    <row r="2175" spans="2:10" x14ac:dyDescent="0.25">
      <c r="B2175" s="63">
        <v>6037236100</v>
      </c>
      <c r="C2175" s="63">
        <v>5265</v>
      </c>
      <c r="D2175" s="63" t="s">
        <v>166</v>
      </c>
      <c r="E2175" s="96">
        <v>90008</v>
      </c>
      <c r="F2175" s="63">
        <v>54.0140629800676</v>
      </c>
      <c r="G2175" s="63">
        <v>5265</v>
      </c>
      <c r="H2175" s="63">
        <v>53</v>
      </c>
      <c r="I2175" s="98" t="str">
        <f>VLOOKUP(E2175, 'Program Data Extracts-Zip Codes'!R$52:W$5334, 6, FALSE)</f>
        <v>SCG</v>
      </c>
      <c r="J2175" s="98" t="str">
        <f>VLOOKUP(E2175, 'Program Data Extracts-Zip Codes'!R$52:W$5334, 4, FALSE)</f>
        <v>LADWP</v>
      </c>
    </row>
    <row r="2176" spans="2:10" x14ac:dyDescent="0.25">
      <c r="B2176" s="63">
        <v>6037531502</v>
      </c>
      <c r="C2176" s="63">
        <v>3273</v>
      </c>
      <c r="D2176" s="63" t="s">
        <v>166</v>
      </c>
      <c r="E2176" s="96">
        <v>90022</v>
      </c>
      <c r="F2176" s="63">
        <v>53.995216827213497</v>
      </c>
      <c r="G2176" s="63">
        <v>3273</v>
      </c>
      <c r="H2176" s="63">
        <v>67.400000000000006</v>
      </c>
      <c r="I2176" s="98" t="str">
        <f>VLOOKUP(E2176, 'Program Data Extracts-Zip Codes'!R$52:W$5334, 6, FALSE)</f>
        <v>SCG</v>
      </c>
      <c r="J2176" s="98" t="str">
        <f>VLOOKUP(E2176, 'Program Data Extracts-Zip Codes'!R$52:W$5334, 4, FALSE)</f>
        <v>SCE</v>
      </c>
    </row>
    <row r="2177" spans="2:10" x14ac:dyDescent="0.25">
      <c r="B2177" s="63">
        <v>6037291110</v>
      </c>
      <c r="C2177" s="63">
        <v>3510</v>
      </c>
      <c r="D2177" s="63" t="s">
        <v>166</v>
      </c>
      <c r="E2177" s="96">
        <v>90044</v>
      </c>
      <c r="F2177" s="63">
        <v>53.936409407085797</v>
      </c>
      <c r="G2177" s="63">
        <v>3510</v>
      </c>
      <c r="H2177" s="63">
        <v>56.1</v>
      </c>
      <c r="I2177" s="98" t="str">
        <f>VLOOKUP(E2177, 'Program Data Extracts-Zip Codes'!R$52:W$5334, 6, FALSE)</f>
        <v>SCG</v>
      </c>
      <c r="J2177" s="98" t="str">
        <f>VLOOKUP(E2177, 'Program Data Extracts-Zip Codes'!R$52:W$5334, 4, FALSE)</f>
        <v>LADWP</v>
      </c>
    </row>
    <row r="2178" spans="2:10" x14ac:dyDescent="0.25">
      <c r="B2178" s="63">
        <v>6037206031</v>
      </c>
      <c r="C2178" s="63">
        <v>2957</v>
      </c>
      <c r="D2178" s="63" t="s">
        <v>166</v>
      </c>
      <c r="E2178" s="96">
        <v>90021</v>
      </c>
      <c r="F2178" s="63">
        <v>53.895196452500599</v>
      </c>
      <c r="G2178" s="63">
        <v>2957</v>
      </c>
      <c r="H2178" s="63">
        <v>24.1</v>
      </c>
      <c r="I2178" s="98" t="str">
        <f>VLOOKUP(E2178, 'Program Data Extracts-Zip Codes'!R$52:W$5334, 6, FALSE)</f>
        <v>SCG</v>
      </c>
      <c r="J2178" s="98" t="str">
        <f>VLOOKUP(E2178, 'Program Data Extracts-Zip Codes'!R$52:W$5334, 4, FALSE)</f>
        <v>LADWP</v>
      </c>
    </row>
    <row r="2179" spans="2:10" x14ac:dyDescent="0.25">
      <c r="B2179" s="63">
        <v>6037240700</v>
      </c>
      <c r="C2179" s="63">
        <v>6161</v>
      </c>
      <c r="D2179" s="63" t="s">
        <v>166</v>
      </c>
      <c r="E2179" s="96">
        <v>90002</v>
      </c>
      <c r="F2179" s="63">
        <v>53.888412158741801</v>
      </c>
      <c r="G2179" s="63">
        <v>6161</v>
      </c>
      <c r="H2179" s="63">
        <v>63</v>
      </c>
      <c r="I2179" s="98" t="str">
        <f>VLOOKUP(E2179, 'Program Data Extracts-Zip Codes'!R$52:W$5334, 6, FALSE)</f>
        <v>SCG</v>
      </c>
      <c r="J2179" s="98" t="str">
        <f>VLOOKUP(E2179, 'Program Data Extracts-Zip Codes'!R$52:W$5334, 4, FALSE)</f>
        <v>LADWP</v>
      </c>
    </row>
    <row r="2180" spans="2:10" x14ac:dyDescent="0.25">
      <c r="B2180" s="63">
        <v>6037199900</v>
      </c>
      <c r="C2180" s="63">
        <v>2683</v>
      </c>
      <c r="D2180" s="63" t="s">
        <v>166</v>
      </c>
      <c r="E2180" s="96">
        <v>90031</v>
      </c>
      <c r="F2180" s="63">
        <v>53.879342391509198</v>
      </c>
      <c r="G2180" s="63">
        <v>2683</v>
      </c>
      <c r="H2180" s="63">
        <v>70.900000000000006</v>
      </c>
      <c r="I2180" s="98" t="str">
        <f>VLOOKUP(E2180, 'Program Data Extracts-Zip Codes'!R$52:W$5334, 6, FALSE)</f>
        <v>SCG</v>
      </c>
      <c r="J2180" s="98" t="str">
        <f>VLOOKUP(E2180, 'Program Data Extracts-Zip Codes'!R$52:W$5334, 4, FALSE)</f>
        <v>LADWP</v>
      </c>
    </row>
    <row r="2181" spans="2:10" x14ac:dyDescent="0.25">
      <c r="B2181" s="63">
        <v>6037209402</v>
      </c>
      <c r="C2181" s="63">
        <v>3728</v>
      </c>
      <c r="D2181" s="63" t="s">
        <v>166</v>
      </c>
      <c r="E2181" s="96">
        <v>90057</v>
      </c>
      <c r="F2181" s="63">
        <v>53.735179350767503</v>
      </c>
      <c r="G2181" s="63">
        <v>3728</v>
      </c>
      <c r="H2181" s="63">
        <v>87.8</v>
      </c>
      <c r="I2181" s="98" t="str">
        <f>VLOOKUP(E2181, 'Program Data Extracts-Zip Codes'!R$52:W$5334, 6, FALSE)</f>
        <v>SCG</v>
      </c>
      <c r="J2181" s="98" t="str">
        <f>VLOOKUP(E2181, 'Program Data Extracts-Zip Codes'!R$52:W$5334, 4, FALSE)</f>
        <v>LADWP</v>
      </c>
    </row>
    <row r="2182" spans="2:10" x14ac:dyDescent="0.25">
      <c r="B2182" s="63">
        <v>6037228310</v>
      </c>
      <c r="C2182" s="63">
        <v>4449</v>
      </c>
      <c r="D2182" s="63" t="s">
        <v>166</v>
      </c>
      <c r="E2182" s="96">
        <v>90011</v>
      </c>
      <c r="F2182" s="63">
        <v>53.709029121824898</v>
      </c>
      <c r="G2182" s="63">
        <v>4449</v>
      </c>
      <c r="H2182" s="63">
        <v>75</v>
      </c>
      <c r="I2182" s="98" t="str">
        <f>VLOOKUP(E2182, 'Program Data Extracts-Zip Codes'!R$52:W$5334, 6, FALSE)</f>
        <v>SCG</v>
      </c>
      <c r="J2182" s="98" t="str">
        <f>VLOOKUP(E2182, 'Program Data Extracts-Zip Codes'!R$52:W$5334, 4, FALSE)</f>
        <v>LADWP</v>
      </c>
    </row>
    <row r="2183" spans="2:10" x14ac:dyDescent="0.25">
      <c r="B2183" s="63">
        <v>6037231400</v>
      </c>
      <c r="C2183" s="63">
        <v>4688</v>
      </c>
      <c r="D2183" s="63" t="s">
        <v>166</v>
      </c>
      <c r="E2183" s="96">
        <v>90062</v>
      </c>
      <c r="F2183" s="63">
        <v>53.699403826600303</v>
      </c>
      <c r="G2183" s="63">
        <v>4688</v>
      </c>
      <c r="H2183" s="63">
        <v>65.400000000000006</v>
      </c>
      <c r="I2183" s="98" t="str">
        <f>VLOOKUP(E2183, 'Program Data Extracts-Zip Codes'!R$52:W$5334, 6, FALSE)</f>
        <v>SCG</v>
      </c>
      <c r="J2183" s="98" t="str">
        <f>VLOOKUP(E2183, 'Program Data Extracts-Zip Codes'!R$52:W$5334, 4, FALSE)</f>
        <v>LADWP</v>
      </c>
    </row>
    <row r="2184" spans="2:10" x14ac:dyDescent="0.25">
      <c r="B2184" s="63">
        <v>6037195710</v>
      </c>
      <c r="C2184" s="63">
        <v>4328</v>
      </c>
      <c r="D2184" s="63" t="s">
        <v>166</v>
      </c>
      <c r="E2184" s="96">
        <v>90026</v>
      </c>
      <c r="F2184" s="63">
        <v>53.585158647164597</v>
      </c>
      <c r="G2184" s="63">
        <v>4328</v>
      </c>
      <c r="H2184" s="63">
        <v>62.6</v>
      </c>
      <c r="I2184" s="98" t="str">
        <f>VLOOKUP(E2184, 'Program Data Extracts-Zip Codes'!R$52:W$5334, 6, FALSE)</f>
        <v>SCG</v>
      </c>
      <c r="J2184" s="98" t="str">
        <f>VLOOKUP(E2184, 'Program Data Extracts-Zip Codes'!R$52:W$5334, 4, FALSE)</f>
        <v>LADWP</v>
      </c>
    </row>
    <row r="2185" spans="2:10" x14ac:dyDescent="0.25">
      <c r="B2185" s="63">
        <v>6037241300</v>
      </c>
      <c r="C2185" s="63">
        <v>2313</v>
      </c>
      <c r="D2185" s="63" t="s">
        <v>166</v>
      </c>
      <c r="E2185" s="96">
        <v>90044</v>
      </c>
      <c r="F2185" s="63">
        <v>53.514172498443401</v>
      </c>
      <c r="G2185" s="63">
        <v>2313</v>
      </c>
      <c r="H2185" s="63">
        <v>53.1</v>
      </c>
      <c r="I2185" s="98" t="str">
        <f>VLOOKUP(E2185, 'Program Data Extracts-Zip Codes'!R$52:W$5334, 6, FALSE)</f>
        <v>SCG</v>
      </c>
      <c r="J2185" s="98" t="str">
        <f>VLOOKUP(E2185, 'Program Data Extracts-Zip Codes'!R$52:W$5334, 4, FALSE)</f>
        <v>LADWP</v>
      </c>
    </row>
    <row r="2186" spans="2:10" x14ac:dyDescent="0.25">
      <c r="B2186" s="63">
        <v>6037232110</v>
      </c>
      <c r="C2186" s="63">
        <v>3191</v>
      </c>
      <c r="D2186" s="63" t="s">
        <v>166</v>
      </c>
      <c r="E2186" s="96">
        <v>90037</v>
      </c>
      <c r="F2186" s="63">
        <v>53.445730762396401</v>
      </c>
      <c r="G2186" s="63">
        <v>3191</v>
      </c>
      <c r="H2186" s="63">
        <v>68.2</v>
      </c>
      <c r="I2186" s="98" t="str">
        <f>VLOOKUP(E2186, 'Program Data Extracts-Zip Codes'!R$52:W$5334, 6, FALSE)</f>
        <v>SCG</v>
      </c>
      <c r="J2186" s="98" t="str">
        <f>VLOOKUP(E2186, 'Program Data Extracts-Zip Codes'!R$52:W$5334, 4, FALSE)</f>
        <v>LADWP</v>
      </c>
    </row>
    <row r="2187" spans="2:10" x14ac:dyDescent="0.25">
      <c r="B2187" s="63">
        <v>6037224420</v>
      </c>
      <c r="C2187" s="63">
        <v>2369</v>
      </c>
      <c r="D2187" s="63" t="s">
        <v>166</v>
      </c>
      <c r="E2187" s="96">
        <v>90007</v>
      </c>
      <c r="F2187" s="63">
        <v>53.358409814177598</v>
      </c>
      <c r="G2187" s="63">
        <v>2369</v>
      </c>
      <c r="H2187" s="63">
        <v>75.599999999999994</v>
      </c>
      <c r="I2187" s="98" t="str">
        <f>VLOOKUP(E2187, 'Program Data Extracts-Zip Codes'!R$52:W$5334, 6, FALSE)</f>
        <v>SCG</v>
      </c>
      <c r="J2187" s="98" t="str">
        <f>VLOOKUP(E2187, 'Program Data Extracts-Zip Codes'!R$52:W$5334, 4, FALSE)</f>
        <v>LADWP</v>
      </c>
    </row>
    <row r="2188" spans="2:10" x14ac:dyDescent="0.25">
      <c r="B2188" s="63">
        <v>6037535102</v>
      </c>
      <c r="C2188" s="63">
        <v>4517</v>
      </c>
      <c r="D2188" s="63" t="s">
        <v>166</v>
      </c>
      <c r="E2188" s="96">
        <v>90002</v>
      </c>
      <c r="F2188" s="63">
        <v>53.356197436251698</v>
      </c>
      <c r="G2188" s="63">
        <v>4517</v>
      </c>
      <c r="H2188" s="63">
        <v>54.7</v>
      </c>
      <c r="I2188" s="98" t="str">
        <f>VLOOKUP(E2188, 'Program Data Extracts-Zip Codes'!R$52:W$5334, 6, FALSE)</f>
        <v>SCG</v>
      </c>
      <c r="J2188" s="98" t="str">
        <f>VLOOKUP(E2188, 'Program Data Extracts-Zip Codes'!R$52:W$5334, 4, FALSE)</f>
        <v>LADWP</v>
      </c>
    </row>
    <row r="2189" spans="2:10" x14ac:dyDescent="0.25">
      <c r="B2189" s="63">
        <v>6037231100</v>
      </c>
      <c r="C2189" s="63">
        <v>3350</v>
      </c>
      <c r="D2189" s="63" t="s">
        <v>166</v>
      </c>
      <c r="E2189" s="96">
        <v>90007</v>
      </c>
      <c r="F2189" s="63">
        <v>53.3111198432387</v>
      </c>
      <c r="G2189" s="63">
        <v>3350</v>
      </c>
      <c r="H2189" s="63">
        <v>77</v>
      </c>
      <c r="I2189" s="98" t="str">
        <f>VLOOKUP(E2189, 'Program Data Extracts-Zip Codes'!R$52:W$5334, 6, FALSE)</f>
        <v>SCG</v>
      </c>
      <c r="J2189" s="98" t="str">
        <f>VLOOKUP(E2189, 'Program Data Extracts-Zip Codes'!R$52:W$5334, 4, FALSE)</f>
        <v>LADWP</v>
      </c>
    </row>
    <row r="2190" spans="2:10" x14ac:dyDescent="0.25">
      <c r="B2190" s="63">
        <v>6037197500</v>
      </c>
      <c r="C2190" s="63">
        <v>3889</v>
      </c>
      <c r="D2190" s="63" t="s">
        <v>166</v>
      </c>
      <c r="E2190" s="96">
        <v>90026</v>
      </c>
      <c r="F2190" s="63">
        <v>53.2747703604336</v>
      </c>
      <c r="G2190" s="63">
        <v>3889</v>
      </c>
      <c r="H2190" s="63">
        <v>44.6</v>
      </c>
      <c r="I2190" s="98" t="str">
        <f>VLOOKUP(E2190, 'Program Data Extracts-Zip Codes'!R$52:W$5334, 6, FALSE)</f>
        <v>SCG</v>
      </c>
      <c r="J2190" s="98" t="str">
        <f>VLOOKUP(E2190, 'Program Data Extracts-Zip Codes'!R$52:W$5334, 4, FALSE)</f>
        <v>LADWP</v>
      </c>
    </row>
    <row r="2191" spans="2:10" x14ac:dyDescent="0.25">
      <c r="B2191" s="63">
        <v>6037218210</v>
      </c>
      <c r="C2191" s="63">
        <v>4457</v>
      </c>
      <c r="D2191" s="63" t="s">
        <v>166</v>
      </c>
      <c r="E2191" s="96">
        <v>90019</v>
      </c>
      <c r="F2191" s="63">
        <v>53.230483363791201</v>
      </c>
      <c r="G2191" s="63">
        <v>4457</v>
      </c>
      <c r="H2191" s="63">
        <v>62.8</v>
      </c>
      <c r="I2191" s="98" t="str">
        <f>VLOOKUP(E2191, 'Program Data Extracts-Zip Codes'!R$52:W$5334, 6, FALSE)</f>
        <v>SCG</v>
      </c>
      <c r="J2191" s="98" t="str">
        <f>VLOOKUP(E2191, 'Program Data Extracts-Zip Codes'!R$52:W$5334, 4, FALSE)</f>
        <v>LADWP</v>
      </c>
    </row>
    <row r="2192" spans="2:10" x14ac:dyDescent="0.25">
      <c r="B2192" s="63">
        <v>6037204200</v>
      </c>
      <c r="C2192" s="63">
        <v>3303</v>
      </c>
      <c r="D2192" s="63" t="s">
        <v>166</v>
      </c>
      <c r="E2192" s="96">
        <v>90033</v>
      </c>
      <c r="F2192" s="63">
        <v>53.194425345864701</v>
      </c>
      <c r="G2192" s="63">
        <v>3303</v>
      </c>
      <c r="H2192" s="63">
        <v>61.7</v>
      </c>
      <c r="I2192" s="98" t="str">
        <f>VLOOKUP(E2192, 'Program Data Extracts-Zip Codes'!R$52:W$5334, 6, FALSE)</f>
        <v>SCG</v>
      </c>
      <c r="J2192" s="98" t="str">
        <f>VLOOKUP(E2192, 'Program Data Extracts-Zip Codes'!R$52:W$5334, 4, FALSE)</f>
        <v>LADWP</v>
      </c>
    </row>
    <row r="2193" spans="2:10" x14ac:dyDescent="0.25">
      <c r="B2193" s="63">
        <v>6037237201</v>
      </c>
      <c r="C2193" s="63">
        <v>3506</v>
      </c>
      <c r="D2193" s="63" t="s">
        <v>166</v>
      </c>
      <c r="E2193" s="96">
        <v>90044</v>
      </c>
      <c r="F2193" s="63">
        <v>53.192755674426202</v>
      </c>
      <c r="G2193" s="63">
        <v>3506</v>
      </c>
      <c r="H2193" s="63">
        <v>69</v>
      </c>
      <c r="I2193" s="98" t="str">
        <f>VLOOKUP(E2193, 'Program Data Extracts-Zip Codes'!R$52:W$5334, 6, FALSE)</f>
        <v>SCG</v>
      </c>
      <c r="J2193" s="98" t="str">
        <f>VLOOKUP(E2193, 'Program Data Extracts-Zip Codes'!R$52:W$5334, 4, FALSE)</f>
        <v>LADWP</v>
      </c>
    </row>
    <row r="2194" spans="2:10" x14ac:dyDescent="0.25">
      <c r="B2194" s="63">
        <v>6037530602</v>
      </c>
      <c r="C2194" s="63">
        <v>1590</v>
      </c>
      <c r="D2194" s="63" t="s">
        <v>166</v>
      </c>
      <c r="E2194" s="96">
        <v>90063</v>
      </c>
      <c r="F2194" s="63">
        <v>53.189720604588302</v>
      </c>
      <c r="G2194" s="63">
        <v>1590</v>
      </c>
      <c r="H2194" s="63">
        <v>46.9</v>
      </c>
      <c r="I2194" s="98" t="str">
        <f>VLOOKUP(E2194, 'Program Data Extracts-Zip Codes'!R$52:W$5334, 6, FALSE)</f>
        <v>SCG</v>
      </c>
      <c r="J2194" s="98" t="str">
        <f>VLOOKUP(E2194, 'Program Data Extracts-Zip Codes'!R$52:W$5334, 4, FALSE)</f>
        <v>LADWP</v>
      </c>
    </row>
    <row r="2195" spans="2:10" x14ac:dyDescent="0.25">
      <c r="B2195" s="63">
        <v>6037219010</v>
      </c>
      <c r="C2195" s="63">
        <v>2814</v>
      </c>
      <c r="D2195" s="63" t="s">
        <v>166</v>
      </c>
      <c r="E2195" s="96">
        <v>90018</v>
      </c>
      <c r="F2195" s="63">
        <v>53.110042926234001</v>
      </c>
      <c r="G2195" s="63">
        <v>2814</v>
      </c>
      <c r="H2195" s="63">
        <v>48.2</v>
      </c>
      <c r="I2195" s="98" t="str">
        <f>VLOOKUP(E2195, 'Program Data Extracts-Zip Codes'!R$52:W$5334, 6, FALSE)</f>
        <v>SCG</v>
      </c>
      <c r="J2195" s="98" t="str">
        <f>VLOOKUP(E2195, 'Program Data Extracts-Zip Codes'!R$52:W$5334, 4, FALSE)</f>
        <v>LADWP</v>
      </c>
    </row>
    <row r="2196" spans="2:10" x14ac:dyDescent="0.25">
      <c r="B2196" s="63">
        <v>6037207103</v>
      </c>
      <c r="C2196" s="63">
        <v>2077</v>
      </c>
      <c r="D2196" s="63" t="s">
        <v>166</v>
      </c>
      <c r="E2196" s="96">
        <v>90012</v>
      </c>
      <c r="F2196" s="63">
        <v>53.008286157429403</v>
      </c>
      <c r="G2196" s="63">
        <v>2077</v>
      </c>
      <c r="H2196" s="63">
        <v>78.3</v>
      </c>
      <c r="I2196" s="98" t="str">
        <f>VLOOKUP(E2196, 'Program Data Extracts-Zip Codes'!R$52:W$5334, 6, FALSE)</f>
        <v>SCG</v>
      </c>
      <c r="J2196" s="98" t="str">
        <f>VLOOKUP(E2196, 'Program Data Extracts-Zip Codes'!R$52:W$5334, 4, FALSE)</f>
        <v>LADWP</v>
      </c>
    </row>
    <row r="2197" spans="2:10" x14ac:dyDescent="0.25">
      <c r="B2197" s="63">
        <v>6037231500</v>
      </c>
      <c r="C2197" s="63">
        <v>4752</v>
      </c>
      <c r="D2197" s="63" t="s">
        <v>166</v>
      </c>
      <c r="E2197" s="96">
        <v>90062</v>
      </c>
      <c r="F2197" s="63">
        <v>53.007568392892601</v>
      </c>
      <c r="G2197" s="63">
        <v>4752</v>
      </c>
      <c r="H2197" s="63">
        <v>49.8</v>
      </c>
      <c r="I2197" s="98" t="str">
        <f>VLOOKUP(E2197, 'Program Data Extracts-Zip Codes'!R$52:W$5334, 6, FALSE)</f>
        <v>SCG</v>
      </c>
      <c r="J2197" s="98" t="str">
        <f>VLOOKUP(E2197, 'Program Data Extracts-Zip Codes'!R$52:W$5334, 4, FALSE)</f>
        <v>LADWP</v>
      </c>
    </row>
    <row r="2198" spans="2:10" x14ac:dyDescent="0.25">
      <c r="B2198" s="63">
        <v>6037190901</v>
      </c>
      <c r="C2198" s="63">
        <v>4742</v>
      </c>
      <c r="D2198" s="63" t="s">
        <v>166</v>
      </c>
      <c r="E2198" s="96">
        <v>90038</v>
      </c>
      <c r="F2198" s="63">
        <v>52.964225826276</v>
      </c>
      <c r="G2198" s="63">
        <v>4742</v>
      </c>
      <c r="H2198" s="63">
        <v>56.6</v>
      </c>
      <c r="I2198" s="98" t="str">
        <f>VLOOKUP(E2198, 'Program Data Extracts-Zip Codes'!R$52:W$5334, 6, FALSE)</f>
        <v>SCG</v>
      </c>
      <c r="J2198" s="98" t="str">
        <f>VLOOKUP(E2198, 'Program Data Extracts-Zip Codes'!R$52:W$5334, 4, FALSE)</f>
        <v>LADWP</v>
      </c>
    </row>
    <row r="2199" spans="2:10" x14ac:dyDescent="0.25">
      <c r="B2199" s="63">
        <v>6037191620</v>
      </c>
      <c r="C2199" s="63">
        <v>2789</v>
      </c>
      <c r="D2199" s="63" t="s">
        <v>166</v>
      </c>
      <c r="E2199" s="96">
        <v>90029</v>
      </c>
      <c r="F2199" s="63">
        <v>52.824109719742701</v>
      </c>
      <c r="G2199" s="63">
        <v>2789</v>
      </c>
      <c r="H2199" s="63">
        <v>65.7</v>
      </c>
      <c r="I2199" s="98" t="str">
        <f>VLOOKUP(E2199, 'Program Data Extracts-Zip Codes'!R$52:W$5334, 6, FALSE)</f>
        <v>SCG</v>
      </c>
      <c r="J2199" s="98" t="str">
        <f>VLOOKUP(E2199, 'Program Data Extracts-Zip Codes'!R$52:W$5334, 4, FALSE)</f>
        <v>LADWP</v>
      </c>
    </row>
    <row r="2200" spans="2:10" x14ac:dyDescent="0.25">
      <c r="B2200" s="63">
        <v>6037228500</v>
      </c>
      <c r="C2200" s="63">
        <v>5220</v>
      </c>
      <c r="D2200" s="63" t="s">
        <v>166</v>
      </c>
      <c r="E2200" s="96">
        <v>90011</v>
      </c>
      <c r="F2200" s="63">
        <v>52.800264085028303</v>
      </c>
      <c r="G2200" s="63">
        <v>5220</v>
      </c>
      <c r="H2200" s="63">
        <v>72.2</v>
      </c>
      <c r="I2200" s="98" t="str">
        <f>VLOOKUP(E2200, 'Program Data Extracts-Zip Codes'!R$52:W$5334, 6, FALSE)</f>
        <v>SCG</v>
      </c>
      <c r="J2200" s="98" t="str">
        <f>VLOOKUP(E2200, 'Program Data Extracts-Zip Codes'!R$52:W$5334, 4, FALSE)</f>
        <v>LADWP</v>
      </c>
    </row>
    <row r="2201" spans="2:10" x14ac:dyDescent="0.25">
      <c r="B2201" s="63">
        <v>6037231600</v>
      </c>
      <c r="C2201" s="63">
        <v>7110</v>
      </c>
      <c r="D2201" s="63" t="s">
        <v>166</v>
      </c>
      <c r="E2201" s="96">
        <v>90037</v>
      </c>
      <c r="F2201" s="63">
        <v>52.791771570614898</v>
      </c>
      <c r="G2201" s="63">
        <v>7110</v>
      </c>
      <c r="H2201" s="63">
        <v>71.400000000000006</v>
      </c>
      <c r="I2201" s="98" t="str">
        <f>VLOOKUP(E2201, 'Program Data Extracts-Zip Codes'!R$52:W$5334, 6, FALSE)</f>
        <v>SCG</v>
      </c>
      <c r="J2201" s="98" t="str">
        <f>VLOOKUP(E2201, 'Program Data Extracts-Zip Codes'!R$52:W$5334, 4, FALSE)</f>
        <v>LADWP</v>
      </c>
    </row>
    <row r="2202" spans="2:10" x14ac:dyDescent="0.25">
      <c r="B2202" s="63">
        <v>6037201700</v>
      </c>
      <c r="C2202" s="63">
        <v>5093</v>
      </c>
      <c r="D2202" s="63" t="s">
        <v>166</v>
      </c>
      <c r="E2202" s="96">
        <v>90032</v>
      </c>
      <c r="F2202" s="63">
        <v>52.791591010736802</v>
      </c>
      <c r="G2202" s="63">
        <v>5093</v>
      </c>
      <c r="H2202" s="63">
        <v>43.6</v>
      </c>
      <c r="I2202" s="98" t="str">
        <f>VLOOKUP(E2202, 'Program Data Extracts-Zip Codes'!R$52:W$5334, 6, FALSE)</f>
        <v>SCG</v>
      </c>
      <c r="J2202" s="98" t="str">
        <f>VLOOKUP(E2202, 'Program Data Extracts-Zip Codes'!R$52:W$5334, 4, FALSE)</f>
        <v>LADWP</v>
      </c>
    </row>
    <row r="2203" spans="2:10" x14ac:dyDescent="0.25">
      <c r="B2203" s="63">
        <v>6037211122</v>
      </c>
      <c r="C2203" s="63">
        <v>3075</v>
      </c>
      <c r="D2203" s="63" t="s">
        <v>166</v>
      </c>
      <c r="E2203" s="96">
        <v>90004</v>
      </c>
      <c r="F2203" s="63">
        <v>52.695560904239301</v>
      </c>
      <c r="G2203" s="63">
        <v>3075</v>
      </c>
      <c r="H2203" s="63">
        <v>54</v>
      </c>
      <c r="I2203" s="98" t="str">
        <f>VLOOKUP(E2203, 'Program Data Extracts-Zip Codes'!R$52:W$5334, 6, FALSE)</f>
        <v>SCG</v>
      </c>
      <c r="J2203" s="98" t="str">
        <f>VLOOKUP(E2203, 'Program Data Extracts-Zip Codes'!R$52:W$5334, 4, FALSE)</f>
        <v>LADWP</v>
      </c>
    </row>
    <row r="2204" spans="2:10" x14ac:dyDescent="0.25">
      <c r="B2204" s="63">
        <v>6037211320</v>
      </c>
      <c r="C2204" s="63">
        <v>3184</v>
      </c>
      <c r="D2204" s="63" t="s">
        <v>166</v>
      </c>
      <c r="E2204" s="96">
        <v>90004</v>
      </c>
      <c r="F2204" s="63">
        <v>52.687026426745398</v>
      </c>
      <c r="G2204" s="63">
        <v>3184</v>
      </c>
      <c r="H2204" s="63">
        <v>59.1</v>
      </c>
      <c r="I2204" s="98" t="str">
        <f>VLOOKUP(E2204, 'Program Data Extracts-Zip Codes'!R$52:W$5334, 6, FALSE)</f>
        <v>SCG</v>
      </c>
      <c r="J2204" s="98" t="str">
        <f>VLOOKUP(E2204, 'Program Data Extracts-Zip Codes'!R$52:W$5334, 4, FALSE)</f>
        <v>LADWP</v>
      </c>
    </row>
    <row r="2205" spans="2:10" x14ac:dyDescent="0.25">
      <c r="B2205" s="63">
        <v>6037218300</v>
      </c>
      <c r="C2205" s="63">
        <v>5520</v>
      </c>
      <c r="D2205" s="63" t="s">
        <v>166</v>
      </c>
      <c r="E2205" s="96">
        <v>90019</v>
      </c>
      <c r="F2205" s="63">
        <v>52.676789391121098</v>
      </c>
      <c r="G2205" s="63">
        <v>5520</v>
      </c>
      <c r="H2205" s="63">
        <v>53.9</v>
      </c>
      <c r="I2205" s="98" t="str">
        <f>VLOOKUP(E2205, 'Program Data Extracts-Zip Codes'!R$52:W$5334, 6, FALSE)</f>
        <v>SCG</v>
      </c>
      <c r="J2205" s="98" t="str">
        <f>VLOOKUP(E2205, 'Program Data Extracts-Zip Codes'!R$52:W$5334, 4, FALSE)</f>
        <v>LADWP</v>
      </c>
    </row>
    <row r="2206" spans="2:10" x14ac:dyDescent="0.25">
      <c r="B2206" s="63">
        <v>6037531000</v>
      </c>
      <c r="C2206" s="63">
        <v>5629</v>
      </c>
      <c r="D2206" s="63" t="s">
        <v>166</v>
      </c>
      <c r="E2206" s="96">
        <v>90063</v>
      </c>
      <c r="F2206" s="63">
        <v>52.5828503581847</v>
      </c>
      <c r="G2206" s="63">
        <v>5629</v>
      </c>
      <c r="H2206" s="63">
        <v>52.8</v>
      </c>
      <c r="I2206" s="98" t="str">
        <f>VLOOKUP(E2206, 'Program Data Extracts-Zip Codes'!R$52:W$5334, 6, FALSE)</f>
        <v>SCG</v>
      </c>
      <c r="J2206" s="98" t="str">
        <f>VLOOKUP(E2206, 'Program Data Extracts-Zip Codes'!R$52:W$5334, 4, FALSE)</f>
        <v>LADWP</v>
      </c>
    </row>
    <row r="2207" spans="2:10" x14ac:dyDescent="0.25">
      <c r="B2207" s="63">
        <v>6037199400</v>
      </c>
      <c r="C2207" s="63">
        <v>4668</v>
      </c>
      <c r="D2207" s="63" t="s">
        <v>166</v>
      </c>
      <c r="E2207" s="96">
        <v>90031</v>
      </c>
      <c r="F2207" s="63">
        <v>52.3245445061251</v>
      </c>
      <c r="G2207" s="63">
        <v>4668</v>
      </c>
      <c r="H2207" s="63">
        <v>64.599999999999994</v>
      </c>
      <c r="I2207" s="98" t="str">
        <f>VLOOKUP(E2207, 'Program Data Extracts-Zip Codes'!R$52:W$5334, 6, FALSE)</f>
        <v>SCG</v>
      </c>
      <c r="J2207" s="98" t="str">
        <f>VLOOKUP(E2207, 'Program Data Extracts-Zip Codes'!R$52:W$5334, 4, FALSE)</f>
        <v>LADWP</v>
      </c>
    </row>
    <row r="2208" spans="2:10" x14ac:dyDescent="0.25">
      <c r="B2208" s="63">
        <v>6037228410</v>
      </c>
      <c r="C2208" s="63">
        <v>3320</v>
      </c>
      <c r="D2208" s="63" t="s">
        <v>166</v>
      </c>
      <c r="E2208" s="96">
        <v>90011</v>
      </c>
      <c r="F2208" s="63">
        <v>52.204746838244802</v>
      </c>
      <c r="G2208" s="63">
        <v>3320</v>
      </c>
      <c r="H2208" s="63">
        <v>81.8</v>
      </c>
      <c r="I2208" s="98" t="str">
        <f>VLOOKUP(E2208, 'Program Data Extracts-Zip Codes'!R$52:W$5334, 6, FALSE)</f>
        <v>SCG</v>
      </c>
      <c r="J2208" s="98" t="str">
        <f>VLOOKUP(E2208, 'Program Data Extracts-Zip Codes'!R$52:W$5334, 4, FALSE)</f>
        <v>LADWP</v>
      </c>
    </row>
    <row r="2209" spans="2:10" x14ac:dyDescent="0.25">
      <c r="B2209" s="63">
        <v>6037191720</v>
      </c>
      <c r="C2209" s="63">
        <v>3770</v>
      </c>
      <c r="D2209" s="63" t="s">
        <v>166</v>
      </c>
      <c r="E2209" s="96">
        <v>90038</v>
      </c>
      <c r="F2209" s="63">
        <v>52.0957610801307</v>
      </c>
      <c r="G2209" s="63">
        <v>3770</v>
      </c>
      <c r="H2209" s="63">
        <v>68.2</v>
      </c>
      <c r="I2209" s="98" t="str">
        <f>VLOOKUP(E2209, 'Program Data Extracts-Zip Codes'!R$52:W$5334, 6, FALSE)</f>
        <v>SCG</v>
      </c>
      <c r="J2209" s="98" t="str">
        <f>VLOOKUP(E2209, 'Program Data Extracts-Zip Codes'!R$52:W$5334, 4, FALSE)</f>
        <v>LADWP</v>
      </c>
    </row>
    <row r="2210" spans="2:10" x14ac:dyDescent="0.25">
      <c r="B2210" s="63">
        <v>6037186403</v>
      </c>
      <c r="C2210" s="63">
        <v>2899</v>
      </c>
      <c r="D2210" s="63" t="s">
        <v>166</v>
      </c>
      <c r="E2210" s="96">
        <v>90065</v>
      </c>
      <c r="F2210" s="63">
        <v>52.088537794019203</v>
      </c>
      <c r="G2210" s="63">
        <v>2899</v>
      </c>
      <c r="H2210" s="63">
        <v>45.2</v>
      </c>
      <c r="I2210" s="98" t="str">
        <f>VLOOKUP(E2210, 'Program Data Extracts-Zip Codes'!R$52:W$5334, 6, FALSE)</f>
        <v>SCG</v>
      </c>
      <c r="J2210" s="98" t="str">
        <f>VLOOKUP(E2210, 'Program Data Extracts-Zip Codes'!R$52:W$5334, 4, FALSE)</f>
        <v>Glendale</v>
      </c>
    </row>
    <row r="2211" spans="2:10" x14ac:dyDescent="0.25">
      <c r="B2211" s="63">
        <v>6037240800</v>
      </c>
      <c r="C2211" s="63">
        <v>4377</v>
      </c>
      <c r="D2211" s="63" t="s">
        <v>166</v>
      </c>
      <c r="E2211" s="96">
        <v>90002</v>
      </c>
      <c r="F2211" s="63">
        <v>52.0506228277101</v>
      </c>
      <c r="G2211" s="63">
        <v>4377</v>
      </c>
      <c r="H2211" s="63">
        <v>67.2</v>
      </c>
      <c r="I2211" s="98" t="str">
        <f>VLOOKUP(E2211, 'Program Data Extracts-Zip Codes'!R$52:W$5334, 6, FALSE)</f>
        <v>SCG</v>
      </c>
      <c r="J2211" s="98" t="str">
        <f>VLOOKUP(E2211, 'Program Data Extracts-Zip Codes'!R$52:W$5334, 4, FALSE)</f>
        <v>LADWP</v>
      </c>
    </row>
    <row r="2212" spans="2:10" x14ac:dyDescent="0.25">
      <c r="B2212" s="63">
        <v>6037222002</v>
      </c>
      <c r="C2212" s="63">
        <v>4655</v>
      </c>
      <c r="D2212" s="63" t="s">
        <v>166</v>
      </c>
      <c r="E2212" s="96">
        <v>90018</v>
      </c>
      <c r="F2212" s="63">
        <v>52.0264615757076</v>
      </c>
      <c r="G2212" s="63">
        <v>4655</v>
      </c>
      <c r="H2212" s="63">
        <v>52</v>
      </c>
      <c r="I2212" s="98" t="str">
        <f>VLOOKUP(E2212, 'Program Data Extracts-Zip Codes'!R$52:W$5334, 6, FALSE)</f>
        <v>SCG</v>
      </c>
      <c r="J2212" s="98" t="str">
        <f>VLOOKUP(E2212, 'Program Data Extracts-Zip Codes'!R$52:W$5334, 4, FALSE)</f>
        <v>LADWP</v>
      </c>
    </row>
    <row r="2213" spans="2:10" x14ac:dyDescent="0.25">
      <c r="B2213" s="63">
        <v>6037204300</v>
      </c>
      <c r="C2213" s="63">
        <v>4787</v>
      </c>
      <c r="D2213" s="63" t="s">
        <v>166</v>
      </c>
      <c r="E2213" s="96">
        <v>90033</v>
      </c>
      <c r="F2213" s="63">
        <v>52.018968787352797</v>
      </c>
      <c r="G2213" s="63">
        <v>4787</v>
      </c>
      <c r="H2213" s="63">
        <v>76.099999999999994</v>
      </c>
      <c r="I2213" s="98" t="str">
        <f>VLOOKUP(E2213, 'Program Data Extracts-Zip Codes'!R$52:W$5334, 6, FALSE)</f>
        <v>SCG</v>
      </c>
      <c r="J2213" s="98" t="str">
        <f>VLOOKUP(E2213, 'Program Data Extracts-Zip Codes'!R$52:W$5334, 4, FALSE)</f>
        <v>LADWP</v>
      </c>
    </row>
    <row r="2214" spans="2:10" x14ac:dyDescent="0.25">
      <c r="B2214" s="63">
        <v>6037209102</v>
      </c>
      <c r="C2214" s="63">
        <v>5267</v>
      </c>
      <c r="D2214" s="63" t="s">
        <v>166</v>
      </c>
      <c r="E2214" s="96">
        <v>90017</v>
      </c>
      <c r="F2214" s="63">
        <v>52.002369099653897</v>
      </c>
      <c r="G2214" s="63">
        <v>5267</v>
      </c>
      <c r="H2214" s="63">
        <v>85.1</v>
      </c>
      <c r="I2214" s="98" t="str">
        <f>VLOOKUP(E2214, 'Program Data Extracts-Zip Codes'!R$52:W$5334, 6, FALSE)</f>
        <v>SCG</v>
      </c>
      <c r="J2214" s="98" t="str">
        <f>VLOOKUP(E2214, 'Program Data Extracts-Zip Codes'!R$52:W$5334, 4, FALSE)</f>
        <v>LADWP</v>
      </c>
    </row>
    <row r="2215" spans="2:10" x14ac:dyDescent="0.25">
      <c r="B2215" s="63">
        <v>6037191201</v>
      </c>
      <c r="C2215" s="63">
        <v>4591</v>
      </c>
      <c r="D2215" s="63" t="s">
        <v>166</v>
      </c>
      <c r="E2215" s="96">
        <v>90027</v>
      </c>
      <c r="F2215" s="63">
        <v>51.899251964678697</v>
      </c>
      <c r="G2215" s="63">
        <v>4591</v>
      </c>
      <c r="H2215" s="63">
        <v>49.6</v>
      </c>
      <c r="I2215" s="98" t="str">
        <f>VLOOKUP(E2215, 'Program Data Extracts-Zip Codes'!R$52:W$5334, 6, FALSE)</f>
        <v>SCG</v>
      </c>
      <c r="J2215" s="98" t="str">
        <f>VLOOKUP(E2215, 'Program Data Extracts-Zip Codes'!R$52:W$5334, 4, FALSE)</f>
        <v>Burbank</v>
      </c>
    </row>
    <row r="2216" spans="2:10" x14ac:dyDescent="0.25">
      <c r="B2216" s="63">
        <v>6037199800</v>
      </c>
      <c r="C2216" s="63">
        <v>5631</v>
      </c>
      <c r="D2216" s="63" t="s">
        <v>166</v>
      </c>
      <c r="E2216" s="96">
        <v>90031</v>
      </c>
      <c r="F2216" s="63">
        <v>51.891637407490201</v>
      </c>
      <c r="G2216" s="63">
        <v>5631</v>
      </c>
      <c r="H2216" s="63">
        <v>63.7</v>
      </c>
      <c r="I2216" s="98" t="str">
        <f>VLOOKUP(E2216, 'Program Data Extracts-Zip Codes'!R$52:W$5334, 6, FALSE)</f>
        <v>SCG</v>
      </c>
      <c r="J2216" s="98" t="str">
        <f>VLOOKUP(E2216, 'Program Data Extracts-Zip Codes'!R$52:W$5334, 4, FALSE)</f>
        <v>LADWP</v>
      </c>
    </row>
    <row r="2217" spans="2:10" x14ac:dyDescent="0.25">
      <c r="B2217" s="63">
        <v>6037240010</v>
      </c>
      <c r="C2217" s="63">
        <v>3673</v>
      </c>
      <c r="D2217" s="63" t="s">
        <v>166</v>
      </c>
      <c r="E2217" s="96">
        <v>90002</v>
      </c>
      <c r="F2217" s="63">
        <v>51.875209790971503</v>
      </c>
      <c r="G2217" s="63">
        <v>3673</v>
      </c>
      <c r="H2217" s="63">
        <v>69.2</v>
      </c>
      <c r="I2217" s="98" t="str">
        <f>VLOOKUP(E2217, 'Program Data Extracts-Zip Codes'!R$52:W$5334, 6, FALSE)</f>
        <v>SCG</v>
      </c>
      <c r="J2217" s="98" t="str">
        <f>VLOOKUP(E2217, 'Program Data Extracts-Zip Codes'!R$52:W$5334, 4, FALSE)</f>
        <v>LADWP</v>
      </c>
    </row>
    <row r="2218" spans="2:10" x14ac:dyDescent="0.25">
      <c r="B2218" s="63">
        <v>6037197700</v>
      </c>
      <c r="C2218" s="63">
        <v>5103</v>
      </c>
      <c r="D2218" s="63" t="s">
        <v>166</v>
      </c>
      <c r="E2218" s="96">
        <v>90012</v>
      </c>
      <c r="F2218" s="63">
        <v>51.767710373500897</v>
      </c>
      <c r="G2218" s="63">
        <v>5103</v>
      </c>
      <c r="H2218" s="63">
        <v>58.3</v>
      </c>
      <c r="I2218" s="98" t="str">
        <f>VLOOKUP(E2218, 'Program Data Extracts-Zip Codes'!R$52:W$5334, 6, FALSE)</f>
        <v>SCG</v>
      </c>
      <c r="J2218" s="98" t="str">
        <f>VLOOKUP(E2218, 'Program Data Extracts-Zip Codes'!R$52:W$5334, 4, FALSE)</f>
        <v>LADWP</v>
      </c>
    </row>
    <row r="2219" spans="2:10" x14ac:dyDescent="0.25">
      <c r="B2219" s="63">
        <v>6037240020</v>
      </c>
      <c r="C2219" s="63">
        <v>5055</v>
      </c>
      <c r="D2219" s="63" t="s">
        <v>166</v>
      </c>
      <c r="E2219" s="96">
        <v>90002</v>
      </c>
      <c r="F2219" s="63">
        <v>51.725041013180203</v>
      </c>
      <c r="G2219" s="63">
        <v>5055</v>
      </c>
      <c r="H2219" s="63">
        <v>66.3</v>
      </c>
      <c r="I2219" s="98" t="str">
        <f>VLOOKUP(E2219, 'Program Data Extracts-Zip Codes'!R$52:W$5334, 6, FALSE)</f>
        <v>SCG</v>
      </c>
      <c r="J2219" s="98" t="str">
        <f>VLOOKUP(E2219, 'Program Data Extracts-Zip Codes'!R$52:W$5334, 4, FALSE)</f>
        <v>LADWP</v>
      </c>
    </row>
    <row r="2220" spans="2:10" x14ac:dyDescent="0.25">
      <c r="B2220" s="63">
        <v>6037219020</v>
      </c>
      <c r="C2220" s="63">
        <v>4798</v>
      </c>
      <c r="D2220" s="63" t="s">
        <v>166</v>
      </c>
      <c r="E2220" s="96">
        <v>90018</v>
      </c>
      <c r="F2220" s="63">
        <v>51.690946209238497</v>
      </c>
      <c r="G2220" s="63">
        <v>4798</v>
      </c>
      <c r="H2220" s="63">
        <v>51.8</v>
      </c>
      <c r="I2220" s="98" t="str">
        <f>VLOOKUP(E2220, 'Program Data Extracts-Zip Codes'!R$52:W$5334, 6, FALSE)</f>
        <v>SCG</v>
      </c>
      <c r="J2220" s="98" t="str">
        <f>VLOOKUP(E2220, 'Program Data Extracts-Zip Codes'!R$52:W$5334, 4, FALSE)</f>
        <v>LADWP</v>
      </c>
    </row>
    <row r="2221" spans="2:10" x14ac:dyDescent="0.25">
      <c r="B2221" s="63">
        <v>6037231900</v>
      </c>
      <c r="C2221" s="63">
        <v>5968</v>
      </c>
      <c r="D2221" s="63" t="s">
        <v>166</v>
      </c>
      <c r="E2221" s="96">
        <v>90037</v>
      </c>
      <c r="F2221" s="63">
        <v>51.499361217577203</v>
      </c>
      <c r="G2221" s="63">
        <v>5968</v>
      </c>
      <c r="H2221" s="63">
        <v>73.3</v>
      </c>
      <c r="I2221" s="98" t="str">
        <f>VLOOKUP(E2221, 'Program Data Extracts-Zip Codes'!R$52:W$5334, 6, FALSE)</f>
        <v>SCG</v>
      </c>
      <c r="J2221" s="98" t="str">
        <f>VLOOKUP(E2221, 'Program Data Extracts-Zip Codes'!R$52:W$5334, 4, FALSE)</f>
        <v>LADWP</v>
      </c>
    </row>
    <row r="2222" spans="2:10" x14ac:dyDescent="0.25">
      <c r="B2222" s="63">
        <v>6037240402</v>
      </c>
      <c r="C2222" s="63">
        <v>3854</v>
      </c>
      <c r="D2222" s="63" t="s">
        <v>166</v>
      </c>
      <c r="E2222" s="96">
        <v>90044</v>
      </c>
      <c r="F2222" s="63">
        <v>51.306556588953299</v>
      </c>
      <c r="G2222" s="63">
        <v>3854</v>
      </c>
      <c r="H2222" s="63">
        <v>65.900000000000006</v>
      </c>
      <c r="I2222" s="98" t="str">
        <f>VLOOKUP(E2222, 'Program Data Extracts-Zip Codes'!R$52:W$5334, 6, FALSE)</f>
        <v>SCG</v>
      </c>
      <c r="J2222" s="98" t="str">
        <f>VLOOKUP(E2222, 'Program Data Extracts-Zip Codes'!R$52:W$5334, 4, FALSE)</f>
        <v>LADWP</v>
      </c>
    </row>
    <row r="2223" spans="2:10" x14ac:dyDescent="0.25">
      <c r="B2223" s="63">
        <v>6037224600</v>
      </c>
      <c r="C2223" s="63">
        <v>3425</v>
      </c>
      <c r="D2223" s="63" t="s">
        <v>166</v>
      </c>
      <c r="E2223" s="96">
        <v>90007</v>
      </c>
      <c r="F2223" s="63">
        <v>51.284392065798897</v>
      </c>
      <c r="G2223" s="63">
        <v>3425</v>
      </c>
      <c r="H2223" s="63">
        <v>75.400000000000006</v>
      </c>
      <c r="I2223" s="98" t="str">
        <f>VLOOKUP(E2223, 'Program Data Extracts-Zip Codes'!R$52:W$5334, 6, FALSE)</f>
        <v>SCG</v>
      </c>
      <c r="J2223" s="98" t="str">
        <f>VLOOKUP(E2223, 'Program Data Extracts-Zip Codes'!R$52:W$5334, 4, FALSE)</f>
        <v>LADWP</v>
      </c>
    </row>
    <row r="2224" spans="2:10" x14ac:dyDescent="0.25">
      <c r="B2224" s="63">
        <v>6037191120</v>
      </c>
      <c r="C2224" s="63">
        <v>4135</v>
      </c>
      <c r="D2224" s="63" t="s">
        <v>166</v>
      </c>
      <c r="E2224" s="96">
        <v>90029</v>
      </c>
      <c r="F2224" s="63">
        <v>51.238002016931702</v>
      </c>
      <c r="G2224" s="63">
        <v>4135</v>
      </c>
      <c r="H2224" s="63">
        <v>68.599999999999994</v>
      </c>
      <c r="I2224" s="98" t="str">
        <f>VLOOKUP(E2224, 'Program Data Extracts-Zip Codes'!R$52:W$5334, 6, FALSE)</f>
        <v>SCG</v>
      </c>
      <c r="J2224" s="98" t="str">
        <f>VLOOKUP(E2224, 'Program Data Extracts-Zip Codes'!R$52:W$5334, 4, FALSE)</f>
        <v>LADWP</v>
      </c>
    </row>
    <row r="2225" spans="2:10" x14ac:dyDescent="0.25">
      <c r="B2225" s="63">
        <v>6037240300</v>
      </c>
      <c r="C2225" s="63">
        <v>5691</v>
      </c>
      <c r="D2225" s="63" t="s">
        <v>166</v>
      </c>
      <c r="E2225" s="96">
        <v>90044</v>
      </c>
      <c r="F2225" s="63">
        <v>51.182927490236601</v>
      </c>
      <c r="G2225" s="63">
        <v>5691</v>
      </c>
      <c r="H2225" s="63">
        <v>59.1</v>
      </c>
      <c r="I2225" s="98" t="str">
        <f>VLOOKUP(E2225, 'Program Data Extracts-Zip Codes'!R$52:W$5334, 6, FALSE)</f>
        <v>SCG</v>
      </c>
      <c r="J2225" s="98" t="str">
        <f>VLOOKUP(E2225, 'Program Data Extracts-Zip Codes'!R$52:W$5334, 4, FALSE)</f>
        <v>LADWP</v>
      </c>
    </row>
    <row r="2226" spans="2:10" x14ac:dyDescent="0.25">
      <c r="B2226" s="63">
        <v>6037218120</v>
      </c>
      <c r="C2226" s="63">
        <v>4530</v>
      </c>
      <c r="D2226" s="63" t="s">
        <v>166</v>
      </c>
      <c r="E2226" s="96">
        <v>90019</v>
      </c>
      <c r="F2226" s="63">
        <v>51.171485431736102</v>
      </c>
      <c r="G2226" s="63">
        <v>4530</v>
      </c>
      <c r="H2226" s="63">
        <v>65.400000000000006</v>
      </c>
      <c r="I2226" s="98" t="str">
        <f>VLOOKUP(E2226, 'Program Data Extracts-Zip Codes'!R$52:W$5334, 6, FALSE)</f>
        <v>SCG</v>
      </c>
      <c r="J2226" s="98" t="str">
        <f>VLOOKUP(E2226, 'Program Data Extracts-Zip Codes'!R$52:W$5334, 4, FALSE)</f>
        <v>LADWP</v>
      </c>
    </row>
    <row r="2227" spans="2:10" x14ac:dyDescent="0.25">
      <c r="B2227" s="63">
        <v>6037220000</v>
      </c>
      <c r="C2227" s="63">
        <v>5345</v>
      </c>
      <c r="D2227" s="63" t="s">
        <v>166</v>
      </c>
      <c r="E2227" s="96">
        <v>90016</v>
      </c>
      <c r="F2227" s="63">
        <v>51.169686239684502</v>
      </c>
      <c r="G2227" s="63">
        <v>5345</v>
      </c>
      <c r="H2227" s="63">
        <v>51.5</v>
      </c>
      <c r="I2227" s="98" t="str">
        <f>VLOOKUP(E2227, 'Program Data Extracts-Zip Codes'!R$52:W$5334, 6, FALSE)</f>
        <v>SCG</v>
      </c>
      <c r="J2227" s="98" t="str">
        <f>VLOOKUP(E2227, 'Program Data Extracts-Zip Codes'!R$52:W$5334, 4, FALSE)</f>
        <v>LADWP</v>
      </c>
    </row>
    <row r="2228" spans="2:10" x14ac:dyDescent="0.25">
      <c r="B2228" s="63">
        <v>6037201501</v>
      </c>
      <c r="C2228" s="63">
        <v>5306</v>
      </c>
      <c r="D2228" s="63" t="s">
        <v>166</v>
      </c>
      <c r="E2228" s="96">
        <v>90032</v>
      </c>
      <c r="F2228" s="63">
        <v>51.118112129913598</v>
      </c>
      <c r="G2228" s="63">
        <v>5306</v>
      </c>
      <c r="H2228" s="63">
        <v>55</v>
      </c>
      <c r="I2228" s="98" t="str">
        <f>VLOOKUP(E2228, 'Program Data Extracts-Zip Codes'!R$52:W$5334, 6, FALSE)</f>
        <v>SCG</v>
      </c>
      <c r="J2228" s="98" t="str">
        <f>VLOOKUP(E2228, 'Program Data Extracts-Zip Codes'!R$52:W$5334, 4, FALSE)</f>
        <v>LADWP</v>
      </c>
    </row>
    <row r="2229" spans="2:10" x14ac:dyDescent="0.25">
      <c r="B2229" s="63">
        <v>6037224200</v>
      </c>
      <c r="C2229" s="63">
        <v>2392</v>
      </c>
      <c r="D2229" s="63" t="s">
        <v>166</v>
      </c>
      <c r="E2229" s="96">
        <v>90015</v>
      </c>
      <c r="F2229" s="63">
        <v>51.087358284638803</v>
      </c>
      <c r="G2229" s="63">
        <v>2392</v>
      </c>
      <c r="H2229" s="63">
        <v>79.2</v>
      </c>
      <c r="I2229" s="98" t="str">
        <f>VLOOKUP(E2229, 'Program Data Extracts-Zip Codes'!R$52:W$5334, 6, FALSE)</f>
        <v>SCG</v>
      </c>
      <c r="J2229" s="98" t="str">
        <f>VLOOKUP(E2229, 'Program Data Extracts-Zip Codes'!R$52:W$5334, 4, FALSE)</f>
        <v>LADWP</v>
      </c>
    </row>
    <row r="2230" spans="2:10" x14ac:dyDescent="0.25">
      <c r="B2230" s="63">
        <v>6037228320</v>
      </c>
      <c r="C2230" s="63">
        <v>3219</v>
      </c>
      <c r="D2230" s="63" t="s">
        <v>166</v>
      </c>
      <c r="E2230" s="96">
        <v>90011</v>
      </c>
      <c r="F2230" s="63">
        <v>51.083788305663901</v>
      </c>
      <c r="G2230" s="63">
        <v>3219</v>
      </c>
      <c r="H2230" s="63">
        <v>81.2</v>
      </c>
      <c r="I2230" s="98" t="str">
        <f>VLOOKUP(E2230, 'Program Data Extracts-Zip Codes'!R$52:W$5334, 6, FALSE)</f>
        <v>SCG</v>
      </c>
      <c r="J2230" s="98" t="str">
        <f>VLOOKUP(E2230, 'Program Data Extracts-Zip Codes'!R$52:W$5334, 4, FALSE)</f>
        <v>LADWP</v>
      </c>
    </row>
    <row r="2231" spans="2:10" x14ac:dyDescent="0.25">
      <c r="B2231" s="63">
        <v>6037531701</v>
      </c>
      <c r="C2231" s="63">
        <v>5718</v>
      </c>
      <c r="D2231" s="63" t="s">
        <v>166</v>
      </c>
      <c r="E2231" s="96">
        <v>90022</v>
      </c>
      <c r="F2231" s="63">
        <v>50.850619256405899</v>
      </c>
      <c r="G2231" s="63">
        <v>5718</v>
      </c>
      <c r="H2231" s="63">
        <v>57.8</v>
      </c>
      <c r="I2231" s="98" t="str">
        <f>VLOOKUP(E2231, 'Program Data Extracts-Zip Codes'!R$52:W$5334, 6, FALSE)</f>
        <v>SCG</v>
      </c>
      <c r="J2231" s="98" t="str">
        <f>VLOOKUP(E2231, 'Program Data Extracts-Zip Codes'!R$52:W$5334, 4, FALSE)</f>
        <v>SCE</v>
      </c>
    </row>
    <row r="2232" spans="2:10" x14ac:dyDescent="0.25">
      <c r="B2232" s="63">
        <v>6037600303</v>
      </c>
      <c r="C2232" s="63">
        <v>3664</v>
      </c>
      <c r="D2232" s="63" t="s">
        <v>166</v>
      </c>
      <c r="E2232" s="96">
        <v>90044</v>
      </c>
      <c r="F2232" s="63">
        <v>50.762375836543399</v>
      </c>
      <c r="G2232" s="63">
        <v>3664</v>
      </c>
      <c r="H2232" s="63">
        <v>54.4</v>
      </c>
      <c r="I2232" s="98" t="str">
        <f>VLOOKUP(E2232, 'Program Data Extracts-Zip Codes'!R$52:W$5334, 6, FALSE)</f>
        <v>SCG</v>
      </c>
      <c r="J2232" s="98" t="str">
        <f>VLOOKUP(E2232, 'Program Data Extracts-Zip Codes'!R$52:W$5334, 4, FALSE)</f>
        <v>LADWP</v>
      </c>
    </row>
    <row r="2233" spans="2:10" x14ac:dyDescent="0.25">
      <c r="B2233" s="63">
        <v>6037210010</v>
      </c>
      <c r="C2233" s="63">
        <v>3520</v>
      </c>
      <c r="D2233" s="63" t="s">
        <v>166</v>
      </c>
      <c r="E2233" s="96">
        <v>90015</v>
      </c>
      <c r="F2233" s="63">
        <v>50.7457052862813</v>
      </c>
      <c r="G2233" s="63">
        <v>3520</v>
      </c>
      <c r="H2233" s="63">
        <v>70.099999999999994</v>
      </c>
      <c r="I2233" s="98" t="str">
        <f>VLOOKUP(E2233, 'Program Data Extracts-Zip Codes'!R$52:W$5334, 6, FALSE)</f>
        <v>SCG</v>
      </c>
      <c r="J2233" s="98" t="str">
        <f>VLOOKUP(E2233, 'Program Data Extracts-Zip Codes'!R$52:W$5334, 4, FALSE)</f>
        <v>LADWP</v>
      </c>
    </row>
    <row r="2234" spans="2:10" x14ac:dyDescent="0.25">
      <c r="B2234" s="63">
        <v>6037232800</v>
      </c>
      <c r="C2234" s="63">
        <v>3823</v>
      </c>
      <c r="D2234" s="63" t="s">
        <v>166</v>
      </c>
      <c r="E2234" s="96">
        <v>90037</v>
      </c>
      <c r="F2234" s="63">
        <v>50.729587551566297</v>
      </c>
      <c r="G2234" s="63">
        <v>3823</v>
      </c>
      <c r="H2234" s="63">
        <v>81.5</v>
      </c>
      <c r="I2234" s="98" t="str">
        <f>VLOOKUP(E2234, 'Program Data Extracts-Zip Codes'!R$52:W$5334, 6, FALSE)</f>
        <v>SCG</v>
      </c>
      <c r="J2234" s="98" t="str">
        <f>VLOOKUP(E2234, 'Program Data Extracts-Zip Codes'!R$52:W$5334, 4, FALSE)</f>
        <v>LADWP</v>
      </c>
    </row>
    <row r="2235" spans="2:10" x14ac:dyDescent="0.25">
      <c r="B2235" s="63">
        <v>6037192610</v>
      </c>
      <c r="C2235" s="63">
        <v>4389</v>
      </c>
      <c r="D2235" s="63" t="s">
        <v>166</v>
      </c>
      <c r="E2235" s="96">
        <v>90004</v>
      </c>
      <c r="F2235" s="63">
        <v>50.617830521911301</v>
      </c>
      <c r="G2235" s="63">
        <v>4389</v>
      </c>
      <c r="H2235" s="63">
        <v>68.900000000000006</v>
      </c>
      <c r="I2235" s="98" t="str">
        <f>VLOOKUP(E2235, 'Program Data Extracts-Zip Codes'!R$52:W$5334, 6, FALSE)</f>
        <v>SCG</v>
      </c>
      <c r="J2235" s="98" t="str">
        <f>VLOOKUP(E2235, 'Program Data Extracts-Zip Codes'!R$52:W$5334, 4, FALSE)</f>
        <v>LADWP</v>
      </c>
    </row>
    <row r="2236" spans="2:10" x14ac:dyDescent="0.25">
      <c r="B2236" s="63">
        <v>6037600304</v>
      </c>
      <c r="C2236" s="63">
        <v>3424</v>
      </c>
      <c r="D2236" s="63" t="s">
        <v>166</v>
      </c>
      <c r="E2236" s="96">
        <v>90044</v>
      </c>
      <c r="F2236" s="63">
        <v>50.6125576540121</v>
      </c>
      <c r="G2236" s="63">
        <v>3424</v>
      </c>
      <c r="H2236" s="63">
        <v>75.3</v>
      </c>
      <c r="I2236" s="98" t="str">
        <f>VLOOKUP(E2236, 'Program Data Extracts-Zip Codes'!R$52:W$5334, 6, FALSE)</f>
        <v>SCG</v>
      </c>
      <c r="J2236" s="98" t="str">
        <f>VLOOKUP(E2236, 'Program Data Extracts-Zip Codes'!R$52:W$5334, 4, FALSE)</f>
        <v>LADWP</v>
      </c>
    </row>
    <row r="2237" spans="2:10" x14ac:dyDescent="0.25">
      <c r="B2237" s="63">
        <v>6037191500</v>
      </c>
      <c r="C2237" s="63">
        <v>5551</v>
      </c>
      <c r="D2237" s="63" t="s">
        <v>166</v>
      </c>
      <c r="E2237" s="96">
        <v>90029</v>
      </c>
      <c r="F2237" s="63">
        <v>50.5516224560685</v>
      </c>
      <c r="G2237" s="63">
        <v>5551</v>
      </c>
      <c r="H2237" s="63">
        <v>61.1</v>
      </c>
      <c r="I2237" s="98" t="str">
        <f>VLOOKUP(E2237, 'Program Data Extracts-Zip Codes'!R$52:W$5334, 6, FALSE)</f>
        <v>SCG</v>
      </c>
      <c r="J2237" s="98" t="str">
        <f>VLOOKUP(E2237, 'Program Data Extracts-Zip Codes'!R$52:W$5334, 4, FALSE)</f>
        <v>LADWP</v>
      </c>
    </row>
    <row r="2238" spans="2:10" x14ac:dyDescent="0.25">
      <c r="B2238" s="63">
        <v>6037232200</v>
      </c>
      <c r="C2238" s="63">
        <v>3119</v>
      </c>
      <c r="D2238" s="63" t="s">
        <v>166</v>
      </c>
      <c r="E2238" s="96">
        <v>90037</v>
      </c>
      <c r="F2238" s="63">
        <v>50.488908089420299</v>
      </c>
      <c r="G2238" s="63">
        <v>3119</v>
      </c>
      <c r="H2238" s="63">
        <v>66.599999999999994</v>
      </c>
      <c r="I2238" s="98" t="str">
        <f>VLOOKUP(E2238, 'Program Data Extracts-Zip Codes'!R$52:W$5334, 6, FALSE)</f>
        <v>SCG</v>
      </c>
      <c r="J2238" s="98" t="str">
        <f>VLOOKUP(E2238, 'Program Data Extracts-Zip Codes'!R$52:W$5334, 4, FALSE)</f>
        <v>LADWP</v>
      </c>
    </row>
    <row r="2239" spans="2:10" x14ac:dyDescent="0.25">
      <c r="B2239" s="63">
        <v>6037221810</v>
      </c>
      <c r="C2239" s="63">
        <v>2773</v>
      </c>
      <c r="D2239" s="63" t="s">
        <v>166</v>
      </c>
      <c r="E2239" s="96">
        <v>90007</v>
      </c>
      <c r="F2239" s="63">
        <v>50.325818722022298</v>
      </c>
      <c r="G2239" s="63">
        <v>2773</v>
      </c>
      <c r="H2239" s="63">
        <v>79.2</v>
      </c>
      <c r="I2239" s="98" t="str">
        <f>VLOOKUP(E2239, 'Program Data Extracts-Zip Codes'!R$52:W$5334, 6, FALSE)</f>
        <v>SCG</v>
      </c>
      <c r="J2239" s="98" t="str">
        <f>VLOOKUP(E2239, 'Program Data Extracts-Zip Codes'!R$52:W$5334, 4, FALSE)</f>
        <v>LADWP</v>
      </c>
    </row>
    <row r="2240" spans="2:10" x14ac:dyDescent="0.25">
      <c r="B2240" s="63">
        <v>6037203200</v>
      </c>
      <c r="C2240" s="63">
        <v>4844</v>
      </c>
      <c r="D2240" s="63" t="s">
        <v>166</v>
      </c>
      <c r="E2240" s="96">
        <v>90033</v>
      </c>
      <c r="F2240" s="63">
        <v>50.271522293456201</v>
      </c>
      <c r="G2240" s="63">
        <v>4844</v>
      </c>
      <c r="H2240" s="63">
        <v>63.4</v>
      </c>
      <c r="I2240" s="98" t="str">
        <f>VLOOKUP(E2240, 'Program Data Extracts-Zip Codes'!R$52:W$5334, 6, FALSE)</f>
        <v>SCG</v>
      </c>
      <c r="J2240" s="98" t="str">
        <f>VLOOKUP(E2240, 'Program Data Extracts-Zip Codes'!R$52:W$5334, 4, FALSE)</f>
        <v>LADWP</v>
      </c>
    </row>
    <row r="2241" spans="2:10" x14ac:dyDescent="0.25">
      <c r="B2241" s="63">
        <v>6037185310</v>
      </c>
      <c r="C2241" s="63">
        <v>3061</v>
      </c>
      <c r="D2241" s="63" t="s">
        <v>166</v>
      </c>
      <c r="E2241" s="96">
        <v>90065</v>
      </c>
      <c r="F2241" s="63">
        <v>50.217045385888802</v>
      </c>
      <c r="G2241" s="63">
        <v>3061</v>
      </c>
      <c r="H2241" s="63">
        <v>64.8</v>
      </c>
      <c r="I2241" s="98" t="str">
        <f>VLOOKUP(E2241, 'Program Data Extracts-Zip Codes'!R$52:W$5334, 6, FALSE)</f>
        <v>SCG</v>
      </c>
      <c r="J2241" s="98" t="str">
        <f>VLOOKUP(E2241, 'Program Data Extracts-Zip Codes'!R$52:W$5334, 4, FALSE)</f>
        <v>Glendale</v>
      </c>
    </row>
    <row r="2242" spans="2:10" x14ac:dyDescent="0.25">
      <c r="B2242" s="63">
        <v>6037218900</v>
      </c>
      <c r="C2242" s="63">
        <v>5464</v>
      </c>
      <c r="D2242" s="63" t="s">
        <v>166</v>
      </c>
      <c r="E2242" s="96">
        <v>90018</v>
      </c>
      <c r="F2242" s="63">
        <v>50.162402398011501</v>
      </c>
      <c r="G2242" s="63">
        <v>5464</v>
      </c>
      <c r="H2242" s="63">
        <v>71.7</v>
      </c>
      <c r="I2242" s="98" t="str">
        <f>VLOOKUP(E2242, 'Program Data Extracts-Zip Codes'!R$52:W$5334, 6, FALSE)</f>
        <v>SCG</v>
      </c>
      <c r="J2242" s="98" t="str">
        <f>VLOOKUP(E2242, 'Program Data Extracts-Zip Codes'!R$52:W$5334, 4, FALSE)</f>
        <v>LADWP</v>
      </c>
    </row>
    <row r="2243" spans="2:10" x14ac:dyDescent="0.25">
      <c r="B2243" s="63">
        <v>6037207302</v>
      </c>
      <c r="C2243" s="63">
        <v>3791</v>
      </c>
      <c r="D2243" s="63" t="s">
        <v>166</v>
      </c>
      <c r="E2243" s="96">
        <v>90013</v>
      </c>
      <c r="F2243" s="63">
        <v>50.094486495189798</v>
      </c>
      <c r="G2243" s="63">
        <v>3791</v>
      </c>
      <c r="H2243" s="63">
        <v>40.9</v>
      </c>
      <c r="I2243" s="98" t="str">
        <f>VLOOKUP(E2243, 'Program Data Extracts-Zip Codes'!R$52:W$5334, 6, FALSE)</f>
        <v>SCG</v>
      </c>
      <c r="J2243" s="98" t="str">
        <f>VLOOKUP(E2243, 'Program Data Extracts-Zip Codes'!R$52:W$5334, 4, FALSE)</f>
        <v>LADWP</v>
      </c>
    </row>
    <row r="2244" spans="2:10" x14ac:dyDescent="0.25">
      <c r="B2244" s="63">
        <v>6037237402</v>
      </c>
      <c r="C2244" s="63">
        <v>3526</v>
      </c>
      <c r="D2244" s="63" t="s">
        <v>166</v>
      </c>
      <c r="E2244" s="96">
        <v>90047</v>
      </c>
      <c r="F2244" s="63">
        <v>50.078382979355297</v>
      </c>
      <c r="G2244" s="63">
        <v>3526</v>
      </c>
      <c r="H2244" s="63">
        <v>60.4</v>
      </c>
      <c r="I2244" s="98" t="str">
        <f>VLOOKUP(E2244, 'Program Data Extracts-Zip Codes'!R$52:W$5334, 6, FALSE)</f>
        <v>SCG</v>
      </c>
      <c r="J2244" s="98" t="str">
        <f>VLOOKUP(E2244, 'Program Data Extracts-Zip Codes'!R$52:W$5334, 4, FALSE)</f>
        <v>LADWP</v>
      </c>
    </row>
    <row r="2245" spans="2:10" x14ac:dyDescent="0.25">
      <c r="B2245" s="63">
        <v>6037238320</v>
      </c>
      <c r="C2245" s="63">
        <v>3787</v>
      </c>
      <c r="D2245" s="63" t="s">
        <v>166</v>
      </c>
      <c r="E2245" s="96">
        <v>90044</v>
      </c>
      <c r="F2245" s="63">
        <v>49.9436863534021</v>
      </c>
      <c r="G2245" s="63">
        <v>3787</v>
      </c>
      <c r="H2245" s="63">
        <v>85.1</v>
      </c>
      <c r="I2245" s="98" t="str">
        <f>VLOOKUP(E2245, 'Program Data Extracts-Zip Codes'!R$52:W$5334, 6, FALSE)</f>
        <v>SCG</v>
      </c>
      <c r="J2245" s="98" t="str">
        <f>VLOOKUP(E2245, 'Program Data Extracts-Zip Codes'!R$52:W$5334, 4, FALSE)</f>
        <v>LADWP</v>
      </c>
    </row>
    <row r="2246" spans="2:10" x14ac:dyDescent="0.25">
      <c r="B2246" s="63">
        <v>6037238310</v>
      </c>
      <c r="C2246" s="63">
        <v>4821</v>
      </c>
      <c r="D2246" s="63" t="s">
        <v>166</v>
      </c>
      <c r="E2246" s="96">
        <v>90044</v>
      </c>
      <c r="F2246" s="63">
        <v>49.706337712885698</v>
      </c>
      <c r="G2246" s="63">
        <v>4821</v>
      </c>
      <c r="H2246" s="63">
        <v>83.2</v>
      </c>
      <c r="I2246" s="98" t="str">
        <f>VLOOKUP(E2246, 'Program Data Extracts-Zip Codes'!R$52:W$5334, 6, FALSE)</f>
        <v>SCG</v>
      </c>
      <c r="J2246" s="98" t="str">
        <f>VLOOKUP(E2246, 'Program Data Extracts-Zip Codes'!R$52:W$5334, 4, FALSE)</f>
        <v>LADWP</v>
      </c>
    </row>
    <row r="2247" spans="2:10" x14ac:dyDescent="0.25">
      <c r="B2247" s="63">
        <v>6037540800</v>
      </c>
      <c r="C2247" s="63">
        <v>5042</v>
      </c>
      <c r="D2247" s="63" t="s">
        <v>166</v>
      </c>
      <c r="E2247" s="96">
        <v>90059</v>
      </c>
      <c r="F2247" s="63">
        <v>49.610139586058402</v>
      </c>
      <c r="G2247" s="63">
        <v>5042</v>
      </c>
      <c r="H2247" s="63">
        <v>38.6</v>
      </c>
      <c r="I2247" s="98" t="str">
        <f>VLOOKUP(E2247, 'Program Data Extracts-Zip Codes'!R$52:W$5334, 6, FALSE)</f>
        <v>SCG</v>
      </c>
      <c r="J2247" s="98" t="str">
        <f>VLOOKUP(E2247, 'Program Data Extracts-Zip Codes'!R$52:W$5334, 4, FALSE)</f>
        <v>LADWP</v>
      </c>
    </row>
    <row r="2248" spans="2:10" x14ac:dyDescent="0.25">
      <c r="B2248" s="63">
        <v>6037208301</v>
      </c>
      <c r="C2248" s="63">
        <v>2201</v>
      </c>
      <c r="D2248" s="63" t="s">
        <v>166</v>
      </c>
      <c r="E2248" s="96">
        <v>90026</v>
      </c>
      <c r="F2248" s="63">
        <v>49.547270306777499</v>
      </c>
      <c r="G2248" s="63">
        <v>2201</v>
      </c>
      <c r="H2248" s="63">
        <v>69.900000000000006</v>
      </c>
      <c r="I2248" s="98" t="str">
        <f>VLOOKUP(E2248, 'Program Data Extracts-Zip Codes'!R$52:W$5334, 6, FALSE)</f>
        <v>SCG</v>
      </c>
      <c r="J2248" s="98" t="str">
        <f>VLOOKUP(E2248, 'Program Data Extracts-Zip Codes'!R$52:W$5334, 4, FALSE)</f>
        <v>LADWP</v>
      </c>
    </row>
    <row r="2249" spans="2:10" x14ac:dyDescent="0.25">
      <c r="B2249" s="63">
        <v>6037531604</v>
      </c>
      <c r="C2249" s="63">
        <v>3580</v>
      </c>
      <c r="D2249" s="63" t="s">
        <v>166</v>
      </c>
      <c r="E2249" s="96">
        <v>90022</v>
      </c>
      <c r="F2249" s="63">
        <v>49.531436562290601</v>
      </c>
      <c r="G2249" s="63">
        <v>3580</v>
      </c>
      <c r="H2249" s="63">
        <v>75.3</v>
      </c>
      <c r="I2249" s="98" t="str">
        <f>VLOOKUP(E2249, 'Program Data Extracts-Zip Codes'!R$52:W$5334, 6, FALSE)</f>
        <v>SCG</v>
      </c>
      <c r="J2249" s="98" t="str">
        <f>VLOOKUP(E2249, 'Program Data Extracts-Zip Codes'!R$52:W$5334, 4, FALSE)</f>
        <v>SCE</v>
      </c>
    </row>
    <row r="2250" spans="2:10" x14ac:dyDescent="0.25">
      <c r="B2250" s="63">
        <v>6037191710</v>
      </c>
      <c r="C2250" s="63">
        <v>3231</v>
      </c>
      <c r="D2250" s="63" t="s">
        <v>166</v>
      </c>
      <c r="E2250" s="96">
        <v>90038</v>
      </c>
      <c r="F2250" s="63">
        <v>49.506421697747697</v>
      </c>
      <c r="G2250" s="63">
        <v>3231</v>
      </c>
      <c r="H2250" s="63">
        <v>61.5</v>
      </c>
      <c r="I2250" s="98" t="str">
        <f>VLOOKUP(E2250, 'Program Data Extracts-Zip Codes'!R$52:W$5334, 6, FALSE)</f>
        <v>SCG</v>
      </c>
      <c r="J2250" s="98" t="str">
        <f>VLOOKUP(E2250, 'Program Data Extracts-Zip Codes'!R$52:W$5334, 4, FALSE)</f>
        <v>LADWP</v>
      </c>
    </row>
    <row r="2251" spans="2:10" x14ac:dyDescent="0.25">
      <c r="B2251" s="63">
        <v>6037213310</v>
      </c>
      <c r="C2251" s="63">
        <v>3477</v>
      </c>
      <c r="D2251" s="63" t="s">
        <v>166</v>
      </c>
      <c r="E2251" s="96">
        <v>90006</v>
      </c>
      <c r="F2251" s="63">
        <v>49.413712919631799</v>
      </c>
      <c r="G2251" s="63">
        <v>3477</v>
      </c>
      <c r="H2251" s="63">
        <v>73.099999999999994</v>
      </c>
      <c r="I2251" s="98" t="str">
        <f>VLOOKUP(E2251, 'Program Data Extracts-Zip Codes'!R$52:W$5334, 6, FALSE)</f>
        <v>SCG</v>
      </c>
      <c r="J2251" s="98" t="str">
        <f>VLOOKUP(E2251, 'Program Data Extracts-Zip Codes'!R$52:W$5334, 4, FALSE)</f>
        <v>LADWP</v>
      </c>
    </row>
    <row r="2252" spans="2:10" x14ac:dyDescent="0.25">
      <c r="B2252" s="63">
        <v>6037236202</v>
      </c>
      <c r="C2252" s="63">
        <v>6192</v>
      </c>
      <c r="D2252" s="63" t="s">
        <v>166</v>
      </c>
      <c r="E2252" s="96">
        <v>90008</v>
      </c>
      <c r="F2252" s="63">
        <v>49.400245702914901</v>
      </c>
      <c r="G2252" s="63">
        <v>6192</v>
      </c>
      <c r="H2252" s="63">
        <v>69.900000000000006</v>
      </c>
      <c r="I2252" s="98" t="str">
        <f>VLOOKUP(E2252, 'Program Data Extracts-Zip Codes'!R$52:W$5334, 6, FALSE)</f>
        <v>SCG</v>
      </c>
      <c r="J2252" s="98" t="str">
        <f>VLOOKUP(E2252, 'Program Data Extracts-Zip Codes'!R$52:W$5334, 4, FALSE)</f>
        <v>LADWP</v>
      </c>
    </row>
    <row r="2253" spans="2:10" x14ac:dyDescent="0.25">
      <c r="B2253" s="63">
        <v>6037237500</v>
      </c>
      <c r="C2253" s="63">
        <v>2675</v>
      </c>
      <c r="D2253" s="63" t="s">
        <v>166</v>
      </c>
      <c r="E2253" s="96">
        <v>90044</v>
      </c>
      <c r="F2253" s="63">
        <v>49.383568141371697</v>
      </c>
      <c r="G2253" s="63">
        <v>2675</v>
      </c>
      <c r="H2253" s="63">
        <v>73</v>
      </c>
      <c r="I2253" s="98" t="str">
        <f>VLOOKUP(E2253, 'Program Data Extracts-Zip Codes'!R$52:W$5334, 6, FALSE)</f>
        <v>SCG</v>
      </c>
      <c r="J2253" s="98" t="str">
        <f>VLOOKUP(E2253, 'Program Data Extracts-Zip Codes'!R$52:W$5334, 4, FALSE)</f>
        <v>LADWP</v>
      </c>
    </row>
    <row r="2254" spans="2:10" x14ac:dyDescent="0.25">
      <c r="B2254" s="63">
        <v>6037232600</v>
      </c>
      <c r="C2254" s="63">
        <v>6288</v>
      </c>
      <c r="D2254" s="63" t="s">
        <v>166</v>
      </c>
      <c r="E2254" s="96">
        <v>90037</v>
      </c>
      <c r="F2254" s="63">
        <v>49.356045654313</v>
      </c>
      <c r="G2254" s="63">
        <v>6288</v>
      </c>
      <c r="H2254" s="63">
        <v>71.2</v>
      </c>
      <c r="I2254" s="98" t="str">
        <f>VLOOKUP(E2254, 'Program Data Extracts-Zip Codes'!R$52:W$5334, 6, FALSE)</f>
        <v>SCG</v>
      </c>
      <c r="J2254" s="98" t="str">
        <f>VLOOKUP(E2254, 'Program Data Extracts-Zip Codes'!R$52:W$5334, 4, FALSE)</f>
        <v>LADWP</v>
      </c>
    </row>
    <row r="2255" spans="2:10" x14ac:dyDescent="0.25">
      <c r="B2255" s="63">
        <v>6037224410</v>
      </c>
      <c r="C2255" s="63">
        <v>3140</v>
      </c>
      <c r="D2255" s="63" t="s">
        <v>166</v>
      </c>
      <c r="E2255" s="96">
        <v>90007</v>
      </c>
      <c r="F2255" s="63">
        <v>49.228476048109201</v>
      </c>
      <c r="G2255" s="63">
        <v>3140</v>
      </c>
      <c r="H2255" s="63">
        <v>73</v>
      </c>
      <c r="I2255" s="98" t="str">
        <f>VLOOKUP(E2255, 'Program Data Extracts-Zip Codes'!R$52:W$5334, 6, FALSE)</f>
        <v>SCG</v>
      </c>
      <c r="J2255" s="98" t="str">
        <f>VLOOKUP(E2255, 'Program Data Extracts-Zip Codes'!R$52:W$5334, 4, FALSE)</f>
        <v>LADWP</v>
      </c>
    </row>
    <row r="2256" spans="2:10" x14ac:dyDescent="0.25">
      <c r="B2256" s="63">
        <v>6037191610</v>
      </c>
      <c r="C2256" s="63">
        <v>4502</v>
      </c>
      <c r="D2256" s="63" t="s">
        <v>166</v>
      </c>
      <c r="E2256" s="96">
        <v>90029</v>
      </c>
      <c r="F2256" s="63">
        <v>49.134790417894003</v>
      </c>
      <c r="G2256" s="63">
        <v>4502</v>
      </c>
      <c r="H2256" s="63">
        <v>59.5</v>
      </c>
      <c r="I2256" s="98" t="str">
        <f>VLOOKUP(E2256, 'Program Data Extracts-Zip Codes'!R$52:W$5334, 6, FALSE)</f>
        <v>SCG</v>
      </c>
      <c r="J2256" s="98" t="str">
        <f>VLOOKUP(E2256, 'Program Data Extracts-Zip Codes'!R$52:W$5334, 4, FALSE)</f>
        <v>LADWP</v>
      </c>
    </row>
    <row r="2257" spans="2:10" x14ac:dyDescent="0.25">
      <c r="B2257" s="63">
        <v>6037234901</v>
      </c>
      <c r="C2257" s="63">
        <v>2999</v>
      </c>
      <c r="D2257" s="63" t="s">
        <v>166</v>
      </c>
      <c r="E2257" s="96">
        <v>90043</v>
      </c>
      <c r="F2257" s="63">
        <v>49.071725293568697</v>
      </c>
      <c r="G2257" s="63">
        <v>2999</v>
      </c>
      <c r="H2257" s="63">
        <v>89.1</v>
      </c>
      <c r="I2257" s="98" t="str">
        <f>VLOOKUP(E2257, 'Program Data Extracts-Zip Codes'!R$52:W$5334, 6, FALSE)</f>
        <v>SCG</v>
      </c>
      <c r="J2257" s="98" t="str">
        <f>VLOOKUP(E2257, 'Program Data Extracts-Zip Codes'!R$52:W$5334, 4, FALSE)</f>
        <v>LADWP</v>
      </c>
    </row>
    <row r="2258" spans="2:10" x14ac:dyDescent="0.25">
      <c r="B2258" s="63">
        <v>6037219700</v>
      </c>
      <c r="C2258" s="63">
        <v>4306</v>
      </c>
      <c r="D2258" s="63" t="s">
        <v>166</v>
      </c>
      <c r="E2258" s="96">
        <v>90016</v>
      </c>
      <c r="F2258" s="63">
        <v>48.985858883321903</v>
      </c>
      <c r="G2258" s="63">
        <v>4306</v>
      </c>
      <c r="H2258" s="63">
        <v>29.6</v>
      </c>
      <c r="I2258" s="98" t="str">
        <f>VLOOKUP(E2258, 'Program Data Extracts-Zip Codes'!R$52:W$5334, 6, FALSE)</f>
        <v>SCG</v>
      </c>
      <c r="J2258" s="98" t="str">
        <f>VLOOKUP(E2258, 'Program Data Extracts-Zip Codes'!R$52:W$5334, 4, FALSE)</f>
        <v>LADWP</v>
      </c>
    </row>
    <row r="2259" spans="2:10" x14ac:dyDescent="0.25">
      <c r="B2259" s="63">
        <v>6037237710</v>
      </c>
      <c r="C2259" s="63">
        <v>3887</v>
      </c>
      <c r="D2259" s="63" t="s">
        <v>166</v>
      </c>
      <c r="E2259" s="96">
        <v>90044</v>
      </c>
      <c r="F2259" s="63">
        <v>48.977598914775101</v>
      </c>
      <c r="G2259" s="63">
        <v>3887</v>
      </c>
      <c r="H2259" s="63">
        <v>67.400000000000006</v>
      </c>
      <c r="I2259" s="98" t="str">
        <f>VLOOKUP(E2259, 'Program Data Extracts-Zip Codes'!R$52:W$5334, 6, FALSE)</f>
        <v>SCG</v>
      </c>
      <c r="J2259" s="98" t="str">
        <f>VLOOKUP(E2259, 'Program Data Extracts-Zip Codes'!R$52:W$5334, 4, FALSE)</f>
        <v>LADWP</v>
      </c>
    </row>
    <row r="2260" spans="2:10" x14ac:dyDescent="0.25">
      <c r="B2260" s="63">
        <v>6037209300</v>
      </c>
      <c r="C2260" s="63">
        <v>5021</v>
      </c>
      <c r="D2260" s="63" t="s">
        <v>166</v>
      </c>
      <c r="E2260" s="96">
        <v>90017</v>
      </c>
      <c r="F2260" s="63">
        <v>48.969590368016</v>
      </c>
      <c r="G2260" s="63">
        <v>5021</v>
      </c>
      <c r="H2260" s="63">
        <v>65.7</v>
      </c>
      <c r="I2260" s="98" t="str">
        <f>VLOOKUP(E2260, 'Program Data Extracts-Zip Codes'!R$52:W$5334, 6, FALSE)</f>
        <v>SCG</v>
      </c>
      <c r="J2260" s="98" t="str">
        <f>VLOOKUP(E2260, 'Program Data Extracts-Zip Codes'!R$52:W$5334, 4, FALSE)</f>
        <v>LADWP</v>
      </c>
    </row>
    <row r="2261" spans="2:10" x14ac:dyDescent="0.25">
      <c r="B2261" s="63">
        <v>6037530301</v>
      </c>
      <c r="C2261" s="63">
        <v>2168</v>
      </c>
      <c r="D2261" s="63" t="s">
        <v>166</v>
      </c>
      <c r="E2261" s="96">
        <v>90022</v>
      </c>
      <c r="F2261" s="63">
        <v>48.847867128888502</v>
      </c>
      <c r="G2261" s="63">
        <v>2168</v>
      </c>
      <c r="H2261" s="63">
        <v>54.1</v>
      </c>
      <c r="I2261" s="98" t="str">
        <f>VLOOKUP(E2261, 'Program Data Extracts-Zip Codes'!R$52:W$5334, 6, FALSE)</f>
        <v>SCG</v>
      </c>
      <c r="J2261" s="98" t="str">
        <f>VLOOKUP(E2261, 'Program Data Extracts-Zip Codes'!R$52:W$5334, 4, FALSE)</f>
        <v>SCE</v>
      </c>
    </row>
    <row r="2262" spans="2:10" x14ac:dyDescent="0.25">
      <c r="B2262" s="63">
        <v>6037232300</v>
      </c>
      <c r="C2262" s="63">
        <v>3926</v>
      </c>
      <c r="D2262" s="63" t="s">
        <v>166</v>
      </c>
      <c r="E2262" s="96">
        <v>90037</v>
      </c>
      <c r="F2262" s="63">
        <v>48.811685611595799</v>
      </c>
      <c r="G2262" s="63">
        <v>3926</v>
      </c>
      <c r="H2262" s="63">
        <v>59.4</v>
      </c>
      <c r="I2262" s="98" t="str">
        <f>VLOOKUP(E2262, 'Program Data Extracts-Zip Codes'!R$52:W$5334, 6, FALSE)</f>
        <v>SCG</v>
      </c>
      <c r="J2262" s="98" t="str">
        <f>VLOOKUP(E2262, 'Program Data Extracts-Zip Codes'!R$52:W$5334, 4, FALSE)</f>
        <v>LADWP</v>
      </c>
    </row>
    <row r="2263" spans="2:10" x14ac:dyDescent="0.25">
      <c r="B2263" s="63">
        <v>6037224700</v>
      </c>
      <c r="C2263" s="63">
        <v>4856</v>
      </c>
      <c r="D2263" s="63" t="s">
        <v>166</v>
      </c>
      <c r="E2263" s="96">
        <v>90007</v>
      </c>
      <c r="F2263" s="63">
        <v>48.7010152003879</v>
      </c>
      <c r="G2263" s="63">
        <v>4856</v>
      </c>
      <c r="H2263" s="63">
        <v>91.2</v>
      </c>
      <c r="I2263" s="98" t="str">
        <f>VLOOKUP(E2263, 'Program Data Extracts-Zip Codes'!R$52:W$5334, 6, FALSE)</f>
        <v>SCG</v>
      </c>
      <c r="J2263" s="98" t="str">
        <f>VLOOKUP(E2263, 'Program Data Extracts-Zip Codes'!R$52:W$5334, 4, FALSE)</f>
        <v>LADWP</v>
      </c>
    </row>
    <row r="2264" spans="2:10" x14ac:dyDescent="0.25">
      <c r="B2264" s="63">
        <v>6037208801</v>
      </c>
      <c r="C2264" s="63">
        <v>2995</v>
      </c>
      <c r="D2264" s="63" t="s">
        <v>166</v>
      </c>
      <c r="E2264" s="96">
        <v>90057</v>
      </c>
      <c r="F2264" s="63">
        <v>48.687885986424298</v>
      </c>
      <c r="G2264" s="63">
        <v>2995</v>
      </c>
      <c r="H2264" s="63">
        <v>78.7</v>
      </c>
      <c r="I2264" s="98" t="str">
        <f>VLOOKUP(E2264, 'Program Data Extracts-Zip Codes'!R$52:W$5334, 6, FALSE)</f>
        <v>SCG</v>
      </c>
      <c r="J2264" s="98" t="str">
        <f>VLOOKUP(E2264, 'Program Data Extracts-Zip Codes'!R$52:W$5334, 4, FALSE)</f>
        <v>LADWP</v>
      </c>
    </row>
    <row r="2265" spans="2:10" x14ac:dyDescent="0.25">
      <c r="B2265" s="63">
        <v>6037208502</v>
      </c>
      <c r="C2265" s="63">
        <v>3571</v>
      </c>
      <c r="D2265" s="63" t="s">
        <v>166</v>
      </c>
      <c r="E2265" s="96">
        <v>90057</v>
      </c>
      <c r="F2265" s="63">
        <v>48.676075321311799</v>
      </c>
      <c r="G2265" s="63">
        <v>3571</v>
      </c>
      <c r="H2265" s="63">
        <v>69.3</v>
      </c>
      <c r="I2265" s="98" t="str">
        <f>VLOOKUP(E2265, 'Program Data Extracts-Zip Codes'!R$52:W$5334, 6, FALSE)</f>
        <v>SCG</v>
      </c>
      <c r="J2265" s="98" t="str">
        <f>VLOOKUP(E2265, 'Program Data Extracts-Zip Codes'!R$52:W$5334, 4, FALSE)</f>
        <v>LADWP</v>
      </c>
    </row>
    <row r="2266" spans="2:10" x14ac:dyDescent="0.25">
      <c r="B2266" s="63">
        <v>6037213202</v>
      </c>
      <c r="C2266" s="63">
        <v>3873</v>
      </c>
      <c r="D2266" s="63" t="s">
        <v>166</v>
      </c>
      <c r="E2266" s="96">
        <v>90006</v>
      </c>
      <c r="F2266" s="63">
        <v>48.578766644785702</v>
      </c>
      <c r="G2266" s="63">
        <v>3873</v>
      </c>
      <c r="H2266" s="63">
        <v>70.3</v>
      </c>
      <c r="I2266" s="98" t="str">
        <f>VLOOKUP(E2266, 'Program Data Extracts-Zip Codes'!R$52:W$5334, 6, FALSE)</f>
        <v>SCG</v>
      </c>
      <c r="J2266" s="98" t="str">
        <f>VLOOKUP(E2266, 'Program Data Extracts-Zip Codes'!R$52:W$5334, 4, FALSE)</f>
        <v>LADWP</v>
      </c>
    </row>
    <row r="2267" spans="2:10" x14ac:dyDescent="0.25">
      <c r="B2267" s="63">
        <v>6037221500</v>
      </c>
      <c r="C2267" s="63">
        <v>3507</v>
      </c>
      <c r="D2267" s="63" t="s">
        <v>166</v>
      </c>
      <c r="E2267" s="96">
        <v>90018</v>
      </c>
      <c r="F2267" s="63">
        <v>48.534224807572798</v>
      </c>
      <c r="G2267" s="63">
        <v>3507</v>
      </c>
      <c r="H2267" s="63">
        <v>62.2</v>
      </c>
      <c r="I2267" s="98" t="str">
        <f>VLOOKUP(E2267, 'Program Data Extracts-Zip Codes'!R$52:W$5334, 6, FALSE)</f>
        <v>SCG</v>
      </c>
      <c r="J2267" s="98" t="str">
        <f>VLOOKUP(E2267, 'Program Data Extracts-Zip Codes'!R$52:W$5334, 4, FALSE)</f>
        <v>LADWP</v>
      </c>
    </row>
    <row r="2268" spans="2:10" x14ac:dyDescent="0.25">
      <c r="B2268" s="63">
        <v>6037236203</v>
      </c>
      <c r="C2268" s="63">
        <v>3417</v>
      </c>
      <c r="D2268" s="63" t="s">
        <v>166</v>
      </c>
      <c r="E2268" s="96">
        <v>90016</v>
      </c>
      <c r="F2268" s="63">
        <v>48.483951334936201</v>
      </c>
      <c r="G2268" s="63">
        <v>3417</v>
      </c>
      <c r="H2268" s="63">
        <v>67.099999999999994</v>
      </c>
      <c r="I2268" s="98" t="str">
        <f>VLOOKUP(E2268, 'Program Data Extracts-Zip Codes'!R$52:W$5334, 6, FALSE)</f>
        <v>SCG</v>
      </c>
      <c r="J2268" s="98" t="str">
        <f>VLOOKUP(E2268, 'Program Data Extracts-Zip Codes'!R$52:W$5334, 4, FALSE)</f>
        <v>LADWP</v>
      </c>
    </row>
    <row r="2269" spans="2:10" x14ac:dyDescent="0.25">
      <c r="B2269" s="63">
        <v>6037191820</v>
      </c>
      <c r="C2269" s="63">
        <v>2647</v>
      </c>
      <c r="D2269" s="63" t="s">
        <v>166</v>
      </c>
      <c r="E2269" s="96">
        <v>90038</v>
      </c>
      <c r="F2269" s="63">
        <v>48.474888283882699</v>
      </c>
      <c r="G2269" s="63">
        <v>2647</v>
      </c>
      <c r="H2269" s="63">
        <v>46.1</v>
      </c>
      <c r="I2269" s="98" t="str">
        <f>VLOOKUP(E2269, 'Program Data Extracts-Zip Codes'!R$52:W$5334, 6, FALSE)</f>
        <v>SCG</v>
      </c>
      <c r="J2269" s="98" t="str">
        <f>VLOOKUP(E2269, 'Program Data Extracts-Zip Codes'!R$52:W$5334, 4, FALSE)</f>
        <v>LADWP</v>
      </c>
    </row>
    <row r="2270" spans="2:10" x14ac:dyDescent="0.25">
      <c r="B2270" s="63">
        <v>6037231220</v>
      </c>
      <c r="C2270" s="63">
        <v>3824</v>
      </c>
      <c r="D2270" s="63" t="s">
        <v>166</v>
      </c>
      <c r="E2270" s="96">
        <v>90037</v>
      </c>
      <c r="F2270" s="63">
        <v>48.407752558131797</v>
      </c>
      <c r="G2270" s="63">
        <v>3824</v>
      </c>
      <c r="H2270" s="63">
        <v>67.400000000000006</v>
      </c>
      <c r="I2270" s="98" t="str">
        <f>VLOOKUP(E2270, 'Program Data Extracts-Zip Codes'!R$52:W$5334, 6, FALSE)</f>
        <v>SCG</v>
      </c>
      <c r="J2270" s="98" t="str">
        <f>VLOOKUP(E2270, 'Program Data Extracts-Zip Codes'!R$52:W$5334, 4, FALSE)</f>
        <v>LADWP</v>
      </c>
    </row>
    <row r="2271" spans="2:10" x14ac:dyDescent="0.25">
      <c r="B2271" s="63">
        <v>6037237401</v>
      </c>
      <c r="C2271" s="63">
        <v>3616</v>
      </c>
      <c r="D2271" s="63" t="s">
        <v>166</v>
      </c>
      <c r="E2271" s="96">
        <v>90044</v>
      </c>
      <c r="F2271" s="63">
        <v>48.369835339504299</v>
      </c>
      <c r="G2271" s="63">
        <v>3616</v>
      </c>
      <c r="H2271" s="63">
        <v>57.6</v>
      </c>
      <c r="I2271" s="98" t="str">
        <f>VLOOKUP(E2271, 'Program Data Extracts-Zip Codes'!R$52:W$5334, 6, FALSE)</f>
        <v>SCG</v>
      </c>
      <c r="J2271" s="98" t="str">
        <f>VLOOKUP(E2271, 'Program Data Extracts-Zip Codes'!R$52:W$5334, 4, FALSE)</f>
        <v>LADWP</v>
      </c>
    </row>
    <row r="2272" spans="2:10" x14ac:dyDescent="0.25">
      <c r="B2272" s="63">
        <v>6037221302</v>
      </c>
      <c r="C2272" s="63">
        <v>4403</v>
      </c>
      <c r="D2272" s="63" t="s">
        <v>166</v>
      </c>
      <c r="E2272" s="96">
        <v>90019</v>
      </c>
      <c r="F2272" s="63">
        <v>48.153169303040102</v>
      </c>
      <c r="G2272" s="63">
        <v>4403</v>
      </c>
      <c r="H2272" s="63">
        <v>82.8</v>
      </c>
      <c r="I2272" s="98" t="str">
        <f>VLOOKUP(E2272, 'Program Data Extracts-Zip Codes'!R$52:W$5334, 6, FALSE)</f>
        <v>SCG</v>
      </c>
      <c r="J2272" s="98" t="str">
        <f>VLOOKUP(E2272, 'Program Data Extracts-Zip Codes'!R$52:W$5334, 4, FALSE)</f>
        <v>LADWP</v>
      </c>
    </row>
    <row r="2273" spans="2:10" x14ac:dyDescent="0.25">
      <c r="B2273" s="63">
        <v>6037234700</v>
      </c>
      <c r="C2273" s="63">
        <v>3888</v>
      </c>
      <c r="D2273" s="63" t="s">
        <v>166</v>
      </c>
      <c r="E2273" s="96">
        <v>90043</v>
      </c>
      <c r="F2273" s="63">
        <v>48.0997286834017</v>
      </c>
      <c r="G2273" s="63">
        <v>3888</v>
      </c>
      <c r="H2273" s="63">
        <v>52.6</v>
      </c>
      <c r="I2273" s="98" t="str">
        <f>VLOOKUP(E2273, 'Program Data Extracts-Zip Codes'!R$52:W$5334, 6, FALSE)</f>
        <v>SCG</v>
      </c>
      <c r="J2273" s="98" t="str">
        <f>VLOOKUP(E2273, 'Program Data Extracts-Zip Codes'!R$52:W$5334, 4, FALSE)</f>
        <v>LADWP</v>
      </c>
    </row>
    <row r="2274" spans="2:10" x14ac:dyDescent="0.25">
      <c r="B2274" s="63">
        <v>6037530302</v>
      </c>
      <c r="C2274" s="63">
        <v>6556</v>
      </c>
      <c r="D2274" s="63" t="s">
        <v>166</v>
      </c>
      <c r="E2274" s="96">
        <v>90022</v>
      </c>
      <c r="F2274" s="63">
        <v>48.050299094715598</v>
      </c>
      <c r="G2274" s="63">
        <v>6556</v>
      </c>
      <c r="H2274" s="63">
        <v>54</v>
      </c>
      <c r="I2274" s="98" t="str">
        <f>VLOOKUP(E2274, 'Program Data Extracts-Zip Codes'!R$52:W$5334, 6, FALSE)</f>
        <v>SCG</v>
      </c>
      <c r="J2274" s="98" t="str">
        <f>VLOOKUP(E2274, 'Program Data Extracts-Zip Codes'!R$52:W$5334, 4, FALSE)</f>
        <v>SCE</v>
      </c>
    </row>
    <row r="2275" spans="2:10" x14ac:dyDescent="0.25">
      <c r="B2275" s="63">
        <v>6037191410</v>
      </c>
      <c r="C2275" s="63">
        <v>5092</v>
      </c>
      <c r="D2275" s="63" t="s">
        <v>166</v>
      </c>
      <c r="E2275" s="96">
        <v>90029</v>
      </c>
      <c r="F2275" s="63">
        <v>48.038044301552901</v>
      </c>
      <c r="G2275" s="63">
        <v>5092</v>
      </c>
      <c r="H2275" s="63">
        <v>67.2</v>
      </c>
      <c r="I2275" s="98" t="str">
        <f>VLOOKUP(E2275, 'Program Data Extracts-Zip Codes'!R$52:W$5334, 6, FALSE)</f>
        <v>SCG</v>
      </c>
      <c r="J2275" s="98" t="str">
        <f>VLOOKUP(E2275, 'Program Data Extracts-Zip Codes'!R$52:W$5334, 4, FALSE)</f>
        <v>LADWP</v>
      </c>
    </row>
    <row r="2276" spans="2:10" x14ac:dyDescent="0.25">
      <c r="B2276" s="63">
        <v>6037213401</v>
      </c>
      <c r="C2276" s="63">
        <v>4951</v>
      </c>
      <c r="D2276" s="63" t="s">
        <v>166</v>
      </c>
      <c r="E2276" s="96">
        <v>90006</v>
      </c>
      <c r="F2276" s="63">
        <v>47.866880127893602</v>
      </c>
      <c r="G2276" s="63">
        <v>4951</v>
      </c>
      <c r="H2276" s="63">
        <v>72.3</v>
      </c>
      <c r="I2276" s="98" t="str">
        <f>VLOOKUP(E2276, 'Program Data Extracts-Zip Codes'!R$52:W$5334, 6, FALSE)</f>
        <v>SCG</v>
      </c>
      <c r="J2276" s="98" t="str">
        <f>VLOOKUP(E2276, 'Program Data Extracts-Zip Codes'!R$52:W$5334, 4, FALSE)</f>
        <v>LADWP</v>
      </c>
    </row>
    <row r="2277" spans="2:10" x14ac:dyDescent="0.25">
      <c r="B2277" s="63">
        <v>6037238000</v>
      </c>
      <c r="C2277" s="63">
        <v>5864</v>
      </c>
      <c r="D2277" s="63" t="s">
        <v>166</v>
      </c>
      <c r="E2277" s="96">
        <v>90047</v>
      </c>
      <c r="F2277" s="63">
        <v>47.822138239332297</v>
      </c>
      <c r="G2277" s="63">
        <v>5864</v>
      </c>
      <c r="H2277" s="63">
        <v>41.1</v>
      </c>
      <c r="I2277" s="98" t="str">
        <f>VLOOKUP(E2277, 'Program Data Extracts-Zip Codes'!R$52:W$5334, 6, FALSE)</f>
        <v>SCG</v>
      </c>
      <c r="J2277" s="98" t="str">
        <f>VLOOKUP(E2277, 'Program Data Extracts-Zip Codes'!R$52:W$5334, 4, FALSE)</f>
        <v>LADWP</v>
      </c>
    </row>
    <row r="2278" spans="2:10" x14ac:dyDescent="0.25">
      <c r="B2278" s="63">
        <v>6037241110</v>
      </c>
      <c r="C2278" s="63">
        <v>3074</v>
      </c>
      <c r="D2278" s="63" t="s">
        <v>166</v>
      </c>
      <c r="E2278" s="96">
        <v>90061</v>
      </c>
      <c r="F2278" s="63">
        <v>47.774250835230902</v>
      </c>
      <c r="G2278" s="63">
        <v>3074</v>
      </c>
      <c r="H2278" s="63">
        <v>66.7</v>
      </c>
      <c r="I2278" s="98" t="str">
        <f>VLOOKUP(E2278, 'Program Data Extracts-Zip Codes'!R$52:W$5334, 6, FALSE)</f>
        <v>SCG</v>
      </c>
      <c r="J2278" s="98" t="str">
        <f>VLOOKUP(E2278, 'Program Data Extracts-Zip Codes'!R$52:W$5334, 4, FALSE)</f>
        <v>LADWP</v>
      </c>
    </row>
    <row r="2279" spans="2:10" x14ac:dyDescent="0.25">
      <c r="B2279" s="63">
        <v>6037195804</v>
      </c>
      <c r="C2279" s="63">
        <v>2643</v>
      </c>
      <c r="D2279" s="63" t="s">
        <v>166</v>
      </c>
      <c r="E2279" s="96">
        <v>90026</v>
      </c>
      <c r="F2279" s="63">
        <v>47.768770763349998</v>
      </c>
      <c r="G2279" s="63">
        <v>2643</v>
      </c>
      <c r="H2279" s="63">
        <v>47.3</v>
      </c>
      <c r="I2279" s="98" t="str">
        <f>VLOOKUP(E2279, 'Program Data Extracts-Zip Codes'!R$52:W$5334, 6, FALSE)</f>
        <v>SCG</v>
      </c>
      <c r="J2279" s="98" t="str">
        <f>VLOOKUP(E2279, 'Program Data Extracts-Zip Codes'!R$52:W$5334, 4, FALSE)</f>
        <v>LADWP</v>
      </c>
    </row>
    <row r="2280" spans="2:10" x14ac:dyDescent="0.25">
      <c r="B2280" s="63">
        <v>6037221304</v>
      </c>
      <c r="C2280" s="63">
        <v>3319</v>
      </c>
      <c r="D2280" s="63" t="s">
        <v>166</v>
      </c>
      <c r="E2280" s="96">
        <v>90019</v>
      </c>
      <c r="F2280" s="63">
        <v>47.691446800232498</v>
      </c>
      <c r="G2280" s="63">
        <v>3319</v>
      </c>
      <c r="H2280" s="63">
        <v>65.099999999999994</v>
      </c>
      <c r="I2280" s="98" t="str">
        <f>VLOOKUP(E2280, 'Program Data Extracts-Zip Codes'!R$52:W$5334, 6, FALSE)</f>
        <v>SCG</v>
      </c>
      <c r="J2280" s="98" t="str">
        <f>VLOOKUP(E2280, 'Program Data Extracts-Zip Codes'!R$52:W$5334, 4, FALSE)</f>
        <v>LADWP</v>
      </c>
    </row>
    <row r="2281" spans="2:10" x14ac:dyDescent="0.25">
      <c r="B2281" s="63">
        <v>6037237600</v>
      </c>
      <c r="C2281" s="63">
        <v>4259</v>
      </c>
      <c r="D2281" s="63" t="s">
        <v>166</v>
      </c>
      <c r="E2281" s="96">
        <v>90044</v>
      </c>
      <c r="F2281" s="63">
        <v>47.6550245424989</v>
      </c>
      <c r="G2281" s="63">
        <v>4259</v>
      </c>
      <c r="H2281" s="63">
        <v>70.5</v>
      </c>
      <c r="I2281" s="98" t="str">
        <f>VLOOKUP(E2281, 'Program Data Extracts-Zip Codes'!R$52:W$5334, 6, FALSE)</f>
        <v>SCG</v>
      </c>
      <c r="J2281" s="98" t="str">
        <f>VLOOKUP(E2281, 'Program Data Extracts-Zip Codes'!R$52:W$5334, 4, FALSE)</f>
        <v>LADWP</v>
      </c>
    </row>
    <row r="2282" spans="2:10" x14ac:dyDescent="0.25">
      <c r="B2282" s="63">
        <v>6037190401</v>
      </c>
      <c r="C2282" s="63">
        <v>3135</v>
      </c>
      <c r="D2282" s="63" t="s">
        <v>166</v>
      </c>
      <c r="E2282" s="96">
        <v>90027</v>
      </c>
      <c r="F2282" s="63">
        <v>47.574371199415197</v>
      </c>
      <c r="G2282" s="63">
        <v>3135</v>
      </c>
      <c r="H2282" s="63">
        <v>45.9</v>
      </c>
      <c r="I2282" s="98" t="str">
        <f>VLOOKUP(E2282, 'Program Data Extracts-Zip Codes'!R$52:W$5334, 6, FALSE)</f>
        <v>SCG</v>
      </c>
      <c r="J2282" s="98" t="str">
        <f>VLOOKUP(E2282, 'Program Data Extracts-Zip Codes'!R$52:W$5334, 4, FALSE)</f>
        <v>Burbank</v>
      </c>
    </row>
    <row r="2283" spans="2:10" x14ac:dyDescent="0.25">
      <c r="B2283" s="63">
        <v>6037218702</v>
      </c>
      <c r="C2283" s="63">
        <v>2176</v>
      </c>
      <c r="D2283" s="63" t="s">
        <v>166</v>
      </c>
      <c r="E2283" s="96">
        <v>90018</v>
      </c>
      <c r="F2283" s="63">
        <v>47.574098554939297</v>
      </c>
      <c r="G2283" s="63">
        <v>2176</v>
      </c>
      <c r="H2283" s="63">
        <v>59.3</v>
      </c>
      <c r="I2283" s="98" t="str">
        <f>VLOOKUP(E2283, 'Program Data Extracts-Zip Codes'!R$52:W$5334, 6, FALSE)</f>
        <v>SCG</v>
      </c>
      <c r="J2283" s="98" t="str">
        <f>VLOOKUP(E2283, 'Program Data Extracts-Zip Codes'!R$52:W$5334, 4, FALSE)</f>
        <v>LADWP</v>
      </c>
    </row>
    <row r="2284" spans="2:10" x14ac:dyDescent="0.25">
      <c r="B2284" s="63">
        <v>6037208903</v>
      </c>
      <c r="C2284" s="63">
        <v>4019</v>
      </c>
      <c r="D2284" s="63" t="s">
        <v>166</v>
      </c>
      <c r="E2284" s="96">
        <v>90057</v>
      </c>
      <c r="F2284" s="63">
        <v>47.5250890278245</v>
      </c>
      <c r="G2284" s="63">
        <v>4019</v>
      </c>
      <c r="H2284" s="63">
        <v>80</v>
      </c>
      <c r="I2284" s="98" t="str">
        <f>VLOOKUP(E2284, 'Program Data Extracts-Zip Codes'!R$52:W$5334, 6, FALSE)</f>
        <v>SCG</v>
      </c>
      <c r="J2284" s="98" t="str">
        <f>VLOOKUP(E2284, 'Program Data Extracts-Zip Codes'!R$52:W$5334, 4, FALSE)</f>
        <v>LADWP</v>
      </c>
    </row>
    <row r="2285" spans="2:10" x14ac:dyDescent="0.25">
      <c r="B2285" s="63">
        <v>6037222600</v>
      </c>
      <c r="C2285" s="63">
        <v>5631</v>
      </c>
      <c r="D2285" s="63" t="s">
        <v>166</v>
      </c>
      <c r="E2285" s="96">
        <v>90007</v>
      </c>
      <c r="F2285" s="63">
        <v>47.482698915346603</v>
      </c>
      <c r="G2285" s="63">
        <v>5631</v>
      </c>
      <c r="H2285" s="63">
        <v>69.8</v>
      </c>
      <c r="I2285" s="98" t="str">
        <f>VLOOKUP(E2285, 'Program Data Extracts-Zip Codes'!R$52:W$5334, 6, FALSE)</f>
        <v>SCG</v>
      </c>
      <c r="J2285" s="98" t="str">
        <f>VLOOKUP(E2285, 'Program Data Extracts-Zip Codes'!R$52:W$5334, 4, FALSE)</f>
        <v>LADWP</v>
      </c>
    </row>
    <row r="2286" spans="2:10" x14ac:dyDescent="0.25">
      <c r="B2286" s="63">
        <v>6037270300</v>
      </c>
      <c r="C2286" s="63">
        <v>2364</v>
      </c>
      <c r="D2286" s="63" t="s">
        <v>166</v>
      </c>
      <c r="E2286" s="96">
        <v>90034</v>
      </c>
      <c r="F2286" s="63">
        <v>47.4734063625326</v>
      </c>
      <c r="G2286" s="63">
        <v>2364</v>
      </c>
      <c r="H2286" s="63">
        <v>25.3</v>
      </c>
      <c r="I2286" s="98" t="str">
        <f>VLOOKUP(E2286, 'Program Data Extracts-Zip Codes'!R$52:W$5334, 6, FALSE)</f>
        <v>SCG</v>
      </c>
      <c r="J2286" s="98" t="str">
        <f>VLOOKUP(E2286, 'Program Data Extracts-Zip Codes'!R$52:W$5334, 4, FALSE)</f>
        <v>LADWP</v>
      </c>
    </row>
    <row r="2287" spans="2:10" x14ac:dyDescent="0.25">
      <c r="B2287" s="63">
        <v>6037203720</v>
      </c>
      <c r="C2287" s="63">
        <v>4001</v>
      </c>
      <c r="D2287" s="63" t="s">
        <v>166</v>
      </c>
      <c r="E2287" s="96">
        <v>90033</v>
      </c>
      <c r="F2287" s="63">
        <v>47.403162455008697</v>
      </c>
      <c r="G2287" s="63">
        <v>4001</v>
      </c>
      <c r="H2287" s="63">
        <v>88.2</v>
      </c>
      <c r="I2287" s="98" t="str">
        <f>VLOOKUP(E2287, 'Program Data Extracts-Zip Codes'!R$52:W$5334, 6, FALSE)</f>
        <v>SCG</v>
      </c>
      <c r="J2287" s="98" t="str">
        <f>VLOOKUP(E2287, 'Program Data Extracts-Zip Codes'!R$52:W$5334, 4, FALSE)</f>
        <v>LADWP</v>
      </c>
    </row>
    <row r="2288" spans="2:10" x14ac:dyDescent="0.25">
      <c r="B2288" s="63">
        <v>6037221601</v>
      </c>
      <c r="C2288" s="63">
        <v>3403</v>
      </c>
      <c r="D2288" s="63" t="s">
        <v>166</v>
      </c>
      <c r="E2288" s="96">
        <v>90007</v>
      </c>
      <c r="F2288" s="63">
        <v>47.377710375767499</v>
      </c>
      <c r="G2288" s="63">
        <v>3403</v>
      </c>
      <c r="H2288" s="63">
        <v>60.1</v>
      </c>
      <c r="I2288" s="98" t="str">
        <f>VLOOKUP(E2288, 'Program Data Extracts-Zip Codes'!R$52:W$5334, 6, FALSE)</f>
        <v>SCG</v>
      </c>
      <c r="J2288" s="98" t="str">
        <f>VLOOKUP(E2288, 'Program Data Extracts-Zip Codes'!R$52:W$5334, 4, FALSE)</f>
        <v>LADWP</v>
      </c>
    </row>
    <row r="2289" spans="2:10" x14ac:dyDescent="0.25">
      <c r="B2289" s="63">
        <v>6037221820</v>
      </c>
      <c r="C2289" s="63">
        <v>3095</v>
      </c>
      <c r="D2289" s="63" t="s">
        <v>166</v>
      </c>
      <c r="E2289" s="96">
        <v>90007</v>
      </c>
      <c r="F2289" s="63">
        <v>47.372504928180803</v>
      </c>
      <c r="G2289" s="63">
        <v>3095</v>
      </c>
      <c r="H2289" s="63">
        <v>77.900000000000006</v>
      </c>
      <c r="I2289" s="98" t="str">
        <f>VLOOKUP(E2289, 'Program Data Extracts-Zip Codes'!R$52:W$5334, 6, FALSE)</f>
        <v>SCG</v>
      </c>
      <c r="J2289" s="98" t="str">
        <f>VLOOKUP(E2289, 'Program Data Extracts-Zip Codes'!R$52:W$5334, 4, FALSE)</f>
        <v>LADWP</v>
      </c>
    </row>
    <row r="2290" spans="2:10" x14ac:dyDescent="0.25">
      <c r="B2290" s="63">
        <v>6037213320</v>
      </c>
      <c r="C2290" s="63">
        <v>2481</v>
      </c>
      <c r="D2290" s="63" t="s">
        <v>166</v>
      </c>
      <c r="E2290" s="96">
        <v>90006</v>
      </c>
      <c r="F2290" s="63">
        <v>47.3267818823401</v>
      </c>
      <c r="G2290" s="63">
        <v>2481</v>
      </c>
      <c r="H2290" s="63">
        <v>70.2</v>
      </c>
      <c r="I2290" s="98" t="str">
        <f>VLOOKUP(E2290, 'Program Data Extracts-Zip Codes'!R$52:W$5334, 6, FALSE)</f>
        <v>SCG</v>
      </c>
      <c r="J2290" s="98" t="str">
        <f>VLOOKUP(E2290, 'Program Data Extracts-Zip Codes'!R$52:W$5334, 4, FALSE)</f>
        <v>LADWP</v>
      </c>
    </row>
    <row r="2291" spans="2:10" x14ac:dyDescent="0.25">
      <c r="B2291" s="63">
        <v>6037231300</v>
      </c>
      <c r="C2291" s="63">
        <v>5348</v>
      </c>
      <c r="D2291" s="63" t="s">
        <v>166</v>
      </c>
      <c r="E2291" s="96">
        <v>90062</v>
      </c>
      <c r="F2291" s="63">
        <v>47.286247049740403</v>
      </c>
      <c r="G2291" s="63">
        <v>5348</v>
      </c>
      <c r="H2291" s="63">
        <v>75.8</v>
      </c>
      <c r="I2291" s="98" t="str">
        <f>VLOOKUP(E2291, 'Program Data Extracts-Zip Codes'!R$52:W$5334, 6, FALSE)</f>
        <v>SCG</v>
      </c>
      <c r="J2291" s="98" t="str">
        <f>VLOOKUP(E2291, 'Program Data Extracts-Zip Codes'!R$52:W$5334, 4, FALSE)</f>
        <v>LADWP</v>
      </c>
    </row>
    <row r="2292" spans="2:10" x14ac:dyDescent="0.25">
      <c r="B2292" s="63">
        <v>6037190700</v>
      </c>
      <c r="C2292" s="63">
        <v>3379</v>
      </c>
      <c r="D2292" s="63" t="s">
        <v>166</v>
      </c>
      <c r="E2292" s="96">
        <v>90028</v>
      </c>
      <c r="F2292" s="63">
        <v>47.228301473796698</v>
      </c>
      <c r="G2292" s="63">
        <v>3379</v>
      </c>
      <c r="H2292" s="63">
        <v>56.1</v>
      </c>
      <c r="I2292" s="98" t="str">
        <f>VLOOKUP(E2292, 'Program Data Extracts-Zip Codes'!R$52:W$5334, 6, FALSE)</f>
        <v>SCG</v>
      </c>
      <c r="J2292" s="98" t="str">
        <f>VLOOKUP(E2292, 'Program Data Extracts-Zip Codes'!R$52:W$5334, 4, FALSE)</f>
        <v>LADWP</v>
      </c>
    </row>
    <row r="2293" spans="2:10" x14ac:dyDescent="0.25">
      <c r="B2293" s="63">
        <v>6037241201</v>
      </c>
      <c r="C2293" s="63">
        <v>2898</v>
      </c>
      <c r="D2293" s="63" t="s">
        <v>166</v>
      </c>
      <c r="E2293" s="96">
        <v>90044</v>
      </c>
      <c r="F2293" s="63">
        <v>47.182548165621199</v>
      </c>
      <c r="G2293" s="63">
        <v>2898</v>
      </c>
      <c r="H2293" s="63">
        <v>51.5</v>
      </c>
      <c r="I2293" s="98" t="str">
        <f>VLOOKUP(E2293, 'Program Data Extracts-Zip Codes'!R$52:W$5334, 6, FALSE)</f>
        <v>SCG</v>
      </c>
      <c r="J2293" s="98" t="str">
        <f>VLOOKUP(E2293, 'Program Data Extracts-Zip Codes'!R$52:W$5334, 4, FALSE)</f>
        <v>LADWP</v>
      </c>
    </row>
    <row r="2294" spans="2:10" x14ac:dyDescent="0.25">
      <c r="B2294" s="63">
        <v>6037218800</v>
      </c>
      <c r="C2294" s="63">
        <v>2658</v>
      </c>
      <c r="D2294" s="63" t="s">
        <v>166</v>
      </c>
      <c r="E2294" s="96">
        <v>90018</v>
      </c>
      <c r="F2294" s="63">
        <v>47.016471331806102</v>
      </c>
      <c r="G2294" s="63">
        <v>2658</v>
      </c>
      <c r="H2294" s="63">
        <v>48.8</v>
      </c>
      <c r="I2294" s="98" t="str">
        <f>VLOOKUP(E2294, 'Program Data Extracts-Zip Codes'!R$52:W$5334, 6, FALSE)</f>
        <v>SCG</v>
      </c>
      <c r="J2294" s="98" t="str">
        <f>VLOOKUP(E2294, 'Program Data Extracts-Zip Codes'!R$52:W$5334, 4, FALSE)</f>
        <v>LADWP</v>
      </c>
    </row>
    <row r="2295" spans="2:10" x14ac:dyDescent="0.25">
      <c r="B2295" s="63">
        <v>6037216900</v>
      </c>
      <c r="C2295" s="63">
        <v>5060</v>
      </c>
      <c r="D2295" s="63" t="s">
        <v>166</v>
      </c>
      <c r="E2295" s="96">
        <v>90019</v>
      </c>
      <c r="F2295" s="63">
        <v>46.938602015366698</v>
      </c>
      <c r="G2295" s="63">
        <v>5060</v>
      </c>
      <c r="H2295" s="63">
        <v>23.9</v>
      </c>
      <c r="I2295" s="98" t="str">
        <f>VLOOKUP(E2295, 'Program Data Extracts-Zip Codes'!R$52:W$5334, 6, FALSE)</f>
        <v>SCG</v>
      </c>
      <c r="J2295" s="98" t="str">
        <f>VLOOKUP(E2295, 'Program Data Extracts-Zip Codes'!R$52:W$5334, 4, FALSE)</f>
        <v>LADWP</v>
      </c>
    </row>
    <row r="2296" spans="2:10" x14ac:dyDescent="0.25">
      <c r="B2296" s="63">
        <v>6037231800</v>
      </c>
      <c r="C2296" s="63">
        <v>5303</v>
      </c>
      <c r="D2296" s="63" t="s">
        <v>166</v>
      </c>
      <c r="E2296" s="96">
        <v>90037</v>
      </c>
      <c r="F2296" s="63">
        <v>46.921060983689898</v>
      </c>
      <c r="G2296" s="63">
        <v>5303</v>
      </c>
      <c r="H2296" s="63">
        <v>76.099999999999994</v>
      </c>
      <c r="I2296" s="98" t="str">
        <f>VLOOKUP(E2296, 'Program Data Extracts-Zip Codes'!R$52:W$5334, 6, FALSE)</f>
        <v>SCG</v>
      </c>
      <c r="J2296" s="98" t="str">
        <f>VLOOKUP(E2296, 'Program Data Extracts-Zip Codes'!R$52:W$5334, 4, FALSE)</f>
        <v>LADWP</v>
      </c>
    </row>
    <row r="2297" spans="2:10" x14ac:dyDescent="0.25">
      <c r="B2297" s="63">
        <v>6037980010</v>
      </c>
      <c r="C2297" s="63">
        <v>164</v>
      </c>
      <c r="D2297" s="63" t="s">
        <v>166</v>
      </c>
      <c r="E2297" s="96">
        <v>90012</v>
      </c>
      <c r="F2297" s="63">
        <v>46.873455158862598</v>
      </c>
      <c r="G2297" s="63">
        <v>164</v>
      </c>
      <c r="H2297" s="63">
        <v>77.7</v>
      </c>
      <c r="I2297" s="98" t="str">
        <f>VLOOKUP(E2297, 'Program Data Extracts-Zip Codes'!R$52:W$5334, 6, FALSE)</f>
        <v>SCG</v>
      </c>
      <c r="J2297" s="98" t="str">
        <f>VLOOKUP(E2297, 'Program Data Extracts-Zip Codes'!R$52:W$5334, 4, FALSE)</f>
        <v>LADWP</v>
      </c>
    </row>
    <row r="2298" spans="2:10" x14ac:dyDescent="0.25">
      <c r="B2298" s="63">
        <v>6037190902</v>
      </c>
      <c r="C2298" s="63">
        <v>3960</v>
      </c>
      <c r="D2298" s="63" t="s">
        <v>166</v>
      </c>
      <c r="E2298" s="96">
        <v>90038</v>
      </c>
      <c r="F2298" s="63">
        <v>46.853734988775102</v>
      </c>
      <c r="G2298" s="63">
        <v>3960</v>
      </c>
      <c r="H2298" s="63">
        <v>61.8</v>
      </c>
      <c r="I2298" s="98" t="str">
        <f>VLOOKUP(E2298, 'Program Data Extracts-Zip Codes'!R$52:W$5334, 6, FALSE)</f>
        <v>SCG</v>
      </c>
      <c r="J2298" s="98" t="str">
        <f>VLOOKUP(E2298, 'Program Data Extracts-Zip Codes'!R$52:W$5334, 4, FALSE)</f>
        <v>LADWP</v>
      </c>
    </row>
    <row r="2299" spans="2:10" x14ac:dyDescent="0.25">
      <c r="B2299" s="63">
        <v>6037209401</v>
      </c>
      <c r="C2299" s="63">
        <v>3914</v>
      </c>
      <c r="D2299" s="63" t="s">
        <v>166</v>
      </c>
      <c r="E2299" s="96">
        <v>90057</v>
      </c>
      <c r="F2299" s="63">
        <v>46.850386806271999</v>
      </c>
      <c r="G2299" s="63">
        <v>3914</v>
      </c>
      <c r="H2299" s="63">
        <v>81.099999999999994</v>
      </c>
      <c r="I2299" s="98" t="str">
        <f>VLOOKUP(E2299, 'Program Data Extracts-Zip Codes'!R$52:W$5334, 6, FALSE)</f>
        <v>SCG</v>
      </c>
      <c r="J2299" s="98" t="str">
        <f>VLOOKUP(E2299, 'Program Data Extracts-Zip Codes'!R$52:W$5334, 4, FALSE)</f>
        <v>LADWP</v>
      </c>
    </row>
    <row r="2300" spans="2:10" x14ac:dyDescent="0.25">
      <c r="B2300" s="63">
        <v>6037231210</v>
      </c>
      <c r="C2300" s="63">
        <v>3688</v>
      </c>
      <c r="D2300" s="63" t="s">
        <v>166</v>
      </c>
      <c r="E2300" s="96">
        <v>90037</v>
      </c>
      <c r="F2300" s="63">
        <v>46.773618064222902</v>
      </c>
      <c r="G2300" s="63">
        <v>3688</v>
      </c>
      <c r="H2300" s="63">
        <v>70.2</v>
      </c>
      <c r="I2300" s="98" t="str">
        <f>VLOOKUP(E2300, 'Program Data Extracts-Zip Codes'!R$52:W$5334, 6, FALSE)</f>
        <v>SCG</v>
      </c>
      <c r="J2300" s="98" t="str">
        <f>VLOOKUP(E2300, 'Program Data Extracts-Zip Codes'!R$52:W$5334, 4, FALSE)</f>
        <v>LADWP</v>
      </c>
    </row>
    <row r="2301" spans="2:10" x14ac:dyDescent="0.25">
      <c r="B2301" s="63">
        <v>6037234300</v>
      </c>
      <c r="C2301" s="63">
        <v>4098</v>
      </c>
      <c r="D2301" s="63" t="s">
        <v>166</v>
      </c>
      <c r="E2301" s="96">
        <v>90008</v>
      </c>
      <c r="F2301" s="63">
        <v>46.7342631537554</v>
      </c>
      <c r="G2301" s="63">
        <v>4098</v>
      </c>
      <c r="H2301" s="63">
        <v>44.1</v>
      </c>
      <c r="I2301" s="98" t="str">
        <f>VLOOKUP(E2301, 'Program Data Extracts-Zip Codes'!R$52:W$5334, 6, FALSE)</f>
        <v>SCG</v>
      </c>
      <c r="J2301" s="98" t="str">
        <f>VLOOKUP(E2301, 'Program Data Extracts-Zip Codes'!R$52:W$5334, 4, FALSE)</f>
        <v>LADWP</v>
      </c>
    </row>
    <row r="2302" spans="2:10" x14ac:dyDescent="0.25">
      <c r="B2302" s="63">
        <v>6037531201</v>
      </c>
      <c r="C2302" s="63">
        <v>5335</v>
      </c>
      <c r="D2302" s="63" t="s">
        <v>166</v>
      </c>
      <c r="E2302" s="96">
        <v>90063</v>
      </c>
      <c r="F2302" s="63">
        <v>46.601294999897398</v>
      </c>
      <c r="G2302" s="63">
        <v>5335</v>
      </c>
      <c r="H2302" s="63">
        <v>63.8</v>
      </c>
      <c r="I2302" s="98" t="str">
        <f>VLOOKUP(E2302, 'Program Data Extracts-Zip Codes'!R$52:W$5334, 6, FALSE)</f>
        <v>SCG</v>
      </c>
      <c r="J2302" s="98" t="str">
        <f>VLOOKUP(E2302, 'Program Data Extracts-Zip Codes'!R$52:W$5334, 4, FALSE)</f>
        <v>LADWP</v>
      </c>
    </row>
    <row r="2303" spans="2:10" x14ac:dyDescent="0.25">
      <c r="B2303" s="63">
        <v>6037191301</v>
      </c>
      <c r="C2303" s="63">
        <v>2327</v>
      </c>
      <c r="D2303" s="63" t="s">
        <v>166</v>
      </c>
      <c r="E2303" s="96">
        <v>90029</v>
      </c>
      <c r="F2303" s="63">
        <v>46.5793340991018</v>
      </c>
      <c r="G2303" s="63">
        <v>2327</v>
      </c>
      <c r="H2303" s="63">
        <v>52.5</v>
      </c>
      <c r="I2303" s="98" t="str">
        <f>VLOOKUP(E2303, 'Program Data Extracts-Zip Codes'!R$52:W$5334, 6, FALSE)</f>
        <v>SCG</v>
      </c>
      <c r="J2303" s="98" t="str">
        <f>VLOOKUP(E2303, 'Program Data Extracts-Zip Codes'!R$52:W$5334, 4, FALSE)</f>
        <v>LADWP</v>
      </c>
    </row>
    <row r="2304" spans="2:10" x14ac:dyDescent="0.25">
      <c r="B2304" s="63">
        <v>6037270100</v>
      </c>
      <c r="C2304" s="63">
        <v>4412</v>
      </c>
      <c r="D2304" s="63" t="s">
        <v>166</v>
      </c>
      <c r="E2304" s="96">
        <v>90034</v>
      </c>
      <c r="F2304" s="63">
        <v>46.494880727883</v>
      </c>
      <c r="G2304" s="63">
        <v>4412</v>
      </c>
      <c r="H2304" s="63">
        <v>34.5</v>
      </c>
      <c r="I2304" s="98" t="str">
        <f>VLOOKUP(E2304, 'Program Data Extracts-Zip Codes'!R$52:W$5334, 6, FALSE)</f>
        <v>SCG</v>
      </c>
      <c r="J2304" s="98" t="str">
        <f>VLOOKUP(E2304, 'Program Data Extracts-Zip Codes'!R$52:W$5334, 4, FALSE)</f>
        <v>LADWP</v>
      </c>
    </row>
    <row r="2305" spans="2:10" x14ac:dyDescent="0.25">
      <c r="B2305" s="63">
        <v>6037238200</v>
      </c>
      <c r="C2305" s="63">
        <v>5267</v>
      </c>
      <c r="D2305" s="63" t="s">
        <v>166</v>
      </c>
      <c r="E2305" s="96">
        <v>90044</v>
      </c>
      <c r="F2305" s="63">
        <v>46.468002146667203</v>
      </c>
      <c r="G2305" s="63">
        <v>5267</v>
      </c>
      <c r="H2305" s="63">
        <v>50.9</v>
      </c>
      <c r="I2305" s="98" t="str">
        <f>VLOOKUP(E2305, 'Program Data Extracts-Zip Codes'!R$52:W$5334, 6, FALSE)</f>
        <v>SCG</v>
      </c>
      <c r="J2305" s="98" t="str">
        <f>VLOOKUP(E2305, 'Program Data Extracts-Zip Codes'!R$52:W$5334, 4, FALSE)</f>
        <v>LADWP</v>
      </c>
    </row>
    <row r="2306" spans="2:10" x14ac:dyDescent="0.25">
      <c r="B2306" s="63">
        <v>6037208720</v>
      </c>
      <c r="C2306" s="63">
        <v>4179</v>
      </c>
      <c r="D2306" s="63" t="s">
        <v>166</v>
      </c>
      <c r="E2306" s="96">
        <v>90057</v>
      </c>
      <c r="F2306" s="63">
        <v>46.466733210150203</v>
      </c>
      <c r="G2306" s="63">
        <v>4179</v>
      </c>
      <c r="H2306" s="63">
        <v>78.099999999999994</v>
      </c>
      <c r="I2306" s="98" t="str">
        <f>VLOOKUP(E2306, 'Program Data Extracts-Zip Codes'!R$52:W$5334, 6, FALSE)</f>
        <v>SCG</v>
      </c>
      <c r="J2306" s="98" t="str">
        <f>VLOOKUP(E2306, 'Program Data Extracts-Zip Codes'!R$52:W$5334, 4, FALSE)</f>
        <v>LADWP</v>
      </c>
    </row>
    <row r="2307" spans="2:10" x14ac:dyDescent="0.25">
      <c r="B2307" s="63">
        <v>6037600100</v>
      </c>
      <c r="C2307" s="63">
        <v>6657</v>
      </c>
      <c r="D2307" s="63" t="s">
        <v>166</v>
      </c>
      <c r="E2307" s="96">
        <v>90044</v>
      </c>
      <c r="F2307" s="63">
        <v>46.442840848928</v>
      </c>
      <c r="G2307" s="63">
        <v>6657</v>
      </c>
      <c r="H2307" s="63">
        <v>71.5</v>
      </c>
      <c r="I2307" s="98" t="str">
        <f>VLOOKUP(E2307, 'Program Data Extracts-Zip Codes'!R$52:W$5334, 6, FALSE)</f>
        <v>SCG</v>
      </c>
      <c r="J2307" s="98" t="str">
        <f>VLOOKUP(E2307, 'Program Data Extracts-Zip Codes'!R$52:W$5334, 4, FALSE)</f>
        <v>LADWP</v>
      </c>
    </row>
    <row r="2308" spans="2:10" x14ac:dyDescent="0.25">
      <c r="B2308" s="63">
        <v>6037191420</v>
      </c>
      <c r="C2308" s="63">
        <v>3365</v>
      </c>
      <c r="D2308" s="63" t="s">
        <v>166</v>
      </c>
      <c r="E2308" s="96">
        <v>90029</v>
      </c>
      <c r="F2308" s="63">
        <v>46.3970729217327</v>
      </c>
      <c r="G2308" s="63">
        <v>3365</v>
      </c>
      <c r="H2308" s="63">
        <v>62.3</v>
      </c>
      <c r="I2308" s="98" t="str">
        <f>VLOOKUP(E2308, 'Program Data Extracts-Zip Codes'!R$52:W$5334, 6, FALSE)</f>
        <v>SCG</v>
      </c>
      <c r="J2308" s="98" t="str">
        <f>VLOOKUP(E2308, 'Program Data Extracts-Zip Codes'!R$52:W$5334, 4, FALSE)</f>
        <v>LADWP</v>
      </c>
    </row>
    <row r="2309" spans="2:10" x14ac:dyDescent="0.25">
      <c r="B2309" s="63">
        <v>6037237720</v>
      </c>
      <c r="C2309" s="63">
        <v>3153</v>
      </c>
      <c r="D2309" s="63" t="s">
        <v>166</v>
      </c>
      <c r="E2309" s="96">
        <v>90044</v>
      </c>
      <c r="F2309" s="63">
        <v>46.2213240535932</v>
      </c>
      <c r="G2309" s="63">
        <v>3153</v>
      </c>
      <c r="H2309" s="63">
        <v>80.099999999999994</v>
      </c>
      <c r="I2309" s="98" t="str">
        <f>VLOOKUP(E2309, 'Program Data Extracts-Zip Codes'!R$52:W$5334, 6, FALSE)</f>
        <v>SCG</v>
      </c>
      <c r="J2309" s="98" t="str">
        <f>VLOOKUP(E2309, 'Program Data Extracts-Zip Codes'!R$52:W$5334, 4, FALSE)</f>
        <v>LADWP</v>
      </c>
    </row>
    <row r="2310" spans="2:10" x14ac:dyDescent="0.25">
      <c r="B2310" s="63">
        <v>6037221110</v>
      </c>
      <c r="C2310" s="63">
        <v>3565</v>
      </c>
      <c r="D2310" s="63" t="s">
        <v>166</v>
      </c>
      <c r="E2310" s="96">
        <v>90006</v>
      </c>
      <c r="F2310" s="63">
        <v>46.216276618140803</v>
      </c>
      <c r="G2310" s="63">
        <v>3565</v>
      </c>
      <c r="H2310" s="63">
        <v>79.2</v>
      </c>
      <c r="I2310" s="98" t="str">
        <f>VLOOKUP(E2310, 'Program Data Extracts-Zip Codes'!R$52:W$5334, 6, FALSE)</f>
        <v>SCG</v>
      </c>
      <c r="J2310" s="98" t="str">
        <f>VLOOKUP(E2310, 'Program Data Extracts-Zip Codes'!R$52:W$5334, 4, FALSE)</f>
        <v>LADWP</v>
      </c>
    </row>
    <row r="2311" spans="2:10" x14ac:dyDescent="0.25">
      <c r="B2311" s="63">
        <v>6037234501</v>
      </c>
      <c r="C2311" s="63">
        <v>2728</v>
      </c>
      <c r="D2311" s="63" t="s">
        <v>166</v>
      </c>
      <c r="E2311" s="96">
        <v>90043</v>
      </c>
      <c r="F2311" s="63">
        <v>46.210886180645701</v>
      </c>
      <c r="G2311" s="63">
        <v>2728</v>
      </c>
      <c r="H2311" s="63">
        <v>40.299999999999997</v>
      </c>
      <c r="I2311" s="98" t="str">
        <f>VLOOKUP(E2311, 'Program Data Extracts-Zip Codes'!R$52:W$5334, 6, FALSE)</f>
        <v>SCG</v>
      </c>
      <c r="J2311" s="98" t="str">
        <f>VLOOKUP(E2311, 'Program Data Extracts-Zip Codes'!R$52:W$5334, 4, FALSE)</f>
        <v>LADWP</v>
      </c>
    </row>
    <row r="2312" spans="2:10" x14ac:dyDescent="0.25">
      <c r="B2312" s="63">
        <v>6037197420</v>
      </c>
      <c r="C2312" s="63">
        <v>3509</v>
      </c>
      <c r="D2312" s="63" t="s">
        <v>166</v>
      </c>
      <c r="E2312" s="96">
        <v>90026</v>
      </c>
      <c r="F2312" s="63">
        <v>46.1019678783533</v>
      </c>
      <c r="G2312" s="63">
        <v>3509</v>
      </c>
      <c r="H2312" s="63">
        <v>55.5</v>
      </c>
      <c r="I2312" s="98" t="str">
        <f>VLOOKUP(E2312, 'Program Data Extracts-Zip Codes'!R$52:W$5334, 6, FALSE)</f>
        <v>SCG</v>
      </c>
      <c r="J2312" s="98" t="str">
        <f>VLOOKUP(E2312, 'Program Data Extracts-Zip Codes'!R$52:W$5334, 4, FALSE)</f>
        <v>LADWP</v>
      </c>
    </row>
    <row r="2313" spans="2:10" x14ac:dyDescent="0.25">
      <c r="B2313" s="63">
        <v>6037234902</v>
      </c>
      <c r="C2313" s="63">
        <v>4005</v>
      </c>
      <c r="D2313" s="63" t="s">
        <v>166</v>
      </c>
      <c r="E2313" s="96">
        <v>90043</v>
      </c>
      <c r="F2313" s="63">
        <v>45.990423694492399</v>
      </c>
      <c r="G2313" s="63">
        <v>4005</v>
      </c>
      <c r="H2313" s="63">
        <v>64.099999999999994</v>
      </c>
      <c r="I2313" s="98" t="str">
        <f>VLOOKUP(E2313, 'Program Data Extracts-Zip Codes'!R$52:W$5334, 6, FALSE)</f>
        <v>SCG</v>
      </c>
      <c r="J2313" s="98" t="str">
        <f>VLOOKUP(E2313, 'Program Data Extracts-Zip Codes'!R$52:W$5334, 4, FALSE)</f>
        <v>LADWP</v>
      </c>
    </row>
    <row r="2314" spans="2:10" x14ac:dyDescent="0.25">
      <c r="B2314" s="63">
        <v>6037217200</v>
      </c>
      <c r="C2314" s="63">
        <v>3905</v>
      </c>
      <c r="D2314" s="63" t="s">
        <v>166</v>
      </c>
      <c r="E2314" s="96">
        <v>90019</v>
      </c>
      <c r="F2314" s="63">
        <v>45.822887672203599</v>
      </c>
      <c r="G2314" s="63">
        <v>3905</v>
      </c>
      <c r="H2314" s="63">
        <v>40.799999999999997</v>
      </c>
      <c r="I2314" s="98" t="str">
        <f>VLOOKUP(E2314, 'Program Data Extracts-Zip Codes'!R$52:W$5334, 6, FALSE)</f>
        <v>SCG</v>
      </c>
      <c r="J2314" s="98" t="str">
        <f>VLOOKUP(E2314, 'Program Data Extracts-Zip Codes'!R$52:W$5334, 4, FALSE)</f>
        <v>LADWP</v>
      </c>
    </row>
    <row r="2315" spans="2:10" x14ac:dyDescent="0.25">
      <c r="B2315" s="63">
        <v>6037211202</v>
      </c>
      <c r="C2315" s="63">
        <v>2645</v>
      </c>
      <c r="D2315" s="63" t="s">
        <v>166</v>
      </c>
      <c r="E2315" s="96">
        <v>90004</v>
      </c>
      <c r="F2315" s="63">
        <v>45.816030498296399</v>
      </c>
      <c r="G2315" s="63">
        <v>2645</v>
      </c>
      <c r="H2315" s="63">
        <v>61.6</v>
      </c>
      <c r="I2315" s="98" t="str">
        <f>VLOOKUP(E2315, 'Program Data Extracts-Zip Codes'!R$52:W$5334, 6, FALSE)</f>
        <v>SCG</v>
      </c>
      <c r="J2315" s="98" t="str">
        <f>VLOOKUP(E2315, 'Program Data Extracts-Zip Codes'!R$52:W$5334, 4, FALSE)</f>
        <v>LADWP</v>
      </c>
    </row>
    <row r="2316" spans="2:10" x14ac:dyDescent="0.25">
      <c r="B2316" s="63">
        <v>6037186404</v>
      </c>
      <c r="C2316" s="63">
        <v>2471</v>
      </c>
      <c r="D2316" s="63" t="s">
        <v>166</v>
      </c>
      <c r="E2316" s="96">
        <v>90065</v>
      </c>
      <c r="F2316" s="63">
        <v>45.756977056566598</v>
      </c>
      <c r="G2316" s="63">
        <v>2471</v>
      </c>
      <c r="H2316" s="63">
        <v>56.1</v>
      </c>
      <c r="I2316" s="98" t="str">
        <f>VLOOKUP(E2316, 'Program Data Extracts-Zip Codes'!R$52:W$5334, 6, FALSE)</f>
        <v>SCG</v>
      </c>
      <c r="J2316" s="98" t="str">
        <f>VLOOKUP(E2316, 'Program Data Extracts-Zip Codes'!R$52:W$5334, 4, FALSE)</f>
        <v>Glendale</v>
      </c>
    </row>
    <row r="2317" spans="2:10" x14ac:dyDescent="0.25">
      <c r="B2317" s="63">
        <v>6037236204</v>
      </c>
      <c r="C2317" s="63">
        <v>3203</v>
      </c>
      <c r="D2317" s="63" t="s">
        <v>166</v>
      </c>
      <c r="E2317" s="96">
        <v>90008</v>
      </c>
      <c r="F2317" s="63">
        <v>45.755277822317098</v>
      </c>
      <c r="G2317" s="63">
        <v>3203</v>
      </c>
      <c r="H2317" s="63">
        <v>70.099999999999994</v>
      </c>
      <c r="I2317" s="98" t="str">
        <f>VLOOKUP(E2317, 'Program Data Extracts-Zip Codes'!R$52:W$5334, 6, FALSE)</f>
        <v>SCG</v>
      </c>
      <c r="J2317" s="98" t="str">
        <f>VLOOKUP(E2317, 'Program Data Extracts-Zip Codes'!R$52:W$5334, 4, FALSE)</f>
        <v>LADWP</v>
      </c>
    </row>
    <row r="2318" spans="2:10" x14ac:dyDescent="0.25">
      <c r="B2318" s="63">
        <v>6037208802</v>
      </c>
      <c r="C2318" s="63">
        <v>2906</v>
      </c>
      <c r="D2318" s="63" t="s">
        <v>166</v>
      </c>
      <c r="E2318" s="96">
        <v>90057</v>
      </c>
      <c r="F2318" s="63">
        <v>45.735264239937102</v>
      </c>
      <c r="G2318" s="63">
        <v>2906</v>
      </c>
      <c r="H2318" s="63">
        <v>62.8</v>
      </c>
      <c r="I2318" s="98" t="str">
        <f>VLOOKUP(E2318, 'Program Data Extracts-Zip Codes'!R$52:W$5334, 6, FALSE)</f>
        <v>SCG</v>
      </c>
      <c r="J2318" s="98" t="str">
        <f>VLOOKUP(E2318, 'Program Data Extracts-Zip Codes'!R$52:W$5334, 4, FALSE)</f>
        <v>LADWP</v>
      </c>
    </row>
    <row r="2319" spans="2:10" x14ac:dyDescent="0.25">
      <c r="B2319" s="63">
        <v>6037189201</v>
      </c>
      <c r="C2319" s="63">
        <v>3293</v>
      </c>
      <c r="D2319" s="63" t="s">
        <v>166</v>
      </c>
      <c r="E2319" s="96">
        <v>90027</v>
      </c>
      <c r="F2319" s="63">
        <v>45.6829327312891</v>
      </c>
      <c r="G2319" s="63">
        <v>3293</v>
      </c>
      <c r="H2319" s="63">
        <v>46.5</v>
      </c>
      <c r="I2319" s="98" t="str">
        <f>VLOOKUP(E2319, 'Program Data Extracts-Zip Codes'!R$52:W$5334, 6, FALSE)</f>
        <v>SCG</v>
      </c>
      <c r="J2319" s="98" t="str">
        <f>VLOOKUP(E2319, 'Program Data Extracts-Zip Codes'!R$52:W$5334, 4, FALSE)</f>
        <v>Burbank</v>
      </c>
    </row>
    <row r="2320" spans="2:10" x14ac:dyDescent="0.25">
      <c r="B2320" s="63">
        <v>6037235202</v>
      </c>
      <c r="C2320" s="63">
        <v>4557</v>
      </c>
      <c r="D2320" s="63" t="s">
        <v>166</v>
      </c>
      <c r="E2320" s="96">
        <v>90043</v>
      </c>
      <c r="F2320" s="63">
        <v>45.548027210380702</v>
      </c>
      <c r="G2320" s="63">
        <v>4557</v>
      </c>
      <c r="H2320" s="63">
        <v>53.8</v>
      </c>
      <c r="I2320" s="98" t="str">
        <f>VLOOKUP(E2320, 'Program Data Extracts-Zip Codes'!R$52:W$5334, 6, FALSE)</f>
        <v>SCG</v>
      </c>
      <c r="J2320" s="98" t="str">
        <f>VLOOKUP(E2320, 'Program Data Extracts-Zip Codes'!R$52:W$5334, 4, FALSE)</f>
        <v>LADWP</v>
      </c>
    </row>
    <row r="2321" spans="2:10" x14ac:dyDescent="0.25">
      <c r="B2321" s="63">
        <v>6037222001</v>
      </c>
      <c r="C2321" s="63">
        <v>3237</v>
      </c>
      <c r="D2321" s="63" t="s">
        <v>166</v>
      </c>
      <c r="E2321" s="96">
        <v>90018</v>
      </c>
      <c r="F2321" s="63">
        <v>45.537022179034899</v>
      </c>
      <c r="G2321" s="63">
        <v>3237</v>
      </c>
      <c r="H2321" s="63">
        <v>48.5</v>
      </c>
      <c r="I2321" s="98" t="str">
        <f>VLOOKUP(E2321, 'Program Data Extracts-Zip Codes'!R$52:W$5334, 6, FALSE)</f>
        <v>SCG</v>
      </c>
      <c r="J2321" s="98" t="str">
        <f>VLOOKUP(E2321, 'Program Data Extracts-Zip Codes'!R$52:W$5334, 4, FALSE)</f>
        <v>LADWP</v>
      </c>
    </row>
    <row r="2322" spans="2:10" x14ac:dyDescent="0.25">
      <c r="B2322" s="63">
        <v>6037197300</v>
      </c>
      <c r="C2322" s="63">
        <v>3909</v>
      </c>
      <c r="D2322" s="63" t="s">
        <v>166</v>
      </c>
      <c r="E2322" s="96">
        <v>90026</v>
      </c>
      <c r="F2322" s="63">
        <v>45.4978135265143</v>
      </c>
      <c r="G2322" s="63">
        <v>3909</v>
      </c>
      <c r="H2322" s="63">
        <v>41.3</v>
      </c>
      <c r="I2322" s="98" t="str">
        <f>VLOOKUP(E2322, 'Program Data Extracts-Zip Codes'!R$52:W$5334, 6, FALSE)</f>
        <v>SCG</v>
      </c>
      <c r="J2322" s="98" t="str">
        <f>VLOOKUP(E2322, 'Program Data Extracts-Zip Codes'!R$52:W$5334, 4, FALSE)</f>
        <v>LADWP</v>
      </c>
    </row>
    <row r="2323" spans="2:10" x14ac:dyDescent="0.25">
      <c r="B2323" s="63">
        <v>6037199202</v>
      </c>
      <c r="C2323" s="63">
        <v>3031</v>
      </c>
      <c r="D2323" s="63" t="s">
        <v>166</v>
      </c>
      <c r="E2323" s="96">
        <v>90031</v>
      </c>
      <c r="F2323" s="63">
        <v>45.4766156271629</v>
      </c>
      <c r="G2323" s="63">
        <v>3031</v>
      </c>
      <c r="H2323" s="63">
        <v>53.7</v>
      </c>
      <c r="I2323" s="98" t="str">
        <f>VLOOKUP(E2323, 'Program Data Extracts-Zip Codes'!R$52:W$5334, 6, FALSE)</f>
        <v>SCG</v>
      </c>
      <c r="J2323" s="98" t="str">
        <f>VLOOKUP(E2323, 'Program Data Extracts-Zip Codes'!R$52:W$5334, 4, FALSE)</f>
        <v>LADWP</v>
      </c>
    </row>
    <row r="2324" spans="2:10" x14ac:dyDescent="0.25">
      <c r="B2324" s="63">
        <v>6037224320</v>
      </c>
      <c r="C2324" s="63">
        <v>3224</v>
      </c>
      <c r="D2324" s="63" t="s">
        <v>166</v>
      </c>
      <c r="E2324" s="96">
        <v>90015</v>
      </c>
      <c r="F2324" s="63">
        <v>45.345263705928701</v>
      </c>
      <c r="G2324" s="63">
        <v>3224</v>
      </c>
      <c r="H2324" s="63">
        <v>72.900000000000006</v>
      </c>
      <c r="I2324" s="98" t="str">
        <f>VLOOKUP(E2324, 'Program Data Extracts-Zip Codes'!R$52:W$5334, 6, FALSE)</f>
        <v>SCG</v>
      </c>
      <c r="J2324" s="98" t="str">
        <f>VLOOKUP(E2324, 'Program Data Extracts-Zip Codes'!R$52:W$5334, 4, FALSE)</f>
        <v>LADWP</v>
      </c>
    </row>
    <row r="2325" spans="2:10" x14ac:dyDescent="0.25">
      <c r="B2325" s="63">
        <v>6037204120</v>
      </c>
      <c r="C2325" s="63">
        <v>2650</v>
      </c>
      <c r="D2325" s="63" t="s">
        <v>166</v>
      </c>
      <c r="E2325" s="96">
        <v>90063</v>
      </c>
      <c r="F2325" s="63">
        <v>45.344096134456699</v>
      </c>
      <c r="G2325" s="63">
        <v>2650</v>
      </c>
      <c r="H2325" s="63">
        <v>67.099999999999994</v>
      </c>
      <c r="I2325" s="98" t="str">
        <f>VLOOKUP(E2325, 'Program Data Extracts-Zip Codes'!R$52:W$5334, 6, FALSE)</f>
        <v>SCG</v>
      </c>
      <c r="J2325" s="98" t="str">
        <f>VLOOKUP(E2325, 'Program Data Extracts-Zip Codes'!R$52:W$5334, 4, FALSE)</f>
        <v>LADWP</v>
      </c>
    </row>
    <row r="2326" spans="2:10" x14ac:dyDescent="0.25">
      <c r="B2326" s="63">
        <v>6037240401</v>
      </c>
      <c r="C2326" s="63">
        <v>5383</v>
      </c>
      <c r="D2326" s="63" t="s">
        <v>166</v>
      </c>
      <c r="E2326" s="96">
        <v>90044</v>
      </c>
      <c r="F2326" s="63">
        <v>45.294367687226199</v>
      </c>
      <c r="G2326" s="63">
        <v>5383</v>
      </c>
      <c r="H2326" s="63">
        <v>68</v>
      </c>
      <c r="I2326" s="98" t="str">
        <f>VLOOKUP(E2326, 'Program Data Extracts-Zip Codes'!R$52:W$5334, 6, FALSE)</f>
        <v>SCG</v>
      </c>
      <c r="J2326" s="98" t="str">
        <f>VLOOKUP(E2326, 'Program Data Extracts-Zip Codes'!R$52:W$5334, 4, FALSE)</f>
        <v>LADWP</v>
      </c>
    </row>
    <row r="2327" spans="2:10" x14ac:dyDescent="0.25">
      <c r="B2327" s="63">
        <v>6037211310</v>
      </c>
      <c r="C2327" s="63">
        <v>3846</v>
      </c>
      <c r="D2327" s="63" t="s">
        <v>166</v>
      </c>
      <c r="E2327" s="96">
        <v>90004</v>
      </c>
      <c r="F2327" s="63">
        <v>45.101026330454602</v>
      </c>
      <c r="G2327" s="63">
        <v>3846</v>
      </c>
      <c r="H2327" s="63">
        <v>75</v>
      </c>
      <c r="I2327" s="98" t="str">
        <f>VLOOKUP(E2327, 'Program Data Extracts-Zip Codes'!R$52:W$5334, 6, FALSE)</f>
        <v>SCG</v>
      </c>
      <c r="J2327" s="98" t="str">
        <f>VLOOKUP(E2327, 'Program Data Extracts-Zip Codes'!R$52:W$5334, 4, FALSE)</f>
        <v>LADWP</v>
      </c>
    </row>
    <row r="2328" spans="2:10" x14ac:dyDescent="0.25">
      <c r="B2328" s="63">
        <v>6037213201</v>
      </c>
      <c r="C2328" s="63">
        <v>4198</v>
      </c>
      <c r="D2328" s="63" t="s">
        <v>166</v>
      </c>
      <c r="E2328" s="96">
        <v>90006</v>
      </c>
      <c r="F2328" s="63">
        <v>45.095420424130602</v>
      </c>
      <c r="G2328" s="63">
        <v>4198</v>
      </c>
      <c r="H2328" s="63">
        <v>76.5</v>
      </c>
      <c r="I2328" s="98" t="str">
        <f>VLOOKUP(E2328, 'Program Data Extracts-Zip Codes'!R$52:W$5334, 6, FALSE)</f>
        <v>SCG</v>
      </c>
      <c r="J2328" s="98" t="str">
        <f>VLOOKUP(E2328, 'Program Data Extracts-Zip Codes'!R$52:W$5334, 4, FALSE)</f>
        <v>LADWP</v>
      </c>
    </row>
    <row r="2329" spans="2:10" x14ac:dyDescent="0.25">
      <c r="B2329" s="63">
        <v>6037237102</v>
      </c>
      <c r="C2329" s="63">
        <v>3254</v>
      </c>
      <c r="D2329" s="63" t="s">
        <v>166</v>
      </c>
      <c r="E2329" s="96">
        <v>90044</v>
      </c>
      <c r="F2329" s="63">
        <v>45.068663597628202</v>
      </c>
      <c r="G2329" s="63">
        <v>3254</v>
      </c>
      <c r="H2329" s="63">
        <v>70.400000000000006</v>
      </c>
      <c r="I2329" s="98" t="str">
        <f>VLOOKUP(E2329, 'Program Data Extracts-Zip Codes'!R$52:W$5334, 6, FALSE)</f>
        <v>SCG</v>
      </c>
      <c r="J2329" s="98" t="str">
        <f>VLOOKUP(E2329, 'Program Data Extracts-Zip Codes'!R$52:W$5334, 4, FALSE)</f>
        <v>LADWP</v>
      </c>
    </row>
    <row r="2330" spans="2:10" x14ac:dyDescent="0.25">
      <c r="B2330" s="63">
        <v>6037234600</v>
      </c>
      <c r="C2330" s="63">
        <v>5024</v>
      </c>
      <c r="D2330" s="63" t="s">
        <v>166</v>
      </c>
      <c r="E2330" s="96">
        <v>90043</v>
      </c>
      <c r="F2330" s="63">
        <v>45.049155425247001</v>
      </c>
      <c r="G2330" s="63">
        <v>5024</v>
      </c>
      <c r="H2330" s="63">
        <v>50</v>
      </c>
      <c r="I2330" s="98" t="str">
        <f>VLOOKUP(E2330, 'Program Data Extracts-Zip Codes'!R$52:W$5334, 6, FALSE)</f>
        <v>SCG</v>
      </c>
      <c r="J2330" s="98" t="str">
        <f>VLOOKUP(E2330, 'Program Data Extracts-Zip Codes'!R$52:W$5334, 4, FALSE)</f>
        <v>LADWP</v>
      </c>
    </row>
    <row r="2331" spans="2:10" x14ac:dyDescent="0.25">
      <c r="B2331" s="63">
        <v>6037218600</v>
      </c>
      <c r="C2331" s="63">
        <v>3142</v>
      </c>
      <c r="D2331" s="63" t="s">
        <v>166</v>
      </c>
      <c r="E2331" s="96">
        <v>90016</v>
      </c>
      <c r="F2331" s="63">
        <v>44.997181707164501</v>
      </c>
      <c r="G2331" s="63">
        <v>3142</v>
      </c>
      <c r="H2331" s="63">
        <v>47.4</v>
      </c>
      <c r="I2331" s="98" t="str">
        <f>VLOOKUP(E2331, 'Program Data Extracts-Zip Codes'!R$52:W$5334, 6, FALSE)</f>
        <v>SCG</v>
      </c>
      <c r="J2331" s="98" t="str">
        <f>VLOOKUP(E2331, 'Program Data Extracts-Zip Codes'!R$52:W$5334, 4, FALSE)</f>
        <v>LADWP</v>
      </c>
    </row>
    <row r="2332" spans="2:10" x14ac:dyDescent="0.25">
      <c r="B2332" s="63">
        <v>6037600400</v>
      </c>
      <c r="C2332" s="63">
        <v>3986</v>
      </c>
      <c r="D2332" s="63" t="s">
        <v>166</v>
      </c>
      <c r="E2332" s="96">
        <v>90047</v>
      </c>
      <c r="F2332" s="63">
        <v>44.916630023021099</v>
      </c>
      <c r="G2332" s="63">
        <v>3986</v>
      </c>
      <c r="H2332" s="63">
        <v>43.1</v>
      </c>
      <c r="I2332" s="98" t="str">
        <f>VLOOKUP(E2332, 'Program Data Extracts-Zip Codes'!R$52:W$5334, 6, FALSE)</f>
        <v>SCG</v>
      </c>
      <c r="J2332" s="98" t="str">
        <f>VLOOKUP(E2332, 'Program Data Extracts-Zip Codes'!R$52:W$5334, 4, FALSE)</f>
        <v>LADWP</v>
      </c>
    </row>
    <row r="2333" spans="2:10" x14ac:dyDescent="0.25">
      <c r="B2333" s="63">
        <v>6037195600</v>
      </c>
      <c r="C2333" s="63">
        <v>3340</v>
      </c>
      <c r="D2333" s="63" t="s">
        <v>166</v>
      </c>
      <c r="E2333" s="96">
        <v>90026</v>
      </c>
      <c r="F2333" s="63">
        <v>44.883021596574601</v>
      </c>
      <c r="G2333" s="63">
        <v>3340</v>
      </c>
      <c r="H2333" s="63">
        <v>39.200000000000003</v>
      </c>
      <c r="I2333" s="98" t="str">
        <f>VLOOKUP(E2333, 'Program Data Extracts-Zip Codes'!R$52:W$5334, 6, FALSE)</f>
        <v>SCG</v>
      </c>
      <c r="J2333" s="98" t="str">
        <f>VLOOKUP(E2333, 'Program Data Extracts-Zip Codes'!R$52:W$5334, 4, FALSE)</f>
        <v>LADWP</v>
      </c>
    </row>
    <row r="2334" spans="2:10" x14ac:dyDescent="0.25">
      <c r="B2334" s="63">
        <v>6037209520</v>
      </c>
      <c r="C2334" s="63">
        <v>2791</v>
      </c>
      <c r="D2334" s="63" t="s">
        <v>166</v>
      </c>
      <c r="E2334" s="96">
        <v>90006</v>
      </c>
      <c r="F2334" s="63">
        <v>44.857670931707602</v>
      </c>
      <c r="G2334" s="63">
        <v>2791</v>
      </c>
      <c r="H2334" s="63">
        <v>79.5</v>
      </c>
      <c r="I2334" s="98" t="str">
        <f>VLOOKUP(E2334, 'Program Data Extracts-Zip Codes'!R$52:W$5334, 6, FALSE)</f>
        <v>SCG</v>
      </c>
      <c r="J2334" s="98" t="str">
        <f>VLOOKUP(E2334, 'Program Data Extracts-Zip Codes'!R$52:W$5334, 4, FALSE)</f>
        <v>LADWP</v>
      </c>
    </row>
    <row r="2335" spans="2:10" x14ac:dyDescent="0.25">
      <c r="B2335" s="63">
        <v>6037269700</v>
      </c>
      <c r="C2335" s="63">
        <v>4085</v>
      </c>
      <c r="D2335" s="63" t="s">
        <v>166</v>
      </c>
      <c r="E2335" s="96">
        <v>90034</v>
      </c>
      <c r="F2335" s="63">
        <v>44.841141591948102</v>
      </c>
      <c r="G2335" s="63">
        <v>4085</v>
      </c>
      <c r="H2335" s="63">
        <v>28.3</v>
      </c>
      <c r="I2335" s="98" t="str">
        <f>VLOOKUP(E2335, 'Program Data Extracts-Zip Codes'!R$52:W$5334, 6, FALSE)</f>
        <v>SCG</v>
      </c>
      <c r="J2335" s="98" t="str">
        <f>VLOOKUP(E2335, 'Program Data Extracts-Zip Codes'!R$52:W$5334, 4, FALSE)</f>
        <v>LADWP</v>
      </c>
    </row>
    <row r="2336" spans="2:10" x14ac:dyDescent="0.25">
      <c r="B2336" s="63">
        <v>6037203900</v>
      </c>
      <c r="C2336" s="63">
        <v>2944</v>
      </c>
      <c r="D2336" s="63" t="s">
        <v>166</v>
      </c>
      <c r="E2336" s="96">
        <v>90063</v>
      </c>
      <c r="F2336" s="63">
        <v>44.730383675010799</v>
      </c>
      <c r="G2336" s="63">
        <v>2944</v>
      </c>
      <c r="H2336" s="63">
        <v>62.1</v>
      </c>
      <c r="I2336" s="98" t="str">
        <f>VLOOKUP(E2336, 'Program Data Extracts-Zip Codes'!R$52:W$5334, 6, FALSE)</f>
        <v>SCG</v>
      </c>
      <c r="J2336" s="98" t="str">
        <f>VLOOKUP(E2336, 'Program Data Extracts-Zip Codes'!R$52:W$5334, 4, FALSE)</f>
        <v>LADWP</v>
      </c>
    </row>
    <row r="2337" spans="2:10" x14ac:dyDescent="0.25">
      <c r="B2337" s="63">
        <v>6037190100</v>
      </c>
      <c r="C2337" s="63">
        <v>4481</v>
      </c>
      <c r="D2337" s="63" t="s">
        <v>166</v>
      </c>
      <c r="E2337" s="96">
        <v>90028</v>
      </c>
      <c r="F2337" s="63">
        <v>44.718787881601202</v>
      </c>
      <c r="G2337" s="63">
        <v>4481</v>
      </c>
      <c r="H2337" s="63">
        <v>49.4</v>
      </c>
      <c r="I2337" s="98" t="str">
        <f>VLOOKUP(E2337, 'Program Data Extracts-Zip Codes'!R$52:W$5334, 6, FALSE)</f>
        <v>SCG</v>
      </c>
      <c r="J2337" s="98" t="str">
        <f>VLOOKUP(E2337, 'Program Data Extracts-Zip Codes'!R$52:W$5334, 4, FALSE)</f>
        <v>LADWP</v>
      </c>
    </row>
    <row r="2338" spans="2:10" x14ac:dyDescent="0.25">
      <c r="B2338" s="63">
        <v>6037269601</v>
      </c>
      <c r="C2338" s="63">
        <v>3413</v>
      </c>
      <c r="D2338" s="63" t="s">
        <v>166</v>
      </c>
      <c r="E2338" s="96">
        <v>90034</v>
      </c>
      <c r="F2338" s="63">
        <v>44.689090837368099</v>
      </c>
      <c r="G2338" s="63">
        <v>3413</v>
      </c>
      <c r="H2338" s="63">
        <v>51.4</v>
      </c>
      <c r="I2338" s="98" t="str">
        <f>VLOOKUP(E2338, 'Program Data Extracts-Zip Codes'!R$52:W$5334, 6, FALSE)</f>
        <v>SCG</v>
      </c>
      <c r="J2338" s="98" t="str">
        <f>VLOOKUP(E2338, 'Program Data Extracts-Zip Codes'!R$52:W$5334, 4, FALSE)</f>
        <v>LADWP</v>
      </c>
    </row>
    <row r="2339" spans="2:10" x14ac:dyDescent="0.25">
      <c r="B2339" s="63">
        <v>6037221710</v>
      </c>
      <c r="C2339" s="63">
        <v>2621</v>
      </c>
      <c r="D2339" s="63" t="s">
        <v>166</v>
      </c>
      <c r="E2339" s="96">
        <v>90007</v>
      </c>
      <c r="F2339" s="63">
        <v>44.673829066684299</v>
      </c>
      <c r="G2339" s="63">
        <v>2621</v>
      </c>
      <c r="H2339" s="63">
        <v>57.4</v>
      </c>
      <c r="I2339" s="98" t="str">
        <f>VLOOKUP(E2339, 'Program Data Extracts-Zip Codes'!R$52:W$5334, 6, FALSE)</f>
        <v>SCG</v>
      </c>
      <c r="J2339" s="98" t="str">
        <f>VLOOKUP(E2339, 'Program Data Extracts-Zip Codes'!R$52:W$5334, 4, FALSE)</f>
        <v>LADWP</v>
      </c>
    </row>
    <row r="2340" spans="2:10" x14ac:dyDescent="0.25">
      <c r="B2340" s="63">
        <v>6037191110</v>
      </c>
      <c r="C2340" s="63">
        <v>3338</v>
      </c>
      <c r="D2340" s="63" t="s">
        <v>166</v>
      </c>
      <c r="E2340" s="96">
        <v>90027</v>
      </c>
      <c r="F2340" s="63">
        <v>44.620747584274604</v>
      </c>
      <c r="G2340" s="63">
        <v>3338</v>
      </c>
      <c r="H2340" s="63">
        <v>53.8</v>
      </c>
      <c r="I2340" s="98" t="str">
        <f>VLOOKUP(E2340, 'Program Data Extracts-Zip Codes'!R$52:W$5334, 6, FALSE)</f>
        <v>SCG</v>
      </c>
      <c r="J2340" s="98" t="str">
        <f>VLOOKUP(E2340, 'Program Data Extracts-Zip Codes'!R$52:W$5334, 4, FALSE)</f>
        <v>Burbank</v>
      </c>
    </row>
    <row r="2341" spans="2:10" x14ac:dyDescent="0.25">
      <c r="B2341" s="63">
        <v>6037222500</v>
      </c>
      <c r="C2341" s="63">
        <v>4963</v>
      </c>
      <c r="D2341" s="63" t="s">
        <v>166</v>
      </c>
      <c r="E2341" s="96">
        <v>90018</v>
      </c>
      <c r="F2341" s="63">
        <v>44.496879026835103</v>
      </c>
      <c r="G2341" s="63">
        <v>4963</v>
      </c>
      <c r="H2341" s="63">
        <v>64.599999999999994</v>
      </c>
      <c r="I2341" s="98" t="str">
        <f>VLOOKUP(E2341, 'Program Data Extracts-Zip Codes'!R$52:W$5334, 6, FALSE)</f>
        <v>SCG</v>
      </c>
      <c r="J2341" s="98" t="str">
        <f>VLOOKUP(E2341, 'Program Data Extracts-Zip Codes'!R$52:W$5334, 4, FALSE)</f>
        <v>LADWP</v>
      </c>
    </row>
    <row r="2342" spans="2:10" x14ac:dyDescent="0.25">
      <c r="B2342" s="63">
        <v>6037235201</v>
      </c>
      <c r="C2342" s="63">
        <v>2781</v>
      </c>
      <c r="D2342" s="63" t="s">
        <v>166</v>
      </c>
      <c r="E2342" s="96">
        <v>90043</v>
      </c>
      <c r="F2342" s="63">
        <v>44.250309680240697</v>
      </c>
      <c r="G2342" s="63">
        <v>2781</v>
      </c>
      <c r="H2342" s="63">
        <v>48.6</v>
      </c>
      <c r="I2342" s="98" t="str">
        <f>VLOOKUP(E2342, 'Program Data Extracts-Zip Codes'!R$52:W$5334, 6, FALSE)</f>
        <v>SCG</v>
      </c>
      <c r="J2342" s="98" t="str">
        <f>VLOOKUP(E2342, 'Program Data Extracts-Zip Codes'!R$52:W$5334, 4, FALSE)</f>
        <v>LADWP</v>
      </c>
    </row>
    <row r="2343" spans="2:10" x14ac:dyDescent="0.25">
      <c r="B2343" s="63">
        <v>6037209810</v>
      </c>
      <c r="C2343" s="63">
        <v>2472</v>
      </c>
      <c r="D2343" s="63" t="s">
        <v>166</v>
      </c>
      <c r="E2343" s="96">
        <v>90006</v>
      </c>
      <c r="F2343" s="63">
        <v>44.1348059437084</v>
      </c>
      <c r="G2343" s="63">
        <v>2472</v>
      </c>
      <c r="H2343" s="63">
        <v>78.900000000000006</v>
      </c>
      <c r="I2343" s="98" t="str">
        <f>VLOOKUP(E2343, 'Program Data Extracts-Zip Codes'!R$52:W$5334, 6, FALSE)</f>
        <v>SCG</v>
      </c>
      <c r="J2343" s="98" t="str">
        <f>VLOOKUP(E2343, 'Program Data Extracts-Zip Codes'!R$52:W$5334, 4, FALSE)</f>
        <v>LADWP</v>
      </c>
    </row>
    <row r="2344" spans="2:10" x14ac:dyDescent="0.25">
      <c r="B2344" s="63">
        <v>6037209104</v>
      </c>
      <c r="C2344" s="63">
        <v>2434</v>
      </c>
      <c r="D2344" s="63" t="s">
        <v>166</v>
      </c>
      <c r="E2344" s="96">
        <v>90017</v>
      </c>
      <c r="F2344" s="63">
        <v>44.102168756889199</v>
      </c>
      <c r="G2344" s="63">
        <v>2434</v>
      </c>
      <c r="H2344" s="63">
        <v>79.5</v>
      </c>
      <c r="I2344" s="98" t="str">
        <f>VLOOKUP(E2344, 'Program Data Extracts-Zip Codes'!R$52:W$5334, 6, FALSE)</f>
        <v>SCG</v>
      </c>
      <c r="J2344" s="98" t="str">
        <f>VLOOKUP(E2344, 'Program Data Extracts-Zip Codes'!R$52:W$5334, 4, FALSE)</f>
        <v>LADWP</v>
      </c>
    </row>
    <row r="2345" spans="2:10" x14ac:dyDescent="0.25">
      <c r="B2345" s="63">
        <v>6037208902</v>
      </c>
      <c r="C2345" s="63">
        <v>2339</v>
      </c>
      <c r="D2345" s="63" t="s">
        <v>166</v>
      </c>
      <c r="E2345" s="96">
        <v>90017</v>
      </c>
      <c r="F2345" s="63">
        <v>44.045290587021</v>
      </c>
      <c r="G2345" s="63">
        <v>2339</v>
      </c>
      <c r="H2345" s="63">
        <v>84.7</v>
      </c>
      <c r="I2345" s="98" t="str">
        <f>VLOOKUP(E2345, 'Program Data Extracts-Zip Codes'!R$52:W$5334, 6, FALSE)</f>
        <v>SCG</v>
      </c>
      <c r="J2345" s="98" t="str">
        <f>VLOOKUP(E2345, 'Program Data Extracts-Zip Codes'!R$52:W$5334, 4, FALSE)</f>
        <v>LADWP</v>
      </c>
    </row>
    <row r="2346" spans="2:10" x14ac:dyDescent="0.25">
      <c r="B2346" s="63">
        <v>6037208401</v>
      </c>
      <c r="C2346" s="63">
        <v>3770</v>
      </c>
      <c r="D2346" s="63" t="s">
        <v>166</v>
      </c>
      <c r="E2346" s="96">
        <v>90057</v>
      </c>
      <c r="F2346" s="63">
        <v>44.006161409605802</v>
      </c>
      <c r="G2346" s="63">
        <v>3770</v>
      </c>
      <c r="H2346" s="63">
        <v>78.5</v>
      </c>
      <c r="I2346" s="98" t="str">
        <f>VLOOKUP(E2346, 'Program Data Extracts-Zip Codes'!R$52:W$5334, 6, FALSE)</f>
        <v>SCG</v>
      </c>
      <c r="J2346" s="98" t="str">
        <f>VLOOKUP(E2346, 'Program Data Extracts-Zip Codes'!R$52:W$5334, 4, FALSE)</f>
        <v>LADWP</v>
      </c>
    </row>
    <row r="2347" spans="2:10" x14ac:dyDescent="0.25">
      <c r="B2347" s="63">
        <v>6037234800</v>
      </c>
      <c r="C2347" s="63">
        <v>3426</v>
      </c>
      <c r="D2347" s="63" t="s">
        <v>166</v>
      </c>
      <c r="E2347" s="96">
        <v>90043</v>
      </c>
      <c r="F2347" s="63">
        <v>43.948421385931603</v>
      </c>
      <c r="G2347" s="63">
        <v>3426</v>
      </c>
      <c r="H2347" s="63">
        <v>34.4</v>
      </c>
      <c r="I2347" s="98" t="str">
        <f>VLOOKUP(E2347, 'Program Data Extracts-Zip Codes'!R$52:W$5334, 6, FALSE)</f>
        <v>SCG</v>
      </c>
      <c r="J2347" s="98" t="str">
        <f>VLOOKUP(E2347, 'Program Data Extracts-Zip Codes'!R$52:W$5334, 4, FALSE)</f>
        <v>LADWP</v>
      </c>
    </row>
    <row r="2348" spans="2:10" x14ac:dyDescent="0.25">
      <c r="B2348" s="63">
        <v>6037221602</v>
      </c>
      <c r="C2348" s="63">
        <v>2816</v>
      </c>
      <c r="D2348" s="63" t="s">
        <v>166</v>
      </c>
      <c r="E2348" s="96">
        <v>90007</v>
      </c>
      <c r="F2348" s="63">
        <v>43.9449659845993</v>
      </c>
      <c r="G2348" s="63">
        <v>2816</v>
      </c>
      <c r="H2348" s="63">
        <v>73.099999999999994</v>
      </c>
      <c r="I2348" s="98" t="str">
        <f>VLOOKUP(E2348, 'Program Data Extracts-Zip Codes'!R$52:W$5334, 6, FALSE)</f>
        <v>SCG</v>
      </c>
      <c r="J2348" s="98" t="str">
        <f>VLOOKUP(E2348, 'Program Data Extracts-Zip Codes'!R$52:W$5334, 4, FALSE)</f>
        <v>LADWP</v>
      </c>
    </row>
    <row r="2349" spans="2:10" x14ac:dyDescent="0.25">
      <c r="B2349" s="63">
        <v>6037530901</v>
      </c>
      <c r="C2349" s="63">
        <v>4080</v>
      </c>
      <c r="D2349" s="63" t="s">
        <v>166</v>
      </c>
      <c r="E2349" s="96">
        <v>90063</v>
      </c>
      <c r="F2349" s="63">
        <v>43.878379247891601</v>
      </c>
      <c r="G2349" s="63">
        <v>4080</v>
      </c>
      <c r="H2349" s="63">
        <v>54</v>
      </c>
      <c r="I2349" s="98" t="str">
        <f>VLOOKUP(E2349, 'Program Data Extracts-Zip Codes'!R$52:W$5334, 6, FALSE)</f>
        <v>SCG</v>
      </c>
      <c r="J2349" s="98" t="str">
        <f>VLOOKUP(E2349, 'Program Data Extracts-Zip Codes'!R$52:W$5334, 4, FALSE)</f>
        <v>LADWP</v>
      </c>
    </row>
    <row r="2350" spans="2:10" x14ac:dyDescent="0.25">
      <c r="B2350" s="63">
        <v>6037190201</v>
      </c>
      <c r="C2350" s="63">
        <v>2870</v>
      </c>
      <c r="D2350" s="63" t="s">
        <v>166</v>
      </c>
      <c r="E2350" s="96">
        <v>90028</v>
      </c>
      <c r="F2350" s="63">
        <v>43.870051063905599</v>
      </c>
      <c r="G2350" s="63">
        <v>2870</v>
      </c>
      <c r="H2350" s="63">
        <v>63.7</v>
      </c>
      <c r="I2350" s="98" t="str">
        <f>VLOOKUP(E2350, 'Program Data Extracts-Zip Codes'!R$52:W$5334, 6, FALSE)</f>
        <v>SCG</v>
      </c>
      <c r="J2350" s="98" t="str">
        <f>VLOOKUP(E2350, 'Program Data Extracts-Zip Codes'!R$52:W$5334, 4, FALSE)</f>
        <v>LADWP</v>
      </c>
    </row>
    <row r="2351" spans="2:10" x14ac:dyDescent="0.25">
      <c r="B2351" s="63">
        <v>6037185202</v>
      </c>
      <c r="C2351" s="63">
        <v>3712</v>
      </c>
      <c r="D2351" s="63" t="s">
        <v>166</v>
      </c>
      <c r="E2351" s="96">
        <v>90065</v>
      </c>
      <c r="F2351" s="63">
        <v>43.794099419245498</v>
      </c>
      <c r="G2351" s="63">
        <v>3712</v>
      </c>
      <c r="H2351" s="63">
        <v>43.8</v>
      </c>
      <c r="I2351" s="98" t="str">
        <f>VLOOKUP(E2351, 'Program Data Extracts-Zip Codes'!R$52:W$5334, 6, FALSE)</f>
        <v>SCG</v>
      </c>
      <c r="J2351" s="98" t="str">
        <f>VLOOKUP(E2351, 'Program Data Extracts-Zip Codes'!R$52:W$5334, 4, FALSE)</f>
        <v>Glendale</v>
      </c>
    </row>
    <row r="2352" spans="2:10" x14ac:dyDescent="0.25">
      <c r="B2352" s="63">
        <v>6037531800</v>
      </c>
      <c r="C2352" s="63">
        <v>5066</v>
      </c>
      <c r="D2352" s="63" t="s">
        <v>166</v>
      </c>
      <c r="E2352" s="96">
        <v>90022</v>
      </c>
      <c r="F2352" s="63">
        <v>43.789781282549299</v>
      </c>
      <c r="G2352" s="63">
        <v>5066</v>
      </c>
      <c r="H2352" s="63">
        <v>62.1</v>
      </c>
      <c r="I2352" s="98" t="str">
        <f>VLOOKUP(E2352, 'Program Data Extracts-Zip Codes'!R$52:W$5334, 6, FALSE)</f>
        <v>SCG</v>
      </c>
      <c r="J2352" s="98" t="str">
        <f>VLOOKUP(E2352, 'Program Data Extracts-Zip Codes'!R$52:W$5334, 4, FALSE)</f>
        <v>SCE</v>
      </c>
    </row>
    <row r="2353" spans="2:10" x14ac:dyDescent="0.25">
      <c r="B2353" s="63">
        <v>6037600302</v>
      </c>
      <c r="C2353" s="63">
        <v>3317</v>
      </c>
      <c r="D2353" s="63" t="s">
        <v>166</v>
      </c>
      <c r="E2353" s="96">
        <v>90047</v>
      </c>
      <c r="F2353" s="63">
        <v>43.610665737624501</v>
      </c>
      <c r="G2353" s="63">
        <v>3317</v>
      </c>
      <c r="H2353" s="63">
        <v>50.5</v>
      </c>
      <c r="I2353" s="98" t="str">
        <f>VLOOKUP(E2353, 'Program Data Extracts-Zip Codes'!R$52:W$5334, 6, FALSE)</f>
        <v>SCG</v>
      </c>
      <c r="J2353" s="98" t="str">
        <f>VLOOKUP(E2353, 'Program Data Extracts-Zip Codes'!R$52:W$5334, 4, FALSE)</f>
        <v>LADWP</v>
      </c>
    </row>
    <row r="2354" spans="2:10" x14ac:dyDescent="0.25">
      <c r="B2354" s="63">
        <v>6037531202</v>
      </c>
      <c r="C2354" s="63">
        <v>4747</v>
      </c>
      <c r="D2354" s="63" t="s">
        <v>166</v>
      </c>
      <c r="E2354" s="96">
        <v>90023</v>
      </c>
      <c r="F2354" s="63">
        <v>43.598048938208798</v>
      </c>
      <c r="G2354" s="63">
        <v>4747</v>
      </c>
      <c r="H2354" s="63">
        <v>56.6</v>
      </c>
      <c r="I2354" s="98" t="str">
        <f>VLOOKUP(E2354, 'Program Data Extracts-Zip Codes'!R$52:W$5334, 6, FALSE)</f>
        <v>SCG</v>
      </c>
      <c r="J2354" s="98" t="str">
        <f>VLOOKUP(E2354, 'Program Data Extracts-Zip Codes'!R$52:W$5334, 4, FALSE)</f>
        <v>LADWP</v>
      </c>
    </row>
    <row r="2355" spans="2:10" x14ac:dyDescent="0.25">
      <c r="B2355" s="63">
        <v>6037208610</v>
      </c>
      <c r="C2355" s="63">
        <v>4195</v>
      </c>
      <c r="D2355" s="63" t="s">
        <v>166</v>
      </c>
      <c r="E2355" s="96">
        <v>90026</v>
      </c>
      <c r="F2355" s="63">
        <v>43.536049633744298</v>
      </c>
      <c r="G2355" s="63">
        <v>4195</v>
      </c>
      <c r="H2355" s="63">
        <v>51.5</v>
      </c>
      <c r="I2355" s="98" t="str">
        <f>VLOOKUP(E2355, 'Program Data Extracts-Zip Codes'!R$52:W$5334, 6, FALSE)</f>
        <v>SCG</v>
      </c>
      <c r="J2355" s="98" t="str">
        <f>VLOOKUP(E2355, 'Program Data Extracts-Zip Codes'!R$52:W$5334, 4, FALSE)</f>
        <v>LADWP</v>
      </c>
    </row>
    <row r="2356" spans="2:10" x14ac:dyDescent="0.25">
      <c r="B2356" s="63">
        <v>6037191901</v>
      </c>
      <c r="C2356" s="63">
        <v>3355</v>
      </c>
      <c r="D2356" s="63" t="s">
        <v>166</v>
      </c>
      <c r="E2356" s="96">
        <v>90038</v>
      </c>
      <c r="F2356" s="63">
        <v>43.442544948502999</v>
      </c>
      <c r="G2356" s="63">
        <v>3355</v>
      </c>
      <c r="H2356" s="63">
        <v>40.799999999999997</v>
      </c>
      <c r="I2356" s="98" t="str">
        <f>VLOOKUP(E2356, 'Program Data Extracts-Zip Codes'!R$52:W$5334, 6, FALSE)</f>
        <v>SCG</v>
      </c>
      <c r="J2356" s="98" t="str">
        <f>VLOOKUP(E2356, 'Program Data Extracts-Zip Codes'!R$52:W$5334, 4, FALSE)</f>
        <v>LADWP</v>
      </c>
    </row>
    <row r="2357" spans="2:10" x14ac:dyDescent="0.25">
      <c r="B2357" s="63">
        <v>6037197600</v>
      </c>
      <c r="C2357" s="63">
        <v>2376</v>
      </c>
      <c r="D2357" s="63" t="s">
        <v>166</v>
      </c>
      <c r="E2357" s="96">
        <v>90026</v>
      </c>
      <c r="F2357" s="63">
        <v>43.423626534212701</v>
      </c>
      <c r="G2357" s="63">
        <v>2376</v>
      </c>
      <c r="H2357" s="63">
        <v>41.2</v>
      </c>
      <c r="I2357" s="98" t="str">
        <f>VLOOKUP(E2357, 'Program Data Extracts-Zip Codes'!R$52:W$5334, 6, FALSE)</f>
        <v>SCG</v>
      </c>
      <c r="J2357" s="98" t="str">
        <f>VLOOKUP(E2357, 'Program Data Extracts-Zip Codes'!R$52:W$5334, 4, FALSE)</f>
        <v>LADWP</v>
      </c>
    </row>
    <row r="2358" spans="2:10" x14ac:dyDescent="0.25">
      <c r="B2358" s="63">
        <v>6037191203</v>
      </c>
      <c r="C2358" s="63">
        <v>2922</v>
      </c>
      <c r="D2358" s="63" t="s">
        <v>166</v>
      </c>
      <c r="E2358" s="96">
        <v>90029</v>
      </c>
      <c r="F2358" s="63">
        <v>43.214103018064399</v>
      </c>
      <c r="G2358" s="63">
        <v>2922</v>
      </c>
      <c r="H2358" s="63">
        <v>60</v>
      </c>
      <c r="I2358" s="98" t="str">
        <f>VLOOKUP(E2358, 'Program Data Extracts-Zip Codes'!R$52:W$5334, 6, FALSE)</f>
        <v>SCG</v>
      </c>
      <c r="J2358" s="98" t="str">
        <f>VLOOKUP(E2358, 'Program Data Extracts-Zip Codes'!R$52:W$5334, 4, FALSE)</f>
        <v>LADWP</v>
      </c>
    </row>
    <row r="2359" spans="2:10" x14ac:dyDescent="0.25">
      <c r="B2359" s="63">
        <v>6037191204</v>
      </c>
      <c r="C2359" s="63">
        <v>2124</v>
      </c>
      <c r="D2359" s="63" t="s">
        <v>166</v>
      </c>
      <c r="E2359" s="96">
        <v>90029</v>
      </c>
      <c r="F2359" s="63">
        <v>42.926776807896999</v>
      </c>
      <c r="G2359" s="63">
        <v>2124</v>
      </c>
      <c r="H2359" s="63">
        <v>58.6</v>
      </c>
      <c r="I2359" s="98" t="str">
        <f>VLOOKUP(E2359, 'Program Data Extracts-Zip Codes'!R$52:W$5334, 6, FALSE)</f>
        <v>SCG</v>
      </c>
      <c r="J2359" s="98" t="str">
        <f>VLOOKUP(E2359, 'Program Data Extracts-Zip Codes'!R$52:W$5334, 4, FALSE)</f>
        <v>LADWP</v>
      </c>
    </row>
    <row r="2360" spans="2:10" x14ac:dyDescent="0.25">
      <c r="B2360" s="63">
        <v>6037222200</v>
      </c>
      <c r="C2360" s="63">
        <v>3965</v>
      </c>
      <c r="D2360" s="63" t="s">
        <v>166</v>
      </c>
      <c r="E2360" s="96">
        <v>90018</v>
      </c>
      <c r="F2360" s="63">
        <v>42.922520805235401</v>
      </c>
      <c r="G2360" s="63">
        <v>3965</v>
      </c>
      <c r="H2360" s="63">
        <v>65.400000000000006</v>
      </c>
      <c r="I2360" s="98" t="str">
        <f>VLOOKUP(E2360, 'Program Data Extracts-Zip Codes'!R$52:W$5334, 6, FALSE)</f>
        <v>SCG</v>
      </c>
      <c r="J2360" s="98" t="str">
        <f>VLOOKUP(E2360, 'Program Data Extracts-Zip Codes'!R$52:W$5334, 4, FALSE)</f>
        <v>LADWP</v>
      </c>
    </row>
    <row r="2361" spans="2:10" x14ac:dyDescent="0.25">
      <c r="B2361" s="63">
        <v>6037221900</v>
      </c>
      <c r="C2361" s="63">
        <v>3664</v>
      </c>
      <c r="D2361" s="63" t="s">
        <v>166</v>
      </c>
      <c r="E2361" s="96">
        <v>90007</v>
      </c>
      <c r="F2361" s="63">
        <v>42.920053998239297</v>
      </c>
      <c r="G2361" s="63">
        <v>3664</v>
      </c>
      <c r="H2361" s="63">
        <v>81</v>
      </c>
      <c r="I2361" s="98" t="str">
        <f>VLOOKUP(E2361, 'Program Data Extracts-Zip Codes'!R$52:W$5334, 6, FALSE)</f>
        <v>SCG</v>
      </c>
      <c r="J2361" s="98" t="str">
        <f>VLOOKUP(E2361, 'Program Data Extracts-Zip Codes'!R$52:W$5334, 4, FALSE)</f>
        <v>LADWP</v>
      </c>
    </row>
    <row r="2362" spans="2:10" x14ac:dyDescent="0.25">
      <c r="B2362" s="63">
        <v>6037186301</v>
      </c>
      <c r="C2362" s="63">
        <v>2999</v>
      </c>
      <c r="D2362" s="63" t="s">
        <v>166</v>
      </c>
      <c r="E2362" s="96">
        <v>90065</v>
      </c>
      <c r="F2362" s="63">
        <v>42.892275290157897</v>
      </c>
      <c r="G2362" s="63">
        <v>2999</v>
      </c>
      <c r="H2362" s="63">
        <v>64.2</v>
      </c>
      <c r="I2362" s="98" t="str">
        <f>VLOOKUP(E2362, 'Program Data Extracts-Zip Codes'!R$52:W$5334, 6, FALSE)</f>
        <v>SCG</v>
      </c>
      <c r="J2362" s="98" t="str">
        <f>VLOOKUP(E2362, 'Program Data Extracts-Zip Codes'!R$52:W$5334, 4, FALSE)</f>
        <v>Glendale</v>
      </c>
    </row>
    <row r="2363" spans="2:10" x14ac:dyDescent="0.25">
      <c r="B2363" s="63">
        <v>6037192520</v>
      </c>
      <c r="C2363" s="63">
        <v>5067</v>
      </c>
      <c r="D2363" s="63" t="s">
        <v>166</v>
      </c>
      <c r="E2363" s="96">
        <v>90004</v>
      </c>
      <c r="F2363" s="63">
        <v>42.889445817387298</v>
      </c>
      <c r="G2363" s="63">
        <v>5067</v>
      </c>
      <c r="H2363" s="63">
        <v>66.7</v>
      </c>
      <c r="I2363" s="98" t="str">
        <f>VLOOKUP(E2363, 'Program Data Extracts-Zip Codes'!R$52:W$5334, 6, FALSE)</f>
        <v>SCG</v>
      </c>
      <c r="J2363" s="98" t="str">
        <f>VLOOKUP(E2363, 'Program Data Extracts-Zip Codes'!R$52:W$5334, 4, FALSE)</f>
        <v>LADWP</v>
      </c>
    </row>
    <row r="2364" spans="2:10" x14ac:dyDescent="0.25">
      <c r="B2364" s="63">
        <v>6037192510</v>
      </c>
      <c r="C2364" s="63">
        <v>3670</v>
      </c>
      <c r="D2364" s="63" t="s">
        <v>166</v>
      </c>
      <c r="E2364" s="96">
        <v>90004</v>
      </c>
      <c r="F2364" s="63">
        <v>42.888053324852599</v>
      </c>
      <c r="G2364" s="63">
        <v>3670</v>
      </c>
      <c r="H2364" s="63">
        <v>54.5</v>
      </c>
      <c r="I2364" s="98" t="str">
        <f>VLOOKUP(E2364, 'Program Data Extracts-Zip Codes'!R$52:W$5334, 6, FALSE)</f>
        <v>SCG</v>
      </c>
      <c r="J2364" s="98" t="str">
        <f>VLOOKUP(E2364, 'Program Data Extracts-Zip Codes'!R$52:W$5334, 4, FALSE)</f>
        <v>LADWP</v>
      </c>
    </row>
    <row r="2365" spans="2:10" x14ac:dyDescent="0.25">
      <c r="B2365" s="63">
        <v>6037212203</v>
      </c>
      <c r="C2365" s="63">
        <v>2679</v>
      </c>
      <c r="D2365" s="63" t="s">
        <v>166</v>
      </c>
      <c r="E2365" s="96">
        <v>90005</v>
      </c>
      <c r="F2365" s="63">
        <v>42.637351961947402</v>
      </c>
      <c r="G2365" s="63">
        <v>2679</v>
      </c>
      <c r="H2365" s="63">
        <v>84.4</v>
      </c>
      <c r="I2365" s="98" t="str">
        <f>VLOOKUP(E2365, 'Program Data Extracts-Zip Codes'!R$52:W$5334, 6, FALSE)</f>
        <v>SCG</v>
      </c>
      <c r="J2365" s="98" t="str">
        <f>VLOOKUP(E2365, 'Program Data Extracts-Zip Codes'!R$52:W$5334, 4, FALSE)</f>
        <v>LADWP</v>
      </c>
    </row>
    <row r="2366" spans="2:10" x14ac:dyDescent="0.25">
      <c r="B2366" s="63">
        <v>6037221220</v>
      </c>
      <c r="C2366" s="63">
        <v>3378</v>
      </c>
      <c r="D2366" s="63" t="s">
        <v>166</v>
      </c>
      <c r="E2366" s="96">
        <v>90006</v>
      </c>
      <c r="F2366" s="63">
        <v>42.6205739429628</v>
      </c>
      <c r="G2366" s="63">
        <v>3378</v>
      </c>
      <c r="H2366" s="63">
        <v>64.5</v>
      </c>
      <c r="I2366" s="98" t="str">
        <f>VLOOKUP(E2366, 'Program Data Extracts-Zip Codes'!R$52:W$5334, 6, FALSE)</f>
        <v>SCG</v>
      </c>
      <c r="J2366" s="98" t="str">
        <f>VLOOKUP(E2366, 'Program Data Extracts-Zip Codes'!R$52:W$5334, 4, FALSE)</f>
        <v>LADWP</v>
      </c>
    </row>
    <row r="2367" spans="2:10" x14ac:dyDescent="0.25">
      <c r="B2367" s="63">
        <v>6037208620</v>
      </c>
      <c r="C2367" s="63">
        <v>4660</v>
      </c>
      <c r="D2367" s="63" t="s">
        <v>166</v>
      </c>
      <c r="E2367" s="96">
        <v>90057</v>
      </c>
      <c r="F2367" s="63">
        <v>42.5302398012008</v>
      </c>
      <c r="G2367" s="63">
        <v>4660</v>
      </c>
      <c r="H2367" s="63">
        <v>57.9</v>
      </c>
      <c r="I2367" s="98" t="str">
        <f>VLOOKUP(E2367, 'Program Data Extracts-Zip Codes'!R$52:W$5334, 6, FALSE)</f>
        <v>SCG</v>
      </c>
      <c r="J2367" s="98" t="str">
        <f>VLOOKUP(E2367, 'Program Data Extracts-Zip Codes'!R$52:W$5334, 4, FALSE)</f>
        <v>LADWP</v>
      </c>
    </row>
    <row r="2368" spans="2:10" x14ac:dyDescent="0.25">
      <c r="B2368" s="63">
        <v>6037209403</v>
      </c>
      <c r="C2368" s="63">
        <v>3600</v>
      </c>
      <c r="D2368" s="63" t="s">
        <v>166</v>
      </c>
      <c r="E2368" s="96">
        <v>90017</v>
      </c>
      <c r="F2368" s="63">
        <v>42.297957116056999</v>
      </c>
      <c r="G2368" s="63">
        <v>3600</v>
      </c>
      <c r="H2368" s="63">
        <v>86.4</v>
      </c>
      <c r="I2368" s="98" t="str">
        <f>VLOOKUP(E2368, 'Program Data Extracts-Zip Codes'!R$52:W$5334, 6, FALSE)</f>
        <v>SCG</v>
      </c>
      <c r="J2368" s="98" t="str">
        <f>VLOOKUP(E2368, 'Program Data Extracts-Zip Codes'!R$52:W$5334, 4, FALSE)</f>
        <v>LADWP</v>
      </c>
    </row>
    <row r="2369" spans="2:10" x14ac:dyDescent="0.25">
      <c r="B2369" s="63">
        <v>6037221120</v>
      </c>
      <c r="C2369" s="63">
        <v>3373</v>
      </c>
      <c r="D2369" s="63" t="s">
        <v>166</v>
      </c>
      <c r="E2369" s="96">
        <v>90006</v>
      </c>
      <c r="F2369" s="63">
        <v>42.278816969816603</v>
      </c>
      <c r="G2369" s="63">
        <v>3373</v>
      </c>
      <c r="H2369" s="63">
        <v>73.099999999999994</v>
      </c>
      <c r="I2369" s="98" t="str">
        <f>VLOOKUP(E2369, 'Program Data Extracts-Zip Codes'!R$52:W$5334, 6, FALSE)</f>
        <v>SCG</v>
      </c>
      <c r="J2369" s="98" t="str">
        <f>VLOOKUP(E2369, 'Program Data Extracts-Zip Codes'!R$52:W$5334, 4, FALSE)</f>
        <v>LADWP</v>
      </c>
    </row>
    <row r="2370" spans="2:10" x14ac:dyDescent="0.25">
      <c r="B2370" s="63">
        <v>6037212800</v>
      </c>
      <c r="C2370" s="63">
        <v>4273</v>
      </c>
      <c r="D2370" s="63" t="s">
        <v>166</v>
      </c>
      <c r="E2370" s="96">
        <v>90019</v>
      </c>
      <c r="F2370" s="63">
        <v>42.219881201538897</v>
      </c>
      <c r="G2370" s="63">
        <v>4273</v>
      </c>
      <c r="H2370" s="63">
        <v>50.1</v>
      </c>
      <c r="I2370" s="98" t="str">
        <f>VLOOKUP(E2370, 'Program Data Extracts-Zip Codes'!R$52:W$5334, 6, FALSE)</f>
        <v>SCG</v>
      </c>
      <c r="J2370" s="98" t="str">
        <f>VLOOKUP(E2370, 'Program Data Extracts-Zip Codes'!R$52:W$5334, 4, FALSE)</f>
        <v>LADWP</v>
      </c>
    </row>
    <row r="2371" spans="2:10" x14ac:dyDescent="0.25">
      <c r="B2371" s="63">
        <v>6037237800</v>
      </c>
      <c r="C2371" s="63">
        <v>4371</v>
      </c>
      <c r="D2371" s="63" t="s">
        <v>166</v>
      </c>
      <c r="E2371" s="96">
        <v>90044</v>
      </c>
      <c r="F2371" s="63">
        <v>42.211223169406502</v>
      </c>
      <c r="G2371" s="63">
        <v>4371</v>
      </c>
      <c r="H2371" s="63">
        <v>46.2</v>
      </c>
      <c r="I2371" s="98" t="str">
        <f>VLOOKUP(E2371, 'Program Data Extracts-Zip Codes'!R$52:W$5334, 6, FALSE)</f>
        <v>SCG</v>
      </c>
      <c r="J2371" s="98" t="str">
        <f>VLOOKUP(E2371, 'Program Data Extracts-Zip Codes'!R$52:W$5334, 4, FALSE)</f>
        <v>LADWP</v>
      </c>
    </row>
    <row r="2372" spans="2:10" x14ac:dyDescent="0.25">
      <c r="B2372" s="63">
        <v>6037238100</v>
      </c>
      <c r="C2372" s="63">
        <v>4626</v>
      </c>
      <c r="D2372" s="63" t="s">
        <v>166</v>
      </c>
      <c r="E2372" s="96">
        <v>90047</v>
      </c>
      <c r="F2372" s="63">
        <v>42.1887248967112</v>
      </c>
      <c r="G2372" s="63">
        <v>4626</v>
      </c>
      <c r="H2372" s="63">
        <v>37.6</v>
      </c>
      <c r="I2372" s="98" t="str">
        <f>VLOOKUP(E2372, 'Program Data Extracts-Zip Codes'!R$52:W$5334, 6, FALSE)</f>
        <v>SCG</v>
      </c>
      <c r="J2372" s="98" t="str">
        <f>VLOOKUP(E2372, 'Program Data Extracts-Zip Codes'!R$52:W$5334, 4, FALSE)</f>
        <v>LADWP</v>
      </c>
    </row>
    <row r="2373" spans="2:10" x14ac:dyDescent="0.25">
      <c r="B2373" s="63">
        <v>6037237900</v>
      </c>
      <c r="C2373" s="63">
        <v>3621</v>
      </c>
      <c r="D2373" s="63" t="s">
        <v>166</v>
      </c>
      <c r="E2373" s="96">
        <v>90047</v>
      </c>
      <c r="F2373" s="63">
        <v>42.1596113605952</v>
      </c>
      <c r="G2373" s="63">
        <v>3621</v>
      </c>
      <c r="H2373" s="63">
        <v>51.1</v>
      </c>
      <c r="I2373" s="98" t="str">
        <f>VLOOKUP(E2373, 'Program Data Extracts-Zip Codes'!R$52:W$5334, 6, FALSE)</f>
        <v>SCG</v>
      </c>
      <c r="J2373" s="98" t="str">
        <f>VLOOKUP(E2373, 'Program Data Extracts-Zip Codes'!R$52:W$5334, 4, FALSE)</f>
        <v>LADWP</v>
      </c>
    </row>
    <row r="2374" spans="2:10" x14ac:dyDescent="0.25">
      <c r="B2374" s="63">
        <v>6037211201</v>
      </c>
      <c r="C2374" s="63">
        <v>2645</v>
      </c>
      <c r="D2374" s="63" t="s">
        <v>166</v>
      </c>
      <c r="E2374" s="96">
        <v>90004</v>
      </c>
      <c r="F2374" s="63">
        <v>42.076712779810897</v>
      </c>
      <c r="G2374" s="63">
        <v>2645</v>
      </c>
      <c r="H2374" s="63">
        <v>65.5</v>
      </c>
      <c r="I2374" s="98" t="str">
        <f>VLOOKUP(E2374, 'Program Data Extracts-Zip Codes'!R$52:W$5334, 6, FALSE)</f>
        <v>SCG</v>
      </c>
      <c r="J2374" s="98" t="str">
        <f>VLOOKUP(E2374, 'Program Data Extracts-Zip Codes'!R$52:W$5334, 4, FALSE)</f>
        <v>LADWP</v>
      </c>
    </row>
    <row r="2375" spans="2:10" x14ac:dyDescent="0.25">
      <c r="B2375" s="63">
        <v>6037224310</v>
      </c>
      <c r="C2375" s="63">
        <v>2025</v>
      </c>
      <c r="D2375" s="63" t="s">
        <v>166</v>
      </c>
      <c r="E2375" s="96">
        <v>90006</v>
      </c>
      <c r="F2375" s="63">
        <v>42.051241101714901</v>
      </c>
      <c r="G2375" s="63">
        <v>2025</v>
      </c>
      <c r="H2375" s="63">
        <v>84.7</v>
      </c>
      <c r="I2375" s="98" t="str">
        <f>VLOOKUP(E2375, 'Program Data Extracts-Zip Codes'!R$52:W$5334, 6, FALSE)</f>
        <v>SCG</v>
      </c>
      <c r="J2375" s="98" t="str">
        <f>VLOOKUP(E2375, 'Program Data Extracts-Zip Codes'!R$52:W$5334, 4, FALSE)</f>
        <v>LADWP</v>
      </c>
    </row>
    <row r="2376" spans="2:10" x14ac:dyDescent="0.25">
      <c r="B2376" s="63">
        <v>6037277200</v>
      </c>
      <c r="C2376" s="63">
        <v>2490</v>
      </c>
      <c r="D2376" s="63" t="s">
        <v>166</v>
      </c>
      <c r="E2376" s="96">
        <v>90045</v>
      </c>
      <c r="F2376" s="63">
        <v>42.004194601331498</v>
      </c>
      <c r="G2376" s="63">
        <v>2490</v>
      </c>
      <c r="H2376" s="63">
        <v>29.2</v>
      </c>
      <c r="I2376" s="98" t="str">
        <f>VLOOKUP(E2376, 'Program Data Extracts-Zip Codes'!R$52:W$5334, 6, FALSE)</f>
        <v>SCG</v>
      </c>
      <c r="J2376" s="98" t="str">
        <f>VLOOKUP(E2376, 'Program Data Extracts-Zip Codes'!R$52:W$5334, 4, FALSE)</f>
        <v>LADWP</v>
      </c>
    </row>
    <row r="2377" spans="2:10" x14ac:dyDescent="0.25">
      <c r="B2377" s="63">
        <v>6037221303</v>
      </c>
      <c r="C2377" s="63">
        <v>2551</v>
      </c>
      <c r="D2377" s="63" t="s">
        <v>166</v>
      </c>
      <c r="E2377" s="96">
        <v>90006</v>
      </c>
      <c r="F2377" s="63">
        <v>41.978165583976804</v>
      </c>
      <c r="G2377" s="63">
        <v>2551</v>
      </c>
      <c r="H2377" s="63">
        <v>63.7</v>
      </c>
      <c r="I2377" s="98" t="str">
        <f>VLOOKUP(E2377, 'Program Data Extracts-Zip Codes'!R$52:W$5334, 6, FALSE)</f>
        <v>SCG</v>
      </c>
      <c r="J2377" s="98" t="str">
        <f>VLOOKUP(E2377, 'Program Data Extracts-Zip Codes'!R$52:W$5334, 4, FALSE)</f>
        <v>LADWP</v>
      </c>
    </row>
    <row r="2378" spans="2:10" x14ac:dyDescent="0.25">
      <c r="B2378" s="63">
        <v>6037189101</v>
      </c>
      <c r="C2378" s="63">
        <v>2743</v>
      </c>
      <c r="D2378" s="63" t="s">
        <v>166</v>
      </c>
      <c r="E2378" s="96">
        <v>90027</v>
      </c>
      <c r="F2378" s="63">
        <v>41.556768931242601</v>
      </c>
      <c r="G2378" s="63">
        <v>2743</v>
      </c>
      <c r="H2378" s="63">
        <v>32.4</v>
      </c>
      <c r="I2378" s="98" t="str">
        <f>VLOOKUP(E2378, 'Program Data Extracts-Zip Codes'!R$52:W$5334, 6, FALSE)</f>
        <v>SCG</v>
      </c>
      <c r="J2378" s="98" t="str">
        <f>VLOOKUP(E2378, 'Program Data Extracts-Zip Codes'!R$52:W$5334, 4, FALSE)</f>
        <v>Burbank</v>
      </c>
    </row>
    <row r="2379" spans="2:10" x14ac:dyDescent="0.25">
      <c r="B2379" s="63">
        <v>6037201601</v>
      </c>
      <c r="C2379" s="63">
        <v>2288</v>
      </c>
      <c r="D2379" s="63" t="s">
        <v>166</v>
      </c>
      <c r="E2379" s="96">
        <v>90032</v>
      </c>
      <c r="F2379" s="63">
        <v>41.511519159337098</v>
      </c>
      <c r="G2379" s="63">
        <v>2288</v>
      </c>
      <c r="H2379" s="63">
        <v>51.8</v>
      </c>
      <c r="I2379" s="98" t="str">
        <f>VLOOKUP(E2379, 'Program Data Extracts-Zip Codes'!R$52:W$5334, 6, FALSE)</f>
        <v>SCG</v>
      </c>
      <c r="J2379" s="98" t="str">
        <f>VLOOKUP(E2379, 'Program Data Extracts-Zip Codes'!R$52:W$5334, 4, FALSE)</f>
        <v>LADWP</v>
      </c>
    </row>
    <row r="2380" spans="2:10" x14ac:dyDescent="0.25">
      <c r="B2380" s="63">
        <v>6037212900</v>
      </c>
      <c r="C2380" s="63">
        <v>4074</v>
      </c>
      <c r="D2380" s="63" t="s">
        <v>166</v>
      </c>
      <c r="E2380" s="96">
        <v>90019</v>
      </c>
      <c r="F2380" s="63">
        <v>41.443590305319503</v>
      </c>
      <c r="G2380" s="63">
        <v>4074</v>
      </c>
      <c r="H2380" s="63">
        <v>62.1</v>
      </c>
      <c r="I2380" s="98" t="str">
        <f>VLOOKUP(E2380, 'Program Data Extracts-Zip Codes'!R$52:W$5334, 6, FALSE)</f>
        <v>SCG</v>
      </c>
      <c r="J2380" s="98" t="str">
        <f>VLOOKUP(E2380, 'Program Data Extracts-Zip Codes'!R$52:W$5334, 4, FALSE)</f>
        <v>LADWP</v>
      </c>
    </row>
    <row r="2381" spans="2:10" x14ac:dyDescent="0.25">
      <c r="B2381" s="63">
        <v>6037195803</v>
      </c>
      <c r="C2381" s="63">
        <v>2603</v>
      </c>
      <c r="D2381" s="63" t="s">
        <v>166</v>
      </c>
      <c r="E2381" s="96">
        <v>90026</v>
      </c>
      <c r="F2381" s="63">
        <v>41.144378983044099</v>
      </c>
      <c r="G2381" s="63">
        <v>2603</v>
      </c>
      <c r="H2381" s="63">
        <v>46.6</v>
      </c>
      <c r="I2381" s="98" t="str">
        <f>VLOOKUP(E2381, 'Program Data Extracts-Zip Codes'!R$52:W$5334, 6, FALSE)</f>
        <v>SCG</v>
      </c>
      <c r="J2381" s="98" t="str">
        <f>VLOOKUP(E2381, 'Program Data Extracts-Zip Codes'!R$52:W$5334, 4, FALSE)</f>
        <v>LADWP</v>
      </c>
    </row>
    <row r="2382" spans="2:10" x14ac:dyDescent="0.25">
      <c r="B2382" s="63">
        <v>6037238400</v>
      </c>
      <c r="C2382" s="63">
        <v>4497</v>
      </c>
      <c r="D2382" s="63" t="s">
        <v>166</v>
      </c>
      <c r="E2382" s="96">
        <v>90047</v>
      </c>
      <c r="F2382" s="63">
        <v>41.0840110934409</v>
      </c>
      <c r="G2382" s="63">
        <v>4497</v>
      </c>
      <c r="H2382" s="63">
        <v>34.6</v>
      </c>
      <c r="I2382" s="98" t="str">
        <f>VLOOKUP(E2382, 'Program Data Extracts-Zip Codes'!R$52:W$5334, 6, FALSE)</f>
        <v>SCG</v>
      </c>
      <c r="J2382" s="98" t="str">
        <f>VLOOKUP(E2382, 'Program Data Extracts-Zip Codes'!R$52:W$5334, 4, FALSE)</f>
        <v>LADWP</v>
      </c>
    </row>
    <row r="2383" spans="2:10" x14ac:dyDescent="0.25">
      <c r="B2383" s="63">
        <v>6037234000</v>
      </c>
      <c r="C2383" s="63">
        <v>5335</v>
      </c>
      <c r="D2383" s="63" t="s">
        <v>166</v>
      </c>
      <c r="E2383" s="96">
        <v>90008</v>
      </c>
      <c r="F2383" s="63">
        <v>41.029069844143898</v>
      </c>
      <c r="G2383" s="63">
        <v>5335</v>
      </c>
      <c r="H2383" s="63">
        <v>39.200000000000003</v>
      </c>
      <c r="I2383" s="98" t="str">
        <f>VLOOKUP(E2383, 'Program Data Extracts-Zip Codes'!R$52:W$5334, 6, FALSE)</f>
        <v>SCG</v>
      </c>
      <c r="J2383" s="98" t="str">
        <f>VLOOKUP(E2383, 'Program Data Extracts-Zip Codes'!R$52:W$5334, 4, FALSE)</f>
        <v>LADWP</v>
      </c>
    </row>
    <row r="2384" spans="2:10" x14ac:dyDescent="0.25">
      <c r="B2384" s="63">
        <v>6037187101</v>
      </c>
      <c r="C2384" s="63">
        <v>3235</v>
      </c>
      <c r="D2384" s="63" t="s">
        <v>166</v>
      </c>
      <c r="E2384" s="96">
        <v>90039</v>
      </c>
      <c r="F2384" s="63">
        <v>40.726656595496799</v>
      </c>
      <c r="G2384" s="63">
        <v>3235</v>
      </c>
      <c r="H2384" s="63">
        <v>28.2</v>
      </c>
      <c r="I2384" s="98" t="str">
        <f>VLOOKUP(E2384, 'Program Data Extracts-Zip Codes'!R$52:W$5334, 6, FALSE)</f>
        <v>SCG</v>
      </c>
      <c r="J2384" s="98" t="str">
        <f>VLOOKUP(E2384, 'Program Data Extracts-Zip Codes'!R$52:W$5334, 4, FALSE)</f>
        <v>Glendale</v>
      </c>
    </row>
    <row r="2385" spans="2:10" x14ac:dyDescent="0.25">
      <c r="B2385" s="63">
        <v>6037531603</v>
      </c>
      <c r="C2385" s="63">
        <v>3568</v>
      </c>
      <c r="D2385" s="63" t="s">
        <v>166</v>
      </c>
      <c r="E2385" s="96">
        <v>90022</v>
      </c>
      <c r="F2385" s="63">
        <v>40.669412476037301</v>
      </c>
      <c r="G2385" s="63">
        <v>3568</v>
      </c>
      <c r="H2385" s="63">
        <v>44</v>
      </c>
      <c r="I2385" s="98" t="str">
        <f>VLOOKUP(E2385, 'Program Data Extracts-Zip Codes'!R$52:W$5334, 6, FALSE)</f>
        <v>SCG</v>
      </c>
      <c r="J2385" s="98" t="str">
        <f>VLOOKUP(E2385, 'Program Data Extracts-Zip Codes'!R$52:W$5334, 4, FALSE)</f>
        <v>SCE</v>
      </c>
    </row>
    <row r="2386" spans="2:10" x14ac:dyDescent="0.25">
      <c r="B2386" s="63">
        <v>6037212701</v>
      </c>
      <c r="C2386" s="63">
        <v>2430</v>
      </c>
      <c r="D2386" s="63" t="s">
        <v>166</v>
      </c>
      <c r="E2386" s="96">
        <v>90019</v>
      </c>
      <c r="F2386" s="63">
        <v>40.660933621986999</v>
      </c>
      <c r="G2386" s="63">
        <v>2430</v>
      </c>
      <c r="H2386" s="63">
        <v>49.4</v>
      </c>
      <c r="I2386" s="98" t="str">
        <f>VLOOKUP(E2386, 'Program Data Extracts-Zip Codes'!R$52:W$5334, 6, FALSE)</f>
        <v>SCG</v>
      </c>
      <c r="J2386" s="98" t="str">
        <f>VLOOKUP(E2386, 'Program Data Extracts-Zip Codes'!R$52:W$5334, 4, FALSE)</f>
        <v>LADWP</v>
      </c>
    </row>
    <row r="2387" spans="2:10" x14ac:dyDescent="0.25">
      <c r="B2387" s="63">
        <v>6037213100</v>
      </c>
      <c r="C2387" s="63">
        <v>2721</v>
      </c>
      <c r="D2387" s="63" t="s">
        <v>166</v>
      </c>
      <c r="E2387" s="96">
        <v>90019</v>
      </c>
      <c r="F2387" s="63">
        <v>40.640185188844498</v>
      </c>
      <c r="G2387" s="63">
        <v>2721</v>
      </c>
      <c r="H2387" s="63">
        <v>46.5</v>
      </c>
      <c r="I2387" s="98" t="str">
        <f>VLOOKUP(E2387, 'Program Data Extracts-Zip Codes'!R$52:W$5334, 6, FALSE)</f>
        <v>SCG</v>
      </c>
      <c r="J2387" s="98" t="str">
        <f>VLOOKUP(E2387, 'Program Data Extracts-Zip Codes'!R$52:W$5334, 4, FALSE)</f>
        <v>LADWP</v>
      </c>
    </row>
    <row r="2388" spans="2:10" x14ac:dyDescent="0.25">
      <c r="B2388" s="63">
        <v>6037213402</v>
      </c>
      <c r="C2388" s="63">
        <v>4645</v>
      </c>
      <c r="D2388" s="63" t="s">
        <v>166</v>
      </c>
      <c r="E2388" s="96">
        <v>90006</v>
      </c>
      <c r="F2388" s="63">
        <v>40.601885770440298</v>
      </c>
      <c r="G2388" s="63">
        <v>4645</v>
      </c>
      <c r="H2388" s="63">
        <v>68.5</v>
      </c>
      <c r="I2388" s="98" t="str">
        <f>VLOOKUP(E2388, 'Program Data Extracts-Zip Codes'!R$52:W$5334, 6, FALSE)</f>
        <v>SCG</v>
      </c>
      <c r="J2388" s="98" t="str">
        <f>VLOOKUP(E2388, 'Program Data Extracts-Zip Codes'!R$52:W$5334, 4, FALSE)</f>
        <v>LADWP</v>
      </c>
    </row>
    <row r="2389" spans="2:10" x14ac:dyDescent="0.25">
      <c r="B2389" s="63">
        <v>6037234200</v>
      </c>
      <c r="C2389" s="63">
        <v>2376</v>
      </c>
      <c r="D2389" s="63" t="s">
        <v>166</v>
      </c>
      <c r="E2389" s="96">
        <v>90018</v>
      </c>
      <c r="F2389" s="63">
        <v>40.466230290378299</v>
      </c>
      <c r="G2389" s="63">
        <v>2376</v>
      </c>
      <c r="H2389" s="63">
        <v>34.5</v>
      </c>
      <c r="I2389" s="98" t="str">
        <f>VLOOKUP(E2389, 'Program Data Extracts-Zip Codes'!R$52:W$5334, 6, FALSE)</f>
        <v>SCG</v>
      </c>
      <c r="J2389" s="98" t="str">
        <f>VLOOKUP(E2389, 'Program Data Extracts-Zip Codes'!R$52:W$5334, 4, FALSE)</f>
        <v>LADWP</v>
      </c>
    </row>
    <row r="2390" spans="2:10" x14ac:dyDescent="0.25">
      <c r="B2390" s="63">
        <v>6037277400</v>
      </c>
      <c r="C2390" s="63">
        <v>1533</v>
      </c>
      <c r="D2390" s="63" t="s">
        <v>166</v>
      </c>
      <c r="E2390" s="96">
        <v>90045</v>
      </c>
      <c r="F2390" s="63">
        <v>40.400577688405399</v>
      </c>
      <c r="G2390" s="63">
        <v>1533</v>
      </c>
      <c r="H2390" s="63">
        <v>46.7</v>
      </c>
      <c r="I2390" s="98" t="str">
        <f>VLOOKUP(E2390, 'Program Data Extracts-Zip Codes'!R$52:W$5334, 6, FALSE)</f>
        <v>SCG</v>
      </c>
      <c r="J2390" s="98" t="str">
        <f>VLOOKUP(E2390, 'Program Data Extracts-Zip Codes'!R$52:W$5334, 4, FALSE)</f>
        <v>LADWP</v>
      </c>
    </row>
    <row r="2391" spans="2:10" x14ac:dyDescent="0.25">
      <c r="B2391" s="63">
        <v>6037195903</v>
      </c>
      <c r="C2391" s="63">
        <v>2216</v>
      </c>
      <c r="D2391" s="63" t="s">
        <v>166</v>
      </c>
      <c r="E2391" s="96">
        <v>90026</v>
      </c>
      <c r="F2391" s="63">
        <v>40.365611297561799</v>
      </c>
      <c r="G2391" s="63">
        <v>2216</v>
      </c>
      <c r="H2391" s="63">
        <v>40.9</v>
      </c>
      <c r="I2391" s="98" t="str">
        <f>VLOOKUP(E2391, 'Program Data Extracts-Zip Codes'!R$52:W$5334, 6, FALSE)</f>
        <v>SCG</v>
      </c>
      <c r="J2391" s="98" t="str">
        <f>VLOOKUP(E2391, 'Program Data Extracts-Zip Codes'!R$52:W$5334, 4, FALSE)</f>
        <v>LADWP</v>
      </c>
    </row>
    <row r="2392" spans="2:10" x14ac:dyDescent="0.25">
      <c r="B2392" s="63">
        <v>6037211420</v>
      </c>
      <c r="C2392" s="63">
        <v>3859</v>
      </c>
      <c r="D2392" s="63" t="s">
        <v>166</v>
      </c>
      <c r="E2392" s="96">
        <v>90004</v>
      </c>
      <c r="F2392" s="63">
        <v>40.319144578735298</v>
      </c>
      <c r="G2392" s="63">
        <v>3859</v>
      </c>
      <c r="H2392" s="63">
        <v>55.2</v>
      </c>
      <c r="I2392" s="98" t="str">
        <f>VLOOKUP(E2392, 'Program Data Extracts-Zip Codes'!R$52:W$5334, 6, FALSE)</f>
        <v>SCG</v>
      </c>
      <c r="J2392" s="98" t="str">
        <f>VLOOKUP(E2392, 'Program Data Extracts-Zip Codes'!R$52:W$5334, 4, FALSE)</f>
        <v>LADWP</v>
      </c>
    </row>
    <row r="2393" spans="2:10" x14ac:dyDescent="0.25">
      <c r="B2393" s="63">
        <v>6037191302</v>
      </c>
      <c r="C2393" s="63">
        <v>2422</v>
      </c>
      <c r="D2393" s="63" t="s">
        <v>166</v>
      </c>
      <c r="E2393" s="96">
        <v>90027</v>
      </c>
      <c r="F2393" s="63">
        <v>40.2929611276491</v>
      </c>
      <c r="G2393" s="63">
        <v>2422</v>
      </c>
      <c r="H2393" s="63">
        <v>54.3</v>
      </c>
      <c r="I2393" s="98" t="str">
        <f>VLOOKUP(E2393, 'Program Data Extracts-Zip Codes'!R$52:W$5334, 6, FALSE)</f>
        <v>SCG</v>
      </c>
      <c r="J2393" s="98" t="str">
        <f>VLOOKUP(E2393, 'Program Data Extracts-Zip Codes'!R$52:W$5334, 4, FALSE)</f>
        <v>Burbank</v>
      </c>
    </row>
    <row r="2394" spans="2:10" x14ac:dyDescent="0.25">
      <c r="B2394" s="63">
        <v>6037222100</v>
      </c>
      <c r="C2394" s="63">
        <v>3877</v>
      </c>
      <c r="D2394" s="63" t="s">
        <v>166</v>
      </c>
      <c r="E2394" s="96">
        <v>90018</v>
      </c>
      <c r="F2394" s="63">
        <v>40.186056434839799</v>
      </c>
      <c r="G2394" s="63">
        <v>3877</v>
      </c>
      <c r="H2394" s="63">
        <v>64</v>
      </c>
      <c r="I2394" s="98" t="str">
        <f>VLOOKUP(E2394, 'Program Data Extracts-Zip Codes'!R$52:W$5334, 6, FALSE)</f>
        <v>SCG</v>
      </c>
      <c r="J2394" s="98" t="str">
        <f>VLOOKUP(E2394, 'Program Data Extracts-Zip Codes'!R$52:W$5334, 4, FALSE)</f>
        <v>LADWP</v>
      </c>
    </row>
    <row r="2395" spans="2:10" x14ac:dyDescent="0.25">
      <c r="B2395" s="63">
        <v>6037221210</v>
      </c>
      <c r="C2395" s="63">
        <v>3300</v>
      </c>
      <c r="D2395" s="63" t="s">
        <v>166</v>
      </c>
      <c r="E2395" s="96">
        <v>90006</v>
      </c>
      <c r="F2395" s="63">
        <v>40.149963439210403</v>
      </c>
      <c r="G2395" s="63">
        <v>3300</v>
      </c>
      <c r="H2395" s="63">
        <v>64.3</v>
      </c>
      <c r="I2395" s="98" t="str">
        <f>VLOOKUP(E2395, 'Program Data Extracts-Zip Codes'!R$52:W$5334, 6, FALSE)</f>
        <v>SCG</v>
      </c>
      <c r="J2395" s="98" t="str">
        <f>VLOOKUP(E2395, 'Program Data Extracts-Zip Codes'!R$52:W$5334, 4, FALSE)</f>
        <v>LADWP</v>
      </c>
    </row>
    <row r="2396" spans="2:10" x14ac:dyDescent="0.25">
      <c r="B2396" s="63">
        <v>6037209820</v>
      </c>
      <c r="C2396" s="63">
        <v>2968</v>
      </c>
      <c r="D2396" s="63" t="s">
        <v>166</v>
      </c>
      <c r="E2396" s="96">
        <v>90015</v>
      </c>
      <c r="F2396" s="63">
        <v>40.107081415819401</v>
      </c>
      <c r="G2396" s="63">
        <v>2968</v>
      </c>
      <c r="H2396" s="63">
        <v>79.7</v>
      </c>
      <c r="I2396" s="98" t="str">
        <f>VLOOKUP(E2396, 'Program Data Extracts-Zip Codes'!R$52:W$5334, 6, FALSE)</f>
        <v>SCG</v>
      </c>
      <c r="J2396" s="98" t="str">
        <f>VLOOKUP(E2396, 'Program Data Extracts-Zip Codes'!R$52:W$5334, 4, FALSE)</f>
        <v>LADWP</v>
      </c>
    </row>
    <row r="2397" spans="2:10" x14ac:dyDescent="0.25">
      <c r="B2397" s="63">
        <v>6037212304</v>
      </c>
      <c r="C2397" s="63">
        <v>1804</v>
      </c>
      <c r="D2397" s="63" t="s">
        <v>166</v>
      </c>
      <c r="E2397" s="96">
        <v>90005</v>
      </c>
      <c r="F2397" s="63">
        <v>39.869749217907803</v>
      </c>
      <c r="G2397" s="63">
        <v>1804</v>
      </c>
      <c r="H2397" s="63">
        <v>76.2</v>
      </c>
      <c r="I2397" s="98" t="str">
        <f>VLOOKUP(E2397, 'Program Data Extracts-Zip Codes'!R$52:W$5334, 6, FALSE)</f>
        <v>SCG</v>
      </c>
      <c r="J2397" s="98" t="str">
        <f>VLOOKUP(E2397, 'Program Data Extracts-Zip Codes'!R$52:W$5334, 4, FALSE)</f>
        <v>LADWP</v>
      </c>
    </row>
    <row r="2398" spans="2:10" x14ac:dyDescent="0.25">
      <c r="B2398" s="63">
        <v>6037199120</v>
      </c>
      <c r="C2398" s="63">
        <v>4086</v>
      </c>
      <c r="D2398" s="63" t="s">
        <v>166</v>
      </c>
      <c r="E2398" s="96">
        <v>90031</v>
      </c>
      <c r="F2398" s="63">
        <v>39.5234577903706</v>
      </c>
      <c r="G2398" s="63">
        <v>4086</v>
      </c>
      <c r="H2398" s="63">
        <v>69</v>
      </c>
      <c r="I2398" s="98" t="str">
        <f>VLOOKUP(E2398, 'Program Data Extracts-Zip Codes'!R$52:W$5334, 6, FALSE)</f>
        <v>SCG</v>
      </c>
      <c r="J2398" s="98" t="str">
        <f>VLOOKUP(E2398, 'Program Data Extracts-Zip Codes'!R$52:W$5334, 4, FALSE)</f>
        <v>LADWP</v>
      </c>
    </row>
    <row r="2399" spans="2:10" x14ac:dyDescent="0.25">
      <c r="B2399" s="63">
        <v>6037197200</v>
      </c>
      <c r="C2399" s="63">
        <v>3757</v>
      </c>
      <c r="D2399" s="63" t="s">
        <v>166</v>
      </c>
      <c r="E2399" s="96">
        <v>90031</v>
      </c>
      <c r="F2399" s="63">
        <v>39.517259671956303</v>
      </c>
      <c r="G2399" s="63">
        <v>3757</v>
      </c>
      <c r="H2399" s="63">
        <v>36.200000000000003</v>
      </c>
      <c r="I2399" s="98" t="str">
        <f>VLOOKUP(E2399, 'Program Data Extracts-Zip Codes'!R$52:W$5334, 6, FALSE)</f>
        <v>SCG</v>
      </c>
      <c r="J2399" s="98" t="str">
        <f>VLOOKUP(E2399, 'Program Data Extracts-Zip Codes'!R$52:W$5334, 4, FALSE)</f>
        <v>LADWP</v>
      </c>
    </row>
    <row r="2400" spans="2:10" x14ac:dyDescent="0.25">
      <c r="B2400" s="63">
        <v>6037219500</v>
      </c>
      <c r="C2400" s="63">
        <v>1737</v>
      </c>
      <c r="D2400" s="63" t="s">
        <v>166</v>
      </c>
      <c r="E2400" s="96">
        <v>90016</v>
      </c>
      <c r="F2400" s="63">
        <v>39.429875072063098</v>
      </c>
      <c r="G2400" s="63">
        <v>1737</v>
      </c>
      <c r="H2400" s="63">
        <v>17.8</v>
      </c>
      <c r="I2400" s="98" t="str">
        <f>VLOOKUP(E2400, 'Program Data Extracts-Zip Codes'!R$52:W$5334, 6, FALSE)</f>
        <v>SCG</v>
      </c>
      <c r="J2400" s="98" t="str">
        <f>VLOOKUP(E2400, 'Program Data Extracts-Zip Codes'!R$52:W$5334, 4, FALSE)</f>
        <v>LADWP</v>
      </c>
    </row>
    <row r="2401" spans="2:10" x14ac:dyDescent="0.25">
      <c r="B2401" s="63">
        <v>6037222700</v>
      </c>
      <c r="C2401" s="63">
        <v>3748</v>
      </c>
      <c r="D2401" s="63" t="s">
        <v>166</v>
      </c>
      <c r="E2401" s="96">
        <v>90007</v>
      </c>
      <c r="F2401" s="63">
        <v>39.324593709811801</v>
      </c>
      <c r="G2401" s="63">
        <v>0</v>
      </c>
      <c r="H2401" s="63">
        <v>91.1</v>
      </c>
      <c r="I2401" s="98" t="str">
        <f>VLOOKUP(E2401, 'Program Data Extracts-Zip Codes'!R$52:W$5334, 6, FALSE)</f>
        <v>SCG</v>
      </c>
      <c r="J2401" s="98" t="str">
        <f>VLOOKUP(E2401, 'Program Data Extracts-Zip Codes'!R$52:W$5334, 4, FALSE)</f>
        <v>LADWP</v>
      </c>
    </row>
    <row r="2402" spans="2:10" x14ac:dyDescent="0.25">
      <c r="B2402" s="63">
        <v>6037700102</v>
      </c>
      <c r="C2402" s="63">
        <v>4061</v>
      </c>
      <c r="D2402" s="63" t="s">
        <v>166</v>
      </c>
      <c r="E2402" s="96">
        <v>90046</v>
      </c>
      <c r="F2402" s="63">
        <v>39.252021431345398</v>
      </c>
      <c r="G2402" s="63">
        <v>0</v>
      </c>
      <c r="H2402" s="63">
        <v>54.2</v>
      </c>
      <c r="I2402" s="98" t="str">
        <f>VLOOKUP(E2402, 'Program Data Extracts-Zip Codes'!R$52:W$5334, 6, FALSE)</f>
        <v>SCG</v>
      </c>
      <c r="J2402" s="98" t="str">
        <f>VLOOKUP(E2402, 'Program Data Extracts-Zip Codes'!R$52:W$5334, 4, FALSE)</f>
        <v>LADWP</v>
      </c>
    </row>
    <row r="2403" spans="2:10" x14ac:dyDescent="0.25">
      <c r="B2403" s="63">
        <v>6037207502</v>
      </c>
      <c r="C2403" s="63">
        <v>2589</v>
      </c>
      <c r="D2403" s="63" t="s">
        <v>166</v>
      </c>
      <c r="E2403" s="96">
        <v>90071</v>
      </c>
      <c r="F2403" s="63">
        <v>39.243945043133799</v>
      </c>
      <c r="G2403" s="63">
        <v>0</v>
      </c>
      <c r="H2403" s="63">
        <v>54.6</v>
      </c>
      <c r="I2403" s="98" t="str">
        <f>VLOOKUP(E2403, 'Program Data Extracts-Zip Codes'!R$52:W$5334, 6, FALSE)</f>
        <v>SCG</v>
      </c>
      <c r="J2403" s="98" t="str">
        <f>VLOOKUP(E2403, 'Program Data Extracts-Zip Codes'!R$52:W$5334, 4, FALSE)</f>
        <v>LADWP</v>
      </c>
    </row>
    <row r="2404" spans="2:10" x14ac:dyDescent="0.25">
      <c r="B2404" s="63">
        <v>6037190202</v>
      </c>
      <c r="C2404" s="63">
        <v>3044</v>
      </c>
      <c r="D2404" s="63" t="s">
        <v>166</v>
      </c>
      <c r="E2404" s="96">
        <v>90028</v>
      </c>
      <c r="F2404" s="63">
        <v>39.172209803729899</v>
      </c>
      <c r="G2404" s="63">
        <v>0</v>
      </c>
      <c r="H2404" s="63">
        <v>55.2</v>
      </c>
      <c r="I2404" s="98" t="str">
        <f>VLOOKUP(E2404, 'Program Data Extracts-Zip Codes'!R$52:W$5334, 6, FALSE)</f>
        <v>SCG</v>
      </c>
      <c r="J2404" s="98" t="str">
        <f>VLOOKUP(E2404, 'Program Data Extracts-Zip Codes'!R$52:W$5334, 4, FALSE)</f>
        <v>LADWP</v>
      </c>
    </row>
    <row r="2405" spans="2:10" x14ac:dyDescent="0.25">
      <c r="B2405" s="63">
        <v>6037188202</v>
      </c>
      <c r="C2405" s="63">
        <v>2347</v>
      </c>
      <c r="D2405" s="63" t="s">
        <v>166</v>
      </c>
      <c r="E2405" s="96">
        <v>90027</v>
      </c>
      <c r="F2405" s="63">
        <v>39.134742934507102</v>
      </c>
      <c r="G2405" s="63">
        <v>0</v>
      </c>
      <c r="H2405" s="63">
        <v>19.600000000000001</v>
      </c>
      <c r="I2405" s="98" t="str">
        <f>VLOOKUP(E2405, 'Program Data Extracts-Zip Codes'!R$52:W$5334, 6, FALSE)</f>
        <v>SCG</v>
      </c>
      <c r="J2405" s="98" t="str">
        <f>VLOOKUP(E2405, 'Program Data Extracts-Zip Codes'!R$52:W$5334, 4, FALSE)</f>
        <v>Burbank</v>
      </c>
    </row>
    <row r="2406" spans="2:10" x14ac:dyDescent="0.25">
      <c r="B2406" s="63">
        <v>6037270200</v>
      </c>
      <c r="C2406" s="63">
        <v>3761</v>
      </c>
      <c r="D2406" s="63" t="s">
        <v>166</v>
      </c>
      <c r="E2406" s="96">
        <v>90034</v>
      </c>
      <c r="F2406" s="63">
        <v>38.979321219930803</v>
      </c>
      <c r="G2406" s="63">
        <v>0</v>
      </c>
      <c r="H2406" s="63">
        <v>40.6</v>
      </c>
      <c r="I2406" s="98" t="str">
        <f>VLOOKUP(E2406, 'Program Data Extracts-Zip Codes'!R$52:W$5334, 6, FALSE)</f>
        <v>SCG</v>
      </c>
      <c r="J2406" s="98" t="str">
        <f>VLOOKUP(E2406, 'Program Data Extracts-Zip Codes'!R$52:W$5334, 4, FALSE)</f>
        <v>LADWP</v>
      </c>
    </row>
    <row r="2407" spans="2:10" x14ac:dyDescent="0.25">
      <c r="B2407" s="63">
        <v>6037212204</v>
      </c>
      <c r="C2407" s="63">
        <v>3344</v>
      </c>
      <c r="D2407" s="63" t="s">
        <v>166</v>
      </c>
      <c r="E2407" s="96">
        <v>90005</v>
      </c>
      <c r="F2407" s="63">
        <v>38.9490926277035</v>
      </c>
      <c r="G2407" s="63">
        <v>0</v>
      </c>
      <c r="H2407" s="63">
        <v>75.2</v>
      </c>
      <c r="I2407" s="98" t="str">
        <f>VLOOKUP(E2407, 'Program Data Extracts-Zip Codes'!R$52:W$5334, 6, FALSE)</f>
        <v>SCG</v>
      </c>
      <c r="J2407" s="98" t="str">
        <f>VLOOKUP(E2407, 'Program Data Extracts-Zip Codes'!R$52:W$5334, 4, FALSE)</f>
        <v>LADWP</v>
      </c>
    </row>
    <row r="2408" spans="2:10" x14ac:dyDescent="0.25">
      <c r="B2408" s="63">
        <v>6037188300</v>
      </c>
      <c r="C2408" s="63">
        <v>3536</v>
      </c>
      <c r="D2408" s="63" t="s">
        <v>166</v>
      </c>
      <c r="E2408" s="96">
        <v>90039</v>
      </c>
      <c r="F2408" s="63">
        <v>38.911148804218797</v>
      </c>
      <c r="G2408" s="63">
        <v>0</v>
      </c>
      <c r="H2408" s="63">
        <v>16.5</v>
      </c>
      <c r="I2408" s="98" t="str">
        <f>VLOOKUP(E2408, 'Program Data Extracts-Zip Codes'!R$52:W$5334, 6, FALSE)</f>
        <v>SCG</v>
      </c>
      <c r="J2408" s="98" t="str">
        <f>VLOOKUP(E2408, 'Program Data Extracts-Zip Codes'!R$52:W$5334, 4, FALSE)</f>
        <v>Glendale</v>
      </c>
    </row>
    <row r="2409" spans="2:10" x14ac:dyDescent="0.25">
      <c r="B2409" s="63">
        <v>6037192420</v>
      </c>
      <c r="C2409" s="63">
        <v>3637</v>
      </c>
      <c r="D2409" s="63" t="s">
        <v>166</v>
      </c>
      <c r="E2409" s="96">
        <v>90004</v>
      </c>
      <c r="F2409" s="63">
        <v>38.9098981554842</v>
      </c>
      <c r="G2409" s="63">
        <v>0</v>
      </c>
      <c r="H2409" s="63">
        <v>55.1</v>
      </c>
      <c r="I2409" s="98" t="str">
        <f>VLOOKUP(E2409, 'Program Data Extracts-Zip Codes'!R$52:W$5334, 6, FALSE)</f>
        <v>SCG</v>
      </c>
      <c r="J2409" s="98" t="str">
        <f>VLOOKUP(E2409, 'Program Data Extracts-Zip Codes'!R$52:W$5334, 4, FALSE)</f>
        <v>LADWP</v>
      </c>
    </row>
    <row r="2410" spans="2:10" x14ac:dyDescent="0.25">
      <c r="B2410" s="63">
        <v>6037203710</v>
      </c>
      <c r="C2410" s="63">
        <v>3259</v>
      </c>
      <c r="D2410" s="63" t="s">
        <v>166</v>
      </c>
      <c r="E2410" s="96">
        <v>90033</v>
      </c>
      <c r="F2410" s="63">
        <v>38.570436275570103</v>
      </c>
      <c r="G2410" s="63">
        <v>0</v>
      </c>
      <c r="H2410" s="63">
        <v>70.2</v>
      </c>
      <c r="I2410" s="98" t="str">
        <f>VLOOKUP(E2410, 'Program Data Extracts-Zip Codes'!R$52:W$5334, 6, FALSE)</f>
        <v>SCG</v>
      </c>
      <c r="J2410" s="98" t="str">
        <f>VLOOKUP(E2410, 'Program Data Extracts-Zip Codes'!R$52:W$5334, 4, FALSE)</f>
        <v>LADWP</v>
      </c>
    </row>
    <row r="2411" spans="2:10" x14ac:dyDescent="0.25">
      <c r="B2411" s="63">
        <v>6037212202</v>
      </c>
      <c r="C2411" s="63">
        <v>3612</v>
      </c>
      <c r="D2411" s="63" t="s">
        <v>166</v>
      </c>
      <c r="E2411" s="96">
        <v>90005</v>
      </c>
      <c r="F2411" s="63">
        <v>38.512595278283101</v>
      </c>
      <c r="G2411" s="63">
        <v>0</v>
      </c>
      <c r="H2411" s="63">
        <v>65.7</v>
      </c>
      <c r="I2411" s="98" t="str">
        <f>VLOOKUP(E2411, 'Program Data Extracts-Zip Codes'!R$52:W$5334, 6, FALSE)</f>
        <v>SCG</v>
      </c>
      <c r="J2411" s="98" t="str">
        <f>VLOOKUP(E2411, 'Program Data Extracts-Zip Codes'!R$52:W$5334, 4, FALSE)</f>
        <v>LADWP</v>
      </c>
    </row>
    <row r="2412" spans="2:10" x14ac:dyDescent="0.25">
      <c r="B2412" s="63">
        <v>6037183620</v>
      </c>
      <c r="C2412" s="63">
        <v>3264</v>
      </c>
      <c r="D2412" s="63" t="s">
        <v>166</v>
      </c>
      <c r="E2412" s="96">
        <v>90042</v>
      </c>
      <c r="F2412" s="63">
        <v>38.473237562868299</v>
      </c>
      <c r="G2412" s="63">
        <v>0</v>
      </c>
      <c r="H2412" s="63">
        <v>54.9</v>
      </c>
      <c r="I2412" s="98" t="str">
        <f>VLOOKUP(E2412, 'Program Data Extracts-Zip Codes'!R$52:W$5334, 6, FALSE)</f>
        <v>SCG</v>
      </c>
      <c r="J2412" s="98" t="str">
        <f>VLOOKUP(E2412, 'Program Data Extracts-Zip Codes'!R$52:W$5334, 4, FALSE)</f>
        <v>LADWP</v>
      </c>
    </row>
    <row r="2413" spans="2:10" x14ac:dyDescent="0.25">
      <c r="B2413" s="63">
        <v>6037600201</v>
      </c>
      <c r="C2413" s="63">
        <v>4600</v>
      </c>
      <c r="D2413" s="63" t="s">
        <v>166</v>
      </c>
      <c r="E2413" s="96">
        <v>90044</v>
      </c>
      <c r="F2413" s="63">
        <v>38.397478053839798</v>
      </c>
      <c r="G2413" s="63">
        <v>0</v>
      </c>
      <c r="H2413" s="63">
        <v>63.1</v>
      </c>
      <c r="I2413" s="98" t="str">
        <f>VLOOKUP(E2413, 'Program Data Extracts-Zip Codes'!R$52:W$5334, 6, FALSE)</f>
        <v>SCG</v>
      </c>
      <c r="J2413" s="98" t="str">
        <f>VLOOKUP(E2413, 'Program Data Extracts-Zip Codes'!R$52:W$5334, 4, FALSE)</f>
        <v>LADWP</v>
      </c>
    </row>
    <row r="2414" spans="2:10" x14ac:dyDescent="0.25">
      <c r="B2414" s="63">
        <v>6037221402</v>
      </c>
      <c r="C2414" s="63">
        <v>2715</v>
      </c>
      <c r="D2414" s="63" t="s">
        <v>166</v>
      </c>
      <c r="E2414" s="96">
        <v>90018</v>
      </c>
      <c r="F2414" s="63">
        <v>38.282554101541301</v>
      </c>
      <c r="G2414" s="63">
        <v>0</v>
      </c>
      <c r="H2414" s="63">
        <v>58.1</v>
      </c>
      <c r="I2414" s="98" t="str">
        <f>VLOOKUP(E2414, 'Program Data Extracts-Zip Codes'!R$52:W$5334, 6, FALSE)</f>
        <v>SCG</v>
      </c>
      <c r="J2414" s="98" t="str">
        <f>VLOOKUP(E2414, 'Program Data Extracts-Zip Codes'!R$52:W$5334, 4, FALSE)</f>
        <v>LADWP</v>
      </c>
    </row>
    <row r="2415" spans="2:10" x14ac:dyDescent="0.25">
      <c r="B2415" s="63">
        <v>6037217100</v>
      </c>
      <c r="C2415" s="63">
        <v>5374</v>
      </c>
      <c r="D2415" s="63" t="s">
        <v>166</v>
      </c>
      <c r="E2415" s="96">
        <v>90019</v>
      </c>
      <c r="F2415" s="63">
        <v>38.079163413660503</v>
      </c>
      <c r="G2415" s="63">
        <v>0</v>
      </c>
      <c r="H2415" s="63">
        <v>27.8</v>
      </c>
      <c r="I2415" s="98" t="str">
        <f>VLOOKUP(E2415, 'Program Data Extracts-Zip Codes'!R$52:W$5334, 6, FALSE)</f>
        <v>SCG</v>
      </c>
      <c r="J2415" s="98" t="str">
        <f>VLOOKUP(E2415, 'Program Data Extracts-Zip Codes'!R$52:W$5334, 4, FALSE)</f>
        <v>LADWP</v>
      </c>
    </row>
    <row r="2416" spans="2:10" x14ac:dyDescent="0.25">
      <c r="B2416" s="63">
        <v>6037236400</v>
      </c>
      <c r="C2416" s="63">
        <v>4113</v>
      </c>
      <c r="D2416" s="63" t="s">
        <v>166</v>
      </c>
      <c r="E2416" s="96">
        <v>90008</v>
      </c>
      <c r="F2416" s="63">
        <v>38.034177089569702</v>
      </c>
      <c r="G2416" s="63">
        <v>0</v>
      </c>
      <c r="H2416" s="63">
        <v>31.2</v>
      </c>
      <c r="I2416" s="98" t="str">
        <f>VLOOKUP(E2416, 'Program Data Extracts-Zip Codes'!R$52:W$5334, 6, FALSE)</f>
        <v>SCG</v>
      </c>
      <c r="J2416" s="98" t="str">
        <f>VLOOKUP(E2416, 'Program Data Extracts-Zip Codes'!R$52:W$5334, 4, FALSE)</f>
        <v>LADWP</v>
      </c>
    </row>
    <row r="2417" spans="2:10" x14ac:dyDescent="0.25">
      <c r="B2417" s="63">
        <v>6037190301</v>
      </c>
      <c r="C2417" s="63">
        <v>4758</v>
      </c>
      <c r="D2417" s="63" t="s">
        <v>166</v>
      </c>
      <c r="E2417" s="96">
        <v>90028</v>
      </c>
      <c r="F2417" s="63">
        <v>38.022326089936897</v>
      </c>
      <c r="G2417" s="63">
        <v>0</v>
      </c>
      <c r="H2417" s="63">
        <v>46.2</v>
      </c>
      <c r="I2417" s="98" t="str">
        <f>VLOOKUP(E2417, 'Program Data Extracts-Zip Codes'!R$52:W$5334, 6, FALSE)</f>
        <v>SCG</v>
      </c>
      <c r="J2417" s="98" t="str">
        <f>VLOOKUP(E2417, 'Program Data Extracts-Zip Codes'!R$52:W$5334, 4, FALSE)</f>
        <v>LADWP</v>
      </c>
    </row>
    <row r="2418" spans="2:10" x14ac:dyDescent="0.25">
      <c r="B2418" s="63">
        <v>6037183820</v>
      </c>
      <c r="C2418" s="63">
        <v>3464</v>
      </c>
      <c r="D2418" s="63" t="s">
        <v>166</v>
      </c>
      <c r="E2418" s="96">
        <v>90042</v>
      </c>
      <c r="F2418" s="63">
        <v>37.877303527160301</v>
      </c>
      <c r="G2418" s="63">
        <v>0</v>
      </c>
      <c r="H2418" s="63">
        <v>67.5</v>
      </c>
      <c r="I2418" s="98" t="str">
        <f>VLOOKUP(E2418, 'Program Data Extracts-Zip Codes'!R$52:W$5334, 6, FALSE)</f>
        <v>SCG</v>
      </c>
      <c r="J2418" s="98" t="str">
        <f>VLOOKUP(E2418, 'Program Data Extracts-Zip Codes'!R$52:W$5334, 4, FALSE)</f>
        <v>LADWP</v>
      </c>
    </row>
    <row r="2419" spans="2:10" x14ac:dyDescent="0.25">
      <c r="B2419" s="63">
        <v>6037211410</v>
      </c>
      <c r="C2419" s="63">
        <v>3095</v>
      </c>
      <c r="D2419" s="63" t="s">
        <v>166</v>
      </c>
      <c r="E2419" s="96">
        <v>90004</v>
      </c>
      <c r="F2419" s="63">
        <v>37.8709701959231</v>
      </c>
      <c r="G2419" s="63">
        <v>0</v>
      </c>
      <c r="H2419" s="63">
        <v>53.7</v>
      </c>
      <c r="I2419" s="98" t="str">
        <f>VLOOKUP(E2419, 'Program Data Extracts-Zip Codes'!R$52:W$5334, 6, FALSE)</f>
        <v>SCG</v>
      </c>
      <c r="J2419" s="98" t="str">
        <f>VLOOKUP(E2419, 'Program Data Extracts-Zip Codes'!R$52:W$5334, 4, FALSE)</f>
        <v>LADWP</v>
      </c>
    </row>
    <row r="2420" spans="2:10" x14ac:dyDescent="0.25">
      <c r="B2420" s="63">
        <v>6037201602</v>
      </c>
      <c r="C2420" s="63">
        <v>2840</v>
      </c>
      <c r="D2420" s="63" t="s">
        <v>166</v>
      </c>
      <c r="E2420" s="96">
        <v>90032</v>
      </c>
      <c r="F2420" s="63">
        <v>37.8201106517431</v>
      </c>
      <c r="G2420" s="63">
        <v>0</v>
      </c>
      <c r="H2420" s="63">
        <v>38.9</v>
      </c>
      <c r="I2420" s="98" t="str">
        <f>VLOOKUP(E2420, 'Program Data Extracts-Zip Codes'!R$52:W$5334, 6, FALSE)</f>
        <v>SCG</v>
      </c>
      <c r="J2420" s="98" t="str">
        <f>VLOOKUP(E2420, 'Program Data Extracts-Zip Codes'!R$52:W$5334, 4, FALSE)</f>
        <v>LADWP</v>
      </c>
    </row>
    <row r="2421" spans="2:10" x14ac:dyDescent="0.25">
      <c r="B2421" s="63">
        <v>6037212303</v>
      </c>
      <c r="C2421" s="63">
        <v>3326</v>
      </c>
      <c r="D2421" s="63" t="s">
        <v>166</v>
      </c>
      <c r="E2421" s="96">
        <v>90005</v>
      </c>
      <c r="F2421" s="63">
        <v>37.811837233700601</v>
      </c>
      <c r="G2421" s="63">
        <v>0</v>
      </c>
      <c r="H2421" s="63">
        <v>72.8</v>
      </c>
      <c r="I2421" s="98" t="str">
        <f>VLOOKUP(E2421, 'Program Data Extracts-Zip Codes'!R$52:W$5334, 6, FALSE)</f>
        <v>SCG</v>
      </c>
      <c r="J2421" s="98" t="str">
        <f>VLOOKUP(E2421, 'Program Data Extracts-Zip Codes'!R$52:W$5334, 4, FALSE)</f>
        <v>LADWP</v>
      </c>
    </row>
    <row r="2422" spans="2:10" x14ac:dyDescent="0.25">
      <c r="B2422" s="63">
        <v>6037600202</v>
      </c>
      <c r="C2422" s="63">
        <v>6205</v>
      </c>
      <c r="D2422" s="63" t="s">
        <v>166</v>
      </c>
      <c r="E2422" s="96">
        <v>90044</v>
      </c>
      <c r="F2422" s="63">
        <v>37.742993604528401</v>
      </c>
      <c r="G2422" s="63">
        <v>0</v>
      </c>
      <c r="H2422" s="63">
        <v>67.599999999999994</v>
      </c>
      <c r="I2422" s="98" t="str">
        <f>VLOOKUP(E2422, 'Program Data Extracts-Zip Codes'!R$52:W$5334, 6, FALSE)</f>
        <v>SCG</v>
      </c>
      <c r="J2422" s="98" t="str">
        <f>VLOOKUP(E2422, 'Program Data Extracts-Zip Codes'!R$52:W$5334, 4, FALSE)</f>
        <v>LADWP</v>
      </c>
    </row>
    <row r="2423" spans="2:10" x14ac:dyDescent="0.25">
      <c r="B2423" s="63">
        <v>6037218701</v>
      </c>
      <c r="C2423" s="63">
        <v>2430</v>
      </c>
      <c r="D2423" s="63" t="s">
        <v>166</v>
      </c>
      <c r="E2423" s="96">
        <v>90016</v>
      </c>
      <c r="F2423" s="63">
        <v>37.626316194041301</v>
      </c>
      <c r="G2423" s="63">
        <v>0</v>
      </c>
      <c r="H2423" s="63">
        <v>42.8</v>
      </c>
      <c r="I2423" s="98" t="str">
        <f>VLOOKUP(E2423, 'Program Data Extracts-Zip Codes'!R$52:W$5334, 6, FALSE)</f>
        <v>SCG</v>
      </c>
      <c r="J2423" s="98" t="str">
        <f>VLOOKUP(E2423, 'Program Data Extracts-Zip Codes'!R$52:W$5334, 4, FALSE)</f>
        <v>LADWP</v>
      </c>
    </row>
    <row r="2424" spans="2:10" x14ac:dyDescent="0.25">
      <c r="B2424" s="63">
        <v>6037186302</v>
      </c>
      <c r="C2424" s="63">
        <v>5198</v>
      </c>
      <c r="D2424" s="63" t="s">
        <v>166</v>
      </c>
      <c r="E2424" s="96">
        <v>90065</v>
      </c>
      <c r="F2424" s="63">
        <v>37.560317314926998</v>
      </c>
      <c r="G2424" s="63">
        <v>0</v>
      </c>
      <c r="H2424" s="63">
        <v>33.799999999999997</v>
      </c>
      <c r="I2424" s="98" t="str">
        <f>VLOOKUP(E2424, 'Program Data Extracts-Zip Codes'!R$52:W$5334, 6, FALSE)</f>
        <v>SCG</v>
      </c>
      <c r="J2424" s="98" t="str">
        <f>VLOOKUP(E2424, 'Program Data Extracts-Zip Codes'!R$52:W$5334, 4, FALSE)</f>
        <v>Glendale</v>
      </c>
    </row>
    <row r="2425" spans="2:10" x14ac:dyDescent="0.25">
      <c r="B2425" s="63">
        <v>6037216700</v>
      </c>
      <c r="C2425" s="63">
        <v>3709</v>
      </c>
      <c r="D2425" s="63" t="s">
        <v>166</v>
      </c>
      <c r="E2425" s="96">
        <v>90035</v>
      </c>
      <c r="F2425" s="63">
        <v>37.141921450984498</v>
      </c>
      <c r="G2425" s="63">
        <v>0</v>
      </c>
      <c r="H2425" s="63">
        <v>36.200000000000003</v>
      </c>
      <c r="I2425" s="98" t="str">
        <f>VLOOKUP(E2425, 'Program Data Extracts-Zip Codes'!R$52:W$5334, 6, FALSE)</f>
        <v>SCG</v>
      </c>
      <c r="J2425" s="98" t="str">
        <f>VLOOKUP(E2425, 'Program Data Extracts-Zip Codes'!R$52:W$5334, 4, FALSE)</f>
        <v>LADWP</v>
      </c>
    </row>
    <row r="2426" spans="2:10" x14ac:dyDescent="0.25">
      <c r="B2426" s="63">
        <v>6037267300</v>
      </c>
      <c r="C2426" s="63">
        <v>3680</v>
      </c>
      <c r="D2426" s="63" t="s">
        <v>166</v>
      </c>
      <c r="E2426" s="96">
        <v>90025</v>
      </c>
      <c r="F2426" s="63">
        <v>37.057671701110699</v>
      </c>
      <c r="G2426" s="63">
        <v>0</v>
      </c>
      <c r="H2426" s="63">
        <v>39.1</v>
      </c>
      <c r="I2426" s="98" t="str">
        <f>VLOOKUP(E2426, 'Program Data Extracts-Zip Codes'!R$52:W$5334, 6, FALSE)</f>
        <v>SCG</v>
      </c>
      <c r="J2426" s="98" t="str">
        <f>VLOOKUP(E2426, 'Program Data Extracts-Zip Codes'!R$52:W$5334, 4, FALSE)</f>
        <v>LADWP</v>
      </c>
    </row>
    <row r="2427" spans="2:10" x14ac:dyDescent="0.25">
      <c r="B2427" s="63">
        <v>6037183610</v>
      </c>
      <c r="C2427" s="63">
        <v>3275</v>
      </c>
      <c r="D2427" s="63" t="s">
        <v>166</v>
      </c>
      <c r="E2427" s="96">
        <v>90042</v>
      </c>
      <c r="F2427" s="63">
        <v>36.987948275897502</v>
      </c>
      <c r="G2427" s="63">
        <v>0</v>
      </c>
      <c r="H2427" s="63">
        <v>58.2</v>
      </c>
      <c r="I2427" s="98" t="str">
        <f>VLOOKUP(E2427, 'Program Data Extracts-Zip Codes'!R$52:W$5334, 6, FALSE)</f>
        <v>SCG</v>
      </c>
      <c r="J2427" s="98" t="str">
        <f>VLOOKUP(E2427, 'Program Data Extracts-Zip Codes'!R$52:W$5334, 4, FALSE)</f>
        <v>LADWP</v>
      </c>
    </row>
    <row r="2428" spans="2:10" x14ac:dyDescent="0.25">
      <c r="B2428" s="63">
        <v>6037234502</v>
      </c>
      <c r="C2428" s="63">
        <v>2698</v>
      </c>
      <c r="D2428" s="63" t="s">
        <v>166</v>
      </c>
      <c r="E2428" s="96">
        <v>90043</v>
      </c>
      <c r="F2428" s="63">
        <v>36.915034041804098</v>
      </c>
      <c r="G2428" s="63">
        <v>0</v>
      </c>
      <c r="H2428" s="63">
        <v>58.5</v>
      </c>
      <c r="I2428" s="98" t="str">
        <f>VLOOKUP(E2428, 'Program Data Extracts-Zip Codes'!R$52:W$5334, 6, FALSE)</f>
        <v>SCG</v>
      </c>
      <c r="J2428" s="98" t="str">
        <f>VLOOKUP(E2428, 'Program Data Extracts-Zip Codes'!R$52:W$5334, 4, FALSE)</f>
        <v>LADWP</v>
      </c>
    </row>
    <row r="2429" spans="2:10" x14ac:dyDescent="0.25">
      <c r="B2429" s="63">
        <v>6037201504</v>
      </c>
      <c r="C2429" s="63">
        <v>2428</v>
      </c>
      <c r="D2429" s="63" t="s">
        <v>166</v>
      </c>
      <c r="E2429" s="96">
        <v>90032</v>
      </c>
      <c r="F2429" s="63">
        <v>36.887381643878399</v>
      </c>
      <c r="G2429" s="63">
        <v>0</v>
      </c>
      <c r="H2429" s="63">
        <v>57.7</v>
      </c>
      <c r="I2429" s="98" t="str">
        <f>VLOOKUP(E2429, 'Program Data Extracts-Zip Codes'!R$52:W$5334, 6, FALSE)</f>
        <v>SCG</v>
      </c>
      <c r="J2429" s="98" t="str">
        <f>VLOOKUP(E2429, 'Program Data Extracts-Zip Codes'!R$52:W$5334, 4, FALSE)</f>
        <v>LADWP</v>
      </c>
    </row>
    <row r="2430" spans="2:10" x14ac:dyDescent="0.25">
      <c r="B2430" s="63">
        <v>6037209510</v>
      </c>
      <c r="C2430" s="63">
        <v>2692</v>
      </c>
      <c r="D2430" s="63" t="s">
        <v>166</v>
      </c>
      <c r="E2430" s="96">
        <v>90006</v>
      </c>
      <c r="F2430" s="63">
        <v>36.822796879028701</v>
      </c>
      <c r="G2430" s="63">
        <v>0</v>
      </c>
      <c r="H2430" s="63">
        <v>67.2</v>
      </c>
      <c r="I2430" s="98" t="str">
        <f>VLOOKUP(E2430, 'Program Data Extracts-Zip Codes'!R$52:W$5334, 6, FALSE)</f>
        <v>SCG</v>
      </c>
      <c r="J2430" s="98" t="str">
        <f>VLOOKUP(E2430, 'Program Data Extracts-Zip Codes'!R$52:W$5334, 4, FALSE)</f>
        <v>LADWP</v>
      </c>
    </row>
    <row r="2431" spans="2:10" x14ac:dyDescent="0.25">
      <c r="B2431" s="63">
        <v>6037211922</v>
      </c>
      <c r="C2431" s="63">
        <v>3389</v>
      </c>
      <c r="D2431" s="63" t="s">
        <v>166</v>
      </c>
      <c r="E2431" s="96">
        <v>90020</v>
      </c>
      <c r="F2431" s="63">
        <v>36.813460183895501</v>
      </c>
      <c r="G2431" s="63">
        <v>0</v>
      </c>
      <c r="H2431" s="63">
        <v>51.6</v>
      </c>
      <c r="I2431" s="98" t="str">
        <f>VLOOKUP(E2431, 'Program Data Extracts-Zip Codes'!R$52:W$5334, 6, FALSE)</f>
        <v>SCG</v>
      </c>
      <c r="J2431" s="98" t="str">
        <f>VLOOKUP(E2431, 'Program Data Extracts-Zip Codes'!R$52:W$5334, 4, FALSE)</f>
        <v>LADWP</v>
      </c>
    </row>
    <row r="2432" spans="2:10" x14ac:dyDescent="0.25">
      <c r="B2432" s="63">
        <v>6037208904</v>
      </c>
      <c r="C2432" s="63">
        <v>3926</v>
      </c>
      <c r="D2432" s="63" t="s">
        <v>166</v>
      </c>
      <c r="E2432" s="96">
        <v>90057</v>
      </c>
      <c r="F2432" s="63">
        <v>36.660038431830102</v>
      </c>
      <c r="G2432" s="63">
        <v>0</v>
      </c>
      <c r="H2432" s="63">
        <v>92.2</v>
      </c>
      <c r="I2432" s="98" t="str">
        <f>VLOOKUP(E2432, 'Program Data Extracts-Zip Codes'!R$52:W$5334, 6, FALSE)</f>
        <v>SCG</v>
      </c>
      <c r="J2432" s="98" t="str">
        <f>VLOOKUP(E2432, 'Program Data Extracts-Zip Codes'!R$52:W$5334, 4, FALSE)</f>
        <v>LADWP</v>
      </c>
    </row>
    <row r="2433" spans="2:10" x14ac:dyDescent="0.25">
      <c r="B2433" s="63">
        <v>6037211703</v>
      </c>
      <c r="C2433" s="63">
        <v>4750</v>
      </c>
      <c r="D2433" s="63" t="s">
        <v>166</v>
      </c>
      <c r="E2433" s="96">
        <v>90020</v>
      </c>
      <c r="F2433" s="63">
        <v>36.409638058242102</v>
      </c>
      <c r="G2433" s="63">
        <v>0</v>
      </c>
      <c r="H2433" s="63">
        <v>53.3</v>
      </c>
      <c r="I2433" s="98" t="str">
        <f>VLOOKUP(E2433, 'Program Data Extracts-Zip Codes'!R$52:W$5334, 6, FALSE)</f>
        <v>SCG</v>
      </c>
      <c r="J2433" s="98" t="str">
        <f>VLOOKUP(E2433, 'Program Data Extracts-Zip Codes'!R$52:W$5334, 4, FALSE)</f>
        <v>LADWP</v>
      </c>
    </row>
    <row r="2434" spans="2:10" x14ac:dyDescent="0.25">
      <c r="B2434" s="63">
        <v>6037183220</v>
      </c>
      <c r="C2434" s="63">
        <v>4114</v>
      </c>
      <c r="D2434" s="63" t="s">
        <v>166</v>
      </c>
      <c r="E2434" s="96">
        <v>90042</v>
      </c>
      <c r="F2434" s="63">
        <v>36.409425452550003</v>
      </c>
      <c r="G2434" s="63">
        <v>0</v>
      </c>
      <c r="H2434" s="63">
        <v>47.8</v>
      </c>
      <c r="I2434" s="98" t="str">
        <f>VLOOKUP(E2434, 'Program Data Extracts-Zip Codes'!R$52:W$5334, 6, FALSE)</f>
        <v>SCG</v>
      </c>
      <c r="J2434" s="98" t="str">
        <f>VLOOKUP(E2434, 'Program Data Extracts-Zip Codes'!R$52:W$5334, 4, FALSE)</f>
        <v>LADWP</v>
      </c>
    </row>
    <row r="2435" spans="2:10" x14ac:dyDescent="0.25">
      <c r="B2435" s="63">
        <v>6037218220</v>
      </c>
      <c r="C2435" s="63">
        <v>4358</v>
      </c>
      <c r="D2435" s="63" t="s">
        <v>166</v>
      </c>
      <c r="E2435" s="96">
        <v>90019</v>
      </c>
      <c r="F2435" s="63">
        <v>36.308642107771902</v>
      </c>
      <c r="G2435" s="63">
        <v>0</v>
      </c>
      <c r="H2435" s="63">
        <v>59.7</v>
      </c>
      <c r="I2435" s="98" t="str">
        <f>VLOOKUP(E2435, 'Program Data Extracts-Zip Codes'!R$52:W$5334, 6, FALSE)</f>
        <v>SCG</v>
      </c>
      <c r="J2435" s="98" t="str">
        <f>VLOOKUP(E2435, 'Program Data Extracts-Zip Codes'!R$52:W$5334, 4, FALSE)</f>
        <v>LADWP</v>
      </c>
    </row>
    <row r="2436" spans="2:10" x14ac:dyDescent="0.25">
      <c r="B2436" s="63">
        <v>6037207101</v>
      </c>
      <c r="C2436" s="63">
        <v>3047</v>
      </c>
      <c r="D2436" s="63" t="s">
        <v>166</v>
      </c>
      <c r="E2436" s="96">
        <v>90012</v>
      </c>
      <c r="F2436" s="63">
        <v>36.075927479527401</v>
      </c>
      <c r="G2436" s="63">
        <v>0</v>
      </c>
      <c r="H2436" s="63">
        <v>57.4</v>
      </c>
      <c r="I2436" s="98" t="str">
        <f>VLOOKUP(E2436, 'Program Data Extracts-Zip Codes'!R$52:W$5334, 6, FALSE)</f>
        <v>SCG</v>
      </c>
      <c r="J2436" s="98" t="str">
        <f>VLOOKUP(E2436, 'Program Data Extracts-Zip Codes'!R$52:W$5334, 4, FALSE)</f>
        <v>LADWP</v>
      </c>
    </row>
    <row r="2437" spans="2:10" x14ac:dyDescent="0.25">
      <c r="B2437" s="63">
        <v>6037201301</v>
      </c>
      <c r="C2437" s="63">
        <v>3442</v>
      </c>
      <c r="D2437" s="63" t="s">
        <v>166</v>
      </c>
      <c r="E2437" s="96">
        <v>90032</v>
      </c>
      <c r="F2437" s="63">
        <v>36.033437881450297</v>
      </c>
      <c r="G2437" s="63">
        <v>0</v>
      </c>
      <c r="H2437" s="63">
        <v>58.8</v>
      </c>
      <c r="I2437" s="98" t="str">
        <f>VLOOKUP(E2437, 'Program Data Extracts-Zip Codes'!R$52:W$5334, 6, FALSE)</f>
        <v>SCG</v>
      </c>
      <c r="J2437" s="98" t="str">
        <f>VLOOKUP(E2437, 'Program Data Extracts-Zip Codes'!R$52:W$5334, 4, FALSE)</f>
        <v>LADWP</v>
      </c>
    </row>
    <row r="2438" spans="2:10" x14ac:dyDescent="0.25">
      <c r="B2438" s="63">
        <v>6037235100</v>
      </c>
      <c r="C2438" s="63">
        <v>4520</v>
      </c>
      <c r="D2438" s="63" t="s">
        <v>166</v>
      </c>
      <c r="E2438" s="96">
        <v>90043</v>
      </c>
      <c r="F2438" s="63">
        <v>35.376902849222297</v>
      </c>
      <c r="G2438" s="63">
        <v>0</v>
      </c>
      <c r="H2438" s="63">
        <v>20.100000000000001</v>
      </c>
      <c r="I2438" s="98" t="str">
        <f>VLOOKUP(E2438, 'Program Data Extracts-Zip Codes'!R$52:W$5334, 6, FALSE)</f>
        <v>SCG</v>
      </c>
      <c r="J2438" s="98" t="str">
        <f>VLOOKUP(E2438, 'Program Data Extracts-Zip Codes'!R$52:W$5334, 4, FALSE)</f>
        <v>LADWP</v>
      </c>
    </row>
    <row r="2439" spans="2:10" x14ac:dyDescent="0.25">
      <c r="B2439" s="63">
        <v>6037207900</v>
      </c>
      <c r="C2439" s="63">
        <v>4163</v>
      </c>
      <c r="D2439" s="63" t="s">
        <v>166</v>
      </c>
      <c r="E2439" s="96">
        <v>90015</v>
      </c>
      <c r="F2439" s="63">
        <v>35.325406257355297</v>
      </c>
      <c r="G2439" s="63">
        <v>0</v>
      </c>
      <c r="H2439" s="63">
        <v>37.4</v>
      </c>
      <c r="I2439" s="98" t="str">
        <f>VLOOKUP(E2439, 'Program Data Extracts-Zip Codes'!R$52:W$5334, 6, FALSE)</f>
        <v>SCG</v>
      </c>
      <c r="J2439" s="98" t="str">
        <f>VLOOKUP(E2439, 'Program Data Extracts-Zip Codes'!R$52:W$5334, 4, FALSE)</f>
        <v>LADWP</v>
      </c>
    </row>
    <row r="2440" spans="2:10" x14ac:dyDescent="0.25">
      <c r="B2440" s="63">
        <v>6037195901</v>
      </c>
      <c r="C2440" s="63">
        <v>2235</v>
      </c>
      <c r="D2440" s="63" t="s">
        <v>166</v>
      </c>
      <c r="E2440" s="96">
        <v>90029</v>
      </c>
      <c r="F2440" s="63">
        <v>35.199829029864397</v>
      </c>
      <c r="G2440" s="63">
        <v>0</v>
      </c>
      <c r="H2440" s="63">
        <v>39.1</v>
      </c>
      <c r="I2440" s="98" t="str">
        <f>VLOOKUP(E2440, 'Program Data Extracts-Zip Codes'!R$52:W$5334, 6, FALSE)</f>
        <v>SCG</v>
      </c>
      <c r="J2440" s="98" t="str">
        <f>VLOOKUP(E2440, 'Program Data Extracts-Zip Codes'!R$52:W$5334, 4, FALSE)</f>
        <v>LADWP</v>
      </c>
    </row>
    <row r="2441" spans="2:10" x14ac:dyDescent="0.25">
      <c r="B2441" s="63">
        <v>6037211120</v>
      </c>
      <c r="C2441" s="63">
        <v>5194</v>
      </c>
      <c r="D2441" s="63" t="s">
        <v>166</v>
      </c>
      <c r="E2441" s="96">
        <v>90020</v>
      </c>
      <c r="F2441" s="63">
        <v>35.189986815255097</v>
      </c>
      <c r="G2441" s="63">
        <v>0</v>
      </c>
      <c r="H2441" s="63">
        <v>47.5</v>
      </c>
      <c r="I2441" s="98" t="str">
        <f>VLOOKUP(E2441, 'Program Data Extracts-Zip Codes'!R$52:W$5334, 6, FALSE)</f>
        <v>SCG</v>
      </c>
      <c r="J2441" s="98" t="str">
        <f>VLOOKUP(E2441, 'Program Data Extracts-Zip Codes'!R$52:W$5334, 4, FALSE)</f>
        <v>LADWP</v>
      </c>
    </row>
    <row r="2442" spans="2:10" x14ac:dyDescent="0.25">
      <c r="B2442" s="63">
        <v>6037208501</v>
      </c>
      <c r="C2442" s="63">
        <v>2656</v>
      </c>
      <c r="D2442" s="63" t="s">
        <v>166</v>
      </c>
      <c r="E2442" s="96">
        <v>90026</v>
      </c>
      <c r="F2442" s="63">
        <v>35.140383155621798</v>
      </c>
      <c r="G2442" s="63">
        <v>0</v>
      </c>
      <c r="H2442" s="63">
        <v>35.5</v>
      </c>
      <c r="I2442" s="98" t="str">
        <f>VLOOKUP(E2442, 'Program Data Extracts-Zip Codes'!R$52:W$5334, 6, FALSE)</f>
        <v>SCG</v>
      </c>
      <c r="J2442" s="98" t="str">
        <f>VLOOKUP(E2442, 'Program Data Extracts-Zip Codes'!R$52:W$5334, 4, FALSE)</f>
        <v>LADWP</v>
      </c>
    </row>
    <row r="2443" spans="2:10" x14ac:dyDescent="0.25">
      <c r="B2443" s="63">
        <v>6037212305</v>
      </c>
      <c r="C2443" s="63">
        <v>2865</v>
      </c>
      <c r="D2443" s="63" t="s">
        <v>166</v>
      </c>
      <c r="E2443" s="96">
        <v>90005</v>
      </c>
      <c r="F2443" s="63">
        <v>35.016980042745303</v>
      </c>
      <c r="G2443" s="63">
        <v>0</v>
      </c>
      <c r="H2443" s="63">
        <v>71.2</v>
      </c>
      <c r="I2443" s="98" t="str">
        <f>VLOOKUP(E2443, 'Program Data Extracts-Zip Codes'!R$52:W$5334, 6, FALSE)</f>
        <v>SCG</v>
      </c>
      <c r="J2443" s="98" t="str">
        <f>VLOOKUP(E2443, 'Program Data Extracts-Zip Codes'!R$52:W$5334, 4, FALSE)</f>
        <v>LADWP</v>
      </c>
    </row>
    <row r="2444" spans="2:10" x14ac:dyDescent="0.25">
      <c r="B2444" s="63">
        <v>6037211804</v>
      </c>
      <c r="C2444" s="63">
        <v>3221</v>
      </c>
      <c r="D2444" s="63" t="s">
        <v>166</v>
      </c>
      <c r="E2444" s="96">
        <v>90020</v>
      </c>
      <c r="F2444" s="63">
        <v>34.981613113977701</v>
      </c>
      <c r="G2444" s="63">
        <v>0</v>
      </c>
      <c r="H2444" s="63">
        <v>50.3</v>
      </c>
      <c r="I2444" s="98" t="str">
        <f>VLOOKUP(E2444, 'Program Data Extracts-Zip Codes'!R$52:W$5334, 6, FALSE)</f>
        <v>SCG</v>
      </c>
      <c r="J2444" s="98" t="str">
        <f>VLOOKUP(E2444, 'Program Data Extracts-Zip Codes'!R$52:W$5334, 4, FALSE)</f>
        <v>LADWP</v>
      </c>
    </row>
    <row r="2445" spans="2:10" x14ac:dyDescent="0.25">
      <c r="B2445" s="63">
        <v>6037702803</v>
      </c>
      <c r="C2445" s="63">
        <v>2963</v>
      </c>
      <c r="D2445" s="63" t="s">
        <v>166</v>
      </c>
      <c r="E2445" s="96">
        <v>90066</v>
      </c>
      <c r="F2445" s="63">
        <v>34.938192937878902</v>
      </c>
      <c r="G2445" s="63">
        <v>0</v>
      </c>
      <c r="H2445" s="63">
        <v>37</v>
      </c>
      <c r="I2445" s="98" t="str">
        <f>VLOOKUP(E2445, 'Program Data Extracts-Zip Codes'!R$52:W$5334, 6, FALSE)</f>
        <v>SCG</v>
      </c>
      <c r="J2445" s="98" t="str">
        <f>VLOOKUP(E2445, 'Program Data Extracts-Zip Codes'!R$52:W$5334, 4, FALSE)</f>
        <v>LADWP</v>
      </c>
    </row>
    <row r="2446" spans="2:10" x14ac:dyDescent="0.25">
      <c r="B2446" s="63">
        <v>6037189102</v>
      </c>
      <c r="C2446" s="63">
        <v>3096</v>
      </c>
      <c r="D2446" s="63" t="s">
        <v>166</v>
      </c>
      <c r="E2446" s="96">
        <v>90027</v>
      </c>
      <c r="F2446" s="63">
        <v>34.888679272684001</v>
      </c>
      <c r="G2446" s="63">
        <v>0</v>
      </c>
      <c r="H2446" s="63">
        <v>26.5</v>
      </c>
      <c r="I2446" s="98" t="str">
        <f>VLOOKUP(E2446, 'Program Data Extracts-Zip Codes'!R$52:W$5334, 6, FALSE)</f>
        <v>SCG</v>
      </c>
      <c r="J2446" s="98" t="str">
        <f>VLOOKUP(E2446, 'Program Data Extracts-Zip Codes'!R$52:W$5334, 4, FALSE)</f>
        <v>Burbank</v>
      </c>
    </row>
    <row r="2447" spans="2:10" x14ac:dyDescent="0.25">
      <c r="B2447" s="63">
        <v>6037199300</v>
      </c>
      <c r="C2447" s="63">
        <v>3848</v>
      </c>
      <c r="D2447" s="63" t="s">
        <v>166</v>
      </c>
      <c r="E2447" s="96">
        <v>90031</v>
      </c>
      <c r="F2447" s="63">
        <v>34.883811279810999</v>
      </c>
      <c r="G2447" s="63">
        <v>0</v>
      </c>
      <c r="H2447" s="63">
        <v>42</v>
      </c>
      <c r="I2447" s="98" t="str">
        <f>VLOOKUP(E2447, 'Program Data Extracts-Zip Codes'!R$52:W$5334, 6, FALSE)</f>
        <v>SCG</v>
      </c>
      <c r="J2447" s="98" t="str">
        <f>VLOOKUP(E2447, 'Program Data Extracts-Zip Codes'!R$52:W$5334, 4, FALSE)</f>
        <v>LADWP</v>
      </c>
    </row>
    <row r="2448" spans="2:10" x14ac:dyDescent="0.25">
      <c r="B2448" s="63">
        <v>6037201503</v>
      </c>
      <c r="C2448" s="63">
        <v>3323</v>
      </c>
      <c r="D2448" s="63" t="s">
        <v>166</v>
      </c>
      <c r="E2448" s="96">
        <v>90032</v>
      </c>
      <c r="F2448" s="63">
        <v>34.8797374141676</v>
      </c>
      <c r="G2448" s="63">
        <v>0</v>
      </c>
      <c r="H2448" s="63">
        <v>68.3</v>
      </c>
      <c r="I2448" s="98" t="str">
        <f>VLOOKUP(E2448, 'Program Data Extracts-Zip Codes'!R$52:W$5334, 6, FALSE)</f>
        <v>SCG</v>
      </c>
      <c r="J2448" s="98" t="str">
        <f>VLOOKUP(E2448, 'Program Data Extracts-Zip Codes'!R$52:W$5334, 4, FALSE)</f>
        <v>LADWP</v>
      </c>
    </row>
    <row r="2449" spans="2:10" x14ac:dyDescent="0.25">
      <c r="B2449" s="63">
        <v>6037189902</v>
      </c>
      <c r="C2449" s="63">
        <v>4971</v>
      </c>
      <c r="D2449" s="63" t="s">
        <v>166</v>
      </c>
      <c r="E2449" s="96">
        <v>90046</v>
      </c>
      <c r="F2449" s="63">
        <v>34.809011635622397</v>
      </c>
      <c r="G2449" s="63">
        <v>0</v>
      </c>
      <c r="H2449" s="63">
        <v>25.6</v>
      </c>
      <c r="I2449" s="98" t="str">
        <f>VLOOKUP(E2449, 'Program Data Extracts-Zip Codes'!R$52:W$5334, 6, FALSE)</f>
        <v>SCG</v>
      </c>
      <c r="J2449" s="98" t="str">
        <f>VLOOKUP(E2449, 'Program Data Extracts-Zip Codes'!R$52:W$5334, 4, FALSE)</f>
        <v>LADWP</v>
      </c>
    </row>
    <row r="2450" spans="2:10" x14ac:dyDescent="0.25">
      <c r="B2450" s="63">
        <v>6037201200</v>
      </c>
      <c r="C2450" s="63">
        <v>2519</v>
      </c>
      <c r="D2450" s="63" t="s">
        <v>166</v>
      </c>
      <c r="E2450" s="96">
        <v>90032</v>
      </c>
      <c r="F2450" s="63">
        <v>34.7781271326376</v>
      </c>
      <c r="G2450" s="63">
        <v>0</v>
      </c>
      <c r="H2450" s="63">
        <v>60.1</v>
      </c>
      <c r="I2450" s="98" t="str">
        <f>VLOOKUP(E2450, 'Program Data Extracts-Zip Codes'!R$52:W$5334, 6, FALSE)</f>
        <v>SCG</v>
      </c>
      <c r="J2450" s="98" t="str">
        <f>VLOOKUP(E2450, 'Program Data Extracts-Zip Codes'!R$52:W$5334, 4, FALSE)</f>
        <v>LADWP</v>
      </c>
    </row>
    <row r="2451" spans="2:10" x14ac:dyDescent="0.25">
      <c r="B2451" s="63">
        <v>6037212410</v>
      </c>
      <c r="C2451" s="63">
        <v>3903</v>
      </c>
      <c r="D2451" s="63" t="s">
        <v>166</v>
      </c>
      <c r="E2451" s="96">
        <v>90005</v>
      </c>
      <c r="F2451" s="63">
        <v>34.717744123881403</v>
      </c>
      <c r="G2451" s="63">
        <v>0</v>
      </c>
      <c r="H2451" s="63">
        <v>51.6</v>
      </c>
      <c r="I2451" s="98" t="str">
        <f>VLOOKUP(E2451, 'Program Data Extracts-Zip Codes'!R$52:W$5334, 6, FALSE)</f>
        <v>SCG</v>
      </c>
      <c r="J2451" s="98" t="str">
        <f>VLOOKUP(E2451, 'Program Data Extracts-Zip Codes'!R$52:W$5334, 4, FALSE)</f>
        <v>LADWP</v>
      </c>
    </row>
    <row r="2452" spans="2:10" x14ac:dyDescent="0.25">
      <c r="B2452" s="63">
        <v>6037218110</v>
      </c>
      <c r="C2452" s="63">
        <v>3453</v>
      </c>
      <c r="D2452" s="63" t="s">
        <v>166</v>
      </c>
      <c r="E2452" s="96">
        <v>90019</v>
      </c>
      <c r="F2452" s="63">
        <v>34.6963604804684</v>
      </c>
      <c r="G2452" s="63">
        <v>0</v>
      </c>
      <c r="H2452" s="63">
        <v>36.4</v>
      </c>
      <c r="I2452" s="98" t="str">
        <f>VLOOKUP(E2452, 'Program Data Extracts-Zip Codes'!R$52:W$5334, 6, FALSE)</f>
        <v>SCG</v>
      </c>
      <c r="J2452" s="98" t="str">
        <f>VLOOKUP(E2452, 'Program Data Extracts-Zip Codes'!R$52:W$5334, 4, FALSE)</f>
        <v>LADWP</v>
      </c>
    </row>
    <row r="2453" spans="2:10" x14ac:dyDescent="0.25">
      <c r="B2453" s="63">
        <v>6037212610</v>
      </c>
      <c r="C2453" s="63">
        <v>4074</v>
      </c>
      <c r="D2453" s="63" t="s">
        <v>166</v>
      </c>
      <c r="E2453" s="96">
        <v>90005</v>
      </c>
      <c r="F2453" s="63">
        <v>34.6152621656124</v>
      </c>
      <c r="G2453" s="63">
        <v>0</v>
      </c>
      <c r="H2453" s="63">
        <v>48.2</v>
      </c>
      <c r="I2453" s="98" t="str">
        <f>VLOOKUP(E2453, 'Program Data Extracts-Zip Codes'!R$52:W$5334, 6, FALSE)</f>
        <v>SCG</v>
      </c>
      <c r="J2453" s="98" t="str">
        <f>VLOOKUP(E2453, 'Program Data Extracts-Zip Codes'!R$52:W$5334, 4, FALSE)</f>
        <v>LADWP</v>
      </c>
    </row>
    <row r="2454" spans="2:10" x14ac:dyDescent="0.25">
      <c r="B2454" s="63">
        <v>6037211910</v>
      </c>
      <c r="C2454" s="63">
        <v>4657</v>
      </c>
      <c r="D2454" s="63" t="s">
        <v>166</v>
      </c>
      <c r="E2454" s="96">
        <v>90020</v>
      </c>
      <c r="F2454" s="63">
        <v>34.343852596780799</v>
      </c>
      <c r="G2454" s="63">
        <v>0</v>
      </c>
      <c r="H2454" s="63">
        <v>59.2</v>
      </c>
      <c r="I2454" s="98" t="str">
        <f>VLOOKUP(E2454, 'Program Data Extracts-Zip Codes'!R$52:W$5334, 6, FALSE)</f>
        <v>SCG</v>
      </c>
      <c r="J2454" s="98" t="str">
        <f>VLOOKUP(E2454, 'Program Data Extracts-Zip Codes'!R$52:W$5334, 4, FALSE)</f>
        <v>LADWP</v>
      </c>
    </row>
    <row r="2455" spans="2:10" x14ac:dyDescent="0.25">
      <c r="B2455" s="63">
        <v>6037212420</v>
      </c>
      <c r="C2455" s="63">
        <v>3228</v>
      </c>
      <c r="D2455" s="63" t="s">
        <v>166</v>
      </c>
      <c r="E2455" s="96">
        <v>90005</v>
      </c>
      <c r="F2455" s="63">
        <v>34.063655140247697</v>
      </c>
      <c r="G2455" s="63">
        <v>0</v>
      </c>
      <c r="H2455" s="63">
        <v>65.3</v>
      </c>
      <c r="I2455" s="98" t="str">
        <f>VLOOKUP(E2455, 'Program Data Extracts-Zip Codes'!R$52:W$5334, 6, FALSE)</f>
        <v>SCG</v>
      </c>
      <c r="J2455" s="98" t="str">
        <f>VLOOKUP(E2455, 'Program Data Extracts-Zip Codes'!R$52:W$5334, 4, FALSE)</f>
        <v>LADWP</v>
      </c>
    </row>
    <row r="2456" spans="2:10" x14ac:dyDescent="0.25">
      <c r="B2456" s="63">
        <v>6037183810</v>
      </c>
      <c r="C2456" s="63">
        <v>4369</v>
      </c>
      <c r="D2456" s="63" t="s">
        <v>166</v>
      </c>
      <c r="E2456" s="96">
        <v>90042</v>
      </c>
      <c r="F2456" s="63">
        <v>34.028641813863999</v>
      </c>
      <c r="G2456" s="63">
        <v>0</v>
      </c>
      <c r="H2456" s="63">
        <v>55</v>
      </c>
      <c r="I2456" s="98" t="str">
        <f>VLOOKUP(E2456, 'Program Data Extracts-Zip Codes'!R$52:W$5334, 6, FALSE)</f>
        <v>SCG</v>
      </c>
      <c r="J2456" s="98" t="str">
        <f>VLOOKUP(E2456, 'Program Data Extracts-Zip Codes'!R$52:W$5334, 4, FALSE)</f>
        <v>LADWP</v>
      </c>
    </row>
    <row r="2457" spans="2:10" x14ac:dyDescent="0.25">
      <c r="B2457" s="63">
        <v>6037265201</v>
      </c>
      <c r="C2457" s="63">
        <v>2608</v>
      </c>
      <c r="D2457" s="63" t="s">
        <v>166</v>
      </c>
      <c r="E2457" s="96">
        <v>90024</v>
      </c>
      <c r="F2457" s="63">
        <v>33.997462573032998</v>
      </c>
      <c r="G2457" s="63">
        <v>0</v>
      </c>
      <c r="H2457" s="63">
        <v>32.5</v>
      </c>
      <c r="I2457" s="98" t="str">
        <f>VLOOKUP(E2457, 'Program Data Extracts-Zip Codes'!R$52:W$5334, 6, FALSE)</f>
        <v>SCG</v>
      </c>
      <c r="J2457" s="98" t="str">
        <f>VLOOKUP(E2457, 'Program Data Extracts-Zip Codes'!R$52:W$5334, 4, FALSE)</f>
        <v>LADWP</v>
      </c>
    </row>
    <row r="2458" spans="2:10" x14ac:dyDescent="0.25">
      <c r="B2458" s="63">
        <v>6037187300</v>
      </c>
      <c r="C2458" s="63">
        <v>3216</v>
      </c>
      <c r="D2458" s="63" t="s">
        <v>166</v>
      </c>
      <c r="E2458" s="96">
        <v>90039</v>
      </c>
      <c r="F2458" s="63">
        <v>33.824047030788499</v>
      </c>
      <c r="G2458" s="63">
        <v>0</v>
      </c>
      <c r="H2458" s="63">
        <v>18</v>
      </c>
      <c r="I2458" s="98" t="str">
        <f>VLOOKUP(E2458, 'Program Data Extracts-Zip Codes'!R$52:W$5334, 6, FALSE)</f>
        <v>SCG</v>
      </c>
      <c r="J2458" s="98" t="str">
        <f>VLOOKUP(E2458, 'Program Data Extracts-Zip Codes'!R$52:W$5334, 4, FALSE)</f>
        <v>Glendale</v>
      </c>
    </row>
    <row r="2459" spans="2:10" x14ac:dyDescent="0.25">
      <c r="B2459" s="63">
        <v>6037212306</v>
      </c>
      <c r="C2459" s="63">
        <v>3052</v>
      </c>
      <c r="D2459" s="63" t="s">
        <v>166</v>
      </c>
      <c r="E2459" s="96">
        <v>90005</v>
      </c>
      <c r="F2459" s="63">
        <v>33.786339579650203</v>
      </c>
      <c r="G2459" s="63">
        <v>0</v>
      </c>
      <c r="H2459" s="63">
        <v>59.7</v>
      </c>
      <c r="I2459" s="98" t="str">
        <f>VLOOKUP(E2459, 'Program Data Extracts-Zip Codes'!R$52:W$5334, 6, FALSE)</f>
        <v>SCG</v>
      </c>
      <c r="J2459" s="98" t="str">
        <f>VLOOKUP(E2459, 'Program Data Extracts-Zip Codes'!R$52:W$5334, 4, FALSE)</f>
        <v>LADWP</v>
      </c>
    </row>
    <row r="2460" spans="2:10" x14ac:dyDescent="0.25">
      <c r="B2460" s="63">
        <v>6037700101</v>
      </c>
      <c r="C2460" s="63">
        <v>5232</v>
      </c>
      <c r="D2460" s="63" t="s">
        <v>166</v>
      </c>
      <c r="E2460" s="96">
        <v>90046</v>
      </c>
      <c r="F2460" s="63">
        <v>33.657974676014398</v>
      </c>
      <c r="G2460" s="63">
        <v>0</v>
      </c>
      <c r="H2460" s="63">
        <v>37.5</v>
      </c>
      <c r="I2460" s="98" t="str">
        <f>VLOOKUP(E2460, 'Program Data Extracts-Zip Codes'!R$52:W$5334, 6, FALSE)</f>
        <v>SCG</v>
      </c>
      <c r="J2460" s="98" t="str">
        <f>VLOOKUP(E2460, 'Program Data Extracts-Zip Codes'!R$52:W$5334, 4, FALSE)</f>
        <v>LADWP</v>
      </c>
    </row>
    <row r="2461" spans="2:10" x14ac:dyDescent="0.25">
      <c r="B2461" s="63">
        <v>6037201110</v>
      </c>
      <c r="C2461" s="63">
        <v>2574</v>
      </c>
      <c r="D2461" s="63" t="s">
        <v>166</v>
      </c>
      <c r="E2461" s="96">
        <v>90032</v>
      </c>
      <c r="F2461" s="63">
        <v>33.632336881024202</v>
      </c>
      <c r="G2461" s="63">
        <v>0</v>
      </c>
      <c r="H2461" s="63">
        <v>58</v>
      </c>
      <c r="I2461" s="98" t="str">
        <f>VLOOKUP(E2461, 'Program Data Extracts-Zip Codes'!R$52:W$5334, 6, FALSE)</f>
        <v>SCG</v>
      </c>
      <c r="J2461" s="98" t="str">
        <f>VLOOKUP(E2461, 'Program Data Extracts-Zip Codes'!R$52:W$5334, 4, FALSE)</f>
        <v>LADWP</v>
      </c>
    </row>
    <row r="2462" spans="2:10" x14ac:dyDescent="0.25">
      <c r="B2462" s="63">
        <v>6037211921</v>
      </c>
      <c r="C2462" s="63">
        <v>2474</v>
      </c>
      <c r="D2462" s="63" t="s">
        <v>166</v>
      </c>
      <c r="E2462" s="96">
        <v>90020</v>
      </c>
      <c r="F2462" s="63">
        <v>33.502257220151698</v>
      </c>
      <c r="G2462" s="63">
        <v>0</v>
      </c>
      <c r="H2462" s="63">
        <v>53.8</v>
      </c>
      <c r="I2462" s="98" t="str">
        <f>VLOOKUP(E2462, 'Program Data Extracts-Zip Codes'!R$52:W$5334, 6, FALSE)</f>
        <v>SCG</v>
      </c>
      <c r="J2462" s="98" t="str">
        <f>VLOOKUP(E2462, 'Program Data Extracts-Zip Codes'!R$52:W$5334, 4, FALSE)</f>
        <v>LADWP</v>
      </c>
    </row>
    <row r="2463" spans="2:10" x14ac:dyDescent="0.25">
      <c r="B2463" s="63">
        <v>6037236000</v>
      </c>
      <c r="C2463" s="63">
        <v>4113</v>
      </c>
      <c r="D2463" s="63" t="s">
        <v>166</v>
      </c>
      <c r="E2463" s="96">
        <v>90008</v>
      </c>
      <c r="F2463" s="63">
        <v>33.484913963865502</v>
      </c>
      <c r="G2463" s="63">
        <v>0</v>
      </c>
      <c r="H2463" s="63">
        <v>14.1</v>
      </c>
      <c r="I2463" s="98" t="str">
        <f>VLOOKUP(E2463, 'Program Data Extracts-Zip Codes'!R$52:W$5334, 6, FALSE)</f>
        <v>SCG</v>
      </c>
      <c r="J2463" s="98" t="str">
        <f>VLOOKUP(E2463, 'Program Data Extracts-Zip Codes'!R$52:W$5334, 4, FALSE)</f>
        <v>LADWP</v>
      </c>
    </row>
    <row r="2464" spans="2:10" x14ac:dyDescent="0.25">
      <c r="B2464" s="63">
        <v>6037271200</v>
      </c>
      <c r="C2464" s="63">
        <v>2525</v>
      </c>
      <c r="D2464" s="63" t="s">
        <v>166</v>
      </c>
      <c r="E2464" s="96">
        <v>90064</v>
      </c>
      <c r="F2464" s="63">
        <v>33.472533900596702</v>
      </c>
      <c r="G2464" s="63">
        <v>0</v>
      </c>
      <c r="H2464" s="63">
        <v>35.9</v>
      </c>
      <c r="I2464" s="98" t="str">
        <f>VLOOKUP(E2464, 'Program Data Extracts-Zip Codes'!R$52:W$5334, 6, FALSE)</f>
        <v>SCG</v>
      </c>
      <c r="J2464" s="98" t="str">
        <f>VLOOKUP(E2464, 'Program Data Extracts-Zip Codes'!R$52:W$5334, 4, FALSE)</f>
        <v>LADWP</v>
      </c>
    </row>
    <row r="2465" spans="2:10" x14ac:dyDescent="0.25">
      <c r="B2465" s="63">
        <v>6037201401</v>
      </c>
      <c r="C2465" s="63">
        <v>4803</v>
      </c>
      <c r="D2465" s="63" t="s">
        <v>166</v>
      </c>
      <c r="E2465" s="96">
        <v>90032</v>
      </c>
      <c r="F2465" s="63">
        <v>33.435164398686503</v>
      </c>
      <c r="G2465" s="63">
        <v>0</v>
      </c>
      <c r="H2465" s="63">
        <v>54.3</v>
      </c>
      <c r="I2465" s="98" t="str">
        <f>VLOOKUP(E2465, 'Program Data Extracts-Zip Codes'!R$52:W$5334, 6, FALSE)</f>
        <v>SCG</v>
      </c>
      <c r="J2465" s="98" t="str">
        <f>VLOOKUP(E2465, 'Program Data Extracts-Zip Codes'!R$52:W$5334, 4, FALSE)</f>
        <v>LADWP</v>
      </c>
    </row>
    <row r="2466" spans="2:10" x14ac:dyDescent="0.25">
      <c r="B2466" s="63">
        <v>6037183520</v>
      </c>
      <c r="C2466" s="63">
        <v>3881</v>
      </c>
      <c r="D2466" s="63" t="s">
        <v>166</v>
      </c>
      <c r="E2466" s="96">
        <v>90042</v>
      </c>
      <c r="F2466" s="63">
        <v>33.426433442973</v>
      </c>
      <c r="G2466" s="63">
        <v>0</v>
      </c>
      <c r="H2466" s="63">
        <v>59.7</v>
      </c>
      <c r="I2466" s="98" t="str">
        <f>VLOOKUP(E2466, 'Program Data Extracts-Zip Codes'!R$52:W$5334, 6, FALSE)</f>
        <v>SCG</v>
      </c>
      <c r="J2466" s="98" t="str">
        <f>VLOOKUP(E2466, 'Program Data Extracts-Zip Codes'!R$52:W$5334, 4, FALSE)</f>
        <v>LADWP</v>
      </c>
    </row>
    <row r="2467" spans="2:10" x14ac:dyDescent="0.25">
      <c r="B2467" s="63">
        <v>6037216200</v>
      </c>
      <c r="C2467" s="63">
        <v>4911</v>
      </c>
      <c r="D2467" s="63" t="s">
        <v>166</v>
      </c>
      <c r="E2467" s="96">
        <v>90019</v>
      </c>
      <c r="F2467" s="63">
        <v>33.311721403849504</v>
      </c>
      <c r="G2467" s="63">
        <v>0</v>
      </c>
      <c r="H2467" s="63">
        <v>26.8</v>
      </c>
      <c r="I2467" s="98" t="str">
        <f>VLOOKUP(E2467, 'Program Data Extracts-Zip Codes'!R$52:W$5334, 6, FALSE)</f>
        <v>SCG</v>
      </c>
      <c r="J2467" s="98" t="str">
        <f>VLOOKUP(E2467, 'Program Data Extracts-Zip Codes'!R$52:W$5334, 4, FALSE)</f>
        <v>LADWP</v>
      </c>
    </row>
    <row r="2468" spans="2:10" x14ac:dyDescent="0.25">
      <c r="B2468" s="63">
        <v>6037211500</v>
      </c>
      <c r="C2468" s="63">
        <v>4355</v>
      </c>
      <c r="D2468" s="63" t="s">
        <v>166</v>
      </c>
      <c r="E2468" s="96">
        <v>90004</v>
      </c>
      <c r="F2468" s="63">
        <v>33.231744887123703</v>
      </c>
      <c r="G2468" s="63">
        <v>0</v>
      </c>
      <c r="H2468" s="63">
        <v>41.5</v>
      </c>
      <c r="I2468" s="98" t="str">
        <f>VLOOKUP(E2468, 'Program Data Extracts-Zip Codes'!R$52:W$5334, 6, FALSE)</f>
        <v>SCG</v>
      </c>
      <c r="J2468" s="98" t="str">
        <f>VLOOKUP(E2468, 'Program Data Extracts-Zip Codes'!R$52:W$5334, 4, FALSE)</f>
        <v>LADWP</v>
      </c>
    </row>
    <row r="2469" spans="2:10" x14ac:dyDescent="0.25">
      <c r="B2469" s="63">
        <v>6037703200</v>
      </c>
      <c r="C2469" s="63">
        <v>5629</v>
      </c>
      <c r="D2469" s="63" t="s">
        <v>166</v>
      </c>
      <c r="E2469" s="96">
        <v>90043</v>
      </c>
      <c r="F2469" s="63">
        <v>33.088395979834999</v>
      </c>
      <c r="G2469" s="63">
        <v>0</v>
      </c>
      <c r="H2469" s="63">
        <v>13.9</v>
      </c>
      <c r="I2469" s="98" t="str">
        <f>VLOOKUP(E2469, 'Program Data Extracts-Zip Codes'!R$52:W$5334, 6, FALSE)</f>
        <v>SCG</v>
      </c>
      <c r="J2469" s="98" t="str">
        <f>VLOOKUP(E2469, 'Program Data Extracts-Zip Codes'!R$52:W$5334, 4, FALSE)</f>
        <v>LADWP</v>
      </c>
    </row>
    <row r="2470" spans="2:10" x14ac:dyDescent="0.25">
      <c r="B2470" s="63">
        <v>6037207710</v>
      </c>
      <c r="C2470" s="63">
        <v>2490</v>
      </c>
      <c r="D2470" s="63" t="s">
        <v>166</v>
      </c>
      <c r="E2470" s="96">
        <v>90017</v>
      </c>
      <c r="F2470" s="63">
        <v>33.084253724440202</v>
      </c>
      <c r="G2470" s="63">
        <v>0</v>
      </c>
      <c r="H2470" s="63">
        <v>41.3</v>
      </c>
      <c r="I2470" s="98" t="str">
        <f>VLOOKUP(E2470, 'Program Data Extracts-Zip Codes'!R$52:W$5334, 6, FALSE)</f>
        <v>SCG</v>
      </c>
      <c r="J2470" s="98" t="str">
        <f>VLOOKUP(E2470, 'Program Data Extracts-Zip Codes'!R$52:W$5334, 4, FALSE)</f>
        <v>LADWP</v>
      </c>
    </row>
    <row r="2471" spans="2:10" x14ac:dyDescent="0.25">
      <c r="B2471" s="63">
        <v>6037269602</v>
      </c>
      <c r="C2471" s="63">
        <v>3252</v>
      </c>
      <c r="D2471" s="63" t="s">
        <v>166</v>
      </c>
      <c r="E2471" s="96">
        <v>90034</v>
      </c>
      <c r="F2471" s="63">
        <v>32.9757682126966</v>
      </c>
      <c r="G2471" s="63">
        <v>0</v>
      </c>
      <c r="H2471" s="63">
        <v>45.6</v>
      </c>
      <c r="I2471" s="98" t="str">
        <f>VLOOKUP(E2471, 'Program Data Extracts-Zip Codes'!R$52:W$5334, 6, FALSE)</f>
        <v>SCG</v>
      </c>
      <c r="J2471" s="98" t="str">
        <f>VLOOKUP(E2471, 'Program Data Extracts-Zip Codes'!R$52:W$5334, 4, FALSE)</f>
        <v>LADWP</v>
      </c>
    </row>
    <row r="2472" spans="2:10" x14ac:dyDescent="0.25">
      <c r="B2472" s="63">
        <v>6037212102</v>
      </c>
      <c r="C2472" s="63">
        <v>2446</v>
      </c>
      <c r="D2472" s="63" t="s">
        <v>166</v>
      </c>
      <c r="E2472" s="96">
        <v>90010</v>
      </c>
      <c r="F2472" s="63">
        <v>32.944178576441402</v>
      </c>
      <c r="G2472" s="63">
        <v>0</v>
      </c>
      <c r="H2472" s="63">
        <v>72.5</v>
      </c>
      <c r="I2472" s="98" t="str">
        <f>VLOOKUP(E2472, 'Program Data Extracts-Zip Codes'!R$52:W$5334, 6, FALSE)</f>
        <v>SCG</v>
      </c>
      <c r="J2472" s="98" t="str">
        <f>VLOOKUP(E2472, 'Program Data Extracts-Zip Codes'!R$52:W$5334, 4, FALSE)</f>
        <v>LADWP</v>
      </c>
    </row>
    <row r="2473" spans="2:10" x14ac:dyDescent="0.25">
      <c r="B2473" s="63">
        <v>6037201120</v>
      </c>
      <c r="C2473" s="63">
        <v>4097</v>
      </c>
      <c r="D2473" s="63" t="s">
        <v>166</v>
      </c>
      <c r="E2473" s="96">
        <v>90032</v>
      </c>
      <c r="F2473" s="63">
        <v>32.926713701020702</v>
      </c>
      <c r="G2473" s="63">
        <v>0</v>
      </c>
      <c r="H2473" s="63">
        <v>60.4</v>
      </c>
      <c r="I2473" s="98" t="str">
        <f>VLOOKUP(E2473, 'Program Data Extracts-Zip Codes'!R$52:W$5334, 6, FALSE)</f>
        <v>SCG</v>
      </c>
      <c r="J2473" s="98" t="str">
        <f>VLOOKUP(E2473, 'Program Data Extracts-Zip Codes'!R$52:W$5334, 4, FALSE)</f>
        <v>LADWP</v>
      </c>
    </row>
    <row r="2474" spans="2:10" x14ac:dyDescent="0.25">
      <c r="B2474" s="63">
        <v>6037203800</v>
      </c>
      <c r="C2474" s="63">
        <v>4589</v>
      </c>
      <c r="D2474" s="63" t="s">
        <v>166</v>
      </c>
      <c r="E2474" s="96">
        <v>90063</v>
      </c>
      <c r="F2474" s="63">
        <v>32.884528182549097</v>
      </c>
      <c r="G2474" s="63">
        <v>0</v>
      </c>
      <c r="H2474" s="63">
        <v>63.9</v>
      </c>
      <c r="I2474" s="98" t="str">
        <f>VLOOKUP(E2474, 'Program Data Extracts-Zip Codes'!R$52:W$5334, 6, FALSE)</f>
        <v>SCG</v>
      </c>
      <c r="J2474" s="98" t="str">
        <f>VLOOKUP(E2474, 'Program Data Extracts-Zip Codes'!R$52:W$5334, 4, FALSE)</f>
        <v>LADWP</v>
      </c>
    </row>
    <row r="2475" spans="2:10" x14ac:dyDescent="0.25">
      <c r="B2475" s="63">
        <v>6037703100</v>
      </c>
      <c r="C2475" s="63">
        <v>5446</v>
      </c>
      <c r="D2475" s="63" t="s">
        <v>166</v>
      </c>
      <c r="E2475" s="96">
        <v>90043</v>
      </c>
      <c r="F2475" s="63">
        <v>32.6064022749744</v>
      </c>
      <c r="G2475" s="63">
        <v>0</v>
      </c>
      <c r="H2475" s="63">
        <v>17.2</v>
      </c>
      <c r="I2475" s="98" t="str">
        <f>VLOOKUP(E2475, 'Program Data Extracts-Zip Codes'!R$52:W$5334, 6, FALSE)</f>
        <v>SCG</v>
      </c>
      <c r="J2475" s="98" t="str">
        <f>VLOOKUP(E2475, 'Program Data Extracts-Zip Codes'!R$52:W$5334, 4, FALSE)</f>
        <v>LADWP</v>
      </c>
    </row>
    <row r="2476" spans="2:10" x14ac:dyDescent="0.25">
      <c r="B2476" s="63">
        <v>6037211802</v>
      </c>
      <c r="C2476" s="63">
        <v>4192</v>
      </c>
      <c r="D2476" s="63" t="s">
        <v>166</v>
      </c>
      <c r="E2476" s="96">
        <v>90010</v>
      </c>
      <c r="F2476" s="63">
        <v>32.369089574386102</v>
      </c>
      <c r="G2476" s="63">
        <v>0</v>
      </c>
      <c r="H2476" s="63">
        <v>50</v>
      </c>
      <c r="I2476" s="98" t="str">
        <f>VLOOKUP(E2476, 'Program Data Extracts-Zip Codes'!R$52:W$5334, 6, FALSE)</f>
        <v>SCG</v>
      </c>
      <c r="J2476" s="98" t="str">
        <f>VLOOKUP(E2476, 'Program Data Extracts-Zip Codes'!R$52:W$5334, 4, FALSE)</f>
        <v>LADWP</v>
      </c>
    </row>
    <row r="2477" spans="2:10" x14ac:dyDescent="0.25">
      <c r="B2477" s="63">
        <v>6037269905</v>
      </c>
      <c r="C2477" s="63">
        <v>2423</v>
      </c>
      <c r="D2477" s="63" t="s">
        <v>166</v>
      </c>
      <c r="E2477" s="96">
        <v>90034</v>
      </c>
      <c r="F2477" s="63">
        <v>32.326306699628297</v>
      </c>
      <c r="G2477" s="63">
        <v>0</v>
      </c>
      <c r="H2477" s="63">
        <v>23.7</v>
      </c>
      <c r="I2477" s="98" t="str">
        <f>VLOOKUP(E2477, 'Program Data Extracts-Zip Codes'!R$52:W$5334, 6, FALSE)</f>
        <v>SCG</v>
      </c>
      <c r="J2477" s="98" t="str">
        <f>VLOOKUP(E2477, 'Program Data Extracts-Zip Codes'!R$52:W$5334, 4, FALSE)</f>
        <v>LADWP</v>
      </c>
    </row>
    <row r="2478" spans="2:10" x14ac:dyDescent="0.25">
      <c r="B2478" s="63">
        <v>6037199110</v>
      </c>
      <c r="C2478" s="63">
        <v>2710</v>
      </c>
      <c r="D2478" s="63" t="s">
        <v>166</v>
      </c>
      <c r="E2478" s="96">
        <v>90032</v>
      </c>
      <c r="F2478" s="63">
        <v>32.290350310673801</v>
      </c>
      <c r="G2478" s="63">
        <v>0</v>
      </c>
      <c r="H2478" s="63">
        <v>49.6</v>
      </c>
      <c r="I2478" s="98" t="str">
        <f>VLOOKUP(E2478, 'Program Data Extracts-Zip Codes'!R$52:W$5334, 6, FALSE)</f>
        <v>SCG</v>
      </c>
      <c r="J2478" s="98" t="str">
        <f>VLOOKUP(E2478, 'Program Data Extracts-Zip Codes'!R$52:W$5334, 4, FALSE)</f>
        <v>LADWP</v>
      </c>
    </row>
    <row r="2479" spans="2:10" x14ac:dyDescent="0.25">
      <c r="B2479" s="63">
        <v>6037195300</v>
      </c>
      <c r="C2479" s="63">
        <v>3203</v>
      </c>
      <c r="D2479" s="63" t="s">
        <v>166</v>
      </c>
      <c r="E2479" s="96">
        <v>90027</v>
      </c>
      <c r="F2479" s="63">
        <v>32.267145938891701</v>
      </c>
      <c r="G2479" s="63">
        <v>0</v>
      </c>
      <c r="H2479" s="63">
        <v>35.6</v>
      </c>
      <c r="I2479" s="98" t="str">
        <f>VLOOKUP(E2479, 'Program Data Extracts-Zip Codes'!R$52:W$5334, 6, FALSE)</f>
        <v>SCG</v>
      </c>
      <c r="J2479" s="98" t="str">
        <f>VLOOKUP(E2479, 'Program Data Extracts-Zip Codes'!R$52:W$5334, 4, FALSE)</f>
        <v>Burbank</v>
      </c>
    </row>
    <row r="2480" spans="2:10" x14ac:dyDescent="0.25">
      <c r="B2480" s="63">
        <v>6037191902</v>
      </c>
      <c r="C2480" s="63">
        <v>2867</v>
      </c>
      <c r="D2480" s="63" t="s">
        <v>166</v>
      </c>
      <c r="E2480" s="96">
        <v>90038</v>
      </c>
      <c r="F2480" s="63">
        <v>32.185578662977498</v>
      </c>
      <c r="G2480" s="63">
        <v>0</v>
      </c>
      <c r="H2480" s="63">
        <v>23.1</v>
      </c>
      <c r="I2480" s="98" t="str">
        <f>VLOOKUP(E2480, 'Program Data Extracts-Zip Codes'!R$52:W$5334, 6, FALSE)</f>
        <v>SCG</v>
      </c>
      <c r="J2480" s="98" t="str">
        <f>VLOOKUP(E2480, 'Program Data Extracts-Zip Codes'!R$52:W$5334, 4, FALSE)</f>
        <v>LADWP</v>
      </c>
    </row>
    <row r="2481" spans="2:10" x14ac:dyDescent="0.25">
      <c r="B2481" s="63">
        <v>6037269907</v>
      </c>
      <c r="C2481" s="63">
        <v>2761</v>
      </c>
      <c r="D2481" s="63" t="s">
        <v>166</v>
      </c>
      <c r="E2481" s="96">
        <v>90034</v>
      </c>
      <c r="F2481" s="63">
        <v>32.176893991477499</v>
      </c>
      <c r="G2481" s="63">
        <v>0</v>
      </c>
      <c r="H2481" s="63">
        <v>31.4</v>
      </c>
      <c r="I2481" s="98" t="str">
        <f>VLOOKUP(E2481, 'Program Data Extracts-Zip Codes'!R$52:W$5334, 6, FALSE)</f>
        <v>SCG</v>
      </c>
      <c r="J2481" s="98" t="str">
        <f>VLOOKUP(E2481, 'Program Data Extracts-Zip Codes'!R$52:W$5334, 4, FALSE)</f>
        <v>LADWP</v>
      </c>
    </row>
    <row r="2482" spans="2:10" x14ac:dyDescent="0.25">
      <c r="B2482" s="63">
        <v>6037183300</v>
      </c>
      <c r="C2482" s="63">
        <v>3480</v>
      </c>
      <c r="D2482" s="63" t="s">
        <v>166</v>
      </c>
      <c r="E2482" s="96">
        <v>90042</v>
      </c>
      <c r="F2482" s="63">
        <v>32.159826092913001</v>
      </c>
      <c r="G2482" s="63">
        <v>0</v>
      </c>
      <c r="H2482" s="63">
        <v>33.299999999999997</v>
      </c>
      <c r="I2482" s="98" t="str">
        <f>VLOOKUP(E2482, 'Program Data Extracts-Zip Codes'!R$52:W$5334, 6, FALSE)</f>
        <v>SCG</v>
      </c>
      <c r="J2482" s="98" t="str">
        <f>VLOOKUP(E2482, 'Program Data Extracts-Zip Codes'!R$52:W$5334, 4, FALSE)</f>
        <v>LADWP</v>
      </c>
    </row>
    <row r="2483" spans="2:10" x14ac:dyDescent="0.25">
      <c r="B2483" s="63">
        <v>6037183103</v>
      </c>
      <c r="C2483" s="63">
        <v>3967</v>
      </c>
      <c r="D2483" s="63" t="s">
        <v>166</v>
      </c>
      <c r="E2483" s="96">
        <v>90042</v>
      </c>
      <c r="F2483" s="63">
        <v>32.0305623583466</v>
      </c>
      <c r="G2483" s="63">
        <v>0</v>
      </c>
      <c r="H2483" s="63">
        <v>47.1</v>
      </c>
      <c r="I2483" s="98" t="str">
        <f>VLOOKUP(E2483, 'Program Data Extracts-Zip Codes'!R$52:W$5334, 6, FALSE)</f>
        <v>SCG</v>
      </c>
      <c r="J2483" s="98" t="str">
        <f>VLOOKUP(E2483, 'Program Data Extracts-Zip Codes'!R$52:W$5334, 4, FALSE)</f>
        <v>LADWP</v>
      </c>
    </row>
    <row r="2484" spans="2:10" x14ac:dyDescent="0.25">
      <c r="B2484" s="63">
        <v>6037267403</v>
      </c>
      <c r="C2484" s="63">
        <v>3011</v>
      </c>
      <c r="D2484" s="63" t="s">
        <v>166</v>
      </c>
      <c r="E2484" s="96">
        <v>90025</v>
      </c>
      <c r="F2484" s="63">
        <v>31.789379757342999</v>
      </c>
      <c r="G2484" s="63">
        <v>0</v>
      </c>
      <c r="H2484" s="63">
        <v>34.6</v>
      </c>
      <c r="I2484" s="98" t="str">
        <f>VLOOKUP(E2484, 'Program Data Extracts-Zip Codes'!R$52:W$5334, 6, FALSE)</f>
        <v>SCG</v>
      </c>
      <c r="J2484" s="98" t="str">
        <f>VLOOKUP(E2484, 'Program Data Extracts-Zip Codes'!R$52:W$5334, 4, FALSE)</f>
        <v>LADWP</v>
      </c>
    </row>
    <row r="2485" spans="2:10" x14ac:dyDescent="0.25">
      <c r="B2485" s="63">
        <v>6037212620</v>
      </c>
      <c r="C2485" s="63">
        <v>4341</v>
      </c>
      <c r="D2485" s="63" t="s">
        <v>166</v>
      </c>
      <c r="E2485" s="96">
        <v>90005</v>
      </c>
      <c r="F2485" s="63">
        <v>31.786811503131499</v>
      </c>
      <c r="G2485" s="63">
        <v>0</v>
      </c>
      <c r="H2485" s="63">
        <v>55.6</v>
      </c>
      <c r="I2485" s="98" t="str">
        <f>VLOOKUP(E2485, 'Program Data Extracts-Zip Codes'!R$52:W$5334, 6, FALSE)</f>
        <v>SCG</v>
      </c>
      <c r="J2485" s="98" t="str">
        <f>VLOOKUP(E2485, 'Program Data Extracts-Zip Codes'!R$52:W$5334, 4, FALSE)</f>
        <v>LADWP</v>
      </c>
    </row>
    <row r="2486" spans="2:10" x14ac:dyDescent="0.25">
      <c r="B2486" s="63">
        <v>6037275200</v>
      </c>
      <c r="C2486" s="63">
        <v>3887</v>
      </c>
      <c r="D2486" s="63" t="s">
        <v>166</v>
      </c>
      <c r="E2486" s="96">
        <v>90066</v>
      </c>
      <c r="F2486" s="63">
        <v>31.757065645487799</v>
      </c>
      <c r="G2486" s="63">
        <v>0</v>
      </c>
      <c r="H2486" s="63">
        <v>43.6</v>
      </c>
      <c r="I2486" s="98" t="str">
        <f>VLOOKUP(E2486, 'Program Data Extracts-Zip Codes'!R$52:W$5334, 6, FALSE)</f>
        <v>SCG</v>
      </c>
      <c r="J2486" s="98" t="str">
        <f>VLOOKUP(E2486, 'Program Data Extracts-Zip Codes'!R$52:W$5334, 4, FALSE)</f>
        <v>LADWP</v>
      </c>
    </row>
    <row r="2487" spans="2:10" x14ac:dyDescent="0.25">
      <c r="B2487" s="63">
        <v>6037204110</v>
      </c>
      <c r="C2487" s="63">
        <v>3078</v>
      </c>
      <c r="D2487" s="63" t="s">
        <v>166</v>
      </c>
      <c r="E2487" s="96">
        <v>90063</v>
      </c>
      <c r="F2487" s="63">
        <v>31.585548296291702</v>
      </c>
      <c r="G2487" s="63">
        <v>0</v>
      </c>
      <c r="H2487" s="63">
        <v>68.2</v>
      </c>
      <c r="I2487" s="98" t="str">
        <f>VLOOKUP(E2487, 'Program Data Extracts-Zip Codes'!R$52:W$5334, 6, FALSE)</f>
        <v>SCG</v>
      </c>
      <c r="J2487" s="98" t="str">
        <f>VLOOKUP(E2487, 'Program Data Extracts-Zip Codes'!R$52:W$5334, 4, FALSE)</f>
        <v>LADWP</v>
      </c>
    </row>
    <row r="2488" spans="2:10" x14ac:dyDescent="0.25">
      <c r="B2488" s="63">
        <v>6037703001</v>
      </c>
      <c r="C2488" s="63">
        <v>5889</v>
      </c>
      <c r="D2488" s="63" t="s">
        <v>166</v>
      </c>
      <c r="E2488" s="96">
        <v>90056</v>
      </c>
      <c r="F2488" s="63">
        <v>31.512087636352</v>
      </c>
      <c r="G2488" s="63">
        <v>0</v>
      </c>
      <c r="H2488" s="63">
        <v>18.7</v>
      </c>
      <c r="I2488" s="98" t="str">
        <f>VLOOKUP(E2488, 'Program Data Extracts-Zip Codes'!R$52:W$5334, 6, FALSE)</f>
        <v>SCG</v>
      </c>
      <c r="J2488" s="98" t="str">
        <f>VLOOKUP(E2488, 'Program Data Extracts-Zip Codes'!R$52:W$5334, 4, FALSE)</f>
        <v>LADWP</v>
      </c>
    </row>
    <row r="2489" spans="2:10" x14ac:dyDescent="0.25">
      <c r="B2489" s="63">
        <v>6037208710</v>
      </c>
      <c r="C2489" s="63">
        <v>4309</v>
      </c>
      <c r="D2489" s="63" t="s">
        <v>166</v>
      </c>
      <c r="E2489" s="96">
        <v>90057</v>
      </c>
      <c r="F2489" s="63">
        <v>31.507034145927101</v>
      </c>
      <c r="G2489" s="63">
        <v>0</v>
      </c>
      <c r="H2489" s="63">
        <v>33.5</v>
      </c>
      <c r="I2489" s="98" t="str">
        <f>VLOOKUP(E2489, 'Program Data Extracts-Zip Codes'!R$52:W$5334, 6, FALSE)</f>
        <v>SCG</v>
      </c>
      <c r="J2489" s="98" t="str">
        <f>VLOOKUP(E2489, 'Program Data Extracts-Zip Codes'!R$52:W$5334, 4, FALSE)</f>
        <v>LADWP</v>
      </c>
    </row>
    <row r="2490" spans="2:10" x14ac:dyDescent="0.25">
      <c r="B2490" s="63">
        <v>6037267700</v>
      </c>
      <c r="C2490" s="63">
        <v>2990</v>
      </c>
      <c r="D2490" s="63" t="s">
        <v>166</v>
      </c>
      <c r="E2490" s="96">
        <v>90025</v>
      </c>
      <c r="F2490" s="63">
        <v>31.4968747609683</v>
      </c>
      <c r="G2490" s="63">
        <v>0</v>
      </c>
      <c r="H2490" s="63">
        <v>24.3</v>
      </c>
      <c r="I2490" s="98" t="str">
        <f>VLOOKUP(E2490, 'Program Data Extracts-Zip Codes'!R$52:W$5334, 6, FALSE)</f>
        <v>SCG</v>
      </c>
      <c r="J2490" s="98" t="str">
        <f>VLOOKUP(E2490, 'Program Data Extracts-Zip Codes'!R$52:W$5334, 4, FALSE)</f>
        <v>LADWP</v>
      </c>
    </row>
    <row r="2491" spans="2:10" x14ac:dyDescent="0.25">
      <c r="B2491" s="63">
        <v>6037192001</v>
      </c>
      <c r="C2491" s="63">
        <v>2466</v>
      </c>
      <c r="D2491" s="63" t="s">
        <v>166</v>
      </c>
      <c r="E2491" s="96">
        <v>90046</v>
      </c>
      <c r="F2491" s="63">
        <v>31.4527319554367</v>
      </c>
      <c r="G2491" s="63">
        <v>0</v>
      </c>
      <c r="H2491" s="63">
        <v>33.9</v>
      </c>
      <c r="I2491" s="98" t="str">
        <f>VLOOKUP(E2491, 'Program Data Extracts-Zip Codes'!R$52:W$5334, 6, FALSE)</f>
        <v>SCG</v>
      </c>
      <c r="J2491" s="98" t="str">
        <f>VLOOKUP(E2491, 'Program Data Extracts-Zip Codes'!R$52:W$5334, 4, FALSE)</f>
        <v>LADWP</v>
      </c>
    </row>
    <row r="2492" spans="2:10" x14ac:dyDescent="0.25">
      <c r="B2492" s="63">
        <v>6037211803</v>
      </c>
      <c r="C2492" s="63">
        <v>3529</v>
      </c>
      <c r="D2492" s="63" t="s">
        <v>166</v>
      </c>
      <c r="E2492" s="96">
        <v>90020</v>
      </c>
      <c r="F2492" s="63">
        <v>31.409033560324399</v>
      </c>
      <c r="G2492" s="63">
        <v>0</v>
      </c>
      <c r="H2492" s="63">
        <v>49.3</v>
      </c>
      <c r="I2492" s="98" t="str">
        <f>VLOOKUP(E2492, 'Program Data Extracts-Zip Codes'!R$52:W$5334, 6, FALSE)</f>
        <v>SCG</v>
      </c>
      <c r="J2492" s="98" t="str">
        <f>VLOOKUP(E2492, 'Program Data Extracts-Zip Codes'!R$52:W$5334, 4, FALSE)</f>
        <v>LADWP</v>
      </c>
    </row>
    <row r="2493" spans="2:10" x14ac:dyDescent="0.25">
      <c r="B2493" s="63">
        <v>6037183101</v>
      </c>
      <c r="C2493" s="63">
        <v>3922</v>
      </c>
      <c r="D2493" s="63" t="s">
        <v>166</v>
      </c>
      <c r="E2493" s="96">
        <v>90042</v>
      </c>
      <c r="F2493" s="63">
        <v>31.141586191772699</v>
      </c>
      <c r="G2493" s="63">
        <v>0</v>
      </c>
      <c r="H2493" s="63">
        <v>35.6</v>
      </c>
      <c r="I2493" s="98" t="str">
        <f>VLOOKUP(E2493, 'Program Data Extracts-Zip Codes'!R$52:W$5334, 6, FALSE)</f>
        <v>SCG</v>
      </c>
      <c r="J2493" s="98" t="str">
        <f>VLOOKUP(E2493, 'Program Data Extracts-Zip Codes'!R$52:W$5334, 4, FALSE)</f>
        <v>LADWP</v>
      </c>
    </row>
    <row r="2494" spans="2:10" x14ac:dyDescent="0.25">
      <c r="B2494" s="63">
        <v>6037190402</v>
      </c>
      <c r="C2494" s="63">
        <v>2487</v>
      </c>
      <c r="D2494" s="63" t="s">
        <v>166</v>
      </c>
      <c r="E2494" s="96">
        <v>90027</v>
      </c>
      <c r="F2494" s="63">
        <v>31.013574913730299</v>
      </c>
      <c r="G2494" s="63">
        <v>0</v>
      </c>
      <c r="H2494" s="63">
        <v>57.8</v>
      </c>
      <c r="I2494" s="98" t="str">
        <f>VLOOKUP(E2494, 'Program Data Extracts-Zip Codes'!R$52:W$5334, 6, FALSE)</f>
        <v>SCG</v>
      </c>
      <c r="J2494" s="98" t="str">
        <f>VLOOKUP(E2494, 'Program Data Extracts-Zip Codes'!R$52:W$5334, 4, FALSE)</f>
        <v>Burbank</v>
      </c>
    </row>
    <row r="2495" spans="2:10" x14ac:dyDescent="0.25">
      <c r="B2495" s="63">
        <v>6037267501</v>
      </c>
      <c r="C2495" s="63">
        <v>5379</v>
      </c>
      <c r="D2495" s="63" t="s">
        <v>166</v>
      </c>
      <c r="E2495" s="96">
        <v>90025</v>
      </c>
      <c r="F2495" s="63">
        <v>30.942924397077601</v>
      </c>
      <c r="G2495" s="63">
        <v>0</v>
      </c>
      <c r="H2495" s="63">
        <v>45.7</v>
      </c>
      <c r="I2495" s="98" t="str">
        <f>VLOOKUP(E2495, 'Program Data Extracts-Zip Codes'!R$52:W$5334, 6, FALSE)</f>
        <v>SCG</v>
      </c>
      <c r="J2495" s="98" t="str">
        <f>VLOOKUP(E2495, 'Program Data Extracts-Zip Codes'!R$52:W$5334, 4, FALSE)</f>
        <v>LADWP</v>
      </c>
    </row>
    <row r="2496" spans="2:10" x14ac:dyDescent="0.25">
      <c r="B2496" s="63">
        <v>6037207501</v>
      </c>
      <c r="C2496" s="63">
        <v>2218</v>
      </c>
      <c r="D2496" s="63" t="s">
        <v>166</v>
      </c>
      <c r="E2496" s="96">
        <v>90012</v>
      </c>
      <c r="F2496" s="63">
        <v>30.911808462917701</v>
      </c>
      <c r="G2496" s="63">
        <v>0</v>
      </c>
      <c r="H2496" s="63">
        <v>22.8</v>
      </c>
      <c r="I2496" s="98" t="str">
        <f>VLOOKUP(E2496, 'Program Data Extracts-Zip Codes'!R$52:W$5334, 6, FALSE)</f>
        <v>SCG</v>
      </c>
      <c r="J2496" s="98" t="str">
        <f>VLOOKUP(E2496, 'Program Data Extracts-Zip Codes'!R$52:W$5334, 4, FALSE)</f>
        <v>LADWP</v>
      </c>
    </row>
    <row r="2497" spans="2:10" x14ac:dyDescent="0.25">
      <c r="B2497" s="63">
        <v>6037189904</v>
      </c>
      <c r="C2497" s="63">
        <v>2260</v>
      </c>
      <c r="D2497" s="63" t="s">
        <v>166</v>
      </c>
      <c r="E2497" s="96">
        <v>90046</v>
      </c>
      <c r="F2497" s="63">
        <v>30.675954489597402</v>
      </c>
      <c r="G2497" s="63">
        <v>0</v>
      </c>
      <c r="H2497" s="63">
        <v>40.6</v>
      </c>
      <c r="I2497" s="98" t="str">
        <f>VLOOKUP(E2497, 'Program Data Extracts-Zip Codes'!R$52:W$5334, 6, FALSE)</f>
        <v>SCG</v>
      </c>
      <c r="J2497" s="98" t="str">
        <f>VLOOKUP(E2497, 'Program Data Extracts-Zip Codes'!R$52:W$5334, 4, FALSE)</f>
        <v>LADWP</v>
      </c>
    </row>
    <row r="2498" spans="2:10" x14ac:dyDescent="0.25">
      <c r="B2498" s="63">
        <v>6037269800</v>
      </c>
      <c r="C2498" s="63">
        <v>3458</v>
      </c>
      <c r="D2498" s="63" t="s">
        <v>166</v>
      </c>
      <c r="E2498" s="96">
        <v>90034</v>
      </c>
      <c r="F2498" s="63">
        <v>30.6511473125226</v>
      </c>
      <c r="G2498" s="63">
        <v>0</v>
      </c>
      <c r="H2498" s="63">
        <v>34.299999999999997</v>
      </c>
      <c r="I2498" s="98" t="str">
        <f>VLOOKUP(E2498, 'Program Data Extracts-Zip Codes'!R$52:W$5334, 6, FALSE)</f>
        <v>SCG</v>
      </c>
      <c r="J2498" s="98" t="str">
        <f>VLOOKUP(E2498, 'Program Data Extracts-Zip Codes'!R$52:W$5334, 4, FALSE)</f>
        <v>LADWP</v>
      </c>
    </row>
    <row r="2499" spans="2:10" x14ac:dyDescent="0.25">
      <c r="B2499" s="63">
        <v>6037214800</v>
      </c>
      <c r="C2499" s="63">
        <v>2573</v>
      </c>
      <c r="D2499" s="63" t="s">
        <v>166</v>
      </c>
      <c r="E2499" s="96">
        <v>90048</v>
      </c>
      <c r="F2499" s="63">
        <v>30.602498932778399</v>
      </c>
      <c r="G2499" s="63">
        <v>0</v>
      </c>
      <c r="H2499" s="63">
        <v>18.7</v>
      </c>
      <c r="I2499" s="98" t="str">
        <f>VLOOKUP(E2499, 'Program Data Extracts-Zip Codes'!R$52:W$5334, 6, FALSE)</f>
        <v>SCG</v>
      </c>
      <c r="J2499" s="98" t="str">
        <f>VLOOKUP(E2499, 'Program Data Extracts-Zip Codes'!R$52:W$5334, 4, FALSE)</f>
        <v>LADWP</v>
      </c>
    </row>
    <row r="2500" spans="2:10" x14ac:dyDescent="0.25">
      <c r="B2500" s="63">
        <v>6037185100</v>
      </c>
      <c r="C2500" s="63">
        <v>6295</v>
      </c>
      <c r="D2500" s="63" t="s">
        <v>166</v>
      </c>
      <c r="E2500" s="96">
        <v>90065</v>
      </c>
      <c r="F2500" s="63">
        <v>30.464000705871701</v>
      </c>
      <c r="G2500" s="63">
        <v>0</v>
      </c>
      <c r="H2500" s="63">
        <v>50.9</v>
      </c>
      <c r="I2500" s="98" t="str">
        <f>VLOOKUP(E2500, 'Program Data Extracts-Zip Codes'!R$52:W$5334, 6, FALSE)</f>
        <v>SCG</v>
      </c>
      <c r="J2500" s="98" t="str">
        <f>VLOOKUP(E2500, 'Program Data Extracts-Zip Codes'!R$52:W$5334, 4, FALSE)</f>
        <v>Glendale</v>
      </c>
    </row>
    <row r="2501" spans="2:10" x14ac:dyDescent="0.25">
      <c r="B2501" s="63">
        <v>6037183701</v>
      </c>
      <c r="C2501" s="63">
        <v>3922</v>
      </c>
      <c r="D2501" s="63" t="s">
        <v>166</v>
      </c>
      <c r="E2501" s="96">
        <v>90042</v>
      </c>
      <c r="F2501" s="63">
        <v>30.435875697377501</v>
      </c>
      <c r="G2501" s="63">
        <v>0</v>
      </c>
      <c r="H2501" s="63">
        <v>48</v>
      </c>
      <c r="I2501" s="98" t="str">
        <f>VLOOKUP(E2501, 'Program Data Extracts-Zip Codes'!R$52:W$5334, 6, FALSE)</f>
        <v>SCG</v>
      </c>
      <c r="J2501" s="98" t="str">
        <f>VLOOKUP(E2501, 'Program Data Extracts-Zip Codes'!R$52:W$5334, 4, FALSE)</f>
        <v>LADWP</v>
      </c>
    </row>
    <row r="2502" spans="2:10" x14ac:dyDescent="0.25">
      <c r="B2502" s="63">
        <v>6037271801</v>
      </c>
      <c r="C2502" s="63">
        <v>3635</v>
      </c>
      <c r="D2502" s="63" t="s">
        <v>166</v>
      </c>
      <c r="E2502" s="96">
        <v>90034</v>
      </c>
      <c r="F2502" s="63">
        <v>30.353019870104799</v>
      </c>
      <c r="G2502" s="63">
        <v>0</v>
      </c>
      <c r="H2502" s="63">
        <v>37.799999999999997</v>
      </c>
      <c r="I2502" s="98" t="str">
        <f>VLOOKUP(E2502, 'Program Data Extracts-Zip Codes'!R$52:W$5334, 6, FALSE)</f>
        <v>SCG</v>
      </c>
      <c r="J2502" s="98" t="str">
        <f>VLOOKUP(E2502, 'Program Data Extracts-Zip Codes'!R$52:W$5334, 4, FALSE)</f>
        <v>LADWP</v>
      </c>
    </row>
    <row r="2503" spans="2:10" x14ac:dyDescent="0.25">
      <c r="B2503" s="63">
        <v>6037185204</v>
      </c>
      <c r="C2503" s="63">
        <v>2091</v>
      </c>
      <c r="D2503" s="63" t="s">
        <v>166</v>
      </c>
      <c r="E2503" s="96">
        <v>90065</v>
      </c>
      <c r="F2503" s="63">
        <v>30.328764271032501</v>
      </c>
      <c r="G2503" s="63">
        <v>0</v>
      </c>
      <c r="H2503" s="63">
        <v>20.399999999999999</v>
      </c>
      <c r="I2503" s="98" t="str">
        <f>VLOOKUP(E2503, 'Program Data Extracts-Zip Codes'!R$52:W$5334, 6, FALSE)</f>
        <v>SCG</v>
      </c>
      <c r="J2503" s="98" t="str">
        <f>VLOOKUP(E2503, 'Program Data Extracts-Zip Codes'!R$52:W$5334, 4, FALSE)</f>
        <v>Glendale</v>
      </c>
    </row>
    <row r="2504" spans="2:10" x14ac:dyDescent="0.25">
      <c r="B2504" s="63">
        <v>6037183702</v>
      </c>
      <c r="C2504" s="63">
        <v>2805</v>
      </c>
      <c r="D2504" s="63" t="s">
        <v>166</v>
      </c>
      <c r="E2504" s="96">
        <v>90042</v>
      </c>
      <c r="F2504" s="63">
        <v>30.3257663938838</v>
      </c>
      <c r="G2504" s="63">
        <v>0</v>
      </c>
      <c r="H2504" s="63">
        <v>37.200000000000003</v>
      </c>
      <c r="I2504" s="98" t="str">
        <f>VLOOKUP(E2504, 'Program Data Extracts-Zip Codes'!R$52:W$5334, 6, FALSE)</f>
        <v>SCG</v>
      </c>
      <c r="J2504" s="98" t="str">
        <f>VLOOKUP(E2504, 'Program Data Extracts-Zip Codes'!R$52:W$5334, 4, FALSE)</f>
        <v>LADWP</v>
      </c>
    </row>
    <row r="2505" spans="2:10" x14ac:dyDescent="0.25">
      <c r="B2505" s="63">
        <v>6037217002</v>
      </c>
      <c r="C2505" s="63">
        <v>4977</v>
      </c>
      <c r="D2505" s="63" t="s">
        <v>166</v>
      </c>
      <c r="E2505" s="96">
        <v>90035</v>
      </c>
      <c r="F2505" s="63">
        <v>30.1834011368048</v>
      </c>
      <c r="G2505" s="63">
        <v>0</v>
      </c>
      <c r="H2505" s="63">
        <v>36</v>
      </c>
      <c r="I2505" s="98" t="str">
        <f>VLOOKUP(E2505, 'Program Data Extracts-Zip Codes'!R$52:W$5334, 6, FALSE)</f>
        <v>SCG</v>
      </c>
      <c r="J2505" s="98" t="str">
        <f>VLOOKUP(E2505, 'Program Data Extracts-Zip Codes'!R$52:W$5334, 4, FALSE)</f>
        <v>LADWP</v>
      </c>
    </row>
    <row r="2506" spans="2:10" x14ac:dyDescent="0.25">
      <c r="B2506" s="63">
        <v>6037277100</v>
      </c>
      <c r="C2506" s="63">
        <v>3004</v>
      </c>
      <c r="D2506" s="63" t="s">
        <v>166</v>
      </c>
      <c r="E2506" s="96">
        <v>90045</v>
      </c>
      <c r="F2506" s="63">
        <v>30.156623766973802</v>
      </c>
      <c r="G2506" s="63">
        <v>0</v>
      </c>
      <c r="H2506" s="63">
        <v>20.2</v>
      </c>
      <c r="I2506" s="98" t="str">
        <f>VLOOKUP(E2506, 'Program Data Extracts-Zip Codes'!R$52:W$5334, 6, FALSE)</f>
        <v>SCG</v>
      </c>
      <c r="J2506" s="98" t="str">
        <f>VLOOKUP(E2506, 'Program Data Extracts-Zip Codes'!R$52:W$5334, 4, FALSE)</f>
        <v>LADWP</v>
      </c>
    </row>
    <row r="2507" spans="2:10" x14ac:dyDescent="0.25">
      <c r="B2507" s="63">
        <v>6037269906</v>
      </c>
      <c r="C2507" s="63">
        <v>2878</v>
      </c>
      <c r="D2507" s="63" t="s">
        <v>166</v>
      </c>
      <c r="E2507" s="96">
        <v>90034</v>
      </c>
      <c r="F2507" s="63">
        <v>30.043915177321601</v>
      </c>
      <c r="G2507" s="63">
        <v>0</v>
      </c>
      <c r="H2507" s="63">
        <v>27.9</v>
      </c>
      <c r="I2507" s="98" t="str">
        <f>VLOOKUP(E2507, 'Program Data Extracts-Zip Codes'!R$52:W$5334, 6, FALSE)</f>
        <v>SCG</v>
      </c>
      <c r="J2507" s="98" t="str">
        <f>VLOOKUP(E2507, 'Program Data Extracts-Zip Codes'!R$52:W$5334, 4, FALSE)</f>
        <v>LADWP</v>
      </c>
    </row>
    <row r="2508" spans="2:10" x14ac:dyDescent="0.25">
      <c r="B2508" s="63">
        <v>6037702802</v>
      </c>
      <c r="C2508" s="63">
        <v>2282</v>
      </c>
      <c r="D2508" s="63" t="s">
        <v>166</v>
      </c>
      <c r="E2508" s="96">
        <v>90066</v>
      </c>
      <c r="F2508" s="63">
        <v>29.904534296057399</v>
      </c>
      <c r="G2508" s="63">
        <v>0</v>
      </c>
      <c r="H2508" s="63">
        <v>29</v>
      </c>
      <c r="I2508" s="98" t="str">
        <f>VLOOKUP(E2508, 'Program Data Extracts-Zip Codes'!R$52:W$5334, 6, FALSE)</f>
        <v>SCG</v>
      </c>
      <c r="J2508" s="98" t="str">
        <f>VLOOKUP(E2508, 'Program Data Extracts-Zip Codes'!R$52:W$5334, 4, FALSE)</f>
        <v>LADWP</v>
      </c>
    </row>
    <row r="2509" spans="2:10" x14ac:dyDescent="0.25">
      <c r="B2509" s="63">
        <v>6037181000</v>
      </c>
      <c r="C2509" s="63">
        <v>6144</v>
      </c>
      <c r="D2509" s="63" t="s">
        <v>166</v>
      </c>
      <c r="E2509" s="96">
        <v>90041</v>
      </c>
      <c r="F2509" s="63">
        <v>29.901093533738401</v>
      </c>
      <c r="G2509" s="63">
        <v>0</v>
      </c>
      <c r="H2509" s="63">
        <v>15.4</v>
      </c>
      <c r="I2509" s="98" t="str">
        <f>VLOOKUP(E2509, 'Program Data Extracts-Zip Codes'!R$52:W$5334, 6, FALSE)</f>
        <v>SCG</v>
      </c>
      <c r="J2509" s="98" t="str">
        <f>VLOOKUP(E2509, 'Program Data Extracts-Zip Codes'!R$52:W$5334, 4, FALSE)</f>
        <v>Glendale</v>
      </c>
    </row>
    <row r="2510" spans="2:10" x14ac:dyDescent="0.25">
      <c r="B2510" s="63">
        <v>6037265510</v>
      </c>
      <c r="C2510" s="63">
        <v>4234</v>
      </c>
      <c r="D2510" s="63" t="s">
        <v>166</v>
      </c>
      <c r="E2510" s="96">
        <v>90024</v>
      </c>
      <c r="F2510" s="63">
        <v>29.8468593129681</v>
      </c>
      <c r="G2510" s="63">
        <v>0</v>
      </c>
      <c r="H2510" s="63">
        <v>45</v>
      </c>
      <c r="I2510" s="98" t="str">
        <f>VLOOKUP(E2510, 'Program Data Extracts-Zip Codes'!R$52:W$5334, 6, FALSE)</f>
        <v>SCG</v>
      </c>
      <c r="J2510" s="98" t="str">
        <f>VLOOKUP(E2510, 'Program Data Extracts-Zip Codes'!R$52:W$5334, 4, FALSE)</f>
        <v>LADWP</v>
      </c>
    </row>
    <row r="2511" spans="2:10" x14ac:dyDescent="0.25">
      <c r="B2511" s="63">
        <v>6037214902</v>
      </c>
      <c r="C2511" s="63">
        <v>2586</v>
      </c>
      <c r="D2511" s="63" t="s">
        <v>166</v>
      </c>
      <c r="E2511" s="96">
        <v>90048</v>
      </c>
      <c r="F2511" s="63">
        <v>29.713878865553099</v>
      </c>
      <c r="G2511" s="63">
        <v>0</v>
      </c>
      <c r="H2511" s="63">
        <v>17.8</v>
      </c>
      <c r="I2511" s="98" t="str">
        <f>VLOOKUP(E2511, 'Program Data Extracts-Zip Codes'!R$52:W$5334, 6, FALSE)</f>
        <v>SCG</v>
      </c>
      <c r="J2511" s="98" t="str">
        <f>VLOOKUP(E2511, 'Program Data Extracts-Zip Codes'!R$52:W$5334, 4, FALSE)</f>
        <v>LADWP</v>
      </c>
    </row>
    <row r="2512" spans="2:10" x14ac:dyDescent="0.25">
      <c r="B2512" s="63">
        <v>6037189202</v>
      </c>
      <c r="C2512" s="63">
        <v>2718</v>
      </c>
      <c r="D2512" s="63" t="s">
        <v>166</v>
      </c>
      <c r="E2512" s="96">
        <v>90027</v>
      </c>
      <c r="F2512" s="63">
        <v>29.706680348231799</v>
      </c>
      <c r="G2512" s="63">
        <v>0</v>
      </c>
      <c r="H2512" s="63">
        <v>15.2</v>
      </c>
      <c r="I2512" s="98" t="str">
        <f>VLOOKUP(E2512, 'Program Data Extracts-Zip Codes'!R$52:W$5334, 6, FALSE)</f>
        <v>SCG</v>
      </c>
      <c r="J2512" s="98" t="str">
        <f>VLOOKUP(E2512, 'Program Data Extracts-Zip Codes'!R$52:W$5334, 4, FALSE)</f>
        <v>Burbank</v>
      </c>
    </row>
    <row r="2513" spans="2:10" x14ac:dyDescent="0.25">
      <c r="B2513" s="63">
        <v>6037212101</v>
      </c>
      <c r="C2513" s="63">
        <v>2507</v>
      </c>
      <c r="D2513" s="63" t="s">
        <v>166</v>
      </c>
      <c r="E2513" s="96">
        <v>90020</v>
      </c>
      <c r="F2513" s="63">
        <v>29.687352430616698</v>
      </c>
      <c r="G2513" s="63">
        <v>0</v>
      </c>
      <c r="H2513" s="63">
        <v>48.3</v>
      </c>
      <c r="I2513" s="98" t="str">
        <f>VLOOKUP(E2513, 'Program Data Extracts-Zip Codes'!R$52:W$5334, 6, FALSE)</f>
        <v>SCG</v>
      </c>
      <c r="J2513" s="98" t="str">
        <f>VLOOKUP(E2513, 'Program Data Extracts-Zip Codes'!R$52:W$5334, 4, FALSE)</f>
        <v>LADWP</v>
      </c>
    </row>
    <row r="2514" spans="2:10" x14ac:dyDescent="0.25">
      <c r="B2514" s="63">
        <v>6037186100</v>
      </c>
      <c r="C2514" s="63">
        <v>4715</v>
      </c>
      <c r="D2514" s="63" t="s">
        <v>166</v>
      </c>
      <c r="E2514" s="96">
        <v>90065</v>
      </c>
      <c r="F2514" s="63">
        <v>29.5011084612186</v>
      </c>
      <c r="G2514" s="63">
        <v>0</v>
      </c>
      <c r="H2514" s="63">
        <v>32</v>
      </c>
      <c r="I2514" s="98" t="str">
        <f>VLOOKUP(E2514, 'Program Data Extracts-Zip Codes'!R$52:W$5334, 6, FALSE)</f>
        <v>SCG</v>
      </c>
      <c r="J2514" s="98" t="str">
        <f>VLOOKUP(E2514, 'Program Data Extracts-Zip Codes'!R$52:W$5334, 4, FALSE)</f>
        <v>Glendale</v>
      </c>
    </row>
    <row r="2515" spans="2:10" x14ac:dyDescent="0.25">
      <c r="B2515" s="63">
        <v>6037211121</v>
      </c>
      <c r="C2515" s="63">
        <v>2351</v>
      </c>
      <c r="D2515" s="63" t="s">
        <v>166</v>
      </c>
      <c r="E2515" s="96">
        <v>90004</v>
      </c>
      <c r="F2515" s="63">
        <v>29.499928853273602</v>
      </c>
      <c r="G2515" s="63">
        <v>0</v>
      </c>
      <c r="H2515" s="63">
        <v>42.3</v>
      </c>
      <c r="I2515" s="98" t="str">
        <f>VLOOKUP(E2515, 'Program Data Extracts-Zip Codes'!R$52:W$5334, 6, FALSE)</f>
        <v>SCG</v>
      </c>
      <c r="J2515" s="98" t="str">
        <f>VLOOKUP(E2515, 'Program Data Extracts-Zip Codes'!R$52:W$5334, 4, FALSE)</f>
        <v>LADWP</v>
      </c>
    </row>
    <row r="2516" spans="2:10" x14ac:dyDescent="0.25">
      <c r="B2516" s="63">
        <v>6037216402</v>
      </c>
      <c r="C2516" s="63">
        <v>2615</v>
      </c>
      <c r="D2516" s="63" t="s">
        <v>166</v>
      </c>
      <c r="E2516" s="96">
        <v>90035</v>
      </c>
      <c r="F2516" s="63">
        <v>29.4455276169668</v>
      </c>
      <c r="G2516" s="63">
        <v>0</v>
      </c>
      <c r="H2516" s="63">
        <v>31.9</v>
      </c>
      <c r="I2516" s="98" t="str">
        <f>VLOOKUP(E2516, 'Program Data Extracts-Zip Codes'!R$52:W$5334, 6, FALSE)</f>
        <v>SCG</v>
      </c>
      <c r="J2516" s="98" t="str">
        <f>VLOOKUP(E2516, 'Program Data Extracts-Zip Codes'!R$52:W$5334, 4, FALSE)</f>
        <v>LADWP</v>
      </c>
    </row>
    <row r="2517" spans="2:10" x14ac:dyDescent="0.25">
      <c r="B2517" s="63">
        <v>6037212501</v>
      </c>
      <c r="C2517" s="63">
        <v>2165</v>
      </c>
      <c r="D2517" s="63" t="s">
        <v>166</v>
      </c>
      <c r="E2517" s="96">
        <v>90005</v>
      </c>
      <c r="F2517" s="63">
        <v>29.357845710945998</v>
      </c>
      <c r="G2517" s="63">
        <v>0</v>
      </c>
      <c r="H2517" s="63">
        <v>62.9</v>
      </c>
      <c r="I2517" s="98" t="str">
        <f>VLOOKUP(E2517, 'Program Data Extracts-Zip Codes'!R$52:W$5334, 6, FALSE)</f>
        <v>SCG</v>
      </c>
      <c r="J2517" s="98" t="str">
        <f>VLOOKUP(E2517, 'Program Data Extracts-Zip Codes'!R$52:W$5334, 4, FALSE)</f>
        <v>LADWP</v>
      </c>
    </row>
    <row r="2518" spans="2:10" x14ac:dyDescent="0.25">
      <c r="B2518" s="63">
        <v>6037269903</v>
      </c>
      <c r="C2518" s="63">
        <v>3650</v>
      </c>
      <c r="D2518" s="63" t="s">
        <v>166</v>
      </c>
      <c r="E2518" s="96">
        <v>90034</v>
      </c>
      <c r="F2518" s="63">
        <v>28.931617893093598</v>
      </c>
      <c r="G2518" s="63">
        <v>0</v>
      </c>
      <c r="H2518" s="63">
        <v>29.9</v>
      </c>
      <c r="I2518" s="98" t="str">
        <f>VLOOKUP(E2518, 'Program Data Extracts-Zip Codes'!R$52:W$5334, 6, FALSE)</f>
        <v>SCG</v>
      </c>
      <c r="J2518" s="98" t="str">
        <f>VLOOKUP(E2518, 'Program Data Extracts-Zip Codes'!R$52:W$5334, 4, FALSE)</f>
        <v>LADWP</v>
      </c>
    </row>
    <row r="2519" spans="2:10" x14ac:dyDescent="0.25">
      <c r="B2519" s="63">
        <v>6037189905</v>
      </c>
      <c r="C2519" s="63">
        <v>2304</v>
      </c>
      <c r="D2519" s="63" t="s">
        <v>166</v>
      </c>
      <c r="E2519" s="96">
        <v>90046</v>
      </c>
      <c r="F2519" s="63">
        <v>28.906159625251799</v>
      </c>
      <c r="G2519" s="63">
        <v>0</v>
      </c>
      <c r="H2519" s="63">
        <v>26.6</v>
      </c>
      <c r="I2519" s="98" t="str">
        <f>VLOOKUP(E2519, 'Program Data Extracts-Zip Codes'!R$52:W$5334, 6, FALSE)</f>
        <v>SCG</v>
      </c>
      <c r="J2519" s="98" t="str">
        <f>VLOOKUP(E2519, 'Program Data Extracts-Zip Codes'!R$52:W$5334, 4, FALSE)</f>
        <v>LADWP</v>
      </c>
    </row>
    <row r="2520" spans="2:10" x14ac:dyDescent="0.25">
      <c r="B2520" s="63">
        <v>6037267600</v>
      </c>
      <c r="C2520" s="63">
        <v>2549</v>
      </c>
      <c r="D2520" s="63" t="s">
        <v>166</v>
      </c>
      <c r="E2520" s="96">
        <v>90025</v>
      </c>
      <c r="F2520" s="63">
        <v>28.820594010144301</v>
      </c>
      <c r="G2520" s="63">
        <v>0</v>
      </c>
      <c r="H2520" s="63">
        <v>30.5</v>
      </c>
      <c r="I2520" s="98" t="str">
        <f>VLOOKUP(E2520, 'Program Data Extracts-Zip Codes'!R$52:W$5334, 6, FALSE)</f>
        <v>SCG</v>
      </c>
      <c r="J2520" s="98" t="str">
        <f>VLOOKUP(E2520, 'Program Data Extracts-Zip Codes'!R$52:W$5334, 4, FALSE)</f>
        <v>LADWP</v>
      </c>
    </row>
    <row r="2521" spans="2:10" x14ac:dyDescent="0.25">
      <c r="B2521" s="63">
        <v>6037276100</v>
      </c>
      <c r="C2521" s="63">
        <v>5592</v>
      </c>
      <c r="D2521" s="63" t="s">
        <v>166</v>
      </c>
      <c r="E2521" s="96">
        <v>90045</v>
      </c>
      <c r="F2521" s="63">
        <v>28.767467860665601</v>
      </c>
      <c r="G2521" s="63">
        <v>0</v>
      </c>
      <c r="H2521" s="63">
        <v>32.5</v>
      </c>
      <c r="I2521" s="98" t="str">
        <f>VLOOKUP(E2521, 'Program Data Extracts-Zip Codes'!R$52:W$5334, 6, FALSE)</f>
        <v>SCG</v>
      </c>
      <c r="J2521" s="98" t="str">
        <f>VLOOKUP(E2521, 'Program Data Extracts-Zip Codes'!R$52:W$5334, 4, FALSE)</f>
        <v>LADWP</v>
      </c>
    </row>
    <row r="2522" spans="2:10" x14ac:dyDescent="0.25">
      <c r="B2522" s="63">
        <v>6037197410</v>
      </c>
      <c r="C2522" s="63">
        <v>3704</v>
      </c>
      <c r="D2522" s="63" t="s">
        <v>166</v>
      </c>
      <c r="E2522" s="96">
        <v>90026</v>
      </c>
      <c r="F2522" s="63">
        <v>28.613031171676301</v>
      </c>
      <c r="G2522" s="63">
        <v>0</v>
      </c>
      <c r="H2522" s="63">
        <v>24</v>
      </c>
      <c r="I2522" s="98" t="str">
        <f>VLOOKUP(E2522, 'Program Data Extracts-Zip Codes'!R$52:W$5334, 6, FALSE)</f>
        <v>SCG</v>
      </c>
      <c r="J2522" s="98" t="str">
        <f>VLOOKUP(E2522, 'Program Data Extracts-Zip Codes'!R$52:W$5334, 4, FALSE)</f>
        <v>LADWP</v>
      </c>
    </row>
    <row r="2523" spans="2:10" x14ac:dyDescent="0.25">
      <c r="B2523" s="63">
        <v>6037206020</v>
      </c>
      <c r="C2523" s="63">
        <v>7883</v>
      </c>
      <c r="D2523" s="63" t="s">
        <v>166</v>
      </c>
      <c r="E2523" s="96">
        <v>90012</v>
      </c>
      <c r="F2523" s="63">
        <v>28.181432027607201</v>
      </c>
      <c r="G2523" s="63">
        <v>0</v>
      </c>
      <c r="H2523" s="63">
        <v>18.2</v>
      </c>
      <c r="I2523" s="98" t="str">
        <f>VLOOKUP(E2523, 'Program Data Extracts-Zip Codes'!R$52:W$5334, 6, FALSE)</f>
        <v>SCG</v>
      </c>
      <c r="J2523" s="98" t="str">
        <f>VLOOKUP(E2523, 'Program Data Extracts-Zip Codes'!R$52:W$5334, 4, FALSE)</f>
        <v>LADWP</v>
      </c>
    </row>
    <row r="2524" spans="2:10" x14ac:dyDescent="0.25">
      <c r="B2524" s="63">
        <v>6037271901</v>
      </c>
      <c r="C2524" s="63">
        <v>3087</v>
      </c>
      <c r="D2524" s="63" t="s">
        <v>166</v>
      </c>
      <c r="E2524" s="96">
        <v>90066</v>
      </c>
      <c r="F2524" s="63">
        <v>28.13529297162</v>
      </c>
      <c r="G2524" s="63">
        <v>0</v>
      </c>
      <c r="H2524" s="63">
        <v>34.6</v>
      </c>
      <c r="I2524" s="98" t="str">
        <f>VLOOKUP(E2524, 'Program Data Extracts-Zip Codes'!R$52:W$5334, 6, FALSE)</f>
        <v>SCG</v>
      </c>
      <c r="J2524" s="98" t="str">
        <f>VLOOKUP(E2524, 'Program Data Extracts-Zip Codes'!R$52:W$5334, 4, FALSE)</f>
        <v>LADWP</v>
      </c>
    </row>
    <row r="2525" spans="2:10" x14ac:dyDescent="0.25">
      <c r="B2525" s="63">
        <v>6037195902</v>
      </c>
      <c r="C2525" s="63">
        <v>1905</v>
      </c>
      <c r="D2525" s="63" t="s">
        <v>166</v>
      </c>
      <c r="E2525" s="96">
        <v>90026</v>
      </c>
      <c r="F2525" s="63">
        <v>28.098256901432599</v>
      </c>
      <c r="G2525" s="63">
        <v>0</v>
      </c>
      <c r="H2525" s="63">
        <v>36.200000000000003</v>
      </c>
      <c r="I2525" s="98" t="str">
        <f>VLOOKUP(E2525, 'Program Data Extracts-Zip Codes'!R$52:W$5334, 6, FALSE)</f>
        <v>SCG</v>
      </c>
      <c r="J2525" s="98" t="str">
        <f>VLOOKUP(E2525, 'Program Data Extracts-Zip Codes'!R$52:W$5334, 4, FALSE)</f>
        <v>LADWP</v>
      </c>
    </row>
    <row r="2526" spans="2:10" x14ac:dyDescent="0.25">
      <c r="B2526" s="63">
        <v>6037272301</v>
      </c>
      <c r="C2526" s="63">
        <v>2941</v>
      </c>
      <c r="D2526" s="63" t="s">
        <v>166</v>
      </c>
      <c r="E2526" s="96">
        <v>90066</v>
      </c>
      <c r="F2526" s="63">
        <v>27.911536382354001</v>
      </c>
      <c r="G2526" s="63">
        <v>0</v>
      </c>
      <c r="H2526" s="63">
        <v>22.4</v>
      </c>
      <c r="I2526" s="98" t="str">
        <f>VLOOKUP(E2526, 'Program Data Extracts-Zip Codes'!R$52:W$5334, 6, FALSE)</f>
        <v>SCG</v>
      </c>
      <c r="J2526" s="98" t="str">
        <f>VLOOKUP(E2526, 'Program Data Extracts-Zip Codes'!R$52:W$5334, 4, FALSE)</f>
        <v>LADWP</v>
      </c>
    </row>
    <row r="2527" spans="2:10" x14ac:dyDescent="0.25">
      <c r="B2527" s="63">
        <v>6037192410</v>
      </c>
      <c r="C2527" s="63">
        <v>3628</v>
      </c>
      <c r="D2527" s="63" t="s">
        <v>166</v>
      </c>
      <c r="E2527" s="96">
        <v>90004</v>
      </c>
      <c r="F2527" s="63">
        <v>27.7299166080238</v>
      </c>
      <c r="G2527" s="63">
        <v>0</v>
      </c>
      <c r="H2527" s="63">
        <v>37.299999999999997</v>
      </c>
      <c r="I2527" s="98" t="str">
        <f>VLOOKUP(E2527, 'Program Data Extracts-Zip Codes'!R$52:W$5334, 6, FALSE)</f>
        <v>SCG</v>
      </c>
      <c r="J2527" s="98" t="str">
        <f>VLOOKUP(E2527, 'Program Data Extracts-Zip Codes'!R$52:W$5334, 4, FALSE)</f>
        <v>LADWP</v>
      </c>
    </row>
    <row r="2528" spans="2:10" x14ac:dyDescent="0.25">
      <c r="B2528" s="63">
        <v>6037216401</v>
      </c>
      <c r="C2528" s="63">
        <v>4189</v>
      </c>
      <c r="D2528" s="63" t="s">
        <v>166</v>
      </c>
      <c r="E2528" s="96">
        <v>90035</v>
      </c>
      <c r="F2528" s="63">
        <v>27.582488070636298</v>
      </c>
      <c r="G2528" s="63">
        <v>0</v>
      </c>
      <c r="H2528" s="63">
        <v>34.799999999999997</v>
      </c>
      <c r="I2528" s="98" t="str">
        <f>VLOOKUP(E2528, 'Program Data Extracts-Zip Codes'!R$52:W$5334, 6, FALSE)</f>
        <v>SCG</v>
      </c>
      <c r="J2528" s="98" t="str">
        <f>VLOOKUP(E2528, 'Program Data Extracts-Zip Codes'!R$52:W$5334, 4, FALSE)</f>
        <v>LADWP</v>
      </c>
    </row>
    <row r="2529" spans="2:10" x14ac:dyDescent="0.25">
      <c r="B2529" s="63">
        <v>6037269904</v>
      </c>
      <c r="C2529" s="63">
        <v>3902</v>
      </c>
      <c r="D2529" s="63" t="s">
        <v>166</v>
      </c>
      <c r="E2529" s="96">
        <v>90034</v>
      </c>
      <c r="F2529" s="63">
        <v>27.490978115435102</v>
      </c>
      <c r="G2529" s="63">
        <v>0</v>
      </c>
      <c r="H2529" s="63">
        <v>38.5</v>
      </c>
      <c r="I2529" s="98" t="str">
        <f>VLOOKUP(E2529, 'Program Data Extracts-Zip Codes'!R$52:W$5334, 6, FALSE)</f>
        <v>SCG</v>
      </c>
      <c r="J2529" s="98" t="str">
        <f>VLOOKUP(E2529, 'Program Data Extracts-Zip Codes'!R$52:W$5334, 4, FALSE)</f>
        <v>LADWP</v>
      </c>
    </row>
    <row r="2530" spans="2:10" x14ac:dyDescent="0.25">
      <c r="B2530" s="63">
        <v>6037272202</v>
      </c>
      <c r="C2530" s="63">
        <v>3378</v>
      </c>
      <c r="D2530" s="63" t="s">
        <v>166</v>
      </c>
      <c r="E2530" s="96">
        <v>90066</v>
      </c>
      <c r="F2530" s="63">
        <v>27.291858134294401</v>
      </c>
      <c r="G2530" s="63">
        <v>0</v>
      </c>
      <c r="H2530" s="63">
        <v>45.9</v>
      </c>
      <c r="I2530" s="98" t="str">
        <f>VLOOKUP(E2530, 'Program Data Extracts-Zip Codes'!R$52:W$5334, 6, FALSE)</f>
        <v>SCG</v>
      </c>
      <c r="J2530" s="98" t="str">
        <f>VLOOKUP(E2530, 'Program Data Extracts-Zip Codes'!R$52:W$5334, 4, FALSE)</f>
        <v>LADWP</v>
      </c>
    </row>
    <row r="2531" spans="2:10" x14ac:dyDescent="0.25">
      <c r="B2531" s="63">
        <v>6037183401</v>
      </c>
      <c r="C2531" s="63">
        <v>2543</v>
      </c>
      <c r="D2531" s="63" t="s">
        <v>166</v>
      </c>
      <c r="E2531" s="96">
        <v>90042</v>
      </c>
      <c r="F2531" s="63">
        <v>27.287333662093399</v>
      </c>
      <c r="G2531" s="63">
        <v>0</v>
      </c>
      <c r="H2531" s="63">
        <v>40.9</v>
      </c>
      <c r="I2531" s="98" t="str">
        <f>VLOOKUP(E2531, 'Program Data Extracts-Zip Codes'!R$52:W$5334, 6, FALSE)</f>
        <v>SCG</v>
      </c>
      <c r="J2531" s="98" t="str">
        <f>VLOOKUP(E2531, 'Program Data Extracts-Zip Codes'!R$52:W$5334, 4, FALSE)</f>
        <v>LADWP</v>
      </c>
    </row>
    <row r="2532" spans="2:10" x14ac:dyDescent="0.25">
      <c r="B2532" s="63">
        <v>6037211704</v>
      </c>
      <c r="C2532" s="63">
        <v>3016</v>
      </c>
      <c r="D2532" s="63" t="s">
        <v>166</v>
      </c>
      <c r="E2532" s="96">
        <v>90020</v>
      </c>
      <c r="F2532" s="63">
        <v>27.2764476485039</v>
      </c>
      <c r="G2532" s="63">
        <v>0</v>
      </c>
      <c r="H2532" s="63">
        <v>44.4</v>
      </c>
      <c r="I2532" s="98" t="str">
        <f>VLOOKUP(E2532, 'Program Data Extracts-Zip Codes'!R$52:W$5334, 6, FALSE)</f>
        <v>SCG</v>
      </c>
      <c r="J2532" s="98" t="str">
        <f>VLOOKUP(E2532, 'Program Data Extracts-Zip Codes'!R$52:W$5334, 4, FALSE)</f>
        <v>LADWP</v>
      </c>
    </row>
    <row r="2533" spans="2:10" x14ac:dyDescent="0.25">
      <c r="B2533" s="63">
        <v>6037194500</v>
      </c>
      <c r="C2533" s="63">
        <v>2037</v>
      </c>
      <c r="D2533" s="63" t="s">
        <v>166</v>
      </c>
      <c r="E2533" s="96">
        <v>90048</v>
      </c>
      <c r="F2533" s="63">
        <v>27.056872260062399</v>
      </c>
      <c r="G2533" s="63">
        <v>0</v>
      </c>
      <c r="H2533" s="63">
        <v>24.4</v>
      </c>
      <c r="I2533" s="98" t="str">
        <f>VLOOKUP(E2533, 'Program Data Extracts-Zip Codes'!R$52:W$5334, 6, FALSE)</f>
        <v>SCG</v>
      </c>
      <c r="J2533" s="98" t="str">
        <f>VLOOKUP(E2533, 'Program Data Extracts-Zip Codes'!R$52:W$5334, 4, FALSE)</f>
        <v>LADWP</v>
      </c>
    </row>
    <row r="2534" spans="2:10" x14ac:dyDescent="0.25">
      <c r="B2534" s="63">
        <v>6037183222</v>
      </c>
      <c r="C2534" s="63">
        <v>3483</v>
      </c>
      <c r="D2534" s="63" t="s">
        <v>166</v>
      </c>
      <c r="E2534" s="96">
        <v>90041</v>
      </c>
      <c r="F2534" s="63">
        <v>27.0516565105018</v>
      </c>
      <c r="G2534" s="63">
        <v>0</v>
      </c>
      <c r="H2534" s="63">
        <v>37.700000000000003</v>
      </c>
      <c r="I2534" s="98" t="str">
        <f>VLOOKUP(E2534, 'Program Data Extracts-Zip Codes'!R$52:W$5334, 6, FALSE)</f>
        <v>SCG</v>
      </c>
      <c r="J2534" s="98" t="str">
        <f>VLOOKUP(E2534, 'Program Data Extracts-Zip Codes'!R$52:W$5334, 4, FALSE)</f>
        <v>Glendale</v>
      </c>
    </row>
    <row r="2535" spans="2:10" x14ac:dyDescent="0.25">
      <c r="B2535" s="63">
        <v>6037189600</v>
      </c>
      <c r="C2535" s="63">
        <v>3529</v>
      </c>
      <c r="D2535" s="63" t="s">
        <v>166</v>
      </c>
      <c r="E2535" s="96">
        <v>90068</v>
      </c>
      <c r="F2535" s="63">
        <v>26.973514811066099</v>
      </c>
      <c r="G2535" s="63">
        <v>0</v>
      </c>
      <c r="H2535" s="63">
        <v>21.2</v>
      </c>
      <c r="I2535" s="98" t="str">
        <f>VLOOKUP(E2535, 'Program Data Extracts-Zip Codes'!R$52:W$5334, 6, FALSE)</f>
        <v>SCG</v>
      </c>
      <c r="J2535" s="98" t="str">
        <f>VLOOKUP(E2535, 'Program Data Extracts-Zip Codes'!R$52:W$5334, 4, FALSE)</f>
        <v>Burbank</v>
      </c>
    </row>
    <row r="2536" spans="2:10" x14ac:dyDescent="0.25">
      <c r="B2536" s="63">
        <v>6037183402</v>
      </c>
      <c r="C2536" s="63">
        <v>2820</v>
      </c>
      <c r="D2536" s="63" t="s">
        <v>166</v>
      </c>
      <c r="E2536" s="96">
        <v>90041</v>
      </c>
      <c r="F2536" s="63">
        <v>26.835200563719301</v>
      </c>
      <c r="G2536" s="63">
        <v>0</v>
      </c>
      <c r="H2536" s="63">
        <v>43.6</v>
      </c>
      <c r="I2536" s="98" t="str">
        <f>VLOOKUP(E2536, 'Program Data Extracts-Zip Codes'!R$52:W$5334, 6, FALSE)</f>
        <v>SCG</v>
      </c>
      <c r="J2536" s="98" t="str">
        <f>VLOOKUP(E2536, 'Program Data Extracts-Zip Codes'!R$52:W$5334, 4, FALSE)</f>
        <v>Glendale</v>
      </c>
    </row>
    <row r="2537" spans="2:10" x14ac:dyDescent="0.25">
      <c r="B2537" s="63">
        <v>6037212702</v>
      </c>
      <c r="C2537" s="63">
        <v>3635</v>
      </c>
      <c r="D2537" s="63" t="s">
        <v>166</v>
      </c>
      <c r="E2537" s="96">
        <v>90005</v>
      </c>
      <c r="F2537" s="63">
        <v>26.581545219866999</v>
      </c>
      <c r="G2537" s="63">
        <v>0</v>
      </c>
      <c r="H2537" s="63">
        <v>21.5</v>
      </c>
      <c r="I2537" s="98" t="str">
        <f>VLOOKUP(E2537, 'Program Data Extracts-Zip Codes'!R$52:W$5334, 6, FALSE)</f>
        <v>SCG</v>
      </c>
      <c r="J2537" s="98" t="str">
        <f>VLOOKUP(E2537, 'Program Data Extracts-Zip Codes'!R$52:W$5334, 4, FALSE)</f>
        <v>LADWP</v>
      </c>
    </row>
    <row r="2538" spans="2:10" x14ac:dyDescent="0.25">
      <c r="B2538" s="63">
        <v>6037700400</v>
      </c>
      <c r="C2538" s="63">
        <v>5237</v>
      </c>
      <c r="D2538" s="63" t="s">
        <v>166</v>
      </c>
      <c r="E2538" s="96">
        <v>90048</v>
      </c>
      <c r="F2538" s="63">
        <v>26.391613561014498</v>
      </c>
      <c r="G2538" s="63">
        <v>0</v>
      </c>
      <c r="H2538" s="63">
        <v>21.1</v>
      </c>
      <c r="I2538" s="98" t="str">
        <f>VLOOKUP(E2538, 'Program Data Extracts-Zip Codes'!R$52:W$5334, 6, FALSE)</f>
        <v>SCG</v>
      </c>
      <c r="J2538" s="98" t="str">
        <f>VLOOKUP(E2538, 'Program Data Extracts-Zip Codes'!R$52:W$5334, 4, FALSE)</f>
        <v>LADWP</v>
      </c>
    </row>
    <row r="2539" spans="2:10" x14ac:dyDescent="0.25">
      <c r="B2539" s="63">
        <v>6037195100</v>
      </c>
      <c r="C2539" s="63">
        <v>4717</v>
      </c>
      <c r="D2539" s="63" t="s">
        <v>166</v>
      </c>
      <c r="E2539" s="96">
        <v>90039</v>
      </c>
      <c r="F2539" s="63">
        <v>26.378051844319302</v>
      </c>
      <c r="G2539" s="63">
        <v>0</v>
      </c>
      <c r="H2539" s="63">
        <v>13.4</v>
      </c>
      <c r="I2539" s="98" t="str">
        <f>VLOOKUP(E2539, 'Program Data Extracts-Zip Codes'!R$52:W$5334, 6, FALSE)</f>
        <v>SCG</v>
      </c>
      <c r="J2539" s="98" t="str">
        <f>VLOOKUP(E2539, 'Program Data Extracts-Zip Codes'!R$52:W$5334, 4, FALSE)</f>
        <v>Glendale</v>
      </c>
    </row>
    <row r="2540" spans="2:10" x14ac:dyDescent="0.25">
      <c r="B2540" s="63">
        <v>6037183510</v>
      </c>
      <c r="C2540" s="63">
        <v>2725</v>
      </c>
      <c r="D2540" s="63" t="s">
        <v>166</v>
      </c>
      <c r="E2540" s="96">
        <v>90042</v>
      </c>
      <c r="F2540" s="63">
        <v>26.2057107521109</v>
      </c>
      <c r="G2540" s="63">
        <v>0</v>
      </c>
      <c r="H2540" s="63">
        <v>32.700000000000003</v>
      </c>
      <c r="I2540" s="98" t="str">
        <f>VLOOKUP(E2540, 'Program Data Extracts-Zip Codes'!R$52:W$5334, 6, FALSE)</f>
        <v>SCG</v>
      </c>
      <c r="J2540" s="98" t="str">
        <f>VLOOKUP(E2540, 'Program Data Extracts-Zip Codes'!R$52:W$5334, 4, FALSE)</f>
        <v>LADWP</v>
      </c>
    </row>
    <row r="2541" spans="2:10" x14ac:dyDescent="0.25">
      <c r="B2541" s="63">
        <v>6037181300</v>
      </c>
      <c r="C2541" s="63">
        <v>3629</v>
      </c>
      <c r="D2541" s="63" t="s">
        <v>166</v>
      </c>
      <c r="E2541" s="96">
        <v>90041</v>
      </c>
      <c r="F2541" s="63">
        <v>26.000948060659901</v>
      </c>
      <c r="G2541" s="63">
        <v>0</v>
      </c>
      <c r="H2541" s="63">
        <v>16.100000000000001</v>
      </c>
      <c r="I2541" s="98" t="str">
        <f>VLOOKUP(E2541, 'Program Data Extracts-Zip Codes'!R$52:W$5334, 6, FALSE)</f>
        <v>SCG</v>
      </c>
      <c r="J2541" s="98" t="str">
        <f>VLOOKUP(E2541, 'Program Data Extracts-Zip Codes'!R$52:W$5334, 4, FALSE)</f>
        <v>Glendale</v>
      </c>
    </row>
    <row r="2542" spans="2:10" x14ac:dyDescent="0.25">
      <c r="B2542" s="63">
        <v>6037217001</v>
      </c>
      <c r="C2542" s="63">
        <v>2654</v>
      </c>
      <c r="D2542" s="63" t="s">
        <v>166</v>
      </c>
      <c r="E2542" s="96">
        <v>90035</v>
      </c>
      <c r="F2542" s="63">
        <v>25.967943645570699</v>
      </c>
      <c r="G2542" s="63">
        <v>0</v>
      </c>
      <c r="H2542" s="63">
        <v>27.1</v>
      </c>
      <c r="I2542" s="98" t="str">
        <f>VLOOKUP(E2542, 'Program Data Extracts-Zip Codes'!R$52:W$5334, 6, FALSE)</f>
        <v>SCG</v>
      </c>
      <c r="J2542" s="98" t="str">
        <f>VLOOKUP(E2542, 'Program Data Extracts-Zip Codes'!R$52:W$5334, 4, FALSE)</f>
        <v>LADWP</v>
      </c>
    </row>
    <row r="2543" spans="2:10" x14ac:dyDescent="0.25">
      <c r="B2543" s="63">
        <v>6037195400</v>
      </c>
      <c r="C2543" s="63">
        <v>4395</v>
      </c>
      <c r="D2543" s="63" t="s">
        <v>166</v>
      </c>
      <c r="E2543" s="96">
        <v>90026</v>
      </c>
      <c r="F2543" s="63">
        <v>25.892136032313999</v>
      </c>
      <c r="G2543" s="63">
        <v>0</v>
      </c>
      <c r="H2543" s="63">
        <v>22.5</v>
      </c>
      <c r="I2543" s="98" t="str">
        <f>VLOOKUP(E2543, 'Program Data Extracts-Zip Codes'!R$52:W$5334, 6, FALSE)</f>
        <v>SCG</v>
      </c>
      <c r="J2543" s="98" t="str">
        <f>VLOOKUP(E2543, 'Program Data Extracts-Zip Codes'!R$52:W$5334, 4, FALSE)</f>
        <v>LADWP</v>
      </c>
    </row>
    <row r="2544" spans="2:10" x14ac:dyDescent="0.25">
      <c r="B2544" s="63">
        <v>6037195500</v>
      </c>
      <c r="C2544" s="63">
        <v>4971</v>
      </c>
      <c r="D2544" s="63" t="s">
        <v>166</v>
      </c>
      <c r="E2544" s="96">
        <v>90026</v>
      </c>
      <c r="F2544" s="63">
        <v>25.854316723557002</v>
      </c>
      <c r="G2544" s="63">
        <v>0</v>
      </c>
      <c r="H2544" s="63">
        <v>27.1</v>
      </c>
      <c r="I2544" s="98" t="str">
        <f>VLOOKUP(E2544, 'Program Data Extracts-Zip Codes'!R$52:W$5334, 6, FALSE)</f>
        <v>SCG</v>
      </c>
      <c r="J2544" s="98" t="str">
        <f>VLOOKUP(E2544, 'Program Data Extracts-Zip Codes'!R$52:W$5334, 4, FALSE)</f>
        <v>LADWP</v>
      </c>
    </row>
    <row r="2545" spans="2:10" x14ac:dyDescent="0.25">
      <c r="B2545" s="63">
        <v>6037267502</v>
      </c>
      <c r="C2545" s="63">
        <v>3243</v>
      </c>
      <c r="D2545" s="63" t="s">
        <v>166</v>
      </c>
      <c r="E2545" s="96">
        <v>90025</v>
      </c>
      <c r="F2545" s="63">
        <v>25.780097356215698</v>
      </c>
      <c r="G2545" s="63">
        <v>0</v>
      </c>
      <c r="H2545" s="63">
        <v>28</v>
      </c>
      <c r="I2545" s="98" t="str">
        <f>VLOOKUP(E2545, 'Program Data Extracts-Zip Codes'!R$52:W$5334, 6, FALSE)</f>
        <v>SCG</v>
      </c>
      <c r="J2545" s="98" t="str">
        <f>VLOOKUP(E2545, 'Program Data Extracts-Zip Codes'!R$52:W$5334, 4, FALSE)</f>
        <v>LADWP</v>
      </c>
    </row>
    <row r="2546" spans="2:10" x14ac:dyDescent="0.25">
      <c r="B2546" s="63">
        <v>6037271802</v>
      </c>
      <c r="C2546" s="63">
        <v>5911</v>
      </c>
      <c r="D2546" s="63" t="s">
        <v>166</v>
      </c>
      <c r="E2546" s="96">
        <v>90034</v>
      </c>
      <c r="F2546" s="63">
        <v>25.298478334086301</v>
      </c>
      <c r="G2546" s="63">
        <v>0</v>
      </c>
      <c r="H2546" s="63">
        <v>41.5</v>
      </c>
      <c r="I2546" s="98" t="str">
        <f>VLOOKUP(E2546, 'Program Data Extracts-Zip Codes'!R$52:W$5334, 6, FALSE)</f>
        <v>SCG</v>
      </c>
      <c r="J2546" s="98" t="str">
        <f>VLOOKUP(E2546, 'Program Data Extracts-Zip Codes'!R$52:W$5334, 4, FALSE)</f>
        <v>LADWP</v>
      </c>
    </row>
    <row r="2547" spans="2:10" x14ac:dyDescent="0.25">
      <c r="B2547" s="63">
        <v>6037183221</v>
      </c>
      <c r="C2547" s="63">
        <v>3118</v>
      </c>
      <c r="D2547" s="63" t="s">
        <v>166</v>
      </c>
      <c r="E2547" s="96">
        <v>90042</v>
      </c>
      <c r="F2547" s="63">
        <v>25.2029311955962</v>
      </c>
      <c r="G2547" s="63">
        <v>0</v>
      </c>
      <c r="H2547" s="63">
        <v>45.8</v>
      </c>
      <c r="I2547" s="98" t="str">
        <f>VLOOKUP(E2547, 'Program Data Extracts-Zip Codes'!R$52:W$5334, 6, FALSE)</f>
        <v>SCG</v>
      </c>
      <c r="J2547" s="98" t="str">
        <f>VLOOKUP(E2547, 'Program Data Extracts-Zip Codes'!R$52:W$5334, 4, FALSE)</f>
        <v>LADWP</v>
      </c>
    </row>
    <row r="2548" spans="2:10" x14ac:dyDescent="0.25">
      <c r="B2548" s="63">
        <v>6037181600</v>
      </c>
      <c r="C2548" s="63">
        <v>4352</v>
      </c>
      <c r="D2548" s="63" t="s">
        <v>166</v>
      </c>
      <c r="E2548" s="96">
        <v>90041</v>
      </c>
      <c r="F2548" s="63">
        <v>25.1752688528336</v>
      </c>
      <c r="G2548" s="63">
        <v>0</v>
      </c>
      <c r="H2548" s="63">
        <v>29</v>
      </c>
      <c r="I2548" s="98" t="str">
        <f>VLOOKUP(E2548, 'Program Data Extracts-Zip Codes'!R$52:W$5334, 6, FALSE)</f>
        <v>SCG</v>
      </c>
      <c r="J2548" s="98" t="str">
        <f>VLOOKUP(E2548, 'Program Data Extracts-Zip Codes'!R$52:W$5334, 4, FALSE)</f>
        <v>Glendale</v>
      </c>
    </row>
    <row r="2549" spans="2:10" x14ac:dyDescent="0.25">
      <c r="B2549" s="63">
        <v>6037189800</v>
      </c>
      <c r="C2549" s="63">
        <v>4021</v>
      </c>
      <c r="D2549" s="63" t="s">
        <v>166</v>
      </c>
      <c r="E2549" s="96">
        <v>90046</v>
      </c>
      <c r="F2549" s="63">
        <v>25.1747794903476</v>
      </c>
      <c r="G2549" s="63">
        <v>0</v>
      </c>
      <c r="H2549" s="63">
        <v>32.200000000000003</v>
      </c>
      <c r="I2549" s="98" t="str">
        <f>VLOOKUP(E2549, 'Program Data Extracts-Zip Codes'!R$52:W$5334, 6, FALSE)</f>
        <v>SCG</v>
      </c>
      <c r="J2549" s="98" t="str">
        <f>VLOOKUP(E2549, 'Program Data Extracts-Zip Codes'!R$52:W$5334, 4, FALSE)</f>
        <v>LADWP</v>
      </c>
    </row>
    <row r="2550" spans="2:10" x14ac:dyDescent="0.25">
      <c r="B2550" s="63">
        <v>6037267200</v>
      </c>
      <c r="C2550" s="63">
        <v>5927</v>
      </c>
      <c r="D2550" s="63" t="s">
        <v>166</v>
      </c>
      <c r="E2550" s="96">
        <v>90025</v>
      </c>
      <c r="F2550" s="63">
        <v>25.124388986192599</v>
      </c>
      <c r="G2550" s="63">
        <v>0</v>
      </c>
      <c r="H2550" s="63">
        <v>19.100000000000001</v>
      </c>
      <c r="I2550" s="98" t="str">
        <f>VLOOKUP(E2550, 'Program Data Extracts-Zip Codes'!R$52:W$5334, 6, FALSE)</f>
        <v>SCG</v>
      </c>
      <c r="J2550" s="98" t="str">
        <f>VLOOKUP(E2550, 'Program Data Extracts-Zip Codes'!R$52:W$5334, 4, FALSE)</f>
        <v>LADWP</v>
      </c>
    </row>
    <row r="2551" spans="2:10" x14ac:dyDescent="0.25">
      <c r="B2551" s="63">
        <v>6037195201</v>
      </c>
      <c r="C2551" s="63">
        <v>2834</v>
      </c>
      <c r="D2551" s="63" t="s">
        <v>166</v>
      </c>
      <c r="E2551" s="96">
        <v>90027</v>
      </c>
      <c r="F2551" s="63">
        <v>25.012931291584199</v>
      </c>
      <c r="G2551" s="63">
        <v>0</v>
      </c>
      <c r="H2551" s="63">
        <v>20.399999999999999</v>
      </c>
      <c r="I2551" s="98" t="str">
        <f>VLOOKUP(E2551, 'Program Data Extracts-Zip Codes'!R$52:W$5334, 6, FALSE)</f>
        <v>SCG</v>
      </c>
      <c r="J2551" s="98" t="str">
        <f>VLOOKUP(E2551, 'Program Data Extracts-Zip Codes'!R$52:W$5334, 4, FALSE)</f>
        <v>Burbank</v>
      </c>
    </row>
    <row r="2552" spans="2:10" x14ac:dyDescent="0.25">
      <c r="B2552" s="63">
        <v>6037189903</v>
      </c>
      <c r="C2552" s="63">
        <v>2164</v>
      </c>
      <c r="D2552" s="63" t="s">
        <v>166</v>
      </c>
      <c r="E2552" s="96">
        <v>90046</v>
      </c>
      <c r="F2552" s="63">
        <v>24.5983253210801</v>
      </c>
      <c r="G2552" s="63">
        <v>0</v>
      </c>
      <c r="H2552" s="63">
        <v>28.9</v>
      </c>
      <c r="I2552" s="98" t="str">
        <f>VLOOKUP(E2552, 'Program Data Extracts-Zip Codes'!R$52:W$5334, 6, FALSE)</f>
        <v>SCG</v>
      </c>
      <c r="J2552" s="98" t="str">
        <f>VLOOKUP(E2552, 'Program Data Extracts-Zip Codes'!R$52:W$5334, 4, FALSE)</f>
        <v>LADWP</v>
      </c>
    </row>
    <row r="2553" spans="2:10" x14ac:dyDescent="0.25">
      <c r="B2553" s="63">
        <v>6037214503</v>
      </c>
      <c r="C2553" s="63">
        <v>3325</v>
      </c>
      <c r="D2553" s="63" t="s">
        <v>166</v>
      </c>
      <c r="E2553" s="96">
        <v>90036</v>
      </c>
      <c r="F2553" s="63">
        <v>24.552614696804799</v>
      </c>
      <c r="G2553" s="63">
        <v>0</v>
      </c>
      <c r="H2553" s="63">
        <v>23.4</v>
      </c>
      <c r="I2553" s="98" t="str">
        <f>VLOOKUP(E2553, 'Program Data Extracts-Zip Codes'!R$52:W$5334, 6, FALSE)</f>
        <v>SCG</v>
      </c>
      <c r="J2553" s="98" t="str">
        <f>VLOOKUP(E2553, 'Program Data Extracts-Zip Codes'!R$52:W$5334, 4, FALSE)</f>
        <v>LADWP</v>
      </c>
    </row>
    <row r="2554" spans="2:10" x14ac:dyDescent="0.25">
      <c r="B2554" s="63">
        <v>6037189500</v>
      </c>
      <c r="C2554" s="63">
        <v>4452</v>
      </c>
      <c r="D2554" s="63" t="s">
        <v>166</v>
      </c>
      <c r="E2554" s="96">
        <v>90068</v>
      </c>
      <c r="F2554" s="63">
        <v>24.464462395713699</v>
      </c>
      <c r="G2554" s="63">
        <v>0</v>
      </c>
      <c r="H2554" s="63">
        <v>32.6</v>
      </c>
      <c r="I2554" s="98" t="str">
        <f>VLOOKUP(E2554, 'Program Data Extracts-Zip Codes'!R$52:W$5334, 6, FALSE)</f>
        <v>SCG</v>
      </c>
      <c r="J2554" s="98" t="str">
        <f>VLOOKUP(E2554, 'Program Data Extracts-Zip Codes'!R$52:W$5334, 4, FALSE)</f>
        <v>Burbank</v>
      </c>
    </row>
    <row r="2555" spans="2:10" x14ac:dyDescent="0.25">
      <c r="B2555" s="63">
        <v>6037181400</v>
      </c>
      <c r="C2555" s="63">
        <v>4302</v>
      </c>
      <c r="D2555" s="63" t="s">
        <v>166</v>
      </c>
      <c r="E2555" s="96">
        <v>90041</v>
      </c>
      <c r="F2555" s="63">
        <v>24.437084847651999</v>
      </c>
      <c r="G2555" s="63">
        <v>0</v>
      </c>
      <c r="H2555" s="63">
        <v>29.7</v>
      </c>
      <c r="I2555" s="98" t="str">
        <f>VLOOKUP(E2555, 'Program Data Extracts-Zip Codes'!R$52:W$5334, 6, FALSE)</f>
        <v>SCG</v>
      </c>
      <c r="J2555" s="98" t="str">
        <f>VLOOKUP(E2555, 'Program Data Extracts-Zip Codes'!R$52:W$5334, 4, FALSE)</f>
        <v>Glendale</v>
      </c>
    </row>
    <row r="2556" spans="2:10" x14ac:dyDescent="0.25">
      <c r="B2556" s="63">
        <v>6037183104</v>
      </c>
      <c r="C2556" s="63">
        <v>2065</v>
      </c>
      <c r="D2556" s="63" t="s">
        <v>166</v>
      </c>
      <c r="E2556" s="96">
        <v>90042</v>
      </c>
      <c r="F2556" s="63">
        <v>24.069634758381898</v>
      </c>
      <c r="G2556" s="63">
        <v>0</v>
      </c>
      <c r="H2556" s="63">
        <v>23</v>
      </c>
      <c r="I2556" s="98" t="str">
        <f>VLOOKUP(E2556, 'Program Data Extracts-Zip Codes'!R$52:W$5334, 6, FALSE)</f>
        <v>SCG</v>
      </c>
      <c r="J2556" s="98" t="str">
        <f>VLOOKUP(E2556, 'Program Data Extracts-Zip Codes'!R$52:W$5334, 4, FALSE)</f>
        <v>LADWP</v>
      </c>
    </row>
    <row r="2557" spans="2:10" x14ac:dyDescent="0.25">
      <c r="B2557" s="63">
        <v>6037272302</v>
      </c>
      <c r="C2557" s="63">
        <v>4074</v>
      </c>
      <c r="D2557" s="63" t="s">
        <v>166</v>
      </c>
      <c r="E2557" s="96">
        <v>90066</v>
      </c>
      <c r="F2557" s="63">
        <v>23.9807672827476</v>
      </c>
      <c r="G2557" s="63">
        <v>0</v>
      </c>
      <c r="H2557" s="63">
        <v>37.9</v>
      </c>
      <c r="I2557" s="98" t="str">
        <f>VLOOKUP(E2557, 'Program Data Extracts-Zip Codes'!R$52:W$5334, 6, FALSE)</f>
        <v>SCG</v>
      </c>
      <c r="J2557" s="98" t="str">
        <f>VLOOKUP(E2557, 'Program Data Extracts-Zip Codes'!R$52:W$5334, 4, FALSE)</f>
        <v>LADWP</v>
      </c>
    </row>
    <row r="2558" spans="2:10" x14ac:dyDescent="0.25">
      <c r="B2558" s="63">
        <v>6037212502</v>
      </c>
      <c r="C2558" s="63">
        <v>2767</v>
      </c>
      <c r="D2558" s="63" t="s">
        <v>166</v>
      </c>
      <c r="E2558" s="96">
        <v>90005</v>
      </c>
      <c r="F2558" s="63">
        <v>23.815340993326501</v>
      </c>
      <c r="G2558" s="63">
        <v>0</v>
      </c>
      <c r="H2558" s="63">
        <v>43.1</v>
      </c>
      <c r="I2558" s="98" t="str">
        <f>VLOOKUP(E2558, 'Program Data Extracts-Zip Codes'!R$52:W$5334, 6, FALSE)</f>
        <v>SCG</v>
      </c>
      <c r="J2558" s="98" t="str">
        <f>VLOOKUP(E2558, 'Program Data Extracts-Zip Codes'!R$52:W$5334, 4, FALSE)</f>
        <v>LADWP</v>
      </c>
    </row>
    <row r="2559" spans="2:10" x14ac:dyDescent="0.25">
      <c r="B2559" s="63">
        <v>6037278001</v>
      </c>
      <c r="C2559" s="63">
        <v>2458</v>
      </c>
      <c r="D2559" s="63" t="s">
        <v>166</v>
      </c>
      <c r="E2559" s="96">
        <v>90045</v>
      </c>
      <c r="F2559" s="63">
        <v>23.7730299712454</v>
      </c>
      <c r="G2559" s="63">
        <v>0</v>
      </c>
      <c r="H2559" s="63">
        <v>34.5</v>
      </c>
      <c r="I2559" s="98" t="str">
        <f>VLOOKUP(E2559, 'Program Data Extracts-Zip Codes'!R$52:W$5334, 6, FALSE)</f>
        <v>SCG</v>
      </c>
      <c r="J2559" s="98" t="str">
        <f>VLOOKUP(E2559, 'Program Data Extracts-Zip Codes'!R$52:W$5334, 4, FALSE)</f>
        <v>LADWP</v>
      </c>
    </row>
    <row r="2560" spans="2:10" x14ac:dyDescent="0.25">
      <c r="B2560" s="63">
        <v>6037700200</v>
      </c>
      <c r="C2560" s="63">
        <v>6321</v>
      </c>
      <c r="D2560" s="63" t="s">
        <v>166</v>
      </c>
      <c r="E2560" s="96">
        <v>90046</v>
      </c>
      <c r="F2560" s="63">
        <v>23.7262438958514</v>
      </c>
      <c r="G2560" s="63">
        <v>0</v>
      </c>
      <c r="H2560" s="63">
        <v>29.3</v>
      </c>
      <c r="I2560" s="98" t="str">
        <f>VLOOKUP(E2560, 'Program Data Extracts-Zip Codes'!R$52:W$5334, 6, FALSE)</f>
        <v>SCG</v>
      </c>
      <c r="J2560" s="98" t="str">
        <f>VLOOKUP(E2560, 'Program Data Extracts-Zip Codes'!R$52:W$5334, 4, FALSE)</f>
        <v>LADWP</v>
      </c>
    </row>
    <row r="2561" spans="2:10" x14ac:dyDescent="0.25">
      <c r="B2561" s="63">
        <v>6037186202</v>
      </c>
      <c r="C2561" s="63">
        <v>1974</v>
      </c>
      <c r="D2561" s="63" t="s">
        <v>166</v>
      </c>
      <c r="E2561" s="96">
        <v>90065</v>
      </c>
      <c r="F2561" s="63">
        <v>23.441010299616401</v>
      </c>
      <c r="G2561" s="63">
        <v>0</v>
      </c>
      <c r="H2561" s="63">
        <v>27.6</v>
      </c>
      <c r="I2561" s="98" t="str">
        <f>VLOOKUP(E2561, 'Program Data Extracts-Zip Codes'!R$52:W$5334, 6, FALSE)</f>
        <v>SCG</v>
      </c>
      <c r="J2561" s="98" t="str">
        <f>VLOOKUP(E2561, 'Program Data Extracts-Zip Codes'!R$52:W$5334, 4, FALSE)</f>
        <v>Glendale</v>
      </c>
    </row>
    <row r="2562" spans="2:10" x14ac:dyDescent="0.25">
      <c r="B2562" s="63">
        <v>6037189300</v>
      </c>
      <c r="C2562" s="63">
        <v>3077</v>
      </c>
      <c r="D2562" s="63" t="s">
        <v>166</v>
      </c>
      <c r="E2562" s="96">
        <v>90068</v>
      </c>
      <c r="F2562" s="63">
        <v>23.422614488898699</v>
      </c>
      <c r="G2562" s="63">
        <v>0</v>
      </c>
      <c r="H2562" s="63">
        <v>12.9</v>
      </c>
      <c r="I2562" s="98" t="str">
        <f>VLOOKUP(E2562, 'Program Data Extracts-Zip Codes'!R$52:W$5334, 6, FALSE)</f>
        <v>SCG</v>
      </c>
      <c r="J2562" s="98" t="str">
        <f>VLOOKUP(E2562, 'Program Data Extracts-Zip Codes'!R$52:W$5334, 4, FALSE)</f>
        <v>Burbank</v>
      </c>
    </row>
    <row r="2563" spans="2:10" x14ac:dyDescent="0.25">
      <c r="B2563" s="63">
        <v>6037214901</v>
      </c>
      <c r="C2563" s="63">
        <v>3083</v>
      </c>
      <c r="D2563" s="63" t="s">
        <v>166</v>
      </c>
      <c r="E2563" s="96">
        <v>90048</v>
      </c>
      <c r="F2563" s="63">
        <v>23.421390304408298</v>
      </c>
      <c r="G2563" s="63">
        <v>0</v>
      </c>
      <c r="H2563" s="63">
        <v>32.9</v>
      </c>
      <c r="I2563" s="98" t="str">
        <f>VLOOKUP(E2563, 'Program Data Extracts-Zip Codes'!R$52:W$5334, 6, FALSE)</f>
        <v>SCG</v>
      </c>
      <c r="J2563" s="98" t="str">
        <f>VLOOKUP(E2563, 'Program Data Extracts-Zip Codes'!R$52:W$5334, 4, FALSE)</f>
        <v>LADWP</v>
      </c>
    </row>
    <row r="2564" spans="2:10" x14ac:dyDescent="0.25">
      <c r="B2564" s="63">
        <v>6037265304</v>
      </c>
      <c r="C2564" s="63">
        <v>3570</v>
      </c>
      <c r="D2564" s="63" t="s">
        <v>166</v>
      </c>
      <c r="E2564" s="96">
        <v>90024</v>
      </c>
      <c r="F2564" s="63">
        <v>23.311763760152001</v>
      </c>
      <c r="G2564" s="63">
        <v>0</v>
      </c>
      <c r="H2564" s="63">
        <v>87.3</v>
      </c>
      <c r="I2564" s="98" t="str">
        <f>VLOOKUP(E2564, 'Program Data Extracts-Zip Codes'!R$52:W$5334, 6, FALSE)</f>
        <v>SCG</v>
      </c>
      <c r="J2564" s="98" t="str">
        <f>VLOOKUP(E2564, 'Program Data Extracts-Zip Codes'!R$52:W$5334, 4, FALSE)</f>
        <v>LADWP</v>
      </c>
    </row>
    <row r="2565" spans="2:10" x14ac:dyDescent="0.25">
      <c r="B2565" s="63">
        <v>6037267404</v>
      </c>
      <c r="C2565" s="63">
        <v>2806</v>
      </c>
      <c r="D2565" s="63" t="s">
        <v>166</v>
      </c>
      <c r="E2565" s="96">
        <v>90025</v>
      </c>
      <c r="F2565" s="63">
        <v>23.2685669369774</v>
      </c>
      <c r="G2565" s="63">
        <v>0</v>
      </c>
      <c r="H2565" s="63">
        <v>32.200000000000003</v>
      </c>
      <c r="I2565" s="98" t="str">
        <f>VLOOKUP(E2565, 'Program Data Extracts-Zip Codes'!R$52:W$5334, 6, FALSE)</f>
        <v>SCG</v>
      </c>
      <c r="J2565" s="98" t="str">
        <f>VLOOKUP(E2565, 'Program Data Extracts-Zip Codes'!R$52:W$5334, 4, FALSE)</f>
        <v>LADWP</v>
      </c>
    </row>
    <row r="2566" spans="2:10" x14ac:dyDescent="0.25">
      <c r="B2566" s="63">
        <v>6037276000</v>
      </c>
      <c r="C2566" s="63">
        <v>5396</v>
      </c>
      <c r="D2566" s="63" t="s">
        <v>166</v>
      </c>
      <c r="E2566" s="96">
        <v>90045</v>
      </c>
      <c r="F2566" s="63">
        <v>23.1450475220195</v>
      </c>
      <c r="G2566" s="63">
        <v>0</v>
      </c>
      <c r="H2566" s="63">
        <v>5.6</v>
      </c>
      <c r="I2566" s="98" t="str">
        <f>VLOOKUP(E2566, 'Program Data Extracts-Zip Codes'!R$52:W$5334, 6, FALSE)</f>
        <v>SCG</v>
      </c>
      <c r="J2566" s="98" t="str">
        <f>VLOOKUP(E2566, 'Program Data Extracts-Zip Codes'!R$52:W$5334, 4, FALSE)</f>
        <v>LADWP</v>
      </c>
    </row>
    <row r="2567" spans="2:10" x14ac:dyDescent="0.25">
      <c r="B2567" s="63">
        <v>6037216800</v>
      </c>
      <c r="C2567" s="63">
        <v>3289</v>
      </c>
      <c r="D2567" s="63" t="s">
        <v>166</v>
      </c>
      <c r="E2567" s="96">
        <v>90035</v>
      </c>
      <c r="F2567" s="63">
        <v>22.912255902812699</v>
      </c>
      <c r="G2567" s="63">
        <v>0</v>
      </c>
      <c r="H2567" s="63">
        <v>23.1</v>
      </c>
      <c r="I2567" s="98" t="str">
        <f>VLOOKUP(E2567, 'Program Data Extracts-Zip Codes'!R$52:W$5334, 6, FALSE)</f>
        <v>SCG</v>
      </c>
      <c r="J2567" s="98" t="str">
        <f>VLOOKUP(E2567, 'Program Data Extracts-Zip Codes'!R$52:W$5334, 4, FALSE)</f>
        <v>LADWP</v>
      </c>
    </row>
    <row r="2568" spans="2:10" x14ac:dyDescent="0.25">
      <c r="B2568" s="63">
        <v>6037192300</v>
      </c>
      <c r="C2568" s="63">
        <v>2799</v>
      </c>
      <c r="D2568" s="63" t="s">
        <v>166</v>
      </c>
      <c r="E2568" s="96">
        <v>90004</v>
      </c>
      <c r="F2568" s="63">
        <v>22.8222973593519</v>
      </c>
      <c r="G2568" s="63">
        <v>0</v>
      </c>
      <c r="H2568" s="63">
        <v>15.6</v>
      </c>
      <c r="I2568" s="98" t="str">
        <f>VLOOKUP(E2568, 'Program Data Extracts-Zip Codes'!R$52:W$5334, 6, FALSE)</f>
        <v>SCG</v>
      </c>
      <c r="J2568" s="98" t="str">
        <f>VLOOKUP(E2568, 'Program Data Extracts-Zip Codes'!R$52:W$5334, 4, FALSE)</f>
        <v>LADWP</v>
      </c>
    </row>
    <row r="2569" spans="2:10" x14ac:dyDescent="0.25">
      <c r="B2569" s="63">
        <v>6037201302</v>
      </c>
      <c r="C2569" s="63">
        <v>3732</v>
      </c>
      <c r="D2569" s="63" t="s">
        <v>166</v>
      </c>
      <c r="E2569" s="96">
        <v>90042</v>
      </c>
      <c r="F2569" s="63">
        <v>22.570686994321701</v>
      </c>
      <c r="G2569" s="63">
        <v>0</v>
      </c>
      <c r="H2569" s="63">
        <v>30.7</v>
      </c>
      <c r="I2569" s="98" t="str">
        <f>VLOOKUP(E2569, 'Program Data Extracts-Zip Codes'!R$52:W$5334, 6, FALSE)</f>
        <v>SCG</v>
      </c>
      <c r="J2569" s="98" t="str">
        <f>VLOOKUP(E2569, 'Program Data Extracts-Zip Codes'!R$52:W$5334, 4, FALSE)</f>
        <v>LADWP</v>
      </c>
    </row>
    <row r="2570" spans="2:10" x14ac:dyDescent="0.25">
      <c r="B2570" s="63">
        <v>6037267901</v>
      </c>
      <c r="C2570" s="63">
        <v>2428</v>
      </c>
      <c r="D2570" s="63" t="s">
        <v>166</v>
      </c>
      <c r="E2570" s="96">
        <v>90067</v>
      </c>
      <c r="F2570" s="63">
        <v>22.476145334060099</v>
      </c>
      <c r="G2570" s="63">
        <v>0</v>
      </c>
      <c r="H2570" s="63">
        <v>22.8</v>
      </c>
      <c r="I2570" s="98" t="str">
        <f>VLOOKUP(E2570, 'Program Data Extracts-Zip Codes'!R$52:W$5334, 6, FALSE)</f>
        <v>SCG</v>
      </c>
      <c r="J2570" s="98" t="str">
        <f>VLOOKUP(E2570, 'Program Data Extracts-Zip Codes'!R$52:W$5334, 4, FALSE)</f>
        <v>LADWP</v>
      </c>
    </row>
    <row r="2571" spans="2:10" x14ac:dyDescent="0.25">
      <c r="B2571" s="63">
        <v>6037276500</v>
      </c>
      <c r="C2571" s="63">
        <v>5063</v>
      </c>
      <c r="D2571" s="63" t="s">
        <v>166</v>
      </c>
      <c r="E2571" s="96">
        <v>90045</v>
      </c>
      <c r="F2571" s="63">
        <v>22.461370821927201</v>
      </c>
      <c r="G2571" s="63">
        <v>0</v>
      </c>
      <c r="H2571" s="63">
        <v>18.899999999999999</v>
      </c>
      <c r="I2571" s="98" t="str">
        <f>VLOOKUP(E2571, 'Program Data Extracts-Zip Codes'!R$52:W$5334, 6, FALSE)</f>
        <v>SCG</v>
      </c>
      <c r="J2571" s="98" t="str">
        <f>VLOOKUP(E2571, 'Program Data Extracts-Zip Codes'!R$52:W$5334, 4, FALSE)</f>
        <v>LADWP</v>
      </c>
    </row>
    <row r="2572" spans="2:10" x14ac:dyDescent="0.25">
      <c r="B2572" s="63">
        <v>6037214502</v>
      </c>
      <c r="C2572" s="63">
        <v>5528</v>
      </c>
      <c r="D2572" s="63" t="s">
        <v>166</v>
      </c>
      <c r="E2572" s="96">
        <v>90036</v>
      </c>
      <c r="F2572" s="63">
        <v>22.4425180747544</v>
      </c>
      <c r="G2572" s="63">
        <v>0</v>
      </c>
      <c r="H2572" s="63">
        <v>35.4</v>
      </c>
      <c r="I2572" s="98" t="str">
        <f>VLOOKUP(E2572, 'Program Data Extracts-Zip Codes'!R$52:W$5334, 6, FALSE)</f>
        <v>SCG</v>
      </c>
      <c r="J2572" s="98" t="str">
        <f>VLOOKUP(E2572, 'Program Data Extracts-Zip Codes'!R$52:W$5334, 4, FALSE)</f>
        <v>LADWP</v>
      </c>
    </row>
    <row r="2573" spans="2:10" x14ac:dyDescent="0.25">
      <c r="B2573" s="63">
        <v>6037214501</v>
      </c>
      <c r="C2573" s="63">
        <v>2932</v>
      </c>
      <c r="D2573" s="63" t="s">
        <v>166</v>
      </c>
      <c r="E2573" s="96">
        <v>90036</v>
      </c>
      <c r="F2573" s="63">
        <v>22.406233485411601</v>
      </c>
      <c r="G2573" s="63">
        <v>0</v>
      </c>
      <c r="H2573" s="63">
        <v>25.3</v>
      </c>
      <c r="I2573" s="98" t="str">
        <f>VLOOKUP(E2573, 'Program Data Extracts-Zip Codes'!R$52:W$5334, 6, FALSE)</f>
        <v>SCG</v>
      </c>
      <c r="J2573" s="98" t="str">
        <f>VLOOKUP(E2573, 'Program Data Extracts-Zip Codes'!R$52:W$5334, 4, FALSE)</f>
        <v>LADWP</v>
      </c>
    </row>
    <row r="2574" spans="2:10" x14ac:dyDescent="0.25">
      <c r="B2574" s="63">
        <v>6037275400</v>
      </c>
      <c r="C2574" s="63">
        <v>3349</v>
      </c>
      <c r="D2574" s="63" t="s">
        <v>166</v>
      </c>
      <c r="E2574" s="96">
        <v>90066</v>
      </c>
      <c r="F2574" s="63">
        <v>22.207233497451298</v>
      </c>
      <c r="G2574" s="63">
        <v>0</v>
      </c>
      <c r="H2574" s="63">
        <v>15.8</v>
      </c>
      <c r="I2574" s="98" t="str">
        <f>VLOOKUP(E2574, 'Program Data Extracts-Zip Codes'!R$52:W$5334, 6, FALSE)</f>
        <v>SCG</v>
      </c>
      <c r="J2574" s="98" t="str">
        <f>VLOOKUP(E2574, 'Program Data Extracts-Zip Codes'!R$52:W$5334, 4, FALSE)</f>
        <v>LADWP</v>
      </c>
    </row>
    <row r="2575" spans="2:10" x14ac:dyDescent="0.25">
      <c r="B2575" s="63">
        <v>6037186203</v>
      </c>
      <c r="C2575" s="63">
        <v>2936</v>
      </c>
      <c r="D2575" s="63" t="s">
        <v>166</v>
      </c>
      <c r="E2575" s="96">
        <v>90065</v>
      </c>
      <c r="F2575" s="63">
        <v>21.796823961266401</v>
      </c>
      <c r="G2575" s="63">
        <v>0</v>
      </c>
      <c r="H2575" s="63">
        <v>29</v>
      </c>
      <c r="I2575" s="98" t="str">
        <f>VLOOKUP(E2575, 'Program Data Extracts-Zip Codes'!R$52:W$5334, 6, FALSE)</f>
        <v>SCG</v>
      </c>
      <c r="J2575" s="98" t="str">
        <f>VLOOKUP(E2575, 'Program Data Extracts-Zip Codes'!R$52:W$5334, 4, FALSE)</f>
        <v>Glendale</v>
      </c>
    </row>
    <row r="2576" spans="2:10" x14ac:dyDescent="0.25">
      <c r="B2576" s="63">
        <v>6037272201</v>
      </c>
      <c r="C2576" s="63">
        <v>2411</v>
      </c>
      <c r="D2576" s="63" t="s">
        <v>166</v>
      </c>
      <c r="E2576" s="96">
        <v>90066</v>
      </c>
      <c r="F2576" s="63">
        <v>21.786558831858599</v>
      </c>
      <c r="G2576" s="63">
        <v>0</v>
      </c>
      <c r="H2576" s="63">
        <v>41.7</v>
      </c>
      <c r="I2576" s="98" t="str">
        <f>VLOOKUP(E2576, 'Program Data Extracts-Zip Codes'!R$52:W$5334, 6, FALSE)</f>
        <v>SCG</v>
      </c>
      <c r="J2576" s="98" t="str">
        <f>VLOOKUP(E2576, 'Program Data Extracts-Zip Codes'!R$52:W$5334, 4, FALSE)</f>
        <v>LADWP</v>
      </c>
    </row>
    <row r="2577" spans="2:10" x14ac:dyDescent="0.25">
      <c r="B2577" s="63">
        <v>6037271701</v>
      </c>
      <c r="C2577" s="63">
        <v>5850</v>
      </c>
      <c r="D2577" s="63" t="s">
        <v>166</v>
      </c>
      <c r="E2577" s="96">
        <v>90034</v>
      </c>
      <c r="F2577" s="63">
        <v>21.440887702342</v>
      </c>
      <c r="G2577" s="63">
        <v>0</v>
      </c>
      <c r="H2577" s="63">
        <v>19.5</v>
      </c>
      <c r="I2577" s="98" t="str">
        <f>VLOOKUP(E2577, 'Program Data Extracts-Zip Codes'!R$52:W$5334, 6, FALSE)</f>
        <v>SCG</v>
      </c>
      <c r="J2577" s="98" t="str">
        <f>VLOOKUP(E2577, 'Program Data Extracts-Zip Codes'!R$52:W$5334, 4, FALSE)</f>
        <v>LADWP</v>
      </c>
    </row>
    <row r="2578" spans="2:10" x14ac:dyDescent="0.25">
      <c r="B2578" s="63">
        <v>6037188201</v>
      </c>
      <c r="C2578" s="63">
        <v>3270</v>
      </c>
      <c r="D2578" s="63" t="s">
        <v>166</v>
      </c>
      <c r="E2578" s="96">
        <v>90027</v>
      </c>
      <c r="F2578" s="63">
        <v>21.178556301195801</v>
      </c>
      <c r="G2578" s="63">
        <v>0</v>
      </c>
      <c r="H2578" s="63">
        <v>17.100000000000001</v>
      </c>
      <c r="I2578" s="98" t="str">
        <f>VLOOKUP(E2578, 'Program Data Extracts-Zip Codes'!R$52:W$5334, 6, FALSE)</f>
        <v>SCG</v>
      </c>
      <c r="J2578" s="98" t="str">
        <f>VLOOKUP(E2578, 'Program Data Extracts-Zip Codes'!R$52:W$5334, 4, FALSE)</f>
        <v>Burbank</v>
      </c>
    </row>
    <row r="2579" spans="2:10" x14ac:dyDescent="0.25">
      <c r="B2579" s="63">
        <v>6037275311</v>
      </c>
      <c r="C2579" s="63">
        <v>4993</v>
      </c>
      <c r="D2579" s="63" t="s">
        <v>166</v>
      </c>
      <c r="E2579" s="96">
        <v>90066</v>
      </c>
      <c r="F2579" s="63">
        <v>20.9821474711798</v>
      </c>
      <c r="G2579" s="63">
        <v>0</v>
      </c>
      <c r="H2579" s="63">
        <v>24.7</v>
      </c>
      <c r="I2579" s="98" t="str">
        <f>VLOOKUP(E2579, 'Program Data Extracts-Zip Codes'!R$52:W$5334, 6, FALSE)</f>
        <v>SCG</v>
      </c>
      <c r="J2579" s="98" t="str">
        <f>VLOOKUP(E2579, 'Program Data Extracts-Zip Codes'!R$52:W$5334, 4, FALSE)</f>
        <v>LADWP</v>
      </c>
    </row>
    <row r="2580" spans="2:10" x14ac:dyDescent="0.25">
      <c r="B2580" s="63">
        <v>6037267800</v>
      </c>
      <c r="C2580" s="63">
        <v>2917</v>
      </c>
      <c r="D2580" s="63" t="s">
        <v>166</v>
      </c>
      <c r="E2580" s="96">
        <v>90064</v>
      </c>
      <c r="F2580" s="63">
        <v>20.894337101309201</v>
      </c>
      <c r="G2580" s="63">
        <v>0</v>
      </c>
      <c r="H2580" s="63">
        <v>15.1</v>
      </c>
      <c r="I2580" s="98" t="str">
        <f>VLOOKUP(E2580, 'Program Data Extracts-Zip Codes'!R$52:W$5334, 6, FALSE)</f>
        <v>SCG</v>
      </c>
      <c r="J2580" s="98" t="str">
        <f>VLOOKUP(E2580, 'Program Data Extracts-Zip Codes'!R$52:W$5334, 4, FALSE)</f>
        <v>LADWP</v>
      </c>
    </row>
    <row r="2581" spans="2:10" x14ac:dyDescent="0.25">
      <c r="B2581" s="63">
        <v>6037265700</v>
      </c>
      <c r="C2581" s="63">
        <v>4720</v>
      </c>
      <c r="D2581" s="63" t="s">
        <v>166</v>
      </c>
      <c r="E2581" s="96">
        <v>90024</v>
      </c>
      <c r="F2581" s="63">
        <v>20.830041378394601</v>
      </c>
      <c r="G2581" s="63">
        <v>0</v>
      </c>
      <c r="H2581" s="63">
        <v>15.4</v>
      </c>
      <c r="I2581" s="98" t="str">
        <f>VLOOKUP(E2581, 'Program Data Extracts-Zip Codes'!R$52:W$5334, 6, FALSE)</f>
        <v>SCG</v>
      </c>
      <c r="J2581" s="98" t="str">
        <f>VLOOKUP(E2581, 'Program Data Extracts-Zip Codes'!R$52:W$5334, 4, FALSE)</f>
        <v>LADWP</v>
      </c>
    </row>
    <row r="2582" spans="2:10" x14ac:dyDescent="0.25">
      <c r="B2582" s="63">
        <v>6037186201</v>
      </c>
      <c r="C2582" s="63">
        <v>3068</v>
      </c>
      <c r="D2582" s="63" t="s">
        <v>166</v>
      </c>
      <c r="E2582" s="96">
        <v>90041</v>
      </c>
      <c r="F2582" s="63">
        <v>20.368088722291599</v>
      </c>
      <c r="G2582" s="63">
        <v>0</v>
      </c>
      <c r="H2582" s="63">
        <v>48.2</v>
      </c>
      <c r="I2582" s="98" t="str">
        <f>VLOOKUP(E2582, 'Program Data Extracts-Zip Codes'!R$52:W$5334, 6, FALSE)</f>
        <v>SCG</v>
      </c>
      <c r="J2582" s="98" t="str">
        <f>VLOOKUP(E2582, 'Program Data Extracts-Zip Codes'!R$52:W$5334, 4, FALSE)</f>
        <v>Glendale</v>
      </c>
    </row>
    <row r="2583" spans="2:10" x14ac:dyDescent="0.25">
      <c r="B2583" s="63">
        <v>6037265305</v>
      </c>
      <c r="C2583" s="63">
        <v>4082</v>
      </c>
      <c r="D2583" s="63" t="s">
        <v>166</v>
      </c>
      <c r="E2583" s="96">
        <v>90024</v>
      </c>
      <c r="F2583" s="63">
        <v>20.229386404894399</v>
      </c>
      <c r="G2583" s="63">
        <v>0</v>
      </c>
      <c r="H2583" s="63">
        <v>66.599999999999994</v>
      </c>
      <c r="I2583" s="98" t="str">
        <f>VLOOKUP(E2583, 'Program Data Extracts-Zip Codes'!R$52:W$5334, 6, FALSE)</f>
        <v>SCG</v>
      </c>
      <c r="J2583" s="98" t="str">
        <f>VLOOKUP(E2583, 'Program Data Extracts-Zip Codes'!R$52:W$5334, 4, FALSE)</f>
        <v>LADWP</v>
      </c>
    </row>
    <row r="2584" spans="2:10" x14ac:dyDescent="0.25">
      <c r="B2584" s="63">
        <v>6037195202</v>
      </c>
      <c r="C2584" s="63">
        <v>3185</v>
      </c>
      <c r="D2584" s="63" t="s">
        <v>166</v>
      </c>
      <c r="E2584" s="96">
        <v>90027</v>
      </c>
      <c r="F2584" s="63">
        <v>20.213137651803699</v>
      </c>
      <c r="G2584" s="63">
        <v>0</v>
      </c>
      <c r="H2584" s="63">
        <v>12.8</v>
      </c>
      <c r="I2584" s="98" t="str">
        <f>VLOOKUP(E2584, 'Program Data Extracts-Zip Codes'!R$52:W$5334, 6, FALSE)</f>
        <v>SCG</v>
      </c>
      <c r="J2584" s="98" t="str">
        <f>VLOOKUP(E2584, 'Program Data Extracts-Zip Codes'!R$52:W$5334, 4, FALSE)</f>
        <v>Burbank</v>
      </c>
    </row>
    <row r="2585" spans="2:10" x14ac:dyDescent="0.25">
      <c r="B2585" s="63">
        <v>6037703002</v>
      </c>
      <c r="C2585" s="63">
        <v>6605</v>
      </c>
      <c r="D2585" s="63" t="s">
        <v>166</v>
      </c>
      <c r="E2585" s="96">
        <v>90056</v>
      </c>
      <c r="F2585" s="63">
        <v>20.117611791734401</v>
      </c>
      <c r="G2585" s="63">
        <v>0</v>
      </c>
      <c r="H2585" s="63">
        <v>13.8</v>
      </c>
      <c r="I2585" s="98" t="str">
        <f>VLOOKUP(E2585, 'Program Data Extracts-Zip Codes'!R$52:W$5334, 6, FALSE)</f>
        <v>SCG</v>
      </c>
      <c r="J2585" s="98" t="str">
        <f>VLOOKUP(E2585, 'Program Data Extracts-Zip Codes'!R$52:W$5334, 4, FALSE)</f>
        <v>LADWP</v>
      </c>
    </row>
    <row r="2586" spans="2:10" x14ac:dyDescent="0.25">
      <c r="B2586" s="63">
        <v>6037275602</v>
      </c>
      <c r="C2586" s="63">
        <v>6470</v>
      </c>
      <c r="D2586" s="63" t="s">
        <v>166</v>
      </c>
      <c r="E2586" s="96">
        <v>90094</v>
      </c>
      <c r="F2586" s="63">
        <v>20.100586634366302</v>
      </c>
      <c r="G2586" s="63">
        <v>0</v>
      </c>
      <c r="H2586" s="63">
        <v>20.2</v>
      </c>
      <c r="I2586" s="98" t="str">
        <f>VLOOKUP(E2586, 'Program Data Extracts-Zip Codes'!R$52:W$5334, 6, FALSE)</f>
        <v>SCG</v>
      </c>
      <c r="J2586" s="98" t="str">
        <f>VLOOKUP(E2586, 'Program Data Extracts-Zip Codes'!R$52:W$5334, 4, FALSE)</f>
        <v>LADWP</v>
      </c>
    </row>
    <row r="2587" spans="2:10" x14ac:dyDescent="0.25">
      <c r="B2587" s="63">
        <v>6037214400</v>
      </c>
      <c r="C2587" s="63">
        <v>2877</v>
      </c>
      <c r="D2587" s="63" t="s">
        <v>166</v>
      </c>
      <c r="E2587" s="96">
        <v>90036</v>
      </c>
      <c r="F2587" s="63">
        <v>20.094421174764399</v>
      </c>
      <c r="G2587" s="63">
        <v>0</v>
      </c>
      <c r="H2587" s="63">
        <v>26.3</v>
      </c>
      <c r="I2587" s="98" t="str">
        <f>VLOOKUP(E2587, 'Program Data Extracts-Zip Codes'!R$52:W$5334, 6, FALSE)</f>
        <v>SCG</v>
      </c>
      <c r="J2587" s="98" t="str">
        <f>VLOOKUP(E2587, 'Program Data Extracts-Zip Codes'!R$52:W$5334, 4, FALSE)</f>
        <v>LADWP</v>
      </c>
    </row>
    <row r="2588" spans="2:10" x14ac:dyDescent="0.25">
      <c r="B2588" s="63">
        <v>6037267100</v>
      </c>
      <c r="C2588" s="63">
        <v>6087</v>
      </c>
      <c r="D2588" s="63" t="s">
        <v>166</v>
      </c>
      <c r="E2588" s="96">
        <v>90025</v>
      </c>
      <c r="F2588" s="63">
        <v>20.0618523513441</v>
      </c>
      <c r="G2588" s="63">
        <v>0</v>
      </c>
      <c r="H2588" s="63">
        <v>22.2</v>
      </c>
      <c r="I2588" s="98" t="str">
        <f>VLOOKUP(E2588, 'Program Data Extracts-Zip Codes'!R$52:W$5334, 6, FALSE)</f>
        <v>SCG</v>
      </c>
      <c r="J2588" s="98" t="str">
        <f>VLOOKUP(E2588, 'Program Data Extracts-Zip Codes'!R$52:W$5334, 4, FALSE)</f>
        <v>LADWP</v>
      </c>
    </row>
    <row r="2589" spans="2:10" x14ac:dyDescent="0.25">
      <c r="B2589" s="63">
        <v>6037189701</v>
      </c>
      <c r="C2589" s="63">
        <v>3942</v>
      </c>
      <c r="D2589" s="63" t="s">
        <v>166</v>
      </c>
      <c r="E2589" s="96">
        <v>90068</v>
      </c>
      <c r="F2589" s="63">
        <v>20.054930592047501</v>
      </c>
      <c r="G2589" s="63">
        <v>0</v>
      </c>
      <c r="H2589" s="63">
        <v>23.1</v>
      </c>
      <c r="I2589" s="98" t="str">
        <f>VLOOKUP(E2589, 'Program Data Extracts-Zip Codes'!R$52:W$5334, 6, FALSE)</f>
        <v>SCG</v>
      </c>
      <c r="J2589" s="98" t="str">
        <f>VLOOKUP(E2589, 'Program Data Extracts-Zip Codes'!R$52:W$5334, 4, FALSE)</f>
        <v>Burbank</v>
      </c>
    </row>
    <row r="2590" spans="2:10" x14ac:dyDescent="0.25">
      <c r="B2590" s="63">
        <v>6037269100</v>
      </c>
      <c r="C2590" s="63">
        <v>4359</v>
      </c>
      <c r="D2590" s="63" t="s">
        <v>166</v>
      </c>
      <c r="E2590" s="96">
        <v>90035</v>
      </c>
      <c r="F2590" s="63">
        <v>19.8566149902937</v>
      </c>
      <c r="G2590" s="63">
        <v>0</v>
      </c>
      <c r="H2590" s="63">
        <v>15.9</v>
      </c>
      <c r="I2590" s="98" t="str">
        <f>VLOOKUP(E2590, 'Program Data Extracts-Zip Codes'!R$52:W$5334, 6, FALSE)</f>
        <v>SCG</v>
      </c>
      <c r="J2590" s="98" t="str">
        <f>VLOOKUP(E2590, 'Program Data Extracts-Zip Codes'!R$52:W$5334, 4, FALSE)</f>
        <v>LADWP</v>
      </c>
    </row>
    <row r="2591" spans="2:10" x14ac:dyDescent="0.25">
      <c r="B2591" s="63">
        <v>6037265202</v>
      </c>
      <c r="C2591" s="63">
        <v>3611</v>
      </c>
      <c r="D2591" s="63" t="s">
        <v>166</v>
      </c>
      <c r="E2591" s="96">
        <v>90024</v>
      </c>
      <c r="F2591" s="63">
        <v>19.496787098566902</v>
      </c>
      <c r="G2591" s="63">
        <v>0</v>
      </c>
      <c r="H2591" s="63">
        <v>26.3</v>
      </c>
      <c r="I2591" s="98" t="str">
        <f>VLOOKUP(E2591, 'Program Data Extracts-Zip Codes'!R$52:W$5334, 6, FALSE)</f>
        <v>SCG</v>
      </c>
      <c r="J2591" s="98" t="str">
        <f>VLOOKUP(E2591, 'Program Data Extracts-Zip Codes'!R$52:W$5334, 4, FALSE)</f>
        <v>LADWP</v>
      </c>
    </row>
    <row r="2592" spans="2:10" x14ac:dyDescent="0.25">
      <c r="B2592" s="63">
        <v>6037265520</v>
      </c>
      <c r="C2592" s="63">
        <v>4561</v>
      </c>
      <c r="D2592" s="63" t="s">
        <v>166</v>
      </c>
      <c r="E2592" s="96">
        <v>90024</v>
      </c>
      <c r="F2592" s="63">
        <v>19.462009051347501</v>
      </c>
      <c r="G2592" s="63">
        <v>0</v>
      </c>
      <c r="H2592" s="63">
        <v>20.9</v>
      </c>
      <c r="I2592" s="98" t="str">
        <f>VLOOKUP(E2592, 'Program Data Extracts-Zip Codes'!R$52:W$5334, 6, FALSE)</f>
        <v>SCG</v>
      </c>
      <c r="J2592" s="98" t="str">
        <f>VLOOKUP(E2592, 'Program Data Extracts-Zip Codes'!R$52:W$5334, 4, FALSE)</f>
        <v>LADWP</v>
      </c>
    </row>
    <row r="2593" spans="2:10" x14ac:dyDescent="0.25">
      <c r="B2593" s="63">
        <v>6037271702</v>
      </c>
      <c r="C2593" s="63">
        <v>4134</v>
      </c>
      <c r="D2593" s="63" t="s">
        <v>166</v>
      </c>
      <c r="E2593" s="96">
        <v>90034</v>
      </c>
      <c r="F2593" s="63">
        <v>19.446244388198199</v>
      </c>
      <c r="G2593" s="63">
        <v>0</v>
      </c>
      <c r="H2593" s="63">
        <v>29.1</v>
      </c>
      <c r="I2593" s="98" t="str">
        <f>VLOOKUP(E2593, 'Program Data Extracts-Zip Codes'!R$52:W$5334, 6, FALSE)</f>
        <v>SCG</v>
      </c>
      <c r="J2593" s="98" t="str">
        <f>VLOOKUP(E2593, 'Program Data Extracts-Zip Codes'!R$52:W$5334, 4, FALSE)</f>
        <v>LADWP</v>
      </c>
    </row>
    <row r="2594" spans="2:10" x14ac:dyDescent="0.25">
      <c r="B2594" s="63">
        <v>6037277000</v>
      </c>
      <c r="C2594" s="63">
        <v>5395</v>
      </c>
      <c r="D2594" s="63" t="s">
        <v>166</v>
      </c>
      <c r="E2594" s="96">
        <v>90045</v>
      </c>
      <c r="F2594" s="63">
        <v>19.373338623465798</v>
      </c>
      <c r="G2594" s="63">
        <v>0</v>
      </c>
      <c r="H2594" s="63">
        <v>10.6</v>
      </c>
      <c r="I2594" s="98" t="str">
        <f>VLOOKUP(E2594, 'Program Data Extracts-Zip Codes'!R$52:W$5334, 6, FALSE)</f>
        <v>SCG</v>
      </c>
      <c r="J2594" s="98" t="str">
        <f>VLOOKUP(E2594, 'Program Data Extracts-Zip Codes'!R$52:W$5334, 4, FALSE)</f>
        <v>LADWP</v>
      </c>
    </row>
    <row r="2595" spans="2:10" x14ac:dyDescent="0.25">
      <c r="B2595" s="63">
        <v>6037700901</v>
      </c>
      <c r="C2595" s="63">
        <v>3856</v>
      </c>
      <c r="D2595" s="63" t="s">
        <v>166</v>
      </c>
      <c r="E2595" s="96">
        <v>90035</v>
      </c>
      <c r="F2595" s="63">
        <v>19.265541681462299</v>
      </c>
      <c r="G2595" s="63">
        <v>0</v>
      </c>
      <c r="H2595" s="63">
        <v>20.7</v>
      </c>
      <c r="I2595" s="98" t="str">
        <f>VLOOKUP(E2595, 'Program Data Extracts-Zip Codes'!R$52:W$5334, 6, FALSE)</f>
        <v>SCG</v>
      </c>
      <c r="J2595" s="98" t="str">
        <f>VLOOKUP(E2595, 'Program Data Extracts-Zip Codes'!R$52:W$5334, 4, FALSE)</f>
        <v>LADWP</v>
      </c>
    </row>
    <row r="2596" spans="2:10" x14ac:dyDescent="0.25">
      <c r="B2596" s="63">
        <v>6037265303</v>
      </c>
      <c r="C2596" s="63">
        <v>4523</v>
      </c>
      <c r="D2596" s="63" t="s">
        <v>166</v>
      </c>
      <c r="E2596" s="96">
        <v>90024</v>
      </c>
      <c r="F2596" s="63">
        <v>18.774054658110401</v>
      </c>
      <c r="G2596" s="63">
        <v>0</v>
      </c>
      <c r="H2596" s="63">
        <v>87.2</v>
      </c>
      <c r="I2596" s="98" t="str">
        <f>VLOOKUP(E2596, 'Program Data Extracts-Zip Codes'!R$52:W$5334, 6, FALSE)</f>
        <v>SCG</v>
      </c>
      <c r="J2596" s="98" t="str">
        <f>VLOOKUP(E2596, 'Program Data Extracts-Zip Codes'!R$52:W$5334, 4, FALSE)</f>
        <v>LADWP</v>
      </c>
    </row>
    <row r="2597" spans="2:10" x14ac:dyDescent="0.25">
      <c r="B2597" s="63">
        <v>6037267402</v>
      </c>
      <c r="C2597" s="63">
        <v>4580</v>
      </c>
      <c r="D2597" s="63" t="s">
        <v>166</v>
      </c>
      <c r="E2597" s="96">
        <v>90025</v>
      </c>
      <c r="F2597" s="63">
        <v>18.754152140091101</v>
      </c>
      <c r="G2597" s="63">
        <v>0</v>
      </c>
      <c r="H2597" s="63">
        <v>23.6</v>
      </c>
      <c r="I2597" s="98" t="str">
        <f>VLOOKUP(E2597, 'Program Data Extracts-Zip Codes'!R$52:W$5334, 6, FALSE)</f>
        <v>SCG</v>
      </c>
      <c r="J2597" s="98" t="str">
        <f>VLOOKUP(E2597, 'Program Data Extracts-Zip Codes'!R$52:W$5334, 4, FALSE)</f>
        <v>LADWP</v>
      </c>
    </row>
    <row r="2598" spans="2:10" x14ac:dyDescent="0.25">
      <c r="B2598" s="63">
        <v>6037271300</v>
      </c>
      <c r="C2598" s="63">
        <v>4506</v>
      </c>
      <c r="D2598" s="63" t="s">
        <v>166</v>
      </c>
      <c r="E2598" s="96">
        <v>90064</v>
      </c>
      <c r="F2598" s="63">
        <v>18.5100833276042</v>
      </c>
      <c r="G2598" s="63">
        <v>0</v>
      </c>
      <c r="H2598" s="63">
        <v>25.8</v>
      </c>
      <c r="I2598" s="98" t="str">
        <f>VLOOKUP(E2598, 'Program Data Extracts-Zip Codes'!R$52:W$5334, 6, FALSE)</f>
        <v>SCG</v>
      </c>
      <c r="J2598" s="98" t="str">
        <f>VLOOKUP(E2598, 'Program Data Extracts-Zip Codes'!R$52:W$5334, 4, FALSE)</f>
        <v>LADWP</v>
      </c>
    </row>
    <row r="2599" spans="2:10" x14ac:dyDescent="0.25">
      <c r="B2599" s="63">
        <v>6037181500</v>
      </c>
      <c r="C2599" s="63">
        <v>3812</v>
      </c>
      <c r="D2599" s="63" t="s">
        <v>166</v>
      </c>
      <c r="E2599" s="96">
        <v>90041</v>
      </c>
      <c r="F2599" s="63">
        <v>18.461960061798798</v>
      </c>
      <c r="G2599" s="63">
        <v>0</v>
      </c>
      <c r="H2599" s="63">
        <v>18.5</v>
      </c>
      <c r="I2599" s="98" t="str">
        <f>VLOOKUP(E2599, 'Program Data Extracts-Zip Codes'!R$52:W$5334, 6, FALSE)</f>
        <v>SCG</v>
      </c>
      <c r="J2599" s="98" t="str">
        <f>VLOOKUP(E2599, 'Program Data Extracts-Zip Codes'!R$52:W$5334, 4, FALSE)</f>
        <v>Glendale</v>
      </c>
    </row>
    <row r="2600" spans="2:10" x14ac:dyDescent="0.25">
      <c r="B2600" s="63">
        <v>6037271902</v>
      </c>
      <c r="C2600" s="63">
        <v>3877</v>
      </c>
      <c r="D2600" s="63" t="s">
        <v>166</v>
      </c>
      <c r="E2600" s="96">
        <v>90066</v>
      </c>
      <c r="F2600" s="63">
        <v>18.438735613836698</v>
      </c>
      <c r="G2600" s="63">
        <v>0</v>
      </c>
      <c r="H2600" s="63">
        <v>33.200000000000003</v>
      </c>
      <c r="I2600" s="98" t="str">
        <f>VLOOKUP(E2600, 'Program Data Extracts-Zip Codes'!R$52:W$5334, 6, FALSE)</f>
        <v>SCG</v>
      </c>
      <c r="J2600" s="98" t="str">
        <f>VLOOKUP(E2600, 'Program Data Extracts-Zip Codes'!R$52:W$5334, 4, FALSE)</f>
        <v>LADWP</v>
      </c>
    </row>
    <row r="2601" spans="2:10" x14ac:dyDescent="0.25">
      <c r="B2601" s="63">
        <v>6037216300</v>
      </c>
      <c r="C2601" s="63">
        <v>4526</v>
      </c>
      <c r="D2601" s="63" t="s">
        <v>166</v>
      </c>
      <c r="E2601" s="96">
        <v>90036</v>
      </c>
      <c r="F2601" s="63">
        <v>18.012087616657201</v>
      </c>
      <c r="G2601" s="63">
        <v>0</v>
      </c>
      <c r="H2601" s="63">
        <v>16.5</v>
      </c>
      <c r="I2601" s="98" t="str">
        <f>VLOOKUP(E2601, 'Program Data Extracts-Zip Codes'!R$52:W$5334, 6, FALSE)</f>
        <v>SCG</v>
      </c>
      <c r="J2601" s="98" t="str">
        <f>VLOOKUP(E2601, 'Program Data Extracts-Zip Codes'!R$52:W$5334, 4, FALSE)</f>
        <v>LADWP</v>
      </c>
    </row>
    <row r="2602" spans="2:10" x14ac:dyDescent="0.25">
      <c r="B2602" s="63">
        <v>6037271600</v>
      </c>
      <c r="C2602" s="63">
        <v>4475</v>
      </c>
      <c r="D2602" s="63" t="s">
        <v>166</v>
      </c>
      <c r="E2602" s="96">
        <v>90066</v>
      </c>
      <c r="F2602" s="63">
        <v>17.971240352377301</v>
      </c>
      <c r="G2602" s="63">
        <v>0</v>
      </c>
      <c r="H2602" s="63">
        <v>33.200000000000003</v>
      </c>
      <c r="I2602" s="98" t="str">
        <f>VLOOKUP(E2602, 'Program Data Extracts-Zip Codes'!R$52:W$5334, 6, FALSE)</f>
        <v>SCG</v>
      </c>
      <c r="J2602" s="98" t="str">
        <f>VLOOKUP(E2602, 'Program Data Extracts-Zip Codes'!R$52:W$5334, 4, FALSE)</f>
        <v>LADWP</v>
      </c>
    </row>
    <row r="2603" spans="2:10" x14ac:dyDescent="0.25">
      <c r="B2603" s="63">
        <v>6037214000</v>
      </c>
      <c r="C2603" s="63">
        <v>3898</v>
      </c>
      <c r="D2603" s="63" t="s">
        <v>166</v>
      </c>
      <c r="E2603" s="96">
        <v>90036</v>
      </c>
      <c r="F2603" s="63">
        <v>17.636374738358398</v>
      </c>
      <c r="G2603" s="63">
        <v>0</v>
      </c>
      <c r="H2603" s="63">
        <v>21.1</v>
      </c>
      <c r="I2603" s="98" t="str">
        <f>VLOOKUP(E2603, 'Program Data Extracts-Zip Codes'!R$52:W$5334, 6, FALSE)</f>
        <v>SCG</v>
      </c>
      <c r="J2603" s="98" t="str">
        <f>VLOOKUP(E2603, 'Program Data Extracts-Zip Codes'!R$52:W$5334, 4, FALSE)</f>
        <v>LADWP</v>
      </c>
    </row>
    <row r="2604" spans="2:10" x14ac:dyDescent="0.25">
      <c r="B2604" s="63">
        <v>6037215102</v>
      </c>
      <c r="C2604" s="63">
        <v>3110</v>
      </c>
      <c r="D2604" s="63" t="s">
        <v>166</v>
      </c>
      <c r="E2604" s="96">
        <v>90036</v>
      </c>
      <c r="F2604" s="63">
        <v>17.626539533953199</v>
      </c>
      <c r="G2604" s="63">
        <v>0</v>
      </c>
      <c r="H2604" s="63">
        <v>22.8</v>
      </c>
      <c r="I2604" s="98" t="str">
        <f>VLOOKUP(E2604, 'Program Data Extracts-Zip Codes'!R$52:W$5334, 6, FALSE)</f>
        <v>SCG</v>
      </c>
      <c r="J2604" s="98" t="str">
        <f>VLOOKUP(E2604, 'Program Data Extracts-Zip Codes'!R$52:W$5334, 4, FALSE)</f>
        <v>LADWP</v>
      </c>
    </row>
    <row r="2605" spans="2:10" x14ac:dyDescent="0.25">
      <c r="B2605" s="63">
        <v>6037143700</v>
      </c>
      <c r="C2605" s="63">
        <v>3748</v>
      </c>
      <c r="D2605" s="63" t="s">
        <v>166</v>
      </c>
      <c r="E2605" s="96">
        <v>90068</v>
      </c>
      <c r="F2605" s="63">
        <v>17.560511606033199</v>
      </c>
      <c r="G2605" s="63">
        <v>0</v>
      </c>
      <c r="H2605" s="63">
        <v>11.9</v>
      </c>
      <c r="I2605" s="98" t="str">
        <f>VLOOKUP(E2605, 'Program Data Extracts-Zip Codes'!R$52:W$5334, 6, FALSE)</f>
        <v>SCG</v>
      </c>
      <c r="J2605" s="98" t="str">
        <f>VLOOKUP(E2605, 'Program Data Extracts-Zip Codes'!R$52:W$5334, 4, FALSE)</f>
        <v>Burbank</v>
      </c>
    </row>
    <row r="2606" spans="2:10" x14ac:dyDescent="0.25">
      <c r="B2606" s="63">
        <v>6037194401</v>
      </c>
      <c r="C2606" s="63">
        <v>2461</v>
      </c>
      <c r="D2606" s="63" t="s">
        <v>166</v>
      </c>
      <c r="E2606" s="96">
        <v>90046</v>
      </c>
      <c r="F2606" s="63">
        <v>17.462201001083599</v>
      </c>
      <c r="G2606" s="63">
        <v>0</v>
      </c>
      <c r="H2606" s="63">
        <v>19.5</v>
      </c>
      <c r="I2606" s="98" t="str">
        <f>VLOOKUP(E2606, 'Program Data Extracts-Zip Codes'!R$52:W$5334, 6, FALSE)</f>
        <v>SCG</v>
      </c>
      <c r="J2606" s="98" t="str">
        <f>VLOOKUP(E2606, 'Program Data Extracts-Zip Codes'!R$52:W$5334, 4, FALSE)</f>
        <v>LADWP</v>
      </c>
    </row>
    <row r="2607" spans="2:10" x14ac:dyDescent="0.25">
      <c r="B2607" s="63">
        <v>6037276400</v>
      </c>
      <c r="C2607" s="63">
        <v>4009</v>
      </c>
      <c r="D2607" s="63" t="s">
        <v>166</v>
      </c>
      <c r="E2607" s="96">
        <v>90045</v>
      </c>
      <c r="F2607" s="63">
        <v>17.3843317433249</v>
      </c>
      <c r="G2607" s="63">
        <v>0</v>
      </c>
      <c r="H2607" s="63">
        <v>20.2</v>
      </c>
      <c r="I2607" s="98" t="str">
        <f>VLOOKUP(E2607, 'Program Data Extracts-Zip Codes'!R$52:W$5334, 6, FALSE)</f>
        <v>SCG</v>
      </c>
      <c r="J2607" s="98" t="str">
        <f>VLOOKUP(E2607, 'Program Data Extracts-Zip Codes'!R$52:W$5334, 4, FALSE)</f>
        <v>LADWP</v>
      </c>
    </row>
    <row r="2608" spans="2:10" x14ac:dyDescent="0.25">
      <c r="B2608" s="63">
        <v>6037215101</v>
      </c>
      <c r="C2608" s="63">
        <v>2477</v>
      </c>
      <c r="D2608" s="63" t="s">
        <v>166</v>
      </c>
      <c r="E2608" s="96">
        <v>90036</v>
      </c>
      <c r="F2608" s="63">
        <v>17.359060069977701</v>
      </c>
      <c r="G2608" s="63">
        <v>0</v>
      </c>
      <c r="H2608" s="63">
        <v>35.299999999999997</v>
      </c>
      <c r="I2608" s="98" t="str">
        <f>VLOOKUP(E2608, 'Program Data Extracts-Zip Codes'!R$52:W$5334, 6, FALSE)</f>
        <v>SCG</v>
      </c>
      <c r="J2608" s="98" t="str">
        <f>VLOOKUP(E2608, 'Program Data Extracts-Zip Codes'!R$52:W$5334, 4, FALSE)</f>
        <v>LADWP</v>
      </c>
    </row>
    <row r="2609" spans="2:10" x14ac:dyDescent="0.25">
      <c r="B2609" s="63">
        <v>6037271100</v>
      </c>
      <c r="C2609" s="63">
        <v>2449</v>
      </c>
      <c r="D2609" s="63" t="s">
        <v>166</v>
      </c>
      <c r="E2609" s="96">
        <v>90064</v>
      </c>
      <c r="F2609" s="63">
        <v>17.0194206584566</v>
      </c>
      <c r="G2609" s="63">
        <v>0</v>
      </c>
      <c r="H2609" s="63">
        <v>25.6</v>
      </c>
      <c r="I2609" s="98" t="str">
        <f>VLOOKUP(E2609, 'Program Data Extracts-Zip Codes'!R$52:W$5334, 6, FALSE)</f>
        <v>SCG</v>
      </c>
      <c r="J2609" s="98" t="str">
        <f>VLOOKUP(E2609, 'Program Data Extracts-Zip Codes'!R$52:W$5334, 4, FALSE)</f>
        <v>LADWP</v>
      </c>
    </row>
    <row r="2610" spans="2:10" x14ac:dyDescent="0.25">
      <c r="B2610" s="63">
        <v>6037211701</v>
      </c>
      <c r="C2610" s="63">
        <v>2827</v>
      </c>
      <c r="D2610" s="63" t="s">
        <v>166</v>
      </c>
      <c r="E2610" s="96">
        <v>90020</v>
      </c>
      <c r="F2610" s="63">
        <v>16.955653749896101</v>
      </c>
      <c r="G2610" s="63">
        <v>0</v>
      </c>
      <c r="H2610" s="63">
        <v>16.899999999999999</v>
      </c>
      <c r="I2610" s="98" t="str">
        <f>VLOOKUP(E2610, 'Program Data Extracts-Zip Codes'!R$52:W$5334, 6, FALSE)</f>
        <v>SCG</v>
      </c>
      <c r="J2610" s="98" t="str">
        <f>VLOOKUP(E2610, 'Program Data Extracts-Zip Codes'!R$52:W$5334, 4, FALSE)</f>
        <v>LADWP</v>
      </c>
    </row>
    <row r="2611" spans="2:10" x14ac:dyDescent="0.25">
      <c r="B2611" s="63">
        <v>6037214100</v>
      </c>
      <c r="C2611" s="63">
        <v>3944</v>
      </c>
      <c r="D2611" s="63" t="s">
        <v>166</v>
      </c>
      <c r="E2611" s="96">
        <v>90036</v>
      </c>
      <c r="F2611" s="63">
        <v>16.6557567885664</v>
      </c>
      <c r="G2611" s="63">
        <v>0</v>
      </c>
      <c r="H2611" s="63">
        <v>15.9</v>
      </c>
      <c r="I2611" s="98" t="str">
        <f>VLOOKUP(E2611, 'Program Data Extracts-Zip Codes'!R$52:W$5334, 6, FALSE)</f>
        <v>SCG</v>
      </c>
      <c r="J2611" s="98" t="str">
        <f>VLOOKUP(E2611, 'Program Data Extracts-Zip Codes'!R$52:W$5334, 4, FALSE)</f>
        <v>LADWP</v>
      </c>
    </row>
    <row r="2612" spans="2:10" x14ac:dyDescent="0.25">
      <c r="B2612" s="63">
        <v>6037271400</v>
      </c>
      <c r="C2612" s="63">
        <v>3391</v>
      </c>
      <c r="D2612" s="63" t="s">
        <v>166</v>
      </c>
      <c r="E2612" s="96">
        <v>90066</v>
      </c>
      <c r="F2612" s="63">
        <v>16.328052451188501</v>
      </c>
      <c r="G2612" s="63">
        <v>0</v>
      </c>
      <c r="H2612" s="63">
        <v>14.9</v>
      </c>
      <c r="I2612" s="98" t="str">
        <f>VLOOKUP(E2612, 'Program Data Extracts-Zip Codes'!R$52:W$5334, 6, FALSE)</f>
        <v>SCG</v>
      </c>
      <c r="J2612" s="98" t="str">
        <f>VLOOKUP(E2612, 'Program Data Extracts-Zip Codes'!R$52:W$5334, 4, FALSE)</f>
        <v>LADWP</v>
      </c>
    </row>
    <row r="2613" spans="2:10" x14ac:dyDescent="0.25">
      <c r="B2613" s="63">
        <v>6037265100</v>
      </c>
      <c r="C2613" s="63">
        <v>2489</v>
      </c>
      <c r="D2613" s="63" t="s">
        <v>166</v>
      </c>
      <c r="E2613" s="96">
        <v>90024</v>
      </c>
      <c r="F2613" s="63">
        <v>16.237300666894502</v>
      </c>
      <c r="G2613" s="63">
        <v>0</v>
      </c>
      <c r="H2613" s="63">
        <v>19</v>
      </c>
      <c r="I2613" s="98" t="str">
        <f>VLOOKUP(E2613, 'Program Data Extracts-Zip Codes'!R$52:W$5334, 6, FALSE)</f>
        <v>SCG</v>
      </c>
      <c r="J2613" s="98" t="str">
        <f>VLOOKUP(E2613, 'Program Data Extracts-Zip Codes'!R$52:W$5334, 4, FALSE)</f>
        <v>LADWP</v>
      </c>
    </row>
    <row r="2614" spans="2:10" x14ac:dyDescent="0.25">
      <c r="B2614" s="63">
        <v>6037211000</v>
      </c>
      <c r="C2614" s="63">
        <v>4431</v>
      </c>
      <c r="D2614" s="63" t="s">
        <v>166</v>
      </c>
      <c r="E2614" s="96">
        <v>90020</v>
      </c>
      <c r="F2614" s="63">
        <v>16.108308643309702</v>
      </c>
      <c r="G2614" s="63">
        <v>0</v>
      </c>
      <c r="H2614" s="63">
        <v>14.3</v>
      </c>
      <c r="I2614" s="98" t="str">
        <f>VLOOKUP(E2614, 'Program Data Extracts-Zip Codes'!R$52:W$5334, 6, FALSE)</f>
        <v>SCG</v>
      </c>
      <c r="J2614" s="98" t="str">
        <f>VLOOKUP(E2614, 'Program Data Extracts-Zip Codes'!R$52:W$5334, 4, FALSE)</f>
        <v>LADWP</v>
      </c>
    </row>
    <row r="2615" spans="2:10" x14ac:dyDescent="0.25">
      <c r="B2615" s="63">
        <v>6037264301</v>
      </c>
      <c r="C2615" s="63">
        <v>4646</v>
      </c>
      <c r="D2615" s="63" t="s">
        <v>166</v>
      </c>
      <c r="E2615" s="96">
        <v>90049</v>
      </c>
      <c r="F2615" s="63">
        <v>15.9866738554043</v>
      </c>
      <c r="G2615" s="63">
        <v>0</v>
      </c>
      <c r="H2615" s="63">
        <v>13.2</v>
      </c>
      <c r="I2615" s="98" t="str">
        <f>VLOOKUP(E2615, 'Program Data Extracts-Zip Codes'!R$52:W$5334, 6, FALSE)</f>
        <v>SCG</v>
      </c>
      <c r="J2615" s="98" t="str">
        <f>VLOOKUP(E2615, 'Program Data Extracts-Zip Codes'!R$52:W$5334, 4, FALSE)</f>
        <v>LADWP</v>
      </c>
    </row>
    <row r="2616" spans="2:10" x14ac:dyDescent="0.25">
      <c r="B2616" s="63">
        <v>6037214600</v>
      </c>
      <c r="C2616" s="63">
        <v>2411</v>
      </c>
      <c r="D2616" s="63" t="s">
        <v>166</v>
      </c>
      <c r="E2616" s="96">
        <v>90048</v>
      </c>
      <c r="F2616" s="63">
        <v>15.9669161534982</v>
      </c>
      <c r="G2616" s="63">
        <v>0</v>
      </c>
      <c r="H2616" s="63">
        <v>18.5</v>
      </c>
      <c r="I2616" s="98" t="str">
        <f>VLOOKUP(E2616, 'Program Data Extracts-Zip Codes'!R$52:W$5334, 6, FALSE)</f>
        <v>SCG</v>
      </c>
      <c r="J2616" s="98" t="str">
        <f>VLOOKUP(E2616, 'Program Data Extracts-Zip Codes'!R$52:W$5334, 4, FALSE)</f>
        <v>LADWP</v>
      </c>
    </row>
    <row r="2617" spans="2:10" x14ac:dyDescent="0.25">
      <c r="B2617" s="63">
        <v>6037265410</v>
      </c>
      <c r="C2617" s="63">
        <v>1576</v>
      </c>
      <c r="D2617" s="63" t="s">
        <v>166</v>
      </c>
      <c r="E2617" s="96">
        <v>90049</v>
      </c>
      <c r="F2617" s="63">
        <v>15.8561758585132</v>
      </c>
      <c r="G2617" s="63">
        <v>0</v>
      </c>
      <c r="H2617" s="63">
        <v>19.100000000000001</v>
      </c>
      <c r="I2617" s="98" t="str">
        <f>VLOOKUP(E2617, 'Program Data Extracts-Zip Codes'!R$52:W$5334, 6, FALSE)</f>
        <v>SCG</v>
      </c>
      <c r="J2617" s="98" t="str">
        <f>VLOOKUP(E2617, 'Program Data Extracts-Zip Codes'!R$52:W$5334, 4, FALSE)</f>
        <v>LADWP</v>
      </c>
    </row>
    <row r="2618" spans="2:10" x14ac:dyDescent="0.25">
      <c r="B2618" s="63">
        <v>6037265602</v>
      </c>
      <c r="C2618" s="63">
        <v>3042</v>
      </c>
      <c r="D2618" s="63" t="s">
        <v>166</v>
      </c>
      <c r="E2618" s="96">
        <v>90024</v>
      </c>
      <c r="F2618" s="63">
        <v>15.774884409374501</v>
      </c>
      <c r="G2618" s="63">
        <v>0</v>
      </c>
      <c r="H2618" s="63">
        <v>20.3</v>
      </c>
      <c r="I2618" s="98" t="str">
        <f>VLOOKUP(E2618, 'Program Data Extracts-Zip Codes'!R$52:W$5334, 6, FALSE)</f>
        <v>SCG</v>
      </c>
      <c r="J2618" s="98" t="str">
        <f>VLOOKUP(E2618, 'Program Data Extracts-Zip Codes'!R$52:W$5334, 4, FALSE)</f>
        <v>LADWP</v>
      </c>
    </row>
    <row r="2619" spans="2:10" x14ac:dyDescent="0.25">
      <c r="B2619" s="63">
        <v>6037216100</v>
      </c>
      <c r="C2619" s="63">
        <v>2289</v>
      </c>
      <c r="D2619" s="63" t="s">
        <v>166</v>
      </c>
      <c r="E2619" s="96">
        <v>90019</v>
      </c>
      <c r="F2619" s="63">
        <v>15.4382110397456</v>
      </c>
      <c r="G2619" s="63">
        <v>0</v>
      </c>
      <c r="H2619" s="63">
        <v>20</v>
      </c>
      <c r="I2619" s="98" t="str">
        <f>VLOOKUP(E2619, 'Program Data Extracts-Zip Codes'!R$52:W$5334, 6, FALSE)</f>
        <v>SCG</v>
      </c>
      <c r="J2619" s="98" t="str">
        <f>VLOOKUP(E2619, 'Program Data Extracts-Zip Codes'!R$52:W$5334, 4, FALSE)</f>
        <v>LADWP</v>
      </c>
    </row>
    <row r="2620" spans="2:10" x14ac:dyDescent="0.25">
      <c r="B2620" s="63">
        <v>6037189702</v>
      </c>
      <c r="C2620" s="63">
        <v>2227</v>
      </c>
      <c r="D2620" s="63" t="s">
        <v>166</v>
      </c>
      <c r="E2620" s="96">
        <v>90068</v>
      </c>
      <c r="F2620" s="63">
        <v>15.017219653961201</v>
      </c>
      <c r="G2620" s="63">
        <v>0</v>
      </c>
      <c r="H2620" s="63">
        <v>18</v>
      </c>
      <c r="I2620" s="98" t="str">
        <f>VLOOKUP(E2620, 'Program Data Extracts-Zip Codes'!R$52:W$5334, 6, FALSE)</f>
        <v>SCG</v>
      </c>
      <c r="J2620" s="98" t="str">
        <f>VLOOKUP(E2620, 'Program Data Extracts-Zip Codes'!R$52:W$5334, 4, FALSE)</f>
        <v>Burbank</v>
      </c>
    </row>
    <row r="2621" spans="2:10" x14ac:dyDescent="0.25">
      <c r="B2621" s="63">
        <v>6037262100</v>
      </c>
      <c r="C2621" s="63">
        <v>3586</v>
      </c>
      <c r="D2621" s="63" t="s">
        <v>166</v>
      </c>
      <c r="E2621" s="96">
        <v>90077</v>
      </c>
      <c r="F2621" s="63">
        <v>14.483784527417001</v>
      </c>
      <c r="G2621" s="63">
        <v>0</v>
      </c>
      <c r="H2621" s="63">
        <v>12.2</v>
      </c>
      <c r="I2621" s="98" t="str">
        <f>VLOOKUP(E2621, 'Program Data Extracts-Zip Codes'!R$52:W$5334, 6, FALSE)</f>
        <v>SCG</v>
      </c>
      <c r="J2621" s="98" t="str">
        <f>VLOOKUP(E2621, 'Program Data Extracts-Zip Codes'!R$52:W$5334, 4, FALSE)</f>
        <v>LADWP</v>
      </c>
    </row>
    <row r="2622" spans="2:10" x14ac:dyDescent="0.25">
      <c r="B2622" s="63">
        <v>6037214700</v>
      </c>
      <c r="C2622" s="63">
        <v>2512</v>
      </c>
      <c r="D2622" s="63" t="s">
        <v>166</v>
      </c>
      <c r="E2622" s="96">
        <v>90048</v>
      </c>
      <c r="F2622" s="63">
        <v>14.218265655505901</v>
      </c>
      <c r="G2622" s="63">
        <v>0</v>
      </c>
      <c r="H2622" s="63">
        <v>16.5</v>
      </c>
      <c r="I2622" s="98" t="str">
        <f>VLOOKUP(E2622, 'Program Data Extracts-Zip Codes'!R$52:W$5334, 6, FALSE)</f>
        <v>SCG</v>
      </c>
      <c r="J2622" s="98" t="str">
        <f>VLOOKUP(E2622, 'Program Data Extracts-Zip Codes'!R$52:W$5334, 4, FALSE)</f>
        <v>LADWP</v>
      </c>
    </row>
    <row r="2623" spans="2:10" x14ac:dyDescent="0.25">
      <c r="B2623" s="63">
        <v>6037265601</v>
      </c>
      <c r="C2623" s="63">
        <v>2890</v>
      </c>
      <c r="D2623" s="63" t="s">
        <v>166</v>
      </c>
      <c r="E2623" s="96">
        <v>90024</v>
      </c>
      <c r="F2623" s="63">
        <v>13.5776269772108</v>
      </c>
      <c r="G2623" s="63">
        <v>0</v>
      </c>
      <c r="H2623" s="63">
        <v>19.100000000000001</v>
      </c>
      <c r="I2623" s="98" t="str">
        <f>VLOOKUP(E2623, 'Program Data Extracts-Zip Codes'!R$52:W$5334, 6, FALSE)</f>
        <v>SCG</v>
      </c>
      <c r="J2623" s="98" t="str">
        <f>VLOOKUP(E2623, 'Program Data Extracts-Zip Codes'!R$52:W$5334, 4, FALSE)</f>
        <v>LADWP</v>
      </c>
    </row>
    <row r="2624" spans="2:10" x14ac:dyDescent="0.25">
      <c r="B2624" s="63">
        <v>6037264103</v>
      </c>
      <c r="C2624" s="63">
        <v>2319</v>
      </c>
      <c r="D2624" s="63" t="s">
        <v>166</v>
      </c>
      <c r="E2624" s="96">
        <v>90049</v>
      </c>
      <c r="F2624" s="63">
        <v>13.536526806615299</v>
      </c>
      <c r="G2624" s="63">
        <v>0</v>
      </c>
      <c r="H2624" s="63">
        <v>20.9</v>
      </c>
      <c r="I2624" s="98" t="str">
        <f>VLOOKUP(E2624, 'Program Data Extracts-Zip Codes'!R$52:W$5334, 6, FALSE)</f>
        <v>SCG</v>
      </c>
      <c r="J2624" s="98" t="str">
        <f>VLOOKUP(E2624, 'Program Data Extracts-Zip Codes'!R$52:W$5334, 4, FALSE)</f>
        <v>LADWP</v>
      </c>
    </row>
    <row r="2625" spans="2:10" x14ac:dyDescent="0.25">
      <c r="B2625" s="63">
        <v>6037272100</v>
      </c>
      <c r="C2625" s="63">
        <v>4354</v>
      </c>
      <c r="D2625" s="63" t="s">
        <v>166</v>
      </c>
      <c r="E2625" s="96">
        <v>90066</v>
      </c>
      <c r="F2625" s="63">
        <v>13.407831285196901</v>
      </c>
      <c r="G2625" s="63">
        <v>0</v>
      </c>
      <c r="H2625" s="63">
        <v>22</v>
      </c>
      <c r="I2625" s="98" t="str">
        <f>VLOOKUP(E2625, 'Program Data Extracts-Zip Codes'!R$52:W$5334, 6, FALSE)</f>
        <v>SCG</v>
      </c>
      <c r="J2625" s="98" t="str">
        <f>VLOOKUP(E2625, 'Program Data Extracts-Zip Codes'!R$52:W$5334, 4, FALSE)</f>
        <v>LADWP</v>
      </c>
    </row>
    <row r="2626" spans="2:10" x14ac:dyDescent="0.25">
      <c r="B2626" s="63">
        <v>6037267902</v>
      </c>
      <c r="C2626" s="63">
        <v>3375</v>
      </c>
      <c r="D2626" s="63" t="s">
        <v>166</v>
      </c>
      <c r="E2626" s="96">
        <v>90064</v>
      </c>
      <c r="F2626" s="63">
        <v>13.348804696912101</v>
      </c>
      <c r="G2626" s="63">
        <v>0</v>
      </c>
      <c r="H2626" s="63">
        <v>18.600000000000001</v>
      </c>
      <c r="I2626" s="98" t="str">
        <f>VLOOKUP(E2626, 'Program Data Extracts-Zip Codes'!R$52:W$5334, 6, FALSE)</f>
        <v>SCG</v>
      </c>
      <c r="J2626" s="98" t="str">
        <f>VLOOKUP(E2626, 'Program Data Extracts-Zip Codes'!R$52:W$5334, 4, FALSE)</f>
        <v>LADWP</v>
      </c>
    </row>
    <row r="2627" spans="2:10" x14ac:dyDescent="0.25">
      <c r="B2627" s="63">
        <v>6037276604</v>
      </c>
      <c r="C2627" s="63">
        <v>3983</v>
      </c>
      <c r="D2627" s="63" t="s">
        <v>166</v>
      </c>
      <c r="E2627" s="96">
        <v>90045</v>
      </c>
      <c r="F2627" s="63">
        <v>12.953059715112399</v>
      </c>
      <c r="G2627" s="63">
        <v>0</v>
      </c>
      <c r="H2627" s="63">
        <v>28.9</v>
      </c>
      <c r="I2627" s="98" t="str">
        <f>VLOOKUP(E2627, 'Program Data Extracts-Zip Codes'!R$52:W$5334, 6, FALSE)</f>
        <v>SCG</v>
      </c>
      <c r="J2627" s="98" t="str">
        <f>VLOOKUP(E2627, 'Program Data Extracts-Zip Codes'!R$52:W$5334, 4, FALSE)</f>
        <v>LADWP</v>
      </c>
    </row>
    <row r="2628" spans="2:10" x14ac:dyDescent="0.25">
      <c r="B2628" s="63">
        <v>6037192002</v>
      </c>
      <c r="C2628" s="63">
        <v>2735</v>
      </c>
      <c r="D2628" s="63" t="s">
        <v>166</v>
      </c>
      <c r="E2628" s="96">
        <v>90036</v>
      </c>
      <c r="F2628" s="63">
        <v>12.734345529351399</v>
      </c>
      <c r="G2628" s="63">
        <v>0</v>
      </c>
      <c r="H2628" s="63">
        <v>20.5</v>
      </c>
      <c r="I2628" s="98" t="str">
        <f>VLOOKUP(E2628, 'Program Data Extracts-Zip Codes'!R$52:W$5334, 6, FALSE)</f>
        <v>SCG</v>
      </c>
      <c r="J2628" s="98" t="str">
        <f>VLOOKUP(E2628, 'Program Data Extracts-Zip Codes'!R$52:W$5334, 4, FALSE)</f>
        <v>LADWP</v>
      </c>
    </row>
    <row r="2629" spans="2:10" x14ac:dyDescent="0.25">
      <c r="B2629" s="63">
        <v>6037269000</v>
      </c>
      <c r="C2629" s="63">
        <v>5138</v>
      </c>
      <c r="D2629" s="63" t="s">
        <v>166</v>
      </c>
      <c r="E2629" s="96">
        <v>90064</v>
      </c>
      <c r="F2629" s="63">
        <v>12.371092222797699</v>
      </c>
      <c r="G2629" s="63">
        <v>0</v>
      </c>
      <c r="H2629" s="63">
        <v>10.4</v>
      </c>
      <c r="I2629" s="98" t="str">
        <f>VLOOKUP(E2629, 'Program Data Extracts-Zip Codes'!R$52:W$5334, 6, FALSE)</f>
        <v>SCG</v>
      </c>
      <c r="J2629" s="98" t="str">
        <f>VLOOKUP(E2629, 'Program Data Extracts-Zip Codes'!R$52:W$5334, 4, FALSE)</f>
        <v>LADWP</v>
      </c>
    </row>
    <row r="2630" spans="2:10" x14ac:dyDescent="0.25">
      <c r="B2630" s="63">
        <v>6037269500</v>
      </c>
      <c r="C2630" s="63">
        <v>4043</v>
      </c>
      <c r="D2630" s="63" t="s">
        <v>166</v>
      </c>
      <c r="E2630" s="96">
        <v>90034</v>
      </c>
      <c r="F2630" s="63">
        <v>11.6827938742199</v>
      </c>
      <c r="G2630" s="63">
        <v>0</v>
      </c>
      <c r="H2630" s="63">
        <v>7.1</v>
      </c>
      <c r="I2630" s="98" t="str">
        <f>VLOOKUP(E2630, 'Program Data Extracts-Zip Codes'!R$52:W$5334, 6, FALSE)</f>
        <v>SCG</v>
      </c>
      <c r="J2630" s="98" t="str">
        <f>VLOOKUP(E2630, 'Program Data Extracts-Zip Codes'!R$52:W$5334, 4, FALSE)</f>
        <v>LADWP</v>
      </c>
    </row>
    <row r="2631" spans="2:10" x14ac:dyDescent="0.25">
      <c r="B2631" s="63">
        <v>6037264000</v>
      </c>
      <c r="C2631" s="63">
        <v>3358</v>
      </c>
      <c r="D2631" s="63" t="s">
        <v>166</v>
      </c>
      <c r="E2631" s="96">
        <v>90049</v>
      </c>
      <c r="F2631" s="63">
        <v>11.6173240798935</v>
      </c>
      <c r="G2631" s="63">
        <v>0</v>
      </c>
      <c r="H2631" s="63">
        <v>10</v>
      </c>
      <c r="I2631" s="98" t="str">
        <f>VLOOKUP(E2631, 'Program Data Extracts-Zip Codes'!R$52:W$5334, 6, FALSE)</f>
        <v>SCG</v>
      </c>
      <c r="J2631" s="98" t="str">
        <f>VLOOKUP(E2631, 'Program Data Extracts-Zip Codes'!R$52:W$5334, 4, FALSE)</f>
        <v>LADWP</v>
      </c>
    </row>
    <row r="2632" spans="2:10" x14ac:dyDescent="0.25">
      <c r="B2632" s="63">
        <v>6037189400</v>
      </c>
      <c r="C2632" s="63">
        <v>3448</v>
      </c>
      <c r="D2632" s="63" t="s">
        <v>166</v>
      </c>
      <c r="E2632" s="96">
        <v>90068</v>
      </c>
      <c r="F2632" s="63">
        <v>11.515096397592499</v>
      </c>
      <c r="G2632" s="63">
        <v>0</v>
      </c>
      <c r="H2632" s="63">
        <v>17.3</v>
      </c>
      <c r="I2632" s="98" t="str">
        <f>VLOOKUP(E2632, 'Program Data Extracts-Zip Codes'!R$52:W$5334, 6, FALSE)</f>
        <v>SCG</v>
      </c>
      <c r="J2632" s="98" t="str">
        <f>VLOOKUP(E2632, 'Program Data Extracts-Zip Codes'!R$52:W$5334, 4, FALSE)</f>
        <v>Burbank</v>
      </c>
    </row>
    <row r="2633" spans="2:10" x14ac:dyDescent="0.25">
      <c r="B2633" s="63">
        <v>6037271500</v>
      </c>
      <c r="C2633" s="63">
        <v>2937</v>
      </c>
      <c r="D2633" s="63" t="s">
        <v>166</v>
      </c>
      <c r="E2633" s="96">
        <v>90066</v>
      </c>
      <c r="F2633" s="63">
        <v>10.6175947993076</v>
      </c>
      <c r="G2633" s="63">
        <v>0</v>
      </c>
      <c r="H2633" s="63">
        <v>14.9</v>
      </c>
      <c r="I2633" s="98" t="str">
        <f>VLOOKUP(E2633, 'Program Data Extracts-Zip Codes'!R$52:W$5334, 6, FALSE)</f>
        <v>SCG</v>
      </c>
      <c r="J2633" s="98" t="str">
        <f>VLOOKUP(E2633, 'Program Data Extracts-Zip Codes'!R$52:W$5334, 4, FALSE)</f>
        <v>LADWP</v>
      </c>
    </row>
    <row r="2634" spans="2:10" x14ac:dyDescent="0.25">
      <c r="B2634" s="63">
        <v>6037194102</v>
      </c>
      <c r="C2634" s="63">
        <v>3458</v>
      </c>
      <c r="D2634" s="63" t="s">
        <v>166</v>
      </c>
      <c r="E2634" s="96">
        <v>90046</v>
      </c>
      <c r="F2634" s="63">
        <v>10.4268154442619</v>
      </c>
      <c r="G2634" s="63">
        <v>0</v>
      </c>
      <c r="H2634" s="63">
        <v>19.100000000000001</v>
      </c>
      <c r="I2634" s="98" t="str">
        <f>VLOOKUP(E2634, 'Program Data Extracts-Zip Codes'!R$52:W$5334, 6, FALSE)</f>
        <v>SCG</v>
      </c>
      <c r="J2634" s="98" t="str">
        <f>VLOOKUP(E2634, 'Program Data Extracts-Zip Codes'!R$52:W$5334, 4, FALSE)</f>
        <v>LADWP</v>
      </c>
    </row>
    <row r="2635" spans="2:10" x14ac:dyDescent="0.25">
      <c r="B2635" s="63">
        <v>6037194101</v>
      </c>
      <c r="C2635" s="63">
        <v>3091</v>
      </c>
      <c r="D2635" s="63" t="s">
        <v>166</v>
      </c>
      <c r="E2635" s="96">
        <v>90046</v>
      </c>
      <c r="F2635" s="63">
        <v>10.008853054562101</v>
      </c>
      <c r="G2635" s="63">
        <v>0</v>
      </c>
      <c r="H2635" s="63">
        <v>19.899999999999999</v>
      </c>
      <c r="I2635" s="98" t="str">
        <f>VLOOKUP(E2635, 'Program Data Extracts-Zip Codes'!R$52:W$5334, 6, FALSE)</f>
        <v>SCG</v>
      </c>
      <c r="J2635" s="98" t="str">
        <f>VLOOKUP(E2635, 'Program Data Extracts-Zip Codes'!R$52:W$5334, 4, FALSE)</f>
        <v>LADWP</v>
      </c>
    </row>
    <row r="2636" spans="2:10" x14ac:dyDescent="0.25">
      <c r="B2636" s="63">
        <v>6037264302</v>
      </c>
      <c r="C2636" s="63">
        <v>5683</v>
      </c>
      <c r="D2636" s="63" t="s">
        <v>166</v>
      </c>
      <c r="E2636" s="96">
        <v>90049</v>
      </c>
      <c r="F2636" s="63">
        <v>9.7049614011677807</v>
      </c>
      <c r="G2636" s="63">
        <v>0</v>
      </c>
      <c r="H2636" s="63">
        <v>15</v>
      </c>
      <c r="I2636" s="98" t="str">
        <f>VLOOKUP(E2636, 'Program Data Extracts-Zip Codes'!R$52:W$5334, 6, FALSE)</f>
        <v>SCG</v>
      </c>
      <c r="J2636" s="98" t="str">
        <f>VLOOKUP(E2636, 'Program Data Extracts-Zip Codes'!R$52:W$5334, 4, FALSE)</f>
        <v>LADWP</v>
      </c>
    </row>
    <row r="2637" spans="2:10" x14ac:dyDescent="0.25">
      <c r="B2637" s="63">
        <v>6037269300</v>
      </c>
      <c r="C2637" s="63">
        <v>3885</v>
      </c>
      <c r="D2637" s="63" t="s">
        <v>166</v>
      </c>
      <c r="E2637" s="96">
        <v>90064</v>
      </c>
      <c r="F2637" s="63">
        <v>9.6566549224944307</v>
      </c>
      <c r="G2637" s="63">
        <v>0</v>
      </c>
      <c r="H2637" s="63">
        <v>11.5</v>
      </c>
      <c r="I2637" s="98" t="str">
        <f>VLOOKUP(E2637, 'Program Data Extracts-Zip Codes'!R$52:W$5334, 6, FALSE)</f>
        <v>SCG</v>
      </c>
      <c r="J2637" s="98" t="str">
        <f>VLOOKUP(E2637, 'Program Data Extracts-Zip Codes'!R$52:W$5334, 4, FALSE)</f>
        <v>LADWP</v>
      </c>
    </row>
    <row r="2638" spans="2:10" x14ac:dyDescent="0.25">
      <c r="B2638" s="63">
        <v>6037264102</v>
      </c>
      <c r="C2638" s="63">
        <v>2873</v>
      </c>
      <c r="D2638" s="63" t="s">
        <v>166</v>
      </c>
      <c r="E2638" s="96">
        <v>90049</v>
      </c>
      <c r="F2638" s="63">
        <v>8.9790445055799797</v>
      </c>
      <c r="G2638" s="63">
        <v>0</v>
      </c>
      <c r="H2638" s="63">
        <v>16</v>
      </c>
      <c r="I2638" s="98" t="str">
        <f>VLOOKUP(E2638, 'Program Data Extracts-Zip Codes'!R$52:W$5334, 6, FALSE)</f>
        <v>SCG</v>
      </c>
      <c r="J2638" s="98" t="str">
        <f>VLOOKUP(E2638, 'Program Data Extracts-Zip Codes'!R$52:W$5334, 4, FALSE)</f>
        <v>LADWP</v>
      </c>
    </row>
    <row r="2639" spans="2:10" x14ac:dyDescent="0.25">
      <c r="B2639" s="63">
        <v>6037261200</v>
      </c>
      <c r="C2639" s="63">
        <v>4341</v>
      </c>
      <c r="D2639" s="63" t="s">
        <v>166</v>
      </c>
      <c r="E2639" s="96">
        <v>90077</v>
      </c>
      <c r="F2639" s="63">
        <v>8.9531752578030002</v>
      </c>
      <c r="G2639" s="63">
        <v>0</v>
      </c>
      <c r="H2639" s="63">
        <v>12.6</v>
      </c>
      <c r="I2639" s="98" t="str">
        <f>VLOOKUP(E2639, 'Program Data Extracts-Zip Codes'!R$52:W$5334, 6, FALSE)</f>
        <v>SCG</v>
      </c>
      <c r="J2639" s="98" t="str">
        <f>VLOOKUP(E2639, 'Program Data Extracts-Zip Codes'!R$52:W$5334, 4, FALSE)</f>
        <v>LADWP</v>
      </c>
    </row>
    <row r="2640" spans="2:10" x14ac:dyDescent="0.25">
      <c r="B2640" s="63">
        <v>6037265420</v>
      </c>
      <c r="C2640" s="63">
        <v>1811</v>
      </c>
      <c r="D2640" s="63" t="s">
        <v>166</v>
      </c>
      <c r="E2640" s="96">
        <v>90049</v>
      </c>
      <c r="F2640" s="63">
        <v>8.6019962012292002</v>
      </c>
      <c r="G2640" s="63">
        <v>0</v>
      </c>
      <c r="H2640" s="63">
        <v>14.1</v>
      </c>
      <c r="I2640" s="98" t="str">
        <f>VLOOKUP(E2640, 'Program Data Extracts-Zip Codes'!R$52:W$5334, 6, FALSE)</f>
        <v>SCG</v>
      </c>
      <c r="J2640" s="98" t="str">
        <f>VLOOKUP(E2640, 'Program Data Extracts-Zip Codes'!R$52:W$5334, 4, FALSE)</f>
        <v>LADWP</v>
      </c>
    </row>
    <row r="2641" spans="2:10" x14ac:dyDescent="0.25">
      <c r="B2641" s="63">
        <v>6037262200</v>
      </c>
      <c r="C2641" s="63">
        <v>4675</v>
      </c>
      <c r="D2641" s="63" t="s">
        <v>166</v>
      </c>
      <c r="E2641" s="96">
        <v>90077</v>
      </c>
      <c r="F2641" s="63">
        <v>7.4103286689901502</v>
      </c>
      <c r="G2641" s="63">
        <v>0</v>
      </c>
      <c r="H2641" s="63">
        <v>6.2</v>
      </c>
      <c r="I2641" s="98" t="str">
        <f>VLOOKUP(E2641, 'Program Data Extracts-Zip Codes'!R$52:W$5334, 6, FALSE)</f>
        <v>SCG</v>
      </c>
      <c r="J2641" s="98" t="str">
        <f>VLOOKUP(E2641, 'Program Data Extracts-Zip Codes'!R$52:W$5334, 4, FALSE)</f>
        <v>LADWP</v>
      </c>
    </row>
    <row r="2642" spans="2:10" x14ac:dyDescent="0.25">
      <c r="B2642" s="63">
        <v>6037194200</v>
      </c>
      <c r="C2642" s="63">
        <v>3588</v>
      </c>
      <c r="D2642" s="63" t="s">
        <v>166</v>
      </c>
      <c r="E2642" s="96">
        <v>90046</v>
      </c>
      <c r="F2642" s="63">
        <v>7.1577567814092697</v>
      </c>
      <c r="G2642" s="63">
        <v>0</v>
      </c>
      <c r="H2642" s="63">
        <v>12</v>
      </c>
      <c r="I2642" s="98" t="str">
        <f>VLOOKUP(E2642, 'Program Data Extracts-Zip Codes'!R$52:W$5334, 6, FALSE)</f>
        <v>SCG</v>
      </c>
      <c r="J2642" s="98" t="str">
        <f>VLOOKUP(E2642, 'Program Data Extracts-Zip Codes'!R$52:W$5334, 4, FALSE)</f>
        <v>LADWP</v>
      </c>
    </row>
    <row r="2643" spans="2:10" x14ac:dyDescent="0.25">
      <c r="B2643" s="63">
        <v>6037262400</v>
      </c>
      <c r="C2643" s="63">
        <v>3233</v>
      </c>
      <c r="D2643" s="63" t="s">
        <v>166</v>
      </c>
      <c r="E2643" s="96">
        <v>90049</v>
      </c>
      <c r="F2643" s="63">
        <v>7.0640070372896799</v>
      </c>
      <c r="G2643" s="63">
        <v>0</v>
      </c>
      <c r="H2643" s="63">
        <v>4.9000000000000004</v>
      </c>
      <c r="I2643" s="98" t="str">
        <f>VLOOKUP(E2643, 'Program Data Extracts-Zip Codes'!R$52:W$5334, 6, FALSE)</f>
        <v>SCG</v>
      </c>
      <c r="J2643" s="98" t="str">
        <f>VLOOKUP(E2643, 'Program Data Extracts-Zip Codes'!R$52:W$5334, 4, FALSE)</f>
        <v>LADWP</v>
      </c>
    </row>
    <row r="2644" spans="2:10" x14ac:dyDescent="0.25">
      <c r="B2644" s="63">
        <v>6037262303</v>
      </c>
      <c r="C2644" s="63">
        <v>3290</v>
      </c>
      <c r="D2644" s="63" t="s">
        <v>166</v>
      </c>
      <c r="E2644" s="96">
        <v>90049</v>
      </c>
      <c r="F2644" s="63">
        <v>6.0333214450499302</v>
      </c>
      <c r="G2644" s="63">
        <v>0</v>
      </c>
      <c r="H2644" s="63">
        <v>8.4</v>
      </c>
      <c r="I2644" s="98" t="str">
        <f>VLOOKUP(E2644, 'Program Data Extracts-Zip Codes'!R$52:W$5334, 6, FALSE)</f>
        <v>SCG</v>
      </c>
      <c r="J2644" s="98" t="str">
        <f>VLOOKUP(E2644, 'Program Data Extracts-Zip Codes'!R$52:W$5334, 4, FALSE)</f>
        <v>LADWP</v>
      </c>
    </row>
    <row r="2645" spans="2:10" x14ac:dyDescent="0.25">
      <c r="B2645" s="63">
        <v>6037262301</v>
      </c>
      <c r="C2645" s="63">
        <v>2744</v>
      </c>
      <c r="D2645" s="63" t="s">
        <v>166</v>
      </c>
      <c r="E2645" s="96">
        <v>90049</v>
      </c>
      <c r="F2645" s="63">
        <v>5.2907012829128997</v>
      </c>
      <c r="G2645" s="63">
        <v>0</v>
      </c>
      <c r="H2645" s="63">
        <v>8.6</v>
      </c>
      <c r="I2645" s="98" t="str">
        <f>VLOOKUP(E2645, 'Program Data Extracts-Zip Codes'!R$52:W$5334, 6, FALSE)</f>
        <v>SCG</v>
      </c>
      <c r="J2645" s="98" t="str">
        <f>VLOOKUP(E2645, 'Program Data Extracts-Zip Codes'!R$52:W$5334, 4, FALSE)</f>
        <v>LADWP</v>
      </c>
    </row>
    <row r="2646" spans="2:10" x14ac:dyDescent="0.25">
      <c r="B2646" s="63">
        <v>6037262302</v>
      </c>
      <c r="C2646" s="63">
        <v>2818</v>
      </c>
      <c r="D2646" s="63" t="s">
        <v>166</v>
      </c>
      <c r="E2646" s="96">
        <v>90049</v>
      </c>
      <c r="F2646" s="63">
        <v>4.69682714004463</v>
      </c>
      <c r="G2646" s="63">
        <v>0</v>
      </c>
      <c r="H2646" s="63">
        <v>5.8</v>
      </c>
      <c r="I2646" s="98" t="str">
        <f>VLOOKUP(E2646, 'Program Data Extracts-Zip Codes'!R$52:W$5334, 6, FALSE)</f>
        <v>SCG</v>
      </c>
      <c r="J2646" s="98" t="str">
        <f>VLOOKUP(E2646, 'Program Data Extracts-Zip Codes'!R$52:W$5334, 4, FALSE)</f>
        <v>LADWP</v>
      </c>
    </row>
    <row r="2647" spans="2:10" x14ac:dyDescent="0.25">
      <c r="B2647" s="63">
        <v>6037207400</v>
      </c>
      <c r="C2647" s="63">
        <v>1363</v>
      </c>
      <c r="D2647" s="63" t="s">
        <v>166</v>
      </c>
      <c r="E2647" s="96">
        <v>90012</v>
      </c>
      <c r="F2647" s="63" t="s">
        <v>147</v>
      </c>
      <c r="G2647" s="63">
        <v>1363</v>
      </c>
      <c r="H2647" s="63">
        <v>93.9</v>
      </c>
      <c r="I2647" s="98" t="str">
        <f>VLOOKUP(E2647, 'Program Data Extracts-Zip Codes'!R$52:W$5334, 6, FALSE)</f>
        <v>SCG</v>
      </c>
      <c r="J2647" s="98" t="str">
        <f>VLOOKUP(E2647, 'Program Data Extracts-Zip Codes'!R$52:W$5334, 4, FALSE)</f>
        <v>LADWP</v>
      </c>
    </row>
    <row r="2648" spans="2:10" x14ac:dyDescent="0.25">
      <c r="B2648" s="63">
        <v>6037532400</v>
      </c>
      <c r="C2648" s="63">
        <v>112</v>
      </c>
      <c r="D2648" s="63" t="s">
        <v>166</v>
      </c>
      <c r="E2648" s="96">
        <v>90058</v>
      </c>
      <c r="F2648" s="63" t="s">
        <v>147</v>
      </c>
      <c r="G2648" s="63">
        <v>112</v>
      </c>
      <c r="H2648" s="63" t="s">
        <v>147</v>
      </c>
      <c r="I2648" s="98" t="str">
        <f>VLOOKUP(E2648, 'Program Data Extracts-Zip Codes'!R$52:W$5334, 6, FALSE)</f>
        <v>SCG</v>
      </c>
      <c r="J2648" s="98" t="str">
        <f>VLOOKUP(E2648, 'Program Data Extracts-Zip Codes'!R$52:W$5334, 4, FALSE)</f>
        <v>LADWP</v>
      </c>
    </row>
    <row r="2649" spans="2:10" x14ac:dyDescent="0.25">
      <c r="B2649" s="63">
        <v>6037980009</v>
      </c>
      <c r="C2649" s="63">
        <v>14</v>
      </c>
      <c r="D2649" s="63" t="s">
        <v>166</v>
      </c>
      <c r="E2649" s="96">
        <v>90027</v>
      </c>
      <c r="F2649" s="63" t="s">
        <v>147</v>
      </c>
      <c r="G2649" s="63">
        <v>14</v>
      </c>
      <c r="H2649" s="63" t="s">
        <v>147</v>
      </c>
      <c r="I2649" s="98" t="str">
        <f>VLOOKUP(E2649, 'Program Data Extracts-Zip Codes'!R$52:W$5334, 6, FALSE)</f>
        <v>SCG</v>
      </c>
      <c r="J2649" s="98" t="str">
        <f>VLOOKUP(E2649, 'Program Data Extracts-Zip Codes'!R$52:W$5334, 4, FALSE)</f>
        <v>Burbank</v>
      </c>
    </row>
    <row r="2650" spans="2:10" x14ac:dyDescent="0.25">
      <c r="B2650" s="63">
        <v>6037980028</v>
      </c>
      <c r="C2650" s="63">
        <v>4</v>
      </c>
      <c r="D2650" s="63" t="s">
        <v>166</v>
      </c>
      <c r="E2650" s="96">
        <v>90045</v>
      </c>
      <c r="F2650" s="63" t="s">
        <v>147</v>
      </c>
      <c r="G2650" s="63">
        <v>4</v>
      </c>
      <c r="H2650" s="63" t="s">
        <v>147</v>
      </c>
      <c r="I2650" s="98" t="str">
        <f>VLOOKUP(E2650, 'Program Data Extracts-Zip Codes'!R$52:W$5334, 6, FALSE)</f>
        <v>SCG</v>
      </c>
      <c r="J2650" s="98" t="str">
        <f>VLOOKUP(E2650, 'Program Data Extracts-Zip Codes'!R$52:W$5334, 4, FALSE)</f>
        <v>LADWP</v>
      </c>
    </row>
    <row r="2651" spans="2:10" x14ac:dyDescent="0.25">
      <c r="B2651" s="63">
        <v>6037701100</v>
      </c>
      <c r="C2651" s="63">
        <v>746</v>
      </c>
      <c r="D2651" s="63" t="s">
        <v>166</v>
      </c>
      <c r="E2651" s="96">
        <v>90049</v>
      </c>
      <c r="F2651" s="63" t="s">
        <v>147</v>
      </c>
      <c r="G2651" s="63">
        <v>0</v>
      </c>
      <c r="H2651" s="63">
        <v>86.1</v>
      </c>
      <c r="I2651" s="98" t="str">
        <f>VLOOKUP(E2651, 'Program Data Extracts-Zip Codes'!R$52:W$5334, 6, FALSE)</f>
        <v>SCG</v>
      </c>
      <c r="J2651" s="98" t="str">
        <f>VLOOKUP(E2651, 'Program Data Extracts-Zip Codes'!R$52:W$5334, 4, FALSE)</f>
        <v>LADWP</v>
      </c>
    </row>
    <row r="2652" spans="2:10" x14ac:dyDescent="0.25">
      <c r="B2652" s="63">
        <v>6037265301</v>
      </c>
      <c r="C2652" s="63">
        <v>9344</v>
      </c>
      <c r="D2652" s="63" t="s">
        <v>166</v>
      </c>
      <c r="E2652" s="96">
        <v>90024</v>
      </c>
      <c r="F2652" s="63" t="s">
        <v>147</v>
      </c>
      <c r="G2652" s="63">
        <v>0</v>
      </c>
      <c r="H2652" s="63" t="s">
        <v>147</v>
      </c>
      <c r="I2652" s="98" t="str">
        <f>VLOOKUP(E2652, 'Program Data Extracts-Zip Codes'!R$52:W$5334, 6, FALSE)</f>
        <v>SCG</v>
      </c>
      <c r="J2652" s="98" t="str">
        <f>VLOOKUP(E2652, 'Program Data Extracts-Zip Codes'!R$52:W$5334, 4, FALSE)</f>
        <v>LADWP</v>
      </c>
    </row>
    <row r="2653" spans="2:10" x14ac:dyDescent="0.25">
      <c r="B2653" s="63">
        <v>6037540000</v>
      </c>
      <c r="C2653" s="63">
        <v>6973</v>
      </c>
      <c r="D2653" s="63" t="s">
        <v>166</v>
      </c>
      <c r="E2653" s="96">
        <v>90262</v>
      </c>
      <c r="F2653" s="63">
        <v>60.438970720469598</v>
      </c>
      <c r="G2653" s="63">
        <v>6973</v>
      </c>
      <c r="H2653" s="63">
        <v>52.8</v>
      </c>
      <c r="I2653" s="98" t="str">
        <f>VLOOKUP(E2653, 'Program Data Extracts-Zip Codes'!R$52:W$5334, 6, FALSE)</f>
        <v>SCG</v>
      </c>
      <c r="J2653" s="98" t="str">
        <f>VLOOKUP(E2653, 'Program Data Extracts-Zip Codes'!R$52:W$5334, 4, FALSE)</f>
        <v>SCE</v>
      </c>
    </row>
    <row r="2654" spans="2:10" x14ac:dyDescent="0.25">
      <c r="B2654" s="63">
        <v>6037541700</v>
      </c>
      <c r="C2654" s="63">
        <v>6366</v>
      </c>
      <c r="D2654" s="63" t="s">
        <v>166</v>
      </c>
      <c r="E2654" s="96">
        <v>90262</v>
      </c>
      <c r="F2654" s="63">
        <v>58.076572638393301</v>
      </c>
      <c r="G2654" s="63">
        <v>6366</v>
      </c>
      <c r="H2654" s="63">
        <v>53.3</v>
      </c>
      <c r="I2654" s="98" t="str">
        <f>VLOOKUP(E2654, 'Program Data Extracts-Zip Codes'!R$52:W$5334, 6, FALSE)</f>
        <v>SCG</v>
      </c>
      <c r="J2654" s="98" t="str">
        <f>VLOOKUP(E2654, 'Program Data Extracts-Zip Codes'!R$52:W$5334, 4, FALSE)</f>
        <v>SCE</v>
      </c>
    </row>
    <row r="2655" spans="2:10" x14ac:dyDescent="0.25">
      <c r="B2655" s="63">
        <v>6037540300</v>
      </c>
      <c r="C2655" s="63">
        <v>5267</v>
      </c>
      <c r="D2655" s="63" t="s">
        <v>166</v>
      </c>
      <c r="E2655" s="96">
        <v>90262</v>
      </c>
      <c r="F2655" s="63">
        <v>54.544142509246697</v>
      </c>
      <c r="G2655" s="63">
        <v>5267</v>
      </c>
      <c r="H2655" s="63">
        <v>66.3</v>
      </c>
      <c r="I2655" s="98" t="str">
        <f>VLOOKUP(E2655, 'Program Data Extracts-Zip Codes'!R$52:W$5334, 6, FALSE)</f>
        <v>SCG</v>
      </c>
      <c r="J2655" s="98" t="str">
        <f>VLOOKUP(E2655, 'Program Data Extracts-Zip Codes'!R$52:W$5334, 4, FALSE)</f>
        <v>SCE</v>
      </c>
    </row>
    <row r="2656" spans="2:10" x14ac:dyDescent="0.25">
      <c r="B2656" s="63">
        <v>6037540502</v>
      </c>
      <c r="C2656" s="63">
        <v>6552</v>
      </c>
      <c r="D2656" s="63" t="s">
        <v>166</v>
      </c>
      <c r="E2656" s="96">
        <v>90262</v>
      </c>
      <c r="F2656" s="63">
        <v>54.127905982879099</v>
      </c>
      <c r="G2656" s="63">
        <v>6552</v>
      </c>
      <c r="H2656" s="63">
        <v>61.5</v>
      </c>
      <c r="I2656" s="98" t="str">
        <f>VLOOKUP(E2656, 'Program Data Extracts-Zip Codes'!R$52:W$5334, 6, FALSE)</f>
        <v>SCG</v>
      </c>
      <c r="J2656" s="98" t="str">
        <f>VLOOKUP(E2656, 'Program Data Extracts-Zip Codes'!R$52:W$5334, 4, FALSE)</f>
        <v>SCE</v>
      </c>
    </row>
    <row r="2657" spans="2:10" x14ac:dyDescent="0.25">
      <c r="B2657" s="63">
        <v>6037540203</v>
      </c>
      <c r="C2657" s="63">
        <v>5594</v>
      </c>
      <c r="D2657" s="63" t="s">
        <v>166</v>
      </c>
      <c r="E2657" s="96">
        <v>90262</v>
      </c>
      <c r="F2657" s="63">
        <v>52.378377549310102</v>
      </c>
      <c r="G2657" s="63">
        <v>5594</v>
      </c>
      <c r="H2657" s="63">
        <v>70.2</v>
      </c>
      <c r="I2657" s="98" t="str">
        <f>VLOOKUP(E2657, 'Program Data Extracts-Zip Codes'!R$52:W$5334, 6, FALSE)</f>
        <v>SCG</v>
      </c>
      <c r="J2657" s="98" t="str">
        <f>VLOOKUP(E2657, 'Program Data Extracts-Zip Codes'!R$52:W$5334, 4, FALSE)</f>
        <v>SCE</v>
      </c>
    </row>
    <row r="2658" spans="2:10" x14ac:dyDescent="0.25">
      <c r="B2658" s="63">
        <v>6037540501</v>
      </c>
      <c r="C2658" s="63">
        <v>6943</v>
      </c>
      <c r="D2658" s="63" t="s">
        <v>166</v>
      </c>
      <c r="E2658" s="96">
        <v>90262</v>
      </c>
      <c r="F2658" s="63">
        <v>52.074628837897997</v>
      </c>
      <c r="G2658" s="63">
        <v>6943</v>
      </c>
      <c r="H2658" s="63">
        <v>66.599999999999994</v>
      </c>
      <c r="I2658" s="98" t="str">
        <f>VLOOKUP(E2658, 'Program Data Extracts-Zip Codes'!R$52:W$5334, 6, FALSE)</f>
        <v>SCG</v>
      </c>
      <c r="J2658" s="98" t="str">
        <f>VLOOKUP(E2658, 'Program Data Extracts-Zip Codes'!R$52:W$5334, 4, FALSE)</f>
        <v>SCE</v>
      </c>
    </row>
    <row r="2659" spans="2:10" x14ac:dyDescent="0.25">
      <c r="B2659" s="63">
        <v>6037540102</v>
      </c>
      <c r="C2659" s="63">
        <v>6972</v>
      </c>
      <c r="D2659" s="63" t="s">
        <v>166</v>
      </c>
      <c r="E2659" s="96">
        <v>90262</v>
      </c>
      <c r="F2659" s="63">
        <v>51.571927991555597</v>
      </c>
      <c r="G2659" s="63">
        <v>6972</v>
      </c>
      <c r="H2659" s="63">
        <v>55.2</v>
      </c>
      <c r="I2659" s="98" t="str">
        <f>VLOOKUP(E2659, 'Program Data Extracts-Zip Codes'!R$52:W$5334, 6, FALSE)</f>
        <v>SCG</v>
      </c>
      <c r="J2659" s="98" t="str">
        <f>VLOOKUP(E2659, 'Program Data Extracts-Zip Codes'!R$52:W$5334, 4, FALSE)</f>
        <v>SCE</v>
      </c>
    </row>
    <row r="2660" spans="2:10" x14ac:dyDescent="0.25">
      <c r="B2660" s="63">
        <v>6037541802</v>
      </c>
      <c r="C2660" s="63">
        <v>5431</v>
      </c>
      <c r="D2660" s="63" t="s">
        <v>166</v>
      </c>
      <c r="E2660" s="96">
        <v>90262</v>
      </c>
      <c r="F2660" s="63">
        <v>44.693813000116698</v>
      </c>
      <c r="G2660" s="63">
        <v>5431</v>
      </c>
      <c r="H2660" s="63">
        <v>59.9</v>
      </c>
      <c r="I2660" s="98" t="str">
        <f>VLOOKUP(E2660, 'Program Data Extracts-Zip Codes'!R$52:W$5334, 6, FALSE)</f>
        <v>SCG</v>
      </c>
      <c r="J2660" s="98" t="str">
        <f>VLOOKUP(E2660, 'Program Data Extracts-Zip Codes'!R$52:W$5334, 4, FALSE)</f>
        <v>SCE</v>
      </c>
    </row>
    <row r="2661" spans="2:10" x14ac:dyDescent="0.25">
      <c r="B2661" s="63">
        <v>6037540101</v>
      </c>
      <c r="C2661" s="63">
        <v>6483</v>
      </c>
      <c r="D2661" s="63" t="s">
        <v>166</v>
      </c>
      <c r="E2661" s="96">
        <v>90262</v>
      </c>
      <c r="F2661" s="63">
        <v>43.573855793866699</v>
      </c>
      <c r="G2661" s="63">
        <v>6483</v>
      </c>
      <c r="H2661" s="63">
        <v>42.2</v>
      </c>
      <c r="I2661" s="98" t="str">
        <f>VLOOKUP(E2661, 'Program Data Extracts-Zip Codes'!R$52:W$5334, 6, FALSE)</f>
        <v>SCG</v>
      </c>
      <c r="J2661" s="98" t="str">
        <f>VLOOKUP(E2661, 'Program Data Extracts-Zip Codes'!R$52:W$5334, 4, FALSE)</f>
        <v>SCE</v>
      </c>
    </row>
    <row r="2662" spans="2:10" x14ac:dyDescent="0.25">
      <c r="B2662" s="63">
        <v>6037541801</v>
      </c>
      <c r="C2662" s="63">
        <v>4903</v>
      </c>
      <c r="D2662" s="63" t="s">
        <v>166</v>
      </c>
      <c r="E2662" s="96">
        <v>90262</v>
      </c>
      <c r="F2662" s="63">
        <v>41.683161255618103</v>
      </c>
      <c r="G2662" s="63">
        <v>4903</v>
      </c>
      <c r="H2662" s="63">
        <v>64</v>
      </c>
      <c r="I2662" s="98" t="str">
        <f>VLOOKUP(E2662, 'Program Data Extracts-Zip Codes'!R$52:W$5334, 6, FALSE)</f>
        <v>SCG</v>
      </c>
      <c r="J2662" s="98" t="str">
        <f>VLOOKUP(E2662, 'Program Data Extracts-Zip Codes'!R$52:W$5334, 4, FALSE)</f>
        <v>SCE</v>
      </c>
    </row>
    <row r="2663" spans="2:10" x14ac:dyDescent="0.25">
      <c r="B2663" s="63">
        <v>6037540202</v>
      </c>
      <c r="C2663" s="63">
        <v>6845</v>
      </c>
      <c r="D2663" s="63" t="s">
        <v>166</v>
      </c>
      <c r="E2663" s="96">
        <v>90262</v>
      </c>
      <c r="F2663" s="63">
        <v>40.261243842476603</v>
      </c>
      <c r="G2663" s="63">
        <v>6845</v>
      </c>
      <c r="H2663" s="63">
        <v>77.2</v>
      </c>
      <c r="I2663" s="98" t="str">
        <f>VLOOKUP(E2663, 'Program Data Extracts-Zip Codes'!R$52:W$5334, 6, FALSE)</f>
        <v>SCG</v>
      </c>
      <c r="J2663" s="98" t="str">
        <f>VLOOKUP(E2663, 'Program Data Extracts-Zip Codes'!R$52:W$5334, 4, FALSE)</f>
        <v>SCE</v>
      </c>
    </row>
    <row r="2664" spans="2:10" x14ac:dyDescent="0.25">
      <c r="B2664" s="63">
        <v>6037800504</v>
      </c>
      <c r="C2664" s="63">
        <v>2497</v>
      </c>
      <c r="D2664" s="63" t="s">
        <v>166</v>
      </c>
      <c r="E2664" s="96">
        <v>90265</v>
      </c>
      <c r="F2664" s="63">
        <v>18.796121209078098</v>
      </c>
      <c r="G2664" s="63">
        <v>0</v>
      </c>
      <c r="H2664" s="63">
        <v>15</v>
      </c>
      <c r="I2664" s="98" t="str">
        <f>VLOOKUP(E2664, 'Program Data Extracts-Zip Codes'!R$52:W$5334, 6, FALSE)</f>
        <v>SCG</v>
      </c>
      <c r="J2664" s="98" t="str">
        <f>VLOOKUP(E2664, 'Program Data Extracts-Zip Codes'!R$52:W$5334, 4, FALSE)</f>
        <v>LADWP</v>
      </c>
    </row>
    <row r="2665" spans="2:10" x14ac:dyDescent="0.25">
      <c r="B2665" s="63">
        <v>6037800410</v>
      </c>
      <c r="C2665" s="63">
        <v>3627</v>
      </c>
      <c r="D2665" s="63" t="s">
        <v>166</v>
      </c>
      <c r="E2665" s="96">
        <v>90265</v>
      </c>
      <c r="F2665" s="63">
        <v>12.4339296279819</v>
      </c>
      <c r="G2665" s="63">
        <v>0</v>
      </c>
      <c r="H2665" s="63">
        <v>12.9</v>
      </c>
      <c r="I2665" s="98" t="str">
        <f>VLOOKUP(E2665, 'Program Data Extracts-Zip Codes'!R$52:W$5334, 6, FALSE)</f>
        <v>SCG</v>
      </c>
      <c r="J2665" s="98" t="str">
        <f>VLOOKUP(E2665, 'Program Data Extracts-Zip Codes'!R$52:W$5334, 4, FALSE)</f>
        <v>LADWP</v>
      </c>
    </row>
    <row r="2666" spans="2:10" x14ac:dyDescent="0.25">
      <c r="B2666" s="63">
        <v>6037800408</v>
      </c>
      <c r="C2666" s="63">
        <v>7122</v>
      </c>
      <c r="D2666" s="63" t="s">
        <v>166</v>
      </c>
      <c r="E2666" s="96">
        <v>90265</v>
      </c>
      <c r="F2666" s="63">
        <v>9.4035120316127401</v>
      </c>
      <c r="G2666" s="63">
        <v>0</v>
      </c>
      <c r="H2666" s="63">
        <v>13.5</v>
      </c>
      <c r="I2666" s="98" t="str">
        <f>VLOOKUP(E2666, 'Program Data Extracts-Zip Codes'!R$52:W$5334, 6, FALSE)</f>
        <v>SCG</v>
      </c>
      <c r="J2666" s="98" t="str">
        <f>VLOOKUP(E2666, 'Program Data Extracts-Zip Codes'!R$52:W$5334, 4, FALSE)</f>
        <v>LADWP</v>
      </c>
    </row>
    <row r="2667" spans="2:10" x14ac:dyDescent="0.25">
      <c r="B2667" s="63">
        <v>6037800406</v>
      </c>
      <c r="C2667" s="63">
        <v>2644</v>
      </c>
      <c r="D2667" s="63" t="s">
        <v>166</v>
      </c>
      <c r="E2667" s="96">
        <v>90265</v>
      </c>
      <c r="F2667" s="63">
        <v>6.7071529978429396</v>
      </c>
      <c r="G2667" s="63">
        <v>0</v>
      </c>
      <c r="H2667" s="63">
        <v>18.100000000000001</v>
      </c>
      <c r="I2667" s="98" t="str">
        <f>VLOOKUP(E2667, 'Program Data Extracts-Zip Codes'!R$52:W$5334, 6, FALSE)</f>
        <v>SCG</v>
      </c>
      <c r="J2667" s="98" t="str">
        <f>VLOOKUP(E2667, 'Program Data Extracts-Zip Codes'!R$52:W$5334, 4, FALSE)</f>
        <v>LADWP</v>
      </c>
    </row>
    <row r="2668" spans="2:10" x14ac:dyDescent="0.25">
      <c r="B2668" s="63">
        <v>6037800506</v>
      </c>
      <c r="C2668" s="63">
        <v>3074</v>
      </c>
      <c r="D2668" s="63" t="s">
        <v>166</v>
      </c>
      <c r="E2668" s="96">
        <v>90265</v>
      </c>
      <c r="F2668" s="63">
        <v>4.80205141218</v>
      </c>
      <c r="G2668" s="63">
        <v>0</v>
      </c>
      <c r="H2668" s="63">
        <v>12</v>
      </c>
      <c r="I2668" s="98" t="str">
        <f>VLOOKUP(E2668, 'Program Data Extracts-Zip Codes'!R$52:W$5334, 6, FALSE)</f>
        <v>SCG</v>
      </c>
      <c r="J2668" s="98" t="str">
        <f>VLOOKUP(E2668, 'Program Data Extracts-Zip Codes'!R$52:W$5334, 4, FALSE)</f>
        <v>LADWP</v>
      </c>
    </row>
    <row r="2669" spans="2:10" x14ac:dyDescent="0.25">
      <c r="B2669" s="63">
        <v>6037620800</v>
      </c>
      <c r="C2669" s="63">
        <v>7575</v>
      </c>
      <c r="D2669" s="63" t="s">
        <v>166</v>
      </c>
      <c r="E2669" s="96">
        <v>90266</v>
      </c>
      <c r="F2669" s="63">
        <v>11.162330724681899</v>
      </c>
      <c r="G2669" s="63">
        <v>0</v>
      </c>
      <c r="H2669" s="63">
        <v>9.3000000000000007</v>
      </c>
      <c r="I2669" s="98" t="str">
        <f>VLOOKUP(E2669, 'Program Data Extracts-Zip Codes'!R$52:W$5334, 6, FALSE)</f>
        <v>SCG</v>
      </c>
      <c r="J2669" s="98" t="str">
        <f>VLOOKUP(E2669, 'Program Data Extracts-Zip Codes'!R$52:W$5334, 4, FALSE)</f>
        <v>SCE</v>
      </c>
    </row>
    <row r="2670" spans="2:10" x14ac:dyDescent="0.25">
      <c r="B2670" s="63">
        <v>6037620400</v>
      </c>
      <c r="C2670" s="63">
        <v>5090</v>
      </c>
      <c r="D2670" s="63" t="s">
        <v>166</v>
      </c>
      <c r="E2670" s="96">
        <v>90266</v>
      </c>
      <c r="F2670" s="63">
        <v>7.5577788582322496</v>
      </c>
      <c r="G2670" s="63">
        <v>0</v>
      </c>
      <c r="H2670" s="63">
        <v>9.6999999999999993</v>
      </c>
      <c r="I2670" s="98" t="str">
        <f>VLOOKUP(E2670, 'Program Data Extracts-Zip Codes'!R$52:W$5334, 6, FALSE)</f>
        <v>SCG</v>
      </c>
      <c r="J2670" s="98" t="str">
        <f>VLOOKUP(E2670, 'Program Data Extracts-Zip Codes'!R$52:W$5334, 4, FALSE)</f>
        <v>SCE</v>
      </c>
    </row>
    <row r="2671" spans="2:10" x14ac:dyDescent="0.25">
      <c r="B2671" s="63">
        <v>6037620303</v>
      </c>
      <c r="C2671" s="63">
        <v>4547</v>
      </c>
      <c r="D2671" s="63" t="s">
        <v>166</v>
      </c>
      <c r="E2671" s="96">
        <v>90266</v>
      </c>
      <c r="F2671" s="63">
        <v>6.9429885758140797</v>
      </c>
      <c r="G2671" s="63">
        <v>0</v>
      </c>
      <c r="H2671" s="63">
        <v>8.3000000000000007</v>
      </c>
      <c r="I2671" s="98" t="str">
        <f>VLOOKUP(E2671, 'Program Data Extracts-Zip Codes'!R$52:W$5334, 6, FALSE)</f>
        <v>SCG</v>
      </c>
      <c r="J2671" s="98" t="str">
        <f>VLOOKUP(E2671, 'Program Data Extracts-Zip Codes'!R$52:W$5334, 4, FALSE)</f>
        <v>SCE</v>
      </c>
    </row>
    <row r="2672" spans="2:10" x14ac:dyDescent="0.25">
      <c r="B2672" s="63">
        <v>6037620201</v>
      </c>
      <c r="C2672" s="63">
        <v>1530</v>
      </c>
      <c r="D2672" s="63" t="s">
        <v>166</v>
      </c>
      <c r="E2672" s="96">
        <v>90266</v>
      </c>
      <c r="F2672" s="63">
        <v>5.9155895086816699</v>
      </c>
      <c r="G2672" s="63">
        <v>0</v>
      </c>
      <c r="H2672" s="63">
        <v>15.4</v>
      </c>
      <c r="I2672" s="98" t="str">
        <f>VLOOKUP(E2672, 'Program Data Extracts-Zip Codes'!R$52:W$5334, 6, FALSE)</f>
        <v>SCG</v>
      </c>
      <c r="J2672" s="98" t="str">
        <f>VLOOKUP(E2672, 'Program Data Extracts-Zip Codes'!R$52:W$5334, 4, FALSE)</f>
        <v>SCE</v>
      </c>
    </row>
    <row r="2673" spans="2:10" x14ac:dyDescent="0.25">
      <c r="B2673" s="63">
        <v>6037620301</v>
      </c>
      <c r="C2673" s="63">
        <v>4657</v>
      </c>
      <c r="D2673" s="63" t="s">
        <v>166</v>
      </c>
      <c r="E2673" s="96">
        <v>90266</v>
      </c>
      <c r="F2673" s="63">
        <v>4.5284939824467196</v>
      </c>
      <c r="G2673" s="63">
        <v>0</v>
      </c>
      <c r="H2673" s="63">
        <v>5</v>
      </c>
      <c r="I2673" s="98" t="str">
        <f>VLOOKUP(E2673, 'Program Data Extracts-Zip Codes'!R$52:W$5334, 6, FALSE)</f>
        <v>SCG</v>
      </c>
      <c r="J2673" s="98" t="str">
        <f>VLOOKUP(E2673, 'Program Data Extracts-Zip Codes'!R$52:W$5334, 4, FALSE)</f>
        <v>SCE</v>
      </c>
    </row>
    <row r="2674" spans="2:10" x14ac:dyDescent="0.25">
      <c r="B2674" s="63">
        <v>6037620305</v>
      </c>
      <c r="C2674" s="63">
        <v>6227</v>
      </c>
      <c r="D2674" s="63" t="s">
        <v>166</v>
      </c>
      <c r="E2674" s="96">
        <v>90266</v>
      </c>
      <c r="F2674" s="63">
        <v>4.2792739551379704</v>
      </c>
      <c r="G2674" s="63">
        <v>0</v>
      </c>
      <c r="H2674" s="63">
        <v>7.7</v>
      </c>
      <c r="I2674" s="98" t="str">
        <f>VLOOKUP(E2674, 'Program Data Extracts-Zip Codes'!R$52:W$5334, 6, FALSE)</f>
        <v>SCG</v>
      </c>
      <c r="J2674" s="98" t="str">
        <f>VLOOKUP(E2674, 'Program Data Extracts-Zip Codes'!R$52:W$5334, 4, FALSE)</f>
        <v>SCE</v>
      </c>
    </row>
    <row r="2675" spans="2:10" x14ac:dyDescent="0.25">
      <c r="B2675" s="63">
        <v>6037620901</v>
      </c>
      <c r="C2675" s="63">
        <v>2621</v>
      </c>
      <c r="D2675" s="63" t="s">
        <v>166</v>
      </c>
      <c r="E2675" s="96">
        <v>90266</v>
      </c>
      <c r="F2675" s="63">
        <v>3.7199805111083899</v>
      </c>
      <c r="G2675" s="63">
        <v>0</v>
      </c>
      <c r="H2675" s="63">
        <v>10.6</v>
      </c>
      <c r="I2675" s="98" t="str">
        <f>VLOOKUP(E2675, 'Program Data Extracts-Zip Codes'!R$52:W$5334, 6, FALSE)</f>
        <v>SCG</v>
      </c>
      <c r="J2675" s="98" t="str">
        <f>VLOOKUP(E2675, 'Program Data Extracts-Zip Codes'!R$52:W$5334, 4, FALSE)</f>
        <v>SCE</v>
      </c>
    </row>
    <row r="2676" spans="2:10" x14ac:dyDescent="0.25">
      <c r="B2676" s="63">
        <v>6037620904</v>
      </c>
      <c r="C2676" s="63">
        <v>2888</v>
      </c>
      <c r="D2676" s="63" t="s">
        <v>166</v>
      </c>
      <c r="E2676" s="96">
        <v>90266</v>
      </c>
      <c r="F2676" s="63">
        <v>3.1411580633819001</v>
      </c>
      <c r="G2676" s="63">
        <v>0</v>
      </c>
      <c r="H2676" s="63">
        <v>9.5</v>
      </c>
      <c r="I2676" s="98" t="str">
        <f>VLOOKUP(E2676, 'Program Data Extracts-Zip Codes'!R$52:W$5334, 6, FALSE)</f>
        <v>SCG</v>
      </c>
      <c r="J2676" s="98" t="str">
        <f>VLOOKUP(E2676, 'Program Data Extracts-Zip Codes'!R$52:W$5334, 4, FALSE)</f>
        <v>SCE</v>
      </c>
    </row>
    <row r="2677" spans="2:10" x14ac:dyDescent="0.25">
      <c r="B2677" s="63">
        <v>6037275302</v>
      </c>
      <c r="C2677" s="63">
        <v>4775</v>
      </c>
      <c r="D2677" s="63" t="s">
        <v>166</v>
      </c>
      <c r="E2677" s="96">
        <v>90292</v>
      </c>
      <c r="F2677" s="63">
        <v>29.550437948351998</v>
      </c>
      <c r="G2677" s="63">
        <v>0</v>
      </c>
      <c r="H2677" s="63">
        <v>23.6</v>
      </c>
      <c r="I2677" s="98" t="str">
        <f>VLOOKUP(E2677, 'Program Data Extracts-Zip Codes'!R$52:W$5334, 6, FALSE)</f>
        <v>SCG</v>
      </c>
      <c r="J2677" s="98" t="str">
        <f>VLOOKUP(E2677, 'Program Data Extracts-Zip Codes'!R$52:W$5334, 4, FALSE)</f>
        <v>LADWP</v>
      </c>
    </row>
    <row r="2678" spans="2:10" x14ac:dyDescent="0.25">
      <c r="B2678" s="63">
        <v>6037702901</v>
      </c>
      <c r="C2678" s="63">
        <v>8866</v>
      </c>
      <c r="D2678" s="63" t="s">
        <v>166</v>
      </c>
      <c r="E2678" s="96">
        <v>90292</v>
      </c>
      <c r="F2678" s="63">
        <v>23.116445603795398</v>
      </c>
      <c r="G2678" s="63">
        <v>0</v>
      </c>
      <c r="H2678" s="63">
        <v>18</v>
      </c>
      <c r="I2678" s="98" t="str">
        <f>VLOOKUP(E2678, 'Program Data Extracts-Zip Codes'!R$52:W$5334, 6, FALSE)</f>
        <v>SCG</v>
      </c>
      <c r="J2678" s="98" t="str">
        <f>VLOOKUP(E2678, 'Program Data Extracts-Zip Codes'!R$52:W$5334, 4, FALSE)</f>
        <v>LADWP</v>
      </c>
    </row>
    <row r="2679" spans="2:10" x14ac:dyDescent="0.25">
      <c r="B2679" s="63">
        <v>6037274100</v>
      </c>
      <c r="C2679" s="63">
        <v>4418</v>
      </c>
      <c r="D2679" s="63" t="s">
        <v>166</v>
      </c>
      <c r="E2679" s="96">
        <v>90292</v>
      </c>
      <c r="F2679" s="63">
        <v>20.6569494836479</v>
      </c>
      <c r="G2679" s="63">
        <v>0</v>
      </c>
      <c r="H2679" s="63">
        <v>28.4</v>
      </c>
      <c r="I2679" s="98" t="str">
        <f>VLOOKUP(E2679, 'Program Data Extracts-Zip Codes'!R$52:W$5334, 6, FALSE)</f>
        <v>SCG</v>
      </c>
      <c r="J2679" s="98" t="str">
        <f>VLOOKUP(E2679, 'Program Data Extracts-Zip Codes'!R$52:W$5334, 4, FALSE)</f>
        <v>LADWP</v>
      </c>
    </row>
    <row r="2680" spans="2:10" x14ac:dyDescent="0.25">
      <c r="B2680" s="63">
        <v>6037274202</v>
      </c>
      <c r="C2680" s="63">
        <v>4337</v>
      </c>
      <c r="D2680" s="63" t="s">
        <v>166</v>
      </c>
      <c r="E2680" s="96">
        <v>90292</v>
      </c>
      <c r="F2680" s="63">
        <v>19.095426417156901</v>
      </c>
      <c r="G2680" s="63">
        <v>0</v>
      </c>
      <c r="H2680" s="63">
        <v>18.600000000000001</v>
      </c>
      <c r="I2680" s="98" t="str">
        <f>VLOOKUP(E2680, 'Program Data Extracts-Zip Codes'!R$52:W$5334, 6, FALSE)</f>
        <v>SCG</v>
      </c>
      <c r="J2680" s="98" t="str">
        <f>VLOOKUP(E2680, 'Program Data Extracts-Zip Codes'!R$52:W$5334, 4, FALSE)</f>
        <v>LADWP</v>
      </c>
    </row>
    <row r="2681" spans="2:10" x14ac:dyDescent="0.25">
      <c r="B2681" s="63">
        <v>6037533300</v>
      </c>
      <c r="C2681" s="63">
        <v>3558</v>
      </c>
      <c r="D2681" s="63" t="s">
        <v>166</v>
      </c>
      <c r="E2681" s="96">
        <v>90270</v>
      </c>
      <c r="F2681" s="63">
        <v>53.8907771555685</v>
      </c>
      <c r="G2681" s="63">
        <v>3558</v>
      </c>
      <c r="H2681" s="63">
        <v>60.8</v>
      </c>
      <c r="I2681" s="98" t="str">
        <f>VLOOKUP(E2681, 'Program Data Extracts-Zip Codes'!R$52:W$5334, 6, FALSE)</f>
        <v>SCG</v>
      </c>
      <c r="J2681" s="98" t="str">
        <f>VLOOKUP(E2681, 'Program Data Extracts-Zip Codes'!R$52:W$5334, 4, FALSE)</f>
        <v>Vernon</v>
      </c>
    </row>
    <row r="2682" spans="2:10" x14ac:dyDescent="0.25">
      <c r="B2682" s="63">
        <v>6037533703</v>
      </c>
      <c r="C2682" s="63">
        <v>4236</v>
      </c>
      <c r="D2682" s="63" t="s">
        <v>166</v>
      </c>
      <c r="E2682" s="96">
        <v>90270</v>
      </c>
      <c r="F2682" s="63">
        <v>53.757695325086097</v>
      </c>
      <c r="G2682" s="63">
        <v>4236</v>
      </c>
      <c r="H2682" s="63">
        <v>66.599999999999994</v>
      </c>
      <c r="I2682" s="98" t="str">
        <f>VLOOKUP(E2682, 'Program Data Extracts-Zip Codes'!R$52:W$5334, 6, FALSE)</f>
        <v>SCG</v>
      </c>
      <c r="J2682" s="98" t="str">
        <f>VLOOKUP(E2682, 'Program Data Extracts-Zip Codes'!R$52:W$5334, 4, FALSE)</f>
        <v>Vernon</v>
      </c>
    </row>
    <row r="2683" spans="2:10" x14ac:dyDescent="0.25">
      <c r="B2683" s="63">
        <v>6037533701</v>
      </c>
      <c r="C2683" s="63">
        <v>3934</v>
      </c>
      <c r="D2683" s="63" t="s">
        <v>166</v>
      </c>
      <c r="E2683" s="96">
        <v>90270</v>
      </c>
      <c r="F2683" s="63">
        <v>53.268517334084102</v>
      </c>
      <c r="G2683" s="63">
        <v>3934</v>
      </c>
      <c r="H2683" s="63">
        <v>64.2</v>
      </c>
      <c r="I2683" s="98" t="str">
        <f>VLOOKUP(E2683, 'Program Data Extracts-Zip Codes'!R$52:W$5334, 6, FALSE)</f>
        <v>SCG</v>
      </c>
      <c r="J2683" s="98" t="str">
        <f>VLOOKUP(E2683, 'Program Data Extracts-Zip Codes'!R$52:W$5334, 4, FALSE)</f>
        <v>Vernon</v>
      </c>
    </row>
    <row r="2684" spans="2:10" x14ac:dyDescent="0.25">
      <c r="B2684" s="63">
        <v>6037533402</v>
      </c>
      <c r="C2684" s="63">
        <v>4105</v>
      </c>
      <c r="D2684" s="63" t="s">
        <v>166</v>
      </c>
      <c r="E2684" s="96">
        <v>90270</v>
      </c>
      <c r="F2684" s="63">
        <v>53.160411856097198</v>
      </c>
      <c r="G2684" s="63">
        <v>4105</v>
      </c>
      <c r="H2684" s="63">
        <v>57</v>
      </c>
      <c r="I2684" s="98" t="str">
        <f>VLOOKUP(E2684, 'Program Data Extracts-Zip Codes'!R$52:W$5334, 6, FALSE)</f>
        <v>SCG</v>
      </c>
      <c r="J2684" s="98" t="str">
        <f>VLOOKUP(E2684, 'Program Data Extracts-Zip Codes'!R$52:W$5334, 4, FALSE)</f>
        <v>Vernon</v>
      </c>
    </row>
    <row r="2685" spans="2:10" x14ac:dyDescent="0.25">
      <c r="B2685" s="63">
        <v>6037533702</v>
      </c>
      <c r="C2685" s="63">
        <v>3585</v>
      </c>
      <c r="D2685" s="63" t="s">
        <v>166</v>
      </c>
      <c r="E2685" s="96">
        <v>90270</v>
      </c>
      <c r="F2685" s="63">
        <v>52.798265461109203</v>
      </c>
      <c r="G2685" s="63">
        <v>3585</v>
      </c>
      <c r="H2685" s="63">
        <v>63.5</v>
      </c>
      <c r="I2685" s="98" t="str">
        <f>VLOOKUP(E2685, 'Program Data Extracts-Zip Codes'!R$52:W$5334, 6, FALSE)</f>
        <v>SCG</v>
      </c>
      <c r="J2685" s="98" t="str">
        <f>VLOOKUP(E2685, 'Program Data Extracts-Zip Codes'!R$52:W$5334, 4, FALSE)</f>
        <v>Vernon</v>
      </c>
    </row>
    <row r="2686" spans="2:10" x14ac:dyDescent="0.25">
      <c r="B2686" s="63">
        <v>6037533403</v>
      </c>
      <c r="C2686" s="63">
        <v>2973</v>
      </c>
      <c r="D2686" s="63" t="s">
        <v>166</v>
      </c>
      <c r="E2686" s="96">
        <v>90270</v>
      </c>
      <c r="F2686" s="63">
        <v>52.326424892471799</v>
      </c>
      <c r="G2686" s="63">
        <v>2973</v>
      </c>
      <c r="H2686" s="63">
        <v>62.6</v>
      </c>
      <c r="I2686" s="98" t="str">
        <f>VLOOKUP(E2686, 'Program Data Extracts-Zip Codes'!R$52:W$5334, 6, FALSE)</f>
        <v>SCG</v>
      </c>
      <c r="J2686" s="98" t="str">
        <f>VLOOKUP(E2686, 'Program Data Extracts-Zip Codes'!R$52:W$5334, 4, FALSE)</f>
        <v>Vernon</v>
      </c>
    </row>
    <row r="2687" spans="2:10" x14ac:dyDescent="0.25">
      <c r="B2687" s="63">
        <v>6037533401</v>
      </c>
      <c r="C2687" s="63">
        <v>5004</v>
      </c>
      <c r="D2687" s="63" t="s">
        <v>166</v>
      </c>
      <c r="E2687" s="96">
        <v>90270</v>
      </c>
      <c r="F2687" s="63">
        <v>46.011278372352102</v>
      </c>
      <c r="G2687" s="63">
        <v>5004</v>
      </c>
      <c r="H2687" s="63">
        <v>58.4</v>
      </c>
      <c r="I2687" s="98" t="str">
        <f>VLOOKUP(E2687, 'Program Data Extracts-Zip Codes'!R$52:W$5334, 6, FALSE)</f>
        <v>SCG</v>
      </c>
      <c r="J2687" s="98" t="str">
        <f>VLOOKUP(E2687, 'Program Data Extracts-Zip Codes'!R$52:W$5334, 4, FALSE)</f>
        <v>Vernon</v>
      </c>
    </row>
    <row r="2688" spans="2:10" x14ac:dyDescent="0.25">
      <c r="B2688" s="63">
        <v>6037109603</v>
      </c>
      <c r="C2688" s="63">
        <v>4252</v>
      </c>
      <c r="D2688" s="63" t="s">
        <v>166</v>
      </c>
      <c r="E2688" s="96">
        <v>91345</v>
      </c>
      <c r="F2688" s="63">
        <v>33.038230369563998</v>
      </c>
      <c r="G2688" s="63">
        <v>0</v>
      </c>
      <c r="H2688" s="63">
        <v>29.7</v>
      </c>
      <c r="I2688" s="98" t="str">
        <f>VLOOKUP(E2688, 'Program Data Extracts-Zip Codes'!R$52:W$5334, 6, FALSE)</f>
        <v>SCG</v>
      </c>
      <c r="J2688" s="98" t="str">
        <f>VLOOKUP(E2688, 'Program Data Extracts-Zip Codes'!R$52:W$5334, 4, FALSE)</f>
        <v>LADWP</v>
      </c>
    </row>
    <row r="2689" spans="2:10" x14ac:dyDescent="0.25">
      <c r="B2689" s="63">
        <v>6037109601</v>
      </c>
      <c r="C2689" s="63">
        <v>5020</v>
      </c>
      <c r="D2689" s="63" t="s">
        <v>166</v>
      </c>
      <c r="E2689" s="96">
        <v>91345</v>
      </c>
      <c r="F2689" s="63">
        <v>30.7929752507202</v>
      </c>
      <c r="G2689" s="63">
        <v>0</v>
      </c>
      <c r="H2689" s="63">
        <v>27.3</v>
      </c>
      <c r="I2689" s="98" t="str">
        <f>VLOOKUP(E2689, 'Program Data Extracts-Zip Codes'!R$52:W$5334, 6, FALSE)</f>
        <v>SCG</v>
      </c>
      <c r="J2689" s="98" t="str">
        <f>VLOOKUP(E2689, 'Program Data Extracts-Zip Codes'!R$52:W$5334, 4, FALSE)</f>
        <v>LADWP</v>
      </c>
    </row>
    <row r="2690" spans="2:10" x14ac:dyDescent="0.25">
      <c r="B2690" s="63">
        <v>6037109100</v>
      </c>
      <c r="C2690" s="63">
        <v>2492</v>
      </c>
      <c r="D2690" s="63" t="s">
        <v>166</v>
      </c>
      <c r="E2690" s="96">
        <v>91345</v>
      </c>
      <c r="F2690" s="63">
        <v>29.671445668825498</v>
      </c>
      <c r="G2690" s="63">
        <v>0</v>
      </c>
      <c r="H2690" s="63">
        <v>37.5</v>
      </c>
      <c r="I2690" s="98" t="str">
        <f>VLOOKUP(E2690, 'Program Data Extracts-Zip Codes'!R$52:W$5334, 6, FALSE)</f>
        <v>SCG</v>
      </c>
      <c r="J2690" s="98" t="str">
        <f>VLOOKUP(E2690, 'Program Data Extracts-Zip Codes'!R$52:W$5334, 4, FALSE)</f>
        <v>LADWP</v>
      </c>
    </row>
    <row r="2691" spans="2:10" x14ac:dyDescent="0.25">
      <c r="B2691" s="63">
        <v>6037109400</v>
      </c>
      <c r="C2691" s="63">
        <v>3720</v>
      </c>
      <c r="D2691" s="63" t="s">
        <v>166</v>
      </c>
      <c r="E2691" s="96">
        <v>91345</v>
      </c>
      <c r="F2691" s="63">
        <v>29.3817422907699</v>
      </c>
      <c r="G2691" s="63">
        <v>0</v>
      </c>
      <c r="H2691" s="63">
        <v>26.4</v>
      </c>
      <c r="I2691" s="98" t="str">
        <f>VLOOKUP(E2691, 'Program Data Extracts-Zip Codes'!R$52:W$5334, 6, FALSE)</f>
        <v>SCG</v>
      </c>
      <c r="J2691" s="98" t="str">
        <f>VLOOKUP(E2691, 'Program Data Extracts-Zip Codes'!R$52:W$5334, 4, FALSE)</f>
        <v>LADWP</v>
      </c>
    </row>
    <row r="2692" spans="2:10" x14ac:dyDescent="0.25">
      <c r="B2692" s="63">
        <v>6037109604</v>
      </c>
      <c r="C2692" s="63">
        <v>2975</v>
      </c>
      <c r="D2692" s="63" t="s">
        <v>166</v>
      </c>
      <c r="E2692" s="96">
        <v>91345</v>
      </c>
      <c r="F2692" s="63">
        <v>26.186296289230601</v>
      </c>
      <c r="G2692" s="63">
        <v>0</v>
      </c>
      <c r="H2692" s="63">
        <v>25.4</v>
      </c>
      <c r="I2692" s="98" t="str">
        <f>VLOOKUP(E2692, 'Program Data Extracts-Zip Codes'!R$52:W$5334, 6, FALSE)</f>
        <v>SCG</v>
      </c>
      <c r="J2692" s="98" t="str">
        <f>VLOOKUP(E2692, 'Program Data Extracts-Zip Codes'!R$52:W$5334, 4, FALSE)</f>
        <v>LADWP</v>
      </c>
    </row>
    <row r="2693" spans="2:10" x14ac:dyDescent="0.25">
      <c r="B2693" s="63">
        <v>6037431100</v>
      </c>
      <c r="C2693" s="63">
        <v>6629</v>
      </c>
      <c r="D2693" s="63" t="s">
        <v>166</v>
      </c>
      <c r="E2693" s="96">
        <v>91016</v>
      </c>
      <c r="F2693" s="63">
        <v>40.0774106282744</v>
      </c>
      <c r="G2693" s="63">
        <v>6629</v>
      </c>
      <c r="H2693" s="63">
        <v>44.1</v>
      </c>
      <c r="I2693" s="98" t="str">
        <f>VLOOKUP(E2693, 'Program Data Extracts-Zip Codes'!R$52:W$5334, 6, FALSE)</f>
        <v>SCG</v>
      </c>
      <c r="J2693" s="98" t="str">
        <f>VLOOKUP(E2693, 'Program Data Extracts-Zip Codes'!R$52:W$5334, 4, FALSE)</f>
        <v>SCE</v>
      </c>
    </row>
    <row r="2694" spans="2:10" x14ac:dyDescent="0.25">
      <c r="B2694" s="63">
        <v>6037431001</v>
      </c>
      <c r="C2694" s="63">
        <v>7171</v>
      </c>
      <c r="D2694" s="63" t="s">
        <v>166</v>
      </c>
      <c r="E2694" s="96">
        <v>91016</v>
      </c>
      <c r="F2694" s="63">
        <v>33.132160041371201</v>
      </c>
      <c r="G2694" s="63">
        <v>0</v>
      </c>
      <c r="H2694" s="63">
        <v>37.200000000000003</v>
      </c>
      <c r="I2694" s="98" t="str">
        <f>VLOOKUP(E2694, 'Program Data Extracts-Zip Codes'!R$52:W$5334, 6, FALSE)</f>
        <v>SCG</v>
      </c>
      <c r="J2694" s="98" t="str">
        <f>VLOOKUP(E2694, 'Program Data Extracts-Zip Codes'!R$52:W$5334, 4, FALSE)</f>
        <v>SCE</v>
      </c>
    </row>
    <row r="2695" spans="2:10" x14ac:dyDescent="0.25">
      <c r="B2695" s="63">
        <v>6037430901</v>
      </c>
      <c r="C2695" s="63">
        <v>4324</v>
      </c>
      <c r="D2695" s="63" t="s">
        <v>166</v>
      </c>
      <c r="E2695" s="96">
        <v>91016</v>
      </c>
      <c r="F2695" s="63">
        <v>32.6374406821242</v>
      </c>
      <c r="G2695" s="63">
        <v>0</v>
      </c>
      <c r="H2695" s="63">
        <v>27.9</v>
      </c>
      <c r="I2695" s="98" t="str">
        <f>VLOOKUP(E2695, 'Program Data Extracts-Zip Codes'!R$52:W$5334, 6, FALSE)</f>
        <v>SCG</v>
      </c>
      <c r="J2695" s="98" t="str">
        <f>VLOOKUP(E2695, 'Program Data Extracts-Zip Codes'!R$52:W$5334, 4, FALSE)</f>
        <v>SCE</v>
      </c>
    </row>
    <row r="2696" spans="2:10" x14ac:dyDescent="0.25">
      <c r="B2696" s="63">
        <v>6037430902</v>
      </c>
      <c r="C2696" s="63">
        <v>4652</v>
      </c>
      <c r="D2696" s="63" t="s">
        <v>166</v>
      </c>
      <c r="E2696" s="96">
        <v>91016</v>
      </c>
      <c r="F2696" s="63">
        <v>30.436388872670101</v>
      </c>
      <c r="G2696" s="63">
        <v>0</v>
      </c>
      <c r="H2696" s="63">
        <v>22.2</v>
      </c>
      <c r="I2696" s="98" t="str">
        <f>VLOOKUP(E2696, 'Program Data Extracts-Zip Codes'!R$52:W$5334, 6, FALSE)</f>
        <v>SCG</v>
      </c>
      <c r="J2696" s="98" t="str">
        <f>VLOOKUP(E2696, 'Program Data Extracts-Zip Codes'!R$52:W$5334, 4, FALSE)</f>
        <v>SCE</v>
      </c>
    </row>
    <row r="2697" spans="2:10" x14ac:dyDescent="0.25">
      <c r="B2697" s="63">
        <v>6037431002</v>
      </c>
      <c r="C2697" s="63">
        <v>3163</v>
      </c>
      <c r="D2697" s="63" t="s">
        <v>166</v>
      </c>
      <c r="E2697" s="96">
        <v>91016</v>
      </c>
      <c r="F2697" s="63">
        <v>20.843500275935199</v>
      </c>
      <c r="G2697" s="63">
        <v>0</v>
      </c>
      <c r="H2697" s="63">
        <v>26.2</v>
      </c>
      <c r="I2697" s="98" t="str">
        <f>VLOOKUP(E2697, 'Program Data Extracts-Zip Codes'!R$52:W$5334, 6, FALSE)</f>
        <v>SCG</v>
      </c>
      <c r="J2697" s="98" t="str">
        <f>VLOOKUP(E2697, 'Program Data Extracts-Zip Codes'!R$52:W$5334, 4, FALSE)</f>
        <v>SCE</v>
      </c>
    </row>
    <row r="2698" spans="2:10" x14ac:dyDescent="0.25">
      <c r="B2698" s="63">
        <v>6037430302</v>
      </c>
      <c r="C2698" s="63">
        <v>5837</v>
      </c>
      <c r="D2698" s="63" t="s">
        <v>166</v>
      </c>
      <c r="E2698" s="96">
        <v>91016</v>
      </c>
      <c r="F2698" s="63">
        <v>18.149433531922899</v>
      </c>
      <c r="G2698" s="63">
        <v>0</v>
      </c>
      <c r="H2698" s="63">
        <v>20.3</v>
      </c>
      <c r="I2698" s="98" t="str">
        <f>VLOOKUP(E2698, 'Program Data Extracts-Zip Codes'!R$52:W$5334, 6, FALSE)</f>
        <v>SCG</v>
      </c>
      <c r="J2698" s="98" t="str">
        <f>VLOOKUP(E2698, 'Program Data Extracts-Zip Codes'!R$52:W$5334, 4, FALSE)</f>
        <v>SCE</v>
      </c>
    </row>
    <row r="2699" spans="2:10" x14ac:dyDescent="0.25">
      <c r="B2699" s="63">
        <v>6037431300</v>
      </c>
      <c r="C2699" s="63">
        <v>2661</v>
      </c>
      <c r="D2699" s="63" t="s">
        <v>166</v>
      </c>
      <c r="E2699" s="96">
        <v>91016</v>
      </c>
      <c r="F2699" s="63">
        <v>15.468918482827901</v>
      </c>
      <c r="G2699" s="63">
        <v>0</v>
      </c>
      <c r="H2699" s="63">
        <v>10.9</v>
      </c>
      <c r="I2699" s="98" t="str">
        <f>VLOOKUP(E2699, 'Program Data Extracts-Zip Codes'!R$52:W$5334, 6, FALSE)</f>
        <v>SCG</v>
      </c>
      <c r="J2699" s="98" t="str">
        <f>VLOOKUP(E2699, 'Program Data Extracts-Zip Codes'!R$52:W$5334, 4, FALSE)</f>
        <v>SCE</v>
      </c>
    </row>
    <row r="2700" spans="2:10" x14ac:dyDescent="0.25">
      <c r="B2700" s="63">
        <v>6037430003</v>
      </c>
      <c r="C2700" s="63">
        <v>4604</v>
      </c>
      <c r="D2700" s="63" t="s">
        <v>166</v>
      </c>
      <c r="E2700" s="96">
        <v>91016</v>
      </c>
      <c r="F2700" s="63">
        <v>12.7315894689772</v>
      </c>
      <c r="G2700" s="63">
        <v>0</v>
      </c>
      <c r="H2700" s="63">
        <v>11.6</v>
      </c>
      <c r="I2700" s="98" t="str">
        <f>VLOOKUP(E2700, 'Program Data Extracts-Zip Codes'!R$52:W$5334, 6, FALSE)</f>
        <v>SCG</v>
      </c>
      <c r="J2700" s="98" t="str">
        <f>VLOOKUP(E2700, 'Program Data Extracts-Zip Codes'!R$52:W$5334, 4, FALSE)</f>
        <v>SCE</v>
      </c>
    </row>
    <row r="2701" spans="2:10" x14ac:dyDescent="0.25">
      <c r="B2701" s="63">
        <v>6037430301</v>
      </c>
      <c r="C2701" s="63">
        <v>4422</v>
      </c>
      <c r="D2701" s="63" t="s">
        <v>166</v>
      </c>
      <c r="E2701" s="96">
        <v>91016</v>
      </c>
      <c r="F2701" s="63">
        <v>12.1703121919029</v>
      </c>
      <c r="G2701" s="63">
        <v>0</v>
      </c>
      <c r="H2701" s="63">
        <v>6.2</v>
      </c>
      <c r="I2701" s="98" t="str">
        <f>VLOOKUP(E2701, 'Program Data Extracts-Zip Codes'!R$52:W$5334, 6, FALSE)</f>
        <v>SCG</v>
      </c>
      <c r="J2701" s="98" t="str">
        <f>VLOOKUP(E2701, 'Program Data Extracts-Zip Codes'!R$52:W$5334, 4, FALSE)</f>
        <v>SCE</v>
      </c>
    </row>
    <row r="2702" spans="2:10" x14ac:dyDescent="0.25">
      <c r="B2702" s="63">
        <v>6037532001</v>
      </c>
      <c r="C2702" s="63">
        <v>3415</v>
      </c>
      <c r="D2702" s="63" t="s">
        <v>166</v>
      </c>
      <c r="E2702" s="96">
        <v>90640</v>
      </c>
      <c r="F2702" s="63">
        <v>57.311904421093701</v>
      </c>
      <c r="G2702" s="63">
        <v>3415</v>
      </c>
      <c r="H2702" s="63">
        <v>62.9</v>
      </c>
      <c r="I2702" s="98" t="str">
        <f>VLOOKUP(E2702, 'Program Data Extracts-Zip Codes'!R$52:W$5334, 6, FALSE)</f>
        <v>SCG</v>
      </c>
      <c r="J2702" s="98" t="str">
        <f>VLOOKUP(E2702, 'Program Data Extracts-Zip Codes'!R$52:W$5334, 4, FALSE)</f>
        <v>SCE</v>
      </c>
    </row>
    <row r="2703" spans="2:10" x14ac:dyDescent="0.25">
      <c r="B2703" s="63">
        <v>6037530101</v>
      </c>
      <c r="C2703" s="63">
        <v>5400</v>
      </c>
      <c r="D2703" s="63" t="s">
        <v>166</v>
      </c>
      <c r="E2703" s="96">
        <v>90640</v>
      </c>
      <c r="F2703" s="63">
        <v>50.442483896958898</v>
      </c>
      <c r="G2703" s="63">
        <v>5400</v>
      </c>
      <c r="H2703" s="63">
        <v>52.5</v>
      </c>
      <c r="I2703" s="98" t="str">
        <f>VLOOKUP(E2703, 'Program Data Extracts-Zip Codes'!R$52:W$5334, 6, FALSE)</f>
        <v>SCG</v>
      </c>
      <c r="J2703" s="98" t="str">
        <f>VLOOKUP(E2703, 'Program Data Extracts-Zip Codes'!R$52:W$5334, 4, FALSE)</f>
        <v>SCE</v>
      </c>
    </row>
    <row r="2704" spans="2:10" x14ac:dyDescent="0.25">
      <c r="B2704" s="63">
        <v>6037532002</v>
      </c>
      <c r="C2704" s="63">
        <v>3151</v>
      </c>
      <c r="D2704" s="63" t="s">
        <v>166</v>
      </c>
      <c r="E2704" s="96">
        <v>90640</v>
      </c>
      <c r="F2704" s="63">
        <v>50.391057535717998</v>
      </c>
      <c r="G2704" s="63">
        <v>3151</v>
      </c>
      <c r="H2704" s="63">
        <v>50.2</v>
      </c>
      <c r="I2704" s="98" t="str">
        <f>VLOOKUP(E2704, 'Program Data Extracts-Zip Codes'!R$52:W$5334, 6, FALSE)</f>
        <v>SCG</v>
      </c>
      <c r="J2704" s="98" t="str">
        <f>VLOOKUP(E2704, 'Program Data Extracts-Zip Codes'!R$52:W$5334, 4, FALSE)</f>
        <v>SCE</v>
      </c>
    </row>
    <row r="2705" spans="2:10" x14ac:dyDescent="0.25">
      <c r="B2705" s="63">
        <v>6037532200</v>
      </c>
      <c r="C2705" s="63">
        <v>6836</v>
      </c>
      <c r="D2705" s="63" t="s">
        <v>166</v>
      </c>
      <c r="E2705" s="96">
        <v>90640</v>
      </c>
      <c r="F2705" s="63">
        <v>47.821724311767397</v>
      </c>
      <c r="G2705" s="63">
        <v>6836</v>
      </c>
      <c r="H2705" s="63">
        <v>59.3</v>
      </c>
      <c r="I2705" s="98" t="str">
        <f>VLOOKUP(E2705, 'Program Data Extracts-Zip Codes'!R$52:W$5334, 6, FALSE)</f>
        <v>SCG</v>
      </c>
      <c r="J2705" s="98" t="str">
        <f>VLOOKUP(E2705, 'Program Data Extracts-Zip Codes'!R$52:W$5334, 4, FALSE)</f>
        <v>SCE</v>
      </c>
    </row>
    <row r="2706" spans="2:10" x14ac:dyDescent="0.25">
      <c r="B2706" s="63">
        <v>6037532101</v>
      </c>
      <c r="C2706" s="63">
        <v>6663</v>
      </c>
      <c r="D2706" s="63" t="s">
        <v>166</v>
      </c>
      <c r="E2706" s="96">
        <v>90640</v>
      </c>
      <c r="F2706" s="63">
        <v>47.658491833002699</v>
      </c>
      <c r="G2706" s="63">
        <v>6663</v>
      </c>
      <c r="H2706" s="63">
        <v>57.1</v>
      </c>
      <c r="I2706" s="98" t="str">
        <f>VLOOKUP(E2706, 'Program Data Extracts-Zip Codes'!R$52:W$5334, 6, FALSE)</f>
        <v>SCG</v>
      </c>
      <c r="J2706" s="98" t="str">
        <f>VLOOKUP(E2706, 'Program Data Extracts-Zip Codes'!R$52:W$5334, 4, FALSE)</f>
        <v>SCE</v>
      </c>
    </row>
    <row r="2707" spans="2:10" x14ac:dyDescent="0.25">
      <c r="B2707" s="63">
        <v>6037530004</v>
      </c>
      <c r="C2707" s="63">
        <v>3695</v>
      </c>
      <c r="D2707" s="63" t="s">
        <v>166</v>
      </c>
      <c r="E2707" s="96">
        <v>90640</v>
      </c>
      <c r="F2707" s="63">
        <v>47.0816801087879</v>
      </c>
      <c r="G2707" s="63">
        <v>3695</v>
      </c>
      <c r="H2707" s="63">
        <v>32.6</v>
      </c>
      <c r="I2707" s="98" t="str">
        <f>VLOOKUP(E2707, 'Program Data Extracts-Zip Codes'!R$52:W$5334, 6, FALSE)</f>
        <v>SCG</v>
      </c>
      <c r="J2707" s="98" t="str">
        <f>VLOOKUP(E2707, 'Program Data Extracts-Zip Codes'!R$52:W$5334, 4, FALSE)</f>
        <v>SCE</v>
      </c>
    </row>
    <row r="2708" spans="2:10" x14ac:dyDescent="0.25">
      <c r="B2708" s="63">
        <v>6037530203</v>
      </c>
      <c r="C2708" s="63">
        <v>3238</v>
      </c>
      <c r="D2708" s="63" t="s">
        <v>166</v>
      </c>
      <c r="E2708" s="96">
        <v>90640</v>
      </c>
      <c r="F2708" s="63">
        <v>43.482595894151302</v>
      </c>
      <c r="G2708" s="63">
        <v>3238</v>
      </c>
      <c r="H2708" s="63">
        <v>43.7</v>
      </c>
      <c r="I2708" s="98" t="str">
        <f>VLOOKUP(E2708, 'Program Data Extracts-Zip Codes'!R$52:W$5334, 6, FALSE)</f>
        <v>SCG</v>
      </c>
      <c r="J2708" s="98" t="str">
        <f>VLOOKUP(E2708, 'Program Data Extracts-Zip Codes'!R$52:W$5334, 4, FALSE)</f>
        <v>SCE</v>
      </c>
    </row>
    <row r="2709" spans="2:10" x14ac:dyDescent="0.25">
      <c r="B2709" s="63">
        <v>6037530005</v>
      </c>
      <c r="C2709" s="63">
        <v>4346</v>
      </c>
      <c r="D2709" s="63" t="s">
        <v>166</v>
      </c>
      <c r="E2709" s="96">
        <v>90640</v>
      </c>
      <c r="F2709" s="63">
        <v>42.135137675751899</v>
      </c>
      <c r="G2709" s="63">
        <v>4346</v>
      </c>
      <c r="H2709" s="63">
        <v>20.100000000000001</v>
      </c>
      <c r="I2709" s="98" t="str">
        <f>VLOOKUP(E2709, 'Program Data Extracts-Zip Codes'!R$52:W$5334, 6, FALSE)</f>
        <v>SCG</v>
      </c>
      <c r="J2709" s="98" t="str">
        <f>VLOOKUP(E2709, 'Program Data Extracts-Zip Codes'!R$52:W$5334, 4, FALSE)</f>
        <v>SCE</v>
      </c>
    </row>
    <row r="2710" spans="2:10" x14ac:dyDescent="0.25">
      <c r="B2710" s="63">
        <v>6037530102</v>
      </c>
      <c r="C2710" s="63">
        <v>5116</v>
      </c>
      <c r="D2710" s="63" t="s">
        <v>166</v>
      </c>
      <c r="E2710" s="96">
        <v>90640</v>
      </c>
      <c r="F2710" s="63">
        <v>41.562634342098001</v>
      </c>
      <c r="G2710" s="63">
        <v>5116</v>
      </c>
      <c r="H2710" s="63">
        <v>42.4</v>
      </c>
      <c r="I2710" s="98" t="str">
        <f>VLOOKUP(E2710, 'Program Data Extracts-Zip Codes'!R$52:W$5334, 6, FALSE)</f>
        <v>SCG</v>
      </c>
      <c r="J2710" s="98" t="str">
        <f>VLOOKUP(E2710, 'Program Data Extracts-Zip Codes'!R$52:W$5334, 4, FALSE)</f>
        <v>SCE</v>
      </c>
    </row>
    <row r="2711" spans="2:10" x14ac:dyDescent="0.25">
      <c r="B2711" s="63">
        <v>6037530006</v>
      </c>
      <c r="C2711" s="63">
        <v>3963</v>
      </c>
      <c r="D2711" s="63" t="s">
        <v>166</v>
      </c>
      <c r="E2711" s="96">
        <v>90640</v>
      </c>
      <c r="F2711" s="63">
        <v>40.987213945367102</v>
      </c>
      <c r="G2711" s="63">
        <v>3963</v>
      </c>
      <c r="H2711" s="63">
        <v>32.5</v>
      </c>
      <c r="I2711" s="98" t="str">
        <f>VLOOKUP(E2711, 'Program Data Extracts-Zip Codes'!R$52:W$5334, 6, FALSE)</f>
        <v>SCG</v>
      </c>
      <c r="J2711" s="98" t="str">
        <f>VLOOKUP(E2711, 'Program Data Extracts-Zip Codes'!R$52:W$5334, 4, FALSE)</f>
        <v>SCE</v>
      </c>
    </row>
    <row r="2712" spans="2:10" x14ac:dyDescent="0.25">
      <c r="B2712" s="63">
        <v>6037530204</v>
      </c>
      <c r="C2712" s="63">
        <v>3682</v>
      </c>
      <c r="D2712" s="63" t="s">
        <v>166</v>
      </c>
      <c r="E2712" s="96">
        <v>90640</v>
      </c>
      <c r="F2712" s="63">
        <v>40.964026466642899</v>
      </c>
      <c r="G2712" s="63">
        <v>3682</v>
      </c>
      <c r="H2712" s="63">
        <v>49.8</v>
      </c>
      <c r="I2712" s="98" t="str">
        <f>VLOOKUP(E2712, 'Program Data Extracts-Zip Codes'!R$52:W$5334, 6, FALSE)</f>
        <v>SCG</v>
      </c>
      <c r="J2712" s="98" t="str">
        <f>VLOOKUP(E2712, 'Program Data Extracts-Zip Codes'!R$52:W$5334, 4, FALSE)</f>
        <v>SCE</v>
      </c>
    </row>
    <row r="2713" spans="2:10" x14ac:dyDescent="0.25">
      <c r="B2713" s="63">
        <v>6037530003</v>
      </c>
      <c r="C2713" s="63">
        <v>2983</v>
      </c>
      <c r="D2713" s="63" t="s">
        <v>166</v>
      </c>
      <c r="E2713" s="96">
        <v>90640</v>
      </c>
      <c r="F2713" s="63">
        <v>39.703757186916498</v>
      </c>
      <c r="G2713" s="63">
        <v>2983</v>
      </c>
      <c r="H2713" s="63">
        <v>24.4</v>
      </c>
      <c r="I2713" s="98" t="str">
        <f>VLOOKUP(E2713, 'Program Data Extracts-Zip Codes'!R$52:W$5334, 6, FALSE)</f>
        <v>SCG</v>
      </c>
      <c r="J2713" s="98" t="str">
        <f>VLOOKUP(E2713, 'Program Data Extracts-Zip Codes'!R$52:W$5334, 4, FALSE)</f>
        <v>SCE</v>
      </c>
    </row>
    <row r="2714" spans="2:10" x14ac:dyDescent="0.25">
      <c r="B2714" s="63">
        <v>6037530202</v>
      </c>
      <c r="C2714" s="63">
        <v>4063</v>
      </c>
      <c r="D2714" s="63" t="s">
        <v>166</v>
      </c>
      <c r="E2714" s="96">
        <v>90640</v>
      </c>
      <c r="F2714" s="63">
        <v>35.661272654979498</v>
      </c>
      <c r="G2714" s="63">
        <v>0</v>
      </c>
      <c r="H2714" s="63">
        <v>27.7</v>
      </c>
      <c r="I2714" s="98" t="str">
        <f>VLOOKUP(E2714, 'Program Data Extracts-Zip Codes'!R$52:W$5334, 6, FALSE)</f>
        <v>SCG</v>
      </c>
      <c r="J2714" s="98" t="str">
        <f>VLOOKUP(E2714, 'Program Data Extracts-Zip Codes'!R$52:W$5334, 4, FALSE)</f>
        <v>SCE</v>
      </c>
    </row>
    <row r="2715" spans="2:10" x14ac:dyDescent="0.25">
      <c r="B2715" s="63">
        <v>6037532102</v>
      </c>
      <c r="C2715" s="63">
        <v>3574</v>
      </c>
      <c r="D2715" s="63" t="s">
        <v>166</v>
      </c>
      <c r="E2715" s="96">
        <v>90640</v>
      </c>
      <c r="F2715" s="63">
        <v>34.367421095706803</v>
      </c>
      <c r="G2715" s="63">
        <v>0</v>
      </c>
      <c r="H2715" s="63">
        <v>24.2</v>
      </c>
      <c r="I2715" s="98" t="str">
        <f>VLOOKUP(E2715, 'Program Data Extracts-Zip Codes'!R$52:W$5334, 6, FALSE)</f>
        <v>SCG</v>
      </c>
      <c r="J2715" s="98" t="str">
        <f>VLOOKUP(E2715, 'Program Data Extracts-Zip Codes'!R$52:W$5334, 4, FALSE)</f>
        <v>SCE</v>
      </c>
    </row>
    <row r="2716" spans="2:10" x14ac:dyDescent="0.25">
      <c r="B2716" s="63">
        <v>6037482522</v>
      </c>
      <c r="C2716" s="63">
        <v>4269</v>
      </c>
      <c r="D2716" s="63" t="s">
        <v>166</v>
      </c>
      <c r="E2716" s="96">
        <v>90640</v>
      </c>
      <c r="F2716" s="63">
        <v>31.289933835097901</v>
      </c>
      <c r="G2716" s="63">
        <v>0</v>
      </c>
      <c r="H2716" s="63">
        <v>29.3</v>
      </c>
      <c r="I2716" s="98" t="str">
        <f>VLOOKUP(E2716, 'Program Data Extracts-Zip Codes'!R$52:W$5334, 6, FALSE)</f>
        <v>SCG</v>
      </c>
      <c r="J2716" s="98" t="str">
        <f>VLOOKUP(E2716, 'Program Data Extracts-Zip Codes'!R$52:W$5334, 4, FALSE)</f>
        <v>SCE</v>
      </c>
    </row>
    <row r="2717" spans="2:10" x14ac:dyDescent="0.25">
      <c r="B2717" s="63">
        <v>6037530400</v>
      </c>
      <c r="C2717" s="63">
        <v>3683</v>
      </c>
      <c r="D2717" s="63" t="s">
        <v>166</v>
      </c>
      <c r="E2717" s="96">
        <v>91754</v>
      </c>
      <c r="F2717" s="63">
        <v>47.362937207331903</v>
      </c>
      <c r="G2717" s="63">
        <v>3683</v>
      </c>
      <c r="H2717" s="63">
        <v>46.4</v>
      </c>
      <c r="I2717" s="98" t="str">
        <f>VLOOKUP(E2717, 'Program Data Extracts-Zip Codes'!R$52:W$5334, 6, FALSE)</f>
        <v>SCG</v>
      </c>
      <c r="J2717" s="98" t="str">
        <f>VLOOKUP(E2717, 'Program Data Extracts-Zip Codes'!R$52:W$5334, 4, FALSE)</f>
        <v>LADWP</v>
      </c>
    </row>
    <row r="2718" spans="2:10" x14ac:dyDescent="0.25">
      <c r="B2718" s="63">
        <v>6037482800</v>
      </c>
      <c r="C2718" s="63">
        <v>4074</v>
      </c>
      <c r="D2718" s="63" t="s">
        <v>166</v>
      </c>
      <c r="E2718" s="96">
        <v>91755</v>
      </c>
      <c r="F2718" s="63">
        <v>36.208325248034697</v>
      </c>
      <c r="G2718" s="63">
        <v>0</v>
      </c>
      <c r="H2718" s="63">
        <v>40</v>
      </c>
      <c r="I2718" s="98" t="str">
        <f>VLOOKUP(E2718, 'Program Data Extracts-Zip Codes'!R$52:W$5334, 6, FALSE)</f>
        <v>SCG</v>
      </c>
      <c r="J2718" s="98" t="str">
        <f>VLOOKUP(E2718, 'Program Data Extracts-Zip Codes'!R$52:W$5334, 4, FALSE)</f>
        <v>SCE</v>
      </c>
    </row>
    <row r="2719" spans="2:10" x14ac:dyDescent="0.25">
      <c r="B2719" s="63">
        <v>6037482600</v>
      </c>
      <c r="C2719" s="63">
        <v>6866</v>
      </c>
      <c r="D2719" s="63" t="s">
        <v>166</v>
      </c>
      <c r="E2719" s="96">
        <v>91755</v>
      </c>
      <c r="F2719" s="63">
        <v>35.558437385591297</v>
      </c>
      <c r="G2719" s="63">
        <v>0</v>
      </c>
      <c r="H2719" s="63">
        <v>26.6</v>
      </c>
      <c r="I2719" s="98" t="str">
        <f>VLOOKUP(E2719, 'Program Data Extracts-Zip Codes'!R$52:W$5334, 6, FALSE)</f>
        <v>SCG</v>
      </c>
      <c r="J2719" s="98" t="str">
        <f>VLOOKUP(E2719, 'Program Data Extracts-Zip Codes'!R$52:W$5334, 4, FALSE)</f>
        <v>SCE</v>
      </c>
    </row>
    <row r="2720" spans="2:10" x14ac:dyDescent="0.25">
      <c r="B2720" s="63">
        <v>6037482101</v>
      </c>
      <c r="C2720" s="63">
        <v>4568</v>
      </c>
      <c r="D2720" s="63" t="s">
        <v>166</v>
      </c>
      <c r="E2720" s="96">
        <v>91754</v>
      </c>
      <c r="F2720" s="63">
        <v>33.619299441769698</v>
      </c>
      <c r="G2720" s="63">
        <v>0</v>
      </c>
      <c r="H2720" s="63">
        <v>35.700000000000003</v>
      </c>
      <c r="I2720" s="98" t="str">
        <f>VLOOKUP(E2720, 'Program Data Extracts-Zip Codes'!R$52:W$5334, 6, FALSE)</f>
        <v>SCG</v>
      </c>
      <c r="J2720" s="98" t="str">
        <f>VLOOKUP(E2720, 'Program Data Extracts-Zip Codes'!R$52:W$5334, 4, FALSE)</f>
        <v>LADWP</v>
      </c>
    </row>
    <row r="2721" spans="2:10" x14ac:dyDescent="0.25">
      <c r="B2721" s="63">
        <v>6037482202</v>
      </c>
      <c r="C2721" s="63">
        <v>5229</v>
      </c>
      <c r="D2721" s="63" t="s">
        <v>166</v>
      </c>
      <c r="E2721" s="96">
        <v>91755</v>
      </c>
      <c r="F2721" s="63">
        <v>33.194104678025802</v>
      </c>
      <c r="G2721" s="63">
        <v>0</v>
      </c>
      <c r="H2721" s="63">
        <v>46.6</v>
      </c>
      <c r="I2721" s="98" t="str">
        <f>VLOOKUP(E2721, 'Program Data Extracts-Zip Codes'!R$52:W$5334, 6, FALSE)</f>
        <v>SCG</v>
      </c>
      <c r="J2721" s="98" t="str">
        <f>VLOOKUP(E2721, 'Program Data Extracts-Zip Codes'!R$52:W$5334, 4, FALSE)</f>
        <v>SCE</v>
      </c>
    </row>
    <row r="2722" spans="2:10" x14ac:dyDescent="0.25">
      <c r="B2722" s="63">
        <v>6037482001</v>
      </c>
      <c r="C2722" s="63">
        <v>2761</v>
      </c>
      <c r="D2722" s="63" t="s">
        <v>166</v>
      </c>
      <c r="E2722" s="96">
        <v>91754</v>
      </c>
      <c r="F2722" s="63">
        <v>31.972330357991599</v>
      </c>
      <c r="G2722" s="63">
        <v>0</v>
      </c>
      <c r="H2722" s="63">
        <v>10.8</v>
      </c>
      <c r="I2722" s="98" t="str">
        <f>VLOOKUP(E2722, 'Program Data Extracts-Zip Codes'!R$52:W$5334, 6, FALSE)</f>
        <v>SCG</v>
      </c>
      <c r="J2722" s="98" t="str">
        <f>VLOOKUP(E2722, 'Program Data Extracts-Zip Codes'!R$52:W$5334, 4, FALSE)</f>
        <v>LADWP</v>
      </c>
    </row>
    <row r="2723" spans="2:10" x14ac:dyDescent="0.25">
      <c r="B2723" s="63">
        <v>6037481712</v>
      </c>
      <c r="C2723" s="63">
        <v>5225</v>
      </c>
      <c r="D2723" s="63" t="s">
        <v>166</v>
      </c>
      <c r="E2723" s="96">
        <v>91755</v>
      </c>
      <c r="F2723" s="63">
        <v>31.4661530773365</v>
      </c>
      <c r="G2723" s="63">
        <v>0</v>
      </c>
      <c r="H2723" s="63">
        <v>53.1</v>
      </c>
      <c r="I2723" s="98" t="str">
        <f>VLOOKUP(E2723, 'Program Data Extracts-Zip Codes'!R$52:W$5334, 6, FALSE)</f>
        <v>SCG</v>
      </c>
      <c r="J2723" s="98" t="str">
        <f>VLOOKUP(E2723, 'Program Data Extracts-Zip Codes'!R$52:W$5334, 4, FALSE)</f>
        <v>SCE</v>
      </c>
    </row>
    <row r="2724" spans="2:10" x14ac:dyDescent="0.25">
      <c r="B2724" s="63">
        <v>6037482702</v>
      </c>
      <c r="C2724" s="63">
        <v>2397</v>
      </c>
      <c r="D2724" s="63" t="s">
        <v>166</v>
      </c>
      <c r="E2724" s="96">
        <v>91754</v>
      </c>
      <c r="F2724" s="63">
        <v>31.143112987259901</v>
      </c>
      <c r="G2724" s="63">
        <v>0</v>
      </c>
      <c r="H2724" s="63">
        <v>40.799999999999997</v>
      </c>
      <c r="I2724" s="98" t="str">
        <f>VLOOKUP(E2724, 'Program Data Extracts-Zip Codes'!R$52:W$5334, 6, FALSE)</f>
        <v>SCG</v>
      </c>
      <c r="J2724" s="98" t="str">
        <f>VLOOKUP(E2724, 'Program Data Extracts-Zip Codes'!R$52:W$5334, 4, FALSE)</f>
        <v>LADWP</v>
      </c>
    </row>
    <row r="2725" spans="2:10" x14ac:dyDescent="0.25">
      <c r="B2725" s="63">
        <v>6037482701</v>
      </c>
      <c r="C2725" s="63">
        <v>4298</v>
      </c>
      <c r="D2725" s="63" t="s">
        <v>166</v>
      </c>
      <c r="E2725" s="96">
        <v>91754</v>
      </c>
      <c r="F2725" s="63">
        <v>30.347787323005299</v>
      </c>
      <c r="G2725" s="63">
        <v>0</v>
      </c>
      <c r="H2725" s="63">
        <v>36.9</v>
      </c>
      <c r="I2725" s="98" t="str">
        <f>VLOOKUP(E2725, 'Program Data Extracts-Zip Codes'!R$52:W$5334, 6, FALSE)</f>
        <v>SCG</v>
      </c>
      <c r="J2725" s="98" t="str">
        <f>VLOOKUP(E2725, 'Program Data Extracts-Zip Codes'!R$52:W$5334, 4, FALSE)</f>
        <v>LADWP</v>
      </c>
    </row>
    <row r="2726" spans="2:10" x14ac:dyDescent="0.25">
      <c r="B2726" s="63">
        <v>6037482002</v>
      </c>
      <c r="C2726" s="63">
        <v>6947</v>
      </c>
      <c r="D2726" s="63" t="s">
        <v>166</v>
      </c>
      <c r="E2726" s="96">
        <v>91754</v>
      </c>
      <c r="F2726" s="63">
        <v>30.0829457732099</v>
      </c>
      <c r="G2726" s="63">
        <v>0</v>
      </c>
      <c r="H2726" s="63">
        <v>32.9</v>
      </c>
      <c r="I2726" s="98" t="str">
        <f>VLOOKUP(E2726, 'Program Data Extracts-Zip Codes'!R$52:W$5334, 6, FALSE)</f>
        <v>SCG</v>
      </c>
      <c r="J2726" s="98" t="str">
        <f>VLOOKUP(E2726, 'Program Data Extracts-Zip Codes'!R$52:W$5334, 4, FALSE)</f>
        <v>LADWP</v>
      </c>
    </row>
    <row r="2727" spans="2:10" x14ac:dyDescent="0.25">
      <c r="B2727" s="63">
        <v>6037481711</v>
      </c>
      <c r="C2727" s="63">
        <v>4530</v>
      </c>
      <c r="D2727" s="63" t="s">
        <v>166</v>
      </c>
      <c r="E2727" s="96">
        <v>91755</v>
      </c>
      <c r="F2727" s="63">
        <v>28.743089964407002</v>
      </c>
      <c r="G2727" s="63">
        <v>0</v>
      </c>
      <c r="H2727" s="63">
        <v>55.5</v>
      </c>
      <c r="I2727" s="98" t="str">
        <f>VLOOKUP(E2727, 'Program Data Extracts-Zip Codes'!R$52:W$5334, 6, FALSE)</f>
        <v>SCG</v>
      </c>
      <c r="J2727" s="98" t="str">
        <f>VLOOKUP(E2727, 'Program Data Extracts-Zip Codes'!R$52:W$5334, 4, FALSE)</f>
        <v>SCE</v>
      </c>
    </row>
    <row r="2728" spans="2:10" x14ac:dyDescent="0.25">
      <c r="B2728" s="63">
        <v>6037482201</v>
      </c>
      <c r="C2728" s="63">
        <v>3813</v>
      </c>
      <c r="D2728" s="63" t="s">
        <v>166</v>
      </c>
      <c r="E2728" s="96">
        <v>91755</v>
      </c>
      <c r="F2728" s="63">
        <v>26.8224828722431</v>
      </c>
      <c r="G2728" s="63">
        <v>0</v>
      </c>
      <c r="H2728" s="63">
        <v>41.8</v>
      </c>
      <c r="I2728" s="98" t="str">
        <f>VLOOKUP(E2728, 'Program Data Extracts-Zip Codes'!R$52:W$5334, 6, FALSE)</f>
        <v>SCG</v>
      </c>
      <c r="J2728" s="98" t="str">
        <f>VLOOKUP(E2728, 'Program Data Extracts-Zip Codes'!R$52:W$5334, 4, FALSE)</f>
        <v>SCE</v>
      </c>
    </row>
    <row r="2729" spans="2:10" x14ac:dyDescent="0.25">
      <c r="B2729" s="63">
        <v>6037482102</v>
      </c>
      <c r="C2729" s="63">
        <v>2828</v>
      </c>
      <c r="D2729" s="63" t="s">
        <v>166</v>
      </c>
      <c r="E2729" s="96">
        <v>91754</v>
      </c>
      <c r="F2729" s="63">
        <v>26.3449975558479</v>
      </c>
      <c r="G2729" s="63">
        <v>0</v>
      </c>
      <c r="H2729" s="63">
        <v>33.1</v>
      </c>
      <c r="I2729" s="98" t="str">
        <f>VLOOKUP(E2729, 'Program Data Extracts-Zip Codes'!R$52:W$5334, 6, FALSE)</f>
        <v>SCG</v>
      </c>
      <c r="J2729" s="98" t="str">
        <f>VLOOKUP(E2729, 'Program Data Extracts-Zip Codes'!R$52:W$5334, 4, FALSE)</f>
        <v>LADWP</v>
      </c>
    </row>
    <row r="2730" spans="2:10" x14ac:dyDescent="0.25">
      <c r="B2730" s="63">
        <v>6037481714</v>
      </c>
      <c r="C2730" s="63">
        <v>2551</v>
      </c>
      <c r="D2730" s="63" t="s">
        <v>166</v>
      </c>
      <c r="E2730" s="96">
        <v>91754</v>
      </c>
      <c r="F2730" s="63">
        <v>25.878980538302098</v>
      </c>
      <c r="G2730" s="63">
        <v>0</v>
      </c>
      <c r="H2730" s="63">
        <v>57.1</v>
      </c>
      <c r="I2730" s="98" t="str">
        <f>VLOOKUP(E2730, 'Program Data Extracts-Zip Codes'!R$52:W$5334, 6, FALSE)</f>
        <v>SCG</v>
      </c>
      <c r="J2730" s="98" t="str">
        <f>VLOOKUP(E2730, 'Program Data Extracts-Zip Codes'!R$52:W$5334, 4, FALSE)</f>
        <v>LADWP</v>
      </c>
    </row>
    <row r="2731" spans="2:10" x14ac:dyDescent="0.25">
      <c r="B2731" s="63">
        <v>6037481713</v>
      </c>
      <c r="C2731" s="63">
        <v>2507</v>
      </c>
      <c r="D2731" s="63" t="s">
        <v>166</v>
      </c>
      <c r="E2731" s="96">
        <v>91754</v>
      </c>
      <c r="F2731" s="63">
        <v>22.625454779189798</v>
      </c>
      <c r="G2731" s="63">
        <v>0</v>
      </c>
      <c r="H2731" s="63">
        <v>49.4</v>
      </c>
      <c r="I2731" s="98" t="str">
        <f>VLOOKUP(E2731, 'Program Data Extracts-Zip Codes'!R$52:W$5334, 6, FALSE)</f>
        <v>SCG</v>
      </c>
      <c r="J2731" s="98" t="str">
        <f>VLOOKUP(E2731, 'Program Data Extracts-Zip Codes'!R$52:W$5334, 4, FALSE)</f>
        <v>LADWP</v>
      </c>
    </row>
    <row r="2732" spans="2:10" x14ac:dyDescent="0.25">
      <c r="B2732" s="63">
        <v>6037300502</v>
      </c>
      <c r="C2732" s="63">
        <v>6026</v>
      </c>
      <c r="D2732" s="63" t="s">
        <v>166</v>
      </c>
      <c r="E2732" s="96">
        <v>91020</v>
      </c>
      <c r="F2732" s="63">
        <v>21.254586116000901</v>
      </c>
      <c r="G2732" s="63">
        <v>0</v>
      </c>
      <c r="H2732" s="63">
        <v>20.3</v>
      </c>
      <c r="I2732" s="98" t="str">
        <f>VLOOKUP(E2732, 'Program Data Extracts-Zip Codes'!R$52:W$5334, 6, FALSE)</f>
        <v>SCG</v>
      </c>
      <c r="J2732" s="98" t="str">
        <f>VLOOKUP(E2732, 'Program Data Extracts-Zip Codes'!R$52:W$5334, 4, FALSE)</f>
        <v>Glendale</v>
      </c>
    </row>
    <row r="2733" spans="2:10" x14ac:dyDescent="0.25">
      <c r="B2733" s="63">
        <v>6037920312</v>
      </c>
      <c r="C2733" s="63">
        <v>5268</v>
      </c>
      <c r="D2733" s="63" t="s">
        <v>166</v>
      </c>
      <c r="E2733" s="96">
        <v>91321</v>
      </c>
      <c r="F2733" s="63">
        <v>32.892131217166998</v>
      </c>
      <c r="G2733" s="63">
        <v>0</v>
      </c>
      <c r="H2733" s="63">
        <v>24.7</v>
      </c>
      <c r="I2733" s="98" t="str">
        <f>VLOOKUP(E2733, 'Program Data Extracts-Zip Codes'!R$52:W$5334, 6, FALSE)</f>
        <v>SCG</v>
      </c>
      <c r="J2733" s="98" t="str">
        <f>VLOOKUP(E2733, 'Program Data Extracts-Zip Codes'!R$52:W$5334, 4, FALSE)</f>
        <v>LADWP</v>
      </c>
    </row>
    <row r="2734" spans="2:10" x14ac:dyDescent="0.25">
      <c r="B2734" s="63">
        <v>6037920337</v>
      </c>
      <c r="C2734" s="63">
        <v>7257</v>
      </c>
      <c r="D2734" s="63" t="s">
        <v>166</v>
      </c>
      <c r="E2734" s="96">
        <v>91321</v>
      </c>
      <c r="F2734" s="63">
        <v>29.688633311224699</v>
      </c>
      <c r="G2734" s="63">
        <v>0</v>
      </c>
      <c r="H2734" s="63">
        <v>63</v>
      </c>
      <c r="I2734" s="98" t="str">
        <f>VLOOKUP(E2734, 'Program Data Extracts-Zip Codes'!R$52:W$5334, 6, FALSE)</f>
        <v>SCG</v>
      </c>
      <c r="J2734" s="98" t="str">
        <f>VLOOKUP(E2734, 'Program Data Extracts-Zip Codes'!R$52:W$5334, 4, FALSE)</f>
        <v>LADWP</v>
      </c>
    </row>
    <row r="2735" spans="2:10" x14ac:dyDescent="0.25">
      <c r="B2735" s="63">
        <v>6037920336</v>
      </c>
      <c r="C2735" s="63">
        <v>7027</v>
      </c>
      <c r="D2735" s="63" t="s">
        <v>166</v>
      </c>
      <c r="E2735" s="96">
        <v>91321</v>
      </c>
      <c r="F2735" s="63">
        <v>29.402217252470798</v>
      </c>
      <c r="G2735" s="63">
        <v>0</v>
      </c>
      <c r="H2735" s="63">
        <v>54.4</v>
      </c>
      <c r="I2735" s="98" t="str">
        <f>VLOOKUP(E2735, 'Program Data Extracts-Zip Codes'!R$52:W$5334, 6, FALSE)</f>
        <v>SCG</v>
      </c>
      <c r="J2735" s="98" t="str">
        <f>VLOOKUP(E2735, 'Program Data Extracts-Zip Codes'!R$52:W$5334, 4, FALSE)</f>
        <v>LADWP</v>
      </c>
    </row>
    <row r="2736" spans="2:10" x14ac:dyDescent="0.25">
      <c r="B2736" s="63">
        <v>6037920313</v>
      </c>
      <c r="C2736" s="63">
        <v>6010</v>
      </c>
      <c r="D2736" s="63" t="s">
        <v>166</v>
      </c>
      <c r="E2736" s="96">
        <v>91321</v>
      </c>
      <c r="F2736" s="63">
        <v>24.3894876179662</v>
      </c>
      <c r="G2736" s="63">
        <v>0</v>
      </c>
      <c r="H2736" s="63">
        <v>26</v>
      </c>
      <c r="I2736" s="98" t="str">
        <f>VLOOKUP(E2736, 'Program Data Extracts-Zip Codes'!R$52:W$5334, 6, FALSE)</f>
        <v>SCG</v>
      </c>
      <c r="J2736" s="98" t="str">
        <f>VLOOKUP(E2736, 'Program Data Extracts-Zip Codes'!R$52:W$5334, 4, FALSE)</f>
        <v>LADWP</v>
      </c>
    </row>
    <row r="2737" spans="2:10" x14ac:dyDescent="0.25">
      <c r="B2737" s="63">
        <v>6037920042</v>
      </c>
      <c r="C2737" s="63">
        <v>6769</v>
      </c>
      <c r="D2737" s="63" t="s">
        <v>166</v>
      </c>
      <c r="E2737" s="96">
        <v>91321</v>
      </c>
      <c r="F2737" s="63">
        <v>20.919570149366098</v>
      </c>
      <c r="G2737" s="63">
        <v>0</v>
      </c>
      <c r="H2737" s="63">
        <v>20.8</v>
      </c>
      <c r="I2737" s="98" t="str">
        <f>VLOOKUP(E2737, 'Program Data Extracts-Zip Codes'!R$52:W$5334, 6, FALSE)</f>
        <v>SCG</v>
      </c>
      <c r="J2737" s="98" t="str">
        <f>VLOOKUP(E2737, 'Program Data Extracts-Zip Codes'!R$52:W$5334, 4, FALSE)</f>
        <v>LADWP</v>
      </c>
    </row>
    <row r="2738" spans="2:10" x14ac:dyDescent="0.25">
      <c r="B2738" s="63">
        <v>6037920332</v>
      </c>
      <c r="C2738" s="63">
        <v>2337</v>
      </c>
      <c r="D2738" s="63" t="s">
        <v>166</v>
      </c>
      <c r="E2738" s="96">
        <v>91321</v>
      </c>
      <c r="F2738" s="63">
        <v>20.831159748567298</v>
      </c>
      <c r="G2738" s="63">
        <v>0</v>
      </c>
      <c r="H2738" s="63">
        <v>16.3</v>
      </c>
      <c r="I2738" s="98" t="str">
        <f>VLOOKUP(E2738, 'Program Data Extracts-Zip Codes'!R$52:W$5334, 6, FALSE)</f>
        <v>SCG</v>
      </c>
      <c r="J2738" s="98" t="str">
        <f>VLOOKUP(E2738, 'Program Data Extracts-Zip Codes'!R$52:W$5334, 4, FALSE)</f>
        <v>LADWP</v>
      </c>
    </row>
    <row r="2739" spans="2:10" x14ac:dyDescent="0.25">
      <c r="B2739" s="63">
        <v>6037920031</v>
      </c>
      <c r="C2739" s="63">
        <v>5301</v>
      </c>
      <c r="D2739" s="63" t="s">
        <v>166</v>
      </c>
      <c r="E2739" s="96">
        <v>91321</v>
      </c>
      <c r="F2739" s="63">
        <v>18.5885344644187</v>
      </c>
      <c r="G2739" s="63">
        <v>0</v>
      </c>
      <c r="H2739" s="63">
        <v>20.5</v>
      </c>
      <c r="I2739" s="98" t="str">
        <f>VLOOKUP(E2739, 'Program Data Extracts-Zip Codes'!R$52:W$5334, 6, FALSE)</f>
        <v>SCG</v>
      </c>
      <c r="J2739" s="98" t="str">
        <f>VLOOKUP(E2739, 'Program Data Extracts-Zip Codes'!R$52:W$5334, 4, FALSE)</f>
        <v>LADWP</v>
      </c>
    </row>
    <row r="2740" spans="2:10" x14ac:dyDescent="0.25">
      <c r="B2740" s="63">
        <v>6037117405</v>
      </c>
      <c r="C2740" s="63">
        <v>3442</v>
      </c>
      <c r="D2740" s="63" t="s">
        <v>166</v>
      </c>
      <c r="E2740" s="96">
        <v>91343</v>
      </c>
      <c r="F2740" s="63">
        <v>43.697633781238601</v>
      </c>
      <c r="G2740" s="63">
        <v>3442</v>
      </c>
      <c r="H2740" s="63">
        <v>78.900000000000006</v>
      </c>
      <c r="I2740" s="98" t="str">
        <f>VLOOKUP(E2740, 'Program Data Extracts-Zip Codes'!R$52:W$5334, 6, FALSE)</f>
        <v>SCG</v>
      </c>
      <c r="J2740" s="98" t="str">
        <f>VLOOKUP(E2740, 'Program Data Extracts-Zip Codes'!R$52:W$5334, 4, FALSE)</f>
        <v>LADWP</v>
      </c>
    </row>
    <row r="2741" spans="2:10" x14ac:dyDescent="0.25">
      <c r="B2741" s="63">
        <v>6037117303</v>
      </c>
      <c r="C2741" s="63">
        <v>3512</v>
      </c>
      <c r="D2741" s="63" t="s">
        <v>166</v>
      </c>
      <c r="E2741" s="96">
        <v>91343</v>
      </c>
      <c r="F2741" s="63">
        <v>43.188122522750199</v>
      </c>
      <c r="G2741" s="63">
        <v>3512</v>
      </c>
      <c r="H2741" s="63">
        <v>36.5</v>
      </c>
      <c r="I2741" s="98" t="str">
        <f>VLOOKUP(E2741, 'Program Data Extracts-Zip Codes'!R$52:W$5334, 6, FALSE)</f>
        <v>SCG</v>
      </c>
      <c r="J2741" s="98" t="str">
        <f>VLOOKUP(E2741, 'Program Data Extracts-Zip Codes'!R$52:W$5334, 4, FALSE)</f>
        <v>LADWP</v>
      </c>
    </row>
    <row r="2742" spans="2:10" x14ac:dyDescent="0.25">
      <c r="B2742" s="63">
        <v>6037117404</v>
      </c>
      <c r="C2742" s="63">
        <v>4279</v>
      </c>
      <c r="D2742" s="63" t="s">
        <v>166</v>
      </c>
      <c r="E2742" s="96">
        <v>91343</v>
      </c>
      <c r="F2742" s="63">
        <v>42.396930316276197</v>
      </c>
      <c r="G2742" s="63">
        <v>4279</v>
      </c>
      <c r="H2742" s="63">
        <v>30.3</v>
      </c>
      <c r="I2742" s="98" t="str">
        <f>VLOOKUP(E2742, 'Program Data Extracts-Zip Codes'!R$52:W$5334, 6, FALSE)</f>
        <v>SCG</v>
      </c>
      <c r="J2742" s="98" t="str">
        <f>VLOOKUP(E2742, 'Program Data Extracts-Zip Codes'!R$52:W$5334, 4, FALSE)</f>
        <v>LADWP</v>
      </c>
    </row>
    <row r="2743" spans="2:10" x14ac:dyDescent="0.25">
      <c r="B2743" s="63">
        <v>6037117408</v>
      </c>
      <c r="C2743" s="63">
        <v>2830</v>
      </c>
      <c r="D2743" s="63" t="s">
        <v>166</v>
      </c>
      <c r="E2743" s="96">
        <v>91343</v>
      </c>
      <c r="F2743" s="63">
        <v>39.507548878470502</v>
      </c>
      <c r="G2743" s="63">
        <v>2830</v>
      </c>
      <c r="H2743" s="63">
        <v>76</v>
      </c>
      <c r="I2743" s="98" t="str">
        <f>VLOOKUP(E2743, 'Program Data Extracts-Zip Codes'!R$52:W$5334, 6, FALSE)</f>
        <v>SCG</v>
      </c>
      <c r="J2743" s="98" t="str">
        <f>VLOOKUP(E2743, 'Program Data Extracts-Zip Codes'!R$52:W$5334, 4, FALSE)</f>
        <v>LADWP</v>
      </c>
    </row>
    <row r="2744" spans="2:10" x14ac:dyDescent="0.25">
      <c r="B2744" s="63">
        <v>6037117520</v>
      </c>
      <c r="C2744" s="63">
        <v>4052</v>
      </c>
      <c r="D2744" s="63" t="s">
        <v>166</v>
      </c>
      <c r="E2744" s="96">
        <v>91343</v>
      </c>
      <c r="F2744" s="63">
        <v>39.341691858671801</v>
      </c>
      <c r="G2744" s="63">
        <v>4052</v>
      </c>
      <c r="H2744" s="63">
        <v>75.900000000000006</v>
      </c>
      <c r="I2744" s="98" t="str">
        <f>VLOOKUP(E2744, 'Program Data Extracts-Zip Codes'!R$52:W$5334, 6, FALSE)</f>
        <v>SCG</v>
      </c>
      <c r="J2744" s="98" t="str">
        <f>VLOOKUP(E2744, 'Program Data Extracts-Zip Codes'!R$52:W$5334, 4, FALSE)</f>
        <v>LADWP</v>
      </c>
    </row>
    <row r="2745" spans="2:10" x14ac:dyDescent="0.25">
      <c r="B2745" s="63">
        <v>6037117201</v>
      </c>
      <c r="C2745" s="63">
        <v>4352</v>
      </c>
      <c r="D2745" s="63" t="s">
        <v>166</v>
      </c>
      <c r="E2745" s="96">
        <v>91343</v>
      </c>
      <c r="F2745" s="63">
        <v>38.285198202567599</v>
      </c>
      <c r="G2745" s="63">
        <v>0</v>
      </c>
      <c r="H2745" s="63">
        <v>54.9</v>
      </c>
      <c r="I2745" s="98" t="str">
        <f>VLOOKUP(E2745, 'Program Data Extracts-Zip Codes'!R$52:W$5334, 6, FALSE)</f>
        <v>SCG</v>
      </c>
      <c r="J2745" s="98" t="str">
        <f>VLOOKUP(E2745, 'Program Data Extracts-Zip Codes'!R$52:W$5334, 4, FALSE)</f>
        <v>LADWP</v>
      </c>
    </row>
    <row r="2746" spans="2:10" x14ac:dyDescent="0.25">
      <c r="B2746" s="63">
        <v>6037117407</v>
      </c>
      <c r="C2746" s="63">
        <v>3636</v>
      </c>
      <c r="D2746" s="63" t="s">
        <v>166</v>
      </c>
      <c r="E2746" s="96">
        <v>91343</v>
      </c>
      <c r="F2746" s="63">
        <v>37.611568930910103</v>
      </c>
      <c r="G2746" s="63">
        <v>0</v>
      </c>
      <c r="H2746" s="63">
        <v>86.1</v>
      </c>
      <c r="I2746" s="98" t="str">
        <f>VLOOKUP(E2746, 'Program Data Extracts-Zip Codes'!R$52:W$5334, 6, FALSE)</f>
        <v>SCG</v>
      </c>
      <c r="J2746" s="98" t="str">
        <f>VLOOKUP(E2746, 'Program Data Extracts-Zip Codes'!R$52:W$5334, 4, FALSE)</f>
        <v>LADWP</v>
      </c>
    </row>
    <row r="2747" spans="2:10" x14ac:dyDescent="0.25">
      <c r="B2747" s="63">
        <v>6037117530</v>
      </c>
      <c r="C2747" s="63">
        <v>5641</v>
      </c>
      <c r="D2747" s="63" t="s">
        <v>166</v>
      </c>
      <c r="E2747" s="96">
        <v>91343</v>
      </c>
      <c r="F2747" s="63">
        <v>36.690425397262501</v>
      </c>
      <c r="G2747" s="63">
        <v>0</v>
      </c>
      <c r="H2747" s="63">
        <v>66.599999999999994</v>
      </c>
      <c r="I2747" s="98" t="str">
        <f>VLOOKUP(E2747, 'Program Data Extracts-Zip Codes'!R$52:W$5334, 6, FALSE)</f>
        <v>SCG</v>
      </c>
      <c r="J2747" s="98" t="str">
        <f>VLOOKUP(E2747, 'Program Data Extracts-Zip Codes'!R$52:W$5334, 4, FALSE)</f>
        <v>LADWP</v>
      </c>
    </row>
    <row r="2748" spans="2:10" x14ac:dyDescent="0.25">
      <c r="B2748" s="63">
        <v>6037117510</v>
      </c>
      <c r="C2748" s="63">
        <v>4028</v>
      </c>
      <c r="D2748" s="63" t="s">
        <v>166</v>
      </c>
      <c r="E2748" s="96">
        <v>91343</v>
      </c>
      <c r="F2748" s="63">
        <v>36.204565316088299</v>
      </c>
      <c r="G2748" s="63">
        <v>0</v>
      </c>
      <c r="H2748" s="63">
        <v>70.400000000000006</v>
      </c>
      <c r="I2748" s="98" t="str">
        <f>VLOOKUP(E2748, 'Program Data Extracts-Zip Codes'!R$52:W$5334, 6, FALSE)</f>
        <v>SCG</v>
      </c>
      <c r="J2748" s="98" t="str">
        <f>VLOOKUP(E2748, 'Program Data Extracts-Zip Codes'!R$52:W$5334, 4, FALSE)</f>
        <v>LADWP</v>
      </c>
    </row>
    <row r="2749" spans="2:10" x14ac:dyDescent="0.25">
      <c r="B2749" s="63">
        <v>6037117202</v>
      </c>
      <c r="C2749" s="63">
        <v>2471</v>
      </c>
      <c r="D2749" s="63" t="s">
        <v>166</v>
      </c>
      <c r="E2749" s="96">
        <v>91343</v>
      </c>
      <c r="F2749" s="63">
        <v>34.784834119365797</v>
      </c>
      <c r="G2749" s="63">
        <v>0</v>
      </c>
      <c r="H2749" s="63">
        <v>23.7</v>
      </c>
      <c r="I2749" s="98" t="str">
        <f>VLOOKUP(E2749, 'Program Data Extracts-Zip Codes'!R$52:W$5334, 6, FALSE)</f>
        <v>SCG</v>
      </c>
      <c r="J2749" s="98" t="str">
        <f>VLOOKUP(E2749, 'Program Data Extracts-Zip Codes'!R$52:W$5334, 4, FALSE)</f>
        <v>LADWP</v>
      </c>
    </row>
    <row r="2750" spans="2:10" x14ac:dyDescent="0.25">
      <c r="B2750" s="63">
        <v>6037117302</v>
      </c>
      <c r="C2750" s="63">
        <v>4914</v>
      </c>
      <c r="D2750" s="63" t="s">
        <v>166</v>
      </c>
      <c r="E2750" s="96">
        <v>91343</v>
      </c>
      <c r="F2750" s="63">
        <v>32.794246486822402</v>
      </c>
      <c r="G2750" s="63">
        <v>0</v>
      </c>
      <c r="H2750" s="63">
        <v>29.4</v>
      </c>
      <c r="I2750" s="98" t="str">
        <f>VLOOKUP(E2750, 'Program Data Extracts-Zip Codes'!R$52:W$5334, 6, FALSE)</f>
        <v>SCG</v>
      </c>
      <c r="J2750" s="98" t="str">
        <f>VLOOKUP(E2750, 'Program Data Extracts-Zip Codes'!R$52:W$5334, 4, FALSE)</f>
        <v>LADWP</v>
      </c>
    </row>
    <row r="2751" spans="2:10" x14ac:dyDescent="0.25">
      <c r="B2751" s="63">
        <v>6037117101</v>
      </c>
      <c r="C2751" s="63">
        <v>4796</v>
      </c>
      <c r="D2751" s="63" t="s">
        <v>166</v>
      </c>
      <c r="E2751" s="96">
        <v>91343</v>
      </c>
      <c r="F2751" s="63">
        <v>29.122692778803199</v>
      </c>
      <c r="G2751" s="63">
        <v>0</v>
      </c>
      <c r="H2751" s="63">
        <v>32.9</v>
      </c>
      <c r="I2751" s="98" t="str">
        <f>VLOOKUP(E2751, 'Program Data Extracts-Zip Codes'!R$52:W$5334, 6, FALSE)</f>
        <v>SCG</v>
      </c>
      <c r="J2751" s="98" t="str">
        <f>VLOOKUP(E2751, 'Program Data Extracts-Zip Codes'!R$52:W$5334, 4, FALSE)</f>
        <v>LADWP</v>
      </c>
    </row>
    <row r="2752" spans="2:10" x14ac:dyDescent="0.25">
      <c r="B2752" s="63">
        <v>6037117102</v>
      </c>
      <c r="C2752" s="63">
        <v>2631</v>
      </c>
      <c r="D2752" s="63" t="s">
        <v>166</v>
      </c>
      <c r="E2752" s="96">
        <v>91343</v>
      </c>
      <c r="F2752" s="63">
        <v>28.474119180227699</v>
      </c>
      <c r="G2752" s="63">
        <v>0</v>
      </c>
      <c r="H2752" s="63">
        <v>46.3</v>
      </c>
      <c r="I2752" s="98" t="str">
        <f>VLOOKUP(E2752, 'Program Data Extracts-Zip Codes'!R$52:W$5334, 6, FALSE)</f>
        <v>SCG</v>
      </c>
      <c r="J2752" s="98" t="str">
        <f>VLOOKUP(E2752, 'Program Data Extracts-Zip Codes'!R$52:W$5334, 4, FALSE)</f>
        <v>LADWP</v>
      </c>
    </row>
    <row r="2753" spans="2:10" x14ac:dyDescent="0.25">
      <c r="B2753" s="63">
        <v>6037109800</v>
      </c>
      <c r="C2753" s="63">
        <v>4565</v>
      </c>
      <c r="D2753" s="63" t="s">
        <v>166</v>
      </c>
      <c r="E2753" s="96">
        <v>91343</v>
      </c>
      <c r="F2753" s="63">
        <v>26.3741758649019</v>
      </c>
      <c r="G2753" s="63">
        <v>0</v>
      </c>
      <c r="H2753" s="63">
        <v>30.2</v>
      </c>
      <c r="I2753" s="98" t="str">
        <f>VLOOKUP(E2753, 'Program Data Extracts-Zip Codes'!R$52:W$5334, 6, FALSE)</f>
        <v>SCG</v>
      </c>
      <c r="J2753" s="98" t="str">
        <f>VLOOKUP(E2753, 'Program Data Extracts-Zip Codes'!R$52:W$5334, 4, FALSE)</f>
        <v>LADWP</v>
      </c>
    </row>
    <row r="2754" spans="2:10" x14ac:dyDescent="0.25">
      <c r="B2754" s="63">
        <v>6037117301</v>
      </c>
      <c r="C2754" s="63">
        <v>3851</v>
      </c>
      <c r="D2754" s="63" t="s">
        <v>166</v>
      </c>
      <c r="E2754" s="96">
        <v>91343</v>
      </c>
      <c r="F2754" s="63">
        <v>21.158667457604999</v>
      </c>
      <c r="G2754" s="63">
        <v>0</v>
      </c>
      <c r="H2754" s="63">
        <v>13.9</v>
      </c>
      <c r="I2754" s="98" t="str">
        <f>VLOOKUP(E2754, 'Program Data Extracts-Zip Codes'!R$52:W$5334, 6, FALSE)</f>
        <v>SCG</v>
      </c>
      <c r="J2754" s="98" t="str">
        <f>VLOOKUP(E2754, 'Program Data Extracts-Zip Codes'!R$52:W$5334, 4, FALSE)</f>
        <v>LADWP</v>
      </c>
    </row>
    <row r="2755" spans="2:10" x14ac:dyDescent="0.25">
      <c r="B2755" s="63">
        <v>6037122410</v>
      </c>
      <c r="C2755" s="63">
        <v>3794</v>
      </c>
      <c r="D2755" s="63" t="s">
        <v>166</v>
      </c>
      <c r="E2755" s="96">
        <v>91605</v>
      </c>
      <c r="F2755" s="63">
        <v>66.928664760733099</v>
      </c>
      <c r="G2755" s="63">
        <v>3794</v>
      </c>
      <c r="H2755" s="63">
        <v>73.8</v>
      </c>
      <c r="I2755" s="98" t="str">
        <f>VLOOKUP(E2755, 'Program Data Extracts-Zip Codes'!R$52:W$5334, 6, FALSE)</f>
        <v>SCG</v>
      </c>
      <c r="J2755" s="98" t="str">
        <f>VLOOKUP(E2755, 'Program Data Extracts-Zip Codes'!R$52:W$5334, 4, FALSE)</f>
        <v>Burbank</v>
      </c>
    </row>
    <row r="2756" spans="2:10" x14ac:dyDescent="0.25">
      <c r="B2756" s="63">
        <v>6037122420</v>
      </c>
      <c r="C2756" s="63">
        <v>5050</v>
      </c>
      <c r="D2756" s="63" t="s">
        <v>166</v>
      </c>
      <c r="E2756" s="96">
        <v>91605</v>
      </c>
      <c r="F2756" s="63">
        <v>66.041434966884495</v>
      </c>
      <c r="G2756" s="63">
        <v>5050</v>
      </c>
      <c r="H2756" s="63">
        <v>57.4</v>
      </c>
      <c r="I2756" s="98" t="str">
        <f>VLOOKUP(E2756, 'Program Data Extracts-Zip Codes'!R$52:W$5334, 6, FALSE)</f>
        <v>SCG</v>
      </c>
      <c r="J2756" s="98" t="str">
        <f>VLOOKUP(E2756, 'Program Data Extracts-Zip Codes'!R$52:W$5334, 4, FALSE)</f>
        <v>Burbank</v>
      </c>
    </row>
    <row r="2757" spans="2:10" x14ac:dyDescent="0.25">
      <c r="B2757" s="63">
        <v>6037123206</v>
      </c>
      <c r="C2757" s="63">
        <v>2945</v>
      </c>
      <c r="D2757" s="63" t="s">
        <v>166</v>
      </c>
      <c r="E2757" s="96">
        <v>91606</v>
      </c>
      <c r="F2757" s="63">
        <v>65.927182303298196</v>
      </c>
      <c r="G2757" s="63">
        <v>2945</v>
      </c>
      <c r="H2757" s="63">
        <v>64.599999999999994</v>
      </c>
      <c r="I2757" s="98" t="str">
        <f>VLOOKUP(E2757, 'Program Data Extracts-Zip Codes'!R$52:W$5334, 6, FALSE)</f>
        <v>SCG</v>
      </c>
      <c r="J2757" s="98" t="str">
        <f>VLOOKUP(E2757, 'Program Data Extracts-Zip Codes'!R$52:W$5334, 4, FALSE)</f>
        <v>Burbank</v>
      </c>
    </row>
    <row r="2758" spans="2:10" x14ac:dyDescent="0.25">
      <c r="B2758" s="63">
        <v>6037123304</v>
      </c>
      <c r="C2758" s="63">
        <v>4687</v>
      </c>
      <c r="D2758" s="63" t="s">
        <v>166</v>
      </c>
      <c r="E2758" s="96">
        <v>91605</v>
      </c>
      <c r="F2758" s="63">
        <v>63.896577566319699</v>
      </c>
      <c r="G2758" s="63">
        <v>4687</v>
      </c>
      <c r="H2758" s="63">
        <v>58.4</v>
      </c>
      <c r="I2758" s="98" t="str">
        <f>VLOOKUP(E2758, 'Program Data Extracts-Zip Codes'!R$52:W$5334, 6, FALSE)</f>
        <v>SCG</v>
      </c>
      <c r="J2758" s="98" t="str">
        <f>VLOOKUP(E2758, 'Program Data Extracts-Zip Codes'!R$52:W$5334, 4, FALSE)</f>
        <v>Burbank</v>
      </c>
    </row>
    <row r="2759" spans="2:10" x14ac:dyDescent="0.25">
      <c r="B2759" s="63">
        <v>6037121020</v>
      </c>
      <c r="C2759" s="63">
        <v>3741</v>
      </c>
      <c r="D2759" s="63" t="s">
        <v>166</v>
      </c>
      <c r="E2759" s="96">
        <v>91605</v>
      </c>
      <c r="F2759" s="63">
        <v>62.913324750031201</v>
      </c>
      <c r="G2759" s="63">
        <v>3741</v>
      </c>
      <c r="H2759" s="63">
        <v>38.5</v>
      </c>
      <c r="I2759" s="98" t="str">
        <f>VLOOKUP(E2759, 'Program Data Extracts-Zip Codes'!R$52:W$5334, 6, FALSE)</f>
        <v>SCG</v>
      </c>
      <c r="J2759" s="98" t="str">
        <f>VLOOKUP(E2759, 'Program Data Extracts-Zip Codes'!R$52:W$5334, 4, FALSE)</f>
        <v>Burbank</v>
      </c>
    </row>
    <row r="2760" spans="2:10" x14ac:dyDescent="0.25">
      <c r="B2760" s="63">
        <v>6037122000</v>
      </c>
      <c r="C2760" s="63">
        <v>5446</v>
      </c>
      <c r="D2760" s="63" t="s">
        <v>166</v>
      </c>
      <c r="E2760" s="96">
        <v>91605</v>
      </c>
      <c r="F2760" s="63">
        <v>62.597423076243103</v>
      </c>
      <c r="G2760" s="63">
        <v>5446</v>
      </c>
      <c r="H2760" s="63">
        <v>39.1</v>
      </c>
      <c r="I2760" s="98" t="str">
        <f>VLOOKUP(E2760, 'Program Data Extracts-Zip Codes'!R$52:W$5334, 6, FALSE)</f>
        <v>SCG</v>
      </c>
      <c r="J2760" s="98" t="str">
        <f>VLOOKUP(E2760, 'Program Data Extracts-Zip Codes'!R$52:W$5334, 4, FALSE)</f>
        <v>Burbank</v>
      </c>
    </row>
    <row r="2761" spans="2:10" x14ac:dyDescent="0.25">
      <c r="B2761" s="63">
        <v>6037124103</v>
      </c>
      <c r="C2761" s="63">
        <v>2030</v>
      </c>
      <c r="D2761" s="63" t="s">
        <v>166</v>
      </c>
      <c r="E2761" s="96">
        <v>91606</v>
      </c>
      <c r="F2761" s="63">
        <v>62.285706113148798</v>
      </c>
      <c r="G2761" s="63">
        <v>2030</v>
      </c>
      <c r="H2761" s="63">
        <v>64.2</v>
      </c>
      <c r="I2761" s="98" t="str">
        <f>VLOOKUP(E2761, 'Program Data Extracts-Zip Codes'!R$52:W$5334, 6, FALSE)</f>
        <v>SCG</v>
      </c>
      <c r="J2761" s="98" t="str">
        <f>VLOOKUP(E2761, 'Program Data Extracts-Zip Codes'!R$52:W$5334, 4, FALSE)</f>
        <v>Burbank</v>
      </c>
    </row>
    <row r="2762" spans="2:10" x14ac:dyDescent="0.25">
      <c r="B2762" s="63">
        <v>6037123204</v>
      </c>
      <c r="C2762" s="63">
        <v>3449</v>
      </c>
      <c r="D2762" s="63" t="s">
        <v>166</v>
      </c>
      <c r="E2762" s="96">
        <v>91606</v>
      </c>
      <c r="F2762" s="63">
        <v>58.692431337731797</v>
      </c>
      <c r="G2762" s="63">
        <v>3449</v>
      </c>
      <c r="H2762" s="63">
        <v>60.5</v>
      </c>
      <c r="I2762" s="98" t="str">
        <f>VLOOKUP(E2762, 'Program Data Extracts-Zip Codes'!R$52:W$5334, 6, FALSE)</f>
        <v>SCG</v>
      </c>
      <c r="J2762" s="98" t="str">
        <f>VLOOKUP(E2762, 'Program Data Extracts-Zip Codes'!R$52:W$5334, 4, FALSE)</f>
        <v>Burbank</v>
      </c>
    </row>
    <row r="2763" spans="2:10" x14ac:dyDescent="0.25">
      <c r="B2763" s="63">
        <v>6037123203</v>
      </c>
      <c r="C2763" s="63">
        <v>3765</v>
      </c>
      <c r="D2763" s="63" t="s">
        <v>166</v>
      </c>
      <c r="E2763" s="96">
        <v>91605</v>
      </c>
      <c r="F2763" s="63">
        <v>58.599076637525499</v>
      </c>
      <c r="G2763" s="63">
        <v>3765</v>
      </c>
      <c r="H2763" s="63">
        <v>67.599999999999994</v>
      </c>
      <c r="I2763" s="98" t="str">
        <f>VLOOKUP(E2763, 'Program Data Extracts-Zip Codes'!R$52:W$5334, 6, FALSE)</f>
        <v>SCG</v>
      </c>
      <c r="J2763" s="98" t="str">
        <f>VLOOKUP(E2763, 'Program Data Extracts-Zip Codes'!R$52:W$5334, 4, FALSE)</f>
        <v>Burbank</v>
      </c>
    </row>
    <row r="2764" spans="2:10" x14ac:dyDescent="0.25">
      <c r="B2764" s="63">
        <v>6037123205</v>
      </c>
      <c r="C2764" s="63">
        <v>2645</v>
      </c>
      <c r="D2764" s="63" t="s">
        <v>166</v>
      </c>
      <c r="E2764" s="96">
        <v>91605</v>
      </c>
      <c r="F2764" s="63">
        <v>57.076136963653397</v>
      </c>
      <c r="G2764" s="63">
        <v>2645</v>
      </c>
      <c r="H2764" s="63">
        <v>51.1</v>
      </c>
      <c r="I2764" s="98" t="str">
        <f>VLOOKUP(E2764, 'Program Data Extracts-Zip Codes'!R$52:W$5334, 6, FALSE)</f>
        <v>SCG</v>
      </c>
      <c r="J2764" s="98" t="str">
        <f>VLOOKUP(E2764, 'Program Data Extracts-Zip Codes'!R$52:W$5334, 4, FALSE)</f>
        <v>Burbank</v>
      </c>
    </row>
    <row r="2765" spans="2:10" x14ac:dyDescent="0.25">
      <c r="B2765" s="63">
        <v>6037123303</v>
      </c>
      <c r="C2765" s="63">
        <v>3301</v>
      </c>
      <c r="D2765" s="63" t="s">
        <v>166</v>
      </c>
      <c r="E2765" s="96">
        <v>91605</v>
      </c>
      <c r="F2765" s="63">
        <v>56.560726183568903</v>
      </c>
      <c r="G2765" s="63">
        <v>3301</v>
      </c>
      <c r="H2765" s="63">
        <v>55.2</v>
      </c>
      <c r="I2765" s="98" t="str">
        <f>VLOOKUP(E2765, 'Program Data Extracts-Zip Codes'!R$52:W$5334, 6, FALSE)</f>
        <v>SCG</v>
      </c>
      <c r="J2765" s="98" t="str">
        <f>VLOOKUP(E2765, 'Program Data Extracts-Zip Codes'!R$52:W$5334, 4, FALSE)</f>
        <v>Burbank</v>
      </c>
    </row>
    <row r="2766" spans="2:10" x14ac:dyDescent="0.25">
      <c r="B2766" s="63">
        <v>6037121802</v>
      </c>
      <c r="C2766" s="63">
        <v>3525</v>
      </c>
      <c r="D2766" s="63" t="s">
        <v>166</v>
      </c>
      <c r="E2766" s="96">
        <v>91605</v>
      </c>
      <c r="F2766" s="63">
        <v>56.105339831762699</v>
      </c>
      <c r="G2766" s="63">
        <v>3525</v>
      </c>
      <c r="H2766" s="63">
        <v>56.7</v>
      </c>
      <c r="I2766" s="98" t="str">
        <f>VLOOKUP(E2766, 'Program Data Extracts-Zip Codes'!R$52:W$5334, 6, FALSE)</f>
        <v>SCG</v>
      </c>
      <c r="J2766" s="98" t="str">
        <f>VLOOKUP(E2766, 'Program Data Extracts-Zip Codes'!R$52:W$5334, 4, FALSE)</f>
        <v>Burbank</v>
      </c>
    </row>
    <row r="2767" spans="2:10" x14ac:dyDescent="0.25">
      <c r="B2767" s="63">
        <v>6037124104</v>
      </c>
      <c r="C2767" s="63">
        <v>2439</v>
      </c>
      <c r="D2767" s="63" t="s">
        <v>166</v>
      </c>
      <c r="E2767" s="96">
        <v>91606</v>
      </c>
      <c r="F2767" s="63">
        <v>55.888476435344302</v>
      </c>
      <c r="G2767" s="63">
        <v>2439</v>
      </c>
      <c r="H2767" s="63">
        <v>57.5</v>
      </c>
      <c r="I2767" s="98" t="str">
        <f>VLOOKUP(E2767, 'Program Data Extracts-Zip Codes'!R$52:W$5334, 6, FALSE)</f>
        <v>SCG</v>
      </c>
      <c r="J2767" s="98" t="str">
        <f>VLOOKUP(E2767, 'Program Data Extracts-Zip Codes'!R$52:W$5334, 4, FALSE)</f>
        <v>Burbank</v>
      </c>
    </row>
    <row r="2768" spans="2:10" x14ac:dyDescent="0.25">
      <c r="B2768" s="63">
        <v>6037123410</v>
      </c>
      <c r="C2768" s="63">
        <v>4247</v>
      </c>
      <c r="D2768" s="63" t="s">
        <v>166</v>
      </c>
      <c r="E2768" s="96">
        <v>91605</v>
      </c>
      <c r="F2768" s="63">
        <v>54.711239498577399</v>
      </c>
      <c r="G2768" s="63">
        <v>4247</v>
      </c>
      <c r="H2768" s="63">
        <v>62.3</v>
      </c>
      <c r="I2768" s="98" t="str">
        <f>VLOOKUP(E2768, 'Program Data Extracts-Zip Codes'!R$52:W$5334, 6, FALSE)</f>
        <v>SCG</v>
      </c>
      <c r="J2768" s="98" t="str">
        <f>VLOOKUP(E2768, 'Program Data Extracts-Zip Codes'!R$52:W$5334, 4, FALSE)</f>
        <v>Burbank</v>
      </c>
    </row>
    <row r="2769" spans="2:10" x14ac:dyDescent="0.25">
      <c r="B2769" s="63">
        <v>6037123301</v>
      </c>
      <c r="C2769" s="63">
        <v>4559</v>
      </c>
      <c r="D2769" s="63" t="s">
        <v>166</v>
      </c>
      <c r="E2769" s="96">
        <v>91605</v>
      </c>
      <c r="F2769" s="63">
        <v>53.808163628320997</v>
      </c>
      <c r="G2769" s="63">
        <v>4559</v>
      </c>
      <c r="H2769" s="63">
        <v>34.9</v>
      </c>
      <c r="I2769" s="98" t="str">
        <f>VLOOKUP(E2769, 'Program Data Extracts-Zip Codes'!R$52:W$5334, 6, FALSE)</f>
        <v>SCG</v>
      </c>
      <c r="J2769" s="98" t="str">
        <f>VLOOKUP(E2769, 'Program Data Extracts-Zip Codes'!R$52:W$5334, 4, FALSE)</f>
        <v>Burbank</v>
      </c>
    </row>
    <row r="2770" spans="2:10" x14ac:dyDescent="0.25">
      <c r="B2770" s="63">
        <v>6037121801</v>
      </c>
      <c r="C2770" s="63">
        <v>3942</v>
      </c>
      <c r="D2770" s="63" t="s">
        <v>166</v>
      </c>
      <c r="E2770" s="96">
        <v>91605</v>
      </c>
      <c r="F2770" s="63">
        <v>53.4625284930666</v>
      </c>
      <c r="G2770" s="63">
        <v>3942</v>
      </c>
      <c r="H2770" s="63">
        <v>61.8</v>
      </c>
      <c r="I2770" s="98" t="str">
        <f>VLOOKUP(E2770, 'Program Data Extracts-Zip Codes'!R$52:W$5334, 6, FALSE)</f>
        <v>SCG</v>
      </c>
      <c r="J2770" s="98" t="str">
        <f>VLOOKUP(E2770, 'Program Data Extracts-Zip Codes'!R$52:W$5334, 4, FALSE)</f>
        <v>Burbank</v>
      </c>
    </row>
    <row r="2771" spans="2:10" x14ac:dyDescent="0.25">
      <c r="B2771" s="63">
        <v>6037124204</v>
      </c>
      <c r="C2771" s="63">
        <v>3071</v>
      </c>
      <c r="D2771" s="63" t="s">
        <v>166</v>
      </c>
      <c r="E2771" s="96">
        <v>91601</v>
      </c>
      <c r="F2771" s="63">
        <v>52.817356300833197</v>
      </c>
      <c r="G2771" s="63">
        <v>3071</v>
      </c>
      <c r="H2771" s="63">
        <v>59.8</v>
      </c>
      <c r="I2771" s="98" t="str">
        <f>VLOOKUP(E2771, 'Program Data Extracts-Zip Codes'!R$52:W$5334, 6, FALSE)</f>
        <v>SCG</v>
      </c>
      <c r="J2771" s="98" t="str">
        <f>VLOOKUP(E2771, 'Program Data Extracts-Zip Codes'!R$52:W$5334, 4, FALSE)</f>
        <v>Burbank</v>
      </c>
    </row>
    <row r="2772" spans="2:10" x14ac:dyDescent="0.25">
      <c r="B2772" s="63">
        <v>6037124201</v>
      </c>
      <c r="C2772" s="63">
        <v>3506</v>
      </c>
      <c r="D2772" s="63" t="s">
        <v>166</v>
      </c>
      <c r="E2772" s="96">
        <v>91606</v>
      </c>
      <c r="F2772" s="63">
        <v>51.9307314212721</v>
      </c>
      <c r="G2772" s="63">
        <v>3506</v>
      </c>
      <c r="H2772" s="63">
        <v>26</v>
      </c>
      <c r="I2772" s="98" t="str">
        <f>VLOOKUP(E2772, 'Program Data Extracts-Zip Codes'!R$52:W$5334, 6, FALSE)</f>
        <v>SCG</v>
      </c>
      <c r="J2772" s="98" t="str">
        <f>VLOOKUP(E2772, 'Program Data Extracts-Zip Codes'!R$52:W$5334, 4, FALSE)</f>
        <v>Burbank</v>
      </c>
    </row>
    <row r="2773" spans="2:10" x14ac:dyDescent="0.25">
      <c r="B2773" s="63">
        <v>6037125320</v>
      </c>
      <c r="C2773" s="63">
        <v>4843</v>
      </c>
      <c r="D2773" s="63" t="s">
        <v>166</v>
      </c>
      <c r="E2773" s="96">
        <v>91601</v>
      </c>
      <c r="F2773" s="63">
        <v>51.625495886130601</v>
      </c>
      <c r="G2773" s="63">
        <v>4843</v>
      </c>
      <c r="H2773" s="63">
        <v>51.4</v>
      </c>
      <c r="I2773" s="98" t="str">
        <f>VLOOKUP(E2773, 'Program Data Extracts-Zip Codes'!R$52:W$5334, 6, FALSE)</f>
        <v>SCG</v>
      </c>
      <c r="J2773" s="98" t="str">
        <f>VLOOKUP(E2773, 'Program Data Extracts-Zip Codes'!R$52:W$5334, 4, FALSE)</f>
        <v>Burbank</v>
      </c>
    </row>
    <row r="2774" spans="2:10" x14ac:dyDescent="0.25">
      <c r="B2774" s="63">
        <v>6037125310</v>
      </c>
      <c r="C2774" s="63">
        <v>4750</v>
      </c>
      <c r="D2774" s="63" t="s">
        <v>166</v>
      </c>
      <c r="E2774" s="96">
        <v>91601</v>
      </c>
      <c r="F2774" s="63">
        <v>51.221664171855402</v>
      </c>
      <c r="G2774" s="63">
        <v>4750</v>
      </c>
      <c r="H2774" s="63">
        <v>48.3</v>
      </c>
      <c r="I2774" s="98" t="str">
        <f>VLOOKUP(E2774, 'Program Data Extracts-Zip Codes'!R$52:W$5334, 6, FALSE)</f>
        <v>SCG</v>
      </c>
      <c r="J2774" s="98" t="str">
        <f>VLOOKUP(E2774, 'Program Data Extracts-Zip Codes'!R$52:W$5334, 4, FALSE)</f>
        <v>Burbank</v>
      </c>
    </row>
    <row r="2775" spans="2:10" x14ac:dyDescent="0.25">
      <c r="B2775" s="63">
        <v>6037123103</v>
      </c>
      <c r="C2775" s="63">
        <v>4165</v>
      </c>
      <c r="D2775" s="63" t="s">
        <v>166</v>
      </c>
      <c r="E2775" s="96">
        <v>91606</v>
      </c>
      <c r="F2775" s="63">
        <v>50.523538728150697</v>
      </c>
      <c r="G2775" s="63">
        <v>4165</v>
      </c>
      <c r="H2775" s="63">
        <v>62.6</v>
      </c>
      <c r="I2775" s="98" t="str">
        <f>VLOOKUP(E2775, 'Program Data Extracts-Zip Codes'!R$52:W$5334, 6, FALSE)</f>
        <v>SCG</v>
      </c>
      <c r="J2775" s="98" t="str">
        <f>VLOOKUP(E2775, 'Program Data Extracts-Zip Codes'!R$52:W$5334, 4, FALSE)</f>
        <v>Burbank</v>
      </c>
    </row>
    <row r="2776" spans="2:10" x14ac:dyDescent="0.25">
      <c r="B2776" s="63">
        <v>6037123420</v>
      </c>
      <c r="C2776" s="63">
        <v>4638</v>
      </c>
      <c r="D2776" s="63" t="s">
        <v>166</v>
      </c>
      <c r="E2776" s="96">
        <v>91606</v>
      </c>
      <c r="F2776" s="63">
        <v>50.304552100001402</v>
      </c>
      <c r="G2776" s="63">
        <v>4638</v>
      </c>
      <c r="H2776" s="63">
        <v>55.4</v>
      </c>
      <c r="I2776" s="98" t="str">
        <f>VLOOKUP(E2776, 'Program Data Extracts-Zip Codes'!R$52:W$5334, 6, FALSE)</f>
        <v>SCG</v>
      </c>
      <c r="J2776" s="98" t="str">
        <f>VLOOKUP(E2776, 'Program Data Extracts-Zip Codes'!R$52:W$5334, 4, FALSE)</f>
        <v>Burbank</v>
      </c>
    </row>
    <row r="2777" spans="2:10" x14ac:dyDescent="0.25">
      <c r="B2777" s="63">
        <v>6037121600</v>
      </c>
      <c r="C2777" s="63">
        <v>3005</v>
      </c>
      <c r="D2777" s="63" t="s">
        <v>166</v>
      </c>
      <c r="E2777" s="96">
        <v>91605</v>
      </c>
      <c r="F2777" s="63">
        <v>48.0324046610002</v>
      </c>
      <c r="G2777" s="63">
        <v>3005</v>
      </c>
      <c r="H2777" s="63">
        <v>20.2</v>
      </c>
      <c r="I2777" s="98" t="str">
        <f>VLOOKUP(E2777, 'Program Data Extracts-Zip Codes'!R$52:W$5334, 6, FALSE)</f>
        <v>SCG</v>
      </c>
      <c r="J2777" s="98" t="str">
        <f>VLOOKUP(E2777, 'Program Data Extracts-Zip Codes'!R$52:W$5334, 4, FALSE)</f>
        <v>Burbank</v>
      </c>
    </row>
    <row r="2778" spans="2:10" x14ac:dyDescent="0.25">
      <c r="B2778" s="63">
        <v>6037123901</v>
      </c>
      <c r="C2778" s="63">
        <v>4500</v>
      </c>
      <c r="D2778" s="63" t="s">
        <v>166</v>
      </c>
      <c r="E2778" s="96">
        <v>91606</v>
      </c>
      <c r="F2778" s="63">
        <v>47.199997310614101</v>
      </c>
      <c r="G2778" s="63">
        <v>4500</v>
      </c>
      <c r="H2778" s="63">
        <v>44.5</v>
      </c>
      <c r="I2778" s="98" t="str">
        <f>VLOOKUP(E2778, 'Program Data Extracts-Zip Codes'!R$52:W$5334, 6, FALSE)</f>
        <v>SCG</v>
      </c>
      <c r="J2778" s="98" t="str">
        <f>VLOOKUP(E2778, 'Program Data Extracts-Zip Codes'!R$52:W$5334, 4, FALSE)</f>
        <v>Burbank</v>
      </c>
    </row>
    <row r="2779" spans="2:10" x14ac:dyDescent="0.25">
      <c r="B2779" s="63">
        <v>6037123104</v>
      </c>
      <c r="C2779" s="63">
        <v>4596</v>
      </c>
      <c r="D2779" s="63" t="s">
        <v>166</v>
      </c>
      <c r="E2779" s="96">
        <v>91606</v>
      </c>
      <c r="F2779" s="63">
        <v>45.662424645050599</v>
      </c>
      <c r="G2779" s="63">
        <v>4596</v>
      </c>
      <c r="H2779" s="63">
        <v>44.1</v>
      </c>
      <c r="I2779" s="98" t="str">
        <f>VLOOKUP(E2779, 'Program Data Extracts-Zip Codes'!R$52:W$5334, 6, FALSE)</f>
        <v>SCG</v>
      </c>
      <c r="J2779" s="98" t="str">
        <f>VLOOKUP(E2779, 'Program Data Extracts-Zip Codes'!R$52:W$5334, 4, FALSE)</f>
        <v>Burbank</v>
      </c>
    </row>
    <row r="2780" spans="2:10" x14ac:dyDescent="0.25">
      <c r="B2780" s="63">
        <v>6037124203</v>
      </c>
      <c r="C2780" s="63">
        <v>2748</v>
      </c>
      <c r="D2780" s="63" t="s">
        <v>166</v>
      </c>
      <c r="E2780" s="96">
        <v>91601</v>
      </c>
      <c r="F2780" s="63">
        <v>43.911565232687799</v>
      </c>
      <c r="G2780" s="63">
        <v>2748</v>
      </c>
      <c r="H2780" s="63">
        <v>53</v>
      </c>
      <c r="I2780" s="98" t="str">
        <f>VLOOKUP(E2780, 'Program Data Extracts-Zip Codes'!R$52:W$5334, 6, FALSE)</f>
        <v>SCG</v>
      </c>
      <c r="J2780" s="98" t="str">
        <f>VLOOKUP(E2780, 'Program Data Extracts-Zip Codes'!R$52:W$5334, 4, FALSE)</f>
        <v>Burbank</v>
      </c>
    </row>
    <row r="2781" spans="2:10" x14ac:dyDescent="0.25">
      <c r="B2781" s="63">
        <v>6037124105</v>
      </c>
      <c r="C2781" s="63">
        <v>2658</v>
      </c>
      <c r="D2781" s="63" t="s">
        <v>166</v>
      </c>
      <c r="E2781" s="96">
        <v>91606</v>
      </c>
      <c r="F2781" s="63">
        <v>42.4516120094044</v>
      </c>
      <c r="G2781" s="63">
        <v>2658</v>
      </c>
      <c r="H2781" s="63">
        <v>59</v>
      </c>
      <c r="I2781" s="98" t="str">
        <f>VLOOKUP(E2781, 'Program Data Extracts-Zip Codes'!R$52:W$5334, 6, FALSE)</f>
        <v>SCG</v>
      </c>
      <c r="J2781" s="98" t="str">
        <f>VLOOKUP(E2781, 'Program Data Extracts-Zip Codes'!R$52:W$5334, 4, FALSE)</f>
        <v>Burbank</v>
      </c>
    </row>
    <row r="2782" spans="2:10" x14ac:dyDescent="0.25">
      <c r="B2782" s="63">
        <v>6037123800</v>
      </c>
      <c r="C2782" s="63">
        <v>5531</v>
      </c>
      <c r="D2782" s="63" t="s">
        <v>166</v>
      </c>
      <c r="E2782" s="96">
        <v>91606</v>
      </c>
      <c r="F2782" s="63">
        <v>40.5613176515036</v>
      </c>
      <c r="G2782" s="63">
        <v>5531</v>
      </c>
      <c r="H2782" s="63">
        <v>37.700000000000003</v>
      </c>
      <c r="I2782" s="98" t="str">
        <f>VLOOKUP(E2782, 'Program Data Extracts-Zip Codes'!R$52:W$5334, 6, FALSE)</f>
        <v>SCG</v>
      </c>
      <c r="J2782" s="98" t="str">
        <f>VLOOKUP(E2782, 'Program Data Extracts-Zip Codes'!R$52:W$5334, 4, FALSE)</f>
        <v>Burbank</v>
      </c>
    </row>
    <row r="2783" spans="2:10" x14ac:dyDescent="0.25">
      <c r="B2783" s="63">
        <v>6037143200</v>
      </c>
      <c r="C2783" s="63">
        <v>3743</v>
      </c>
      <c r="D2783" s="63" t="s">
        <v>166</v>
      </c>
      <c r="E2783" s="96">
        <v>91602</v>
      </c>
      <c r="F2783" s="63">
        <v>39.8623539996753</v>
      </c>
      <c r="G2783" s="63">
        <v>3743</v>
      </c>
      <c r="H2783" s="63">
        <v>26</v>
      </c>
      <c r="I2783" s="98" t="str">
        <f>VLOOKUP(E2783, 'Program Data Extracts-Zip Codes'!R$52:W$5334, 6, FALSE)</f>
        <v>SCG</v>
      </c>
      <c r="J2783" s="98" t="str">
        <f>VLOOKUP(E2783, 'Program Data Extracts-Zip Codes'!R$52:W$5334, 4, FALSE)</f>
        <v>Burbank</v>
      </c>
    </row>
    <row r="2784" spans="2:10" x14ac:dyDescent="0.25">
      <c r="B2784" s="63">
        <v>6037124300</v>
      </c>
      <c r="C2784" s="63">
        <v>4046</v>
      </c>
      <c r="D2784" s="63" t="s">
        <v>166</v>
      </c>
      <c r="E2784" s="96">
        <v>91601</v>
      </c>
      <c r="F2784" s="63">
        <v>38.8752938318368</v>
      </c>
      <c r="G2784" s="63">
        <v>0</v>
      </c>
      <c r="H2784" s="63">
        <v>37.299999999999997</v>
      </c>
      <c r="I2784" s="98" t="str">
        <f>VLOOKUP(E2784, 'Program Data Extracts-Zip Codes'!R$52:W$5334, 6, FALSE)</f>
        <v>SCG</v>
      </c>
      <c r="J2784" s="98" t="str">
        <f>VLOOKUP(E2784, 'Program Data Extracts-Zip Codes'!R$52:W$5334, 4, FALSE)</f>
        <v>Burbank</v>
      </c>
    </row>
    <row r="2785" spans="2:10" x14ac:dyDescent="0.25">
      <c r="B2785" s="63">
        <v>6037125200</v>
      </c>
      <c r="C2785" s="63">
        <v>3524</v>
      </c>
      <c r="D2785" s="63" t="s">
        <v>166</v>
      </c>
      <c r="E2785" s="96">
        <v>91601</v>
      </c>
      <c r="F2785" s="63">
        <v>37.804136811277601</v>
      </c>
      <c r="G2785" s="63">
        <v>0</v>
      </c>
      <c r="H2785" s="63">
        <v>32.9</v>
      </c>
      <c r="I2785" s="98" t="str">
        <f>VLOOKUP(E2785, 'Program Data Extracts-Zip Codes'!R$52:W$5334, 6, FALSE)</f>
        <v>SCG</v>
      </c>
      <c r="J2785" s="98" t="str">
        <f>VLOOKUP(E2785, 'Program Data Extracts-Zip Codes'!R$52:W$5334, 4, FALSE)</f>
        <v>Burbank</v>
      </c>
    </row>
    <row r="2786" spans="2:10" x14ac:dyDescent="0.25">
      <c r="B2786" s="63">
        <v>6037124102</v>
      </c>
      <c r="C2786" s="63">
        <v>3549</v>
      </c>
      <c r="D2786" s="63" t="s">
        <v>166</v>
      </c>
      <c r="E2786" s="96">
        <v>91601</v>
      </c>
      <c r="F2786" s="63">
        <v>37.264333983956199</v>
      </c>
      <c r="G2786" s="63">
        <v>0</v>
      </c>
      <c r="H2786" s="63">
        <v>46.5</v>
      </c>
      <c r="I2786" s="98" t="str">
        <f>VLOOKUP(E2786, 'Program Data Extracts-Zip Codes'!R$52:W$5334, 6, FALSE)</f>
        <v>SCG</v>
      </c>
      <c r="J2786" s="98" t="str">
        <f>VLOOKUP(E2786, 'Program Data Extracts-Zip Codes'!R$52:W$5334, 4, FALSE)</f>
        <v>Burbank</v>
      </c>
    </row>
    <row r="2787" spans="2:10" x14ac:dyDescent="0.25">
      <c r="B2787" s="63">
        <v>6037125501</v>
      </c>
      <c r="C2787" s="63">
        <v>3077</v>
      </c>
      <c r="D2787" s="63" t="s">
        <v>166</v>
      </c>
      <c r="E2787" s="96">
        <v>91601</v>
      </c>
      <c r="F2787" s="63">
        <v>37.109770275962497</v>
      </c>
      <c r="G2787" s="63">
        <v>0</v>
      </c>
      <c r="H2787" s="63">
        <v>32.4</v>
      </c>
      <c r="I2787" s="98" t="str">
        <f>VLOOKUP(E2787, 'Program Data Extracts-Zip Codes'!R$52:W$5334, 6, FALSE)</f>
        <v>SCG</v>
      </c>
      <c r="J2787" s="98" t="str">
        <f>VLOOKUP(E2787, 'Program Data Extracts-Zip Codes'!R$52:W$5334, 4, FALSE)</f>
        <v>Burbank</v>
      </c>
    </row>
    <row r="2788" spans="2:10" x14ac:dyDescent="0.25">
      <c r="B2788" s="63">
        <v>6037123700</v>
      </c>
      <c r="C2788" s="63">
        <v>4114</v>
      </c>
      <c r="D2788" s="63" t="s">
        <v>166</v>
      </c>
      <c r="E2788" s="96">
        <v>91606</v>
      </c>
      <c r="F2788" s="63">
        <v>35.461610424752102</v>
      </c>
      <c r="G2788" s="63">
        <v>0</v>
      </c>
      <c r="H2788" s="63">
        <v>30.4</v>
      </c>
      <c r="I2788" s="98" t="str">
        <f>VLOOKUP(E2788, 'Program Data Extracts-Zip Codes'!R$52:W$5334, 6, FALSE)</f>
        <v>SCG</v>
      </c>
      <c r="J2788" s="98" t="str">
        <f>VLOOKUP(E2788, 'Program Data Extracts-Zip Codes'!R$52:W$5334, 4, FALSE)</f>
        <v>Burbank</v>
      </c>
    </row>
    <row r="2789" spans="2:10" x14ac:dyDescent="0.25">
      <c r="B2789" s="63">
        <v>6037125600</v>
      </c>
      <c r="C2789" s="63">
        <v>2657</v>
      </c>
      <c r="D2789" s="63" t="s">
        <v>166</v>
      </c>
      <c r="E2789" s="96">
        <v>91601</v>
      </c>
      <c r="F2789" s="63">
        <v>33.280394878069401</v>
      </c>
      <c r="G2789" s="63">
        <v>0</v>
      </c>
      <c r="H2789" s="63">
        <v>23.1</v>
      </c>
      <c r="I2789" s="98" t="str">
        <f>VLOOKUP(E2789, 'Program Data Extracts-Zip Codes'!R$52:W$5334, 6, FALSE)</f>
        <v>SCG</v>
      </c>
      <c r="J2789" s="98" t="str">
        <f>VLOOKUP(E2789, 'Program Data Extracts-Zip Codes'!R$52:W$5334, 4, FALSE)</f>
        <v>Burbank</v>
      </c>
    </row>
    <row r="2790" spans="2:10" x14ac:dyDescent="0.25">
      <c r="B2790" s="63">
        <v>6037125402</v>
      </c>
      <c r="C2790" s="63">
        <v>3544</v>
      </c>
      <c r="D2790" s="63" t="s">
        <v>166</v>
      </c>
      <c r="E2790" s="96">
        <v>91602</v>
      </c>
      <c r="F2790" s="63">
        <v>31.0777965079313</v>
      </c>
      <c r="G2790" s="63">
        <v>0</v>
      </c>
      <c r="H2790" s="63">
        <v>24.7</v>
      </c>
      <c r="I2790" s="98" t="str">
        <f>VLOOKUP(E2790, 'Program Data Extracts-Zip Codes'!R$52:W$5334, 6, FALSE)</f>
        <v>SCG</v>
      </c>
      <c r="J2790" s="98" t="str">
        <f>VLOOKUP(E2790, 'Program Data Extracts-Zip Codes'!R$52:W$5334, 4, FALSE)</f>
        <v>Burbank</v>
      </c>
    </row>
    <row r="2791" spans="2:10" x14ac:dyDescent="0.25">
      <c r="B2791" s="63">
        <v>6037125401</v>
      </c>
      <c r="C2791" s="63">
        <v>4024</v>
      </c>
      <c r="D2791" s="63" t="s">
        <v>166</v>
      </c>
      <c r="E2791" s="96">
        <v>91601</v>
      </c>
      <c r="F2791" s="63">
        <v>30.8056632563944</v>
      </c>
      <c r="G2791" s="63">
        <v>0</v>
      </c>
      <c r="H2791" s="63">
        <v>30.3</v>
      </c>
      <c r="I2791" s="98" t="str">
        <f>VLOOKUP(E2791, 'Program Data Extracts-Zip Codes'!R$52:W$5334, 6, FALSE)</f>
        <v>SCG</v>
      </c>
      <c r="J2791" s="98" t="str">
        <f>VLOOKUP(E2791, 'Program Data Extracts-Zip Codes'!R$52:W$5334, 4, FALSE)</f>
        <v>Burbank</v>
      </c>
    </row>
    <row r="2792" spans="2:10" x14ac:dyDescent="0.25">
      <c r="B2792" s="63">
        <v>6037125502</v>
      </c>
      <c r="C2792" s="63">
        <v>3083</v>
      </c>
      <c r="D2792" s="63" t="s">
        <v>166</v>
      </c>
      <c r="E2792" s="96">
        <v>91602</v>
      </c>
      <c r="F2792" s="63">
        <v>27.879972042188399</v>
      </c>
      <c r="G2792" s="63">
        <v>0</v>
      </c>
      <c r="H2792" s="63">
        <v>46.2</v>
      </c>
      <c r="I2792" s="98" t="str">
        <f>VLOOKUP(E2792, 'Program Data Extracts-Zip Codes'!R$52:W$5334, 6, FALSE)</f>
        <v>SCG</v>
      </c>
      <c r="J2792" s="98" t="str">
        <f>VLOOKUP(E2792, 'Program Data Extracts-Zip Codes'!R$52:W$5334, 4, FALSE)</f>
        <v>Burbank</v>
      </c>
    </row>
    <row r="2793" spans="2:10" x14ac:dyDescent="0.25">
      <c r="B2793" s="63">
        <v>6037143100</v>
      </c>
      <c r="C2793" s="63">
        <v>3984</v>
      </c>
      <c r="D2793" s="63" t="s">
        <v>166</v>
      </c>
      <c r="E2793" s="96">
        <v>91602</v>
      </c>
      <c r="F2793" s="63">
        <v>21.983733470890702</v>
      </c>
      <c r="G2793" s="63">
        <v>0</v>
      </c>
      <c r="H2793" s="63">
        <v>11</v>
      </c>
      <c r="I2793" s="98" t="str">
        <f>VLOOKUP(E2793, 'Program Data Extracts-Zip Codes'!R$52:W$5334, 6, FALSE)</f>
        <v>SCG</v>
      </c>
      <c r="J2793" s="98" t="str">
        <f>VLOOKUP(E2793, 'Program Data Extracts-Zip Codes'!R$52:W$5334, 4, FALSE)</f>
        <v>Burbank</v>
      </c>
    </row>
    <row r="2794" spans="2:10" x14ac:dyDescent="0.25">
      <c r="B2794" s="63">
        <v>6037143300</v>
      </c>
      <c r="C2794" s="63">
        <v>5871</v>
      </c>
      <c r="D2794" s="63" t="s">
        <v>166</v>
      </c>
      <c r="E2794" s="96">
        <v>91602</v>
      </c>
      <c r="F2794" s="63">
        <v>20.4864426040923</v>
      </c>
      <c r="G2794" s="63">
        <v>0</v>
      </c>
      <c r="H2794" s="63">
        <v>20.2</v>
      </c>
      <c r="I2794" s="98" t="str">
        <f>VLOOKUP(E2794, 'Program Data Extracts-Zip Codes'!R$52:W$5334, 6, FALSE)</f>
        <v>SCG</v>
      </c>
      <c r="J2794" s="98" t="str">
        <f>VLOOKUP(E2794, 'Program Data Extracts-Zip Codes'!R$52:W$5334, 4, FALSE)</f>
        <v>Burbank</v>
      </c>
    </row>
    <row r="2795" spans="2:10" x14ac:dyDescent="0.25">
      <c r="B2795" s="63">
        <v>6037143603</v>
      </c>
      <c r="C2795" s="63">
        <v>2222</v>
      </c>
      <c r="D2795" s="63" t="s">
        <v>166</v>
      </c>
      <c r="E2795" s="96">
        <v>91602</v>
      </c>
      <c r="F2795" s="63">
        <v>18.9752096595581</v>
      </c>
      <c r="G2795" s="63">
        <v>0</v>
      </c>
      <c r="H2795" s="63">
        <v>21.2</v>
      </c>
      <c r="I2795" s="98" t="str">
        <f>VLOOKUP(E2795, 'Program Data Extracts-Zip Codes'!R$52:W$5334, 6, FALSE)</f>
        <v>SCG</v>
      </c>
      <c r="J2795" s="98" t="str">
        <f>VLOOKUP(E2795, 'Program Data Extracts-Zip Codes'!R$52:W$5334, 4, FALSE)</f>
        <v>Burbank</v>
      </c>
    </row>
    <row r="2796" spans="2:10" x14ac:dyDescent="0.25">
      <c r="B2796" s="63">
        <v>6037115403</v>
      </c>
      <c r="C2796" s="63">
        <v>3188</v>
      </c>
      <c r="D2796" s="63" t="s">
        <v>166</v>
      </c>
      <c r="E2796" s="96">
        <v>91325</v>
      </c>
      <c r="F2796" s="63">
        <v>44.177669004700903</v>
      </c>
      <c r="G2796" s="63">
        <v>3188</v>
      </c>
      <c r="H2796" s="63">
        <v>54.5</v>
      </c>
      <c r="I2796" s="98" t="str">
        <f>VLOOKUP(E2796, 'Program Data Extracts-Zip Codes'!R$52:W$5334, 6, FALSE)</f>
        <v>SCG</v>
      </c>
      <c r="J2796" s="98" t="str">
        <f>VLOOKUP(E2796, 'Program Data Extracts-Zip Codes'!R$52:W$5334, 4, FALSE)</f>
        <v>LADWP</v>
      </c>
    </row>
    <row r="2797" spans="2:10" x14ac:dyDescent="0.25">
      <c r="B2797" s="63">
        <v>6037115302</v>
      </c>
      <c r="C2797" s="63">
        <v>4351</v>
      </c>
      <c r="D2797" s="63" t="s">
        <v>166</v>
      </c>
      <c r="E2797" s="96">
        <v>91324</v>
      </c>
      <c r="F2797" s="63">
        <v>40.891353727770202</v>
      </c>
      <c r="G2797" s="63">
        <v>4351</v>
      </c>
      <c r="H2797" s="63">
        <v>57.7</v>
      </c>
      <c r="I2797" s="98" t="str">
        <f>VLOOKUP(E2797, 'Program Data Extracts-Zip Codes'!R$52:W$5334, 6, FALSE)</f>
        <v>SCG</v>
      </c>
      <c r="J2797" s="98" t="str">
        <f>VLOOKUP(E2797, 'Program Data Extracts-Zip Codes'!R$52:W$5334, 4, FALSE)</f>
        <v>LADWP</v>
      </c>
    </row>
    <row r="2798" spans="2:10" x14ac:dyDescent="0.25">
      <c r="B2798" s="63">
        <v>6037115404</v>
      </c>
      <c r="C2798" s="63">
        <v>2913</v>
      </c>
      <c r="D2798" s="63" t="s">
        <v>166</v>
      </c>
      <c r="E2798" s="96">
        <v>91324</v>
      </c>
      <c r="F2798" s="63">
        <v>39.633374124075402</v>
      </c>
      <c r="G2798" s="63">
        <v>2913</v>
      </c>
      <c r="H2798" s="63">
        <v>45</v>
      </c>
      <c r="I2798" s="98" t="str">
        <f>VLOOKUP(E2798, 'Program Data Extracts-Zip Codes'!R$52:W$5334, 6, FALSE)</f>
        <v>SCG</v>
      </c>
      <c r="J2798" s="98" t="str">
        <f>VLOOKUP(E2798, 'Program Data Extracts-Zip Codes'!R$52:W$5334, 4, FALSE)</f>
        <v>LADWP</v>
      </c>
    </row>
    <row r="2799" spans="2:10" x14ac:dyDescent="0.25">
      <c r="B2799" s="63">
        <v>6037115104</v>
      </c>
      <c r="C2799" s="63">
        <v>4444</v>
      </c>
      <c r="D2799" s="63" t="s">
        <v>166</v>
      </c>
      <c r="E2799" s="96">
        <v>91325</v>
      </c>
      <c r="F2799" s="63">
        <v>38.094737098461103</v>
      </c>
      <c r="G2799" s="63">
        <v>0</v>
      </c>
      <c r="H2799" s="63">
        <v>38.299999999999997</v>
      </c>
      <c r="I2799" s="98" t="str">
        <f>VLOOKUP(E2799, 'Program Data Extracts-Zip Codes'!R$52:W$5334, 6, FALSE)</f>
        <v>SCG</v>
      </c>
      <c r="J2799" s="98" t="str">
        <f>VLOOKUP(E2799, 'Program Data Extracts-Zip Codes'!R$52:W$5334, 4, FALSE)</f>
        <v>LADWP</v>
      </c>
    </row>
    <row r="2800" spans="2:10" x14ac:dyDescent="0.25">
      <c r="B2800" s="63">
        <v>6037115401</v>
      </c>
      <c r="C2800" s="63">
        <v>5776</v>
      </c>
      <c r="D2800" s="63" t="s">
        <v>166</v>
      </c>
      <c r="E2800" s="96">
        <v>91325</v>
      </c>
      <c r="F2800" s="63">
        <v>36.952286734944401</v>
      </c>
      <c r="G2800" s="63">
        <v>0</v>
      </c>
      <c r="H2800" s="63">
        <v>36.6</v>
      </c>
      <c r="I2800" s="98" t="str">
        <f>VLOOKUP(E2800, 'Program Data Extracts-Zip Codes'!R$52:W$5334, 6, FALSE)</f>
        <v>SCG</v>
      </c>
      <c r="J2800" s="98" t="str">
        <f>VLOOKUP(E2800, 'Program Data Extracts-Zip Codes'!R$52:W$5334, 4, FALSE)</f>
        <v>LADWP</v>
      </c>
    </row>
    <row r="2801" spans="2:10" x14ac:dyDescent="0.25">
      <c r="B2801" s="63">
        <v>6037115202</v>
      </c>
      <c r="C2801" s="63">
        <v>4828</v>
      </c>
      <c r="D2801" s="63" t="s">
        <v>166</v>
      </c>
      <c r="E2801" s="96">
        <v>91324</v>
      </c>
      <c r="F2801" s="63">
        <v>35.155999110010001</v>
      </c>
      <c r="G2801" s="63">
        <v>0</v>
      </c>
      <c r="H2801" s="63">
        <v>32.700000000000003</v>
      </c>
      <c r="I2801" s="98" t="str">
        <f>VLOOKUP(E2801, 'Program Data Extracts-Zip Codes'!R$52:W$5334, 6, FALSE)</f>
        <v>SCG</v>
      </c>
      <c r="J2801" s="98" t="str">
        <f>VLOOKUP(E2801, 'Program Data Extracts-Zip Codes'!R$52:W$5334, 4, FALSE)</f>
        <v>LADWP</v>
      </c>
    </row>
    <row r="2802" spans="2:10" x14ac:dyDescent="0.25">
      <c r="B2802" s="63">
        <v>6037115301</v>
      </c>
      <c r="C2802" s="63">
        <v>4156</v>
      </c>
      <c r="D2802" s="63" t="s">
        <v>166</v>
      </c>
      <c r="E2802" s="96">
        <v>91324</v>
      </c>
      <c r="F2802" s="63">
        <v>33.769280165480197</v>
      </c>
      <c r="G2802" s="63">
        <v>0</v>
      </c>
      <c r="H2802" s="63">
        <v>27.1</v>
      </c>
      <c r="I2802" s="98" t="str">
        <f>VLOOKUP(E2802, 'Program Data Extracts-Zip Codes'!R$52:W$5334, 6, FALSE)</f>
        <v>SCG</v>
      </c>
      <c r="J2802" s="98" t="str">
        <f>VLOOKUP(E2802, 'Program Data Extracts-Zip Codes'!R$52:W$5334, 4, FALSE)</f>
        <v>LADWP</v>
      </c>
    </row>
    <row r="2803" spans="2:10" x14ac:dyDescent="0.25">
      <c r="B2803" s="63">
        <v>6037113301</v>
      </c>
      <c r="C2803" s="63">
        <v>2201</v>
      </c>
      <c r="D2803" s="63" t="s">
        <v>166</v>
      </c>
      <c r="E2803" s="96">
        <v>91324</v>
      </c>
      <c r="F2803" s="63">
        <v>30.618629158000601</v>
      </c>
      <c r="G2803" s="63">
        <v>0</v>
      </c>
      <c r="H2803" s="63">
        <v>20.3</v>
      </c>
      <c r="I2803" s="98" t="str">
        <f>VLOOKUP(E2803, 'Program Data Extracts-Zip Codes'!R$52:W$5334, 6, FALSE)</f>
        <v>SCG</v>
      </c>
      <c r="J2803" s="98" t="str">
        <f>VLOOKUP(E2803, 'Program Data Extracts-Zip Codes'!R$52:W$5334, 4, FALSE)</f>
        <v>LADWP</v>
      </c>
    </row>
    <row r="2804" spans="2:10" x14ac:dyDescent="0.25">
      <c r="B2804" s="63">
        <v>6037115103</v>
      </c>
      <c r="C2804" s="63">
        <v>2776</v>
      </c>
      <c r="D2804" s="63" t="s">
        <v>166</v>
      </c>
      <c r="E2804" s="96">
        <v>91330</v>
      </c>
      <c r="F2804" s="63">
        <v>29.304476745241399</v>
      </c>
      <c r="G2804" s="63">
        <v>0</v>
      </c>
      <c r="H2804" s="63">
        <v>74.2</v>
      </c>
      <c r="I2804" s="98" t="str">
        <f>VLOOKUP(E2804, 'Program Data Extracts-Zip Codes'!R$52:W$5334, 6, FALSE)</f>
        <v>SCG</v>
      </c>
      <c r="J2804" s="98" t="str">
        <f>VLOOKUP(E2804, 'Program Data Extracts-Zip Codes'!R$52:W$5334, 4, FALSE)</f>
        <v>LADWP</v>
      </c>
    </row>
    <row r="2805" spans="2:10" x14ac:dyDescent="0.25">
      <c r="B2805" s="63">
        <v>6037111302</v>
      </c>
      <c r="C2805" s="63">
        <v>4786</v>
      </c>
      <c r="D2805" s="63" t="s">
        <v>166</v>
      </c>
      <c r="E2805" s="96">
        <v>91325</v>
      </c>
      <c r="F2805" s="63">
        <v>27.390899823519099</v>
      </c>
      <c r="G2805" s="63">
        <v>0</v>
      </c>
      <c r="H2805" s="63">
        <v>25.1</v>
      </c>
      <c r="I2805" s="98" t="str">
        <f>VLOOKUP(E2805, 'Program Data Extracts-Zip Codes'!R$52:W$5334, 6, FALSE)</f>
        <v>SCG</v>
      </c>
      <c r="J2805" s="98" t="str">
        <f>VLOOKUP(E2805, 'Program Data Extracts-Zip Codes'!R$52:W$5334, 4, FALSE)</f>
        <v>LADWP</v>
      </c>
    </row>
    <row r="2806" spans="2:10" x14ac:dyDescent="0.25">
      <c r="B2806" s="63">
        <v>6037111205</v>
      </c>
      <c r="C2806" s="63">
        <v>3375</v>
      </c>
      <c r="D2806" s="63" t="s">
        <v>166</v>
      </c>
      <c r="E2806" s="96">
        <v>91325</v>
      </c>
      <c r="F2806" s="63">
        <v>25.973814637406399</v>
      </c>
      <c r="G2806" s="63">
        <v>0</v>
      </c>
      <c r="H2806" s="63">
        <v>25.1</v>
      </c>
      <c r="I2806" s="98" t="str">
        <f>VLOOKUP(E2806, 'Program Data Extracts-Zip Codes'!R$52:W$5334, 6, FALSE)</f>
        <v>SCG</v>
      </c>
      <c r="J2806" s="98" t="str">
        <f>VLOOKUP(E2806, 'Program Data Extracts-Zip Codes'!R$52:W$5334, 4, FALSE)</f>
        <v>LADWP</v>
      </c>
    </row>
    <row r="2807" spans="2:10" x14ac:dyDescent="0.25">
      <c r="B2807" s="63">
        <v>6037115201</v>
      </c>
      <c r="C2807" s="63">
        <v>6437</v>
      </c>
      <c r="D2807" s="63" t="s">
        <v>166</v>
      </c>
      <c r="E2807" s="96">
        <v>91324</v>
      </c>
      <c r="F2807" s="63">
        <v>21.8450726892248</v>
      </c>
      <c r="G2807" s="63">
        <v>0</v>
      </c>
      <c r="H2807" s="63">
        <v>41</v>
      </c>
      <c r="I2807" s="98" t="str">
        <f>VLOOKUP(E2807, 'Program Data Extracts-Zip Codes'!R$52:W$5334, 6, FALSE)</f>
        <v>SCG</v>
      </c>
      <c r="J2807" s="98" t="str">
        <f>VLOOKUP(E2807, 'Program Data Extracts-Zip Codes'!R$52:W$5334, 4, FALSE)</f>
        <v>LADWP</v>
      </c>
    </row>
    <row r="2808" spans="2:10" x14ac:dyDescent="0.25">
      <c r="B2808" s="63">
        <v>6037131200</v>
      </c>
      <c r="C2808" s="63">
        <v>3429</v>
      </c>
      <c r="D2808" s="63" t="s">
        <v>166</v>
      </c>
      <c r="E2808" s="96">
        <v>91325</v>
      </c>
      <c r="F2808" s="63">
        <v>19.604567532338699</v>
      </c>
      <c r="G2808" s="63">
        <v>0</v>
      </c>
      <c r="H2808" s="63">
        <v>25.4</v>
      </c>
      <c r="I2808" s="98" t="str">
        <f>VLOOKUP(E2808, 'Program Data Extracts-Zip Codes'!R$52:W$5334, 6, FALSE)</f>
        <v>SCG</v>
      </c>
      <c r="J2808" s="98" t="str">
        <f>VLOOKUP(E2808, 'Program Data Extracts-Zip Codes'!R$52:W$5334, 4, FALSE)</f>
        <v>LADWP</v>
      </c>
    </row>
    <row r="2809" spans="2:10" x14ac:dyDescent="0.25">
      <c r="B2809" s="63">
        <v>6037115101</v>
      </c>
      <c r="C2809" s="63">
        <v>5046</v>
      </c>
      <c r="D2809" s="63" t="s">
        <v>166</v>
      </c>
      <c r="E2809" s="96">
        <v>91325</v>
      </c>
      <c r="F2809" s="63">
        <v>16.347625342888399</v>
      </c>
      <c r="G2809" s="63">
        <v>0</v>
      </c>
      <c r="H2809" s="63">
        <v>6.7</v>
      </c>
      <c r="I2809" s="98" t="str">
        <f>VLOOKUP(E2809, 'Program Data Extracts-Zip Codes'!R$52:W$5334, 6, FALSE)</f>
        <v>SCG</v>
      </c>
      <c r="J2809" s="98" t="str">
        <f>VLOOKUP(E2809, 'Program Data Extracts-Zip Codes'!R$52:W$5334, 4, FALSE)</f>
        <v>LADWP</v>
      </c>
    </row>
    <row r="2810" spans="2:10" x14ac:dyDescent="0.25">
      <c r="B2810" s="63">
        <v>6037550000</v>
      </c>
      <c r="C2810" s="63">
        <v>1146</v>
      </c>
      <c r="D2810" s="63" t="s">
        <v>166</v>
      </c>
      <c r="E2810" s="96">
        <v>90650</v>
      </c>
      <c r="F2810" s="63">
        <v>60.502866082836</v>
      </c>
      <c r="G2810" s="63">
        <v>1146</v>
      </c>
      <c r="H2810" s="63">
        <v>55.2</v>
      </c>
      <c r="I2810" s="98" t="str">
        <f>VLOOKUP(E2810, 'Program Data Extracts-Zip Codes'!R$52:W$5334, 6, FALSE)</f>
        <v>SCG</v>
      </c>
      <c r="J2810" s="98" t="str">
        <f>VLOOKUP(E2810, 'Program Data Extracts-Zip Codes'!R$52:W$5334, 4, FALSE)</f>
        <v>SCE</v>
      </c>
    </row>
    <row r="2811" spans="2:10" x14ac:dyDescent="0.25">
      <c r="B2811" s="63">
        <v>6037552400</v>
      </c>
      <c r="C2811" s="63">
        <v>2794</v>
      </c>
      <c r="D2811" s="63" t="s">
        <v>166</v>
      </c>
      <c r="E2811" s="96">
        <v>90650</v>
      </c>
      <c r="F2811" s="63">
        <v>54.650487824475597</v>
      </c>
      <c r="G2811" s="63">
        <v>2794</v>
      </c>
      <c r="H2811" s="63">
        <v>41.9</v>
      </c>
      <c r="I2811" s="98" t="str">
        <f>VLOOKUP(E2811, 'Program Data Extracts-Zip Codes'!R$52:W$5334, 6, FALSE)</f>
        <v>SCG</v>
      </c>
      <c r="J2811" s="98" t="str">
        <f>VLOOKUP(E2811, 'Program Data Extracts-Zip Codes'!R$52:W$5334, 4, FALSE)</f>
        <v>SCE</v>
      </c>
    </row>
    <row r="2812" spans="2:10" x14ac:dyDescent="0.25">
      <c r="B2812" s="63">
        <v>6037552302</v>
      </c>
      <c r="C2812" s="63">
        <v>3648</v>
      </c>
      <c r="D2812" s="63" t="s">
        <v>166</v>
      </c>
      <c r="E2812" s="96">
        <v>90650</v>
      </c>
      <c r="F2812" s="63">
        <v>53.015930683698699</v>
      </c>
      <c r="G2812" s="63">
        <v>3648</v>
      </c>
      <c r="H2812" s="63">
        <v>25.4</v>
      </c>
      <c r="I2812" s="98" t="str">
        <f>VLOOKUP(E2812, 'Program Data Extracts-Zip Codes'!R$52:W$5334, 6, FALSE)</f>
        <v>SCG</v>
      </c>
      <c r="J2812" s="98" t="str">
        <f>VLOOKUP(E2812, 'Program Data Extracts-Zip Codes'!R$52:W$5334, 4, FALSE)</f>
        <v>SCE</v>
      </c>
    </row>
    <row r="2813" spans="2:10" x14ac:dyDescent="0.25">
      <c r="B2813" s="63">
        <v>6037552602</v>
      </c>
      <c r="C2813" s="63">
        <v>4191</v>
      </c>
      <c r="D2813" s="63" t="s">
        <v>166</v>
      </c>
      <c r="E2813" s="96">
        <v>90650</v>
      </c>
      <c r="F2813" s="63">
        <v>49.422964089298297</v>
      </c>
      <c r="G2813" s="63">
        <v>4191</v>
      </c>
      <c r="H2813" s="63">
        <v>42.4</v>
      </c>
      <c r="I2813" s="98" t="str">
        <f>VLOOKUP(E2813, 'Program Data Extracts-Zip Codes'!R$52:W$5334, 6, FALSE)</f>
        <v>SCG</v>
      </c>
      <c r="J2813" s="98" t="str">
        <f>VLOOKUP(E2813, 'Program Data Extracts-Zip Codes'!R$52:W$5334, 4, FALSE)</f>
        <v>SCE</v>
      </c>
    </row>
    <row r="2814" spans="2:10" x14ac:dyDescent="0.25">
      <c r="B2814" s="63">
        <v>6037552301</v>
      </c>
      <c r="C2814" s="63">
        <v>4900</v>
      </c>
      <c r="D2814" s="63" t="s">
        <v>166</v>
      </c>
      <c r="E2814" s="96">
        <v>90650</v>
      </c>
      <c r="F2814" s="63">
        <v>48.843898612061302</v>
      </c>
      <c r="G2814" s="63">
        <v>4900</v>
      </c>
      <c r="H2814" s="63">
        <v>30</v>
      </c>
      <c r="I2814" s="98" t="str">
        <f>VLOOKUP(E2814, 'Program Data Extracts-Zip Codes'!R$52:W$5334, 6, FALSE)</f>
        <v>SCG</v>
      </c>
      <c r="J2814" s="98" t="str">
        <f>VLOOKUP(E2814, 'Program Data Extracts-Zip Codes'!R$52:W$5334, 4, FALSE)</f>
        <v>SCE</v>
      </c>
    </row>
    <row r="2815" spans="2:10" x14ac:dyDescent="0.25">
      <c r="B2815" s="63">
        <v>6037552100</v>
      </c>
      <c r="C2815" s="63">
        <v>5891</v>
      </c>
      <c r="D2815" s="63" t="s">
        <v>166</v>
      </c>
      <c r="E2815" s="96">
        <v>90650</v>
      </c>
      <c r="F2815" s="63">
        <v>48.657430091264203</v>
      </c>
      <c r="G2815" s="63">
        <v>5891</v>
      </c>
      <c r="H2815" s="63">
        <v>39.799999999999997</v>
      </c>
      <c r="I2815" s="98" t="str">
        <f>VLOOKUP(E2815, 'Program Data Extracts-Zip Codes'!R$52:W$5334, 6, FALSE)</f>
        <v>SCG</v>
      </c>
      <c r="J2815" s="98" t="str">
        <f>VLOOKUP(E2815, 'Program Data Extracts-Zip Codes'!R$52:W$5334, 4, FALSE)</f>
        <v>SCE</v>
      </c>
    </row>
    <row r="2816" spans="2:10" x14ac:dyDescent="0.25">
      <c r="B2816" s="63">
        <v>6037552200</v>
      </c>
      <c r="C2816" s="63">
        <v>6835</v>
      </c>
      <c r="D2816" s="63" t="s">
        <v>166</v>
      </c>
      <c r="E2816" s="96">
        <v>90650</v>
      </c>
      <c r="F2816" s="63">
        <v>48.462768671974203</v>
      </c>
      <c r="G2816" s="63">
        <v>6835</v>
      </c>
      <c r="H2816" s="63">
        <v>49.5</v>
      </c>
      <c r="I2816" s="98" t="str">
        <f>VLOOKUP(E2816, 'Program Data Extracts-Zip Codes'!R$52:W$5334, 6, FALSE)</f>
        <v>SCG</v>
      </c>
      <c r="J2816" s="98" t="str">
        <f>VLOOKUP(E2816, 'Program Data Extracts-Zip Codes'!R$52:W$5334, 4, FALSE)</f>
        <v>SCE</v>
      </c>
    </row>
    <row r="2817" spans="2:10" x14ac:dyDescent="0.25">
      <c r="B2817" s="63">
        <v>6037551900</v>
      </c>
      <c r="C2817" s="63">
        <v>5344</v>
      </c>
      <c r="D2817" s="63" t="s">
        <v>166</v>
      </c>
      <c r="E2817" s="96">
        <v>90650</v>
      </c>
      <c r="F2817" s="63">
        <v>47.949228682112903</v>
      </c>
      <c r="G2817" s="63">
        <v>5344</v>
      </c>
      <c r="H2817" s="63">
        <v>35.1</v>
      </c>
      <c r="I2817" s="98" t="str">
        <f>VLOOKUP(E2817, 'Program Data Extracts-Zip Codes'!R$52:W$5334, 6, FALSE)</f>
        <v>SCG</v>
      </c>
      <c r="J2817" s="98" t="str">
        <f>VLOOKUP(E2817, 'Program Data Extracts-Zip Codes'!R$52:W$5334, 4, FALSE)</f>
        <v>SCE</v>
      </c>
    </row>
    <row r="2818" spans="2:10" x14ac:dyDescent="0.25">
      <c r="B2818" s="63">
        <v>6037550300</v>
      </c>
      <c r="C2818" s="63">
        <v>7727</v>
      </c>
      <c r="D2818" s="63" t="s">
        <v>166</v>
      </c>
      <c r="E2818" s="96">
        <v>90650</v>
      </c>
      <c r="F2818" s="63">
        <v>46.8737897809077</v>
      </c>
      <c r="G2818" s="63">
        <v>7727</v>
      </c>
      <c r="H2818" s="63">
        <v>33.4</v>
      </c>
      <c r="I2818" s="98" t="str">
        <f>VLOOKUP(E2818, 'Program Data Extracts-Zip Codes'!R$52:W$5334, 6, FALSE)</f>
        <v>SCG</v>
      </c>
      <c r="J2818" s="98" t="str">
        <f>VLOOKUP(E2818, 'Program Data Extracts-Zip Codes'!R$52:W$5334, 4, FALSE)</f>
        <v>SCE</v>
      </c>
    </row>
    <row r="2819" spans="2:10" x14ac:dyDescent="0.25">
      <c r="B2819" s="63">
        <v>6037550100</v>
      </c>
      <c r="C2819" s="63">
        <v>7518</v>
      </c>
      <c r="D2819" s="63" t="s">
        <v>166</v>
      </c>
      <c r="E2819" s="96">
        <v>90650</v>
      </c>
      <c r="F2819" s="63">
        <v>45.096845861968099</v>
      </c>
      <c r="G2819" s="63">
        <v>7518</v>
      </c>
      <c r="H2819" s="63">
        <v>29.2</v>
      </c>
      <c r="I2819" s="98" t="str">
        <f>VLOOKUP(E2819, 'Program Data Extracts-Zip Codes'!R$52:W$5334, 6, FALSE)</f>
        <v>SCG</v>
      </c>
      <c r="J2819" s="98" t="str">
        <f>VLOOKUP(E2819, 'Program Data Extracts-Zip Codes'!R$52:W$5334, 4, FALSE)</f>
        <v>SCE</v>
      </c>
    </row>
    <row r="2820" spans="2:10" x14ac:dyDescent="0.25">
      <c r="B2820" s="63">
        <v>6037552601</v>
      </c>
      <c r="C2820" s="63">
        <v>5720</v>
      </c>
      <c r="D2820" s="63" t="s">
        <v>166</v>
      </c>
      <c r="E2820" s="96">
        <v>90650</v>
      </c>
      <c r="F2820" s="63">
        <v>44.748121166029897</v>
      </c>
      <c r="G2820" s="63">
        <v>5720</v>
      </c>
      <c r="H2820" s="63">
        <v>47.8</v>
      </c>
      <c r="I2820" s="98" t="str">
        <f>VLOOKUP(E2820, 'Program Data Extracts-Zip Codes'!R$52:W$5334, 6, FALSE)</f>
        <v>SCG</v>
      </c>
      <c r="J2820" s="98" t="str">
        <f>VLOOKUP(E2820, 'Program Data Extracts-Zip Codes'!R$52:W$5334, 4, FALSE)</f>
        <v>SCE</v>
      </c>
    </row>
    <row r="2821" spans="2:10" x14ac:dyDescent="0.25">
      <c r="B2821" s="63">
        <v>6037552900</v>
      </c>
      <c r="C2821" s="63">
        <v>6881</v>
      </c>
      <c r="D2821" s="63" t="s">
        <v>166</v>
      </c>
      <c r="E2821" s="96">
        <v>90650</v>
      </c>
      <c r="F2821" s="63">
        <v>42.860174108100203</v>
      </c>
      <c r="G2821" s="63">
        <v>6881</v>
      </c>
      <c r="H2821" s="63">
        <v>39.9</v>
      </c>
      <c r="I2821" s="98" t="str">
        <f>VLOOKUP(E2821, 'Program Data Extracts-Zip Codes'!R$52:W$5334, 6, FALSE)</f>
        <v>SCG</v>
      </c>
      <c r="J2821" s="98" t="str">
        <f>VLOOKUP(E2821, 'Program Data Extracts-Zip Codes'!R$52:W$5334, 4, FALSE)</f>
        <v>SCE</v>
      </c>
    </row>
    <row r="2822" spans="2:10" x14ac:dyDescent="0.25">
      <c r="B2822" s="63">
        <v>6037550201</v>
      </c>
      <c r="C2822" s="63">
        <v>2941</v>
      </c>
      <c r="D2822" s="63" t="s">
        <v>166</v>
      </c>
      <c r="E2822" s="96">
        <v>90650</v>
      </c>
      <c r="F2822" s="63">
        <v>42.028630700119798</v>
      </c>
      <c r="G2822" s="63">
        <v>2941</v>
      </c>
      <c r="H2822" s="63">
        <v>37.9</v>
      </c>
      <c r="I2822" s="98" t="str">
        <f>VLOOKUP(E2822, 'Program Data Extracts-Zip Codes'!R$52:W$5334, 6, FALSE)</f>
        <v>SCG</v>
      </c>
      <c r="J2822" s="98" t="str">
        <f>VLOOKUP(E2822, 'Program Data Extracts-Zip Codes'!R$52:W$5334, 4, FALSE)</f>
        <v>SCE</v>
      </c>
    </row>
    <row r="2823" spans="2:10" x14ac:dyDescent="0.25">
      <c r="B2823" s="63">
        <v>6037554600</v>
      </c>
      <c r="C2823" s="63">
        <v>4374</v>
      </c>
      <c r="D2823" s="63" t="s">
        <v>166</v>
      </c>
      <c r="E2823" s="96">
        <v>90650</v>
      </c>
      <c r="F2823" s="63">
        <v>41.2269811695204</v>
      </c>
      <c r="G2823" s="63">
        <v>4374</v>
      </c>
      <c r="H2823" s="63">
        <v>43.6</v>
      </c>
      <c r="I2823" s="98" t="str">
        <f>VLOOKUP(E2823, 'Program Data Extracts-Zip Codes'!R$52:W$5334, 6, FALSE)</f>
        <v>SCG</v>
      </c>
      <c r="J2823" s="98" t="str">
        <f>VLOOKUP(E2823, 'Program Data Extracts-Zip Codes'!R$52:W$5334, 4, FALSE)</f>
        <v>SCE</v>
      </c>
    </row>
    <row r="2824" spans="2:10" x14ac:dyDescent="0.25">
      <c r="B2824" s="63">
        <v>6037552700</v>
      </c>
      <c r="C2824" s="63">
        <v>6985</v>
      </c>
      <c r="D2824" s="63" t="s">
        <v>166</v>
      </c>
      <c r="E2824" s="96">
        <v>90650</v>
      </c>
      <c r="F2824" s="63">
        <v>41.182701801119002</v>
      </c>
      <c r="G2824" s="63">
        <v>6985</v>
      </c>
      <c r="H2824" s="63">
        <v>35.1</v>
      </c>
      <c r="I2824" s="98" t="str">
        <f>VLOOKUP(E2824, 'Program Data Extracts-Zip Codes'!R$52:W$5334, 6, FALSE)</f>
        <v>SCG</v>
      </c>
      <c r="J2824" s="98" t="str">
        <f>VLOOKUP(E2824, 'Program Data Extracts-Zip Codes'!R$52:W$5334, 4, FALSE)</f>
        <v>SCE</v>
      </c>
    </row>
    <row r="2825" spans="2:10" x14ac:dyDescent="0.25">
      <c r="B2825" s="63">
        <v>6037552002</v>
      </c>
      <c r="C2825" s="63">
        <v>3721</v>
      </c>
      <c r="D2825" s="63" t="s">
        <v>166</v>
      </c>
      <c r="E2825" s="96">
        <v>90650</v>
      </c>
      <c r="F2825" s="63">
        <v>40.746464467787298</v>
      </c>
      <c r="G2825" s="63">
        <v>3721</v>
      </c>
      <c r="H2825" s="63">
        <v>36.9</v>
      </c>
      <c r="I2825" s="98" t="str">
        <f>VLOOKUP(E2825, 'Program Data Extracts-Zip Codes'!R$52:W$5334, 6, FALSE)</f>
        <v>SCG</v>
      </c>
      <c r="J2825" s="98" t="str">
        <f>VLOOKUP(E2825, 'Program Data Extracts-Zip Codes'!R$52:W$5334, 4, FALSE)</f>
        <v>SCE</v>
      </c>
    </row>
    <row r="2826" spans="2:10" x14ac:dyDescent="0.25">
      <c r="B2826" s="63">
        <v>6037550202</v>
      </c>
      <c r="C2826" s="63">
        <v>5496</v>
      </c>
      <c r="D2826" s="63" t="s">
        <v>166</v>
      </c>
      <c r="E2826" s="96">
        <v>90650</v>
      </c>
      <c r="F2826" s="63">
        <v>39.516337541043598</v>
      </c>
      <c r="G2826" s="63">
        <v>5496</v>
      </c>
      <c r="H2826" s="63">
        <v>44.9</v>
      </c>
      <c r="I2826" s="98" t="str">
        <f>VLOOKUP(E2826, 'Program Data Extracts-Zip Codes'!R$52:W$5334, 6, FALSE)</f>
        <v>SCG</v>
      </c>
      <c r="J2826" s="98" t="str">
        <f>VLOOKUP(E2826, 'Program Data Extracts-Zip Codes'!R$52:W$5334, 4, FALSE)</f>
        <v>SCE</v>
      </c>
    </row>
    <row r="2827" spans="2:10" x14ac:dyDescent="0.25">
      <c r="B2827" s="63">
        <v>6037553000</v>
      </c>
      <c r="C2827" s="63">
        <v>4825</v>
      </c>
      <c r="D2827" s="63" t="s">
        <v>166</v>
      </c>
      <c r="E2827" s="96">
        <v>90650</v>
      </c>
      <c r="F2827" s="63">
        <v>39.4144654458376</v>
      </c>
      <c r="G2827" s="63">
        <v>4825</v>
      </c>
      <c r="H2827" s="63">
        <v>29.4</v>
      </c>
      <c r="I2827" s="98" t="str">
        <f>VLOOKUP(E2827, 'Program Data Extracts-Zip Codes'!R$52:W$5334, 6, FALSE)</f>
        <v>SCG</v>
      </c>
      <c r="J2827" s="98" t="str">
        <f>VLOOKUP(E2827, 'Program Data Extracts-Zip Codes'!R$52:W$5334, 4, FALSE)</f>
        <v>SCE</v>
      </c>
    </row>
    <row r="2828" spans="2:10" x14ac:dyDescent="0.25">
      <c r="B2828" s="63">
        <v>6037552800</v>
      </c>
      <c r="C2828" s="63">
        <v>6401</v>
      </c>
      <c r="D2828" s="63" t="s">
        <v>166</v>
      </c>
      <c r="E2828" s="96">
        <v>90650</v>
      </c>
      <c r="F2828" s="63">
        <v>37.908679456918101</v>
      </c>
      <c r="G2828" s="63">
        <v>0</v>
      </c>
      <c r="H2828" s="63">
        <v>34.700000000000003</v>
      </c>
      <c r="I2828" s="98" t="str">
        <f>VLOOKUP(E2828, 'Program Data Extracts-Zip Codes'!R$52:W$5334, 6, FALSE)</f>
        <v>SCG</v>
      </c>
      <c r="J2828" s="98" t="str">
        <f>VLOOKUP(E2828, 'Program Data Extracts-Zip Codes'!R$52:W$5334, 4, FALSE)</f>
        <v>SCE</v>
      </c>
    </row>
    <row r="2829" spans="2:10" x14ac:dyDescent="0.25">
      <c r="B2829" s="63">
        <v>6037552001</v>
      </c>
      <c r="C2829" s="63">
        <v>4105</v>
      </c>
      <c r="D2829" s="63" t="s">
        <v>166</v>
      </c>
      <c r="E2829" s="96">
        <v>90650</v>
      </c>
      <c r="F2829" s="63">
        <v>35.8936159514585</v>
      </c>
      <c r="G2829" s="63">
        <v>0</v>
      </c>
      <c r="H2829" s="63">
        <v>39.6</v>
      </c>
      <c r="I2829" s="98" t="str">
        <f>VLOOKUP(E2829, 'Program Data Extracts-Zip Codes'!R$52:W$5334, 6, FALSE)</f>
        <v>SCG</v>
      </c>
      <c r="J2829" s="98" t="str">
        <f>VLOOKUP(E2829, 'Program Data Extracts-Zip Codes'!R$52:W$5334, 4, FALSE)</f>
        <v>SCE</v>
      </c>
    </row>
    <row r="2830" spans="2:10" x14ac:dyDescent="0.25">
      <c r="B2830" s="63">
        <v>6037554700</v>
      </c>
      <c r="C2830" s="63">
        <v>4874</v>
      </c>
      <c r="D2830" s="63" t="s">
        <v>166</v>
      </c>
      <c r="E2830" s="96">
        <v>90650</v>
      </c>
      <c r="F2830" s="63">
        <v>33.8071710478863</v>
      </c>
      <c r="G2830" s="63">
        <v>0</v>
      </c>
      <c r="H2830" s="63">
        <v>47</v>
      </c>
      <c r="I2830" s="98" t="str">
        <f>VLOOKUP(E2830, 'Program Data Extracts-Zip Codes'!R$52:W$5334, 6, FALSE)</f>
        <v>SCG</v>
      </c>
      <c r="J2830" s="98" t="str">
        <f>VLOOKUP(E2830, 'Program Data Extracts-Zip Codes'!R$52:W$5334, 4, FALSE)</f>
        <v>SCE</v>
      </c>
    </row>
    <row r="2831" spans="2:10" x14ac:dyDescent="0.25">
      <c r="B2831" s="63">
        <v>6037262704</v>
      </c>
      <c r="C2831" s="63">
        <v>3567</v>
      </c>
      <c r="D2831" s="63" t="s">
        <v>166</v>
      </c>
      <c r="E2831" s="96">
        <v>90272</v>
      </c>
      <c r="F2831" s="63">
        <v>14.595304132796301</v>
      </c>
      <c r="G2831" s="63">
        <v>0</v>
      </c>
      <c r="H2831" s="63">
        <v>12.5</v>
      </c>
      <c r="I2831" s="98" t="str">
        <f>VLOOKUP(E2831, 'Program Data Extracts-Zip Codes'!R$52:W$5334, 6, FALSE)</f>
        <v>SCG</v>
      </c>
      <c r="J2831" s="98" t="str">
        <f>VLOOKUP(E2831, 'Program Data Extracts-Zip Codes'!R$52:W$5334, 4, FALSE)</f>
        <v>LADWP</v>
      </c>
    </row>
    <row r="2832" spans="2:10" x14ac:dyDescent="0.25">
      <c r="B2832" s="63">
        <v>6037262706</v>
      </c>
      <c r="C2832" s="63">
        <v>3563</v>
      </c>
      <c r="D2832" s="63" t="s">
        <v>166</v>
      </c>
      <c r="E2832" s="96">
        <v>90272</v>
      </c>
      <c r="F2832" s="63">
        <v>12.287557304835101</v>
      </c>
      <c r="G2832" s="63">
        <v>0</v>
      </c>
      <c r="H2832" s="63">
        <v>8.6</v>
      </c>
      <c r="I2832" s="98" t="str">
        <f>VLOOKUP(E2832, 'Program Data Extracts-Zip Codes'!R$52:W$5334, 6, FALSE)</f>
        <v>SCG</v>
      </c>
      <c r="J2832" s="98" t="str">
        <f>VLOOKUP(E2832, 'Program Data Extracts-Zip Codes'!R$52:W$5334, 4, FALSE)</f>
        <v>LADWP</v>
      </c>
    </row>
    <row r="2833" spans="2:10" x14ac:dyDescent="0.25">
      <c r="B2833" s="63">
        <v>6037262501</v>
      </c>
      <c r="C2833" s="63">
        <v>3662</v>
      </c>
      <c r="D2833" s="63" t="s">
        <v>166</v>
      </c>
      <c r="E2833" s="96">
        <v>90272</v>
      </c>
      <c r="F2833" s="63">
        <v>9.1377824308524804</v>
      </c>
      <c r="G2833" s="63">
        <v>0</v>
      </c>
      <c r="H2833" s="63">
        <v>4.5999999999999996</v>
      </c>
      <c r="I2833" s="98" t="str">
        <f>VLOOKUP(E2833, 'Program Data Extracts-Zip Codes'!R$52:W$5334, 6, FALSE)</f>
        <v>SCG</v>
      </c>
      <c r="J2833" s="98" t="str">
        <f>VLOOKUP(E2833, 'Program Data Extracts-Zip Codes'!R$52:W$5334, 4, FALSE)</f>
        <v>LADWP</v>
      </c>
    </row>
    <row r="2834" spans="2:10" x14ac:dyDescent="0.25">
      <c r="B2834" s="63">
        <v>6037262601</v>
      </c>
      <c r="C2834" s="63">
        <v>3660</v>
      </c>
      <c r="D2834" s="63" t="s">
        <v>166</v>
      </c>
      <c r="E2834" s="96">
        <v>90272</v>
      </c>
      <c r="F2834" s="63">
        <v>9.1285775739633301</v>
      </c>
      <c r="G2834" s="63">
        <v>0</v>
      </c>
      <c r="H2834" s="63">
        <v>6.4</v>
      </c>
      <c r="I2834" s="98" t="str">
        <f>VLOOKUP(E2834, 'Program Data Extracts-Zip Codes'!R$52:W$5334, 6, FALSE)</f>
        <v>SCG</v>
      </c>
      <c r="J2834" s="98" t="str">
        <f>VLOOKUP(E2834, 'Program Data Extracts-Zip Codes'!R$52:W$5334, 4, FALSE)</f>
        <v>LADWP</v>
      </c>
    </row>
    <row r="2835" spans="2:10" x14ac:dyDescent="0.25">
      <c r="B2835" s="63">
        <v>6037262604</v>
      </c>
      <c r="C2835" s="63">
        <v>6092</v>
      </c>
      <c r="D2835" s="63" t="s">
        <v>166</v>
      </c>
      <c r="E2835" s="96">
        <v>90272</v>
      </c>
      <c r="F2835" s="63">
        <v>5.3393737970454103</v>
      </c>
      <c r="G2835" s="63">
        <v>0</v>
      </c>
      <c r="H2835" s="63">
        <v>6.6</v>
      </c>
      <c r="I2835" s="98" t="str">
        <f>VLOOKUP(E2835, 'Program Data Extracts-Zip Codes'!R$52:W$5334, 6, FALSE)</f>
        <v>SCG</v>
      </c>
      <c r="J2835" s="98" t="str">
        <f>VLOOKUP(E2835, 'Program Data Extracts-Zip Codes'!R$52:W$5334, 4, FALSE)</f>
        <v>LADWP</v>
      </c>
    </row>
    <row r="2836" spans="2:10" x14ac:dyDescent="0.25">
      <c r="B2836" s="63">
        <v>6037262802</v>
      </c>
      <c r="C2836" s="63">
        <v>3759</v>
      </c>
      <c r="D2836" s="63" t="s">
        <v>166</v>
      </c>
      <c r="E2836" s="96">
        <v>90272</v>
      </c>
      <c r="F2836" s="63">
        <v>1.3077593389175399</v>
      </c>
      <c r="G2836" s="63">
        <v>0</v>
      </c>
      <c r="H2836" s="63">
        <v>5.3</v>
      </c>
      <c r="I2836" s="98" t="str">
        <f>VLOOKUP(E2836, 'Program Data Extracts-Zip Codes'!R$52:W$5334, 6, FALSE)</f>
        <v>SCG</v>
      </c>
      <c r="J2836" s="98" t="str">
        <f>VLOOKUP(E2836, 'Program Data Extracts-Zip Codes'!R$52:W$5334, 4, FALSE)</f>
        <v>LADWP</v>
      </c>
    </row>
    <row r="2837" spans="2:10" x14ac:dyDescent="0.25">
      <c r="B2837" s="63">
        <v>6037980019</v>
      </c>
      <c r="C2837" s="63">
        <v>173</v>
      </c>
      <c r="D2837" s="63" t="s">
        <v>166</v>
      </c>
      <c r="E2837" s="96">
        <v>90272</v>
      </c>
      <c r="F2837" s="63" t="s">
        <v>147</v>
      </c>
      <c r="G2837" s="63">
        <v>0</v>
      </c>
      <c r="H2837" s="63">
        <v>0</v>
      </c>
      <c r="I2837" s="98" t="str">
        <f>VLOOKUP(E2837, 'Program Data Extracts-Zip Codes'!R$52:W$5334, 6, FALSE)</f>
        <v>SCG</v>
      </c>
      <c r="J2837" s="98" t="str">
        <f>VLOOKUP(E2837, 'Program Data Extracts-Zip Codes'!R$52:W$5334, 4, FALSE)</f>
        <v>LADWP</v>
      </c>
    </row>
    <row r="2838" spans="2:10" x14ac:dyDescent="0.25">
      <c r="B2838" s="63">
        <v>6037104703</v>
      </c>
      <c r="C2838" s="63">
        <v>2397</v>
      </c>
      <c r="D2838" s="63" t="s">
        <v>166</v>
      </c>
      <c r="E2838" s="96">
        <v>91331</v>
      </c>
      <c r="F2838" s="63">
        <v>62.247707753537902</v>
      </c>
      <c r="G2838" s="63">
        <v>2397</v>
      </c>
      <c r="H2838" s="63">
        <v>75.099999999999994</v>
      </c>
      <c r="I2838" s="98" t="str">
        <f>VLOOKUP(E2838, 'Program Data Extracts-Zip Codes'!R$52:W$5334, 6, FALSE)</f>
        <v>SCG</v>
      </c>
      <c r="J2838" s="98" t="str">
        <f>VLOOKUP(E2838, 'Program Data Extracts-Zip Codes'!R$52:W$5334, 4, FALSE)</f>
        <v>LADWP</v>
      </c>
    </row>
    <row r="2839" spans="2:10" x14ac:dyDescent="0.25">
      <c r="B2839" s="63">
        <v>6037104310</v>
      </c>
      <c r="C2839" s="63">
        <v>4921</v>
      </c>
      <c r="D2839" s="63" t="s">
        <v>166</v>
      </c>
      <c r="E2839" s="96">
        <v>91331</v>
      </c>
      <c r="F2839" s="63">
        <v>59.676129319554001</v>
      </c>
      <c r="G2839" s="63">
        <v>4921</v>
      </c>
      <c r="H2839" s="63">
        <v>57.6</v>
      </c>
      <c r="I2839" s="98" t="str">
        <f>VLOOKUP(E2839, 'Program Data Extracts-Zip Codes'!R$52:W$5334, 6, FALSE)</f>
        <v>SCG</v>
      </c>
      <c r="J2839" s="98" t="str">
        <f>VLOOKUP(E2839, 'Program Data Extracts-Zip Codes'!R$52:W$5334, 4, FALSE)</f>
        <v>LADWP</v>
      </c>
    </row>
    <row r="2840" spans="2:10" x14ac:dyDescent="0.25">
      <c r="B2840" s="63">
        <v>6037104401</v>
      </c>
      <c r="C2840" s="63">
        <v>3357</v>
      </c>
      <c r="D2840" s="63" t="s">
        <v>166</v>
      </c>
      <c r="E2840" s="96">
        <v>91331</v>
      </c>
      <c r="F2840" s="63">
        <v>58.7618500662063</v>
      </c>
      <c r="G2840" s="63">
        <v>3357</v>
      </c>
      <c r="H2840" s="63">
        <v>50.8</v>
      </c>
      <c r="I2840" s="98" t="str">
        <f>VLOOKUP(E2840, 'Program Data Extracts-Zip Codes'!R$52:W$5334, 6, FALSE)</f>
        <v>SCG</v>
      </c>
      <c r="J2840" s="98" t="str">
        <f>VLOOKUP(E2840, 'Program Data Extracts-Zip Codes'!R$52:W$5334, 4, FALSE)</f>
        <v>LADWP</v>
      </c>
    </row>
    <row r="2841" spans="2:10" x14ac:dyDescent="0.25">
      <c r="B2841" s="63">
        <v>6037104320</v>
      </c>
      <c r="C2841" s="63">
        <v>5998</v>
      </c>
      <c r="D2841" s="63" t="s">
        <v>166</v>
      </c>
      <c r="E2841" s="96">
        <v>91331</v>
      </c>
      <c r="F2841" s="63">
        <v>58.032141154211899</v>
      </c>
      <c r="G2841" s="63">
        <v>5998</v>
      </c>
      <c r="H2841" s="63">
        <v>55.4</v>
      </c>
      <c r="I2841" s="98" t="str">
        <f>VLOOKUP(E2841, 'Program Data Extracts-Zip Codes'!R$52:W$5334, 6, FALSE)</f>
        <v>SCG</v>
      </c>
      <c r="J2841" s="98" t="str">
        <f>VLOOKUP(E2841, 'Program Data Extracts-Zip Codes'!R$52:W$5334, 4, FALSE)</f>
        <v>LADWP</v>
      </c>
    </row>
    <row r="2842" spans="2:10" x14ac:dyDescent="0.25">
      <c r="B2842" s="63">
        <v>6037104822</v>
      </c>
      <c r="C2842" s="63">
        <v>2277</v>
      </c>
      <c r="D2842" s="63" t="s">
        <v>166</v>
      </c>
      <c r="E2842" s="96">
        <v>91331</v>
      </c>
      <c r="F2842" s="63">
        <v>55.921160328104101</v>
      </c>
      <c r="G2842" s="63">
        <v>2277</v>
      </c>
      <c r="H2842" s="63">
        <v>61.3</v>
      </c>
      <c r="I2842" s="98" t="str">
        <f>VLOOKUP(E2842, 'Program Data Extracts-Zip Codes'!R$52:W$5334, 6, FALSE)</f>
        <v>SCG</v>
      </c>
      <c r="J2842" s="98" t="str">
        <f>VLOOKUP(E2842, 'Program Data Extracts-Zip Codes'!R$52:W$5334, 4, FALSE)</f>
        <v>LADWP</v>
      </c>
    </row>
    <row r="2843" spans="2:10" x14ac:dyDescent="0.25">
      <c r="B2843" s="63">
        <v>6037121210</v>
      </c>
      <c r="C2843" s="63">
        <v>3122</v>
      </c>
      <c r="D2843" s="63" t="s">
        <v>166</v>
      </c>
      <c r="E2843" s="96">
        <v>91331</v>
      </c>
      <c r="F2843" s="63">
        <v>54.649807229787399</v>
      </c>
      <c r="G2843" s="63">
        <v>3122</v>
      </c>
      <c r="H2843" s="63">
        <v>42</v>
      </c>
      <c r="I2843" s="98" t="str">
        <f>VLOOKUP(E2843, 'Program Data Extracts-Zip Codes'!R$52:W$5334, 6, FALSE)</f>
        <v>SCG</v>
      </c>
      <c r="J2843" s="98" t="str">
        <f>VLOOKUP(E2843, 'Program Data Extracts-Zip Codes'!R$52:W$5334, 4, FALSE)</f>
        <v>LADWP</v>
      </c>
    </row>
    <row r="2844" spans="2:10" x14ac:dyDescent="0.25">
      <c r="B2844" s="63">
        <v>6037104810</v>
      </c>
      <c r="C2844" s="63">
        <v>5328</v>
      </c>
      <c r="D2844" s="63" t="s">
        <v>166</v>
      </c>
      <c r="E2844" s="96">
        <v>91331</v>
      </c>
      <c r="F2844" s="63">
        <v>51.149074715167302</v>
      </c>
      <c r="G2844" s="63">
        <v>5328</v>
      </c>
      <c r="H2844" s="63">
        <v>43</v>
      </c>
      <c r="I2844" s="98" t="str">
        <f>VLOOKUP(E2844, 'Program Data Extracts-Zip Codes'!R$52:W$5334, 6, FALSE)</f>
        <v>SCG</v>
      </c>
      <c r="J2844" s="98" t="str">
        <f>VLOOKUP(E2844, 'Program Data Extracts-Zip Codes'!R$52:W$5334, 4, FALSE)</f>
        <v>LADWP</v>
      </c>
    </row>
    <row r="2845" spans="2:10" x14ac:dyDescent="0.25">
      <c r="B2845" s="63">
        <v>6037104404</v>
      </c>
      <c r="C2845" s="63">
        <v>3236</v>
      </c>
      <c r="D2845" s="63" t="s">
        <v>166</v>
      </c>
      <c r="E2845" s="96">
        <v>91331</v>
      </c>
      <c r="F2845" s="63">
        <v>50.259504827385499</v>
      </c>
      <c r="G2845" s="63">
        <v>3236</v>
      </c>
      <c r="H2845" s="63">
        <v>56.4</v>
      </c>
      <c r="I2845" s="98" t="str">
        <f>VLOOKUP(E2845, 'Program Data Extracts-Zip Codes'!R$52:W$5334, 6, FALSE)</f>
        <v>SCG</v>
      </c>
      <c r="J2845" s="98" t="str">
        <f>VLOOKUP(E2845, 'Program Data Extracts-Zip Codes'!R$52:W$5334, 4, FALSE)</f>
        <v>LADWP</v>
      </c>
    </row>
    <row r="2846" spans="2:10" x14ac:dyDescent="0.25">
      <c r="B2846" s="63">
        <v>6037104704</v>
      </c>
      <c r="C2846" s="63">
        <v>4219</v>
      </c>
      <c r="D2846" s="63" t="s">
        <v>166</v>
      </c>
      <c r="E2846" s="96">
        <v>91331</v>
      </c>
      <c r="F2846" s="63">
        <v>49.251435801607997</v>
      </c>
      <c r="G2846" s="63">
        <v>4219</v>
      </c>
      <c r="H2846" s="63">
        <v>61.4</v>
      </c>
      <c r="I2846" s="98" t="str">
        <f>VLOOKUP(E2846, 'Program Data Extracts-Zip Codes'!R$52:W$5334, 6, FALSE)</f>
        <v>SCG</v>
      </c>
      <c r="J2846" s="98" t="str">
        <f>VLOOKUP(E2846, 'Program Data Extracts-Zip Codes'!R$52:W$5334, 4, FALSE)</f>
        <v>LADWP</v>
      </c>
    </row>
    <row r="2847" spans="2:10" x14ac:dyDescent="0.25">
      <c r="B2847" s="63">
        <v>6037104701</v>
      </c>
      <c r="C2847" s="63">
        <v>4208</v>
      </c>
      <c r="D2847" s="63" t="s">
        <v>166</v>
      </c>
      <c r="E2847" s="96">
        <v>91331</v>
      </c>
      <c r="F2847" s="63">
        <v>48.830475616481301</v>
      </c>
      <c r="G2847" s="63">
        <v>4208</v>
      </c>
      <c r="H2847" s="63">
        <v>82.8</v>
      </c>
      <c r="I2847" s="98" t="str">
        <f>VLOOKUP(E2847, 'Program Data Extracts-Zip Codes'!R$52:W$5334, 6, FALSE)</f>
        <v>SCG</v>
      </c>
      <c r="J2847" s="98" t="str">
        <f>VLOOKUP(E2847, 'Program Data Extracts-Zip Codes'!R$52:W$5334, 4, FALSE)</f>
        <v>LADWP</v>
      </c>
    </row>
    <row r="2848" spans="2:10" x14ac:dyDescent="0.25">
      <c r="B2848" s="63">
        <v>6037104821</v>
      </c>
      <c r="C2848" s="63">
        <v>3514</v>
      </c>
      <c r="D2848" s="63" t="s">
        <v>166</v>
      </c>
      <c r="E2848" s="96">
        <v>91331</v>
      </c>
      <c r="F2848" s="63">
        <v>48.634687991914397</v>
      </c>
      <c r="G2848" s="63">
        <v>3514</v>
      </c>
      <c r="H2848" s="63">
        <v>66.099999999999994</v>
      </c>
      <c r="I2848" s="98" t="str">
        <f>VLOOKUP(E2848, 'Program Data Extracts-Zip Codes'!R$52:W$5334, 6, FALSE)</f>
        <v>SCG</v>
      </c>
      <c r="J2848" s="98" t="str">
        <f>VLOOKUP(E2848, 'Program Data Extracts-Zip Codes'!R$52:W$5334, 4, FALSE)</f>
        <v>LADWP</v>
      </c>
    </row>
    <row r="2849" spans="2:10" x14ac:dyDescent="0.25">
      <c r="B2849" s="63">
        <v>6037104610</v>
      </c>
      <c r="C2849" s="63">
        <v>3672</v>
      </c>
      <c r="D2849" s="63" t="s">
        <v>166</v>
      </c>
      <c r="E2849" s="96">
        <v>91331</v>
      </c>
      <c r="F2849" s="63">
        <v>47.592558430037599</v>
      </c>
      <c r="G2849" s="63">
        <v>3672</v>
      </c>
      <c r="H2849" s="63">
        <v>55.9</v>
      </c>
      <c r="I2849" s="98" t="str">
        <f>VLOOKUP(E2849, 'Program Data Extracts-Zip Codes'!R$52:W$5334, 6, FALSE)</f>
        <v>SCG</v>
      </c>
      <c r="J2849" s="98" t="str">
        <f>VLOOKUP(E2849, 'Program Data Extracts-Zip Codes'!R$52:W$5334, 4, FALSE)</f>
        <v>LADWP</v>
      </c>
    </row>
    <row r="2850" spans="2:10" x14ac:dyDescent="0.25">
      <c r="B2850" s="63">
        <v>6037119001</v>
      </c>
      <c r="C2850" s="63">
        <v>4038</v>
      </c>
      <c r="D2850" s="63" t="s">
        <v>166</v>
      </c>
      <c r="E2850" s="96">
        <v>91331</v>
      </c>
      <c r="F2850" s="63">
        <v>47.326786365860102</v>
      </c>
      <c r="G2850" s="63">
        <v>4038</v>
      </c>
      <c r="H2850" s="63">
        <v>21.5</v>
      </c>
      <c r="I2850" s="98" t="str">
        <f>VLOOKUP(E2850, 'Program Data Extracts-Zip Codes'!R$52:W$5334, 6, FALSE)</f>
        <v>SCG</v>
      </c>
      <c r="J2850" s="98" t="str">
        <f>VLOOKUP(E2850, 'Program Data Extracts-Zip Codes'!R$52:W$5334, 4, FALSE)</f>
        <v>LADWP</v>
      </c>
    </row>
    <row r="2851" spans="2:10" x14ac:dyDescent="0.25">
      <c r="B2851" s="63">
        <v>6037104403</v>
      </c>
      <c r="C2851" s="63">
        <v>3282</v>
      </c>
      <c r="D2851" s="63" t="s">
        <v>166</v>
      </c>
      <c r="E2851" s="96">
        <v>91331</v>
      </c>
      <c r="F2851" s="63">
        <v>45.321630884101303</v>
      </c>
      <c r="G2851" s="63">
        <v>3282</v>
      </c>
      <c r="H2851" s="63">
        <v>53.4</v>
      </c>
      <c r="I2851" s="98" t="str">
        <f>VLOOKUP(E2851, 'Program Data Extracts-Zip Codes'!R$52:W$5334, 6, FALSE)</f>
        <v>SCG</v>
      </c>
      <c r="J2851" s="98" t="str">
        <f>VLOOKUP(E2851, 'Program Data Extracts-Zip Codes'!R$52:W$5334, 4, FALSE)</f>
        <v>LADWP</v>
      </c>
    </row>
    <row r="2852" spans="2:10" x14ac:dyDescent="0.25">
      <c r="B2852" s="63">
        <v>6037104108</v>
      </c>
      <c r="C2852" s="63">
        <v>5256</v>
      </c>
      <c r="D2852" s="63" t="s">
        <v>166</v>
      </c>
      <c r="E2852" s="96">
        <v>91331</v>
      </c>
      <c r="F2852" s="63">
        <v>43.881092319599603</v>
      </c>
      <c r="G2852" s="63">
        <v>5256</v>
      </c>
      <c r="H2852" s="63">
        <v>59.1</v>
      </c>
      <c r="I2852" s="98" t="str">
        <f>VLOOKUP(E2852, 'Program Data Extracts-Zip Codes'!R$52:W$5334, 6, FALSE)</f>
        <v>SCG</v>
      </c>
      <c r="J2852" s="98" t="str">
        <f>VLOOKUP(E2852, 'Program Data Extracts-Zip Codes'!R$52:W$5334, 4, FALSE)</f>
        <v>LADWP</v>
      </c>
    </row>
    <row r="2853" spans="2:10" x14ac:dyDescent="0.25">
      <c r="B2853" s="63">
        <v>6037119002</v>
      </c>
      <c r="C2853" s="63">
        <v>7210</v>
      </c>
      <c r="D2853" s="63" t="s">
        <v>166</v>
      </c>
      <c r="E2853" s="96">
        <v>91331</v>
      </c>
      <c r="F2853" s="63">
        <v>43.409743119514403</v>
      </c>
      <c r="G2853" s="63">
        <v>7210</v>
      </c>
      <c r="H2853" s="63">
        <v>40.9</v>
      </c>
      <c r="I2853" s="98" t="str">
        <f>VLOOKUP(E2853, 'Program Data Extracts-Zip Codes'!R$52:W$5334, 6, FALSE)</f>
        <v>SCG</v>
      </c>
      <c r="J2853" s="98" t="str">
        <f>VLOOKUP(E2853, 'Program Data Extracts-Zip Codes'!R$52:W$5334, 4, FALSE)</f>
        <v>LADWP</v>
      </c>
    </row>
    <row r="2854" spans="2:10" x14ac:dyDescent="0.25">
      <c r="B2854" s="63">
        <v>6037104203</v>
      </c>
      <c r="C2854" s="63">
        <v>5210</v>
      </c>
      <c r="D2854" s="63" t="s">
        <v>166</v>
      </c>
      <c r="E2854" s="96">
        <v>91331</v>
      </c>
      <c r="F2854" s="63">
        <v>40.884274566487903</v>
      </c>
      <c r="G2854" s="63">
        <v>5210</v>
      </c>
      <c r="H2854" s="63">
        <v>63.7</v>
      </c>
      <c r="I2854" s="98" t="str">
        <f>VLOOKUP(E2854, 'Program Data Extracts-Zip Codes'!R$52:W$5334, 6, FALSE)</f>
        <v>SCG</v>
      </c>
      <c r="J2854" s="98" t="str">
        <f>VLOOKUP(E2854, 'Program Data Extracts-Zip Codes'!R$52:W$5334, 4, FALSE)</f>
        <v>LADWP</v>
      </c>
    </row>
    <row r="2855" spans="2:10" x14ac:dyDescent="0.25">
      <c r="B2855" s="63">
        <v>6037104620</v>
      </c>
      <c r="C2855" s="63">
        <v>3539</v>
      </c>
      <c r="D2855" s="63" t="s">
        <v>166</v>
      </c>
      <c r="E2855" s="96">
        <v>91331</v>
      </c>
      <c r="F2855" s="63">
        <v>39.001159567706701</v>
      </c>
      <c r="G2855" s="63">
        <v>0</v>
      </c>
      <c r="H2855" s="63">
        <v>53.1</v>
      </c>
      <c r="I2855" s="98" t="str">
        <f>VLOOKUP(E2855, 'Program Data Extracts-Zip Codes'!R$52:W$5334, 6, FALSE)</f>
        <v>SCG</v>
      </c>
      <c r="J2855" s="98" t="str">
        <f>VLOOKUP(E2855, 'Program Data Extracts-Zip Codes'!R$52:W$5334, 4, FALSE)</f>
        <v>LADWP</v>
      </c>
    </row>
    <row r="2856" spans="2:10" x14ac:dyDescent="0.25">
      <c r="B2856" s="63">
        <v>6037104500</v>
      </c>
      <c r="C2856" s="63">
        <v>3293</v>
      </c>
      <c r="D2856" s="63" t="s">
        <v>166</v>
      </c>
      <c r="E2856" s="96">
        <v>91331</v>
      </c>
      <c r="F2856" s="63">
        <v>38.134953874638299</v>
      </c>
      <c r="G2856" s="63">
        <v>0</v>
      </c>
      <c r="H2856" s="63">
        <v>49.3</v>
      </c>
      <c r="I2856" s="98" t="str">
        <f>VLOOKUP(E2856, 'Program Data Extracts-Zip Codes'!R$52:W$5334, 6, FALSE)</f>
        <v>SCG</v>
      </c>
      <c r="J2856" s="98" t="str">
        <f>VLOOKUP(E2856, 'Program Data Extracts-Zip Codes'!R$52:W$5334, 4, FALSE)</f>
        <v>LADWP</v>
      </c>
    </row>
    <row r="2857" spans="2:10" x14ac:dyDescent="0.25">
      <c r="B2857" s="63">
        <v>6037104105</v>
      </c>
      <c r="C2857" s="63">
        <v>5412</v>
      </c>
      <c r="D2857" s="63" t="s">
        <v>166</v>
      </c>
      <c r="E2857" s="96">
        <v>91331</v>
      </c>
      <c r="F2857" s="63">
        <v>36.475573650832601</v>
      </c>
      <c r="G2857" s="63">
        <v>0</v>
      </c>
      <c r="H2857" s="63">
        <v>58.6</v>
      </c>
      <c r="I2857" s="98" t="str">
        <f>VLOOKUP(E2857, 'Program Data Extracts-Zip Codes'!R$52:W$5334, 6, FALSE)</f>
        <v>SCG</v>
      </c>
      <c r="J2857" s="98" t="str">
        <f>VLOOKUP(E2857, 'Program Data Extracts-Zip Codes'!R$52:W$5334, 4, FALSE)</f>
        <v>LADWP</v>
      </c>
    </row>
    <row r="2858" spans="2:10" x14ac:dyDescent="0.25">
      <c r="B2858" s="63">
        <v>6037119202</v>
      </c>
      <c r="C2858" s="63">
        <v>4707</v>
      </c>
      <c r="D2858" s="63" t="s">
        <v>166</v>
      </c>
      <c r="E2858" s="96">
        <v>91331</v>
      </c>
      <c r="F2858" s="63">
        <v>36.244094894984102</v>
      </c>
      <c r="G2858" s="63">
        <v>0</v>
      </c>
      <c r="H2858" s="63">
        <v>56.5</v>
      </c>
      <c r="I2858" s="98" t="str">
        <f>VLOOKUP(E2858, 'Program Data Extracts-Zip Codes'!R$52:W$5334, 6, FALSE)</f>
        <v>SCG</v>
      </c>
      <c r="J2858" s="98" t="str">
        <f>VLOOKUP(E2858, 'Program Data Extracts-Zip Codes'!R$52:W$5334, 4, FALSE)</f>
        <v>LADWP</v>
      </c>
    </row>
    <row r="2859" spans="2:10" x14ac:dyDescent="0.25">
      <c r="B2859" s="63">
        <v>6037119400</v>
      </c>
      <c r="C2859" s="63">
        <v>4987</v>
      </c>
      <c r="D2859" s="63" t="s">
        <v>166</v>
      </c>
      <c r="E2859" s="96">
        <v>91331</v>
      </c>
      <c r="F2859" s="63">
        <v>35.210166255480097</v>
      </c>
      <c r="G2859" s="63">
        <v>0</v>
      </c>
      <c r="H2859" s="63">
        <v>39.799999999999997</v>
      </c>
      <c r="I2859" s="98" t="str">
        <f>VLOOKUP(E2859, 'Program Data Extracts-Zip Codes'!R$52:W$5334, 6, FALSE)</f>
        <v>SCG</v>
      </c>
      <c r="J2859" s="98" t="str">
        <f>VLOOKUP(E2859, 'Program Data Extracts-Zip Codes'!R$52:W$5334, 4, FALSE)</f>
        <v>LADWP</v>
      </c>
    </row>
    <row r="2860" spans="2:10" x14ac:dyDescent="0.25">
      <c r="B2860" s="63">
        <v>6037119800</v>
      </c>
      <c r="C2860" s="63">
        <v>6108</v>
      </c>
      <c r="D2860" s="63" t="s">
        <v>166</v>
      </c>
      <c r="E2860" s="96">
        <v>91331</v>
      </c>
      <c r="F2860" s="63">
        <v>32.050756388434799</v>
      </c>
      <c r="G2860" s="63">
        <v>0</v>
      </c>
      <c r="H2860" s="63">
        <v>34.9</v>
      </c>
      <c r="I2860" s="98" t="str">
        <f>VLOOKUP(E2860, 'Program Data Extracts-Zip Codes'!R$52:W$5334, 6, FALSE)</f>
        <v>SCG</v>
      </c>
      <c r="J2860" s="98" t="str">
        <f>VLOOKUP(E2860, 'Program Data Extracts-Zip Codes'!R$52:W$5334, 4, FALSE)</f>
        <v>LADWP</v>
      </c>
    </row>
    <row r="2861" spans="2:10" x14ac:dyDescent="0.25">
      <c r="B2861" s="63">
        <v>6037119201</v>
      </c>
      <c r="C2861" s="63">
        <v>4137</v>
      </c>
      <c r="D2861" s="63" t="s">
        <v>166</v>
      </c>
      <c r="E2861" s="96">
        <v>91331</v>
      </c>
      <c r="F2861" s="63">
        <v>27.1722550238145</v>
      </c>
      <c r="G2861" s="63">
        <v>0</v>
      </c>
      <c r="H2861" s="63">
        <v>41.8</v>
      </c>
      <c r="I2861" s="98" t="str">
        <f>VLOOKUP(E2861, 'Program Data Extracts-Zip Codes'!R$52:W$5334, 6, FALSE)</f>
        <v>SCG</v>
      </c>
      <c r="J2861" s="98" t="str">
        <f>VLOOKUP(E2861, 'Program Data Extracts-Zip Codes'!R$52:W$5334, 4, FALSE)</f>
        <v>LADWP</v>
      </c>
    </row>
    <row r="2862" spans="2:10" x14ac:dyDescent="0.25">
      <c r="B2862" s="63">
        <v>6037910101</v>
      </c>
      <c r="C2862" s="63">
        <v>1684</v>
      </c>
      <c r="D2862" s="63" t="s">
        <v>166</v>
      </c>
      <c r="E2862" s="96">
        <v>93552</v>
      </c>
      <c r="F2862" s="63">
        <v>39.106419802355802</v>
      </c>
      <c r="G2862" s="63">
        <v>0</v>
      </c>
      <c r="H2862" s="63">
        <v>56</v>
      </c>
      <c r="I2862" s="98" t="str">
        <f>VLOOKUP(E2862, 'Program Data Extracts-Zip Codes'!R$52:W$5334, 6, FALSE)</f>
        <v>SCG</v>
      </c>
      <c r="J2862" s="98" t="str">
        <f>VLOOKUP(E2862, 'Program Data Extracts-Zip Codes'!R$52:W$5334, 4, FALSE)</f>
        <v>SCE</v>
      </c>
    </row>
    <row r="2863" spans="2:10" x14ac:dyDescent="0.25">
      <c r="B2863" s="63">
        <v>6037910403</v>
      </c>
      <c r="C2863" s="63">
        <v>2235</v>
      </c>
      <c r="D2863" s="63" t="s">
        <v>166</v>
      </c>
      <c r="E2863" s="96">
        <v>93550</v>
      </c>
      <c r="F2863" s="63">
        <v>34.755038214253503</v>
      </c>
      <c r="G2863" s="63">
        <v>0</v>
      </c>
      <c r="H2863" s="63">
        <v>88.4</v>
      </c>
      <c r="I2863" s="98" t="str">
        <f>VLOOKUP(E2863, 'Program Data Extracts-Zip Codes'!R$52:W$5334, 6, FALSE)</f>
        <v>SCG</v>
      </c>
      <c r="J2863" s="98" t="str">
        <f>VLOOKUP(E2863, 'Program Data Extracts-Zip Codes'!R$52:W$5334, 4, FALSE)</f>
        <v>SCE</v>
      </c>
    </row>
    <row r="2864" spans="2:10" x14ac:dyDescent="0.25">
      <c r="B2864" s="63">
        <v>6037910402</v>
      </c>
      <c r="C2864" s="63">
        <v>3751</v>
      </c>
      <c r="D2864" s="63" t="s">
        <v>166</v>
      </c>
      <c r="E2864" s="96">
        <v>93550</v>
      </c>
      <c r="F2864" s="63">
        <v>33.452313757974899</v>
      </c>
      <c r="G2864" s="63">
        <v>0</v>
      </c>
      <c r="H2864" s="63">
        <v>73.599999999999994</v>
      </c>
      <c r="I2864" s="98" t="str">
        <f>VLOOKUP(E2864, 'Program Data Extracts-Zip Codes'!R$52:W$5334, 6, FALSE)</f>
        <v>SCG</v>
      </c>
      <c r="J2864" s="98" t="str">
        <f>VLOOKUP(E2864, 'Program Data Extracts-Zip Codes'!R$52:W$5334, 4, FALSE)</f>
        <v>SCE</v>
      </c>
    </row>
    <row r="2865" spans="2:10" x14ac:dyDescent="0.25">
      <c r="B2865" s="63">
        <v>6037910501</v>
      </c>
      <c r="C2865" s="63">
        <v>5339</v>
      </c>
      <c r="D2865" s="63" t="s">
        <v>166</v>
      </c>
      <c r="E2865" s="96">
        <v>93550</v>
      </c>
      <c r="F2865" s="63">
        <v>30.3977653610076</v>
      </c>
      <c r="G2865" s="63">
        <v>0</v>
      </c>
      <c r="H2865" s="63">
        <v>85.7</v>
      </c>
      <c r="I2865" s="98" t="str">
        <f>VLOOKUP(E2865, 'Program Data Extracts-Zip Codes'!R$52:W$5334, 6, FALSE)</f>
        <v>SCG</v>
      </c>
      <c r="J2865" s="98" t="str">
        <f>VLOOKUP(E2865, 'Program Data Extracts-Zip Codes'!R$52:W$5334, 4, FALSE)</f>
        <v>SCE</v>
      </c>
    </row>
    <row r="2866" spans="2:10" x14ac:dyDescent="0.25">
      <c r="B2866" s="63">
        <v>6037910201</v>
      </c>
      <c r="C2866" s="63">
        <v>3549</v>
      </c>
      <c r="D2866" s="63" t="s">
        <v>166</v>
      </c>
      <c r="E2866" s="96">
        <v>93551</v>
      </c>
      <c r="F2866" s="63">
        <v>28.036025482083701</v>
      </c>
      <c r="G2866" s="63">
        <v>0</v>
      </c>
      <c r="H2866" s="63">
        <v>45.1</v>
      </c>
      <c r="I2866" s="98" t="str">
        <f>VLOOKUP(E2866, 'Program Data Extracts-Zip Codes'!R$52:W$5334, 6, FALSE)</f>
        <v>SCG</v>
      </c>
      <c r="J2866" s="98" t="str">
        <f>VLOOKUP(E2866, 'Program Data Extracts-Zip Codes'!R$52:W$5334, 4, FALSE)</f>
        <v>SCE</v>
      </c>
    </row>
    <row r="2867" spans="2:10" x14ac:dyDescent="0.25">
      <c r="B2867" s="63">
        <v>6037900104</v>
      </c>
      <c r="C2867" s="63">
        <v>6242</v>
      </c>
      <c r="D2867" s="63" t="s">
        <v>166</v>
      </c>
      <c r="E2867" s="96">
        <v>93591</v>
      </c>
      <c r="F2867" s="63">
        <v>26.7643115744598</v>
      </c>
      <c r="G2867" s="63">
        <v>0</v>
      </c>
      <c r="H2867" s="63">
        <v>58.7</v>
      </c>
      <c r="I2867" s="98" t="str">
        <f>VLOOKUP(E2867, 'Program Data Extracts-Zip Codes'!R$52:W$5334, 6, FALSE)</f>
        <v>SCG</v>
      </c>
      <c r="J2867" s="98" t="str">
        <f>VLOOKUP(E2867, 'Program Data Extracts-Zip Codes'!R$52:W$5334, 4, FALSE)</f>
        <v>SCE</v>
      </c>
    </row>
    <row r="2868" spans="2:10" x14ac:dyDescent="0.25">
      <c r="B2868" s="63">
        <v>6037910401</v>
      </c>
      <c r="C2868" s="63">
        <v>6608</v>
      </c>
      <c r="D2868" s="63" t="s">
        <v>166</v>
      </c>
      <c r="E2868" s="96">
        <v>93551</v>
      </c>
      <c r="F2868" s="63">
        <v>26.202856357746001</v>
      </c>
      <c r="G2868" s="63">
        <v>0</v>
      </c>
      <c r="H2868" s="63">
        <v>22.9</v>
      </c>
      <c r="I2868" s="98" t="str">
        <f>VLOOKUP(E2868, 'Program Data Extracts-Zip Codes'!R$52:W$5334, 6, FALSE)</f>
        <v>SCG</v>
      </c>
      <c r="J2868" s="98" t="str">
        <f>VLOOKUP(E2868, 'Program Data Extracts-Zip Codes'!R$52:W$5334, 4, FALSE)</f>
        <v>SCE</v>
      </c>
    </row>
    <row r="2869" spans="2:10" x14ac:dyDescent="0.25">
      <c r="B2869" s="63">
        <v>6037910502</v>
      </c>
      <c r="C2869" s="63">
        <v>4086</v>
      </c>
      <c r="D2869" s="63" t="s">
        <v>166</v>
      </c>
      <c r="E2869" s="96">
        <v>93550</v>
      </c>
      <c r="F2869" s="63">
        <v>25.098221829538598</v>
      </c>
      <c r="G2869" s="63">
        <v>0</v>
      </c>
      <c r="H2869" s="63">
        <v>73.599999999999994</v>
      </c>
      <c r="I2869" s="98" t="str">
        <f>VLOOKUP(E2869, 'Program Data Extracts-Zip Codes'!R$52:W$5334, 6, FALSE)</f>
        <v>SCG</v>
      </c>
      <c r="J2869" s="98" t="str">
        <f>VLOOKUP(E2869, 'Program Data Extracts-Zip Codes'!R$52:W$5334, 4, FALSE)</f>
        <v>SCE</v>
      </c>
    </row>
    <row r="2870" spans="2:10" x14ac:dyDescent="0.25">
      <c r="B2870" s="63">
        <v>6037910504</v>
      </c>
      <c r="C2870" s="63">
        <v>4797</v>
      </c>
      <c r="D2870" s="63" t="s">
        <v>166</v>
      </c>
      <c r="E2870" s="96">
        <v>93550</v>
      </c>
      <c r="F2870" s="63">
        <v>24.739794671732</v>
      </c>
      <c r="G2870" s="63">
        <v>0</v>
      </c>
      <c r="H2870" s="63">
        <v>73.099999999999994</v>
      </c>
      <c r="I2870" s="98" t="str">
        <f>VLOOKUP(E2870, 'Program Data Extracts-Zip Codes'!R$52:W$5334, 6, FALSE)</f>
        <v>SCG</v>
      </c>
      <c r="J2870" s="98" t="str">
        <f>VLOOKUP(E2870, 'Program Data Extracts-Zip Codes'!R$52:W$5334, 4, FALSE)</f>
        <v>SCE</v>
      </c>
    </row>
    <row r="2871" spans="2:10" x14ac:dyDescent="0.25">
      <c r="B2871" s="63">
        <v>6037910404</v>
      </c>
      <c r="C2871" s="63">
        <v>4130</v>
      </c>
      <c r="D2871" s="63" t="s">
        <v>166</v>
      </c>
      <c r="E2871" s="96">
        <v>93550</v>
      </c>
      <c r="F2871" s="63">
        <v>24.058177538140701</v>
      </c>
      <c r="G2871" s="63">
        <v>0</v>
      </c>
      <c r="H2871" s="63">
        <v>51.3</v>
      </c>
      <c r="I2871" s="98" t="str">
        <f>VLOOKUP(E2871, 'Program Data Extracts-Zip Codes'!R$52:W$5334, 6, FALSE)</f>
        <v>SCG</v>
      </c>
      <c r="J2871" s="98" t="str">
        <f>VLOOKUP(E2871, 'Program Data Extracts-Zip Codes'!R$52:W$5334, 4, FALSE)</f>
        <v>SCE</v>
      </c>
    </row>
    <row r="2872" spans="2:10" x14ac:dyDescent="0.25">
      <c r="B2872" s="63">
        <v>6037910202</v>
      </c>
      <c r="C2872" s="63">
        <v>5223</v>
      </c>
      <c r="D2872" s="63" t="s">
        <v>166</v>
      </c>
      <c r="E2872" s="96">
        <v>93551</v>
      </c>
      <c r="F2872" s="63">
        <v>20.739665273984201</v>
      </c>
      <c r="G2872" s="63">
        <v>0</v>
      </c>
      <c r="H2872" s="63">
        <v>26.3</v>
      </c>
      <c r="I2872" s="98" t="str">
        <f>VLOOKUP(E2872, 'Program Data Extracts-Zip Codes'!R$52:W$5334, 6, FALSE)</f>
        <v>SCG</v>
      </c>
      <c r="J2872" s="98" t="str">
        <f>VLOOKUP(E2872, 'Program Data Extracts-Zip Codes'!R$52:W$5334, 4, FALSE)</f>
        <v>SCE</v>
      </c>
    </row>
    <row r="2873" spans="2:10" x14ac:dyDescent="0.25">
      <c r="B2873" s="63">
        <v>6037910208</v>
      </c>
      <c r="C2873" s="63">
        <v>6340</v>
      </c>
      <c r="D2873" s="63" t="s">
        <v>166</v>
      </c>
      <c r="E2873" s="96">
        <v>93551</v>
      </c>
      <c r="F2873" s="63">
        <v>20.487282324588602</v>
      </c>
      <c r="G2873" s="63">
        <v>0</v>
      </c>
      <c r="H2873" s="63">
        <v>39.299999999999997</v>
      </c>
      <c r="I2873" s="98" t="str">
        <f>VLOOKUP(E2873, 'Program Data Extracts-Zip Codes'!R$52:W$5334, 6, FALSE)</f>
        <v>SCG</v>
      </c>
      <c r="J2873" s="98" t="str">
        <f>VLOOKUP(E2873, 'Program Data Extracts-Zip Codes'!R$52:W$5334, 4, FALSE)</f>
        <v>SCE</v>
      </c>
    </row>
    <row r="2874" spans="2:10" x14ac:dyDescent="0.25">
      <c r="B2874" s="63">
        <v>6037910712</v>
      </c>
      <c r="C2874" s="63">
        <v>2772</v>
      </c>
      <c r="D2874" s="63" t="s">
        <v>166</v>
      </c>
      <c r="E2874" s="96">
        <v>93552</v>
      </c>
      <c r="F2874" s="63">
        <v>20.351495120558699</v>
      </c>
      <c r="G2874" s="63">
        <v>0</v>
      </c>
      <c r="H2874" s="63">
        <v>45.5</v>
      </c>
      <c r="I2874" s="98" t="str">
        <f>VLOOKUP(E2874, 'Program Data Extracts-Zip Codes'!R$52:W$5334, 6, FALSE)</f>
        <v>SCG</v>
      </c>
      <c r="J2874" s="98" t="str">
        <f>VLOOKUP(E2874, 'Program Data Extracts-Zip Codes'!R$52:W$5334, 4, FALSE)</f>
        <v>SCE</v>
      </c>
    </row>
    <row r="2875" spans="2:10" x14ac:dyDescent="0.25">
      <c r="B2875" s="63">
        <v>6037910601</v>
      </c>
      <c r="C2875" s="63">
        <v>6460</v>
      </c>
      <c r="D2875" s="63" t="s">
        <v>166</v>
      </c>
      <c r="E2875" s="96">
        <v>93550</v>
      </c>
      <c r="F2875" s="63">
        <v>20.289914804898</v>
      </c>
      <c r="G2875" s="63">
        <v>0</v>
      </c>
      <c r="H2875" s="63">
        <v>70.2</v>
      </c>
      <c r="I2875" s="98" t="str">
        <f>VLOOKUP(E2875, 'Program Data Extracts-Zip Codes'!R$52:W$5334, 6, FALSE)</f>
        <v>SCG</v>
      </c>
      <c r="J2875" s="98" t="str">
        <f>VLOOKUP(E2875, 'Program Data Extracts-Zip Codes'!R$52:W$5334, 4, FALSE)</f>
        <v>SCE</v>
      </c>
    </row>
    <row r="2876" spans="2:10" x14ac:dyDescent="0.25">
      <c r="B2876" s="63">
        <v>6037910602</v>
      </c>
      <c r="C2876" s="63">
        <v>3995</v>
      </c>
      <c r="D2876" s="63" t="s">
        <v>166</v>
      </c>
      <c r="E2876" s="96">
        <v>93550</v>
      </c>
      <c r="F2876" s="63">
        <v>19.746036596622901</v>
      </c>
      <c r="G2876" s="63">
        <v>0</v>
      </c>
      <c r="H2876" s="63">
        <v>69.599999999999994</v>
      </c>
      <c r="I2876" s="98" t="str">
        <f>VLOOKUP(E2876, 'Program Data Extracts-Zip Codes'!R$52:W$5334, 6, FALSE)</f>
        <v>SCG</v>
      </c>
      <c r="J2876" s="98" t="str">
        <f>VLOOKUP(E2876, 'Program Data Extracts-Zip Codes'!R$52:W$5334, 4, FALSE)</f>
        <v>SCE</v>
      </c>
    </row>
    <row r="2877" spans="2:10" x14ac:dyDescent="0.25">
      <c r="B2877" s="63">
        <v>6037910716</v>
      </c>
      <c r="C2877" s="63">
        <v>6117</v>
      </c>
      <c r="D2877" s="63" t="s">
        <v>166</v>
      </c>
      <c r="E2877" s="96">
        <v>93550</v>
      </c>
      <c r="F2877" s="63">
        <v>19.4956130635052</v>
      </c>
      <c r="G2877" s="63">
        <v>0</v>
      </c>
      <c r="H2877" s="63">
        <v>40.1</v>
      </c>
      <c r="I2877" s="98" t="str">
        <f>VLOOKUP(E2877, 'Program Data Extracts-Zip Codes'!R$52:W$5334, 6, FALSE)</f>
        <v>SCG</v>
      </c>
      <c r="J2877" s="98" t="str">
        <f>VLOOKUP(E2877, 'Program Data Extracts-Zip Codes'!R$52:W$5334, 4, FALSE)</f>
        <v>SCE</v>
      </c>
    </row>
    <row r="2878" spans="2:10" x14ac:dyDescent="0.25">
      <c r="B2878" s="63">
        <v>6037910707</v>
      </c>
      <c r="C2878" s="63">
        <v>4329</v>
      </c>
      <c r="D2878" s="63" t="s">
        <v>166</v>
      </c>
      <c r="E2878" s="96">
        <v>93550</v>
      </c>
      <c r="F2878" s="63">
        <v>19.313008570649401</v>
      </c>
      <c r="G2878" s="63">
        <v>0</v>
      </c>
      <c r="H2878" s="63">
        <v>48.4</v>
      </c>
      <c r="I2878" s="98" t="str">
        <f>VLOOKUP(E2878, 'Program Data Extracts-Zip Codes'!R$52:W$5334, 6, FALSE)</f>
        <v>SCG</v>
      </c>
      <c r="J2878" s="98" t="str">
        <f>VLOOKUP(E2878, 'Program Data Extracts-Zip Codes'!R$52:W$5334, 4, FALSE)</f>
        <v>SCE</v>
      </c>
    </row>
    <row r="2879" spans="2:10" x14ac:dyDescent="0.25">
      <c r="B2879" s="63">
        <v>6037910505</v>
      </c>
      <c r="C2879" s="63">
        <v>3064</v>
      </c>
      <c r="D2879" s="63" t="s">
        <v>166</v>
      </c>
      <c r="E2879" s="96">
        <v>93550</v>
      </c>
      <c r="F2879" s="63">
        <v>18.7788303654971</v>
      </c>
      <c r="G2879" s="63">
        <v>0</v>
      </c>
      <c r="H2879" s="63">
        <v>53.7</v>
      </c>
      <c r="I2879" s="98" t="str">
        <f>VLOOKUP(E2879, 'Program Data Extracts-Zip Codes'!R$52:W$5334, 6, FALSE)</f>
        <v>SCG</v>
      </c>
      <c r="J2879" s="98" t="str">
        <f>VLOOKUP(E2879, 'Program Data Extracts-Zip Codes'!R$52:W$5334, 4, FALSE)</f>
        <v>SCE</v>
      </c>
    </row>
    <row r="2880" spans="2:10" x14ac:dyDescent="0.25">
      <c r="B2880" s="63">
        <v>6037910705</v>
      </c>
      <c r="C2880" s="63">
        <v>11415</v>
      </c>
      <c r="D2880" s="63" t="s">
        <v>166</v>
      </c>
      <c r="E2880" s="96">
        <v>93552</v>
      </c>
      <c r="F2880" s="63">
        <v>18.315817764319</v>
      </c>
      <c r="G2880" s="63">
        <v>0</v>
      </c>
      <c r="H2880" s="63">
        <v>46.8</v>
      </c>
      <c r="I2880" s="98" t="str">
        <f>VLOOKUP(E2880, 'Program Data Extracts-Zip Codes'!R$52:W$5334, 6, FALSE)</f>
        <v>SCG</v>
      </c>
      <c r="J2880" s="98" t="str">
        <f>VLOOKUP(E2880, 'Program Data Extracts-Zip Codes'!R$52:W$5334, 4, FALSE)</f>
        <v>SCE</v>
      </c>
    </row>
    <row r="2881" spans="2:10" x14ac:dyDescent="0.25">
      <c r="B2881" s="63">
        <v>6037910603</v>
      </c>
      <c r="C2881" s="63">
        <v>7075</v>
      </c>
      <c r="D2881" s="63" t="s">
        <v>166</v>
      </c>
      <c r="E2881" s="96">
        <v>93550</v>
      </c>
      <c r="F2881" s="63">
        <v>18.0202565046371</v>
      </c>
      <c r="G2881" s="63">
        <v>0</v>
      </c>
      <c r="H2881" s="63">
        <v>54.4</v>
      </c>
      <c r="I2881" s="98" t="str">
        <f>VLOOKUP(E2881, 'Program Data Extracts-Zip Codes'!R$52:W$5334, 6, FALSE)</f>
        <v>SCG</v>
      </c>
      <c r="J2881" s="98" t="str">
        <f>VLOOKUP(E2881, 'Program Data Extracts-Zip Codes'!R$52:W$5334, 4, FALSE)</f>
        <v>SCE</v>
      </c>
    </row>
    <row r="2882" spans="2:10" x14ac:dyDescent="0.25">
      <c r="B2882" s="63">
        <v>6037910714</v>
      </c>
      <c r="C2882" s="63">
        <v>3596</v>
      </c>
      <c r="D2882" s="63" t="s">
        <v>166</v>
      </c>
      <c r="E2882" s="96">
        <v>93552</v>
      </c>
      <c r="F2882" s="63">
        <v>17.6079872429017</v>
      </c>
      <c r="G2882" s="63">
        <v>0</v>
      </c>
      <c r="H2882" s="63">
        <v>58.2</v>
      </c>
      <c r="I2882" s="98" t="str">
        <f>VLOOKUP(E2882, 'Program Data Extracts-Zip Codes'!R$52:W$5334, 6, FALSE)</f>
        <v>SCG</v>
      </c>
      <c r="J2882" s="98" t="str">
        <f>VLOOKUP(E2882, 'Program Data Extracts-Zip Codes'!R$52:W$5334, 4, FALSE)</f>
        <v>SCE</v>
      </c>
    </row>
    <row r="2883" spans="2:10" x14ac:dyDescent="0.25">
      <c r="B2883" s="63">
        <v>6037910605</v>
      </c>
      <c r="C2883" s="63">
        <v>4535</v>
      </c>
      <c r="D2883" s="63" t="s">
        <v>166</v>
      </c>
      <c r="E2883" s="96">
        <v>93550</v>
      </c>
      <c r="F2883" s="63">
        <v>17.5893528130477</v>
      </c>
      <c r="G2883" s="63">
        <v>0</v>
      </c>
      <c r="H2883" s="63">
        <v>58.8</v>
      </c>
      <c r="I2883" s="98" t="str">
        <f>VLOOKUP(E2883, 'Program Data Extracts-Zip Codes'!R$52:W$5334, 6, FALSE)</f>
        <v>SCG</v>
      </c>
      <c r="J2883" s="98" t="str">
        <f>VLOOKUP(E2883, 'Program Data Extracts-Zip Codes'!R$52:W$5334, 4, FALSE)</f>
        <v>SCE</v>
      </c>
    </row>
    <row r="2884" spans="2:10" x14ac:dyDescent="0.25">
      <c r="B2884" s="63">
        <v>6037910709</v>
      </c>
      <c r="C2884" s="63">
        <v>1650</v>
      </c>
      <c r="D2884" s="63" t="s">
        <v>166</v>
      </c>
      <c r="E2884" s="96">
        <v>93552</v>
      </c>
      <c r="F2884" s="63">
        <v>17.306377283634799</v>
      </c>
      <c r="G2884" s="63">
        <v>0</v>
      </c>
      <c r="H2884" s="63">
        <v>43.4</v>
      </c>
      <c r="I2884" s="98" t="str">
        <f>VLOOKUP(E2884, 'Program Data Extracts-Zip Codes'!R$52:W$5334, 6, FALSE)</f>
        <v>SCG</v>
      </c>
      <c r="J2884" s="98" t="str">
        <f>VLOOKUP(E2884, 'Program Data Extracts-Zip Codes'!R$52:W$5334, 4, FALSE)</f>
        <v>SCE</v>
      </c>
    </row>
    <row r="2885" spans="2:10" x14ac:dyDescent="0.25">
      <c r="B2885" s="63">
        <v>6037910606</v>
      </c>
      <c r="C2885" s="63">
        <v>2970</v>
      </c>
      <c r="D2885" s="63" t="s">
        <v>166</v>
      </c>
      <c r="E2885" s="96">
        <v>93550</v>
      </c>
      <c r="F2885" s="63">
        <v>17.122761793985699</v>
      </c>
      <c r="G2885" s="63">
        <v>0</v>
      </c>
      <c r="H2885" s="63">
        <v>64</v>
      </c>
      <c r="I2885" s="98" t="str">
        <f>VLOOKUP(E2885, 'Program Data Extracts-Zip Codes'!R$52:W$5334, 6, FALSE)</f>
        <v>SCG</v>
      </c>
      <c r="J2885" s="98" t="str">
        <f>VLOOKUP(E2885, 'Program Data Extracts-Zip Codes'!R$52:W$5334, 4, FALSE)</f>
        <v>SCE</v>
      </c>
    </row>
    <row r="2886" spans="2:10" x14ac:dyDescent="0.25">
      <c r="B2886" s="63">
        <v>6037910715</v>
      </c>
      <c r="C2886" s="63">
        <v>6702</v>
      </c>
      <c r="D2886" s="63" t="s">
        <v>166</v>
      </c>
      <c r="E2886" s="96">
        <v>93550</v>
      </c>
      <c r="F2886" s="63">
        <v>16.889330282803598</v>
      </c>
      <c r="G2886" s="63">
        <v>0</v>
      </c>
      <c r="H2886" s="63">
        <v>42.6</v>
      </c>
      <c r="I2886" s="98" t="str">
        <f>VLOOKUP(E2886, 'Program Data Extracts-Zip Codes'!R$52:W$5334, 6, FALSE)</f>
        <v>SCG</v>
      </c>
      <c r="J2886" s="98" t="str">
        <f>VLOOKUP(E2886, 'Program Data Extracts-Zip Codes'!R$52:W$5334, 4, FALSE)</f>
        <v>SCE</v>
      </c>
    </row>
    <row r="2887" spans="2:10" x14ac:dyDescent="0.25">
      <c r="B2887" s="63">
        <v>6037910711</v>
      </c>
      <c r="C2887" s="63">
        <v>7585</v>
      </c>
      <c r="D2887" s="63" t="s">
        <v>166</v>
      </c>
      <c r="E2887" s="96">
        <v>93552</v>
      </c>
      <c r="F2887" s="63">
        <v>16.469938193555901</v>
      </c>
      <c r="G2887" s="63">
        <v>0</v>
      </c>
      <c r="H2887" s="63">
        <v>65.599999999999994</v>
      </c>
      <c r="I2887" s="98" t="str">
        <f>VLOOKUP(E2887, 'Program Data Extracts-Zip Codes'!R$52:W$5334, 6, FALSE)</f>
        <v>SCG</v>
      </c>
      <c r="J2887" s="98" t="str">
        <f>VLOOKUP(E2887, 'Program Data Extracts-Zip Codes'!R$52:W$5334, 4, FALSE)</f>
        <v>SCE</v>
      </c>
    </row>
    <row r="2888" spans="2:10" x14ac:dyDescent="0.25">
      <c r="B2888" s="63">
        <v>6037910001</v>
      </c>
      <c r="C2888" s="63">
        <v>5742</v>
      </c>
      <c r="D2888" s="63" t="s">
        <v>166</v>
      </c>
      <c r="E2888" s="96">
        <v>93591</v>
      </c>
      <c r="F2888" s="63">
        <v>16.447742925653699</v>
      </c>
      <c r="G2888" s="63">
        <v>0</v>
      </c>
      <c r="H2888" s="63">
        <v>58.1</v>
      </c>
      <c r="I2888" s="98" t="str">
        <f>VLOOKUP(E2888, 'Program Data Extracts-Zip Codes'!R$52:W$5334, 6, FALSE)</f>
        <v>SCG</v>
      </c>
      <c r="J2888" s="98" t="str">
        <f>VLOOKUP(E2888, 'Program Data Extracts-Zip Codes'!R$52:W$5334, 4, FALSE)</f>
        <v>SCE</v>
      </c>
    </row>
    <row r="2889" spans="2:10" x14ac:dyDescent="0.25">
      <c r="B2889" s="63">
        <v>6037910205</v>
      </c>
      <c r="C2889" s="63">
        <v>1371</v>
      </c>
      <c r="D2889" s="63" t="s">
        <v>166</v>
      </c>
      <c r="E2889" s="96">
        <v>93551</v>
      </c>
      <c r="F2889" s="63">
        <v>15.853070574603001</v>
      </c>
      <c r="G2889" s="63">
        <v>0</v>
      </c>
      <c r="H2889" s="63">
        <v>37.5</v>
      </c>
      <c r="I2889" s="98" t="str">
        <f>VLOOKUP(E2889, 'Program Data Extracts-Zip Codes'!R$52:W$5334, 6, FALSE)</f>
        <v>SCG</v>
      </c>
      <c r="J2889" s="98" t="str">
        <f>VLOOKUP(E2889, 'Program Data Extracts-Zip Codes'!R$52:W$5334, 4, FALSE)</f>
        <v>SCE</v>
      </c>
    </row>
    <row r="2890" spans="2:10" x14ac:dyDescent="0.25">
      <c r="B2890" s="63">
        <v>6037910713</v>
      </c>
      <c r="C2890" s="63">
        <v>5324</v>
      </c>
      <c r="D2890" s="63" t="s">
        <v>166</v>
      </c>
      <c r="E2890" s="96">
        <v>93552</v>
      </c>
      <c r="F2890" s="63">
        <v>15.784880405173499</v>
      </c>
      <c r="G2890" s="63">
        <v>0</v>
      </c>
      <c r="H2890" s="63">
        <v>59.7</v>
      </c>
      <c r="I2890" s="98" t="str">
        <f>VLOOKUP(E2890, 'Program Data Extracts-Zip Codes'!R$52:W$5334, 6, FALSE)</f>
        <v>SCG</v>
      </c>
      <c r="J2890" s="98" t="str">
        <f>VLOOKUP(E2890, 'Program Data Extracts-Zip Codes'!R$52:W$5334, 4, FALSE)</f>
        <v>SCE</v>
      </c>
    </row>
    <row r="2891" spans="2:10" x14ac:dyDescent="0.25">
      <c r="B2891" s="63">
        <v>6037910207</v>
      </c>
      <c r="C2891" s="63">
        <v>6023</v>
      </c>
      <c r="D2891" s="63" t="s">
        <v>166</v>
      </c>
      <c r="E2891" s="96">
        <v>93551</v>
      </c>
      <c r="F2891" s="63">
        <v>15.5544877309794</v>
      </c>
      <c r="G2891" s="63">
        <v>0</v>
      </c>
      <c r="H2891" s="63">
        <v>29.3</v>
      </c>
      <c r="I2891" s="98" t="str">
        <f>VLOOKUP(E2891, 'Program Data Extracts-Zip Codes'!R$52:W$5334, 6, FALSE)</f>
        <v>SCG</v>
      </c>
      <c r="J2891" s="98" t="str">
        <f>VLOOKUP(E2891, 'Program Data Extracts-Zip Codes'!R$52:W$5334, 4, FALSE)</f>
        <v>SCE</v>
      </c>
    </row>
    <row r="2892" spans="2:10" x14ac:dyDescent="0.25">
      <c r="B2892" s="63">
        <v>6037910206</v>
      </c>
      <c r="C2892" s="63">
        <v>3246</v>
      </c>
      <c r="D2892" s="63" t="s">
        <v>166</v>
      </c>
      <c r="E2892" s="96">
        <v>93551</v>
      </c>
      <c r="F2892" s="63">
        <v>15.3424225427051</v>
      </c>
      <c r="G2892" s="63">
        <v>0</v>
      </c>
      <c r="H2892" s="63">
        <v>20.6</v>
      </c>
      <c r="I2892" s="98" t="str">
        <f>VLOOKUP(E2892, 'Program Data Extracts-Zip Codes'!R$52:W$5334, 6, FALSE)</f>
        <v>SCG</v>
      </c>
      <c r="J2892" s="98" t="str">
        <f>VLOOKUP(E2892, 'Program Data Extracts-Zip Codes'!R$52:W$5334, 4, FALSE)</f>
        <v>SCE</v>
      </c>
    </row>
    <row r="2893" spans="2:10" x14ac:dyDescent="0.25">
      <c r="B2893" s="63">
        <v>6037910210</v>
      </c>
      <c r="C2893" s="63">
        <v>7103</v>
      </c>
      <c r="D2893" s="63" t="s">
        <v>166</v>
      </c>
      <c r="E2893" s="96">
        <v>93551</v>
      </c>
      <c r="F2893" s="63">
        <v>14.6885356285218</v>
      </c>
      <c r="G2893" s="63">
        <v>0</v>
      </c>
      <c r="H2893" s="63">
        <v>17.899999999999999</v>
      </c>
      <c r="I2893" s="98" t="str">
        <f>VLOOKUP(E2893, 'Program Data Extracts-Zip Codes'!R$52:W$5334, 6, FALSE)</f>
        <v>SCG</v>
      </c>
      <c r="J2893" s="98" t="str">
        <f>VLOOKUP(E2893, 'Program Data Extracts-Zip Codes'!R$52:W$5334, 4, FALSE)</f>
        <v>SCE</v>
      </c>
    </row>
    <row r="2894" spans="2:10" x14ac:dyDescent="0.25">
      <c r="B2894" s="63">
        <v>6037910209</v>
      </c>
      <c r="C2894" s="63">
        <v>4397</v>
      </c>
      <c r="D2894" s="63" t="s">
        <v>166</v>
      </c>
      <c r="E2894" s="96">
        <v>93551</v>
      </c>
      <c r="F2894" s="63">
        <v>11.6833887722036</v>
      </c>
      <c r="G2894" s="63">
        <v>0</v>
      </c>
      <c r="H2894" s="63">
        <v>16.100000000000001</v>
      </c>
      <c r="I2894" s="98" t="str">
        <f>VLOOKUP(E2894, 'Program Data Extracts-Zip Codes'!R$52:W$5334, 6, FALSE)</f>
        <v>SCG</v>
      </c>
      <c r="J2894" s="98" t="str">
        <f>VLOOKUP(E2894, 'Program Data Extracts-Zip Codes'!R$52:W$5334, 4, FALSE)</f>
        <v>SCE</v>
      </c>
    </row>
    <row r="2895" spans="2:10" x14ac:dyDescent="0.25">
      <c r="B2895" s="63">
        <v>6037910302</v>
      </c>
      <c r="C2895" s="63">
        <v>6387</v>
      </c>
      <c r="D2895" s="63" t="s">
        <v>166</v>
      </c>
      <c r="E2895" s="96">
        <v>93551</v>
      </c>
      <c r="F2895" s="63">
        <v>9.9595072651508794</v>
      </c>
      <c r="G2895" s="63">
        <v>0</v>
      </c>
      <c r="H2895" s="63">
        <v>18.399999999999999</v>
      </c>
      <c r="I2895" s="98" t="str">
        <f>VLOOKUP(E2895, 'Program Data Extracts-Zip Codes'!R$52:W$5334, 6, FALSE)</f>
        <v>SCG</v>
      </c>
      <c r="J2895" s="98" t="str">
        <f>VLOOKUP(E2895, 'Program Data Extracts-Zip Codes'!R$52:W$5334, 4, FALSE)</f>
        <v>SCE</v>
      </c>
    </row>
    <row r="2896" spans="2:10" x14ac:dyDescent="0.25">
      <c r="B2896" s="63">
        <v>6037901213</v>
      </c>
      <c r="C2896" s="63">
        <v>3553</v>
      </c>
      <c r="D2896" s="63" t="s">
        <v>166</v>
      </c>
      <c r="E2896" s="96">
        <v>93551</v>
      </c>
      <c r="F2896" s="63">
        <v>8.0749417530867795</v>
      </c>
      <c r="G2896" s="63">
        <v>0</v>
      </c>
      <c r="H2896" s="63">
        <v>12.6</v>
      </c>
      <c r="I2896" s="98" t="str">
        <f>VLOOKUP(E2896, 'Program Data Extracts-Zip Codes'!R$52:W$5334, 6, FALSE)</f>
        <v>SCG</v>
      </c>
      <c r="J2896" s="98" t="str">
        <f>VLOOKUP(E2896, 'Program Data Extracts-Zip Codes'!R$52:W$5334, 4, FALSE)</f>
        <v>SCE</v>
      </c>
    </row>
    <row r="2897" spans="2:10" x14ac:dyDescent="0.25">
      <c r="B2897" s="63">
        <v>6037980004</v>
      </c>
      <c r="C2897" s="63">
        <v>169</v>
      </c>
      <c r="D2897" s="63" t="s">
        <v>166</v>
      </c>
      <c r="E2897" s="96">
        <v>93550</v>
      </c>
      <c r="F2897" s="63" t="s">
        <v>147</v>
      </c>
      <c r="G2897" s="63">
        <v>0</v>
      </c>
      <c r="H2897" s="63" t="s">
        <v>147</v>
      </c>
      <c r="I2897" s="98" t="str">
        <f>VLOOKUP(E2897, 'Program Data Extracts-Zip Codes'!R$52:W$5334, 6, FALSE)</f>
        <v>SCG</v>
      </c>
      <c r="J2897" s="98" t="str">
        <f>VLOOKUP(E2897, 'Program Data Extracts-Zip Codes'!R$52:W$5334, 4, FALSE)</f>
        <v>SCE</v>
      </c>
    </row>
    <row r="2898" spans="2:10" x14ac:dyDescent="0.25">
      <c r="B2898" s="63">
        <v>6037910812</v>
      </c>
      <c r="C2898" s="63">
        <v>464</v>
      </c>
      <c r="D2898" s="63" t="s">
        <v>166</v>
      </c>
      <c r="E2898" s="96">
        <v>93550</v>
      </c>
      <c r="F2898" s="63" t="s">
        <v>147</v>
      </c>
      <c r="G2898" s="63">
        <v>0</v>
      </c>
      <c r="H2898" s="63">
        <v>18.3</v>
      </c>
      <c r="I2898" s="98" t="str">
        <f>VLOOKUP(E2898, 'Program Data Extracts-Zip Codes'!R$52:W$5334, 6, FALSE)</f>
        <v>SCG</v>
      </c>
      <c r="J2898" s="98" t="str">
        <f>VLOOKUP(E2898, 'Program Data Extracts-Zip Codes'!R$52:W$5334, 4, FALSE)</f>
        <v>SCE</v>
      </c>
    </row>
    <row r="2899" spans="2:10" x14ac:dyDescent="0.25">
      <c r="B2899" s="63">
        <v>6037670201</v>
      </c>
      <c r="C2899" s="63">
        <v>3852</v>
      </c>
      <c r="D2899" s="63" t="s">
        <v>166</v>
      </c>
      <c r="E2899" s="96">
        <v>90274</v>
      </c>
      <c r="F2899" s="63">
        <v>8.6545966290823699</v>
      </c>
      <c r="G2899" s="63">
        <v>0</v>
      </c>
      <c r="H2899" s="63">
        <v>5.7</v>
      </c>
      <c r="I2899" s="98" t="str">
        <f>VLOOKUP(E2899, 'Program Data Extracts-Zip Codes'!R$52:W$5334, 6, FALSE)</f>
        <v>SCG</v>
      </c>
      <c r="J2899" s="98" t="str">
        <f>VLOOKUP(E2899, 'Program Data Extracts-Zip Codes'!R$52:W$5334, 4, FALSE)</f>
        <v>SCE</v>
      </c>
    </row>
    <row r="2900" spans="2:10" x14ac:dyDescent="0.25">
      <c r="B2900" s="63">
        <v>6037670326</v>
      </c>
      <c r="C2900" s="63">
        <v>3807</v>
      </c>
      <c r="D2900" s="63" t="s">
        <v>166</v>
      </c>
      <c r="E2900" s="96">
        <v>90274</v>
      </c>
      <c r="F2900" s="63">
        <v>8.2950367924658295</v>
      </c>
      <c r="G2900" s="63">
        <v>0</v>
      </c>
      <c r="H2900" s="63">
        <v>3.4</v>
      </c>
      <c r="I2900" s="98" t="str">
        <f>VLOOKUP(E2900, 'Program Data Extracts-Zip Codes'!R$52:W$5334, 6, FALSE)</f>
        <v>SCG</v>
      </c>
      <c r="J2900" s="98" t="str">
        <f>VLOOKUP(E2900, 'Program Data Extracts-Zip Codes'!R$52:W$5334, 4, FALSE)</f>
        <v>SCE</v>
      </c>
    </row>
    <row r="2901" spans="2:10" x14ac:dyDescent="0.25">
      <c r="B2901" s="63">
        <v>6037670202</v>
      </c>
      <c r="C2901" s="63">
        <v>2594</v>
      </c>
      <c r="D2901" s="63" t="s">
        <v>166</v>
      </c>
      <c r="E2901" s="96">
        <v>90274</v>
      </c>
      <c r="F2901" s="63">
        <v>5.8814154699476902</v>
      </c>
      <c r="G2901" s="63">
        <v>0</v>
      </c>
      <c r="H2901" s="63">
        <v>13.1</v>
      </c>
      <c r="I2901" s="98" t="str">
        <f>VLOOKUP(E2901, 'Program Data Extracts-Zip Codes'!R$52:W$5334, 6, FALSE)</f>
        <v>SCG</v>
      </c>
      <c r="J2901" s="98" t="str">
        <f>VLOOKUP(E2901, 'Program Data Extracts-Zip Codes'!R$52:W$5334, 4, FALSE)</f>
        <v>SCE</v>
      </c>
    </row>
    <row r="2902" spans="2:10" x14ac:dyDescent="0.25">
      <c r="B2902" s="63">
        <v>6037670324</v>
      </c>
      <c r="C2902" s="63">
        <v>5127</v>
      </c>
      <c r="D2902" s="63" t="s">
        <v>166</v>
      </c>
      <c r="E2902" s="96">
        <v>90274</v>
      </c>
      <c r="F2902" s="63">
        <v>5.3681238457529004</v>
      </c>
      <c r="G2902" s="63">
        <v>0</v>
      </c>
      <c r="H2902" s="63">
        <v>11.9</v>
      </c>
      <c r="I2902" s="98" t="str">
        <f>VLOOKUP(E2902, 'Program Data Extracts-Zip Codes'!R$52:W$5334, 6, FALSE)</f>
        <v>SCG</v>
      </c>
      <c r="J2902" s="98" t="str">
        <f>VLOOKUP(E2902, 'Program Data Extracts-Zip Codes'!R$52:W$5334, 4, FALSE)</f>
        <v>SCE</v>
      </c>
    </row>
    <row r="2903" spans="2:10" x14ac:dyDescent="0.25">
      <c r="B2903" s="63">
        <v>6037670328</v>
      </c>
      <c r="C2903" s="63">
        <v>4504</v>
      </c>
      <c r="D2903" s="63" t="s">
        <v>166</v>
      </c>
      <c r="E2903" s="96">
        <v>90274</v>
      </c>
      <c r="F2903" s="63">
        <v>3.9338799984222699</v>
      </c>
      <c r="G2903" s="63">
        <v>0</v>
      </c>
      <c r="H2903" s="63">
        <v>7.9</v>
      </c>
      <c r="I2903" s="98" t="str">
        <f>VLOOKUP(E2903, 'Program Data Extracts-Zip Codes'!R$52:W$5334, 6, FALSE)</f>
        <v>SCG</v>
      </c>
      <c r="J2903" s="98" t="str">
        <f>VLOOKUP(E2903, 'Program Data Extracts-Zip Codes'!R$52:W$5334, 4, FALSE)</f>
        <v>SCE</v>
      </c>
    </row>
    <row r="2904" spans="2:10" x14ac:dyDescent="0.25">
      <c r="B2904" s="63">
        <v>6037670500</v>
      </c>
      <c r="C2904" s="63">
        <v>1860</v>
      </c>
      <c r="D2904" s="63" t="s">
        <v>166</v>
      </c>
      <c r="E2904" s="96">
        <v>90274</v>
      </c>
      <c r="F2904" s="63">
        <v>3.6909597660226301</v>
      </c>
      <c r="G2904" s="63">
        <v>0</v>
      </c>
      <c r="H2904" s="63">
        <v>5.5</v>
      </c>
      <c r="I2904" s="98" t="str">
        <f>VLOOKUP(E2904, 'Program Data Extracts-Zip Codes'!R$52:W$5334, 6, FALSE)</f>
        <v>SCG</v>
      </c>
      <c r="J2904" s="98" t="str">
        <f>VLOOKUP(E2904, 'Program Data Extracts-Zip Codes'!R$52:W$5334, 4, FALSE)</f>
        <v>SCE</v>
      </c>
    </row>
    <row r="2905" spans="2:10" x14ac:dyDescent="0.25">
      <c r="B2905" s="63">
        <v>6037670406</v>
      </c>
      <c r="C2905" s="63">
        <v>1903</v>
      </c>
      <c r="D2905" s="63" t="s">
        <v>166</v>
      </c>
      <c r="E2905" s="96">
        <v>90274</v>
      </c>
      <c r="F2905" s="63">
        <v>3.33481905285706</v>
      </c>
      <c r="G2905" s="63">
        <v>0</v>
      </c>
      <c r="H2905" s="63">
        <v>6.9</v>
      </c>
      <c r="I2905" s="98" t="str">
        <f>VLOOKUP(E2905, 'Program Data Extracts-Zip Codes'!R$52:W$5334, 6, FALSE)</f>
        <v>SCG</v>
      </c>
      <c r="J2905" s="98" t="str">
        <f>VLOOKUP(E2905, 'Program Data Extracts-Zip Codes'!R$52:W$5334, 4, FALSE)</f>
        <v>SCE</v>
      </c>
    </row>
    <row r="2906" spans="2:10" x14ac:dyDescent="0.25">
      <c r="B2906" s="63">
        <v>6037120300</v>
      </c>
      <c r="C2906" s="63">
        <v>5531</v>
      </c>
      <c r="D2906" s="63" t="s">
        <v>166</v>
      </c>
      <c r="E2906" s="96">
        <v>91402</v>
      </c>
      <c r="F2906" s="63">
        <v>57.464411701925997</v>
      </c>
      <c r="G2906" s="63">
        <v>5531</v>
      </c>
      <c r="H2906" s="63">
        <v>42.7</v>
      </c>
      <c r="I2906" s="98" t="str">
        <f>VLOOKUP(E2906, 'Program Data Extracts-Zip Codes'!R$52:W$5334, 6, FALSE)</f>
        <v>SCG</v>
      </c>
      <c r="J2906" s="98" t="str">
        <f>VLOOKUP(E2906, 'Program Data Extracts-Zip Codes'!R$52:W$5334, 4, FALSE)</f>
        <v>LADWP</v>
      </c>
    </row>
    <row r="2907" spans="2:10" x14ac:dyDescent="0.25">
      <c r="B2907" s="63">
        <v>6037120020</v>
      </c>
      <c r="C2907" s="63">
        <v>4057</v>
      </c>
      <c r="D2907" s="63" t="s">
        <v>166</v>
      </c>
      <c r="E2907" s="96">
        <v>91402</v>
      </c>
      <c r="F2907" s="63">
        <v>57.373756685022698</v>
      </c>
      <c r="G2907" s="63">
        <v>4057</v>
      </c>
      <c r="H2907" s="63">
        <v>69.7</v>
      </c>
      <c r="I2907" s="98" t="str">
        <f>VLOOKUP(E2907, 'Program Data Extracts-Zip Codes'!R$52:W$5334, 6, FALSE)</f>
        <v>SCG</v>
      </c>
      <c r="J2907" s="98" t="str">
        <f>VLOOKUP(E2907, 'Program Data Extracts-Zip Codes'!R$52:W$5334, 4, FALSE)</f>
        <v>LADWP</v>
      </c>
    </row>
    <row r="2908" spans="2:10" x14ac:dyDescent="0.25">
      <c r="B2908" s="63">
        <v>6037120030</v>
      </c>
      <c r="C2908" s="63">
        <v>2675</v>
      </c>
      <c r="D2908" s="63" t="s">
        <v>166</v>
      </c>
      <c r="E2908" s="96">
        <v>91402</v>
      </c>
      <c r="F2908" s="63">
        <v>51.346107555497397</v>
      </c>
      <c r="G2908" s="63">
        <v>2675</v>
      </c>
      <c r="H2908" s="63">
        <v>79.2</v>
      </c>
      <c r="I2908" s="98" t="str">
        <f>VLOOKUP(E2908, 'Program Data Extracts-Zip Codes'!R$52:W$5334, 6, FALSE)</f>
        <v>SCG</v>
      </c>
      <c r="J2908" s="98" t="str">
        <f>VLOOKUP(E2908, 'Program Data Extracts-Zip Codes'!R$52:W$5334, 4, FALSE)</f>
        <v>LADWP</v>
      </c>
    </row>
    <row r="2909" spans="2:10" x14ac:dyDescent="0.25">
      <c r="B2909" s="63">
        <v>6037120400</v>
      </c>
      <c r="C2909" s="63">
        <v>6272</v>
      </c>
      <c r="D2909" s="63" t="s">
        <v>166</v>
      </c>
      <c r="E2909" s="96">
        <v>91402</v>
      </c>
      <c r="F2909" s="63">
        <v>48.143556959654703</v>
      </c>
      <c r="G2909" s="63">
        <v>6272</v>
      </c>
      <c r="H2909" s="63">
        <v>54.6</v>
      </c>
      <c r="I2909" s="98" t="str">
        <f>VLOOKUP(E2909, 'Program Data Extracts-Zip Codes'!R$52:W$5334, 6, FALSE)</f>
        <v>SCG</v>
      </c>
      <c r="J2909" s="98" t="str">
        <f>VLOOKUP(E2909, 'Program Data Extracts-Zip Codes'!R$52:W$5334, 4, FALSE)</f>
        <v>LADWP</v>
      </c>
    </row>
    <row r="2910" spans="2:10" x14ac:dyDescent="0.25">
      <c r="B2910" s="63">
        <v>6037120010</v>
      </c>
      <c r="C2910" s="63">
        <v>2844</v>
      </c>
      <c r="D2910" s="63" t="s">
        <v>166</v>
      </c>
      <c r="E2910" s="96">
        <v>91402</v>
      </c>
      <c r="F2910" s="63">
        <v>45.455644522083098</v>
      </c>
      <c r="G2910" s="63">
        <v>2844</v>
      </c>
      <c r="H2910" s="63">
        <v>54.7</v>
      </c>
      <c r="I2910" s="98" t="str">
        <f>VLOOKUP(E2910, 'Program Data Extracts-Zip Codes'!R$52:W$5334, 6, FALSE)</f>
        <v>SCG</v>
      </c>
      <c r="J2910" s="98" t="str">
        <f>VLOOKUP(E2910, 'Program Data Extracts-Zip Codes'!R$52:W$5334, 4, FALSE)</f>
        <v>LADWP</v>
      </c>
    </row>
    <row r="2911" spans="2:10" x14ac:dyDescent="0.25">
      <c r="B2911" s="63">
        <v>6037119340</v>
      </c>
      <c r="C2911" s="63">
        <v>3884</v>
      </c>
      <c r="D2911" s="63" t="s">
        <v>166</v>
      </c>
      <c r="E2911" s="96">
        <v>91402</v>
      </c>
      <c r="F2911" s="63">
        <v>44.933450182260998</v>
      </c>
      <c r="G2911" s="63">
        <v>3884</v>
      </c>
      <c r="H2911" s="63">
        <v>77.5</v>
      </c>
      <c r="I2911" s="98" t="str">
        <f>VLOOKUP(E2911, 'Program Data Extracts-Zip Codes'!R$52:W$5334, 6, FALSE)</f>
        <v>SCG</v>
      </c>
      <c r="J2911" s="98" t="str">
        <f>VLOOKUP(E2911, 'Program Data Extracts-Zip Codes'!R$52:W$5334, 4, FALSE)</f>
        <v>LADWP</v>
      </c>
    </row>
    <row r="2912" spans="2:10" x14ac:dyDescent="0.25">
      <c r="B2912" s="63">
        <v>6037120108</v>
      </c>
      <c r="C2912" s="63">
        <v>4838</v>
      </c>
      <c r="D2912" s="63" t="s">
        <v>166</v>
      </c>
      <c r="E2912" s="96">
        <v>91402</v>
      </c>
      <c r="F2912" s="63">
        <v>42.619682384414901</v>
      </c>
      <c r="G2912" s="63">
        <v>4838</v>
      </c>
      <c r="H2912" s="63">
        <v>71.8</v>
      </c>
      <c r="I2912" s="98" t="str">
        <f>VLOOKUP(E2912, 'Program Data Extracts-Zip Codes'!R$52:W$5334, 6, FALSE)</f>
        <v>SCG</v>
      </c>
      <c r="J2912" s="98" t="str">
        <f>VLOOKUP(E2912, 'Program Data Extracts-Zip Codes'!R$52:W$5334, 4, FALSE)</f>
        <v>LADWP</v>
      </c>
    </row>
    <row r="2913" spans="2:10" x14ac:dyDescent="0.25">
      <c r="B2913" s="63">
        <v>6037120103</v>
      </c>
      <c r="C2913" s="63">
        <v>3287</v>
      </c>
      <c r="D2913" s="63" t="s">
        <v>166</v>
      </c>
      <c r="E2913" s="96">
        <v>91402</v>
      </c>
      <c r="F2913" s="63">
        <v>42.575684634675397</v>
      </c>
      <c r="G2913" s="63">
        <v>3287</v>
      </c>
      <c r="H2913" s="63">
        <v>90.1</v>
      </c>
      <c r="I2913" s="98" t="str">
        <f>VLOOKUP(E2913, 'Program Data Extracts-Zip Codes'!R$52:W$5334, 6, FALSE)</f>
        <v>SCG</v>
      </c>
      <c r="J2913" s="98" t="str">
        <f>VLOOKUP(E2913, 'Program Data Extracts-Zip Codes'!R$52:W$5334, 4, FALSE)</f>
        <v>LADWP</v>
      </c>
    </row>
    <row r="2914" spans="2:10" x14ac:dyDescent="0.25">
      <c r="B2914" s="63">
        <v>6037120104</v>
      </c>
      <c r="C2914" s="63">
        <v>2310</v>
      </c>
      <c r="D2914" s="63" t="s">
        <v>166</v>
      </c>
      <c r="E2914" s="96">
        <v>91402</v>
      </c>
      <c r="F2914" s="63">
        <v>42.167664261922198</v>
      </c>
      <c r="G2914" s="63">
        <v>2310</v>
      </c>
      <c r="H2914" s="63">
        <v>73.3</v>
      </c>
      <c r="I2914" s="98" t="str">
        <f>VLOOKUP(E2914, 'Program Data Extracts-Zip Codes'!R$52:W$5334, 6, FALSE)</f>
        <v>SCG</v>
      </c>
      <c r="J2914" s="98" t="str">
        <f>VLOOKUP(E2914, 'Program Data Extracts-Zip Codes'!R$52:W$5334, 4, FALSE)</f>
        <v>LADWP</v>
      </c>
    </row>
    <row r="2915" spans="2:10" x14ac:dyDescent="0.25">
      <c r="B2915" s="63">
        <v>6037120106</v>
      </c>
      <c r="C2915" s="63">
        <v>4417</v>
      </c>
      <c r="D2915" s="63" t="s">
        <v>166</v>
      </c>
      <c r="E2915" s="96">
        <v>91402</v>
      </c>
      <c r="F2915" s="63">
        <v>41.989965543068301</v>
      </c>
      <c r="G2915" s="63">
        <v>4417</v>
      </c>
      <c r="H2915" s="63">
        <v>71</v>
      </c>
      <c r="I2915" s="98" t="str">
        <f>VLOOKUP(E2915, 'Program Data Extracts-Zip Codes'!R$52:W$5334, 6, FALSE)</f>
        <v>SCG</v>
      </c>
      <c r="J2915" s="98" t="str">
        <f>VLOOKUP(E2915, 'Program Data Extracts-Zip Codes'!R$52:W$5334, 4, FALSE)</f>
        <v>LADWP</v>
      </c>
    </row>
    <row r="2916" spans="2:10" x14ac:dyDescent="0.25">
      <c r="B2916" s="63">
        <v>6037120105</v>
      </c>
      <c r="C2916" s="63">
        <v>2812</v>
      </c>
      <c r="D2916" s="63" t="s">
        <v>166</v>
      </c>
      <c r="E2916" s="96">
        <v>91402</v>
      </c>
      <c r="F2916" s="63">
        <v>41.354633374866403</v>
      </c>
      <c r="G2916" s="63">
        <v>2812</v>
      </c>
      <c r="H2916" s="63">
        <v>73.3</v>
      </c>
      <c r="I2916" s="98" t="str">
        <f>VLOOKUP(E2916, 'Program Data Extracts-Zip Codes'!R$52:W$5334, 6, FALSE)</f>
        <v>SCG</v>
      </c>
      <c r="J2916" s="98" t="str">
        <f>VLOOKUP(E2916, 'Program Data Extracts-Zip Codes'!R$52:W$5334, 4, FALSE)</f>
        <v>LADWP</v>
      </c>
    </row>
    <row r="2917" spans="2:10" x14ac:dyDescent="0.25">
      <c r="B2917" s="63">
        <v>6037119320</v>
      </c>
      <c r="C2917" s="63">
        <v>4694</v>
      </c>
      <c r="D2917" s="63" t="s">
        <v>166</v>
      </c>
      <c r="E2917" s="96">
        <v>91402</v>
      </c>
      <c r="F2917" s="63">
        <v>41.049409738393599</v>
      </c>
      <c r="G2917" s="63">
        <v>4694</v>
      </c>
      <c r="H2917" s="63">
        <v>58.3</v>
      </c>
      <c r="I2917" s="98" t="str">
        <f>VLOOKUP(E2917, 'Program Data Extracts-Zip Codes'!R$52:W$5334, 6, FALSE)</f>
        <v>SCG</v>
      </c>
      <c r="J2917" s="98" t="str">
        <f>VLOOKUP(E2917, 'Program Data Extracts-Zip Codes'!R$52:W$5334, 4, FALSE)</f>
        <v>LADWP</v>
      </c>
    </row>
    <row r="2918" spans="2:10" x14ac:dyDescent="0.25">
      <c r="B2918" s="63">
        <v>6037119342</v>
      </c>
      <c r="C2918" s="63">
        <v>3180</v>
      </c>
      <c r="D2918" s="63" t="s">
        <v>166</v>
      </c>
      <c r="E2918" s="96">
        <v>91402</v>
      </c>
      <c r="F2918" s="63">
        <v>38.584727415759303</v>
      </c>
      <c r="G2918" s="63">
        <v>0</v>
      </c>
      <c r="H2918" s="63">
        <v>62.9</v>
      </c>
      <c r="I2918" s="98" t="str">
        <f>VLOOKUP(E2918, 'Program Data Extracts-Zip Codes'!R$52:W$5334, 6, FALSE)</f>
        <v>SCG</v>
      </c>
      <c r="J2918" s="98" t="str">
        <f>VLOOKUP(E2918, 'Program Data Extracts-Zip Codes'!R$52:W$5334, 4, FALSE)</f>
        <v>LADWP</v>
      </c>
    </row>
    <row r="2919" spans="2:10" x14ac:dyDescent="0.25">
      <c r="B2919" s="63">
        <v>6037119700</v>
      </c>
      <c r="C2919" s="63">
        <v>5045</v>
      </c>
      <c r="D2919" s="63" t="s">
        <v>166</v>
      </c>
      <c r="E2919" s="96">
        <v>91402</v>
      </c>
      <c r="F2919" s="63">
        <v>38.449195069910999</v>
      </c>
      <c r="G2919" s="63">
        <v>0</v>
      </c>
      <c r="H2919" s="63">
        <v>24.8</v>
      </c>
      <c r="I2919" s="98" t="str">
        <f>VLOOKUP(E2919, 'Program Data Extracts-Zip Codes'!R$52:W$5334, 6, FALSE)</f>
        <v>SCG</v>
      </c>
      <c r="J2919" s="98" t="str">
        <f>VLOOKUP(E2919, 'Program Data Extracts-Zip Codes'!R$52:W$5334, 4, FALSE)</f>
        <v>LADWP</v>
      </c>
    </row>
    <row r="2920" spans="2:10" x14ac:dyDescent="0.25">
      <c r="B2920" s="63">
        <v>6037120107</v>
      </c>
      <c r="C2920" s="63">
        <v>3818</v>
      </c>
      <c r="D2920" s="63" t="s">
        <v>166</v>
      </c>
      <c r="E2920" s="96">
        <v>91402</v>
      </c>
      <c r="F2920" s="63">
        <v>37.215344901778103</v>
      </c>
      <c r="G2920" s="63">
        <v>0</v>
      </c>
      <c r="H2920" s="63">
        <v>80.8</v>
      </c>
      <c r="I2920" s="98" t="str">
        <f>VLOOKUP(E2920, 'Program Data Extracts-Zip Codes'!R$52:W$5334, 6, FALSE)</f>
        <v>SCG</v>
      </c>
      <c r="J2920" s="98" t="str">
        <f>VLOOKUP(E2920, 'Program Data Extracts-Zip Codes'!R$52:W$5334, 4, FALSE)</f>
        <v>LADWP</v>
      </c>
    </row>
    <row r="2921" spans="2:10" x14ac:dyDescent="0.25">
      <c r="B2921" s="63">
        <v>6037119900</v>
      </c>
      <c r="C2921" s="63">
        <v>4940</v>
      </c>
      <c r="D2921" s="63" t="s">
        <v>166</v>
      </c>
      <c r="E2921" s="96">
        <v>91402</v>
      </c>
      <c r="F2921" s="63">
        <v>35.486005827457397</v>
      </c>
      <c r="G2921" s="63">
        <v>0</v>
      </c>
      <c r="H2921" s="63">
        <v>32.5</v>
      </c>
      <c r="I2921" s="98" t="str">
        <f>VLOOKUP(E2921, 'Program Data Extracts-Zip Codes'!R$52:W$5334, 6, FALSE)</f>
        <v>SCG</v>
      </c>
      <c r="J2921" s="98" t="str">
        <f>VLOOKUP(E2921, 'Program Data Extracts-Zip Codes'!R$52:W$5334, 4, FALSE)</f>
        <v>LADWP</v>
      </c>
    </row>
    <row r="2922" spans="2:10" x14ac:dyDescent="0.25">
      <c r="B2922" s="63">
        <v>6037119341</v>
      </c>
      <c r="C2922" s="63">
        <v>2719</v>
      </c>
      <c r="D2922" s="63" t="s">
        <v>166</v>
      </c>
      <c r="E2922" s="96">
        <v>91402</v>
      </c>
      <c r="F2922" s="63">
        <v>27.741490793392899</v>
      </c>
      <c r="G2922" s="63">
        <v>0</v>
      </c>
      <c r="H2922" s="63">
        <v>58.8</v>
      </c>
      <c r="I2922" s="98" t="str">
        <f>VLOOKUP(E2922, 'Program Data Extracts-Zip Codes'!R$52:W$5334, 6, FALSE)</f>
        <v>SCG</v>
      </c>
      <c r="J2922" s="98" t="str">
        <f>VLOOKUP(E2922, 'Program Data Extracts-Zip Codes'!R$52:W$5334, 4, FALSE)</f>
        <v>LADWP</v>
      </c>
    </row>
    <row r="2923" spans="2:10" x14ac:dyDescent="0.25">
      <c r="B2923" s="63">
        <v>6037119310</v>
      </c>
      <c r="C2923" s="63">
        <v>3871</v>
      </c>
      <c r="D2923" s="63" t="s">
        <v>166</v>
      </c>
      <c r="E2923" s="96">
        <v>91402</v>
      </c>
      <c r="F2923" s="63">
        <v>24.718701597921399</v>
      </c>
      <c r="G2923" s="63">
        <v>0</v>
      </c>
      <c r="H2923" s="63">
        <v>50.3</v>
      </c>
      <c r="I2923" s="98" t="str">
        <f>VLOOKUP(E2923, 'Program Data Extracts-Zip Codes'!R$52:W$5334, 6, FALSE)</f>
        <v>SCG</v>
      </c>
      <c r="J2923" s="98" t="str">
        <f>VLOOKUP(E2923, 'Program Data Extracts-Zip Codes'!R$52:W$5334, 4, FALSE)</f>
        <v>LADWP</v>
      </c>
    </row>
    <row r="2924" spans="2:10" x14ac:dyDescent="0.25">
      <c r="B2924" s="63">
        <v>6037553601</v>
      </c>
      <c r="C2924" s="63">
        <v>4750</v>
      </c>
      <c r="D2924" s="63" t="s">
        <v>166</v>
      </c>
      <c r="E2924" s="96">
        <v>90723</v>
      </c>
      <c r="F2924" s="63">
        <v>65.368923533330104</v>
      </c>
      <c r="G2924" s="63">
        <v>4750</v>
      </c>
      <c r="H2924" s="63">
        <v>47.9</v>
      </c>
      <c r="I2924" s="98" t="str">
        <f>VLOOKUP(E2924, 'Program Data Extracts-Zip Codes'!R$52:W$5334, 6, FALSE)</f>
        <v>SCG</v>
      </c>
      <c r="J2924" s="98" t="str">
        <f>VLOOKUP(E2924, 'Program Data Extracts-Zip Codes'!R$52:W$5334, 4, FALSE)</f>
        <v>SCE</v>
      </c>
    </row>
    <row r="2925" spans="2:10" x14ac:dyDescent="0.25">
      <c r="B2925" s="63">
        <v>6037553701</v>
      </c>
      <c r="C2925" s="63">
        <v>4176</v>
      </c>
      <c r="D2925" s="63" t="s">
        <v>166</v>
      </c>
      <c r="E2925" s="96">
        <v>90723</v>
      </c>
      <c r="F2925" s="63">
        <v>64.321335824314801</v>
      </c>
      <c r="G2925" s="63">
        <v>4176</v>
      </c>
      <c r="H2925" s="63">
        <v>61.6</v>
      </c>
      <c r="I2925" s="98" t="str">
        <f>VLOOKUP(E2925, 'Program Data Extracts-Zip Codes'!R$52:W$5334, 6, FALSE)</f>
        <v>SCG</v>
      </c>
      <c r="J2925" s="98" t="str">
        <f>VLOOKUP(E2925, 'Program Data Extracts-Zip Codes'!R$52:W$5334, 4, FALSE)</f>
        <v>SCE</v>
      </c>
    </row>
    <row r="2926" spans="2:10" x14ac:dyDescent="0.25">
      <c r="B2926" s="63">
        <v>6037553702</v>
      </c>
      <c r="C2926" s="63">
        <v>4902</v>
      </c>
      <c r="D2926" s="63" t="s">
        <v>166</v>
      </c>
      <c r="E2926" s="96">
        <v>90723</v>
      </c>
      <c r="F2926" s="63">
        <v>61.443975927631797</v>
      </c>
      <c r="G2926" s="63">
        <v>4902</v>
      </c>
      <c r="H2926" s="63">
        <v>58.4</v>
      </c>
      <c r="I2926" s="98" t="str">
        <f>VLOOKUP(E2926, 'Program Data Extracts-Zip Codes'!R$52:W$5334, 6, FALSE)</f>
        <v>SCG</v>
      </c>
      <c r="J2926" s="98" t="str">
        <f>VLOOKUP(E2926, 'Program Data Extracts-Zip Codes'!R$52:W$5334, 4, FALSE)</f>
        <v>SCE</v>
      </c>
    </row>
    <row r="2927" spans="2:10" x14ac:dyDescent="0.25">
      <c r="B2927" s="63">
        <v>6037553801</v>
      </c>
      <c r="C2927" s="63">
        <v>4174</v>
      </c>
      <c r="D2927" s="63" t="s">
        <v>166</v>
      </c>
      <c r="E2927" s="96">
        <v>90723</v>
      </c>
      <c r="F2927" s="63">
        <v>61.128335084673303</v>
      </c>
      <c r="G2927" s="63">
        <v>4174</v>
      </c>
      <c r="H2927" s="63">
        <v>57.9</v>
      </c>
      <c r="I2927" s="98" t="str">
        <f>VLOOKUP(E2927, 'Program Data Extracts-Zip Codes'!R$52:W$5334, 6, FALSE)</f>
        <v>SCG</v>
      </c>
      <c r="J2927" s="98" t="str">
        <f>VLOOKUP(E2927, 'Program Data Extracts-Zip Codes'!R$52:W$5334, 4, FALSE)</f>
        <v>SCE</v>
      </c>
    </row>
    <row r="2928" spans="2:10" x14ac:dyDescent="0.25">
      <c r="B2928" s="63">
        <v>6037553802</v>
      </c>
      <c r="C2928" s="63">
        <v>6342</v>
      </c>
      <c r="D2928" s="63" t="s">
        <v>166</v>
      </c>
      <c r="E2928" s="96">
        <v>90723</v>
      </c>
      <c r="F2928" s="63">
        <v>60.081931152665597</v>
      </c>
      <c r="G2928" s="63">
        <v>6342</v>
      </c>
      <c r="H2928" s="63">
        <v>56.9</v>
      </c>
      <c r="I2928" s="98" t="str">
        <f>VLOOKUP(E2928, 'Program Data Extracts-Zip Codes'!R$52:W$5334, 6, FALSE)</f>
        <v>SCG</v>
      </c>
      <c r="J2928" s="98" t="str">
        <f>VLOOKUP(E2928, 'Program Data Extracts-Zip Codes'!R$52:W$5334, 4, FALSE)</f>
        <v>SCE</v>
      </c>
    </row>
    <row r="2929" spans="2:10" x14ac:dyDescent="0.25">
      <c r="B2929" s="63">
        <v>6037553602</v>
      </c>
      <c r="C2929" s="63">
        <v>4730</v>
      </c>
      <c r="D2929" s="63" t="s">
        <v>166</v>
      </c>
      <c r="E2929" s="96">
        <v>90723</v>
      </c>
      <c r="F2929" s="63">
        <v>56.334633120568199</v>
      </c>
      <c r="G2929" s="63">
        <v>4730</v>
      </c>
      <c r="H2929" s="63">
        <v>55.1</v>
      </c>
      <c r="I2929" s="98" t="str">
        <f>VLOOKUP(E2929, 'Program Data Extracts-Zip Codes'!R$52:W$5334, 6, FALSE)</f>
        <v>SCG</v>
      </c>
      <c r="J2929" s="98" t="str">
        <f>VLOOKUP(E2929, 'Program Data Extracts-Zip Codes'!R$52:W$5334, 4, FALSE)</f>
        <v>SCE</v>
      </c>
    </row>
    <row r="2930" spans="2:10" x14ac:dyDescent="0.25">
      <c r="B2930" s="63">
        <v>6037553902</v>
      </c>
      <c r="C2930" s="63">
        <v>5809</v>
      </c>
      <c r="D2930" s="63" t="s">
        <v>166</v>
      </c>
      <c r="E2930" s="96">
        <v>90723</v>
      </c>
      <c r="F2930" s="63">
        <v>51.762609165010197</v>
      </c>
      <c r="G2930" s="63">
        <v>5809</v>
      </c>
      <c r="H2930" s="63">
        <v>52.3</v>
      </c>
      <c r="I2930" s="98" t="str">
        <f>VLOOKUP(E2930, 'Program Data Extracts-Zip Codes'!R$52:W$5334, 6, FALSE)</f>
        <v>SCG</v>
      </c>
      <c r="J2930" s="98" t="str">
        <f>VLOOKUP(E2930, 'Program Data Extracts-Zip Codes'!R$52:W$5334, 4, FALSE)</f>
        <v>SCE</v>
      </c>
    </row>
    <row r="2931" spans="2:10" x14ac:dyDescent="0.25">
      <c r="B2931" s="63">
        <v>6037553504</v>
      </c>
      <c r="C2931" s="63">
        <v>5368</v>
      </c>
      <c r="D2931" s="63" t="s">
        <v>166</v>
      </c>
      <c r="E2931" s="96">
        <v>90723</v>
      </c>
      <c r="F2931" s="63">
        <v>51.465003224086601</v>
      </c>
      <c r="G2931" s="63">
        <v>5368</v>
      </c>
      <c r="H2931" s="63">
        <v>54.3</v>
      </c>
      <c r="I2931" s="98" t="str">
        <f>VLOOKUP(E2931, 'Program Data Extracts-Zip Codes'!R$52:W$5334, 6, FALSE)</f>
        <v>SCG</v>
      </c>
      <c r="J2931" s="98" t="str">
        <f>VLOOKUP(E2931, 'Program Data Extracts-Zip Codes'!R$52:W$5334, 4, FALSE)</f>
        <v>SCE</v>
      </c>
    </row>
    <row r="2932" spans="2:10" x14ac:dyDescent="0.25">
      <c r="B2932" s="63">
        <v>6037553502</v>
      </c>
      <c r="C2932" s="63">
        <v>4183</v>
      </c>
      <c r="D2932" s="63" t="s">
        <v>166</v>
      </c>
      <c r="E2932" s="96">
        <v>90723</v>
      </c>
      <c r="F2932" s="63">
        <v>50.443471008515303</v>
      </c>
      <c r="G2932" s="63">
        <v>4183</v>
      </c>
      <c r="H2932" s="63">
        <v>49</v>
      </c>
      <c r="I2932" s="98" t="str">
        <f>VLOOKUP(E2932, 'Program Data Extracts-Zip Codes'!R$52:W$5334, 6, FALSE)</f>
        <v>SCG</v>
      </c>
      <c r="J2932" s="98" t="str">
        <f>VLOOKUP(E2932, 'Program Data Extracts-Zip Codes'!R$52:W$5334, 4, FALSE)</f>
        <v>SCE</v>
      </c>
    </row>
    <row r="2933" spans="2:10" x14ac:dyDescent="0.25">
      <c r="B2933" s="63">
        <v>6037553901</v>
      </c>
      <c r="C2933" s="63">
        <v>6896</v>
      </c>
      <c r="D2933" s="63" t="s">
        <v>166</v>
      </c>
      <c r="E2933" s="96">
        <v>90723</v>
      </c>
      <c r="F2933" s="63">
        <v>48.467462754415102</v>
      </c>
      <c r="G2933" s="63">
        <v>6896</v>
      </c>
      <c r="H2933" s="63">
        <v>43</v>
      </c>
      <c r="I2933" s="98" t="str">
        <f>VLOOKUP(E2933, 'Program Data Extracts-Zip Codes'!R$52:W$5334, 6, FALSE)</f>
        <v>SCG</v>
      </c>
      <c r="J2933" s="98" t="str">
        <f>VLOOKUP(E2933, 'Program Data Extracts-Zip Codes'!R$52:W$5334, 4, FALSE)</f>
        <v>SCE</v>
      </c>
    </row>
    <row r="2934" spans="2:10" x14ac:dyDescent="0.25">
      <c r="B2934" s="63">
        <v>6037553503</v>
      </c>
      <c r="C2934" s="63">
        <v>2768</v>
      </c>
      <c r="D2934" s="63" t="s">
        <v>166</v>
      </c>
      <c r="E2934" s="96">
        <v>90723</v>
      </c>
      <c r="F2934" s="63">
        <v>36.811045598415198</v>
      </c>
      <c r="G2934" s="63">
        <v>0</v>
      </c>
      <c r="H2934" s="63">
        <v>45.4</v>
      </c>
      <c r="I2934" s="98" t="str">
        <f>VLOOKUP(E2934, 'Program Data Extracts-Zip Codes'!R$52:W$5334, 6, FALSE)</f>
        <v>SCG</v>
      </c>
      <c r="J2934" s="98" t="str">
        <f>VLOOKUP(E2934, 'Program Data Extracts-Zip Codes'!R$52:W$5334, 4, FALSE)</f>
        <v>SCE</v>
      </c>
    </row>
    <row r="2935" spans="2:10" x14ac:dyDescent="0.25">
      <c r="B2935" s="63">
        <v>6037461600</v>
      </c>
      <c r="C2935" s="63">
        <v>5826</v>
      </c>
      <c r="D2935" s="63" t="s">
        <v>166</v>
      </c>
      <c r="E2935" s="96">
        <v>91103</v>
      </c>
      <c r="F2935" s="63">
        <v>43.199174254201502</v>
      </c>
      <c r="G2935" s="63">
        <v>5826</v>
      </c>
      <c r="H2935" s="63">
        <v>51.2</v>
      </c>
      <c r="I2935" s="98" t="str">
        <f>VLOOKUP(E2935, 'Program Data Extracts-Zip Codes'!R$52:W$5334, 6, FALSE)</f>
        <v>SCG</v>
      </c>
      <c r="J2935" s="98" t="str">
        <f>VLOOKUP(E2935, 'Program Data Extracts-Zip Codes'!R$52:W$5334, 4, FALSE)</f>
        <v>Glendale</v>
      </c>
    </row>
    <row r="2936" spans="2:10" x14ac:dyDescent="0.25">
      <c r="B2936" s="63">
        <v>6037462002</v>
      </c>
      <c r="C2936" s="63">
        <v>3942</v>
      </c>
      <c r="D2936" s="63" t="s">
        <v>166</v>
      </c>
      <c r="E2936" s="96">
        <v>91103</v>
      </c>
      <c r="F2936" s="63">
        <v>34.211693568528403</v>
      </c>
      <c r="G2936" s="63">
        <v>0</v>
      </c>
      <c r="H2936" s="63">
        <v>56.5</v>
      </c>
      <c r="I2936" s="98" t="str">
        <f>VLOOKUP(E2936, 'Program Data Extracts-Zip Codes'!R$52:W$5334, 6, FALSE)</f>
        <v>SCG</v>
      </c>
      <c r="J2936" s="98" t="str">
        <f>VLOOKUP(E2936, 'Program Data Extracts-Zip Codes'!R$52:W$5334, 4, FALSE)</f>
        <v>Glendale</v>
      </c>
    </row>
    <row r="2937" spans="2:10" x14ac:dyDescent="0.25">
      <c r="B2937" s="63">
        <v>6037462201</v>
      </c>
      <c r="C2937" s="63">
        <v>3788</v>
      </c>
      <c r="D2937" s="63" t="s">
        <v>166</v>
      </c>
      <c r="E2937" s="96">
        <v>91101</v>
      </c>
      <c r="F2937" s="63">
        <v>33.061199137466097</v>
      </c>
      <c r="G2937" s="63">
        <v>0</v>
      </c>
      <c r="H2937" s="63">
        <v>51.2</v>
      </c>
      <c r="I2937" s="98" t="str">
        <f>VLOOKUP(E2937, 'Program Data Extracts-Zip Codes'!R$52:W$5334, 6, FALSE)</f>
        <v>SCG</v>
      </c>
      <c r="J2937" s="98" t="str">
        <f>VLOOKUP(E2937, 'Program Data Extracts-Zip Codes'!R$52:W$5334, 4, FALSE)</f>
        <v>Pasadena</v>
      </c>
    </row>
    <row r="2938" spans="2:10" x14ac:dyDescent="0.25">
      <c r="B2938" s="63">
        <v>6037460900</v>
      </c>
      <c r="C2938" s="63">
        <v>6998</v>
      </c>
      <c r="D2938" s="63" t="s">
        <v>166</v>
      </c>
      <c r="E2938" s="96">
        <v>91103</v>
      </c>
      <c r="F2938" s="63">
        <v>32.5319453897269</v>
      </c>
      <c r="G2938" s="63">
        <v>0</v>
      </c>
      <c r="H2938" s="63">
        <v>34.6</v>
      </c>
      <c r="I2938" s="98" t="str">
        <f>VLOOKUP(E2938, 'Program Data Extracts-Zip Codes'!R$52:W$5334, 6, FALSE)</f>
        <v>SCG</v>
      </c>
      <c r="J2938" s="98" t="str">
        <f>VLOOKUP(E2938, 'Program Data Extracts-Zip Codes'!R$52:W$5334, 4, FALSE)</f>
        <v>Glendale</v>
      </c>
    </row>
    <row r="2939" spans="2:10" x14ac:dyDescent="0.25">
      <c r="B2939" s="63">
        <v>6037461502</v>
      </c>
      <c r="C2939" s="63">
        <v>6563</v>
      </c>
      <c r="D2939" s="63" t="s">
        <v>166</v>
      </c>
      <c r="E2939" s="96">
        <v>91103</v>
      </c>
      <c r="F2939" s="63">
        <v>31.802420121074199</v>
      </c>
      <c r="G2939" s="63">
        <v>0</v>
      </c>
      <c r="H2939" s="63">
        <v>50.3</v>
      </c>
      <c r="I2939" s="98" t="str">
        <f>VLOOKUP(E2939, 'Program Data Extracts-Zip Codes'!R$52:W$5334, 6, FALSE)</f>
        <v>SCG</v>
      </c>
      <c r="J2939" s="98" t="str">
        <f>VLOOKUP(E2939, 'Program Data Extracts-Zip Codes'!R$52:W$5334, 4, FALSE)</f>
        <v>Glendale</v>
      </c>
    </row>
    <row r="2940" spans="2:10" x14ac:dyDescent="0.25">
      <c r="B2940" s="63">
        <v>6037461901</v>
      </c>
      <c r="C2940" s="63">
        <v>5118</v>
      </c>
      <c r="D2940" s="63" t="s">
        <v>166</v>
      </c>
      <c r="E2940" s="96">
        <v>91103</v>
      </c>
      <c r="F2940" s="63">
        <v>29.865844676481601</v>
      </c>
      <c r="G2940" s="63">
        <v>0</v>
      </c>
      <c r="H2940" s="63">
        <v>42.2</v>
      </c>
      <c r="I2940" s="98" t="str">
        <f>VLOOKUP(E2940, 'Program Data Extracts-Zip Codes'!R$52:W$5334, 6, FALSE)</f>
        <v>SCG</v>
      </c>
      <c r="J2940" s="98" t="str">
        <f>VLOOKUP(E2940, 'Program Data Extracts-Zip Codes'!R$52:W$5334, 4, FALSE)</f>
        <v>Glendale</v>
      </c>
    </row>
    <row r="2941" spans="2:10" x14ac:dyDescent="0.25">
      <c r="B2941" s="63">
        <v>6037462302</v>
      </c>
      <c r="C2941" s="63">
        <v>2972</v>
      </c>
      <c r="D2941" s="63" t="s">
        <v>166</v>
      </c>
      <c r="E2941" s="96">
        <v>91106</v>
      </c>
      <c r="F2941" s="63">
        <v>29.271613158227701</v>
      </c>
      <c r="G2941" s="63">
        <v>0</v>
      </c>
      <c r="H2941" s="63">
        <v>29.3</v>
      </c>
      <c r="I2941" s="98" t="str">
        <f>VLOOKUP(E2941, 'Program Data Extracts-Zip Codes'!R$52:W$5334, 6, FALSE)</f>
        <v>SCG</v>
      </c>
      <c r="J2941" s="98" t="str">
        <f>VLOOKUP(E2941, 'Program Data Extracts-Zip Codes'!R$52:W$5334, 4, FALSE)</f>
        <v>Pasadena</v>
      </c>
    </row>
    <row r="2942" spans="2:10" x14ac:dyDescent="0.25">
      <c r="B2942" s="63">
        <v>6037463102</v>
      </c>
      <c r="C2942" s="63">
        <v>3779</v>
      </c>
      <c r="D2942" s="63" t="s">
        <v>166</v>
      </c>
      <c r="E2942" s="96">
        <v>91107</v>
      </c>
      <c r="F2942" s="63">
        <v>28.637601304845401</v>
      </c>
      <c r="G2942" s="63">
        <v>0</v>
      </c>
      <c r="H2942" s="63">
        <v>18.100000000000001</v>
      </c>
      <c r="I2942" s="98" t="str">
        <f>VLOOKUP(E2942, 'Program Data Extracts-Zip Codes'!R$52:W$5334, 6, FALSE)</f>
        <v>SCG</v>
      </c>
      <c r="J2942" s="98" t="str">
        <f>VLOOKUP(E2942, 'Program Data Extracts-Zip Codes'!R$52:W$5334, 4, FALSE)</f>
        <v>Pasadena</v>
      </c>
    </row>
    <row r="2943" spans="2:10" x14ac:dyDescent="0.25">
      <c r="B2943" s="63">
        <v>6037462001</v>
      </c>
      <c r="C2943" s="63">
        <v>3974</v>
      </c>
      <c r="D2943" s="63" t="s">
        <v>166</v>
      </c>
      <c r="E2943" s="96">
        <v>91104</v>
      </c>
      <c r="F2943" s="63">
        <v>26.9843688107728</v>
      </c>
      <c r="G2943" s="63">
        <v>0</v>
      </c>
      <c r="H2943" s="63">
        <v>58.2</v>
      </c>
      <c r="I2943" s="98" t="str">
        <f>VLOOKUP(E2943, 'Program Data Extracts-Zip Codes'!R$52:W$5334, 6, FALSE)</f>
        <v>SCG</v>
      </c>
      <c r="J2943" s="98" t="str">
        <f>VLOOKUP(E2943, 'Program Data Extracts-Zip Codes'!R$52:W$5334, 4, FALSE)</f>
        <v>Pasadena</v>
      </c>
    </row>
    <row r="2944" spans="2:10" x14ac:dyDescent="0.25">
      <c r="B2944" s="63">
        <v>6037463200</v>
      </c>
      <c r="C2944" s="63">
        <v>3403</v>
      </c>
      <c r="D2944" s="63" t="s">
        <v>166</v>
      </c>
      <c r="E2944" s="96">
        <v>91107</v>
      </c>
      <c r="F2944" s="63">
        <v>25.8475610671486</v>
      </c>
      <c r="G2944" s="63">
        <v>0</v>
      </c>
      <c r="H2944" s="63">
        <v>28.4</v>
      </c>
      <c r="I2944" s="98" t="str">
        <f>VLOOKUP(E2944, 'Program Data Extracts-Zip Codes'!R$52:W$5334, 6, FALSE)</f>
        <v>SCG</v>
      </c>
      <c r="J2944" s="98" t="str">
        <f>VLOOKUP(E2944, 'Program Data Extracts-Zip Codes'!R$52:W$5334, 4, FALSE)</f>
        <v>Pasadena</v>
      </c>
    </row>
    <row r="2945" spans="2:10" x14ac:dyDescent="0.25">
      <c r="B2945" s="63">
        <v>6037462100</v>
      </c>
      <c r="C2945" s="63">
        <v>5259</v>
      </c>
      <c r="D2945" s="63" t="s">
        <v>166</v>
      </c>
      <c r="E2945" s="96">
        <v>91104</v>
      </c>
      <c r="F2945" s="63">
        <v>25.3540101444176</v>
      </c>
      <c r="G2945" s="63">
        <v>0</v>
      </c>
      <c r="H2945" s="63">
        <v>48.9</v>
      </c>
      <c r="I2945" s="98" t="str">
        <f>VLOOKUP(E2945, 'Program Data Extracts-Zip Codes'!R$52:W$5334, 6, FALSE)</f>
        <v>SCG</v>
      </c>
      <c r="J2945" s="98" t="str">
        <f>VLOOKUP(E2945, 'Program Data Extracts-Zip Codes'!R$52:W$5334, 4, FALSE)</f>
        <v>Pasadena</v>
      </c>
    </row>
    <row r="2946" spans="2:10" x14ac:dyDescent="0.25">
      <c r="B2946" s="63">
        <v>6037461902</v>
      </c>
      <c r="C2946" s="63">
        <v>1654</v>
      </c>
      <c r="D2946" s="63" t="s">
        <v>166</v>
      </c>
      <c r="E2946" s="96">
        <v>91103</v>
      </c>
      <c r="F2946" s="63">
        <v>25.069522521431601</v>
      </c>
      <c r="G2946" s="63">
        <v>0</v>
      </c>
      <c r="H2946" s="63">
        <v>46.7</v>
      </c>
      <c r="I2946" s="98" t="str">
        <f>VLOOKUP(E2946, 'Program Data Extracts-Zip Codes'!R$52:W$5334, 6, FALSE)</f>
        <v>SCG</v>
      </c>
      <c r="J2946" s="98" t="str">
        <f>VLOOKUP(E2946, 'Program Data Extracts-Zip Codes'!R$52:W$5334, 4, FALSE)</f>
        <v>Glendale</v>
      </c>
    </row>
    <row r="2947" spans="2:10" x14ac:dyDescent="0.25">
      <c r="B2947" s="63">
        <v>6037461300</v>
      </c>
      <c r="C2947" s="63">
        <v>6638</v>
      </c>
      <c r="D2947" s="63" t="s">
        <v>166</v>
      </c>
      <c r="E2947" s="96">
        <v>91104</v>
      </c>
      <c r="F2947" s="63">
        <v>24.914725875496501</v>
      </c>
      <c r="G2947" s="63">
        <v>0</v>
      </c>
      <c r="H2947" s="63">
        <v>28.2</v>
      </c>
      <c r="I2947" s="98" t="str">
        <f>VLOOKUP(E2947, 'Program Data Extracts-Zip Codes'!R$52:W$5334, 6, FALSE)</f>
        <v>SCG</v>
      </c>
      <c r="J2947" s="98" t="str">
        <f>VLOOKUP(E2947, 'Program Data Extracts-Zip Codes'!R$52:W$5334, 4, FALSE)</f>
        <v>Pasadena</v>
      </c>
    </row>
    <row r="2948" spans="2:10" x14ac:dyDescent="0.25">
      <c r="B2948" s="63">
        <v>6037463101</v>
      </c>
      <c r="C2948" s="63">
        <v>2383</v>
      </c>
      <c r="D2948" s="63" t="s">
        <v>166</v>
      </c>
      <c r="E2948" s="96">
        <v>91107</v>
      </c>
      <c r="F2948" s="63">
        <v>24.594514375269299</v>
      </c>
      <c r="G2948" s="63">
        <v>0</v>
      </c>
      <c r="H2948" s="63">
        <v>26.3</v>
      </c>
      <c r="I2948" s="98" t="str">
        <f>VLOOKUP(E2948, 'Program Data Extracts-Zip Codes'!R$52:W$5334, 6, FALSE)</f>
        <v>SCG</v>
      </c>
      <c r="J2948" s="98" t="str">
        <f>VLOOKUP(E2948, 'Program Data Extracts-Zip Codes'!R$52:W$5334, 4, FALSE)</f>
        <v>Pasadena</v>
      </c>
    </row>
    <row r="2949" spans="2:10" x14ac:dyDescent="0.25">
      <c r="B2949" s="63">
        <v>6037462800</v>
      </c>
      <c r="C2949" s="63">
        <v>2915</v>
      </c>
      <c r="D2949" s="63" t="s">
        <v>166</v>
      </c>
      <c r="E2949" s="96">
        <v>91107</v>
      </c>
      <c r="F2949" s="63">
        <v>24.5775097756833</v>
      </c>
      <c r="G2949" s="63">
        <v>0</v>
      </c>
      <c r="H2949" s="63">
        <v>19.399999999999999</v>
      </c>
      <c r="I2949" s="98" t="str">
        <f>VLOOKUP(E2949, 'Program Data Extracts-Zip Codes'!R$52:W$5334, 6, FALSE)</f>
        <v>SCG</v>
      </c>
      <c r="J2949" s="98" t="str">
        <f>VLOOKUP(E2949, 'Program Data Extracts-Zip Codes'!R$52:W$5334, 4, FALSE)</f>
        <v>Pasadena</v>
      </c>
    </row>
    <row r="2950" spans="2:10" x14ac:dyDescent="0.25">
      <c r="B2950" s="63">
        <v>6037461501</v>
      </c>
      <c r="C2950" s="63">
        <v>3700</v>
      </c>
      <c r="D2950" s="63" t="s">
        <v>166</v>
      </c>
      <c r="E2950" s="96">
        <v>91104</v>
      </c>
      <c r="F2950" s="63">
        <v>23.776481122143501</v>
      </c>
      <c r="G2950" s="63">
        <v>0</v>
      </c>
      <c r="H2950" s="63">
        <v>36.5</v>
      </c>
      <c r="I2950" s="98" t="str">
        <f>VLOOKUP(E2950, 'Program Data Extracts-Zip Codes'!R$52:W$5334, 6, FALSE)</f>
        <v>SCG</v>
      </c>
      <c r="J2950" s="98" t="str">
        <f>VLOOKUP(E2950, 'Program Data Extracts-Zip Codes'!R$52:W$5334, 4, FALSE)</f>
        <v>Pasadena</v>
      </c>
    </row>
    <row r="2951" spans="2:10" x14ac:dyDescent="0.25">
      <c r="B2951" s="63">
        <v>6037462202</v>
      </c>
      <c r="C2951" s="63">
        <v>2928</v>
      </c>
      <c r="D2951" s="63" t="s">
        <v>166</v>
      </c>
      <c r="E2951" s="96">
        <v>91101</v>
      </c>
      <c r="F2951" s="63">
        <v>23.149906788414398</v>
      </c>
      <c r="G2951" s="63">
        <v>0</v>
      </c>
      <c r="H2951" s="63">
        <v>42.7</v>
      </c>
      <c r="I2951" s="98" t="str">
        <f>VLOOKUP(E2951, 'Program Data Extracts-Zip Codes'!R$52:W$5334, 6, FALSE)</f>
        <v>SCG</v>
      </c>
      <c r="J2951" s="98" t="str">
        <f>VLOOKUP(E2951, 'Program Data Extracts-Zip Codes'!R$52:W$5334, 4, FALSE)</f>
        <v>Pasadena</v>
      </c>
    </row>
    <row r="2952" spans="2:10" x14ac:dyDescent="0.25">
      <c r="B2952" s="63">
        <v>6037462301</v>
      </c>
      <c r="C2952" s="63">
        <v>4655</v>
      </c>
      <c r="D2952" s="63" t="s">
        <v>166</v>
      </c>
      <c r="E2952" s="96">
        <v>91106</v>
      </c>
      <c r="F2952" s="63">
        <v>23.136528927043901</v>
      </c>
      <c r="G2952" s="63">
        <v>0</v>
      </c>
      <c r="H2952" s="63">
        <v>46.1</v>
      </c>
      <c r="I2952" s="98" t="str">
        <f>VLOOKUP(E2952, 'Program Data Extracts-Zip Codes'!R$52:W$5334, 6, FALSE)</f>
        <v>SCG</v>
      </c>
      <c r="J2952" s="98" t="str">
        <f>VLOOKUP(E2952, 'Program Data Extracts-Zip Codes'!R$52:W$5334, 4, FALSE)</f>
        <v>Pasadena</v>
      </c>
    </row>
    <row r="2953" spans="2:10" x14ac:dyDescent="0.25">
      <c r="B2953" s="63">
        <v>6037462700</v>
      </c>
      <c r="C2953" s="63">
        <v>5471</v>
      </c>
      <c r="D2953" s="63" t="s">
        <v>166</v>
      </c>
      <c r="E2953" s="96">
        <v>91106</v>
      </c>
      <c r="F2953" s="63">
        <v>22.957835427912698</v>
      </c>
      <c r="G2953" s="63">
        <v>0</v>
      </c>
      <c r="H2953" s="63">
        <v>28.7</v>
      </c>
      <c r="I2953" s="98" t="str">
        <f>VLOOKUP(E2953, 'Program Data Extracts-Zip Codes'!R$52:W$5334, 6, FALSE)</f>
        <v>SCG</v>
      </c>
      <c r="J2953" s="98" t="str">
        <f>VLOOKUP(E2953, 'Program Data Extracts-Zip Codes'!R$52:W$5334, 4, FALSE)</f>
        <v>Pasadena</v>
      </c>
    </row>
    <row r="2954" spans="2:10" x14ac:dyDescent="0.25">
      <c r="B2954" s="63">
        <v>6037463602</v>
      </c>
      <c r="C2954" s="63">
        <v>5051</v>
      </c>
      <c r="D2954" s="63" t="s">
        <v>166</v>
      </c>
      <c r="E2954" s="96">
        <v>91105</v>
      </c>
      <c r="F2954" s="63">
        <v>21.685961112475098</v>
      </c>
      <c r="G2954" s="63">
        <v>0</v>
      </c>
      <c r="H2954" s="63">
        <v>27.8</v>
      </c>
      <c r="I2954" s="98" t="str">
        <f>VLOOKUP(E2954, 'Program Data Extracts-Zip Codes'!R$52:W$5334, 6, FALSE)</f>
        <v>SCG</v>
      </c>
      <c r="J2954" s="98" t="str">
        <f>VLOOKUP(E2954, 'Program Data Extracts-Zip Codes'!R$52:W$5334, 4, FALSE)</f>
        <v>Glendale</v>
      </c>
    </row>
    <row r="2955" spans="2:10" x14ac:dyDescent="0.25">
      <c r="B2955" s="63">
        <v>6037461400</v>
      </c>
      <c r="C2955" s="63">
        <v>3204</v>
      </c>
      <c r="D2955" s="63" t="s">
        <v>166</v>
      </c>
      <c r="E2955" s="96">
        <v>91104</v>
      </c>
      <c r="F2955" s="63">
        <v>21.332743338234401</v>
      </c>
      <c r="G2955" s="63">
        <v>0</v>
      </c>
      <c r="H2955" s="63">
        <v>22.6</v>
      </c>
      <c r="I2955" s="98" t="str">
        <f>VLOOKUP(E2955, 'Program Data Extracts-Zip Codes'!R$52:W$5334, 6, FALSE)</f>
        <v>SCG</v>
      </c>
      <c r="J2955" s="98" t="str">
        <f>VLOOKUP(E2955, 'Program Data Extracts-Zip Codes'!R$52:W$5334, 4, FALSE)</f>
        <v>Pasadena</v>
      </c>
    </row>
    <row r="2956" spans="2:10" x14ac:dyDescent="0.25">
      <c r="B2956" s="63">
        <v>6037461700</v>
      </c>
      <c r="C2956" s="63">
        <v>1385</v>
      </c>
      <c r="D2956" s="63" t="s">
        <v>166</v>
      </c>
      <c r="E2956" s="96">
        <v>91103</v>
      </c>
      <c r="F2956" s="63">
        <v>21.315236961485699</v>
      </c>
      <c r="G2956" s="63">
        <v>0</v>
      </c>
      <c r="H2956" s="63">
        <v>14.2</v>
      </c>
      <c r="I2956" s="98" t="str">
        <f>VLOOKUP(E2956, 'Program Data Extracts-Zip Codes'!R$52:W$5334, 6, FALSE)</f>
        <v>SCG</v>
      </c>
      <c r="J2956" s="98" t="str">
        <f>VLOOKUP(E2956, 'Program Data Extracts-Zip Codes'!R$52:W$5334, 4, FALSE)</f>
        <v>Glendale</v>
      </c>
    </row>
    <row r="2957" spans="2:10" x14ac:dyDescent="0.25">
      <c r="B2957" s="63">
        <v>6037463700</v>
      </c>
      <c r="C2957" s="63">
        <v>2236</v>
      </c>
      <c r="D2957" s="63" t="s">
        <v>166</v>
      </c>
      <c r="E2957" s="96">
        <v>91105</v>
      </c>
      <c r="F2957" s="63">
        <v>20.440144435937199</v>
      </c>
      <c r="G2957" s="63">
        <v>0</v>
      </c>
      <c r="H2957" s="63">
        <v>22.7</v>
      </c>
      <c r="I2957" s="98" t="str">
        <f>VLOOKUP(E2957, 'Program Data Extracts-Zip Codes'!R$52:W$5334, 6, FALSE)</f>
        <v>SCG</v>
      </c>
      <c r="J2957" s="98" t="str">
        <f>VLOOKUP(E2957, 'Program Data Extracts-Zip Codes'!R$52:W$5334, 4, FALSE)</f>
        <v>Glendale</v>
      </c>
    </row>
    <row r="2958" spans="2:10" x14ac:dyDescent="0.25">
      <c r="B2958" s="63">
        <v>6037462900</v>
      </c>
      <c r="C2958" s="63">
        <v>3818</v>
      </c>
      <c r="D2958" s="63" t="s">
        <v>166</v>
      </c>
      <c r="E2958" s="96">
        <v>91107</v>
      </c>
      <c r="F2958" s="63">
        <v>20.423654092671399</v>
      </c>
      <c r="G2958" s="63">
        <v>0</v>
      </c>
      <c r="H2958" s="63">
        <v>12.4</v>
      </c>
      <c r="I2958" s="98" t="str">
        <f>VLOOKUP(E2958, 'Program Data Extracts-Zip Codes'!R$52:W$5334, 6, FALSE)</f>
        <v>SCG</v>
      </c>
      <c r="J2958" s="98" t="str">
        <f>VLOOKUP(E2958, 'Program Data Extracts-Zip Codes'!R$52:W$5334, 4, FALSE)</f>
        <v>Pasadena</v>
      </c>
    </row>
    <row r="2959" spans="2:10" x14ac:dyDescent="0.25">
      <c r="B2959" s="63">
        <v>6037463400</v>
      </c>
      <c r="C2959" s="63">
        <v>5752</v>
      </c>
      <c r="D2959" s="63" t="s">
        <v>166</v>
      </c>
      <c r="E2959" s="96">
        <v>91107</v>
      </c>
      <c r="F2959" s="63">
        <v>19.472630068283301</v>
      </c>
      <c r="G2959" s="63">
        <v>0</v>
      </c>
      <c r="H2959" s="63">
        <v>26.5</v>
      </c>
      <c r="I2959" s="98" t="str">
        <f>VLOOKUP(E2959, 'Program Data Extracts-Zip Codes'!R$52:W$5334, 6, FALSE)</f>
        <v>SCG</v>
      </c>
      <c r="J2959" s="98" t="str">
        <f>VLOOKUP(E2959, 'Program Data Extracts-Zip Codes'!R$52:W$5334, 4, FALSE)</f>
        <v>Pasadena</v>
      </c>
    </row>
    <row r="2960" spans="2:10" x14ac:dyDescent="0.25">
      <c r="B2960" s="63">
        <v>6037462400</v>
      </c>
      <c r="C2960" s="63">
        <v>4229</v>
      </c>
      <c r="D2960" s="63" t="s">
        <v>166</v>
      </c>
      <c r="E2960" s="96">
        <v>91104</v>
      </c>
      <c r="F2960" s="63">
        <v>18.960250874727901</v>
      </c>
      <c r="G2960" s="63">
        <v>0</v>
      </c>
      <c r="H2960" s="63">
        <v>27.2</v>
      </c>
      <c r="I2960" s="98" t="str">
        <f>VLOOKUP(E2960, 'Program Data Extracts-Zip Codes'!R$52:W$5334, 6, FALSE)</f>
        <v>SCG</v>
      </c>
      <c r="J2960" s="98" t="str">
        <f>VLOOKUP(E2960, 'Program Data Extracts-Zip Codes'!R$52:W$5334, 4, FALSE)</f>
        <v>Pasadena</v>
      </c>
    </row>
    <row r="2961" spans="2:10" x14ac:dyDescent="0.25">
      <c r="B2961" s="63">
        <v>6037462500</v>
      </c>
      <c r="C2961" s="63">
        <v>6039</v>
      </c>
      <c r="D2961" s="63" t="s">
        <v>166</v>
      </c>
      <c r="E2961" s="96">
        <v>91104</v>
      </c>
      <c r="F2961" s="63">
        <v>18.287937001745199</v>
      </c>
      <c r="G2961" s="63">
        <v>0</v>
      </c>
      <c r="H2961" s="63">
        <v>17</v>
      </c>
      <c r="I2961" s="98" t="str">
        <f>VLOOKUP(E2961, 'Program Data Extracts-Zip Codes'!R$52:W$5334, 6, FALSE)</f>
        <v>SCG</v>
      </c>
      <c r="J2961" s="98" t="str">
        <f>VLOOKUP(E2961, 'Program Data Extracts-Zip Codes'!R$52:W$5334, 4, FALSE)</f>
        <v>Pasadena</v>
      </c>
    </row>
    <row r="2962" spans="2:10" x14ac:dyDescent="0.25">
      <c r="B2962" s="63">
        <v>6037463900</v>
      </c>
      <c r="C2962" s="63">
        <v>3456</v>
      </c>
      <c r="D2962" s="63" t="s">
        <v>166</v>
      </c>
      <c r="E2962" s="96">
        <v>91105</v>
      </c>
      <c r="F2962" s="63">
        <v>18.025570921721599</v>
      </c>
      <c r="G2962" s="63">
        <v>0</v>
      </c>
      <c r="H2962" s="63">
        <v>18.2</v>
      </c>
      <c r="I2962" s="98" t="str">
        <f>VLOOKUP(E2962, 'Program Data Extracts-Zip Codes'!R$52:W$5334, 6, FALSE)</f>
        <v>SCG</v>
      </c>
      <c r="J2962" s="98" t="str">
        <f>VLOOKUP(E2962, 'Program Data Extracts-Zip Codes'!R$52:W$5334, 4, FALSE)</f>
        <v>Glendale</v>
      </c>
    </row>
    <row r="2963" spans="2:10" x14ac:dyDescent="0.25">
      <c r="B2963" s="63">
        <v>6037463601</v>
      </c>
      <c r="C2963" s="63">
        <v>5714</v>
      </c>
      <c r="D2963" s="63" t="s">
        <v>166</v>
      </c>
      <c r="E2963" s="96">
        <v>91101</v>
      </c>
      <c r="F2963" s="63">
        <v>16.752020439777802</v>
      </c>
      <c r="G2963" s="63">
        <v>0</v>
      </c>
      <c r="H2963" s="63">
        <v>17.5</v>
      </c>
      <c r="I2963" s="98" t="str">
        <f>VLOOKUP(E2963, 'Program Data Extracts-Zip Codes'!R$52:W$5334, 6, FALSE)</f>
        <v>SCG</v>
      </c>
      <c r="J2963" s="98" t="str">
        <f>VLOOKUP(E2963, 'Program Data Extracts-Zip Codes'!R$52:W$5334, 4, FALSE)</f>
        <v>Pasadena</v>
      </c>
    </row>
    <row r="2964" spans="2:10" x14ac:dyDescent="0.25">
      <c r="B2964" s="63">
        <v>6037463000</v>
      </c>
      <c r="C2964" s="63">
        <v>2228</v>
      </c>
      <c r="D2964" s="63" t="s">
        <v>166</v>
      </c>
      <c r="E2964" s="96">
        <v>91107</v>
      </c>
      <c r="F2964" s="63">
        <v>16.5254555048184</v>
      </c>
      <c r="G2964" s="63">
        <v>0</v>
      </c>
      <c r="H2964" s="63">
        <v>13.7</v>
      </c>
      <c r="I2964" s="98" t="str">
        <f>VLOOKUP(E2964, 'Program Data Extracts-Zip Codes'!R$52:W$5334, 6, FALSE)</f>
        <v>SCG</v>
      </c>
      <c r="J2964" s="98" t="str">
        <f>VLOOKUP(E2964, 'Program Data Extracts-Zip Codes'!R$52:W$5334, 4, FALSE)</f>
        <v>Pasadena</v>
      </c>
    </row>
    <row r="2965" spans="2:10" x14ac:dyDescent="0.25">
      <c r="B2965" s="63">
        <v>6037463500</v>
      </c>
      <c r="C2965" s="63">
        <v>5747</v>
      </c>
      <c r="D2965" s="63" t="s">
        <v>166</v>
      </c>
      <c r="E2965" s="96">
        <v>91106</v>
      </c>
      <c r="F2965" s="63">
        <v>14.354287271840001</v>
      </c>
      <c r="G2965" s="63">
        <v>0</v>
      </c>
      <c r="H2965" s="63">
        <v>23.2</v>
      </c>
      <c r="I2965" s="98" t="str">
        <f>VLOOKUP(E2965, 'Program Data Extracts-Zip Codes'!R$52:W$5334, 6, FALSE)</f>
        <v>SCG</v>
      </c>
      <c r="J2965" s="98" t="str">
        <f>VLOOKUP(E2965, 'Program Data Extracts-Zip Codes'!R$52:W$5334, 4, FALSE)</f>
        <v>Pasadena</v>
      </c>
    </row>
    <row r="2966" spans="2:10" x14ac:dyDescent="0.25">
      <c r="B2966" s="63">
        <v>6037462600</v>
      </c>
      <c r="C2966" s="63">
        <v>2324</v>
      </c>
      <c r="D2966" s="63" t="s">
        <v>166</v>
      </c>
      <c r="E2966" s="96">
        <v>91104</v>
      </c>
      <c r="F2966" s="63">
        <v>13.967889109534401</v>
      </c>
      <c r="G2966" s="63">
        <v>0</v>
      </c>
      <c r="H2966" s="63">
        <v>11.7</v>
      </c>
      <c r="I2966" s="98" t="str">
        <f>VLOOKUP(E2966, 'Program Data Extracts-Zip Codes'!R$52:W$5334, 6, FALSE)</f>
        <v>SCG</v>
      </c>
      <c r="J2966" s="98" t="str">
        <f>VLOOKUP(E2966, 'Program Data Extracts-Zip Codes'!R$52:W$5334, 4, FALSE)</f>
        <v>Pasadena</v>
      </c>
    </row>
    <row r="2967" spans="2:10" x14ac:dyDescent="0.25">
      <c r="B2967" s="63">
        <v>6037464000</v>
      </c>
      <c r="C2967" s="63">
        <v>5621</v>
      </c>
      <c r="D2967" s="63" t="s">
        <v>166</v>
      </c>
      <c r="E2967" s="96">
        <v>91106</v>
      </c>
      <c r="F2967" s="63">
        <v>12.428135166569801</v>
      </c>
      <c r="G2967" s="63">
        <v>0</v>
      </c>
      <c r="H2967" s="63">
        <v>18.2</v>
      </c>
      <c r="I2967" s="98" t="str">
        <f>VLOOKUP(E2967, 'Program Data Extracts-Zip Codes'!R$52:W$5334, 6, FALSE)</f>
        <v>SCG</v>
      </c>
      <c r="J2967" s="98" t="str">
        <f>VLOOKUP(E2967, 'Program Data Extracts-Zip Codes'!R$52:W$5334, 4, FALSE)</f>
        <v>Pasadena</v>
      </c>
    </row>
    <row r="2968" spans="2:10" x14ac:dyDescent="0.25">
      <c r="B2968" s="63">
        <v>6037463800</v>
      </c>
      <c r="C2968" s="63">
        <v>3869</v>
      </c>
      <c r="D2968" s="63" t="s">
        <v>166</v>
      </c>
      <c r="E2968" s="96">
        <v>91105</v>
      </c>
      <c r="F2968" s="63">
        <v>11.4504092791974</v>
      </c>
      <c r="G2968" s="63">
        <v>0</v>
      </c>
      <c r="H2968" s="63">
        <v>6.5</v>
      </c>
      <c r="I2968" s="98" t="str">
        <f>VLOOKUP(E2968, 'Program Data Extracts-Zip Codes'!R$52:W$5334, 6, FALSE)</f>
        <v>SCG</v>
      </c>
      <c r="J2968" s="98" t="str">
        <f>VLOOKUP(E2968, 'Program Data Extracts-Zip Codes'!R$52:W$5334, 4, FALSE)</f>
        <v>Glendale</v>
      </c>
    </row>
    <row r="2969" spans="2:10" x14ac:dyDescent="0.25">
      <c r="B2969" s="63">
        <v>6037460800</v>
      </c>
      <c r="C2969" s="63">
        <v>3248</v>
      </c>
      <c r="D2969" s="63" t="s">
        <v>166</v>
      </c>
      <c r="E2969" s="96">
        <v>91103</v>
      </c>
      <c r="F2969" s="63">
        <v>9.4321084867647293</v>
      </c>
      <c r="G2969" s="63">
        <v>0</v>
      </c>
      <c r="H2969" s="63">
        <v>11.1</v>
      </c>
      <c r="I2969" s="98" t="str">
        <f>VLOOKUP(E2969, 'Program Data Extracts-Zip Codes'!R$52:W$5334, 6, FALSE)</f>
        <v>SCG</v>
      </c>
      <c r="J2969" s="98" t="str">
        <f>VLOOKUP(E2969, 'Program Data Extracts-Zip Codes'!R$52:W$5334, 4, FALSE)</f>
        <v>Glendale</v>
      </c>
    </row>
    <row r="2970" spans="2:10" x14ac:dyDescent="0.25">
      <c r="B2970" s="63">
        <v>6037460000</v>
      </c>
      <c r="C2970" s="63">
        <v>4851</v>
      </c>
      <c r="D2970" s="63" t="s">
        <v>166</v>
      </c>
      <c r="E2970" s="96">
        <v>91107</v>
      </c>
      <c r="F2970" s="63">
        <v>8.36483889856461</v>
      </c>
      <c r="G2970" s="63">
        <v>0</v>
      </c>
      <c r="H2970" s="63">
        <v>10.8</v>
      </c>
      <c r="I2970" s="98" t="str">
        <f>VLOOKUP(E2970, 'Program Data Extracts-Zip Codes'!R$52:W$5334, 6, FALSE)</f>
        <v>SCG</v>
      </c>
      <c r="J2970" s="98" t="str">
        <f>VLOOKUP(E2970, 'Program Data Extracts-Zip Codes'!R$52:W$5334, 4, FALSE)</f>
        <v>Pasadena</v>
      </c>
    </row>
    <row r="2971" spans="2:10" x14ac:dyDescent="0.25">
      <c r="B2971" s="63">
        <v>6037463300</v>
      </c>
      <c r="C2971" s="63">
        <v>2041</v>
      </c>
      <c r="D2971" s="63" t="s">
        <v>166</v>
      </c>
      <c r="E2971" s="96">
        <v>91107</v>
      </c>
      <c r="F2971" s="63">
        <v>7.3512923990650201</v>
      </c>
      <c r="G2971" s="63">
        <v>0</v>
      </c>
      <c r="H2971" s="63">
        <v>11.8</v>
      </c>
      <c r="I2971" s="98" t="str">
        <f>VLOOKUP(E2971, 'Program Data Extracts-Zip Codes'!R$52:W$5334, 6, FALSE)</f>
        <v>SCG</v>
      </c>
      <c r="J2971" s="98" t="str">
        <f>VLOOKUP(E2971, 'Program Data Extracts-Zip Codes'!R$52:W$5334, 4, FALSE)</f>
        <v>Pasadena</v>
      </c>
    </row>
    <row r="2972" spans="2:10" x14ac:dyDescent="0.25">
      <c r="B2972" s="63">
        <v>6037502500</v>
      </c>
      <c r="C2972" s="63">
        <v>4215</v>
      </c>
      <c r="D2972" s="63" t="s">
        <v>166</v>
      </c>
      <c r="E2972" s="96">
        <v>90660</v>
      </c>
      <c r="F2972" s="63">
        <v>59.170553021834003</v>
      </c>
      <c r="G2972" s="63">
        <v>4215</v>
      </c>
      <c r="H2972" s="63">
        <v>42.7</v>
      </c>
      <c r="I2972" s="98" t="str">
        <f>VLOOKUP(E2972, 'Program Data Extracts-Zip Codes'!R$52:W$5334, 6, FALSE)</f>
        <v>SCG</v>
      </c>
      <c r="J2972" s="98" t="str">
        <f>VLOOKUP(E2972, 'Program Data Extracts-Zip Codes'!R$52:W$5334, 4, FALSE)</f>
        <v>SCE</v>
      </c>
    </row>
    <row r="2973" spans="2:10" x14ac:dyDescent="0.25">
      <c r="B2973" s="63">
        <v>6037502601</v>
      </c>
      <c r="C2973" s="63">
        <v>7145</v>
      </c>
      <c r="D2973" s="63" t="s">
        <v>166</v>
      </c>
      <c r="E2973" s="96">
        <v>90660</v>
      </c>
      <c r="F2973" s="63">
        <v>50.0498956219379</v>
      </c>
      <c r="G2973" s="63">
        <v>7145</v>
      </c>
      <c r="H2973" s="63">
        <v>26.4</v>
      </c>
      <c r="I2973" s="98" t="str">
        <f>VLOOKUP(E2973, 'Program Data Extracts-Zip Codes'!R$52:W$5334, 6, FALSE)</f>
        <v>SCG</v>
      </c>
      <c r="J2973" s="98" t="str">
        <f>VLOOKUP(E2973, 'Program Data Extracts-Zip Codes'!R$52:W$5334, 4, FALSE)</f>
        <v>SCE</v>
      </c>
    </row>
    <row r="2974" spans="2:10" x14ac:dyDescent="0.25">
      <c r="B2974" s="63">
        <v>6037500403</v>
      </c>
      <c r="C2974" s="63">
        <v>4023</v>
      </c>
      <c r="D2974" s="63" t="s">
        <v>166</v>
      </c>
      <c r="E2974" s="96">
        <v>90660</v>
      </c>
      <c r="F2974" s="63">
        <v>48.7978529016317</v>
      </c>
      <c r="G2974" s="63">
        <v>4023</v>
      </c>
      <c r="H2974" s="63">
        <v>34.799999999999997</v>
      </c>
      <c r="I2974" s="98" t="str">
        <f>VLOOKUP(E2974, 'Program Data Extracts-Zip Codes'!R$52:W$5334, 6, FALSE)</f>
        <v>SCG</v>
      </c>
      <c r="J2974" s="98" t="str">
        <f>VLOOKUP(E2974, 'Program Data Extracts-Zip Codes'!R$52:W$5334, 4, FALSE)</f>
        <v>SCE</v>
      </c>
    </row>
    <row r="2975" spans="2:10" x14ac:dyDescent="0.25">
      <c r="B2975" s="63">
        <v>6037500402</v>
      </c>
      <c r="C2975" s="63">
        <v>4910</v>
      </c>
      <c r="D2975" s="63" t="s">
        <v>166</v>
      </c>
      <c r="E2975" s="96">
        <v>90660</v>
      </c>
      <c r="F2975" s="63">
        <v>47.437499230980997</v>
      </c>
      <c r="G2975" s="63">
        <v>4910</v>
      </c>
      <c r="H2975" s="63">
        <v>41.6</v>
      </c>
      <c r="I2975" s="98" t="str">
        <f>VLOOKUP(E2975, 'Program Data Extracts-Zip Codes'!R$52:W$5334, 6, FALSE)</f>
        <v>SCG</v>
      </c>
      <c r="J2975" s="98" t="str">
        <f>VLOOKUP(E2975, 'Program Data Extracts-Zip Codes'!R$52:W$5334, 4, FALSE)</f>
        <v>SCE</v>
      </c>
    </row>
    <row r="2976" spans="2:10" x14ac:dyDescent="0.25">
      <c r="B2976" s="63">
        <v>6037502401</v>
      </c>
      <c r="C2976" s="63">
        <v>4747</v>
      </c>
      <c r="D2976" s="63" t="s">
        <v>166</v>
      </c>
      <c r="E2976" s="96">
        <v>90660</v>
      </c>
      <c r="F2976" s="63">
        <v>46.252407052239597</v>
      </c>
      <c r="G2976" s="63">
        <v>4747</v>
      </c>
      <c r="H2976" s="63">
        <v>41.4</v>
      </c>
      <c r="I2976" s="98" t="str">
        <f>VLOOKUP(E2976, 'Program Data Extracts-Zip Codes'!R$52:W$5334, 6, FALSE)</f>
        <v>SCG</v>
      </c>
      <c r="J2976" s="98" t="str">
        <f>VLOOKUP(E2976, 'Program Data Extracts-Zip Codes'!R$52:W$5334, 4, FALSE)</f>
        <v>SCE</v>
      </c>
    </row>
    <row r="2977" spans="2:10" x14ac:dyDescent="0.25">
      <c r="B2977" s="63">
        <v>6037502602</v>
      </c>
      <c r="C2977" s="63">
        <v>4321</v>
      </c>
      <c r="D2977" s="63" t="s">
        <v>166</v>
      </c>
      <c r="E2977" s="96">
        <v>90660</v>
      </c>
      <c r="F2977" s="63">
        <v>45.9948377058275</v>
      </c>
      <c r="G2977" s="63">
        <v>4321</v>
      </c>
      <c r="H2977" s="63">
        <v>31.1</v>
      </c>
      <c r="I2977" s="98" t="str">
        <f>VLOOKUP(E2977, 'Program Data Extracts-Zip Codes'!R$52:W$5334, 6, FALSE)</f>
        <v>SCG</v>
      </c>
      <c r="J2977" s="98" t="str">
        <f>VLOOKUP(E2977, 'Program Data Extracts-Zip Codes'!R$52:W$5334, 4, FALSE)</f>
        <v>SCE</v>
      </c>
    </row>
    <row r="2978" spans="2:10" x14ac:dyDescent="0.25">
      <c r="B2978" s="63">
        <v>6037500600</v>
      </c>
      <c r="C2978" s="63">
        <v>5688</v>
      </c>
      <c r="D2978" s="63" t="s">
        <v>166</v>
      </c>
      <c r="E2978" s="96">
        <v>90660</v>
      </c>
      <c r="F2978" s="63">
        <v>45.7810823390748</v>
      </c>
      <c r="G2978" s="63">
        <v>5688</v>
      </c>
      <c r="H2978" s="63">
        <v>45.7</v>
      </c>
      <c r="I2978" s="98" t="str">
        <f>VLOOKUP(E2978, 'Program Data Extracts-Zip Codes'!R$52:W$5334, 6, FALSE)</f>
        <v>SCG</v>
      </c>
      <c r="J2978" s="98" t="str">
        <f>VLOOKUP(E2978, 'Program Data Extracts-Zip Codes'!R$52:W$5334, 4, FALSE)</f>
        <v>SCE</v>
      </c>
    </row>
    <row r="2979" spans="2:10" x14ac:dyDescent="0.25">
      <c r="B2979" s="63">
        <v>6037500404</v>
      </c>
      <c r="C2979" s="63">
        <v>4795</v>
      </c>
      <c r="D2979" s="63" t="s">
        <v>166</v>
      </c>
      <c r="E2979" s="96">
        <v>90660</v>
      </c>
      <c r="F2979" s="63">
        <v>45.523451679288698</v>
      </c>
      <c r="G2979" s="63">
        <v>4795</v>
      </c>
      <c r="H2979" s="63">
        <v>25.7</v>
      </c>
      <c r="I2979" s="98" t="str">
        <f>VLOOKUP(E2979, 'Program Data Extracts-Zip Codes'!R$52:W$5334, 6, FALSE)</f>
        <v>SCG</v>
      </c>
      <c r="J2979" s="98" t="str">
        <f>VLOOKUP(E2979, 'Program Data Extracts-Zip Codes'!R$52:W$5334, 4, FALSE)</f>
        <v>SCE</v>
      </c>
    </row>
    <row r="2980" spans="2:10" x14ac:dyDescent="0.25">
      <c r="B2980" s="63">
        <v>6037500500</v>
      </c>
      <c r="C2980" s="63">
        <v>2950</v>
      </c>
      <c r="D2980" s="63" t="s">
        <v>166</v>
      </c>
      <c r="E2980" s="96">
        <v>90660</v>
      </c>
      <c r="F2980" s="63">
        <v>44.1827641545079</v>
      </c>
      <c r="G2980" s="63">
        <v>2950</v>
      </c>
      <c r="H2980" s="63">
        <v>50.7</v>
      </c>
      <c r="I2980" s="98" t="str">
        <f>VLOOKUP(E2980, 'Program Data Extracts-Zip Codes'!R$52:W$5334, 6, FALSE)</f>
        <v>SCG</v>
      </c>
      <c r="J2980" s="98" t="str">
        <f>VLOOKUP(E2980, 'Program Data Extracts-Zip Codes'!R$52:W$5334, 4, FALSE)</f>
        <v>SCE</v>
      </c>
    </row>
    <row r="2981" spans="2:10" x14ac:dyDescent="0.25">
      <c r="B2981" s="63">
        <v>6037500700</v>
      </c>
      <c r="C2981" s="63">
        <v>6496</v>
      </c>
      <c r="D2981" s="63" t="s">
        <v>166</v>
      </c>
      <c r="E2981" s="96">
        <v>90660</v>
      </c>
      <c r="F2981" s="63">
        <v>41.741750408605</v>
      </c>
      <c r="G2981" s="63">
        <v>6496</v>
      </c>
      <c r="H2981" s="63">
        <v>35.9</v>
      </c>
      <c r="I2981" s="98" t="str">
        <f>VLOOKUP(E2981, 'Program Data Extracts-Zip Codes'!R$52:W$5334, 6, FALSE)</f>
        <v>SCG</v>
      </c>
      <c r="J2981" s="98" t="str">
        <f>VLOOKUP(E2981, 'Program Data Extracts-Zip Codes'!R$52:W$5334, 4, FALSE)</f>
        <v>SCE</v>
      </c>
    </row>
    <row r="2982" spans="2:10" x14ac:dyDescent="0.25">
      <c r="B2982" s="63">
        <v>6037502402</v>
      </c>
      <c r="C2982" s="63">
        <v>3755</v>
      </c>
      <c r="D2982" s="63" t="s">
        <v>166</v>
      </c>
      <c r="E2982" s="96">
        <v>90660</v>
      </c>
      <c r="F2982" s="63">
        <v>39.185934939735901</v>
      </c>
      <c r="G2982" s="63">
        <v>0</v>
      </c>
      <c r="H2982" s="63">
        <v>26.1</v>
      </c>
      <c r="I2982" s="98" t="str">
        <f>VLOOKUP(E2982, 'Program Data Extracts-Zip Codes'!R$52:W$5334, 6, FALSE)</f>
        <v>SCG</v>
      </c>
      <c r="J2982" s="98" t="str">
        <f>VLOOKUP(E2982, 'Program Data Extracts-Zip Codes'!R$52:W$5334, 4, FALSE)</f>
        <v>SCE</v>
      </c>
    </row>
    <row r="2983" spans="2:10" x14ac:dyDescent="0.25">
      <c r="B2983" s="63">
        <v>6037500900</v>
      </c>
      <c r="C2983" s="63">
        <v>5719</v>
      </c>
      <c r="D2983" s="63" t="s">
        <v>166</v>
      </c>
      <c r="E2983" s="96">
        <v>90660</v>
      </c>
      <c r="F2983" s="63">
        <v>39.086560304502299</v>
      </c>
      <c r="G2983" s="63">
        <v>0</v>
      </c>
      <c r="H2983" s="63">
        <v>41.8</v>
      </c>
      <c r="I2983" s="98" t="str">
        <f>VLOOKUP(E2983, 'Program Data Extracts-Zip Codes'!R$52:W$5334, 6, FALSE)</f>
        <v>SCG</v>
      </c>
      <c r="J2983" s="98" t="str">
        <f>VLOOKUP(E2983, 'Program Data Extracts-Zip Codes'!R$52:W$5334, 4, FALSE)</f>
        <v>SCE</v>
      </c>
    </row>
    <row r="2984" spans="2:10" x14ac:dyDescent="0.25">
      <c r="B2984" s="63">
        <v>6037500800</v>
      </c>
      <c r="C2984" s="63">
        <v>5470</v>
      </c>
      <c r="D2984" s="63" t="s">
        <v>166</v>
      </c>
      <c r="E2984" s="96">
        <v>90660</v>
      </c>
      <c r="F2984" s="63">
        <v>33.261753917113097</v>
      </c>
      <c r="G2984" s="63">
        <v>0</v>
      </c>
      <c r="H2984" s="63">
        <v>35.1</v>
      </c>
      <c r="I2984" s="98" t="str">
        <f>VLOOKUP(E2984, 'Program Data Extracts-Zip Codes'!R$52:W$5334, 6, FALSE)</f>
        <v>SCG</v>
      </c>
      <c r="J2984" s="98" t="str">
        <f>VLOOKUP(E2984, 'Program Data Extracts-Zip Codes'!R$52:W$5334, 4, FALSE)</f>
        <v>SCE</v>
      </c>
    </row>
    <row r="2985" spans="2:10" x14ac:dyDescent="0.25">
      <c r="B2985" s="63">
        <v>6037278102</v>
      </c>
      <c r="C2985" s="63">
        <v>3158</v>
      </c>
      <c r="D2985" s="63" t="s">
        <v>166</v>
      </c>
      <c r="E2985" s="96">
        <v>90293</v>
      </c>
      <c r="F2985" s="63">
        <v>20.367247337443398</v>
      </c>
      <c r="G2985" s="63">
        <v>0</v>
      </c>
      <c r="H2985" s="63">
        <v>10</v>
      </c>
      <c r="I2985" s="98" t="str">
        <f>VLOOKUP(E2985, 'Program Data Extracts-Zip Codes'!R$52:W$5334, 6, FALSE)</f>
        <v>SCG</v>
      </c>
      <c r="J2985" s="98" t="str">
        <f>VLOOKUP(E2985, 'Program Data Extracts-Zip Codes'!R$52:W$5334, 4, FALSE)</f>
        <v>LADWP</v>
      </c>
    </row>
    <row r="2986" spans="2:10" x14ac:dyDescent="0.25">
      <c r="B2986" s="63">
        <v>6037276603</v>
      </c>
      <c r="C2986" s="63">
        <v>5252</v>
      </c>
      <c r="D2986" s="63" t="s">
        <v>166</v>
      </c>
      <c r="E2986" s="96">
        <v>90293</v>
      </c>
      <c r="F2986" s="63">
        <v>18.127508373145201</v>
      </c>
      <c r="G2986" s="63">
        <v>0</v>
      </c>
      <c r="H2986" s="63">
        <v>19.3</v>
      </c>
      <c r="I2986" s="98" t="str">
        <f>VLOOKUP(E2986, 'Program Data Extracts-Zip Codes'!R$52:W$5334, 6, FALSE)</f>
        <v>SCG</v>
      </c>
      <c r="J2986" s="98" t="str">
        <f>VLOOKUP(E2986, 'Program Data Extracts-Zip Codes'!R$52:W$5334, 4, FALSE)</f>
        <v>LADWP</v>
      </c>
    </row>
    <row r="2987" spans="2:10" x14ac:dyDescent="0.25">
      <c r="B2987" s="63">
        <v>6037276601</v>
      </c>
      <c r="C2987" s="63">
        <v>3838</v>
      </c>
      <c r="D2987" s="63" t="s">
        <v>166</v>
      </c>
      <c r="E2987" s="96">
        <v>90293</v>
      </c>
      <c r="F2987" s="63">
        <v>15.3377543145617</v>
      </c>
      <c r="G2987" s="63">
        <v>0</v>
      </c>
      <c r="H2987" s="63">
        <v>19.2</v>
      </c>
      <c r="I2987" s="98" t="str">
        <f>VLOOKUP(E2987, 'Program Data Extracts-Zip Codes'!R$52:W$5334, 6, FALSE)</f>
        <v>SCG</v>
      </c>
      <c r="J2987" s="98" t="str">
        <f>VLOOKUP(E2987, 'Program Data Extracts-Zip Codes'!R$52:W$5334, 4, FALSE)</f>
        <v>LADWP</v>
      </c>
    </row>
    <row r="2988" spans="2:10" x14ac:dyDescent="0.25">
      <c r="B2988" s="63">
        <v>6037402801</v>
      </c>
      <c r="C2988" s="63">
        <v>5170</v>
      </c>
      <c r="D2988" s="63" t="s">
        <v>166</v>
      </c>
      <c r="E2988" s="96">
        <v>91766</v>
      </c>
      <c r="F2988" s="63">
        <v>70.394239196474004</v>
      </c>
      <c r="G2988" s="63">
        <v>5170</v>
      </c>
      <c r="H2988" s="63">
        <v>71.8</v>
      </c>
      <c r="I2988" s="98" t="str">
        <f>VLOOKUP(E2988, 'Program Data Extracts-Zip Codes'!R$52:W$5334, 6, FALSE)</f>
        <v>SCG</v>
      </c>
      <c r="J2988" s="98" t="str">
        <f>VLOOKUP(E2988, 'Program Data Extracts-Zip Codes'!R$52:W$5334, 4, FALSE)</f>
        <v>SCE</v>
      </c>
    </row>
    <row r="2989" spans="2:10" x14ac:dyDescent="0.25">
      <c r="B2989" s="63">
        <v>6037402304</v>
      </c>
      <c r="C2989" s="63">
        <v>3848</v>
      </c>
      <c r="D2989" s="63" t="s">
        <v>166</v>
      </c>
      <c r="E2989" s="96">
        <v>91768</v>
      </c>
      <c r="F2989" s="63">
        <v>66.055393605019503</v>
      </c>
      <c r="G2989" s="63">
        <v>3848</v>
      </c>
      <c r="H2989" s="63">
        <v>74.3</v>
      </c>
      <c r="I2989" s="98" t="str">
        <f>VLOOKUP(E2989, 'Program Data Extracts-Zip Codes'!R$52:W$5334, 6, FALSE)</f>
        <v>SCG</v>
      </c>
      <c r="J2989" s="98" t="str">
        <f>VLOOKUP(E2989, 'Program Data Extracts-Zip Codes'!R$52:W$5334, 4, FALSE)</f>
        <v>SCE</v>
      </c>
    </row>
    <row r="2990" spans="2:10" x14ac:dyDescent="0.25">
      <c r="B2990" s="63">
        <v>6037402804</v>
      </c>
      <c r="C2990" s="63">
        <v>4085</v>
      </c>
      <c r="D2990" s="63" t="s">
        <v>166</v>
      </c>
      <c r="E2990" s="96">
        <v>91766</v>
      </c>
      <c r="F2990" s="63">
        <v>65.358568716575306</v>
      </c>
      <c r="G2990" s="63">
        <v>4085</v>
      </c>
      <c r="H2990" s="63">
        <v>68.5</v>
      </c>
      <c r="I2990" s="98" t="str">
        <f>VLOOKUP(E2990, 'Program Data Extracts-Zip Codes'!R$52:W$5334, 6, FALSE)</f>
        <v>SCG</v>
      </c>
      <c r="J2990" s="98" t="str">
        <f>VLOOKUP(E2990, 'Program Data Extracts-Zip Codes'!R$52:W$5334, 4, FALSE)</f>
        <v>SCE</v>
      </c>
    </row>
    <row r="2991" spans="2:10" x14ac:dyDescent="0.25">
      <c r="B2991" s="63">
        <v>6037402303</v>
      </c>
      <c r="C2991" s="63">
        <v>3996</v>
      </c>
      <c r="D2991" s="63" t="s">
        <v>166</v>
      </c>
      <c r="E2991" s="96">
        <v>91768</v>
      </c>
      <c r="F2991" s="63">
        <v>63.153069310060701</v>
      </c>
      <c r="G2991" s="63">
        <v>3996</v>
      </c>
      <c r="H2991" s="63">
        <v>69</v>
      </c>
      <c r="I2991" s="98" t="str">
        <f>VLOOKUP(E2991, 'Program Data Extracts-Zip Codes'!R$52:W$5334, 6, FALSE)</f>
        <v>SCG</v>
      </c>
      <c r="J2991" s="98" t="str">
        <f>VLOOKUP(E2991, 'Program Data Extracts-Zip Codes'!R$52:W$5334, 4, FALSE)</f>
        <v>SCE</v>
      </c>
    </row>
    <row r="2992" spans="2:10" x14ac:dyDescent="0.25">
      <c r="B2992" s="63">
        <v>6037402702</v>
      </c>
      <c r="C2992" s="63">
        <v>6313</v>
      </c>
      <c r="D2992" s="63" t="s">
        <v>166</v>
      </c>
      <c r="E2992" s="96">
        <v>91767</v>
      </c>
      <c r="F2992" s="63">
        <v>60.813072507989297</v>
      </c>
      <c r="G2992" s="63">
        <v>6313</v>
      </c>
      <c r="H2992" s="63">
        <v>71.400000000000006</v>
      </c>
      <c r="I2992" s="98" t="str">
        <f>VLOOKUP(E2992, 'Program Data Extracts-Zip Codes'!R$52:W$5334, 6, FALSE)</f>
        <v>SCG</v>
      </c>
      <c r="J2992" s="98" t="str">
        <f>VLOOKUP(E2992, 'Program Data Extracts-Zip Codes'!R$52:W$5334, 4, FALSE)</f>
        <v>SCE</v>
      </c>
    </row>
    <row r="2993" spans="2:10" x14ac:dyDescent="0.25">
      <c r="B2993" s="63">
        <v>6037408800</v>
      </c>
      <c r="C2993" s="63">
        <v>3738</v>
      </c>
      <c r="D2993" s="63" t="s">
        <v>166</v>
      </c>
      <c r="E2993" s="96">
        <v>91766</v>
      </c>
      <c r="F2993" s="63">
        <v>59.8683522080619</v>
      </c>
      <c r="G2993" s="63">
        <v>3738</v>
      </c>
      <c r="H2993" s="63">
        <v>67.099999999999994</v>
      </c>
      <c r="I2993" s="98" t="str">
        <f>VLOOKUP(E2993, 'Program Data Extracts-Zip Codes'!R$52:W$5334, 6, FALSE)</f>
        <v>SCG</v>
      </c>
      <c r="J2993" s="98" t="str">
        <f>VLOOKUP(E2993, 'Program Data Extracts-Zip Codes'!R$52:W$5334, 4, FALSE)</f>
        <v>SCE</v>
      </c>
    </row>
    <row r="2994" spans="2:10" x14ac:dyDescent="0.25">
      <c r="B2994" s="63">
        <v>6037402501</v>
      </c>
      <c r="C2994" s="63">
        <v>5577</v>
      </c>
      <c r="D2994" s="63" t="s">
        <v>166</v>
      </c>
      <c r="E2994" s="96">
        <v>91766</v>
      </c>
      <c r="F2994" s="63">
        <v>58.731637489287401</v>
      </c>
      <c r="G2994" s="63">
        <v>5577</v>
      </c>
      <c r="H2994" s="63">
        <v>73.7</v>
      </c>
      <c r="I2994" s="98" t="str">
        <f>VLOOKUP(E2994, 'Program Data Extracts-Zip Codes'!R$52:W$5334, 6, FALSE)</f>
        <v>SCG</v>
      </c>
      <c r="J2994" s="98" t="str">
        <f>VLOOKUP(E2994, 'Program Data Extracts-Zip Codes'!R$52:W$5334, 4, FALSE)</f>
        <v>SCE</v>
      </c>
    </row>
    <row r="2995" spans="2:10" x14ac:dyDescent="0.25">
      <c r="B2995" s="63">
        <v>6037402903</v>
      </c>
      <c r="C2995" s="63">
        <v>4138</v>
      </c>
      <c r="D2995" s="63" t="s">
        <v>166</v>
      </c>
      <c r="E2995" s="96">
        <v>91766</v>
      </c>
      <c r="F2995" s="63">
        <v>57.946211871579798</v>
      </c>
      <c r="G2995" s="63">
        <v>4138</v>
      </c>
      <c r="H2995" s="63">
        <v>55.4</v>
      </c>
      <c r="I2995" s="98" t="str">
        <f>VLOOKUP(E2995, 'Program Data Extracts-Zip Codes'!R$52:W$5334, 6, FALSE)</f>
        <v>SCG</v>
      </c>
      <c r="J2995" s="98" t="str">
        <f>VLOOKUP(E2995, 'Program Data Extracts-Zip Codes'!R$52:W$5334, 4, FALSE)</f>
        <v>SCE</v>
      </c>
    </row>
    <row r="2996" spans="2:10" x14ac:dyDescent="0.25">
      <c r="B2996" s="63">
        <v>6037402406</v>
      </c>
      <c r="C2996" s="63">
        <v>4776</v>
      </c>
      <c r="D2996" s="63" t="s">
        <v>166</v>
      </c>
      <c r="E2996" s="96">
        <v>91768</v>
      </c>
      <c r="F2996" s="63">
        <v>57.861449541191099</v>
      </c>
      <c r="G2996" s="63">
        <v>4776</v>
      </c>
      <c r="H2996" s="63">
        <v>58.8</v>
      </c>
      <c r="I2996" s="98" t="str">
        <f>VLOOKUP(E2996, 'Program Data Extracts-Zip Codes'!R$52:W$5334, 6, FALSE)</f>
        <v>SCG</v>
      </c>
      <c r="J2996" s="98" t="str">
        <f>VLOOKUP(E2996, 'Program Data Extracts-Zip Codes'!R$52:W$5334, 4, FALSE)</f>
        <v>SCE</v>
      </c>
    </row>
    <row r="2997" spans="2:10" x14ac:dyDescent="0.25">
      <c r="B2997" s="63">
        <v>6037402402</v>
      </c>
      <c r="C2997" s="63">
        <v>7076</v>
      </c>
      <c r="D2997" s="63" t="s">
        <v>166</v>
      </c>
      <c r="E2997" s="96">
        <v>91766</v>
      </c>
      <c r="F2997" s="63">
        <v>57.3196930724135</v>
      </c>
      <c r="G2997" s="63">
        <v>7076</v>
      </c>
      <c r="H2997" s="63">
        <v>39.9</v>
      </c>
      <c r="I2997" s="98" t="str">
        <f>VLOOKUP(E2997, 'Program Data Extracts-Zip Codes'!R$52:W$5334, 6, FALSE)</f>
        <v>SCG</v>
      </c>
      <c r="J2997" s="98" t="str">
        <f>VLOOKUP(E2997, 'Program Data Extracts-Zip Codes'!R$52:W$5334, 4, FALSE)</f>
        <v>SCE</v>
      </c>
    </row>
    <row r="2998" spans="2:10" x14ac:dyDescent="0.25">
      <c r="B2998" s="63">
        <v>6037402301</v>
      </c>
      <c r="C2998" s="63">
        <v>5454</v>
      </c>
      <c r="D2998" s="63" t="s">
        <v>166</v>
      </c>
      <c r="E2998" s="96">
        <v>91768</v>
      </c>
      <c r="F2998" s="63">
        <v>56.511977630074597</v>
      </c>
      <c r="G2998" s="63">
        <v>5454</v>
      </c>
      <c r="H2998" s="63">
        <v>54.8</v>
      </c>
      <c r="I2998" s="98" t="str">
        <f>VLOOKUP(E2998, 'Program Data Extracts-Zip Codes'!R$52:W$5334, 6, FALSE)</f>
        <v>SCG</v>
      </c>
      <c r="J2998" s="98" t="str">
        <f>VLOOKUP(E2998, 'Program Data Extracts-Zip Codes'!R$52:W$5334, 4, FALSE)</f>
        <v>SCE</v>
      </c>
    </row>
    <row r="2999" spans="2:10" x14ac:dyDescent="0.25">
      <c r="B2999" s="63">
        <v>6037402902</v>
      </c>
      <c r="C2999" s="63">
        <v>6445</v>
      </c>
      <c r="D2999" s="63" t="s">
        <v>166</v>
      </c>
      <c r="E2999" s="96">
        <v>91766</v>
      </c>
      <c r="F2999" s="63">
        <v>55.177224781555502</v>
      </c>
      <c r="G2999" s="63">
        <v>6445</v>
      </c>
      <c r="H2999" s="63">
        <v>49.5</v>
      </c>
      <c r="I2999" s="98" t="str">
        <f>VLOOKUP(E2999, 'Program Data Extracts-Zip Codes'!R$52:W$5334, 6, FALSE)</f>
        <v>SCG</v>
      </c>
      <c r="J2999" s="98" t="str">
        <f>VLOOKUP(E2999, 'Program Data Extracts-Zip Codes'!R$52:W$5334, 4, FALSE)</f>
        <v>SCE</v>
      </c>
    </row>
    <row r="3000" spans="2:10" x14ac:dyDescent="0.25">
      <c r="B3000" s="63">
        <v>6037402102</v>
      </c>
      <c r="C3000" s="63">
        <v>4815</v>
      </c>
      <c r="D3000" s="63" t="s">
        <v>166</v>
      </c>
      <c r="E3000" s="96">
        <v>91767</v>
      </c>
      <c r="F3000" s="63">
        <v>53.636871252362198</v>
      </c>
      <c r="G3000" s="63">
        <v>4815</v>
      </c>
      <c r="H3000" s="63">
        <v>43.1</v>
      </c>
      <c r="I3000" s="98" t="str">
        <f>VLOOKUP(E3000, 'Program Data Extracts-Zip Codes'!R$52:W$5334, 6, FALSE)</f>
        <v>SCG</v>
      </c>
      <c r="J3000" s="98" t="str">
        <f>VLOOKUP(E3000, 'Program Data Extracts-Zip Codes'!R$52:W$5334, 4, FALSE)</f>
        <v>SCE</v>
      </c>
    </row>
    <row r="3001" spans="2:10" x14ac:dyDescent="0.25">
      <c r="B3001" s="63">
        <v>6037402101</v>
      </c>
      <c r="C3001" s="63">
        <v>4623</v>
      </c>
      <c r="D3001" s="63" t="s">
        <v>166</v>
      </c>
      <c r="E3001" s="96">
        <v>91767</v>
      </c>
      <c r="F3001" s="63">
        <v>53.614510376763903</v>
      </c>
      <c r="G3001" s="63">
        <v>4623</v>
      </c>
      <c r="H3001" s="63">
        <v>46.5</v>
      </c>
      <c r="I3001" s="98" t="str">
        <f>VLOOKUP(E3001, 'Program Data Extracts-Zip Codes'!R$52:W$5334, 6, FALSE)</f>
        <v>SCG</v>
      </c>
      <c r="J3001" s="98" t="str">
        <f>VLOOKUP(E3001, 'Program Data Extracts-Zip Codes'!R$52:W$5334, 4, FALSE)</f>
        <v>SCE</v>
      </c>
    </row>
    <row r="3002" spans="2:10" x14ac:dyDescent="0.25">
      <c r="B3002" s="63">
        <v>6037402405</v>
      </c>
      <c r="C3002" s="63">
        <v>3006</v>
      </c>
      <c r="D3002" s="63" t="s">
        <v>166</v>
      </c>
      <c r="E3002" s="96">
        <v>91768</v>
      </c>
      <c r="F3002" s="63">
        <v>52.264919882916899</v>
      </c>
      <c r="G3002" s="63">
        <v>3006</v>
      </c>
      <c r="H3002" s="63">
        <v>51.6</v>
      </c>
      <c r="I3002" s="98" t="str">
        <f>VLOOKUP(E3002, 'Program Data Extracts-Zip Codes'!R$52:W$5334, 6, FALSE)</f>
        <v>SCG</v>
      </c>
      <c r="J3002" s="98" t="str">
        <f>VLOOKUP(E3002, 'Program Data Extracts-Zip Codes'!R$52:W$5334, 4, FALSE)</f>
        <v>SCE</v>
      </c>
    </row>
    <row r="3003" spans="2:10" x14ac:dyDescent="0.25">
      <c r="B3003" s="63">
        <v>6037402904</v>
      </c>
      <c r="C3003" s="63">
        <v>3603</v>
      </c>
      <c r="D3003" s="63" t="s">
        <v>166</v>
      </c>
      <c r="E3003" s="96">
        <v>91766</v>
      </c>
      <c r="F3003" s="63">
        <v>50.9204550402591</v>
      </c>
      <c r="G3003" s="63">
        <v>3603</v>
      </c>
      <c r="H3003" s="63">
        <v>41.6</v>
      </c>
      <c r="I3003" s="98" t="str">
        <f>VLOOKUP(E3003, 'Program Data Extracts-Zip Codes'!R$52:W$5334, 6, FALSE)</f>
        <v>SCG</v>
      </c>
      <c r="J3003" s="98" t="str">
        <f>VLOOKUP(E3003, 'Program Data Extracts-Zip Codes'!R$52:W$5334, 4, FALSE)</f>
        <v>SCE</v>
      </c>
    </row>
    <row r="3004" spans="2:10" x14ac:dyDescent="0.25">
      <c r="B3004" s="63">
        <v>6037402600</v>
      </c>
      <c r="C3004" s="63">
        <v>7453</v>
      </c>
      <c r="D3004" s="63" t="s">
        <v>166</v>
      </c>
      <c r="E3004" s="96">
        <v>91767</v>
      </c>
      <c r="F3004" s="63">
        <v>49.3158659516629</v>
      </c>
      <c r="G3004" s="63">
        <v>7453</v>
      </c>
      <c r="H3004" s="63">
        <v>46.9</v>
      </c>
      <c r="I3004" s="98" t="str">
        <f>VLOOKUP(E3004, 'Program Data Extracts-Zip Codes'!R$52:W$5334, 6, FALSE)</f>
        <v>SCG</v>
      </c>
      <c r="J3004" s="98" t="str">
        <f>VLOOKUP(E3004, 'Program Data Extracts-Zip Codes'!R$52:W$5334, 4, FALSE)</f>
        <v>SCE</v>
      </c>
    </row>
    <row r="3005" spans="2:10" x14ac:dyDescent="0.25">
      <c r="B3005" s="63">
        <v>6037402502</v>
      </c>
      <c r="C3005" s="63">
        <v>7225</v>
      </c>
      <c r="D3005" s="63" t="s">
        <v>166</v>
      </c>
      <c r="E3005" s="96">
        <v>91766</v>
      </c>
      <c r="F3005" s="63">
        <v>48.522721311994701</v>
      </c>
      <c r="G3005" s="63">
        <v>7225</v>
      </c>
      <c r="H3005" s="63">
        <v>59.5</v>
      </c>
      <c r="I3005" s="98" t="str">
        <f>VLOOKUP(E3005, 'Program Data Extracts-Zip Codes'!R$52:W$5334, 6, FALSE)</f>
        <v>SCG</v>
      </c>
      <c r="J3005" s="98" t="str">
        <f>VLOOKUP(E3005, 'Program Data Extracts-Zip Codes'!R$52:W$5334, 4, FALSE)</f>
        <v>SCE</v>
      </c>
    </row>
    <row r="3006" spans="2:10" x14ac:dyDescent="0.25">
      <c r="B3006" s="63">
        <v>6037403000</v>
      </c>
      <c r="C3006" s="63">
        <v>6835</v>
      </c>
      <c r="D3006" s="63" t="s">
        <v>166</v>
      </c>
      <c r="E3006" s="96">
        <v>91766</v>
      </c>
      <c r="F3006" s="63">
        <v>46.470541265573502</v>
      </c>
      <c r="G3006" s="63">
        <v>6835</v>
      </c>
      <c r="H3006" s="63">
        <v>51.1</v>
      </c>
      <c r="I3006" s="98" t="str">
        <f>VLOOKUP(E3006, 'Program Data Extracts-Zip Codes'!R$52:W$5334, 6, FALSE)</f>
        <v>SCG</v>
      </c>
      <c r="J3006" s="98" t="str">
        <f>VLOOKUP(E3006, 'Program Data Extracts-Zip Codes'!R$52:W$5334, 4, FALSE)</f>
        <v>SCE</v>
      </c>
    </row>
    <row r="3007" spans="2:10" x14ac:dyDescent="0.25">
      <c r="B3007" s="63">
        <v>6037402706</v>
      </c>
      <c r="C3007" s="63">
        <v>3945</v>
      </c>
      <c r="D3007" s="63" t="s">
        <v>166</v>
      </c>
      <c r="E3007" s="96">
        <v>91767</v>
      </c>
      <c r="F3007" s="63">
        <v>46.028045790008797</v>
      </c>
      <c r="G3007" s="63">
        <v>3945</v>
      </c>
      <c r="H3007" s="63">
        <v>41.3</v>
      </c>
      <c r="I3007" s="98" t="str">
        <f>VLOOKUP(E3007, 'Program Data Extracts-Zip Codes'!R$52:W$5334, 6, FALSE)</f>
        <v>SCG</v>
      </c>
      <c r="J3007" s="98" t="str">
        <f>VLOOKUP(E3007, 'Program Data Extracts-Zip Codes'!R$52:W$5334, 4, FALSE)</f>
        <v>SCE</v>
      </c>
    </row>
    <row r="3008" spans="2:10" x14ac:dyDescent="0.25">
      <c r="B3008" s="63">
        <v>6037402403</v>
      </c>
      <c r="C3008" s="63">
        <v>5381</v>
      </c>
      <c r="D3008" s="63" t="s">
        <v>166</v>
      </c>
      <c r="E3008" s="96">
        <v>91768</v>
      </c>
      <c r="F3008" s="63">
        <v>45.202858505883</v>
      </c>
      <c r="G3008" s="63">
        <v>5381</v>
      </c>
      <c r="H3008" s="63">
        <v>45.9</v>
      </c>
      <c r="I3008" s="98" t="str">
        <f>VLOOKUP(E3008, 'Program Data Extracts-Zip Codes'!R$52:W$5334, 6, FALSE)</f>
        <v>SCG</v>
      </c>
      <c r="J3008" s="98" t="str">
        <f>VLOOKUP(E3008, 'Program Data Extracts-Zip Codes'!R$52:W$5334, 4, FALSE)</f>
        <v>SCE</v>
      </c>
    </row>
    <row r="3009" spans="2:10" x14ac:dyDescent="0.25">
      <c r="B3009" s="63">
        <v>6037402803</v>
      </c>
      <c r="C3009" s="63">
        <v>3436</v>
      </c>
      <c r="D3009" s="63" t="s">
        <v>166</v>
      </c>
      <c r="E3009" s="96">
        <v>91766</v>
      </c>
      <c r="F3009" s="63">
        <v>42.257742008781896</v>
      </c>
      <c r="G3009" s="63">
        <v>3436</v>
      </c>
      <c r="H3009" s="63">
        <v>67.599999999999994</v>
      </c>
      <c r="I3009" s="98" t="str">
        <f>VLOOKUP(E3009, 'Program Data Extracts-Zip Codes'!R$52:W$5334, 6, FALSE)</f>
        <v>SCG</v>
      </c>
      <c r="J3009" s="98" t="str">
        <f>VLOOKUP(E3009, 'Program Data Extracts-Zip Codes'!R$52:W$5334, 4, FALSE)</f>
        <v>SCE</v>
      </c>
    </row>
    <row r="3010" spans="2:10" x14ac:dyDescent="0.25">
      <c r="B3010" s="63">
        <v>6037402200</v>
      </c>
      <c r="C3010" s="63">
        <v>6584</v>
      </c>
      <c r="D3010" s="63" t="s">
        <v>166</v>
      </c>
      <c r="E3010" s="96">
        <v>91768</v>
      </c>
      <c r="F3010" s="63">
        <v>41.6138412133622</v>
      </c>
      <c r="G3010" s="63">
        <v>6584</v>
      </c>
      <c r="H3010" s="63">
        <v>40.1</v>
      </c>
      <c r="I3010" s="98" t="str">
        <f>VLOOKUP(E3010, 'Program Data Extracts-Zip Codes'!R$52:W$5334, 6, FALSE)</f>
        <v>SCG</v>
      </c>
      <c r="J3010" s="98" t="str">
        <f>VLOOKUP(E3010, 'Program Data Extracts-Zip Codes'!R$52:W$5334, 4, FALSE)</f>
        <v>SCE</v>
      </c>
    </row>
    <row r="3011" spans="2:10" x14ac:dyDescent="0.25">
      <c r="B3011" s="63">
        <v>6037402703</v>
      </c>
      <c r="C3011" s="63">
        <v>4686</v>
      </c>
      <c r="D3011" s="63" t="s">
        <v>166</v>
      </c>
      <c r="E3011" s="96">
        <v>91767</v>
      </c>
      <c r="F3011" s="63">
        <v>37.429852401588803</v>
      </c>
      <c r="G3011" s="63">
        <v>0</v>
      </c>
      <c r="H3011" s="63">
        <v>43.5</v>
      </c>
      <c r="I3011" s="98" t="str">
        <f>VLOOKUP(E3011, 'Program Data Extracts-Zip Codes'!R$52:W$5334, 6, FALSE)</f>
        <v>SCG</v>
      </c>
      <c r="J3011" s="98" t="str">
        <f>VLOOKUP(E3011, 'Program Data Extracts-Zip Codes'!R$52:W$5334, 4, FALSE)</f>
        <v>SCE</v>
      </c>
    </row>
    <row r="3012" spans="2:10" x14ac:dyDescent="0.25">
      <c r="B3012" s="63">
        <v>6037403318</v>
      </c>
      <c r="C3012" s="63">
        <v>6243</v>
      </c>
      <c r="D3012" s="63" t="s">
        <v>166</v>
      </c>
      <c r="E3012" s="96">
        <v>91766</v>
      </c>
      <c r="F3012" s="63">
        <v>36.633334612304402</v>
      </c>
      <c r="G3012" s="63">
        <v>0</v>
      </c>
      <c r="H3012" s="63">
        <v>15.4</v>
      </c>
      <c r="I3012" s="98" t="str">
        <f>VLOOKUP(E3012, 'Program Data Extracts-Zip Codes'!R$52:W$5334, 6, FALSE)</f>
        <v>SCG</v>
      </c>
      <c r="J3012" s="98" t="str">
        <f>VLOOKUP(E3012, 'Program Data Extracts-Zip Codes'!R$52:W$5334, 4, FALSE)</f>
        <v>SCE</v>
      </c>
    </row>
    <row r="3013" spans="2:10" x14ac:dyDescent="0.25">
      <c r="B3013" s="63">
        <v>6037402705</v>
      </c>
      <c r="C3013" s="63">
        <v>3328</v>
      </c>
      <c r="D3013" s="63" t="s">
        <v>166</v>
      </c>
      <c r="E3013" s="96">
        <v>91767</v>
      </c>
      <c r="F3013" s="63">
        <v>36.075134696121999</v>
      </c>
      <c r="G3013" s="63">
        <v>0</v>
      </c>
      <c r="H3013" s="63">
        <v>41.2</v>
      </c>
      <c r="I3013" s="98" t="str">
        <f>VLOOKUP(E3013, 'Program Data Extracts-Zip Codes'!R$52:W$5334, 6, FALSE)</f>
        <v>SCG</v>
      </c>
      <c r="J3013" s="98" t="str">
        <f>VLOOKUP(E3013, 'Program Data Extracts-Zip Codes'!R$52:W$5334, 4, FALSE)</f>
        <v>SCE</v>
      </c>
    </row>
    <row r="3014" spans="2:10" x14ac:dyDescent="0.25">
      <c r="B3014" s="63">
        <v>6037401704</v>
      </c>
      <c r="C3014" s="63">
        <v>5828</v>
      </c>
      <c r="D3014" s="63" t="s">
        <v>166</v>
      </c>
      <c r="E3014" s="96">
        <v>91767</v>
      </c>
      <c r="F3014" s="63">
        <v>35.995921381484003</v>
      </c>
      <c r="G3014" s="63">
        <v>0</v>
      </c>
      <c r="H3014" s="63">
        <v>39.799999999999997</v>
      </c>
      <c r="I3014" s="98" t="str">
        <f>VLOOKUP(E3014, 'Program Data Extracts-Zip Codes'!R$52:W$5334, 6, FALSE)</f>
        <v>SCG</v>
      </c>
      <c r="J3014" s="98" t="str">
        <f>VLOOKUP(E3014, 'Program Data Extracts-Zip Codes'!R$52:W$5334, 4, FALSE)</f>
        <v>SCE</v>
      </c>
    </row>
    <row r="3015" spans="2:10" x14ac:dyDescent="0.25">
      <c r="B3015" s="63">
        <v>6037401703</v>
      </c>
      <c r="C3015" s="63">
        <v>4176</v>
      </c>
      <c r="D3015" s="63" t="s">
        <v>166</v>
      </c>
      <c r="E3015" s="96">
        <v>91767</v>
      </c>
      <c r="F3015" s="63">
        <v>31.7250915494323</v>
      </c>
      <c r="G3015" s="63">
        <v>0</v>
      </c>
      <c r="H3015" s="63">
        <v>38.4</v>
      </c>
      <c r="I3015" s="98" t="str">
        <f>VLOOKUP(E3015, 'Program Data Extracts-Zip Codes'!R$52:W$5334, 6, FALSE)</f>
        <v>SCG</v>
      </c>
      <c r="J3015" s="98" t="str">
        <f>VLOOKUP(E3015, 'Program Data Extracts-Zip Codes'!R$52:W$5334, 4, FALSE)</f>
        <v>SCE</v>
      </c>
    </row>
    <row r="3016" spans="2:10" x14ac:dyDescent="0.25">
      <c r="B3016" s="63">
        <v>6037403317</v>
      </c>
      <c r="C3016" s="63">
        <v>4721</v>
      </c>
      <c r="D3016" s="63" t="s">
        <v>166</v>
      </c>
      <c r="E3016" s="96">
        <v>91766</v>
      </c>
      <c r="F3016" s="63">
        <v>28.873761088851701</v>
      </c>
      <c r="G3016" s="63">
        <v>0</v>
      </c>
      <c r="H3016" s="63">
        <v>18.2</v>
      </c>
      <c r="I3016" s="98" t="str">
        <f>VLOOKUP(E3016, 'Program Data Extracts-Zip Codes'!R$52:W$5334, 6, FALSE)</f>
        <v>SCG</v>
      </c>
      <c r="J3016" s="98" t="str">
        <f>VLOOKUP(E3016, 'Program Data Extracts-Zip Codes'!R$52:W$5334, 4, FALSE)</f>
        <v>SCE</v>
      </c>
    </row>
    <row r="3017" spans="2:10" x14ac:dyDescent="0.25">
      <c r="B3017" s="63">
        <v>6037402404</v>
      </c>
      <c r="C3017" s="63">
        <v>1945</v>
      </c>
      <c r="D3017" s="63" t="s">
        <v>166</v>
      </c>
      <c r="E3017" s="96">
        <v>91768</v>
      </c>
      <c r="F3017" s="63" t="s">
        <v>147</v>
      </c>
      <c r="G3017" s="63">
        <v>1945</v>
      </c>
      <c r="H3017" s="63" t="s">
        <v>147</v>
      </c>
      <c r="I3017" s="98" t="str">
        <f>VLOOKUP(E3017, 'Program Data Extracts-Zip Codes'!R$52:W$5334, 6, FALSE)</f>
        <v>SCG</v>
      </c>
      <c r="J3017" s="98" t="str">
        <f>VLOOKUP(E3017, 'Program Data Extracts-Zip Codes'!R$52:W$5334, 4, FALSE)</f>
        <v>SCE</v>
      </c>
    </row>
    <row r="3018" spans="2:10" x14ac:dyDescent="0.25">
      <c r="B3018" s="63">
        <v>6037403200</v>
      </c>
      <c r="C3018" s="63">
        <v>391</v>
      </c>
      <c r="D3018" s="63" t="s">
        <v>166</v>
      </c>
      <c r="E3018" s="96">
        <v>91768</v>
      </c>
      <c r="F3018" s="63" t="s">
        <v>147</v>
      </c>
      <c r="G3018" s="63">
        <v>0</v>
      </c>
      <c r="H3018" s="63">
        <v>84</v>
      </c>
      <c r="I3018" s="98" t="str">
        <f>VLOOKUP(E3018, 'Program Data Extracts-Zip Codes'!R$52:W$5334, 6, FALSE)</f>
        <v>SCG</v>
      </c>
      <c r="J3018" s="98" t="str">
        <f>VLOOKUP(E3018, 'Program Data Extracts-Zip Codes'!R$52:W$5334, 4, FALSE)</f>
        <v>SCE</v>
      </c>
    </row>
    <row r="3019" spans="2:10" x14ac:dyDescent="0.25">
      <c r="B3019" s="63">
        <v>6037111206</v>
      </c>
      <c r="C3019" s="63">
        <v>4490</v>
      </c>
      <c r="D3019" s="63" t="s">
        <v>166</v>
      </c>
      <c r="E3019" s="96">
        <v>91326</v>
      </c>
      <c r="F3019" s="63">
        <v>20.752306859811199</v>
      </c>
      <c r="G3019" s="63">
        <v>0</v>
      </c>
      <c r="H3019" s="63">
        <v>13.5</v>
      </c>
      <c r="I3019" s="98" t="str">
        <f>VLOOKUP(E3019, 'Program Data Extracts-Zip Codes'!R$52:W$5334, 6, FALSE)</f>
        <v>SCG</v>
      </c>
      <c r="J3019" s="98" t="str">
        <f>VLOOKUP(E3019, 'Program Data Extracts-Zip Codes'!R$52:W$5334, 4, FALSE)</f>
        <v>LADWP</v>
      </c>
    </row>
    <row r="3020" spans="2:10" x14ac:dyDescent="0.25">
      <c r="B3020" s="63">
        <v>6037108102</v>
      </c>
      <c r="C3020" s="63">
        <v>3430</v>
      </c>
      <c r="D3020" s="63" t="s">
        <v>166</v>
      </c>
      <c r="E3020" s="96">
        <v>91326</v>
      </c>
      <c r="F3020" s="63">
        <v>20.137873407133998</v>
      </c>
      <c r="G3020" s="63">
        <v>0</v>
      </c>
      <c r="H3020" s="63">
        <v>19.2</v>
      </c>
      <c r="I3020" s="98" t="str">
        <f>VLOOKUP(E3020, 'Program Data Extracts-Zip Codes'!R$52:W$5334, 6, FALSE)</f>
        <v>SCG</v>
      </c>
      <c r="J3020" s="98" t="str">
        <f>VLOOKUP(E3020, 'Program Data Extracts-Zip Codes'!R$52:W$5334, 4, FALSE)</f>
        <v>LADWP</v>
      </c>
    </row>
    <row r="3021" spans="2:10" x14ac:dyDescent="0.25">
      <c r="B3021" s="63">
        <v>6037108202</v>
      </c>
      <c r="C3021" s="63">
        <v>4895</v>
      </c>
      <c r="D3021" s="63" t="s">
        <v>166</v>
      </c>
      <c r="E3021" s="96">
        <v>91326</v>
      </c>
      <c r="F3021" s="63">
        <v>19.6266562530007</v>
      </c>
      <c r="G3021" s="63">
        <v>0</v>
      </c>
      <c r="H3021" s="63">
        <v>14.2</v>
      </c>
      <c r="I3021" s="98" t="str">
        <f>VLOOKUP(E3021, 'Program Data Extracts-Zip Codes'!R$52:W$5334, 6, FALSE)</f>
        <v>SCG</v>
      </c>
      <c r="J3021" s="98" t="str">
        <f>VLOOKUP(E3021, 'Program Data Extracts-Zip Codes'!R$52:W$5334, 4, FALSE)</f>
        <v>LADWP</v>
      </c>
    </row>
    <row r="3022" spans="2:10" x14ac:dyDescent="0.25">
      <c r="B3022" s="63">
        <v>6037108103</v>
      </c>
      <c r="C3022" s="63">
        <v>3256</v>
      </c>
      <c r="D3022" s="63" t="s">
        <v>166</v>
      </c>
      <c r="E3022" s="96">
        <v>91326</v>
      </c>
      <c r="F3022" s="63">
        <v>19.484429343666498</v>
      </c>
      <c r="G3022" s="63">
        <v>0</v>
      </c>
      <c r="H3022" s="63">
        <v>4.9000000000000004</v>
      </c>
      <c r="I3022" s="98" t="str">
        <f>VLOOKUP(E3022, 'Program Data Extracts-Zip Codes'!R$52:W$5334, 6, FALSE)</f>
        <v>SCG</v>
      </c>
      <c r="J3022" s="98" t="str">
        <f>VLOOKUP(E3022, 'Program Data Extracts-Zip Codes'!R$52:W$5334, 4, FALSE)</f>
        <v>LADWP</v>
      </c>
    </row>
    <row r="3023" spans="2:10" x14ac:dyDescent="0.25">
      <c r="B3023" s="63">
        <v>6037108101</v>
      </c>
      <c r="C3023" s="63">
        <v>2230</v>
      </c>
      <c r="D3023" s="63" t="s">
        <v>166</v>
      </c>
      <c r="E3023" s="96">
        <v>91326</v>
      </c>
      <c r="F3023" s="63">
        <v>17.987361267180301</v>
      </c>
      <c r="G3023" s="63">
        <v>0</v>
      </c>
      <c r="H3023" s="63">
        <v>6.8</v>
      </c>
      <c r="I3023" s="98" t="str">
        <f>VLOOKUP(E3023, 'Program Data Extracts-Zip Codes'!R$52:W$5334, 6, FALSE)</f>
        <v>SCG</v>
      </c>
      <c r="J3023" s="98" t="str">
        <f>VLOOKUP(E3023, 'Program Data Extracts-Zip Codes'!R$52:W$5334, 4, FALSE)</f>
        <v>LADWP</v>
      </c>
    </row>
    <row r="3024" spans="2:10" x14ac:dyDescent="0.25">
      <c r="B3024" s="63">
        <v>6037111204</v>
      </c>
      <c r="C3024" s="63">
        <v>5859</v>
      </c>
      <c r="D3024" s="63" t="s">
        <v>166</v>
      </c>
      <c r="E3024" s="96">
        <v>91326</v>
      </c>
      <c r="F3024" s="63">
        <v>17.4486770379193</v>
      </c>
      <c r="G3024" s="63">
        <v>0</v>
      </c>
      <c r="H3024" s="63">
        <v>11.6</v>
      </c>
      <c r="I3024" s="98" t="str">
        <f>VLOOKUP(E3024, 'Program Data Extracts-Zip Codes'!R$52:W$5334, 6, FALSE)</f>
        <v>SCG</v>
      </c>
      <c r="J3024" s="98" t="str">
        <f>VLOOKUP(E3024, 'Program Data Extracts-Zip Codes'!R$52:W$5334, 4, FALSE)</f>
        <v>LADWP</v>
      </c>
    </row>
    <row r="3025" spans="2:10" x14ac:dyDescent="0.25">
      <c r="B3025" s="63">
        <v>6037108201</v>
      </c>
      <c r="C3025" s="63">
        <v>5551</v>
      </c>
      <c r="D3025" s="63" t="s">
        <v>166</v>
      </c>
      <c r="E3025" s="96">
        <v>91326</v>
      </c>
      <c r="F3025" s="63">
        <v>15.1340343325117</v>
      </c>
      <c r="G3025" s="63">
        <v>0</v>
      </c>
      <c r="H3025" s="63">
        <v>8</v>
      </c>
      <c r="I3025" s="98" t="str">
        <f>VLOOKUP(E3025, 'Program Data Extracts-Zip Codes'!R$52:W$5334, 6, FALSE)</f>
        <v>SCG</v>
      </c>
      <c r="J3025" s="98" t="str">
        <f>VLOOKUP(E3025, 'Program Data Extracts-Zip Codes'!R$52:W$5334, 4, FALSE)</f>
        <v>LADWP</v>
      </c>
    </row>
    <row r="3026" spans="2:10" x14ac:dyDescent="0.25">
      <c r="B3026" s="63">
        <v>6037108104</v>
      </c>
      <c r="C3026" s="63">
        <v>1698</v>
      </c>
      <c r="D3026" s="63" t="s">
        <v>166</v>
      </c>
      <c r="E3026" s="96">
        <v>91326</v>
      </c>
      <c r="F3026" s="63">
        <v>14.990355369215701</v>
      </c>
      <c r="G3026" s="63">
        <v>0</v>
      </c>
      <c r="H3026" s="63">
        <v>21.8</v>
      </c>
      <c r="I3026" s="98" t="str">
        <f>VLOOKUP(E3026, 'Program Data Extracts-Zip Codes'!R$52:W$5334, 6, FALSE)</f>
        <v>SCG</v>
      </c>
      <c r="J3026" s="98" t="str">
        <f>VLOOKUP(E3026, 'Program Data Extracts-Zip Codes'!R$52:W$5334, 4, FALSE)</f>
        <v>LADWP</v>
      </c>
    </row>
    <row r="3027" spans="2:10" x14ac:dyDescent="0.25">
      <c r="B3027" s="63">
        <v>6037670416</v>
      </c>
      <c r="C3027" s="63">
        <v>4139</v>
      </c>
      <c r="D3027" s="63" t="s">
        <v>166</v>
      </c>
      <c r="E3027" s="96">
        <v>90275</v>
      </c>
      <c r="F3027" s="63">
        <v>10.072551468133099</v>
      </c>
      <c r="G3027" s="63">
        <v>0</v>
      </c>
      <c r="H3027" s="63">
        <v>16.100000000000001</v>
      </c>
      <c r="I3027" s="98" t="str">
        <f>VLOOKUP(E3027, 'Program Data Extracts-Zip Codes'!R$52:W$5334, 6, FALSE)</f>
        <v>SCG</v>
      </c>
      <c r="J3027" s="98" t="str">
        <f>VLOOKUP(E3027, 'Program Data Extracts-Zip Codes'!R$52:W$5334, 4, FALSE)</f>
        <v>LADWP</v>
      </c>
    </row>
    <row r="3028" spans="2:10" x14ac:dyDescent="0.25">
      <c r="B3028" s="63">
        <v>6037670701</v>
      </c>
      <c r="C3028" s="63">
        <v>6882</v>
      </c>
      <c r="D3028" s="63" t="s">
        <v>166</v>
      </c>
      <c r="E3028" s="96">
        <v>90275</v>
      </c>
      <c r="F3028" s="63">
        <v>8.2143953188461705</v>
      </c>
      <c r="G3028" s="63">
        <v>0</v>
      </c>
      <c r="H3028" s="63">
        <v>13.8</v>
      </c>
      <c r="I3028" s="98" t="str">
        <f>VLOOKUP(E3028, 'Program Data Extracts-Zip Codes'!R$52:W$5334, 6, FALSE)</f>
        <v>SCG</v>
      </c>
      <c r="J3028" s="98" t="str">
        <f>VLOOKUP(E3028, 'Program Data Extracts-Zip Codes'!R$52:W$5334, 4, FALSE)</f>
        <v>LADWP</v>
      </c>
    </row>
    <row r="3029" spans="2:10" x14ac:dyDescent="0.25">
      <c r="B3029" s="63">
        <v>6037670411</v>
      </c>
      <c r="C3029" s="63">
        <v>4427</v>
      </c>
      <c r="D3029" s="63" t="s">
        <v>166</v>
      </c>
      <c r="E3029" s="96">
        <v>90275</v>
      </c>
      <c r="F3029" s="63">
        <v>7.2497824849705497</v>
      </c>
      <c r="G3029" s="63">
        <v>0</v>
      </c>
      <c r="H3029" s="63">
        <v>12.2</v>
      </c>
      <c r="I3029" s="98" t="str">
        <f>VLOOKUP(E3029, 'Program Data Extracts-Zip Codes'!R$52:W$5334, 6, FALSE)</f>
        <v>SCG</v>
      </c>
      <c r="J3029" s="98" t="str">
        <f>VLOOKUP(E3029, 'Program Data Extracts-Zip Codes'!R$52:W$5334, 4, FALSE)</f>
        <v>LADWP</v>
      </c>
    </row>
    <row r="3030" spans="2:10" x14ac:dyDescent="0.25">
      <c r="B3030" s="63">
        <v>6037670702</v>
      </c>
      <c r="C3030" s="63">
        <v>5477</v>
      </c>
      <c r="D3030" s="63" t="s">
        <v>166</v>
      </c>
      <c r="E3030" s="96">
        <v>90275</v>
      </c>
      <c r="F3030" s="63">
        <v>6.55494207665072</v>
      </c>
      <c r="G3030" s="63">
        <v>0</v>
      </c>
      <c r="H3030" s="63" t="s">
        <v>147</v>
      </c>
      <c r="I3030" s="98" t="str">
        <f>VLOOKUP(E3030, 'Program Data Extracts-Zip Codes'!R$52:W$5334, 6, FALSE)</f>
        <v>SCG</v>
      </c>
      <c r="J3030" s="98" t="str">
        <f>VLOOKUP(E3030, 'Program Data Extracts-Zip Codes'!R$52:W$5334, 4, FALSE)</f>
        <v>LADWP</v>
      </c>
    </row>
    <row r="3031" spans="2:10" x14ac:dyDescent="0.25">
      <c r="B3031" s="63">
        <v>6037670403</v>
      </c>
      <c r="C3031" s="63">
        <v>2407</v>
      </c>
      <c r="D3031" s="63" t="s">
        <v>166</v>
      </c>
      <c r="E3031" s="96">
        <v>90275</v>
      </c>
      <c r="F3031" s="63">
        <v>5.6181393114360398</v>
      </c>
      <c r="G3031" s="63">
        <v>0</v>
      </c>
      <c r="H3031" s="63">
        <v>11.5</v>
      </c>
      <c r="I3031" s="98" t="str">
        <f>VLOOKUP(E3031, 'Program Data Extracts-Zip Codes'!R$52:W$5334, 6, FALSE)</f>
        <v>SCG</v>
      </c>
      <c r="J3031" s="98" t="str">
        <f>VLOOKUP(E3031, 'Program Data Extracts-Zip Codes'!R$52:W$5334, 4, FALSE)</f>
        <v>LADWP</v>
      </c>
    </row>
    <row r="3032" spans="2:10" x14ac:dyDescent="0.25">
      <c r="B3032" s="63">
        <v>6037670407</v>
      </c>
      <c r="C3032" s="63">
        <v>5758</v>
      </c>
      <c r="D3032" s="63" t="s">
        <v>166</v>
      </c>
      <c r="E3032" s="96">
        <v>90275</v>
      </c>
      <c r="F3032" s="63">
        <v>5.4093132926448897</v>
      </c>
      <c r="G3032" s="63">
        <v>0</v>
      </c>
      <c r="H3032" s="63">
        <v>10.4</v>
      </c>
      <c r="I3032" s="98" t="str">
        <f>VLOOKUP(E3032, 'Program Data Extracts-Zip Codes'!R$52:W$5334, 6, FALSE)</f>
        <v>SCG</v>
      </c>
      <c r="J3032" s="98" t="str">
        <f>VLOOKUP(E3032, 'Program Data Extracts-Zip Codes'!R$52:W$5334, 4, FALSE)</f>
        <v>LADWP</v>
      </c>
    </row>
    <row r="3033" spans="2:10" x14ac:dyDescent="0.25">
      <c r="B3033" s="63">
        <v>6037670413</v>
      </c>
      <c r="C3033" s="63">
        <v>4782</v>
      </c>
      <c r="D3033" s="63" t="s">
        <v>166</v>
      </c>
      <c r="E3033" s="96">
        <v>90275</v>
      </c>
      <c r="F3033" s="63">
        <v>4.6749361485744796</v>
      </c>
      <c r="G3033" s="63">
        <v>0</v>
      </c>
      <c r="H3033" s="63">
        <v>8.3000000000000007</v>
      </c>
      <c r="I3033" s="98" t="str">
        <f>VLOOKUP(E3033, 'Program Data Extracts-Zip Codes'!R$52:W$5334, 6, FALSE)</f>
        <v>SCG</v>
      </c>
      <c r="J3033" s="98" t="str">
        <f>VLOOKUP(E3033, 'Program Data Extracts-Zip Codes'!R$52:W$5334, 4, FALSE)</f>
        <v>LADWP</v>
      </c>
    </row>
    <row r="3034" spans="2:10" x14ac:dyDescent="0.25">
      <c r="B3034" s="63">
        <v>6037670602</v>
      </c>
      <c r="C3034" s="63">
        <v>7345</v>
      </c>
      <c r="D3034" s="63" t="s">
        <v>166</v>
      </c>
      <c r="E3034" s="96">
        <v>90275</v>
      </c>
      <c r="F3034" s="63">
        <v>4.6481787692385703</v>
      </c>
      <c r="G3034" s="63">
        <v>0</v>
      </c>
      <c r="H3034" s="63">
        <v>9.9</v>
      </c>
      <c r="I3034" s="98" t="str">
        <f>VLOOKUP(E3034, 'Program Data Extracts-Zip Codes'!R$52:W$5334, 6, FALSE)</f>
        <v>SCG</v>
      </c>
      <c r="J3034" s="98" t="str">
        <f>VLOOKUP(E3034, 'Program Data Extracts-Zip Codes'!R$52:W$5334, 4, FALSE)</f>
        <v>LADWP</v>
      </c>
    </row>
    <row r="3035" spans="2:10" x14ac:dyDescent="0.25">
      <c r="B3035" s="63">
        <v>6037670405</v>
      </c>
      <c r="C3035" s="63">
        <v>2646</v>
      </c>
      <c r="D3035" s="63" t="s">
        <v>166</v>
      </c>
      <c r="E3035" s="96">
        <v>90275</v>
      </c>
      <c r="F3035" s="63">
        <v>4.5969593618420204</v>
      </c>
      <c r="G3035" s="63">
        <v>0</v>
      </c>
      <c r="H3035" s="63">
        <v>12.4</v>
      </c>
      <c r="I3035" s="98" t="str">
        <f>VLOOKUP(E3035, 'Program Data Extracts-Zip Codes'!R$52:W$5334, 6, FALSE)</f>
        <v>SCG</v>
      </c>
      <c r="J3035" s="98" t="str">
        <f>VLOOKUP(E3035, 'Program Data Extracts-Zip Codes'!R$52:W$5334, 4, FALSE)</f>
        <v>LADWP</v>
      </c>
    </row>
    <row r="3036" spans="2:10" x14ac:dyDescent="0.25">
      <c r="B3036" s="63">
        <v>6037621204</v>
      </c>
      <c r="C3036" s="63">
        <v>3230</v>
      </c>
      <c r="D3036" s="63" t="s">
        <v>166</v>
      </c>
      <c r="E3036" s="96">
        <v>90277</v>
      </c>
      <c r="F3036" s="63">
        <v>24.372629020130699</v>
      </c>
      <c r="G3036" s="63">
        <v>0</v>
      </c>
      <c r="H3036" s="63">
        <v>15.2</v>
      </c>
      <c r="I3036" s="98" t="str">
        <f>VLOOKUP(E3036, 'Program Data Extracts-Zip Codes'!R$52:W$5334, 6, FALSE)</f>
        <v>SCG</v>
      </c>
      <c r="J3036" s="98" t="str">
        <f>VLOOKUP(E3036, 'Program Data Extracts-Zip Codes'!R$52:W$5334, 4, FALSE)</f>
        <v>SCE</v>
      </c>
    </row>
    <row r="3037" spans="2:10" x14ac:dyDescent="0.25">
      <c r="B3037" s="63">
        <v>6037620601</v>
      </c>
      <c r="C3037" s="63">
        <v>5523</v>
      </c>
      <c r="D3037" s="63" t="s">
        <v>166</v>
      </c>
      <c r="E3037" s="96">
        <v>90278</v>
      </c>
      <c r="F3037" s="63">
        <v>17.651688424133699</v>
      </c>
      <c r="G3037" s="63">
        <v>0</v>
      </c>
      <c r="H3037" s="63">
        <v>17.5</v>
      </c>
      <c r="I3037" s="98" t="str">
        <f>VLOOKUP(E3037, 'Program Data Extracts-Zip Codes'!R$52:W$5334, 6, FALSE)</f>
        <v>SCG</v>
      </c>
      <c r="J3037" s="98" t="str">
        <f>VLOOKUP(E3037, 'Program Data Extracts-Zip Codes'!R$52:W$5334, 4, FALSE)</f>
        <v>SCE</v>
      </c>
    </row>
    <row r="3038" spans="2:10" x14ac:dyDescent="0.25">
      <c r="B3038" s="63">
        <v>6037620521</v>
      </c>
      <c r="C3038" s="63">
        <v>4097</v>
      </c>
      <c r="D3038" s="63" t="s">
        <v>166</v>
      </c>
      <c r="E3038" s="96">
        <v>90278</v>
      </c>
      <c r="F3038" s="63">
        <v>17.176309782602999</v>
      </c>
      <c r="G3038" s="63">
        <v>0</v>
      </c>
      <c r="H3038" s="63">
        <v>16.8</v>
      </c>
      <c r="I3038" s="98" t="str">
        <f>VLOOKUP(E3038, 'Program Data Extracts-Zip Codes'!R$52:W$5334, 6, FALSE)</f>
        <v>SCG</v>
      </c>
      <c r="J3038" s="98" t="str">
        <f>VLOOKUP(E3038, 'Program Data Extracts-Zip Codes'!R$52:W$5334, 4, FALSE)</f>
        <v>SCE</v>
      </c>
    </row>
    <row r="3039" spans="2:10" x14ac:dyDescent="0.25">
      <c r="B3039" s="63">
        <v>6037620701</v>
      </c>
      <c r="C3039" s="63">
        <v>6704</v>
      </c>
      <c r="D3039" s="63" t="s">
        <v>166</v>
      </c>
      <c r="E3039" s="96">
        <v>90278</v>
      </c>
      <c r="F3039" s="63">
        <v>15.844093398302601</v>
      </c>
      <c r="G3039" s="63">
        <v>0</v>
      </c>
      <c r="H3039" s="63">
        <v>14.7</v>
      </c>
      <c r="I3039" s="98" t="str">
        <f>VLOOKUP(E3039, 'Program Data Extracts-Zip Codes'!R$52:W$5334, 6, FALSE)</f>
        <v>SCG</v>
      </c>
      <c r="J3039" s="98" t="str">
        <f>VLOOKUP(E3039, 'Program Data Extracts-Zip Codes'!R$52:W$5334, 4, FALSE)</f>
        <v>SCE</v>
      </c>
    </row>
    <row r="3040" spans="2:10" x14ac:dyDescent="0.25">
      <c r="B3040" s="63">
        <v>6037621326</v>
      </c>
      <c r="C3040" s="63">
        <v>3260</v>
      </c>
      <c r="D3040" s="63" t="s">
        <v>166</v>
      </c>
      <c r="E3040" s="96">
        <v>90277</v>
      </c>
      <c r="F3040" s="63">
        <v>14.501523133240299</v>
      </c>
      <c r="G3040" s="63">
        <v>0</v>
      </c>
      <c r="H3040" s="63">
        <v>9.9</v>
      </c>
      <c r="I3040" s="98" t="str">
        <f>VLOOKUP(E3040, 'Program Data Extracts-Zip Codes'!R$52:W$5334, 6, FALSE)</f>
        <v>SCG</v>
      </c>
      <c r="J3040" s="98" t="str">
        <f>VLOOKUP(E3040, 'Program Data Extracts-Zip Codes'!R$52:W$5334, 4, FALSE)</f>
        <v>SCE</v>
      </c>
    </row>
    <row r="3041" spans="2:10" x14ac:dyDescent="0.25">
      <c r="B3041" s="63">
        <v>6037621301</v>
      </c>
      <c r="C3041" s="63">
        <v>6769</v>
      </c>
      <c r="D3041" s="63" t="s">
        <v>166</v>
      </c>
      <c r="E3041" s="96">
        <v>90277</v>
      </c>
      <c r="F3041" s="63">
        <v>12.4286788205301</v>
      </c>
      <c r="G3041" s="63">
        <v>0</v>
      </c>
      <c r="H3041" s="63">
        <v>10.8</v>
      </c>
      <c r="I3041" s="98" t="str">
        <f>VLOOKUP(E3041, 'Program Data Extracts-Zip Codes'!R$52:W$5334, 6, FALSE)</f>
        <v>SCG</v>
      </c>
      <c r="J3041" s="98" t="str">
        <f>VLOOKUP(E3041, 'Program Data Extracts-Zip Codes'!R$52:W$5334, 4, FALSE)</f>
        <v>SCE</v>
      </c>
    </row>
    <row r="3042" spans="2:10" x14ac:dyDescent="0.25">
      <c r="B3042" s="63">
        <v>6037620501</v>
      </c>
      <c r="C3042" s="63">
        <v>5390</v>
      </c>
      <c r="D3042" s="63" t="s">
        <v>166</v>
      </c>
      <c r="E3042" s="96">
        <v>90278</v>
      </c>
      <c r="F3042" s="63">
        <v>12.303598386942101</v>
      </c>
      <c r="G3042" s="63">
        <v>0</v>
      </c>
      <c r="H3042" s="63">
        <v>14.5</v>
      </c>
      <c r="I3042" s="98" t="str">
        <f>VLOOKUP(E3042, 'Program Data Extracts-Zip Codes'!R$52:W$5334, 6, FALSE)</f>
        <v>SCG</v>
      </c>
      <c r="J3042" s="98" t="str">
        <f>VLOOKUP(E3042, 'Program Data Extracts-Zip Codes'!R$52:W$5334, 4, FALSE)</f>
        <v>SCE</v>
      </c>
    </row>
    <row r="3043" spans="2:10" x14ac:dyDescent="0.25">
      <c r="B3043" s="63">
        <v>6037620602</v>
      </c>
      <c r="C3043" s="63">
        <v>5376</v>
      </c>
      <c r="D3043" s="63" t="s">
        <v>166</v>
      </c>
      <c r="E3043" s="96">
        <v>90278</v>
      </c>
      <c r="F3043" s="63">
        <v>12.300614561466601</v>
      </c>
      <c r="G3043" s="63">
        <v>0</v>
      </c>
      <c r="H3043" s="63">
        <v>12.2</v>
      </c>
      <c r="I3043" s="98" t="str">
        <f>VLOOKUP(E3043, 'Program Data Extracts-Zip Codes'!R$52:W$5334, 6, FALSE)</f>
        <v>SCG</v>
      </c>
      <c r="J3043" s="98" t="str">
        <f>VLOOKUP(E3043, 'Program Data Extracts-Zip Codes'!R$52:W$5334, 4, FALSE)</f>
        <v>SCE</v>
      </c>
    </row>
    <row r="3044" spans="2:10" x14ac:dyDescent="0.25">
      <c r="B3044" s="63">
        <v>6037651304</v>
      </c>
      <c r="C3044" s="63">
        <v>5114</v>
      </c>
      <c r="D3044" s="63" t="s">
        <v>166</v>
      </c>
      <c r="E3044" s="96">
        <v>90277</v>
      </c>
      <c r="F3044" s="63">
        <v>12.065681316232901</v>
      </c>
      <c r="G3044" s="63">
        <v>0</v>
      </c>
      <c r="H3044" s="63">
        <v>9.8000000000000007</v>
      </c>
      <c r="I3044" s="98" t="str">
        <f>VLOOKUP(E3044, 'Program Data Extracts-Zip Codes'!R$52:W$5334, 6, FALSE)</f>
        <v>SCG</v>
      </c>
      <c r="J3044" s="98" t="str">
        <f>VLOOKUP(E3044, 'Program Data Extracts-Zip Codes'!R$52:W$5334, 4, FALSE)</f>
        <v>SCE</v>
      </c>
    </row>
    <row r="3045" spans="2:10" x14ac:dyDescent="0.25">
      <c r="B3045" s="63">
        <v>6037621324</v>
      </c>
      <c r="C3045" s="63">
        <v>3842</v>
      </c>
      <c r="D3045" s="63" t="s">
        <v>166</v>
      </c>
      <c r="E3045" s="96">
        <v>90277</v>
      </c>
      <c r="F3045" s="63">
        <v>11.6750041943775</v>
      </c>
      <c r="G3045" s="63">
        <v>0</v>
      </c>
      <c r="H3045" s="63">
        <v>18.600000000000001</v>
      </c>
      <c r="I3045" s="98" t="str">
        <f>VLOOKUP(E3045, 'Program Data Extracts-Zip Codes'!R$52:W$5334, 6, FALSE)</f>
        <v>SCG</v>
      </c>
      <c r="J3045" s="98" t="str">
        <f>VLOOKUP(E3045, 'Program Data Extracts-Zip Codes'!R$52:W$5334, 4, FALSE)</f>
        <v>SCE</v>
      </c>
    </row>
    <row r="3046" spans="2:10" x14ac:dyDescent="0.25">
      <c r="B3046" s="63">
        <v>6037620522</v>
      </c>
      <c r="C3046" s="63">
        <v>4632</v>
      </c>
      <c r="D3046" s="63" t="s">
        <v>166</v>
      </c>
      <c r="E3046" s="96">
        <v>90278</v>
      </c>
      <c r="F3046" s="63">
        <v>11.106630127693601</v>
      </c>
      <c r="G3046" s="63">
        <v>0</v>
      </c>
      <c r="H3046" s="63">
        <v>17.3</v>
      </c>
      <c r="I3046" s="98" t="str">
        <f>VLOOKUP(E3046, 'Program Data Extracts-Zip Codes'!R$52:W$5334, 6, FALSE)</f>
        <v>SCG</v>
      </c>
      <c r="J3046" s="98" t="str">
        <f>VLOOKUP(E3046, 'Program Data Extracts-Zip Codes'!R$52:W$5334, 4, FALSE)</f>
        <v>SCE</v>
      </c>
    </row>
    <row r="3047" spans="2:10" x14ac:dyDescent="0.25">
      <c r="B3047" s="63">
        <v>6037621201</v>
      </c>
      <c r="C3047" s="63">
        <v>6452</v>
      </c>
      <c r="D3047" s="63" t="s">
        <v>166</v>
      </c>
      <c r="E3047" s="96">
        <v>90277</v>
      </c>
      <c r="F3047" s="63">
        <v>9.9980867883661695</v>
      </c>
      <c r="G3047" s="63">
        <v>0</v>
      </c>
      <c r="H3047" s="63">
        <v>11.1</v>
      </c>
      <c r="I3047" s="98" t="str">
        <f>VLOOKUP(E3047, 'Program Data Extracts-Zip Codes'!R$52:W$5334, 6, FALSE)</f>
        <v>SCG</v>
      </c>
      <c r="J3047" s="98" t="str">
        <f>VLOOKUP(E3047, 'Program Data Extracts-Zip Codes'!R$52:W$5334, 4, FALSE)</f>
        <v>SCE</v>
      </c>
    </row>
    <row r="3048" spans="2:10" x14ac:dyDescent="0.25">
      <c r="B3048" s="63">
        <v>6037620702</v>
      </c>
      <c r="C3048" s="63">
        <v>7059</v>
      </c>
      <c r="D3048" s="63" t="s">
        <v>166</v>
      </c>
      <c r="E3048" s="96">
        <v>90278</v>
      </c>
      <c r="F3048" s="63">
        <v>9.4184964758218008</v>
      </c>
      <c r="G3048" s="63">
        <v>0</v>
      </c>
      <c r="H3048" s="63">
        <v>11.3</v>
      </c>
      <c r="I3048" s="98" t="str">
        <f>VLOOKUP(E3048, 'Program Data Extracts-Zip Codes'!R$52:W$5334, 6, FALSE)</f>
        <v>SCG</v>
      </c>
      <c r="J3048" s="98" t="str">
        <f>VLOOKUP(E3048, 'Program Data Extracts-Zip Codes'!R$52:W$5334, 4, FALSE)</f>
        <v>SCE</v>
      </c>
    </row>
    <row r="3049" spans="2:10" x14ac:dyDescent="0.25">
      <c r="B3049" s="63">
        <v>6037621400</v>
      </c>
      <c r="C3049" s="63">
        <v>4414</v>
      </c>
      <c r="D3049" s="63" t="s">
        <v>166</v>
      </c>
      <c r="E3049" s="96">
        <v>90277</v>
      </c>
      <c r="F3049" s="63">
        <v>8.1137710771335207</v>
      </c>
      <c r="G3049" s="63">
        <v>0</v>
      </c>
      <c r="H3049" s="63">
        <v>12.3</v>
      </c>
      <c r="I3049" s="98" t="str">
        <f>VLOOKUP(E3049, 'Program Data Extracts-Zip Codes'!R$52:W$5334, 6, FALSE)</f>
        <v>SCG</v>
      </c>
      <c r="J3049" s="98" t="str">
        <f>VLOOKUP(E3049, 'Program Data Extracts-Zip Codes'!R$52:W$5334, 4, FALSE)</f>
        <v>SCE</v>
      </c>
    </row>
    <row r="3050" spans="2:10" x14ac:dyDescent="0.25">
      <c r="B3050" s="63">
        <v>6037133000</v>
      </c>
      <c r="C3050" s="63">
        <v>4449</v>
      </c>
      <c r="D3050" s="63" t="s">
        <v>166</v>
      </c>
      <c r="E3050" s="96">
        <v>91335</v>
      </c>
      <c r="F3050" s="63">
        <v>46.563773682689799</v>
      </c>
      <c r="G3050" s="63">
        <v>4449</v>
      </c>
      <c r="H3050" s="63">
        <v>34.5</v>
      </c>
      <c r="I3050" s="98" t="str">
        <f>VLOOKUP(E3050, 'Program Data Extracts-Zip Codes'!R$52:W$5334, 6, FALSE)</f>
        <v>SCG</v>
      </c>
      <c r="J3050" s="98" t="str">
        <f>VLOOKUP(E3050, 'Program Data Extracts-Zip Codes'!R$52:W$5334, 4, FALSE)</f>
        <v>LADWP</v>
      </c>
    </row>
    <row r="3051" spans="2:10" x14ac:dyDescent="0.25">
      <c r="B3051" s="63">
        <v>6037131701</v>
      </c>
      <c r="C3051" s="63">
        <v>4541</v>
      </c>
      <c r="D3051" s="63" t="s">
        <v>166</v>
      </c>
      <c r="E3051" s="96">
        <v>91335</v>
      </c>
      <c r="F3051" s="63">
        <v>43.965271301950999</v>
      </c>
      <c r="G3051" s="63">
        <v>4541</v>
      </c>
      <c r="H3051" s="63">
        <v>52.2</v>
      </c>
      <c r="I3051" s="98" t="str">
        <f>VLOOKUP(E3051, 'Program Data Extracts-Zip Codes'!R$52:W$5334, 6, FALSE)</f>
        <v>SCG</v>
      </c>
      <c r="J3051" s="98" t="str">
        <f>VLOOKUP(E3051, 'Program Data Extracts-Zip Codes'!R$52:W$5334, 4, FALSE)</f>
        <v>LADWP</v>
      </c>
    </row>
    <row r="3052" spans="2:10" x14ac:dyDescent="0.25">
      <c r="B3052" s="63">
        <v>6037131010</v>
      </c>
      <c r="C3052" s="63">
        <v>6409</v>
      </c>
      <c r="D3052" s="63" t="s">
        <v>166</v>
      </c>
      <c r="E3052" s="96">
        <v>91335</v>
      </c>
      <c r="F3052" s="63">
        <v>43.963825809888597</v>
      </c>
      <c r="G3052" s="63">
        <v>6409</v>
      </c>
      <c r="H3052" s="63">
        <v>53.8</v>
      </c>
      <c r="I3052" s="98" t="str">
        <f>VLOOKUP(E3052, 'Program Data Extracts-Zip Codes'!R$52:W$5334, 6, FALSE)</f>
        <v>SCG</v>
      </c>
      <c r="J3052" s="98" t="str">
        <f>VLOOKUP(E3052, 'Program Data Extracts-Zip Codes'!R$52:W$5334, 4, FALSE)</f>
        <v>LADWP</v>
      </c>
    </row>
    <row r="3053" spans="2:10" x14ac:dyDescent="0.25">
      <c r="B3053" s="63">
        <v>6037132700</v>
      </c>
      <c r="C3053" s="63">
        <v>4912</v>
      </c>
      <c r="D3053" s="63" t="s">
        <v>166</v>
      </c>
      <c r="E3053" s="96">
        <v>91335</v>
      </c>
      <c r="F3053" s="63">
        <v>43.241278780427699</v>
      </c>
      <c r="G3053" s="63">
        <v>4912</v>
      </c>
      <c r="H3053" s="63">
        <v>62.8</v>
      </c>
      <c r="I3053" s="98" t="str">
        <f>VLOOKUP(E3053, 'Program Data Extracts-Zip Codes'!R$52:W$5334, 6, FALSE)</f>
        <v>SCG</v>
      </c>
      <c r="J3053" s="98" t="str">
        <f>VLOOKUP(E3053, 'Program Data Extracts-Zip Codes'!R$52:W$5334, 4, FALSE)</f>
        <v>LADWP</v>
      </c>
    </row>
    <row r="3054" spans="2:10" x14ac:dyDescent="0.25">
      <c r="B3054" s="63">
        <v>6037133100</v>
      </c>
      <c r="C3054" s="63">
        <v>5446</v>
      </c>
      <c r="D3054" s="63" t="s">
        <v>166</v>
      </c>
      <c r="E3054" s="96">
        <v>91335</v>
      </c>
      <c r="F3054" s="63">
        <v>40.538565638264799</v>
      </c>
      <c r="G3054" s="63">
        <v>5446</v>
      </c>
      <c r="H3054" s="63">
        <v>39.700000000000003</v>
      </c>
      <c r="I3054" s="98" t="str">
        <f>VLOOKUP(E3054, 'Program Data Extracts-Zip Codes'!R$52:W$5334, 6, FALSE)</f>
        <v>SCG</v>
      </c>
      <c r="J3054" s="98" t="str">
        <f>VLOOKUP(E3054, 'Program Data Extracts-Zip Codes'!R$52:W$5334, 4, FALSE)</f>
        <v>LADWP</v>
      </c>
    </row>
    <row r="3055" spans="2:10" x14ac:dyDescent="0.25">
      <c r="B3055" s="63">
        <v>6037131020</v>
      </c>
      <c r="C3055" s="63">
        <v>5698</v>
      </c>
      <c r="D3055" s="63" t="s">
        <v>166</v>
      </c>
      <c r="E3055" s="96">
        <v>91335</v>
      </c>
      <c r="F3055" s="63">
        <v>39.595592490861698</v>
      </c>
      <c r="G3055" s="63">
        <v>5698</v>
      </c>
      <c r="H3055" s="63">
        <v>35.700000000000003</v>
      </c>
      <c r="I3055" s="98" t="str">
        <f>VLOOKUP(E3055, 'Program Data Extracts-Zip Codes'!R$52:W$5334, 6, FALSE)</f>
        <v>SCG</v>
      </c>
      <c r="J3055" s="98" t="str">
        <f>VLOOKUP(E3055, 'Program Data Extracts-Zip Codes'!R$52:W$5334, 4, FALSE)</f>
        <v>LADWP</v>
      </c>
    </row>
    <row r="3056" spans="2:10" x14ac:dyDescent="0.25">
      <c r="B3056" s="63">
        <v>6037131800</v>
      </c>
      <c r="C3056" s="63">
        <v>5341</v>
      </c>
      <c r="D3056" s="63" t="s">
        <v>166</v>
      </c>
      <c r="E3056" s="96">
        <v>91335</v>
      </c>
      <c r="F3056" s="63">
        <v>38.762778456793498</v>
      </c>
      <c r="G3056" s="63">
        <v>0</v>
      </c>
      <c r="H3056" s="63">
        <v>40.9</v>
      </c>
      <c r="I3056" s="98" t="str">
        <f>VLOOKUP(E3056, 'Program Data Extracts-Zip Codes'!R$52:W$5334, 6, FALSE)</f>
        <v>SCG</v>
      </c>
      <c r="J3056" s="98" t="str">
        <f>VLOOKUP(E3056, 'Program Data Extracts-Zip Codes'!R$52:W$5334, 4, FALSE)</f>
        <v>LADWP</v>
      </c>
    </row>
    <row r="3057" spans="2:10" x14ac:dyDescent="0.25">
      <c r="B3057" s="63">
        <v>6037132300</v>
      </c>
      <c r="C3057" s="63">
        <v>6494</v>
      </c>
      <c r="D3057" s="63" t="s">
        <v>166</v>
      </c>
      <c r="E3057" s="96">
        <v>91335</v>
      </c>
      <c r="F3057" s="63">
        <v>38.1892556793889</v>
      </c>
      <c r="G3057" s="63">
        <v>0</v>
      </c>
      <c r="H3057" s="63">
        <v>53</v>
      </c>
      <c r="I3057" s="98" t="str">
        <f>VLOOKUP(E3057, 'Program Data Extracts-Zip Codes'!R$52:W$5334, 6, FALSE)</f>
        <v>SCG</v>
      </c>
      <c r="J3057" s="98" t="str">
        <f>VLOOKUP(E3057, 'Program Data Extracts-Zip Codes'!R$52:W$5334, 4, FALSE)</f>
        <v>LADWP</v>
      </c>
    </row>
    <row r="3058" spans="2:10" x14ac:dyDescent="0.25">
      <c r="B3058" s="63">
        <v>6037131300</v>
      </c>
      <c r="C3058" s="63">
        <v>4902</v>
      </c>
      <c r="D3058" s="63" t="s">
        <v>166</v>
      </c>
      <c r="E3058" s="96">
        <v>91335</v>
      </c>
      <c r="F3058" s="63">
        <v>37.901233377518203</v>
      </c>
      <c r="G3058" s="63">
        <v>0</v>
      </c>
      <c r="H3058" s="63">
        <v>46</v>
      </c>
      <c r="I3058" s="98" t="str">
        <f>VLOOKUP(E3058, 'Program Data Extracts-Zip Codes'!R$52:W$5334, 6, FALSE)</f>
        <v>SCG</v>
      </c>
      <c r="J3058" s="98" t="str">
        <f>VLOOKUP(E3058, 'Program Data Extracts-Zip Codes'!R$52:W$5334, 4, FALSE)</f>
        <v>LADWP</v>
      </c>
    </row>
    <row r="3059" spans="2:10" x14ac:dyDescent="0.25">
      <c r="B3059" s="63">
        <v>6037131400</v>
      </c>
      <c r="C3059" s="63">
        <v>5897</v>
      </c>
      <c r="D3059" s="63" t="s">
        <v>166</v>
      </c>
      <c r="E3059" s="96">
        <v>91335</v>
      </c>
      <c r="F3059" s="63">
        <v>36.6957938158696</v>
      </c>
      <c r="G3059" s="63">
        <v>0</v>
      </c>
      <c r="H3059" s="63">
        <v>42</v>
      </c>
      <c r="I3059" s="98" t="str">
        <f>VLOOKUP(E3059, 'Program Data Extracts-Zip Codes'!R$52:W$5334, 6, FALSE)</f>
        <v>SCG</v>
      </c>
      <c r="J3059" s="98" t="str">
        <f>VLOOKUP(E3059, 'Program Data Extracts-Zip Codes'!R$52:W$5334, 4, FALSE)</f>
        <v>LADWP</v>
      </c>
    </row>
    <row r="3060" spans="2:10" x14ac:dyDescent="0.25">
      <c r="B3060" s="63">
        <v>6037132502</v>
      </c>
      <c r="C3060" s="63">
        <v>3672</v>
      </c>
      <c r="D3060" s="63" t="s">
        <v>166</v>
      </c>
      <c r="E3060" s="96">
        <v>91335</v>
      </c>
      <c r="F3060" s="63">
        <v>35.183887751302201</v>
      </c>
      <c r="G3060" s="63">
        <v>0</v>
      </c>
      <c r="H3060" s="63">
        <v>43.6</v>
      </c>
      <c r="I3060" s="98" t="str">
        <f>VLOOKUP(E3060, 'Program Data Extracts-Zip Codes'!R$52:W$5334, 6, FALSE)</f>
        <v>SCG</v>
      </c>
      <c r="J3060" s="98" t="str">
        <f>VLOOKUP(E3060, 'Program Data Extracts-Zip Codes'!R$52:W$5334, 4, FALSE)</f>
        <v>LADWP</v>
      </c>
    </row>
    <row r="3061" spans="2:10" x14ac:dyDescent="0.25">
      <c r="B3061" s="63">
        <v>6037132900</v>
      </c>
      <c r="C3061" s="63">
        <v>3461</v>
      </c>
      <c r="D3061" s="63" t="s">
        <v>166</v>
      </c>
      <c r="E3061" s="96">
        <v>91335</v>
      </c>
      <c r="F3061" s="63">
        <v>35.059232004432097</v>
      </c>
      <c r="G3061" s="63">
        <v>0</v>
      </c>
      <c r="H3061" s="63">
        <v>32</v>
      </c>
      <c r="I3061" s="98" t="str">
        <f>VLOOKUP(E3061, 'Program Data Extracts-Zip Codes'!R$52:W$5334, 6, FALSE)</f>
        <v>SCG</v>
      </c>
      <c r="J3061" s="98" t="str">
        <f>VLOOKUP(E3061, 'Program Data Extracts-Zip Codes'!R$52:W$5334, 4, FALSE)</f>
        <v>LADWP</v>
      </c>
    </row>
    <row r="3062" spans="2:10" x14ac:dyDescent="0.25">
      <c r="B3062" s="63">
        <v>6037131702</v>
      </c>
      <c r="C3062" s="63">
        <v>3751</v>
      </c>
      <c r="D3062" s="63" t="s">
        <v>166</v>
      </c>
      <c r="E3062" s="96">
        <v>91335</v>
      </c>
      <c r="F3062" s="63">
        <v>34.891248935667498</v>
      </c>
      <c r="G3062" s="63">
        <v>0</v>
      </c>
      <c r="H3062" s="63">
        <v>39.5</v>
      </c>
      <c r="I3062" s="98" t="str">
        <f>VLOOKUP(E3062, 'Program Data Extracts-Zip Codes'!R$52:W$5334, 6, FALSE)</f>
        <v>SCG</v>
      </c>
      <c r="J3062" s="98" t="str">
        <f>VLOOKUP(E3062, 'Program Data Extracts-Zip Codes'!R$52:W$5334, 4, FALSE)</f>
        <v>LADWP</v>
      </c>
    </row>
    <row r="3063" spans="2:10" x14ac:dyDescent="0.25">
      <c r="B3063" s="63">
        <v>6037132501</v>
      </c>
      <c r="C3063" s="63">
        <v>3763</v>
      </c>
      <c r="D3063" s="63" t="s">
        <v>166</v>
      </c>
      <c r="E3063" s="96">
        <v>91335</v>
      </c>
      <c r="F3063" s="63">
        <v>34.181502954710901</v>
      </c>
      <c r="G3063" s="63">
        <v>0</v>
      </c>
      <c r="H3063" s="63">
        <v>44.5</v>
      </c>
      <c r="I3063" s="98" t="str">
        <f>VLOOKUP(E3063, 'Program Data Extracts-Zip Codes'!R$52:W$5334, 6, FALSE)</f>
        <v>SCG</v>
      </c>
      <c r="J3063" s="98" t="str">
        <f>VLOOKUP(E3063, 'Program Data Extracts-Zip Codes'!R$52:W$5334, 4, FALSE)</f>
        <v>LADWP</v>
      </c>
    </row>
    <row r="3064" spans="2:10" x14ac:dyDescent="0.25">
      <c r="B3064" s="63">
        <v>6037134901</v>
      </c>
      <c r="C3064" s="63">
        <v>3069</v>
      </c>
      <c r="D3064" s="63" t="s">
        <v>166</v>
      </c>
      <c r="E3064" s="96">
        <v>91335</v>
      </c>
      <c r="F3064" s="63">
        <v>32.901452600743298</v>
      </c>
      <c r="G3064" s="63">
        <v>0</v>
      </c>
      <c r="H3064" s="63">
        <v>29.5</v>
      </c>
      <c r="I3064" s="98" t="str">
        <f>VLOOKUP(E3064, 'Program Data Extracts-Zip Codes'!R$52:W$5334, 6, FALSE)</f>
        <v>SCG</v>
      </c>
      <c r="J3064" s="98" t="str">
        <f>VLOOKUP(E3064, 'Program Data Extracts-Zip Codes'!R$52:W$5334, 4, FALSE)</f>
        <v>LADWP</v>
      </c>
    </row>
    <row r="3065" spans="2:10" x14ac:dyDescent="0.25">
      <c r="B3065" s="63">
        <v>6037131600</v>
      </c>
      <c r="C3065" s="63">
        <v>5494</v>
      </c>
      <c r="D3065" s="63" t="s">
        <v>166</v>
      </c>
      <c r="E3065" s="96">
        <v>91335</v>
      </c>
      <c r="F3065" s="63">
        <v>32.708736021651802</v>
      </c>
      <c r="G3065" s="63">
        <v>0</v>
      </c>
      <c r="H3065" s="63">
        <v>32.200000000000003</v>
      </c>
      <c r="I3065" s="98" t="str">
        <f>VLOOKUP(E3065, 'Program Data Extracts-Zip Codes'!R$52:W$5334, 6, FALSE)</f>
        <v>SCG</v>
      </c>
      <c r="J3065" s="98" t="str">
        <f>VLOOKUP(E3065, 'Program Data Extracts-Zip Codes'!R$52:W$5334, 4, FALSE)</f>
        <v>LADWP</v>
      </c>
    </row>
    <row r="3066" spans="2:10" x14ac:dyDescent="0.25">
      <c r="B3066" s="63">
        <v>6037482402</v>
      </c>
      <c r="C3066" s="63">
        <v>6971</v>
      </c>
      <c r="D3066" s="63" t="s">
        <v>166</v>
      </c>
      <c r="E3066" s="96">
        <v>91770</v>
      </c>
      <c r="F3066" s="63">
        <v>51.160077093805498</v>
      </c>
      <c r="G3066" s="63">
        <v>6971</v>
      </c>
      <c r="H3066" s="63">
        <v>42.7</v>
      </c>
      <c r="I3066" s="98" t="str">
        <f>VLOOKUP(E3066, 'Program Data Extracts-Zip Codes'!R$52:W$5334, 6, FALSE)</f>
        <v>SCG</v>
      </c>
      <c r="J3066" s="98" t="str">
        <f>VLOOKUP(E3066, 'Program Data Extracts-Zip Codes'!R$52:W$5334, 4, FALSE)</f>
        <v>SCE</v>
      </c>
    </row>
    <row r="3067" spans="2:10" x14ac:dyDescent="0.25">
      <c r="B3067" s="63">
        <v>6037433601</v>
      </c>
      <c r="C3067" s="63">
        <v>4923</v>
      </c>
      <c r="D3067" s="63" t="s">
        <v>166</v>
      </c>
      <c r="E3067" s="96">
        <v>91770</v>
      </c>
      <c r="F3067" s="63">
        <v>50.294972346790502</v>
      </c>
      <c r="G3067" s="63">
        <v>4923</v>
      </c>
      <c r="H3067" s="63">
        <v>41.9</v>
      </c>
      <c r="I3067" s="98" t="str">
        <f>VLOOKUP(E3067, 'Program Data Extracts-Zip Codes'!R$52:W$5334, 6, FALSE)</f>
        <v>SCG</v>
      </c>
      <c r="J3067" s="98" t="str">
        <f>VLOOKUP(E3067, 'Program Data Extracts-Zip Codes'!R$52:W$5334, 4, FALSE)</f>
        <v>SCE</v>
      </c>
    </row>
    <row r="3068" spans="2:10" x14ac:dyDescent="0.25">
      <c r="B3068" s="63">
        <v>6037432202</v>
      </c>
      <c r="C3068" s="63">
        <v>4252</v>
      </c>
      <c r="D3068" s="63" t="s">
        <v>166</v>
      </c>
      <c r="E3068" s="96">
        <v>91770</v>
      </c>
      <c r="F3068" s="63">
        <v>49.402476793217303</v>
      </c>
      <c r="G3068" s="63">
        <v>4252</v>
      </c>
      <c r="H3068" s="63">
        <v>46.6</v>
      </c>
      <c r="I3068" s="98" t="str">
        <f>VLOOKUP(E3068, 'Program Data Extracts-Zip Codes'!R$52:W$5334, 6, FALSE)</f>
        <v>SCG</v>
      </c>
      <c r="J3068" s="98" t="str">
        <f>VLOOKUP(E3068, 'Program Data Extracts-Zip Codes'!R$52:W$5334, 4, FALSE)</f>
        <v>SCE</v>
      </c>
    </row>
    <row r="3069" spans="2:10" x14ac:dyDescent="0.25">
      <c r="B3069" s="63">
        <v>6037433602</v>
      </c>
      <c r="C3069" s="63">
        <v>2803</v>
      </c>
      <c r="D3069" s="63" t="s">
        <v>166</v>
      </c>
      <c r="E3069" s="96">
        <v>91770</v>
      </c>
      <c r="F3069" s="63">
        <v>48.662869256263697</v>
      </c>
      <c r="G3069" s="63">
        <v>2803</v>
      </c>
      <c r="H3069" s="63">
        <v>62.4</v>
      </c>
      <c r="I3069" s="98" t="str">
        <f>VLOOKUP(E3069, 'Program Data Extracts-Zip Codes'!R$52:W$5334, 6, FALSE)</f>
        <v>SCG</v>
      </c>
      <c r="J3069" s="98" t="str">
        <f>VLOOKUP(E3069, 'Program Data Extracts-Zip Codes'!R$52:W$5334, 4, FALSE)</f>
        <v>SCE</v>
      </c>
    </row>
    <row r="3070" spans="2:10" x14ac:dyDescent="0.25">
      <c r="B3070" s="63">
        <v>6037432901</v>
      </c>
      <c r="C3070" s="63">
        <v>4464</v>
      </c>
      <c r="D3070" s="63" t="s">
        <v>166</v>
      </c>
      <c r="E3070" s="96">
        <v>91770</v>
      </c>
      <c r="F3070" s="63">
        <v>46.196717573524303</v>
      </c>
      <c r="G3070" s="63">
        <v>4464</v>
      </c>
      <c r="H3070" s="63">
        <v>39.5</v>
      </c>
      <c r="I3070" s="98" t="str">
        <f>VLOOKUP(E3070, 'Program Data Extracts-Zip Codes'!R$52:W$5334, 6, FALSE)</f>
        <v>SCG</v>
      </c>
      <c r="J3070" s="98" t="str">
        <f>VLOOKUP(E3070, 'Program Data Extracts-Zip Codes'!R$52:W$5334, 4, FALSE)</f>
        <v>SCE</v>
      </c>
    </row>
    <row r="3071" spans="2:10" x14ac:dyDescent="0.25">
      <c r="B3071" s="63">
        <v>6037432201</v>
      </c>
      <c r="C3071" s="63">
        <v>4342</v>
      </c>
      <c r="D3071" s="63" t="s">
        <v>166</v>
      </c>
      <c r="E3071" s="96">
        <v>91770</v>
      </c>
      <c r="F3071" s="63">
        <v>45.0595279963742</v>
      </c>
      <c r="G3071" s="63">
        <v>4342</v>
      </c>
      <c r="H3071" s="63">
        <v>51.1</v>
      </c>
      <c r="I3071" s="98" t="str">
        <f>VLOOKUP(E3071, 'Program Data Extracts-Zip Codes'!R$52:W$5334, 6, FALSE)</f>
        <v>SCG</v>
      </c>
      <c r="J3071" s="98" t="str">
        <f>VLOOKUP(E3071, 'Program Data Extracts-Zip Codes'!R$52:W$5334, 4, FALSE)</f>
        <v>SCE</v>
      </c>
    </row>
    <row r="3072" spans="2:10" x14ac:dyDescent="0.25">
      <c r="B3072" s="63">
        <v>6037482401</v>
      </c>
      <c r="C3072" s="63">
        <v>3761</v>
      </c>
      <c r="D3072" s="63" t="s">
        <v>166</v>
      </c>
      <c r="E3072" s="96">
        <v>91770</v>
      </c>
      <c r="F3072" s="63">
        <v>40.655382520581298</v>
      </c>
      <c r="G3072" s="63">
        <v>3761</v>
      </c>
      <c r="H3072" s="63">
        <v>48.7</v>
      </c>
      <c r="I3072" s="98" t="str">
        <f>VLOOKUP(E3072, 'Program Data Extracts-Zip Codes'!R$52:W$5334, 6, FALSE)</f>
        <v>SCG</v>
      </c>
      <c r="J3072" s="98" t="str">
        <f>VLOOKUP(E3072, 'Program Data Extracts-Zip Codes'!R$52:W$5334, 4, FALSE)</f>
        <v>SCE</v>
      </c>
    </row>
    <row r="3073" spans="2:10" x14ac:dyDescent="0.25">
      <c r="B3073" s="63">
        <v>6037482303</v>
      </c>
      <c r="C3073" s="63">
        <v>5818</v>
      </c>
      <c r="D3073" s="63" t="s">
        <v>166</v>
      </c>
      <c r="E3073" s="96">
        <v>91770</v>
      </c>
      <c r="F3073" s="63">
        <v>38.6274254525092</v>
      </c>
      <c r="G3073" s="63">
        <v>0</v>
      </c>
      <c r="H3073" s="63">
        <v>54.1</v>
      </c>
      <c r="I3073" s="98" t="str">
        <f>VLOOKUP(E3073, 'Program Data Extracts-Zip Codes'!R$52:W$5334, 6, FALSE)</f>
        <v>SCG</v>
      </c>
      <c r="J3073" s="98" t="str">
        <f>VLOOKUP(E3073, 'Program Data Extracts-Zip Codes'!R$52:W$5334, 4, FALSE)</f>
        <v>SCE</v>
      </c>
    </row>
    <row r="3074" spans="2:10" x14ac:dyDescent="0.25">
      <c r="B3074" s="63">
        <v>6037482304</v>
      </c>
      <c r="C3074" s="63">
        <v>3556</v>
      </c>
      <c r="D3074" s="63" t="s">
        <v>166</v>
      </c>
      <c r="E3074" s="96">
        <v>91770</v>
      </c>
      <c r="F3074" s="63">
        <v>37.783037389797698</v>
      </c>
      <c r="G3074" s="63">
        <v>0</v>
      </c>
      <c r="H3074" s="63">
        <v>63.8</v>
      </c>
      <c r="I3074" s="98" t="str">
        <f>VLOOKUP(E3074, 'Program Data Extracts-Zip Codes'!R$52:W$5334, 6, FALSE)</f>
        <v>SCG</v>
      </c>
      <c r="J3074" s="98" t="str">
        <f>VLOOKUP(E3074, 'Program Data Extracts-Zip Codes'!R$52:W$5334, 4, FALSE)</f>
        <v>SCE</v>
      </c>
    </row>
    <row r="3075" spans="2:10" x14ac:dyDescent="0.25">
      <c r="B3075" s="63">
        <v>6037482502</v>
      </c>
      <c r="C3075" s="63">
        <v>3373</v>
      </c>
      <c r="D3075" s="63" t="s">
        <v>166</v>
      </c>
      <c r="E3075" s="96">
        <v>91770</v>
      </c>
      <c r="F3075" s="63">
        <v>37.175618589942701</v>
      </c>
      <c r="G3075" s="63">
        <v>0</v>
      </c>
      <c r="H3075" s="63">
        <v>59.7</v>
      </c>
      <c r="I3075" s="98" t="str">
        <f>VLOOKUP(E3075, 'Program Data Extracts-Zip Codes'!R$52:W$5334, 6, FALSE)</f>
        <v>SCG</v>
      </c>
      <c r="J3075" s="98" t="str">
        <f>VLOOKUP(E3075, 'Program Data Extracts-Zip Codes'!R$52:W$5334, 4, FALSE)</f>
        <v>SCE</v>
      </c>
    </row>
    <row r="3076" spans="2:10" x14ac:dyDescent="0.25">
      <c r="B3076" s="63">
        <v>6037482503</v>
      </c>
      <c r="C3076" s="63">
        <v>4357</v>
      </c>
      <c r="D3076" s="63" t="s">
        <v>166</v>
      </c>
      <c r="E3076" s="96">
        <v>91770</v>
      </c>
      <c r="F3076" s="63">
        <v>36.5659404130556</v>
      </c>
      <c r="G3076" s="63">
        <v>0</v>
      </c>
      <c r="H3076" s="63">
        <v>57.1</v>
      </c>
      <c r="I3076" s="98" t="str">
        <f>VLOOKUP(E3076, 'Program Data Extracts-Zip Codes'!R$52:W$5334, 6, FALSE)</f>
        <v>SCG</v>
      </c>
      <c r="J3076" s="98" t="str">
        <f>VLOOKUP(E3076, 'Program Data Extracts-Zip Codes'!R$52:W$5334, 4, FALSE)</f>
        <v>SCE</v>
      </c>
    </row>
    <row r="3077" spans="2:10" x14ac:dyDescent="0.25">
      <c r="B3077" s="63">
        <v>6037432902</v>
      </c>
      <c r="C3077" s="63">
        <v>3482</v>
      </c>
      <c r="D3077" s="63" t="s">
        <v>166</v>
      </c>
      <c r="E3077" s="96">
        <v>91770</v>
      </c>
      <c r="F3077" s="63">
        <v>35.200687129186797</v>
      </c>
      <c r="G3077" s="63">
        <v>0</v>
      </c>
      <c r="H3077" s="63">
        <v>40.1</v>
      </c>
      <c r="I3077" s="98" t="str">
        <f>VLOOKUP(E3077, 'Program Data Extracts-Zip Codes'!R$52:W$5334, 6, FALSE)</f>
        <v>SCG</v>
      </c>
      <c r="J3077" s="98" t="str">
        <f>VLOOKUP(E3077, 'Program Data Extracts-Zip Codes'!R$52:W$5334, 4, FALSE)</f>
        <v>SCE</v>
      </c>
    </row>
    <row r="3078" spans="2:10" x14ac:dyDescent="0.25">
      <c r="B3078" s="63">
        <v>6037482521</v>
      </c>
      <c r="C3078" s="63">
        <v>5754</v>
      </c>
      <c r="D3078" s="63" t="s">
        <v>166</v>
      </c>
      <c r="E3078" s="96">
        <v>91770</v>
      </c>
      <c r="F3078" s="63">
        <v>33.599125283750901</v>
      </c>
      <c r="G3078" s="63">
        <v>0</v>
      </c>
      <c r="H3078" s="63">
        <v>40.4</v>
      </c>
      <c r="I3078" s="98" t="str">
        <f>VLOOKUP(E3078, 'Program Data Extracts-Zip Codes'!R$52:W$5334, 6, FALSE)</f>
        <v>SCG</v>
      </c>
      <c r="J3078" s="98" t="str">
        <f>VLOOKUP(E3078, 'Program Data Extracts-Zip Codes'!R$52:W$5334, 4, FALSE)</f>
        <v>SCE</v>
      </c>
    </row>
    <row r="3079" spans="2:10" x14ac:dyDescent="0.25">
      <c r="B3079" s="63">
        <v>6037481300</v>
      </c>
      <c r="C3079" s="63">
        <v>3153</v>
      </c>
      <c r="D3079" s="63" t="s">
        <v>166</v>
      </c>
      <c r="E3079" s="96">
        <v>91770</v>
      </c>
      <c r="F3079" s="63">
        <v>32.924356928366898</v>
      </c>
      <c r="G3079" s="63">
        <v>0</v>
      </c>
      <c r="H3079" s="63">
        <v>45</v>
      </c>
      <c r="I3079" s="98" t="str">
        <f>VLOOKUP(E3079, 'Program Data Extracts-Zip Codes'!R$52:W$5334, 6, FALSE)</f>
        <v>SCG</v>
      </c>
      <c r="J3079" s="98" t="str">
        <f>VLOOKUP(E3079, 'Program Data Extracts-Zip Codes'!R$52:W$5334, 4, FALSE)</f>
        <v>SCE</v>
      </c>
    </row>
    <row r="3080" spans="2:10" x14ac:dyDescent="0.25">
      <c r="B3080" s="63">
        <v>6037408211</v>
      </c>
      <c r="C3080" s="63">
        <v>5947</v>
      </c>
      <c r="D3080" s="63" t="s">
        <v>166</v>
      </c>
      <c r="E3080" s="96">
        <v>91748</v>
      </c>
      <c r="F3080" s="63">
        <v>35.925065786115603</v>
      </c>
      <c r="G3080" s="63">
        <v>0</v>
      </c>
      <c r="H3080" s="63">
        <v>50.4</v>
      </c>
      <c r="I3080" s="98" t="str">
        <f>VLOOKUP(E3080, 'Program Data Extracts-Zip Codes'!R$52:W$5334, 6, FALSE)</f>
        <v>SCG</v>
      </c>
      <c r="J3080" s="98" t="str">
        <f>VLOOKUP(E3080, 'Program Data Extracts-Zip Codes'!R$52:W$5334, 4, FALSE)</f>
        <v>SCE</v>
      </c>
    </row>
    <row r="3081" spans="2:10" x14ac:dyDescent="0.25">
      <c r="B3081" s="63">
        <v>6037408704</v>
      </c>
      <c r="C3081" s="63">
        <v>3155</v>
      </c>
      <c r="D3081" s="63" t="s">
        <v>166</v>
      </c>
      <c r="E3081" s="96">
        <v>91748</v>
      </c>
      <c r="F3081" s="63">
        <v>25.219255373754301</v>
      </c>
      <c r="G3081" s="63">
        <v>0</v>
      </c>
      <c r="H3081" s="63">
        <v>51.5</v>
      </c>
      <c r="I3081" s="98" t="str">
        <f>VLOOKUP(E3081, 'Program Data Extracts-Zip Codes'!R$52:W$5334, 6, FALSE)</f>
        <v>SCG</v>
      </c>
      <c r="J3081" s="98" t="str">
        <f>VLOOKUP(E3081, 'Program Data Extracts-Zip Codes'!R$52:W$5334, 4, FALSE)</f>
        <v>SCE</v>
      </c>
    </row>
    <row r="3082" spans="2:10" x14ac:dyDescent="0.25">
      <c r="B3082" s="63">
        <v>6037408212</v>
      </c>
      <c r="C3082" s="63">
        <v>4485</v>
      </c>
      <c r="D3082" s="63" t="s">
        <v>166</v>
      </c>
      <c r="E3082" s="96">
        <v>91748</v>
      </c>
      <c r="F3082" s="63">
        <v>24.855583880863101</v>
      </c>
      <c r="G3082" s="63">
        <v>0</v>
      </c>
      <c r="H3082" s="63">
        <v>34.1</v>
      </c>
      <c r="I3082" s="98" t="str">
        <f>VLOOKUP(E3082, 'Program Data Extracts-Zip Codes'!R$52:W$5334, 6, FALSE)</f>
        <v>SCG</v>
      </c>
      <c r="J3082" s="98" t="str">
        <f>VLOOKUP(E3082, 'Program Data Extracts-Zip Codes'!R$52:W$5334, 4, FALSE)</f>
        <v>SCE</v>
      </c>
    </row>
    <row r="3083" spans="2:10" x14ac:dyDescent="0.25">
      <c r="B3083" s="63">
        <v>6037408724</v>
      </c>
      <c r="C3083" s="63">
        <v>5362</v>
      </c>
      <c r="D3083" s="63" t="s">
        <v>166</v>
      </c>
      <c r="E3083" s="96">
        <v>91748</v>
      </c>
      <c r="F3083" s="63">
        <v>21.9661568551501</v>
      </c>
      <c r="G3083" s="63">
        <v>0</v>
      </c>
      <c r="H3083" s="63">
        <v>54.9</v>
      </c>
      <c r="I3083" s="98" t="str">
        <f>VLOOKUP(E3083, 'Program Data Extracts-Zip Codes'!R$52:W$5334, 6, FALSE)</f>
        <v>SCG</v>
      </c>
      <c r="J3083" s="98" t="str">
        <f>VLOOKUP(E3083, 'Program Data Extracts-Zip Codes'!R$52:W$5334, 4, FALSE)</f>
        <v>SCE</v>
      </c>
    </row>
    <row r="3084" spans="2:10" x14ac:dyDescent="0.25">
      <c r="B3084" s="63">
        <v>6037408723</v>
      </c>
      <c r="C3084" s="63">
        <v>2825</v>
      </c>
      <c r="D3084" s="63" t="s">
        <v>166</v>
      </c>
      <c r="E3084" s="96">
        <v>91748</v>
      </c>
      <c r="F3084" s="63">
        <v>19.555122271779801</v>
      </c>
      <c r="G3084" s="63">
        <v>0</v>
      </c>
      <c r="H3084" s="63">
        <v>46.6</v>
      </c>
      <c r="I3084" s="98" t="str">
        <f>VLOOKUP(E3084, 'Program Data Extracts-Zip Codes'!R$52:W$5334, 6, FALSE)</f>
        <v>SCG</v>
      </c>
      <c r="J3084" s="98" t="str">
        <f>VLOOKUP(E3084, 'Program Data Extracts-Zip Codes'!R$52:W$5334, 4, FALSE)</f>
        <v>SCE</v>
      </c>
    </row>
    <row r="3085" spans="2:10" x14ac:dyDescent="0.25">
      <c r="B3085" s="63">
        <v>6037408626</v>
      </c>
      <c r="C3085" s="63">
        <v>4341</v>
      </c>
      <c r="D3085" s="63" t="s">
        <v>166</v>
      </c>
      <c r="E3085" s="96">
        <v>91748</v>
      </c>
      <c r="F3085" s="63">
        <v>17.787375870367701</v>
      </c>
      <c r="G3085" s="63">
        <v>0</v>
      </c>
      <c r="H3085" s="63">
        <v>29.7</v>
      </c>
      <c r="I3085" s="98" t="str">
        <f>VLOOKUP(E3085, 'Program Data Extracts-Zip Codes'!R$52:W$5334, 6, FALSE)</f>
        <v>SCG</v>
      </c>
      <c r="J3085" s="98" t="str">
        <f>VLOOKUP(E3085, 'Program Data Extracts-Zip Codes'!R$52:W$5334, 4, FALSE)</f>
        <v>SCE</v>
      </c>
    </row>
    <row r="3086" spans="2:10" x14ac:dyDescent="0.25">
      <c r="B3086" s="63">
        <v>6037408705</v>
      </c>
      <c r="C3086" s="63">
        <v>5427</v>
      </c>
      <c r="D3086" s="63" t="s">
        <v>166</v>
      </c>
      <c r="E3086" s="96">
        <v>91748</v>
      </c>
      <c r="F3086" s="63">
        <v>15.9893861011145</v>
      </c>
      <c r="G3086" s="63">
        <v>0</v>
      </c>
      <c r="H3086" s="63">
        <v>28.8</v>
      </c>
      <c r="I3086" s="98" t="str">
        <f>VLOOKUP(E3086, 'Program Data Extracts-Zip Codes'!R$52:W$5334, 6, FALSE)</f>
        <v>SCG</v>
      </c>
      <c r="J3086" s="98" t="str">
        <f>VLOOKUP(E3086, 'Program Data Extracts-Zip Codes'!R$52:W$5334, 4, FALSE)</f>
        <v>SCE</v>
      </c>
    </row>
    <row r="3087" spans="2:10" x14ac:dyDescent="0.25">
      <c r="B3087" s="63">
        <v>6037408703</v>
      </c>
      <c r="C3087" s="63">
        <v>6528</v>
      </c>
      <c r="D3087" s="63" t="s">
        <v>166</v>
      </c>
      <c r="E3087" s="96">
        <v>91748</v>
      </c>
      <c r="F3087" s="63">
        <v>15.2021858490242</v>
      </c>
      <c r="G3087" s="63">
        <v>0</v>
      </c>
      <c r="H3087" s="63">
        <v>14.6</v>
      </c>
      <c r="I3087" s="98" t="str">
        <f>VLOOKUP(E3087, 'Program Data Extracts-Zip Codes'!R$52:W$5334, 6, FALSE)</f>
        <v>SCG</v>
      </c>
      <c r="J3087" s="98" t="str">
        <f>VLOOKUP(E3087, 'Program Data Extracts-Zip Codes'!R$52:W$5334, 4, FALSE)</f>
        <v>SCE</v>
      </c>
    </row>
    <row r="3088" spans="2:10" x14ac:dyDescent="0.25">
      <c r="B3088" s="63">
        <v>6037408627</v>
      </c>
      <c r="C3088" s="63">
        <v>3079</v>
      </c>
      <c r="D3088" s="63" t="s">
        <v>166</v>
      </c>
      <c r="E3088" s="96">
        <v>91748</v>
      </c>
      <c r="F3088" s="63">
        <v>14.5442628663818</v>
      </c>
      <c r="G3088" s="63">
        <v>0</v>
      </c>
      <c r="H3088" s="63">
        <v>23.4</v>
      </c>
      <c r="I3088" s="98" t="str">
        <f>VLOOKUP(E3088, 'Program Data Extracts-Zip Codes'!R$52:W$5334, 6, FALSE)</f>
        <v>SCG</v>
      </c>
      <c r="J3088" s="98" t="str">
        <f>VLOOKUP(E3088, 'Program Data Extracts-Zip Codes'!R$52:W$5334, 4, FALSE)</f>
        <v>SCE</v>
      </c>
    </row>
    <row r="3089" spans="2:10" x14ac:dyDescent="0.25">
      <c r="B3089" s="63">
        <v>6037408722</v>
      </c>
      <c r="C3089" s="63">
        <v>4400</v>
      </c>
      <c r="D3089" s="63" t="s">
        <v>166</v>
      </c>
      <c r="E3089" s="96">
        <v>91748</v>
      </c>
      <c r="F3089" s="63">
        <v>12.6620273712089</v>
      </c>
      <c r="G3089" s="63">
        <v>0</v>
      </c>
      <c r="H3089" s="63">
        <v>22</v>
      </c>
      <c r="I3089" s="98" t="str">
        <f>VLOOKUP(E3089, 'Program Data Extracts-Zip Codes'!R$52:W$5334, 6, FALSE)</f>
        <v>SCG</v>
      </c>
      <c r="J3089" s="98" t="str">
        <f>VLOOKUP(E3089, 'Program Data Extracts-Zip Codes'!R$52:W$5334, 4, FALSE)</f>
        <v>SCE</v>
      </c>
    </row>
    <row r="3090" spans="2:10" x14ac:dyDescent="0.25">
      <c r="B3090" s="63">
        <v>6037408706</v>
      </c>
      <c r="C3090" s="63">
        <v>1665</v>
      </c>
      <c r="D3090" s="63" t="s">
        <v>166</v>
      </c>
      <c r="E3090" s="96">
        <v>91748</v>
      </c>
      <c r="F3090" s="63">
        <v>9.5722367101471804</v>
      </c>
      <c r="G3090" s="63">
        <v>0</v>
      </c>
      <c r="H3090" s="63">
        <v>17.3</v>
      </c>
      <c r="I3090" s="98" t="str">
        <f>VLOOKUP(E3090, 'Program Data Extracts-Zip Codes'!R$52:W$5334, 6, FALSE)</f>
        <v>SCG</v>
      </c>
      <c r="J3090" s="98" t="str">
        <f>VLOOKUP(E3090, 'Program Data Extracts-Zip Codes'!R$52:W$5334, 4, FALSE)</f>
        <v>SCE</v>
      </c>
    </row>
    <row r="3091" spans="2:10" x14ac:dyDescent="0.25">
      <c r="B3091" s="63">
        <v>6037401311</v>
      </c>
      <c r="C3091" s="63">
        <v>6521</v>
      </c>
      <c r="D3091" s="63" t="s">
        <v>166</v>
      </c>
      <c r="E3091" s="96">
        <v>91773</v>
      </c>
      <c r="F3091" s="63">
        <v>28.664398241035499</v>
      </c>
      <c r="G3091" s="63">
        <v>0</v>
      </c>
      <c r="H3091" s="63">
        <v>23.2</v>
      </c>
      <c r="I3091" s="98" t="str">
        <f>VLOOKUP(E3091, 'Program Data Extracts-Zip Codes'!R$52:W$5334, 6, FALSE)</f>
        <v>SCG</v>
      </c>
      <c r="J3091" s="98" t="str">
        <f>VLOOKUP(E3091, 'Program Data Extracts-Zip Codes'!R$52:W$5334, 4, FALSE)</f>
        <v>SCE</v>
      </c>
    </row>
    <row r="3092" spans="2:10" x14ac:dyDescent="0.25">
      <c r="B3092" s="63">
        <v>6037400304</v>
      </c>
      <c r="C3092" s="63">
        <v>6714</v>
      </c>
      <c r="D3092" s="63" t="s">
        <v>166</v>
      </c>
      <c r="E3092" s="96">
        <v>91773</v>
      </c>
      <c r="F3092" s="63">
        <v>28.124406788206699</v>
      </c>
      <c r="G3092" s="63">
        <v>0</v>
      </c>
      <c r="H3092" s="63">
        <v>20.2</v>
      </c>
      <c r="I3092" s="98" t="str">
        <f>VLOOKUP(E3092, 'Program Data Extracts-Zip Codes'!R$52:W$5334, 6, FALSE)</f>
        <v>SCG</v>
      </c>
      <c r="J3092" s="98" t="str">
        <f>VLOOKUP(E3092, 'Program Data Extracts-Zip Codes'!R$52:W$5334, 4, FALSE)</f>
        <v>SCE</v>
      </c>
    </row>
    <row r="3093" spans="2:10" x14ac:dyDescent="0.25">
      <c r="B3093" s="63">
        <v>6037401312</v>
      </c>
      <c r="C3093" s="63">
        <v>5575</v>
      </c>
      <c r="D3093" s="63" t="s">
        <v>166</v>
      </c>
      <c r="E3093" s="96">
        <v>91773</v>
      </c>
      <c r="F3093" s="63">
        <v>26.997067034642502</v>
      </c>
      <c r="G3093" s="63">
        <v>0</v>
      </c>
      <c r="H3093" s="63">
        <v>18.600000000000001</v>
      </c>
      <c r="I3093" s="98" t="str">
        <f>VLOOKUP(E3093, 'Program Data Extracts-Zip Codes'!R$52:W$5334, 6, FALSE)</f>
        <v>SCG</v>
      </c>
      <c r="J3093" s="98" t="str">
        <f>VLOOKUP(E3093, 'Program Data Extracts-Zip Codes'!R$52:W$5334, 4, FALSE)</f>
        <v>SCE</v>
      </c>
    </row>
    <row r="3094" spans="2:10" x14ac:dyDescent="0.25">
      <c r="B3094" s="63">
        <v>6037401202</v>
      </c>
      <c r="C3094" s="63">
        <v>4371</v>
      </c>
      <c r="D3094" s="63" t="s">
        <v>166</v>
      </c>
      <c r="E3094" s="96">
        <v>91773</v>
      </c>
      <c r="F3094" s="63">
        <v>26.5281947814563</v>
      </c>
      <c r="G3094" s="63">
        <v>0</v>
      </c>
      <c r="H3094" s="63">
        <v>16.3</v>
      </c>
      <c r="I3094" s="98" t="str">
        <f>VLOOKUP(E3094, 'Program Data Extracts-Zip Codes'!R$52:W$5334, 6, FALSE)</f>
        <v>SCG</v>
      </c>
      <c r="J3094" s="98" t="str">
        <f>VLOOKUP(E3094, 'Program Data Extracts-Zip Codes'!R$52:W$5334, 4, FALSE)</f>
        <v>SCE</v>
      </c>
    </row>
    <row r="3095" spans="2:10" x14ac:dyDescent="0.25">
      <c r="B3095" s="63">
        <v>6037401304</v>
      </c>
      <c r="C3095" s="63">
        <v>5642</v>
      </c>
      <c r="D3095" s="63" t="s">
        <v>166</v>
      </c>
      <c r="E3095" s="96">
        <v>91773</v>
      </c>
      <c r="F3095" s="63">
        <v>21.335644776585301</v>
      </c>
      <c r="G3095" s="63">
        <v>0</v>
      </c>
      <c r="H3095" s="63">
        <v>9.3000000000000007</v>
      </c>
      <c r="I3095" s="98" t="str">
        <f>VLOOKUP(E3095, 'Program Data Extracts-Zip Codes'!R$52:W$5334, 6, FALSE)</f>
        <v>SCG</v>
      </c>
      <c r="J3095" s="98" t="str">
        <f>VLOOKUP(E3095, 'Program Data Extracts-Zip Codes'!R$52:W$5334, 4, FALSE)</f>
        <v>SCE</v>
      </c>
    </row>
    <row r="3096" spans="2:10" x14ac:dyDescent="0.25">
      <c r="B3096" s="63">
        <v>6037400403</v>
      </c>
      <c r="C3096" s="63">
        <v>3815</v>
      </c>
      <c r="D3096" s="63" t="s">
        <v>166</v>
      </c>
      <c r="E3096" s="96">
        <v>91773</v>
      </c>
      <c r="F3096" s="63">
        <v>20.987282616792299</v>
      </c>
      <c r="G3096" s="63">
        <v>0</v>
      </c>
      <c r="H3096" s="63">
        <v>20.8</v>
      </c>
      <c r="I3096" s="98" t="str">
        <f>VLOOKUP(E3096, 'Program Data Extracts-Zip Codes'!R$52:W$5334, 6, FALSE)</f>
        <v>SCG</v>
      </c>
      <c r="J3096" s="98" t="str">
        <f>VLOOKUP(E3096, 'Program Data Extracts-Zip Codes'!R$52:W$5334, 4, FALSE)</f>
        <v>SCE</v>
      </c>
    </row>
    <row r="3097" spans="2:10" x14ac:dyDescent="0.25">
      <c r="B3097" s="63">
        <v>6037401303</v>
      </c>
      <c r="C3097" s="63">
        <v>2199</v>
      </c>
      <c r="D3097" s="63" t="s">
        <v>166</v>
      </c>
      <c r="E3097" s="96">
        <v>91773</v>
      </c>
      <c r="F3097" s="63">
        <v>17.925764223229699</v>
      </c>
      <c r="G3097" s="63">
        <v>0</v>
      </c>
      <c r="H3097" s="63">
        <v>10.1</v>
      </c>
      <c r="I3097" s="98" t="str">
        <f>VLOOKUP(E3097, 'Program Data Extracts-Zip Codes'!R$52:W$5334, 6, FALSE)</f>
        <v>SCG</v>
      </c>
      <c r="J3097" s="98" t="str">
        <f>VLOOKUP(E3097, 'Program Data Extracts-Zip Codes'!R$52:W$5334, 4, FALSE)</f>
        <v>SCE</v>
      </c>
    </row>
    <row r="3098" spans="2:10" x14ac:dyDescent="0.25">
      <c r="B3098" s="63">
        <v>6037109500</v>
      </c>
      <c r="C3098" s="63">
        <v>4303</v>
      </c>
      <c r="D3098" s="63" t="s">
        <v>166</v>
      </c>
      <c r="E3098" s="96">
        <v>91340</v>
      </c>
      <c r="F3098" s="63">
        <v>48.841940245121201</v>
      </c>
      <c r="G3098" s="63">
        <v>4303</v>
      </c>
      <c r="H3098" s="63">
        <v>45.5</v>
      </c>
      <c r="I3098" s="98" t="str">
        <f>VLOOKUP(E3098, 'Program Data Extracts-Zip Codes'!R$52:W$5334, 6, FALSE)</f>
        <v>SCG</v>
      </c>
      <c r="J3098" s="98" t="str">
        <f>VLOOKUP(E3098, 'Program Data Extracts-Zip Codes'!R$52:W$5334, 4, FALSE)</f>
        <v>LADWP</v>
      </c>
    </row>
    <row r="3099" spans="2:10" x14ac:dyDescent="0.25">
      <c r="B3099" s="63">
        <v>6037320300</v>
      </c>
      <c r="C3099" s="63">
        <v>6948</v>
      </c>
      <c r="D3099" s="63" t="s">
        <v>166</v>
      </c>
      <c r="E3099" s="96">
        <v>91340</v>
      </c>
      <c r="F3099" s="63">
        <v>45.789117427383502</v>
      </c>
      <c r="G3099" s="63">
        <v>6948</v>
      </c>
      <c r="H3099" s="63">
        <v>58.3</v>
      </c>
      <c r="I3099" s="98" t="str">
        <f>VLOOKUP(E3099, 'Program Data Extracts-Zip Codes'!R$52:W$5334, 6, FALSE)</f>
        <v>SCG</v>
      </c>
      <c r="J3099" s="98" t="str">
        <f>VLOOKUP(E3099, 'Program Data Extracts-Zip Codes'!R$52:W$5334, 4, FALSE)</f>
        <v>LADWP</v>
      </c>
    </row>
    <row r="3100" spans="2:10" x14ac:dyDescent="0.25">
      <c r="B3100" s="63">
        <v>6037320201</v>
      </c>
      <c r="C3100" s="63">
        <v>3756</v>
      </c>
      <c r="D3100" s="63" t="s">
        <v>166</v>
      </c>
      <c r="E3100" s="96">
        <v>91340</v>
      </c>
      <c r="F3100" s="63">
        <v>40.114723935333998</v>
      </c>
      <c r="G3100" s="63">
        <v>3756</v>
      </c>
      <c r="H3100" s="63">
        <v>57.3</v>
      </c>
      <c r="I3100" s="98" t="str">
        <f>VLOOKUP(E3100, 'Program Data Extracts-Zip Codes'!R$52:W$5334, 6, FALSE)</f>
        <v>SCG</v>
      </c>
      <c r="J3100" s="98" t="str">
        <f>VLOOKUP(E3100, 'Program Data Extracts-Zip Codes'!R$52:W$5334, 4, FALSE)</f>
        <v>LADWP</v>
      </c>
    </row>
    <row r="3101" spans="2:10" x14ac:dyDescent="0.25">
      <c r="B3101" s="63">
        <v>6037104201</v>
      </c>
      <c r="C3101" s="63">
        <v>4780</v>
      </c>
      <c r="D3101" s="63" t="s">
        <v>166</v>
      </c>
      <c r="E3101" s="96">
        <v>91340</v>
      </c>
      <c r="F3101" s="63">
        <v>38.068135573222499</v>
      </c>
      <c r="G3101" s="63">
        <v>0</v>
      </c>
      <c r="H3101" s="63">
        <v>48.7</v>
      </c>
      <c r="I3101" s="98" t="str">
        <f>VLOOKUP(E3101, 'Program Data Extracts-Zip Codes'!R$52:W$5334, 6, FALSE)</f>
        <v>SCG</v>
      </c>
      <c r="J3101" s="98" t="str">
        <f>VLOOKUP(E3101, 'Program Data Extracts-Zip Codes'!R$52:W$5334, 4, FALSE)</f>
        <v>LADWP</v>
      </c>
    </row>
    <row r="3102" spans="2:10" x14ac:dyDescent="0.25">
      <c r="B3102" s="63">
        <v>6037320202</v>
      </c>
      <c r="C3102" s="63">
        <v>5797</v>
      </c>
      <c r="D3102" s="63" t="s">
        <v>166</v>
      </c>
      <c r="E3102" s="96">
        <v>91340</v>
      </c>
      <c r="F3102" s="63">
        <v>37.582158295195697</v>
      </c>
      <c r="G3102" s="63">
        <v>0</v>
      </c>
      <c r="H3102" s="63">
        <v>33.9</v>
      </c>
      <c r="I3102" s="98" t="str">
        <f>VLOOKUP(E3102, 'Program Data Extracts-Zip Codes'!R$52:W$5334, 6, FALSE)</f>
        <v>SCG</v>
      </c>
      <c r="J3102" s="98" t="str">
        <f>VLOOKUP(E3102, 'Program Data Extracts-Zip Codes'!R$52:W$5334, 4, FALSE)</f>
        <v>LADWP</v>
      </c>
    </row>
    <row r="3103" spans="2:10" x14ac:dyDescent="0.25">
      <c r="B3103" s="63">
        <v>6037106114</v>
      </c>
      <c r="C3103" s="63">
        <v>5880</v>
      </c>
      <c r="D3103" s="63" t="s">
        <v>166</v>
      </c>
      <c r="E3103" s="96">
        <v>91340</v>
      </c>
      <c r="F3103" s="63">
        <v>36.9052635611176</v>
      </c>
      <c r="G3103" s="63">
        <v>0</v>
      </c>
      <c r="H3103" s="63">
        <v>54.6</v>
      </c>
      <c r="I3103" s="98" t="str">
        <f>VLOOKUP(E3103, 'Program Data Extracts-Zip Codes'!R$52:W$5334, 6, FALSE)</f>
        <v>SCG</v>
      </c>
      <c r="J3103" s="98" t="str">
        <f>VLOOKUP(E3103, 'Program Data Extracts-Zip Codes'!R$52:W$5334, 4, FALSE)</f>
        <v>LADWP</v>
      </c>
    </row>
    <row r="3104" spans="2:10" x14ac:dyDescent="0.25">
      <c r="B3104" s="63">
        <v>6037320100</v>
      </c>
      <c r="C3104" s="63">
        <v>7144</v>
      </c>
      <c r="D3104" s="63" t="s">
        <v>166</v>
      </c>
      <c r="E3104" s="96">
        <v>91340</v>
      </c>
      <c r="F3104" s="63">
        <v>32.906693830683899</v>
      </c>
      <c r="G3104" s="63">
        <v>0</v>
      </c>
      <c r="H3104" s="63">
        <v>34.6</v>
      </c>
      <c r="I3104" s="98" t="str">
        <f>VLOOKUP(E3104, 'Program Data Extracts-Zip Codes'!R$52:W$5334, 6, FALSE)</f>
        <v>SCG</v>
      </c>
      <c r="J3104" s="98" t="str">
        <f>VLOOKUP(E3104, 'Program Data Extracts-Zip Codes'!R$52:W$5334, 4, FALSE)</f>
        <v>LADWP</v>
      </c>
    </row>
    <row r="3105" spans="2:10" x14ac:dyDescent="0.25">
      <c r="B3105" s="63">
        <v>6037481401</v>
      </c>
      <c r="C3105" s="63">
        <v>6061</v>
      </c>
      <c r="D3105" s="63" t="s">
        <v>166</v>
      </c>
      <c r="E3105" s="96">
        <v>91776</v>
      </c>
      <c r="F3105" s="63">
        <v>40.089370724627102</v>
      </c>
      <c r="G3105" s="63">
        <v>6061</v>
      </c>
      <c r="H3105" s="63">
        <v>51.1</v>
      </c>
      <c r="I3105" s="98" t="str">
        <f>VLOOKUP(E3105, 'Program Data Extracts-Zip Codes'!R$52:W$5334, 6, FALSE)</f>
        <v>SCG</v>
      </c>
      <c r="J3105" s="98" t="str">
        <f>VLOOKUP(E3105, 'Program Data Extracts-Zip Codes'!R$52:W$5334, 4, FALSE)</f>
        <v>SCE</v>
      </c>
    </row>
    <row r="3106" spans="2:10" x14ac:dyDescent="0.25">
      <c r="B3106" s="63">
        <v>6037481103</v>
      </c>
      <c r="C3106" s="63">
        <v>5350</v>
      </c>
      <c r="D3106" s="63" t="s">
        <v>166</v>
      </c>
      <c r="E3106" s="96">
        <v>91776</v>
      </c>
      <c r="F3106" s="63">
        <v>39.430605514248903</v>
      </c>
      <c r="G3106" s="63">
        <v>5350</v>
      </c>
      <c r="H3106" s="63">
        <v>38.299999999999997</v>
      </c>
      <c r="I3106" s="98" t="str">
        <f>VLOOKUP(E3106, 'Program Data Extracts-Zip Codes'!R$52:W$5334, 6, FALSE)</f>
        <v>SCG</v>
      </c>
      <c r="J3106" s="98" t="str">
        <f>VLOOKUP(E3106, 'Program Data Extracts-Zip Codes'!R$52:W$5334, 4, FALSE)</f>
        <v>SCE</v>
      </c>
    </row>
    <row r="3107" spans="2:10" x14ac:dyDescent="0.25">
      <c r="B3107" s="63">
        <v>6037481402</v>
      </c>
      <c r="C3107" s="63">
        <v>7175</v>
      </c>
      <c r="D3107" s="63" t="s">
        <v>166</v>
      </c>
      <c r="E3107" s="96">
        <v>91776</v>
      </c>
      <c r="F3107" s="63">
        <v>37.387223199235898</v>
      </c>
      <c r="G3107" s="63">
        <v>0</v>
      </c>
      <c r="H3107" s="63">
        <v>40.299999999999997</v>
      </c>
      <c r="I3107" s="98" t="str">
        <f>VLOOKUP(E3107, 'Program Data Extracts-Zip Codes'!R$52:W$5334, 6, FALSE)</f>
        <v>SCG</v>
      </c>
      <c r="J3107" s="98" t="str">
        <f>VLOOKUP(E3107, 'Program Data Extracts-Zip Codes'!R$52:W$5334, 4, FALSE)</f>
        <v>SCE</v>
      </c>
    </row>
    <row r="3108" spans="2:10" x14ac:dyDescent="0.25">
      <c r="B3108" s="63">
        <v>6037482301</v>
      </c>
      <c r="C3108" s="63">
        <v>5162</v>
      </c>
      <c r="D3108" s="63" t="s">
        <v>166</v>
      </c>
      <c r="E3108" s="96">
        <v>91776</v>
      </c>
      <c r="F3108" s="63">
        <v>37.0664114994822</v>
      </c>
      <c r="G3108" s="63">
        <v>0</v>
      </c>
      <c r="H3108" s="63">
        <v>52.1</v>
      </c>
      <c r="I3108" s="98" t="str">
        <f>VLOOKUP(E3108, 'Program Data Extracts-Zip Codes'!R$52:W$5334, 6, FALSE)</f>
        <v>SCG</v>
      </c>
      <c r="J3108" s="98" t="str">
        <f>VLOOKUP(E3108, 'Program Data Extracts-Zip Codes'!R$52:W$5334, 4, FALSE)</f>
        <v>SCE</v>
      </c>
    </row>
    <row r="3109" spans="2:10" x14ac:dyDescent="0.25">
      <c r="B3109" s="63">
        <v>6037481202</v>
      </c>
      <c r="C3109" s="63">
        <v>6608</v>
      </c>
      <c r="D3109" s="63" t="s">
        <v>166</v>
      </c>
      <c r="E3109" s="96">
        <v>91776</v>
      </c>
      <c r="F3109" s="63">
        <v>36.195968841755402</v>
      </c>
      <c r="G3109" s="63">
        <v>0</v>
      </c>
      <c r="H3109" s="63">
        <v>38.299999999999997</v>
      </c>
      <c r="I3109" s="98" t="str">
        <f>VLOOKUP(E3109, 'Program Data Extracts-Zip Codes'!R$52:W$5334, 6, FALSE)</f>
        <v>SCG</v>
      </c>
      <c r="J3109" s="98" t="str">
        <f>VLOOKUP(E3109, 'Program Data Extracts-Zip Codes'!R$52:W$5334, 4, FALSE)</f>
        <v>SCE</v>
      </c>
    </row>
    <row r="3110" spans="2:10" x14ac:dyDescent="0.25">
      <c r="B3110" s="63">
        <v>6037481102</v>
      </c>
      <c r="C3110" s="63">
        <v>3624</v>
      </c>
      <c r="D3110" s="63" t="s">
        <v>166</v>
      </c>
      <c r="E3110" s="96">
        <v>91776</v>
      </c>
      <c r="F3110" s="63">
        <v>30.072457870887799</v>
      </c>
      <c r="G3110" s="63">
        <v>0</v>
      </c>
      <c r="H3110" s="63">
        <v>34.9</v>
      </c>
      <c r="I3110" s="98" t="str">
        <f>VLOOKUP(E3110, 'Program Data Extracts-Zip Codes'!R$52:W$5334, 6, FALSE)</f>
        <v>SCG</v>
      </c>
      <c r="J3110" s="98" t="str">
        <f>VLOOKUP(E3110, 'Program Data Extracts-Zip Codes'!R$52:W$5334, 4, FALSE)</f>
        <v>SCE</v>
      </c>
    </row>
    <row r="3111" spans="2:10" x14ac:dyDescent="0.25">
      <c r="B3111" s="63">
        <v>6037480102</v>
      </c>
      <c r="C3111" s="63">
        <v>4303</v>
      </c>
      <c r="D3111" s="63" t="s">
        <v>166</v>
      </c>
      <c r="E3111" s="96">
        <v>91775</v>
      </c>
      <c r="F3111" s="63">
        <v>25.329970121789199</v>
      </c>
      <c r="G3111" s="63">
        <v>0</v>
      </c>
      <c r="H3111" s="63">
        <v>34.799999999999997</v>
      </c>
      <c r="I3111" s="98" t="str">
        <f>VLOOKUP(E3111, 'Program Data Extracts-Zip Codes'!R$52:W$5334, 6, FALSE)</f>
        <v>SCG</v>
      </c>
      <c r="J3111" s="98" t="str">
        <f>VLOOKUP(E3111, 'Program Data Extracts-Zip Codes'!R$52:W$5334, 4, FALSE)</f>
        <v>SCE</v>
      </c>
    </row>
    <row r="3112" spans="2:10" x14ac:dyDescent="0.25">
      <c r="B3112" s="63">
        <v>6037481101</v>
      </c>
      <c r="C3112" s="63">
        <v>3814</v>
      </c>
      <c r="D3112" s="63" t="s">
        <v>166</v>
      </c>
      <c r="E3112" s="96">
        <v>91776</v>
      </c>
      <c r="F3112" s="63">
        <v>25.191943442502801</v>
      </c>
      <c r="G3112" s="63">
        <v>0</v>
      </c>
      <c r="H3112" s="63">
        <v>41.4</v>
      </c>
      <c r="I3112" s="98" t="str">
        <f>VLOOKUP(E3112, 'Program Data Extracts-Zip Codes'!R$52:W$5334, 6, FALSE)</f>
        <v>SCG</v>
      </c>
      <c r="J3112" s="98" t="str">
        <f>VLOOKUP(E3112, 'Program Data Extracts-Zip Codes'!R$52:W$5334, 4, FALSE)</f>
        <v>SCE</v>
      </c>
    </row>
    <row r="3113" spans="2:10" x14ac:dyDescent="0.25">
      <c r="B3113" s="63">
        <v>6037480011</v>
      </c>
      <c r="C3113" s="63">
        <v>5132</v>
      </c>
      <c r="D3113" s="63" t="s">
        <v>166</v>
      </c>
      <c r="E3113" s="96">
        <v>91775</v>
      </c>
      <c r="F3113" s="63">
        <v>18.4999875665514</v>
      </c>
      <c r="G3113" s="63">
        <v>0</v>
      </c>
      <c r="H3113" s="63">
        <v>36</v>
      </c>
      <c r="I3113" s="98" t="str">
        <f>VLOOKUP(E3113, 'Program Data Extracts-Zip Codes'!R$52:W$5334, 6, FALSE)</f>
        <v>SCG</v>
      </c>
      <c r="J3113" s="98" t="str">
        <f>VLOOKUP(E3113, 'Program Data Extracts-Zip Codes'!R$52:W$5334, 4, FALSE)</f>
        <v>SCE</v>
      </c>
    </row>
    <row r="3114" spans="2:10" x14ac:dyDescent="0.25">
      <c r="B3114" s="63">
        <v>6037480012</v>
      </c>
      <c r="C3114" s="63">
        <v>4763</v>
      </c>
      <c r="D3114" s="63" t="s">
        <v>166</v>
      </c>
      <c r="E3114" s="96">
        <v>91775</v>
      </c>
      <c r="F3114" s="63">
        <v>12.607383677164201</v>
      </c>
      <c r="G3114" s="63">
        <v>0</v>
      </c>
      <c r="H3114" s="63">
        <v>22.9</v>
      </c>
      <c r="I3114" s="98" t="str">
        <f>VLOOKUP(E3114, 'Program Data Extracts-Zip Codes'!R$52:W$5334, 6, FALSE)</f>
        <v>SCG</v>
      </c>
      <c r="J3114" s="98" t="str">
        <f>VLOOKUP(E3114, 'Program Data Extracts-Zip Codes'!R$52:W$5334, 4, FALSE)</f>
        <v>SCE</v>
      </c>
    </row>
    <row r="3115" spans="2:10" x14ac:dyDescent="0.25">
      <c r="B3115" s="63">
        <v>6037480202</v>
      </c>
      <c r="C3115" s="63">
        <v>2534</v>
      </c>
      <c r="D3115" s="63" t="s">
        <v>166</v>
      </c>
      <c r="E3115" s="96">
        <v>91775</v>
      </c>
      <c r="F3115" s="63">
        <v>11.962141441149599</v>
      </c>
      <c r="G3115" s="63">
        <v>0</v>
      </c>
      <c r="H3115" s="63">
        <v>15.7</v>
      </c>
      <c r="I3115" s="98" t="str">
        <f>VLOOKUP(E3115, 'Program Data Extracts-Zip Codes'!R$52:W$5334, 6, FALSE)</f>
        <v>SCG</v>
      </c>
      <c r="J3115" s="98" t="str">
        <f>VLOOKUP(E3115, 'Program Data Extracts-Zip Codes'!R$52:W$5334, 4, FALSE)</f>
        <v>SCE</v>
      </c>
    </row>
    <row r="3116" spans="2:10" x14ac:dyDescent="0.25">
      <c r="B3116" s="63">
        <v>6037480201</v>
      </c>
      <c r="C3116" s="63">
        <v>3907</v>
      </c>
      <c r="D3116" s="63" t="s">
        <v>166</v>
      </c>
      <c r="E3116" s="96">
        <v>91775</v>
      </c>
      <c r="F3116" s="63">
        <v>10.465110163974501</v>
      </c>
      <c r="G3116" s="63">
        <v>0</v>
      </c>
      <c r="H3116" s="63">
        <v>13.5</v>
      </c>
      <c r="I3116" s="98" t="str">
        <f>VLOOKUP(E3116, 'Program Data Extracts-Zip Codes'!R$52:W$5334, 6, FALSE)</f>
        <v>SCG</v>
      </c>
      <c r="J3116" s="98" t="str">
        <f>VLOOKUP(E3116, 'Program Data Extracts-Zip Codes'!R$52:W$5334, 4, FALSE)</f>
        <v>SCE</v>
      </c>
    </row>
    <row r="3117" spans="2:10" x14ac:dyDescent="0.25">
      <c r="B3117" s="63">
        <v>6037480002</v>
      </c>
      <c r="C3117" s="63">
        <v>3453</v>
      </c>
      <c r="D3117" s="63" t="s">
        <v>166</v>
      </c>
      <c r="E3117" s="96">
        <v>91775</v>
      </c>
      <c r="F3117" s="63">
        <v>9.3994395457567492</v>
      </c>
      <c r="G3117" s="63">
        <v>0</v>
      </c>
      <c r="H3117" s="63">
        <v>13.4</v>
      </c>
      <c r="I3117" s="98" t="str">
        <f>VLOOKUP(E3117, 'Program Data Extracts-Zip Codes'!R$52:W$5334, 6, FALSE)</f>
        <v>SCG</v>
      </c>
      <c r="J3117" s="98" t="str">
        <f>VLOOKUP(E3117, 'Program Data Extracts-Zip Codes'!R$52:W$5334, 4, FALSE)</f>
        <v>SCE</v>
      </c>
    </row>
    <row r="3118" spans="2:10" x14ac:dyDescent="0.25">
      <c r="B3118" s="63">
        <v>6037464100</v>
      </c>
      <c r="C3118" s="63">
        <v>7210</v>
      </c>
      <c r="D3118" s="63" t="s">
        <v>166</v>
      </c>
      <c r="E3118" s="96">
        <v>91108</v>
      </c>
      <c r="F3118" s="63">
        <v>9.7805005658397395</v>
      </c>
      <c r="G3118" s="63">
        <v>0</v>
      </c>
      <c r="H3118" s="63">
        <v>11.7</v>
      </c>
      <c r="I3118" s="98" t="str">
        <f>VLOOKUP(E3118, 'Program Data Extracts-Zip Codes'!R$52:W$5334, 6, FALSE)</f>
        <v>SCG</v>
      </c>
      <c r="J3118" s="98" t="str">
        <f>VLOOKUP(E3118, 'Program Data Extracts-Zip Codes'!R$52:W$5334, 4, FALSE)</f>
        <v>Pasadena</v>
      </c>
    </row>
    <row r="3119" spans="2:10" x14ac:dyDescent="0.25">
      <c r="B3119" s="63">
        <v>6037464200</v>
      </c>
      <c r="C3119" s="63">
        <v>5937</v>
      </c>
      <c r="D3119" s="63" t="s">
        <v>166</v>
      </c>
      <c r="E3119" s="96">
        <v>91108</v>
      </c>
      <c r="F3119" s="63">
        <v>7.6056042928690797</v>
      </c>
      <c r="G3119" s="63">
        <v>0</v>
      </c>
      <c r="H3119" s="63">
        <v>10.4</v>
      </c>
      <c r="I3119" s="98" t="str">
        <f>VLOOKUP(E3119, 'Program Data Extracts-Zip Codes'!R$52:W$5334, 6, FALSE)</f>
        <v>SCG</v>
      </c>
      <c r="J3119" s="98" t="str">
        <f>VLOOKUP(E3119, 'Program Data Extracts-Zip Codes'!R$52:W$5334, 4, FALSE)</f>
        <v>Pasadena</v>
      </c>
    </row>
    <row r="3120" spans="2:10" x14ac:dyDescent="0.25">
      <c r="B3120" s="63">
        <v>6037296210</v>
      </c>
      <c r="C3120" s="63">
        <v>3019</v>
      </c>
      <c r="D3120" s="63" t="s">
        <v>166</v>
      </c>
      <c r="E3120" s="96">
        <v>90731</v>
      </c>
      <c r="F3120" s="63">
        <v>62.3147057943997</v>
      </c>
      <c r="G3120" s="63">
        <v>3019</v>
      </c>
      <c r="H3120" s="63">
        <v>64.3</v>
      </c>
      <c r="I3120" s="98" t="str">
        <f>VLOOKUP(E3120, 'Program Data Extracts-Zip Codes'!R$52:W$5334, 6, FALSE)</f>
        <v>SCG</v>
      </c>
      <c r="J3120" s="98" t="str">
        <f>VLOOKUP(E3120, 'Program Data Extracts-Zip Codes'!R$52:W$5334, 4, FALSE)</f>
        <v>LADWP</v>
      </c>
    </row>
    <row r="3121" spans="2:10" x14ac:dyDescent="0.25">
      <c r="B3121" s="63">
        <v>6037297110</v>
      </c>
      <c r="C3121" s="63">
        <v>4679</v>
      </c>
      <c r="D3121" s="63" t="s">
        <v>166</v>
      </c>
      <c r="E3121" s="96">
        <v>90731</v>
      </c>
      <c r="F3121" s="63">
        <v>59.809304373989903</v>
      </c>
      <c r="G3121" s="63">
        <v>4679</v>
      </c>
      <c r="H3121" s="63">
        <v>56.1</v>
      </c>
      <c r="I3121" s="98" t="str">
        <f>VLOOKUP(E3121, 'Program Data Extracts-Zip Codes'!R$52:W$5334, 6, FALSE)</f>
        <v>SCG</v>
      </c>
      <c r="J3121" s="98" t="str">
        <f>VLOOKUP(E3121, 'Program Data Extracts-Zip Codes'!R$52:W$5334, 4, FALSE)</f>
        <v>LADWP</v>
      </c>
    </row>
    <row r="3122" spans="2:10" x14ac:dyDescent="0.25">
      <c r="B3122" s="63">
        <v>6037296220</v>
      </c>
      <c r="C3122" s="63">
        <v>4307</v>
      </c>
      <c r="D3122" s="63" t="s">
        <v>166</v>
      </c>
      <c r="E3122" s="96">
        <v>90731</v>
      </c>
      <c r="F3122" s="63">
        <v>54.3963579102872</v>
      </c>
      <c r="G3122" s="63">
        <v>4307</v>
      </c>
      <c r="H3122" s="63">
        <v>73.099999999999994</v>
      </c>
      <c r="I3122" s="98" t="str">
        <f>VLOOKUP(E3122, 'Program Data Extracts-Zip Codes'!R$52:W$5334, 6, FALSE)</f>
        <v>SCG</v>
      </c>
      <c r="J3122" s="98" t="str">
        <f>VLOOKUP(E3122, 'Program Data Extracts-Zip Codes'!R$52:W$5334, 4, FALSE)</f>
        <v>LADWP</v>
      </c>
    </row>
    <row r="3123" spans="2:10" x14ac:dyDescent="0.25">
      <c r="B3123" s="63">
        <v>6037296600</v>
      </c>
      <c r="C3123" s="63">
        <v>5218</v>
      </c>
      <c r="D3123" s="63" t="s">
        <v>166</v>
      </c>
      <c r="E3123" s="96">
        <v>90731</v>
      </c>
      <c r="F3123" s="63">
        <v>53.703673569206899</v>
      </c>
      <c r="G3123" s="63">
        <v>5218</v>
      </c>
      <c r="H3123" s="63">
        <v>64.7</v>
      </c>
      <c r="I3123" s="98" t="str">
        <f>VLOOKUP(E3123, 'Program Data Extracts-Zip Codes'!R$52:W$5334, 6, FALSE)</f>
        <v>SCG</v>
      </c>
      <c r="J3123" s="98" t="str">
        <f>VLOOKUP(E3123, 'Program Data Extracts-Zip Codes'!R$52:W$5334, 4, FALSE)</f>
        <v>LADWP</v>
      </c>
    </row>
    <row r="3124" spans="2:10" x14ac:dyDescent="0.25">
      <c r="B3124" s="63">
        <v>6037296500</v>
      </c>
      <c r="C3124" s="63">
        <v>3910</v>
      </c>
      <c r="D3124" s="63" t="s">
        <v>166</v>
      </c>
      <c r="E3124" s="96">
        <v>90731</v>
      </c>
      <c r="F3124" s="63">
        <v>52.542545536851598</v>
      </c>
      <c r="G3124" s="63">
        <v>3910</v>
      </c>
      <c r="H3124" s="63">
        <v>54.7</v>
      </c>
      <c r="I3124" s="98" t="str">
        <f>VLOOKUP(E3124, 'Program Data Extracts-Zip Codes'!R$52:W$5334, 6, FALSE)</f>
        <v>SCG</v>
      </c>
      <c r="J3124" s="98" t="str">
        <f>VLOOKUP(E3124, 'Program Data Extracts-Zip Codes'!R$52:W$5334, 4, FALSE)</f>
        <v>LADWP</v>
      </c>
    </row>
    <row r="3125" spans="2:10" x14ac:dyDescent="0.25">
      <c r="B3125" s="63">
        <v>6037297120</v>
      </c>
      <c r="C3125" s="63">
        <v>3315</v>
      </c>
      <c r="D3125" s="63" t="s">
        <v>166</v>
      </c>
      <c r="E3125" s="96">
        <v>90731</v>
      </c>
      <c r="F3125" s="63">
        <v>47.324541276058198</v>
      </c>
      <c r="G3125" s="63">
        <v>3315</v>
      </c>
      <c r="H3125" s="63">
        <v>47.1</v>
      </c>
      <c r="I3125" s="98" t="str">
        <f>VLOOKUP(E3125, 'Program Data Extracts-Zip Codes'!R$52:W$5334, 6, FALSE)</f>
        <v>SCG</v>
      </c>
      <c r="J3125" s="98" t="str">
        <f>VLOOKUP(E3125, 'Program Data Extracts-Zip Codes'!R$52:W$5334, 4, FALSE)</f>
        <v>LADWP</v>
      </c>
    </row>
    <row r="3126" spans="2:10" x14ac:dyDescent="0.25">
      <c r="B3126" s="63">
        <v>6037296901</v>
      </c>
      <c r="C3126" s="63">
        <v>4127</v>
      </c>
      <c r="D3126" s="63" t="s">
        <v>166</v>
      </c>
      <c r="E3126" s="96">
        <v>90731</v>
      </c>
      <c r="F3126" s="63">
        <v>44.188036880295897</v>
      </c>
      <c r="G3126" s="63">
        <v>4127</v>
      </c>
      <c r="H3126" s="63">
        <v>41.3</v>
      </c>
      <c r="I3126" s="98" t="str">
        <f>VLOOKUP(E3126, 'Program Data Extracts-Zip Codes'!R$52:W$5334, 6, FALSE)</f>
        <v>SCG</v>
      </c>
      <c r="J3126" s="98" t="str">
        <f>VLOOKUP(E3126, 'Program Data Extracts-Zip Codes'!R$52:W$5334, 4, FALSE)</f>
        <v>LADWP</v>
      </c>
    </row>
    <row r="3127" spans="2:10" x14ac:dyDescent="0.25">
      <c r="B3127" s="63">
        <v>6037297201</v>
      </c>
      <c r="C3127" s="63">
        <v>3475</v>
      </c>
      <c r="D3127" s="63" t="s">
        <v>166</v>
      </c>
      <c r="E3127" s="96">
        <v>90731</v>
      </c>
      <c r="F3127" s="63">
        <v>42.648704283727199</v>
      </c>
      <c r="G3127" s="63">
        <v>3475</v>
      </c>
      <c r="H3127" s="63">
        <v>39.9</v>
      </c>
      <c r="I3127" s="98" t="str">
        <f>VLOOKUP(E3127, 'Program Data Extracts-Zip Codes'!R$52:W$5334, 6, FALSE)</f>
        <v>SCG</v>
      </c>
      <c r="J3127" s="98" t="str">
        <f>VLOOKUP(E3127, 'Program Data Extracts-Zip Codes'!R$52:W$5334, 4, FALSE)</f>
        <v>LADWP</v>
      </c>
    </row>
    <row r="3128" spans="2:10" x14ac:dyDescent="0.25">
      <c r="B3128" s="63">
        <v>6037296902</v>
      </c>
      <c r="C3128" s="63">
        <v>3851</v>
      </c>
      <c r="D3128" s="63" t="s">
        <v>166</v>
      </c>
      <c r="E3128" s="96">
        <v>90731</v>
      </c>
      <c r="F3128" s="63">
        <v>39.886036538307501</v>
      </c>
      <c r="G3128" s="63">
        <v>3851</v>
      </c>
      <c r="H3128" s="63">
        <v>35.1</v>
      </c>
      <c r="I3128" s="98" t="str">
        <f>VLOOKUP(E3128, 'Program Data Extracts-Zip Codes'!R$52:W$5334, 6, FALSE)</f>
        <v>SCG</v>
      </c>
      <c r="J3128" s="98" t="str">
        <f>VLOOKUP(E3128, 'Program Data Extracts-Zip Codes'!R$52:W$5334, 4, FALSE)</f>
        <v>LADWP</v>
      </c>
    </row>
    <row r="3129" spans="2:10" x14ac:dyDescent="0.25">
      <c r="B3129" s="63">
        <v>6037297202</v>
      </c>
      <c r="C3129" s="63">
        <v>3423</v>
      </c>
      <c r="D3129" s="63" t="s">
        <v>166</v>
      </c>
      <c r="E3129" s="96">
        <v>90731</v>
      </c>
      <c r="F3129" s="63">
        <v>33.273729819335998</v>
      </c>
      <c r="G3129" s="63">
        <v>0</v>
      </c>
      <c r="H3129" s="63">
        <v>30.3</v>
      </c>
      <c r="I3129" s="98" t="str">
        <f>VLOOKUP(E3129, 'Program Data Extracts-Zip Codes'!R$52:W$5334, 6, FALSE)</f>
        <v>SCG</v>
      </c>
      <c r="J3129" s="98" t="str">
        <f>VLOOKUP(E3129, 'Program Data Extracts-Zip Codes'!R$52:W$5334, 4, FALSE)</f>
        <v>LADWP</v>
      </c>
    </row>
    <row r="3130" spans="2:10" x14ac:dyDescent="0.25">
      <c r="B3130" s="63">
        <v>6037297601</v>
      </c>
      <c r="C3130" s="63">
        <v>2594</v>
      </c>
      <c r="D3130" s="63" t="s">
        <v>166</v>
      </c>
      <c r="E3130" s="96">
        <v>90731</v>
      </c>
      <c r="F3130" s="63">
        <v>32.133393538797797</v>
      </c>
      <c r="G3130" s="63">
        <v>0</v>
      </c>
      <c r="H3130" s="63">
        <v>24</v>
      </c>
      <c r="I3130" s="98" t="str">
        <f>VLOOKUP(E3130, 'Program Data Extracts-Zip Codes'!R$52:W$5334, 6, FALSE)</f>
        <v>SCG</v>
      </c>
      <c r="J3130" s="98" t="str">
        <f>VLOOKUP(E3130, 'Program Data Extracts-Zip Codes'!R$52:W$5334, 4, FALSE)</f>
        <v>LADWP</v>
      </c>
    </row>
    <row r="3131" spans="2:10" x14ac:dyDescent="0.25">
      <c r="B3131" s="63">
        <v>6037297602</v>
      </c>
      <c r="C3131" s="63">
        <v>3503</v>
      </c>
      <c r="D3131" s="63" t="s">
        <v>166</v>
      </c>
      <c r="E3131" s="96">
        <v>90731</v>
      </c>
      <c r="F3131" s="63">
        <v>27.595770444168298</v>
      </c>
      <c r="G3131" s="63">
        <v>0</v>
      </c>
      <c r="H3131" s="63">
        <v>22.4</v>
      </c>
      <c r="I3131" s="98" t="str">
        <f>VLOOKUP(E3131, 'Program Data Extracts-Zip Codes'!R$52:W$5334, 6, FALSE)</f>
        <v>SCG</v>
      </c>
      <c r="J3131" s="98" t="str">
        <f>VLOOKUP(E3131, 'Program Data Extracts-Zip Codes'!R$52:W$5334, 4, FALSE)</f>
        <v>LADWP</v>
      </c>
    </row>
    <row r="3132" spans="2:10" x14ac:dyDescent="0.25">
      <c r="B3132" s="63">
        <v>6037296300</v>
      </c>
      <c r="C3132" s="63">
        <v>4221</v>
      </c>
      <c r="D3132" s="63" t="s">
        <v>166</v>
      </c>
      <c r="E3132" s="96">
        <v>90732</v>
      </c>
      <c r="F3132" s="63">
        <v>26.613724646583002</v>
      </c>
      <c r="G3132" s="63">
        <v>0</v>
      </c>
      <c r="H3132" s="63">
        <v>19.899999999999999</v>
      </c>
      <c r="I3132" s="98" t="str">
        <f>VLOOKUP(E3132, 'Program Data Extracts-Zip Codes'!R$52:W$5334, 6, FALSE)</f>
        <v>SCG</v>
      </c>
      <c r="J3132" s="98" t="str">
        <f>VLOOKUP(E3132, 'Program Data Extracts-Zip Codes'!R$52:W$5334, 4, FALSE)</f>
        <v>LADWP</v>
      </c>
    </row>
    <row r="3133" spans="2:10" x14ac:dyDescent="0.25">
      <c r="B3133" s="63">
        <v>6037297500</v>
      </c>
      <c r="C3133" s="63">
        <v>5163</v>
      </c>
      <c r="D3133" s="63" t="s">
        <v>166</v>
      </c>
      <c r="E3133" s="96">
        <v>90731</v>
      </c>
      <c r="F3133" s="63">
        <v>24.580345905359799</v>
      </c>
      <c r="G3133" s="63">
        <v>0</v>
      </c>
      <c r="H3133" s="63">
        <v>14.4</v>
      </c>
      <c r="I3133" s="98" t="str">
        <f>VLOOKUP(E3133, 'Program Data Extracts-Zip Codes'!R$52:W$5334, 6, FALSE)</f>
        <v>SCG</v>
      </c>
      <c r="J3133" s="98" t="str">
        <f>VLOOKUP(E3133, 'Program Data Extracts-Zip Codes'!R$52:W$5334, 4, FALSE)</f>
        <v>LADWP</v>
      </c>
    </row>
    <row r="3134" spans="2:10" x14ac:dyDescent="0.25">
      <c r="B3134" s="63">
        <v>6037609900</v>
      </c>
      <c r="C3134" s="63">
        <v>2034</v>
      </c>
      <c r="D3134" s="63" t="s">
        <v>166</v>
      </c>
      <c r="E3134" s="96">
        <v>90732</v>
      </c>
      <c r="F3134" s="63">
        <v>24.095031176752599</v>
      </c>
      <c r="G3134" s="63">
        <v>0</v>
      </c>
      <c r="H3134" s="63">
        <v>30.3</v>
      </c>
      <c r="I3134" s="98" t="str">
        <f>VLOOKUP(E3134, 'Program Data Extracts-Zip Codes'!R$52:W$5334, 6, FALSE)</f>
        <v>SCG</v>
      </c>
      <c r="J3134" s="98" t="str">
        <f>VLOOKUP(E3134, 'Program Data Extracts-Zip Codes'!R$52:W$5334, 4, FALSE)</f>
        <v>LADWP</v>
      </c>
    </row>
    <row r="3135" spans="2:10" x14ac:dyDescent="0.25">
      <c r="B3135" s="63">
        <v>6037295103</v>
      </c>
      <c r="C3135" s="63">
        <v>4875</v>
      </c>
      <c r="D3135" s="63" t="s">
        <v>166</v>
      </c>
      <c r="E3135" s="96">
        <v>90731</v>
      </c>
      <c r="F3135" s="63">
        <v>21.217430775687799</v>
      </c>
      <c r="G3135" s="63">
        <v>0</v>
      </c>
      <c r="H3135" s="63">
        <v>11.5</v>
      </c>
      <c r="I3135" s="98" t="str">
        <f>VLOOKUP(E3135, 'Program Data Extracts-Zip Codes'!R$52:W$5334, 6, FALSE)</f>
        <v>SCG</v>
      </c>
      <c r="J3135" s="98" t="str">
        <f>VLOOKUP(E3135, 'Program Data Extracts-Zip Codes'!R$52:W$5334, 4, FALSE)</f>
        <v>LADWP</v>
      </c>
    </row>
    <row r="3136" spans="2:10" x14ac:dyDescent="0.25">
      <c r="B3136" s="63">
        <v>6037296402</v>
      </c>
      <c r="C3136" s="63">
        <v>3091</v>
      </c>
      <c r="D3136" s="63" t="s">
        <v>166</v>
      </c>
      <c r="E3136" s="96">
        <v>90732</v>
      </c>
      <c r="F3136" s="63">
        <v>20.886583356636301</v>
      </c>
      <c r="G3136" s="63">
        <v>0</v>
      </c>
      <c r="H3136" s="63">
        <v>23.5</v>
      </c>
      <c r="I3136" s="98" t="str">
        <f>VLOOKUP(E3136, 'Program Data Extracts-Zip Codes'!R$52:W$5334, 6, FALSE)</f>
        <v>SCG</v>
      </c>
      <c r="J3136" s="98" t="str">
        <f>VLOOKUP(E3136, 'Program Data Extracts-Zip Codes'!R$52:W$5334, 4, FALSE)</f>
        <v>LADWP</v>
      </c>
    </row>
    <row r="3137" spans="2:10" x14ac:dyDescent="0.25">
      <c r="B3137" s="63">
        <v>6037297400</v>
      </c>
      <c r="C3137" s="63">
        <v>3603</v>
      </c>
      <c r="D3137" s="63" t="s">
        <v>166</v>
      </c>
      <c r="E3137" s="96">
        <v>90732</v>
      </c>
      <c r="F3137" s="63">
        <v>18.5513282389736</v>
      </c>
      <c r="G3137" s="63">
        <v>0</v>
      </c>
      <c r="H3137" s="63">
        <v>14.6</v>
      </c>
      <c r="I3137" s="98" t="str">
        <f>VLOOKUP(E3137, 'Program Data Extracts-Zip Codes'!R$52:W$5334, 6, FALSE)</f>
        <v>SCG</v>
      </c>
      <c r="J3137" s="98" t="str">
        <f>VLOOKUP(E3137, 'Program Data Extracts-Zip Codes'!R$52:W$5334, 4, FALSE)</f>
        <v>LADWP</v>
      </c>
    </row>
    <row r="3138" spans="2:10" x14ac:dyDescent="0.25">
      <c r="B3138" s="63">
        <v>6037297000</v>
      </c>
      <c r="C3138" s="63">
        <v>5343</v>
      </c>
      <c r="D3138" s="63" t="s">
        <v>166</v>
      </c>
      <c r="E3138" s="96">
        <v>90732</v>
      </c>
      <c r="F3138" s="63">
        <v>16.470449254270001</v>
      </c>
      <c r="G3138" s="63">
        <v>0</v>
      </c>
      <c r="H3138" s="63">
        <v>16.899999999999999</v>
      </c>
      <c r="I3138" s="98" t="str">
        <f>VLOOKUP(E3138, 'Program Data Extracts-Zip Codes'!R$52:W$5334, 6, FALSE)</f>
        <v>SCG</v>
      </c>
      <c r="J3138" s="98" t="str">
        <f>VLOOKUP(E3138, 'Program Data Extracts-Zip Codes'!R$52:W$5334, 4, FALSE)</f>
        <v>LADWP</v>
      </c>
    </row>
    <row r="3139" spans="2:10" x14ac:dyDescent="0.25">
      <c r="B3139" s="63">
        <v>6037297300</v>
      </c>
      <c r="C3139" s="63">
        <v>2374</v>
      </c>
      <c r="D3139" s="63" t="s">
        <v>166</v>
      </c>
      <c r="E3139" s="96">
        <v>90732</v>
      </c>
      <c r="F3139" s="63">
        <v>15.2390816446197</v>
      </c>
      <c r="G3139" s="63">
        <v>0</v>
      </c>
      <c r="H3139" s="63">
        <v>23.2</v>
      </c>
      <c r="I3139" s="98" t="str">
        <f>VLOOKUP(E3139, 'Program Data Extracts-Zip Codes'!R$52:W$5334, 6, FALSE)</f>
        <v>SCG</v>
      </c>
      <c r="J3139" s="98" t="str">
        <f>VLOOKUP(E3139, 'Program Data Extracts-Zip Codes'!R$52:W$5334, 4, FALSE)</f>
        <v>LADWP</v>
      </c>
    </row>
    <row r="3140" spans="2:10" x14ac:dyDescent="0.25">
      <c r="B3140" s="63">
        <v>6037296401</v>
      </c>
      <c r="C3140" s="63">
        <v>3191</v>
      </c>
      <c r="D3140" s="63" t="s">
        <v>166</v>
      </c>
      <c r="E3140" s="96">
        <v>90732</v>
      </c>
      <c r="F3140" s="63">
        <v>13.0945628816149</v>
      </c>
      <c r="G3140" s="63">
        <v>0</v>
      </c>
      <c r="H3140" s="63">
        <v>18.899999999999999</v>
      </c>
      <c r="I3140" s="98" t="str">
        <f>VLOOKUP(E3140, 'Program Data Extracts-Zip Codes'!R$52:W$5334, 6, FALSE)</f>
        <v>SCG</v>
      </c>
      <c r="J3140" s="98" t="str">
        <f>VLOOKUP(E3140, 'Program Data Extracts-Zip Codes'!R$52:W$5334, 4, FALSE)</f>
        <v>LADWP</v>
      </c>
    </row>
    <row r="3141" spans="2:10" x14ac:dyDescent="0.25">
      <c r="B3141" s="63">
        <v>6037980031</v>
      </c>
      <c r="C3141" s="63">
        <v>1262</v>
      </c>
      <c r="D3141" s="63" t="s">
        <v>166</v>
      </c>
      <c r="E3141" s="96">
        <v>90731</v>
      </c>
      <c r="F3141" s="63" t="s">
        <v>147</v>
      </c>
      <c r="G3141" s="63">
        <v>1262</v>
      </c>
      <c r="H3141" s="63" t="s">
        <v>147</v>
      </c>
      <c r="I3141" s="98" t="str">
        <f>VLOOKUP(E3141, 'Program Data Extracts-Zip Codes'!R$52:W$5334, 6, FALSE)</f>
        <v>SCG</v>
      </c>
      <c r="J3141" s="98" t="str">
        <f>VLOOKUP(E3141, 'Program Data Extracts-Zip Codes'!R$52:W$5334, 4, FALSE)</f>
        <v>LADWP</v>
      </c>
    </row>
    <row r="3142" spans="2:10" x14ac:dyDescent="0.25">
      <c r="B3142" s="63">
        <v>6037980015</v>
      </c>
      <c r="C3142" s="63">
        <v>554</v>
      </c>
      <c r="D3142" s="63" t="s">
        <v>166</v>
      </c>
      <c r="E3142" s="96">
        <v>90731</v>
      </c>
      <c r="F3142" s="63" t="s">
        <v>147</v>
      </c>
      <c r="G3142" s="63">
        <v>554</v>
      </c>
      <c r="H3142" s="63">
        <v>52</v>
      </c>
      <c r="I3142" s="98" t="str">
        <f>VLOOKUP(E3142, 'Program Data Extracts-Zip Codes'!R$52:W$5334, 6, FALSE)</f>
        <v>SCG</v>
      </c>
      <c r="J3142" s="98" t="str">
        <f>VLOOKUP(E3142, 'Program Data Extracts-Zip Codes'!R$52:W$5334, 4, FALSE)</f>
        <v>LADWP</v>
      </c>
    </row>
    <row r="3143" spans="2:10" x14ac:dyDescent="0.25">
      <c r="B3143" s="63">
        <v>6037920017</v>
      </c>
      <c r="C3143" s="63">
        <v>4342</v>
      </c>
      <c r="D3143" s="63" t="s">
        <v>166</v>
      </c>
      <c r="E3143" s="96">
        <v>91350</v>
      </c>
      <c r="F3143" s="63">
        <v>30.143296612947299</v>
      </c>
      <c r="G3143" s="63">
        <v>0</v>
      </c>
      <c r="H3143" s="63">
        <v>21.6</v>
      </c>
      <c r="I3143" s="98" t="str">
        <f>VLOOKUP(E3143, 'Program Data Extracts-Zip Codes'!R$52:W$5334, 6, FALSE)</f>
        <v>SCG</v>
      </c>
      <c r="J3143" s="98" t="str">
        <f>VLOOKUP(E3143, 'Program Data Extracts-Zip Codes'!R$52:W$5334, 4, FALSE)</f>
        <v>SCE</v>
      </c>
    </row>
    <row r="3144" spans="2:10" x14ac:dyDescent="0.25">
      <c r="B3144" s="63">
        <v>6037910810</v>
      </c>
      <c r="C3144" s="63">
        <v>2765</v>
      </c>
      <c r="D3144" s="63" t="s">
        <v>166</v>
      </c>
      <c r="E3144" s="96">
        <v>91390</v>
      </c>
      <c r="F3144" s="63">
        <v>19.430323433757401</v>
      </c>
      <c r="G3144" s="63">
        <v>0</v>
      </c>
      <c r="H3144" s="63">
        <v>13.7</v>
      </c>
      <c r="I3144" s="98" t="str">
        <f>VLOOKUP(E3144, 'Program Data Extracts-Zip Codes'!R$52:W$5334, 6, FALSE)</f>
        <v>SCG</v>
      </c>
      <c r="J3144" s="98" t="str">
        <f>VLOOKUP(E3144, 'Program Data Extracts-Zip Codes'!R$52:W$5334, 4, FALSE)</f>
        <v>SCE</v>
      </c>
    </row>
    <row r="3145" spans="2:10" x14ac:dyDescent="0.25">
      <c r="B3145" s="63">
        <v>6037920013</v>
      </c>
      <c r="C3145" s="63">
        <v>4306</v>
      </c>
      <c r="D3145" s="63" t="s">
        <v>166</v>
      </c>
      <c r="E3145" s="96">
        <v>91350</v>
      </c>
      <c r="F3145" s="63">
        <v>19.279842662715399</v>
      </c>
      <c r="G3145" s="63">
        <v>0</v>
      </c>
      <c r="H3145" s="63">
        <v>8.6999999999999993</v>
      </c>
      <c r="I3145" s="98" t="str">
        <f>VLOOKUP(E3145, 'Program Data Extracts-Zip Codes'!R$52:W$5334, 6, FALSE)</f>
        <v>SCG</v>
      </c>
      <c r="J3145" s="98" t="str">
        <f>VLOOKUP(E3145, 'Program Data Extracts-Zip Codes'!R$52:W$5334, 4, FALSE)</f>
        <v>SCE</v>
      </c>
    </row>
    <row r="3146" spans="2:10" x14ac:dyDescent="0.25">
      <c r="B3146" s="63">
        <v>6037920314</v>
      </c>
      <c r="C3146" s="63">
        <v>2909</v>
      </c>
      <c r="D3146" s="63" t="s">
        <v>166</v>
      </c>
      <c r="E3146" s="96">
        <v>91350</v>
      </c>
      <c r="F3146" s="63">
        <v>14.916409424003</v>
      </c>
      <c r="G3146" s="63">
        <v>0</v>
      </c>
      <c r="H3146" s="63">
        <v>11</v>
      </c>
      <c r="I3146" s="98" t="str">
        <f>VLOOKUP(E3146, 'Program Data Extracts-Zip Codes'!R$52:W$5334, 6, FALSE)</f>
        <v>SCG</v>
      </c>
      <c r="J3146" s="98" t="str">
        <f>VLOOKUP(E3146, 'Program Data Extracts-Zip Codes'!R$52:W$5334, 4, FALSE)</f>
        <v>SCE</v>
      </c>
    </row>
    <row r="3147" spans="2:10" x14ac:dyDescent="0.25">
      <c r="B3147" s="63">
        <v>6037920020</v>
      </c>
      <c r="C3147" s="63">
        <v>6954</v>
      </c>
      <c r="D3147" s="63" t="s">
        <v>166</v>
      </c>
      <c r="E3147" s="96">
        <v>91390</v>
      </c>
      <c r="F3147" s="63">
        <v>13.498247828063199</v>
      </c>
      <c r="G3147" s="63">
        <v>0</v>
      </c>
      <c r="H3147" s="63">
        <v>16.399999999999999</v>
      </c>
      <c r="I3147" s="98" t="str">
        <f>VLOOKUP(E3147, 'Program Data Extracts-Zip Codes'!R$52:W$5334, 6, FALSE)</f>
        <v>SCG</v>
      </c>
      <c r="J3147" s="98" t="str">
        <f>VLOOKUP(E3147, 'Program Data Extracts-Zip Codes'!R$52:W$5334, 4, FALSE)</f>
        <v>SCE</v>
      </c>
    </row>
    <row r="3148" spans="2:10" x14ac:dyDescent="0.25">
      <c r="B3148" s="63">
        <v>6037920044</v>
      </c>
      <c r="C3148" s="63">
        <v>2686</v>
      </c>
      <c r="D3148" s="63" t="s">
        <v>166</v>
      </c>
      <c r="E3148" s="96">
        <v>91350</v>
      </c>
      <c r="F3148" s="63">
        <v>13.0311235186995</v>
      </c>
      <c r="G3148" s="63">
        <v>0</v>
      </c>
      <c r="H3148" s="63">
        <v>7.2</v>
      </c>
      <c r="I3148" s="98" t="str">
        <f>VLOOKUP(E3148, 'Program Data Extracts-Zip Codes'!R$52:W$5334, 6, FALSE)</f>
        <v>SCG</v>
      </c>
      <c r="J3148" s="98" t="str">
        <f>VLOOKUP(E3148, 'Program Data Extracts-Zip Codes'!R$52:W$5334, 4, FALSE)</f>
        <v>SCE</v>
      </c>
    </row>
    <row r="3149" spans="2:10" x14ac:dyDescent="0.25">
      <c r="B3149" s="63">
        <v>6037920018</v>
      </c>
      <c r="C3149" s="63">
        <v>2277</v>
      </c>
      <c r="D3149" s="63" t="s">
        <v>166</v>
      </c>
      <c r="E3149" s="96">
        <v>91350</v>
      </c>
      <c r="F3149" s="63">
        <v>11.457891934910201</v>
      </c>
      <c r="G3149" s="63">
        <v>0</v>
      </c>
      <c r="H3149" s="63">
        <v>14.7</v>
      </c>
      <c r="I3149" s="98" t="str">
        <f>VLOOKUP(E3149, 'Program Data Extracts-Zip Codes'!R$52:W$5334, 6, FALSE)</f>
        <v>SCG</v>
      </c>
      <c r="J3149" s="98" t="str">
        <f>VLOOKUP(E3149, 'Program Data Extracts-Zip Codes'!R$52:W$5334, 4, FALSE)</f>
        <v>SCE</v>
      </c>
    </row>
    <row r="3150" spans="2:10" x14ac:dyDescent="0.25">
      <c r="B3150" s="63">
        <v>6037920012</v>
      </c>
      <c r="C3150" s="63">
        <v>1072</v>
      </c>
      <c r="D3150" s="63" t="s">
        <v>166</v>
      </c>
      <c r="E3150" s="96">
        <v>91390</v>
      </c>
      <c r="F3150" s="63">
        <v>8.7467396443700896</v>
      </c>
      <c r="G3150" s="63">
        <v>0</v>
      </c>
      <c r="H3150" s="63">
        <v>20.3</v>
      </c>
      <c r="I3150" s="98" t="str">
        <f>VLOOKUP(E3150, 'Program Data Extracts-Zip Codes'!R$52:W$5334, 6, FALSE)</f>
        <v>SCG</v>
      </c>
      <c r="J3150" s="98" t="str">
        <f>VLOOKUP(E3150, 'Program Data Extracts-Zip Codes'!R$52:W$5334, 4, FALSE)</f>
        <v>SCE</v>
      </c>
    </row>
    <row r="3151" spans="2:10" x14ac:dyDescent="0.25">
      <c r="B3151" s="63">
        <v>6037920045</v>
      </c>
      <c r="C3151" s="63">
        <v>4622</v>
      </c>
      <c r="D3151" s="63" t="s">
        <v>166</v>
      </c>
      <c r="E3151" s="96">
        <v>91350</v>
      </c>
      <c r="F3151" s="63">
        <v>8.6642855945001696</v>
      </c>
      <c r="G3151" s="63">
        <v>0</v>
      </c>
      <c r="H3151" s="63">
        <v>10.5</v>
      </c>
      <c r="I3151" s="98" t="str">
        <f>VLOOKUP(E3151, 'Program Data Extracts-Zip Codes'!R$52:W$5334, 6, FALSE)</f>
        <v>SCG</v>
      </c>
      <c r="J3151" s="98" t="str">
        <f>VLOOKUP(E3151, 'Program Data Extracts-Zip Codes'!R$52:W$5334, 4, FALSE)</f>
        <v>SCE</v>
      </c>
    </row>
    <row r="3152" spans="2:10" x14ac:dyDescent="0.25">
      <c r="B3152" s="63">
        <v>6037920015</v>
      </c>
      <c r="C3152" s="63">
        <v>6353</v>
      </c>
      <c r="D3152" s="63" t="s">
        <v>166</v>
      </c>
      <c r="E3152" s="96">
        <v>91390</v>
      </c>
      <c r="F3152" s="63">
        <v>8.5854446467247492</v>
      </c>
      <c r="G3152" s="63">
        <v>0</v>
      </c>
      <c r="H3152" s="63">
        <v>8.9</v>
      </c>
      <c r="I3152" s="98" t="str">
        <f>VLOOKUP(E3152, 'Program Data Extracts-Zip Codes'!R$52:W$5334, 6, FALSE)</f>
        <v>SCG</v>
      </c>
      <c r="J3152" s="98" t="str">
        <f>VLOOKUP(E3152, 'Program Data Extracts-Zip Codes'!R$52:W$5334, 4, FALSE)</f>
        <v>SCE</v>
      </c>
    </row>
    <row r="3153" spans="2:10" x14ac:dyDescent="0.25">
      <c r="B3153" s="63">
        <v>6037910813</v>
      </c>
      <c r="C3153" s="63">
        <v>3535</v>
      </c>
      <c r="D3153" s="63" t="s">
        <v>166</v>
      </c>
      <c r="E3153" s="96">
        <v>91390</v>
      </c>
      <c r="F3153" s="63">
        <v>7.5440854585952204</v>
      </c>
      <c r="G3153" s="63">
        <v>0</v>
      </c>
      <c r="H3153" s="63">
        <v>14.9</v>
      </c>
      <c r="I3153" s="98" t="str">
        <f>VLOOKUP(E3153, 'Program Data Extracts-Zip Codes'!R$52:W$5334, 6, FALSE)</f>
        <v>SCG</v>
      </c>
      <c r="J3153" s="98" t="str">
        <f>VLOOKUP(E3153, 'Program Data Extracts-Zip Codes'!R$52:W$5334, 4, FALSE)</f>
        <v>SCE</v>
      </c>
    </row>
    <row r="3154" spans="2:10" x14ac:dyDescent="0.25">
      <c r="B3154" s="63">
        <v>6037920016</v>
      </c>
      <c r="C3154" s="63">
        <v>4904</v>
      </c>
      <c r="D3154" s="63" t="s">
        <v>166</v>
      </c>
      <c r="E3154" s="96">
        <v>91390</v>
      </c>
      <c r="F3154" s="63">
        <v>6.46412282382967</v>
      </c>
      <c r="G3154" s="63">
        <v>0</v>
      </c>
      <c r="H3154" s="63">
        <v>8.4</v>
      </c>
      <c r="I3154" s="98" t="str">
        <f>VLOOKUP(E3154, 'Program Data Extracts-Zip Codes'!R$52:W$5334, 6, FALSE)</f>
        <v>SCG</v>
      </c>
      <c r="J3154" s="98" t="str">
        <f>VLOOKUP(E3154, 'Program Data Extracts-Zip Codes'!R$52:W$5334, 4, FALSE)</f>
        <v>SCE</v>
      </c>
    </row>
    <row r="3155" spans="2:10" x14ac:dyDescent="0.25">
      <c r="B3155" s="63">
        <v>6037920032</v>
      </c>
      <c r="C3155" s="63">
        <v>2897</v>
      </c>
      <c r="D3155" s="63" t="s">
        <v>166</v>
      </c>
      <c r="E3155" s="96">
        <v>91390</v>
      </c>
      <c r="F3155" s="63">
        <v>3.3539057863076902</v>
      </c>
      <c r="G3155" s="63">
        <v>0</v>
      </c>
      <c r="H3155" s="63">
        <v>7.5</v>
      </c>
      <c r="I3155" s="98" t="str">
        <f>VLOOKUP(E3155, 'Program Data Extracts-Zip Codes'!R$52:W$5334, 6, FALSE)</f>
        <v>SCG</v>
      </c>
      <c r="J3155" s="98" t="str">
        <f>VLOOKUP(E3155, 'Program Data Extracts-Zip Codes'!R$52:W$5334, 4, FALSE)</f>
        <v>SCE</v>
      </c>
    </row>
    <row r="3156" spans="2:10" x14ac:dyDescent="0.25">
      <c r="B3156" s="63">
        <v>6037920026</v>
      </c>
      <c r="C3156" s="63">
        <v>419</v>
      </c>
      <c r="D3156" s="63" t="s">
        <v>166</v>
      </c>
      <c r="E3156" s="96">
        <v>91390</v>
      </c>
      <c r="F3156" s="63" t="s">
        <v>147</v>
      </c>
      <c r="G3156" s="63">
        <v>0</v>
      </c>
      <c r="H3156" s="63">
        <v>40.5</v>
      </c>
      <c r="I3156" s="98" t="str">
        <f>VLOOKUP(E3156, 'Program Data Extracts-Zip Codes'!R$52:W$5334, 6, FALSE)</f>
        <v>SCG</v>
      </c>
      <c r="J3156" s="98" t="str">
        <f>VLOOKUP(E3156, 'Program Data Extracts-Zip Codes'!R$52:W$5334, 4, FALSE)</f>
        <v>SCE</v>
      </c>
    </row>
    <row r="3157" spans="2:10" x14ac:dyDescent="0.25">
      <c r="B3157" s="63">
        <v>6037920011</v>
      </c>
      <c r="C3157" s="63">
        <v>286</v>
      </c>
      <c r="D3157" s="63" t="s">
        <v>166</v>
      </c>
      <c r="E3157" s="96">
        <v>91390</v>
      </c>
      <c r="F3157" s="63" t="s">
        <v>147</v>
      </c>
      <c r="G3157" s="63">
        <v>0</v>
      </c>
      <c r="H3157" s="63">
        <v>31.9</v>
      </c>
      <c r="I3157" s="98" t="str">
        <f>VLOOKUP(E3157, 'Program Data Extracts-Zip Codes'!R$52:W$5334, 6, FALSE)</f>
        <v>SCG</v>
      </c>
      <c r="J3157" s="98" t="str">
        <f>VLOOKUP(E3157, 'Program Data Extracts-Zip Codes'!R$52:W$5334, 4, FALSE)</f>
        <v>SCE</v>
      </c>
    </row>
    <row r="3158" spans="2:10" x14ac:dyDescent="0.25">
      <c r="B3158" s="63">
        <v>6037502902</v>
      </c>
      <c r="C3158" s="63">
        <v>4043</v>
      </c>
      <c r="D3158" s="63" t="s">
        <v>166</v>
      </c>
      <c r="E3158" s="96">
        <v>90670</v>
      </c>
      <c r="F3158" s="63">
        <v>57.7048029850841</v>
      </c>
      <c r="G3158" s="63">
        <v>4043</v>
      </c>
      <c r="H3158" s="63">
        <v>54.1</v>
      </c>
      <c r="I3158" s="98" t="str">
        <f>VLOOKUP(E3158, 'Program Data Extracts-Zip Codes'!R$52:W$5334, 6, FALSE)</f>
        <v>SCG</v>
      </c>
      <c r="J3158" s="98" t="str">
        <f>VLOOKUP(E3158, 'Program Data Extracts-Zip Codes'!R$52:W$5334, 4, FALSE)</f>
        <v>SCE</v>
      </c>
    </row>
    <row r="3159" spans="2:10" x14ac:dyDescent="0.25">
      <c r="B3159" s="63">
        <v>6037502802</v>
      </c>
      <c r="C3159" s="63">
        <v>1380</v>
      </c>
      <c r="D3159" s="63" t="s">
        <v>166</v>
      </c>
      <c r="E3159" s="96">
        <v>90670</v>
      </c>
      <c r="F3159" s="63">
        <v>53.718064787336303</v>
      </c>
      <c r="G3159" s="63">
        <v>1380</v>
      </c>
      <c r="H3159" s="63">
        <v>55.1</v>
      </c>
      <c r="I3159" s="98" t="str">
        <f>VLOOKUP(E3159, 'Program Data Extracts-Zip Codes'!R$52:W$5334, 6, FALSE)</f>
        <v>SCG</v>
      </c>
      <c r="J3159" s="98" t="str">
        <f>VLOOKUP(E3159, 'Program Data Extracts-Zip Codes'!R$52:W$5334, 4, FALSE)</f>
        <v>SCE</v>
      </c>
    </row>
    <row r="3160" spans="2:10" x14ac:dyDescent="0.25">
      <c r="B3160" s="63">
        <v>6037502700</v>
      </c>
      <c r="C3160" s="63">
        <v>6956</v>
      </c>
      <c r="D3160" s="63" t="s">
        <v>166</v>
      </c>
      <c r="E3160" s="96">
        <v>90670</v>
      </c>
      <c r="F3160" s="63">
        <v>51.710678816908</v>
      </c>
      <c r="G3160" s="63">
        <v>6956</v>
      </c>
      <c r="H3160" s="63">
        <v>31.8</v>
      </c>
      <c r="I3160" s="98" t="str">
        <f>VLOOKUP(E3160, 'Program Data Extracts-Zip Codes'!R$52:W$5334, 6, FALSE)</f>
        <v>SCG</v>
      </c>
      <c r="J3160" s="98" t="str">
        <f>VLOOKUP(E3160, 'Program Data Extracts-Zip Codes'!R$52:W$5334, 4, FALSE)</f>
        <v>SCE</v>
      </c>
    </row>
    <row r="3161" spans="2:10" x14ac:dyDescent="0.25">
      <c r="B3161" s="63">
        <v>6037502801</v>
      </c>
      <c r="C3161" s="63">
        <v>6186</v>
      </c>
      <c r="D3161" s="63" t="s">
        <v>166</v>
      </c>
      <c r="E3161" s="96">
        <v>90670</v>
      </c>
      <c r="F3161" s="63">
        <v>36.029064151644</v>
      </c>
      <c r="G3161" s="63">
        <v>0</v>
      </c>
      <c r="H3161" s="63">
        <v>27.5</v>
      </c>
      <c r="I3161" s="98" t="str">
        <f>VLOOKUP(E3161, 'Program Data Extracts-Zip Codes'!R$52:W$5334, 6, FALSE)</f>
        <v>SCG</v>
      </c>
      <c r="J3161" s="98" t="str">
        <f>VLOOKUP(E3161, 'Program Data Extracts-Zip Codes'!R$52:W$5334, 4, FALSE)</f>
        <v>SCE</v>
      </c>
    </row>
    <row r="3162" spans="2:10" x14ac:dyDescent="0.25">
      <c r="B3162" s="63">
        <v>6037504102</v>
      </c>
      <c r="C3162" s="63">
        <v>22</v>
      </c>
      <c r="D3162" s="63" t="s">
        <v>166</v>
      </c>
      <c r="E3162" s="96">
        <v>90670</v>
      </c>
      <c r="F3162" s="63" t="s">
        <v>147</v>
      </c>
      <c r="G3162" s="63">
        <v>22</v>
      </c>
      <c r="H3162" s="63" t="s">
        <v>147</v>
      </c>
      <c r="I3162" s="98" t="str">
        <f>VLOOKUP(E3162, 'Program Data Extracts-Zip Codes'!R$52:W$5334, 6, FALSE)</f>
        <v>SCG</v>
      </c>
      <c r="J3162" s="98" t="str">
        <f>VLOOKUP(E3162, 'Program Data Extracts-Zip Codes'!R$52:W$5334, 4, FALSE)</f>
        <v>SCE</v>
      </c>
    </row>
    <row r="3163" spans="2:10" x14ac:dyDescent="0.25">
      <c r="B3163" s="63">
        <v>6037701801</v>
      </c>
      <c r="C3163" s="63">
        <v>5867</v>
      </c>
      <c r="D3163" s="63" t="s">
        <v>166</v>
      </c>
      <c r="E3163" s="96">
        <v>90404</v>
      </c>
      <c r="F3163" s="63">
        <v>46.1334217082373</v>
      </c>
      <c r="G3163" s="63">
        <v>5867</v>
      </c>
      <c r="H3163" s="63">
        <v>39</v>
      </c>
      <c r="I3163" s="98" t="str">
        <f>VLOOKUP(E3163, 'Program Data Extracts-Zip Codes'!R$52:W$5334, 6, FALSE)</f>
        <v>SCG</v>
      </c>
      <c r="J3163" s="98" t="str">
        <f>VLOOKUP(E3163, 'Program Data Extracts-Zip Codes'!R$52:W$5334, 4, FALSE)</f>
        <v>LADWP</v>
      </c>
    </row>
    <row r="3164" spans="2:10" x14ac:dyDescent="0.25">
      <c r="B3164" s="63">
        <v>6037701701</v>
      </c>
      <c r="C3164" s="63">
        <v>3196</v>
      </c>
      <c r="D3164" s="63" t="s">
        <v>166</v>
      </c>
      <c r="E3164" s="96">
        <v>90404</v>
      </c>
      <c r="F3164" s="63">
        <v>35.092276954760898</v>
      </c>
      <c r="G3164" s="63">
        <v>0</v>
      </c>
      <c r="H3164" s="63">
        <v>21.4</v>
      </c>
      <c r="I3164" s="98" t="str">
        <f>VLOOKUP(E3164, 'Program Data Extracts-Zip Codes'!R$52:W$5334, 6, FALSE)</f>
        <v>SCG</v>
      </c>
      <c r="J3164" s="98" t="str">
        <f>VLOOKUP(E3164, 'Program Data Extracts-Zip Codes'!R$52:W$5334, 4, FALSE)</f>
        <v>LADWP</v>
      </c>
    </row>
    <row r="3165" spans="2:10" x14ac:dyDescent="0.25">
      <c r="B3165" s="63">
        <v>6037701802</v>
      </c>
      <c r="C3165" s="63">
        <v>4463</v>
      </c>
      <c r="D3165" s="63" t="s">
        <v>166</v>
      </c>
      <c r="E3165" s="96">
        <v>90404</v>
      </c>
      <c r="F3165" s="63">
        <v>34.147231310658199</v>
      </c>
      <c r="G3165" s="63">
        <v>0</v>
      </c>
      <c r="H3165" s="63">
        <v>41.9</v>
      </c>
      <c r="I3165" s="98" t="str">
        <f>VLOOKUP(E3165, 'Program Data Extracts-Zip Codes'!R$52:W$5334, 6, FALSE)</f>
        <v>SCG</v>
      </c>
      <c r="J3165" s="98" t="str">
        <f>VLOOKUP(E3165, 'Program Data Extracts-Zip Codes'!R$52:W$5334, 4, FALSE)</f>
        <v>LADWP</v>
      </c>
    </row>
    <row r="3166" spans="2:10" x14ac:dyDescent="0.25">
      <c r="B3166" s="63">
        <v>6037701702</v>
      </c>
      <c r="C3166" s="63">
        <v>3106</v>
      </c>
      <c r="D3166" s="63" t="s">
        <v>166</v>
      </c>
      <c r="E3166" s="96">
        <v>90404</v>
      </c>
      <c r="F3166" s="63">
        <v>34.027410677115</v>
      </c>
      <c r="G3166" s="63">
        <v>0</v>
      </c>
      <c r="H3166" s="63">
        <v>26.5</v>
      </c>
      <c r="I3166" s="98" t="str">
        <f>VLOOKUP(E3166, 'Program Data Extracts-Zip Codes'!R$52:W$5334, 6, FALSE)</f>
        <v>SCG</v>
      </c>
      <c r="J3166" s="98" t="str">
        <f>VLOOKUP(E3166, 'Program Data Extracts-Zip Codes'!R$52:W$5334, 4, FALSE)</f>
        <v>LADWP</v>
      </c>
    </row>
    <row r="3167" spans="2:10" x14ac:dyDescent="0.25">
      <c r="B3167" s="63">
        <v>6037701902</v>
      </c>
      <c r="C3167" s="63">
        <v>4016</v>
      </c>
      <c r="D3167" s="63" t="s">
        <v>166</v>
      </c>
      <c r="E3167" s="96">
        <v>90401</v>
      </c>
      <c r="F3167" s="63">
        <v>33.735672168132801</v>
      </c>
      <c r="G3167" s="63">
        <v>0</v>
      </c>
      <c r="H3167" s="63">
        <v>36.700000000000003</v>
      </c>
      <c r="I3167" s="98" t="str">
        <f>VLOOKUP(E3167, 'Program Data Extracts-Zip Codes'!R$52:W$5334, 6, FALSE)</f>
        <v>SCG</v>
      </c>
      <c r="J3167" s="98" t="str">
        <f>VLOOKUP(E3167, 'Program Data Extracts-Zip Codes'!R$52:W$5334, 4, FALSE)</f>
        <v>LADWP</v>
      </c>
    </row>
    <row r="3168" spans="2:10" x14ac:dyDescent="0.25">
      <c r="B3168" s="63">
        <v>6037701602</v>
      </c>
      <c r="C3168" s="63">
        <v>4037</v>
      </c>
      <c r="D3168" s="63" t="s">
        <v>166</v>
      </c>
      <c r="E3168" s="96">
        <v>90404</v>
      </c>
      <c r="F3168" s="63">
        <v>27.1794980854588</v>
      </c>
      <c r="G3168" s="63">
        <v>0</v>
      </c>
      <c r="H3168" s="63">
        <v>22.1</v>
      </c>
      <c r="I3168" s="98" t="str">
        <f>VLOOKUP(E3168, 'Program Data Extracts-Zip Codes'!R$52:W$5334, 6, FALSE)</f>
        <v>SCG</v>
      </c>
      <c r="J3168" s="98" t="str">
        <f>VLOOKUP(E3168, 'Program Data Extracts-Zip Codes'!R$52:W$5334, 4, FALSE)</f>
        <v>LADWP</v>
      </c>
    </row>
    <row r="3169" spans="2:10" x14ac:dyDescent="0.25">
      <c r="B3169" s="63">
        <v>6037702201</v>
      </c>
      <c r="C3169" s="63">
        <v>4483</v>
      </c>
      <c r="D3169" s="63" t="s">
        <v>166</v>
      </c>
      <c r="E3169" s="96">
        <v>90405</v>
      </c>
      <c r="F3169" s="63">
        <v>24.273913577065301</v>
      </c>
      <c r="G3169" s="63">
        <v>0</v>
      </c>
      <c r="H3169" s="63">
        <v>23.5</v>
      </c>
      <c r="I3169" s="98" t="str">
        <f>VLOOKUP(E3169, 'Program Data Extracts-Zip Codes'!R$52:W$5334, 6, FALSE)</f>
        <v>SCG</v>
      </c>
      <c r="J3169" s="98" t="str">
        <f>VLOOKUP(E3169, 'Program Data Extracts-Zip Codes'!R$52:W$5334, 4, FALSE)</f>
        <v>LADWP</v>
      </c>
    </row>
    <row r="3170" spans="2:10" x14ac:dyDescent="0.25">
      <c r="B3170" s="63">
        <v>6037702002</v>
      </c>
      <c r="C3170" s="63">
        <v>5700</v>
      </c>
      <c r="D3170" s="63" t="s">
        <v>166</v>
      </c>
      <c r="E3170" s="96">
        <v>90405</v>
      </c>
      <c r="F3170" s="63">
        <v>23.975849875051299</v>
      </c>
      <c r="G3170" s="63">
        <v>0</v>
      </c>
      <c r="H3170" s="63">
        <v>32.200000000000003</v>
      </c>
      <c r="I3170" s="98" t="str">
        <f>VLOOKUP(E3170, 'Program Data Extracts-Zip Codes'!R$52:W$5334, 6, FALSE)</f>
        <v>SCG</v>
      </c>
      <c r="J3170" s="98" t="str">
        <f>VLOOKUP(E3170, 'Program Data Extracts-Zip Codes'!R$52:W$5334, 4, FALSE)</f>
        <v>LADWP</v>
      </c>
    </row>
    <row r="3171" spans="2:10" x14ac:dyDescent="0.25">
      <c r="B3171" s="63">
        <v>6037702300</v>
      </c>
      <c r="C3171" s="63">
        <v>6364</v>
      </c>
      <c r="D3171" s="63" t="s">
        <v>166</v>
      </c>
      <c r="E3171" s="96">
        <v>90405</v>
      </c>
      <c r="F3171" s="63">
        <v>22.300713548956601</v>
      </c>
      <c r="G3171" s="63">
        <v>0</v>
      </c>
      <c r="H3171" s="63">
        <v>23</v>
      </c>
      <c r="I3171" s="98" t="str">
        <f>VLOOKUP(E3171, 'Program Data Extracts-Zip Codes'!R$52:W$5334, 6, FALSE)</f>
        <v>SCG</v>
      </c>
      <c r="J3171" s="98" t="str">
        <f>VLOOKUP(E3171, 'Program Data Extracts-Zip Codes'!R$52:W$5334, 4, FALSE)</f>
        <v>LADWP</v>
      </c>
    </row>
    <row r="3172" spans="2:10" x14ac:dyDescent="0.25">
      <c r="B3172" s="63">
        <v>6037701502</v>
      </c>
      <c r="C3172" s="63">
        <v>3841</v>
      </c>
      <c r="D3172" s="63" t="s">
        <v>166</v>
      </c>
      <c r="E3172" s="96">
        <v>90404</v>
      </c>
      <c r="F3172" s="63">
        <v>21.468409172107499</v>
      </c>
      <c r="G3172" s="63">
        <v>0</v>
      </c>
      <c r="H3172" s="63">
        <v>19.8</v>
      </c>
      <c r="I3172" s="98" t="str">
        <f>VLOOKUP(E3172, 'Program Data Extracts-Zip Codes'!R$52:W$5334, 6, FALSE)</f>
        <v>SCG</v>
      </c>
      <c r="J3172" s="98" t="str">
        <f>VLOOKUP(E3172, 'Program Data Extracts-Zip Codes'!R$52:W$5334, 4, FALSE)</f>
        <v>LADWP</v>
      </c>
    </row>
    <row r="3173" spans="2:10" x14ac:dyDescent="0.25">
      <c r="B3173" s="63">
        <v>6037702202</v>
      </c>
      <c r="C3173" s="63">
        <v>3751</v>
      </c>
      <c r="D3173" s="63" t="s">
        <v>166</v>
      </c>
      <c r="E3173" s="96">
        <v>90405</v>
      </c>
      <c r="F3173" s="63">
        <v>18.081400775393899</v>
      </c>
      <c r="G3173" s="63">
        <v>0</v>
      </c>
      <c r="H3173" s="63">
        <v>14</v>
      </c>
      <c r="I3173" s="98" t="str">
        <f>VLOOKUP(E3173, 'Program Data Extracts-Zip Codes'!R$52:W$5334, 6, FALSE)</f>
        <v>SCG</v>
      </c>
      <c r="J3173" s="98" t="str">
        <f>VLOOKUP(E3173, 'Program Data Extracts-Zip Codes'!R$52:W$5334, 4, FALSE)</f>
        <v>LADWP</v>
      </c>
    </row>
    <row r="3174" spans="2:10" x14ac:dyDescent="0.25">
      <c r="B3174" s="63">
        <v>6037702102</v>
      </c>
      <c r="C3174" s="63">
        <v>6306</v>
      </c>
      <c r="D3174" s="63" t="s">
        <v>166</v>
      </c>
      <c r="E3174" s="96">
        <v>90405</v>
      </c>
      <c r="F3174" s="63">
        <v>17.334998499326201</v>
      </c>
      <c r="G3174" s="63">
        <v>0</v>
      </c>
      <c r="H3174" s="63">
        <v>15.3</v>
      </c>
      <c r="I3174" s="98" t="str">
        <f>VLOOKUP(E3174, 'Program Data Extracts-Zip Codes'!R$52:W$5334, 6, FALSE)</f>
        <v>SCG</v>
      </c>
      <c r="J3174" s="98" t="str">
        <f>VLOOKUP(E3174, 'Program Data Extracts-Zip Codes'!R$52:W$5334, 4, FALSE)</f>
        <v>LADWP</v>
      </c>
    </row>
    <row r="3175" spans="2:10" x14ac:dyDescent="0.25">
      <c r="B3175" s="63">
        <v>6037701402</v>
      </c>
      <c r="C3175" s="63">
        <v>6696</v>
      </c>
      <c r="D3175" s="63" t="s">
        <v>166</v>
      </c>
      <c r="E3175" s="96">
        <v>90403</v>
      </c>
      <c r="F3175" s="63">
        <v>17.267547717945</v>
      </c>
      <c r="G3175" s="63">
        <v>0</v>
      </c>
      <c r="H3175" s="63">
        <v>23.1</v>
      </c>
      <c r="I3175" s="98" t="str">
        <f>VLOOKUP(E3175, 'Program Data Extracts-Zip Codes'!R$52:W$5334, 6, FALSE)</f>
        <v>SCG</v>
      </c>
      <c r="J3175" s="98" t="str">
        <f>VLOOKUP(E3175, 'Program Data Extracts-Zip Codes'!R$52:W$5334, 4, FALSE)</f>
        <v>LADWP</v>
      </c>
    </row>
    <row r="3176" spans="2:10" x14ac:dyDescent="0.25">
      <c r="B3176" s="63">
        <v>6037701302</v>
      </c>
      <c r="C3176" s="63">
        <v>4684</v>
      </c>
      <c r="D3176" s="63" t="s">
        <v>166</v>
      </c>
      <c r="E3176" s="96">
        <v>90403</v>
      </c>
      <c r="F3176" s="63">
        <v>16.651039519329899</v>
      </c>
      <c r="G3176" s="63">
        <v>0</v>
      </c>
      <c r="H3176" s="63">
        <v>16.8</v>
      </c>
      <c r="I3176" s="98" t="str">
        <f>VLOOKUP(E3176, 'Program Data Extracts-Zip Codes'!R$52:W$5334, 6, FALSE)</f>
        <v>SCG</v>
      </c>
      <c r="J3176" s="98" t="str">
        <f>VLOOKUP(E3176, 'Program Data Extracts-Zip Codes'!R$52:W$5334, 4, FALSE)</f>
        <v>LADWP</v>
      </c>
    </row>
    <row r="3177" spans="2:10" x14ac:dyDescent="0.25">
      <c r="B3177" s="63">
        <v>6037701601</v>
      </c>
      <c r="C3177" s="63">
        <v>4165</v>
      </c>
      <c r="D3177" s="63" t="s">
        <v>166</v>
      </c>
      <c r="E3177" s="96">
        <v>90403</v>
      </c>
      <c r="F3177" s="63">
        <v>13.7133236939769</v>
      </c>
      <c r="G3177" s="63">
        <v>0</v>
      </c>
      <c r="H3177" s="63">
        <v>9</v>
      </c>
      <c r="I3177" s="98" t="str">
        <f>VLOOKUP(E3177, 'Program Data Extracts-Zip Codes'!R$52:W$5334, 6, FALSE)</f>
        <v>SCG</v>
      </c>
      <c r="J3177" s="98" t="str">
        <f>VLOOKUP(E3177, 'Program Data Extracts-Zip Codes'!R$52:W$5334, 4, FALSE)</f>
        <v>LADWP</v>
      </c>
    </row>
    <row r="3178" spans="2:10" x14ac:dyDescent="0.25">
      <c r="B3178" s="63">
        <v>6037701501</v>
      </c>
      <c r="C3178" s="63">
        <v>4986</v>
      </c>
      <c r="D3178" s="63" t="s">
        <v>166</v>
      </c>
      <c r="E3178" s="96">
        <v>90403</v>
      </c>
      <c r="F3178" s="63">
        <v>11.6923079815638</v>
      </c>
      <c r="G3178" s="63">
        <v>0</v>
      </c>
      <c r="H3178" s="63">
        <v>17.399999999999999</v>
      </c>
      <c r="I3178" s="98" t="str">
        <f>VLOOKUP(E3178, 'Program Data Extracts-Zip Codes'!R$52:W$5334, 6, FALSE)</f>
        <v>SCG</v>
      </c>
      <c r="J3178" s="98" t="str">
        <f>VLOOKUP(E3178, 'Program Data Extracts-Zip Codes'!R$52:W$5334, 4, FALSE)</f>
        <v>LADWP</v>
      </c>
    </row>
    <row r="3179" spans="2:10" x14ac:dyDescent="0.25">
      <c r="B3179" s="63">
        <v>6037701304</v>
      </c>
      <c r="C3179" s="63">
        <v>6374</v>
      </c>
      <c r="D3179" s="63" t="s">
        <v>166</v>
      </c>
      <c r="E3179" s="96">
        <v>90402</v>
      </c>
      <c r="F3179" s="63">
        <v>10.395017187927699</v>
      </c>
      <c r="G3179" s="63">
        <v>0</v>
      </c>
      <c r="H3179" s="63">
        <v>16.100000000000001</v>
      </c>
      <c r="I3179" s="98" t="str">
        <f>VLOOKUP(E3179, 'Program Data Extracts-Zip Codes'!R$52:W$5334, 6, FALSE)</f>
        <v>SCG</v>
      </c>
      <c r="J3179" s="98" t="str">
        <f>VLOOKUP(E3179, 'Program Data Extracts-Zip Codes'!R$52:W$5334, 4, FALSE)</f>
        <v>LADWP</v>
      </c>
    </row>
    <row r="3180" spans="2:10" x14ac:dyDescent="0.25">
      <c r="B3180" s="63">
        <v>6037701202</v>
      </c>
      <c r="C3180" s="63">
        <v>3268</v>
      </c>
      <c r="D3180" s="63" t="s">
        <v>166</v>
      </c>
      <c r="E3180" s="96">
        <v>90403</v>
      </c>
      <c r="F3180" s="63">
        <v>9.5298589397779292</v>
      </c>
      <c r="G3180" s="63">
        <v>0</v>
      </c>
      <c r="H3180" s="63">
        <v>10.8</v>
      </c>
      <c r="I3180" s="98" t="str">
        <f>VLOOKUP(E3180, 'Program Data Extracts-Zip Codes'!R$52:W$5334, 6, FALSE)</f>
        <v>SCG</v>
      </c>
      <c r="J3180" s="98" t="str">
        <f>VLOOKUP(E3180, 'Program Data Extracts-Zip Codes'!R$52:W$5334, 4, FALSE)</f>
        <v>LADWP</v>
      </c>
    </row>
    <row r="3181" spans="2:10" x14ac:dyDescent="0.25">
      <c r="B3181" s="63">
        <v>6037701201</v>
      </c>
      <c r="C3181" s="63">
        <v>4433</v>
      </c>
      <c r="D3181" s="63" t="s">
        <v>166</v>
      </c>
      <c r="E3181" s="96">
        <v>90402</v>
      </c>
      <c r="F3181" s="63">
        <v>7.7601242370958499</v>
      </c>
      <c r="G3181" s="63">
        <v>0</v>
      </c>
      <c r="H3181" s="63">
        <v>12</v>
      </c>
      <c r="I3181" s="98" t="str">
        <f>VLOOKUP(E3181, 'Program Data Extracts-Zip Codes'!R$52:W$5334, 6, FALSE)</f>
        <v>SCG</v>
      </c>
      <c r="J3181" s="98" t="str">
        <f>VLOOKUP(E3181, 'Program Data Extracts-Zip Codes'!R$52:W$5334, 4, FALSE)</f>
        <v>LADWP</v>
      </c>
    </row>
    <row r="3182" spans="2:10" x14ac:dyDescent="0.25">
      <c r="B3182" s="63">
        <v>6037128910</v>
      </c>
      <c r="C3182" s="63">
        <v>4083</v>
      </c>
      <c r="D3182" s="63" t="s">
        <v>166</v>
      </c>
      <c r="E3182" s="96">
        <v>91403</v>
      </c>
      <c r="F3182" s="63">
        <v>36.006399512010098</v>
      </c>
      <c r="G3182" s="63">
        <v>0</v>
      </c>
      <c r="H3182" s="63">
        <v>18.8</v>
      </c>
      <c r="I3182" s="98" t="str">
        <f>VLOOKUP(E3182, 'Program Data Extracts-Zip Codes'!R$52:W$5334, 6, FALSE)</f>
        <v>SCG</v>
      </c>
      <c r="J3182" s="98" t="str">
        <f>VLOOKUP(E3182, 'Program Data Extracts-Zip Codes'!R$52:W$5334, 4, FALSE)</f>
        <v>LADWP</v>
      </c>
    </row>
    <row r="3183" spans="2:10" x14ac:dyDescent="0.25">
      <c r="B3183" s="63">
        <v>6037141302</v>
      </c>
      <c r="C3183" s="63">
        <v>5504</v>
      </c>
      <c r="D3183" s="63" t="s">
        <v>166</v>
      </c>
      <c r="E3183" s="96">
        <v>91403</v>
      </c>
      <c r="F3183" s="63">
        <v>34.5465990329701</v>
      </c>
      <c r="G3183" s="63">
        <v>0</v>
      </c>
      <c r="H3183" s="63">
        <v>19.399999999999999</v>
      </c>
      <c r="I3183" s="98" t="str">
        <f>VLOOKUP(E3183, 'Program Data Extracts-Zip Codes'!R$52:W$5334, 6, FALSE)</f>
        <v>SCG</v>
      </c>
      <c r="J3183" s="98" t="str">
        <f>VLOOKUP(E3183, 'Program Data Extracts-Zip Codes'!R$52:W$5334, 4, FALSE)</f>
        <v>LADWP</v>
      </c>
    </row>
    <row r="3184" spans="2:10" x14ac:dyDescent="0.25">
      <c r="B3184" s="63">
        <v>6037141303</v>
      </c>
      <c r="C3184" s="63">
        <v>3089</v>
      </c>
      <c r="D3184" s="63" t="s">
        <v>166</v>
      </c>
      <c r="E3184" s="96">
        <v>91403</v>
      </c>
      <c r="F3184" s="63">
        <v>28.1030611989733</v>
      </c>
      <c r="G3184" s="63">
        <v>0</v>
      </c>
      <c r="H3184" s="63">
        <v>22.9</v>
      </c>
      <c r="I3184" s="98" t="str">
        <f>VLOOKUP(E3184, 'Program Data Extracts-Zip Codes'!R$52:W$5334, 6, FALSE)</f>
        <v>SCG</v>
      </c>
      <c r="J3184" s="98" t="str">
        <f>VLOOKUP(E3184, 'Program Data Extracts-Zip Codes'!R$52:W$5334, 4, FALSE)</f>
        <v>LADWP</v>
      </c>
    </row>
    <row r="3185" spans="2:10" x14ac:dyDescent="0.25">
      <c r="B3185" s="63">
        <v>6037141304</v>
      </c>
      <c r="C3185" s="63">
        <v>2738</v>
      </c>
      <c r="D3185" s="63" t="s">
        <v>166</v>
      </c>
      <c r="E3185" s="96">
        <v>91403</v>
      </c>
      <c r="F3185" s="63">
        <v>27.443237667186999</v>
      </c>
      <c r="G3185" s="63">
        <v>0</v>
      </c>
      <c r="H3185" s="63">
        <v>25.6</v>
      </c>
      <c r="I3185" s="98" t="str">
        <f>VLOOKUP(E3185, 'Program Data Extracts-Zip Codes'!R$52:W$5334, 6, FALSE)</f>
        <v>SCG</v>
      </c>
      <c r="J3185" s="98" t="str">
        <f>VLOOKUP(E3185, 'Program Data Extracts-Zip Codes'!R$52:W$5334, 4, FALSE)</f>
        <v>LADWP</v>
      </c>
    </row>
    <row r="3186" spans="2:10" x14ac:dyDescent="0.25">
      <c r="B3186" s="63">
        <v>6037128702</v>
      </c>
      <c r="C3186" s="63">
        <v>5639</v>
      </c>
      <c r="D3186" s="63" t="s">
        <v>166</v>
      </c>
      <c r="E3186" s="96">
        <v>91423</v>
      </c>
      <c r="F3186" s="63">
        <v>24.9166447529126</v>
      </c>
      <c r="G3186" s="63">
        <v>0</v>
      </c>
      <c r="H3186" s="63">
        <v>15.7</v>
      </c>
      <c r="I3186" s="98" t="str">
        <f>VLOOKUP(E3186, 'Program Data Extracts-Zip Codes'!R$52:W$5334, 6, FALSE)</f>
        <v>SCG</v>
      </c>
      <c r="J3186" s="98" t="str">
        <f>VLOOKUP(E3186, 'Program Data Extracts-Zip Codes'!R$52:W$5334, 4, FALSE)</f>
        <v>LADWP</v>
      </c>
    </row>
    <row r="3187" spans="2:10" x14ac:dyDescent="0.25">
      <c r="B3187" s="63">
        <v>6037141201</v>
      </c>
      <c r="C3187" s="63">
        <v>3707</v>
      </c>
      <c r="D3187" s="63" t="s">
        <v>166</v>
      </c>
      <c r="E3187" s="96">
        <v>91423</v>
      </c>
      <c r="F3187" s="63">
        <v>24.623504962718201</v>
      </c>
      <c r="G3187" s="63">
        <v>0</v>
      </c>
      <c r="H3187" s="63">
        <v>32.700000000000003</v>
      </c>
      <c r="I3187" s="98" t="str">
        <f>VLOOKUP(E3187, 'Program Data Extracts-Zip Codes'!R$52:W$5334, 6, FALSE)</f>
        <v>SCG</v>
      </c>
      <c r="J3187" s="98" t="str">
        <f>VLOOKUP(E3187, 'Program Data Extracts-Zip Codes'!R$52:W$5334, 4, FALSE)</f>
        <v>LADWP</v>
      </c>
    </row>
    <row r="3188" spans="2:10" x14ac:dyDescent="0.25">
      <c r="B3188" s="63">
        <v>6037141202</v>
      </c>
      <c r="C3188" s="63">
        <v>2800</v>
      </c>
      <c r="D3188" s="63" t="s">
        <v>166</v>
      </c>
      <c r="E3188" s="96">
        <v>91423</v>
      </c>
      <c r="F3188" s="63">
        <v>24.465509147816</v>
      </c>
      <c r="G3188" s="63">
        <v>0</v>
      </c>
      <c r="H3188" s="63">
        <v>19.899999999999999</v>
      </c>
      <c r="I3188" s="98" t="str">
        <f>VLOOKUP(E3188, 'Program Data Extracts-Zip Codes'!R$52:W$5334, 6, FALSE)</f>
        <v>SCG</v>
      </c>
      <c r="J3188" s="98" t="str">
        <f>VLOOKUP(E3188, 'Program Data Extracts-Zip Codes'!R$52:W$5334, 4, FALSE)</f>
        <v>LADWP</v>
      </c>
    </row>
    <row r="3189" spans="2:10" x14ac:dyDescent="0.25">
      <c r="B3189" s="63">
        <v>6037124600</v>
      </c>
      <c r="C3189" s="63">
        <v>3123</v>
      </c>
      <c r="D3189" s="63" t="s">
        <v>166</v>
      </c>
      <c r="E3189" s="96">
        <v>91423</v>
      </c>
      <c r="F3189" s="63">
        <v>24.193423395400298</v>
      </c>
      <c r="G3189" s="63">
        <v>0</v>
      </c>
      <c r="H3189" s="63">
        <v>24.2</v>
      </c>
      <c r="I3189" s="98" t="str">
        <f>VLOOKUP(E3189, 'Program Data Extracts-Zip Codes'!R$52:W$5334, 6, FALSE)</f>
        <v>SCG</v>
      </c>
      <c r="J3189" s="98" t="str">
        <f>VLOOKUP(E3189, 'Program Data Extracts-Zip Codes'!R$52:W$5334, 4, FALSE)</f>
        <v>LADWP</v>
      </c>
    </row>
    <row r="3190" spans="2:10" x14ac:dyDescent="0.25">
      <c r="B3190" s="63">
        <v>6037141101</v>
      </c>
      <c r="C3190" s="63">
        <v>4066</v>
      </c>
      <c r="D3190" s="63" t="s">
        <v>166</v>
      </c>
      <c r="E3190" s="96">
        <v>91423</v>
      </c>
      <c r="F3190" s="63">
        <v>22.900617276400801</v>
      </c>
      <c r="G3190" s="63">
        <v>0</v>
      </c>
      <c r="H3190" s="63">
        <v>24.8</v>
      </c>
      <c r="I3190" s="98" t="str">
        <f>VLOOKUP(E3190, 'Program Data Extracts-Zip Codes'!R$52:W$5334, 6, FALSE)</f>
        <v>SCG</v>
      </c>
      <c r="J3190" s="98" t="str">
        <f>VLOOKUP(E3190, 'Program Data Extracts-Zip Codes'!R$52:W$5334, 4, FALSE)</f>
        <v>LADWP</v>
      </c>
    </row>
    <row r="3191" spans="2:10" x14ac:dyDescent="0.25">
      <c r="B3191" s="63">
        <v>6037141102</v>
      </c>
      <c r="C3191" s="63">
        <v>2869</v>
      </c>
      <c r="D3191" s="63" t="s">
        <v>166</v>
      </c>
      <c r="E3191" s="96">
        <v>91423</v>
      </c>
      <c r="F3191" s="63">
        <v>21.6364590970378</v>
      </c>
      <c r="G3191" s="63">
        <v>0</v>
      </c>
      <c r="H3191" s="63">
        <v>20.3</v>
      </c>
      <c r="I3191" s="98" t="str">
        <f>VLOOKUP(E3191, 'Program Data Extracts-Zip Codes'!R$52:W$5334, 6, FALSE)</f>
        <v>SCG</v>
      </c>
      <c r="J3191" s="98" t="str">
        <f>VLOOKUP(E3191, 'Program Data Extracts-Zip Codes'!R$52:W$5334, 4, FALSE)</f>
        <v>LADWP</v>
      </c>
    </row>
    <row r="3192" spans="2:10" x14ac:dyDescent="0.25">
      <c r="B3192" s="63">
        <v>6037124700</v>
      </c>
      <c r="C3192" s="63">
        <v>4796</v>
      </c>
      <c r="D3192" s="63" t="s">
        <v>166</v>
      </c>
      <c r="E3192" s="96">
        <v>91423</v>
      </c>
      <c r="F3192" s="63">
        <v>16.946978170903101</v>
      </c>
      <c r="G3192" s="63">
        <v>0</v>
      </c>
      <c r="H3192" s="63">
        <v>20.8</v>
      </c>
      <c r="I3192" s="98" t="str">
        <f>VLOOKUP(E3192, 'Program Data Extracts-Zip Codes'!R$52:W$5334, 6, FALSE)</f>
        <v>SCG</v>
      </c>
      <c r="J3192" s="98" t="str">
        <f>VLOOKUP(E3192, 'Program Data Extracts-Zip Codes'!R$52:W$5334, 4, FALSE)</f>
        <v>LADWP</v>
      </c>
    </row>
    <row r="3193" spans="2:10" x14ac:dyDescent="0.25">
      <c r="B3193" s="63">
        <v>6037141600</v>
      </c>
      <c r="C3193" s="63">
        <v>4029</v>
      </c>
      <c r="D3193" s="63" t="s">
        <v>166</v>
      </c>
      <c r="E3193" s="96">
        <v>91403</v>
      </c>
      <c r="F3193" s="63">
        <v>15.156218100392399</v>
      </c>
      <c r="G3193" s="63">
        <v>0</v>
      </c>
      <c r="H3193" s="63">
        <v>9.1</v>
      </c>
      <c r="I3193" s="98" t="str">
        <f>VLOOKUP(E3193, 'Program Data Extracts-Zip Codes'!R$52:W$5334, 6, FALSE)</f>
        <v>SCG</v>
      </c>
      <c r="J3193" s="98" t="str">
        <f>VLOOKUP(E3193, 'Program Data Extracts-Zip Codes'!R$52:W$5334, 4, FALSE)</f>
        <v>LADWP</v>
      </c>
    </row>
    <row r="3194" spans="2:10" x14ac:dyDescent="0.25">
      <c r="B3194" s="63">
        <v>6037143902</v>
      </c>
      <c r="C3194" s="63">
        <v>3000</v>
      </c>
      <c r="D3194" s="63" t="s">
        <v>166</v>
      </c>
      <c r="E3194" s="96">
        <v>91423</v>
      </c>
      <c r="F3194" s="63">
        <v>8.8968325134572304</v>
      </c>
      <c r="G3194" s="63">
        <v>0</v>
      </c>
      <c r="H3194" s="63">
        <v>6</v>
      </c>
      <c r="I3194" s="98" t="str">
        <f>VLOOKUP(E3194, 'Program Data Extracts-Zip Codes'!R$52:W$5334, 6, FALSE)</f>
        <v>SCG</v>
      </c>
      <c r="J3194" s="98" t="str">
        <f>VLOOKUP(E3194, 'Program Data Extracts-Zip Codes'!R$52:W$5334, 4, FALSE)</f>
        <v>LADWP</v>
      </c>
    </row>
    <row r="3195" spans="2:10" x14ac:dyDescent="0.25">
      <c r="B3195" s="63">
        <v>6037430502</v>
      </c>
      <c r="C3195" s="63">
        <v>6745</v>
      </c>
      <c r="D3195" s="63" t="s">
        <v>166</v>
      </c>
      <c r="E3195" s="96">
        <v>91024</v>
      </c>
      <c r="F3195" s="63">
        <v>12.0446025640504</v>
      </c>
      <c r="G3195" s="63">
        <v>0</v>
      </c>
      <c r="H3195" s="63">
        <v>15.5</v>
      </c>
      <c r="I3195" s="98" t="str">
        <f>VLOOKUP(E3195, 'Program Data Extracts-Zip Codes'!R$52:W$5334, 6, FALSE)</f>
        <v>SCG</v>
      </c>
      <c r="J3195" s="98" t="str">
        <f>VLOOKUP(E3195, 'Program Data Extracts-Zip Codes'!R$52:W$5334, 4, FALSE)</f>
        <v>Pasadena</v>
      </c>
    </row>
    <row r="3196" spans="2:10" x14ac:dyDescent="0.25">
      <c r="B3196" s="63">
        <v>6037430501</v>
      </c>
      <c r="C3196" s="63">
        <v>4172</v>
      </c>
      <c r="D3196" s="63" t="s">
        <v>166</v>
      </c>
      <c r="E3196" s="96">
        <v>91024</v>
      </c>
      <c r="F3196" s="63">
        <v>7.7219495227115802</v>
      </c>
      <c r="G3196" s="63">
        <v>0</v>
      </c>
      <c r="H3196" s="63">
        <v>7.6</v>
      </c>
      <c r="I3196" s="98" t="str">
        <f>VLOOKUP(E3196, 'Program Data Extracts-Zip Codes'!R$52:W$5334, 6, FALSE)</f>
        <v>SCG</v>
      </c>
      <c r="J3196" s="98" t="str">
        <f>VLOOKUP(E3196, 'Program Data Extracts-Zip Codes'!R$52:W$5334, 4, FALSE)</f>
        <v>Pasadena</v>
      </c>
    </row>
    <row r="3197" spans="2:10" x14ac:dyDescent="0.25">
      <c r="B3197" s="63">
        <v>6037573402</v>
      </c>
      <c r="C3197" s="63">
        <v>6430</v>
      </c>
      <c r="D3197" s="63" t="s">
        <v>166</v>
      </c>
      <c r="E3197" s="96">
        <v>90755</v>
      </c>
      <c r="F3197" s="63">
        <v>43.194479514649402</v>
      </c>
      <c r="G3197" s="63">
        <v>6430</v>
      </c>
      <c r="H3197" s="63">
        <v>45.6</v>
      </c>
      <c r="I3197" s="98" t="str">
        <f>VLOOKUP(E3197, 'Program Data Extracts-Zip Codes'!R$52:W$5334, 6, FALSE)</f>
        <v>SCG</v>
      </c>
      <c r="J3197" s="98" t="str">
        <f>VLOOKUP(E3197, 'Program Data Extracts-Zip Codes'!R$52:W$5334, 4, FALSE)</f>
        <v>SCE</v>
      </c>
    </row>
    <row r="3198" spans="2:10" x14ac:dyDescent="0.25">
      <c r="B3198" s="63">
        <v>6037573401</v>
      </c>
      <c r="C3198" s="63">
        <v>1439</v>
      </c>
      <c r="D3198" s="63" t="s">
        <v>166</v>
      </c>
      <c r="E3198" s="96">
        <v>90755</v>
      </c>
      <c r="F3198" s="63">
        <v>38.939781098115297</v>
      </c>
      <c r="G3198" s="63">
        <v>0</v>
      </c>
      <c r="H3198" s="63">
        <v>33.5</v>
      </c>
      <c r="I3198" s="98" t="str">
        <f>VLOOKUP(E3198, 'Program Data Extracts-Zip Codes'!R$52:W$5334, 6, FALSE)</f>
        <v>SCG</v>
      </c>
      <c r="J3198" s="98" t="str">
        <f>VLOOKUP(E3198, 'Program Data Extracts-Zip Codes'!R$52:W$5334, 4, FALSE)</f>
        <v>SCE</v>
      </c>
    </row>
    <row r="3199" spans="2:10" x14ac:dyDescent="0.25">
      <c r="B3199" s="63">
        <v>6037573403</v>
      </c>
      <c r="C3199" s="63">
        <v>3208</v>
      </c>
      <c r="D3199" s="63" t="s">
        <v>166</v>
      </c>
      <c r="E3199" s="96">
        <v>90755</v>
      </c>
      <c r="F3199" s="63">
        <v>30.208051472533</v>
      </c>
      <c r="G3199" s="63">
        <v>0</v>
      </c>
      <c r="H3199" s="63">
        <v>17.600000000000001</v>
      </c>
      <c r="I3199" s="98" t="str">
        <f>VLOOKUP(E3199, 'Program Data Extracts-Zip Codes'!R$52:W$5334, 6, FALSE)</f>
        <v>SCG</v>
      </c>
      <c r="J3199" s="98" t="str">
        <f>VLOOKUP(E3199, 'Program Data Extracts-Zip Codes'!R$52:W$5334, 4, FALSE)</f>
        <v>SCE</v>
      </c>
    </row>
    <row r="3200" spans="2:10" x14ac:dyDescent="0.25">
      <c r="B3200" s="63">
        <v>6037433801</v>
      </c>
      <c r="C3200" s="63">
        <v>6197</v>
      </c>
      <c r="D3200" s="63" t="s">
        <v>166</v>
      </c>
      <c r="E3200" s="96">
        <v>91733</v>
      </c>
      <c r="F3200" s="63">
        <v>63.042457549925203</v>
      </c>
      <c r="G3200" s="63">
        <v>6197</v>
      </c>
      <c r="H3200" s="63">
        <v>73.3</v>
      </c>
      <c r="I3200" s="98" t="str">
        <f>VLOOKUP(E3200, 'Program Data Extracts-Zip Codes'!R$52:W$5334, 6, FALSE)</f>
        <v>SCG</v>
      </c>
      <c r="J3200" s="98" t="str">
        <f>VLOOKUP(E3200, 'Program Data Extracts-Zip Codes'!R$52:W$5334, 4, FALSE)</f>
        <v>SCE</v>
      </c>
    </row>
    <row r="3201" spans="2:10" x14ac:dyDescent="0.25">
      <c r="B3201" s="63">
        <v>6037433102</v>
      </c>
      <c r="C3201" s="63">
        <v>5085</v>
      </c>
      <c r="D3201" s="63" t="s">
        <v>166</v>
      </c>
      <c r="E3201" s="96">
        <v>91733</v>
      </c>
      <c r="F3201" s="63">
        <v>60.507750061390603</v>
      </c>
      <c r="G3201" s="63">
        <v>5085</v>
      </c>
      <c r="H3201" s="63">
        <v>59.9</v>
      </c>
      <c r="I3201" s="98" t="str">
        <f>VLOOKUP(E3201, 'Program Data Extracts-Zip Codes'!R$52:W$5334, 6, FALSE)</f>
        <v>SCG</v>
      </c>
      <c r="J3201" s="98" t="str">
        <f>VLOOKUP(E3201, 'Program Data Extracts-Zip Codes'!R$52:W$5334, 4, FALSE)</f>
        <v>SCE</v>
      </c>
    </row>
    <row r="3202" spans="2:10" x14ac:dyDescent="0.25">
      <c r="B3202" s="63">
        <v>6037433501</v>
      </c>
      <c r="C3202" s="63">
        <v>1954</v>
      </c>
      <c r="D3202" s="63" t="s">
        <v>166</v>
      </c>
      <c r="E3202" s="96">
        <v>91733</v>
      </c>
      <c r="F3202" s="63">
        <v>56.306140172784303</v>
      </c>
      <c r="G3202" s="63">
        <v>1954</v>
      </c>
      <c r="H3202" s="63">
        <v>74</v>
      </c>
      <c r="I3202" s="98" t="str">
        <f>VLOOKUP(E3202, 'Program Data Extracts-Zip Codes'!R$52:W$5334, 6, FALSE)</f>
        <v>SCG</v>
      </c>
      <c r="J3202" s="98" t="str">
        <f>VLOOKUP(E3202, 'Program Data Extracts-Zip Codes'!R$52:W$5334, 4, FALSE)</f>
        <v>SCE</v>
      </c>
    </row>
    <row r="3203" spans="2:10" x14ac:dyDescent="0.25">
      <c r="B3203" s="63">
        <v>6037434004</v>
      </c>
      <c r="C3203" s="63">
        <v>2796</v>
      </c>
      <c r="D3203" s="63" t="s">
        <v>166</v>
      </c>
      <c r="E3203" s="96">
        <v>91733</v>
      </c>
      <c r="F3203" s="63">
        <v>56.0908259603845</v>
      </c>
      <c r="G3203" s="63">
        <v>2796</v>
      </c>
      <c r="H3203" s="63">
        <v>61.3</v>
      </c>
      <c r="I3203" s="98" t="str">
        <f>VLOOKUP(E3203, 'Program Data Extracts-Zip Codes'!R$52:W$5334, 6, FALSE)</f>
        <v>SCG</v>
      </c>
      <c r="J3203" s="98" t="str">
        <f>VLOOKUP(E3203, 'Program Data Extracts-Zip Codes'!R$52:W$5334, 4, FALSE)</f>
        <v>SCE</v>
      </c>
    </row>
    <row r="3204" spans="2:10" x14ac:dyDescent="0.25">
      <c r="B3204" s="63">
        <v>6037433504</v>
      </c>
      <c r="C3204" s="63">
        <v>4679</v>
      </c>
      <c r="D3204" s="63" t="s">
        <v>166</v>
      </c>
      <c r="E3204" s="96">
        <v>91733</v>
      </c>
      <c r="F3204" s="63">
        <v>55.553198371769</v>
      </c>
      <c r="G3204" s="63">
        <v>4679</v>
      </c>
      <c r="H3204" s="63">
        <v>61.5</v>
      </c>
      <c r="I3204" s="98" t="str">
        <f>VLOOKUP(E3204, 'Program Data Extracts-Zip Codes'!R$52:W$5334, 6, FALSE)</f>
        <v>SCG</v>
      </c>
      <c r="J3204" s="98" t="str">
        <f>VLOOKUP(E3204, 'Program Data Extracts-Zip Codes'!R$52:W$5334, 4, FALSE)</f>
        <v>SCE</v>
      </c>
    </row>
    <row r="3205" spans="2:10" x14ac:dyDescent="0.25">
      <c r="B3205" s="63">
        <v>6037433700</v>
      </c>
      <c r="C3205" s="63">
        <v>3294</v>
      </c>
      <c r="D3205" s="63" t="s">
        <v>166</v>
      </c>
      <c r="E3205" s="96">
        <v>91733</v>
      </c>
      <c r="F3205" s="63">
        <v>54.692958367737297</v>
      </c>
      <c r="G3205" s="63">
        <v>3294</v>
      </c>
      <c r="H3205" s="63">
        <v>45.3</v>
      </c>
      <c r="I3205" s="98" t="str">
        <f>VLOOKUP(E3205, 'Program Data Extracts-Zip Codes'!R$52:W$5334, 6, FALSE)</f>
        <v>SCG</v>
      </c>
      <c r="J3205" s="98" t="str">
        <f>VLOOKUP(E3205, 'Program Data Extracts-Zip Codes'!R$52:W$5334, 4, FALSE)</f>
        <v>SCE</v>
      </c>
    </row>
    <row r="3206" spans="2:10" x14ac:dyDescent="0.25">
      <c r="B3206" s="63">
        <v>6037433401</v>
      </c>
      <c r="C3206" s="63">
        <v>3371</v>
      </c>
      <c r="D3206" s="63" t="s">
        <v>166</v>
      </c>
      <c r="E3206" s="96">
        <v>91733</v>
      </c>
      <c r="F3206" s="63">
        <v>50.614072681991502</v>
      </c>
      <c r="G3206" s="63">
        <v>3371</v>
      </c>
      <c r="H3206" s="63">
        <v>52.7</v>
      </c>
      <c r="I3206" s="98" t="str">
        <f>VLOOKUP(E3206, 'Program Data Extracts-Zip Codes'!R$52:W$5334, 6, FALSE)</f>
        <v>SCG</v>
      </c>
      <c r="J3206" s="98" t="str">
        <f>VLOOKUP(E3206, 'Program Data Extracts-Zip Codes'!R$52:W$5334, 4, FALSE)</f>
        <v>SCE</v>
      </c>
    </row>
    <row r="3207" spans="2:10" x14ac:dyDescent="0.25">
      <c r="B3207" s="63">
        <v>6037433402</v>
      </c>
      <c r="C3207" s="63">
        <v>4776</v>
      </c>
      <c r="D3207" s="63" t="s">
        <v>166</v>
      </c>
      <c r="E3207" s="96">
        <v>91733</v>
      </c>
      <c r="F3207" s="63">
        <v>49.074030237085303</v>
      </c>
      <c r="G3207" s="63">
        <v>4776</v>
      </c>
      <c r="H3207" s="63">
        <v>76.099999999999994</v>
      </c>
      <c r="I3207" s="98" t="str">
        <f>VLOOKUP(E3207, 'Program Data Extracts-Zip Codes'!R$52:W$5334, 6, FALSE)</f>
        <v>SCG</v>
      </c>
      <c r="J3207" s="98" t="str">
        <f>VLOOKUP(E3207, 'Program Data Extracts-Zip Codes'!R$52:W$5334, 4, FALSE)</f>
        <v>SCE</v>
      </c>
    </row>
    <row r="3208" spans="2:10" x14ac:dyDescent="0.25">
      <c r="B3208" s="63">
        <v>6037433802</v>
      </c>
      <c r="C3208" s="63">
        <v>2780</v>
      </c>
      <c r="D3208" s="63" t="s">
        <v>166</v>
      </c>
      <c r="E3208" s="96">
        <v>91733</v>
      </c>
      <c r="F3208" s="63">
        <v>48.674034547354502</v>
      </c>
      <c r="G3208" s="63">
        <v>2780</v>
      </c>
      <c r="H3208" s="63">
        <v>33.9</v>
      </c>
      <c r="I3208" s="98" t="str">
        <f>VLOOKUP(E3208, 'Program Data Extracts-Zip Codes'!R$52:W$5334, 6, FALSE)</f>
        <v>SCG</v>
      </c>
      <c r="J3208" s="98" t="str">
        <f>VLOOKUP(E3208, 'Program Data Extracts-Zip Codes'!R$52:W$5334, 4, FALSE)</f>
        <v>SCE</v>
      </c>
    </row>
    <row r="3209" spans="2:10" x14ac:dyDescent="0.25">
      <c r="B3209" s="63">
        <v>6037433503</v>
      </c>
      <c r="C3209" s="63">
        <v>3108</v>
      </c>
      <c r="D3209" s="63" t="s">
        <v>166</v>
      </c>
      <c r="E3209" s="96">
        <v>91733</v>
      </c>
      <c r="F3209" s="63">
        <v>46.223154597803997</v>
      </c>
      <c r="G3209" s="63">
        <v>3108</v>
      </c>
      <c r="H3209" s="63">
        <v>64</v>
      </c>
      <c r="I3209" s="98" t="str">
        <f>VLOOKUP(E3209, 'Program Data Extracts-Zip Codes'!R$52:W$5334, 6, FALSE)</f>
        <v>SCG</v>
      </c>
      <c r="J3209" s="98" t="str">
        <f>VLOOKUP(E3209, 'Program Data Extracts-Zip Codes'!R$52:W$5334, 4, FALSE)</f>
        <v>SCE</v>
      </c>
    </row>
    <row r="3210" spans="2:10" x14ac:dyDescent="0.25">
      <c r="B3210" s="63">
        <v>6037536103</v>
      </c>
      <c r="C3210" s="63">
        <v>5516</v>
      </c>
      <c r="D3210" s="63" t="s">
        <v>166</v>
      </c>
      <c r="E3210" s="96">
        <v>90280</v>
      </c>
      <c r="F3210" s="63">
        <v>66.034037685442698</v>
      </c>
      <c r="G3210" s="63">
        <v>5516</v>
      </c>
      <c r="H3210" s="63">
        <v>42.3</v>
      </c>
      <c r="I3210" s="98" t="str">
        <f>VLOOKUP(E3210, 'Program Data Extracts-Zip Codes'!R$52:W$5334, 6, FALSE)</f>
        <v>SCG</v>
      </c>
      <c r="J3210" s="98" t="str">
        <f>VLOOKUP(E3210, 'Program Data Extracts-Zip Codes'!R$52:W$5334, 4, FALSE)</f>
        <v>SCE</v>
      </c>
    </row>
    <row r="3211" spans="2:10" x14ac:dyDescent="0.25">
      <c r="B3211" s="63">
        <v>6037535603</v>
      </c>
      <c r="C3211" s="63">
        <v>3493</v>
      </c>
      <c r="D3211" s="63" t="s">
        <v>166</v>
      </c>
      <c r="E3211" s="96">
        <v>90280</v>
      </c>
      <c r="F3211" s="63">
        <v>64.010392766720997</v>
      </c>
      <c r="G3211" s="63">
        <v>3493</v>
      </c>
      <c r="H3211" s="63">
        <v>49.5</v>
      </c>
      <c r="I3211" s="98" t="str">
        <f>VLOOKUP(E3211, 'Program Data Extracts-Zip Codes'!R$52:W$5334, 6, FALSE)</f>
        <v>SCG</v>
      </c>
      <c r="J3211" s="98" t="str">
        <f>VLOOKUP(E3211, 'Program Data Extracts-Zip Codes'!R$52:W$5334, 4, FALSE)</f>
        <v>SCE</v>
      </c>
    </row>
    <row r="3212" spans="2:10" x14ac:dyDescent="0.25">
      <c r="B3212" s="63">
        <v>6037536102</v>
      </c>
      <c r="C3212" s="63">
        <v>3164</v>
      </c>
      <c r="D3212" s="63" t="s">
        <v>166</v>
      </c>
      <c r="E3212" s="96">
        <v>90280</v>
      </c>
      <c r="F3212" s="63">
        <v>63.896094811996797</v>
      </c>
      <c r="G3212" s="63">
        <v>3164</v>
      </c>
      <c r="H3212" s="63">
        <v>36.4</v>
      </c>
      <c r="I3212" s="98" t="str">
        <f>VLOOKUP(E3212, 'Program Data Extracts-Zip Codes'!R$52:W$5334, 6, FALSE)</f>
        <v>SCG</v>
      </c>
      <c r="J3212" s="98" t="str">
        <f>VLOOKUP(E3212, 'Program Data Extracts-Zip Codes'!R$52:W$5334, 4, FALSE)</f>
        <v>SCE</v>
      </c>
    </row>
    <row r="3213" spans="2:10" x14ac:dyDescent="0.25">
      <c r="B3213" s="63">
        <v>6037535606</v>
      </c>
      <c r="C3213" s="63">
        <v>1860</v>
      </c>
      <c r="D3213" s="63" t="s">
        <v>166</v>
      </c>
      <c r="E3213" s="96">
        <v>90280</v>
      </c>
      <c r="F3213" s="63">
        <v>62.6954874536654</v>
      </c>
      <c r="G3213" s="63">
        <v>1860</v>
      </c>
      <c r="H3213" s="63">
        <v>76.900000000000006</v>
      </c>
      <c r="I3213" s="98" t="str">
        <f>VLOOKUP(E3213, 'Program Data Extracts-Zip Codes'!R$52:W$5334, 6, FALSE)</f>
        <v>SCG</v>
      </c>
      <c r="J3213" s="98" t="str">
        <f>VLOOKUP(E3213, 'Program Data Extracts-Zip Codes'!R$52:W$5334, 4, FALSE)</f>
        <v>SCE</v>
      </c>
    </row>
    <row r="3214" spans="2:10" x14ac:dyDescent="0.25">
      <c r="B3214" s="63">
        <v>6037536104</v>
      </c>
      <c r="C3214" s="63">
        <v>4052</v>
      </c>
      <c r="D3214" s="63" t="s">
        <v>166</v>
      </c>
      <c r="E3214" s="96">
        <v>90280</v>
      </c>
      <c r="F3214" s="63">
        <v>61.422125547306202</v>
      </c>
      <c r="G3214" s="63">
        <v>4052</v>
      </c>
      <c r="H3214" s="63">
        <v>57.4</v>
      </c>
      <c r="I3214" s="98" t="str">
        <f>VLOOKUP(E3214, 'Program Data Extracts-Zip Codes'!R$52:W$5334, 6, FALSE)</f>
        <v>SCG</v>
      </c>
      <c r="J3214" s="98" t="str">
        <f>VLOOKUP(E3214, 'Program Data Extracts-Zip Codes'!R$52:W$5334, 4, FALSE)</f>
        <v>SCE</v>
      </c>
    </row>
    <row r="3215" spans="2:10" x14ac:dyDescent="0.25">
      <c r="B3215" s="63">
        <v>6037536000</v>
      </c>
      <c r="C3215" s="63">
        <v>3720</v>
      </c>
      <c r="D3215" s="63" t="s">
        <v>166</v>
      </c>
      <c r="E3215" s="96">
        <v>90280</v>
      </c>
      <c r="F3215" s="63">
        <v>58.153995868281903</v>
      </c>
      <c r="G3215" s="63">
        <v>3720</v>
      </c>
      <c r="H3215" s="63">
        <v>49.5</v>
      </c>
      <c r="I3215" s="98" t="str">
        <f>VLOOKUP(E3215, 'Program Data Extracts-Zip Codes'!R$52:W$5334, 6, FALSE)</f>
        <v>SCG</v>
      </c>
      <c r="J3215" s="98" t="str">
        <f>VLOOKUP(E3215, 'Program Data Extracts-Zip Codes'!R$52:W$5334, 4, FALSE)</f>
        <v>SCE</v>
      </c>
    </row>
    <row r="3216" spans="2:10" x14ac:dyDescent="0.25">
      <c r="B3216" s="63">
        <v>6037535604</v>
      </c>
      <c r="C3216" s="63">
        <v>4435</v>
      </c>
      <c r="D3216" s="63" t="s">
        <v>166</v>
      </c>
      <c r="E3216" s="96">
        <v>90280</v>
      </c>
      <c r="F3216" s="63">
        <v>57.4118969073212</v>
      </c>
      <c r="G3216" s="63">
        <v>4435</v>
      </c>
      <c r="H3216" s="63">
        <v>67.2</v>
      </c>
      <c r="I3216" s="98" t="str">
        <f>VLOOKUP(E3216, 'Program Data Extracts-Zip Codes'!R$52:W$5334, 6, FALSE)</f>
        <v>SCG</v>
      </c>
      <c r="J3216" s="98" t="str">
        <f>VLOOKUP(E3216, 'Program Data Extracts-Zip Codes'!R$52:W$5334, 4, FALSE)</f>
        <v>SCE</v>
      </c>
    </row>
    <row r="3217" spans="2:10" x14ac:dyDescent="0.25">
      <c r="B3217" s="63">
        <v>6037535901</v>
      </c>
      <c r="C3217" s="63">
        <v>5757</v>
      </c>
      <c r="D3217" s="63" t="s">
        <v>166</v>
      </c>
      <c r="E3217" s="96">
        <v>90280</v>
      </c>
      <c r="F3217" s="63">
        <v>54.859417649724499</v>
      </c>
      <c r="G3217" s="63">
        <v>5757</v>
      </c>
      <c r="H3217" s="63">
        <v>39.4</v>
      </c>
      <c r="I3217" s="98" t="str">
        <f>VLOOKUP(E3217, 'Program Data Extracts-Zip Codes'!R$52:W$5334, 6, FALSE)</f>
        <v>SCG</v>
      </c>
      <c r="J3217" s="98" t="str">
        <f>VLOOKUP(E3217, 'Program Data Extracts-Zip Codes'!R$52:W$5334, 4, FALSE)</f>
        <v>SCE</v>
      </c>
    </row>
    <row r="3218" spans="2:10" x14ac:dyDescent="0.25">
      <c r="B3218" s="63">
        <v>6037536200</v>
      </c>
      <c r="C3218" s="63">
        <v>7289</v>
      </c>
      <c r="D3218" s="63" t="s">
        <v>166</v>
      </c>
      <c r="E3218" s="96">
        <v>90280</v>
      </c>
      <c r="F3218" s="63">
        <v>54.8360672028697</v>
      </c>
      <c r="G3218" s="63">
        <v>7289</v>
      </c>
      <c r="H3218" s="63">
        <v>48.5</v>
      </c>
      <c r="I3218" s="98" t="str">
        <f>VLOOKUP(E3218, 'Program Data Extracts-Zip Codes'!R$52:W$5334, 6, FALSE)</f>
        <v>SCG</v>
      </c>
      <c r="J3218" s="98" t="str">
        <f>VLOOKUP(E3218, 'Program Data Extracts-Zip Codes'!R$52:W$5334, 4, FALSE)</f>
        <v>SCE</v>
      </c>
    </row>
    <row r="3219" spans="2:10" x14ac:dyDescent="0.25">
      <c r="B3219" s="63">
        <v>6037535702</v>
      </c>
      <c r="C3219" s="63">
        <v>5522</v>
      </c>
      <c r="D3219" s="63" t="s">
        <v>166</v>
      </c>
      <c r="E3219" s="96">
        <v>90280</v>
      </c>
      <c r="F3219" s="63">
        <v>53.8612658966194</v>
      </c>
      <c r="G3219" s="63">
        <v>5522</v>
      </c>
      <c r="H3219" s="63">
        <v>66.2</v>
      </c>
      <c r="I3219" s="98" t="str">
        <f>VLOOKUP(E3219, 'Program Data Extracts-Zip Codes'!R$52:W$5334, 6, FALSE)</f>
        <v>SCG</v>
      </c>
      <c r="J3219" s="98" t="str">
        <f>VLOOKUP(E3219, 'Program Data Extracts-Zip Codes'!R$52:W$5334, 4, FALSE)</f>
        <v>SCE</v>
      </c>
    </row>
    <row r="3220" spans="2:10" x14ac:dyDescent="0.25">
      <c r="B3220" s="63">
        <v>6037535607</v>
      </c>
      <c r="C3220" s="63">
        <v>4775</v>
      </c>
      <c r="D3220" s="63" t="s">
        <v>166</v>
      </c>
      <c r="E3220" s="96">
        <v>90280</v>
      </c>
      <c r="F3220" s="63">
        <v>52.154306866131598</v>
      </c>
      <c r="G3220" s="63">
        <v>4775</v>
      </c>
      <c r="H3220" s="63">
        <v>49.8</v>
      </c>
      <c r="I3220" s="98" t="str">
        <f>VLOOKUP(E3220, 'Program Data Extracts-Zip Codes'!R$52:W$5334, 6, FALSE)</f>
        <v>SCG</v>
      </c>
      <c r="J3220" s="98" t="str">
        <f>VLOOKUP(E3220, 'Program Data Extracts-Zip Codes'!R$52:W$5334, 4, FALSE)</f>
        <v>SCE</v>
      </c>
    </row>
    <row r="3221" spans="2:10" x14ac:dyDescent="0.25">
      <c r="B3221" s="63">
        <v>6037535501</v>
      </c>
      <c r="C3221" s="63">
        <v>3866</v>
      </c>
      <c r="D3221" s="63" t="s">
        <v>166</v>
      </c>
      <c r="E3221" s="96">
        <v>90280</v>
      </c>
      <c r="F3221" s="63">
        <v>48.412567324124197</v>
      </c>
      <c r="G3221" s="63">
        <v>3866</v>
      </c>
      <c r="H3221" s="63">
        <v>64.400000000000006</v>
      </c>
      <c r="I3221" s="98" t="str">
        <f>VLOOKUP(E3221, 'Program Data Extracts-Zip Codes'!R$52:W$5334, 6, FALSE)</f>
        <v>SCG</v>
      </c>
      <c r="J3221" s="98" t="str">
        <f>VLOOKUP(E3221, 'Program Data Extracts-Zip Codes'!R$52:W$5334, 4, FALSE)</f>
        <v>SCE</v>
      </c>
    </row>
    <row r="3222" spans="2:10" x14ac:dyDescent="0.25">
      <c r="B3222" s="63">
        <v>6037535605</v>
      </c>
      <c r="C3222" s="63">
        <v>4153</v>
      </c>
      <c r="D3222" s="63" t="s">
        <v>166</v>
      </c>
      <c r="E3222" s="96">
        <v>90280</v>
      </c>
      <c r="F3222" s="63">
        <v>46.923495827273598</v>
      </c>
      <c r="G3222" s="63">
        <v>4153</v>
      </c>
      <c r="H3222" s="63">
        <v>56.7</v>
      </c>
      <c r="I3222" s="98" t="str">
        <f>VLOOKUP(E3222, 'Program Data Extracts-Zip Codes'!R$52:W$5334, 6, FALSE)</f>
        <v>SCG</v>
      </c>
      <c r="J3222" s="98" t="str">
        <f>VLOOKUP(E3222, 'Program Data Extracts-Zip Codes'!R$52:W$5334, 4, FALSE)</f>
        <v>SCE</v>
      </c>
    </row>
    <row r="3223" spans="2:10" x14ac:dyDescent="0.25">
      <c r="B3223" s="63">
        <v>6037535902</v>
      </c>
      <c r="C3223" s="63">
        <v>6519</v>
      </c>
      <c r="D3223" s="63" t="s">
        <v>166</v>
      </c>
      <c r="E3223" s="96">
        <v>90280</v>
      </c>
      <c r="F3223" s="63">
        <v>44.360211175258002</v>
      </c>
      <c r="G3223" s="63">
        <v>6519</v>
      </c>
      <c r="H3223" s="63">
        <v>31.5</v>
      </c>
      <c r="I3223" s="98" t="str">
        <f>VLOOKUP(E3223, 'Program Data Extracts-Zip Codes'!R$52:W$5334, 6, FALSE)</f>
        <v>SCG</v>
      </c>
      <c r="J3223" s="98" t="str">
        <f>VLOOKUP(E3223, 'Program Data Extracts-Zip Codes'!R$52:W$5334, 4, FALSE)</f>
        <v>SCE</v>
      </c>
    </row>
    <row r="3224" spans="2:10" x14ac:dyDescent="0.25">
      <c r="B3224" s="63">
        <v>6037535503</v>
      </c>
      <c r="C3224" s="63">
        <v>2497</v>
      </c>
      <c r="D3224" s="63" t="s">
        <v>166</v>
      </c>
      <c r="E3224" s="96">
        <v>90280</v>
      </c>
      <c r="F3224" s="63">
        <v>42.280872885373903</v>
      </c>
      <c r="G3224" s="63">
        <v>2497</v>
      </c>
      <c r="H3224" s="63">
        <v>74.3</v>
      </c>
      <c r="I3224" s="98" t="str">
        <f>VLOOKUP(E3224, 'Program Data Extracts-Zip Codes'!R$52:W$5334, 6, FALSE)</f>
        <v>SCG</v>
      </c>
      <c r="J3224" s="98" t="str">
        <f>VLOOKUP(E3224, 'Program Data Extracts-Zip Codes'!R$52:W$5334, 4, FALSE)</f>
        <v>SCE</v>
      </c>
    </row>
    <row r="3225" spans="2:10" x14ac:dyDescent="0.25">
      <c r="B3225" s="63">
        <v>6037535803</v>
      </c>
      <c r="C3225" s="63">
        <v>4458</v>
      </c>
      <c r="D3225" s="63" t="s">
        <v>166</v>
      </c>
      <c r="E3225" s="96">
        <v>90280</v>
      </c>
      <c r="F3225" s="63">
        <v>41.8065544603459</v>
      </c>
      <c r="G3225" s="63">
        <v>4458</v>
      </c>
      <c r="H3225" s="63">
        <v>66.099999999999994</v>
      </c>
      <c r="I3225" s="98" t="str">
        <f>VLOOKUP(E3225, 'Program Data Extracts-Zip Codes'!R$52:W$5334, 6, FALSE)</f>
        <v>SCG</v>
      </c>
      <c r="J3225" s="98" t="str">
        <f>VLOOKUP(E3225, 'Program Data Extracts-Zip Codes'!R$52:W$5334, 4, FALSE)</f>
        <v>SCE</v>
      </c>
    </row>
    <row r="3226" spans="2:10" x14ac:dyDescent="0.25">
      <c r="B3226" s="63">
        <v>6037535804</v>
      </c>
      <c r="C3226" s="63">
        <v>5498</v>
      </c>
      <c r="D3226" s="63" t="s">
        <v>166</v>
      </c>
      <c r="E3226" s="96">
        <v>90280</v>
      </c>
      <c r="F3226" s="63">
        <v>39.303019331161302</v>
      </c>
      <c r="G3226" s="63">
        <v>0</v>
      </c>
      <c r="H3226" s="63">
        <v>50.8</v>
      </c>
      <c r="I3226" s="98" t="str">
        <f>VLOOKUP(E3226, 'Program Data Extracts-Zip Codes'!R$52:W$5334, 6, FALSE)</f>
        <v>SCG</v>
      </c>
      <c r="J3226" s="98" t="str">
        <f>VLOOKUP(E3226, 'Program Data Extracts-Zip Codes'!R$52:W$5334, 4, FALSE)</f>
        <v>SCE</v>
      </c>
    </row>
    <row r="3227" spans="2:10" x14ac:dyDescent="0.25">
      <c r="B3227" s="63">
        <v>6037535701</v>
      </c>
      <c r="C3227" s="63">
        <v>6050</v>
      </c>
      <c r="D3227" s="63" t="s">
        <v>166</v>
      </c>
      <c r="E3227" s="96">
        <v>90280</v>
      </c>
      <c r="F3227" s="63">
        <v>38.564971695425399</v>
      </c>
      <c r="G3227" s="63">
        <v>0</v>
      </c>
      <c r="H3227" s="63">
        <v>45.6</v>
      </c>
      <c r="I3227" s="98" t="str">
        <f>VLOOKUP(E3227, 'Program Data Extracts-Zip Codes'!R$52:W$5334, 6, FALSE)</f>
        <v>SCG</v>
      </c>
      <c r="J3227" s="98" t="str">
        <f>VLOOKUP(E3227, 'Program Data Extracts-Zip Codes'!R$52:W$5334, 4, FALSE)</f>
        <v>SCE</v>
      </c>
    </row>
    <row r="3228" spans="2:10" x14ac:dyDescent="0.25">
      <c r="B3228" s="63">
        <v>6037535502</v>
      </c>
      <c r="C3228" s="63">
        <v>4958</v>
      </c>
      <c r="D3228" s="63" t="s">
        <v>166</v>
      </c>
      <c r="E3228" s="96">
        <v>90280</v>
      </c>
      <c r="F3228" s="63">
        <v>38.167710678458803</v>
      </c>
      <c r="G3228" s="63">
        <v>0</v>
      </c>
      <c r="H3228" s="63">
        <v>50.6</v>
      </c>
      <c r="I3228" s="98" t="str">
        <f>VLOOKUP(E3228, 'Program Data Extracts-Zip Codes'!R$52:W$5334, 6, FALSE)</f>
        <v>SCG</v>
      </c>
      <c r="J3228" s="98" t="str">
        <f>VLOOKUP(E3228, 'Program Data Extracts-Zip Codes'!R$52:W$5334, 4, FALSE)</f>
        <v>SCE</v>
      </c>
    </row>
    <row r="3229" spans="2:10" x14ac:dyDescent="0.25">
      <c r="B3229" s="63">
        <v>6037535802</v>
      </c>
      <c r="C3229" s="63">
        <v>6814</v>
      </c>
      <c r="D3229" s="63" t="s">
        <v>166</v>
      </c>
      <c r="E3229" s="96">
        <v>90280</v>
      </c>
      <c r="F3229" s="63">
        <v>35.927026364134498</v>
      </c>
      <c r="G3229" s="63">
        <v>0</v>
      </c>
      <c r="H3229" s="63">
        <v>56</v>
      </c>
      <c r="I3229" s="98" t="str">
        <f>VLOOKUP(E3229, 'Program Data Extracts-Zip Codes'!R$52:W$5334, 6, FALSE)</f>
        <v>SCG</v>
      </c>
      <c r="J3229" s="98" t="str">
        <f>VLOOKUP(E3229, 'Program Data Extracts-Zip Codes'!R$52:W$5334, 4, FALSE)</f>
        <v>SCE</v>
      </c>
    </row>
    <row r="3230" spans="2:10" x14ac:dyDescent="0.25">
      <c r="B3230" s="63">
        <v>6037540201</v>
      </c>
      <c r="C3230" s="63">
        <v>2370</v>
      </c>
      <c r="D3230" s="63" t="s">
        <v>166</v>
      </c>
      <c r="E3230" s="96">
        <v>90280</v>
      </c>
      <c r="F3230" s="63">
        <v>35.361738653156898</v>
      </c>
      <c r="G3230" s="63">
        <v>0</v>
      </c>
      <c r="H3230" s="63">
        <v>70.900000000000006</v>
      </c>
      <c r="I3230" s="98" t="str">
        <f>VLOOKUP(E3230, 'Program Data Extracts-Zip Codes'!R$52:W$5334, 6, FALSE)</f>
        <v>SCG</v>
      </c>
      <c r="J3230" s="98" t="str">
        <f>VLOOKUP(E3230, 'Program Data Extracts-Zip Codes'!R$52:W$5334, 4, FALSE)</f>
        <v>SCE</v>
      </c>
    </row>
    <row r="3231" spans="2:10" x14ac:dyDescent="0.25">
      <c r="B3231" s="63">
        <v>6037480704</v>
      </c>
      <c r="C3231" s="63">
        <v>4531</v>
      </c>
      <c r="D3231" s="63" t="s">
        <v>166</v>
      </c>
      <c r="E3231" s="96">
        <v>91030</v>
      </c>
      <c r="F3231" s="63">
        <v>17.0890263115122</v>
      </c>
      <c r="G3231" s="63">
        <v>0</v>
      </c>
      <c r="H3231" s="63">
        <v>20.8</v>
      </c>
      <c r="I3231" s="98" t="str">
        <f>VLOOKUP(E3231, 'Program Data Extracts-Zip Codes'!R$52:W$5334, 6, FALSE)</f>
        <v>SCG</v>
      </c>
      <c r="J3231" s="98" t="str">
        <f>VLOOKUP(E3231, 'Program Data Extracts-Zip Codes'!R$52:W$5334, 4, FALSE)</f>
        <v>LADWP</v>
      </c>
    </row>
    <row r="3232" spans="2:10" x14ac:dyDescent="0.25">
      <c r="B3232" s="63">
        <v>6037480600</v>
      </c>
      <c r="C3232" s="63">
        <v>7863</v>
      </c>
      <c r="D3232" s="63" t="s">
        <v>166</v>
      </c>
      <c r="E3232" s="96">
        <v>91030</v>
      </c>
      <c r="F3232" s="63">
        <v>12.766583033396</v>
      </c>
      <c r="G3232" s="63">
        <v>0</v>
      </c>
      <c r="H3232" s="63">
        <v>22.3</v>
      </c>
      <c r="I3232" s="98" t="str">
        <f>VLOOKUP(E3232, 'Program Data Extracts-Zip Codes'!R$52:W$5334, 6, FALSE)</f>
        <v>SCG</v>
      </c>
      <c r="J3232" s="98" t="str">
        <f>VLOOKUP(E3232, 'Program Data Extracts-Zip Codes'!R$52:W$5334, 4, FALSE)</f>
        <v>LADWP</v>
      </c>
    </row>
    <row r="3233" spans="2:10" x14ac:dyDescent="0.25">
      <c r="B3233" s="63">
        <v>6037480500</v>
      </c>
      <c r="C3233" s="63">
        <v>5485</v>
      </c>
      <c r="D3233" s="63" t="s">
        <v>166</v>
      </c>
      <c r="E3233" s="96">
        <v>91030</v>
      </c>
      <c r="F3233" s="63">
        <v>10.462288008792299</v>
      </c>
      <c r="G3233" s="63">
        <v>0</v>
      </c>
      <c r="H3233" s="63">
        <v>11.6</v>
      </c>
      <c r="I3233" s="98" t="str">
        <f>VLOOKUP(E3233, 'Program Data Extracts-Zip Codes'!R$52:W$5334, 6, FALSE)</f>
        <v>SCG</v>
      </c>
      <c r="J3233" s="98" t="str">
        <f>VLOOKUP(E3233, 'Program Data Extracts-Zip Codes'!R$52:W$5334, 4, FALSE)</f>
        <v>LADWP</v>
      </c>
    </row>
    <row r="3234" spans="2:10" x14ac:dyDescent="0.25">
      <c r="B3234" s="63">
        <v>6037480703</v>
      </c>
      <c r="C3234" s="63">
        <v>3277</v>
      </c>
      <c r="D3234" s="63" t="s">
        <v>166</v>
      </c>
      <c r="E3234" s="96">
        <v>91030</v>
      </c>
      <c r="F3234" s="63">
        <v>8.7454308977529003</v>
      </c>
      <c r="G3234" s="63">
        <v>0</v>
      </c>
      <c r="H3234" s="63">
        <v>10.6</v>
      </c>
      <c r="I3234" s="98" t="str">
        <f>VLOOKUP(E3234, 'Program Data Extracts-Zip Codes'!R$52:W$5334, 6, FALSE)</f>
        <v>SCG</v>
      </c>
      <c r="J3234" s="98" t="str">
        <f>VLOOKUP(E3234, 'Program Data Extracts-Zip Codes'!R$52:W$5334, 4, FALSE)</f>
        <v>LADWP</v>
      </c>
    </row>
    <row r="3235" spans="2:10" x14ac:dyDescent="0.25">
      <c r="B3235" s="63">
        <v>6037480702</v>
      </c>
      <c r="C3235" s="63">
        <v>4460</v>
      </c>
      <c r="D3235" s="63" t="s">
        <v>166</v>
      </c>
      <c r="E3235" s="96">
        <v>91030</v>
      </c>
      <c r="F3235" s="63">
        <v>8.6273762810244499</v>
      </c>
      <c r="G3235" s="63">
        <v>0</v>
      </c>
      <c r="H3235" s="63">
        <v>13.3</v>
      </c>
      <c r="I3235" s="98" t="str">
        <f>VLOOKUP(E3235, 'Program Data Extracts-Zip Codes'!R$52:W$5334, 6, FALSE)</f>
        <v>SCG</v>
      </c>
      <c r="J3235" s="98" t="str">
        <f>VLOOKUP(E3235, 'Program Data Extracts-Zip Codes'!R$52:W$5334, 4, FALSE)</f>
        <v>LADWP</v>
      </c>
    </row>
    <row r="3236" spans="2:10" x14ac:dyDescent="0.25">
      <c r="B3236" s="63">
        <v>6037920326</v>
      </c>
      <c r="C3236" s="63">
        <v>6840</v>
      </c>
      <c r="D3236" s="63" t="s">
        <v>166</v>
      </c>
      <c r="E3236" s="96">
        <v>91381</v>
      </c>
      <c r="F3236" s="63">
        <v>19.624810767347999</v>
      </c>
      <c r="G3236" s="63">
        <v>0</v>
      </c>
      <c r="H3236" s="63">
        <v>13</v>
      </c>
      <c r="I3236" s="98" t="str">
        <f>VLOOKUP(E3236, 'Program Data Extracts-Zip Codes'!R$52:W$5334, 6, FALSE)</f>
        <v>SCG</v>
      </c>
      <c r="J3236" s="98" t="str">
        <f>VLOOKUP(E3236, 'Program Data Extracts-Zip Codes'!R$52:W$5334, 4, FALSE)</f>
        <v>SCE</v>
      </c>
    </row>
    <row r="3237" spans="2:10" x14ac:dyDescent="0.25">
      <c r="B3237" s="63">
        <v>6037920338</v>
      </c>
      <c r="C3237" s="63">
        <v>5721</v>
      </c>
      <c r="D3237" s="63" t="s">
        <v>166</v>
      </c>
      <c r="E3237" s="96">
        <v>91381</v>
      </c>
      <c r="F3237" s="63">
        <v>8.0713589416973992</v>
      </c>
      <c r="G3237" s="63">
        <v>0</v>
      </c>
      <c r="H3237" s="63">
        <v>9.1999999999999993</v>
      </c>
      <c r="I3237" s="98" t="str">
        <f>VLOOKUP(E3237, 'Program Data Extracts-Zip Codes'!R$52:W$5334, 6, FALSE)</f>
        <v>SCG</v>
      </c>
      <c r="J3237" s="98" t="str">
        <f>VLOOKUP(E3237, 'Program Data Extracts-Zip Codes'!R$52:W$5334, 4, FALSE)</f>
        <v>SCE</v>
      </c>
    </row>
    <row r="3238" spans="2:10" x14ac:dyDescent="0.25">
      <c r="B3238" s="63">
        <v>6037143604</v>
      </c>
      <c r="C3238" s="63">
        <v>3205</v>
      </c>
      <c r="D3238" s="63" t="s">
        <v>166</v>
      </c>
      <c r="E3238" s="96">
        <v>91604</v>
      </c>
      <c r="F3238" s="63">
        <v>27.722724791507598</v>
      </c>
      <c r="G3238" s="63">
        <v>0</v>
      </c>
      <c r="H3238" s="63">
        <v>18.399999999999999</v>
      </c>
      <c r="I3238" s="98" t="str">
        <f>VLOOKUP(E3238, 'Program Data Extracts-Zip Codes'!R$52:W$5334, 6, FALSE)</f>
        <v>SCG</v>
      </c>
      <c r="J3238" s="98" t="str">
        <f>VLOOKUP(E3238, 'Program Data Extracts-Zip Codes'!R$52:W$5334, 4, FALSE)</f>
        <v>LADWP</v>
      </c>
    </row>
    <row r="3239" spans="2:10" x14ac:dyDescent="0.25">
      <c r="B3239" s="63">
        <v>6037143602</v>
      </c>
      <c r="C3239" s="63">
        <v>4260</v>
      </c>
      <c r="D3239" s="63" t="s">
        <v>166</v>
      </c>
      <c r="E3239" s="96">
        <v>91604</v>
      </c>
      <c r="F3239" s="63">
        <v>24.253544077500901</v>
      </c>
      <c r="G3239" s="63">
        <v>0</v>
      </c>
      <c r="H3239" s="63">
        <v>17.399999999999999</v>
      </c>
      <c r="I3239" s="98" t="str">
        <f>VLOOKUP(E3239, 'Program Data Extracts-Zip Codes'!R$52:W$5334, 6, FALSE)</f>
        <v>SCG</v>
      </c>
      <c r="J3239" s="98" t="str">
        <f>VLOOKUP(E3239, 'Program Data Extracts-Zip Codes'!R$52:W$5334, 4, FALSE)</f>
        <v>LADWP</v>
      </c>
    </row>
    <row r="3240" spans="2:10" x14ac:dyDescent="0.25">
      <c r="B3240" s="63">
        <v>6037143800</v>
      </c>
      <c r="C3240" s="63">
        <v>4878</v>
      </c>
      <c r="D3240" s="63" t="s">
        <v>166</v>
      </c>
      <c r="E3240" s="96">
        <v>91604</v>
      </c>
      <c r="F3240" s="63">
        <v>24.067368938665499</v>
      </c>
      <c r="G3240" s="63">
        <v>0</v>
      </c>
      <c r="H3240" s="63">
        <v>11.2</v>
      </c>
      <c r="I3240" s="98" t="str">
        <f>VLOOKUP(E3240, 'Program Data Extracts-Zip Codes'!R$52:W$5334, 6, FALSE)</f>
        <v>SCG</v>
      </c>
      <c r="J3240" s="98" t="str">
        <f>VLOOKUP(E3240, 'Program Data Extracts-Zip Codes'!R$52:W$5334, 4, FALSE)</f>
        <v>LADWP</v>
      </c>
    </row>
    <row r="3241" spans="2:10" x14ac:dyDescent="0.25">
      <c r="B3241" s="63">
        <v>6037143500</v>
      </c>
      <c r="C3241" s="63">
        <v>4708</v>
      </c>
      <c r="D3241" s="63" t="s">
        <v>166</v>
      </c>
      <c r="E3241" s="96">
        <v>91604</v>
      </c>
      <c r="F3241" s="63">
        <v>17.642184493187099</v>
      </c>
      <c r="G3241" s="63">
        <v>0</v>
      </c>
      <c r="H3241" s="63">
        <v>15.6</v>
      </c>
      <c r="I3241" s="98" t="str">
        <f>VLOOKUP(E3241, 'Program Data Extracts-Zip Codes'!R$52:W$5334, 6, FALSE)</f>
        <v>SCG</v>
      </c>
      <c r="J3241" s="98" t="str">
        <f>VLOOKUP(E3241, 'Program Data Extracts-Zip Codes'!R$52:W$5334, 4, FALSE)</f>
        <v>LADWP</v>
      </c>
    </row>
    <row r="3242" spans="2:10" x14ac:dyDescent="0.25">
      <c r="B3242" s="63">
        <v>6037143400</v>
      </c>
      <c r="C3242" s="63">
        <v>5881</v>
      </c>
      <c r="D3242" s="63" t="s">
        <v>166</v>
      </c>
      <c r="E3242" s="96">
        <v>91604</v>
      </c>
      <c r="F3242" s="63">
        <v>15.8056147254111</v>
      </c>
      <c r="G3242" s="63">
        <v>0</v>
      </c>
      <c r="H3242" s="63">
        <v>14.9</v>
      </c>
      <c r="I3242" s="98" t="str">
        <f>VLOOKUP(E3242, 'Program Data Extracts-Zip Codes'!R$52:W$5334, 6, FALSE)</f>
        <v>SCG</v>
      </c>
      <c r="J3242" s="98" t="str">
        <f>VLOOKUP(E3242, 'Program Data Extracts-Zip Codes'!R$52:W$5334, 4, FALSE)</f>
        <v>LADWP</v>
      </c>
    </row>
    <row r="3243" spans="2:10" x14ac:dyDescent="0.25">
      <c r="B3243" s="63">
        <v>6037143901</v>
      </c>
      <c r="C3243" s="63">
        <v>4068</v>
      </c>
      <c r="D3243" s="63" t="s">
        <v>166</v>
      </c>
      <c r="E3243" s="96">
        <v>91604</v>
      </c>
      <c r="F3243" s="63">
        <v>7.8146642685245498</v>
      </c>
      <c r="G3243" s="63">
        <v>0</v>
      </c>
      <c r="H3243" s="63">
        <v>11.3</v>
      </c>
      <c r="I3243" s="98" t="str">
        <f>VLOOKUP(E3243, 'Program Data Extracts-Zip Codes'!R$52:W$5334, 6, FALSE)</f>
        <v>SCG</v>
      </c>
      <c r="J3243" s="98" t="str">
        <f>VLOOKUP(E3243, 'Program Data Extracts-Zip Codes'!R$52:W$5334, 4, FALSE)</f>
        <v>LADWP</v>
      </c>
    </row>
    <row r="3244" spans="2:10" x14ac:dyDescent="0.25">
      <c r="B3244" s="63">
        <v>6037121222</v>
      </c>
      <c r="C3244" s="63">
        <v>5293</v>
      </c>
      <c r="D3244" s="63" t="s">
        <v>166</v>
      </c>
      <c r="E3244" s="96">
        <v>91352</v>
      </c>
      <c r="F3244" s="63">
        <v>67.393070357954898</v>
      </c>
      <c r="G3244" s="63">
        <v>5293</v>
      </c>
      <c r="H3244" s="63">
        <v>70.8</v>
      </c>
      <c r="I3244" s="98" t="str">
        <f>VLOOKUP(E3244, 'Program Data Extracts-Zip Codes'!R$52:W$5334, 6, FALSE)</f>
        <v>SCG</v>
      </c>
      <c r="J3244" s="98" t="str">
        <f>VLOOKUP(E3244, 'Program Data Extracts-Zip Codes'!R$52:W$5334, 4, FALSE)</f>
        <v>Burbank</v>
      </c>
    </row>
    <row r="3245" spans="2:10" x14ac:dyDescent="0.25">
      <c r="B3245" s="63">
        <v>6037122122</v>
      </c>
      <c r="C3245" s="63">
        <v>2439</v>
      </c>
      <c r="D3245" s="63" t="s">
        <v>166</v>
      </c>
      <c r="E3245" s="96">
        <v>91352</v>
      </c>
      <c r="F3245" s="63">
        <v>66.513163300211005</v>
      </c>
      <c r="G3245" s="63">
        <v>2439</v>
      </c>
      <c r="H3245" s="63">
        <v>55.4</v>
      </c>
      <c r="I3245" s="98" t="str">
        <f>VLOOKUP(E3245, 'Program Data Extracts-Zip Codes'!R$52:W$5334, 6, FALSE)</f>
        <v>SCG</v>
      </c>
      <c r="J3245" s="98" t="str">
        <f>VLOOKUP(E3245, 'Program Data Extracts-Zip Codes'!R$52:W$5334, 4, FALSE)</f>
        <v>Burbank</v>
      </c>
    </row>
    <row r="3246" spans="2:10" x14ac:dyDescent="0.25">
      <c r="B3246" s="63">
        <v>6037122121</v>
      </c>
      <c r="C3246" s="63">
        <v>2833</v>
      </c>
      <c r="D3246" s="63" t="s">
        <v>166</v>
      </c>
      <c r="E3246" s="96">
        <v>91352</v>
      </c>
      <c r="F3246" s="63">
        <v>63.226524695889999</v>
      </c>
      <c r="G3246" s="63">
        <v>2833</v>
      </c>
      <c r="H3246" s="63">
        <v>48.1</v>
      </c>
      <c r="I3246" s="98" t="str">
        <f>VLOOKUP(E3246, 'Program Data Extracts-Zip Codes'!R$52:W$5334, 6, FALSE)</f>
        <v>SCG</v>
      </c>
      <c r="J3246" s="98" t="str">
        <f>VLOOKUP(E3246, 'Program Data Extracts-Zip Codes'!R$52:W$5334, 4, FALSE)</f>
        <v>Burbank</v>
      </c>
    </row>
    <row r="3247" spans="2:10" x14ac:dyDescent="0.25">
      <c r="B3247" s="63">
        <v>6037123010</v>
      </c>
      <c r="C3247" s="63">
        <v>4580</v>
      </c>
      <c r="D3247" s="63" t="s">
        <v>166</v>
      </c>
      <c r="E3247" s="96">
        <v>91352</v>
      </c>
      <c r="F3247" s="63">
        <v>62.326406799729398</v>
      </c>
      <c r="G3247" s="63">
        <v>4580</v>
      </c>
      <c r="H3247" s="63">
        <v>63</v>
      </c>
      <c r="I3247" s="98" t="str">
        <f>VLOOKUP(E3247, 'Program Data Extracts-Zip Codes'!R$52:W$5334, 6, FALSE)</f>
        <v>SCG</v>
      </c>
      <c r="J3247" s="98" t="str">
        <f>VLOOKUP(E3247, 'Program Data Extracts-Zip Codes'!R$52:W$5334, 4, FALSE)</f>
        <v>Burbank</v>
      </c>
    </row>
    <row r="3248" spans="2:10" x14ac:dyDescent="0.25">
      <c r="B3248" s="63">
        <v>6037122200</v>
      </c>
      <c r="C3248" s="63">
        <v>4141</v>
      </c>
      <c r="D3248" s="63" t="s">
        <v>166</v>
      </c>
      <c r="E3248" s="96">
        <v>91352</v>
      </c>
      <c r="F3248" s="63">
        <v>59.475934168099101</v>
      </c>
      <c r="G3248" s="63">
        <v>4141</v>
      </c>
      <c r="H3248" s="63">
        <v>47.7</v>
      </c>
      <c r="I3248" s="98" t="str">
        <f>VLOOKUP(E3248, 'Program Data Extracts-Zip Codes'!R$52:W$5334, 6, FALSE)</f>
        <v>SCG</v>
      </c>
      <c r="J3248" s="98" t="str">
        <f>VLOOKUP(E3248, 'Program Data Extracts-Zip Codes'!R$52:W$5334, 4, FALSE)</f>
        <v>Burbank</v>
      </c>
    </row>
    <row r="3249" spans="2:10" x14ac:dyDescent="0.25">
      <c r="B3249" s="63">
        <v>6037123020</v>
      </c>
      <c r="C3249" s="63">
        <v>3432</v>
      </c>
      <c r="D3249" s="63" t="s">
        <v>166</v>
      </c>
      <c r="E3249" s="96">
        <v>91352</v>
      </c>
      <c r="F3249" s="63">
        <v>57.473705092539603</v>
      </c>
      <c r="G3249" s="63">
        <v>3432</v>
      </c>
      <c r="H3249" s="63">
        <v>43.8</v>
      </c>
      <c r="I3249" s="98" t="str">
        <f>VLOOKUP(E3249, 'Program Data Extracts-Zip Codes'!R$52:W$5334, 6, FALSE)</f>
        <v>SCG</v>
      </c>
      <c r="J3249" s="98" t="str">
        <f>VLOOKUP(E3249, 'Program Data Extracts-Zip Codes'!R$52:W$5334, 4, FALSE)</f>
        <v>Burbank</v>
      </c>
    </row>
    <row r="3250" spans="2:10" x14ac:dyDescent="0.25">
      <c r="B3250" s="63">
        <v>6037121900</v>
      </c>
      <c r="C3250" s="63">
        <v>4110</v>
      </c>
      <c r="D3250" s="63" t="s">
        <v>166</v>
      </c>
      <c r="E3250" s="96">
        <v>91352</v>
      </c>
      <c r="F3250" s="63">
        <v>56.984621914081998</v>
      </c>
      <c r="G3250" s="63">
        <v>4110</v>
      </c>
      <c r="H3250" s="63">
        <v>41.1</v>
      </c>
      <c r="I3250" s="98" t="str">
        <f>VLOOKUP(E3250, 'Program Data Extracts-Zip Codes'!R$52:W$5334, 6, FALSE)</f>
        <v>SCG</v>
      </c>
      <c r="J3250" s="98" t="str">
        <f>VLOOKUP(E3250, 'Program Data Extracts-Zip Codes'!R$52:W$5334, 4, FALSE)</f>
        <v>Burbank</v>
      </c>
    </row>
    <row r="3251" spans="2:10" x14ac:dyDescent="0.25">
      <c r="B3251" s="63">
        <v>6037121010</v>
      </c>
      <c r="C3251" s="63">
        <v>4989</v>
      </c>
      <c r="D3251" s="63" t="s">
        <v>166</v>
      </c>
      <c r="E3251" s="96">
        <v>91352</v>
      </c>
      <c r="F3251" s="63">
        <v>54.8288056563295</v>
      </c>
      <c r="G3251" s="63">
        <v>4989</v>
      </c>
      <c r="H3251" s="63">
        <v>50.2</v>
      </c>
      <c r="I3251" s="98" t="str">
        <f>VLOOKUP(E3251, 'Program Data Extracts-Zip Codes'!R$52:W$5334, 6, FALSE)</f>
        <v>SCG</v>
      </c>
      <c r="J3251" s="98" t="str">
        <f>VLOOKUP(E3251, 'Program Data Extracts-Zip Codes'!R$52:W$5334, 4, FALSE)</f>
        <v>Burbank</v>
      </c>
    </row>
    <row r="3252" spans="2:10" x14ac:dyDescent="0.25">
      <c r="B3252" s="63">
        <v>6037121101</v>
      </c>
      <c r="C3252" s="63">
        <v>2932</v>
      </c>
      <c r="D3252" s="63" t="s">
        <v>166</v>
      </c>
      <c r="E3252" s="96">
        <v>91352</v>
      </c>
      <c r="F3252" s="63">
        <v>52.9146550984673</v>
      </c>
      <c r="G3252" s="63">
        <v>2932</v>
      </c>
      <c r="H3252" s="63">
        <v>49.7</v>
      </c>
      <c r="I3252" s="98" t="str">
        <f>VLOOKUP(E3252, 'Program Data Extracts-Zip Codes'!R$52:W$5334, 6, FALSE)</f>
        <v>SCG</v>
      </c>
      <c r="J3252" s="98" t="str">
        <f>VLOOKUP(E3252, 'Program Data Extracts-Zip Codes'!R$52:W$5334, 4, FALSE)</f>
        <v>Burbank</v>
      </c>
    </row>
    <row r="3253" spans="2:10" x14ac:dyDescent="0.25">
      <c r="B3253" s="63">
        <v>6037122120</v>
      </c>
      <c r="C3253" s="63">
        <v>5000</v>
      </c>
      <c r="D3253" s="63" t="s">
        <v>166</v>
      </c>
      <c r="E3253" s="96">
        <v>91352</v>
      </c>
      <c r="F3253" s="63">
        <v>50.694307095147103</v>
      </c>
      <c r="G3253" s="63">
        <v>5000</v>
      </c>
      <c r="H3253" s="63">
        <v>48.3</v>
      </c>
      <c r="I3253" s="98" t="str">
        <f>VLOOKUP(E3253, 'Program Data Extracts-Zip Codes'!R$52:W$5334, 6, FALSE)</f>
        <v>SCG</v>
      </c>
      <c r="J3253" s="98" t="str">
        <f>VLOOKUP(E3253, 'Program Data Extracts-Zip Codes'!R$52:W$5334, 4, FALSE)</f>
        <v>Burbank</v>
      </c>
    </row>
    <row r="3254" spans="2:10" x14ac:dyDescent="0.25">
      <c r="B3254" s="63">
        <v>6037121221</v>
      </c>
      <c r="C3254" s="63">
        <v>2365</v>
      </c>
      <c r="D3254" s="63" t="s">
        <v>166</v>
      </c>
      <c r="E3254" s="96">
        <v>91352</v>
      </c>
      <c r="F3254" s="63">
        <v>48.3398282616687</v>
      </c>
      <c r="G3254" s="63">
        <v>2365</v>
      </c>
      <c r="H3254" s="63">
        <v>39.700000000000003</v>
      </c>
      <c r="I3254" s="98" t="str">
        <f>VLOOKUP(E3254, 'Program Data Extracts-Zip Codes'!R$52:W$5334, 6, FALSE)</f>
        <v>SCG</v>
      </c>
      <c r="J3254" s="98" t="str">
        <f>VLOOKUP(E3254, 'Program Data Extracts-Zip Codes'!R$52:W$5334, 4, FALSE)</f>
        <v>Burbank</v>
      </c>
    </row>
    <row r="3255" spans="2:10" x14ac:dyDescent="0.25">
      <c r="B3255" s="63">
        <v>6037121102</v>
      </c>
      <c r="C3255" s="63">
        <v>2721</v>
      </c>
      <c r="D3255" s="63" t="s">
        <v>166</v>
      </c>
      <c r="E3255" s="96">
        <v>91352</v>
      </c>
      <c r="F3255" s="63">
        <v>46.139377516368903</v>
      </c>
      <c r="G3255" s="63">
        <v>2721</v>
      </c>
      <c r="H3255" s="63">
        <v>44.2</v>
      </c>
      <c r="I3255" s="98" t="str">
        <f>VLOOKUP(E3255, 'Program Data Extracts-Zip Codes'!R$52:W$5334, 6, FALSE)</f>
        <v>SCG</v>
      </c>
      <c r="J3255" s="98" t="str">
        <f>VLOOKUP(E3255, 'Program Data Extracts-Zip Codes'!R$52:W$5334, 4, FALSE)</f>
        <v>Burbank</v>
      </c>
    </row>
    <row r="3256" spans="2:10" x14ac:dyDescent="0.25">
      <c r="B3256" s="63">
        <v>6037102104</v>
      </c>
      <c r="C3256" s="63">
        <v>3648</v>
      </c>
      <c r="D3256" s="63" t="s">
        <v>166</v>
      </c>
      <c r="E3256" s="96">
        <v>91352</v>
      </c>
      <c r="F3256" s="63">
        <v>30.7473712057261</v>
      </c>
      <c r="G3256" s="63">
        <v>0</v>
      </c>
      <c r="H3256" s="63">
        <v>17.100000000000001</v>
      </c>
      <c r="I3256" s="98" t="str">
        <f>VLOOKUP(E3256, 'Program Data Extracts-Zip Codes'!R$52:W$5334, 6, FALSE)</f>
        <v>SCG</v>
      </c>
      <c r="J3256" s="98" t="str">
        <f>VLOOKUP(E3256, 'Program Data Extracts-Zip Codes'!R$52:W$5334, 4, FALSE)</f>
        <v>Burbank</v>
      </c>
    </row>
    <row r="3257" spans="2:10" x14ac:dyDescent="0.25">
      <c r="B3257" s="63">
        <v>6037102103</v>
      </c>
      <c r="C3257" s="63">
        <v>1740</v>
      </c>
      <c r="D3257" s="63" t="s">
        <v>166</v>
      </c>
      <c r="E3257" s="96">
        <v>91352</v>
      </c>
      <c r="F3257" s="63">
        <v>27.129958462618699</v>
      </c>
      <c r="G3257" s="63">
        <v>0</v>
      </c>
      <c r="H3257" s="63">
        <v>9</v>
      </c>
      <c r="I3257" s="98" t="str">
        <f>VLOOKUP(E3257, 'Program Data Extracts-Zip Codes'!R$52:W$5334, 6, FALSE)</f>
        <v>SCG</v>
      </c>
      <c r="J3257" s="98" t="str">
        <f>VLOOKUP(E3257, 'Program Data Extracts-Zip Codes'!R$52:W$5334, 4, FALSE)</f>
        <v>Burbank</v>
      </c>
    </row>
    <row r="3258" spans="2:10" x14ac:dyDescent="0.25">
      <c r="B3258" s="63">
        <v>6037980020</v>
      </c>
      <c r="C3258" s="63">
        <v>0</v>
      </c>
      <c r="D3258" s="63" t="s">
        <v>166</v>
      </c>
      <c r="E3258" s="96">
        <v>91352</v>
      </c>
      <c r="F3258" s="63" t="s">
        <v>147</v>
      </c>
      <c r="G3258" s="63">
        <v>0</v>
      </c>
      <c r="H3258" s="63" t="s">
        <v>147</v>
      </c>
      <c r="I3258" s="98" t="str">
        <f>VLOOKUP(E3258, 'Program Data Extracts-Zip Codes'!R$52:W$5334, 6, FALSE)</f>
        <v>SCG</v>
      </c>
      <c r="J3258" s="98" t="str">
        <f>VLOOKUP(E3258, 'Program Data Extracts-Zip Codes'!R$52:W$5334, 4, FALSE)</f>
        <v>Burbank</v>
      </c>
    </row>
    <row r="3259" spans="2:10" x14ac:dyDescent="0.25">
      <c r="B3259" s="63">
        <v>6037102107</v>
      </c>
      <c r="C3259" s="63">
        <v>3851</v>
      </c>
      <c r="D3259" s="63" t="s">
        <v>166</v>
      </c>
      <c r="E3259" s="96">
        <v>91040</v>
      </c>
      <c r="F3259" s="63">
        <v>33.0568848742424</v>
      </c>
      <c r="G3259" s="63">
        <v>0</v>
      </c>
      <c r="H3259" s="63">
        <v>35.4</v>
      </c>
      <c r="I3259" s="98" t="str">
        <f>VLOOKUP(E3259, 'Program Data Extracts-Zip Codes'!R$52:W$5334, 6, FALSE)</f>
        <v>SCG</v>
      </c>
      <c r="J3259" s="98" t="str">
        <f>VLOOKUP(E3259, 'Program Data Extracts-Zip Codes'!R$52:W$5334, 4, FALSE)</f>
        <v>LADWP</v>
      </c>
    </row>
    <row r="3260" spans="2:10" x14ac:dyDescent="0.25">
      <c r="B3260" s="63">
        <v>6037103200</v>
      </c>
      <c r="C3260" s="63">
        <v>6150</v>
      </c>
      <c r="D3260" s="63" t="s">
        <v>166</v>
      </c>
      <c r="E3260" s="96">
        <v>91040</v>
      </c>
      <c r="F3260" s="63">
        <v>32.969825146041799</v>
      </c>
      <c r="G3260" s="63">
        <v>0</v>
      </c>
      <c r="H3260" s="63">
        <v>42.9</v>
      </c>
      <c r="I3260" s="98" t="str">
        <f>VLOOKUP(E3260, 'Program Data Extracts-Zip Codes'!R$52:W$5334, 6, FALSE)</f>
        <v>SCG</v>
      </c>
      <c r="J3260" s="98" t="str">
        <f>VLOOKUP(E3260, 'Program Data Extracts-Zip Codes'!R$52:W$5334, 4, FALSE)</f>
        <v>LADWP</v>
      </c>
    </row>
    <row r="3261" spans="2:10" x14ac:dyDescent="0.25">
      <c r="B3261" s="63">
        <v>6037103300</v>
      </c>
      <c r="C3261" s="63">
        <v>3819</v>
      </c>
      <c r="D3261" s="63" t="s">
        <v>166</v>
      </c>
      <c r="E3261" s="96">
        <v>91040</v>
      </c>
      <c r="F3261" s="63">
        <v>29.666564093449001</v>
      </c>
      <c r="G3261" s="63">
        <v>0</v>
      </c>
      <c r="H3261" s="63">
        <v>25</v>
      </c>
      <c r="I3261" s="98" t="str">
        <f>VLOOKUP(E3261, 'Program Data Extracts-Zip Codes'!R$52:W$5334, 6, FALSE)</f>
        <v>SCG</v>
      </c>
      <c r="J3261" s="98" t="str">
        <f>VLOOKUP(E3261, 'Program Data Extracts-Zip Codes'!R$52:W$5334, 4, FALSE)</f>
        <v>LADWP</v>
      </c>
    </row>
    <row r="3262" spans="2:10" x14ac:dyDescent="0.25">
      <c r="B3262" s="63">
        <v>6037103102</v>
      </c>
      <c r="C3262" s="63">
        <v>4751</v>
      </c>
      <c r="D3262" s="63" t="s">
        <v>166</v>
      </c>
      <c r="E3262" s="96">
        <v>91040</v>
      </c>
      <c r="F3262" s="63">
        <v>22.468214784860301</v>
      </c>
      <c r="G3262" s="63">
        <v>0</v>
      </c>
      <c r="H3262" s="63">
        <v>19.2</v>
      </c>
      <c r="I3262" s="98" t="str">
        <f>VLOOKUP(E3262, 'Program Data Extracts-Zip Codes'!R$52:W$5334, 6, FALSE)</f>
        <v>SCG</v>
      </c>
      <c r="J3262" s="98" t="str">
        <f>VLOOKUP(E3262, 'Program Data Extracts-Zip Codes'!R$52:W$5334, 4, FALSE)</f>
        <v>LADWP</v>
      </c>
    </row>
    <row r="3263" spans="2:10" x14ac:dyDescent="0.25">
      <c r="B3263" s="63">
        <v>6037103400</v>
      </c>
      <c r="C3263" s="63">
        <v>6143</v>
      </c>
      <c r="D3263" s="63" t="s">
        <v>166</v>
      </c>
      <c r="E3263" s="96">
        <v>91040</v>
      </c>
      <c r="F3263" s="63">
        <v>20.533814586193099</v>
      </c>
      <c r="G3263" s="63">
        <v>0</v>
      </c>
      <c r="H3263" s="63">
        <v>27</v>
      </c>
      <c r="I3263" s="98" t="str">
        <f>VLOOKUP(E3263, 'Program Data Extracts-Zip Codes'!R$52:W$5334, 6, FALSE)</f>
        <v>SCG</v>
      </c>
      <c r="J3263" s="98" t="str">
        <f>VLOOKUP(E3263, 'Program Data Extracts-Zip Codes'!R$52:W$5334, 4, FALSE)</f>
        <v>LADWP</v>
      </c>
    </row>
    <row r="3264" spans="2:10" x14ac:dyDescent="0.25">
      <c r="B3264" s="63">
        <v>6037103101</v>
      </c>
      <c r="C3264" s="63">
        <v>2670</v>
      </c>
      <c r="D3264" s="63" t="s">
        <v>166</v>
      </c>
      <c r="E3264" s="96">
        <v>91040</v>
      </c>
      <c r="F3264" s="63">
        <v>15.2384221601822</v>
      </c>
      <c r="G3264" s="63">
        <v>0</v>
      </c>
      <c r="H3264" s="63">
        <v>25.9</v>
      </c>
      <c r="I3264" s="98" t="str">
        <f>VLOOKUP(E3264, 'Program Data Extracts-Zip Codes'!R$52:W$5334, 6, FALSE)</f>
        <v>SCG</v>
      </c>
      <c r="J3264" s="98" t="str">
        <f>VLOOKUP(E3264, 'Program Data Extracts-Zip Codes'!R$52:W$5334, 4, FALSE)</f>
        <v>LADWP</v>
      </c>
    </row>
    <row r="3265" spans="2:10" x14ac:dyDescent="0.25">
      <c r="B3265" s="63">
        <v>6037104103</v>
      </c>
      <c r="C3265" s="63">
        <v>4085</v>
      </c>
      <c r="D3265" s="63" t="s">
        <v>166</v>
      </c>
      <c r="E3265" s="96">
        <v>91342</v>
      </c>
      <c r="F3265" s="63">
        <v>45.288095945707298</v>
      </c>
      <c r="G3265" s="63">
        <v>4085</v>
      </c>
      <c r="H3265" s="63">
        <v>40.5</v>
      </c>
      <c r="I3265" s="98" t="str">
        <f>VLOOKUP(E3265, 'Program Data Extracts-Zip Codes'!R$52:W$5334, 6, FALSE)</f>
        <v>SCG</v>
      </c>
      <c r="J3265" s="98" t="str">
        <f>VLOOKUP(E3265, 'Program Data Extracts-Zip Codes'!R$52:W$5334, 4, FALSE)</f>
        <v>LADWP</v>
      </c>
    </row>
    <row r="3266" spans="2:10" x14ac:dyDescent="0.25">
      <c r="B3266" s="63">
        <v>6037106648</v>
      </c>
      <c r="C3266" s="63">
        <v>3890</v>
      </c>
      <c r="D3266" s="63" t="s">
        <v>166</v>
      </c>
      <c r="E3266" s="96">
        <v>91342</v>
      </c>
      <c r="F3266" s="63">
        <v>44.932192279801598</v>
      </c>
      <c r="G3266" s="63">
        <v>3890</v>
      </c>
      <c r="H3266" s="63">
        <v>60</v>
      </c>
      <c r="I3266" s="98" t="str">
        <f>VLOOKUP(E3266, 'Program Data Extracts-Zip Codes'!R$52:W$5334, 6, FALSE)</f>
        <v>SCG</v>
      </c>
      <c r="J3266" s="98" t="str">
        <f>VLOOKUP(E3266, 'Program Data Extracts-Zip Codes'!R$52:W$5334, 4, FALSE)</f>
        <v>LADWP</v>
      </c>
    </row>
    <row r="3267" spans="2:10" x14ac:dyDescent="0.25">
      <c r="B3267" s="63">
        <v>6037106510</v>
      </c>
      <c r="C3267" s="63">
        <v>5108</v>
      </c>
      <c r="D3267" s="63" t="s">
        <v>166</v>
      </c>
      <c r="E3267" s="96">
        <v>91342</v>
      </c>
      <c r="F3267" s="63">
        <v>43.938165475128798</v>
      </c>
      <c r="G3267" s="63">
        <v>5108</v>
      </c>
      <c r="H3267" s="63">
        <v>18.7</v>
      </c>
      <c r="I3267" s="98" t="str">
        <f>VLOOKUP(E3267, 'Program Data Extracts-Zip Codes'!R$52:W$5334, 6, FALSE)</f>
        <v>SCG</v>
      </c>
      <c r="J3267" s="98" t="str">
        <f>VLOOKUP(E3267, 'Program Data Extracts-Zip Codes'!R$52:W$5334, 4, FALSE)</f>
        <v>LADWP</v>
      </c>
    </row>
    <row r="3268" spans="2:10" x14ac:dyDescent="0.25">
      <c r="B3268" s="63">
        <v>6037106604</v>
      </c>
      <c r="C3268" s="63">
        <v>5020</v>
      </c>
      <c r="D3268" s="63" t="s">
        <v>166</v>
      </c>
      <c r="E3268" s="96">
        <v>91342</v>
      </c>
      <c r="F3268" s="63">
        <v>43.684460863066697</v>
      </c>
      <c r="G3268" s="63">
        <v>5020</v>
      </c>
      <c r="H3268" s="63">
        <v>47</v>
      </c>
      <c r="I3268" s="98" t="str">
        <f>VLOOKUP(E3268, 'Program Data Extracts-Zip Codes'!R$52:W$5334, 6, FALSE)</f>
        <v>SCG</v>
      </c>
      <c r="J3268" s="98" t="str">
        <f>VLOOKUP(E3268, 'Program Data Extracts-Zip Codes'!R$52:W$5334, 4, FALSE)</f>
        <v>LADWP</v>
      </c>
    </row>
    <row r="3269" spans="2:10" x14ac:dyDescent="0.25">
      <c r="B3269" s="63">
        <v>6037104204</v>
      </c>
      <c r="C3269" s="63">
        <v>3375</v>
      </c>
      <c r="D3269" s="63" t="s">
        <v>166</v>
      </c>
      <c r="E3269" s="96">
        <v>91342</v>
      </c>
      <c r="F3269" s="63">
        <v>40.031276155007198</v>
      </c>
      <c r="G3269" s="63">
        <v>3375</v>
      </c>
      <c r="H3269" s="63">
        <v>61.1</v>
      </c>
      <c r="I3269" s="98" t="str">
        <f>VLOOKUP(E3269, 'Program Data Extracts-Zip Codes'!R$52:W$5334, 6, FALSE)</f>
        <v>SCG</v>
      </c>
      <c r="J3269" s="98" t="str">
        <f>VLOOKUP(E3269, 'Program Data Extracts-Zip Codes'!R$52:W$5334, 4, FALSE)</f>
        <v>LADWP</v>
      </c>
    </row>
    <row r="3270" spans="2:10" x14ac:dyDescent="0.25">
      <c r="B3270" s="63">
        <v>6037106520</v>
      </c>
      <c r="C3270" s="63">
        <v>5837</v>
      </c>
      <c r="D3270" s="63" t="s">
        <v>166</v>
      </c>
      <c r="E3270" s="96">
        <v>91342</v>
      </c>
      <c r="F3270" s="63">
        <v>39.897322868592099</v>
      </c>
      <c r="G3270" s="63">
        <v>5837</v>
      </c>
      <c r="H3270" s="63">
        <v>39</v>
      </c>
      <c r="I3270" s="98" t="str">
        <f>VLOOKUP(E3270, 'Program Data Extracts-Zip Codes'!R$52:W$5334, 6, FALSE)</f>
        <v>SCG</v>
      </c>
      <c r="J3270" s="98" t="str">
        <f>VLOOKUP(E3270, 'Program Data Extracts-Zip Codes'!R$52:W$5334, 4, FALSE)</f>
        <v>LADWP</v>
      </c>
    </row>
    <row r="3271" spans="2:10" x14ac:dyDescent="0.25">
      <c r="B3271" s="63">
        <v>6037106112</v>
      </c>
      <c r="C3271" s="63">
        <v>5969</v>
      </c>
      <c r="D3271" s="63" t="s">
        <v>166</v>
      </c>
      <c r="E3271" s="96">
        <v>91342</v>
      </c>
      <c r="F3271" s="63">
        <v>38.115830101069101</v>
      </c>
      <c r="G3271" s="63">
        <v>0</v>
      </c>
      <c r="H3271" s="63">
        <v>35.9</v>
      </c>
      <c r="I3271" s="98" t="str">
        <f>VLOOKUP(E3271, 'Program Data Extracts-Zip Codes'!R$52:W$5334, 6, FALSE)</f>
        <v>SCG</v>
      </c>
      <c r="J3271" s="98" t="str">
        <f>VLOOKUP(E3271, 'Program Data Extracts-Zip Codes'!R$52:W$5334, 4, FALSE)</f>
        <v>LADWP</v>
      </c>
    </row>
    <row r="3272" spans="2:10" x14ac:dyDescent="0.25">
      <c r="B3272" s="63">
        <v>6037104124</v>
      </c>
      <c r="C3272" s="63">
        <v>4175</v>
      </c>
      <c r="D3272" s="63" t="s">
        <v>166</v>
      </c>
      <c r="E3272" s="96">
        <v>91342</v>
      </c>
      <c r="F3272" s="63">
        <v>36.039258915184199</v>
      </c>
      <c r="G3272" s="63">
        <v>0</v>
      </c>
      <c r="H3272" s="63">
        <v>33.5</v>
      </c>
      <c r="I3272" s="98" t="str">
        <f>VLOOKUP(E3272, 'Program Data Extracts-Zip Codes'!R$52:W$5334, 6, FALSE)</f>
        <v>SCG</v>
      </c>
      <c r="J3272" s="98" t="str">
        <f>VLOOKUP(E3272, 'Program Data Extracts-Zip Codes'!R$52:W$5334, 4, FALSE)</f>
        <v>LADWP</v>
      </c>
    </row>
    <row r="3273" spans="2:10" x14ac:dyDescent="0.25">
      <c r="B3273" s="63">
        <v>6037106649</v>
      </c>
      <c r="C3273" s="63">
        <v>2853</v>
      </c>
      <c r="D3273" s="63" t="s">
        <v>166</v>
      </c>
      <c r="E3273" s="96">
        <v>91342</v>
      </c>
      <c r="F3273" s="63">
        <v>35.160959371450403</v>
      </c>
      <c r="G3273" s="63">
        <v>0</v>
      </c>
      <c r="H3273" s="63">
        <v>26.2</v>
      </c>
      <c r="I3273" s="98" t="str">
        <f>VLOOKUP(E3273, 'Program Data Extracts-Zip Codes'!R$52:W$5334, 6, FALSE)</f>
        <v>SCG</v>
      </c>
      <c r="J3273" s="98" t="str">
        <f>VLOOKUP(E3273, 'Program Data Extracts-Zip Codes'!R$52:W$5334, 4, FALSE)</f>
        <v>LADWP</v>
      </c>
    </row>
    <row r="3274" spans="2:10" x14ac:dyDescent="0.25">
      <c r="B3274" s="63">
        <v>6037107020</v>
      </c>
      <c r="C3274" s="63">
        <v>5404</v>
      </c>
      <c r="D3274" s="63" t="s">
        <v>166</v>
      </c>
      <c r="E3274" s="96">
        <v>91342</v>
      </c>
      <c r="F3274" s="63">
        <v>34.8542819482441</v>
      </c>
      <c r="G3274" s="63">
        <v>0</v>
      </c>
      <c r="H3274" s="63">
        <v>36.700000000000003</v>
      </c>
      <c r="I3274" s="98" t="str">
        <f>VLOOKUP(E3274, 'Program Data Extracts-Zip Codes'!R$52:W$5334, 6, FALSE)</f>
        <v>SCG</v>
      </c>
      <c r="J3274" s="98" t="str">
        <f>VLOOKUP(E3274, 'Program Data Extracts-Zip Codes'!R$52:W$5334, 4, FALSE)</f>
        <v>LADWP</v>
      </c>
    </row>
    <row r="3275" spans="2:10" x14ac:dyDescent="0.25">
      <c r="B3275" s="63">
        <v>6037107010</v>
      </c>
      <c r="C3275" s="63">
        <v>3247</v>
      </c>
      <c r="D3275" s="63" t="s">
        <v>166</v>
      </c>
      <c r="E3275" s="96">
        <v>91342</v>
      </c>
      <c r="F3275" s="63">
        <v>33.887870678171701</v>
      </c>
      <c r="G3275" s="63">
        <v>0</v>
      </c>
      <c r="H3275" s="63">
        <v>46.6</v>
      </c>
      <c r="I3275" s="98" t="str">
        <f>VLOOKUP(E3275, 'Program Data Extracts-Zip Codes'!R$52:W$5334, 6, FALSE)</f>
        <v>SCG</v>
      </c>
      <c r="J3275" s="98" t="str">
        <f>VLOOKUP(E3275, 'Program Data Extracts-Zip Codes'!R$52:W$5334, 4, FALSE)</f>
        <v>LADWP</v>
      </c>
    </row>
    <row r="3276" spans="2:10" x14ac:dyDescent="0.25">
      <c r="B3276" s="63">
        <v>6037106405</v>
      </c>
      <c r="C3276" s="63">
        <v>3966</v>
      </c>
      <c r="D3276" s="63" t="s">
        <v>166</v>
      </c>
      <c r="E3276" s="96">
        <v>91342</v>
      </c>
      <c r="F3276" s="63">
        <v>32.528768809415801</v>
      </c>
      <c r="G3276" s="63">
        <v>0</v>
      </c>
      <c r="H3276" s="63">
        <v>45.9</v>
      </c>
      <c r="I3276" s="98" t="str">
        <f>VLOOKUP(E3276, 'Program Data Extracts-Zip Codes'!R$52:W$5334, 6, FALSE)</f>
        <v>SCG</v>
      </c>
      <c r="J3276" s="98" t="str">
        <f>VLOOKUP(E3276, 'Program Data Extracts-Zip Codes'!R$52:W$5334, 4, FALSE)</f>
        <v>LADWP</v>
      </c>
    </row>
    <row r="3277" spans="2:10" x14ac:dyDescent="0.25">
      <c r="B3277" s="63">
        <v>6037106407</v>
      </c>
      <c r="C3277" s="63">
        <v>2933</v>
      </c>
      <c r="D3277" s="63" t="s">
        <v>166</v>
      </c>
      <c r="E3277" s="96">
        <v>91342</v>
      </c>
      <c r="F3277" s="63">
        <v>31.212114417560699</v>
      </c>
      <c r="G3277" s="63">
        <v>0</v>
      </c>
      <c r="H3277" s="63">
        <v>62.1</v>
      </c>
      <c r="I3277" s="98" t="str">
        <f>VLOOKUP(E3277, 'Program Data Extracts-Zip Codes'!R$52:W$5334, 6, FALSE)</f>
        <v>SCG</v>
      </c>
      <c r="J3277" s="98" t="str">
        <f>VLOOKUP(E3277, 'Program Data Extracts-Zip Codes'!R$52:W$5334, 4, FALSE)</f>
        <v>LADWP</v>
      </c>
    </row>
    <row r="3278" spans="2:10" x14ac:dyDescent="0.25">
      <c r="B3278" s="63">
        <v>6037106010</v>
      </c>
      <c r="C3278" s="63">
        <v>3152</v>
      </c>
      <c r="D3278" s="63" t="s">
        <v>166</v>
      </c>
      <c r="E3278" s="96">
        <v>91342</v>
      </c>
      <c r="F3278" s="63">
        <v>30.856126517754301</v>
      </c>
      <c r="G3278" s="63">
        <v>0</v>
      </c>
      <c r="H3278" s="63">
        <v>39.4</v>
      </c>
      <c r="I3278" s="98" t="str">
        <f>VLOOKUP(E3278, 'Program Data Extracts-Zip Codes'!R$52:W$5334, 6, FALSE)</f>
        <v>SCG</v>
      </c>
      <c r="J3278" s="98" t="str">
        <f>VLOOKUP(E3278, 'Program Data Extracts-Zip Codes'!R$52:W$5334, 4, FALSE)</f>
        <v>LADWP</v>
      </c>
    </row>
    <row r="3279" spans="2:10" x14ac:dyDescent="0.25">
      <c r="B3279" s="63">
        <v>6037106406</v>
      </c>
      <c r="C3279" s="63">
        <v>4962</v>
      </c>
      <c r="D3279" s="63" t="s">
        <v>166</v>
      </c>
      <c r="E3279" s="96">
        <v>91342</v>
      </c>
      <c r="F3279" s="63">
        <v>30.4868476768896</v>
      </c>
      <c r="G3279" s="63">
        <v>0</v>
      </c>
      <c r="H3279" s="63">
        <v>28.1</v>
      </c>
      <c r="I3279" s="98" t="str">
        <f>VLOOKUP(E3279, 'Program Data Extracts-Zip Codes'!R$52:W$5334, 6, FALSE)</f>
        <v>SCG</v>
      </c>
      <c r="J3279" s="98" t="str">
        <f>VLOOKUP(E3279, 'Program Data Extracts-Zip Codes'!R$52:W$5334, 4, FALSE)</f>
        <v>LADWP</v>
      </c>
    </row>
    <row r="3280" spans="2:10" x14ac:dyDescent="0.25">
      <c r="B3280" s="63">
        <v>6037106408</v>
      </c>
      <c r="C3280" s="63">
        <v>3463</v>
      </c>
      <c r="D3280" s="63" t="s">
        <v>166</v>
      </c>
      <c r="E3280" s="96">
        <v>91342</v>
      </c>
      <c r="F3280" s="63">
        <v>29.8460904953727</v>
      </c>
      <c r="G3280" s="63">
        <v>0</v>
      </c>
      <c r="H3280" s="63">
        <v>64.099999999999994</v>
      </c>
      <c r="I3280" s="98" t="str">
        <f>VLOOKUP(E3280, 'Program Data Extracts-Zip Codes'!R$52:W$5334, 6, FALSE)</f>
        <v>SCG</v>
      </c>
      <c r="J3280" s="98" t="str">
        <f>VLOOKUP(E3280, 'Program Data Extracts-Zip Codes'!R$52:W$5334, 4, FALSE)</f>
        <v>LADWP</v>
      </c>
    </row>
    <row r="3281" spans="2:10" x14ac:dyDescent="0.25">
      <c r="B3281" s="63">
        <v>6037106113</v>
      </c>
      <c r="C3281" s="63">
        <v>3493</v>
      </c>
      <c r="D3281" s="63" t="s">
        <v>166</v>
      </c>
      <c r="E3281" s="96">
        <v>91342</v>
      </c>
      <c r="F3281" s="63">
        <v>29.722810307569699</v>
      </c>
      <c r="G3281" s="63">
        <v>0</v>
      </c>
      <c r="H3281" s="63">
        <v>29.6</v>
      </c>
      <c r="I3281" s="98" t="str">
        <f>VLOOKUP(E3281, 'Program Data Extracts-Zip Codes'!R$52:W$5334, 6, FALSE)</f>
        <v>SCG</v>
      </c>
      <c r="J3281" s="98" t="str">
        <f>VLOOKUP(E3281, 'Program Data Extracts-Zip Codes'!R$52:W$5334, 4, FALSE)</f>
        <v>LADWP</v>
      </c>
    </row>
    <row r="3282" spans="2:10" x14ac:dyDescent="0.25">
      <c r="B3282" s="63">
        <v>6037106403</v>
      </c>
      <c r="C3282" s="63">
        <v>3825</v>
      </c>
      <c r="D3282" s="63" t="s">
        <v>166</v>
      </c>
      <c r="E3282" s="96">
        <v>91342</v>
      </c>
      <c r="F3282" s="63">
        <v>28.681343900885</v>
      </c>
      <c r="G3282" s="63">
        <v>0</v>
      </c>
      <c r="H3282" s="63">
        <v>47.7</v>
      </c>
      <c r="I3282" s="98" t="str">
        <f>VLOOKUP(E3282, 'Program Data Extracts-Zip Codes'!R$52:W$5334, 6, FALSE)</f>
        <v>SCG</v>
      </c>
      <c r="J3282" s="98" t="str">
        <f>VLOOKUP(E3282, 'Program Data Extracts-Zip Codes'!R$52:W$5334, 4, FALSE)</f>
        <v>LADWP</v>
      </c>
    </row>
    <row r="3283" spans="2:10" x14ac:dyDescent="0.25">
      <c r="B3283" s="63">
        <v>6037106020</v>
      </c>
      <c r="C3283" s="63">
        <v>5557</v>
      </c>
      <c r="D3283" s="63" t="s">
        <v>166</v>
      </c>
      <c r="E3283" s="96">
        <v>91342</v>
      </c>
      <c r="F3283" s="63">
        <v>26.246824974241299</v>
      </c>
      <c r="G3283" s="63">
        <v>0</v>
      </c>
      <c r="H3283" s="63">
        <v>42.7</v>
      </c>
      <c r="I3283" s="98" t="str">
        <f>VLOOKUP(E3283, 'Program Data Extracts-Zip Codes'!R$52:W$5334, 6, FALSE)</f>
        <v>SCG</v>
      </c>
      <c r="J3283" s="98" t="str">
        <f>VLOOKUP(E3283, 'Program Data Extracts-Zip Codes'!R$52:W$5334, 4, FALSE)</f>
        <v>LADWP</v>
      </c>
    </row>
    <row r="3284" spans="2:10" x14ac:dyDescent="0.25">
      <c r="B3284" s="63">
        <v>6037930200</v>
      </c>
      <c r="C3284" s="63">
        <v>546</v>
      </c>
      <c r="D3284" s="63" t="s">
        <v>166</v>
      </c>
      <c r="E3284" s="96">
        <v>91342</v>
      </c>
      <c r="F3284" s="63">
        <v>26.044108405287901</v>
      </c>
      <c r="G3284" s="63">
        <v>0</v>
      </c>
      <c r="H3284" s="63">
        <v>29.5</v>
      </c>
      <c r="I3284" s="98" t="str">
        <f>VLOOKUP(E3284, 'Program Data Extracts-Zip Codes'!R$52:W$5334, 6, FALSE)</f>
        <v>SCG</v>
      </c>
      <c r="J3284" s="98" t="str">
        <f>VLOOKUP(E3284, 'Program Data Extracts-Zip Codes'!R$52:W$5334, 4, FALSE)</f>
        <v>LADWP</v>
      </c>
    </row>
    <row r="3285" spans="2:10" x14ac:dyDescent="0.25">
      <c r="B3285" s="63">
        <v>6037106111</v>
      </c>
      <c r="C3285" s="63">
        <v>4334</v>
      </c>
      <c r="D3285" s="63" t="s">
        <v>166</v>
      </c>
      <c r="E3285" s="96">
        <v>91342</v>
      </c>
      <c r="F3285" s="63">
        <v>23.809308977564701</v>
      </c>
      <c r="G3285" s="63">
        <v>0</v>
      </c>
      <c r="H3285" s="63">
        <v>21.3</v>
      </c>
      <c r="I3285" s="98" t="str">
        <f>VLOOKUP(E3285, 'Program Data Extracts-Zip Codes'!R$52:W$5334, 6, FALSE)</f>
        <v>SCG</v>
      </c>
      <c r="J3285" s="98" t="str">
        <f>VLOOKUP(E3285, 'Program Data Extracts-Zip Codes'!R$52:W$5334, 4, FALSE)</f>
        <v>LADWP</v>
      </c>
    </row>
    <row r="3286" spans="2:10" x14ac:dyDescent="0.25">
      <c r="B3286" s="63">
        <v>6037980021</v>
      </c>
      <c r="C3286" s="63">
        <v>33</v>
      </c>
      <c r="D3286" s="63" t="s">
        <v>166</v>
      </c>
      <c r="E3286" s="96">
        <v>91342</v>
      </c>
      <c r="F3286" s="63" t="s">
        <v>147</v>
      </c>
      <c r="G3286" s="63">
        <v>0</v>
      </c>
      <c r="H3286" s="63" t="s">
        <v>147</v>
      </c>
      <c r="I3286" s="98" t="str">
        <f>VLOOKUP(E3286, 'Program Data Extracts-Zip Codes'!R$52:W$5334, 6, FALSE)</f>
        <v>SCG</v>
      </c>
      <c r="J3286" s="98" t="str">
        <f>VLOOKUP(E3286, 'Program Data Extracts-Zip Codes'!R$52:W$5334, 4, FALSE)</f>
        <v>LADWP</v>
      </c>
    </row>
    <row r="3287" spans="2:10" x14ac:dyDescent="0.25">
      <c r="B3287" s="63">
        <v>6037139303</v>
      </c>
      <c r="C3287" s="63">
        <v>4186</v>
      </c>
      <c r="D3287" s="63" t="s">
        <v>166</v>
      </c>
      <c r="E3287" s="96">
        <v>91356</v>
      </c>
      <c r="F3287" s="63">
        <v>44.168628915584897</v>
      </c>
      <c r="G3287" s="63">
        <v>4186</v>
      </c>
      <c r="H3287" s="63">
        <v>49.4</v>
      </c>
      <c r="I3287" s="98" t="str">
        <f>VLOOKUP(E3287, 'Program Data Extracts-Zip Codes'!R$52:W$5334, 6, FALSE)</f>
        <v>SCG</v>
      </c>
      <c r="J3287" s="98" t="str">
        <f>VLOOKUP(E3287, 'Program Data Extracts-Zip Codes'!R$52:W$5334, 4, FALSE)</f>
        <v>LADWP</v>
      </c>
    </row>
    <row r="3288" spans="2:10" x14ac:dyDescent="0.25">
      <c r="B3288" s="63">
        <v>6037139302</v>
      </c>
      <c r="C3288" s="63">
        <v>4422</v>
      </c>
      <c r="D3288" s="63" t="s">
        <v>166</v>
      </c>
      <c r="E3288" s="96">
        <v>91356</v>
      </c>
      <c r="F3288" s="63">
        <v>38.805013469158297</v>
      </c>
      <c r="G3288" s="63">
        <v>0</v>
      </c>
      <c r="H3288" s="63">
        <v>48.6</v>
      </c>
      <c r="I3288" s="98" t="str">
        <f>VLOOKUP(E3288, 'Program Data Extracts-Zip Codes'!R$52:W$5334, 6, FALSE)</f>
        <v>SCG</v>
      </c>
      <c r="J3288" s="98" t="str">
        <f>VLOOKUP(E3288, 'Program Data Extracts-Zip Codes'!R$52:W$5334, 4, FALSE)</f>
        <v>LADWP</v>
      </c>
    </row>
    <row r="3289" spans="2:10" x14ac:dyDescent="0.25">
      <c r="B3289" s="63">
        <v>6037139401</v>
      </c>
      <c r="C3289" s="63">
        <v>2645</v>
      </c>
      <c r="D3289" s="63" t="s">
        <v>166</v>
      </c>
      <c r="E3289" s="96">
        <v>91356</v>
      </c>
      <c r="F3289" s="63">
        <v>35.620648677217297</v>
      </c>
      <c r="G3289" s="63">
        <v>0</v>
      </c>
      <c r="H3289" s="63">
        <v>34.4</v>
      </c>
      <c r="I3289" s="98" t="str">
        <f>VLOOKUP(E3289, 'Program Data Extracts-Zip Codes'!R$52:W$5334, 6, FALSE)</f>
        <v>SCG</v>
      </c>
      <c r="J3289" s="98" t="str">
        <f>VLOOKUP(E3289, 'Program Data Extracts-Zip Codes'!R$52:W$5334, 4, FALSE)</f>
        <v>LADWP</v>
      </c>
    </row>
    <row r="3290" spans="2:10" x14ac:dyDescent="0.25">
      <c r="B3290" s="63">
        <v>6037139301</v>
      </c>
      <c r="C3290" s="63">
        <v>4462</v>
      </c>
      <c r="D3290" s="63" t="s">
        <v>166</v>
      </c>
      <c r="E3290" s="96">
        <v>91356</v>
      </c>
      <c r="F3290" s="63">
        <v>35.579166109762099</v>
      </c>
      <c r="G3290" s="63">
        <v>0</v>
      </c>
      <c r="H3290" s="63">
        <v>28.8</v>
      </c>
      <c r="I3290" s="98" t="str">
        <f>VLOOKUP(E3290, 'Program Data Extracts-Zip Codes'!R$52:W$5334, 6, FALSE)</f>
        <v>SCG</v>
      </c>
      <c r="J3290" s="98" t="str">
        <f>VLOOKUP(E3290, 'Program Data Extracts-Zip Codes'!R$52:W$5334, 4, FALSE)</f>
        <v>LADWP</v>
      </c>
    </row>
    <row r="3291" spans="2:10" x14ac:dyDescent="0.25">
      <c r="B3291" s="63">
        <v>6037139402</v>
      </c>
      <c r="C3291" s="63">
        <v>2851</v>
      </c>
      <c r="D3291" s="63" t="s">
        <v>166</v>
      </c>
      <c r="E3291" s="96">
        <v>91356</v>
      </c>
      <c r="F3291" s="63">
        <v>29.165077865535</v>
      </c>
      <c r="G3291" s="63">
        <v>0</v>
      </c>
      <c r="H3291" s="63">
        <v>18.600000000000001</v>
      </c>
      <c r="I3291" s="98" t="str">
        <f>VLOOKUP(E3291, 'Program Data Extracts-Zip Codes'!R$52:W$5334, 6, FALSE)</f>
        <v>SCG</v>
      </c>
      <c r="J3291" s="98" t="str">
        <f>VLOOKUP(E3291, 'Program Data Extracts-Zip Codes'!R$52:W$5334, 4, FALSE)</f>
        <v>LADWP</v>
      </c>
    </row>
    <row r="3292" spans="2:10" x14ac:dyDescent="0.25">
      <c r="B3292" s="63">
        <v>6037139801</v>
      </c>
      <c r="C3292" s="63">
        <v>3539</v>
      </c>
      <c r="D3292" s="63" t="s">
        <v>166</v>
      </c>
      <c r="E3292" s="96">
        <v>91356</v>
      </c>
      <c r="F3292" s="63">
        <v>12.263433466559301</v>
      </c>
      <c r="G3292" s="63">
        <v>0</v>
      </c>
      <c r="H3292" s="63">
        <v>5.0999999999999996</v>
      </c>
      <c r="I3292" s="98" t="str">
        <f>VLOOKUP(E3292, 'Program Data Extracts-Zip Codes'!R$52:W$5334, 6, FALSE)</f>
        <v>SCG</v>
      </c>
      <c r="J3292" s="98" t="str">
        <f>VLOOKUP(E3292, 'Program Data Extracts-Zip Codes'!R$52:W$5334, 4, FALSE)</f>
        <v>LADWP</v>
      </c>
    </row>
    <row r="3293" spans="2:10" x14ac:dyDescent="0.25">
      <c r="B3293" s="63">
        <v>6037139802</v>
      </c>
      <c r="C3293" s="63">
        <v>3865</v>
      </c>
      <c r="D3293" s="63" t="s">
        <v>166</v>
      </c>
      <c r="E3293" s="96">
        <v>91356</v>
      </c>
      <c r="F3293" s="63">
        <v>9.7285844489890696</v>
      </c>
      <c r="G3293" s="63">
        <v>0</v>
      </c>
      <c r="H3293" s="63">
        <v>7.8</v>
      </c>
      <c r="I3293" s="98" t="str">
        <f>VLOOKUP(E3293, 'Program Data Extracts-Zip Codes'!R$52:W$5334, 6, FALSE)</f>
        <v>SCG</v>
      </c>
      <c r="J3293" s="98" t="str">
        <f>VLOOKUP(E3293, 'Program Data Extracts-Zip Codes'!R$52:W$5334, 4, FALSE)</f>
        <v>LADWP</v>
      </c>
    </row>
    <row r="3294" spans="2:10" x14ac:dyDescent="0.25">
      <c r="B3294" s="63">
        <v>6037139703</v>
      </c>
      <c r="C3294" s="63">
        <v>2943</v>
      </c>
      <c r="D3294" s="63" t="s">
        <v>166</v>
      </c>
      <c r="E3294" s="96">
        <v>91356</v>
      </c>
      <c r="F3294" s="63">
        <v>6.3945878800311</v>
      </c>
      <c r="G3294" s="63">
        <v>0</v>
      </c>
      <c r="H3294" s="63">
        <v>14.6</v>
      </c>
      <c r="I3294" s="98" t="str">
        <f>VLOOKUP(E3294, 'Program Data Extracts-Zip Codes'!R$52:W$5334, 6, FALSE)</f>
        <v>SCG</v>
      </c>
      <c r="J3294" s="98" t="str">
        <f>VLOOKUP(E3294, 'Program Data Extracts-Zip Codes'!R$52:W$5334, 4, FALSE)</f>
        <v>LADWP</v>
      </c>
    </row>
    <row r="3295" spans="2:10" x14ac:dyDescent="0.25">
      <c r="B3295" s="63">
        <v>6037481201</v>
      </c>
      <c r="C3295" s="63">
        <v>3598</v>
      </c>
      <c r="D3295" s="63" t="s">
        <v>166</v>
      </c>
      <c r="E3295" s="96">
        <v>91780</v>
      </c>
      <c r="F3295" s="63">
        <v>34.565610288167498</v>
      </c>
      <c r="G3295" s="63">
        <v>0</v>
      </c>
      <c r="H3295" s="63">
        <v>33</v>
      </c>
      <c r="I3295" s="98" t="str">
        <f>VLOOKUP(E3295, 'Program Data Extracts-Zip Codes'!R$52:W$5334, 6, FALSE)</f>
        <v>SCG</v>
      </c>
      <c r="J3295" s="98" t="str">
        <f>VLOOKUP(E3295, 'Program Data Extracts-Zip Codes'!R$52:W$5334, 4, FALSE)</f>
        <v>SCE</v>
      </c>
    </row>
    <row r="3296" spans="2:10" x14ac:dyDescent="0.25">
      <c r="B3296" s="63">
        <v>6037432102</v>
      </c>
      <c r="C3296" s="63">
        <v>5633</v>
      </c>
      <c r="D3296" s="63" t="s">
        <v>166</v>
      </c>
      <c r="E3296" s="96">
        <v>91780</v>
      </c>
      <c r="F3296" s="63">
        <v>31.986424837667499</v>
      </c>
      <c r="G3296" s="63">
        <v>0</v>
      </c>
      <c r="H3296" s="63">
        <v>26.2</v>
      </c>
      <c r="I3296" s="98" t="str">
        <f>VLOOKUP(E3296, 'Program Data Extracts-Zip Codes'!R$52:W$5334, 6, FALSE)</f>
        <v>SCG</v>
      </c>
      <c r="J3296" s="98" t="str">
        <f>VLOOKUP(E3296, 'Program Data Extracts-Zip Codes'!R$52:W$5334, 4, FALSE)</f>
        <v>SCE</v>
      </c>
    </row>
    <row r="3297" spans="2:10" x14ac:dyDescent="0.25">
      <c r="B3297" s="63">
        <v>6037431501</v>
      </c>
      <c r="C3297" s="63">
        <v>4107</v>
      </c>
      <c r="D3297" s="63" t="s">
        <v>166</v>
      </c>
      <c r="E3297" s="96">
        <v>91780</v>
      </c>
      <c r="F3297" s="63">
        <v>31.750319835833299</v>
      </c>
      <c r="G3297" s="63">
        <v>0</v>
      </c>
      <c r="H3297" s="63">
        <v>43.9</v>
      </c>
      <c r="I3297" s="98" t="str">
        <f>VLOOKUP(E3297, 'Program Data Extracts-Zip Codes'!R$52:W$5334, 6, FALSE)</f>
        <v>SCG</v>
      </c>
      <c r="J3297" s="98" t="str">
        <f>VLOOKUP(E3297, 'Program Data Extracts-Zip Codes'!R$52:W$5334, 4, FALSE)</f>
        <v>SCE</v>
      </c>
    </row>
    <row r="3298" spans="2:10" x14ac:dyDescent="0.25">
      <c r="B3298" s="63">
        <v>6037432101</v>
      </c>
      <c r="C3298" s="63">
        <v>4179</v>
      </c>
      <c r="D3298" s="63" t="s">
        <v>166</v>
      </c>
      <c r="E3298" s="96">
        <v>91780</v>
      </c>
      <c r="F3298" s="63">
        <v>30.3766799367008</v>
      </c>
      <c r="G3298" s="63">
        <v>0</v>
      </c>
      <c r="H3298" s="63">
        <v>21.3</v>
      </c>
      <c r="I3298" s="98" t="str">
        <f>VLOOKUP(E3298, 'Program Data Extracts-Zip Codes'!R$52:W$5334, 6, FALSE)</f>
        <v>SCG</v>
      </c>
      <c r="J3298" s="98" t="str">
        <f>VLOOKUP(E3298, 'Program Data Extracts-Zip Codes'!R$52:W$5334, 4, FALSE)</f>
        <v>SCE</v>
      </c>
    </row>
    <row r="3299" spans="2:10" x14ac:dyDescent="0.25">
      <c r="B3299" s="63">
        <v>6037431900</v>
      </c>
      <c r="C3299" s="63">
        <v>3828</v>
      </c>
      <c r="D3299" s="63" t="s">
        <v>166</v>
      </c>
      <c r="E3299" s="96">
        <v>91780</v>
      </c>
      <c r="F3299" s="63">
        <v>27.425344428839001</v>
      </c>
      <c r="G3299" s="63">
        <v>0</v>
      </c>
      <c r="H3299" s="63">
        <v>35.1</v>
      </c>
      <c r="I3299" s="98" t="str">
        <f>VLOOKUP(E3299, 'Program Data Extracts-Zip Codes'!R$52:W$5334, 6, FALSE)</f>
        <v>SCG</v>
      </c>
      <c r="J3299" s="98" t="str">
        <f>VLOOKUP(E3299, 'Program Data Extracts-Zip Codes'!R$52:W$5334, 4, FALSE)</f>
        <v>SCE</v>
      </c>
    </row>
    <row r="3300" spans="2:10" x14ac:dyDescent="0.25">
      <c r="B3300" s="63">
        <v>6037480101</v>
      </c>
      <c r="C3300" s="63">
        <v>3908</v>
      </c>
      <c r="D3300" s="63" t="s">
        <v>166</v>
      </c>
      <c r="E3300" s="96">
        <v>91780</v>
      </c>
      <c r="F3300" s="63">
        <v>26.447874675930301</v>
      </c>
      <c r="G3300" s="63">
        <v>0</v>
      </c>
      <c r="H3300" s="63">
        <v>21.3</v>
      </c>
      <c r="I3300" s="98" t="str">
        <f>VLOOKUP(E3300, 'Program Data Extracts-Zip Codes'!R$52:W$5334, 6, FALSE)</f>
        <v>SCG</v>
      </c>
      <c r="J3300" s="98" t="str">
        <f>VLOOKUP(E3300, 'Program Data Extracts-Zip Codes'!R$52:W$5334, 4, FALSE)</f>
        <v>SCE</v>
      </c>
    </row>
    <row r="3301" spans="2:10" x14ac:dyDescent="0.25">
      <c r="B3301" s="63">
        <v>6037432000</v>
      </c>
      <c r="C3301" s="63">
        <v>8182</v>
      </c>
      <c r="D3301" s="63" t="s">
        <v>166</v>
      </c>
      <c r="E3301" s="96">
        <v>91780</v>
      </c>
      <c r="F3301" s="63">
        <v>21.0441959769378</v>
      </c>
      <c r="G3301" s="63">
        <v>0</v>
      </c>
      <c r="H3301" s="63">
        <v>19.7</v>
      </c>
      <c r="I3301" s="98" t="str">
        <f>VLOOKUP(E3301, 'Program Data Extracts-Zip Codes'!R$52:W$5334, 6, FALSE)</f>
        <v>SCG</v>
      </c>
      <c r="J3301" s="98" t="str">
        <f>VLOOKUP(E3301, 'Program Data Extracts-Zip Codes'!R$52:W$5334, 4, FALSE)</f>
        <v>SCE</v>
      </c>
    </row>
    <row r="3302" spans="2:10" x14ac:dyDescent="0.25">
      <c r="B3302" s="63">
        <v>6037800331</v>
      </c>
      <c r="C3302" s="63">
        <v>766</v>
      </c>
      <c r="D3302" s="63" t="s">
        <v>166</v>
      </c>
      <c r="E3302" s="96">
        <v>91362</v>
      </c>
      <c r="F3302" s="63">
        <v>10.4887520266313</v>
      </c>
      <c r="G3302" s="63">
        <v>0</v>
      </c>
      <c r="H3302" s="63">
        <v>10.3</v>
      </c>
      <c r="I3302" s="98" t="str">
        <f>VLOOKUP(E3302, 'Program Data Extracts-Zip Codes'!R$52:W$5334, 6, FALSE)</f>
        <v>SCG</v>
      </c>
      <c r="J3302" s="98" t="str">
        <f>VLOOKUP(E3302, 'Program Data Extracts-Zip Codes'!R$52:W$5334, 4, FALSE)</f>
        <v>SCE</v>
      </c>
    </row>
    <row r="3303" spans="2:10" x14ac:dyDescent="0.25">
      <c r="B3303" s="63">
        <v>6037800102</v>
      </c>
      <c r="C3303" s="63">
        <v>7078</v>
      </c>
      <c r="D3303" s="63" t="s">
        <v>166</v>
      </c>
      <c r="E3303" s="96">
        <v>90290</v>
      </c>
      <c r="F3303" s="63">
        <v>8.1524112326367106</v>
      </c>
      <c r="G3303" s="63">
        <v>0</v>
      </c>
      <c r="H3303" s="63">
        <v>17.100000000000001</v>
      </c>
      <c r="I3303" s="98" t="str">
        <f>VLOOKUP(E3303, 'Program Data Extracts-Zip Codes'!R$52:W$5334, 6, FALSE)</f>
        <v>SCG</v>
      </c>
      <c r="J3303" s="98" t="str">
        <f>VLOOKUP(E3303, 'Program Data Extracts-Zip Codes'!R$52:W$5334, 4, FALSE)</f>
        <v>LADWP</v>
      </c>
    </row>
    <row r="3304" spans="2:10" x14ac:dyDescent="0.25">
      <c r="B3304" s="63">
        <v>6037292000</v>
      </c>
      <c r="C3304" s="63">
        <v>6543</v>
      </c>
      <c r="D3304" s="63" t="s">
        <v>166</v>
      </c>
      <c r="E3304" s="96">
        <v>90501</v>
      </c>
      <c r="F3304" s="63">
        <v>66.667218237101594</v>
      </c>
      <c r="G3304" s="63">
        <v>6543</v>
      </c>
      <c r="H3304" s="63">
        <v>56.7</v>
      </c>
      <c r="I3304" s="98" t="str">
        <f>VLOOKUP(E3304, 'Program Data Extracts-Zip Codes'!R$52:W$5334, 6, FALSE)</f>
        <v>SCG</v>
      </c>
      <c r="J3304" s="98" t="str">
        <f>VLOOKUP(E3304, 'Program Data Extracts-Zip Codes'!R$52:W$5334, 4, FALSE)</f>
        <v>LADWP</v>
      </c>
    </row>
    <row r="3305" spans="2:10" x14ac:dyDescent="0.25">
      <c r="B3305" s="63">
        <v>6037603702</v>
      </c>
      <c r="C3305" s="63">
        <v>5087</v>
      </c>
      <c r="D3305" s="63" t="s">
        <v>166</v>
      </c>
      <c r="E3305" s="96">
        <v>90506</v>
      </c>
      <c r="F3305" s="63">
        <v>48.862357391482</v>
      </c>
      <c r="G3305" s="63">
        <v>5087</v>
      </c>
      <c r="H3305" s="63">
        <v>28.7</v>
      </c>
      <c r="I3305" s="98" t="str">
        <f>VLOOKUP(E3305, 'Program Data Extracts-Zip Codes'!R$52:W$5334, 6, FALSE)</f>
        <v>SCG</v>
      </c>
      <c r="J3305" s="98" t="str">
        <f>VLOOKUP(E3305, 'Program Data Extracts-Zip Codes'!R$52:W$5334, 4, FALSE)</f>
        <v>SCE</v>
      </c>
    </row>
    <row r="3306" spans="2:10" x14ac:dyDescent="0.25">
      <c r="B3306" s="63">
        <v>6037293202</v>
      </c>
      <c r="C3306" s="63">
        <v>6742</v>
      </c>
      <c r="D3306" s="63" t="s">
        <v>166</v>
      </c>
      <c r="E3306" s="96">
        <v>90501</v>
      </c>
      <c r="F3306" s="63">
        <v>43.570095097393498</v>
      </c>
      <c r="G3306" s="63">
        <v>6742</v>
      </c>
      <c r="H3306" s="63">
        <v>64.8</v>
      </c>
      <c r="I3306" s="98" t="str">
        <f>VLOOKUP(E3306, 'Program Data Extracts-Zip Codes'!R$52:W$5334, 6, FALSE)</f>
        <v>SCG</v>
      </c>
      <c r="J3306" s="98" t="str">
        <f>VLOOKUP(E3306, 'Program Data Extracts-Zip Codes'!R$52:W$5334, 4, FALSE)</f>
        <v>LADWP</v>
      </c>
    </row>
    <row r="3307" spans="2:10" x14ac:dyDescent="0.25">
      <c r="B3307" s="63">
        <v>6037543502</v>
      </c>
      <c r="C3307" s="63">
        <v>4560</v>
      </c>
      <c r="D3307" s="63" t="s">
        <v>166</v>
      </c>
      <c r="E3307" s="96">
        <v>90502</v>
      </c>
      <c r="F3307" s="63">
        <v>43.265543541776204</v>
      </c>
      <c r="G3307" s="63">
        <v>4560</v>
      </c>
      <c r="H3307" s="63">
        <v>21</v>
      </c>
      <c r="I3307" s="98" t="str">
        <f>VLOOKUP(E3307, 'Program Data Extracts-Zip Codes'!R$52:W$5334, 6, FALSE)</f>
        <v>SCG</v>
      </c>
      <c r="J3307" s="98" t="str">
        <f>VLOOKUP(E3307, 'Program Data Extracts-Zip Codes'!R$52:W$5334, 4, FALSE)</f>
        <v>LADWP</v>
      </c>
    </row>
    <row r="3308" spans="2:10" x14ac:dyDescent="0.25">
      <c r="B3308" s="63">
        <v>6037650901</v>
      </c>
      <c r="C3308" s="63">
        <v>5928</v>
      </c>
      <c r="D3308" s="63" t="s">
        <v>166</v>
      </c>
      <c r="E3308" s="96">
        <v>90501</v>
      </c>
      <c r="F3308" s="63">
        <v>39.416328435151001</v>
      </c>
      <c r="G3308" s="63">
        <v>5928</v>
      </c>
      <c r="H3308" s="63">
        <v>21.7</v>
      </c>
      <c r="I3308" s="98" t="str">
        <f>VLOOKUP(E3308, 'Program Data Extracts-Zip Codes'!R$52:W$5334, 6, FALSE)</f>
        <v>SCG</v>
      </c>
      <c r="J3308" s="98" t="str">
        <f>VLOOKUP(E3308, 'Program Data Extracts-Zip Codes'!R$52:W$5334, 4, FALSE)</f>
        <v>LADWP</v>
      </c>
    </row>
    <row r="3309" spans="2:10" x14ac:dyDescent="0.25">
      <c r="B3309" s="63">
        <v>6037293201</v>
      </c>
      <c r="C3309" s="63">
        <v>6629</v>
      </c>
      <c r="D3309" s="63" t="s">
        <v>166</v>
      </c>
      <c r="E3309" s="96">
        <v>90501</v>
      </c>
      <c r="F3309" s="63">
        <v>36.9209724753389</v>
      </c>
      <c r="G3309" s="63">
        <v>0</v>
      </c>
      <c r="H3309" s="63">
        <v>34.299999999999997</v>
      </c>
      <c r="I3309" s="98" t="str">
        <f>VLOOKUP(E3309, 'Program Data Extracts-Zip Codes'!R$52:W$5334, 6, FALSE)</f>
        <v>SCG</v>
      </c>
      <c r="J3309" s="98" t="str">
        <f>VLOOKUP(E3309, 'Program Data Extracts-Zip Codes'!R$52:W$5334, 4, FALSE)</f>
        <v>LADWP</v>
      </c>
    </row>
    <row r="3310" spans="2:10" x14ac:dyDescent="0.25">
      <c r="B3310" s="63">
        <v>6037650101</v>
      </c>
      <c r="C3310" s="63">
        <v>5831</v>
      </c>
      <c r="D3310" s="63" t="s">
        <v>166</v>
      </c>
      <c r="E3310" s="96">
        <v>90504</v>
      </c>
      <c r="F3310" s="63">
        <v>33.329056813588899</v>
      </c>
      <c r="G3310" s="63">
        <v>0</v>
      </c>
      <c r="H3310" s="63">
        <v>17.399999999999999</v>
      </c>
      <c r="I3310" s="98" t="str">
        <f>VLOOKUP(E3310, 'Program Data Extracts-Zip Codes'!R$52:W$5334, 6, FALSE)</f>
        <v>SCG</v>
      </c>
      <c r="J3310" s="98" t="str">
        <f>VLOOKUP(E3310, 'Program Data Extracts-Zip Codes'!R$52:W$5334, 4, FALSE)</f>
        <v>SCE</v>
      </c>
    </row>
    <row r="3311" spans="2:10" x14ac:dyDescent="0.25">
      <c r="B3311" s="63">
        <v>6037650200</v>
      </c>
      <c r="C3311" s="63">
        <v>5783</v>
      </c>
      <c r="D3311" s="63" t="s">
        <v>166</v>
      </c>
      <c r="E3311" s="96">
        <v>90504</v>
      </c>
      <c r="F3311" s="63">
        <v>32.872810270563697</v>
      </c>
      <c r="G3311" s="63">
        <v>0</v>
      </c>
      <c r="H3311" s="63">
        <v>16.3</v>
      </c>
      <c r="I3311" s="98" t="str">
        <f>VLOOKUP(E3311, 'Program Data Extracts-Zip Codes'!R$52:W$5334, 6, FALSE)</f>
        <v>SCG</v>
      </c>
      <c r="J3311" s="98" t="str">
        <f>VLOOKUP(E3311, 'Program Data Extracts-Zip Codes'!R$52:W$5334, 4, FALSE)</f>
        <v>SCE</v>
      </c>
    </row>
    <row r="3312" spans="2:10" x14ac:dyDescent="0.25">
      <c r="B3312" s="63">
        <v>6037650003</v>
      </c>
      <c r="C3312" s="63">
        <v>3158</v>
      </c>
      <c r="D3312" s="63" t="s">
        <v>166</v>
      </c>
      <c r="E3312" s="96">
        <v>90504</v>
      </c>
      <c r="F3312" s="63">
        <v>31.934779909996902</v>
      </c>
      <c r="G3312" s="63">
        <v>0</v>
      </c>
      <c r="H3312" s="63">
        <v>31.9</v>
      </c>
      <c r="I3312" s="98" t="str">
        <f>VLOOKUP(E3312, 'Program Data Extracts-Zip Codes'!R$52:W$5334, 6, FALSE)</f>
        <v>SCG</v>
      </c>
      <c r="J3312" s="98" t="str">
        <f>VLOOKUP(E3312, 'Program Data Extracts-Zip Codes'!R$52:W$5334, 4, FALSE)</f>
        <v>SCE</v>
      </c>
    </row>
    <row r="3313" spans="2:10" x14ac:dyDescent="0.25">
      <c r="B3313" s="63">
        <v>6037543602</v>
      </c>
      <c r="C3313" s="63">
        <v>7762</v>
      </c>
      <c r="D3313" s="63" t="s">
        <v>166</v>
      </c>
      <c r="E3313" s="96">
        <v>90502</v>
      </c>
      <c r="F3313" s="63">
        <v>31.775391613359002</v>
      </c>
      <c r="G3313" s="63">
        <v>0</v>
      </c>
      <c r="H3313" s="63">
        <v>31.4</v>
      </c>
      <c r="I3313" s="98" t="str">
        <f>VLOOKUP(E3313, 'Program Data Extracts-Zip Codes'!R$52:W$5334, 6, FALSE)</f>
        <v>SCG</v>
      </c>
      <c r="J3313" s="98" t="str">
        <f>VLOOKUP(E3313, 'Program Data Extracts-Zip Codes'!R$52:W$5334, 4, FALSE)</f>
        <v>LADWP</v>
      </c>
    </row>
    <row r="3314" spans="2:10" x14ac:dyDescent="0.25">
      <c r="B3314" s="63">
        <v>6037650902</v>
      </c>
      <c r="C3314" s="63">
        <v>7103</v>
      </c>
      <c r="D3314" s="63" t="s">
        <v>166</v>
      </c>
      <c r="E3314" s="96">
        <v>90501</v>
      </c>
      <c r="F3314" s="63">
        <v>31.7128977609412</v>
      </c>
      <c r="G3314" s="63">
        <v>0</v>
      </c>
      <c r="H3314" s="63">
        <v>16.899999999999999</v>
      </c>
      <c r="I3314" s="98" t="str">
        <f>VLOOKUP(E3314, 'Program Data Extracts-Zip Codes'!R$52:W$5334, 6, FALSE)</f>
        <v>SCG</v>
      </c>
      <c r="J3314" s="98" t="str">
        <f>VLOOKUP(E3314, 'Program Data Extracts-Zip Codes'!R$52:W$5334, 4, FALSE)</f>
        <v>LADWP</v>
      </c>
    </row>
    <row r="3315" spans="2:10" x14ac:dyDescent="0.25">
      <c r="B3315" s="63">
        <v>6037543503</v>
      </c>
      <c r="C3315" s="63">
        <v>5687</v>
      </c>
      <c r="D3315" s="63" t="s">
        <v>166</v>
      </c>
      <c r="E3315" s="96">
        <v>90502</v>
      </c>
      <c r="F3315" s="63">
        <v>31.611704287017702</v>
      </c>
      <c r="G3315" s="63">
        <v>0</v>
      </c>
      <c r="H3315" s="63">
        <v>17.7</v>
      </c>
      <c r="I3315" s="98" t="str">
        <f>VLOOKUP(E3315, 'Program Data Extracts-Zip Codes'!R$52:W$5334, 6, FALSE)</f>
        <v>SCG</v>
      </c>
      <c r="J3315" s="98" t="str">
        <f>VLOOKUP(E3315, 'Program Data Extracts-Zip Codes'!R$52:W$5334, 4, FALSE)</f>
        <v>LADWP</v>
      </c>
    </row>
    <row r="3316" spans="2:10" x14ac:dyDescent="0.25">
      <c r="B3316" s="63">
        <v>6037650300</v>
      </c>
      <c r="C3316" s="63">
        <v>6704</v>
      </c>
      <c r="D3316" s="63" t="s">
        <v>166</v>
      </c>
      <c r="E3316" s="96">
        <v>90504</v>
      </c>
      <c r="F3316" s="63">
        <v>31.493860158139</v>
      </c>
      <c r="G3316" s="63">
        <v>0</v>
      </c>
      <c r="H3316" s="63">
        <v>32.200000000000003</v>
      </c>
      <c r="I3316" s="98" t="str">
        <f>VLOOKUP(E3316, 'Program Data Extracts-Zip Codes'!R$52:W$5334, 6, FALSE)</f>
        <v>SCG</v>
      </c>
      <c r="J3316" s="98" t="str">
        <f>VLOOKUP(E3316, 'Program Data Extracts-Zip Codes'!R$52:W$5334, 4, FALSE)</f>
        <v>SCE</v>
      </c>
    </row>
    <row r="3317" spans="2:10" x14ac:dyDescent="0.25">
      <c r="B3317" s="63">
        <v>6037650001</v>
      </c>
      <c r="C3317" s="63">
        <v>5853</v>
      </c>
      <c r="D3317" s="63" t="s">
        <v>166</v>
      </c>
      <c r="E3317" s="96">
        <v>90504</v>
      </c>
      <c r="F3317" s="63">
        <v>31.020771545158802</v>
      </c>
      <c r="G3317" s="63">
        <v>0</v>
      </c>
      <c r="H3317" s="63">
        <v>27.9</v>
      </c>
      <c r="I3317" s="98" t="str">
        <f>VLOOKUP(E3317, 'Program Data Extracts-Zip Codes'!R$52:W$5334, 6, FALSE)</f>
        <v>SCG</v>
      </c>
      <c r="J3317" s="98" t="str">
        <f>VLOOKUP(E3317, 'Program Data Extracts-Zip Codes'!R$52:W$5334, 4, FALSE)</f>
        <v>SCE</v>
      </c>
    </row>
    <row r="3318" spans="2:10" x14ac:dyDescent="0.25">
      <c r="B3318" s="63">
        <v>6037651001</v>
      </c>
      <c r="C3318" s="63">
        <v>5522</v>
      </c>
      <c r="D3318" s="63" t="s">
        <v>166</v>
      </c>
      <c r="E3318" s="96">
        <v>90501</v>
      </c>
      <c r="F3318" s="63">
        <v>28.587020307243002</v>
      </c>
      <c r="G3318" s="63">
        <v>0</v>
      </c>
      <c r="H3318" s="63">
        <v>26.1</v>
      </c>
      <c r="I3318" s="98" t="str">
        <f>VLOOKUP(E3318, 'Program Data Extracts-Zip Codes'!R$52:W$5334, 6, FALSE)</f>
        <v>SCG</v>
      </c>
      <c r="J3318" s="98" t="str">
        <f>VLOOKUP(E3318, 'Program Data Extracts-Zip Codes'!R$52:W$5334, 4, FALSE)</f>
        <v>LADWP</v>
      </c>
    </row>
    <row r="3319" spans="2:10" x14ac:dyDescent="0.25">
      <c r="B3319" s="63">
        <v>6037650605</v>
      </c>
      <c r="C3319" s="63">
        <v>2763</v>
      </c>
      <c r="D3319" s="63" t="s">
        <v>166</v>
      </c>
      <c r="E3319" s="96">
        <v>90503</v>
      </c>
      <c r="F3319" s="63">
        <v>28.3742755466386</v>
      </c>
      <c r="G3319" s="63">
        <v>0</v>
      </c>
      <c r="H3319" s="63">
        <v>27.3</v>
      </c>
      <c r="I3319" s="98" t="str">
        <f>VLOOKUP(E3319, 'Program Data Extracts-Zip Codes'!R$52:W$5334, 6, FALSE)</f>
        <v>SCG</v>
      </c>
      <c r="J3319" s="98" t="str">
        <f>VLOOKUP(E3319, 'Program Data Extracts-Zip Codes'!R$52:W$5334, 4, FALSE)</f>
        <v>SCE</v>
      </c>
    </row>
    <row r="3320" spans="2:10" x14ac:dyDescent="0.25">
      <c r="B3320" s="63">
        <v>6037650004</v>
      </c>
      <c r="C3320" s="63">
        <v>4005</v>
      </c>
      <c r="D3320" s="63" t="s">
        <v>166</v>
      </c>
      <c r="E3320" s="96">
        <v>90504</v>
      </c>
      <c r="F3320" s="63">
        <v>26.269604847381402</v>
      </c>
      <c r="G3320" s="63">
        <v>0</v>
      </c>
      <c r="H3320" s="63">
        <v>33</v>
      </c>
      <c r="I3320" s="98" t="str">
        <f>VLOOKUP(E3320, 'Program Data Extracts-Zip Codes'!R$52:W$5334, 6, FALSE)</f>
        <v>SCG</v>
      </c>
      <c r="J3320" s="98" t="str">
        <f>VLOOKUP(E3320, 'Program Data Extracts-Zip Codes'!R$52:W$5334, 4, FALSE)</f>
        <v>SCE</v>
      </c>
    </row>
    <row r="3321" spans="2:10" x14ac:dyDescent="0.25">
      <c r="B3321" s="63">
        <v>6037650602</v>
      </c>
      <c r="C3321" s="63">
        <v>7161</v>
      </c>
      <c r="D3321" s="63" t="s">
        <v>166</v>
      </c>
      <c r="E3321" s="96">
        <v>90503</v>
      </c>
      <c r="F3321" s="63">
        <v>25.672280770303399</v>
      </c>
      <c r="G3321" s="63">
        <v>0</v>
      </c>
      <c r="H3321" s="63">
        <v>27.8</v>
      </c>
      <c r="I3321" s="98" t="str">
        <f>VLOOKUP(E3321, 'Program Data Extracts-Zip Codes'!R$52:W$5334, 6, FALSE)</f>
        <v>SCG</v>
      </c>
      <c r="J3321" s="98" t="str">
        <f>VLOOKUP(E3321, 'Program Data Extracts-Zip Codes'!R$52:W$5334, 4, FALSE)</f>
        <v>SCE</v>
      </c>
    </row>
    <row r="3322" spans="2:10" x14ac:dyDescent="0.25">
      <c r="B3322" s="63">
        <v>6037651102</v>
      </c>
      <c r="C3322" s="63">
        <v>3639</v>
      </c>
      <c r="D3322" s="63" t="s">
        <v>166</v>
      </c>
      <c r="E3322" s="96">
        <v>90505</v>
      </c>
      <c r="F3322" s="63">
        <v>24.981643125943201</v>
      </c>
      <c r="G3322" s="63">
        <v>0</v>
      </c>
      <c r="H3322" s="63">
        <v>28.4</v>
      </c>
      <c r="I3322" s="98" t="str">
        <f>VLOOKUP(E3322, 'Program Data Extracts-Zip Codes'!R$52:W$5334, 6, FALSE)</f>
        <v>SCG</v>
      </c>
      <c r="J3322" s="98" t="str">
        <f>VLOOKUP(E3322, 'Program Data Extracts-Zip Codes'!R$52:W$5334, 4, FALSE)</f>
        <v>SCE</v>
      </c>
    </row>
    <row r="3323" spans="2:10" x14ac:dyDescent="0.25">
      <c r="B3323" s="63">
        <v>6037650401</v>
      </c>
      <c r="C3323" s="63">
        <v>4472</v>
      </c>
      <c r="D3323" s="63" t="s">
        <v>166</v>
      </c>
      <c r="E3323" s="96">
        <v>90503</v>
      </c>
      <c r="F3323" s="63">
        <v>22.864812321363001</v>
      </c>
      <c r="G3323" s="63">
        <v>0</v>
      </c>
      <c r="H3323" s="63">
        <v>15.8</v>
      </c>
      <c r="I3323" s="98" t="str">
        <f>VLOOKUP(E3323, 'Program Data Extracts-Zip Codes'!R$52:W$5334, 6, FALSE)</f>
        <v>SCG</v>
      </c>
      <c r="J3323" s="98" t="str">
        <f>VLOOKUP(E3323, 'Program Data Extracts-Zip Codes'!R$52:W$5334, 4, FALSE)</f>
        <v>SCE</v>
      </c>
    </row>
    <row r="3324" spans="2:10" x14ac:dyDescent="0.25">
      <c r="B3324" s="63">
        <v>6037651002</v>
      </c>
      <c r="C3324" s="63">
        <v>4606</v>
      </c>
      <c r="D3324" s="63" t="s">
        <v>166</v>
      </c>
      <c r="E3324" s="96">
        <v>90501</v>
      </c>
      <c r="F3324" s="63">
        <v>21.915095543257799</v>
      </c>
      <c r="G3324" s="63">
        <v>0</v>
      </c>
      <c r="H3324" s="63">
        <v>14.5</v>
      </c>
      <c r="I3324" s="98" t="str">
        <f>VLOOKUP(E3324, 'Program Data Extracts-Zip Codes'!R$52:W$5334, 6, FALSE)</f>
        <v>SCG</v>
      </c>
      <c r="J3324" s="98" t="str">
        <f>VLOOKUP(E3324, 'Program Data Extracts-Zip Codes'!R$52:W$5334, 4, FALSE)</f>
        <v>LADWP</v>
      </c>
    </row>
    <row r="3325" spans="2:10" x14ac:dyDescent="0.25">
      <c r="B3325" s="63">
        <v>6037651221</v>
      </c>
      <c r="C3325" s="63">
        <v>3291</v>
      </c>
      <c r="D3325" s="63" t="s">
        <v>166</v>
      </c>
      <c r="E3325" s="96">
        <v>90505</v>
      </c>
      <c r="F3325" s="63">
        <v>21.780631136182201</v>
      </c>
      <c r="G3325" s="63">
        <v>0</v>
      </c>
      <c r="H3325" s="63">
        <v>23.3</v>
      </c>
      <c r="I3325" s="98" t="str">
        <f>VLOOKUP(E3325, 'Program Data Extracts-Zip Codes'!R$52:W$5334, 6, FALSE)</f>
        <v>SCG</v>
      </c>
      <c r="J3325" s="98" t="str">
        <f>VLOOKUP(E3325, 'Program Data Extracts-Zip Codes'!R$52:W$5334, 4, FALSE)</f>
        <v>SCE</v>
      </c>
    </row>
    <row r="3326" spans="2:10" x14ac:dyDescent="0.25">
      <c r="B3326" s="63">
        <v>6037650603</v>
      </c>
      <c r="C3326" s="63">
        <v>3958</v>
      </c>
      <c r="D3326" s="63" t="s">
        <v>166</v>
      </c>
      <c r="E3326" s="96">
        <v>90503</v>
      </c>
      <c r="F3326" s="63">
        <v>20.708832575430499</v>
      </c>
      <c r="G3326" s="63">
        <v>0</v>
      </c>
      <c r="H3326" s="63">
        <v>23</v>
      </c>
      <c r="I3326" s="98" t="str">
        <f>VLOOKUP(E3326, 'Program Data Extracts-Zip Codes'!R$52:W$5334, 6, FALSE)</f>
        <v>SCG</v>
      </c>
      <c r="J3326" s="98" t="str">
        <f>VLOOKUP(E3326, 'Program Data Extracts-Zip Codes'!R$52:W$5334, 4, FALSE)</f>
        <v>SCE</v>
      </c>
    </row>
    <row r="3327" spans="2:10" x14ac:dyDescent="0.25">
      <c r="B3327" s="63">
        <v>6037650102</v>
      </c>
      <c r="C3327" s="63">
        <v>2248</v>
      </c>
      <c r="D3327" s="63" t="s">
        <v>166</v>
      </c>
      <c r="E3327" s="96">
        <v>90504</v>
      </c>
      <c r="F3327" s="63">
        <v>20.600750177881899</v>
      </c>
      <c r="G3327" s="63">
        <v>0</v>
      </c>
      <c r="H3327" s="63">
        <v>12.5</v>
      </c>
      <c r="I3327" s="98" t="str">
        <f>VLOOKUP(E3327, 'Program Data Extracts-Zip Codes'!R$52:W$5334, 6, FALSE)</f>
        <v>SCG</v>
      </c>
      <c r="J3327" s="98" t="str">
        <f>VLOOKUP(E3327, 'Program Data Extracts-Zip Codes'!R$52:W$5334, 4, FALSE)</f>
        <v>SCE</v>
      </c>
    </row>
    <row r="3328" spans="2:10" x14ac:dyDescent="0.25">
      <c r="B3328" s="63">
        <v>6037650604</v>
      </c>
      <c r="C3328" s="63">
        <v>5412</v>
      </c>
      <c r="D3328" s="63" t="s">
        <v>166</v>
      </c>
      <c r="E3328" s="96">
        <v>90503</v>
      </c>
      <c r="F3328" s="63">
        <v>19.971304625200201</v>
      </c>
      <c r="G3328" s="63">
        <v>0</v>
      </c>
      <c r="H3328" s="63">
        <v>38.200000000000003</v>
      </c>
      <c r="I3328" s="98" t="str">
        <f>VLOOKUP(E3328, 'Program Data Extracts-Zip Codes'!R$52:W$5334, 6, FALSE)</f>
        <v>SCG</v>
      </c>
      <c r="J3328" s="98" t="str">
        <f>VLOOKUP(E3328, 'Program Data Extracts-Zip Codes'!R$52:W$5334, 4, FALSE)</f>
        <v>SCE</v>
      </c>
    </row>
    <row r="3329" spans="2:10" x14ac:dyDescent="0.25">
      <c r="B3329" s="63">
        <v>6037650701</v>
      </c>
      <c r="C3329" s="63">
        <v>2521</v>
      </c>
      <c r="D3329" s="63" t="s">
        <v>166</v>
      </c>
      <c r="E3329" s="96">
        <v>90503</v>
      </c>
      <c r="F3329" s="63">
        <v>17.908157472032901</v>
      </c>
      <c r="G3329" s="63">
        <v>0</v>
      </c>
      <c r="H3329" s="63">
        <v>17.3</v>
      </c>
      <c r="I3329" s="98" t="str">
        <f>VLOOKUP(E3329, 'Program Data Extracts-Zip Codes'!R$52:W$5334, 6, FALSE)</f>
        <v>SCG</v>
      </c>
      <c r="J3329" s="98" t="str">
        <f>VLOOKUP(E3329, 'Program Data Extracts-Zip Codes'!R$52:W$5334, 4, FALSE)</f>
        <v>SCE</v>
      </c>
    </row>
    <row r="3330" spans="2:10" x14ac:dyDescent="0.25">
      <c r="B3330" s="63">
        <v>6037651101</v>
      </c>
      <c r="C3330" s="63">
        <v>5103</v>
      </c>
      <c r="D3330" s="63" t="s">
        <v>166</v>
      </c>
      <c r="E3330" s="96">
        <v>90505</v>
      </c>
      <c r="F3330" s="63">
        <v>17.623489439810001</v>
      </c>
      <c r="G3330" s="63">
        <v>0</v>
      </c>
      <c r="H3330" s="63">
        <v>14.2</v>
      </c>
      <c r="I3330" s="98" t="str">
        <f>VLOOKUP(E3330, 'Program Data Extracts-Zip Codes'!R$52:W$5334, 6, FALSE)</f>
        <v>SCG</v>
      </c>
      <c r="J3330" s="98" t="str">
        <f>VLOOKUP(E3330, 'Program Data Extracts-Zip Codes'!R$52:W$5334, 4, FALSE)</f>
        <v>SCE</v>
      </c>
    </row>
    <row r="3331" spans="2:10" x14ac:dyDescent="0.25">
      <c r="B3331" s="63">
        <v>6037650800</v>
      </c>
      <c r="C3331" s="63">
        <v>7074</v>
      </c>
      <c r="D3331" s="63" t="s">
        <v>166</v>
      </c>
      <c r="E3331" s="96">
        <v>90503</v>
      </c>
      <c r="F3331" s="63">
        <v>17.1231208164556</v>
      </c>
      <c r="G3331" s="63">
        <v>0</v>
      </c>
      <c r="H3331" s="63">
        <v>10.3</v>
      </c>
      <c r="I3331" s="98" t="str">
        <f>VLOOKUP(E3331, 'Program Data Extracts-Zip Codes'!R$52:W$5334, 6, FALSE)</f>
        <v>SCG</v>
      </c>
      <c r="J3331" s="98" t="str">
        <f>VLOOKUP(E3331, 'Program Data Extracts-Zip Codes'!R$52:W$5334, 4, FALSE)</f>
        <v>SCE</v>
      </c>
    </row>
    <row r="3332" spans="2:10" x14ac:dyDescent="0.25">
      <c r="B3332" s="63">
        <v>6037651402</v>
      </c>
      <c r="C3332" s="63">
        <v>6050</v>
      </c>
      <c r="D3332" s="63" t="s">
        <v>166</v>
      </c>
      <c r="E3332" s="96">
        <v>90505</v>
      </c>
      <c r="F3332" s="63">
        <v>13.7601935826951</v>
      </c>
      <c r="G3332" s="63">
        <v>0</v>
      </c>
      <c r="H3332" s="63">
        <v>16.2</v>
      </c>
      <c r="I3332" s="98" t="str">
        <f>VLOOKUP(E3332, 'Program Data Extracts-Zip Codes'!R$52:W$5334, 6, FALSE)</f>
        <v>SCG</v>
      </c>
      <c r="J3332" s="98" t="str">
        <f>VLOOKUP(E3332, 'Program Data Extracts-Zip Codes'!R$52:W$5334, 4, FALSE)</f>
        <v>SCE</v>
      </c>
    </row>
    <row r="3333" spans="2:10" x14ac:dyDescent="0.25">
      <c r="B3333" s="63">
        <v>6037651222</v>
      </c>
      <c r="C3333" s="63">
        <v>6211</v>
      </c>
      <c r="D3333" s="63" t="s">
        <v>166</v>
      </c>
      <c r="E3333" s="96">
        <v>90505</v>
      </c>
      <c r="F3333" s="63">
        <v>13.388584415799301</v>
      </c>
      <c r="G3333" s="63">
        <v>0</v>
      </c>
      <c r="H3333" s="63">
        <v>14.3</v>
      </c>
      <c r="I3333" s="98" t="str">
        <f>VLOOKUP(E3333, 'Program Data Extracts-Zip Codes'!R$52:W$5334, 6, FALSE)</f>
        <v>SCG</v>
      </c>
      <c r="J3333" s="98" t="str">
        <f>VLOOKUP(E3333, 'Program Data Extracts-Zip Codes'!R$52:W$5334, 4, FALSE)</f>
        <v>SCE</v>
      </c>
    </row>
    <row r="3334" spans="2:10" x14ac:dyDescent="0.25">
      <c r="B3334" s="63">
        <v>6037650501</v>
      </c>
      <c r="C3334" s="63">
        <v>3063</v>
      </c>
      <c r="D3334" s="63" t="s">
        <v>166</v>
      </c>
      <c r="E3334" s="96">
        <v>90503</v>
      </c>
      <c r="F3334" s="63">
        <v>11.0929086594012</v>
      </c>
      <c r="G3334" s="63">
        <v>0</v>
      </c>
      <c r="H3334" s="63">
        <v>13.7</v>
      </c>
      <c r="I3334" s="98" t="str">
        <f>VLOOKUP(E3334, 'Program Data Extracts-Zip Codes'!R$52:W$5334, 6, FALSE)</f>
        <v>SCG</v>
      </c>
      <c r="J3334" s="98" t="str">
        <f>VLOOKUP(E3334, 'Program Data Extracts-Zip Codes'!R$52:W$5334, 4, FALSE)</f>
        <v>SCE</v>
      </c>
    </row>
    <row r="3335" spans="2:10" x14ac:dyDescent="0.25">
      <c r="B3335" s="63">
        <v>6037650502</v>
      </c>
      <c r="C3335" s="63">
        <v>4294</v>
      </c>
      <c r="D3335" s="63" t="s">
        <v>166</v>
      </c>
      <c r="E3335" s="96">
        <v>90503</v>
      </c>
      <c r="F3335" s="63">
        <v>8.8677485579106392</v>
      </c>
      <c r="G3335" s="63">
        <v>0</v>
      </c>
      <c r="H3335" s="63">
        <v>12.8</v>
      </c>
      <c r="I3335" s="98" t="str">
        <f>VLOOKUP(E3335, 'Program Data Extracts-Zip Codes'!R$52:W$5334, 6, FALSE)</f>
        <v>SCG</v>
      </c>
      <c r="J3335" s="98" t="str">
        <f>VLOOKUP(E3335, 'Program Data Extracts-Zip Codes'!R$52:W$5334, 4, FALSE)</f>
        <v>SCE</v>
      </c>
    </row>
    <row r="3336" spans="2:10" x14ac:dyDescent="0.25">
      <c r="B3336" s="63">
        <v>6037651302</v>
      </c>
      <c r="C3336" s="63">
        <v>6311</v>
      </c>
      <c r="D3336" s="63" t="s">
        <v>166</v>
      </c>
      <c r="E3336" s="96">
        <v>90505</v>
      </c>
      <c r="F3336" s="63">
        <v>8.2605647595877301</v>
      </c>
      <c r="G3336" s="63">
        <v>0</v>
      </c>
      <c r="H3336" s="63">
        <v>8.3000000000000007</v>
      </c>
      <c r="I3336" s="98" t="str">
        <f>VLOOKUP(E3336, 'Program Data Extracts-Zip Codes'!R$52:W$5334, 6, FALSE)</f>
        <v>SCG</v>
      </c>
      <c r="J3336" s="98" t="str">
        <f>VLOOKUP(E3336, 'Program Data Extracts-Zip Codes'!R$52:W$5334, 4, FALSE)</f>
        <v>SCE</v>
      </c>
    </row>
    <row r="3337" spans="2:10" x14ac:dyDescent="0.25">
      <c r="B3337" s="63">
        <v>6037651401</v>
      </c>
      <c r="C3337" s="63">
        <v>2614</v>
      </c>
      <c r="D3337" s="63" t="s">
        <v>166</v>
      </c>
      <c r="E3337" s="96">
        <v>90505</v>
      </c>
      <c r="F3337" s="63">
        <v>7.8983809603664197</v>
      </c>
      <c r="G3337" s="63">
        <v>0</v>
      </c>
      <c r="H3337" s="63">
        <v>23.4</v>
      </c>
      <c r="I3337" s="98" t="str">
        <f>VLOOKUP(E3337, 'Program Data Extracts-Zip Codes'!R$52:W$5334, 6, FALSE)</f>
        <v>SCG</v>
      </c>
      <c r="J3337" s="98" t="str">
        <f>VLOOKUP(E3337, 'Program Data Extracts-Zip Codes'!R$52:W$5334, 4, FALSE)</f>
        <v>SCE</v>
      </c>
    </row>
    <row r="3338" spans="2:10" x14ac:dyDescent="0.25">
      <c r="B3338" s="63">
        <v>6037650702</v>
      </c>
      <c r="C3338" s="63">
        <v>4590</v>
      </c>
      <c r="D3338" s="63" t="s">
        <v>166</v>
      </c>
      <c r="E3338" s="96">
        <v>90503</v>
      </c>
      <c r="F3338" s="63">
        <v>7.3796495392754</v>
      </c>
      <c r="G3338" s="63">
        <v>0</v>
      </c>
      <c r="H3338" s="63">
        <v>7</v>
      </c>
      <c r="I3338" s="98" t="str">
        <f>VLOOKUP(E3338, 'Program Data Extracts-Zip Codes'!R$52:W$5334, 6, FALSE)</f>
        <v>SCG</v>
      </c>
      <c r="J3338" s="98" t="str">
        <f>VLOOKUP(E3338, 'Program Data Extracts-Zip Codes'!R$52:W$5334, 4, FALSE)</f>
        <v>SCE</v>
      </c>
    </row>
    <row r="3339" spans="2:10" x14ac:dyDescent="0.25">
      <c r="B3339" s="63">
        <v>6037651201</v>
      </c>
      <c r="C3339" s="63">
        <v>5056</v>
      </c>
      <c r="D3339" s="63" t="s">
        <v>166</v>
      </c>
      <c r="E3339" s="96">
        <v>90505</v>
      </c>
      <c r="F3339" s="63">
        <v>5.3381765285176099</v>
      </c>
      <c r="G3339" s="63">
        <v>0</v>
      </c>
      <c r="H3339" s="63">
        <v>5.6</v>
      </c>
      <c r="I3339" s="98" t="str">
        <f>VLOOKUP(E3339, 'Program Data Extracts-Zip Codes'!R$52:W$5334, 6, FALSE)</f>
        <v>SCG</v>
      </c>
      <c r="J3339" s="98" t="str">
        <f>VLOOKUP(E3339, 'Program Data Extracts-Zip Codes'!R$52:W$5334, 4, FALSE)</f>
        <v>SCE</v>
      </c>
    </row>
    <row r="3340" spans="2:10" x14ac:dyDescent="0.25">
      <c r="B3340" s="63">
        <v>6037980005</v>
      </c>
      <c r="C3340" s="63">
        <v>0</v>
      </c>
      <c r="D3340" s="63" t="s">
        <v>166</v>
      </c>
      <c r="E3340" s="96">
        <v>90501</v>
      </c>
      <c r="F3340" s="63" t="s">
        <v>147</v>
      </c>
      <c r="G3340" s="63">
        <v>0</v>
      </c>
      <c r="H3340" s="63" t="s">
        <v>147</v>
      </c>
      <c r="I3340" s="98" t="str">
        <f>VLOOKUP(E3340, 'Program Data Extracts-Zip Codes'!R$52:W$5334, 6, FALSE)</f>
        <v>SCG</v>
      </c>
      <c r="J3340" s="98" t="str">
        <f>VLOOKUP(E3340, 'Program Data Extracts-Zip Codes'!R$52:W$5334, 4, FALSE)</f>
        <v>LADWP</v>
      </c>
    </row>
    <row r="3341" spans="2:10" x14ac:dyDescent="0.25">
      <c r="B3341" s="63">
        <v>6037101210</v>
      </c>
      <c r="C3341" s="63">
        <v>5990</v>
      </c>
      <c r="D3341" s="63" t="s">
        <v>166</v>
      </c>
      <c r="E3341" s="96">
        <v>91042</v>
      </c>
      <c r="F3341" s="63">
        <v>28.883657292952901</v>
      </c>
      <c r="G3341" s="63">
        <v>0</v>
      </c>
      <c r="H3341" s="63">
        <v>55.6</v>
      </c>
      <c r="I3341" s="98" t="str">
        <f>VLOOKUP(E3341, 'Program Data Extracts-Zip Codes'!R$52:W$5334, 6, FALSE)</f>
        <v>SCG</v>
      </c>
      <c r="J3341" s="98" t="str">
        <f>VLOOKUP(E3341, 'Program Data Extracts-Zip Codes'!R$52:W$5334, 4, FALSE)</f>
        <v>Glendale</v>
      </c>
    </row>
    <row r="3342" spans="2:10" x14ac:dyDescent="0.25">
      <c r="B3342" s="63">
        <v>6037101220</v>
      </c>
      <c r="C3342" s="63">
        <v>3363</v>
      </c>
      <c r="D3342" s="63" t="s">
        <v>166</v>
      </c>
      <c r="E3342" s="96">
        <v>91042</v>
      </c>
      <c r="F3342" s="63">
        <v>27.119940644145299</v>
      </c>
      <c r="G3342" s="63">
        <v>0</v>
      </c>
      <c r="H3342" s="63">
        <v>37.6</v>
      </c>
      <c r="I3342" s="98" t="str">
        <f>VLOOKUP(E3342, 'Program Data Extracts-Zip Codes'!R$52:W$5334, 6, FALSE)</f>
        <v>SCG</v>
      </c>
      <c r="J3342" s="98" t="str">
        <f>VLOOKUP(E3342, 'Program Data Extracts-Zip Codes'!R$52:W$5334, 4, FALSE)</f>
        <v>Glendale</v>
      </c>
    </row>
    <row r="3343" spans="2:10" x14ac:dyDescent="0.25">
      <c r="B3343" s="63">
        <v>6037101400</v>
      </c>
      <c r="C3343" s="63">
        <v>3903</v>
      </c>
      <c r="D3343" s="63" t="s">
        <v>166</v>
      </c>
      <c r="E3343" s="96">
        <v>91042</v>
      </c>
      <c r="F3343" s="63">
        <v>26.620960375354901</v>
      </c>
      <c r="G3343" s="63">
        <v>0</v>
      </c>
      <c r="H3343" s="63">
        <v>35.799999999999997</v>
      </c>
      <c r="I3343" s="98" t="str">
        <f>VLOOKUP(E3343, 'Program Data Extracts-Zip Codes'!R$52:W$5334, 6, FALSE)</f>
        <v>SCG</v>
      </c>
      <c r="J3343" s="98" t="str">
        <f>VLOOKUP(E3343, 'Program Data Extracts-Zip Codes'!R$52:W$5334, 4, FALSE)</f>
        <v>Glendale</v>
      </c>
    </row>
    <row r="3344" spans="2:10" x14ac:dyDescent="0.25">
      <c r="B3344" s="63">
        <v>6037101110</v>
      </c>
      <c r="C3344" s="63">
        <v>4731</v>
      </c>
      <c r="D3344" s="63" t="s">
        <v>166</v>
      </c>
      <c r="E3344" s="96">
        <v>91042</v>
      </c>
      <c r="F3344" s="63">
        <v>22.670606572586301</v>
      </c>
      <c r="G3344" s="63">
        <v>0</v>
      </c>
      <c r="H3344" s="63">
        <v>41.6</v>
      </c>
      <c r="I3344" s="98" t="str">
        <f>VLOOKUP(E3344, 'Program Data Extracts-Zip Codes'!R$52:W$5334, 6, FALSE)</f>
        <v>SCG</v>
      </c>
      <c r="J3344" s="98" t="str">
        <f>VLOOKUP(E3344, 'Program Data Extracts-Zip Codes'!R$52:W$5334, 4, FALSE)</f>
        <v>Glendale</v>
      </c>
    </row>
    <row r="3345" spans="2:10" x14ac:dyDescent="0.25">
      <c r="B3345" s="63">
        <v>6037101300</v>
      </c>
      <c r="C3345" s="63">
        <v>4199</v>
      </c>
      <c r="D3345" s="63" t="s">
        <v>166</v>
      </c>
      <c r="E3345" s="96">
        <v>91042</v>
      </c>
      <c r="F3345" s="63">
        <v>19.059881523391901</v>
      </c>
      <c r="G3345" s="63">
        <v>0</v>
      </c>
      <c r="H3345" s="63">
        <v>19.399999999999999</v>
      </c>
      <c r="I3345" s="98" t="str">
        <f>VLOOKUP(E3345, 'Program Data Extracts-Zip Codes'!R$52:W$5334, 6, FALSE)</f>
        <v>SCG</v>
      </c>
      <c r="J3345" s="98" t="str">
        <f>VLOOKUP(E3345, 'Program Data Extracts-Zip Codes'!R$52:W$5334, 4, FALSE)</f>
        <v>Glendale</v>
      </c>
    </row>
    <row r="3346" spans="2:10" x14ac:dyDescent="0.25">
      <c r="B3346" s="63">
        <v>6037101122</v>
      </c>
      <c r="C3346" s="63">
        <v>3664</v>
      </c>
      <c r="D3346" s="63" t="s">
        <v>166</v>
      </c>
      <c r="E3346" s="96">
        <v>91042</v>
      </c>
      <c r="F3346" s="63">
        <v>11.8783055545876</v>
      </c>
      <c r="G3346" s="63">
        <v>0</v>
      </c>
      <c r="H3346" s="63">
        <v>7.5</v>
      </c>
      <c r="I3346" s="98" t="str">
        <f>VLOOKUP(E3346, 'Program Data Extracts-Zip Codes'!R$52:W$5334, 6, FALSE)</f>
        <v>SCG</v>
      </c>
      <c r="J3346" s="98" t="str">
        <f>VLOOKUP(E3346, 'Program Data Extracts-Zip Codes'!R$52:W$5334, 4, FALSE)</f>
        <v>Glendale</v>
      </c>
    </row>
    <row r="3347" spans="2:10" x14ac:dyDescent="0.25">
      <c r="B3347" s="63">
        <v>6037980026</v>
      </c>
      <c r="C3347" s="63">
        <v>20</v>
      </c>
      <c r="D3347" s="63" t="s">
        <v>166</v>
      </c>
      <c r="E3347" s="96">
        <v>91042</v>
      </c>
      <c r="F3347" s="63" t="s">
        <v>147</v>
      </c>
      <c r="G3347" s="63">
        <v>0</v>
      </c>
      <c r="H3347" s="63" t="s">
        <v>147</v>
      </c>
      <c r="I3347" s="98" t="str">
        <f>VLOOKUP(E3347, 'Program Data Extracts-Zip Codes'!R$52:W$5334, 6, FALSE)</f>
        <v>SCG</v>
      </c>
      <c r="J3347" s="98" t="str">
        <f>VLOOKUP(E3347, 'Program Data Extracts-Zip Codes'!R$52:W$5334, 4, FALSE)</f>
        <v>Glendale</v>
      </c>
    </row>
    <row r="3348" spans="2:10" x14ac:dyDescent="0.25">
      <c r="B3348" s="63">
        <v>6037320000</v>
      </c>
      <c r="C3348" s="63">
        <v>0</v>
      </c>
      <c r="D3348" s="63" t="s">
        <v>166</v>
      </c>
      <c r="E3348" s="96">
        <v>91608</v>
      </c>
      <c r="F3348" s="63" t="s">
        <v>147</v>
      </c>
      <c r="G3348" s="63">
        <v>0</v>
      </c>
      <c r="H3348" s="63" t="s">
        <v>147</v>
      </c>
      <c r="I3348" s="98" t="str">
        <f>VLOOKUP(E3348, 'Program Data Extracts-Zip Codes'!R$52:W$5334, 6, FALSE)</f>
        <v>SCG</v>
      </c>
      <c r="J3348" s="98" t="str">
        <f>VLOOKUP(E3348, 'Program Data Extracts-Zip Codes'!R$52:W$5334, 4, FALSE)</f>
        <v>LADWP</v>
      </c>
    </row>
    <row r="3349" spans="2:10" x14ac:dyDescent="0.25">
      <c r="B3349" s="63">
        <v>6037920328</v>
      </c>
      <c r="C3349" s="63">
        <v>1990</v>
      </c>
      <c r="D3349" s="63" t="s">
        <v>166</v>
      </c>
      <c r="E3349" s="96">
        <v>91355</v>
      </c>
      <c r="F3349" s="63">
        <v>24.1752172455225</v>
      </c>
      <c r="G3349" s="63">
        <v>0</v>
      </c>
      <c r="H3349" s="63">
        <v>14.2</v>
      </c>
      <c r="I3349" s="98" t="str">
        <f>VLOOKUP(E3349, 'Program Data Extracts-Zip Codes'!R$52:W$5334, 6, FALSE)</f>
        <v>SCG</v>
      </c>
      <c r="J3349" s="98" t="str">
        <f>VLOOKUP(E3349, 'Program Data Extracts-Zip Codes'!R$52:W$5334, 4, FALSE)</f>
        <v>SCE</v>
      </c>
    </row>
    <row r="3350" spans="2:10" x14ac:dyDescent="0.25">
      <c r="B3350" s="63">
        <v>6037920115</v>
      </c>
      <c r="C3350" s="63">
        <v>4149</v>
      </c>
      <c r="D3350" s="63" t="s">
        <v>166</v>
      </c>
      <c r="E3350" s="96">
        <v>91355</v>
      </c>
      <c r="F3350" s="63">
        <v>23.941309501175098</v>
      </c>
      <c r="G3350" s="63">
        <v>0</v>
      </c>
      <c r="H3350" s="63">
        <v>11.8</v>
      </c>
      <c r="I3350" s="98" t="str">
        <f>VLOOKUP(E3350, 'Program Data Extracts-Zip Codes'!R$52:W$5334, 6, FALSE)</f>
        <v>SCG</v>
      </c>
      <c r="J3350" s="98" t="str">
        <f>VLOOKUP(E3350, 'Program Data Extracts-Zip Codes'!R$52:W$5334, 4, FALSE)</f>
        <v>SCE</v>
      </c>
    </row>
    <row r="3351" spans="2:10" x14ac:dyDescent="0.25">
      <c r="B3351" s="63">
        <v>6037920112</v>
      </c>
      <c r="C3351" s="63">
        <v>4287</v>
      </c>
      <c r="D3351" s="63" t="s">
        <v>166</v>
      </c>
      <c r="E3351" s="96">
        <v>91354</v>
      </c>
      <c r="F3351" s="63">
        <v>21.4150633144518</v>
      </c>
      <c r="G3351" s="63">
        <v>0</v>
      </c>
      <c r="H3351" s="63">
        <v>13.5</v>
      </c>
      <c r="I3351" s="98" t="str">
        <f>VLOOKUP(E3351, 'Program Data Extracts-Zip Codes'!R$52:W$5334, 6, FALSE)</f>
        <v>SCG</v>
      </c>
      <c r="J3351" s="98" t="str">
        <f>VLOOKUP(E3351, 'Program Data Extracts-Zip Codes'!R$52:W$5334, 4, FALSE)</f>
        <v>SCE</v>
      </c>
    </row>
    <row r="3352" spans="2:10" x14ac:dyDescent="0.25">
      <c r="B3352" s="63">
        <v>6037920330</v>
      </c>
      <c r="C3352" s="63">
        <v>5349</v>
      </c>
      <c r="D3352" s="63" t="s">
        <v>166</v>
      </c>
      <c r="E3352" s="96">
        <v>91355</v>
      </c>
      <c r="F3352" s="63">
        <v>17.026834644025399</v>
      </c>
      <c r="G3352" s="63">
        <v>0</v>
      </c>
      <c r="H3352" s="63">
        <v>8.1</v>
      </c>
      <c r="I3352" s="98" t="str">
        <f>VLOOKUP(E3352, 'Program Data Extracts-Zip Codes'!R$52:W$5334, 6, FALSE)</f>
        <v>SCG</v>
      </c>
      <c r="J3352" s="98" t="str">
        <f>VLOOKUP(E3352, 'Program Data Extracts-Zip Codes'!R$52:W$5334, 4, FALSE)</f>
        <v>SCE</v>
      </c>
    </row>
    <row r="3353" spans="2:10" x14ac:dyDescent="0.25">
      <c r="B3353" s="63">
        <v>6037920329</v>
      </c>
      <c r="C3353" s="63">
        <v>5460</v>
      </c>
      <c r="D3353" s="63" t="s">
        <v>166</v>
      </c>
      <c r="E3353" s="96">
        <v>91355</v>
      </c>
      <c r="F3353" s="63">
        <v>16.0023062363612</v>
      </c>
      <c r="G3353" s="63">
        <v>0</v>
      </c>
      <c r="H3353" s="63">
        <v>11.6</v>
      </c>
      <c r="I3353" s="98" t="str">
        <f>VLOOKUP(E3353, 'Program Data Extracts-Zip Codes'!R$52:W$5334, 6, FALSE)</f>
        <v>SCG</v>
      </c>
      <c r="J3353" s="98" t="str">
        <f>VLOOKUP(E3353, 'Program Data Extracts-Zip Codes'!R$52:W$5334, 4, FALSE)</f>
        <v>SCE</v>
      </c>
    </row>
    <row r="3354" spans="2:10" x14ac:dyDescent="0.25">
      <c r="B3354" s="63">
        <v>6037920334</v>
      </c>
      <c r="C3354" s="63">
        <v>6598</v>
      </c>
      <c r="D3354" s="63" t="s">
        <v>166</v>
      </c>
      <c r="E3354" s="96">
        <v>91355</v>
      </c>
      <c r="F3354" s="63">
        <v>15.6783373611085</v>
      </c>
      <c r="G3354" s="63">
        <v>0</v>
      </c>
      <c r="H3354" s="63">
        <v>22.7</v>
      </c>
      <c r="I3354" s="98" t="str">
        <f>VLOOKUP(E3354, 'Program Data Extracts-Zip Codes'!R$52:W$5334, 6, FALSE)</f>
        <v>SCG</v>
      </c>
      <c r="J3354" s="98" t="str">
        <f>VLOOKUP(E3354, 'Program Data Extracts-Zip Codes'!R$52:W$5334, 4, FALSE)</f>
        <v>SCE</v>
      </c>
    </row>
    <row r="3355" spans="2:10" x14ac:dyDescent="0.25">
      <c r="B3355" s="63">
        <v>6037920339</v>
      </c>
      <c r="C3355" s="63">
        <v>7377</v>
      </c>
      <c r="D3355" s="63" t="s">
        <v>166</v>
      </c>
      <c r="E3355" s="96">
        <v>91355</v>
      </c>
      <c r="F3355" s="63">
        <v>13.7254225672202</v>
      </c>
      <c r="G3355" s="63">
        <v>0</v>
      </c>
      <c r="H3355" s="63">
        <v>9.6</v>
      </c>
      <c r="I3355" s="98" t="str">
        <f>VLOOKUP(E3355, 'Program Data Extracts-Zip Codes'!R$52:W$5334, 6, FALSE)</f>
        <v>SCG</v>
      </c>
      <c r="J3355" s="98" t="str">
        <f>VLOOKUP(E3355, 'Program Data Extracts-Zip Codes'!R$52:W$5334, 4, FALSE)</f>
        <v>SCE</v>
      </c>
    </row>
    <row r="3356" spans="2:10" x14ac:dyDescent="0.25">
      <c r="B3356" s="63">
        <v>6037920331</v>
      </c>
      <c r="C3356" s="63">
        <v>4075</v>
      </c>
      <c r="D3356" s="63" t="s">
        <v>166</v>
      </c>
      <c r="E3356" s="96">
        <v>91355</v>
      </c>
      <c r="F3356" s="63">
        <v>13.6879637262731</v>
      </c>
      <c r="G3356" s="63">
        <v>0</v>
      </c>
      <c r="H3356" s="63">
        <v>18</v>
      </c>
      <c r="I3356" s="98" t="str">
        <f>VLOOKUP(E3356, 'Program Data Extracts-Zip Codes'!R$52:W$5334, 6, FALSE)</f>
        <v>SCG</v>
      </c>
      <c r="J3356" s="98" t="str">
        <f>VLOOKUP(E3356, 'Program Data Extracts-Zip Codes'!R$52:W$5334, 4, FALSE)</f>
        <v>SCE</v>
      </c>
    </row>
    <row r="3357" spans="2:10" x14ac:dyDescent="0.25">
      <c r="B3357" s="63">
        <v>6037920114</v>
      </c>
      <c r="C3357" s="63">
        <v>6490</v>
      </c>
      <c r="D3357" s="63" t="s">
        <v>166</v>
      </c>
      <c r="E3357" s="96">
        <v>91355</v>
      </c>
      <c r="F3357" s="63">
        <v>13.1657081092917</v>
      </c>
      <c r="G3357" s="63">
        <v>0</v>
      </c>
      <c r="H3357" s="63">
        <v>15.5</v>
      </c>
      <c r="I3357" s="98" t="str">
        <f>VLOOKUP(E3357, 'Program Data Extracts-Zip Codes'!R$52:W$5334, 6, FALSE)</f>
        <v>SCG</v>
      </c>
      <c r="J3357" s="98" t="str">
        <f>VLOOKUP(E3357, 'Program Data Extracts-Zip Codes'!R$52:W$5334, 4, FALSE)</f>
        <v>SCE</v>
      </c>
    </row>
    <row r="3358" spans="2:10" x14ac:dyDescent="0.25">
      <c r="B3358" s="63">
        <v>6037920322</v>
      </c>
      <c r="C3358" s="63">
        <v>2895</v>
      </c>
      <c r="D3358" s="63" t="s">
        <v>166</v>
      </c>
      <c r="E3358" s="96">
        <v>91355</v>
      </c>
      <c r="F3358" s="63">
        <v>12.145533665141199</v>
      </c>
      <c r="G3358" s="63">
        <v>0</v>
      </c>
      <c r="H3358" s="63">
        <v>6.9</v>
      </c>
      <c r="I3358" s="98" t="str">
        <f>VLOOKUP(E3358, 'Program Data Extracts-Zip Codes'!R$52:W$5334, 6, FALSE)</f>
        <v>SCG</v>
      </c>
      <c r="J3358" s="98" t="str">
        <f>VLOOKUP(E3358, 'Program Data Extracts-Zip Codes'!R$52:W$5334, 4, FALSE)</f>
        <v>SCE</v>
      </c>
    </row>
    <row r="3359" spans="2:10" x14ac:dyDescent="0.25">
      <c r="B3359" s="63">
        <v>6037920109</v>
      </c>
      <c r="C3359" s="63">
        <v>4493</v>
      </c>
      <c r="D3359" s="63" t="s">
        <v>166</v>
      </c>
      <c r="E3359" s="96">
        <v>91354</v>
      </c>
      <c r="F3359" s="63">
        <v>10.260736173467199</v>
      </c>
      <c r="G3359" s="63">
        <v>0</v>
      </c>
      <c r="H3359" s="63">
        <v>14.5</v>
      </c>
      <c r="I3359" s="98" t="str">
        <f>VLOOKUP(E3359, 'Program Data Extracts-Zip Codes'!R$52:W$5334, 6, FALSE)</f>
        <v>SCG</v>
      </c>
      <c r="J3359" s="98" t="str">
        <f>VLOOKUP(E3359, 'Program Data Extracts-Zip Codes'!R$52:W$5334, 4, FALSE)</f>
        <v>SCE</v>
      </c>
    </row>
    <row r="3360" spans="2:10" x14ac:dyDescent="0.25">
      <c r="B3360" s="63">
        <v>6037920110</v>
      </c>
      <c r="C3360" s="63">
        <v>5010</v>
      </c>
      <c r="D3360" s="63" t="s">
        <v>166</v>
      </c>
      <c r="E3360" s="96">
        <v>91354</v>
      </c>
      <c r="F3360" s="63">
        <v>10.035223869848901</v>
      </c>
      <c r="G3360" s="63">
        <v>0</v>
      </c>
      <c r="H3360" s="63">
        <v>11</v>
      </c>
      <c r="I3360" s="98" t="str">
        <f>VLOOKUP(E3360, 'Program Data Extracts-Zip Codes'!R$52:W$5334, 6, FALSE)</f>
        <v>SCG</v>
      </c>
      <c r="J3360" s="98" t="str">
        <f>VLOOKUP(E3360, 'Program Data Extracts-Zip Codes'!R$52:W$5334, 4, FALSE)</f>
        <v>SCE</v>
      </c>
    </row>
    <row r="3361" spans="2:10" x14ac:dyDescent="0.25">
      <c r="B3361" s="63">
        <v>6037920107</v>
      </c>
      <c r="C3361" s="63">
        <v>3954</v>
      </c>
      <c r="D3361" s="63" t="s">
        <v>166</v>
      </c>
      <c r="E3361" s="96">
        <v>91355</v>
      </c>
      <c r="F3361" s="63">
        <v>9.4063678819795697</v>
      </c>
      <c r="G3361" s="63">
        <v>0</v>
      </c>
      <c r="H3361" s="63">
        <v>8.9</v>
      </c>
      <c r="I3361" s="98" t="str">
        <f>VLOOKUP(E3361, 'Program Data Extracts-Zip Codes'!R$52:W$5334, 6, FALSE)</f>
        <v>SCG</v>
      </c>
      <c r="J3361" s="98" t="str">
        <f>VLOOKUP(E3361, 'Program Data Extracts-Zip Codes'!R$52:W$5334, 4, FALSE)</f>
        <v>SCE</v>
      </c>
    </row>
    <row r="3362" spans="2:10" x14ac:dyDescent="0.25">
      <c r="B3362" s="63">
        <v>6037920108</v>
      </c>
      <c r="C3362" s="63">
        <v>3439</v>
      </c>
      <c r="D3362" s="63" t="s">
        <v>166</v>
      </c>
      <c r="E3362" s="96">
        <v>91354</v>
      </c>
      <c r="F3362" s="63">
        <v>8.8946464031253392</v>
      </c>
      <c r="G3362" s="63">
        <v>0</v>
      </c>
      <c r="H3362" s="63">
        <v>8.3000000000000007</v>
      </c>
      <c r="I3362" s="98" t="str">
        <f>VLOOKUP(E3362, 'Program Data Extracts-Zip Codes'!R$52:W$5334, 6, FALSE)</f>
        <v>SCG</v>
      </c>
      <c r="J3362" s="98" t="str">
        <f>VLOOKUP(E3362, 'Program Data Extracts-Zip Codes'!R$52:W$5334, 4, FALSE)</f>
        <v>SCE</v>
      </c>
    </row>
    <row r="3363" spans="2:10" x14ac:dyDescent="0.25">
      <c r="B3363" s="63">
        <v>6037920111</v>
      </c>
      <c r="C3363" s="63">
        <v>3246</v>
      </c>
      <c r="D3363" s="63" t="s">
        <v>166</v>
      </c>
      <c r="E3363" s="96">
        <v>91354</v>
      </c>
      <c r="F3363" s="63">
        <v>4.7757450549499199</v>
      </c>
      <c r="G3363" s="63">
        <v>0</v>
      </c>
      <c r="H3363" s="63">
        <v>6.3</v>
      </c>
      <c r="I3363" s="98" t="str">
        <f>VLOOKUP(E3363, 'Program Data Extracts-Zip Codes'!R$52:W$5334, 6, FALSE)</f>
        <v>SCG</v>
      </c>
      <c r="J3363" s="98" t="str">
        <f>VLOOKUP(E3363, 'Program Data Extracts-Zip Codes'!R$52:W$5334, 4, FALSE)</f>
        <v>SCE</v>
      </c>
    </row>
    <row r="3364" spans="2:10" x14ac:dyDescent="0.25">
      <c r="B3364" s="63">
        <v>6037124903</v>
      </c>
      <c r="C3364" s="63">
        <v>3262</v>
      </c>
      <c r="D3364" s="63" t="s">
        <v>166</v>
      </c>
      <c r="E3364" s="96">
        <v>91607</v>
      </c>
      <c r="F3364" s="63">
        <v>32.707823248635997</v>
      </c>
      <c r="G3364" s="63">
        <v>0</v>
      </c>
      <c r="H3364" s="63">
        <v>39.299999999999997</v>
      </c>
      <c r="I3364" s="98" t="str">
        <f>VLOOKUP(E3364, 'Program Data Extracts-Zip Codes'!R$52:W$5334, 6, FALSE)</f>
        <v>SCG</v>
      </c>
      <c r="J3364" s="98" t="str">
        <f>VLOOKUP(E3364, 'Program Data Extracts-Zip Codes'!R$52:W$5334, 4, FALSE)</f>
        <v>LADWP</v>
      </c>
    </row>
    <row r="3365" spans="2:10" x14ac:dyDescent="0.25">
      <c r="B3365" s="63">
        <v>6037125100</v>
      </c>
      <c r="C3365" s="63">
        <v>5431</v>
      </c>
      <c r="D3365" s="63" t="s">
        <v>166</v>
      </c>
      <c r="E3365" s="96">
        <v>91607</v>
      </c>
      <c r="F3365" s="63">
        <v>32.598064702532</v>
      </c>
      <c r="G3365" s="63">
        <v>0</v>
      </c>
      <c r="H3365" s="63">
        <v>34</v>
      </c>
      <c r="I3365" s="98" t="str">
        <f>VLOOKUP(E3365, 'Program Data Extracts-Zip Codes'!R$52:W$5334, 6, FALSE)</f>
        <v>SCG</v>
      </c>
      <c r="J3365" s="98" t="str">
        <f>VLOOKUP(E3365, 'Program Data Extracts-Zip Codes'!R$52:W$5334, 4, FALSE)</f>
        <v>LADWP</v>
      </c>
    </row>
    <row r="3366" spans="2:10" x14ac:dyDescent="0.25">
      <c r="B3366" s="63">
        <v>6037124902</v>
      </c>
      <c r="C3366" s="63">
        <v>2766</v>
      </c>
      <c r="D3366" s="63" t="s">
        <v>166</v>
      </c>
      <c r="E3366" s="96">
        <v>91607</v>
      </c>
      <c r="F3366" s="63">
        <v>32.0168446557321</v>
      </c>
      <c r="G3366" s="63">
        <v>0</v>
      </c>
      <c r="H3366" s="63">
        <v>39.1</v>
      </c>
      <c r="I3366" s="98" t="str">
        <f>VLOOKUP(E3366, 'Program Data Extracts-Zip Codes'!R$52:W$5334, 6, FALSE)</f>
        <v>SCG</v>
      </c>
      <c r="J3366" s="98" t="str">
        <f>VLOOKUP(E3366, 'Program Data Extracts-Zip Codes'!R$52:W$5334, 4, FALSE)</f>
        <v>LADWP</v>
      </c>
    </row>
    <row r="3367" spans="2:10" x14ac:dyDescent="0.25">
      <c r="B3367" s="63">
        <v>6037124400</v>
      </c>
      <c r="C3367" s="63">
        <v>4192</v>
      </c>
      <c r="D3367" s="63" t="s">
        <v>166</v>
      </c>
      <c r="E3367" s="96">
        <v>91607</v>
      </c>
      <c r="F3367" s="63">
        <v>28.8779356483107</v>
      </c>
      <c r="G3367" s="63">
        <v>0</v>
      </c>
      <c r="H3367" s="63">
        <v>29.8</v>
      </c>
      <c r="I3367" s="98" t="str">
        <f>VLOOKUP(E3367, 'Program Data Extracts-Zip Codes'!R$52:W$5334, 6, FALSE)</f>
        <v>SCG</v>
      </c>
      <c r="J3367" s="98" t="str">
        <f>VLOOKUP(E3367, 'Program Data Extracts-Zip Codes'!R$52:W$5334, 4, FALSE)</f>
        <v>LADWP</v>
      </c>
    </row>
    <row r="3368" spans="2:10" x14ac:dyDescent="0.25">
      <c r="B3368" s="63">
        <v>6037124000</v>
      </c>
      <c r="C3368" s="63">
        <v>4550</v>
      </c>
      <c r="D3368" s="63" t="s">
        <v>166</v>
      </c>
      <c r="E3368" s="96">
        <v>91607</v>
      </c>
      <c r="F3368" s="63">
        <v>24.265903896886702</v>
      </c>
      <c r="G3368" s="63">
        <v>0</v>
      </c>
      <c r="H3368" s="63">
        <v>16.8</v>
      </c>
      <c r="I3368" s="98" t="str">
        <f>VLOOKUP(E3368, 'Program Data Extracts-Zip Codes'!R$52:W$5334, 6, FALSE)</f>
        <v>SCG</v>
      </c>
      <c r="J3368" s="98" t="str">
        <f>VLOOKUP(E3368, 'Program Data Extracts-Zip Codes'!R$52:W$5334, 4, FALSE)</f>
        <v>LADWP</v>
      </c>
    </row>
    <row r="3369" spans="2:10" x14ac:dyDescent="0.25">
      <c r="B3369" s="63">
        <v>6037123902</v>
      </c>
      <c r="C3369" s="63">
        <v>2561</v>
      </c>
      <c r="D3369" s="63" t="s">
        <v>166</v>
      </c>
      <c r="E3369" s="96">
        <v>91607</v>
      </c>
      <c r="F3369" s="63">
        <v>22.455098603206299</v>
      </c>
      <c r="G3369" s="63">
        <v>0</v>
      </c>
      <c r="H3369" s="63">
        <v>25.5</v>
      </c>
      <c r="I3369" s="98" t="str">
        <f>VLOOKUP(E3369, 'Program Data Extracts-Zip Codes'!R$52:W$5334, 6, FALSE)</f>
        <v>SCG</v>
      </c>
      <c r="J3369" s="98" t="str">
        <f>VLOOKUP(E3369, 'Program Data Extracts-Zip Codes'!R$52:W$5334, 4, FALSE)</f>
        <v>LADWP</v>
      </c>
    </row>
    <row r="3370" spans="2:10" x14ac:dyDescent="0.25">
      <c r="B3370" s="63">
        <v>6037930301</v>
      </c>
      <c r="C3370" s="63">
        <v>886</v>
      </c>
      <c r="D3370" s="63" t="s">
        <v>166</v>
      </c>
      <c r="E3370" s="96">
        <v>93563</v>
      </c>
      <c r="F3370" s="63">
        <v>15.1320197594313</v>
      </c>
      <c r="G3370" s="63">
        <v>0</v>
      </c>
      <c r="H3370" s="63">
        <v>34.5</v>
      </c>
      <c r="I3370" s="98" t="str">
        <f>VLOOKUP(E3370, 'Program Data Extracts-Zip Codes'!R$52:W$5334, 6, FALSE)</f>
        <v>SCG</v>
      </c>
      <c r="J3370" s="98" t="str">
        <f>VLOOKUP(E3370, 'Program Data Extracts-Zip Codes'!R$52:W$5334, 4, FALSE)</f>
        <v>SCE</v>
      </c>
    </row>
    <row r="3371" spans="2:10" x14ac:dyDescent="0.25">
      <c r="B3371" s="63">
        <v>6037128302</v>
      </c>
      <c r="C3371" s="63">
        <v>4688</v>
      </c>
      <c r="D3371" s="63" t="s">
        <v>166</v>
      </c>
      <c r="E3371" s="96">
        <v>91411</v>
      </c>
      <c r="F3371" s="63">
        <v>67.552864653190994</v>
      </c>
      <c r="G3371" s="63">
        <v>4688</v>
      </c>
      <c r="H3371" s="63">
        <v>71.599999999999994</v>
      </c>
      <c r="I3371" s="98" t="str">
        <f>VLOOKUP(E3371, 'Program Data Extracts-Zip Codes'!R$52:W$5334, 6, FALSE)</f>
        <v>SCG</v>
      </c>
      <c r="J3371" s="98" t="str">
        <f>VLOOKUP(E3371, 'Program Data Extracts-Zip Codes'!R$52:W$5334, 4, FALSE)</f>
        <v>LADWP</v>
      </c>
    </row>
    <row r="3372" spans="2:10" x14ac:dyDescent="0.25">
      <c r="B3372" s="63">
        <v>6037127400</v>
      </c>
      <c r="C3372" s="63">
        <v>5818</v>
      </c>
      <c r="D3372" s="63" t="s">
        <v>166</v>
      </c>
      <c r="E3372" s="96">
        <v>91406</v>
      </c>
      <c r="F3372" s="63">
        <v>64.877631215013693</v>
      </c>
      <c r="G3372" s="63">
        <v>5818</v>
      </c>
      <c r="H3372" s="63">
        <v>70.2</v>
      </c>
      <c r="I3372" s="98" t="str">
        <f>VLOOKUP(E3372, 'Program Data Extracts-Zip Codes'!R$52:W$5334, 6, FALSE)</f>
        <v>SCG</v>
      </c>
      <c r="J3372" s="98" t="str">
        <f>VLOOKUP(E3372, 'Program Data Extracts-Zip Codes'!R$52:W$5334, 4, FALSE)</f>
        <v>LADWP</v>
      </c>
    </row>
    <row r="3373" spans="2:10" x14ac:dyDescent="0.25">
      <c r="B3373" s="63">
        <v>6037127104</v>
      </c>
      <c r="C3373" s="63">
        <v>3573</v>
      </c>
      <c r="D3373" s="63" t="s">
        <v>166</v>
      </c>
      <c r="E3373" s="96">
        <v>91405</v>
      </c>
      <c r="F3373" s="63">
        <v>63.750155350521197</v>
      </c>
      <c r="G3373" s="63">
        <v>3573</v>
      </c>
      <c r="H3373" s="63">
        <v>54.3</v>
      </c>
      <c r="I3373" s="98" t="str">
        <f>VLOOKUP(E3373, 'Program Data Extracts-Zip Codes'!R$52:W$5334, 6, FALSE)</f>
        <v>SCG</v>
      </c>
      <c r="J3373" s="98" t="str">
        <f>VLOOKUP(E3373, 'Program Data Extracts-Zip Codes'!R$52:W$5334, 4, FALSE)</f>
        <v>LADWP</v>
      </c>
    </row>
    <row r="3374" spans="2:10" x14ac:dyDescent="0.25">
      <c r="B3374" s="63">
        <v>6037127220</v>
      </c>
      <c r="C3374" s="63">
        <v>4931</v>
      </c>
      <c r="D3374" s="63" t="s">
        <v>166</v>
      </c>
      <c r="E3374" s="96">
        <v>91405</v>
      </c>
      <c r="F3374" s="63">
        <v>58.658279283640098</v>
      </c>
      <c r="G3374" s="63">
        <v>4931</v>
      </c>
      <c r="H3374" s="63">
        <v>66.8</v>
      </c>
      <c r="I3374" s="98" t="str">
        <f>VLOOKUP(E3374, 'Program Data Extracts-Zip Codes'!R$52:W$5334, 6, FALSE)</f>
        <v>SCG</v>
      </c>
      <c r="J3374" s="98" t="str">
        <f>VLOOKUP(E3374, 'Program Data Extracts-Zip Codes'!R$52:W$5334, 4, FALSE)</f>
        <v>LADWP</v>
      </c>
    </row>
    <row r="3375" spans="2:10" x14ac:dyDescent="0.25">
      <c r="B3375" s="63">
        <v>6037128303</v>
      </c>
      <c r="C3375" s="63">
        <v>3982</v>
      </c>
      <c r="D3375" s="63" t="s">
        <v>166</v>
      </c>
      <c r="E3375" s="96">
        <v>91411</v>
      </c>
      <c r="F3375" s="63">
        <v>57.944836736794002</v>
      </c>
      <c r="G3375" s="63">
        <v>3982</v>
      </c>
      <c r="H3375" s="63">
        <v>81.2</v>
      </c>
      <c r="I3375" s="98" t="str">
        <f>VLOOKUP(E3375, 'Program Data Extracts-Zip Codes'!R$52:W$5334, 6, FALSE)</f>
        <v>SCG</v>
      </c>
      <c r="J3375" s="98" t="str">
        <f>VLOOKUP(E3375, 'Program Data Extracts-Zip Codes'!R$52:W$5334, 4, FALSE)</f>
        <v>LADWP</v>
      </c>
    </row>
    <row r="3376" spans="2:10" x14ac:dyDescent="0.25">
      <c r="B3376" s="63">
        <v>6037127605</v>
      </c>
      <c r="C3376" s="63">
        <v>3549</v>
      </c>
      <c r="D3376" s="63" t="s">
        <v>166</v>
      </c>
      <c r="E3376" s="96">
        <v>91406</v>
      </c>
      <c r="F3376" s="63">
        <v>56.3877228384425</v>
      </c>
      <c r="G3376" s="63">
        <v>3549</v>
      </c>
      <c r="H3376" s="63">
        <v>62.3</v>
      </c>
      <c r="I3376" s="98" t="str">
        <f>VLOOKUP(E3376, 'Program Data Extracts-Zip Codes'!R$52:W$5334, 6, FALSE)</f>
        <v>SCG</v>
      </c>
      <c r="J3376" s="98" t="str">
        <f>VLOOKUP(E3376, 'Program Data Extracts-Zip Codes'!R$52:W$5334, 4, FALSE)</f>
        <v>LADWP</v>
      </c>
    </row>
    <row r="3377" spans="2:10" x14ac:dyDescent="0.25">
      <c r="B3377" s="63">
        <v>6037132102</v>
      </c>
      <c r="C3377" s="63">
        <v>5310</v>
      </c>
      <c r="D3377" s="63" t="s">
        <v>166</v>
      </c>
      <c r="E3377" s="96">
        <v>91406</v>
      </c>
      <c r="F3377" s="63">
        <v>55.255194685446703</v>
      </c>
      <c r="G3377" s="63">
        <v>5310</v>
      </c>
      <c r="H3377" s="63">
        <v>36.1</v>
      </c>
      <c r="I3377" s="98" t="str">
        <f>VLOOKUP(E3377, 'Program Data Extracts-Zip Codes'!R$52:W$5334, 6, FALSE)</f>
        <v>SCG</v>
      </c>
      <c r="J3377" s="98" t="str">
        <f>VLOOKUP(E3377, 'Program Data Extracts-Zip Codes'!R$52:W$5334, 4, FALSE)</f>
        <v>LADWP</v>
      </c>
    </row>
    <row r="3378" spans="2:10" x14ac:dyDescent="0.25">
      <c r="B3378" s="63">
        <v>6037127102</v>
      </c>
      <c r="C3378" s="63">
        <v>4726</v>
      </c>
      <c r="D3378" s="63" t="s">
        <v>166</v>
      </c>
      <c r="E3378" s="96">
        <v>91405</v>
      </c>
      <c r="F3378" s="63">
        <v>55.088724688301099</v>
      </c>
      <c r="G3378" s="63">
        <v>4726</v>
      </c>
      <c r="H3378" s="63">
        <v>51.6</v>
      </c>
      <c r="I3378" s="98" t="str">
        <f>VLOOKUP(E3378, 'Program Data Extracts-Zip Codes'!R$52:W$5334, 6, FALSE)</f>
        <v>SCG</v>
      </c>
      <c r="J3378" s="98" t="str">
        <f>VLOOKUP(E3378, 'Program Data Extracts-Zip Codes'!R$52:W$5334, 4, FALSE)</f>
        <v>LADWP</v>
      </c>
    </row>
    <row r="3379" spans="2:10" x14ac:dyDescent="0.25">
      <c r="B3379" s="63">
        <v>6037127210</v>
      </c>
      <c r="C3379" s="63">
        <v>5531</v>
      </c>
      <c r="D3379" s="63" t="s">
        <v>166</v>
      </c>
      <c r="E3379" s="96">
        <v>91405</v>
      </c>
      <c r="F3379" s="63">
        <v>54.3391879339786</v>
      </c>
      <c r="G3379" s="63">
        <v>5531</v>
      </c>
      <c r="H3379" s="63">
        <v>47.3</v>
      </c>
      <c r="I3379" s="98" t="str">
        <f>VLOOKUP(E3379, 'Program Data Extracts-Zip Codes'!R$52:W$5334, 6, FALSE)</f>
        <v>SCG</v>
      </c>
      <c r="J3379" s="98" t="str">
        <f>VLOOKUP(E3379, 'Program Data Extracts-Zip Codes'!R$52:W$5334, 4, FALSE)</f>
        <v>LADWP</v>
      </c>
    </row>
    <row r="3380" spans="2:10" x14ac:dyDescent="0.25">
      <c r="B3380" s="63">
        <v>6037132101</v>
      </c>
      <c r="C3380" s="63">
        <v>4259</v>
      </c>
      <c r="D3380" s="63" t="s">
        <v>166</v>
      </c>
      <c r="E3380" s="96">
        <v>91406</v>
      </c>
      <c r="F3380" s="63">
        <v>52.083757934118204</v>
      </c>
      <c r="G3380" s="63">
        <v>4259</v>
      </c>
      <c r="H3380" s="63">
        <v>29.9</v>
      </c>
      <c r="I3380" s="98" t="str">
        <f>VLOOKUP(E3380, 'Program Data Extracts-Zip Codes'!R$52:W$5334, 6, FALSE)</f>
        <v>SCG</v>
      </c>
      <c r="J3380" s="98" t="str">
        <f>VLOOKUP(E3380, 'Program Data Extracts-Zip Codes'!R$52:W$5334, 4, FALSE)</f>
        <v>LADWP</v>
      </c>
    </row>
    <row r="3381" spans="2:10" x14ac:dyDescent="0.25">
      <c r="B3381" s="63">
        <v>6037127920</v>
      </c>
      <c r="C3381" s="63">
        <v>4100</v>
      </c>
      <c r="D3381" s="63" t="s">
        <v>166</v>
      </c>
      <c r="E3381" s="96">
        <v>91405</v>
      </c>
      <c r="F3381" s="63">
        <v>51.474214056716498</v>
      </c>
      <c r="G3381" s="63">
        <v>4100</v>
      </c>
      <c r="H3381" s="63">
        <v>42.6</v>
      </c>
      <c r="I3381" s="98" t="str">
        <f>VLOOKUP(E3381, 'Program Data Extracts-Zip Codes'!R$52:W$5334, 6, FALSE)</f>
        <v>SCG</v>
      </c>
      <c r="J3381" s="98" t="str">
        <f>VLOOKUP(E3381, 'Program Data Extracts-Zip Codes'!R$52:W$5334, 4, FALSE)</f>
        <v>LADWP</v>
      </c>
    </row>
    <row r="3382" spans="2:10" x14ac:dyDescent="0.25">
      <c r="B3382" s="63">
        <v>6037127103</v>
      </c>
      <c r="C3382" s="63">
        <v>2939</v>
      </c>
      <c r="D3382" s="63" t="s">
        <v>166</v>
      </c>
      <c r="E3382" s="96">
        <v>91405</v>
      </c>
      <c r="F3382" s="63">
        <v>51.402710956389903</v>
      </c>
      <c r="G3382" s="63">
        <v>2939</v>
      </c>
      <c r="H3382" s="63">
        <v>62.7</v>
      </c>
      <c r="I3382" s="98" t="str">
        <f>VLOOKUP(E3382, 'Program Data Extracts-Zip Codes'!R$52:W$5334, 6, FALSE)</f>
        <v>SCG</v>
      </c>
      <c r="J3382" s="98" t="str">
        <f>VLOOKUP(E3382, 'Program Data Extracts-Zip Codes'!R$52:W$5334, 4, FALSE)</f>
        <v>LADWP</v>
      </c>
    </row>
    <row r="3383" spans="2:10" x14ac:dyDescent="0.25">
      <c r="B3383" s="63">
        <v>6037128400</v>
      </c>
      <c r="C3383" s="63">
        <v>4114</v>
      </c>
      <c r="D3383" s="63" t="s">
        <v>166</v>
      </c>
      <c r="E3383" s="96">
        <v>91411</v>
      </c>
      <c r="F3383" s="63">
        <v>50.870028610813399</v>
      </c>
      <c r="G3383" s="63">
        <v>4114</v>
      </c>
      <c r="H3383" s="63">
        <v>27.3</v>
      </c>
      <c r="I3383" s="98" t="str">
        <f>VLOOKUP(E3383, 'Program Data Extracts-Zip Codes'!R$52:W$5334, 6, FALSE)</f>
        <v>SCG</v>
      </c>
      <c r="J3383" s="98" t="str">
        <f>VLOOKUP(E3383, 'Program Data Extracts-Zip Codes'!R$52:W$5334, 4, FALSE)</f>
        <v>LADWP</v>
      </c>
    </row>
    <row r="3384" spans="2:10" x14ac:dyDescent="0.25">
      <c r="B3384" s="63">
        <v>6037123510</v>
      </c>
      <c r="C3384" s="63">
        <v>4753</v>
      </c>
      <c r="D3384" s="63" t="s">
        <v>166</v>
      </c>
      <c r="E3384" s="96">
        <v>91405</v>
      </c>
      <c r="F3384" s="63">
        <v>50.447796044309399</v>
      </c>
      <c r="G3384" s="63">
        <v>4753</v>
      </c>
      <c r="H3384" s="63">
        <v>49.4</v>
      </c>
      <c r="I3384" s="98" t="str">
        <f>VLOOKUP(E3384, 'Program Data Extracts-Zip Codes'!R$52:W$5334, 6, FALSE)</f>
        <v>SCG</v>
      </c>
      <c r="J3384" s="98" t="str">
        <f>VLOOKUP(E3384, 'Program Data Extracts-Zip Codes'!R$52:W$5334, 4, FALSE)</f>
        <v>LADWP</v>
      </c>
    </row>
    <row r="3385" spans="2:10" x14ac:dyDescent="0.25">
      <c r="B3385" s="63">
        <v>6037128210</v>
      </c>
      <c r="C3385" s="63">
        <v>4822</v>
      </c>
      <c r="D3385" s="63" t="s">
        <v>166</v>
      </c>
      <c r="E3385" s="96">
        <v>91401</v>
      </c>
      <c r="F3385" s="63">
        <v>49.1813532460001</v>
      </c>
      <c r="G3385" s="63">
        <v>4822</v>
      </c>
      <c r="H3385" s="63">
        <v>72.7</v>
      </c>
      <c r="I3385" s="98" t="str">
        <f>VLOOKUP(E3385, 'Program Data Extracts-Zip Codes'!R$52:W$5334, 6, FALSE)</f>
        <v>SCG</v>
      </c>
      <c r="J3385" s="98" t="str">
        <f>VLOOKUP(E3385, 'Program Data Extracts-Zip Codes'!R$52:W$5334, 4, FALSE)</f>
        <v>LADWP</v>
      </c>
    </row>
    <row r="3386" spans="2:10" x14ac:dyDescent="0.25">
      <c r="B3386" s="63">
        <v>6037127803</v>
      </c>
      <c r="C3386" s="63">
        <v>4037</v>
      </c>
      <c r="D3386" s="63" t="s">
        <v>166</v>
      </c>
      <c r="E3386" s="96">
        <v>91405</v>
      </c>
      <c r="F3386" s="63">
        <v>48.875884561373198</v>
      </c>
      <c r="G3386" s="63">
        <v>4037</v>
      </c>
      <c r="H3386" s="63">
        <v>57.5</v>
      </c>
      <c r="I3386" s="98" t="str">
        <f>VLOOKUP(E3386, 'Program Data Extracts-Zip Codes'!R$52:W$5334, 6, FALSE)</f>
        <v>SCG</v>
      </c>
      <c r="J3386" s="98" t="str">
        <f>VLOOKUP(E3386, 'Program Data Extracts-Zip Codes'!R$52:W$5334, 4, FALSE)</f>
        <v>LADWP</v>
      </c>
    </row>
    <row r="3387" spans="2:10" x14ac:dyDescent="0.25">
      <c r="B3387" s="63">
        <v>6037127804</v>
      </c>
      <c r="C3387" s="63">
        <v>3933</v>
      </c>
      <c r="D3387" s="63" t="s">
        <v>166</v>
      </c>
      <c r="E3387" s="96">
        <v>91405</v>
      </c>
      <c r="F3387" s="63">
        <v>47.480534735234698</v>
      </c>
      <c r="G3387" s="63">
        <v>3933</v>
      </c>
      <c r="H3387" s="63">
        <v>50</v>
      </c>
      <c r="I3387" s="98" t="str">
        <f>VLOOKUP(E3387, 'Program Data Extracts-Zip Codes'!R$52:W$5334, 6, FALSE)</f>
        <v>SCG</v>
      </c>
      <c r="J3387" s="98" t="str">
        <f>VLOOKUP(E3387, 'Program Data Extracts-Zip Codes'!R$52:W$5334, 4, FALSE)</f>
        <v>LADWP</v>
      </c>
    </row>
    <row r="3388" spans="2:10" x14ac:dyDescent="0.25">
      <c r="B3388" s="63">
        <v>6037128601</v>
      </c>
      <c r="C3388" s="63">
        <v>4288</v>
      </c>
      <c r="D3388" s="63" t="s">
        <v>166</v>
      </c>
      <c r="E3388" s="96">
        <v>91401</v>
      </c>
      <c r="F3388" s="63">
        <v>47.463352920090202</v>
      </c>
      <c r="G3388" s="63">
        <v>4288</v>
      </c>
      <c r="H3388" s="63">
        <v>51.1</v>
      </c>
      <c r="I3388" s="98" t="str">
        <f>VLOOKUP(E3388, 'Program Data Extracts-Zip Codes'!R$52:W$5334, 6, FALSE)</f>
        <v>SCG</v>
      </c>
      <c r="J3388" s="98" t="str">
        <f>VLOOKUP(E3388, 'Program Data Extracts-Zip Codes'!R$52:W$5334, 4, FALSE)</f>
        <v>LADWP</v>
      </c>
    </row>
    <row r="3389" spans="2:10" x14ac:dyDescent="0.25">
      <c r="B3389" s="63">
        <v>6037127910</v>
      </c>
      <c r="C3389" s="63">
        <v>4769</v>
      </c>
      <c r="D3389" s="63" t="s">
        <v>166</v>
      </c>
      <c r="E3389" s="96">
        <v>91405</v>
      </c>
      <c r="F3389" s="63">
        <v>47.425827678724303</v>
      </c>
      <c r="G3389" s="63">
        <v>4769</v>
      </c>
      <c r="H3389" s="63">
        <v>61</v>
      </c>
      <c r="I3389" s="98" t="str">
        <f>VLOOKUP(E3389, 'Program Data Extracts-Zip Codes'!R$52:W$5334, 6, FALSE)</f>
        <v>SCG</v>
      </c>
      <c r="J3389" s="98" t="str">
        <f>VLOOKUP(E3389, 'Program Data Extracts-Zip Codes'!R$52:W$5334, 4, FALSE)</f>
        <v>LADWP</v>
      </c>
    </row>
    <row r="3390" spans="2:10" x14ac:dyDescent="0.25">
      <c r="B3390" s="63">
        <v>6037127711</v>
      </c>
      <c r="C3390" s="63">
        <v>3356</v>
      </c>
      <c r="D3390" s="63" t="s">
        <v>166</v>
      </c>
      <c r="E3390" s="96">
        <v>91406</v>
      </c>
      <c r="F3390" s="63">
        <v>46.800820327559101</v>
      </c>
      <c r="G3390" s="63">
        <v>3356</v>
      </c>
      <c r="H3390" s="63">
        <v>35.9</v>
      </c>
      <c r="I3390" s="98" t="str">
        <f>VLOOKUP(E3390, 'Program Data Extracts-Zip Codes'!R$52:W$5334, 6, FALSE)</f>
        <v>SCG</v>
      </c>
      <c r="J3390" s="98" t="str">
        <f>VLOOKUP(E3390, 'Program Data Extracts-Zip Codes'!R$52:W$5334, 4, FALSE)</f>
        <v>LADWP</v>
      </c>
    </row>
    <row r="3391" spans="2:10" x14ac:dyDescent="0.25">
      <c r="B3391" s="63">
        <v>6037132002</v>
      </c>
      <c r="C3391" s="63">
        <v>3299</v>
      </c>
      <c r="D3391" s="63" t="s">
        <v>166</v>
      </c>
      <c r="E3391" s="96">
        <v>91406</v>
      </c>
      <c r="F3391" s="63">
        <v>46.735692443300699</v>
      </c>
      <c r="G3391" s="63">
        <v>3299</v>
      </c>
      <c r="H3391" s="63">
        <v>35.200000000000003</v>
      </c>
      <c r="I3391" s="98" t="str">
        <f>VLOOKUP(E3391, 'Program Data Extracts-Zip Codes'!R$52:W$5334, 6, FALSE)</f>
        <v>SCG</v>
      </c>
      <c r="J3391" s="98" t="str">
        <f>VLOOKUP(E3391, 'Program Data Extracts-Zip Codes'!R$52:W$5334, 4, FALSE)</f>
        <v>LADWP</v>
      </c>
    </row>
    <row r="3392" spans="2:10" x14ac:dyDescent="0.25">
      <c r="B3392" s="63">
        <v>6037127606</v>
      </c>
      <c r="C3392" s="63">
        <v>3164</v>
      </c>
      <c r="D3392" s="63" t="s">
        <v>166</v>
      </c>
      <c r="E3392" s="96">
        <v>91406</v>
      </c>
      <c r="F3392" s="63">
        <v>45.325259107585303</v>
      </c>
      <c r="G3392" s="63">
        <v>3164</v>
      </c>
      <c r="H3392" s="63">
        <v>47.7</v>
      </c>
      <c r="I3392" s="98" t="str">
        <f>VLOOKUP(E3392, 'Program Data Extracts-Zip Codes'!R$52:W$5334, 6, FALSE)</f>
        <v>SCG</v>
      </c>
      <c r="J3392" s="98" t="str">
        <f>VLOOKUP(E3392, 'Program Data Extracts-Zip Codes'!R$52:W$5334, 4, FALSE)</f>
        <v>LADWP</v>
      </c>
    </row>
    <row r="3393" spans="2:10" x14ac:dyDescent="0.25">
      <c r="B3393" s="63">
        <v>6037127806</v>
      </c>
      <c r="C3393" s="63">
        <v>3447</v>
      </c>
      <c r="D3393" s="63" t="s">
        <v>166</v>
      </c>
      <c r="E3393" s="96">
        <v>91411</v>
      </c>
      <c r="F3393" s="63">
        <v>44.915278368078198</v>
      </c>
      <c r="G3393" s="63">
        <v>3447</v>
      </c>
      <c r="H3393" s="63">
        <v>65.2</v>
      </c>
      <c r="I3393" s="98" t="str">
        <f>VLOOKUP(E3393, 'Program Data Extracts-Zip Codes'!R$52:W$5334, 6, FALSE)</f>
        <v>SCG</v>
      </c>
      <c r="J3393" s="98" t="str">
        <f>VLOOKUP(E3393, 'Program Data Extracts-Zip Codes'!R$52:W$5334, 4, FALSE)</f>
        <v>LADWP</v>
      </c>
    </row>
    <row r="3394" spans="2:10" x14ac:dyDescent="0.25">
      <c r="B3394" s="63">
        <v>6037128220</v>
      </c>
      <c r="C3394" s="63">
        <v>3011</v>
      </c>
      <c r="D3394" s="63" t="s">
        <v>166</v>
      </c>
      <c r="E3394" s="96">
        <v>91401</v>
      </c>
      <c r="F3394" s="63">
        <v>44.171578935415802</v>
      </c>
      <c r="G3394" s="63">
        <v>3011</v>
      </c>
      <c r="H3394" s="63">
        <v>47.2</v>
      </c>
      <c r="I3394" s="98" t="str">
        <f>VLOOKUP(E3394, 'Program Data Extracts-Zip Codes'!R$52:W$5334, 6, FALSE)</f>
        <v>SCG</v>
      </c>
      <c r="J3394" s="98" t="str">
        <f>VLOOKUP(E3394, 'Program Data Extracts-Zip Codes'!R$52:W$5334, 4, FALSE)</f>
        <v>LADWP</v>
      </c>
    </row>
    <row r="3395" spans="2:10" x14ac:dyDescent="0.25">
      <c r="B3395" s="63">
        <v>6037127805</v>
      </c>
      <c r="C3395" s="63">
        <v>3768</v>
      </c>
      <c r="D3395" s="63" t="s">
        <v>166</v>
      </c>
      <c r="E3395" s="96">
        <v>91405</v>
      </c>
      <c r="F3395" s="63">
        <v>43.876328672669302</v>
      </c>
      <c r="G3395" s="63">
        <v>3768</v>
      </c>
      <c r="H3395" s="63">
        <v>61.3</v>
      </c>
      <c r="I3395" s="98" t="str">
        <f>VLOOKUP(E3395, 'Program Data Extracts-Zip Codes'!R$52:W$5334, 6, FALSE)</f>
        <v>SCG</v>
      </c>
      <c r="J3395" s="98" t="str">
        <f>VLOOKUP(E3395, 'Program Data Extracts-Zip Codes'!R$52:W$5334, 4, FALSE)</f>
        <v>LADWP</v>
      </c>
    </row>
    <row r="3396" spans="2:10" x14ac:dyDescent="0.25">
      <c r="B3396" s="63">
        <v>6037128102</v>
      </c>
      <c r="C3396" s="63">
        <v>4795</v>
      </c>
      <c r="D3396" s="63" t="s">
        <v>166</v>
      </c>
      <c r="E3396" s="96">
        <v>91401</v>
      </c>
      <c r="F3396" s="63">
        <v>43.314961764205798</v>
      </c>
      <c r="G3396" s="63">
        <v>4795</v>
      </c>
      <c r="H3396" s="63">
        <v>55.2</v>
      </c>
      <c r="I3396" s="98" t="str">
        <f>VLOOKUP(E3396, 'Program Data Extracts-Zip Codes'!R$52:W$5334, 6, FALSE)</f>
        <v>SCG</v>
      </c>
      <c r="J3396" s="98" t="str">
        <f>VLOOKUP(E3396, 'Program Data Extracts-Zip Codes'!R$52:W$5334, 4, FALSE)</f>
        <v>LADWP</v>
      </c>
    </row>
    <row r="3397" spans="2:10" x14ac:dyDescent="0.25">
      <c r="B3397" s="63">
        <v>6037127520</v>
      </c>
      <c r="C3397" s="63">
        <v>4045</v>
      </c>
      <c r="D3397" s="63" t="s">
        <v>166</v>
      </c>
      <c r="E3397" s="96">
        <v>91406</v>
      </c>
      <c r="F3397" s="63">
        <v>42.297253610234598</v>
      </c>
      <c r="G3397" s="63">
        <v>4045</v>
      </c>
      <c r="H3397" s="63">
        <v>72.3</v>
      </c>
      <c r="I3397" s="98" t="str">
        <f>VLOOKUP(E3397, 'Program Data Extracts-Zip Codes'!R$52:W$5334, 6, FALSE)</f>
        <v>SCG</v>
      </c>
      <c r="J3397" s="98" t="str">
        <f>VLOOKUP(E3397, 'Program Data Extracts-Zip Codes'!R$52:W$5334, 4, FALSE)</f>
        <v>LADWP</v>
      </c>
    </row>
    <row r="3398" spans="2:10" x14ac:dyDescent="0.25">
      <c r="B3398" s="63">
        <v>6037127604</v>
      </c>
      <c r="C3398" s="63">
        <v>2939</v>
      </c>
      <c r="D3398" s="63" t="s">
        <v>166</v>
      </c>
      <c r="E3398" s="96">
        <v>91406</v>
      </c>
      <c r="F3398" s="63">
        <v>41.485389738902398</v>
      </c>
      <c r="G3398" s="63">
        <v>2939</v>
      </c>
      <c r="H3398" s="63">
        <v>63.9</v>
      </c>
      <c r="I3398" s="98" t="str">
        <f>VLOOKUP(E3398, 'Program Data Extracts-Zip Codes'!R$52:W$5334, 6, FALSE)</f>
        <v>SCG</v>
      </c>
      <c r="J3398" s="98" t="str">
        <f>VLOOKUP(E3398, 'Program Data Extracts-Zip Codes'!R$52:W$5334, 4, FALSE)</f>
        <v>LADWP</v>
      </c>
    </row>
    <row r="3399" spans="2:10" x14ac:dyDescent="0.25">
      <c r="B3399" s="63">
        <v>6037127300</v>
      </c>
      <c r="C3399" s="63">
        <v>4460</v>
      </c>
      <c r="D3399" s="63" t="s">
        <v>166</v>
      </c>
      <c r="E3399" s="96">
        <v>91406</v>
      </c>
      <c r="F3399" s="63">
        <v>40.746482665334497</v>
      </c>
      <c r="G3399" s="63">
        <v>4460</v>
      </c>
      <c r="H3399" s="63">
        <v>45.1</v>
      </c>
      <c r="I3399" s="98" t="str">
        <f>VLOOKUP(E3399, 'Program Data Extracts-Zip Codes'!R$52:W$5334, 6, FALSE)</f>
        <v>SCG</v>
      </c>
      <c r="J3399" s="98" t="str">
        <f>VLOOKUP(E3399, 'Program Data Extracts-Zip Codes'!R$52:W$5334, 4, FALSE)</f>
        <v>LADWP</v>
      </c>
    </row>
    <row r="3400" spans="2:10" x14ac:dyDescent="0.25">
      <c r="B3400" s="63">
        <v>6037127603</v>
      </c>
      <c r="C3400" s="63">
        <v>2938</v>
      </c>
      <c r="D3400" s="63" t="s">
        <v>166</v>
      </c>
      <c r="E3400" s="96">
        <v>91406</v>
      </c>
      <c r="F3400" s="63">
        <v>40.696227939735202</v>
      </c>
      <c r="G3400" s="63">
        <v>2938</v>
      </c>
      <c r="H3400" s="63">
        <v>60.5</v>
      </c>
      <c r="I3400" s="98" t="str">
        <f>VLOOKUP(E3400, 'Program Data Extracts-Zip Codes'!R$52:W$5334, 6, FALSE)</f>
        <v>SCG</v>
      </c>
      <c r="J3400" s="98" t="str">
        <f>VLOOKUP(E3400, 'Program Data Extracts-Zip Codes'!R$52:W$5334, 4, FALSE)</f>
        <v>LADWP</v>
      </c>
    </row>
    <row r="3401" spans="2:10" x14ac:dyDescent="0.25">
      <c r="B3401" s="63">
        <v>6037131100</v>
      </c>
      <c r="C3401" s="63">
        <v>3252</v>
      </c>
      <c r="D3401" s="63" t="s">
        <v>166</v>
      </c>
      <c r="E3401" s="96">
        <v>91406</v>
      </c>
      <c r="F3401" s="63">
        <v>38.4469826896418</v>
      </c>
      <c r="G3401" s="63">
        <v>0</v>
      </c>
      <c r="H3401" s="63">
        <v>28.1</v>
      </c>
      <c r="I3401" s="98" t="str">
        <f>VLOOKUP(E3401, 'Program Data Extracts-Zip Codes'!R$52:W$5334, 6, FALSE)</f>
        <v>SCG</v>
      </c>
      <c r="J3401" s="98" t="str">
        <f>VLOOKUP(E3401, 'Program Data Extracts-Zip Codes'!R$52:W$5334, 4, FALSE)</f>
        <v>LADWP</v>
      </c>
    </row>
    <row r="3402" spans="2:10" x14ac:dyDescent="0.25">
      <c r="B3402" s="63">
        <v>6037132001</v>
      </c>
      <c r="C3402" s="63">
        <v>3202</v>
      </c>
      <c r="D3402" s="63" t="s">
        <v>166</v>
      </c>
      <c r="E3402" s="96">
        <v>91406</v>
      </c>
      <c r="F3402" s="63">
        <v>37.1876529293787</v>
      </c>
      <c r="G3402" s="63">
        <v>0</v>
      </c>
      <c r="H3402" s="63">
        <v>31.5</v>
      </c>
      <c r="I3402" s="98" t="str">
        <f>VLOOKUP(E3402, 'Program Data Extracts-Zip Codes'!R$52:W$5334, 6, FALSE)</f>
        <v>SCG</v>
      </c>
      <c r="J3402" s="98" t="str">
        <f>VLOOKUP(E3402, 'Program Data Extracts-Zip Codes'!R$52:W$5334, 4, FALSE)</f>
        <v>LADWP</v>
      </c>
    </row>
    <row r="3403" spans="2:10" x14ac:dyDescent="0.25">
      <c r="B3403" s="63">
        <v>6037123602</v>
      </c>
      <c r="C3403" s="63">
        <v>3332</v>
      </c>
      <c r="D3403" s="63" t="s">
        <v>166</v>
      </c>
      <c r="E3403" s="96">
        <v>91401</v>
      </c>
      <c r="F3403" s="63">
        <v>36.8675251755906</v>
      </c>
      <c r="G3403" s="63">
        <v>0</v>
      </c>
      <c r="H3403" s="63">
        <v>50.7</v>
      </c>
      <c r="I3403" s="98" t="str">
        <f>VLOOKUP(E3403, 'Program Data Extracts-Zip Codes'!R$52:W$5334, 6, FALSE)</f>
        <v>SCG</v>
      </c>
      <c r="J3403" s="98" t="str">
        <f>VLOOKUP(E3403, 'Program Data Extracts-Zip Codes'!R$52:W$5334, 4, FALSE)</f>
        <v>LADWP</v>
      </c>
    </row>
    <row r="3404" spans="2:10" x14ac:dyDescent="0.25">
      <c r="B3404" s="63">
        <v>6037128101</v>
      </c>
      <c r="C3404" s="63">
        <v>3738</v>
      </c>
      <c r="D3404" s="63" t="s">
        <v>166</v>
      </c>
      <c r="E3404" s="96">
        <v>91405</v>
      </c>
      <c r="F3404" s="63">
        <v>36.492841993320397</v>
      </c>
      <c r="G3404" s="63">
        <v>0</v>
      </c>
      <c r="H3404" s="63">
        <v>40</v>
      </c>
      <c r="I3404" s="98" t="str">
        <f>VLOOKUP(E3404, 'Program Data Extracts-Zip Codes'!R$52:W$5334, 6, FALSE)</f>
        <v>SCG</v>
      </c>
      <c r="J3404" s="98" t="str">
        <f>VLOOKUP(E3404, 'Program Data Extracts-Zip Codes'!R$52:W$5334, 4, FALSE)</f>
        <v>LADWP</v>
      </c>
    </row>
    <row r="3405" spans="2:10" x14ac:dyDescent="0.25">
      <c r="B3405" s="63">
        <v>6037127712</v>
      </c>
      <c r="C3405" s="63">
        <v>2991</v>
      </c>
      <c r="D3405" s="63" t="s">
        <v>166</v>
      </c>
      <c r="E3405" s="96">
        <v>91406</v>
      </c>
      <c r="F3405" s="63">
        <v>36.479228311081599</v>
      </c>
      <c r="G3405" s="63">
        <v>0</v>
      </c>
      <c r="H3405" s="63">
        <v>57.4</v>
      </c>
      <c r="I3405" s="98" t="str">
        <f>VLOOKUP(E3405, 'Program Data Extracts-Zip Codes'!R$52:W$5334, 6, FALSE)</f>
        <v>SCG</v>
      </c>
      <c r="J3405" s="98" t="str">
        <f>VLOOKUP(E3405, 'Program Data Extracts-Zip Codes'!R$52:W$5334, 4, FALSE)</f>
        <v>LADWP</v>
      </c>
    </row>
    <row r="3406" spans="2:10" x14ac:dyDescent="0.25">
      <c r="B3406" s="63">
        <v>6037123520</v>
      </c>
      <c r="C3406" s="63">
        <v>2567</v>
      </c>
      <c r="D3406" s="63" t="s">
        <v>166</v>
      </c>
      <c r="E3406" s="96">
        <v>91401</v>
      </c>
      <c r="F3406" s="63">
        <v>36.333031095369499</v>
      </c>
      <c r="G3406" s="63">
        <v>0</v>
      </c>
      <c r="H3406" s="63">
        <v>52.4</v>
      </c>
      <c r="I3406" s="98" t="str">
        <f>VLOOKUP(E3406, 'Program Data Extracts-Zip Codes'!R$52:W$5334, 6, FALSE)</f>
        <v>SCG</v>
      </c>
      <c r="J3406" s="98" t="str">
        <f>VLOOKUP(E3406, 'Program Data Extracts-Zip Codes'!R$52:W$5334, 4, FALSE)</f>
        <v>LADWP</v>
      </c>
    </row>
    <row r="3407" spans="2:10" x14ac:dyDescent="0.25">
      <c r="B3407" s="63">
        <v>6037128801</v>
      </c>
      <c r="C3407" s="63">
        <v>3307</v>
      </c>
      <c r="D3407" s="63" t="s">
        <v>166</v>
      </c>
      <c r="E3407" s="96">
        <v>91411</v>
      </c>
      <c r="F3407" s="63">
        <v>31.1273290858901</v>
      </c>
      <c r="G3407" s="63">
        <v>0</v>
      </c>
      <c r="H3407" s="63">
        <v>24.7</v>
      </c>
      <c r="I3407" s="98" t="str">
        <f>VLOOKUP(E3407, 'Program Data Extracts-Zip Codes'!R$52:W$5334, 6, FALSE)</f>
        <v>SCG</v>
      </c>
      <c r="J3407" s="98" t="str">
        <f>VLOOKUP(E3407, 'Program Data Extracts-Zip Codes'!R$52:W$5334, 4, FALSE)</f>
        <v>LADWP</v>
      </c>
    </row>
    <row r="3408" spans="2:10" x14ac:dyDescent="0.25">
      <c r="B3408" s="63">
        <v>6037124500</v>
      </c>
      <c r="C3408" s="63">
        <v>2779</v>
      </c>
      <c r="D3408" s="63" t="s">
        <v>166</v>
      </c>
      <c r="E3408" s="96">
        <v>91401</v>
      </c>
      <c r="F3408" s="63">
        <v>29.0153190282096</v>
      </c>
      <c r="G3408" s="63">
        <v>0</v>
      </c>
      <c r="H3408" s="63">
        <v>25.5</v>
      </c>
      <c r="I3408" s="98" t="str">
        <f>VLOOKUP(E3408, 'Program Data Extracts-Zip Codes'!R$52:W$5334, 6, FALSE)</f>
        <v>SCG</v>
      </c>
      <c r="J3408" s="98" t="str">
        <f>VLOOKUP(E3408, 'Program Data Extracts-Zip Codes'!R$52:W$5334, 4, FALSE)</f>
        <v>LADWP</v>
      </c>
    </row>
    <row r="3409" spans="2:10" x14ac:dyDescent="0.25">
      <c r="B3409" s="63">
        <v>6037123601</v>
      </c>
      <c r="C3409" s="63">
        <v>4995</v>
      </c>
      <c r="D3409" s="63" t="s">
        <v>166</v>
      </c>
      <c r="E3409" s="96">
        <v>91401</v>
      </c>
      <c r="F3409" s="63">
        <v>28.805375749178801</v>
      </c>
      <c r="G3409" s="63">
        <v>0</v>
      </c>
      <c r="H3409" s="63">
        <v>31.5</v>
      </c>
      <c r="I3409" s="98" t="str">
        <f>VLOOKUP(E3409, 'Program Data Extracts-Zip Codes'!R$52:W$5334, 6, FALSE)</f>
        <v>SCG</v>
      </c>
      <c r="J3409" s="98" t="str">
        <f>VLOOKUP(E3409, 'Program Data Extracts-Zip Codes'!R$52:W$5334, 4, FALSE)</f>
        <v>LADWP</v>
      </c>
    </row>
    <row r="3410" spans="2:10" x14ac:dyDescent="0.25">
      <c r="B3410" s="63">
        <v>6037131900</v>
      </c>
      <c r="C3410" s="63">
        <v>4210</v>
      </c>
      <c r="D3410" s="63" t="s">
        <v>166</v>
      </c>
      <c r="E3410" s="96">
        <v>91406</v>
      </c>
      <c r="F3410" s="63">
        <v>28.67847065095</v>
      </c>
      <c r="G3410" s="63">
        <v>0</v>
      </c>
      <c r="H3410" s="63">
        <v>25.9</v>
      </c>
      <c r="I3410" s="98" t="str">
        <f>VLOOKUP(E3410, 'Program Data Extracts-Zip Codes'!R$52:W$5334, 6, FALSE)</f>
        <v>SCG</v>
      </c>
      <c r="J3410" s="98" t="str">
        <f>VLOOKUP(E3410, 'Program Data Extracts-Zip Codes'!R$52:W$5334, 4, FALSE)</f>
        <v>LADWP</v>
      </c>
    </row>
    <row r="3411" spans="2:10" x14ac:dyDescent="0.25">
      <c r="B3411" s="63">
        <v>6037128802</v>
      </c>
      <c r="C3411" s="63">
        <v>4325</v>
      </c>
      <c r="D3411" s="63" t="s">
        <v>166</v>
      </c>
      <c r="E3411" s="96">
        <v>91411</v>
      </c>
      <c r="F3411" s="63">
        <v>27.067880858800201</v>
      </c>
      <c r="G3411" s="63">
        <v>0</v>
      </c>
      <c r="H3411" s="63">
        <v>23.7</v>
      </c>
      <c r="I3411" s="98" t="str">
        <f>VLOOKUP(E3411, 'Program Data Extracts-Zip Codes'!R$52:W$5334, 6, FALSE)</f>
        <v>SCG</v>
      </c>
      <c r="J3411" s="98" t="str">
        <f>VLOOKUP(E3411, 'Program Data Extracts-Zip Codes'!R$52:W$5334, 4, FALSE)</f>
        <v>LADWP</v>
      </c>
    </row>
    <row r="3412" spans="2:10" x14ac:dyDescent="0.25">
      <c r="B3412" s="63">
        <v>6037128500</v>
      </c>
      <c r="C3412" s="63">
        <v>4015</v>
      </c>
      <c r="D3412" s="63" t="s">
        <v>166</v>
      </c>
      <c r="E3412" s="96">
        <v>91401</v>
      </c>
      <c r="F3412" s="63">
        <v>26.025137518699999</v>
      </c>
      <c r="G3412" s="63">
        <v>0</v>
      </c>
      <c r="H3412" s="63">
        <v>26.6</v>
      </c>
      <c r="I3412" s="98" t="str">
        <f>VLOOKUP(E3412, 'Program Data Extracts-Zip Codes'!R$52:W$5334, 6, FALSE)</f>
        <v>SCG</v>
      </c>
      <c r="J3412" s="98" t="str">
        <f>VLOOKUP(E3412, 'Program Data Extracts-Zip Codes'!R$52:W$5334, 4, FALSE)</f>
        <v>LADWP</v>
      </c>
    </row>
    <row r="3413" spans="2:10" x14ac:dyDescent="0.25">
      <c r="B3413" s="63">
        <v>6037128602</v>
      </c>
      <c r="C3413" s="63">
        <v>3189</v>
      </c>
      <c r="D3413" s="63" t="s">
        <v>166</v>
      </c>
      <c r="E3413" s="96">
        <v>91401</v>
      </c>
      <c r="F3413" s="63">
        <v>23.355004293990699</v>
      </c>
      <c r="G3413" s="63">
        <v>0</v>
      </c>
      <c r="H3413" s="63">
        <v>18.899999999999999</v>
      </c>
      <c r="I3413" s="98" t="str">
        <f>VLOOKUP(E3413, 'Program Data Extracts-Zip Codes'!R$52:W$5334, 6, FALSE)</f>
        <v>SCG</v>
      </c>
      <c r="J3413" s="98" t="str">
        <f>VLOOKUP(E3413, 'Program Data Extracts-Zip Codes'!R$52:W$5334, 4, FALSE)</f>
        <v>LADWP</v>
      </c>
    </row>
    <row r="3414" spans="2:10" x14ac:dyDescent="0.25">
      <c r="B3414" s="63">
        <v>6037980024</v>
      </c>
      <c r="C3414" s="63">
        <v>186</v>
      </c>
      <c r="D3414" s="63" t="s">
        <v>166</v>
      </c>
      <c r="E3414" s="96">
        <v>91406</v>
      </c>
      <c r="F3414" s="63" t="s">
        <v>147</v>
      </c>
      <c r="G3414" s="63">
        <v>0</v>
      </c>
      <c r="H3414" s="63" t="s">
        <v>147</v>
      </c>
      <c r="I3414" s="98" t="str">
        <f>VLOOKUP(E3414, 'Program Data Extracts-Zip Codes'!R$52:W$5334, 6, FALSE)</f>
        <v>SCG</v>
      </c>
      <c r="J3414" s="98" t="str">
        <f>VLOOKUP(E3414, 'Program Data Extracts-Zip Codes'!R$52:W$5334, 4, FALSE)</f>
        <v>LADWP</v>
      </c>
    </row>
    <row r="3415" spans="2:10" x14ac:dyDescent="0.25">
      <c r="B3415" s="63">
        <v>6037980008</v>
      </c>
      <c r="C3415" s="63">
        <v>145</v>
      </c>
      <c r="D3415" s="63" t="s">
        <v>166</v>
      </c>
      <c r="E3415" s="96">
        <v>91406</v>
      </c>
      <c r="F3415" s="63" t="s">
        <v>147</v>
      </c>
      <c r="G3415" s="63">
        <v>0</v>
      </c>
      <c r="H3415" s="63" t="s">
        <v>147</v>
      </c>
      <c r="I3415" s="98" t="str">
        <f>VLOOKUP(E3415, 'Program Data Extracts-Zip Codes'!R$52:W$5334, 6, FALSE)</f>
        <v>SCG</v>
      </c>
      <c r="J3415" s="98" t="str">
        <f>VLOOKUP(E3415, 'Program Data Extracts-Zip Codes'!R$52:W$5334, 4, FALSE)</f>
        <v>LADWP</v>
      </c>
    </row>
    <row r="3416" spans="2:10" x14ac:dyDescent="0.25">
      <c r="B3416" s="63">
        <v>6037273200</v>
      </c>
      <c r="C3416" s="63">
        <v>3711</v>
      </c>
      <c r="D3416" s="63" t="s">
        <v>166</v>
      </c>
      <c r="E3416" s="96">
        <v>90291</v>
      </c>
      <c r="F3416" s="63">
        <v>30.277194758300801</v>
      </c>
      <c r="G3416" s="63">
        <v>0</v>
      </c>
      <c r="H3416" s="63">
        <v>31.4</v>
      </c>
      <c r="I3416" s="98" t="str">
        <f>VLOOKUP(E3416, 'Program Data Extracts-Zip Codes'!R$52:W$5334, 6, FALSE)</f>
        <v>SCG</v>
      </c>
      <c r="J3416" s="98" t="str">
        <f>VLOOKUP(E3416, 'Program Data Extracts-Zip Codes'!R$52:W$5334, 4, FALSE)</f>
        <v>LADWP</v>
      </c>
    </row>
    <row r="3417" spans="2:10" x14ac:dyDescent="0.25">
      <c r="B3417" s="63">
        <v>6037273902</v>
      </c>
      <c r="C3417" s="63">
        <v>4227</v>
      </c>
      <c r="D3417" s="63" t="s">
        <v>166</v>
      </c>
      <c r="E3417" s="96">
        <v>90291</v>
      </c>
      <c r="F3417" s="63">
        <v>22.666344765471798</v>
      </c>
      <c r="G3417" s="63">
        <v>0</v>
      </c>
      <c r="H3417" s="63">
        <v>17.7</v>
      </c>
      <c r="I3417" s="98" t="str">
        <f>VLOOKUP(E3417, 'Program Data Extracts-Zip Codes'!R$52:W$5334, 6, FALSE)</f>
        <v>SCG</v>
      </c>
      <c r="J3417" s="98" t="str">
        <f>VLOOKUP(E3417, 'Program Data Extracts-Zip Codes'!R$52:W$5334, 4, FALSE)</f>
        <v>LADWP</v>
      </c>
    </row>
    <row r="3418" spans="2:10" x14ac:dyDescent="0.25">
      <c r="B3418" s="63">
        <v>6037273300</v>
      </c>
      <c r="C3418" s="63">
        <v>3695</v>
      </c>
      <c r="D3418" s="63" t="s">
        <v>166</v>
      </c>
      <c r="E3418" s="96">
        <v>90291</v>
      </c>
      <c r="F3418" s="63">
        <v>22.081913962238801</v>
      </c>
      <c r="G3418" s="63">
        <v>0</v>
      </c>
      <c r="H3418" s="63">
        <v>36.799999999999997</v>
      </c>
      <c r="I3418" s="98" t="str">
        <f>VLOOKUP(E3418, 'Program Data Extracts-Zip Codes'!R$52:W$5334, 6, FALSE)</f>
        <v>SCG</v>
      </c>
      <c r="J3418" s="98" t="str">
        <f>VLOOKUP(E3418, 'Program Data Extracts-Zip Codes'!R$52:W$5334, 4, FALSE)</f>
        <v>LADWP</v>
      </c>
    </row>
    <row r="3419" spans="2:10" x14ac:dyDescent="0.25">
      <c r="B3419" s="63">
        <v>6037273502</v>
      </c>
      <c r="C3419" s="63">
        <v>2884</v>
      </c>
      <c r="D3419" s="63" t="s">
        <v>166</v>
      </c>
      <c r="E3419" s="96">
        <v>90291</v>
      </c>
      <c r="F3419" s="63">
        <v>21.901877108088701</v>
      </c>
      <c r="G3419" s="63">
        <v>0</v>
      </c>
      <c r="H3419" s="63">
        <v>24.7</v>
      </c>
      <c r="I3419" s="98" t="str">
        <f>VLOOKUP(E3419, 'Program Data Extracts-Zip Codes'!R$52:W$5334, 6, FALSE)</f>
        <v>SCG</v>
      </c>
      <c r="J3419" s="98" t="str">
        <f>VLOOKUP(E3419, 'Program Data Extracts-Zip Codes'!R$52:W$5334, 4, FALSE)</f>
        <v>LADWP</v>
      </c>
    </row>
    <row r="3420" spans="2:10" x14ac:dyDescent="0.25">
      <c r="B3420" s="63">
        <v>6037273800</v>
      </c>
      <c r="C3420" s="63">
        <v>3107</v>
      </c>
      <c r="D3420" s="63" t="s">
        <v>166</v>
      </c>
      <c r="E3420" s="96">
        <v>90291</v>
      </c>
      <c r="F3420" s="63">
        <v>21.683999827846801</v>
      </c>
      <c r="G3420" s="63">
        <v>0</v>
      </c>
      <c r="H3420" s="63">
        <v>20</v>
      </c>
      <c r="I3420" s="98" t="str">
        <f>VLOOKUP(E3420, 'Program Data Extracts-Zip Codes'!R$52:W$5334, 6, FALSE)</f>
        <v>SCG</v>
      </c>
      <c r="J3420" s="98" t="str">
        <f>VLOOKUP(E3420, 'Program Data Extracts-Zip Codes'!R$52:W$5334, 4, FALSE)</f>
        <v>LADWP</v>
      </c>
    </row>
    <row r="3421" spans="2:10" x14ac:dyDescent="0.25">
      <c r="B3421" s="63">
        <v>6037273100</v>
      </c>
      <c r="C3421" s="63">
        <v>2197</v>
      </c>
      <c r="D3421" s="63" t="s">
        <v>166</v>
      </c>
      <c r="E3421" s="96">
        <v>90291</v>
      </c>
      <c r="F3421" s="63">
        <v>20.913413282895501</v>
      </c>
      <c r="G3421" s="63">
        <v>0</v>
      </c>
      <c r="H3421" s="63">
        <v>10.7</v>
      </c>
      <c r="I3421" s="98" t="str">
        <f>VLOOKUP(E3421, 'Program Data Extracts-Zip Codes'!R$52:W$5334, 6, FALSE)</f>
        <v>SCG</v>
      </c>
      <c r="J3421" s="98" t="str">
        <f>VLOOKUP(E3421, 'Program Data Extracts-Zip Codes'!R$52:W$5334, 4, FALSE)</f>
        <v>LADWP</v>
      </c>
    </row>
    <row r="3422" spans="2:10" x14ac:dyDescent="0.25">
      <c r="B3422" s="63">
        <v>6037273600</v>
      </c>
      <c r="C3422" s="63">
        <v>2413</v>
      </c>
      <c r="D3422" s="63" t="s">
        <v>166</v>
      </c>
      <c r="E3422" s="96">
        <v>90291</v>
      </c>
      <c r="F3422" s="63">
        <v>20.032991437147299</v>
      </c>
      <c r="G3422" s="63">
        <v>0</v>
      </c>
      <c r="H3422" s="63">
        <v>17.5</v>
      </c>
      <c r="I3422" s="98" t="str">
        <f>VLOOKUP(E3422, 'Program Data Extracts-Zip Codes'!R$52:W$5334, 6, FALSE)</f>
        <v>SCG</v>
      </c>
      <c r="J3422" s="98" t="str">
        <f>VLOOKUP(E3422, 'Program Data Extracts-Zip Codes'!R$52:W$5334, 4, FALSE)</f>
        <v>LADWP</v>
      </c>
    </row>
    <row r="3423" spans="2:10" x14ac:dyDescent="0.25">
      <c r="B3423" s="63">
        <v>6037273700</v>
      </c>
      <c r="C3423" s="63">
        <v>2801</v>
      </c>
      <c r="D3423" s="63" t="s">
        <v>166</v>
      </c>
      <c r="E3423" s="96">
        <v>90291</v>
      </c>
      <c r="F3423" s="63">
        <v>18.766647675652901</v>
      </c>
      <c r="G3423" s="63">
        <v>0</v>
      </c>
      <c r="H3423" s="63">
        <v>15.5</v>
      </c>
      <c r="I3423" s="98" t="str">
        <f>VLOOKUP(E3423, 'Program Data Extracts-Zip Codes'!R$52:W$5334, 6, FALSE)</f>
        <v>SCG</v>
      </c>
      <c r="J3423" s="98" t="str">
        <f>VLOOKUP(E3423, 'Program Data Extracts-Zip Codes'!R$52:W$5334, 4, FALSE)</f>
        <v>LADWP</v>
      </c>
    </row>
    <row r="3424" spans="2:10" x14ac:dyDescent="0.25">
      <c r="B3424" s="63">
        <v>6037273402</v>
      </c>
      <c r="C3424" s="63">
        <v>3172</v>
      </c>
      <c r="D3424" s="63" t="s">
        <v>166</v>
      </c>
      <c r="E3424" s="96">
        <v>90291</v>
      </c>
      <c r="F3424" s="63">
        <v>18.226970879731599</v>
      </c>
      <c r="G3424" s="63">
        <v>0</v>
      </c>
      <c r="H3424" s="63">
        <v>24.6</v>
      </c>
      <c r="I3424" s="98" t="str">
        <f>VLOOKUP(E3424, 'Program Data Extracts-Zip Codes'!R$52:W$5334, 6, FALSE)</f>
        <v>SCG</v>
      </c>
      <c r="J3424" s="98" t="str">
        <f>VLOOKUP(E3424, 'Program Data Extracts-Zip Codes'!R$52:W$5334, 4, FALSE)</f>
        <v>LADWP</v>
      </c>
    </row>
    <row r="3425" spans="2:10" x14ac:dyDescent="0.25">
      <c r="B3425" s="63">
        <v>6037403312</v>
      </c>
      <c r="C3425" s="63">
        <v>5160</v>
      </c>
      <c r="D3425" s="63" t="s">
        <v>166</v>
      </c>
      <c r="E3425" s="96">
        <v>91789</v>
      </c>
      <c r="F3425" s="63">
        <v>31.0591180468098</v>
      </c>
      <c r="G3425" s="63">
        <v>0</v>
      </c>
      <c r="H3425" s="63">
        <v>20.3</v>
      </c>
      <c r="I3425" s="98" t="str">
        <f>VLOOKUP(E3425, 'Program Data Extracts-Zip Codes'!R$52:W$5334, 6, FALSE)</f>
        <v>SCG</v>
      </c>
      <c r="J3425" s="98" t="str">
        <f>VLOOKUP(E3425, 'Program Data Extracts-Zip Codes'!R$52:W$5334, 4, FALSE)</f>
        <v>SCE</v>
      </c>
    </row>
    <row r="3426" spans="2:10" x14ac:dyDescent="0.25">
      <c r="B3426" s="63">
        <v>6037403402</v>
      </c>
      <c r="C3426" s="63">
        <v>3322</v>
      </c>
      <c r="D3426" s="63" t="s">
        <v>166</v>
      </c>
      <c r="E3426" s="96">
        <v>91789</v>
      </c>
      <c r="F3426" s="63">
        <v>25.7741177332557</v>
      </c>
      <c r="G3426" s="63">
        <v>0</v>
      </c>
      <c r="H3426" s="63">
        <v>15.9</v>
      </c>
      <c r="I3426" s="98" t="str">
        <f>VLOOKUP(E3426, 'Program Data Extracts-Zip Codes'!R$52:W$5334, 6, FALSE)</f>
        <v>SCG</v>
      </c>
      <c r="J3426" s="98" t="str">
        <f>VLOOKUP(E3426, 'Program Data Extracts-Zip Codes'!R$52:W$5334, 4, FALSE)</f>
        <v>SCE</v>
      </c>
    </row>
    <row r="3427" spans="2:10" x14ac:dyDescent="0.25">
      <c r="B3427" s="63">
        <v>6037403408</v>
      </c>
      <c r="C3427" s="63">
        <v>6576</v>
      </c>
      <c r="D3427" s="63" t="s">
        <v>166</v>
      </c>
      <c r="E3427" s="96">
        <v>91789</v>
      </c>
      <c r="F3427" s="63">
        <v>23.236649830121099</v>
      </c>
      <c r="G3427" s="63">
        <v>0</v>
      </c>
      <c r="H3427" s="63">
        <v>12.3</v>
      </c>
      <c r="I3427" s="98" t="str">
        <f>VLOOKUP(E3427, 'Program Data Extracts-Zip Codes'!R$52:W$5334, 6, FALSE)</f>
        <v>SCG</v>
      </c>
      <c r="J3427" s="98" t="str">
        <f>VLOOKUP(E3427, 'Program Data Extracts-Zip Codes'!R$52:W$5334, 4, FALSE)</f>
        <v>SCE</v>
      </c>
    </row>
    <row r="3428" spans="2:10" x14ac:dyDescent="0.25">
      <c r="B3428" s="63">
        <v>6037403404</v>
      </c>
      <c r="C3428" s="63">
        <v>2521</v>
      </c>
      <c r="D3428" s="63" t="s">
        <v>166</v>
      </c>
      <c r="E3428" s="96">
        <v>91789</v>
      </c>
      <c r="F3428" s="63">
        <v>22.693452318332302</v>
      </c>
      <c r="G3428" s="63">
        <v>0</v>
      </c>
      <c r="H3428" s="63">
        <v>14.5</v>
      </c>
      <c r="I3428" s="98" t="str">
        <f>VLOOKUP(E3428, 'Program Data Extracts-Zip Codes'!R$52:W$5334, 6, FALSE)</f>
        <v>SCG</v>
      </c>
      <c r="J3428" s="98" t="str">
        <f>VLOOKUP(E3428, 'Program Data Extracts-Zip Codes'!R$52:W$5334, 4, FALSE)</f>
        <v>SCE</v>
      </c>
    </row>
    <row r="3429" spans="2:10" x14ac:dyDescent="0.25">
      <c r="B3429" s="63">
        <v>6037403406</v>
      </c>
      <c r="C3429" s="63">
        <v>2796</v>
      </c>
      <c r="D3429" s="63" t="s">
        <v>166</v>
      </c>
      <c r="E3429" s="96">
        <v>91789</v>
      </c>
      <c r="F3429" s="63">
        <v>21.002524711969301</v>
      </c>
      <c r="G3429" s="63">
        <v>0</v>
      </c>
      <c r="H3429" s="63">
        <v>28.8</v>
      </c>
      <c r="I3429" s="98" t="str">
        <f>VLOOKUP(E3429, 'Program Data Extracts-Zip Codes'!R$52:W$5334, 6, FALSE)</f>
        <v>SCG</v>
      </c>
      <c r="J3429" s="98" t="str">
        <f>VLOOKUP(E3429, 'Program Data Extracts-Zip Codes'!R$52:W$5334, 4, FALSE)</f>
        <v>SCE</v>
      </c>
    </row>
    <row r="3430" spans="2:10" x14ac:dyDescent="0.25">
      <c r="B3430" s="63">
        <v>6037403303</v>
      </c>
      <c r="C3430" s="63">
        <v>2523</v>
      </c>
      <c r="D3430" s="63" t="s">
        <v>166</v>
      </c>
      <c r="E3430" s="96">
        <v>91789</v>
      </c>
      <c r="F3430" s="63">
        <v>20.6259295415331</v>
      </c>
      <c r="G3430" s="63">
        <v>0</v>
      </c>
      <c r="H3430" s="63">
        <v>22.8</v>
      </c>
      <c r="I3430" s="98" t="str">
        <f>VLOOKUP(E3430, 'Program Data Extracts-Zip Codes'!R$52:W$5334, 6, FALSE)</f>
        <v>SCG</v>
      </c>
      <c r="J3430" s="98" t="str">
        <f>VLOOKUP(E3430, 'Program Data Extracts-Zip Codes'!R$52:W$5334, 4, FALSE)</f>
        <v>SCE</v>
      </c>
    </row>
    <row r="3431" spans="2:10" x14ac:dyDescent="0.25">
      <c r="B3431" s="63">
        <v>6037403403</v>
      </c>
      <c r="C3431" s="63">
        <v>5140</v>
      </c>
      <c r="D3431" s="63" t="s">
        <v>166</v>
      </c>
      <c r="E3431" s="96">
        <v>91789</v>
      </c>
      <c r="F3431" s="63">
        <v>18.668891615011699</v>
      </c>
      <c r="G3431" s="63">
        <v>0</v>
      </c>
      <c r="H3431" s="63">
        <v>9.6999999999999993</v>
      </c>
      <c r="I3431" s="98" t="str">
        <f>VLOOKUP(E3431, 'Program Data Extracts-Zip Codes'!R$52:W$5334, 6, FALSE)</f>
        <v>SCG</v>
      </c>
      <c r="J3431" s="98" t="str">
        <f>VLOOKUP(E3431, 'Program Data Extracts-Zip Codes'!R$52:W$5334, 4, FALSE)</f>
        <v>SCE</v>
      </c>
    </row>
    <row r="3432" spans="2:10" x14ac:dyDescent="0.25">
      <c r="B3432" s="63">
        <v>6037403304</v>
      </c>
      <c r="C3432" s="63">
        <v>5178</v>
      </c>
      <c r="D3432" s="63" t="s">
        <v>166</v>
      </c>
      <c r="E3432" s="96">
        <v>91789</v>
      </c>
      <c r="F3432" s="63">
        <v>18.307539725072001</v>
      </c>
      <c r="G3432" s="63">
        <v>0</v>
      </c>
      <c r="H3432" s="63">
        <v>18.399999999999999</v>
      </c>
      <c r="I3432" s="98" t="str">
        <f>VLOOKUP(E3432, 'Program Data Extracts-Zip Codes'!R$52:W$5334, 6, FALSE)</f>
        <v>SCG</v>
      </c>
      <c r="J3432" s="98" t="str">
        <f>VLOOKUP(E3432, 'Program Data Extracts-Zip Codes'!R$52:W$5334, 4, FALSE)</f>
        <v>SCE</v>
      </c>
    </row>
    <row r="3433" spans="2:10" x14ac:dyDescent="0.25">
      <c r="B3433" s="63">
        <v>6037403407</v>
      </c>
      <c r="C3433" s="63">
        <v>2132</v>
      </c>
      <c r="D3433" s="63" t="s">
        <v>166</v>
      </c>
      <c r="E3433" s="96">
        <v>91789</v>
      </c>
      <c r="F3433" s="63">
        <v>14.5939312680747</v>
      </c>
      <c r="G3433" s="63">
        <v>0</v>
      </c>
      <c r="H3433" s="63">
        <v>17.100000000000001</v>
      </c>
      <c r="I3433" s="98" t="str">
        <f>VLOOKUP(E3433, 'Program Data Extracts-Zip Codes'!R$52:W$5334, 6, FALSE)</f>
        <v>SCG</v>
      </c>
      <c r="J3433" s="98" t="str">
        <f>VLOOKUP(E3433, 'Program Data Extracts-Zip Codes'!R$52:W$5334, 4, FALSE)</f>
        <v>SCE</v>
      </c>
    </row>
    <row r="3434" spans="2:10" x14ac:dyDescent="0.25">
      <c r="B3434" s="63">
        <v>6037403405</v>
      </c>
      <c r="C3434" s="63">
        <v>1631</v>
      </c>
      <c r="D3434" s="63" t="s">
        <v>166</v>
      </c>
      <c r="E3434" s="96">
        <v>91789</v>
      </c>
      <c r="F3434" s="63">
        <v>13.5602797257805</v>
      </c>
      <c r="G3434" s="63">
        <v>0</v>
      </c>
      <c r="H3434" s="63">
        <v>8.6</v>
      </c>
      <c r="I3434" s="98" t="str">
        <f>VLOOKUP(E3434, 'Program Data Extracts-Zip Codes'!R$52:W$5334, 6, FALSE)</f>
        <v>SCG</v>
      </c>
      <c r="J3434" s="98" t="str">
        <f>VLOOKUP(E3434, 'Program Data Extracts-Zip Codes'!R$52:W$5334, 4, FALSE)</f>
        <v>SCE</v>
      </c>
    </row>
    <row r="3435" spans="2:10" x14ac:dyDescent="0.25">
      <c r="B3435" s="63">
        <v>6037406702</v>
      </c>
      <c r="C3435" s="63">
        <v>5823</v>
      </c>
      <c r="D3435" s="63" t="s">
        <v>166</v>
      </c>
      <c r="E3435" s="96">
        <v>91790</v>
      </c>
      <c r="F3435" s="63">
        <v>47.5610598289107</v>
      </c>
      <c r="G3435" s="63">
        <v>5823</v>
      </c>
      <c r="H3435" s="63">
        <v>37.1</v>
      </c>
      <c r="I3435" s="98" t="str">
        <f>VLOOKUP(E3435, 'Program Data Extracts-Zip Codes'!R$52:W$5334, 6, FALSE)</f>
        <v>SCG</v>
      </c>
      <c r="J3435" s="98" t="str">
        <f>VLOOKUP(E3435, 'Program Data Extracts-Zip Codes'!R$52:W$5334, 4, FALSE)</f>
        <v>SCE</v>
      </c>
    </row>
    <row r="3436" spans="2:10" x14ac:dyDescent="0.25">
      <c r="B3436" s="63">
        <v>6037406800</v>
      </c>
      <c r="C3436" s="63">
        <v>4926</v>
      </c>
      <c r="D3436" s="63" t="s">
        <v>166</v>
      </c>
      <c r="E3436" s="96">
        <v>91790</v>
      </c>
      <c r="F3436" s="63">
        <v>42.276084810089301</v>
      </c>
      <c r="G3436" s="63">
        <v>4926</v>
      </c>
      <c r="H3436" s="63">
        <v>30.1</v>
      </c>
      <c r="I3436" s="98" t="str">
        <f>VLOOKUP(E3436, 'Program Data Extracts-Zip Codes'!R$52:W$5334, 6, FALSE)</f>
        <v>SCG</v>
      </c>
      <c r="J3436" s="98" t="str">
        <f>VLOOKUP(E3436, 'Program Data Extracts-Zip Codes'!R$52:W$5334, 4, FALSE)</f>
        <v>SCE</v>
      </c>
    </row>
    <row r="3437" spans="2:10" x14ac:dyDescent="0.25">
      <c r="B3437" s="63">
        <v>6037405302</v>
      </c>
      <c r="C3437" s="63">
        <v>5351</v>
      </c>
      <c r="D3437" s="63" t="s">
        <v>166</v>
      </c>
      <c r="E3437" s="96">
        <v>91790</v>
      </c>
      <c r="F3437" s="63">
        <v>41.928950388349897</v>
      </c>
      <c r="G3437" s="63">
        <v>5351</v>
      </c>
      <c r="H3437" s="63">
        <v>30</v>
      </c>
      <c r="I3437" s="98" t="str">
        <f>VLOOKUP(E3437, 'Program Data Extracts-Zip Codes'!R$52:W$5334, 6, FALSE)</f>
        <v>SCG</v>
      </c>
      <c r="J3437" s="98" t="str">
        <f>VLOOKUP(E3437, 'Program Data Extracts-Zip Codes'!R$52:W$5334, 4, FALSE)</f>
        <v>SCE</v>
      </c>
    </row>
    <row r="3438" spans="2:10" x14ac:dyDescent="0.25">
      <c r="B3438" s="63">
        <v>6037408133</v>
      </c>
      <c r="C3438" s="63">
        <v>5739</v>
      </c>
      <c r="D3438" s="63" t="s">
        <v>166</v>
      </c>
      <c r="E3438" s="96">
        <v>91792</v>
      </c>
      <c r="F3438" s="63">
        <v>40.351462028912003</v>
      </c>
      <c r="G3438" s="63">
        <v>5739</v>
      </c>
      <c r="H3438" s="63">
        <v>42.6</v>
      </c>
      <c r="I3438" s="98" t="str">
        <f>VLOOKUP(E3438, 'Program Data Extracts-Zip Codes'!R$52:W$5334, 6, FALSE)</f>
        <v>SCG</v>
      </c>
      <c r="J3438" s="98" t="str">
        <f>VLOOKUP(E3438, 'Program Data Extracts-Zip Codes'!R$52:W$5334, 4, FALSE)</f>
        <v>SCE</v>
      </c>
    </row>
    <row r="3439" spans="2:10" x14ac:dyDescent="0.25">
      <c r="B3439" s="63">
        <v>6037408004</v>
      </c>
      <c r="C3439" s="63">
        <v>2246</v>
      </c>
      <c r="D3439" s="63" t="s">
        <v>166</v>
      </c>
      <c r="E3439" s="96">
        <v>91792</v>
      </c>
      <c r="F3439" s="63">
        <v>39.177912414485803</v>
      </c>
      <c r="G3439" s="63">
        <v>0</v>
      </c>
      <c r="H3439" s="63">
        <v>30.6</v>
      </c>
      <c r="I3439" s="98" t="str">
        <f>VLOOKUP(E3439, 'Program Data Extracts-Zip Codes'!R$52:W$5334, 6, FALSE)</f>
        <v>SCG</v>
      </c>
      <c r="J3439" s="98" t="str">
        <f>VLOOKUP(E3439, 'Program Data Extracts-Zip Codes'!R$52:W$5334, 4, FALSE)</f>
        <v>SCE</v>
      </c>
    </row>
    <row r="3440" spans="2:10" x14ac:dyDescent="0.25">
      <c r="B3440" s="63">
        <v>6037406701</v>
      </c>
      <c r="C3440" s="63">
        <v>3246</v>
      </c>
      <c r="D3440" s="63" t="s">
        <v>166</v>
      </c>
      <c r="E3440" s="96">
        <v>91790</v>
      </c>
      <c r="F3440" s="63">
        <v>38.6248512103531</v>
      </c>
      <c r="G3440" s="63">
        <v>0</v>
      </c>
      <c r="H3440" s="63">
        <v>26</v>
      </c>
      <c r="I3440" s="98" t="str">
        <f>VLOOKUP(E3440, 'Program Data Extracts-Zip Codes'!R$52:W$5334, 6, FALSE)</f>
        <v>SCG</v>
      </c>
      <c r="J3440" s="98" t="str">
        <f>VLOOKUP(E3440, 'Program Data Extracts-Zip Codes'!R$52:W$5334, 4, FALSE)</f>
        <v>SCE</v>
      </c>
    </row>
    <row r="3441" spans="2:10" x14ac:dyDescent="0.25">
      <c r="B3441" s="63">
        <v>6037408006</v>
      </c>
      <c r="C3441" s="63">
        <v>3863</v>
      </c>
      <c r="D3441" s="63" t="s">
        <v>166</v>
      </c>
      <c r="E3441" s="96">
        <v>91792</v>
      </c>
      <c r="F3441" s="63">
        <v>38.250390416376398</v>
      </c>
      <c r="G3441" s="63">
        <v>0</v>
      </c>
      <c r="H3441" s="63">
        <v>30.4</v>
      </c>
      <c r="I3441" s="98" t="str">
        <f>VLOOKUP(E3441, 'Program Data Extracts-Zip Codes'!R$52:W$5334, 6, FALSE)</f>
        <v>SCG</v>
      </c>
      <c r="J3441" s="98" t="str">
        <f>VLOOKUP(E3441, 'Program Data Extracts-Zip Codes'!R$52:W$5334, 4, FALSE)</f>
        <v>SCE</v>
      </c>
    </row>
    <row r="3442" spans="2:10" x14ac:dyDescent="0.25">
      <c r="B3442" s="63">
        <v>6037406411</v>
      </c>
      <c r="C3442" s="63">
        <v>2126</v>
      </c>
      <c r="D3442" s="63" t="s">
        <v>166</v>
      </c>
      <c r="E3442" s="96">
        <v>91791</v>
      </c>
      <c r="F3442" s="63">
        <v>35.698585368929102</v>
      </c>
      <c r="G3442" s="63">
        <v>0</v>
      </c>
      <c r="H3442" s="63">
        <v>24</v>
      </c>
      <c r="I3442" s="98" t="str">
        <f>VLOOKUP(E3442, 'Program Data Extracts-Zip Codes'!R$52:W$5334, 6, FALSE)</f>
        <v>SCG</v>
      </c>
      <c r="J3442" s="98" t="str">
        <f>VLOOKUP(E3442, 'Program Data Extracts-Zip Codes'!R$52:W$5334, 4, FALSE)</f>
        <v>SCE</v>
      </c>
    </row>
    <row r="3443" spans="2:10" x14ac:dyDescent="0.25">
      <c r="B3443" s="63">
        <v>6037406602</v>
      </c>
      <c r="C3443" s="63">
        <v>4973</v>
      </c>
      <c r="D3443" s="63" t="s">
        <v>166</v>
      </c>
      <c r="E3443" s="96">
        <v>91790</v>
      </c>
      <c r="F3443" s="63">
        <v>34.928021181310001</v>
      </c>
      <c r="G3443" s="63">
        <v>0</v>
      </c>
      <c r="H3443" s="63">
        <v>37.4</v>
      </c>
      <c r="I3443" s="98" t="str">
        <f>VLOOKUP(E3443, 'Program Data Extracts-Zip Codes'!R$52:W$5334, 6, FALSE)</f>
        <v>SCG</v>
      </c>
      <c r="J3443" s="98" t="str">
        <f>VLOOKUP(E3443, 'Program Data Extracts-Zip Codes'!R$52:W$5334, 4, FALSE)</f>
        <v>SCE</v>
      </c>
    </row>
    <row r="3444" spans="2:10" x14ac:dyDescent="0.25">
      <c r="B3444" s="63">
        <v>6037407400</v>
      </c>
      <c r="C3444" s="63">
        <v>2133</v>
      </c>
      <c r="D3444" s="63" t="s">
        <v>166</v>
      </c>
      <c r="E3444" s="96">
        <v>91790</v>
      </c>
      <c r="F3444" s="63">
        <v>34.830892642259499</v>
      </c>
      <c r="G3444" s="63">
        <v>0</v>
      </c>
      <c r="H3444" s="63">
        <v>28.4</v>
      </c>
      <c r="I3444" s="98" t="str">
        <f>VLOOKUP(E3444, 'Program Data Extracts-Zip Codes'!R$52:W$5334, 6, FALSE)</f>
        <v>SCG</v>
      </c>
      <c r="J3444" s="98" t="str">
        <f>VLOOKUP(E3444, 'Program Data Extracts-Zip Codes'!R$52:W$5334, 4, FALSE)</f>
        <v>SCE</v>
      </c>
    </row>
    <row r="3445" spans="2:10" x14ac:dyDescent="0.25">
      <c r="B3445" s="63">
        <v>6037408135</v>
      </c>
      <c r="C3445" s="63">
        <v>4159</v>
      </c>
      <c r="D3445" s="63" t="s">
        <v>166</v>
      </c>
      <c r="E3445" s="96">
        <v>91792</v>
      </c>
      <c r="F3445" s="63">
        <v>33.672950138558598</v>
      </c>
      <c r="G3445" s="63">
        <v>0</v>
      </c>
      <c r="H3445" s="63">
        <v>32.200000000000003</v>
      </c>
      <c r="I3445" s="98" t="str">
        <f>VLOOKUP(E3445, 'Program Data Extracts-Zip Codes'!R$52:W$5334, 6, FALSE)</f>
        <v>SCG</v>
      </c>
      <c r="J3445" s="98" t="str">
        <f>VLOOKUP(E3445, 'Program Data Extracts-Zip Codes'!R$52:W$5334, 4, FALSE)</f>
        <v>SCE</v>
      </c>
    </row>
    <row r="3446" spans="2:10" x14ac:dyDescent="0.25">
      <c r="B3446" s="63">
        <v>6037408134</v>
      </c>
      <c r="C3446" s="63">
        <v>2743</v>
      </c>
      <c r="D3446" s="63" t="s">
        <v>166</v>
      </c>
      <c r="E3446" s="96">
        <v>91792</v>
      </c>
      <c r="F3446" s="63">
        <v>32.236745053344897</v>
      </c>
      <c r="G3446" s="63">
        <v>0</v>
      </c>
      <c r="H3446" s="63">
        <v>20.9</v>
      </c>
      <c r="I3446" s="98" t="str">
        <f>VLOOKUP(E3446, 'Program Data Extracts-Zip Codes'!R$52:W$5334, 6, FALSE)</f>
        <v>SCG</v>
      </c>
      <c r="J3446" s="98" t="str">
        <f>VLOOKUP(E3446, 'Program Data Extracts-Zip Codes'!R$52:W$5334, 4, FALSE)</f>
        <v>SCE</v>
      </c>
    </row>
    <row r="3447" spans="2:10" x14ac:dyDescent="0.25">
      <c r="B3447" s="63">
        <v>6037408003</v>
      </c>
      <c r="C3447" s="63">
        <v>4992</v>
      </c>
      <c r="D3447" s="63" t="s">
        <v>166</v>
      </c>
      <c r="E3447" s="96">
        <v>91792</v>
      </c>
      <c r="F3447" s="63">
        <v>30.795751895691101</v>
      </c>
      <c r="G3447" s="63">
        <v>0</v>
      </c>
      <c r="H3447" s="63">
        <v>20.3</v>
      </c>
      <c r="I3447" s="98" t="str">
        <f>VLOOKUP(E3447, 'Program Data Extracts-Zip Codes'!R$52:W$5334, 6, FALSE)</f>
        <v>SCG</v>
      </c>
      <c r="J3447" s="98" t="str">
        <f>VLOOKUP(E3447, 'Program Data Extracts-Zip Codes'!R$52:W$5334, 4, FALSE)</f>
        <v>SCE</v>
      </c>
    </row>
    <row r="3448" spans="2:10" x14ac:dyDescent="0.25">
      <c r="B3448" s="63">
        <v>6037408137</v>
      </c>
      <c r="C3448" s="63">
        <v>4152</v>
      </c>
      <c r="D3448" s="63" t="s">
        <v>166</v>
      </c>
      <c r="E3448" s="96">
        <v>91792</v>
      </c>
      <c r="F3448" s="63">
        <v>30.4957660104917</v>
      </c>
      <c r="G3448" s="63">
        <v>0</v>
      </c>
      <c r="H3448" s="63">
        <v>33.6</v>
      </c>
      <c r="I3448" s="98" t="str">
        <f>VLOOKUP(E3448, 'Program Data Extracts-Zip Codes'!R$52:W$5334, 6, FALSE)</f>
        <v>SCG</v>
      </c>
      <c r="J3448" s="98" t="str">
        <f>VLOOKUP(E3448, 'Program Data Extracts-Zip Codes'!R$52:W$5334, 4, FALSE)</f>
        <v>SCE</v>
      </c>
    </row>
    <row r="3449" spans="2:10" x14ac:dyDescent="0.25">
      <c r="B3449" s="63">
        <v>6037405500</v>
      </c>
      <c r="C3449" s="63">
        <v>6808</v>
      </c>
      <c r="D3449" s="63" t="s">
        <v>166</v>
      </c>
      <c r="E3449" s="96">
        <v>91790</v>
      </c>
      <c r="F3449" s="63">
        <v>30.0723238858454</v>
      </c>
      <c r="G3449" s="63">
        <v>0</v>
      </c>
      <c r="H3449" s="63">
        <v>36.299999999999997</v>
      </c>
      <c r="I3449" s="98" t="str">
        <f>VLOOKUP(E3449, 'Program Data Extracts-Zip Codes'!R$52:W$5334, 6, FALSE)</f>
        <v>SCG</v>
      </c>
      <c r="J3449" s="98" t="str">
        <f>VLOOKUP(E3449, 'Program Data Extracts-Zip Codes'!R$52:W$5334, 4, FALSE)</f>
        <v>SCE</v>
      </c>
    </row>
    <row r="3450" spans="2:10" x14ac:dyDescent="0.25">
      <c r="B3450" s="63">
        <v>6037406500</v>
      </c>
      <c r="C3450" s="63">
        <v>6705</v>
      </c>
      <c r="D3450" s="63" t="s">
        <v>166</v>
      </c>
      <c r="E3450" s="96">
        <v>91790</v>
      </c>
      <c r="F3450" s="63">
        <v>30.0261289442048</v>
      </c>
      <c r="G3450" s="63">
        <v>0</v>
      </c>
      <c r="H3450" s="63">
        <v>18</v>
      </c>
      <c r="I3450" s="98" t="str">
        <f>VLOOKUP(E3450, 'Program Data Extracts-Zip Codes'!R$52:W$5334, 6, FALSE)</f>
        <v>SCG</v>
      </c>
      <c r="J3450" s="98" t="str">
        <f>VLOOKUP(E3450, 'Program Data Extracts-Zip Codes'!R$52:W$5334, 4, FALSE)</f>
        <v>SCE</v>
      </c>
    </row>
    <row r="3451" spans="2:10" x14ac:dyDescent="0.25">
      <c r="B3451" s="63">
        <v>6037406412</v>
      </c>
      <c r="C3451" s="63">
        <v>2482</v>
      </c>
      <c r="D3451" s="63" t="s">
        <v>166</v>
      </c>
      <c r="E3451" s="96">
        <v>91791</v>
      </c>
      <c r="F3451" s="63">
        <v>28.734225654843101</v>
      </c>
      <c r="G3451" s="63">
        <v>0</v>
      </c>
      <c r="H3451" s="63">
        <v>13.5</v>
      </c>
      <c r="I3451" s="98" t="str">
        <f>VLOOKUP(E3451, 'Program Data Extracts-Zip Codes'!R$52:W$5334, 6, FALSE)</f>
        <v>SCG</v>
      </c>
      <c r="J3451" s="98" t="str">
        <f>VLOOKUP(E3451, 'Program Data Extracts-Zip Codes'!R$52:W$5334, 4, FALSE)</f>
        <v>SCE</v>
      </c>
    </row>
    <row r="3452" spans="2:10" x14ac:dyDescent="0.25">
      <c r="B3452" s="63">
        <v>6037408005</v>
      </c>
      <c r="C3452" s="63">
        <v>5088</v>
      </c>
      <c r="D3452" s="63" t="s">
        <v>166</v>
      </c>
      <c r="E3452" s="96">
        <v>91791</v>
      </c>
      <c r="F3452" s="63">
        <v>28.588705941397201</v>
      </c>
      <c r="G3452" s="63">
        <v>0</v>
      </c>
      <c r="H3452" s="63">
        <v>18.100000000000001</v>
      </c>
      <c r="I3452" s="98" t="str">
        <f>VLOOKUP(E3452, 'Program Data Extracts-Zip Codes'!R$52:W$5334, 6, FALSE)</f>
        <v>SCG</v>
      </c>
      <c r="J3452" s="98" t="str">
        <f>VLOOKUP(E3452, 'Program Data Extracts-Zip Codes'!R$52:W$5334, 4, FALSE)</f>
        <v>SCE</v>
      </c>
    </row>
    <row r="3453" spans="2:10" x14ac:dyDescent="0.25">
      <c r="B3453" s="63">
        <v>6037406601</v>
      </c>
      <c r="C3453" s="63">
        <v>5269</v>
      </c>
      <c r="D3453" s="63" t="s">
        <v>166</v>
      </c>
      <c r="E3453" s="96">
        <v>91791</v>
      </c>
      <c r="F3453" s="63">
        <v>27.5461635451523</v>
      </c>
      <c r="G3453" s="63">
        <v>0</v>
      </c>
      <c r="H3453" s="63">
        <v>24.1</v>
      </c>
      <c r="I3453" s="98" t="str">
        <f>VLOOKUP(E3453, 'Program Data Extracts-Zip Codes'!R$52:W$5334, 6, FALSE)</f>
        <v>SCG</v>
      </c>
      <c r="J3453" s="98" t="str">
        <f>VLOOKUP(E3453, 'Program Data Extracts-Zip Codes'!R$52:W$5334, 4, FALSE)</f>
        <v>SCE</v>
      </c>
    </row>
    <row r="3454" spans="2:10" x14ac:dyDescent="0.25">
      <c r="B3454" s="63">
        <v>6037406402</v>
      </c>
      <c r="C3454" s="63">
        <v>2076</v>
      </c>
      <c r="D3454" s="63" t="s">
        <v>166</v>
      </c>
      <c r="E3454" s="96">
        <v>91791</v>
      </c>
      <c r="F3454" s="63">
        <v>26.641600464086601</v>
      </c>
      <c r="G3454" s="63">
        <v>0</v>
      </c>
      <c r="H3454" s="63">
        <v>17.8</v>
      </c>
      <c r="I3454" s="98" t="str">
        <f>VLOOKUP(E3454, 'Program Data Extracts-Zip Codes'!R$52:W$5334, 6, FALSE)</f>
        <v>SCG</v>
      </c>
      <c r="J3454" s="98" t="str">
        <f>VLOOKUP(E3454, 'Program Data Extracts-Zip Codes'!R$52:W$5334, 4, FALSE)</f>
        <v>SCE</v>
      </c>
    </row>
    <row r="3455" spans="2:10" x14ac:dyDescent="0.25">
      <c r="B3455" s="63">
        <v>6037406300</v>
      </c>
      <c r="C3455" s="63">
        <v>5532</v>
      </c>
      <c r="D3455" s="63" t="s">
        <v>166</v>
      </c>
      <c r="E3455" s="96">
        <v>91791</v>
      </c>
      <c r="F3455" s="63">
        <v>25.9522286953814</v>
      </c>
      <c r="G3455" s="63">
        <v>0</v>
      </c>
      <c r="H3455" s="63">
        <v>21.2</v>
      </c>
      <c r="I3455" s="98" t="str">
        <f>VLOOKUP(E3455, 'Program Data Extracts-Zip Codes'!R$52:W$5334, 6, FALSE)</f>
        <v>SCG</v>
      </c>
      <c r="J3455" s="98" t="str">
        <f>VLOOKUP(E3455, 'Program Data Extracts-Zip Codes'!R$52:W$5334, 4, FALSE)</f>
        <v>SCE</v>
      </c>
    </row>
    <row r="3456" spans="2:10" x14ac:dyDescent="0.25">
      <c r="B3456" s="63">
        <v>6037403401</v>
      </c>
      <c r="C3456" s="63">
        <v>5038</v>
      </c>
      <c r="D3456" s="63" t="s">
        <v>166</v>
      </c>
      <c r="E3456" s="96">
        <v>91792</v>
      </c>
      <c r="F3456" s="63">
        <v>25.7928730226763</v>
      </c>
      <c r="G3456" s="63">
        <v>0</v>
      </c>
      <c r="H3456" s="63">
        <v>33.299999999999997</v>
      </c>
      <c r="I3456" s="98" t="str">
        <f>VLOOKUP(E3456, 'Program Data Extracts-Zip Codes'!R$52:W$5334, 6, FALSE)</f>
        <v>SCG</v>
      </c>
      <c r="J3456" s="98" t="str">
        <f>VLOOKUP(E3456, 'Program Data Extracts-Zip Codes'!R$52:W$5334, 4, FALSE)</f>
        <v>SCE</v>
      </c>
    </row>
    <row r="3457" spans="2:10" x14ac:dyDescent="0.25">
      <c r="B3457" s="63">
        <v>6037408136</v>
      </c>
      <c r="C3457" s="63">
        <v>3849</v>
      </c>
      <c r="D3457" s="63" t="s">
        <v>166</v>
      </c>
      <c r="E3457" s="96">
        <v>91792</v>
      </c>
      <c r="F3457" s="63">
        <v>24.783970973840599</v>
      </c>
      <c r="G3457" s="63">
        <v>0</v>
      </c>
      <c r="H3457" s="63">
        <v>28.3</v>
      </c>
      <c r="I3457" s="98" t="str">
        <f>VLOOKUP(E3457, 'Program Data Extracts-Zip Codes'!R$52:W$5334, 6, FALSE)</f>
        <v>SCG</v>
      </c>
      <c r="J3457" s="98" t="str">
        <f>VLOOKUP(E3457, 'Program Data Extracts-Zip Codes'!R$52:W$5334, 4, FALSE)</f>
        <v>SCE</v>
      </c>
    </row>
    <row r="3458" spans="2:10" x14ac:dyDescent="0.25">
      <c r="B3458" s="63">
        <v>6037405600</v>
      </c>
      <c r="C3458" s="63">
        <v>5428</v>
      </c>
      <c r="D3458" s="63" t="s">
        <v>166</v>
      </c>
      <c r="E3458" s="96">
        <v>91791</v>
      </c>
      <c r="F3458" s="63">
        <v>24.527195146558</v>
      </c>
      <c r="G3458" s="63">
        <v>0</v>
      </c>
      <c r="H3458" s="63">
        <v>17.600000000000001</v>
      </c>
      <c r="I3458" s="98" t="str">
        <f>VLOOKUP(E3458, 'Program Data Extracts-Zip Codes'!R$52:W$5334, 6, FALSE)</f>
        <v>SCG</v>
      </c>
      <c r="J3458" s="98" t="str">
        <f>VLOOKUP(E3458, 'Program Data Extracts-Zip Codes'!R$52:W$5334, 4, FALSE)</f>
        <v>SCE</v>
      </c>
    </row>
    <row r="3459" spans="2:10" x14ac:dyDescent="0.25">
      <c r="B3459" s="63">
        <v>6037135102</v>
      </c>
      <c r="C3459" s="63">
        <v>3513</v>
      </c>
      <c r="D3459" s="63" t="s">
        <v>166</v>
      </c>
      <c r="E3459" s="96">
        <v>91307</v>
      </c>
      <c r="F3459" s="63">
        <v>28.309902501154099</v>
      </c>
      <c r="G3459" s="63">
        <v>0</v>
      </c>
      <c r="H3459" s="63">
        <v>23.8</v>
      </c>
      <c r="I3459" s="98" t="str">
        <f>VLOOKUP(E3459, 'Program Data Extracts-Zip Codes'!R$52:W$5334, 6, FALSE)</f>
        <v>SCG</v>
      </c>
      <c r="J3459" s="98" t="str">
        <f>VLOOKUP(E3459, 'Program Data Extracts-Zip Codes'!R$52:W$5334, 4, FALSE)</f>
        <v>LADWP</v>
      </c>
    </row>
    <row r="3460" spans="2:10" x14ac:dyDescent="0.25">
      <c r="B3460" s="63">
        <v>6037134422</v>
      </c>
      <c r="C3460" s="63">
        <v>4684</v>
      </c>
      <c r="D3460" s="63" t="s">
        <v>166</v>
      </c>
      <c r="E3460" s="96">
        <v>91307</v>
      </c>
      <c r="F3460" s="63">
        <v>20.2675640988822</v>
      </c>
      <c r="G3460" s="63">
        <v>0</v>
      </c>
      <c r="H3460" s="63">
        <v>15.1</v>
      </c>
      <c r="I3460" s="98" t="str">
        <f>VLOOKUP(E3460, 'Program Data Extracts-Zip Codes'!R$52:W$5334, 6, FALSE)</f>
        <v>SCG</v>
      </c>
      <c r="J3460" s="98" t="str">
        <f>VLOOKUP(E3460, 'Program Data Extracts-Zip Codes'!R$52:W$5334, 4, FALSE)</f>
        <v>LADWP</v>
      </c>
    </row>
    <row r="3461" spans="2:10" x14ac:dyDescent="0.25">
      <c r="B3461" s="63">
        <v>6037135202</v>
      </c>
      <c r="C3461" s="63">
        <v>4255</v>
      </c>
      <c r="D3461" s="63" t="s">
        <v>166</v>
      </c>
      <c r="E3461" s="96">
        <v>91307</v>
      </c>
      <c r="F3461" s="63">
        <v>19.010289691030501</v>
      </c>
      <c r="G3461" s="63">
        <v>0</v>
      </c>
      <c r="H3461" s="63">
        <v>14.1</v>
      </c>
      <c r="I3461" s="98" t="str">
        <f>VLOOKUP(E3461, 'Program Data Extracts-Zip Codes'!R$52:W$5334, 6, FALSE)</f>
        <v>SCG</v>
      </c>
      <c r="J3461" s="98" t="str">
        <f>VLOOKUP(E3461, 'Program Data Extracts-Zip Codes'!R$52:W$5334, 4, FALSE)</f>
        <v>LADWP</v>
      </c>
    </row>
    <row r="3462" spans="2:10" x14ac:dyDescent="0.25">
      <c r="B3462" s="63">
        <v>6037135201</v>
      </c>
      <c r="C3462" s="63">
        <v>2620</v>
      </c>
      <c r="D3462" s="63" t="s">
        <v>166</v>
      </c>
      <c r="E3462" s="96">
        <v>91307</v>
      </c>
      <c r="F3462" s="63">
        <v>14.6930585342882</v>
      </c>
      <c r="G3462" s="63">
        <v>0</v>
      </c>
      <c r="H3462" s="63">
        <v>23.1</v>
      </c>
      <c r="I3462" s="98" t="str">
        <f>VLOOKUP(E3462, 'Program Data Extracts-Zip Codes'!R$52:W$5334, 6, FALSE)</f>
        <v>SCG</v>
      </c>
      <c r="J3462" s="98" t="str">
        <f>VLOOKUP(E3462, 'Program Data Extracts-Zip Codes'!R$52:W$5334, 4, FALSE)</f>
        <v>LADWP</v>
      </c>
    </row>
    <row r="3463" spans="2:10" x14ac:dyDescent="0.25">
      <c r="B3463" s="63">
        <v>6037135203</v>
      </c>
      <c r="C3463" s="63">
        <v>7055</v>
      </c>
      <c r="D3463" s="63" t="s">
        <v>166</v>
      </c>
      <c r="E3463" s="96">
        <v>91307</v>
      </c>
      <c r="F3463" s="63">
        <v>10.1624091522306</v>
      </c>
      <c r="G3463" s="63">
        <v>0</v>
      </c>
      <c r="H3463" s="63">
        <v>20.3</v>
      </c>
      <c r="I3463" s="98" t="str">
        <f>VLOOKUP(E3463, 'Program Data Extracts-Zip Codes'!R$52:W$5334, 6, FALSE)</f>
        <v>SCG</v>
      </c>
      <c r="J3463" s="98" t="str">
        <f>VLOOKUP(E3463, 'Program Data Extracts-Zip Codes'!R$52:W$5334, 4, FALSE)</f>
        <v>LADWP</v>
      </c>
    </row>
    <row r="3464" spans="2:10" x14ac:dyDescent="0.25">
      <c r="B3464" s="63">
        <v>6037134421</v>
      </c>
      <c r="C3464" s="63">
        <v>3941</v>
      </c>
      <c r="D3464" s="63" t="s">
        <v>166</v>
      </c>
      <c r="E3464" s="96">
        <v>91307</v>
      </c>
      <c r="F3464" s="63">
        <v>6.3757477224760404</v>
      </c>
      <c r="G3464" s="63">
        <v>0</v>
      </c>
      <c r="H3464" s="63">
        <v>10.1</v>
      </c>
      <c r="I3464" s="98" t="str">
        <f>VLOOKUP(E3464, 'Program Data Extracts-Zip Codes'!R$52:W$5334, 6, FALSE)</f>
        <v>SCG</v>
      </c>
      <c r="J3464" s="98" t="str">
        <f>VLOOKUP(E3464, 'Program Data Extracts-Zip Codes'!R$52:W$5334, 4, FALSE)</f>
        <v>LADWP</v>
      </c>
    </row>
    <row r="3465" spans="2:10" x14ac:dyDescent="0.25">
      <c r="B3465" s="63">
        <v>6037700502</v>
      </c>
      <c r="C3465" s="63">
        <v>4246</v>
      </c>
      <c r="D3465" s="63" t="s">
        <v>166</v>
      </c>
      <c r="E3465" s="96">
        <v>90069</v>
      </c>
      <c r="F3465" s="63">
        <v>24.1860500381378</v>
      </c>
      <c r="G3465" s="63">
        <v>0</v>
      </c>
      <c r="H3465" s="63">
        <v>26.9</v>
      </c>
      <c r="I3465" s="98" t="str">
        <f>VLOOKUP(E3465, 'Program Data Extracts-Zip Codes'!R$52:W$5334, 6, FALSE)</f>
        <v>SCG</v>
      </c>
      <c r="J3465" s="98" t="str">
        <f>VLOOKUP(E3465, 'Program Data Extracts-Zip Codes'!R$52:W$5334, 4, FALSE)</f>
        <v>LADWP</v>
      </c>
    </row>
    <row r="3466" spans="2:10" x14ac:dyDescent="0.25">
      <c r="B3466" s="63">
        <v>6037700501</v>
      </c>
      <c r="C3466" s="63">
        <v>3687</v>
      </c>
      <c r="D3466" s="63" t="s">
        <v>166</v>
      </c>
      <c r="E3466" s="96">
        <v>90069</v>
      </c>
      <c r="F3466" s="63">
        <v>20.622444115556899</v>
      </c>
      <c r="G3466" s="63">
        <v>0</v>
      </c>
      <c r="H3466" s="63">
        <v>24.9</v>
      </c>
      <c r="I3466" s="98" t="str">
        <f>VLOOKUP(E3466, 'Program Data Extracts-Zip Codes'!R$52:W$5334, 6, FALSE)</f>
        <v>SCG</v>
      </c>
      <c r="J3466" s="98" t="str">
        <f>VLOOKUP(E3466, 'Program Data Extracts-Zip Codes'!R$52:W$5334, 4, FALSE)</f>
        <v>LADWP</v>
      </c>
    </row>
    <row r="3467" spans="2:10" x14ac:dyDescent="0.25">
      <c r="B3467" s="63">
        <v>6037700300</v>
      </c>
      <c r="C3467" s="63">
        <v>5623</v>
      </c>
      <c r="D3467" s="63" t="s">
        <v>166</v>
      </c>
      <c r="E3467" s="96">
        <v>90069</v>
      </c>
      <c r="F3467" s="63">
        <v>19.076481237188801</v>
      </c>
      <c r="G3467" s="63">
        <v>0</v>
      </c>
      <c r="H3467" s="63">
        <v>21.5</v>
      </c>
      <c r="I3467" s="98" t="str">
        <f>VLOOKUP(E3467, 'Program Data Extracts-Zip Codes'!R$52:W$5334, 6, FALSE)</f>
        <v>SCG</v>
      </c>
      <c r="J3467" s="98" t="str">
        <f>VLOOKUP(E3467, 'Program Data Extracts-Zip Codes'!R$52:W$5334, 4, FALSE)</f>
        <v>LADWP</v>
      </c>
    </row>
    <row r="3468" spans="2:10" x14ac:dyDescent="0.25">
      <c r="B3468" s="63">
        <v>6037194402</v>
      </c>
      <c r="C3468" s="63">
        <v>3335</v>
      </c>
      <c r="D3468" s="63" t="s">
        <v>166</v>
      </c>
      <c r="E3468" s="96">
        <v>90069</v>
      </c>
      <c r="F3468" s="63">
        <v>16.5364657797384</v>
      </c>
      <c r="G3468" s="63">
        <v>0</v>
      </c>
      <c r="H3468" s="63">
        <v>30.9</v>
      </c>
      <c r="I3468" s="98" t="str">
        <f>VLOOKUP(E3468, 'Program Data Extracts-Zip Codes'!R$52:W$5334, 6, FALSE)</f>
        <v>SCG</v>
      </c>
      <c r="J3468" s="98" t="str">
        <f>VLOOKUP(E3468, 'Program Data Extracts-Zip Codes'!R$52:W$5334, 4, FALSE)</f>
        <v>LADWP</v>
      </c>
    </row>
    <row r="3469" spans="2:10" x14ac:dyDescent="0.25">
      <c r="B3469" s="63">
        <v>6037194300</v>
      </c>
      <c r="C3469" s="63">
        <v>3029</v>
      </c>
      <c r="D3469" s="63" t="s">
        <v>166</v>
      </c>
      <c r="E3469" s="96">
        <v>90069</v>
      </c>
      <c r="F3469" s="63">
        <v>11.2017873611456</v>
      </c>
      <c r="G3469" s="63">
        <v>0</v>
      </c>
      <c r="H3469" s="63">
        <v>15.2</v>
      </c>
      <c r="I3469" s="98" t="str">
        <f>VLOOKUP(E3469, 'Program Data Extracts-Zip Codes'!R$52:W$5334, 6, FALSE)</f>
        <v>SCG</v>
      </c>
      <c r="J3469" s="98" t="str">
        <f>VLOOKUP(E3469, 'Program Data Extracts-Zip Codes'!R$52:W$5334, 4, FALSE)</f>
        <v>LADWP</v>
      </c>
    </row>
    <row r="3470" spans="2:10" x14ac:dyDescent="0.25">
      <c r="B3470" s="63">
        <v>6037800325</v>
      </c>
      <c r="C3470" s="63">
        <v>3407</v>
      </c>
      <c r="D3470" s="63" t="s">
        <v>166</v>
      </c>
      <c r="E3470" s="96">
        <v>91361</v>
      </c>
      <c r="F3470" s="63">
        <v>10.966846926226999</v>
      </c>
      <c r="G3470" s="63">
        <v>0</v>
      </c>
      <c r="H3470" s="63">
        <v>15.5</v>
      </c>
      <c r="I3470" s="98" t="str">
        <f>VLOOKUP(E3470, 'Program Data Extracts-Zip Codes'!R$52:W$5334, 6, FALSE)</f>
        <v>SCG</v>
      </c>
      <c r="J3470" s="98" t="str">
        <f>VLOOKUP(E3470, 'Program Data Extracts-Zip Codes'!R$52:W$5334, 4, FALSE)</f>
        <v>SCE</v>
      </c>
    </row>
    <row r="3471" spans="2:10" x14ac:dyDescent="0.25">
      <c r="B3471" s="63">
        <v>6037502301</v>
      </c>
      <c r="C3471" s="63">
        <v>5461</v>
      </c>
      <c r="D3471" s="63" t="s">
        <v>166</v>
      </c>
      <c r="E3471" s="96">
        <v>90606</v>
      </c>
      <c r="F3471" s="63">
        <v>58.284198592392698</v>
      </c>
      <c r="G3471" s="63">
        <v>5461</v>
      </c>
      <c r="H3471" s="63">
        <v>37.299999999999997</v>
      </c>
      <c r="I3471" s="98" t="str">
        <f>VLOOKUP(E3471, 'Program Data Extracts-Zip Codes'!R$52:W$5334, 6, FALSE)</f>
        <v>SCG</v>
      </c>
      <c r="J3471" s="98" t="str">
        <f>VLOOKUP(E3471, 'Program Data Extracts-Zip Codes'!R$52:W$5334, 4, FALSE)</f>
        <v>SCE</v>
      </c>
    </row>
    <row r="3472" spans="2:10" x14ac:dyDescent="0.25">
      <c r="B3472" s="63">
        <v>6037503000</v>
      </c>
      <c r="C3472" s="63">
        <v>6057</v>
      </c>
      <c r="D3472" s="63" t="s">
        <v>166</v>
      </c>
      <c r="E3472" s="96">
        <v>90605</v>
      </c>
      <c r="F3472" s="63">
        <v>58.1571870525771</v>
      </c>
      <c r="G3472" s="63">
        <v>6057</v>
      </c>
      <c r="H3472" s="63">
        <v>59.5</v>
      </c>
      <c r="I3472" s="98" t="str">
        <f>VLOOKUP(E3472, 'Program Data Extracts-Zip Codes'!R$52:W$5334, 6, FALSE)</f>
        <v>SCG</v>
      </c>
      <c r="J3472" s="98" t="str">
        <f>VLOOKUP(E3472, 'Program Data Extracts-Zip Codes'!R$52:W$5334, 4, FALSE)</f>
        <v>SCE</v>
      </c>
    </row>
    <row r="3473" spans="2:10" x14ac:dyDescent="0.25">
      <c r="B3473" s="63">
        <v>6037502302</v>
      </c>
      <c r="C3473" s="63">
        <v>3000</v>
      </c>
      <c r="D3473" s="63" t="s">
        <v>166</v>
      </c>
      <c r="E3473" s="96">
        <v>90606</v>
      </c>
      <c r="F3473" s="63">
        <v>57.6025092198865</v>
      </c>
      <c r="G3473" s="63">
        <v>3000</v>
      </c>
      <c r="H3473" s="63">
        <v>58.8</v>
      </c>
      <c r="I3473" s="98" t="str">
        <f>VLOOKUP(E3473, 'Program Data Extracts-Zip Codes'!R$52:W$5334, 6, FALSE)</f>
        <v>SCG</v>
      </c>
      <c r="J3473" s="98" t="str">
        <f>VLOOKUP(E3473, 'Program Data Extracts-Zip Codes'!R$52:W$5334, 4, FALSE)</f>
        <v>SCE</v>
      </c>
    </row>
    <row r="3474" spans="2:10" x14ac:dyDescent="0.25">
      <c r="B3474" s="63">
        <v>6037502004</v>
      </c>
      <c r="C3474" s="63">
        <v>4359</v>
      </c>
      <c r="D3474" s="63" t="s">
        <v>166</v>
      </c>
      <c r="E3474" s="96">
        <v>90602</v>
      </c>
      <c r="F3474" s="63">
        <v>53.342365376144002</v>
      </c>
      <c r="G3474" s="63">
        <v>4359</v>
      </c>
      <c r="H3474" s="63">
        <v>44.8</v>
      </c>
      <c r="I3474" s="98" t="str">
        <f>VLOOKUP(E3474, 'Program Data Extracts-Zip Codes'!R$52:W$5334, 6, FALSE)</f>
        <v>SCG</v>
      </c>
      <c r="J3474" s="98" t="str">
        <f>VLOOKUP(E3474, 'Program Data Extracts-Zip Codes'!R$52:W$5334, 4, FALSE)</f>
        <v>SCE</v>
      </c>
    </row>
    <row r="3475" spans="2:10" x14ac:dyDescent="0.25">
      <c r="B3475" s="63">
        <v>6037502100</v>
      </c>
      <c r="C3475" s="63">
        <v>5110</v>
      </c>
      <c r="D3475" s="63" t="s">
        <v>166</v>
      </c>
      <c r="E3475" s="96">
        <v>90606</v>
      </c>
      <c r="F3475" s="63">
        <v>53.181874352918598</v>
      </c>
      <c r="G3475" s="63">
        <v>5110</v>
      </c>
      <c r="H3475" s="63">
        <v>28.9</v>
      </c>
      <c r="I3475" s="98" t="str">
        <f>VLOOKUP(E3475, 'Program Data Extracts-Zip Codes'!R$52:W$5334, 6, FALSE)</f>
        <v>SCG</v>
      </c>
      <c r="J3475" s="98" t="str">
        <f>VLOOKUP(E3475, 'Program Data Extracts-Zip Codes'!R$52:W$5334, 4, FALSE)</f>
        <v>SCE</v>
      </c>
    </row>
    <row r="3476" spans="2:10" x14ac:dyDescent="0.25">
      <c r="B3476" s="63">
        <v>6037502200</v>
      </c>
      <c r="C3476" s="63">
        <v>6585</v>
      </c>
      <c r="D3476" s="63" t="s">
        <v>166</v>
      </c>
      <c r="E3476" s="96">
        <v>90606</v>
      </c>
      <c r="F3476" s="63">
        <v>51.386752985220902</v>
      </c>
      <c r="G3476" s="63">
        <v>6585</v>
      </c>
      <c r="H3476" s="63">
        <v>33.799999999999997</v>
      </c>
      <c r="I3476" s="98" t="str">
        <f>VLOOKUP(E3476, 'Program Data Extracts-Zip Codes'!R$52:W$5334, 6, FALSE)</f>
        <v>SCG</v>
      </c>
      <c r="J3476" s="98" t="str">
        <f>VLOOKUP(E3476, 'Program Data Extracts-Zip Codes'!R$52:W$5334, 4, FALSE)</f>
        <v>SCE</v>
      </c>
    </row>
    <row r="3477" spans="2:10" x14ac:dyDescent="0.25">
      <c r="B3477" s="63">
        <v>6037501400</v>
      </c>
      <c r="C3477" s="63">
        <v>3978</v>
      </c>
      <c r="D3477" s="63" t="s">
        <v>166</v>
      </c>
      <c r="E3477" s="96">
        <v>90601</v>
      </c>
      <c r="F3477" s="63">
        <v>50.0747112459023</v>
      </c>
      <c r="G3477" s="63">
        <v>3978</v>
      </c>
      <c r="H3477" s="63">
        <v>52.2</v>
      </c>
      <c r="I3477" s="98" t="str">
        <f>VLOOKUP(E3477, 'Program Data Extracts-Zip Codes'!R$52:W$5334, 6, FALSE)</f>
        <v>SCG</v>
      </c>
      <c r="J3477" s="98" t="str">
        <f>VLOOKUP(E3477, 'Program Data Extracts-Zip Codes'!R$52:W$5334, 4, FALSE)</f>
        <v>SCE</v>
      </c>
    </row>
    <row r="3478" spans="2:10" x14ac:dyDescent="0.25">
      <c r="B3478" s="63">
        <v>6037501803</v>
      </c>
      <c r="C3478" s="63">
        <v>4705</v>
      </c>
      <c r="D3478" s="63" t="s">
        <v>166</v>
      </c>
      <c r="E3478" s="96">
        <v>90602</v>
      </c>
      <c r="F3478" s="63">
        <v>49.665648947133697</v>
      </c>
      <c r="G3478" s="63">
        <v>4705</v>
      </c>
      <c r="H3478" s="63">
        <v>61</v>
      </c>
      <c r="I3478" s="98" t="str">
        <f>VLOOKUP(E3478, 'Program Data Extracts-Zip Codes'!R$52:W$5334, 6, FALSE)</f>
        <v>SCG</v>
      </c>
      <c r="J3478" s="98" t="str">
        <f>VLOOKUP(E3478, 'Program Data Extracts-Zip Codes'!R$52:W$5334, 4, FALSE)</f>
        <v>SCE</v>
      </c>
    </row>
    <row r="3479" spans="2:10" x14ac:dyDescent="0.25">
      <c r="B3479" s="63">
        <v>6037501001</v>
      </c>
      <c r="C3479" s="63">
        <v>3248</v>
      </c>
      <c r="D3479" s="63" t="s">
        <v>166</v>
      </c>
      <c r="E3479" s="96">
        <v>90606</v>
      </c>
      <c r="F3479" s="63">
        <v>46.474154244777402</v>
      </c>
      <c r="G3479" s="63">
        <v>3248</v>
      </c>
      <c r="H3479" s="63">
        <v>43.1</v>
      </c>
      <c r="I3479" s="98" t="str">
        <f>VLOOKUP(E3479, 'Program Data Extracts-Zip Codes'!R$52:W$5334, 6, FALSE)</f>
        <v>SCG</v>
      </c>
      <c r="J3479" s="98" t="str">
        <f>VLOOKUP(E3479, 'Program Data Extracts-Zip Codes'!R$52:W$5334, 4, FALSE)</f>
        <v>SCE</v>
      </c>
    </row>
    <row r="3480" spans="2:10" x14ac:dyDescent="0.25">
      <c r="B3480" s="63">
        <v>6037501504</v>
      </c>
      <c r="C3480" s="63">
        <v>3592</v>
      </c>
      <c r="D3480" s="63" t="s">
        <v>166</v>
      </c>
      <c r="E3480" s="96">
        <v>90601</v>
      </c>
      <c r="F3480" s="63">
        <v>45.549228616709598</v>
      </c>
      <c r="G3480" s="63">
        <v>3592</v>
      </c>
      <c r="H3480" s="63">
        <v>55.5</v>
      </c>
      <c r="I3480" s="98" t="str">
        <f>VLOOKUP(E3480, 'Program Data Extracts-Zip Codes'!R$52:W$5334, 6, FALSE)</f>
        <v>SCG</v>
      </c>
      <c r="J3480" s="98" t="str">
        <f>VLOOKUP(E3480, 'Program Data Extracts-Zip Codes'!R$52:W$5334, 4, FALSE)</f>
        <v>SCE</v>
      </c>
    </row>
    <row r="3481" spans="2:10" x14ac:dyDescent="0.25">
      <c r="B3481" s="63">
        <v>6037501804</v>
      </c>
      <c r="C3481" s="63">
        <v>2131</v>
      </c>
      <c r="D3481" s="63" t="s">
        <v>166</v>
      </c>
      <c r="E3481" s="96">
        <v>90602</v>
      </c>
      <c r="F3481" s="63">
        <v>45.365886005618002</v>
      </c>
      <c r="G3481" s="63">
        <v>2131</v>
      </c>
      <c r="H3481" s="63">
        <v>52.4</v>
      </c>
      <c r="I3481" s="98" t="str">
        <f>VLOOKUP(E3481, 'Program Data Extracts-Zip Codes'!R$52:W$5334, 6, FALSE)</f>
        <v>SCG</v>
      </c>
      <c r="J3481" s="98" t="str">
        <f>VLOOKUP(E3481, 'Program Data Extracts-Zip Codes'!R$52:W$5334, 4, FALSE)</f>
        <v>SCE</v>
      </c>
    </row>
    <row r="3482" spans="2:10" x14ac:dyDescent="0.25">
      <c r="B3482" s="63">
        <v>6037503104</v>
      </c>
      <c r="C3482" s="63">
        <v>2719</v>
      </c>
      <c r="D3482" s="63" t="s">
        <v>166</v>
      </c>
      <c r="E3482" s="96">
        <v>90605</v>
      </c>
      <c r="F3482" s="63">
        <v>42.434299921466803</v>
      </c>
      <c r="G3482" s="63">
        <v>2719</v>
      </c>
      <c r="H3482" s="63">
        <v>44.2</v>
      </c>
      <c r="I3482" s="98" t="str">
        <f>VLOOKUP(E3482, 'Program Data Extracts-Zip Codes'!R$52:W$5334, 6, FALSE)</f>
        <v>SCG</v>
      </c>
      <c r="J3482" s="98" t="str">
        <f>VLOOKUP(E3482, 'Program Data Extracts-Zip Codes'!R$52:W$5334, 4, FALSE)</f>
        <v>SCE</v>
      </c>
    </row>
    <row r="3483" spans="2:10" x14ac:dyDescent="0.25">
      <c r="B3483" s="63">
        <v>6037501002</v>
      </c>
      <c r="C3483" s="63">
        <v>4861</v>
      </c>
      <c r="D3483" s="63" t="s">
        <v>166</v>
      </c>
      <c r="E3483" s="96">
        <v>90606</v>
      </c>
      <c r="F3483" s="63">
        <v>41.076570895934999</v>
      </c>
      <c r="G3483" s="63">
        <v>4861</v>
      </c>
      <c r="H3483" s="63">
        <v>21.5</v>
      </c>
      <c r="I3483" s="98" t="str">
        <f>VLOOKUP(E3483, 'Program Data Extracts-Zip Codes'!R$52:W$5334, 6, FALSE)</f>
        <v>SCG</v>
      </c>
      <c r="J3483" s="98" t="str">
        <f>VLOOKUP(E3483, 'Program Data Extracts-Zip Codes'!R$52:W$5334, 4, FALSE)</f>
        <v>SCE</v>
      </c>
    </row>
    <row r="3484" spans="2:10" x14ac:dyDescent="0.25">
      <c r="B3484" s="63">
        <v>6037500300</v>
      </c>
      <c r="C3484" s="63">
        <v>2903</v>
      </c>
      <c r="D3484" s="63" t="s">
        <v>166</v>
      </c>
      <c r="E3484" s="96">
        <v>90601</v>
      </c>
      <c r="F3484" s="63">
        <v>40.812475175445599</v>
      </c>
      <c r="G3484" s="63">
        <v>2903</v>
      </c>
      <c r="H3484" s="63">
        <v>18.399999999999999</v>
      </c>
      <c r="I3484" s="98" t="str">
        <f>VLOOKUP(E3484, 'Program Data Extracts-Zip Codes'!R$52:W$5334, 6, FALSE)</f>
        <v>SCG</v>
      </c>
      <c r="J3484" s="98" t="str">
        <f>VLOOKUP(E3484, 'Program Data Extracts-Zip Codes'!R$52:W$5334, 4, FALSE)</f>
        <v>SCE</v>
      </c>
    </row>
    <row r="3485" spans="2:10" x14ac:dyDescent="0.25">
      <c r="B3485" s="63">
        <v>6037503105</v>
      </c>
      <c r="C3485" s="63">
        <v>3634</v>
      </c>
      <c r="D3485" s="63" t="s">
        <v>166</v>
      </c>
      <c r="E3485" s="96">
        <v>90604</v>
      </c>
      <c r="F3485" s="63">
        <v>40.108143855809701</v>
      </c>
      <c r="G3485" s="63">
        <v>3634</v>
      </c>
      <c r="H3485" s="63">
        <v>31.3</v>
      </c>
      <c r="I3485" s="98" t="str">
        <f>VLOOKUP(E3485, 'Program Data Extracts-Zip Codes'!R$52:W$5334, 6, FALSE)</f>
        <v>SCG</v>
      </c>
      <c r="J3485" s="98" t="str">
        <f>VLOOKUP(E3485, 'Program Data Extracts-Zip Codes'!R$52:W$5334, 4, FALSE)</f>
        <v>SCE</v>
      </c>
    </row>
    <row r="3486" spans="2:10" x14ac:dyDescent="0.25">
      <c r="B3486" s="63">
        <v>6037502003</v>
      </c>
      <c r="C3486" s="63">
        <v>2693</v>
      </c>
      <c r="D3486" s="63" t="s">
        <v>166</v>
      </c>
      <c r="E3486" s="96">
        <v>90602</v>
      </c>
      <c r="F3486" s="63">
        <v>40.067778960781602</v>
      </c>
      <c r="G3486" s="63">
        <v>2693</v>
      </c>
      <c r="H3486" s="63">
        <v>45</v>
      </c>
      <c r="I3486" s="98" t="str">
        <f>VLOOKUP(E3486, 'Program Data Extracts-Zip Codes'!R$52:W$5334, 6, FALSE)</f>
        <v>SCG</v>
      </c>
      <c r="J3486" s="98" t="str">
        <f>VLOOKUP(E3486, 'Program Data Extracts-Zip Codes'!R$52:W$5334, 4, FALSE)</f>
        <v>SCE</v>
      </c>
    </row>
    <row r="3487" spans="2:10" x14ac:dyDescent="0.25">
      <c r="B3487" s="63">
        <v>6037408303</v>
      </c>
      <c r="C3487" s="63">
        <v>4029</v>
      </c>
      <c r="D3487" s="63" t="s">
        <v>166</v>
      </c>
      <c r="E3487" s="96">
        <v>90601</v>
      </c>
      <c r="F3487" s="63">
        <v>38.994189853319199</v>
      </c>
      <c r="G3487" s="63">
        <v>0</v>
      </c>
      <c r="H3487" s="63">
        <v>22.7</v>
      </c>
      <c r="I3487" s="98" t="str">
        <f>VLOOKUP(E3487, 'Program Data Extracts-Zip Codes'!R$52:W$5334, 6, FALSE)</f>
        <v>SCG</v>
      </c>
      <c r="J3487" s="98" t="str">
        <f>VLOOKUP(E3487, 'Program Data Extracts-Zip Codes'!R$52:W$5334, 4, FALSE)</f>
        <v>SCE</v>
      </c>
    </row>
    <row r="3488" spans="2:10" x14ac:dyDescent="0.25">
      <c r="B3488" s="63">
        <v>6037501200</v>
      </c>
      <c r="C3488" s="63">
        <v>5057</v>
      </c>
      <c r="D3488" s="63" t="s">
        <v>166</v>
      </c>
      <c r="E3488" s="96">
        <v>90601</v>
      </c>
      <c r="F3488" s="63">
        <v>38.007208768543798</v>
      </c>
      <c r="G3488" s="63">
        <v>0</v>
      </c>
      <c r="H3488" s="63">
        <v>19.600000000000001</v>
      </c>
      <c r="I3488" s="98" t="str">
        <f>VLOOKUP(E3488, 'Program Data Extracts-Zip Codes'!R$52:W$5334, 6, FALSE)</f>
        <v>SCG</v>
      </c>
      <c r="J3488" s="98" t="str">
        <f>VLOOKUP(E3488, 'Program Data Extracts-Zip Codes'!R$52:W$5334, 4, FALSE)</f>
        <v>SCE</v>
      </c>
    </row>
    <row r="3489" spans="2:10" x14ac:dyDescent="0.25">
      <c r="B3489" s="63">
        <v>6037503106</v>
      </c>
      <c r="C3489" s="63">
        <v>3795</v>
      </c>
      <c r="D3489" s="63" t="s">
        <v>166</v>
      </c>
      <c r="E3489" s="96">
        <v>90604</v>
      </c>
      <c r="F3489" s="63">
        <v>36.721197707254298</v>
      </c>
      <c r="G3489" s="63">
        <v>0</v>
      </c>
      <c r="H3489" s="63">
        <v>43.6</v>
      </c>
      <c r="I3489" s="98" t="str">
        <f>VLOOKUP(E3489, 'Program Data Extracts-Zip Codes'!R$52:W$5334, 6, FALSE)</f>
        <v>SCG</v>
      </c>
      <c r="J3489" s="98" t="str">
        <f>VLOOKUP(E3489, 'Program Data Extracts-Zip Codes'!R$52:W$5334, 4, FALSE)</f>
        <v>SCE</v>
      </c>
    </row>
    <row r="3490" spans="2:10" x14ac:dyDescent="0.25">
      <c r="B3490" s="63">
        <v>6037503202</v>
      </c>
      <c r="C3490" s="63">
        <v>4462</v>
      </c>
      <c r="D3490" s="63" t="s">
        <v>166</v>
      </c>
      <c r="E3490" s="96">
        <v>90604</v>
      </c>
      <c r="F3490" s="63">
        <v>36.643869380337598</v>
      </c>
      <c r="G3490" s="63">
        <v>0</v>
      </c>
      <c r="H3490" s="63">
        <v>36</v>
      </c>
      <c r="I3490" s="98" t="str">
        <f>VLOOKUP(E3490, 'Program Data Extracts-Zip Codes'!R$52:W$5334, 6, FALSE)</f>
        <v>SCG</v>
      </c>
      <c r="J3490" s="98" t="str">
        <f>VLOOKUP(E3490, 'Program Data Extracts-Zip Codes'!R$52:W$5334, 4, FALSE)</f>
        <v>SCE</v>
      </c>
    </row>
    <row r="3491" spans="2:10" x14ac:dyDescent="0.25">
      <c r="B3491" s="63">
        <v>6037503103</v>
      </c>
      <c r="C3491" s="63">
        <v>5004</v>
      </c>
      <c r="D3491" s="63" t="s">
        <v>166</v>
      </c>
      <c r="E3491" s="96">
        <v>90605</v>
      </c>
      <c r="F3491" s="63">
        <v>36.385750088685299</v>
      </c>
      <c r="G3491" s="63">
        <v>0</v>
      </c>
      <c r="H3491" s="63">
        <v>39.5</v>
      </c>
      <c r="I3491" s="98" t="str">
        <f>VLOOKUP(E3491, 'Program Data Extracts-Zip Codes'!R$52:W$5334, 6, FALSE)</f>
        <v>SCG</v>
      </c>
      <c r="J3491" s="98" t="str">
        <f>VLOOKUP(E3491, 'Program Data Extracts-Zip Codes'!R$52:W$5334, 4, FALSE)</f>
        <v>SCE</v>
      </c>
    </row>
    <row r="3492" spans="2:10" x14ac:dyDescent="0.25">
      <c r="B3492" s="63">
        <v>6037502901</v>
      </c>
      <c r="C3492" s="63">
        <v>5413</v>
      </c>
      <c r="D3492" s="63" t="s">
        <v>166</v>
      </c>
      <c r="E3492" s="96">
        <v>90605</v>
      </c>
      <c r="F3492" s="63">
        <v>35.080400756357903</v>
      </c>
      <c r="G3492" s="63">
        <v>0</v>
      </c>
      <c r="H3492" s="63">
        <v>20</v>
      </c>
      <c r="I3492" s="98" t="str">
        <f>VLOOKUP(E3492, 'Program Data Extracts-Zip Codes'!R$52:W$5334, 6, FALSE)</f>
        <v>SCG</v>
      </c>
      <c r="J3492" s="98" t="str">
        <f>VLOOKUP(E3492, 'Program Data Extracts-Zip Codes'!R$52:W$5334, 4, FALSE)</f>
        <v>SCE</v>
      </c>
    </row>
    <row r="3493" spans="2:10" x14ac:dyDescent="0.25">
      <c r="B3493" s="63">
        <v>6037501300</v>
      </c>
      <c r="C3493" s="63">
        <v>7238</v>
      </c>
      <c r="D3493" s="63" t="s">
        <v>166</v>
      </c>
      <c r="E3493" s="96">
        <v>90601</v>
      </c>
      <c r="F3493" s="63">
        <v>34.775441622732799</v>
      </c>
      <c r="G3493" s="63">
        <v>0</v>
      </c>
      <c r="H3493" s="63">
        <v>21.2</v>
      </c>
      <c r="I3493" s="98" t="str">
        <f>VLOOKUP(E3493, 'Program Data Extracts-Zip Codes'!R$52:W$5334, 6, FALSE)</f>
        <v>SCG</v>
      </c>
      <c r="J3493" s="98" t="str">
        <f>VLOOKUP(E3493, 'Program Data Extracts-Zip Codes'!R$52:W$5334, 4, FALSE)</f>
        <v>SCE</v>
      </c>
    </row>
    <row r="3494" spans="2:10" x14ac:dyDescent="0.25">
      <c r="B3494" s="63">
        <v>6037503501</v>
      </c>
      <c r="C3494" s="63">
        <v>6481</v>
      </c>
      <c r="D3494" s="63" t="s">
        <v>166</v>
      </c>
      <c r="E3494" s="96">
        <v>90604</v>
      </c>
      <c r="F3494" s="63">
        <v>29.962452874163301</v>
      </c>
      <c r="G3494" s="63">
        <v>0</v>
      </c>
      <c r="H3494" s="63">
        <v>36.5</v>
      </c>
      <c r="I3494" s="98" t="str">
        <f>VLOOKUP(E3494, 'Program Data Extracts-Zip Codes'!R$52:W$5334, 6, FALSE)</f>
        <v>SCG</v>
      </c>
      <c r="J3494" s="98" t="str">
        <f>VLOOKUP(E3494, 'Program Data Extracts-Zip Codes'!R$52:W$5334, 4, FALSE)</f>
        <v>SCE</v>
      </c>
    </row>
    <row r="3495" spans="2:10" x14ac:dyDescent="0.25">
      <c r="B3495" s="63">
        <v>6037503201</v>
      </c>
      <c r="C3495" s="63">
        <v>3912</v>
      </c>
      <c r="D3495" s="63" t="s">
        <v>166</v>
      </c>
      <c r="E3495" s="96">
        <v>90604</v>
      </c>
      <c r="F3495" s="63">
        <v>29.266478922525199</v>
      </c>
      <c r="G3495" s="63">
        <v>0</v>
      </c>
      <c r="H3495" s="63">
        <v>24.5</v>
      </c>
      <c r="I3495" s="98" t="str">
        <f>VLOOKUP(E3495, 'Program Data Extracts-Zip Codes'!R$52:W$5334, 6, FALSE)</f>
        <v>SCG</v>
      </c>
      <c r="J3495" s="98" t="str">
        <f>VLOOKUP(E3495, 'Program Data Extracts-Zip Codes'!R$52:W$5334, 4, FALSE)</f>
        <v>SCE</v>
      </c>
    </row>
    <row r="3496" spans="2:10" x14ac:dyDescent="0.25">
      <c r="B3496" s="63">
        <v>6037501802</v>
      </c>
      <c r="C3496" s="63">
        <v>3326</v>
      </c>
      <c r="D3496" s="63" t="s">
        <v>166</v>
      </c>
      <c r="E3496" s="96">
        <v>90602</v>
      </c>
      <c r="F3496" s="63">
        <v>27.809299636397</v>
      </c>
      <c r="G3496" s="63">
        <v>0</v>
      </c>
      <c r="H3496" s="63">
        <v>27.3</v>
      </c>
      <c r="I3496" s="98" t="str">
        <f>VLOOKUP(E3496, 'Program Data Extracts-Zip Codes'!R$52:W$5334, 6, FALSE)</f>
        <v>SCG</v>
      </c>
      <c r="J3496" s="98" t="str">
        <f>VLOOKUP(E3496, 'Program Data Extracts-Zip Codes'!R$52:W$5334, 4, FALSE)</f>
        <v>SCE</v>
      </c>
    </row>
    <row r="3497" spans="2:10" x14ac:dyDescent="0.25">
      <c r="B3497" s="63">
        <v>6037501503</v>
      </c>
      <c r="C3497" s="63">
        <v>5016</v>
      </c>
      <c r="D3497" s="63" t="s">
        <v>166</v>
      </c>
      <c r="E3497" s="96">
        <v>90601</v>
      </c>
      <c r="F3497" s="63">
        <v>27.6130841020614</v>
      </c>
      <c r="G3497" s="63">
        <v>0</v>
      </c>
      <c r="H3497" s="63">
        <v>41.5</v>
      </c>
      <c r="I3497" s="98" t="str">
        <f>VLOOKUP(E3497, 'Program Data Extracts-Zip Codes'!R$52:W$5334, 6, FALSE)</f>
        <v>SCG</v>
      </c>
      <c r="J3497" s="98" t="str">
        <f>VLOOKUP(E3497, 'Program Data Extracts-Zip Codes'!R$52:W$5334, 4, FALSE)</f>
        <v>SCE</v>
      </c>
    </row>
    <row r="3498" spans="2:10" x14ac:dyDescent="0.25">
      <c r="B3498" s="63">
        <v>6037501900</v>
      </c>
      <c r="C3498" s="63">
        <v>4213</v>
      </c>
      <c r="D3498" s="63" t="s">
        <v>166</v>
      </c>
      <c r="E3498" s="96">
        <v>90605</v>
      </c>
      <c r="F3498" s="63">
        <v>26.231700751580998</v>
      </c>
      <c r="G3498" s="63">
        <v>0</v>
      </c>
      <c r="H3498" s="63">
        <v>21.6</v>
      </c>
      <c r="I3498" s="98" t="str">
        <f>VLOOKUP(E3498, 'Program Data Extracts-Zip Codes'!R$52:W$5334, 6, FALSE)</f>
        <v>SCG</v>
      </c>
      <c r="J3498" s="98" t="str">
        <f>VLOOKUP(E3498, 'Program Data Extracts-Zip Codes'!R$52:W$5334, 4, FALSE)</f>
        <v>SCE</v>
      </c>
    </row>
    <row r="3499" spans="2:10" x14ac:dyDescent="0.25">
      <c r="B3499" s="63">
        <v>6037502005</v>
      </c>
      <c r="C3499" s="63">
        <v>4251</v>
      </c>
      <c r="D3499" s="63" t="s">
        <v>166</v>
      </c>
      <c r="E3499" s="96">
        <v>90605</v>
      </c>
      <c r="F3499" s="63">
        <v>25.358183776524498</v>
      </c>
      <c r="G3499" s="63">
        <v>0</v>
      </c>
      <c r="H3499" s="63">
        <v>44.3</v>
      </c>
      <c r="I3499" s="98" t="str">
        <f>VLOOKUP(E3499, 'Program Data Extracts-Zip Codes'!R$52:W$5334, 6, FALSE)</f>
        <v>SCG</v>
      </c>
      <c r="J3499" s="98" t="str">
        <f>VLOOKUP(E3499, 'Program Data Extracts-Zip Codes'!R$52:W$5334, 4, FALSE)</f>
        <v>SCE</v>
      </c>
    </row>
    <row r="3500" spans="2:10" x14ac:dyDescent="0.25">
      <c r="B3500" s="63">
        <v>6037503302</v>
      </c>
      <c r="C3500" s="63">
        <v>6271</v>
      </c>
      <c r="D3500" s="63" t="s">
        <v>166</v>
      </c>
      <c r="E3500" s="96">
        <v>90604</v>
      </c>
      <c r="F3500" s="63">
        <v>24.8106585769006</v>
      </c>
      <c r="G3500" s="63">
        <v>0</v>
      </c>
      <c r="H3500" s="63">
        <v>40.799999999999997</v>
      </c>
      <c r="I3500" s="98" t="str">
        <f>VLOOKUP(E3500, 'Program Data Extracts-Zip Codes'!R$52:W$5334, 6, FALSE)</f>
        <v>SCG</v>
      </c>
      <c r="J3500" s="98" t="str">
        <f>VLOOKUP(E3500, 'Program Data Extracts-Zip Codes'!R$52:W$5334, 4, FALSE)</f>
        <v>SCE</v>
      </c>
    </row>
    <row r="3501" spans="2:10" x14ac:dyDescent="0.25">
      <c r="B3501" s="63">
        <v>6037501600</v>
      </c>
      <c r="C3501" s="63">
        <v>7190</v>
      </c>
      <c r="D3501" s="63" t="s">
        <v>166</v>
      </c>
      <c r="E3501" s="96">
        <v>90601</v>
      </c>
      <c r="F3501" s="63">
        <v>23.793892689405901</v>
      </c>
      <c r="G3501" s="63">
        <v>0</v>
      </c>
      <c r="H3501" s="63">
        <v>24.4</v>
      </c>
      <c r="I3501" s="98" t="str">
        <f>VLOOKUP(E3501, 'Program Data Extracts-Zip Codes'!R$52:W$5334, 6, FALSE)</f>
        <v>SCG</v>
      </c>
      <c r="J3501" s="98" t="str">
        <f>VLOOKUP(E3501, 'Program Data Extracts-Zip Codes'!R$52:W$5334, 4, FALSE)</f>
        <v>SCE</v>
      </c>
    </row>
    <row r="3502" spans="2:10" x14ac:dyDescent="0.25">
      <c r="B3502" s="63">
        <v>6037503401</v>
      </c>
      <c r="C3502" s="63">
        <v>6529</v>
      </c>
      <c r="D3502" s="63" t="s">
        <v>166</v>
      </c>
      <c r="E3502" s="96">
        <v>90603</v>
      </c>
      <c r="F3502" s="63">
        <v>23.559616410232099</v>
      </c>
      <c r="G3502" s="63">
        <v>0</v>
      </c>
      <c r="H3502" s="63">
        <v>11.7</v>
      </c>
      <c r="I3502" s="98" t="str">
        <f>VLOOKUP(E3502, 'Program Data Extracts-Zip Codes'!R$52:W$5334, 6, FALSE)</f>
        <v>SCG</v>
      </c>
      <c r="J3502" s="98" t="str">
        <f>VLOOKUP(E3502, 'Program Data Extracts-Zip Codes'!R$52:W$5334, 4, FALSE)</f>
        <v>SCE</v>
      </c>
    </row>
    <row r="3503" spans="2:10" x14ac:dyDescent="0.25">
      <c r="B3503" s="63">
        <v>6037503502</v>
      </c>
      <c r="C3503" s="63">
        <v>4130</v>
      </c>
      <c r="D3503" s="63" t="s">
        <v>166</v>
      </c>
      <c r="E3503" s="96">
        <v>90604</v>
      </c>
      <c r="F3503" s="63">
        <v>23.3817259424765</v>
      </c>
      <c r="G3503" s="63">
        <v>0</v>
      </c>
      <c r="H3503" s="63">
        <v>29.8</v>
      </c>
      <c r="I3503" s="98" t="str">
        <f>VLOOKUP(E3503, 'Program Data Extracts-Zip Codes'!R$52:W$5334, 6, FALSE)</f>
        <v>SCG</v>
      </c>
      <c r="J3503" s="98" t="str">
        <f>VLOOKUP(E3503, 'Program Data Extracts-Zip Codes'!R$52:W$5334, 4, FALSE)</f>
        <v>SCE</v>
      </c>
    </row>
    <row r="3504" spans="2:10" x14ac:dyDescent="0.25">
      <c r="B3504" s="63">
        <v>6037501700</v>
      </c>
      <c r="C3504" s="63">
        <v>3695</v>
      </c>
      <c r="D3504" s="63" t="s">
        <v>166</v>
      </c>
      <c r="E3504" s="96">
        <v>90605</v>
      </c>
      <c r="F3504" s="63">
        <v>22.876717973386899</v>
      </c>
      <c r="G3504" s="63">
        <v>0</v>
      </c>
      <c r="H3504" s="63">
        <v>24.1</v>
      </c>
      <c r="I3504" s="98" t="str">
        <f>VLOOKUP(E3504, 'Program Data Extracts-Zip Codes'!R$52:W$5334, 6, FALSE)</f>
        <v>SCG</v>
      </c>
      <c r="J3504" s="98" t="str">
        <f>VLOOKUP(E3504, 'Program Data Extracts-Zip Codes'!R$52:W$5334, 4, FALSE)</f>
        <v>SCE</v>
      </c>
    </row>
    <row r="3505" spans="2:10" x14ac:dyDescent="0.25">
      <c r="B3505" s="63">
        <v>6037503701</v>
      </c>
      <c r="C3505" s="63">
        <v>4717</v>
      </c>
      <c r="D3505" s="63" t="s">
        <v>166</v>
      </c>
      <c r="E3505" s="96">
        <v>90604</v>
      </c>
      <c r="F3505" s="63">
        <v>22.439431044264001</v>
      </c>
      <c r="G3505" s="63">
        <v>0</v>
      </c>
      <c r="H3505" s="63">
        <v>25.7</v>
      </c>
      <c r="I3505" s="98" t="str">
        <f>VLOOKUP(E3505, 'Program Data Extracts-Zip Codes'!R$52:W$5334, 6, FALSE)</f>
        <v>SCG</v>
      </c>
      <c r="J3505" s="98" t="str">
        <f>VLOOKUP(E3505, 'Program Data Extracts-Zip Codes'!R$52:W$5334, 4, FALSE)</f>
        <v>SCE</v>
      </c>
    </row>
    <row r="3506" spans="2:10" x14ac:dyDescent="0.25">
      <c r="B3506" s="63">
        <v>6037503402</v>
      </c>
      <c r="C3506" s="63">
        <v>4273</v>
      </c>
      <c r="D3506" s="63" t="s">
        <v>166</v>
      </c>
      <c r="E3506" s="96">
        <v>90603</v>
      </c>
      <c r="F3506" s="63">
        <v>21.403732924739099</v>
      </c>
      <c r="G3506" s="63">
        <v>0</v>
      </c>
      <c r="H3506" s="63">
        <v>20.100000000000001</v>
      </c>
      <c r="I3506" s="98" t="str">
        <f>VLOOKUP(E3506, 'Program Data Extracts-Zip Codes'!R$52:W$5334, 6, FALSE)</f>
        <v>SCG</v>
      </c>
      <c r="J3506" s="98" t="str">
        <f>VLOOKUP(E3506, 'Program Data Extracts-Zip Codes'!R$52:W$5334, 4, FALSE)</f>
        <v>SCE</v>
      </c>
    </row>
    <row r="3507" spans="2:10" x14ac:dyDescent="0.25">
      <c r="B3507" s="63">
        <v>6037503301</v>
      </c>
      <c r="C3507" s="63">
        <v>3394</v>
      </c>
      <c r="D3507" s="63" t="s">
        <v>166</v>
      </c>
      <c r="E3507" s="96">
        <v>90603</v>
      </c>
      <c r="F3507" s="63">
        <v>21.130472328860002</v>
      </c>
      <c r="G3507" s="63">
        <v>0</v>
      </c>
      <c r="H3507" s="63">
        <v>18.5</v>
      </c>
      <c r="I3507" s="98" t="str">
        <f>VLOOKUP(E3507, 'Program Data Extracts-Zip Codes'!R$52:W$5334, 6, FALSE)</f>
        <v>SCG</v>
      </c>
      <c r="J3507" s="98" t="str">
        <f>VLOOKUP(E3507, 'Program Data Extracts-Zip Codes'!R$52:W$5334, 4, FALSE)</f>
        <v>SCE</v>
      </c>
    </row>
    <row r="3508" spans="2:10" x14ac:dyDescent="0.25">
      <c r="B3508" s="63">
        <v>6037503702</v>
      </c>
      <c r="C3508" s="63">
        <v>5040</v>
      </c>
      <c r="D3508" s="63" t="s">
        <v>166</v>
      </c>
      <c r="E3508" s="96">
        <v>90604</v>
      </c>
      <c r="F3508" s="63">
        <v>21.0471589531804</v>
      </c>
      <c r="G3508" s="63">
        <v>0</v>
      </c>
      <c r="H3508" s="63">
        <v>26.1</v>
      </c>
      <c r="I3508" s="98" t="str">
        <f>VLOOKUP(E3508, 'Program Data Extracts-Zip Codes'!R$52:W$5334, 6, FALSE)</f>
        <v>SCG</v>
      </c>
      <c r="J3508" s="98" t="str">
        <f>VLOOKUP(E3508, 'Program Data Extracts-Zip Codes'!R$52:W$5334, 4, FALSE)</f>
        <v>SCE</v>
      </c>
    </row>
    <row r="3509" spans="2:10" x14ac:dyDescent="0.25">
      <c r="B3509" s="63">
        <v>6037501501</v>
      </c>
      <c r="C3509" s="63">
        <v>2244</v>
      </c>
      <c r="D3509" s="63" t="s">
        <v>166</v>
      </c>
      <c r="E3509" s="96">
        <v>90601</v>
      </c>
      <c r="F3509" s="63">
        <v>20.054730654389299</v>
      </c>
      <c r="G3509" s="63">
        <v>0</v>
      </c>
      <c r="H3509" s="63">
        <v>13.8</v>
      </c>
      <c r="I3509" s="98" t="str">
        <f>VLOOKUP(E3509, 'Program Data Extracts-Zip Codes'!R$52:W$5334, 6, FALSE)</f>
        <v>SCG</v>
      </c>
      <c r="J3509" s="98" t="str">
        <f>VLOOKUP(E3509, 'Program Data Extracts-Zip Codes'!R$52:W$5334, 4, FALSE)</f>
        <v>SCE</v>
      </c>
    </row>
    <row r="3510" spans="2:10" x14ac:dyDescent="0.25">
      <c r="B3510" s="63">
        <v>6037500202</v>
      </c>
      <c r="C3510" s="63">
        <v>4935</v>
      </c>
      <c r="D3510" s="63" t="s">
        <v>166</v>
      </c>
      <c r="E3510" s="96">
        <v>90605</v>
      </c>
      <c r="F3510" s="63">
        <v>13.4208122168888</v>
      </c>
      <c r="G3510" s="63">
        <v>0</v>
      </c>
      <c r="H3510" s="63">
        <v>9.5</v>
      </c>
      <c r="I3510" s="98" t="str">
        <f>VLOOKUP(E3510, 'Program Data Extracts-Zip Codes'!R$52:W$5334, 6, FALSE)</f>
        <v>SCG</v>
      </c>
      <c r="J3510" s="98" t="str">
        <f>VLOOKUP(E3510, 'Program Data Extracts-Zip Codes'!R$52:W$5334, 4, FALSE)</f>
        <v>SCE</v>
      </c>
    </row>
    <row r="3511" spans="2:10" x14ac:dyDescent="0.25">
      <c r="B3511" s="63">
        <v>6037294620</v>
      </c>
      <c r="C3511" s="63">
        <v>4219</v>
      </c>
      <c r="D3511" s="63" t="s">
        <v>166</v>
      </c>
      <c r="E3511" s="96">
        <v>90744</v>
      </c>
      <c r="F3511" s="63">
        <v>62.111271204983503</v>
      </c>
      <c r="G3511" s="63">
        <v>4219</v>
      </c>
      <c r="H3511" s="63">
        <v>56.6</v>
      </c>
      <c r="I3511" s="98" t="str">
        <f>VLOOKUP(E3511, 'Program Data Extracts-Zip Codes'!R$52:W$5334, 6, FALSE)</f>
        <v>SCG</v>
      </c>
      <c r="J3511" s="98" t="str">
        <f>VLOOKUP(E3511, 'Program Data Extracts-Zip Codes'!R$52:W$5334, 4, FALSE)</f>
        <v>LADWP</v>
      </c>
    </row>
    <row r="3512" spans="2:10" x14ac:dyDescent="0.25">
      <c r="B3512" s="63">
        <v>6037294900</v>
      </c>
      <c r="C3512" s="63">
        <v>3265</v>
      </c>
      <c r="D3512" s="63" t="s">
        <v>166</v>
      </c>
      <c r="E3512" s="96">
        <v>90744</v>
      </c>
      <c r="F3512" s="63">
        <v>62.075398646346699</v>
      </c>
      <c r="G3512" s="63">
        <v>3265</v>
      </c>
      <c r="H3512" s="63">
        <v>72.5</v>
      </c>
      <c r="I3512" s="98" t="str">
        <f>VLOOKUP(E3512, 'Program Data Extracts-Zip Codes'!R$52:W$5334, 6, FALSE)</f>
        <v>SCG</v>
      </c>
      <c r="J3512" s="98" t="str">
        <f>VLOOKUP(E3512, 'Program Data Extracts-Zip Codes'!R$52:W$5334, 4, FALSE)</f>
        <v>LADWP</v>
      </c>
    </row>
    <row r="3513" spans="2:10" x14ac:dyDescent="0.25">
      <c r="B3513" s="63">
        <v>6037294830</v>
      </c>
      <c r="C3513" s="63">
        <v>3707</v>
      </c>
      <c r="D3513" s="63" t="s">
        <v>166</v>
      </c>
      <c r="E3513" s="96">
        <v>90744</v>
      </c>
      <c r="F3513" s="63">
        <v>61.943365235754001</v>
      </c>
      <c r="G3513" s="63">
        <v>3707</v>
      </c>
      <c r="H3513" s="63">
        <v>69.2</v>
      </c>
      <c r="I3513" s="98" t="str">
        <f>VLOOKUP(E3513, 'Program Data Extracts-Zip Codes'!R$52:W$5334, 6, FALSE)</f>
        <v>SCG</v>
      </c>
      <c r="J3513" s="98" t="str">
        <f>VLOOKUP(E3513, 'Program Data Extracts-Zip Codes'!R$52:W$5334, 4, FALSE)</f>
        <v>LADWP</v>
      </c>
    </row>
    <row r="3514" spans="2:10" x14ac:dyDescent="0.25">
      <c r="B3514" s="63">
        <v>6037294701</v>
      </c>
      <c r="C3514" s="63">
        <v>3019</v>
      </c>
      <c r="D3514" s="63" t="s">
        <v>166</v>
      </c>
      <c r="E3514" s="96">
        <v>90744</v>
      </c>
      <c r="F3514" s="63">
        <v>58.932754339614497</v>
      </c>
      <c r="G3514" s="63">
        <v>3019</v>
      </c>
      <c r="H3514" s="63">
        <v>64.900000000000006</v>
      </c>
      <c r="I3514" s="98" t="str">
        <f>VLOOKUP(E3514, 'Program Data Extracts-Zip Codes'!R$52:W$5334, 6, FALSE)</f>
        <v>SCG</v>
      </c>
      <c r="J3514" s="98" t="str">
        <f>VLOOKUP(E3514, 'Program Data Extracts-Zip Codes'!R$52:W$5334, 4, FALSE)</f>
        <v>LADWP</v>
      </c>
    </row>
    <row r="3515" spans="2:10" x14ac:dyDescent="0.25">
      <c r="B3515" s="63">
        <v>6037294120</v>
      </c>
      <c r="C3515" s="63">
        <v>2370</v>
      </c>
      <c r="D3515" s="63" t="s">
        <v>166</v>
      </c>
      <c r="E3515" s="96">
        <v>90744</v>
      </c>
      <c r="F3515" s="63">
        <v>57.540931119305398</v>
      </c>
      <c r="G3515" s="63">
        <v>2370</v>
      </c>
      <c r="H3515" s="63">
        <v>58</v>
      </c>
      <c r="I3515" s="98" t="str">
        <f>VLOOKUP(E3515, 'Program Data Extracts-Zip Codes'!R$52:W$5334, 6, FALSE)</f>
        <v>SCG</v>
      </c>
      <c r="J3515" s="98" t="str">
        <f>VLOOKUP(E3515, 'Program Data Extracts-Zip Codes'!R$52:W$5334, 4, FALSE)</f>
        <v>LADWP</v>
      </c>
    </row>
    <row r="3516" spans="2:10" x14ac:dyDescent="0.25">
      <c r="B3516" s="63">
        <v>6037294810</v>
      </c>
      <c r="C3516" s="63">
        <v>3991</v>
      </c>
      <c r="D3516" s="63" t="s">
        <v>166</v>
      </c>
      <c r="E3516" s="96">
        <v>90744</v>
      </c>
      <c r="F3516" s="63">
        <v>54.6986091587342</v>
      </c>
      <c r="G3516" s="63">
        <v>3991</v>
      </c>
      <c r="H3516" s="63">
        <v>78.5</v>
      </c>
      <c r="I3516" s="98" t="str">
        <f>VLOOKUP(E3516, 'Program Data Extracts-Zip Codes'!R$52:W$5334, 6, FALSE)</f>
        <v>SCG</v>
      </c>
      <c r="J3516" s="98" t="str">
        <f>VLOOKUP(E3516, 'Program Data Extracts-Zip Codes'!R$52:W$5334, 4, FALSE)</f>
        <v>LADWP</v>
      </c>
    </row>
    <row r="3517" spans="2:10" x14ac:dyDescent="0.25">
      <c r="B3517" s="63">
        <v>6037294820</v>
      </c>
      <c r="C3517" s="63">
        <v>3579</v>
      </c>
      <c r="D3517" s="63" t="s">
        <v>166</v>
      </c>
      <c r="E3517" s="96">
        <v>90744</v>
      </c>
      <c r="F3517" s="63">
        <v>54.377929180012003</v>
      </c>
      <c r="G3517" s="63">
        <v>3579</v>
      </c>
      <c r="H3517" s="63">
        <v>74.900000000000006</v>
      </c>
      <c r="I3517" s="98" t="str">
        <f>VLOOKUP(E3517, 'Program Data Extracts-Zip Codes'!R$52:W$5334, 6, FALSE)</f>
        <v>SCG</v>
      </c>
      <c r="J3517" s="98" t="str">
        <f>VLOOKUP(E3517, 'Program Data Extracts-Zip Codes'!R$52:W$5334, 4, FALSE)</f>
        <v>LADWP</v>
      </c>
    </row>
    <row r="3518" spans="2:10" x14ac:dyDescent="0.25">
      <c r="B3518" s="63">
        <v>6037294610</v>
      </c>
      <c r="C3518" s="63">
        <v>4065</v>
      </c>
      <c r="D3518" s="63" t="s">
        <v>166</v>
      </c>
      <c r="E3518" s="96">
        <v>90744</v>
      </c>
      <c r="F3518" s="63">
        <v>51.0102733504838</v>
      </c>
      <c r="G3518" s="63">
        <v>4065</v>
      </c>
      <c r="H3518" s="63">
        <v>59.8</v>
      </c>
      <c r="I3518" s="98" t="str">
        <f>VLOOKUP(E3518, 'Program Data Extracts-Zip Codes'!R$52:W$5334, 6, FALSE)</f>
        <v>SCG</v>
      </c>
      <c r="J3518" s="98" t="str">
        <f>VLOOKUP(E3518, 'Program Data Extracts-Zip Codes'!R$52:W$5334, 4, FALSE)</f>
        <v>LADWP</v>
      </c>
    </row>
    <row r="3519" spans="2:10" x14ac:dyDescent="0.25">
      <c r="B3519" s="63">
        <v>6037294510</v>
      </c>
      <c r="C3519" s="63">
        <v>4214</v>
      </c>
      <c r="D3519" s="63" t="s">
        <v>166</v>
      </c>
      <c r="E3519" s="96">
        <v>90744</v>
      </c>
      <c r="F3519" s="63">
        <v>47.490884726113102</v>
      </c>
      <c r="G3519" s="63">
        <v>4214</v>
      </c>
      <c r="H3519" s="63">
        <v>69.7</v>
      </c>
      <c r="I3519" s="98" t="str">
        <f>VLOOKUP(E3519, 'Program Data Extracts-Zip Codes'!R$52:W$5334, 6, FALSE)</f>
        <v>SCG</v>
      </c>
      <c r="J3519" s="98" t="str">
        <f>VLOOKUP(E3519, 'Program Data Extracts-Zip Codes'!R$52:W$5334, 4, FALSE)</f>
        <v>LADWP</v>
      </c>
    </row>
    <row r="3520" spans="2:10" x14ac:dyDescent="0.25">
      <c r="B3520" s="63">
        <v>6037294302</v>
      </c>
      <c r="C3520" s="63">
        <v>4754</v>
      </c>
      <c r="D3520" s="63" t="s">
        <v>166</v>
      </c>
      <c r="E3520" s="96">
        <v>90744</v>
      </c>
      <c r="F3520" s="63">
        <v>45.880081455971101</v>
      </c>
      <c r="G3520" s="63">
        <v>4754</v>
      </c>
      <c r="H3520" s="63">
        <v>56.7</v>
      </c>
      <c r="I3520" s="98" t="str">
        <f>VLOOKUP(E3520, 'Program Data Extracts-Zip Codes'!R$52:W$5334, 6, FALSE)</f>
        <v>SCG</v>
      </c>
      <c r="J3520" s="98" t="str">
        <f>VLOOKUP(E3520, 'Program Data Extracts-Zip Codes'!R$52:W$5334, 4, FALSE)</f>
        <v>LADWP</v>
      </c>
    </row>
    <row r="3521" spans="2:10" x14ac:dyDescent="0.25">
      <c r="B3521" s="63">
        <v>6037294520</v>
      </c>
      <c r="C3521" s="63">
        <v>3564</v>
      </c>
      <c r="D3521" s="63" t="s">
        <v>166</v>
      </c>
      <c r="E3521" s="96">
        <v>90744</v>
      </c>
      <c r="F3521" s="63">
        <v>43.306480150228701</v>
      </c>
      <c r="G3521" s="63">
        <v>3564</v>
      </c>
      <c r="H3521" s="63">
        <v>48.2</v>
      </c>
      <c r="I3521" s="98" t="str">
        <f>VLOOKUP(E3521, 'Program Data Extracts-Zip Codes'!R$52:W$5334, 6, FALSE)</f>
        <v>SCG</v>
      </c>
      <c r="J3521" s="98" t="str">
        <f>VLOOKUP(E3521, 'Program Data Extracts-Zip Codes'!R$52:W$5334, 4, FALSE)</f>
        <v>LADWP</v>
      </c>
    </row>
    <row r="3522" spans="2:10" x14ac:dyDescent="0.25">
      <c r="B3522" s="63">
        <v>6037294301</v>
      </c>
      <c r="C3522" s="63">
        <v>2448</v>
      </c>
      <c r="D3522" s="63" t="s">
        <v>166</v>
      </c>
      <c r="E3522" s="96">
        <v>90744</v>
      </c>
      <c r="F3522" s="63">
        <v>41.1729761235664</v>
      </c>
      <c r="G3522" s="63">
        <v>2448</v>
      </c>
      <c r="H3522" s="63">
        <v>31.2</v>
      </c>
      <c r="I3522" s="98" t="str">
        <f>VLOOKUP(E3522, 'Program Data Extracts-Zip Codes'!R$52:W$5334, 6, FALSE)</f>
        <v>SCG</v>
      </c>
      <c r="J3522" s="98" t="str">
        <f>VLOOKUP(E3522, 'Program Data Extracts-Zip Codes'!R$52:W$5334, 4, FALSE)</f>
        <v>LADWP</v>
      </c>
    </row>
    <row r="3523" spans="2:10" x14ac:dyDescent="0.25">
      <c r="B3523" s="63">
        <v>6037294200</v>
      </c>
      <c r="C3523" s="63">
        <v>4951</v>
      </c>
      <c r="D3523" s="63" t="s">
        <v>166</v>
      </c>
      <c r="E3523" s="96">
        <v>90744</v>
      </c>
      <c r="F3523" s="63">
        <v>40.307610785746498</v>
      </c>
      <c r="G3523" s="63">
        <v>4951</v>
      </c>
      <c r="H3523" s="63">
        <v>41.3</v>
      </c>
      <c r="I3523" s="98" t="str">
        <f>VLOOKUP(E3523, 'Program Data Extracts-Zip Codes'!R$52:W$5334, 6, FALSE)</f>
        <v>SCG</v>
      </c>
      <c r="J3523" s="98" t="str">
        <f>VLOOKUP(E3523, 'Program Data Extracts-Zip Codes'!R$52:W$5334, 4, FALSE)</f>
        <v>LADWP</v>
      </c>
    </row>
    <row r="3524" spans="2:10" x14ac:dyDescent="0.25">
      <c r="B3524" s="63">
        <v>6037294110</v>
      </c>
      <c r="C3524" s="63">
        <v>4140</v>
      </c>
      <c r="D3524" s="63" t="s">
        <v>166</v>
      </c>
      <c r="E3524" s="96">
        <v>90744</v>
      </c>
      <c r="F3524" s="63">
        <v>40.1058996744448</v>
      </c>
      <c r="G3524" s="63">
        <v>4140</v>
      </c>
      <c r="H3524" s="63">
        <v>42.9</v>
      </c>
      <c r="I3524" s="98" t="str">
        <f>VLOOKUP(E3524, 'Program Data Extracts-Zip Codes'!R$52:W$5334, 6, FALSE)</f>
        <v>SCG</v>
      </c>
      <c r="J3524" s="98" t="str">
        <f>VLOOKUP(E3524, 'Program Data Extracts-Zip Codes'!R$52:W$5334, 4, FALSE)</f>
        <v>LADWP</v>
      </c>
    </row>
    <row r="3525" spans="2:10" x14ac:dyDescent="0.25">
      <c r="B3525" s="63">
        <v>6037980014</v>
      </c>
      <c r="C3525" s="63">
        <v>239</v>
      </c>
      <c r="D3525" s="63" t="s">
        <v>166</v>
      </c>
      <c r="E3525" s="96">
        <v>90744</v>
      </c>
      <c r="F3525" s="63" t="s">
        <v>147</v>
      </c>
      <c r="G3525" s="63">
        <v>239</v>
      </c>
      <c r="H3525" s="63" t="s">
        <v>147</v>
      </c>
      <c r="I3525" s="98" t="str">
        <f>VLOOKUP(E3525, 'Program Data Extracts-Zip Codes'!R$52:W$5334, 6, FALSE)</f>
        <v>SCG</v>
      </c>
      <c r="J3525" s="98" t="str">
        <f>VLOOKUP(E3525, 'Program Data Extracts-Zip Codes'!R$52:W$5334, 4, FALSE)</f>
        <v>LADWP</v>
      </c>
    </row>
    <row r="3526" spans="2:10" x14ac:dyDescent="0.25">
      <c r="B3526" s="63">
        <v>6037134720</v>
      </c>
      <c r="C3526" s="63">
        <v>4594</v>
      </c>
      <c r="D3526" s="63" t="s">
        <v>166</v>
      </c>
      <c r="E3526" s="96">
        <v>91306</v>
      </c>
      <c r="F3526" s="63">
        <v>42.679723303706098</v>
      </c>
      <c r="G3526" s="63">
        <v>4594</v>
      </c>
      <c r="H3526" s="63">
        <v>31.7</v>
      </c>
      <c r="I3526" s="98" t="str">
        <f>VLOOKUP(E3526, 'Program Data Extracts-Zip Codes'!R$52:W$5334, 6, FALSE)</f>
        <v>SCG</v>
      </c>
      <c r="J3526" s="98" t="str">
        <f>VLOOKUP(E3526, 'Program Data Extracts-Zip Codes'!R$52:W$5334, 4, FALSE)</f>
        <v>LADWP</v>
      </c>
    </row>
    <row r="3527" spans="2:10" x14ac:dyDescent="0.25">
      <c r="B3527" s="63">
        <v>6037134904</v>
      </c>
      <c r="C3527" s="63">
        <v>4338</v>
      </c>
      <c r="D3527" s="63" t="s">
        <v>166</v>
      </c>
      <c r="E3527" s="96">
        <v>91306</v>
      </c>
      <c r="F3527" s="63">
        <v>42.349879311828197</v>
      </c>
      <c r="G3527" s="63">
        <v>4338</v>
      </c>
      <c r="H3527" s="63">
        <v>44.2</v>
      </c>
      <c r="I3527" s="98" t="str">
        <f>VLOOKUP(E3527, 'Program Data Extracts-Zip Codes'!R$52:W$5334, 6, FALSE)</f>
        <v>SCG</v>
      </c>
      <c r="J3527" s="98" t="str">
        <f>VLOOKUP(E3527, 'Program Data Extracts-Zip Codes'!R$52:W$5334, 4, FALSE)</f>
        <v>LADWP</v>
      </c>
    </row>
    <row r="3528" spans="2:10" x14ac:dyDescent="0.25">
      <c r="B3528" s="63">
        <v>6037134800</v>
      </c>
      <c r="C3528" s="63">
        <v>5949</v>
      </c>
      <c r="D3528" s="63" t="s">
        <v>166</v>
      </c>
      <c r="E3528" s="96">
        <v>91306</v>
      </c>
      <c r="F3528" s="63">
        <v>40.938781529452001</v>
      </c>
      <c r="G3528" s="63">
        <v>5949</v>
      </c>
      <c r="H3528" s="63">
        <v>32</v>
      </c>
      <c r="I3528" s="98" t="str">
        <f>VLOOKUP(E3528, 'Program Data Extracts-Zip Codes'!R$52:W$5334, 6, FALSE)</f>
        <v>SCG</v>
      </c>
      <c r="J3528" s="98" t="str">
        <f>VLOOKUP(E3528, 'Program Data Extracts-Zip Codes'!R$52:W$5334, 4, FALSE)</f>
        <v>LADWP</v>
      </c>
    </row>
    <row r="3529" spans="2:10" x14ac:dyDescent="0.25">
      <c r="B3529" s="63">
        <v>6037134710</v>
      </c>
      <c r="C3529" s="63">
        <v>5287</v>
      </c>
      <c r="D3529" s="63" t="s">
        <v>166</v>
      </c>
      <c r="E3529" s="96">
        <v>91306</v>
      </c>
      <c r="F3529" s="63">
        <v>40.616660769459699</v>
      </c>
      <c r="G3529" s="63">
        <v>5287</v>
      </c>
      <c r="H3529" s="63">
        <v>61.6</v>
      </c>
      <c r="I3529" s="98" t="str">
        <f>VLOOKUP(E3529, 'Program Data Extracts-Zip Codes'!R$52:W$5334, 6, FALSE)</f>
        <v>SCG</v>
      </c>
      <c r="J3529" s="98" t="str">
        <f>VLOOKUP(E3529, 'Program Data Extracts-Zip Codes'!R$52:W$5334, 4, FALSE)</f>
        <v>LADWP</v>
      </c>
    </row>
    <row r="3530" spans="2:10" x14ac:dyDescent="0.25">
      <c r="B3530" s="63">
        <v>6037113422</v>
      </c>
      <c r="C3530" s="63">
        <v>6057</v>
      </c>
      <c r="D3530" s="63" t="s">
        <v>166</v>
      </c>
      <c r="E3530" s="96">
        <v>91306</v>
      </c>
      <c r="F3530" s="63">
        <v>39.901576341381698</v>
      </c>
      <c r="G3530" s="63">
        <v>6057</v>
      </c>
      <c r="H3530" s="63">
        <v>35</v>
      </c>
      <c r="I3530" s="98" t="str">
        <f>VLOOKUP(E3530, 'Program Data Extracts-Zip Codes'!R$52:W$5334, 6, FALSE)</f>
        <v>SCG</v>
      </c>
      <c r="J3530" s="98" t="str">
        <f>VLOOKUP(E3530, 'Program Data Extracts-Zip Codes'!R$52:W$5334, 4, FALSE)</f>
        <v>LADWP</v>
      </c>
    </row>
    <row r="3531" spans="2:10" x14ac:dyDescent="0.25">
      <c r="B3531" s="63">
        <v>6037134104</v>
      </c>
      <c r="C3531" s="63">
        <v>4322</v>
      </c>
      <c r="D3531" s="63" t="s">
        <v>166</v>
      </c>
      <c r="E3531" s="96">
        <v>91306</v>
      </c>
      <c r="F3531" s="63">
        <v>37.8273202673778</v>
      </c>
      <c r="G3531" s="63">
        <v>0</v>
      </c>
      <c r="H3531" s="63">
        <v>32.1</v>
      </c>
      <c r="I3531" s="98" t="str">
        <f>VLOOKUP(E3531, 'Program Data Extracts-Zip Codes'!R$52:W$5334, 6, FALSE)</f>
        <v>SCG</v>
      </c>
      <c r="J3531" s="98" t="str">
        <f>VLOOKUP(E3531, 'Program Data Extracts-Zip Codes'!R$52:W$5334, 4, FALSE)</f>
        <v>LADWP</v>
      </c>
    </row>
    <row r="3532" spans="2:10" x14ac:dyDescent="0.25">
      <c r="B3532" s="63">
        <v>6037134002</v>
      </c>
      <c r="C3532" s="63">
        <v>3372</v>
      </c>
      <c r="D3532" s="63" t="s">
        <v>166</v>
      </c>
      <c r="E3532" s="96">
        <v>91306</v>
      </c>
      <c r="F3532" s="63">
        <v>36.556997259548098</v>
      </c>
      <c r="G3532" s="63">
        <v>0</v>
      </c>
      <c r="H3532" s="63">
        <v>48.7</v>
      </c>
      <c r="I3532" s="98" t="str">
        <f>VLOOKUP(E3532, 'Program Data Extracts-Zip Codes'!R$52:W$5334, 6, FALSE)</f>
        <v>SCG</v>
      </c>
      <c r="J3532" s="98" t="str">
        <f>VLOOKUP(E3532, 'Program Data Extracts-Zip Codes'!R$52:W$5334, 4, FALSE)</f>
        <v>LADWP</v>
      </c>
    </row>
    <row r="3533" spans="2:10" x14ac:dyDescent="0.25">
      <c r="B3533" s="63">
        <v>6037113401</v>
      </c>
      <c r="C3533" s="63">
        <v>5543</v>
      </c>
      <c r="D3533" s="63" t="s">
        <v>166</v>
      </c>
      <c r="E3533" s="96">
        <v>91306</v>
      </c>
      <c r="F3533" s="63">
        <v>35.985004353891298</v>
      </c>
      <c r="G3533" s="63">
        <v>0</v>
      </c>
      <c r="H3533" s="63">
        <v>23.8</v>
      </c>
      <c r="I3533" s="98" t="str">
        <f>VLOOKUP(E3533, 'Program Data Extracts-Zip Codes'!R$52:W$5334, 6, FALSE)</f>
        <v>SCG</v>
      </c>
      <c r="J3533" s="98" t="str">
        <f>VLOOKUP(E3533, 'Program Data Extracts-Zip Codes'!R$52:W$5334, 4, FALSE)</f>
        <v>LADWP</v>
      </c>
    </row>
    <row r="3534" spans="2:10" x14ac:dyDescent="0.25">
      <c r="B3534" s="63">
        <v>6037134101</v>
      </c>
      <c r="C3534" s="63">
        <v>4922</v>
      </c>
      <c r="D3534" s="63" t="s">
        <v>166</v>
      </c>
      <c r="E3534" s="96">
        <v>91306</v>
      </c>
      <c r="F3534" s="63">
        <v>34.884772352571602</v>
      </c>
      <c r="G3534" s="63">
        <v>0</v>
      </c>
      <c r="H3534" s="63">
        <v>44.1</v>
      </c>
      <c r="I3534" s="98" t="str">
        <f>VLOOKUP(E3534, 'Program Data Extracts-Zip Codes'!R$52:W$5334, 6, FALSE)</f>
        <v>SCG</v>
      </c>
      <c r="J3534" s="98" t="str">
        <f>VLOOKUP(E3534, 'Program Data Extracts-Zip Codes'!R$52:W$5334, 4, FALSE)</f>
        <v>LADWP</v>
      </c>
    </row>
    <row r="3535" spans="2:10" x14ac:dyDescent="0.25">
      <c r="B3535" s="63">
        <v>6037134103</v>
      </c>
      <c r="C3535" s="63">
        <v>4193</v>
      </c>
      <c r="D3535" s="63" t="s">
        <v>166</v>
      </c>
      <c r="E3535" s="96">
        <v>91306</v>
      </c>
      <c r="F3535" s="63">
        <v>34.713965313794603</v>
      </c>
      <c r="G3535" s="63">
        <v>0</v>
      </c>
      <c r="H3535" s="63">
        <v>35.1</v>
      </c>
      <c r="I3535" s="98" t="str">
        <f>VLOOKUP(E3535, 'Program Data Extracts-Zip Codes'!R$52:W$5334, 6, FALSE)</f>
        <v>SCG</v>
      </c>
      <c r="J3535" s="98" t="str">
        <f>VLOOKUP(E3535, 'Program Data Extracts-Zip Codes'!R$52:W$5334, 4, FALSE)</f>
        <v>LADWP</v>
      </c>
    </row>
    <row r="3536" spans="2:10" x14ac:dyDescent="0.25">
      <c r="B3536" s="63">
        <v>6037137201</v>
      </c>
      <c r="C3536" s="63">
        <v>5270</v>
      </c>
      <c r="D3536" s="63" t="s">
        <v>166</v>
      </c>
      <c r="E3536" s="96">
        <v>91367</v>
      </c>
      <c r="F3536" s="63">
        <v>27.1341305473908</v>
      </c>
      <c r="G3536" s="63">
        <v>0</v>
      </c>
      <c r="H3536" s="63">
        <v>22.5</v>
      </c>
      <c r="I3536" s="98" t="str">
        <f>VLOOKUP(E3536, 'Program Data Extracts-Zip Codes'!R$52:W$5334, 6, FALSE)</f>
        <v>SCG</v>
      </c>
      <c r="J3536" s="98" t="str">
        <f>VLOOKUP(E3536, 'Program Data Extracts-Zip Codes'!R$52:W$5334, 4, FALSE)</f>
        <v>LADWP</v>
      </c>
    </row>
    <row r="3537" spans="2:10" x14ac:dyDescent="0.25">
      <c r="B3537" s="63">
        <v>6037137104</v>
      </c>
      <c r="C3537" s="63">
        <v>2717</v>
      </c>
      <c r="D3537" s="63" t="s">
        <v>166</v>
      </c>
      <c r="E3537" s="96">
        <v>91367</v>
      </c>
      <c r="F3537" s="63">
        <v>26.171951215890498</v>
      </c>
      <c r="G3537" s="63">
        <v>0</v>
      </c>
      <c r="H3537" s="63">
        <v>17.399999999999999</v>
      </c>
      <c r="I3537" s="98" t="str">
        <f>VLOOKUP(E3537, 'Program Data Extracts-Zip Codes'!R$52:W$5334, 6, FALSE)</f>
        <v>SCG</v>
      </c>
      <c r="J3537" s="98" t="str">
        <f>VLOOKUP(E3537, 'Program Data Extracts-Zip Codes'!R$52:W$5334, 4, FALSE)</f>
        <v>LADWP</v>
      </c>
    </row>
    <row r="3538" spans="2:10" x14ac:dyDescent="0.25">
      <c r="B3538" s="63">
        <v>6037137501</v>
      </c>
      <c r="C3538" s="63">
        <v>4124</v>
      </c>
      <c r="D3538" s="63" t="s">
        <v>166</v>
      </c>
      <c r="E3538" s="96">
        <v>91364</v>
      </c>
      <c r="F3538" s="63">
        <v>25.893311359162301</v>
      </c>
      <c r="G3538" s="63">
        <v>0</v>
      </c>
      <c r="H3538" s="63">
        <v>22.8</v>
      </c>
      <c r="I3538" s="98" t="str">
        <f>VLOOKUP(E3538, 'Program Data Extracts-Zip Codes'!R$52:W$5334, 6, FALSE)</f>
        <v>SCG</v>
      </c>
      <c r="J3538" s="98" t="str">
        <f>VLOOKUP(E3538, 'Program Data Extracts-Zip Codes'!R$52:W$5334, 4, FALSE)</f>
        <v>LADWP</v>
      </c>
    </row>
    <row r="3539" spans="2:10" x14ac:dyDescent="0.25">
      <c r="B3539" s="63">
        <v>6037137402</v>
      </c>
      <c r="C3539" s="63">
        <v>5364</v>
      </c>
      <c r="D3539" s="63" t="s">
        <v>166</v>
      </c>
      <c r="E3539" s="96">
        <v>91364</v>
      </c>
      <c r="F3539" s="63">
        <v>24.450639699815799</v>
      </c>
      <c r="G3539" s="63">
        <v>0</v>
      </c>
      <c r="H3539" s="63">
        <v>27.5</v>
      </c>
      <c r="I3539" s="98" t="str">
        <f>VLOOKUP(E3539, 'Program Data Extracts-Zip Codes'!R$52:W$5334, 6, FALSE)</f>
        <v>SCG</v>
      </c>
      <c r="J3539" s="98" t="str">
        <f>VLOOKUP(E3539, 'Program Data Extracts-Zip Codes'!R$52:W$5334, 4, FALSE)</f>
        <v>LADWP</v>
      </c>
    </row>
    <row r="3540" spans="2:10" x14ac:dyDescent="0.25">
      <c r="B3540" s="63">
        <v>6037137103</v>
      </c>
      <c r="C3540" s="63">
        <v>4199</v>
      </c>
      <c r="D3540" s="63" t="s">
        <v>166</v>
      </c>
      <c r="E3540" s="96">
        <v>91367</v>
      </c>
      <c r="F3540" s="63">
        <v>24.161762403501399</v>
      </c>
      <c r="G3540" s="63">
        <v>0</v>
      </c>
      <c r="H3540" s="63">
        <v>15.6</v>
      </c>
      <c r="I3540" s="98" t="str">
        <f>VLOOKUP(E3540, 'Program Data Extracts-Zip Codes'!R$52:W$5334, 6, FALSE)</f>
        <v>SCG</v>
      </c>
      <c r="J3540" s="98" t="str">
        <f>VLOOKUP(E3540, 'Program Data Extracts-Zip Codes'!R$52:W$5334, 4, FALSE)</f>
        <v>LADWP</v>
      </c>
    </row>
    <row r="3541" spans="2:10" x14ac:dyDescent="0.25">
      <c r="B3541" s="63">
        <v>6037135113</v>
      </c>
      <c r="C3541" s="63">
        <v>2795</v>
      </c>
      <c r="D3541" s="63" t="s">
        <v>166</v>
      </c>
      <c r="E3541" s="96">
        <v>91367</v>
      </c>
      <c r="F3541" s="63">
        <v>22.392449031762901</v>
      </c>
      <c r="G3541" s="63">
        <v>0</v>
      </c>
      <c r="H3541" s="63">
        <v>14.8</v>
      </c>
      <c r="I3541" s="98" t="str">
        <f>VLOOKUP(E3541, 'Program Data Extracts-Zip Codes'!R$52:W$5334, 6, FALSE)</f>
        <v>SCG</v>
      </c>
      <c r="J3541" s="98" t="str">
        <f>VLOOKUP(E3541, 'Program Data Extracts-Zip Codes'!R$52:W$5334, 4, FALSE)</f>
        <v>LADWP</v>
      </c>
    </row>
    <row r="3542" spans="2:10" x14ac:dyDescent="0.25">
      <c r="B3542" s="63">
        <v>6037137401</v>
      </c>
      <c r="C3542" s="63">
        <v>4157</v>
      </c>
      <c r="D3542" s="63" t="s">
        <v>166</v>
      </c>
      <c r="E3542" s="96">
        <v>91364</v>
      </c>
      <c r="F3542" s="63">
        <v>19.1589857443998</v>
      </c>
      <c r="G3542" s="63">
        <v>0</v>
      </c>
      <c r="H3542" s="63">
        <v>16.100000000000001</v>
      </c>
      <c r="I3542" s="98" t="str">
        <f>VLOOKUP(E3542, 'Program Data Extracts-Zip Codes'!R$52:W$5334, 6, FALSE)</f>
        <v>SCG</v>
      </c>
      <c r="J3542" s="98" t="str">
        <f>VLOOKUP(E3542, 'Program Data Extracts-Zip Codes'!R$52:W$5334, 4, FALSE)</f>
        <v>LADWP</v>
      </c>
    </row>
    <row r="3543" spans="2:10" x14ac:dyDescent="0.25">
      <c r="B3543" s="63">
        <v>6037137502</v>
      </c>
      <c r="C3543" s="63">
        <v>4202</v>
      </c>
      <c r="D3543" s="63" t="s">
        <v>166</v>
      </c>
      <c r="E3543" s="96">
        <v>91364</v>
      </c>
      <c r="F3543" s="63">
        <v>19.072739428872399</v>
      </c>
      <c r="G3543" s="63">
        <v>0</v>
      </c>
      <c r="H3543" s="63">
        <v>16.2</v>
      </c>
      <c r="I3543" s="98" t="str">
        <f>VLOOKUP(E3543, 'Program Data Extracts-Zip Codes'!R$52:W$5334, 6, FALSE)</f>
        <v>SCG</v>
      </c>
      <c r="J3543" s="98" t="str">
        <f>VLOOKUP(E3543, 'Program Data Extracts-Zip Codes'!R$52:W$5334, 4, FALSE)</f>
        <v>LADWP</v>
      </c>
    </row>
    <row r="3544" spans="2:10" x14ac:dyDescent="0.25">
      <c r="B3544" s="63">
        <v>6037930401</v>
      </c>
      <c r="C3544" s="63">
        <v>2471</v>
      </c>
      <c r="D3544" s="63" t="s">
        <v>166</v>
      </c>
      <c r="E3544" s="96">
        <v>91367</v>
      </c>
      <c r="F3544" s="63">
        <v>18.561232185831098</v>
      </c>
      <c r="G3544" s="63">
        <v>0</v>
      </c>
      <c r="H3544" s="63">
        <v>16.100000000000001</v>
      </c>
      <c r="I3544" s="98" t="str">
        <f>VLOOKUP(E3544, 'Program Data Extracts-Zip Codes'!R$52:W$5334, 6, FALSE)</f>
        <v>SCG</v>
      </c>
      <c r="J3544" s="98" t="str">
        <f>VLOOKUP(E3544, 'Program Data Extracts-Zip Codes'!R$52:W$5334, 4, FALSE)</f>
        <v>LADWP</v>
      </c>
    </row>
    <row r="3545" spans="2:10" x14ac:dyDescent="0.25">
      <c r="B3545" s="63">
        <v>6037134905</v>
      </c>
      <c r="C3545" s="63">
        <v>2819</v>
      </c>
      <c r="D3545" s="63" t="s">
        <v>166</v>
      </c>
      <c r="E3545" s="96">
        <v>91371</v>
      </c>
      <c r="F3545" s="63">
        <v>18.359125854760801</v>
      </c>
      <c r="G3545" s="63">
        <v>0</v>
      </c>
      <c r="H3545" s="63">
        <v>17.399999999999999</v>
      </c>
      <c r="I3545" s="98" t="str">
        <f>VLOOKUP(E3545, 'Program Data Extracts-Zip Codes'!R$52:W$5334, 6, FALSE)</f>
        <v>SCG</v>
      </c>
      <c r="J3545" s="98" t="str">
        <f>VLOOKUP(E3545, 'Program Data Extracts-Zip Codes'!R$52:W$5334, 4, FALSE)</f>
        <v>LADWP</v>
      </c>
    </row>
    <row r="3546" spans="2:10" x14ac:dyDescent="0.25">
      <c r="B3546" s="63">
        <v>6037137301</v>
      </c>
      <c r="C3546" s="63">
        <v>2264</v>
      </c>
      <c r="D3546" s="63" t="s">
        <v>166</v>
      </c>
      <c r="E3546" s="96">
        <v>91367</v>
      </c>
      <c r="F3546" s="63">
        <v>15.6172802205643</v>
      </c>
      <c r="G3546" s="63">
        <v>0</v>
      </c>
      <c r="H3546" s="63">
        <v>12</v>
      </c>
      <c r="I3546" s="98" t="str">
        <f>VLOOKUP(E3546, 'Program Data Extracts-Zip Codes'!R$52:W$5334, 6, FALSE)</f>
        <v>SCG</v>
      </c>
      <c r="J3546" s="98" t="str">
        <f>VLOOKUP(E3546, 'Program Data Extracts-Zip Codes'!R$52:W$5334, 4, FALSE)</f>
        <v>LADWP</v>
      </c>
    </row>
    <row r="3547" spans="2:10" x14ac:dyDescent="0.25">
      <c r="B3547" s="63">
        <v>6037137302</v>
      </c>
      <c r="C3547" s="63">
        <v>4338</v>
      </c>
      <c r="D3547" s="63" t="s">
        <v>166</v>
      </c>
      <c r="E3547" s="96">
        <v>91367</v>
      </c>
      <c r="F3547" s="63">
        <v>11.1625384486525</v>
      </c>
      <c r="G3547" s="63">
        <v>0</v>
      </c>
      <c r="H3547" s="63">
        <v>11.2</v>
      </c>
      <c r="I3547" s="98" t="str">
        <f>VLOOKUP(E3547, 'Program Data Extracts-Zip Codes'!R$52:W$5334, 6, FALSE)</f>
        <v>SCG</v>
      </c>
      <c r="J3547" s="98" t="str">
        <f>VLOOKUP(E3547, 'Program Data Extracts-Zip Codes'!R$52:W$5334, 4, FALSE)</f>
        <v>LADWP</v>
      </c>
    </row>
    <row r="3548" spans="2:10" x14ac:dyDescent="0.25">
      <c r="B3548" s="63">
        <v>6037138000</v>
      </c>
      <c r="C3548" s="63">
        <v>4484</v>
      </c>
      <c r="D3548" s="63" t="s">
        <v>166</v>
      </c>
      <c r="E3548" s="96">
        <v>91364</v>
      </c>
      <c r="F3548" s="63">
        <v>6.8681840161626102</v>
      </c>
      <c r="G3548" s="63">
        <v>0</v>
      </c>
      <c r="H3548" s="63">
        <v>15.7</v>
      </c>
      <c r="I3548" s="98" t="str">
        <f>VLOOKUP(E3548, 'Program Data Extracts-Zip Codes'!R$52:W$5334, 6, FALSE)</f>
        <v>SCG</v>
      </c>
      <c r="J3548" s="98" t="str">
        <f>VLOOKUP(E3548, 'Program Data Extracts-Zip Codes'!R$52:W$5334, 4, FALSE)</f>
        <v>LADWP</v>
      </c>
    </row>
    <row r="3549" spans="2:10" x14ac:dyDescent="0.25">
      <c r="B3549" s="63">
        <v>6037137504</v>
      </c>
      <c r="C3549" s="63">
        <v>1939</v>
      </c>
      <c r="D3549" s="63" t="s">
        <v>166</v>
      </c>
      <c r="E3549" s="96">
        <v>91364</v>
      </c>
      <c r="F3549" s="63">
        <v>4.8539813034313797</v>
      </c>
      <c r="G3549" s="63">
        <v>0</v>
      </c>
      <c r="H3549" s="63">
        <v>7.2</v>
      </c>
      <c r="I3549" s="98" t="str">
        <f>VLOOKUP(E3549, 'Program Data Extracts-Zip Codes'!R$52:W$5334, 6, FALSE)</f>
        <v>SCG</v>
      </c>
      <c r="J3549" s="98" t="str">
        <f>VLOOKUP(E3549, 'Program Data Extracts-Zip Codes'!R$52:W$5334, 4, FALSE)</f>
        <v>LADWP</v>
      </c>
    </row>
    <row r="3550" spans="2:10" x14ac:dyDescent="0.25">
      <c r="B3550" s="63">
        <v>6039000201</v>
      </c>
      <c r="C3550" s="63">
        <v>9049</v>
      </c>
      <c r="D3550" s="63" t="s">
        <v>170</v>
      </c>
      <c r="E3550" s="96">
        <v>93610</v>
      </c>
      <c r="F3550" s="63">
        <v>50.876465754269901</v>
      </c>
      <c r="G3550" s="63">
        <v>9049</v>
      </c>
      <c r="H3550" s="63">
        <v>49.7</v>
      </c>
      <c r="I3550" s="98" t="str">
        <f>VLOOKUP(E3550, 'Program Data Extracts-Zip Codes'!R$52:W$5334, 6, FALSE)</f>
        <v>PGE</v>
      </c>
      <c r="J3550" s="98" t="str">
        <f>VLOOKUP(E3550, 'Program Data Extracts-Zip Codes'!R$52:W$5334, 4, FALSE)</f>
        <v>PGE</v>
      </c>
    </row>
    <row r="3551" spans="2:10" x14ac:dyDescent="0.25">
      <c r="B3551" s="63">
        <v>6039000202</v>
      </c>
      <c r="C3551" s="63">
        <v>6109</v>
      </c>
      <c r="D3551" s="63" t="s">
        <v>170</v>
      </c>
      <c r="E3551" s="96">
        <v>93610</v>
      </c>
      <c r="F3551" s="63">
        <v>45.630000625898802</v>
      </c>
      <c r="G3551" s="63">
        <v>6109</v>
      </c>
      <c r="H3551" s="63">
        <v>48.1</v>
      </c>
      <c r="I3551" s="98" t="str">
        <f>VLOOKUP(E3551, 'Program Data Extracts-Zip Codes'!R$52:W$5334, 6, FALSE)</f>
        <v>PGE</v>
      </c>
      <c r="J3551" s="98" t="str">
        <f>VLOOKUP(E3551, 'Program Data Extracts-Zip Codes'!R$52:W$5334, 4, FALSE)</f>
        <v>PGE</v>
      </c>
    </row>
    <row r="3552" spans="2:10" x14ac:dyDescent="0.25">
      <c r="B3552" s="63">
        <v>6039000300</v>
      </c>
      <c r="C3552" s="63">
        <v>8213</v>
      </c>
      <c r="D3552" s="63" t="s">
        <v>170</v>
      </c>
      <c r="E3552" s="96">
        <v>93610</v>
      </c>
      <c r="F3552" s="63">
        <v>37.097737763380202</v>
      </c>
      <c r="G3552" s="63">
        <v>0</v>
      </c>
      <c r="H3552" s="63">
        <v>66.8</v>
      </c>
      <c r="I3552" s="98" t="str">
        <f>VLOOKUP(E3552, 'Program Data Extracts-Zip Codes'!R$52:W$5334, 6, FALSE)</f>
        <v>PGE</v>
      </c>
      <c r="J3552" s="98" t="str">
        <f>VLOOKUP(E3552, 'Program Data Extracts-Zip Codes'!R$52:W$5334, 4, FALSE)</f>
        <v>PGE</v>
      </c>
    </row>
    <row r="3553" spans="2:10" x14ac:dyDescent="0.25">
      <c r="B3553" s="63">
        <v>6039000108</v>
      </c>
      <c r="C3553" s="63">
        <v>7068</v>
      </c>
      <c r="D3553" s="63" t="s">
        <v>170</v>
      </c>
      <c r="E3553" s="96">
        <v>93614</v>
      </c>
      <c r="F3553" s="63">
        <v>14.107211714278799</v>
      </c>
      <c r="G3553" s="63">
        <v>0</v>
      </c>
      <c r="H3553" s="63">
        <v>44.9</v>
      </c>
      <c r="I3553" s="98" t="str">
        <f>VLOOKUP(E3553, 'Program Data Extracts-Zip Codes'!R$52:W$5334, 6, FALSE)</f>
        <v>PGE</v>
      </c>
      <c r="J3553" s="98" t="str">
        <f>VLOOKUP(E3553, 'Program Data Extracts-Zip Codes'!R$52:W$5334, 4, FALSE)</f>
        <v>PGE</v>
      </c>
    </row>
    <row r="3554" spans="2:10" x14ac:dyDescent="0.25">
      <c r="B3554" s="63">
        <v>6039000106</v>
      </c>
      <c r="C3554" s="63">
        <v>5021</v>
      </c>
      <c r="D3554" s="63" t="s">
        <v>170</v>
      </c>
      <c r="E3554" s="96">
        <v>93614</v>
      </c>
      <c r="F3554" s="63">
        <v>10.0819878061927</v>
      </c>
      <c r="G3554" s="63">
        <v>0</v>
      </c>
      <c r="H3554" s="63">
        <v>26.6</v>
      </c>
      <c r="I3554" s="98" t="str">
        <f>VLOOKUP(E3554, 'Program Data Extracts-Zip Codes'!R$52:W$5334, 6, FALSE)</f>
        <v>PGE</v>
      </c>
      <c r="J3554" s="98" t="str">
        <f>VLOOKUP(E3554, 'Program Data Extracts-Zip Codes'!R$52:W$5334, 4, FALSE)</f>
        <v>PGE</v>
      </c>
    </row>
    <row r="3555" spans="2:10" x14ac:dyDescent="0.25">
      <c r="B3555" s="63">
        <v>6039000400</v>
      </c>
      <c r="C3555" s="63">
        <v>1288</v>
      </c>
      <c r="D3555" s="63" t="s">
        <v>170</v>
      </c>
      <c r="E3555" s="96">
        <v>93622</v>
      </c>
      <c r="F3555" s="63">
        <v>39.788024022678499</v>
      </c>
      <c r="G3555" s="63">
        <v>1288</v>
      </c>
      <c r="H3555" s="63">
        <v>43.9</v>
      </c>
      <c r="I3555" s="98" t="str">
        <f>VLOOKUP(E3555, 'Program Data Extracts-Zip Codes'!R$52:W$5334, 6, FALSE)</f>
        <v>PGE</v>
      </c>
      <c r="J3555" s="98" t="str">
        <f>VLOOKUP(E3555, 'Program Data Extracts-Zip Codes'!R$52:W$5334, 4, FALSE)</f>
        <v>PGE</v>
      </c>
    </row>
    <row r="3556" spans="2:10" x14ac:dyDescent="0.25">
      <c r="B3556" s="63">
        <v>6039000502</v>
      </c>
      <c r="C3556" s="63">
        <v>10473</v>
      </c>
      <c r="D3556" s="63" t="s">
        <v>170</v>
      </c>
      <c r="E3556" s="96">
        <v>93637</v>
      </c>
      <c r="F3556" s="63">
        <v>57.575801368477002</v>
      </c>
      <c r="G3556" s="63">
        <v>10473</v>
      </c>
      <c r="H3556" s="63">
        <v>67.900000000000006</v>
      </c>
      <c r="I3556" s="98" t="str">
        <f>VLOOKUP(E3556, 'Program Data Extracts-Zip Codes'!R$52:W$5334, 6, FALSE)</f>
        <v>PGE</v>
      </c>
      <c r="J3556" s="98" t="str">
        <f>VLOOKUP(E3556, 'Program Data Extracts-Zip Codes'!R$52:W$5334, 4, FALSE)</f>
        <v>PGE</v>
      </c>
    </row>
    <row r="3557" spans="2:10" x14ac:dyDescent="0.25">
      <c r="B3557" s="63">
        <v>6039000900</v>
      </c>
      <c r="C3557" s="63">
        <v>9612</v>
      </c>
      <c r="D3557" s="63" t="s">
        <v>170</v>
      </c>
      <c r="E3557" s="96">
        <v>93638</v>
      </c>
      <c r="F3557" s="63">
        <v>54.565372051939299</v>
      </c>
      <c r="G3557" s="63">
        <v>9612</v>
      </c>
      <c r="H3557" s="63">
        <v>75.900000000000006</v>
      </c>
      <c r="I3557" s="98" t="str">
        <f>VLOOKUP(E3557, 'Program Data Extracts-Zip Codes'!R$52:W$5334, 6, FALSE)</f>
        <v>PGE</v>
      </c>
      <c r="J3557" s="98" t="str">
        <f>VLOOKUP(E3557, 'Program Data Extracts-Zip Codes'!R$52:W$5334, 4, FALSE)</f>
        <v>PGE</v>
      </c>
    </row>
    <row r="3558" spans="2:10" x14ac:dyDescent="0.25">
      <c r="B3558" s="63">
        <v>6039000800</v>
      </c>
      <c r="C3558" s="63">
        <v>7027</v>
      </c>
      <c r="D3558" s="63" t="s">
        <v>170</v>
      </c>
      <c r="E3558" s="96">
        <v>93637</v>
      </c>
      <c r="F3558" s="63">
        <v>47.654735111763401</v>
      </c>
      <c r="G3558" s="63">
        <v>7027</v>
      </c>
      <c r="H3558" s="63">
        <v>72.8</v>
      </c>
      <c r="I3558" s="98" t="str">
        <f>VLOOKUP(E3558, 'Program Data Extracts-Zip Codes'!R$52:W$5334, 6, FALSE)</f>
        <v>PGE</v>
      </c>
      <c r="J3558" s="98" t="str">
        <f>VLOOKUP(E3558, 'Program Data Extracts-Zip Codes'!R$52:W$5334, 4, FALSE)</f>
        <v>PGE</v>
      </c>
    </row>
    <row r="3559" spans="2:10" x14ac:dyDescent="0.25">
      <c r="B3559" s="63">
        <v>6039001000</v>
      </c>
      <c r="C3559" s="63">
        <v>5319</v>
      </c>
      <c r="D3559" s="63" t="s">
        <v>170</v>
      </c>
      <c r="E3559" s="96">
        <v>93637</v>
      </c>
      <c r="F3559" s="63">
        <v>46.937207818113102</v>
      </c>
      <c r="G3559" s="63">
        <v>5319</v>
      </c>
      <c r="H3559" s="63">
        <v>41.7</v>
      </c>
      <c r="I3559" s="98" t="str">
        <f>VLOOKUP(E3559, 'Program Data Extracts-Zip Codes'!R$52:W$5334, 6, FALSE)</f>
        <v>PGE</v>
      </c>
      <c r="J3559" s="98" t="str">
        <f>VLOOKUP(E3559, 'Program Data Extracts-Zip Codes'!R$52:W$5334, 4, FALSE)</f>
        <v>PGE</v>
      </c>
    </row>
    <row r="3560" spans="2:10" x14ac:dyDescent="0.25">
      <c r="B3560" s="63">
        <v>6039000503</v>
      </c>
      <c r="C3560" s="63">
        <v>8539</v>
      </c>
      <c r="D3560" s="63" t="s">
        <v>170</v>
      </c>
      <c r="E3560" s="96">
        <v>93637</v>
      </c>
      <c r="F3560" s="63">
        <v>44.677050947094799</v>
      </c>
      <c r="G3560" s="63">
        <v>8539</v>
      </c>
      <c r="H3560" s="63">
        <v>20.9</v>
      </c>
      <c r="I3560" s="98" t="str">
        <f>VLOOKUP(E3560, 'Program Data Extracts-Zip Codes'!R$52:W$5334, 6, FALSE)</f>
        <v>PGE</v>
      </c>
      <c r="J3560" s="98" t="str">
        <f>VLOOKUP(E3560, 'Program Data Extracts-Zip Codes'!R$52:W$5334, 4, FALSE)</f>
        <v>PGE</v>
      </c>
    </row>
    <row r="3561" spans="2:10" x14ac:dyDescent="0.25">
      <c r="B3561" s="63">
        <v>6039000506</v>
      </c>
      <c r="C3561" s="63">
        <v>6438</v>
      </c>
      <c r="D3561" s="63" t="s">
        <v>170</v>
      </c>
      <c r="E3561" s="96">
        <v>93638</v>
      </c>
      <c r="F3561" s="63">
        <v>42.157367461933397</v>
      </c>
      <c r="G3561" s="63">
        <v>6438</v>
      </c>
      <c r="H3561" s="63">
        <v>41.9</v>
      </c>
      <c r="I3561" s="98" t="str">
        <f>VLOOKUP(E3561, 'Program Data Extracts-Zip Codes'!R$52:W$5334, 6, FALSE)</f>
        <v>PGE</v>
      </c>
      <c r="J3561" s="98" t="str">
        <f>VLOOKUP(E3561, 'Program Data Extracts-Zip Codes'!R$52:W$5334, 4, FALSE)</f>
        <v>PGE</v>
      </c>
    </row>
    <row r="3562" spans="2:10" x14ac:dyDescent="0.25">
      <c r="B3562" s="63">
        <v>6039000602</v>
      </c>
      <c r="C3562" s="63">
        <v>5161</v>
      </c>
      <c r="D3562" s="63" t="s">
        <v>170</v>
      </c>
      <c r="E3562" s="96">
        <v>93638</v>
      </c>
      <c r="F3562" s="63">
        <v>41.835467821133498</v>
      </c>
      <c r="G3562" s="63">
        <v>5161</v>
      </c>
      <c r="H3562" s="63">
        <v>73.5</v>
      </c>
      <c r="I3562" s="98" t="str">
        <f>VLOOKUP(E3562, 'Program Data Extracts-Zip Codes'!R$52:W$5334, 6, FALSE)</f>
        <v>PGE</v>
      </c>
      <c r="J3562" s="98" t="str">
        <f>VLOOKUP(E3562, 'Program Data Extracts-Zip Codes'!R$52:W$5334, 4, FALSE)</f>
        <v>PGE</v>
      </c>
    </row>
    <row r="3563" spans="2:10" x14ac:dyDescent="0.25">
      <c r="B3563" s="63">
        <v>6039000603</v>
      </c>
      <c r="C3563" s="63">
        <v>5585</v>
      </c>
      <c r="D3563" s="63" t="s">
        <v>170</v>
      </c>
      <c r="E3563" s="96">
        <v>93638</v>
      </c>
      <c r="F3563" s="63">
        <v>41.624072013613997</v>
      </c>
      <c r="G3563" s="63">
        <v>5585</v>
      </c>
      <c r="H3563" s="63">
        <v>65.7</v>
      </c>
      <c r="I3563" s="98" t="str">
        <f>VLOOKUP(E3563, 'Program Data Extracts-Zip Codes'!R$52:W$5334, 6, FALSE)</f>
        <v>PGE</v>
      </c>
      <c r="J3563" s="98" t="str">
        <f>VLOOKUP(E3563, 'Program Data Extracts-Zip Codes'!R$52:W$5334, 4, FALSE)</f>
        <v>PGE</v>
      </c>
    </row>
    <row r="3564" spans="2:10" x14ac:dyDescent="0.25">
      <c r="B3564" s="63">
        <v>6039000507</v>
      </c>
      <c r="C3564" s="63">
        <v>10546</v>
      </c>
      <c r="D3564" s="63" t="s">
        <v>170</v>
      </c>
      <c r="E3564" s="96">
        <v>93638</v>
      </c>
      <c r="F3564" s="63">
        <v>39.178368610272997</v>
      </c>
      <c r="G3564" s="63">
        <v>0</v>
      </c>
      <c r="H3564" s="63">
        <v>52.8</v>
      </c>
      <c r="I3564" s="98" t="str">
        <f>VLOOKUP(E3564, 'Program Data Extracts-Zip Codes'!R$52:W$5334, 6, FALSE)</f>
        <v>PGE</v>
      </c>
      <c r="J3564" s="98" t="str">
        <f>VLOOKUP(E3564, 'Program Data Extracts-Zip Codes'!R$52:W$5334, 4, FALSE)</f>
        <v>PGE</v>
      </c>
    </row>
    <row r="3565" spans="2:10" x14ac:dyDescent="0.25">
      <c r="B3565" s="63">
        <v>6039000508</v>
      </c>
      <c r="C3565" s="63">
        <v>6878</v>
      </c>
      <c r="D3565" s="63" t="s">
        <v>170</v>
      </c>
      <c r="E3565" s="96">
        <v>93636</v>
      </c>
      <c r="F3565" s="63">
        <v>39.044756592712901</v>
      </c>
      <c r="G3565" s="63">
        <v>0</v>
      </c>
      <c r="H3565" s="63">
        <v>59.8</v>
      </c>
      <c r="I3565" s="98" t="str">
        <f>VLOOKUP(E3565, 'Program Data Extracts-Zip Codes'!R$52:W$5334, 6, FALSE)</f>
        <v>PGE</v>
      </c>
      <c r="J3565" s="98" t="str">
        <f>VLOOKUP(E3565, 'Program Data Extracts-Zip Codes'!R$52:W$5334, 4, FALSE)</f>
        <v>PGE</v>
      </c>
    </row>
    <row r="3566" spans="2:10" x14ac:dyDescent="0.25">
      <c r="B3566" s="63">
        <v>6039000604</v>
      </c>
      <c r="C3566" s="63">
        <v>5467</v>
      </c>
      <c r="D3566" s="63" t="s">
        <v>170</v>
      </c>
      <c r="E3566" s="96">
        <v>93638</v>
      </c>
      <c r="F3566" s="63">
        <v>34.969734943598603</v>
      </c>
      <c r="G3566" s="63">
        <v>0</v>
      </c>
      <c r="H3566" s="63">
        <v>73.7</v>
      </c>
      <c r="I3566" s="98" t="str">
        <f>VLOOKUP(E3566, 'Program Data Extracts-Zip Codes'!R$52:W$5334, 6, FALSE)</f>
        <v>PGE</v>
      </c>
      <c r="J3566" s="98" t="str">
        <f>VLOOKUP(E3566, 'Program Data Extracts-Zip Codes'!R$52:W$5334, 4, FALSE)</f>
        <v>PGE</v>
      </c>
    </row>
    <row r="3567" spans="2:10" x14ac:dyDescent="0.25">
      <c r="B3567" s="63">
        <v>6039000700</v>
      </c>
      <c r="C3567" s="63">
        <v>10776</v>
      </c>
      <c r="D3567" s="63" t="s">
        <v>170</v>
      </c>
      <c r="E3567" s="96">
        <v>93637</v>
      </c>
      <c r="F3567" s="63">
        <v>34.365534147346203</v>
      </c>
      <c r="G3567" s="63">
        <v>0</v>
      </c>
      <c r="H3567" s="63">
        <v>25.9</v>
      </c>
      <c r="I3567" s="98" t="str">
        <f>VLOOKUP(E3567, 'Program Data Extracts-Zip Codes'!R$52:W$5334, 6, FALSE)</f>
        <v>PGE</v>
      </c>
      <c r="J3567" s="98" t="str">
        <f>VLOOKUP(E3567, 'Program Data Extracts-Zip Codes'!R$52:W$5334, 4, FALSE)</f>
        <v>PGE</v>
      </c>
    </row>
    <row r="3568" spans="2:10" x14ac:dyDescent="0.25">
      <c r="B3568" s="63">
        <v>6039000509</v>
      </c>
      <c r="C3568" s="63">
        <v>5935</v>
      </c>
      <c r="D3568" s="63" t="s">
        <v>170</v>
      </c>
      <c r="E3568" s="96">
        <v>93636</v>
      </c>
      <c r="F3568" s="63">
        <v>22.671267254440501</v>
      </c>
      <c r="G3568" s="63">
        <v>0</v>
      </c>
      <c r="H3568" s="63">
        <v>27.9</v>
      </c>
      <c r="I3568" s="98" t="str">
        <f>VLOOKUP(E3568, 'Program Data Extracts-Zip Codes'!R$52:W$5334, 6, FALSE)</f>
        <v>PGE</v>
      </c>
      <c r="J3568" s="98" t="str">
        <f>VLOOKUP(E3568, 'Program Data Extracts-Zip Codes'!R$52:W$5334, 4, FALSE)</f>
        <v>PGE</v>
      </c>
    </row>
    <row r="3569" spans="2:10" x14ac:dyDescent="0.25">
      <c r="B3569" s="63">
        <v>6039000102</v>
      </c>
      <c r="C3569" s="63">
        <v>4163</v>
      </c>
      <c r="D3569" s="63" t="s">
        <v>170</v>
      </c>
      <c r="E3569" s="96">
        <v>93644</v>
      </c>
      <c r="F3569" s="63">
        <v>27.6433923848892</v>
      </c>
      <c r="G3569" s="63">
        <v>0</v>
      </c>
      <c r="H3569" s="63">
        <v>43.5</v>
      </c>
      <c r="I3569" s="98" t="str">
        <f>VLOOKUP(E3569, 'Program Data Extracts-Zip Codes'!R$52:W$5334, 6, FALSE)</f>
        <v>PGE</v>
      </c>
      <c r="J3569" s="98" t="str">
        <f>VLOOKUP(E3569, 'Program Data Extracts-Zip Codes'!R$52:W$5334, 4, FALSE)</f>
        <v>PGE</v>
      </c>
    </row>
    <row r="3570" spans="2:10" x14ac:dyDescent="0.25">
      <c r="B3570" s="63">
        <v>6039000103</v>
      </c>
      <c r="C3570" s="63">
        <v>5033</v>
      </c>
      <c r="D3570" s="63" t="s">
        <v>170</v>
      </c>
      <c r="E3570" s="96">
        <v>93644</v>
      </c>
      <c r="F3570" s="63">
        <v>14.890008968244</v>
      </c>
      <c r="G3570" s="63">
        <v>0</v>
      </c>
      <c r="H3570" s="63">
        <v>44.4</v>
      </c>
      <c r="I3570" s="98" t="str">
        <f>VLOOKUP(E3570, 'Program Data Extracts-Zip Codes'!R$52:W$5334, 6, FALSE)</f>
        <v>PGE</v>
      </c>
      <c r="J3570" s="98" t="str">
        <f>VLOOKUP(E3570, 'Program Data Extracts-Zip Codes'!R$52:W$5334, 4, FALSE)</f>
        <v>PGE</v>
      </c>
    </row>
    <row r="3571" spans="2:10" x14ac:dyDescent="0.25">
      <c r="B3571" s="63">
        <v>6039000104</v>
      </c>
      <c r="C3571" s="63">
        <v>4773</v>
      </c>
      <c r="D3571" s="63" t="s">
        <v>170</v>
      </c>
      <c r="E3571" s="96">
        <v>93644</v>
      </c>
      <c r="F3571" s="63">
        <v>8.0533991607783797</v>
      </c>
      <c r="G3571" s="63">
        <v>0</v>
      </c>
      <c r="H3571" s="63">
        <v>41.1</v>
      </c>
      <c r="I3571" s="98" t="str">
        <f>VLOOKUP(E3571, 'Program Data Extracts-Zip Codes'!R$52:W$5334, 6, FALSE)</f>
        <v>PGE</v>
      </c>
      <c r="J3571" s="98" t="str">
        <f>VLOOKUP(E3571, 'Program Data Extracts-Zip Codes'!R$52:W$5334, 4, FALSE)</f>
        <v>PGE</v>
      </c>
    </row>
    <row r="3572" spans="2:10" x14ac:dyDescent="0.25">
      <c r="B3572" s="63">
        <v>6039000109</v>
      </c>
      <c r="C3572" s="63">
        <v>2392</v>
      </c>
      <c r="D3572" s="63" t="s">
        <v>170</v>
      </c>
      <c r="E3572" s="96">
        <v>93653</v>
      </c>
      <c r="F3572" s="63">
        <v>12.849381889999099</v>
      </c>
      <c r="G3572" s="63">
        <v>0</v>
      </c>
      <c r="H3572" s="63">
        <v>20</v>
      </c>
      <c r="I3572" s="98" t="str">
        <f>VLOOKUP(E3572, 'Program Data Extracts-Zip Codes'!R$52:W$5334, 6, FALSE)</f>
        <v>PGE</v>
      </c>
      <c r="J3572" s="98" t="str">
        <f>VLOOKUP(E3572, 'Program Data Extracts-Zip Codes'!R$52:W$5334, 4, FALSE)</f>
        <v>PGE</v>
      </c>
    </row>
    <row r="3573" spans="2:10" x14ac:dyDescent="0.25">
      <c r="B3573" s="63">
        <v>6041123000</v>
      </c>
      <c r="C3573" s="63">
        <v>2074</v>
      </c>
      <c r="D3573" s="63" t="s">
        <v>171</v>
      </c>
      <c r="E3573" s="96">
        <v>94920</v>
      </c>
      <c r="F3573" s="63">
        <v>7.3590238080088097</v>
      </c>
      <c r="G3573" s="63">
        <v>0</v>
      </c>
      <c r="H3573" s="63">
        <v>8.1999999999999993</v>
      </c>
      <c r="I3573" s="98" t="str">
        <f>VLOOKUP(E3573, 'Program Data Extracts-Zip Codes'!R$52:W$5334, 6, FALSE)</f>
        <v>PGE</v>
      </c>
      <c r="J3573" s="98" t="str">
        <f>VLOOKUP(E3573, 'Program Data Extracts-Zip Codes'!R$52:W$5334, 4, FALSE)</f>
        <v>PGE</v>
      </c>
    </row>
    <row r="3574" spans="2:10" x14ac:dyDescent="0.25">
      <c r="B3574" s="63">
        <v>6041124200</v>
      </c>
      <c r="C3574" s="63">
        <v>5626</v>
      </c>
      <c r="D3574" s="63" t="s">
        <v>171</v>
      </c>
      <c r="E3574" s="96">
        <v>94920</v>
      </c>
      <c r="F3574" s="63">
        <v>4.9491834328571001</v>
      </c>
      <c r="G3574" s="63">
        <v>0</v>
      </c>
      <c r="H3574" s="63">
        <v>11</v>
      </c>
      <c r="I3574" s="98" t="str">
        <f>VLOOKUP(E3574, 'Program Data Extracts-Zip Codes'!R$52:W$5334, 6, FALSE)</f>
        <v>PGE</v>
      </c>
      <c r="J3574" s="98" t="str">
        <f>VLOOKUP(E3574, 'Program Data Extracts-Zip Codes'!R$52:W$5334, 4, FALSE)</f>
        <v>PGE</v>
      </c>
    </row>
    <row r="3575" spans="2:10" x14ac:dyDescent="0.25">
      <c r="B3575" s="63">
        <v>6041124100</v>
      </c>
      <c r="C3575" s="63">
        <v>5441</v>
      </c>
      <c r="D3575" s="63" t="s">
        <v>171</v>
      </c>
      <c r="E3575" s="96">
        <v>94920</v>
      </c>
      <c r="F3575" s="63">
        <v>2.8890778081737598</v>
      </c>
      <c r="G3575" s="63">
        <v>0</v>
      </c>
      <c r="H3575" s="63">
        <v>11.7</v>
      </c>
      <c r="I3575" s="98" t="str">
        <f>VLOOKUP(E3575, 'Program Data Extracts-Zip Codes'!R$52:W$5334, 6, FALSE)</f>
        <v>PGE</v>
      </c>
      <c r="J3575" s="98" t="str">
        <f>VLOOKUP(E3575, 'Program Data Extracts-Zip Codes'!R$52:W$5334, 4, FALSE)</f>
        <v>PGE</v>
      </c>
    </row>
    <row r="3576" spans="2:10" x14ac:dyDescent="0.25">
      <c r="B3576" s="63">
        <v>6041121100</v>
      </c>
      <c r="C3576" s="63">
        <v>5175</v>
      </c>
      <c r="D3576" s="63" t="s">
        <v>171</v>
      </c>
      <c r="E3576" s="96">
        <v>94925</v>
      </c>
      <c r="F3576" s="63">
        <v>8.8569815653273007</v>
      </c>
      <c r="G3576" s="63">
        <v>0</v>
      </c>
      <c r="H3576" s="63">
        <v>16.600000000000001</v>
      </c>
      <c r="I3576" s="98" t="str">
        <f>VLOOKUP(E3576, 'Program Data Extracts-Zip Codes'!R$52:W$5334, 6, FALSE)</f>
        <v>PGE</v>
      </c>
      <c r="J3576" s="98" t="str">
        <f>VLOOKUP(E3576, 'Program Data Extracts-Zip Codes'!R$52:W$5334, 4, FALSE)</f>
        <v>PGE</v>
      </c>
    </row>
    <row r="3577" spans="2:10" x14ac:dyDescent="0.25">
      <c r="B3577" s="63">
        <v>6041121200</v>
      </c>
      <c r="C3577" s="63">
        <v>5601</v>
      </c>
      <c r="D3577" s="63" t="s">
        <v>171</v>
      </c>
      <c r="E3577" s="96">
        <v>94925</v>
      </c>
      <c r="F3577" s="63">
        <v>7.5650381153525803</v>
      </c>
      <c r="G3577" s="63">
        <v>0</v>
      </c>
      <c r="H3577" s="63">
        <v>12</v>
      </c>
      <c r="I3577" s="98" t="str">
        <f>VLOOKUP(E3577, 'Program Data Extracts-Zip Codes'!R$52:W$5334, 6, FALSE)</f>
        <v>PGE</v>
      </c>
      <c r="J3577" s="98" t="str">
        <f>VLOOKUP(E3577, 'Program Data Extracts-Zip Codes'!R$52:W$5334, 4, FALSE)</f>
        <v>PGE</v>
      </c>
    </row>
    <row r="3578" spans="2:10" x14ac:dyDescent="0.25">
      <c r="B3578" s="63">
        <v>6041131100</v>
      </c>
      <c r="C3578" s="63">
        <v>1038</v>
      </c>
      <c r="D3578" s="63" t="s">
        <v>171</v>
      </c>
      <c r="E3578" s="96">
        <v>94930</v>
      </c>
      <c r="F3578" s="63">
        <v>7.5059121426639601</v>
      </c>
      <c r="G3578" s="63">
        <v>0</v>
      </c>
      <c r="H3578" s="63" t="s">
        <v>147</v>
      </c>
      <c r="I3578" s="98" t="str">
        <f>VLOOKUP(E3578, 'Program Data Extracts-Zip Codes'!R$52:W$5334, 6, FALSE)</f>
        <v>PGE</v>
      </c>
      <c r="J3578" s="98" t="str">
        <f>VLOOKUP(E3578, 'Program Data Extracts-Zip Codes'!R$52:W$5334, 4, FALSE)</f>
        <v>PGE</v>
      </c>
    </row>
    <row r="3579" spans="2:10" x14ac:dyDescent="0.25">
      <c r="B3579" s="63">
        <v>6041114100</v>
      </c>
      <c r="C3579" s="63">
        <v>5133</v>
      </c>
      <c r="D3579" s="63" t="s">
        <v>171</v>
      </c>
      <c r="E3579" s="96">
        <v>94930</v>
      </c>
      <c r="F3579" s="63">
        <v>3.8490728660206099</v>
      </c>
      <c r="G3579" s="63">
        <v>0</v>
      </c>
      <c r="H3579" s="63">
        <v>12.4</v>
      </c>
      <c r="I3579" s="98" t="str">
        <f>VLOOKUP(E3579, 'Program Data Extracts-Zip Codes'!R$52:W$5334, 6, FALSE)</f>
        <v>PGE</v>
      </c>
      <c r="J3579" s="98" t="str">
        <f>VLOOKUP(E3579, 'Program Data Extracts-Zip Codes'!R$52:W$5334, 4, FALSE)</f>
        <v>PGE</v>
      </c>
    </row>
    <row r="3580" spans="2:10" x14ac:dyDescent="0.25">
      <c r="B3580" s="63">
        <v>6041114200</v>
      </c>
      <c r="C3580" s="63">
        <v>3087</v>
      </c>
      <c r="D3580" s="63" t="s">
        <v>171</v>
      </c>
      <c r="E3580" s="96">
        <v>94930</v>
      </c>
      <c r="F3580" s="63">
        <v>2.8061783141447401</v>
      </c>
      <c r="G3580" s="63">
        <v>0</v>
      </c>
      <c r="H3580" s="63">
        <v>17.5</v>
      </c>
      <c r="I3580" s="98" t="str">
        <f>VLOOKUP(E3580, 'Program Data Extracts-Zip Codes'!R$52:W$5334, 6, FALSE)</f>
        <v>PGE</v>
      </c>
      <c r="J3580" s="98" t="str">
        <f>VLOOKUP(E3580, 'Program Data Extracts-Zip Codes'!R$52:W$5334, 4, FALSE)</f>
        <v>PGE</v>
      </c>
    </row>
    <row r="3581" spans="2:10" x14ac:dyDescent="0.25">
      <c r="B3581" s="63">
        <v>6041119201</v>
      </c>
      <c r="C3581" s="63">
        <v>3288</v>
      </c>
      <c r="D3581" s="63" t="s">
        <v>171</v>
      </c>
      <c r="E3581" s="96">
        <v>94904</v>
      </c>
      <c r="F3581" s="63">
        <v>10.234424322208699</v>
      </c>
      <c r="G3581" s="63">
        <v>0</v>
      </c>
      <c r="H3581" s="63">
        <v>14.4</v>
      </c>
      <c r="I3581" s="98" t="str">
        <f>VLOOKUP(E3581, 'Program Data Extracts-Zip Codes'!R$52:W$5334, 6, FALSE)</f>
        <v>PGE</v>
      </c>
      <c r="J3581" s="98" t="str">
        <f>VLOOKUP(E3581, 'Program Data Extracts-Zip Codes'!R$52:W$5334, 4, FALSE)</f>
        <v>PGE</v>
      </c>
    </row>
    <row r="3582" spans="2:10" x14ac:dyDescent="0.25">
      <c r="B3582" s="63">
        <v>6041119202</v>
      </c>
      <c r="C3582" s="63">
        <v>3361</v>
      </c>
      <c r="D3582" s="63" t="s">
        <v>171</v>
      </c>
      <c r="E3582" s="96">
        <v>94904</v>
      </c>
      <c r="F3582" s="63">
        <v>5.5881402530623703</v>
      </c>
      <c r="G3582" s="63">
        <v>0</v>
      </c>
      <c r="H3582" s="63">
        <v>8.5</v>
      </c>
      <c r="I3582" s="98" t="str">
        <f>VLOOKUP(E3582, 'Program Data Extracts-Zip Codes'!R$52:W$5334, 6, FALSE)</f>
        <v>PGE</v>
      </c>
      <c r="J3582" s="98" t="str">
        <f>VLOOKUP(E3582, 'Program Data Extracts-Zip Codes'!R$52:W$5334, 4, FALSE)</f>
        <v>PGE</v>
      </c>
    </row>
    <row r="3583" spans="2:10" x14ac:dyDescent="0.25">
      <c r="B3583" s="63">
        <v>6041119100</v>
      </c>
      <c r="C3583" s="63">
        <v>4609</v>
      </c>
      <c r="D3583" s="63" t="s">
        <v>171</v>
      </c>
      <c r="E3583" s="96">
        <v>94904</v>
      </c>
      <c r="F3583" s="63">
        <v>1.44799674571083</v>
      </c>
      <c r="G3583" s="63">
        <v>0</v>
      </c>
      <c r="H3583" s="63">
        <v>9.1</v>
      </c>
      <c r="I3583" s="98" t="str">
        <f>VLOOKUP(E3583, 'Program Data Extracts-Zip Codes'!R$52:W$5334, 6, FALSE)</f>
        <v>PGE</v>
      </c>
      <c r="J3583" s="98" t="str">
        <f>VLOOKUP(E3583, 'Program Data Extracts-Zip Codes'!R$52:W$5334, 4, FALSE)</f>
        <v>PGE</v>
      </c>
    </row>
    <row r="3584" spans="2:10" x14ac:dyDescent="0.25">
      <c r="B3584" s="63">
        <v>6041120000</v>
      </c>
      <c r="C3584" s="63">
        <v>6027</v>
      </c>
      <c r="D3584" s="63" t="s">
        <v>171</v>
      </c>
      <c r="E3584" s="96">
        <v>94939</v>
      </c>
      <c r="F3584" s="63">
        <v>5.4062545655844296</v>
      </c>
      <c r="G3584" s="63">
        <v>0</v>
      </c>
      <c r="H3584" s="63">
        <v>7.9</v>
      </c>
      <c r="I3584" s="98" t="str">
        <f>VLOOKUP(E3584, 'Program Data Extracts-Zip Codes'!R$52:W$5334, 6, FALSE)</f>
        <v>PGE</v>
      </c>
      <c r="J3584" s="98" t="str">
        <f>VLOOKUP(E3584, 'Program Data Extracts-Zip Codes'!R$52:W$5334, 4, FALSE)</f>
        <v>PGE</v>
      </c>
    </row>
    <row r="3585" spans="2:10" x14ac:dyDescent="0.25">
      <c r="B3585" s="63">
        <v>6041125000</v>
      </c>
      <c r="C3585" s="63">
        <v>4262</v>
      </c>
      <c r="D3585" s="63" t="s">
        <v>171</v>
      </c>
      <c r="E3585" s="96">
        <v>94941</v>
      </c>
      <c r="F3585" s="63">
        <v>6.8308051745967804</v>
      </c>
      <c r="G3585" s="63">
        <v>0</v>
      </c>
      <c r="H3585" s="63">
        <v>23.4</v>
      </c>
      <c r="I3585" s="98" t="str">
        <f>VLOOKUP(E3585, 'Program Data Extracts-Zip Codes'!R$52:W$5334, 6, FALSE)</f>
        <v>PGE</v>
      </c>
      <c r="J3585" s="98" t="str">
        <f>VLOOKUP(E3585, 'Program Data Extracts-Zip Codes'!R$52:W$5334, 4, FALSE)</f>
        <v>PGE</v>
      </c>
    </row>
    <row r="3586" spans="2:10" x14ac:dyDescent="0.25">
      <c r="B3586" s="63">
        <v>6041126200</v>
      </c>
      <c r="C3586" s="63">
        <v>4249</v>
      </c>
      <c r="D3586" s="63" t="s">
        <v>171</v>
      </c>
      <c r="E3586" s="96">
        <v>94941</v>
      </c>
      <c r="F3586" s="63">
        <v>6.0739006157915698</v>
      </c>
      <c r="G3586" s="63">
        <v>0</v>
      </c>
      <c r="H3586" s="63">
        <v>17.600000000000001</v>
      </c>
      <c r="I3586" s="98" t="str">
        <f>VLOOKUP(E3586, 'Program Data Extracts-Zip Codes'!R$52:W$5334, 6, FALSE)</f>
        <v>PGE</v>
      </c>
      <c r="J3586" s="98" t="str">
        <f>VLOOKUP(E3586, 'Program Data Extracts-Zip Codes'!R$52:W$5334, 4, FALSE)</f>
        <v>PGE</v>
      </c>
    </row>
    <row r="3587" spans="2:10" x14ac:dyDescent="0.25">
      <c r="B3587" s="63">
        <v>6041128200</v>
      </c>
      <c r="C3587" s="63">
        <v>4582</v>
      </c>
      <c r="D3587" s="63" t="s">
        <v>171</v>
      </c>
      <c r="E3587" s="96">
        <v>94941</v>
      </c>
      <c r="F3587" s="63">
        <v>4.7494508927635302</v>
      </c>
      <c r="G3587" s="63">
        <v>0</v>
      </c>
      <c r="H3587" s="63">
        <v>6.7</v>
      </c>
      <c r="I3587" s="98" t="str">
        <f>VLOOKUP(E3587, 'Program Data Extracts-Zip Codes'!R$52:W$5334, 6, FALSE)</f>
        <v>PGE</v>
      </c>
      <c r="J3587" s="98" t="str">
        <f>VLOOKUP(E3587, 'Program Data Extracts-Zip Codes'!R$52:W$5334, 4, FALSE)</f>
        <v>PGE</v>
      </c>
    </row>
    <row r="3588" spans="2:10" x14ac:dyDescent="0.25">
      <c r="B3588" s="63">
        <v>6041128100</v>
      </c>
      <c r="C3588" s="63">
        <v>6505</v>
      </c>
      <c r="D3588" s="63" t="s">
        <v>171</v>
      </c>
      <c r="E3588" s="96">
        <v>94941</v>
      </c>
      <c r="F3588" s="63">
        <v>4.5246996094593603</v>
      </c>
      <c r="G3588" s="63">
        <v>0</v>
      </c>
      <c r="H3588" s="63">
        <v>8.5</v>
      </c>
      <c r="I3588" s="98" t="str">
        <f>VLOOKUP(E3588, 'Program Data Extracts-Zip Codes'!R$52:W$5334, 6, FALSE)</f>
        <v>PGE</v>
      </c>
      <c r="J3588" s="98" t="str">
        <f>VLOOKUP(E3588, 'Program Data Extracts-Zip Codes'!R$52:W$5334, 4, FALSE)</f>
        <v>PGE</v>
      </c>
    </row>
    <row r="3589" spans="2:10" x14ac:dyDescent="0.25">
      <c r="B3589" s="63">
        <v>6041127000</v>
      </c>
      <c r="C3589" s="63">
        <v>4579</v>
      </c>
      <c r="D3589" s="63" t="s">
        <v>171</v>
      </c>
      <c r="E3589" s="96">
        <v>94941</v>
      </c>
      <c r="F3589" s="63">
        <v>2.33988037184676</v>
      </c>
      <c r="G3589" s="63">
        <v>0</v>
      </c>
      <c r="H3589" s="63">
        <v>7.7</v>
      </c>
      <c r="I3589" s="98" t="str">
        <f>VLOOKUP(E3589, 'Program Data Extracts-Zip Codes'!R$52:W$5334, 6, FALSE)</f>
        <v>PGE</v>
      </c>
      <c r="J3589" s="98" t="str">
        <f>VLOOKUP(E3589, 'Program Data Extracts-Zip Codes'!R$52:W$5334, 4, FALSE)</f>
        <v>PGE</v>
      </c>
    </row>
    <row r="3590" spans="2:10" x14ac:dyDescent="0.25">
      <c r="B3590" s="63">
        <v>6041126100</v>
      </c>
      <c r="C3590" s="63">
        <v>5808</v>
      </c>
      <c r="D3590" s="63" t="s">
        <v>171</v>
      </c>
      <c r="E3590" s="96">
        <v>94941</v>
      </c>
      <c r="F3590" s="63">
        <v>1.3870280494429299</v>
      </c>
      <c r="G3590" s="63">
        <v>0</v>
      </c>
      <c r="H3590" s="63">
        <v>5.7</v>
      </c>
      <c r="I3590" s="98" t="str">
        <f>VLOOKUP(E3590, 'Program Data Extracts-Zip Codes'!R$52:W$5334, 6, FALSE)</f>
        <v>PGE</v>
      </c>
      <c r="J3590" s="98" t="str">
        <f>VLOOKUP(E3590, 'Program Data Extracts-Zip Codes'!R$52:W$5334, 4, FALSE)</f>
        <v>PGE</v>
      </c>
    </row>
    <row r="3591" spans="2:10" x14ac:dyDescent="0.25">
      <c r="B3591" s="63">
        <v>6041105000</v>
      </c>
      <c r="C3591" s="63">
        <v>6590</v>
      </c>
      <c r="D3591" s="63" t="s">
        <v>171</v>
      </c>
      <c r="E3591" s="96">
        <v>94949</v>
      </c>
      <c r="F3591" s="63">
        <v>20.392586369520899</v>
      </c>
      <c r="G3591" s="63">
        <v>0</v>
      </c>
      <c r="H3591" s="63">
        <v>24.7</v>
      </c>
      <c r="I3591" s="98" t="str">
        <f>VLOOKUP(E3591, 'Program Data Extracts-Zip Codes'!R$52:W$5334, 6, FALSE)</f>
        <v>PGE</v>
      </c>
      <c r="J3591" s="98" t="str">
        <f>VLOOKUP(E3591, 'Program Data Extracts-Zip Codes'!R$52:W$5334, 4, FALSE)</f>
        <v>PGE</v>
      </c>
    </row>
    <row r="3592" spans="2:10" x14ac:dyDescent="0.25">
      <c r="B3592" s="63">
        <v>6041104200</v>
      </c>
      <c r="C3592" s="63">
        <v>5722</v>
      </c>
      <c r="D3592" s="63" t="s">
        <v>171</v>
      </c>
      <c r="E3592" s="96">
        <v>94949</v>
      </c>
      <c r="F3592" s="63">
        <v>17.6457994779907</v>
      </c>
      <c r="G3592" s="63">
        <v>0</v>
      </c>
      <c r="H3592" s="63">
        <v>20.9</v>
      </c>
      <c r="I3592" s="98" t="str">
        <f>VLOOKUP(E3592, 'Program Data Extracts-Zip Codes'!R$52:W$5334, 6, FALSE)</f>
        <v>PGE</v>
      </c>
      <c r="J3592" s="98" t="str">
        <f>VLOOKUP(E3592, 'Program Data Extracts-Zip Codes'!R$52:W$5334, 4, FALSE)</f>
        <v>PGE</v>
      </c>
    </row>
    <row r="3593" spans="2:10" x14ac:dyDescent="0.25">
      <c r="B3593" s="63">
        <v>6041104102</v>
      </c>
      <c r="C3593" s="63">
        <v>5135</v>
      </c>
      <c r="D3593" s="63" t="s">
        <v>171</v>
      </c>
      <c r="E3593" s="96">
        <v>94947</v>
      </c>
      <c r="F3593" s="63">
        <v>15.405755823580099</v>
      </c>
      <c r="G3593" s="63">
        <v>0</v>
      </c>
      <c r="H3593" s="63">
        <v>33.9</v>
      </c>
      <c r="I3593" s="98" t="str">
        <f>VLOOKUP(E3593, 'Program Data Extracts-Zip Codes'!R$52:W$5334, 6, FALSE)</f>
        <v>PGE</v>
      </c>
      <c r="J3593" s="98" t="str">
        <f>VLOOKUP(E3593, 'Program Data Extracts-Zip Codes'!R$52:W$5334, 4, FALSE)</f>
        <v>PGE</v>
      </c>
    </row>
    <row r="3594" spans="2:10" x14ac:dyDescent="0.25">
      <c r="B3594" s="63">
        <v>6041102203</v>
      </c>
      <c r="C3594" s="63">
        <v>4753</v>
      </c>
      <c r="D3594" s="63" t="s">
        <v>171</v>
      </c>
      <c r="E3594" s="96">
        <v>94945</v>
      </c>
      <c r="F3594" s="63">
        <v>14.8254661333724</v>
      </c>
      <c r="G3594" s="63">
        <v>0</v>
      </c>
      <c r="H3594" s="63">
        <v>36.9</v>
      </c>
      <c r="I3594" s="98" t="str">
        <f>VLOOKUP(E3594, 'Program Data Extracts-Zip Codes'!R$52:W$5334, 6, FALSE)</f>
        <v>PGE</v>
      </c>
      <c r="J3594" s="98" t="str">
        <f>VLOOKUP(E3594, 'Program Data Extracts-Zip Codes'!R$52:W$5334, 4, FALSE)</f>
        <v>PGE</v>
      </c>
    </row>
    <row r="3595" spans="2:10" x14ac:dyDescent="0.25">
      <c r="B3595" s="63">
        <v>6041101200</v>
      </c>
      <c r="C3595" s="63">
        <v>2682</v>
      </c>
      <c r="D3595" s="63" t="s">
        <v>171</v>
      </c>
      <c r="E3595" s="96">
        <v>94945</v>
      </c>
      <c r="F3595" s="63">
        <v>12.9315593929475</v>
      </c>
      <c r="G3595" s="63">
        <v>0</v>
      </c>
      <c r="H3595" s="63">
        <v>18.100000000000001</v>
      </c>
      <c r="I3595" s="98" t="str">
        <f>VLOOKUP(E3595, 'Program Data Extracts-Zip Codes'!R$52:W$5334, 6, FALSE)</f>
        <v>PGE</v>
      </c>
      <c r="J3595" s="98" t="str">
        <f>VLOOKUP(E3595, 'Program Data Extracts-Zip Codes'!R$52:W$5334, 4, FALSE)</f>
        <v>PGE</v>
      </c>
    </row>
    <row r="3596" spans="2:10" x14ac:dyDescent="0.25">
      <c r="B3596" s="63">
        <v>6041104101</v>
      </c>
      <c r="C3596" s="63">
        <v>7819</v>
      </c>
      <c r="D3596" s="63" t="s">
        <v>171</v>
      </c>
      <c r="E3596" s="96">
        <v>94947</v>
      </c>
      <c r="F3596" s="63">
        <v>10.453905801951599</v>
      </c>
      <c r="G3596" s="63">
        <v>0</v>
      </c>
      <c r="H3596" s="63">
        <v>24.1</v>
      </c>
      <c r="I3596" s="98" t="str">
        <f>VLOOKUP(E3596, 'Program Data Extracts-Zip Codes'!R$52:W$5334, 6, FALSE)</f>
        <v>PGE</v>
      </c>
      <c r="J3596" s="98" t="str">
        <f>VLOOKUP(E3596, 'Program Data Extracts-Zip Codes'!R$52:W$5334, 4, FALSE)</f>
        <v>PGE</v>
      </c>
    </row>
    <row r="3597" spans="2:10" x14ac:dyDescent="0.25">
      <c r="B3597" s="63">
        <v>6041103200</v>
      </c>
      <c r="C3597" s="63">
        <v>6504</v>
      </c>
      <c r="D3597" s="63" t="s">
        <v>171</v>
      </c>
      <c r="E3597" s="96">
        <v>94947</v>
      </c>
      <c r="F3597" s="63">
        <v>9.0879790055748106</v>
      </c>
      <c r="G3597" s="63">
        <v>0</v>
      </c>
      <c r="H3597" s="63">
        <v>19.600000000000001</v>
      </c>
      <c r="I3597" s="98" t="str">
        <f>VLOOKUP(E3597, 'Program Data Extracts-Zip Codes'!R$52:W$5334, 6, FALSE)</f>
        <v>PGE</v>
      </c>
      <c r="J3597" s="98" t="str">
        <f>VLOOKUP(E3597, 'Program Data Extracts-Zip Codes'!R$52:W$5334, 4, FALSE)</f>
        <v>PGE</v>
      </c>
    </row>
    <row r="3598" spans="2:10" x14ac:dyDescent="0.25">
      <c r="B3598" s="63">
        <v>6041101100</v>
      </c>
      <c r="C3598" s="63">
        <v>2569</v>
      </c>
      <c r="D3598" s="63" t="s">
        <v>171</v>
      </c>
      <c r="E3598" s="96">
        <v>94945</v>
      </c>
      <c r="F3598" s="63">
        <v>8.9729571851118592</v>
      </c>
      <c r="G3598" s="63">
        <v>0</v>
      </c>
      <c r="H3598" s="63">
        <v>8.4</v>
      </c>
      <c r="I3598" s="98" t="str">
        <f>VLOOKUP(E3598, 'Program Data Extracts-Zip Codes'!R$52:W$5334, 6, FALSE)</f>
        <v>PGE</v>
      </c>
      <c r="J3598" s="98" t="str">
        <f>VLOOKUP(E3598, 'Program Data Extracts-Zip Codes'!R$52:W$5334, 4, FALSE)</f>
        <v>PGE</v>
      </c>
    </row>
    <row r="3599" spans="2:10" x14ac:dyDescent="0.25">
      <c r="B3599" s="63">
        <v>6041102202</v>
      </c>
      <c r="C3599" s="63">
        <v>5885</v>
      </c>
      <c r="D3599" s="63" t="s">
        <v>171</v>
      </c>
      <c r="E3599" s="96">
        <v>94945</v>
      </c>
      <c r="F3599" s="63">
        <v>7.4727960836570402</v>
      </c>
      <c r="G3599" s="63">
        <v>0</v>
      </c>
      <c r="H3599" s="63">
        <v>18.600000000000001</v>
      </c>
      <c r="I3599" s="98" t="str">
        <f>VLOOKUP(E3599, 'Program Data Extracts-Zip Codes'!R$52:W$5334, 6, FALSE)</f>
        <v>PGE</v>
      </c>
      <c r="J3599" s="98" t="str">
        <f>VLOOKUP(E3599, 'Program Data Extracts-Zip Codes'!R$52:W$5334, 4, FALSE)</f>
        <v>PGE</v>
      </c>
    </row>
    <row r="3600" spans="2:10" x14ac:dyDescent="0.25">
      <c r="B3600" s="63">
        <v>6041104300</v>
      </c>
      <c r="C3600" s="63">
        <v>1530</v>
      </c>
      <c r="D3600" s="63" t="s">
        <v>171</v>
      </c>
      <c r="E3600" s="96">
        <v>94949</v>
      </c>
      <c r="F3600" s="63">
        <v>6.3186067416078604</v>
      </c>
      <c r="G3600" s="63">
        <v>0</v>
      </c>
      <c r="H3600" s="63">
        <v>12.5</v>
      </c>
      <c r="I3600" s="98" t="str">
        <f>VLOOKUP(E3600, 'Program Data Extracts-Zip Codes'!R$52:W$5334, 6, FALSE)</f>
        <v>PGE</v>
      </c>
      <c r="J3600" s="98" t="str">
        <f>VLOOKUP(E3600, 'Program Data Extracts-Zip Codes'!R$52:W$5334, 4, FALSE)</f>
        <v>PGE</v>
      </c>
    </row>
    <row r="3601" spans="2:10" x14ac:dyDescent="0.25">
      <c r="B3601" s="63">
        <v>6041103100</v>
      </c>
      <c r="C3601" s="63">
        <v>7168</v>
      </c>
      <c r="D3601" s="63" t="s">
        <v>171</v>
      </c>
      <c r="E3601" s="96">
        <v>94947</v>
      </c>
      <c r="F3601" s="63">
        <v>5.1189302278023296</v>
      </c>
      <c r="G3601" s="63">
        <v>0</v>
      </c>
      <c r="H3601" s="63">
        <v>15.6</v>
      </c>
      <c r="I3601" s="98" t="str">
        <f>VLOOKUP(E3601, 'Program Data Extracts-Zip Codes'!R$52:W$5334, 6, FALSE)</f>
        <v>PGE</v>
      </c>
      <c r="J3601" s="98" t="str">
        <f>VLOOKUP(E3601, 'Program Data Extracts-Zip Codes'!R$52:W$5334, 4, FALSE)</f>
        <v>PGE</v>
      </c>
    </row>
    <row r="3602" spans="2:10" x14ac:dyDescent="0.25">
      <c r="B3602" s="63">
        <v>6041102100</v>
      </c>
      <c r="C3602" s="63">
        <v>2295</v>
      </c>
      <c r="D3602" s="63" t="s">
        <v>171</v>
      </c>
      <c r="E3602" s="96">
        <v>94945</v>
      </c>
      <c r="F3602" s="63">
        <v>2.1193002601168098</v>
      </c>
      <c r="G3602" s="63">
        <v>0</v>
      </c>
      <c r="H3602" s="63">
        <v>14.2</v>
      </c>
      <c r="I3602" s="98" t="str">
        <f>VLOOKUP(E3602, 'Program Data Extracts-Zip Codes'!R$52:W$5334, 6, FALSE)</f>
        <v>PGE</v>
      </c>
      <c r="J3602" s="98" t="str">
        <f>VLOOKUP(E3602, 'Program Data Extracts-Zip Codes'!R$52:W$5334, 4, FALSE)</f>
        <v>PGE</v>
      </c>
    </row>
    <row r="3603" spans="2:10" x14ac:dyDescent="0.25">
      <c r="B3603" s="63">
        <v>6041133000</v>
      </c>
      <c r="C3603" s="63">
        <v>3226</v>
      </c>
      <c r="D3603" s="63" t="s">
        <v>171</v>
      </c>
      <c r="E3603" s="96">
        <v>94952</v>
      </c>
      <c r="F3603" s="63">
        <v>9.3435981841053</v>
      </c>
      <c r="G3603" s="63">
        <v>0</v>
      </c>
      <c r="H3603" s="63">
        <v>33.5</v>
      </c>
      <c r="I3603" s="98" t="str">
        <f>VLOOKUP(E3603, 'Program Data Extracts-Zip Codes'!R$52:W$5334, 6, FALSE)</f>
        <v>PGE</v>
      </c>
      <c r="J3603" s="98" t="str">
        <f>VLOOKUP(E3603, 'Program Data Extracts-Zip Codes'!R$52:W$5334, 4, FALSE)</f>
        <v>PGE</v>
      </c>
    </row>
    <row r="3604" spans="2:10" x14ac:dyDescent="0.25">
      <c r="B3604" s="63">
        <v>6041132200</v>
      </c>
      <c r="C3604" s="63">
        <v>1774</v>
      </c>
      <c r="D3604" s="63" t="s">
        <v>171</v>
      </c>
      <c r="E3604" s="96">
        <v>94956</v>
      </c>
      <c r="F3604" s="63">
        <v>4.8331267240533196</v>
      </c>
      <c r="G3604" s="63">
        <v>0</v>
      </c>
      <c r="H3604" s="63">
        <v>32.700000000000003</v>
      </c>
      <c r="I3604" s="98" t="str">
        <f>VLOOKUP(E3604, 'Program Data Extracts-Zip Codes'!R$52:W$5334, 6, FALSE)</f>
        <v>PGE</v>
      </c>
      <c r="J3604" s="98" t="str">
        <f>VLOOKUP(E3604, 'Program Data Extracts-Zip Codes'!R$52:W$5334, 4, FALSE)</f>
        <v>PGE</v>
      </c>
    </row>
    <row r="3605" spans="2:10" x14ac:dyDescent="0.25">
      <c r="B3605" s="63">
        <v>6041117000</v>
      </c>
      <c r="C3605" s="63">
        <v>4527</v>
      </c>
      <c r="D3605" s="63" t="s">
        <v>171</v>
      </c>
      <c r="E3605" s="96">
        <v>94960</v>
      </c>
      <c r="F3605" s="63">
        <v>4.5661794871701904</v>
      </c>
      <c r="G3605" s="63">
        <v>0</v>
      </c>
      <c r="H3605" s="63">
        <v>13.9</v>
      </c>
      <c r="I3605" s="98" t="str">
        <f>VLOOKUP(E3605, 'Program Data Extracts-Zip Codes'!R$52:W$5334, 6, FALSE)</f>
        <v>PGE</v>
      </c>
      <c r="J3605" s="98" t="str">
        <f>VLOOKUP(E3605, 'Program Data Extracts-Zip Codes'!R$52:W$5334, 4, FALSE)</f>
        <v>PGE</v>
      </c>
    </row>
    <row r="3606" spans="2:10" x14ac:dyDescent="0.25">
      <c r="B3606" s="63">
        <v>6041116000</v>
      </c>
      <c r="C3606" s="63">
        <v>3070</v>
      </c>
      <c r="D3606" s="63" t="s">
        <v>171</v>
      </c>
      <c r="E3606" s="96">
        <v>94960</v>
      </c>
      <c r="F3606" s="63">
        <v>4.0258082465586096</v>
      </c>
      <c r="G3606" s="63">
        <v>0</v>
      </c>
      <c r="H3606" s="63">
        <v>16.2</v>
      </c>
      <c r="I3606" s="98" t="str">
        <f>VLOOKUP(E3606, 'Program Data Extracts-Zip Codes'!R$52:W$5334, 6, FALSE)</f>
        <v>PGE</v>
      </c>
      <c r="J3606" s="98" t="str">
        <f>VLOOKUP(E3606, 'Program Data Extracts-Zip Codes'!R$52:W$5334, 4, FALSE)</f>
        <v>PGE</v>
      </c>
    </row>
    <row r="3607" spans="2:10" x14ac:dyDescent="0.25">
      <c r="B3607" s="63">
        <v>6041115000</v>
      </c>
      <c r="C3607" s="63">
        <v>7249</v>
      </c>
      <c r="D3607" s="63" t="s">
        <v>171</v>
      </c>
      <c r="E3607" s="96">
        <v>94960</v>
      </c>
      <c r="F3607" s="63">
        <v>3.9204562545060502</v>
      </c>
      <c r="G3607" s="63">
        <v>0</v>
      </c>
      <c r="H3607" s="63">
        <v>8.8000000000000007</v>
      </c>
      <c r="I3607" s="98" t="str">
        <f>VLOOKUP(E3607, 'Program Data Extracts-Zip Codes'!R$52:W$5334, 6, FALSE)</f>
        <v>PGE</v>
      </c>
      <c r="J3607" s="98" t="str">
        <f>VLOOKUP(E3607, 'Program Data Extracts-Zip Codes'!R$52:W$5334, 4, FALSE)</f>
        <v>PGE</v>
      </c>
    </row>
    <row r="3608" spans="2:10" x14ac:dyDescent="0.25">
      <c r="B3608" s="63">
        <v>6041118100</v>
      </c>
      <c r="C3608" s="63">
        <v>2407</v>
      </c>
      <c r="D3608" s="63" t="s">
        <v>171</v>
      </c>
      <c r="E3608" s="96">
        <v>94960</v>
      </c>
      <c r="F3608" s="63">
        <v>3.55241786644633</v>
      </c>
      <c r="G3608" s="63">
        <v>0</v>
      </c>
      <c r="H3608" s="63">
        <v>12</v>
      </c>
      <c r="I3608" s="98" t="str">
        <f>VLOOKUP(E3608, 'Program Data Extracts-Zip Codes'!R$52:W$5334, 6, FALSE)</f>
        <v>PGE</v>
      </c>
      <c r="J3608" s="98" t="str">
        <f>VLOOKUP(E3608, 'Program Data Extracts-Zip Codes'!R$52:W$5334, 4, FALSE)</f>
        <v>PGE</v>
      </c>
    </row>
    <row r="3609" spans="2:10" x14ac:dyDescent="0.25">
      <c r="B3609" s="63">
        <v>6041113000</v>
      </c>
      <c r="C3609" s="63">
        <v>3656</v>
      </c>
      <c r="D3609" s="63" t="s">
        <v>171</v>
      </c>
      <c r="E3609" s="96">
        <v>94963</v>
      </c>
      <c r="F3609" s="63">
        <v>1.84828906709922</v>
      </c>
      <c r="G3609" s="63">
        <v>0</v>
      </c>
      <c r="H3609" s="63">
        <v>16.7</v>
      </c>
      <c r="I3609" s="98" t="str">
        <f>VLOOKUP(E3609, 'Program Data Extracts-Zip Codes'!R$52:W$5334, 6, FALSE)</f>
        <v>PGE</v>
      </c>
      <c r="J3609" s="98" t="str">
        <f>VLOOKUP(E3609, 'Program Data Extracts-Zip Codes'!R$52:W$5334, 4, FALSE)</f>
        <v>PGE</v>
      </c>
    </row>
    <row r="3610" spans="2:10" x14ac:dyDescent="0.25">
      <c r="B3610" s="63">
        <v>6041122000</v>
      </c>
      <c r="C3610" s="63">
        <v>4854</v>
      </c>
      <c r="D3610" s="63" t="s">
        <v>171</v>
      </c>
      <c r="E3610" s="96">
        <v>94964</v>
      </c>
      <c r="F3610" s="63" t="s">
        <v>147</v>
      </c>
      <c r="G3610" s="63">
        <v>0</v>
      </c>
      <c r="H3610" s="63" t="s">
        <v>147</v>
      </c>
      <c r="I3610" s="98" t="str">
        <f>VLOOKUP(E3610, 'Program Data Extracts-Zip Codes'!R$52:W$5334, 6, FALSE)</f>
        <v>PGE</v>
      </c>
      <c r="J3610" s="98" t="str">
        <f>VLOOKUP(E3610, 'Program Data Extracts-Zip Codes'!R$52:W$5334, 4, FALSE)</f>
        <v>PGE</v>
      </c>
    </row>
    <row r="3611" spans="2:10" x14ac:dyDescent="0.25">
      <c r="B3611" s="63">
        <v>6041112202</v>
      </c>
      <c r="C3611" s="63">
        <v>4217</v>
      </c>
      <c r="D3611" s="63" t="s">
        <v>171</v>
      </c>
      <c r="E3611" s="96">
        <v>94901</v>
      </c>
      <c r="F3611" s="63">
        <v>35.559246851805803</v>
      </c>
      <c r="G3611" s="63">
        <v>0</v>
      </c>
      <c r="H3611" s="63">
        <v>59.2</v>
      </c>
      <c r="I3611" s="98" t="str">
        <f>VLOOKUP(E3611, 'Program Data Extracts-Zip Codes'!R$52:W$5334, 6, FALSE)</f>
        <v>PGE</v>
      </c>
      <c r="J3611" s="98" t="str">
        <f>VLOOKUP(E3611, 'Program Data Extracts-Zip Codes'!R$52:W$5334, 4, FALSE)</f>
        <v>PGE</v>
      </c>
    </row>
    <row r="3612" spans="2:10" x14ac:dyDescent="0.25">
      <c r="B3612" s="63">
        <v>6041112201</v>
      </c>
      <c r="C3612" s="63">
        <v>7809</v>
      </c>
      <c r="D3612" s="63" t="s">
        <v>171</v>
      </c>
      <c r="E3612" s="96">
        <v>94901</v>
      </c>
      <c r="F3612" s="63">
        <v>26.895561117923101</v>
      </c>
      <c r="G3612" s="63">
        <v>0</v>
      </c>
      <c r="H3612" s="63">
        <v>75.7</v>
      </c>
      <c r="I3612" s="98" t="str">
        <f>VLOOKUP(E3612, 'Program Data Extracts-Zip Codes'!R$52:W$5334, 6, FALSE)</f>
        <v>PGE</v>
      </c>
      <c r="J3612" s="98" t="str">
        <f>VLOOKUP(E3612, 'Program Data Extracts-Zip Codes'!R$52:W$5334, 4, FALSE)</f>
        <v>PGE</v>
      </c>
    </row>
    <row r="3613" spans="2:10" x14ac:dyDescent="0.25">
      <c r="B3613" s="63">
        <v>6041112100</v>
      </c>
      <c r="C3613" s="63">
        <v>4315</v>
      </c>
      <c r="D3613" s="63" t="s">
        <v>171</v>
      </c>
      <c r="E3613" s="96">
        <v>94901</v>
      </c>
      <c r="F3613" s="63">
        <v>24.234912155780702</v>
      </c>
      <c r="G3613" s="63">
        <v>0</v>
      </c>
      <c r="H3613" s="63">
        <v>36.700000000000003</v>
      </c>
      <c r="I3613" s="98" t="str">
        <f>VLOOKUP(E3613, 'Program Data Extracts-Zip Codes'!R$52:W$5334, 6, FALSE)</f>
        <v>PGE</v>
      </c>
      <c r="J3613" s="98" t="str">
        <f>VLOOKUP(E3613, 'Program Data Extracts-Zip Codes'!R$52:W$5334, 4, FALSE)</f>
        <v>PGE</v>
      </c>
    </row>
    <row r="3614" spans="2:10" x14ac:dyDescent="0.25">
      <c r="B3614" s="63">
        <v>6041106001</v>
      </c>
      <c r="C3614" s="63">
        <v>4048</v>
      </c>
      <c r="D3614" s="63" t="s">
        <v>171</v>
      </c>
      <c r="E3614" s="96">
        <v>94903</v>
      </c>
      <c r="F3614" s="63">
        <v>18.4274457401647</v>
      </c>
      <c r="G3614" s="63">
        <v>0</v>
      </c>
      <c r="H3614" s="63">
        <v>25.8</v>
      </c>
      <c r="I3614" s="98" t="str">
        <f>VLOOKUP(E3614, 'Program Data Extracts-Zip Codes'!R$52:W$5334, 6, FALSE)</f>
        <v>PGE</v>
      </c>
      <c r="J3614" s="98" t="str">
        <f>VLOOKUP(E3614, 'Program Data Extracts-Zip Codes'!R$52:W$5334, 4, FALSE)</f>
        <v>PGE</v>
      </c>
    </row>
    <row r="3615" spans="2:10" x14ac:dyDescent="0.25">
      <c r="B3615" s="63">
        <v>6041110100</v>
      </c>
      <c r="C3615" s="63">
        <v>5849</v>
      </c>
      <c r="D3615" s="63" t="s">
        <v>171</v>
      </c>
      <c r="E3615" s="96">
        <v>94901</v>
      </c>
      <c r="F3615" s="63">
        <v>11.864334049540499</v>
      </c>
      <c r="G3615" s="63">
        <v>0</v>
      </c>
      <c r="H3615" s="63">
        <v>17.100000000000001</v>
      </c>
      <c r="I3615" s="98" t="str">
        <f>VLOOKUP(E3615, 'Program Data Extracts-Zip Codes'!R$52:W$5334, 6, FALSE)</f>
        <v>PGE</v>
      </c>
      <c r="J3615" s="98" t="str">
        <f>VLOOKUP(E3615, 'Program Data Extracts-Zip Codes'!R$52:W$5334, 4, FALSE)</f>
        <v>PGE</v>
      </c>
    </row>
    <row r="3616" spans="2:10" x14ac:dyDescent="0.25">
      <c r="B3616" s="63">
        <v>6041106002</v>
      </c>
      <c r="C3616" s="63">
        <v>5625</v>
      </c>
      <c r="D3616" s="63" t="s">
        <v>171</v>
      </c>
      <c r="E3616" s="96">
        <v>94903</v>
      </c>
      <c r="F3616" s="63">
        <v>11.1623576721971</v>
      </c>
      <c r="G3616" s="63">
        <v>0</v>
      </c>
      <c r="H3616" s="63">
        <v>21.9</v>
      </c>
      <c r="I3616" s="98" t="str">
        <f>VLOOKUP(E3616, 'Program Data Extracts-Zip Codes'!R$52:W$5334, 6, FALSE)</f>
        <v>PGE</v>
      </c>
      <c r="J3616" s="98" t="str">
        <f>VLOOKUP(E3616, 'Program Data Extracts-Zip Codes'!R$52:W$5334, 4, FALSE)</f>
        <v>PGE</v>
      </c>
    </row>
    <row r="3617" spans="2:10" x14ac:dyDescent="0.25">
      <c r="B3617" s="63">
        <v>6041109001</v>
      </c>
      <c r="C3617" s="63">
        <v>3853</v>
      </c>
      <c r="D3617" s="63" t="s">
        <v>171</v>
      </c>
      <c r="E3617" s="96">
        <v>94901</v>
      </c>
      <c r="F3617" s="63">
        <v>10.7267688441787</v>
      </c>
      <c r="G3617" s="63">
        <v>0</v>
      </c>
      <c r="H3617" s="63">
        <v>23.2</v>
      </c>
      <c r="I3617" s="98" t="str">
        <f>VLOOKUP(E3617, 'Program Data Extracts-Zip Codes'!R$52:W$5334, 6, FALSE)</f>
        <v>PGE</v>
      </c>
      <c r="J3617" s="98" t="str">
        <f>VLOOKUP(E3617, 'Program Data Extracts-Zip Codes'!R$52:W$5334, 4, FALSE)</f>
        <v>PGE</v>
      </c>
    </row>
    <row r="3618" spans="2:10" x14ac:dyDescent="0.25">
      <c r="B3618" s="63">
        <v>6041111000</v>
      </c>
      <c r="C3618" s="63">
        <v>5852</v>
      </c>
      <c r="D3618" s="63" t="s">
        <v>171</v>
      </c>
      <c r="E3618" s="96">
        <v>94901</v>
      </c>
      <c r="F3618" s="63">
        <v>8.7771979545889192</v>
      </c>
      <c r="G3618" s="63">
        <v>0</v>
      </c>
      <c r="H3618" s="63">
        <v>29.8</v>
      </c>
      <c r="I3618" s="98" t="str">
        <f>VLOOKUP(E3618, 'Program Data Extracts-Zip Codes'!R$52:W$5334, 6, FALSE)</f>
        <v>PGE</v>
      </c>
      <c r="J3618" s="98" t="str">
        <f>VLOOKUP(E3618, 'Program Data Extracts-Zip Codes'!R$52:W$5334, 4, FALSE)</f>
        <v>PGE</v>
      </c>
    </row>
    <row r="3619" spans="2:10" x14ac:dyDescent="0.25">
      <c r="B3619" s="63">
        <v>6041108200</v>
      </c>
      <c r="C3619" s="63">
        <v>6836</v>
      </c>
      <c r="D3619" s="63" t="s">
        <v>171</v>
      </c>
      <c r="E3619" s="96">
        <v>94903</v>
      </c>
      <c r="F3619" s="63">
        <v>8.1928506310206206</v>
      </c>
      <c r="G3619" s="63">
        <v>0</v>
      </c>
      <c r="H3619" s="63">
        <v>18.600000000000001</v>
      </c>
      <c r="I3619" s="98" t="str">
        <f>VLOOKUP(E3619, 'Program Data Extracts-Zip Codes'!R$52:W$5334, 6, FALSE)</f>
        <v>PGE</v>
      </c>
      <c r="J3619" s="98" t="str">
        <f>VLOOKUP(E3619, 'Program Data Extracts-Zip Codes'!R$52:W$5334, 4, FALSE)</f>
        <v>PGE</v>
      </c>
    </row>
    <row r="3620" spans="2:10" x14ac:dyDescent="0.25">
      <c r="B3620" s="63">
        <v>6041110200</v>
      </c>
      <c r="C3620" s="63">
        <v>5327</v>
      </c>
      <c r="D3620" s="63" t="s">
        <v>171</v>
      </c>
      <c r="E3620" s="96">
        <v>94901</v>
      </c>
      <c r="F3620" s="63">
        <v>5.9410430457745296</v>
      </c>
      <c r="G3620" s="63">
        <v>0</v>
      </c>
      <c r="H3620" s="63">
        <v>5.4</v>
      </c>
      <c r="I3620" s="98" t="str">
        <f>VLOOKUP(E3620, 'Program Data Extracts-Zip Codes'!R$52:W$5334, 6, FALSE)</f>
        <v>PGE</v>
      </c>
      <c r="J3620" s="98" t="str">
        <f>VLOOKUP(E3620, 'Program Data Extracts-Zip Codes'!R$52:W$5334, 4, FALSE)</f>
        <v>PGE</v>
      </c>
    </row>
    <row r="3621" spans="2:10" x14ac:dyDescent="0.25">
      <c r="B3621" s="63">
        <v>6041108100</v>
      </c>
      <c r="C3621" s="63">
        <v>6406</v>
      </c>
      <c r="D3621" s="63" t="s">
        <v>171</v>
      </c>
      <c r="E3621" s="96">
        <v>94903</v>
      </c>
      <c r="F3621" s="63">
        <v>5.90474634862783</v>
      </c>
      <c r="G3621" s="63">
        <v>0</v>
      </c>
      <c r="H3621" s="63">
        <v>8.1</v>
      </c>
      <c r="I3621" s="98" t="str">
        <f>VLOOKUP(E3621, 'Program Data Extracts-Zip Codes'!R$52:W$5334, 6, FALSE)</f>
        <v>PGE</v>
      </c>
      <c r="J3621" s="98" t="str">
        <f>VLOOKUP(E3621, 'Program Data Extracts-Zip Codes'!R$52:W$5334, 4, FALSE)</f>
        <v>PGE</v>
      </c>
    </row>
    <row r="3622" spans="2:10" x14ac:dyDescent="0.25">
      <c r="B3622" s="63">
        <v>6041109002</v>
      </c>
      <c r="C3622" s="63">
        <v>3956</v>
      </c>
      <c r="D3622" s="63" t="s">
        <v>171</v>
      </c>
      <c r="E3622" s="96">
        <v>94901</v>
      </c>
      <c r="F3622" s="63">
        <v>5.5772411480543704</v>
      </c>
      <c r="G3622" s="63">
        <v>0</v>
      </c>
      <c r="H3622" s="63">
        <v>13.8</v>
      </c>
      <c r="I3622" s="98" t="str">
        <f>VLOOKUP(E3622, 'Program Data Extracts-Zip Codes'!R$52:W$5334, 6, FALSE)</f>
        <v>PGE</v>
      </c>
      <c r="J3622" s="98" t="str">
        <f>VLOOKUP(E3622, 'Program Data Extracts-Zip Codes'!R$52:W$5334, 4, FALSE)</f>
        <v>PGE</v>
      </c>
    </row>
    <row r="3623" spans="2:10" x14ac:dyDescent="0.25">
      <c r="B3623" s="63">
        <v>6041107000</v>
      </c>
      <c r="C3623" s="63">
        <v>6142</v>
      </c>
      <c r="D3623" s="63" t="s">
        <v>171</v>
      </c>
      <c r="E3623" s="96">
        <v>94903</v>
      </c>
      <c r="F3623" s="63">
        <v>4.7251272330026302</v>
      </c>
      <c r="G3623" s="63">
        <v>0</v>
      </c>
      <c r="H3623" s="63">
        <v>9.3000000000000007</v>
      </c>
      <c r="I3623" s="98" t="str">
        <f>VLOOKUP(E3623, 'Program Data Extracts-Zip Codes'!R$52:W$5334, 6, FALSE)</f>
        <v>PGE</v>
      </c>
      <c r="J3623" s="98" t="str">
        <f>VLOOKUP(E3623, 'Program Data Extracts-Zip Codes'!R$52:W$5334, 4, FALSE)</f>
        <v>PGE</v>
      </c>
    </row>
    <row r="3624" spans="2:10" x14ac:dyDescent="0.25">
      <c r="B3624" s="63">
        <v>6041129000</v>
      </c>
      <c r="C3624" s="63">
        <v>2359</v>
      </c>
      <c r="D3624" s="63" t="s">
        <v>171</v>
      </c>
      <c r="E3624" s="96">
        <v>94965</v>
      </c>
      <c r="F3624" s="63">
        <v>20.094218510983701</v>
      </c>
      <c r="G3624" s="63">
        <v>0</v>
      </c>
      <c r="H3624" s="63">
        <v>60.1</v>
      </c>
      <c r="I3624" s="98" t="str">
        <f>VLOOKUP(E3624, 'Program Data Extracts-Zip Codes'!R$52:W$5334, 6, FALSE)</f>
        <v>PGE</v>
      </c>
      <c r="J3624" s="98" t="str">
        <f>VLOOKUP(E3624, 'Program Data Extracts-Zip Codes'!R$52:W$5334, 4, FALSE)</f>
        <v>PGE</v>
      </c>
    </row>
    <row r="3625" spans="2:10" x14ac:dyDescent="0.25">
      <c r="B3625" s="63">
        <v>6041130202</v>
      </c>
      <c r="C3625" s="63">
        <v>4453</v>
      </c>
      <c r="D3625" s="63" t="s">
        <v>171</v>
      </c>
      <c r="E3625" s="96">
        <v>94965</v>
      </c>
      <c r="F3625" s="63">
        <v>9.6169159822166694</v>
      </c>
      <c r="G3625" s="63">
        <v>0</v>
      </c>
      <c r="H3625" s="63">
        <v>12</v>
      </c>
      <c r="I3625" s="98" t="str">
        <f>VLOOKUP(E3625, 'Program Data Extracts-Zip Codes'!R$52:W$5334, 6, FALSE)</f>
        <v>PGE</v>
      </c>
      <c r="J3625" s="98" t="str">
        <f>VLOOKUP(E3625, 'Program Data Extracts-Zip Codes'!R$52:W$5334, 4, FALSE)</f>
        <v>PGE</v>
      </c>
    </row>
    <row r="3626" spans="2:10" x14ac:dyDescent="0.25">
      <c r="B3626" s="63">
        <v>6041130201</v>
      </c>
      <c r="C3626" s="63">
        <v>3191</v>
      </c>
      <c r="D3626" s="63" t="s">
        <v>171</v>
      </c>
      <c r="E3626" s="96">
        <v>94965</v>
      </c>
      <c r="F3626" s="63">
        <v>6.7692372273337202</v>
      </c>
      <c r="G3626" s="63">
        <v>0</v>
      </c>
      <c r="H3626" s="63">
        <v>11.5</v>
      </c>
      <c r="I3626" s="98" t="str">
        <f>VLOOKUP(E3626, 'Program Data Extracts-Zip Codes'!R$52:W$5334, 6, FALSE)</f>
        <v>PGE</v>
      </c>
      <c r="J3626" s="98" t="str">
        <f>VLOOKUP(E3626, 'Program Data Extracts-Zip Codes'!R$52:W$5334, 4, FALSE)</f>
        <v>PGE</v>
      </c>
    </row>
    <row r="3627" spans="2:10" x14ac:dyDescent="0.25">
      <c r="B3627" s="63">
        <v>6041132100</v>
      </c>
      <c r="C3627" s="63">
        <v>2311</v>
      </c>
      <c r="D3627" s="63" t="s">
        <v>171</v>
      </c>
      <c r="E3627" s="96">
        <v>94970</v>
      </c>
      <c r="F3627" s="63">
        <v>4.1968271386133402</v>
      </c>
      <c r="G3627" s="63">
        <v>0</v>
      </c>
      <c r="H3627" s="63">
        <v>24.3</v>
      </c>
      <c r="I3627" s="98" t="str">
        <f>VLOOKUP(E3627, 'Program Data Extracts-Zip Codes'!R$52:W$5334, 6, FALSE)</f>
        <v>PGE</v>
      </c>
      <c r="J3627" s="98" t="str">
        <f>VLOOKUP(E3627, 'Program Data Extracts-Zip Codes'!R$52:W$5334, 4, FALSE)</f>
        <v>PGE</v>
      </c>
    </row>
    <row r="3628" spans="2:10" x14ac:dyDescent="0.25">
      <c r="B3628" s="63">
        <v>6043000102</v>
      </c>
      <c r="C3628" s="63">
        <v>2719</v>
      </c>
      <c r="D3628" s="63" t="s">
        <v>172</v>
      </c>
      <c r="E3628" s="96">
        <v>95306</v>
      </c>
      <c r="F3628" s="63">
        <v>18.2073485019549</v>
      </c>
      <c r="G3628" s="63">
        <v>0</v>
      </c>
      <c r="H3628" s="63">
        <v>30.4</v>
      </c>
      <c r="I3628" s="98" t="str">
        <f>VLOOKUP(E3628, 'Program Data Extracts-Zip Codes'!R$52:W$5334, 6, FALSE)</f>
        <v>PGE</v>
      </c>
      <c r="J3628" s="98" t="str">
        <f>VLOOKUP(E3628, 'Program Data Extracts-Zip Codes'!R$52:W$5334, 4, FALSE)</f>
        <v>PGE</v>
      </c>
    </row>
    <row r="3629" spans="2:10" x14ac:dyDescent="0.25">
      <c r="B3629" s="63">
        <v>6043000200</v>
      </c>
      <c r="C3629" s="63">
        <v>3352</v>
      </c>
      <c r="D3629" s="63" t="s">
        <v>172</v>
      </c>
      <c r="E3629" s="96">
        <v>95311</v>
      </c>
      <c r="F3629" s="63">
        <v>15.1202457965456</v>
      </c>
      <c r="G3629" s="63">
        <v>0</v>
      </c>
      <c r="H3629" s="63">
        <v>28.9</v>
      </c>
      <c r="I3629" s="98" t="str">
        <f>VLOOKUP(E3629, 'Program Data Extracts-Zip Codes'!R$52:W$5334, 6, FALSE)</f>
        <v>PGE</v>
      </c>
      <c r="J3629" s="98" t="str">
        <f>VLOOKUP(E3629, 'Program Data Extracts-Zip Codes'!R$52:W$5334, 4, FALSE)</f>
        <v>PGE</v>
      </c>
    </row>
    <row r="3630" spans="2:10" x14ac:dyDescent="0.25">
      <c r="B3630" s="63">
        <v>6043000101</v>
      </c>
      <c r="C3630" s="63">
        <v>3929</v>
      </c>
      <c r="D3630" s="63" t="s">
        <v>172</v>
      </c>
      <c r="E3630" s="96">
        <v>95338</v>
      </c>
      <c r="F3630" s="63">
        <v>19.5268895030311</v>
      </c>
      <c r="G3630" s="63">
        <v>0</v>
      </c>
      <c r="H3630" s="63">
        <v>41.1</v>
      </c>
      <c r="I3630" s="98" t="str">
        <f>VLOOKUP(E3630, 'Program Data Extracts-Zip Codes'!R$52:W$5334, 6, FALSE)</f>
        <v>PGE</v>
      </c>
      <c r="J3630" s="98" t="str">
        <f>VLOOKUP(E3630, 'Program Data Extracts-Zip Codes'!R$52:W$5334, 4, FALSE)</f>
        <v>PGE</v>
      </c>
    </row>
    <row r="3631" spans="2:10" x14ac:dyDescent="0.25">
      <c r="B3631" s="63">
        <v>6043000302</v>
      </c>
      <c r="C3631" s="63">
        <v>2706</v>
      </c>
      <c r="D3631" s="63" t="s">
        <v>172</v>
      </c>
      <c r="E3631" s="96">
        <v>95338</v>
      </c>
      <c r="F3631" s="63">
        <v>13.4660049796646</v>
      </c>
      <c r="G3631" s="63">
        <v>0</v>
      </c>
      <c r="H3631" s="63">
        <v>22.2</v>
      </c>
      <c r="I3631" s="98" t="str">
        <f>VLOOKUP(E3631, 'Program Data Extracts-Zip Codes'!R$52:W$5334, 6, FALSE)</f>
        <v>PGE</v>
      </c>
      <c r="J3631" s="98" t="str">
        <f>VLOOKUP(E3631, 'Program Data Extracts-Zip Codes'!R$52:W$5334, 4, FALSE)</f>
        <v>PGE</v>
      </c>
    </row>
    <row r="3632" spans="2:10" x14ac:dyDescent="0.25">
      <c r="B3632" s="63">
        <v>6043000301</v>
      </c>
      <c r="C3632" s="63">
        <v>3743</v>
      </c>
      <c r="D3632" s="63" t="s">
        <v>172</v>
      </c>
      <c r="E3632" s="96">
        <v>95338</v>
      </c>
      <c r="F3632" s="63">
        <v>8.7174781682052505</v>
      </c>
      <c r="G3632" s="63">
        <v>0</v>
      </c>
      <c r="H3632" s="63">
        <v>30.2</v>
      </c>
      <c r="I3632" s="98" t="str">
        <f>VLOOKUP(E3632, 'Program Data Extracts-Zip Codes'!R$52:W$5334, 6, FALSE)</f>
        <v>PGE</v>
      </c>
      <c r="J3632" s="98" t="str">
        <f>VLOOKUP(E3632, 'Program Data Extracts-Zip Codes'!R$52:W$5334, 4, FALSE)</f>
        <v>PGE</v>
      </c>
    </row>
    <row r="3633" spans="2:10" x14ac:dyDescent="0.25">
      <c r="B3633" s="63">
        <v>6043000400</v>
      </c>
      <c r="C3633" s="63">
        <v>1802</v>
      </c>
      <c r="D3633" s="63" t="s">
        <v>172</v>
      </c>
      <c r="E3633" s="96">
        <v>95389</v>
      </c>
      <c r="F3633" s="63" t="s">
        <v>147</v>
      </c>
      <c r="G3633" s="63">
        <v>0</v>
      </c>
      <c r="H3633" s="63">
        <v>38.4</v>
      </c>
      <c r="I3633" s="98" t="str">
        <f>VLOOKUP(E3633, 'Program Data Extracts-Zip Codes'!R$52:W$5334, 6, FALSE)</f>
        <v>PGE</v>
      </c>
      <c r="J3633" s="98" t="str">
        <f>VLOOKUP(E3633, 'Program Data Extracts-Zip Codes'!R$52:W$5334, 4, FALSE)</f>
        <v>PGE</v>
      </c>
    </row>
    <row r="3634" spans="2:10" x14ac:dyDescent="0.25">
      <c r="B3634" s="63">
        <v>6045011002</v>
      </c>
      <c r="C3634" s="63">
        <v>5364</v>
      </c>
      <c r="D3634" s="63" t="s">
        <v>173</v>
      </c>
      <c r="E3634" s="96">
        <v>95427</v>
      </c>
      <c r="F3634" s="63">
        <v>12.117741954108901</v>
      </c>
      <c r="G3634" s="63">
        <v>0</v>
      </c>
      <c r="H3634" s="63">
        <v>33.700000000000003</v>
      </c>
      <c r="I3634" s="98" t="str">
        <f>VLOOKUP(E3634, 'Program Data Extracts-Zip Codes'!R$52:W$5334, 6, FALSE)</f>
        <v>PGE</v>
      </c>
      <c r="J3634" s="98" t="str">
        <f>VLOOKUP(E3634, 'Program Data Extracts-Zip Codes'!R$52:W$5334, 4, FALSE)</f>
        <v>PGE</v>
      </c>
    </row>
    <row r="3635" spans="2:10" x14ac:dyDescent="0.25">
      <c r="B3635" s="63">
        <v>6045010100</v>
      </c>
      <c r="C3635" s="63">
        <v>2587</v>
      </c>
      <c r="D3635" s="63" t="s">
        <v>173</v>
      </c>
      <c r="E3635" s="96">
        <v>95428</v>
      </c>
      <c r="F3635" s="63">
        <v>14.043833528769699</v>
      </c>
      <c r="G3635" s="63">
        <v>0</v>
      </c>
      <c r="H3635" s="63">
        <v>62.7</v>
      </c>
      <c r="I3635" s="98" t="str">
        <f>VLOOKUP(E3635, 'Program Data Extracts-Zip Codes'!R$52:W$5334, 6, FALSE)</f>
        <v>PGE</v>
      </c>
      <c r="J3635" s="98" t="str">
        <f>VLOOKUP(E3635, 'Program Data Extracts-Zip Codes'!R$52:W$5334, 4, FALSE)</f>
        <v>PGE</v>
      </c>
    </row>
    <row r="3636" spans="2:10" x14ac:dyDescent="0.25">
      <c r="B3636" s="63">
        <v>6045011001</v>
      </c>
      <c r="C3636" s="63">
        <v>1952</v>
      </c>
      <c r="D3636" s="63" t="s">
        <v>173</v>
      </c>
      <c r="E3636" s="96">
        <v>95432</v>
      </c>
      <c r="F3636" s="63">
        <v>9.3474865226862196</v>
      </c>
      <c r="G3636" s="63">
        <v>0</v>
      </c>
      <c r="H3636" s="63">
        <v>36.6</v>
      </c>
      <c r="I3636" s="98" t="str">
        <f>VLOOKUP(E3636, 'Program Data Extracts-Zip Codes'!R$52:W$5334, 6, FALSE)</f>
        <v>PGE</v>
      </c>
      <c r="J3636" s="98" t="str">
        <f>VLOOKUP(E3636, 'Program Data Extracts-Zip Codes'!R$52:W$5334, 4, FALSE)</f>
        <v>PGE</v>
      </c>
    </row>
    <row r="3637" spans="2:10" x14ac:dyDescent="0.25">
      <c r="B3637" s="63">
        <v>6045010400</v>
      </c>
      <c r="C3637" s="63">
        <v>3467</v>
      </c>
      <c r="D3637" s="63" t="s">
        <v>173</v>
      </c>
      <c r="E3637" s="96">
        <v>95437</v>
      </c>
      <c r="F3637" s="63">
        <v>23.839328666594</v>
      </c>
      <c r="G3637" s="63">
        <v>0</v>
      </c>
      <c r="H3637" s="63">
        <v>48.8</v>
      </c>
      <c r="I3637" s="98" t="str">
        <f>VLOOKUP(E3637, 'Program Data Extracts-Zip Codes'!R$52:W$5334, 6, FALSE)</f>
        <v>PGE</v>
      </c>
      <c r="J3637" s="98" t="str">
        <f>VLOOKUP(E3637, 'Program Data Extracts-Zip Codes'!R$52:W$5334, 4, FALSE)</f>
        <v>PGE</v>
      </c>
    </row>
    <row r="3638" spans="2:10" x14ac:dyDescent="0.25">
      <c r="B3638" s="63">
        <v>6045010300</v>
      </c>
      <c r="C3638" s="63">
        <v>4272</v>
      </c>
      <c r="D3638" s="63" t="s">
        <v>173</v>
      </c>
      <c r="E3638" s="96">
        <v>95437</v>
      </c>
      <c r="F3638" s="63">
        <v>21.1912669703202</v>
      </c>
      <c r="G3638" s="63">
        <v>0</v>
      </c>
      <c r="H3638" s="63">
        <v>37.6</v>
      </c>
      <c r="I3638" s="98" t="str">
        <f>VLOOKUP(E3638, 'Program Data Extracts-Zip Codes'!R$52:W$5334, 6, FALSE)</f>
        <v>PGE</v>
      </c>
      <c r="J3638" s="98" t="str">
        <f>VLOOKUP(E3638, 'Program Data Extracts-Zip Codes'!R$52:W$5334, 4, FALSE)</f>
        <v>PGE</v>
      </c>
    </row>
    <row r="3639" spans="2:10" x14ac:dyDescent="0.25">
      <c r="B3639" s="63">
        <v>6045010500</v>
      </c>
      <c r="C3639" s="63">
        <v>4439</v>
      </c>
      <c r="D3639" s="63" t="s">
        <v>173</v>
      </c>
      <c r="E3639" s="96">
        <v>95437</v>
      </c>
      <c r="F3639" s="63">
        <v>20.954410024124702</v>
      </c>
      <c r="G3639" s="63">
        <v>0</v>
      </c>
      <c r="H3639" s="63">
        <v>52.9</v>
      </c>
      <c r="I3639" s="98" t="str">
        <f>VLOOKUP(E3639, 'Program Data Extracts-Zip Codes'!R$52:W$5334, 6, FALSE)</f>
        <v>PGE</v>
      </c>
      <c r="J3639" s="98" t="str">
        <f>VLOOKUP(E3639, 'Program Data Extracts-Zip Codes'!R$52:W$5334, 4, FALSE)</f>
        <v>PGE</v>
      </c>
    </row>
    <row r="3640" spans="2:10" x14ac:dyDescent="0.25">
      <c r="B3640" s="63">
        <v>6045011800</v>
      </c>
      <c r="C3640" s="63">
        <v>2082</v>
      </c>
      <c r="D3640" s="63" t="s">
        <v>173</v>
      </c>
      <c r="E3640" s="96">
        <v>95449</v>
      </c>
      <c r="F3640" s="63">
        <v>9.5679448937465601</v>
      </c>
      <c r="G3640" s="63">
        <v>0</v>
      </c>
      <c r="H3640" s="63">
        <v>43</v>
      </c>
      <c r="I3640" s="98" t="str">
        <f>VLOOKUP(E3640, 'Program Data Extracts-Zip Codes'!R$52:W$5334, 6, FALSE)</f>
        <v>PGE</v>
      </c>
      <c r="J3640" s="98" t="str">
        <f>VLOOKUP(E3640, 'Program Data Extracts-Zip Codes'!R$52:W$5334, 4, FALSE)</f>
        <v>PGE</v>
      </c>
    </row>
    <row r="3641" spans="2:10" x14ac:dyDescent="0.25">
      <c r="B3641" s="63">
        <v>6045010200</v>
      </c>
      <c r="C3641" s="63">
        <v>4155</v>
      </c>
      <c r="D3641" s="63" t="s">
        <v>173</v>
      </c>
      <c r="E3641" s="96">
        <v>95585</v>
      </c>
      <c r="F3641" s="63">
        <v>16.1775621012888</v>
      </c>
      <c r="G3641" s="63">
        <v>0</v>
      </c>
      <c r="H3641" s="63">
        <v>50.9</v>
      </c>
      <c r="I3641" s="98" t="str">
        <f>VLOOKUP(E3641, 'Program Data Extracts-Zip Codes'!R$52:W$5334, 6, FALSE)</f>
        <v>PGE</v>
      </c>
      <c r="J3641" s="98" t="str">
        <f>VLOOKUP(E3641, 'Program Data Extracts-Zip Codes'!R$52:W$5334, 4, FALSE)</f>
        <v>PGE</v>
      </c>
    </row>
    <row r="3642" spans="2:10" x14ac:dyDescent="0.25">
      <c r="B3642" s="63">
        <v>6045011200</v>
      </c>
      <c r="C3642" s="63">
        <v>3293</v>
      </c>
      <c r="D3642" s="63" t="s">
        <v>173</v>
      </c>
      <c r="E3642" s="96">
        <v>95466</v>
      </c>
      <c r="F3642" s="63">
        <v>14.2266878108219</v>
      </c>
      <c r="G3642" s="63">
        <v>0</v>
      </c>
      <c r="H3642" s="63">
        <v>50</v>
      </c>
      <c r="I3642" s="98" t="str">
        <f>VLOOKUP(E3642, 'Program Data Extracts-Zip Codes'!R$52:W$5334, 6, FALSE)</f>
        <v>PGE</v>
      </c>
      <c r="J3642" s="98" t="str">
        <f>VLOOKUP(E3642, 'Program Data Extracts-Zip Codes'!R$52:W$5334, 4, FALSE)</f>
        <v>PGE</v>
      </c>
    </row>
    <row r="3643" spans="2:10" x14ac:dyDescent="0.25">
      <c r="B3643" s="63">
        <v>6045011102</v>
      </c>
      <c r="C3643" s="63">
        <v>3915</v>
      </c>
      <c r="D3643" s="63" t="s">
        <v>173</v>
      </c>
      <c r="E3643" s="96">
        <v>95468</v>
      </c>
      <c r="F3643" s="63">
        <v>13.9090233685661</v>
      </c>
      <c r="G3643" s="63">
        <v>0</v>
      </c>
      <c r="H3643" s="63">
        <v>36.700000000000003</v>
      </c>
      <c r="I3643" s="98" t="str">
        <f>VLOOKUP(E3643, 'Program Data Extracts-Zip Codes'!R$52:W$5334, 6, FALSE)</f>
        <v>PGE</v>
      </c>
      <c r="J3643" s="98" t="str">
        <f>VLOOKUP(E3643, 'Program Data Extracts-Zip Codes'!R$52:W$5334, 4, FALSE)</f>
        <v>PGE</v>
      </c>
    </row>
    <row r="3644" spans="2:10" x14ac:dyDescent="0.25">
      <c r="B3644" s="63">
        <v>6045010802</v>
      </c>
      <c r="C3644" s="63">
        <v>1785</v>
      </c>
      <c r="D3644" s="63" t="s">
        <v>173</v>
      </c>
      <c r="E3644" s="96">
        <v>95469</v>
      </c>
      <c r="F3644" s="63">
        <v>16.427911554847299</v>
      </c>
      <c r="G3644" s="63">
        <v>0</v>
      </c>
      <c r="H3644" s="63">
        <v>30.2</v>
      </c>
      <c r="I3644" s="98" t="str">
        <f>VLOOKUP(E3644, 'Program Data Extracts-Zip Codes'!R$52:W$5334, 6, FALSE)</f>
        <v>PGE</v>
      </c>
      <c r="J3644" s="98" t="str">
        <f>VLOOKUP(E3644, 'Program Data Extracts-Zip Codes'!R$52:W$5334, 4, FALSE)</f>
        <v>PGE</v>
      </c>
    </row>
    <row r="3645" spans="2:10" x14ac:dyDescent="0.25">
      <c r="B3645" s="63">
        <v>6045010900</v>
      </c>
      <c r="C3645" s="63">
        <v>4332</v>
      </c>
      <c r="D3645" s="63" t="s">
        <v>173</v>
      </c>
      <c r="E3645" s="96">
        <v>95470</v>
      </c>
      <c r="F3645" s="63">
        <v>21.464881677676999</v>
      </c>
      <c r="G3645" s="63">
        <v>0</v>
      </c>
      <c r="H3645" s="63">
        <v>48</v>
      </c>
      <c r="I3645" s="98" t="str">
        <f>VLOOKUP(E3645, 'Program Data Extracts-Zip Codes'!R$52:W$5334, 6, FALSE)</f>
        <v>PGE</v>
      </c>
      <c r="J3645" s="98" t="str">
        <f>VLOOKUP(E3645, 'Program Data Extracts-Zip Codes'!R$52:W$5334, 4, FALSE)</f>
        <v>PGE</v>
      </c>
    </row>
    <row r="3646" spans="2:10" x14ac:dyDescent="0.25">
      <c r="B3646" s="63">
        <v>6045010801</v>
      </c>
      <c r="C3646" s="63">
        <v>5915</v>
      </c>
      <c r="D3646" s="63" t="s">
        <v>173</v>
      </c>
      <c r="E3646" s="96">
        <v>95470</v>
      </c>
      <c r="F3646" s="63">
        <v>9.1009018087217797</v>
      </c>
      <c r="G3646" s="63">
        <v>0</v>
      </c>
      <c r="H3646" s="63">
        <v>32.299999999999997</v>
      </c>
      <c r="I3646" s="98" t="str">
        <f>VLOOKUP(E3646, 'Program Data Extracts-Zip Codes'!R$52:W$5334, 6, FALSE)</f>
        <v>PGE</v>
      </c>
      <c r="J3646" s="98" t="str">
        <f>VLOOKUP(E3646, 'Program Data Extracts-Zip Codes'!R$52:W$5334, 4, FALSE)</f>
        <v>PGE</v>
      </c>
    </row>
    <row r="3647" spans="2:10" x14ac:dyDescent="0.25">
      <c r="B3647" s="63">
        <v>6045011600</v>
      </c>
      <c r="C3647" s="63">
        <v>5802</v>
      </c>
      <c r="D3647" s="63" t="s">
        <v>173</v>
      </c>
      <c r="E3647" s="96">
        <v>95482</v>
      </c>
      <c r="F3647" s="63">
        <v>33.114752137531703</v>
      </c>
      <c r="G3647" s="63">
        <v>0</v>
      </c>
      <c r="H3647" s="63">
        <v>61.6</v>
      </c>
      <c r="I3647" s="98" t="str">
        <f>VLOOKUP(E3647, 'Program Data Extracts-Zip Codes'!R$52:W$5334, 6, FALSE)</f>
        <v>PGE</v>
      </c>
      <c r="J3647" s="98" t="str">
        <f>VLOOKUP(E3647, 'Program Data Extracts-Zip Codes'!R$52:W$5334, 4, FALSE)</f>
        <v>Other</v>
      </c>
    </row>
    <row r="3648" spans="2:10" x14ac:dyDescent="0.25">
      <c r="B3648" s="63">
        <v>6045011300</v>
      </c>
      <c r="C3648" s="63">
        <v>5972</v>
      </c>
      <c r="D3648" s="63" t="s">
        <v>173</v>
      </c>
      <c r="E3648" s="96">
        <v>95482</v>
      </c>
      <c r="F3648" s="63">
        <v>27.611164198571402</v>
      </c>
      <c r="G3648" s="63">
        <v>0</v>
      </c>
      <c r="H3648" s="63">
        <v>56.8</v>
      </c>
      <c r="I3648" s="98" t="str">
        <f>VLOOKUP(E3648, 'Program Data Extracts-Zip Codes'!R$52:W$5334, 6, FALSE)</f>
        <v>PGE</v>
      </c>
      <c r="J3648" s="98" t="str">
        <f>VLOOKUP(E3648, 'Program Data Extracts-Zip Codes'!R$52:W$5334, 4, FALSE)</f>
        <v>Other</v>
      </c>
    </row>
    <row r="3649" spans="2:10" x14ac:dyDescent="0.25">
      <c r="B3649" s="63">
        <v>6045011500</v>
      </c>
      <c r="C3649" s="63">
        <v>6739</v>
      </c>
      <c r="D3649" s="63" t="s">
        <v>173</v>
      </c>
      <c r="E3649" s="96">
        <v>95482</v>
      </c>
      <c r="F3649" s="63">
        <v>24.6806319321324</v>
      </c>
      <c r="G3649" s="63">
        <v>0</v>
      </c>
      <c r="H3649" s="63">
        <v>45.9</v>
      </c>
      <c r="I3649" s="98" t="str">
        <f>VLOOKUP(E3649, 'Program Data Extracts-Zip Codes'!R$52:W$5334, 6, FALSE)</f>
        <v>PGE</v>
      </c>
      <c r="J3649" s="98" t="str">
        <f>VLOOKUP(E3649, 'Program Data Extracts-Zip Codes'!R$52:W$5334, 4, FALSE)</f>
        <v>Other</v>
      </c>
    </row>
    <row r="3650" spans="2:10" x14ac:dyDescent="0.25">
      <c r="B3650" s="63">
        <v>6045011700</v>
      </c>
      <c r="C3650" s="63">
        <v>4181</v>
      </c>
      <c r="D3650" s="63" t="s">
        <v>173</v>
      </c>
      <c r="E3650" s="96">
        <v>95482</v>
      </c>
      <c r="F3650" s="63">
        <v>18.174508259356699</v>
      </c>
      <c r="G3650" s="63">
        <v>0</v>
      </c>
      <c r="H3650" s="63">
        <v>24.2</v>
      </c>
      <c r="I3650" s="98" t="str">
        <f>VLOOKUP(E3650, 'Program Data Extracts-Zip Codes'!R$52:W$5334, 6, FALSE)</f>
        <v>PGE</v>
      </c>
      <c r="J3650" s="98" t="str">
        <f>VLOOKUP(E3650, 'Program Data Extracts-Zip Codes'!R$52:W$5334, 4, FALSE)</f>
        <v>Other</v>
      </c>
    </row>
    <row r="3651" spans="2:10" x14ac:dyDescent="0.25">
      <c r="B3651" s="63">
        <v>6045011400</v>
      </c>
      <c r="C3651" s="63">
        <v>4469</v>
      </c>
      <c r="D3651" s="63" t="s">
        <v>173</v>
      </c>
      <c r="E3651" s="96">
        <v>95482</v>
      </c>
      <c r="F3651" s="63">
        <v>11.094511860941999</v>
      </c>
      <c r="G3651" s="63">
        <v>0</v>
      </c>
      <c r="H3651" s="63">
        <v>26.2</v>
      </c>
      <c r="I3651" s="98" t="str">
        <f>VLOOKUP(E3651, 'Program Data Extracts-Zip Codes'!R$52:W$5334, 6, FALSE)</f>
        <v>PGE</v>
      </c>
      <c r="J3651" s="98" t="str">
        <f>VLOOKUP(E3651, 'Program Data Extracts-Zip Codes'!R$52:W$5334, 4, FALSE)</f>
        <v>Other</v>
      </c>
    </row>
    <row r="3652" spans="2:10" x14ac:dyDescent="0.25">
      <c r="B3652" s="63">
        <v>6045010700</v>
      </c>
      <c r="C3652" s="63">
        <v>6203</v>
      </c>
      <c r="D3652" s="63" t="s">
        <v>173</v>
      </c>
      <c r="E3652" s="96">
        <v>95490</v>
      </c>
      <c r="F3652" s="63">
        <v>22.446672086008999</v>
      </c>
      <c r="G3652" s="63">
        <v>0</v>
      </c>
      <c r="H3652" s="63">
        <v>56.1</v>
      </c>
      <c r="I3652" s="98" t="str">
        <f>VLOOKUP(E3652, 'Program Data Extracts-Zip Codes'!R$52:W$5334, 6, FALSE)</f>
        <v>PGE</v>
      </c>
      <c r="J3652" s="98" t="str">
        <f>VLOOKUP(E3652, 'Program Data Extracts-Zip Codes'!R$52:W$5334, 4, FALSE)</f>
        <v>PGE</v>
      </c>
    </row>
    <row r="3653" spans="2:10" x14ac:dyDescent="0.25">
      <c r="B3653" s="63">
        <v>6045010600</v>
      </c>
      <c r="C3653" s="63">
        <v>6917</v>
      </c>
      <c r="D3653" s="63" t="s">
        <v>173</v>
      </c>
      <c r="E3653" s="96">
        <v>95490</v>
      </c>
      <c r="F3653" s="63">
        <v>17.406185248306301</v>
      </c>
      <c r="G3653" s="63">
        <v>0</v>
      </c>
      <c r="H3653" s="63">
        <v>43</v>
      </c>
      <c r="I3653" s="98" t="str">
        <f>VLOOKUP(E3653, 'Program Data Extracts-Zip Codes'!R$52:W$5334, 6, FALSE)</f>
        <v>PGE</v>
      </c>
      <c r="J3653" s="98" t="str">
        <f>VLOOKUP(E3653, 'Program Data Extracts-Zip Codes'!R$52:W$5334, 4, FALSE)</f>
        <v>PGE</v>
      </c>
    </row>
    <row r="3654" spans="2:10" x14ac:dyDescent="0.25">
      <c r="B3654" s="63">
        <v>6047000505</v>
      </c>
      <c r="C3654" s="63">
        <v>6156</v>
      </c>
      <c r="D3654" s="63" t="s">
        <v>174</v>
      </c>
      <c r="E3654" s="96">
        <v>95301</v>
      </c>
      <c r="F3654" s="63">
        <v>51.190977516937501</v>
      </c>
      <c r="G3654" s="63">
        <v>6156</v>
      </c>
      <c r="H3654" s="63">
        <v>56.9</v>
      </c>
      <c r="I3654" s="98" t="str">
        <f>VLOOKUP(E3654, 'Program Data Extracts-Zip Codes'!R$52:W$5334, 6, FALSE)</f>
        <v>PGE</v>
      </c>
      <c r="J3654" s="98" t="str">
        <f>VLOOKUP(E3654, 'Program Data Extracts-Zip Codes'!R$52:W$5334, 4, FALSE)</f>
        <v>Other</v>
      </c>
    </row>
    <row r="3655" spans="2:10" x14ac:dyDescent="0.25">
      <c r="B3655" s="63">
        <v>6047000601</v>
      </c>
      <c r="C3655" s="63">
        <v>5438</v>
      </c>
      <c r="D3655" s="63" t="s">
        <v>174</v>
      </c>
      <c r="E3655" s="96">
        <v>95301</v>
      </c>
      <c r="F3655" s="63">
        <v>45.472398698954301</v>
      </c>
      <c r="G3655" s="63">
        <v>5438</v>
      </c>
      <c r="H3655" s="63">
        <v>61.8</v>
      </c>
      <c r="I3655" s="98" t="str">
        <f>VLOOKUP(E3655, 'Program Data Extracts-Zip Codes'!R$52:W$5334, 6, FALSE)</f>
        <v>PGE</v>
      </c>
      <c r="J3655" s="98" t="str">
        <f>VLOOKUP(E3655, 'Program Data Extracts-Zip Codes'!R$52:W$5334, 4, FALSE)</f>
        <v>Other</v>
      </c>
    </row>
    <row r="3656" spans="2:10" x14ac:dyDescent="0.25">
      <c r="B3656" s="63">
        <v>6047000801</v>
      </c>
      <c r="C3656" s="63">
        <v>4444</v>
      </c>
      <c r="D3656" s="63" t="s">
        <v>174</v>
      </c>
      <c r="E3656" s="96">
        <v>95301</v>
      </c>
      <c r="F3656" s="63">
        <v>42.325407789490903</v>
      </c>
      <c r="G3656" s="63">
        <v>4444</v>
      </c>
      <c r="H3656" s="63">
        <v>40</v>
      </c>
      <c r="I3656" s="98" t="str">
        <f>VLOOKUP(E3656, 'Program Data Extracts-Zip Codes'!R$52:W$5334, 6, FALSE)</f>
        <v>PGE</v>
      </c>
      <c r="J3656" s="98" t="str">
        <f>VLOOKUP(E3656, 'Program Data Extracts-Zip Codes'!R$52:W$5334, 4, FALSE)</f>
        <v>Other</v>
      </c>
    </row>
    <row r="3657" spans="2:10" x14ac:dyDescent="0.25">
      <c r="B3657" s="63">
        <v>6047000701</v>
      </c>
      <c r="C3657" s="63">
        <v>3191</v>
      </c>
      <c r="D3657" s="63" t="s">
        <v>174</v>
      </c>
      <c r="E3657" s="96">
        <v>95301</v>
      </c>
      <c r="F3657" s="63">
        <v>42.067003000708297</v>
      </c>
      <c r="G3657" s="63">
        <v>3191</v>
      </c>
      <c r="H3657" s="63">
        <v>73.900000000000006</v>
      </c>
      <c r="I3657" s="98" t="str">
        <f>VLOOKUP(E3657, 'Program Data Extracts-Zip Codes'!R$52:W$5334, 6, FALSE)</f>
        <v>PGE</v>
      </c>
      <c r="J3657" s="98" t="str">
        <f>VLOOKUP(E3657, 'Program Data Extracts-Zip Codes'!R$52:W$5334, 4, FALSE)</f>
        <v>Other</v>
      </c>
    </row>
    <row r="3658" spans="2:10" x14ac:dyDescent="0.25">
      <c r="B3658" s="63">
        <v>6047000603</v>
      </c>
      <c r="C3658" s="63">
        <v>6143</v>
      </c>
      <c r="D3658" s="63" t="s">
        <v>174</v>
      </c>
      <c r="E3658" s="96">
        <v>95301</v>
      </c>
      <c r="F3658" s="63">
        <v>38.912680448344297</v>
      </c>
      <c r="G3658" s="63">
        <v>0</v>
      </c>
      <c r="H3658" s="63">
        <v>57</v>
      </c>
      <c r="I3658" s="98" t="str">
        <f>VLOOKUP(E3658, 'Program Data Extracts-Zip Codes'!R$52:W$5334, 6, FALSE)</f>
        <v>PGE</v>
      </c>
      <c r="J3658" s="98" t="str">
        <f>VLOOKUP(E3658, 'Program Data Extracts-Zip Codes'!R$52:W$5334, 4, FALSE)</f>
        <v>Other</v>
      </c>
    </row>
    <row r="3659" spans="2:10" x14ac:dyDescent="0.25">
      <c r="B3659" s="63">
        <v>6047000602</v>
      </c>
      <c r="C3659" s="63">
        <v>3550</v>
      </c>
      <c r="D3659" s="63" t="s">
        <v>174</v>
      </c>
      <c r="E3659" s="96">
        <v>95301</v>
      </c>
      <c r="F3659" s="63">
        <v>32.727993182653897</v>
      </c>
      <c r="G3659" s="63">
        <v>0</v>
      </c>
      <c r="H3659" s="63">
        <v>67.599999999999994</v>
      </c>
      <c r="I3659" s="98" t="str">
        <f>VLOOKUP(E3659, 'Program Data Extracts-Zip Codes'!R$52:W$5334, 6, FALSE)</f>
        <v>PGE</v>
      </c>
      <c r="J3659" s="98" t="str">
        <f>VLOOKUP(E3659, 'Program Data Extracts-Zip Codes'!R$52:W$5334, 4, FALSE)</f>
        <v>Other</v>
      </c>
    </row>
    <row r="3660" spans="2:10" x14ac:dyDescent="0.25">
      <c r="B3660" s="63">
        <v>6047000802</v>
      </c>
      <c r="C3660" s="63">
        <v>4296</v>
      </c>
      <c r="D3660" s="63" t="s">
        <v>174</v>
      </c>
      <c r="E3660" s="96">
        <v>95301</v>
      </c>
      <c r="F3660" s="63">
        <v>31.398696623406899</v>
      </c>
      <c r="G3660" s="63">
        <v>0</v>
      </c>
      <c r="H3660" s="63">
        <v>29.4</v>
      </c>
      <c r="I3660" s="98" t="str">
        <f>VLOOKUP(E3660, 'Program Data Extracts-Zip Codes'!R$52:W$5334, 6, FALSE)</f>
        <v>PGE</v>
      </c>
      <c r="J3660" s="98" t="str">
        <f>VLOOKUP(E3660, 'Program Data Extracts-Zip Codes'!R$52:W$5334, 4, FALSE)</f>
        <v>Other</v>
      </c>
    </row>
    <row r="3661" spans="2:10" x14ac:dyDescent="0.25">
      <c r="B3661" s="63">
        <v>6047000702</v>
      </c>
      <c r="C3661" s="63">
        <v>4903</v>
      </c>
      <c r="D3661" s="63" t="s">
        <v>174</v>
      </c>
      <c r="E3661" s="96">
        <v>95301</v>
      </c>
      <c r="F3661" s="63">
        <v>30.564801016140599</v>
      </c>
      <c r="G3661" s="63">
        <v>0</v>
      </c>
      <c r="H3661" s="63">
        <v>18</v>
      </c>
      <c r="I3661" s="98" t="str">
        <f>VLOOKUP(E3661, 'Program Data Extracts-Zip Codes'!R$52:W$5334, 6, FALSE)</f>
        <v>PGE</v>
      </c>
      <c r="J3661" s="98" t="str">
        <f>VLOOKUP(E3661, 'Program Data Extracts-Zip Codes'!R$52:W$5334, 4, FALSE)</f>
        <v>Other</v>
      </c>
    </row>
    <row r="3662" spans="2:10" x14ac:dyDescent="0.25">
      <c r="B3662" s="63">
        <v>6047000201</v>
      </c>
      <c r="C3662" s="63">
        <v>3626</v>
      </c>
      <c r="D3662" s="63" t="s">
        <v>174</v>
      </c>
      <c r="E3662" s="96">
        <v>95303</v>
      </c>
      <c r="F3662" s="63">
        <v>55.136808312229697</v>
      </c>
      <c r="G3662" s="63">
        <v>3626</v>
      </c>
      <c r="H3662" s="63">
        <v>54</v>
      </c>
      <c r="I3662" s="98" t="str">
        <f>VLOOKUP(E3662, 'Program Data Extracts-Zip Codes'!R$52:W$5334, 6, FALSE)</f>
        <v>PGE</v>
      </c>
      <c r="J3662" s="98" t="str">
        <f>VLOOKUP(E3662, 'Program Data Extracts-Zip Codes'!R$52:W$5334, 4, FALSE)</f>
        <v>Other</v>
      </c>
    </row>
    <row r="3663" spans="2:10" x14ac:dyDescent="0.25">
      <c r="B3663" s="63">
        <v>6047000203</v>
      </c>
      <c r="C3663" s="63">
        <v>9272</v>
      </c>
      <c r="D3663" s="63" t="s">
        <v>174</v>
      </c>
      <c r="E3663" s="96">
        <v>95315</v>
      </c>
      <c r="F3663" s="63">
        <v>43.440850414978101</v>
      </c>
      <c r="G3663" s="63">
        <v>9272</v>
      </c>
      <c r="H3663" s="63">
        <v>49.5</v>
      </c>
      <c r="I3663" s="98" t="str">
        <f>VLOOKUP(E3663, 'Program Data Extracts-Zip Codes'!R$52:W$5334, 6, FALSE)</f>
        <v>PGE</v>
      </c>
      <c r="J3663" s="98" t="str">
        <f>VLOOKUP(E3663, 'Program Data Extracts-Zip Codes'!R$52:W$5334, 4, FALSE)</f>
        <v>Turlock</v>
      </c>
    </row>
    <row r="3664" spans="2:10" x14ac:dyDescent="0.25">
      <c r="B3664" s="63">
        <v>6047000202</v>
      </c>
      <c r="C3664" s="63">
        <v>1841</v>
      </c>
      <c r="D3664" s="63" t="s">
        <v>174</v>
      </c>
      <c r="E3664" s="96">
        <v>95315</v>
      </c>
      <c r="F3664" s="63">
        <v>37.540663762819896</v>
      </c>
      <c r="G3664" s="63">
        <v>0</v>
      </c>
      <c r="H3664" s="63">
        <v>66.099999999999994</v>
      </c>
      <c r="I3664" s="98" t="str">
        <f>VLOOKUP(E3664, 'Program Data Extracts-Zip Codes'!R$52:W$5334, 6, FALSE)</f>
        <v>PGE</v>
      </c>
      <c r="J3664" s="98" t="str">
        <f>VLOOKUP(E3664, 'Program Data Extracts-Zip Codes'!R$52:W$5334, 4, FALSE)</f>
        <v>Turlock</v>
      </c>
    </row>
    <row r="3665" spans="2:10" x14ac:dyDescent="0.25">
      <c r="B3665" s="63">
        <v>6047002401</v>
      </c>
      <c r="C3665" s="63">
        <v>1756</v>
      </c>
      <c r="D3665" s="63" t="s">
        <v>174</v>
      </c>
      <c r="E3665" s="96">
        <v>93620</v>
      </c>
      <c r="F3665" s="63">
        <v>53.438168827284002</v>
      </c>
      <c r="G3665" s="63">
        <v>1756</v>
      </c>
      <c r="H3665" s="63">
        <v>58.1</v>
      </c>
      <c r="I3665" s="98" t="str">
        <f>VLOOKUP(E3665, 'Program Data Extracts-Zip Codes'!R$52:W$5334, 6, FALSE)</f>
        <v>PGE</v>
      </c>
      <c r="J3665" s="98" t="str">
        <f>VLOOKUP(E3665, 'Program Data Extracts-Zip Codes'!R$52:W$5334, 4, FALSE)</f>
        <v>PGE</v>
      </c>
    </row>
    <row r="3666" spans="2:10" x14ac:dyDescent="0.25">
      <c r="B3666" s="63">
        <v>6047002402</v>
      </c>
      <c r="C3666" s="63">
        <v>7505</v>
      </c>
      <c r="D3666" s="63" t="s">
        <v>174</v>
      </c>
      <c r="E3666" s="96">
        <v>93620</v>
      </c>
      <c r="F3666" s="63">
        <v>50.242157067184102</v>
      </c>
      <c r="G3666" s="63">
        <v>7505</v>
      </c>
      <c r="H3666" s="63">
        <v>70.5</v>
      </c>
      <c r="I3666" s="98" t="str">
        <f>VLOOKUP(E3666, 'Program Data Extracts-Zip Codes'!R$52:W$5334, 6, FALSE)</f>
        <v>PGE</v>
      </c>
      <c r="J3666" s="98" t="str">
        <f>VLOOKUP(E3666, 'Program Data Extracts-Zip Codes'!R$52:W$5334, 4, FALSE)</f>
        <v>PGE</v>
      </c>
    </row>
    <row r="3667" spans="2:10" x14ac:dyDescent="0.25">
      <c r="B3667" s="63">
        <v>6047002000</v>
      </c>
      <c r="C3667" s="63">
        <v>7835</v>
      </c>
      <c r="D3667" s="63" t="s">
        <v>174</v>
      </c>
      <c r="E3667" s="96">
        <v>95322</v>
      </c>
      <c r="F3667" s="63">
        <v>52.133653398275797</v>
      </c>
      <c r="G3667" s="63">
        <v>7835</v>
      </c>
      <c r="H3667" s="63">
        <v>53</v>
      </c>
      <c r="I3667" s="98" t="str">
        <f>VLOOKUP(E3667, 'Program Data Extracts-Zip Codes'!R$52:W$5334, 6, FALSE)</f>
        <v>PGE</v>
      </c>
      <c r="J3667" s="98" t="str">
        <f>VLOOKUP(E3667, 'Program Data Extracts-Zip Codes'!R$52:W$5334, 4, FALSE)</f>
        <v>PGE</v>
      </c>
    </row>
    <row r="3668" spans="2:10" x14ac:dyDescent="0.25">
      <c r="B3668" s="63">
        <v>6047000402</v>
      </c>
      <c r="C3668" s="63">
        <v>8071</v>
      </c>
      <c r="D3668" s="63" t="s">
        <v>174</v>
      </c>
      <c r="E3668" s="96">
        <v>95324</v>
      </c>
      <c r="F3668" s="63">
        <v>35.31124864641</v>
      </c>
      <c r="G3668" s="63">
        <v>0</v>
      </c>
      <c r="H3668" s="63">
        <v>35.6</v>
      </c>
      <c r="I3668" s="98" t="str">
        <f>VLOOKUP(E3668, 'Program Data Extracts-Zip Codes'!R$52:W$5334, 6, FALSE)</f>
        <v>PGE</v>
      </c>
      <c r="J3668" s="98" t="str">
        <f>VLOOKUP(E3668, 'Program Data Extracts-Zip Codes'!R$52:W$5334, 4, FALSE)</f>
        <v>Turlock</v>
      </c>
    </row>
    <row r="3669" spans="2:10" x14ac:dyDescent="0.25">
      <c r="B3669" s="63">
        <v>6047001902</v>
      </c>
      <c r="C3669" s="63">
        <v>2572</v>
      </c>
      <c r="D3669" s="63" t="s">
        <v>174</v>
      </c>
      <c r="E3669" s="96">
        <v>95333</v>
      </c>
      <c r="F3669" s="63">
        <v>39.483477140943997</v>
      </c>
      <c r="G3669" s="63">
        <v>2572</v>
      </c>
      <c r="H3669" s="63">
        <v>55.6</v>
      </c>
      <c r="I3669" s="98" t="str">
        <f>VLOOKUP(E3669, 'Program Data Extracts-Zip Codes'!R$52:W$5334, 6, FALSE)</f>
        <v>PGE</v>
      </c>
      <c r="J3669" s="98" t="str">
        <f>VLOOKUP(E3669, 'Program Data Extracts-Zip Codes'!R$52:W$5334, 4, FALSE)</f>
        <v>Other</v>
      </c>
    </row>
    <row r="3670" spans="2:10" x14ac:dyDescent="0.25">
      <c r="B3670" s="63">
        <v>6047000301</v>
      </c>
      <c r="C3670" s="63">
        <v>4790</v>
      </c>
      <c r="D3670" s="63" t="s">
        <v>174</v>
      </c>
      <c r="E3670" s="96">
        <v>95334</v>
      </c>
      <c r="F3670" s="63">
        <v>45.026436235542903</v>
      </c>
      <c r="G3670" s="63">
        <v>4790</v>
      </c>
      <c r="H3670" s="63">
        <v>47.9</v>
      </c>
      <c r="I3670" s="98" t="str">
        <f>VLOOKUP(E3670, 'Program Data Extracts-Zip Codes'!R$52:W$5334, 6, FALSE)</f>
        <v>PGE</v>
      </c>
      <c r="J3670" s="98" t="str">
        <f>VLOOKUP(E3670, 'Program Data Extracts-Zip Codes'!R$52:W$5334, 4, FALSE)</f>
        <v>Other</v>
      </c>
    </row>
    <row r="3671" spans="2:10" x14ac:dyDescent="0.25">
      <c r="B3671" s="63">
        <v>6047000304</v>
      </c>
      <c r="C3671" s="63">
        <v>9116</v>
      </c>
      <c r="D3671" s="63" t="s">
        <v>174</v>
      </c>
      <c r="E3671" s="96">
        <v>95334</v>
      </c>
      <c r="F3671" s="63">
        <v>44.472141596149598</v>
      </c>
      <c r="G3671" s="63">
        <v>9116</v>
      </c>
      <c r="H3671" s="63">
        <v>47.6</v>
      </c>
      <c r="I3671" s="98" t="str">
        <f>VLOOKUP(E3671, 'Program Data Extracts-Zip Codes'!R$52:W$5334, 6, FALSE)</f>
        <v>PGE</v>
      </c>
      <c r="J3671" s="98" t="str">
        <f>VLOOKUP(E3671, 'Program Data Extracts-Zip Codes'!R$52:W$5334, 4, FALSE)</f>
        <v>Other</v>
      </c>
    </row>
    <row r="3672" spans="2:10" x14ac:dyDescent="0.25">
      <c r="B3672" s="63">
        <v>6047000303</v>
      </c>
      <c r="C3672" s="63">
        <v>2158</v>
      </c>
      <c r="D3672" s="63" t="s">
        <v>174</v>
      </c>
      <c r="E3672" s="96">
        <v>95334</v>
      </c>
      <c r="F3672" s="63">
        <v>40.396837532090103</v>
      </c>
      <c r="G3672" s="63">
        <v>2158</v>
      </c>
      <c r="H3672" s="63">
        <v>45.7</v>
      </c>
      <c r="I3672" s="98" t="str">
        <f>VLOOKUP(E3672, 'Program Data Extracts-Zip Codes'!R$52:W$5334, 6, FALSE)</f>
        <v>PGE</v>
      </c>
      <c r="J3672" s="98" t="str">
        <f>VLOOKUP(E3672, 'Program Data Extracts-Zip Codes'!R$52:W$5334, 4, FALSE)</f>
        <v>Other</v>
      </c>
    </row>
    <row r="3673" spans="2:10" x14ac:dyDescent="0.25">
      <c r="B3673" s="63">
        <v>6047002201</v>
      </c>
      <c r="C3673" s="63">
        <v>6097</v>
      </c>
      <c r="D3673" s="63" t="s">
        <v>174</v>
      </c>
      <c r="E3673" s="96">
        <v>93635</v>
      </c>
      <c r="F3673" s="63">
        <v>58.980380820766001</v>
      </c>
      <c r="G3673" s="63">
        <v>6097</v>
      </c>
      <c r="H3673" s="63">
        <v>75.2</v>
      </c>
      <c r="I3673" s="98" t="str">
        <f>VLOOKUP(E3673, 'Program Data Extracts-Zip Codes'!R$52:W$5334, 6, FALSE)</f>
        <v>PGE</v>
      </c>
      <c r="J3673" s="98" t="str">
        <f>VLOOKUP(E3673, 'Program Data Extracts-Zip Codes'!R$52:W$5334, 4, FALSE)</f>
        <v>PGE</v>
      </c>
    </row>
    <row r="3674" spans="2:10" x14ac:dyDescent="0.25">
      <c r="B3674" s="63">
        <v>6047002100</v>
      </c>
      <c r="C3674" s="63">
        <v>3862</v>
      </c>
      <c r="D3674" s="63" t="s">
        <v>174</v>
      </c>
      <c r="E3674" s="96">
        <v>93635</v>
      </c>
      <c r="F3674" s="63">
        <v>55.122707045945397</v>
      </c>
      <c r="G3674" s="63">
        <v>3862</v>
      </c>
      <c r="H3674" s="63">
        <v>56.8</v>
      </c>
      <c r="I3674" s="98" t="str">
        <f>VLOOKUP(E3674, 'Program Data Extracts-Zip Codes'!R$52:W$5334, 6, FALSE)</f>
        <v>PGE</v>
      </c>
      <c r="J3674" s="98" t="str">
        <f>VLOOKUP(E3674, 'Program Data Extracts-Zip Codes'!R$52:W$5334, 4, FALSE)</f>
        <v>PGE</v>
      </c>
    </row>
    <row r="3675" spans="2:10" x14ac:dyDescent="0.25">
      <c r="B3675" s="63">
        <v>6047002302</v>
      </c>
      <c r="C3675" s="63">
        <v>13709</v>
      </c>
      <c r="D3675" s="63" t="s">
        <v>174</v>
      </c>
      <c r="E3675" s="96">
        <v>93635</v>
      </c>
      <c r="F3675" s="63">
        <v>50.534392598785402</v>
      </c>
      <c r="G3675" s="63">
        <v>13709</v>
      </c>
      <c r="H3675" s="63">
        <v>56.6</v>
      </c>
      <c r="I3675" s="98" t="str">
        <f>VLOOKUP(E3675, 'Program Data Extracts-Zip Codes'!R$52:W$5334, 6, FALSE)</f>
        <v>PGE</v>
      </c>
      <c r="J3675" s="98" t="str">
        <f>VLOOKUP(E3675, 'Program Data Extracts-Zip Codes'!R$52:W$5334, 4, FALSE)</f>
        <v>PGE</v>
      </c>
    </row>
    <row r="3676" spans="2:10" x14ac:dyDescent="0.25">
      <c r="B3676" s="63">
        <v>6047002202</v>
      </c>
      <c r="C3676" s="63">
        <v>9923</v>
      </c>
      <c r="D3676" s="63" t="s">
        <v>174</v>
      </c>
      <c r="E3676" s="96">
        <v>93635</v>
      </c>
      <c r="F3676" s="63">
        <v>49.079057131767897</v>
      </c>
      <c r="G3676" s="63">
        <v>9923</v>
      </c>
      <c r="H3676" s="63">
        <v>59.5</v>
      </c>
      <c r="I3676" s="98" t="str">
        <f>VLOOKUP(E3676, 'Program Data Extracts-Zip Codes'!R$52:W$5334, 6, FALSE)</f>
        <v>PGE</v>
      </c>
      <c r="J3676" s="98" t="str">
        <f>VLOOKUP(E3676, 'Program Data Extracts-Zip Codes'!R$52:W$5334, 4, FALSE)</f>
        <v>PGE</v>
      </c>
    </row>
    <row r="3677" spans="2:10" x14ac:dyDescent="0.25">
      <c r="B3677" s="63">
        <v>6047002301</v>
      </c>
      <c r="C3677" s="63">
        <v>6680</v>
      </c>
      <c r="D3677" s="63" t="s">
        <v>174</v>
      </c>
      <c r="E3677" s="96">
        <v>93635</v>
      </c>
      <c r="F3677" s="63">
        <v>35.977797430747998</v>
      </c>
      <c r="G3677" s="63">
        <v>0</v>
      </c>
      <c r="H3677" s="63">
        <v>33</v>
      </c>
      <c r="I3677" s="98" t="str">
        <f>VLOOKUP(E3677, 'Program Data Extracts-Zip Codes'!R$52:W$5334, 6, FALSE)</f>
        <v>PGE</v>
      </c>
      <c r="J3677" s="98" t="str">
        <f>VLOOKUP(E3677, 'Program Data Extracts-Zip Codes'!R$52:W$5334, 4, FALSE)</f>
        <v>PGE</v>
      </c>
    </row>
    <row r="3678" spans="2:10" x14ac:dyDescent="0.25">
      <c r="B3678" s="63">
        <v>6047001005</v>
      </c>
      <c r="C3678" s="63">
        <v>2406</v>
      </c>
      <c r="D3678" s="63" t="s">
        <v>174</v>
      </c>
      <c r="E3678" s="96">
        <v>95348</v>
      </c>
      <c r="F3678" s="63">
        <v>63.397782574273698</v>
      </c>
      <c r="G3678" s="63">
        <v>2406</v>
      </c>
      <c r="H3678" s="63">
        <v>67.7</v>
      </c>
      <c r="I3678" s="98" t="str">
        <f>VLOOKUP(E3678, 'Program Data Extracts-Zip Codes'!R$52:W$5334, 6, FALSE)</f>
        <v>PGE</v>
      </c>
      <c r="J3678" s="98" t="str">
        <f>VLOOKUP(E3678, 'Program Data Extracts-Zip Codes'!R$52:W$5334, 4, FALSE)</f>
        <v>Other</v>
      </c>
    </row>
    <row r="3679" spans="2:10" x14ac:dyDescent="0.25">
      <c r="B3679" s="63">
        <v>6047001301</v>
      </c>
      <c r="C3679" s="63">
        <v>3213</v>
      </c>
      <c r="D3679" s="63" t="s">
        <v>174</v>
      </c>
      <c r="E3679" s="96">
        <v>95340</v>
      </c>
      <c r="F3679" s="63">
        <v>57.204053759361997</v>
      </c>
      <c r="G3679" s="63">
        <v>3213</v>
      </c>
      <c r="H3679" s="63">
        <v>59.8</v>
      </c>
      <c r="I3679" s="98" t="str">
        <f>VLOOKUP(E3679, 'Program Data Extracts-Zip Codes'!R$52:W$5334, 6, FALSE)</f>
        <v>PGE</v>
      </c>
      <c r="J3679" s="98" t="str">
        <f>VLOOKUP(E3679, 'Program Data Extracts-Zip Codes'!R$52:W$5334, 4, FALSE)</f>
        <v>Other</v>
      </c>
    </row>
    <row r="3680" spans="2:10" x14ac:dyDescent="0.25">
      <c r="B3680" s="63">
        <v>6047001302</v>
      </c>
      <c r="C3680" s="63">
        <v>3264</v>
      </c>
      <c r="D3680" s="63" t="s">
        <v>174</v>
      </c>
      <c r="E3680" s="96">
        <v>95340</v>
      </c>
      <c r="F3680" s="63">
        <v>56.0019369673592</v>
      </c>
      <c r="G3680" s="63">
        <v>3264</v>
      </c>
      <c r="H3680" s="63">
        <v>72.7</v>
      </c>
      <c r="I3680" s="98" t="str">
        <f>VLOOKUP(E3680, 'Program Data Extracts-Zip Codes'!R$52:W$5334, 6, FALSE)</f>
        <v>PGE</v>
      </c>
      <c r="J3680" s="98" t="str">
        <f>VLOOKUP(E3680, 'Program Data Extracts-Zip Codes'!R$52:W$5334, 4, FALSE)</f>
        <v>Other</v>
      </c>
    </row>
    <row r="3681" spans="2:10" x14ac:dyDescent="0.25">
      <c r="B3681" s="63">
        <v>6047000902</v>
      </c>
      <c r="C3681" s="63">
        <v>8419</v>
      </c>
      <c r="D3681" s="63" t="s">
        <v>174</v>
      </c>
      <c r="E3681" s="96">
        <v>95341</v>
      </c>
      <c r="F3681" s="63">
        <v>54.970066024017903</v>
      </c>
      <c r="G3681" s="63">
        <v>8419</v>
      </c>
      <c r="H3681" s="63">
        <v>56.2</v>
      </c>
      <c r="I3681" s="98" t="str">
        <f>VLOOKUP(E3681, 'Program Data Extracts-Zip Codes'!R$52:W$5334, 6, FALSE)</f>
        <v>PGE</v>
      </c>
      <c r="J3681" s="98" t="str">
        <f>VLOOKUP(E3681, 'Program Data Extracts-Zip Codes'!R$52:W$5334, 4, FALSE)</f>
        <v>Other</v>
      </c>
    </row>
    <row r="3682" spans="2:10" x14ac:dyDescent="0.25">
      <c r="B3682" s="63">
        <v>6047001502</v>
      </c>
      <c r="C3682" s="63">
        <v>2822</v>
      </c>
      <c r="D3682" s="63" t="s">
        <v>174</v>
      </c>
      <c r="E3682" s="96">
        <v>95341</v>
      </c>
      <c r="F3682" s="63">
        <v>54.775935998030398</v>
      </c>
      <c r="G3682" s="63">
        <v>2822</v>
      </c>
      <c r="H3682" s="63">
        <v>79.8</v>
      </c>
      <c r="I3682" s="98" t="str">
        <f>VLOOKUP(E3682, 'Program Data Extracts-Zip Codes'!R$52:W$5334, 6, FALSE)</f>
        <v>PGE</v>
      </c>
      <c r="J3682" s="98" t="str">
        <f>VLOOKUP(E3682, 'Program Data Extracts-Zip Codes'!R$52:W$5334, 4, FALSE)</f>
        <v>Other</v>
      </c>
    </row>
    <row r="3683" spans="2:10" x14ac:dyDescent="0.25">
      <c r="B3683" s="63">
        <v>6047001602</v>
      </c>
      <c r="C3683" s="63">
        <v>7243</v>
      </c>
      <c r="D3683" s="63" t="s">
        <v>174</v>
      </c>
      <c r="E3683" s="96">
        <v>95341</v>
      </c>
      <c r="F3683" s="63">
        <v>54.628102837851202</v>
      </c>
      <c r="G3683" s="63">
        <v>7243</v>
      </c>
      <c r="H3683" s="63">
        <v>71.400000000000006</v>
      </c>
      <c r="I3683" s="98" t="str">
        <f>VLOOKUP(E3683, 'Program Data Extracts-Zip Codes'!R$52:W$5334, 6, FALSE)</f>
        <v>PGE</v>
      </c>
      <c r="J3683" s="98" t="str">
        <f>VLOOKUP(E3683, 'Program Data Extracts-Zip Codes'!R$52:W$5334, 4, FALSE)</f>
        <v>Other</v>
      </c>
    </row>
    <row r="3684" spans="2:10" x14ac:dyDescent="0.25">
      <c r="B3684" s="63">
        <v>6047001601</v>
      </c>
      <c r="C3684" s="63">
        <v>4498</v>
      </c>
      <c r="D3684" s="63" t="s">
        <v>174</v>
      </c>
      <c r="E3684" s="96">
        <v>95341</v>
      </c>
      <c r="F3684" s="63">
        <v>52.790285199176701</v>
      </c>
      <c r="G3684" s="63">
        <v>4498</v>
      </c>
      <c r="H3684" s="63">
        <v>94.8</v>
      </c>
      <c r="I3684" s="98" t="str">
        <f>VLOOKUP(E3684, 'Program Data Extracts-Zip Codes'!R$52:W$5334, 6, FALSE)</f>
        <v>PGE</v>
      </c>
      <c r="J3684" s="98" t="str">
        <f>VLOOKUP(E3684, 'Program Data Extracts-Zip Codes'!R$52:W$5334, 4, FALSE)</f>
        <v>Other</v>
      </c>
    </row>
    <row r="3685" spans="2:10" x14ac:dyDescent="0.25">
      <c r="B3685" s="63">
        <v>6047001003</v>
      </c>
      <c r="C3685" s="63">
        <v>4061</v>
      </c>
      <c r="D3685" s="63" t="s">
        <v>174</v>
      </c>
      <c r="E3685" s="96">
        <v>95348</v>
      </c>
      <c r="F3685" s="63">
        <v>49.561780313040103</v>
      </c>
      <c r="G3685" s="63">
        <v>4061</v>
      </c>
      <c r="H3685" s="63">
        <v>73.8</v>
      </c>
      <c r="I3685" s="98" t="str">
        <f>VLOOKUP(E3685, 'Program Data Extracts-Zip Codes'!R$52:W$5334, 6, FALSE)</f>
        <v>PGE</v>
      </c>
      <c r="J3685" s="98" t="str">
        <f>VLOOKUP(E3685, 'Program Data Extracts-Zip Codes'!R$52:W$5334, 4, FALSE)</f>
        <v>Other</v>
      </c>
    </row>
    <row r="3686" spans="2:10" x14ac:dyDescent="0.25">
      <c r="B3686" s="63">
        <v>6047001901</v>
      </c>
      <c r="C3686" s="63">
        <v>5739</v>
      </c>
      <c r="D3686" s="63" t="s">
        <v>174</v>
      </c>
      <c r="E3686" s="96">
        <v>95340</v>
      </c>
      <c r="F3686" s="63">
        <v>48.259026828483996</v>
      </c>
      <c r="G3686" s="63">
        <v>5739</v>
      </c>
      <c r="H3686" s="63">
        <v>69</v>
      </c>
      <c r="I3686" s="98" t="str">
        <f>VLOOKUP(E3686, 'Program Data Extracts-Zip Codes'!R$52:W$5334, 6, FALSE)</f>
        <v>PGE</v>
      </c>
      <c r="J3686" s="98" t="str">
        <f>VLOOKUP(E3686, 'Program Data Extracts-Zip Codes'!R$52:W$5334, 4, FALSE)</f>
        <v>Other</v>
      </c>
    </row>
    <row r="3687" spans="2:10" x14ac:dyDescent="0.25">
      <c r="B3687" s="63">
        <v>6047001700</v>
      </c>
      <c r="C3687" s="63">
        <v>6335</v>
      </c>
      <c r="D3687" s="63" t="s">
        <v>174</v>
      </c>
      <c r="E3687" s="96">
        <v>95341</v>
      </c>
      <c r="F3687" s="63">
        <v>48.248356013298498</v>
      </c>
      <c r="G3687" s="63">
        <v>6335</v>
      </c>
      <c r="H3687" s="63">
        <v>68.599999999999994</v>
      </c>
      <c r="I3687" s="98" t="str">
        <f>VLOOKUP(E3687, 'Program Data Extracts-Zip Codes'!R$52:W$5334, 6, FALSE)</f>
        <v>PGE</v>
      </c>
      <c r="J3687" s="98" t="str">
        <f>VLOOKUP(E3687, 'Program Data Extracts-Zip Codes'!R$52:W$5334, 4, FALSE)</f>
        <v>Other</v>
      </c>
    </row>
    <row r="3688" spans="2:10" x14ac:dyDescent="0.25">
      <c r="B3688" s="63">
        <v>6047001501</v>
      </c>
      <c r="C3688" s="63">
        <v>2693</v>
      </c>
      <c r="D3688" s="63" t="s">
        <v>174</v>
      </c>
      <c r="E3688" s="96">
        <v>95341</v>
      </c>
      <c r="F3688" s="63">
        <v>46.7636411369364</v>
      </c>
      <c r="G3688" s="63">
        <v>2693</v>
      </c>
      <c r="H3688" s="63">
        <v>63.3</v>
      </c>
      <c r="I3688" s="98" t="str">
        <f>VLOOKUP(E3688, 'Program Data Extracts-Zip Codes'!R$52:W$5334, 6, FALSE)</f>
        <v>PGE</v>
      </c>
      <c r="J3688" s="98" t="str">
        <f>VLOOKUP(E3688, 'Program Data Extracts-Zip Codes'!R$52:W$5334, 4, FALSE)</f>
        <v>Other</v>
      </c>
    </row>
    <row r="3689" spans="2:10" x14ac:dyDescent="0.25">
      <c r="B3689" s="63">
        <v>6047001002</v>
      </c>
      <c r="C3689" s="63">
        <v>13467</v>
      </c>
      <c r="D3689" s="63" t="s">
        <v>174</v>
      </c>
      <c r="E3689" s="96">
        <v>95348</v>
      </c>
      <c r="F3689" s="63">
        <v>45.215522600672102</v>
      </c>
      <c r="G3689" s="63">
        <v>13467</v>
      </c>
      <c r="H3689" s="63">
        <v>40.6</v>
      </c>
      <c r="I3689" s="98" t="str">
        <f>VLOOKUP(E3689, 'Program Data Extracts-Zip Codes'!R$52:W$5334, 6, FALSE)</f>
        <v>PGE</v>
      </c>
      <c r="J3689" s="98" t="str">
        <f>VLOOKUP(E3689, 'Program Data Extracts-Zip Codes'!R$52:W$5334, 4, FALSE)</f>
        <v>Other</v>
      </c>
    </row>
    <row r="3690" spans="2:10" x14ac:dyDescent="0.25">
      <c r="B3690" s="63">
        <v>6047001401</v>
      </c>
      <c r="C3690" s="63">
        <v>3953</v>
      </c>
      <c r="D3690" s="63" t="s">
        <v>174</v>
      </c>
      <c r="E3690" s="96">
        <v>95340</v>
      </c>
      <c r="F3690" s="63">
        <v>44.774065145517099</v>
      </c>
      <c r="G3690" s="63">
        <v>3953</v>
      </c>
      <c r="H3690" s="63">
        <v>69.7</v>
      </c>
      <c r="I3690" s="98" t="str">
        <f>VLOOKUP(E3690, 'Program Data Extracts-Zip Codes'!R$52:W$5334, 6, FALSE)</f>
        <v>PGE</v>
      </c>
      <c r="J3690" s="98" t="str">
        <f>VLOOKUP(E3690, 'Program Data Extracts-Zip Codes'!R$52:W$5334, 4, FALSE)</f>
        <v>Other</v>
      </c>
    </row>
    <row r="3691" spans="2:10" x14ac:dyDescent="0.25">
      <c r="B3691" s="63">
        <v>6047001503</v>
      </c>
      <c r="C3691" s="63">
        <v>4438</v>
      </c>
      <c r="D3691" s="63" t="s">
        <v>174</v>
      </c>
      <c r="E3691" s="96">
        <v>95341</v>
      </c>
      <c r="F3691" s="63">
        <v>43.761444902607003</v>
      </c>
      <c r="G3691" s="63">
        <v>4438</v>
      </c>
      <c r="H3691" s="63">
        <v>78.400000000000006</v>
      </c>
      <c r="I3691" s="98" t="str">
        <f>VLOOKUP(E3691, 'Program Data Extracts-Zip Codes'!R$52:W$5334, 6, FALSE)</f>
        <v>PGE</v>
      </c>
      <c r="J3691" s="98" t="str">
        <f>VLOOKUP(E3691, 'Program Data Extracts-Zip Codes'!R$52:W$5334, 4, FALSE)</f>
        <v>Other</v>
      </c>
    </row>
    <row r="3692" spans="2:10" x14ac:dyDescent="0.25">
      <c r="B3692" s="63">
        <v>6047000901</v>
      </c>
      <c r="C3692" s="63">
        <v>3970</v>
      </c>
      <c r="D3692" s="63" t="s">
        <v>174</v>
      </c>
      <c r="E3692" s="96">
        <v>95341</v>
      </c>
      <c r="F3692" s="63">
        <v>43.510281633056998</v>
      </c>
      <c r="G3692" s="63">
        <v>3970</v>
      </c>
      <c r="H3692" s="63">
        <v>45.2</v>
      </c>
      <c r="I3692" s="98" t="str">
        <f>VLOOKUP(E3692, 'Program Data Extracts-Zip Codes'!R$52:W$5334, 6, FALSE)</f>
        <v>PGE</v>
      </c>
      <c r="J3692" s="98" t="str">
        <f>VLOOKUP(E3692, 'Program Data Extracts-Zip Codes'!R$52:W$5334, 4, FALSE)</f>
        <v>Other</v>
      </c>
    </row>
    <row r="3693" spans="2:10" x14ac:dyDescent="0.25">
      <c r="B3693" s="63">
        <v>6047002600</v>
      </c>
      <c r="C3693" s="63">
        <v>5319</v>
      </c>
      <c r="D3693" s="63" t="s">
        <v>174</v>
      </c>
      <c r="E3693" s="96">
        <v>95341</v>
      </c>
      <c r="F3693" s="63">
        <v>41.105988317298703</v>
      </c>
      <c r="G3693" s="63">
        <v>5319</v>
      </c>
      <c r="H3693" s="63">
        <v>35.299999999999997</v>
      </c>
      <c r="I3693" s="98" t="str">
        <f>VLOOKUP(E3693, 'Program Data Extracts-Zip Codes'!R$52:W$5334, 6, FALSE)</f>
        <v>PGE</v>
      </c>
      <c r="J3693" s="98" t="str">
        <f>VLOOKUP(E3693, 'Program Data Extracts-Zip Codes'!R$52:W$5334, 4, FALSE)</f>
        <v>Other</v>
      </c>
    </row>
    <row r="3694" spans="2:10" x14ac:dyDescent="0.25">
      <c r="B3694" s="63">
        <v>6047001200</v>
      </c>
      <c r="C3694" s="63">
        <v>5023</v>
      </c>
      <c r="D3694" s="63" t="s">
        <v>174</v>
      </c>
      <c r="E3694" s="96">
        <v>95340</v>
      </c>
      <c r="F3694" s="63">
        <v>38.164484913379503</v>
      </c>
      <c r="G3694" s="63">
        <v>0</v>
      </c>
      <c r="H3694" s="63">
        <v>44.8</v>
      </c>
      <c r="I3694" s="98" t="str">
        <f>VLOOKUP(E3694, 'Program Data Extracts-Zip Codes'!R$52:W$5334, 6, FALSE)</f>
        <v>PGE</v>
      </c>
      <c r="J3694" s="98" t="str">
        <f>VLOOKUP(E3694, 'Program Data Extracts-Zip Codes'!R$52:W$5334, 4, FALSE)</f>
        <v>Other</v>
      </c>
    </row>
    <row r="3695" spans="2:10" x14ac:dyDescent="0.25">
      <c r="B3695" s="63">
        <v>6047001402</v>
      </c>
      <c r="C3695" s="63">
        <v>4277</v>
      </c>
      <c r="D3695" s="63" t="s">
        <v>174</v>
      </c>
      <c r="E3695" s="96">
        <v>95340</v>
      </c>
      <c r="F3695" s="63">
        <v>38.1193146366533</v>
      </c>
      <c r="G3695" s="63">
        <v>0</v>
      </c>
      <c r="H3695" s="63">
        <v>54.7</v>
      </c>
      <c r="I3695" s="98" t="str">
        <f>VLOOKUP(E3695, 'Program Data Extracts-Zip Codes'!R$52:W$5334, 6, FALSE)</f>
        <v>PGE</v>
      </c>
      <c r="J3695" s="98" t="str">
        <f>VLOOKUP(E3695, 'Program Data Extracts-Zip Codes'!R$52:W$5334, 4, FALSE)</f>
        <v>Other</v>
      </c>
    </row>
    <row r="3696" spans="2:10" x14ac:dyDescent="0.25">
      <c r="B3696" s="63">
        <v>6047001004</v>
      </c>
      <c r="C3696" s="63">
        <v>3968</v>
      </c>
      <c r="D3696" s="63" t="s">
        <v>174</v>
      </c>
      <c r="E3696" s="96">
        <v>95348</v>
      </c>
      <c r="F3696" s="63">
        <v>34.959302554806399</v>
      </c>
      <c r="G3696" s="63">
        <v>0</v>
      </c>
      <c r="H3696" s="63">
        <v>59.9</v>
      </c>
      <c r="I3696" s="98" t="str">
        <f>VLOOKUP(E3696, 'Program Data Extracts-Zip Codes'!R$52:W$5334, 6, FALSE)</f>
        <v>PGE</v>
      </c>
      <c r="J3696" s="98" t="str">
        <f>VLOOKUP(E3696, 'Program Data Extracts-Zip Codes'!R$52:W$5334, 4, FALSE)</f>
        <v>Other</v>
      </c>
    </row>
    <row r="3697" spans="2:10" x14ac:dyDescent="0.25">
      <c r="B3697" s="63">
        <v>6047001101</v>
      </c>
      <c r="C3697" s="63">
        <v>5880</v>
      </c>
      <c r="D3697" s="63" t="s">
        <v>174</v>
      </c>
      <c r="E3697" s="96">
        <v>95340</v>
      </c>
      <c r="F3697" s="63">
        <v>28.654900168976599</v>
      </c>
      <c r="G3697" s="63">
        <v>0</v>
      </c>
      <c r="H3697" s="63">
        <v>37.299999999999997</v>
      </c>
      <c r="I3697" s="98" t="str">
        <f>VLOOKUP(E3697, 'Program Data Extracts-Zip Codes'!R$52:W$5334, 6, FALSE)</f>
        <v>PGE</v>
      </c>
      <c r="J3697" s="98" t="str">
        <f>VLOOKUP(E3697, 'Program Data Extracts-Zip Codes'!R$52:W$5334, 4, FALSE)</f>
        <v>Other</v>
      </c>
    </row>
    <row r="3698" spans="2:10" x14ac:dyDescent="0.25">
      <c r="B3698" s="63">
        <v>6047001801</v>
      </c>
      <c r="C3698" s="63">
        <v>4288</v>
      </c>
      <c r="D3698" s="63" t="s">
        <v>174</v>
      </c>
      <c r="E3698" s="96">
        <v>95340</v>
      </c>
      <c r="F3698" s="63">
        <v>20.975801580685701</v>
      </c>
      <c r="G3698" s="63">
        <v>0</v>
      </c>
      <c r="H3698" s="63">
        <v>15.9</v>
      </c>
      <c r="I3698" s="98" t="str">
        <f>VLOOKUP(E3698, 'Program Data Extracts-Zip Codes'!R$52:W$5334, 6, FALSE)</f>
        <v>PGE</v>
      </c>
      <c r="J3698" s="98" t="str">
        <f>VLOOKUP(E3698, 'Program Data Extracts-Zip Codes'!R$52:W$5334, 4, FALSE)</f>
        <v>Other</v>
      </c>
    </row>
    <row r="3699" spans="2:10" x14ac:dyDescent="0.25">
      <c r="B3699" s="63">
        <v>6047002500</v>
      </c>
      <c r="C3699" s="63">
        <v>2328</v>
      </c>
      <c r="D3699" s="63" t="s">
        <v>174</v>
      </c>
      <c r="E3699" s="96">
        <v>95369</v>
      </c>
      <c r="F3699" s="63">
        <v>43.948727311104598</v>
      </c>
      <c r="G3699" s="63">
        <v>2328</v>
      </c>
      <c r="H3699" s="63">
        <v>37.6</v>
      </c>
      <c r="I3699" s="98" t="str">
        <f>VLOOKUP(E3699, 'Program Data Extracts-Zip Codes'!R$52:W$5334, 6, FALSE)</f>
        <v>PGE</v>
      </c>
      <c r="J3699" s="98" t="str">
        <f>VLOOKUP(E3699, 'Program Data Extracts-Zip Codes'!R$52:W$5334, 4, FALSE)</f>
        <v>Other</v>
      </c>
    </row>
    <row r="3700" spans="2:10" x14ac:dyDescent="0.25">
      <c r="B3700" s="63">
        <v>6047000401</v>
      </c>
      <c r="C3700" s="63">
        <v>1834</v>
      </c>
      <c r="D3700" s="63" t="s">
        <v>174</v>
      </c>
      <c r="E3700" s="96">
        <v>95374</v>
      </c>
      <c r="F3700" s="63">
        <v>41.174730933131798</v>
      </c>
      <c r="G3700" s="63">
        <v>1834</v>
      </c>
      <c r="H3700" s="63">
        <v>59.3</v>
      </c>
      <c r="I3700" s="98" t="str">
        <f>VLOOKUP(E3700, 'Program Data Extracts-Zip Codes'!R$52:W$5334, 6, FALSE)</f>
        <v>PGE</v>
      </c>
      <c r="J3700" s="98" t="str">
        <f>VLOOKUP(E3700, 'Program Data Extracts-Zip Codes'!R$52:W$5334, 4, FALSE)</f>
        <v>Other</v>
      </c>
    </row>
    <row r="3701" spans="2:10" x14ac:dyDescent="0.25">
      <c r="B3701" s="63">
        <v>6047000504</v>
      </c>
      <c r="C3701" s="63">
        <v>6129</v>
      </c>
      <c r="D3701" s="63" t="s">
        <v>174</v>
      </c>
      <c r="E3701" s="96">
        <v>95388</v>
      </c>
      <c r="F3701" s="63">
        <v>44.243441510188099</v>
      </c>
      <c r="G3701" s="63">
        <v>6129</v>
      </c>
      <c r="H3701" s="63">
        <v>61</v>
      </c>
      <c r="I3701" s="98" t="str">
        <f>VLOOKUP(E3701, 'Program Data Extracts-Zip Codes'!R$52:W$5334, 6, FALSE)</f>
        <v>PGE</v>
      </c>
      <c r="J3701" s="98" t="str">
        <f>VLOOKUP(E3701, 'Program Data Extracts-Zip Codes'!R$52:W$5334, 4, FALSE)</f>
        <v>Other</v>
      </c>
    </row>
    <row r="3702" spans="2:10" x14ac:dyDescent="0.25">
      <c r="B3702" s="63">
        <v>6047000503</v>
      </c>
      <c r="C3702" s="63">
        <v>3292</v>
      </c>
      <c r="D3702" s="63" t="s">
        <v>174</v>
      </c>
      <c r="E3702" s="96">
        <v>95388</v>
      </c>
      <c r="F3702" s="63">
        <v>41.429594799540197</v>
      </c>
      <c r="G3702" s="63">
        <v>3292</v>
      </c>
      <c r="H3702" s="63">
        <v>42.8</v>
      </c>
      <c r="I3702" s="98" t="str">
        <f>VLOOKUP(E3702, 'Program Data Extracts-Zip Codes'!R$52:W$5334, 6, FALSE)</f>
        <v>PGE</v>
      </c>
      <c r="J3702" s="98" t="str">
        <f>VLOOKUP(E3702, 'Program Data Extracts-Zip Codes'!R$52:W$5334, 4, FALSE)</f>
        <v>Other</v>
      </c>
    </row>
    <row r="3703" spans="2:10" x14ac:dyDescent="0.25">
      <c r="B3703" s="63">
        <v>6049000100</v>
      </c>
      <c r="C3703" s="63">
        <v>3518</v>
      </c>
      <c r="D3703" s="63" t="s">
        <v>175</v>
      </c>
      <c r="E3703" s="96">
        <v>96101</v>
      </c>
      <c r="F3703" s="63">
        <v>22.217337601565902</v>
      </c>
      <c r="G3703" s="63">
        <v>0</v>
      </c>
      <c r="H3703" s="63">
        <v>45.3</v>
      </c>
      <c r="I3703" s="98" t="str">
        <f>VLOOKUP(E3703, 'Program Data Extracts-Zip Codes'!R$52:W$5334, 6, FALSE)</f>
        <v>PGE</v>
      </c>
      <c r="J3703" s="98" t="str">
        <f>VLOOKUP(E3703, 'Program Data Extracts-Zip Codes'!R$52:W$5334, 4, FALSE)</f>
        <v>Other</v>
      </c>
    </row>
    <row r="3704" spans="2:10" x14ac:dyDescent="0.25">
      <c r="B3704" s="63">
        <v>6049000400</v>
      </c>
      <c r="C3704" s="63">
        <v>1265</v>
      </c>
      <c r="D3704" s="63" t="s">
        <v>175</v>
      </c>
      <c r="E3704" s="96">
        <v>96104</v>
      </c>
      <c r="F3704" s="63">
        <v>10.1092876350494</v>
      </c>
      <c r="G3704" s="63">
        <v>0</v>
      </c>
      <c r="H3704" s="63">
        <v>41</v>
      </c>
      <c r="I3704" s="98" t="str">
        <f>VLOOKUP(E3704, 'Program Data Extracts-Zip Codes'!R$52:W$5334, 6, FALSE)</f>
        <v>PGE</v>
      </c>
      <c r="J3704" s="98" t="str">
        <f>VLOOKUP(E3704, 'Program Data Extracts-Zip Codes'!R$52:W$5334, 4, FALSE)</f>
        <v>Other</v>
      </c>
    </row>
    <row r="3705" spans="2:10" x14ac:dyDescent="0.25">
      <c r="B3705" s="63">
        <v>6049000300</v>
      </c>
      <c r="C3705" s="63">
        <v>2993</v>
      </c>
      <c r="D3705" s="63" t="s">
        <v>175</v>
      </c>
      <c r="E3705" s="96">
        <v>96108</v>
      </c>
      <c r="F3705" s="63">
        <v>19.985438060772299</v>
      </c>
      <c r="G3705" s="63">
        <v>0</v>
      </c>
      <c r="H3705" s="63">
        <v>41.7</v>
      </c>
      <c r="I3705" s="98" t="str">
        <f>VLOOKUP(E3705, 'Program Data Extracts-Zip Codes'!R$52:W$5334, 6, FALSE)</f>
        <v>PGE</v>
      </c>
      <c r="J3705" s="98" t="str">
        <f>VLOOKUP(E3705, 'Program Data Extracts-Zip Codes'!R$52:W$5334, 4, FALSE)</f>
        <v>Other</v>
      </c>
    </row>
    <row r="3706" spans="2:10" x14ac:dyDescent="0.25">
      <c r="B3706" s="63">
        <v>6049000200</v>
      </c>
      <c r="C3706" s="63">
        <v>1910</v>
      </c>
      <c r="D3706" s="63" t="s">
        <v>175</v>
      </c>
      <c r="E3706" s="96">
        <v>96056</v>
      </c>
      <c r="F3706" s="63">
        <v>13.0653584313027</v>
      </c>
      <c r="G3706" s="63">
        <v>0</v>
      </c>
      <c r="H3706" s="63">
        <v>51.5</v>
      </c>
      <c r="I3706" s="98" t="str">
        <f>VLOOKUP(E3706, 'Program Data Extracts-Zip Codes'!R$52:W$5334, 6, FALSE)</f>
        <v>PGE</v>
      </c>
      <c r="J3706" s="98" t="str">
        <f>VLOOKUP(E3706, 'Program Data Extracts-Zip Codes'!R$52:W$5334, 4, FALSE)</f>
        <v>Other</v>
      </c>
    </row>
    <row r="3707" spans="2:10" x14ac:dyDescent="0.25">
      <c r="B3707" s="63">
        <v>6051000101</v>
      </c>
      <c r="C3707" s="63">
        <v>3463</v>
      </c>
      <c r="D3707" s="63" t="s">
        <v>176</v>
      </c>
      <c r="E3707" s="96">
        <v>93514</v>
      </c>
      <c r="F3707" s="63">
        <v>11.5652539521056</v>
      </c>
      <c r="G3707" s="63">
        <v>0</v>
      </c>
      <c r="H3707" s="63">
        <v>32.1</v>
      </c>
      <c r="I3707" s="98" t="str">
        <f>VLOOKUP(E3707, 'Program Data Extracts-Zip Codes'!R$52:W$5334, 6, FALSE)</f>
        <v>SCG</v>
      </c>
      <c r="J3707" s="98" t="str">
        <f>VLOOKUP(E3707, 'Program Data Extracts-Zip Codes'!R$52:W$5334, 4, FALSE)</f>
        <v>LADWP</v>
      </c>
    </row>
    <row r="3708" spans="2:10" x14ac:dyDescent="0.25">
      <c r="B3708" s="63">
        <v>6051000102</v>
      </c>
      <c r="C3708" s="63">
        <v>2502</v>
      </c>
      <c r="D3708" s="63" t="s">
        <v>176</v>
      </c>
      <c r="E3708" s="96">
        <v>93517</v>
      </c>
      <c r="F3708" s="63">
        <v>13.799024574918599</v>
      </c>
      <c r="G3708" s="63">
        <v>0</v>
      </c>
      <c r="H3708" s="63">
        <v>24.3</v>
      </c>
      <c r="I3708" s="98" t="str">
        <f>VLOOKUP(E3708, 'Program Data Extracts-Zip Codes'!R$52:W$5334, 6, FALSE)</f>
        <v>PGE</v>
      </c>
      <c r="J3708" s="98" t="str">
        <f>VLOOKUP(E3708, 'Program Data Extracts-Zip Codes'!R$52:W$5334, 4, FALSE)</f>
        <v>PGE</v>
      </c>
    </row>
    <row r="3709" spans="2:10" x14ac:dyDescent="0.25">
      <c r="B3709" s="63">
        <v>6051000200</v>
      </c>
      <c r="C3709" s="63">
        <v>8237</v>
      </c>
      <c r="D3709" s="63" t="s">
        <v>176</v>
      </c>
      <c r="E3709" s="96">
        <v>93546</v>
      </c>
      <c r="F3709" s="63">
        <v>13.8763929314831</v>
      </c>
      <c r="G3709" s="63">
        <v>0</v>
      </c>
      <c r="H3709" s="63">
        <v>37.9</v>
      </c>
      <c r="I3709" s="98" t="str">
        <f>VLOOKUP(E3709, 'Program Data Extracts-Zip Codes'!R$52:W$5334, 6, FALSE)</f>
        <v>PGE</v>
      </c>
      <c r="J3709" s="98" t="str">
        <f>VLOOKUP(E3709, 'Program Data Extracts-Zip Codes'!R$52:W$5334, 4, FALSE)</f>
        <v>PGE</v>
      </c>
    </row>
    <row r="3710" spans="2:10" x14ac:dyDescent="0.25">
      <c r="B3710" s="63">
        <v>6053011400</v>
      </c>
      <c r="C3710" s="63">
        <v>3778</v>
      </c>
      <c r="D3710" s="63" t="s">
        <v>177</v>
      </c>
      <c r="E3710" s="96">
        <v>93426</v>
      </c>
      <c r="F3710" s="63">
        <v>22.0029293165294</v>
      </c>
      <c r="G3710" s="63">
        <v>0</v>
      </c>
      <c r="H3710" s="63">
        <v>42.7</v>
      </c>
      <c r="I3710" s="98" t="str">
        <f>VLOOKUP(E3710, 'Program Data Extracts-Zip Codes'!R$52:W$5334, 6, FALSE)</f>
        <v>PGE</v>
      </c>
      <c r="J3710" s="98" t="str">
        <f>VLOOKUP(E3710, 'Program Data Extracts-Zip Codes'!R$52:W$5334, 4, FALSE)</f>
        <v>PGE</v>
      </c>
    </row>
    <row r="3711" spans="2:10" x14ac:dyDescent="0.25">
      <c r="B3711" s="63">
        <v>6053013200</v>
      </c>
      <c r="C3711" s="63">
        <v>4225</v>
      </c>
      <c r="D3711" s="63" t="s">
        <v>177</v>
      </c>
      <c r="E3711" s="96">
        <v>93923</v>
      </c>
      <c r="F3711" s="63">
        <v>4.2794516057613796</v>
      </c>
      <c r="G3711" s="63">
        <v>0</v>
      </c>
      <c r="H3711" s="63">
        <v>6.6</v>
      </c>
      <c r="I3711" s="98" t="str">
        <f>VLOOKUP(E3711, 'Program Data Extracts-Zip Codes'!R$52:W$5334, 6, FALSE)</f>
        <v>PGE</v>
      </c>
      <c r="J3711" s="98" t="str">
        <f>VLOOKUP(E3711, 'Program Data Extracts-Zip Codes'!R$52:W$5334, 4, FALSE)</f>
        <v>PGE</v>
      </c>
    </row>
    <row r="3712" spans="2:10" x14ac:dyDescent="0.25">
      <c r="B3712" s="63">
        <v>6053011700</v>
      </c>
      <c r="C3712" s="63">
        <v>3810</v>
      </c>
      <c r="D3712" s="63" t="s">
        <v>177</v>
      </c>
      <c r="E3712" s="96">
        <v>93923</v>
      </c>
      <c r="F3712" s="63">
        <v>3.0834673019430698</v>
      </c>
      <c r="G3712" s="63">
        <v>0</v>
      </c>
      <c r="H3712" s="63">
        <v>12.5</v>
      </c>
      <c r="I3712" s="98" t="str">
        <f>VLOOKUP(E3712, 'Program Data Extracts-Zip Codes'!R$52:W$5334, 6, FALSE)</f>
        <v>PGE</v>
      </c>
      <c r="J3712" s="98" t="str">
        <f>VLOOKUP(E3712, 'Program Data Extracts-Zip Codes'!R$52:W$5334, 4, FALSE)</f>
        <v>PGE</v>
      </c>
    </row>
    <row r="3713" spans="2:10" x14ac:dyDescent="0.25">
      <c r="B3713" s="63">
        <v>6053011802</v>
      </c>
      <c r="C3713" s="63">
        <v>1830</v>
      </c>
      <c r="D3713" s="63" t="s">
        <v>177</v>
      </c>
      <c r="E3713" s="96">
        <v>93923</v>
      </c>
      <c r="F3713" s="63">
        <v>2.44445859685871</v>
      </c>
      <c r="G3713" s="63">
        <v>0</v>
      </c>
      <c r="H3713" s="63">
        <v>26.5</v>
      </c>
      <c r="I3713" s="98" t="str">
        <f>VLOOKUP(E3713, 'Program Data Extracts-Zip Codes'!R$52:W$5334, 6, FALSE)</f>
        <v>PGE</v>
      </c>
      <c r="J3713" s="98" t="str">
        <f>VLOOKUP(E3713, 'Program Data Extracts-Zip Codes'!R$52:W$5334, 4, FALSE)</f>
        <v>PGE</v>
      </c>
    </row>
    <row r="3714" spans="2:10" x14ac:dyDescent="0.25">
      <c r="B3714" s="63">
        <v>6053011604</v>
      </c>
      <c r="C3714" s="63">
        <v>1913</v>
      </c>
      <c r="D3714" s="63" t="s">
        <v>177</v>
      </c>
      <c r="E3714" s="96">
        <v>93923</v>
      </c>
      <c r="F3714" s="63">
        <v>1.4201194318288599</v>
      </c>
      <c r="G3714" s="63">
        <v>0</v>
      </c>
      <c r="H3714" s="63">
        <v>14.4</v>
      </c>
      <c r="I3714" s="98" t="str">
        <f>VLOOKUP(E3714, 'Program Data Extracts-Zip Codes'!R$52:W$5334, 6, FALSE)</f>
        <v>PGE</v>
      </c>
      <c r="J3714" s="98" t="str">
        <f>VLOOKUP(E3714, 'Program Data Extracts-Zip Codes'!R$52:W$5334, 4, FALSE)</f>
        <v>PGE</v>
      </c>
    </row>
    <row r="3715" spans="2:10" x14ac:dyDescent="0.25">
      <c r="B3715" s="63">
        <v>6053011602</v>
      </c>
      <c r="C3715" s="63">
        <v>5266</v>
      </c>
      <c r="D3715" s="63" t="s">
        <v>177</v>
      </c>
      <c r="E3715" s="96">
        <v>93923</v>
      </c>
      <c r="F3715" s="63">
        <v>1.2600025322833901</v>
      </c>
      <c r="G3715" s="63">
        <v>0</v>
      </c>
      <c r="H3715" s="63">
        <v>14.7</v>
      </c>
      <c r="I3715" s="98" t="str">
        <f>VLOOKUP(E3715, 'Program Data Extracts-Zip Codes'!R$52:W$5334, 6, FALSE)</f>
        <v>PGE</v>
      </c>
      <c r="J3715" s="98" t="str">
        <f>VLOOKUP(E3715, 'Program Data Extracts-Zip Codes'!R$52:W$5334, 4, FALSE)</f>
        <v>PGE</v>
      </c>
    </row>
    <row r="3716" spans="2:10" x14ac:dyDescent="0.25">
      <c r="B3716" s="63">
        <v>6053011801</v>
      </c>
      <c r="C3716" s="63">
        <v>1885</v>
      </c>
      <c r="D3716" s="63" t="s">
        <v>177</v>
      </c>
      <c r="E3716" s="96">
        <v>93923</v>
      </c>
      <c r="F3716" s="63">
        <v>1.16277643407443</v>
      </c>
      <c r="G3716" s="63">
        <v>0</v>
      </c>
      <c r="H3716" s="63">
        <v>13.7</v>
      </c>
      <c r="I3716" s="98" t="str">
        <f>VLOOKUP(E3716, 'Program Data Extracts-Zip Codes'!R$52:W$5334, 6, FALSE)</f>
        <v>PGE</v>
      </c>
      <c r="J3716" s="98" t="str">
        <f>VLOOKUP(E3716, 'Program Data Extracts-Zip Codes'!R$52:W$5334, 4, FALSE)</f>
        <v>PGE</v>
      </c>
    </row>
    <row r="3717" spans="2:10" x14ac:dyDescent="0.25">
      <c r="B3717" s="63">
        <v>6053011502</v>
      </c>
      <c r="C3717" s="63">
        <v>1710</v>
      </c>
      <c r="D3717" s="63" t="s">
        <v>177</v>
      </c>
      <c r="E3717" s="96">
        <v>93923</v>
      </c>
      <c r="F3717" s="63" t="s">
        <v>147</v>
      </c>
      <c r="G3717" s="63">
        <v>0</v>
      </c>
      <c r="H3717" s="63">
        <v>29</v>
      </c>
      <c r="I3717" s="98" t="str">
        <f>VLOOKUP(E3717, 'Program Data Extracts-Zip Codes'!R$52:W$5334, 6, FALSE)</f>
        <v>PGE</v>
      </c>
      <c r="J3717" s="98" t="str">
        <f>VLOOKUP(E3717, 'Program Data Extracts-Zip Codes'!R$52:W$5334, 4, FALSE)</f>
        <v>PGE</v>
      </c>
    </row>
    <row r="3718" spans="2:10" x14ac:dyDescent="0.25">
      <c r="B3718" s="63">
        <v>6053011101</v>
      </c>
      <c r="C3718" s="63">
        <v>5188</v>
      </c>
      <c r="D3718" s="63" t="s">
        <v>177</v>
      </c>
      <c r="E3718" s="96">
        <v>93924</v>
      </c>
      <c r="F3718" s="63">
        <v>23.658453158748301</v>
      </c>
      <c r="G3718" s="63">
        <v>0</v>
      </c>
      <c r="H3718" s="63">
        <v>63.7</v>
      </c>
      <c r="I3718" s="98" t="str">
        <f>VLOOKUP(E3718, 'Program Data Extracts-Zip Codes'!R$52:W$5334, 6, FALSE)</f>
        <v>PGE</v>
      </c>
      <c r="J3718" s="98" t="str">
        <f>VLOOKUP(E3718, 'Program Data Extracts-Zip Codes'!R$52:W$5334, 4, FALSE)</f>
        <v>PGE</v>
      </c>
    </row>
    <row r="3719" spans="2:10" x14ac:dyDescent="0.25">
      <c r="B3719" s="63">
        <v>6053011000</v>
      </c>
      <c r="C3719" s="63">
        <v>5933</v>
      </c>
      <c r="D3719" s="63" t="s">
        <v>177</v>
      </c>
      <c r="E3719" s="96">
        <v>93924</v>
      </c>
      <c r="F3719" s="63">
        <v>5.06428236167097</v>
      </c>
      <c r="G3719" s="63">
        <v>0</v>
      </c>
      <c r="H3719" s="63">
        <v>18.100000000000001</v>
      </c>
      <c r="I3719" s="98" t="str">
        <f>VLOOKUP(E3719, 'Program Data Extracts-Zip Codes'!R$52:W$5334, 6, FALSE)</f>
        <v>PGE</v>
      </c>
      <c r="J3719" s="98" t="str">
        <f>VLOOKUP(E3719, 'Program Data Extracts-Zip Codes'!R$52:W$5334, 4, FALSE)</f>
        <v>PGE</v>
      </c>
    </row>
    <row r="3720" spans="2:10" x14ac:dyDescent="0.25">
      <c r="B3720" s="63">
        <v>6053010400</v>
      </c>
      <c r="C3720" s="63">
        <v>6481</v>
      </c>
      <c r="D3720" s="63" t="s">
        <v>177</v>
      </c>
      <c r="E3720" s="96">
        <v>95012</v>
      </c>
      <c r="F3720" s="63">
        <v>32.997042088497899</v>
      </c>
      <c r="G3720" s="63">
        <v>0</v>
      </c>
      <c r="H3720" s="63">
        <v>63</v>
      </c>
      <c r="I3720" s="98" t="str">
        <f>VLOOKUP(E3720, 'Program Data Extracts-Zip Codes'!R$52:W$5334, 6, FALSE)</f>
        <v>PGE</v>
      </c>
      <c r="J3720" s="98" t="str">
        <f>VLOOKUP(E3720, 'Program Data Extracts-Zip Codes'!R$52:W$5334, 4, FALSE)</f>
        <v>PGE</v>
      </c>
    </row>
    <row r="3721" spans="2:10" x14ac:dyDescent="0.25">
      <c r="B3721" s="63">
        <v>6053010306</v>
      </c>
      <c r="C3721" s="63">
        <v>1250</v>
      </c>
      <c r="D3721" s="63" t="s">
        <v>177</v>
      </c>
      <c r="E3721" s="96">
        <v>95012</v>
      </c>
      <c r="F3721" s="63">
        <v>31.328699738923401</v>
      </c>
      <c r="G3721" s="63">
        <v>0</v>
      </c>
      <c r="H3721" s="63">
        <v>41.4</v>
      </c>
      <c r="I3721" s="98" t="str">
        <f>VLOOKUP(E3721, 'Program Data Extracts-Zip Codes'!R$52:W$5334, 6, FALSE)</f>
        <v>PGE</v>
      </c>
      <c r="J3721" s="98" t="str">
        <f>VLOOKUP(E3721, 'Program Data Extracts-Zip Codes'!R$52:W$5334, 4, FALSE)</f>
        <v>PGE</v>
      </c>
    </row>
    <row r="3722" spans="2:10" x14ac:dyDescent="0.25">
      <c r="B3722" s="63">
        <v>6053014700</v>
      </c>
      <c r="C3722" s="63">
        <v>6620</v>
      </c>
      <c r="D3722" s="63" t="s">
        <v>177</v>
      </c>
      <c r="E3722" s="96">
        <v>95012</v>
      </c>
      <c r="F3722" s="63">
        <v>18.2711600110351</v>
      </c>
      <c r="G3722" s="63">
        <v>0</v>
      </c>
      <c r="H3722" s="63">
        <v>32.1</v>
      </c>
      <c r="I3722" s="98" t="str">
        <f>VLOOKUP(E3722, 'Program Data Extracts-Zip Codes'!R$52:W$5334, 6, FALSE)</f>
        <v>PGE</v>
      </c>
      <c r="J3722" s="98" t="str">
        <f>VLOOKUP(E3722, 'Program Data Extracts-Zip Codes'!R$52:W$5334, 4, FALSE)</f>
        <v>PGE</v>
      </c>
    </row>
    <row r="3723" spans="2:10" x14ac:dyDescent="0.25">
      <c r="B3723" s="63">
        <v>6053014800</v>
      </c>
      <c r="C3723" s="63">
        <v>6112</v>
      </c>
      <c r="D3723" s="63" t="s">
        <v>177</v>
      </c>
      <c r="E3723" s="96">
        <v>93925</v>
      </c>
      <c r="F3723" s="63">
        <v>23.894818885866901</v>
      </c>
      <c r="G3723" s="63">
        <v>0</v>
      </c>
      <c r="H3723" s="63">
        <v>46</v>
      </c>
      <c r="I3723" s="98" t="str">
        <f>VLOOKUP(E3723, 'Program Data Extracts-Zip Codes'!R$52:W$5334, 6, FALSE)</f>
        <v>PGE</v>
      </c>
      <c r="J3723" s="98" t="str">
        <f>VLOOKUP(E3723, 'Program Data Extracts-Zip Codes'!R$52:W$5334, 4, FALSE)</f>
        <v>PGE</v>
      </c>
    </row>
    <row r="3724" spans="2:10" x14ac:dyDescent="0.25">
      <c r="B3724" s="63">
        <v>6053010804</v>
      </c>
      <c r="C3724" s="63">
        <v>5029</v>
      </c>
      <c r="D3724" s="63" t="s">
        <v>177</v>
      </c>
      <c r="E3724" s="96">
        <v>93926</v>
      </c>
      <c r="F3724" s="63">
        <v>26.192328294311</v>
      </c>
      <c r="G3724" s="63">
        <v>0</v>
      </c>
      <c r="H3724" s="63">
        <v>61</v>
      </c>
      <c r="I3724" s="98" t="str">
        <f>VLOOKUP(E3724, 'Program Data Extracts-Zip Codes'!R$52:W$5334, 6, FALSE)</f>
        <v>PGE</v>
      </c>
      <c r="J3724" s="98" t="str">
        <f>VLOOKUP(E3724, 'Program Data Extracts-Zip Codes'!R$52:W$5334, 4, FALSE)</f>
        <v>PGE</v>
      </c>
    </row>
    <row r="3725" spans="2:10" x14ac:dyDescent="0.25">
      <c r="B3725" s="63">
        <v>6053011202</v>
      </c>
      <c r="C3725" s="63">
        <v>6868</v>
      </c>
      <c r="D3725" s="63" t="s">
        <v>177</v>
      </c>
      <c r="E3725" s="96">
        <v>93927</v>
      </c>
      <c r="F3725" s="63">
        <v>24.525433690691901</v>
      </c>
      <c r="G3725" s="63">
        <v>0</v>
      </c>
      <c r="H3725" s="63">
        <v>64.7</v>
      </c>
      <c r="I3725" s="98" t="str">
        <f>VLOOKUP(E3725, 'Program Data Extracts-Zip Codes'!R$52:W$5334, 6, FALSE)</f>
        <v>PGE</v>
      </c>
      <c r="J3725" s="98" t="str">
        <f>VLOOKUP(E3725, 'Program Data Extracts-Zip Codes'!R$52:W$5334, 4, FALSE)</f>
        <v>PGE</v>
      </c>
    </row>
    <row r="3726" spans="2:10" x14ac:dyDescent="0.25">
      <c r="B3726" s="63">
        <v>6053011203</v>
      </c>
      <c r="C3726" s="63">
        <v>7173</v>
      </c>
      <c r="D3726" s="63" t="s">
        <v>177</v>
      </c>
      <c r="E3726" s="96">
        <v>93927</v>
      </c>
      <c r="F3726" s="63">
        <v>22.196177757479699</v>
      </c>
      <c r="G3726" s="63">
        <v>0</v>
      </c>
      <c r="H3726" s="63">
        <v>59.7</v>
      </c>
      <c r="I3726" s="98" t="str">
        <f>VLOOKUP(E3726, 'Program Data Extracts-Zip Codes'!R$52:W$5334, 6, FALSE)</f>
        <v>PGE</v>
      </c>
      <c r="J3726" s="98" t="str">
        <f>VLOOKUP(E3726, 'Program Data Extracts-Zip Codes'!R$52:W$5334, 4, FALSE)</f>
        <v>PGE</v>
      </c>
    </row>
    <row r="3727" spans="2:10" x14ac:dyDescent="0.25">
      <c r="B3727" s="63">
        <v>6053011303</v>
      </c>
      <c r="C3727" s="63">
        <v>3775</v>
      </c>
      <c r="D3727" s="63" t="s">
        <v>177</v>
      </c>
      <c r="E3727" s="96">
        <v>93927</v>
      </c>
      <c r="F3727" s="63">
        <v>19.288698700008801</v>
      </c>
      <c r="G3727" s="63">
        <v>0</v>
      </c>
      <c r="H3727" s="63">
        <v>46.1</v>
      </c>
      <c r="I3727" s="98" t="str">
        <f>VLOOKUP(E3727, 'Program Data Extracts-Zip Codes'!R$52:W$5334, 6, FALSE)</f>
        <v>PGE</v>
      </c>
      <c r="J3727" s="98" t="str">
        <f>VLOOKUP(E3727, 'Program Data Extracts-Zip Codes'!R$52:W$5334, 4, FALSE)</f>
        <v>PGE</v>
      </c>
    </row>
    <row r="3728" spans="2:10" x14ac:dyDescent="0.25">
      <c r="B3728" s="63">
        <v>6053011304</v>
      </c>
      <c r="C3728" s="63">
        <v>6688</v>
      </c>
      <c r="D3728" s="63" t="s">
        <v>177</v>
      </c>
      <c r="E3728" s="96">
        <v>93930</v>
      </c>
      <c r="F3728" s="63">
        <v>26.530092754970401</v>
      </c>
      <c r="G3728" s="63">
        <v>0</v>
      </c>
      <c r="H3728" s="63">
        <v>51.1</v>
      </c>
      <c r="I3728" s="98" t="str">
        <f>VLOOKUP(E3728, 'Program Data Extracts-Zip Codes'!R$52:W$5334, 6, FALSE)</f>
        <v>PGE</v>
      </c>
      <c r="J3728" s="98" t="str">
        <f>VLOOKUP(E3728, 'Program Data Extracts-Zip Codes'!R$52:W$5334, 4, FALSE)</f>
        <v>PGE</v>
      </c>
    </row>
    <row r="3729" spans="2:10" x14ac:dyDescent="0.25">
      <c r="B3729" s="63">
        <v>6053011302</v>
      </c>
      <c r="C3729" s="63">
        <v>5813</v>
      </c>
      <c r="D3729" s="63" t="s">
        <v>177</v>
      </c>
      <c r="E3729" s="96">
        <v>93930</v>
      </c>
      <c r="F3729" s="63">
        <v>26.118592809968</v>
      </c>
      <c r="G3729" s="63">
        <v>0</v>
      </c>
      <c r="H3729" s="63">
        <v>69.2</v>
      </c>
      <c r="I3729" s="98" t="str">
        <f>VLOOKUP(E3729, 'Program Data Extracts-Zip Codes'!R$52:W$5334, 6, FALSE)</f>
        <v>PGE</v>
      </c>
      <c r="J3729" s="98" t="str">
        <f>VLOOKUP(E3729, 'Program Data Extracts-Zip Codes'!R$52:W$5334, 4, FALSE)</f>
        <v>PGE</v>
      </c>
    </row>
    <row r="3730" spans="2:10" x14ac:dyDescent="0.25">
      <c r="B3730" s="63">
        <v>6053014102</v>
      </c>
      <c r="C3730" s="63">
        <v>2259</v>
      </c>
      <c r="D3730" s="63" t="s">
        <v>177</v>
      </c>
      <c r="E3730" s="96">
        <v>93933</v>
      </c>
      <c r="F3730" s="63">
        <v>39.5358849954523</v>
      </c>
      <c r="G3730" s="63">
        <v>2259</v>
      </c>
      <c r="H3730" s="63">
        <v>50</v>
      </c>
      <c r="I3730" s="98" t="str">
        <f>VLOOKUP(E3730, 'Program Data Extracts-Zip Codes'!R$52:W$5334, 6, FALSE)</f>
        <v>PGE</v>
      </c>
      <c r="J3730" s="98" t="str">
        <f>VLOOKUP(E3730, 'Program Data Extracts-Zip Codes'!R$52:W$5334, 4, FALSE)</f>
        <v>PGE</v>
      </c>
    </row>
    <row r="3731" spans="2:10" x14ac:dyDescent="0.25">
      <c r="B3731" s="63">
        <v>6053014202</v>
      </c>
      <c r="C3731" s="63">
        <v>4075</v>
      </c>
      <c r="D3731" s="63" t="s">
        <v>177</v>
      </c>
      <c r="E3731" s="96">
        <v>93933</v>
      </c>
      <c r="F3731" s="63">
        <v>26.3688439781087</v>
      </c>
      <c r="G3731" s="63">
        <v>0</v>
      </c>
      <c r="H3731" s="63">
        <v>41.4</v>
      </c>
      <c r="I3731" s="98" t="str">
        <f>VLOOKUP(E3731, 'Program Data Extracts-Zip Codes'!R$52:W$5334, 6, FALSE)</f>
        <v>PGE</v>
      </c>
      <c r="J3731" s="98" t="str">
        <f>VLOOKUP(E3731, 'Program Data Extracts-Zip Codes'!R$52:W$5334, 4, FALSE)</f>
        <v>PGE</v>
      </c>
    </row>
    <row r="3732" spans="2:10" x14ac:dyDescent="0.25">
      <c r="B3732" s="63">
        <v>6053014201</v>
      </c>
      <c r="C3732" s="63">
        <v>5133</v>
      </c>
      <c r="D3732" s="63" t="s">
        <v>177</v>
      </c>
      <c r="E3732" s="96">
        <v>93933</v>
      </c>
      <c r="F3732" s="63">
        <v>24.881836443151698</v>
      </c>
      <c r="G3732" s="63">
        <v>0</v>
      </c>
      <c r="H3732" s="63">
        <v>44.2</v>
      </c>
      <c r="I3732" s="98" t="str">
        <f>VLOOKUP(E3732, 'Program Data Extracts-Zip Codes'!R$52:W$5334, 6, FALSE)</f>
        <v>PGE</v>
      </c>
      <c r="J3732" s="98" t="str">
        <f>VLOOKUP(E3732, 'Program Data Extracts-Zip Codes'!R$52:W$5334, 4, FALSE)</f>
        <v>PGE</v>
      </c>
    </row>
    <row r="3733" spans="2:10" x14ac:dyDescent="0.25">
      <c r="B3733" s="63">
        <v>6053014105</v>
      </c>
      <c r="C3733" s="63">
        <v>2688</v>
      </c>
      <c r="D3733" s="63" t="s">
        <v>177</v>
      </c>
      <c r="E3733" s="96">
        <v>93933</v>
      </c>
      <c r="F3733" s="63">
        <v>11.6272496351501</v>
      </c>
      <c r="G3733" s="63">
        <v>0</v>
      </c>
      <c r="H3733" s="63">
        <v>40.5</v>
      </c>
      <c r="I3733" s="98" t="str">
        <f>VLOOKUP(E3733, 'Program Data Extracts-Zip Codes'!R$52:W$5334, 6, FALSE)</f>
        <v>PGE</v>
      </c>
      <c r="J3733" s="98" t="str">
        <f>VLOOKUP(E3733, 'Program Data Extracts-Zip Codes'!R$52:W$5334, 4, FALSE)</f>
        <v>PGE</v>
      </c>
    </row>
    <row r="3734" spans="2:10" x14ac:dyDescent="0.25">
      <c r="B3734" s="63">
        <v>6053012700</v>
      </c>
      <c r="C3734" s="63">
        <v>3299</v>
      </c>
      <c r="D3734" s="63" t="s">
        <v>177</v>
      </c>
      <c r="E3734" s="96">
        <v>93940</v>
      </c>
      <c r="F3734" s="63">
        <v>14.7918901599104</v>
      </c>
      <c r="G3734" s="63">
        <v>0</v>
      </c>
      <c r="H3734" s="63">
        <v>24.3</v>
      </c>
      <c r="I3734" s="98" t="str">
        <f>VLOOKUP(E3734, 'Program Data Extracts-Zip Codes'!R$52:W$5334, 6, FALSE)</f>
        <v>PGE</v>
      </c>
      <c r="J3734" s="98" t="str">
        <f>VLOOKUP(E3734, 'Program Data Extracts-Zip Codes'!R$52:W$5334, 4, FALSE)</f>
        <v>PGE</v>
      </c>
    </row>
    <row r="3735" spans="2:10" x14ac:dyDescent="0.25">
      <c r="B3735" s="63">
        <v>6053013000</v>
      </c>
      <c r="C3735" s="63">
        <v>2968</v>
      </c>
      <c r="D3735" s="63" t="s">
        <v>177</v>
      </c>
      <c r="E3735" s="96">
        <v>93940</v>
      </c>
      <c r="F3735" s="63">
        <v>14.5538780839026</v>
      </c>
      <c r="G3735" s="63">
        <v>0</v>
      </c>
      <c r="H3735" s="63">
        <v>23.1</v>
      </c>
      <c r="I3735" s="98" t="str">
        <f>VLOOKUP(E3735, 'Program Data Extracts-Zip Codes'!R$52:W$5334, 6, FALSE)</f>
        <v>PGE</v>
      </c>
      <c r="J3735" s="98" t="str">
        <f>VLOOKUP(E3735, 'Program Data Extracts-Zip Codes'!R$52:W$5334, 4, FALSE)</f>
        <v>PGE</v>
      </c>
    </row>
    <row r="3736" spans="2:10" x14ac:dyDescent="0.25">
      <c r="B3736" s="63">
        <v>6053013300</v>
      </c>
      <c r="C3736" s="63">
        <v>5693</v>
      </c>
      <c r="D3736" s="63" t="s">
        <v>177</v>
      </c>
      <c r="E3736" s="96">
        <v>93940</v>
      </c>
      <c r="F3736" s="63">
        <v>9.6329638224179703</v>
      </c>
      <c r="G3736" s="63">
        <v>0</v>
      </c>
      <c r="H3736" s="63">
        <v>30.4</v>
      </c>
      <c r="I3736" s="98" t="str">
        <f>VLOOKUP(E3736, 'Program Data Extracts-Zip Codes'!R$52:W$5334, 6, FALSE)</f>
        <v>PGE</v>
      </c>
      <c r="J3736" s="98" t="str">
        <f>VLOOKUP(E3736, 'Program Data Extracts-Zip Codes'!R$52:W$5334, 4, FALSE)</f>
        <v>PGE</v>
      </c>
    </row>
    <row r="3737" spans="2:10" x14ac:dyDescent="0.25">
      <c r="B3737" s="63">
        <v>6053012502</v>
      </c>
      <c r="C3737" s="63">
        <v>5082</v>
      </c>
      <c r="D3737" s="63" t="s">
        <v>177</v>
      </c>
      <c r="E3737" s="96">
        <v>93940</v>
      </c>
      <c r="F3737" s="63">
        <v>5.9689526385685197</v>
      </c>
      <c r="G3737" s="63">
        <v>0</v>
      </c>
      <c r="H3737" s="63">
        <v>25.1</v>
      </c>
      <c r="I3737" s="98" t="str">
        <f>VLOOKUP(E3737, 'Program Data Extracts-Zip Codes'!R$52:W$5334, 6, FALSE)</f>
        <v>PGE</v>
      </c>
      <c r="J3737" s="98" t="str">
        <f>VLOOKUP(E3737, 'Program Data Extracts-Zip Codes'!R$52:W$5334, 4, FALSE)</f>
        <v>PGE</v>
      </c>
    </row>
    <row r="3738" spans="2:10" x14ac:dyDescent="0.25">
      <c r="B3738" s="63">
        <v>6053012800</v>
      </c>
      <c r="C3738" s="63">
        <v>5154</v>
      </c>
      <c r="D3738" s="63" t="s">
        <v>177</v>
      </c>
      <c r="E3738" s="96">
        <v>93940</v>
      </c>
      <c r="F3738" s="63">
        <v>3.84129595137497</v>
      </c>
      <c r="G3738" s="63">
        <v>0</v>
      </c>
      <c r="H3738" s="63">
        <v>13.1</v>
      </c>
      <c r="I3738" s="98" t="str">
        <f>VLOOKUP(E3738, 'Program Data Extracts-Zip Codes'!R$52:W$5334, 6, FALSE)</f>
        <v>PGE</v>
      </c>
      <c r="J3738" s="98" t="str">
        <f>VLOOKUP(E3738, 'Program Data Extracts-Zip Codes'!R$52:W$5334, 4, FALSE)</f>
        <v>PGE</v>
      </c>
    </row>
    <row r="3739" spans="2:10" x14ac:dyDescent="0.25">
      <c r="B3739" s="63">
        <v>6053013400</v>
      </c>
      <c r="C3739" s="63">
        <v>1624</v>
      </c>
      <c r="D3739" s="63" t="s">
        <v>177</v>
      </c>
      <c r="E3739" s="96">
        <v>93940</v>
      </c>
      <c r="F3739" s="63">
        <v>3.5639622736035599</v>
      </c>
      <c r="G3739" s="63">
        <v>0</v>
      </c>
      <c r="H3739" s="63">
        <v>14.2</v>
      </c>
      <c r="I3739" s="98" t="str">
        <f>VLOOKUP(E3739, 'Program Data Extracts-Zip Codes'!R$52:W$5334, 6, FALSE)</f>
        <v>PGE</v>
      </c>
      <c r="J3739" s="98" t="str">
        <f>VLOOKUP(E3739, 'Program Data Extracts-Zip Codes'!R$52:W$5334, 4, FALSE)</f>
        <v>PGE</v>
      </c>
    </row>
    <row r="3740" spans="2:10" x14ac:dyDescent="0.25">
      <c r="B3740" s="63">
        <v>6053013100</v>
      </c>
      <c r="C3740" s="63">
        <v>1930</v>
      </c>
      <c r="D3740" s="63" t="s">
        <v>177</v>
      </c>
      <c r="E3740" s="96">
        <v>93940</v>
      </c>
      <c r="F3740" s="63">
        <v>2.19977054096762</v>
      </c>
      <c r="G3740" s="63">
        <v>0</v>
      </c>
      <c r="H3740" s="63">
        <v>14.1</v>
      </c>
      <c r="I3740" s="98" t="str">
        <f>VLOOKUP(E3740, 'Program Data Extracts-Zip Codes'!R$52:W$5334, 6, FALSE)</f>
        <v>PGE</v>
      </c>
      <c r="J3740" s="98" t="str">
        <f>VLOOKUP(E3740, 'Program Data Extracts-Zip Codes'!R$52:W$5334, 4, FALSE)</f>
        <v>PGE</v>
      </c>
    </row>
    <row r="3741" spans="2:10" x14ac:dyDescent="0.25">
      <c r="B3741" s="63">
        <v>6053012600</v>
      </c>
      <c r="C3741" s="63">
        <v>2254</v>
      </c>
      <c r="D3741" s="63" t="s">
        <v>177</v>
      </c>
      <c r="E3741" s="96">
        <v>93944</v>
      </c>
      <c r="F3741" s="63" t="s">
        <v>147</v>
      </c>
      <c r="G3741" s="63">
        <v>0</v>
      </c>
      <c r="H3741" s="63">
        <v>16.399999999999999</v>
      </c>
      <c r="I3741" s="98" t="str">
        <f>VLOOKUP(E3741, 'Program Data Extracts-Zip Codes'!R$52:W$5334, 6, FALSE)</f>
        <v>PGE</v>
      </c>
      <c r="J3741" s="98" t="str">
        <f>VLOOKUP(E3741, 'Program Data Extracts-Zip Codes'!R$52:W$5334, 4, FALSE)</f>
        <v>PGE</v>
      </c>
    </row>
    <row r="3742" spans="2:10" x14ac:dyDescent="0.25">
      <c r="B3742" s="63">
        <v>6053010101</v>
      </c>
      <c r="C3742" s="63">
        <v>4518</v>
      </c>
      <c r="D3742" s="63" t="s">
        <v>177</v>
      </c>
      <c r="E3742" s="96">
        <v>95039</v>
      </c>
      <c r="F3742" s="63">
        <v>44.799538808374798</v>
      </c>
      <c r="G3742" s="63">
        <v>4518</v>
      </c>
      <c r="H3742" s="63">
        <v>70.5</v>
      </c>
      <c r="I3742" s="98" t="str">
        <f>VLOOKUP(E3742, 'Program Data Extracts-Zip Codes'!R$52:W$5334, 6, FALSE)</f>
        <v>PGE</v>
      </c>
      <c r="J3742" s="98" t="str">
        <f>VLOOKUP(E3742, 'Program Data Extracts-Zip Codes'!R$52:W$5334, 4, FALSE)</f>
        <v>PGE</v>
      </c>
    </row>
    <row r="3743" spans="2:10" x14ac:dyDescent="0.25">
      <c r="B3743" s="63">
        <v>6053014601</v>
      </c>
      <c r="C3743" s="63">
        <v>5232</v>
      </c>
      <c r="D3743" s="63" t="s">
        <v>177</v>
      </c>
      <c r="E3743" s="96">
        <v>95039</v>
      </c>
      <c r="F3743" s="63">
        <v>35.345252442470901</v>
      </c>
      <c r="G3743" s="63">
        <v>0</v>
      </c>
      <c r="H3743" s="63">
        <v>44.8</v>
      </c>
      <c r="I3743" s="98" t="str">
        <f>VLOOKUP(E3743, 'Program Data Extracts-Zip Codes'!R$52:W$5334, 6, FALSE)</f>
        <v>PGE</v>
      </c>
      <c r="J3743" s="98" t="str">
        <f>VLOOKUP(E3743, 'Program Data Extracts-Zip Codes'!R$52:W$5334, 4, FALSE)</f>
        <v>PGE</v>
      </c>
    </row>
    <row r="3744" spans="2:10" x14ac:dyDescent="0.25">
      <c r="B3744" s="63">
        <v>6053012401</v>
      </c>
      <c r="C3744" s="63">
        <v>1682</v>
      </c>
      <c r="D3744" s="63" t="s">
        <v>177</v>
      </c>
      <c r="E3744" s="96">
        <v>93950</v>
      </c>
      <c r="F3744" s="63">
        <v>4.0961026427560396</v>
      </c>
      <c r="G3744" s="63">
        <v>0</v>
      </c>
      <c r="H3744" s="63">
        <v>20.5</v>
      </c>
      <c r="I3744" s="98" t="str">
        <f>VLOOKUP(E3744, 'Program Data Extracts-Zip Codes'!R$52:W$5334, 6, FALSE)</f>
        <v>PGE</v>
      </c>
      <c r="J3744" s="98" t="str">
        <f>VLOOKUP(E3744, 'Program Data Extracts-Zip Codes'!R$52:W$5334, 4, FALSE)</f>
        <v>PGE</v>
      </c>
    </row>
    <row r="3745" spans="2:10" x14ac:dyDescent="0.25">
      <c r="B3745" s="63">
        <v>6053012000</v>
      </c>
      <c r="C3745" s="63">
        <v>3563</v>
      </c>
      <c r="D3745" s="63" t="s">
        <v>177</v>
      </c>
      <c r="E3745" s="96">
        <v>93950</v>
      </c>
      <c r="F3745" s="63">
        <v>3.4441671823464701</v>
      </c>
      <c r="G3745" s="63">
        <v>0</v>
      </c>
      <c r="H3745" s="63">
        <v>22.7</v>
      </c>
      <c r="I3745" s="98" t="str">
        <f>VLOOKUP(E3745, 'Program Data Extracts-Zip Codes'!R$52:W$5334, 6, FALSE)</f>
        <v>PGE</v>
      </c>
      <c r="J3745" s="98" t="str">
        <f>VLOOKUP(E3745, 'Program Data Extracts-Zip Codes'!R$52:W$5334, 4, FALSE)</f>
        <v>PGE</v>
      </c>
    </row>
    <row r="3746" spans="2:10" x14ac:dyDescent="0.25">
      <c r="B3746" s="63">
        <v>6053012402</v>
      </c>
      <c r="C3746" s="63">
        <v>2987</v>
      </c>
      <c r="D3746" s="63" t="s">
        <v>177</v>
      </c>
      <c r="E3746" s="96">
        <v>93950</v>
      </c>
      <c r="F3746" s="63">
        <v>3.2901060787957799</v>
      </c>
      <c r="G3746" s="63">
        <v>0</v>
      </c>
      <c r="H3746" s="63">
        <v>13.4</v>
      </c>
      <c r="I3746" s="98" t="str">
        <f>VLOOKUP(E3746, 'Program Data Extracts-Zip Codes'!R$52:W$5334, 6, FALSE)</f>
        <v>PGE</v>
      </c>
      <c r="J3746" s="98" t="str">
        <f>VLOOKUP(E3746, 'Program Data Extracts-Zip Codes'!R$52:W$5334, 4, FALSE)</f>
        <v>PGE</v>
      </c>
    </row>
    <row r="3747" spans="2:10" x14ac:dyDescent="0.25">
      <c r="B3747" s="63">
        <v>6053012200</v>
      </c>
      <c r="C3747" s="63">
        <v>2683</v>
      </c>
      <c r="D3747" s="63" t="s">
        <v>177</v>
      </c>
      <c r="E3747" s="96">
        <v>93950</v>
      </c>
      <c r="F3747" s="63">
        <v>3.1339440138347001</v>
      </c>
      <c r="G3747" s="63">
        <v>0</v>
      </c>
      <c r="H3747" s="63">
        <v>15.2</v>
      </c>
      <c r="I3747" s="98" t="str">
        <f>VLOOKUP(E3747, 'Program Data Extracts-Zip Codes'!R$52:W$5334, 6, FALSE)</f>
        <v>PGE</v>
      </c>
      <c r="J3747" s="98" t="str">
        <f>VLOOKUP(E3747, 'Program Data Extracts-Zip Codes'!R$52:W$5334, 4, FALSE)</f>
        <v>PGE</v>
      </c>
    </row>
    <row r="3748" spans="2:10" x14ac:dyDescent="0.25">
      <c r="B3748" s="63">
        <v>6053012302</v>
      </c>
      <c r="C3748" s="63">
        <v>1872</v>
      </c>
      <c r="D3748" s="63" t="s">
        <v>177</v>
      </c>
      <c r="E3748" s="96">
        <v>93950</v>
      </c>
      <c r="F3748" s="63">
        <v>2.7898691425459901</v>
      </c>
      <c r="G3748" s="63">
        <v>0</v>
      </c>
      <c r="H3748" s="63">
        <v>13.6</v>
      </c>
      <c r="I3748" s="98" t="str">
        <f>VLOOKUP(E3748, 'Program Data Extracts-Zip Codes'!R$52:W$5334, 6, FALSE)</f>
        <v>PGE</v>
      </c>
      <c r="J3748" s="98" t="str">
        <f>VLOOKUP(E3748, 'Program Data Extracts-Zip Codes'!R$52:W$5334, 4, FALSE)</f>
        <v>PGE</v>
      </c>
    </row>
    <row r="3749" spans="2:10" x14ac:dyDescent="0.25">
      <c r="B3749" s="63">
        <v>6053012100</v>
      </c>
      <c r="C3749" s="63">
        <v>2263</v>
      </c>
      <c r="D3749" s="63" t="s">
        <v>177</v>
      </c>
      <c r="E3749" s="96">
        <v>93950</v>
      </c>
      <c r="F3749" s="63">
        <v>2.4402056415335101</v>
      </c>
      <c r="G3749" s="63">
        <v>0</v>
      </c>
      <c r="H3749" s="63">
        <v>10.1</v>
      </c>
      <c r="I3749" s="98" t="str">
        <f>VLOOKUP(E3749, 'Program Data Extracts-Zip Codes'!R$52:W$5334, 6, FALSE)</f>
        <v>PGE</v>
      </c>
      <c r="J3749" s="98" t="str">
        <f>VLOOKUP(E3749, 'Program Data Extracts-Zip Codes'!R$52:W$5334, 4, FALSE)</f>
        <v>PGE</v>
      </c>
    </row>
    <row r="3750" spans="2:10" x14ac:dyDescent="0.25">
      <c r="B3750" s="63">
        <v>6053011900</v>
      </c>
      <c r="C3750" s="63">
        <v>4449</v>
      </c>
      <c r="D3750" s="63" t="s">
        <v>177</v>
      </c>
      <c r="E3750" s="96">
        <v>93953</v>
      </c>
      <c r="F3750" s="63">
        <v>6.1613464094651098</v>
      </c>
      <c r="G3750" s="63">
        <v>0</v>
      </c>
      <c r="H3750" s="63">
        <v>19.7</v>
      </c>
      <c r="I3750" s="98" t="str">
        <f>VLOOKUP(E3750, 'Program Data Extracts-Zip Codes'!R$52:W$5334, 6, FALSE)</f>
        <v>PGE</v>
      </c>
      <c r="J3750" s="98" t="str">
        <f>VLOOKUP(E3750, 'Program Data Extracts-Zip Codes'!R$52:W$5334, 4, FALSE)</f>
        <v>PGE</v>
      </c>
    </row>
    <row r="3751" spans="2:10" x14ac:dyDescent="0.25">
      <c r="B3751" s="63">
        <v>6053000900</v>
      </c>
      <c r="C3751" s="63">
        <v>5746</v>
      </c>
      <c r="D3751" s="63" t="s">
        <v>177</v>
      </c>
      <c r="E3751" s="96">
        <v>93905</v>
      </c>
      <c r="F3751" s="63">
        <v>43.5643894523417</v>
      </c>
      <c r="G3751" s="63">
        <v>5746</v>
      </c>
      <c r="H3751" s="63">
        <v>68.7</v>
      </c>
      <c r="I3751" s="98" t="str">
        <f>VLOOKUP(E3751, 'Program Data Extracts-Zip Codes'!R$52:W$5334, 6, FALSE)</f>
        <v>PGE</v>
      </c>
      <c r="J3751" s="98" t="str">
        <f>VLOOKUP(E3751, 'Program Data Extracts-Zip Codes'!R$52:W$5334, 4, FALSE)</f>
        <v>PGE</v>
      </c>
    </row>
    <row r="3752" spans="2:10" x14ac:dyDescent="0.25">
      <c r="B3752" s="63">
        <v>6053014500</v>
      </c>
      <c r="C3752" s="63">
        <v>4410</v>
      </c>
      <c r="D3752" s="63" t="s">
        <v>177</v>
      </c>
      <c r="E3752" s="96">
        <v>93901</v>
      </c>
      <c r="F3752" s="63">
        <v>41.524855993620903</v>
      </c>
      <c r="G3752" s="63">
        <v>4410</v>
      </c>
      <c r="H3752" s="63">
        <v>31.4</v>
      </c>
      <c r="I3752" s="98" t="str">
        <f>VLOOKUP(E3752, 'Program Data Extracts-Zip Codes'!R$52:W$5334, 6, FALSE)</f>
        <v>PGE</v>
      </c>
      <c r="J3752" s="98" t="str">
        <f>VLOOKUP(E3752, 'Program Data Extracts-Zip Codes'!R$52:W$5334, 4, FALSE)</f>
        <v>PGE</v>
      </c>
    </row>
    <row r="3753" spans="2:10" x14ac:dyDescent="0.25">
      <c r="B3753" s="63">
        <v>6053000502</v>
      </c>
      <c r="C3753" s="63">
        <v>4161</v>
      </c>
      <c r="D3753" s="63" t="s">
        <v>177</v>
      </c>
      <c r="E3753" s="96">
        <v>93905</v>
      </c>
      <c r="F3753" s="63">
        <v>38.854756410338403</v>
      </c>
      <c r="G3753" s="63">
        <v>0</v>
      </c>
      <c r="H3753" s="63">
        <v>52.7</v>
      </c>
      <c r="I3753" s="98" t="str">
        <f>VLOOKUP(E3753, 'Program Data Extracts-Zip Codes'!R$52:W$5334, 6, FALSE)</f>
        <v>PGE</v>
      </c>
      <c r="J3753" s="98" t="str">
        <f>VLOOKUP(E3753, 'Program Data Extracts-Zip Codes'!R$52:W$5334, 4, FALSE)</f>
        <v>PGE</v>
      </c>
    </row>
    <row r="3754" spans="2:10" x14ac:dyDescent="0.25">
      <c r="B3754" s="63">
        <v>6053001801</v>
      </c>
      <c r="C3754" s="63">
        <v>3957</v>
      </c>
      <c r="D3754" s="63" t="s">
        <v>177</v>
      </c>
      <c r="E3754" s="96">
        <v>93907</v>
      </c>
      <c r="F3754" s="63">
        <v>36.576885056438499</v>
      </c>
      <c r="G3754" s="63">
        <v>0</v>
      </c>
      <c r="H3754" s="63">
        <v>39.200000000000003</v>
      </c>
      <c r="I3754" s="98" t="str">
        <f>VLOOKUP(E3754, 'Program Data Extracts-Zip Codes'!R$52:W$5334, 6, FALSE)</f>
        <v>PGE</v>
      </c>
      <c r="J3754" s="98" t="str">
        <f>VLOOKUP(E3754, 'Program Data Extracts-Zip Codes'!R$52:W$5334, 4, FALSE)</f>
        <v>PGE</v>
      </c>
    </row>
    <row r="3755" spans="2:10" x14ac:dyDescent="0.25">
      <c r="B3755" s="63">
        <v>6053001700</v>
      </c>
      <c r="C3755" s="63">
        <v>3780</v>
      </c>
      <c r="D3755" s="63" t="s">
        <v>177</v>
      </c>
      <c r="E3755" s="96">
        <v>93901</v>
      </c>
      <c r="F3755" s="63">
        <v>36.515566005700897</v>
      </c>
      <c r="G3755" s="63">
        <v>0</v>
      </c>
      <c r="H3755" s="63">
        <v>53</v>
      </c>
      <c r="I3755" s="98" t="str">
        <f>VLOOKUP(E3755, 'Program Data Extracts-Zip Codes'!R$52:W$5334, 6, FALSE)</f>
        <v>PGE</v>
      </c>
      <c r="J3755" s="98" t="str">
        <f>VLOOKUP(E3755, 'Program Data Extracts-Zip Codes'!R$52:W$5334, 4, FALSE)</f>
        <v>PGE</v>
      </c>
    </row>
    <row r="3756" spans="2:10" x14ac:dyDescent="0.25">
      <c r="B3756" s="63">
        <v>6053010504</v>
      </c>
      <c r="C3756" s="63">
        <v>4732</v>
      </c>
      <c r="D3756" s="63" t="s">
        <v>177</v>
      </c>
      <c r="E3756" s="96">
        <v>93907</v>
      </c>
      <c r="F3756" s="63">
        <v>36.025457992040202</v>
      </c>
      <c r="G3756" s="63">
        <v>0</v>
      </c>
      <c r="H3756" s="63">
        <v>49.9</v>
      </c>
      <c r="I3756" s="98" t="str">
        <f>VLOOKUP(E3756, 'Program Data Extracts-Zip Codes'!R$52:W$5334, 6, FALSE)</f>
        <v>PGE</v>
      </c>
      <c r="J3756" s="98" t="str">
        <f>VLOOKUP(E3756, 'Program Data Extracts-Zip Codes'!R$52:W$5334, 4, FALSE)</f>
        <v>PGE</v>
      </c>
    </row>
    <row r="3757" spans="2:10" x14ac:dyDescent="0.25">
      <c r="B3757" s="63">
        <v>6053001300</v>
      </c>
      <c r="C3757" s="63">
        <v>2548</v>
      </c>
      <c r="D3757" s="63" t="s">
        <v>177</v>
      </c>
      <c r="E3757" s="96">
        <v>93901</v>
      </c>
      <c r="F3757" s="63">
        <v>34.849405767292197</v>
      </c>
      <c r="G3757" s="63">
        <v>0</v>
      </c>
      <c r="H3757" s="63">
        <v>86.3</v>
      </c>
      <c r="I3757" s="98" t="str">
        <f>VLOOKUP(E3757, 'Program Data Extracts-Zip Codes'!R$52:W$5334, 6, FALSE)</f>
        <v>PGE</v>
      </c>
      <c r="J3757" s="98" t="str">
        <f>VLOOKUP(E3757, 'Program Data Extracts-Zip Codes'!R$52:W$5334, 4, FALSE)</f>
        <v>PGE</v>
      </c>
    </row>
    <row r="3758" spans="2:10" x14ac:dyDescent="0.25">
      <c r="B3758" s="63">
        <v>6053001802</v>
      </c>
      <c r="C3758" s="63">
        <v>5078</v>
      </c>
      <c r="D3758" s="63" t="s">
        <v>177</v>
      </c>
      <c r="E3758" s="96">
        <v>93907</v>
      </c>
      <c r="F3758" s="63">
        <v>34.054778280562402</v>
      </c>
      <c r="G3758" s="63">
        <v>0</v>
      </c>
      <c r="H3758" s="63">
        <v>41.6</v>
      </c>
      <c r="I3758" s="98" t="str">
        <f>VLOOKUP(E3758, 'Program Data Extracts-Zip Codes'!R$52:W$5334, 6, FALSE)</f>
        <v>PGE</v>
      </c>
      <c r="J3758" s="98" t="str">
        <f>VLOOKUP(E3758, 'Program Data Extracts-Zip Codes'!R$52:W$5334, 4, FALSE)</f>
        <v>PGE</v>
      </c>
    </row>
    <row r="3759" spans="2:10" x14ac:dyDescent="0.25">
      <c r="B3759" s="63">
        <v>6053000800</v>
      </c>
      <c r="C3759" s="63">
        <v>5628</v>
      </c>
      <c r="D3759" s="63" t="s">
        <v>177</v>
      </c>
      <c r="E3759" s="96">
        <v>93905</v>
      </c>
      <c r="F3759" s="63">
        <v>32.325508282895399</v>
      </c>
      <c r="G3759" s="63">
        <v>0</v>
      </c>
      <c r="H3759" s="63">
        <v>59.9</v>
      </c>
      <c r="I3759" s="98" t="str">
        <f>VLOOKUP(E3759, 'Program Data Extracts-Zip Codes'!R$52:W$5334, 6, FALSE)</f>
        <v>PGE</v>
      </c>
      <c r="J3759" s="98" t="str">
        <f>VLOOKUP(E3759, 'Program Data Extracts-Zip Codes'!R$52:W$5334, 4, FALSE)</f>
        <v>PGE</v>
      </c>
    </row>
    <row r="3760" spans="2:10" x14ac:dyDescent="0.25">
      <c r="B3760" s="63">
        <v>6053010606</v>
      </c>
      <c r="C3760" s="63">
        <v>6299</v>
      </c>
      <c r="D3760" s="63" t="s">
        <v>177</v>
      </c>
      <c r="E3760" s="96">
        <v>93908</v>
      </c>
      <c r="F3760" s="63">
        <v>32.016128837822002</v>
      </c>
      <c r="G3760" s="63">
        <v>0</v>
      </c>
      <c r="H3760" s="63">
        <v>40.299999999999997</v>
      </c>
      <c r="I3760" s="98" t="str">
        <f>VLOOKUP(E3760, 'Program Data Extracts-Zip Codes'!R$52:W$5334, 6, FALSE)</f>
        <v>PGE</v>
      </c>
      <c r="J3760" s="98" t="str">
        <f>VLOOKUP(E3760, 'Program Data Extracts-Zip Codes'!R$52:W$5334, 4, FALSE)</f>
        <v>PGE</v>
      </c>
    </row>
    <row r="3761" spans="2:10" x14ac:dyDescent="0.25">
      <c r="B3761" s="63">
        <v>6053010506</v>
      </c>
      <c r="C3761" s="63">
        <v>4752</v>
      </c>
      <c r="D3761" s="63" t="s">
        <v>177</v>
      </c>
      <c r="E3761" s="96">
        <v>93906</v>
      </c>
      <c r="F3761" s="63">
        <v>31.449157622882002</v>
      </c>
      <c r="G3761" s="63">
        <v>0</v>
      </c>
      <c r="H3761" s="63">
        <v>72</v>
      </c>
      <c r="I3761" s="98" t="str">
        <f>VLOOKUP(E3761, 'Program Data Extracts-Zip Codes'!R$52:W$5334, 6, FALSE)</f>
        <v>PGE</v>
      </c>
      <c r="J3761" s="98" t="str">
        <f>VLOOKUP(E3761, 'Program Data Extracts-Zip Codes'!R$52:W$5334, 4, FALSE)</f>
        <v>PGE</v>
      </c>
    </row>
    <row r="3762" spans="2:10" x14ac:dyDescent="0.25">
      <c r="B3762" s="63">
        <v>6053000400</v>
      </c>
      <c r="C3762" s="63">
        <v>7161</v>
      </c>
      <c r="D3762" s="63" t="s">
        <v>177</v>
      </c>
      <c r="E3762" s="96">
        <v>93906</v>
      </c>
      <c r="F3762" s="63">
        <v>31.187650536858101</v>
      </c>
      <c r="G3762" s="63">
        <v>0</v>
      </c>
      <c r="H3762" s="63">
        <v>63.3</v>
      </c>
      <c r="I3762" s="98" t="str">
        <f>VLOOKUP(E3762, 'Program Data Extracts-Zip Codes'!R$52:W$5334, 6, FALSE)</f>
        <v>PGE</v>
      </c>
      <c r="J3762" s="98" t="str">
        <f>VLOOKUP(E3762, 'Program Data Extracts-Zip Codes'!R$52:W$5334, 4, FALSE)</f>
        <v>PGE</v>
      </c>
    </row>
    <row r="3763" spans="2:10" x14ac:dyDescent="0.25">
      <c r="B3763" s="63">
        <v>6053014302</v>
      </c>
      <c r="C3763" s="63">
        <v>4024</v>
      </c>
      <c r="D3763" s="63" t="s">
        <v>177</v>
      </c>
      <c r="E3763" s="96">
        <v>93908</v>
      </c>
      <c r="F3763" s="63">
        <v>30.8128580814328</v>
      </c>
      <c r="G3763" s="63">
        <v>0</v>
      </c>
      <c r="H3763" s="63">
        <v>40.799999999999997</v>
      </c>
      <c r="I3763" s="98" t="str">
        <f>VLOOKUP(E3763, 'Program Data Extracts-Zip Codes'!R$52:W$5334, 6, FALSE)</f>
        <v>PGE</v>
      </c>
      <c r="J3763" s="98" t="str">
        <f>VLOOKUP(E3763, 'Program Data Extracts-Zip Codes'!R$52:W$5334, 4, FALSE)</f>
        <v>PGE</v>
      </c>
    </row>
    <row r="3764" spans="2:10" x14ac:dyDescent="0.25">
      <c r="B3764" s="63">
        <v>6053001200</v>
      </c>
      <c r="C3764" s="63">
        <v>3178</v>
      </c>
      <c r="D3764" s="63" t="s">
        <v>177</v>
      </c>
      <c r="E3764" s="96">
        <v>93901</v>
      </c>
      <c r="F3764" s="63">
        <v>29.937019916330001</v>
      </c>
      <c r="G3764" s="63">
        <v>0</v>
      </c>
      <c r="H3764" s="63">
        <v>39.799999999999997</v>
      </c>
      <c r="I3764" s="98" t="str">
        <f>VLOOKUP(E3764, 'Program Data Extracts-Zip Codes'!R$52:W$5334, 6, FALSE)</f>
        <v>PGE</v>
      </c>
      <c r="J3764" s="98" t="str">
        <f>VLOOKUP(E3764, 'Program Data Extracts-Zip Codes'!R$52:W$5334, 4, FALSE)</f>
        <v>PGE</v>
      </c>
    </row>
    <row r="3765" spans="2:10" x14ac:dyDescent="0.25">
      <c r="B3765" s="63">
        <v>6053000600</v>
      </c>
      <c r="C3765" s="63">
        <v>7143</v>
      </c>
      <c r="D3765" s="63" t="s">
        <v>177</v>
      </c>
      <c r="E3765" s="96">
        <v>93905</v>
      </c>
      <c r="F3765" s="63">
        <v>29.829551981538799</v>
      </c>
      <c r="G3765" s="63">
        <v>0</v>
      </c>
      <c r="H3765" s="63">
        <v>67.3</v>
      </c>
      <c r="I3765" s="98" t="str">
        <f>VLOOKUP(E3765, 'Program Data Extracts-Zip Codes'!R$52:W$5334, 6, FALSE)</f>
        <v>PGE</v>
      </c>
      <c r="J3765" s="98" t="str">
        <f>VLOOKUP(E3765, 'Program Data Extracts-Zip Codes'!R$52:W$5334, 4, FALSE)</f>
        <v>PGE</v>
      </c>
    </row>
    <row r="3766" spans="2:10" x14ac:dyDescent="0.25">
      <c r="B3766" s="63">
        <v>6053014107</v>
      </c>
      <c r="C3766" s="63">
        <v>7088</v>
      </c>
      <c r="D3766" s="63" t="s">
        <v>177</v>
      </c>
      <c r="E3766" s="96">
        <v>93908</v>
      </c>
      <c r="F3766" s="63">
        <v>27.9000185341601</v>
      </c>
      <c r="G3766" s="63">
        <v>0</v>
      </c>
      <c r="H3766" s="63">
        <v>40.200000000000003</v>
      </c>
      <c r="I3766" s="98" t="str">
        <f>VLOOKUP(E3766, 'Program Data Extracts-Zip Codes'!R$52:W$5334, 6, FALSE)</f>
        <v>PGE</v>
      </c>
      <c r="J3766" s="98" t="str">
        <f>VLOOKUP(E3766, 'Program Data Extracts-Zip Codes'!R$52:W$5334, 4, FALSE)</f>
        <v>PGE</v>
      </c>
    </row>
    <row r="3767" spans="2:10" x14ac:dyDescent="0.25">
      <c r="B3767" s="63">
        <v>6053010505</v>
      </c>
      <c r="C3767" s="63">
        <v>4892</v>
      </c>
      <c r="D3767" s="63" t="s">
        <v>177</v>
      </c>
      <c r="E3767" s="96">
        <v>93906</v>
      </c>
      <c r="F3767" s="63">
        <v>27.280911757591301</v>
      </c>
      <c r="G3767" s="63">
        <v>0</v>
      </c>
      <c r="H3767" s="63">
        <v>49.7</v>
      </c>
      <c r="I3767" s="98" t="str">
        <f>VLOOKUP(E3767, 'Program Data Extracts-Zip Codes'!R$52:W$5334, 6, FALSE)</f>
        <v>PGE</v>
      </c>
      <c r="J3767" s="98" t="str">
        <f>VLOOKUP(E3767, 'Program Data Extracts-Zip Codes'!R$52:W$5334, 4, FALSE)</f>
        <v>PGE</v>
      </c>
    </row>
    <row r="3768" spans="2:10" x14ac:dyDescent="0.25">
      <c r="B3768" s="63">
        <v>6053000103</v>
      </c>
      <c r="C3768" s="63">
        <v>3894</v>
      </c>
      <c r="D3768" s="63" t="s">
        <v>177</v>
      </c>
      <c r="E3768" s="96">
        <v>93906</v>
      </c>
      <c r="F3768" s="63">
        <v>26.590750697812101</v>
      </c>
      <c r="G3768" s="63">
        <v>0</v>
      </c>
      <c r="H3768" s="63">
        <v>34.6</v>
      </c>
      <c r="I3768" s="98" t="str">
        <f>VLOOKUP(E3768, 'Program Data Extracts-Zip Codes'!R$52:W$5334, 6, FALSE)</f>
        <v>PGE</v>
      </c>
      <c r="J3768" s="98" t="str">
        <f>VLOOKUP(E3768, 'Program Data Extracts-Zip Codes'!R$52:W$5334, 4, FALSE)</f>
        <v>PGE</v>
      </c>
    </row>
    <row r="3769" spans="2:10" x14ac:dyDescent="0.25">
      <c r="B3769" s="63">
        <v>6053010501</v>
      </c>
      <c r="C3769" s="63">
        <v>6339</v>
      </c>
      <c r="D3769" s="63" t="s">
        <v>177</v>
      </c>
      <c r="E3769" s="96">
        <v>93907</v>
      </c>
      <c r="F3769" s="63">
        <v>26.436224326285402</v>
      </c>
      <c r="G3769" s="63">
        <v>0</v>
      </c>
      <c r="H3769" s="63">
        <v>26.8</v>
      </c>
      <c r="I3769" s="98" t="str">
        <f>VLOOKUP(E3769, 'Program Data Extracts-Zip Codes'!R$52:W$5334, 6, FALSE)</f>
        <v>PGE</v>
      </c>
      <c r="J3769" s="98" t="str">
        <f>VLOOKUP(E3769, 'Program Data Extracts-Zip Codes'!R$52:W$5334, 4, FALSE)</f>
        <v>PGE</v>
      </c>
    </row>
    <row r="3770" spans="2:10" x14ac:dyDescent="0.25">
      <c r="B3770" s="63">
        <v>6053010608</v>
      </c>
      <c r="C3770" s="63">
        <v>3646</v>
      </c>
      <c r="D3770" s="63" t="s">
        <v>177</v>
      </c>
      <c r="E3770" s="96">
        <v>93905</v>
      </c>
      <c r="F3770" s="63">
        <v>26.3347002734365</v>
      </c>
      <c r="G3770" s="63">
        <v>0</v>
      </c>
      <c r="H3770" s="63">
        <v>65.5</v>
      </c>
      <c r="I3770" s="98" t="str">
        <f>VLOOKUP(E3770, 'Program Data Extracts-Zip Codes'!R$52:W$5334, 6, FALSE)</f>
        <v>PGE</v>
      </c>
      <c r="J3770" s="98" t="str">
        <f>VLOOKUP(E3770, 'Program Data Extracts-Zip Codes'!R$52:W$5334, 4, FALSE)</f>
        <v>PGE</v>
      </c>
    </row>
    <row r="3771" spans="2:10" x14ac:dyDescent="0.25">
      <c r="B3771" s="63">
        <v>6053001400</v>
      </c>
      <c r="C3771" s="63">
        <v>2680</v>
      </c>
      <c r="D3771" s="63" t="s">
        <v>177</v>
      </c>
      <c r="E3771" s="96">
        <v>93901</v>
      </c>
      <c r="F3771" s="63">
        <v>26.050063175957099</v>
      </c>
      <c r="G3771" s="63">
        <v>0</v>
      </c>
      <c r="H3771" s="63">
        <v>30.8</v>
      </c>
      <c r="I3771" s="98" t="str">
        <f>VLOOKUP(E3771, 'Program Data Extracts-Zip Codes'!R$52:W$5334, 6, FALSE)</f>
        <v>PGE</v>
      </c>
      <c r="J3771" s="98" t="str">
        <f>VLOOKUP(E3771, 'Program Data Extracts-Zip Codes'!R$52:W$5334, 4, FALSE)</f>
        <v>PGE</v>
      </c>
    </row>
    <row r="3772" spans="2:10" x14ac:dyDescent="0.25">
      <c r="B3772" s="63">
        <v>6053000104</v>
      </c>
      <c r="C3772" s="63">
        <v>3478</v>
      </c>
      <c r="D3772" s="63" t="s">
        <v>177</v>
      </c>
      <c r="E3772" s="96">
        <v>93906</v>
      </c>
      <c r="F3772" s="63">
        <v>25.060225095356799</v>
      </c>
      <c r="G3772" s="63">
        <v>0</v>
      </c>
      <c r="H3772" s="63">
        <v>21.8</v>
      </c>
      <c r="I3772" s="98" t="str">
        <f>VLOOKUP(E3772, 'Program Data Extracts-Zip Codes'!R$52:W$5334, 6, FALSE)</f>
        <v>PGE</v>
      </c>
      <c r="J3772" s="98" t="str">
        <f>VLOOKUP(E3772, 'Program Data Extracts-Zip Codes'!R$52:W$5334, 4, FALSE)</f>
        <v>PGE</v>
      </c>
    </row>
    <row r="3773" spans="2:10" x14ac:dyDescent="0.25">
      <c r="B3773" s="63">
        <v>6053001500</v>
      </c>
      <c r="C3773" s="63">
        <v>5741</v>
      </c>
      <c r="D3773" s="63" t="s">
        <v>177</v>
      </c>
      <c r="E3773" s="96">
        <v>93901</v>
      </c>
      <c r="F3773" s="63">
        <v>23.674975514359001</v>
      </c>
      <c r="G3773" s="63">
        <v>0</v>
      </c>
      <c r="H3773" s="63">
        <v>29.9</v>
      </c>
      <c r="I3773" s="98" t="str">
        <f>VLOOKUP(E3773, 'Program Data Extracts-Zip Codes'!R$52:W$5334, 6, FALSE)</f>
        <v>PGE</v>
      </c>
      <c r="J3773" s="98" t="str">
        <f>VLOOKUP(E3773, 'Program Data Extracts-Zip Codes'!R$52:W$5334, 4, FALSE)</f>
        <v>PGE</v>
      </c>
    </row>
    <row r="3774" spans="2:10" x14ac:dyDescent="0.25">
      <c r="B3774" s="63">
        <v>6053014301</v>
      </c>
      <c r="C3774" s="63">
        <v>3602</v>
      </c>
      <c r="D3774" s="63" t="s">
        <v>177</v>
      </c>
      <c r="E3774" s="96">
        <v>93908</v>
      </c>
      <c r="F3774" s="63">
        <v>23.641418037085501</v>
      </c>
      <c r="G3774" s="63">
        <v>0</v>
      </c>
      <c r="H3774" s="63">
        <v>16.8</v>
      </c>
      <c r="I3774" s="98" t="str">
        <f>VLOOKUP(E3774, 'Program Data Extracts-Zip Codes'!R$52:W$5334, 6, FALSE)</f>
        <v>PGE</v>
      </c>
      <c r="J3774" s="98" t="str">
        <f>VLOOKUP(E3774, 'Program Data Extracts-Zip Codes'!R$52:W$5334, 4, FALSE)</f>
        <v>PGE</v>
      </c>
    </row>
    <row r="3775" spans="2:10" x14ac:dyDescent="0.25">
      <c r="B3775" s="63">
        <v>6053000101</v>
      </c>
      <c r="C3775" s="63">
        <v>2079</v>
      </c>
      <c r="D3775" s="63" t="s">
        <v>177</v>
      </c>
      <c r="E3775" s="96">
        <v>93906</v>
      </c>
      <c r="F3775" s="63">
        <v>23.633124819024399</v>
      </c>
      <c r="G3775" s="63">
        <v>0</v>
      </c>
      <c r="H3775" s="63">
        <v>37.4</v>
      </c>
      <c r="I3775" s="98" t="str">
        <f>VLOOKUP(E3775, 'Program Data Extracts-Zip Codes'!R$52:W$5334, 6, FALSE)</f>
        <v>PGE</v>
      </c>
      <c r="J3775" s="98" t="str">
        <f>VLOOKUP(E3775, 'Program Data Extracts-Zip Codes'!R$52:W$5334, 4, FALSE)</f>
        <v>PGE</v>
      </c>
    </row>
    <row r="3776" spans="2:10" x14ac:dyDescent="0.25">
      <c r="B3776" s="63">
        <v>6053000501</v>
      </c>
      <c r="C3776" s="63">
        <v>4842</v>
      </c>
      <c r="D3776" s="63" t="s">
        <v>177</v>
      </c>
      <c r="E3776" s="96">
        <v>93905</v>
      </c>
      <c r="F3776" s="63">
        <v>23.494699275052099</v>
      </c>
      <c r="G3776" s="63">
        <v>0</v>
      </c>
      <c r="H3776" s="63">
        <v>85.3</v>
      </c>
      <c r="I3776" s="98" t="str">
        <f>VLOOKUP(E3776, 'Program Data Extracts-Zip Codes'!R$52:W$5334, 6, FALSE)</f>
        <v>PGE</v>
      </c>
      <c r="J3776" s="98" t="str">
        <f>VLOOKUP(E3776, 'Program Data Extracts-Zip Codes'!R$52:W$5334, 4, FALSE)</f>
        <v>PGE</v>
      </c>
    </row>
    <row r="3777" spans="2:10" x14ac:dyDescent="0.25">
      <c r="B3777" s="63">
        <v>6053000102</v>
      </c>
      <c r="C3777" s="63">
        <v>9054</v>
      </c>
      <c r="D3777" s="63" t="s">
        <v>177</v>
      </c>
      <c r="E3777" s="96">
        <v>93906</v>
      </c>
      <c r="F3777" s="63">
        <v>23.3702242952177</v>
      </c>
      <c r="G3777" s="63">
        <v>0</v>
      </c>
      <c r="H3777" s="63">
        <v>36.200000000000003</v>
      </c>
      <c r="I3777" s="98" t="str">
        <f>VLOOKUP(E3777, 'Program Data Extracts-Zip Codes'!R$52:W$5334, 6, FALSE)</f>
        <v>PGE</v>
      </c>
      <c r="J3777" s="98" t="str">
        <f>VLOOKUP(E3777, 'Program Data Extracts-Zip Codes'!R$52:W$5334, 4, FALSE)</f>
        <v>PGE</v>
      </c>
    </row>
    <row r="3778" spans="2:10" x14ac:dyDescent="0.25">
      <c r="B3778" s="63">
        <v>6053000300</v>
      </c>
      <c r="C3778" s="63">
        <v>4177</v>
      </c>
      <c r="D3778" s="63" t="s">
        <v>177</v>
      </c>
      <c r="E3778" s="96">
        <v>93906</v>
      </c>
      <c r="F3778" s="63">
        <v>22.985672679328299</v>
      </c>
      <c r="G3778" s="63">
        <v>0</v>
      </c>
      <c r="H3778" s="63">
        <v>40.1</v>
      </c>
      <c r="I3778" s="98" t="str">
        <f>VLOOKUP(E3778, 'Program Data Extracts-Zip Codes'!R$52:W$5334, 6, FALSE)</f>
        <v>PGE</v>
      </c>
      <c r="J3778" s="98" t="str">
        <f>VLOOKUP(E3778, 'Program Data Extracts-Zip Codes'!R$52:W$5334, 4, FALSE)</f>
        <v>PGE</v>
      </c>
    </row>
    <row r="3779" spans="2:10" x14ac:dyDescent="0.25">
      <c r="B3779" s="63">
        <v>6053000701</v>
      </c>
      <c r="C3779" s="63">
        <v>6439</v>
      </c>
      <c r="D3779" s="63" t="s">
        <v>177</v>
      </c>
      <c r="E3779" s="96">
        <v>93905</v>
      </c>
      <c r="F3779" s="63">
        <v>22.913371185824801</v>
      </c>
      <c r="G3779" s="63">
        <v>0</v>
      </c>
      <c r="H3779" s="63">
        <v>86.1</v>
      </c>
      <c r="I3779" s="98" t="str">
        <f>VLOOKUP(E3779, 'Program Data Extracts-Zip Codes'!R$52:W$5334, 6, FALSE)</f>
        <v>PGE</v>
      </c>
      <c r="J3779" s="98" t="str">
        <f>VLOOKUP(E3779, 'Program Data Extracts-Zip Codes'!R$52:W$5334, 4, FALSE)</f>
        <v>PGE</v>
      </c>
    </row>
    <row r="3780" spans="2:10" x14ac:dyDescent="0.25">
      <c r="B3780" s="63">
        <v>6053010605</v>
      </c>
      <c r="C3780" s="63">
        <v>4219</v>
      </c>
      <c r="D3780" s="63" t="s">
        <v>177</v>
      </c>
      <c r="E3780" s="96">
        <v>93905</v>
      </c>
      <c r="F3780" s="63">
        <v>22.357005138065201</v>
      </c>
      <c r="G3780" s="63">
        <v>0</v>
      </c>
      <c r="H3780" s="63">
        <v>46.1</v>
      </c>
      <c r="I3780" s="98" t="str">
        <f>VLOOKUP(E3780, 'Program Data Extracts-Zip Codes'!R$52:W$5334, 6, FALSE)</f>
        <v>PGE</v>
      </c>
      <c r="J3780" s="98" t="str">
        <f>VLOOKUP(E3780, 'Program Data Extracts-Zip Codes'!R$52:W$5334, 4, FALSE)</f>
        <v>PGE</v>
      </c>
    </row>
    <row r="3781" spans="2:10" x14ac:dyDescent="0.25">
      <c r="B3781" s="63">
        <v>6053000702</v>
      </c>
      <c r="C3781" s="63">
        <v>6371</v>
      </c>
      <c r="D3781" s="63" t="s">
        <v>177</v>
      </c>
      <c r="E3781" s="96">
        <v>93905</v>
      </c>
      <c r="F3781" s="63">
        <v>21.248642812364299</v>
      </c>
      <c r="G3781" s="63">
        <v>0</v>
      </c>
      <c r="H3781" s="63">
        <v>77.3</v>
      </c>
      <c r="I3781" s="98" t="str">
        <f>VLOOKUP(E3781, 'Program Data Extracts-Zip Codes'!R$52:W$5334, 6, FALSE)</f>
        <v>PGE</v>
      </c>
      <c r="J3781" s="98" t="str">
        <f>VLOOKUP(E3781, 'Program Data Extracts-Zip Codes'!R$52:W$5334, 4, FALSE)</f>
        <v>PGE</v>
      </c>
    </row>
    <row r="3782" spans="2:10" x14ac:dyDescent="0.25">
      <c r="B3782" s="63">
        <v>6053001600</v>
      </c>
      <c r="C3782" s="63">
        <v>2642</v>
      </c>
      <c r="D3782" s="63" t="s">
        <v>177</v>
      </c>
      <c r="E3782" s="96">
        <v>93901</v>
      </c>
      <c r="F3782" s="63">
        <v>20.240762750280101</v>
      </c>
      <c r="G3782" s="63">
        <v>0</v>
      </c>
      <c r="H3782" s="63">
        <v>25.3</v>
      </c>
      <c r="I3782" s="98" t="str">
        <f>VLOOKUP(E3782, 'Program Data Extracts-Zip Codes'!R$52:W$5334, 6, FALSE)</f>
        <v>PGE</v>
      </c>
      <c r="J3782" s="98" t="str">
        <f>VLOOKUP(E3782, 'Program Data Extracts-Zip Codes'!R$52:W$5334, 4, FALSE)</f>
        <v>PGE</v>
      </c>
    </row>
    <row r="3783" spans="2:10" x14ac:dyDescent="0.25">
      <c r="B3783" s="63">
        <v>6053000200</v>
      </c>
      <c r="C3783" s="63">
        <v>6884</v>
      </c>
      <c r="D3783" s="63" t="s">
        <v>177</v>
      </c>
      <c r="E3783" s="96">
        <v>93906</v>
      </c>
      <c r="F3783" s="63">
        <v>19.8619710593977</v>
      </c>
      <c r="G3783" s="63">
        <v>0</v>
      </c>
      <c r="H3783" s="63">
        <v>44.3</v>
      </c>
      <c r="I3783" s="98" t="str">
        <f>VLOOKUP(E3783, 'Program Data Extracts-Zip Codes'!R$52:W$5334, 6, FALSE)</f>
        <v>PGE</v>
      </c>
      <c r="J3783" s="98" t="str">
        <f>VLOOKUP(E3783, 'Program Data Extracts-Zip Codes'!R$52:W$5334, 4, FALSE)</f>
        <v>PGE</v>
      </c>
    </row>
    <row r="3784" spans="2:10" x14ac:dyDescent="0.25">
      <c r="B3784" s="63">
        <v>6053010604</v>
      </c>
      <c r="C3784" s="63">
        <v>5512</v>
      </c>
      <c r="D3784" s="63" t="s">
        <v>177</v>
      </c>
      <c r="E3784" s="96">
        <v>93905</v>
      </c>
      <c r="F3784" s="63">
        <v>17.375984350386702</v>
      </c>
      <c r="G3784" s="63">
        <v>0</v>
      </c>
      <c r="H3784" s="63">
        <v>29.5</v>
      </c>
      <c r="I3784" s="98" t="str">
        <f>VLOOKUP(E3784, 'Program Data Extracts-Zip Codes'!R$52:W$5334, 6, FALSE)</f>
        <v>PGE</v>
      </c>
      <c r="J3784" s="98" t="str">
        <f>VLOOKUP(E3784, 'Program Data Extracts-Zip Codes'!R$52:W$5334, 4, FALSE)</f>
        <v>PGE</v>
      </c>
    </row>
    <row r="3785" spans="2:10" x14ac:dyDescent="0.25">
      <c r="B3785" s="63">
        <v>6053010607</v>
      </c>
      <c r="C3785" s="63">
        <v>4430</v>
      </c>
      <c r="D3785" s="63" t="s">
        <v>177</v>
      </c>
      <c r="E3785" s="96">
        <v>93905</v>
      </c>
      <c r="F3785" s="63">
        <v>16.811037949380001</v>
      </c>
      <c r="G3785" s="63">
        <v>0</v>
      </c>
      <c r="H3785" s="63">
        <v>72.400000000000006</v>
      </c>
      <c r="I3785" s="98" t="str">
        <f>VLOOKUP(E3785, 'Program Data Extracts-Zip Codes'!R$52:W$5334, 6, FALSE)</f>
        <v>PGE</v>
      </c>
      <c r="J3785" s="98" t="str">
        <f>VLOOKUP(E3785, 'Program Data Extracts-Zip Codes'!R$52:W$5334, 4, FALSE)</f>
        <v>PGE</v>
      </c>
    </row>
    <row r="3786" spans="2:10" x14ac:dyDescent="0.25">
      <c r="B3786" s="63">
        <v>6053010603</v>
      </c>
      <c r="C3786" s="63">
        <v>7304</v>
      </c>
      <c r="D3786" s="63" t="s">
        <v>177</v>
      </c>
      <c r="E3786" s="96">
        <v>93906</v>
      </c>
      <c r="F3786" s="63">
        <v>14.8099270663506</v>
      </c>
      <c r="G3786" s="63">
        <v>0</v>
      </c>
      <c r="H3786" s="63">
        <v>26.2</v>
      </c>
      <c r="I3786" s="98" t="str">
        <f>VLOOKUP(E3786, 'Program Data Extracts-Zip Codes'!R$52:W$5334, 6, FALSE)</f>
        <v>PGE</v>
      </c>
      <c r="J3786" s="98" t="str">
        <f>VLOOKUP(E3786, 'Program Data Extracts-Zip Codes'!R$52:W$5334, 4, FALSE)</f>
        <v>PGE</v>
      </c>
    </row>
    <row r="3787" spans="2:10" x14ac:dyDescent="0.25">
      <c r="B3787" s="63">
        <v>6053010305</v>
      </c>
      <c r="C3787" s="63">
        <v>4371</v>
      </c>
      <c r="D3787" s="63" t="s">
        <v>177</v>
      </c>
      <c r="E3787" s="96">
        <v>93907</v>
      </c>
      <c r="F3787" s="63">
        <v>14.477694803114099</v>
      </c>
      <c r="G3787" s="63">
        <v>0</v>
      </c>
      <c r="H3787" s="63">
        <v>24.7</v>
      </c>
      <c r="I3787" s="98" t="str">
        <f>VLOOKUP(E3787, 'Program Data Extracts-Zip Codes'!R$52:W$5334, 6, FALSE)</f>
        <v>PGE</v>
      </c>
      <c r="J3787" s="98" t="str">
        <f>VLOOKUP(E3787, 'Program Data Extracts-Zip Codes'!R$52:W$5334, 4, FALSE)</f>
        <v>PGE</v>
      </c>
    </row>
    <row r="3788" spans="2:10" x14ac:dyDescent="0.25">
      <c r="B3788" s="63">
        <v>6053010701</v>
      </c>
      <c r="C3788" s="63">
        <v>6769</v>
      </c>
      <c r="D3788" s="63" t="s">
        <v>177</v>
      </c>
      <c r="E3788" s="96">
        <v>93908</v>
      </c>
      <c r="F3788" s="63">
        <v>7.3023011421493802</v>
      </c>
      <c r="G3788" s="63">
        <v>0</v>
      </c>
      <c r="H3788" s="63">
        <v>7.1</v>
      </c>
      <c r="I3788" s="98" t="str">
        <f>VLOOKUP(E3788, 'Program Data Extracts-Zip Codes'!R$52:W$5334, 6, FALSE)</f>
        <v>PGE</v>
      </c>
      <c r="J3788" s="98" t="str">
        <f>VLOOKUP(E3788, 'Program Data Extracts-Zip Codes'!R$52:W$5334, 4, FALSE)</f>
        <v>PGE</v>
      </c>
    </row>
    <row r="3789" spans="2:10" x14ac:dyDescent="0.25">
      <c r="B3789" s="63">
        <v>6053010702</v>
      </c>
      <c r="C3789" s="63">
        <v>3911</v>
      </c>
      <c r="D3789" s="63" t="s">
        <v>177</v>
      </c>
      <c r="E3789" s="96">
        <v>93908</v>
      </c>
      <c r="F3789" s="63">
        <v>3.28929303783086</v>
      </c>
      <c r="G3789" s="63">
        <v>0</v>
      </c>
      <c r="H3789" s="63">
        <v>7.1</v>
      </c>
      <c r="I3789" s="98" t="str">
        <f>VLOOKUP(E3789, 'Program Data Extracts-Zip Codes'!R$52:W$5334, 6, FALSE)</f>
        <v>PGE</v>
      </c>
      <c r="J3789" s="98" t="str">
        <f>VLOOKUP(E3789, 'Program Data Extracts-Zip Codes'!R$52:W$5334, 4, FALSE)</f>
        <v>PGE</v>
      </c>
    </row>
    <row r="3790" spans="2:10" x14ac:dyDescent="0.25">
      <c r="B3790" s="63">
        <v>6053980000</v>
      </c>
      <c r="C3790" s="63">
        <v>7</v>
      </c>
      <c r="D3790" s="63" t="s">
        <v>177</v>
      </c>
      <c r="E3790" s="96">
        <v>93905</v>
      </c>
      <c r="F3790" s="63" t="s">
        <v>147</v>
      </c>
      <c r="G3790" s="63">
        <v>0</v>
      </c>
      <c r="H3790" s="63" t="s">
        <v>147</v>
      </c>
      <c r="I3790" s="98" t="str">
        <f>VLOOKUP(E3790, 'Program Data Extracts-Zip Codes'!R$52:W$5334, 6, FALSE)</f>
        <v>PGE</v>
      </c>
      <c r="J3790" s="98" t="str">
        <f>VLOOKUP(E3790, 'Program Data Extracts-Zip Codes'!R$52:W$5334, 4, FALSE)</f>
        <v>PGE</v>
      </c>
    </row>
    <row r="3791" spans="2:10" x14ac:dyDescent="0.25">
      <c r="B3791" s="63">
        <v>6053014000</v>
      </c>
      <c r="C3791" s="63">
        <v>2637</v>
      </c>
      <c r="D3791" s="63" t="s">
        <v>177</v>
      </c>
      <c r="E3791" s="96">
        <v>93955</v>
      </c>
      <c r="F3791" s="63">
        <v>27.4919231805215</v>
      </c>
      <c r="G3791" s="63">
        <v>0</v>
      </c>
      <c r="H3791" s="63">
        <v>46.2</v>
      </c>
      <c r="I3791" s="98" t="str">
        <f>VLOOKUP(E3791, 'Program Data Extracts-Zip Codes'!R$52:W$5334, 6, FALSE)</f>
        <v>PGE</v>
      </c>
      <c r="J3791" s="98" t="str">
        <f>VLOOKUP(E3791, 'Program Data Extracts-Zip Codes'!R$52:W$5334, 4, FALSE)</f>
        <v>PGE</v>
      </c>
    </row>
    <row r="3792" spans="2:10" x14ac:dyDescent="0.25">
      <c r="B3792" s="63">
        <v>6053013700</v>
      </c>
      <c r="C3792" s="63">
        <v>5131</v>
      </c>
      <c r="D3792" s="63" t="s">
        <v>177</v>
      </c>
      <c r="E3792" s="96">
        <v>93955</v>
      </c>
      <c r="F3792" s="63">
        <v>17.629535343007898</v>
      </c>
      <c r="G3792" s="63">
        <v>0</v>
      </c>
      <c r="H3792" s="63">
        <v>58.9</v>
      </c>
      <c r="I3792" s="98" t="str">
        <f>VLOOKUP(E3792, 'Program Data Extracts-Zip Codes'!R$52:W$5334, 6, FALSE)</f>
        <v>PGE</v>
      </c>
      <c r="J3792" s="98" t="str">
        <f>VLOOKUP(E3792, 'Program Data Extracts-Zip Codes'!R$52:W$5334, 4, FALSE)</f>
        <v>PGE</v>
      </c>
    </row>
    <row r="3793" spans="2:10" x14ac:dyDescent="0.25">
      <c r="B3793" s="63">
        <v>6053013900</v>
      </c>
      <c r="C3793" s="63">
        <v>2673</v>
      </c>
      <c r="D3793" s="63" t="s">
        <v>177</v>
      </c>
      <c r="E3793" s="96">
        <v>93955</v>
      </c>
      <c r="F3793" s="63">
        <v>17.412992170272801</v>
      </c>
      <c r="G3793" s="63">
        <v>0</v>
      </c>
      <c r="H3793" s="63">
        <v>43.7</v>
      </c>
      <c r="I3793" s="98" t="str">
        <f>VLOOKUP(E3793, 'Program Data Extracts-Zip Codes'!R$52:W$5334, 6, FALSE)</f>
        <v>PGE</v>
      </c>
      <c r="J3793" s="98" t="str">
        <f>VLOOKUP(E3793, 'Program Data Extracts-Zip Codes'!R$52:W$5334, 4, FALSE)</f>
        <v>PGE</v>
      </c>
    </row>
    <row r="3794" spans="2:10" x14ac:dyDescent="0.25">
      <c r="B3794" s="63">
        <v>6053013500</v>
      </c>
      <c r="C3794" s="63">
        <v>4920</v>
      </c>
      <c r="D3794" s="63" t="s">
        <v>177</v>
      </c>
      <c r="E3794" s="96">
        <v>93955</v>
      </c>
      <c r="F3794" s="63">
        <v>16.2355235185507</v>
      </c>
      <c r="G3794" s="63">
        <v>0</v>
      </c>
      <c r="H3794" s="63">
        <v>50.1</v>
      </c>
      <c r="I3794" s="98" t="str">
        <f>VLOOKUP(E3794, 'Program Data Extracts-Zip Codes'!R$52:W$5334, 6, FALSE)</f>
        <v>PGE</v>
      </c>
      <c r="J3794" s="98" t="str">
        <f>VLOOKUP(E3794, 'Program Data Extracts-Zip Codes'!R$52:W$5334, 4, FALSE)</f>
        <v>PGE</v>
      </c>
    </row>
    <row r="3795" spans="2:10" x14ac:dyDescent="0.25">
      <c r="B3795" s="63">
        <v>6053013800</v>
      </c>
      <c r="C3795" s="63">
        <v>5548</v>
      </c>
      <c r="D3795" s="63" t="s">
        <v>177</v>
      </c>
      <c r="E3795" s="96">
        <v>93955</v>
      </c>
      <c r="F3795" s="63">
        <v>13.987584428964899</v>
      </c>
      <c r="G3795" s="63">
        <v>0</v>
      </c>
      <c r="H3795" s="63">
        <v>30.7</v>
      </c>
      <c r="I3795" s="98" t="str">
        <f>VLOOKUP(E3795, 'Program Data Extracts-Zip Codes'!R$52:W$5334, 6, FALSE)</f>
        <v>PGE</v>
      </c>
      <c r="J3795" s="98" t="str">
        <f>VLOOKUP(E3795, 'Program Data Extracts-Zip Codes'!R$52:W$5334, 4, FALSE)</f>
        <v>PGE</v>
      </c>
    </row>
    <row r="3796" spans="2:10" x14ac:dyDescent="0.25">
      <c r="B3796" s="63">
        <v>6053013600</v>
      </c>
      <c r="C3796" s="63">
        <v>4396</v>
      </c>
      <c r="D3796" s="63" t="s">
        <v>177</v>
      </c>
      <c r="E3796" s="96">
        <v>93955</v>
      </c>
      <c r="F3796" s="63">
        <v>9.9625967507496291</v>
      </c>
      <c r="G3796" s="63">
        <v>0</v>
      </c>
      <c r="H3796" s="63">
        <v>52.2</v>
      </c>
      <c r="I3796" s="98" t="str">
        <f>VLOOKUP(E3796, 'Program Data Extracts-Zip Codes'!R$52:W$5334, 6, FALSE)</f>
        <v>PGE</v>
      </c>
      <c r="J3796" s="98" t="str">
        <f>VLOOKUP(E3796, 'Program Data Extracts-Zip Codes'!R$52:W$5334, 4, FALSE)</f>
        <v>PGE</v>
      </c>
    </row>
    <row r="3797" spans="2:10" x14ac:dyDescent="0.25">
      <c r="B3797" s="63">
        <v>6053014104</v>
      </c>
      <c r="C3797" s="63">
        <v>1611</v>
      </c>
      <c r="D3797" s="63" t="s">
        <v>177</v>
      </c>
      <c r="E3797" s="96">
        <v>93955</v>
      </c>
      <c r="F3797" s="63" t="s">
        <v>147</v>
      </c>
      <c r="G3797" s="63">
        <v>0</v>
      </c>
      <c r="H3797" s="63" t="s">
        <v>147</v>
      </c>
      <c r="I3797" s="98" t="str">
        <f>VLOOKUP(E3797, 'Program Data Extracts-Zip Codes'!R$52:W$5334, 6, FALSE)</f>
        <v>PGE</v>
      </c>
      <c r="J3797" s="98" t="str">
        <f>VLOOKUP(E3797, 'Program Data Extracts-Zip Codes'!R$52:W$5334, 4, FALSE)</f>
        <v>PGE</v>
      </c>
    </row>
    <row r="3798" spans="2:10" x14ac:dyDescent="0.25">
      <c r="B3798" s="63">
        <v>6053011204</v>
      </c>
      <c r="C3798" s="63">
        <v>3190</v>
      </c>
      <c r="D3798" s="63" t="s">
        <v>177</v>
      </c>
      <c r="E3798" s="96">
        <v>93960</v>
      </c>
      <c r="F3798" s="63">
        <v>27.407449029835199</v>
      </c>
      <c r="G3798" s="63">
        <v>0</v>
      </c>
      <c r="H3798" s="63">
        <v>51.8</v>
      </c>
      <c r="I3798" s="98" t="str">
        <f>VLOOKUP(E3798, 'Program Data Extracts-Zip Codes'!R$52:W$5334, 6, FALSE)</f>
        <v>PGE</v>
      </c>
      <c r="J3798" s="98" t="str">
        <f>VLOOKUP(E3798, 'Program Data Extracts-Zip Codes'!R$52:W$5334, 4, FALSE)</f>
        <v>PGE</v>
      </c>
    </row>
    <row r="3799" spans="2:10" x14ac:dyDescent="0.25">
      <c r="B3799" s="63">
        <v>6053011102</v>
      </c>
      <c r="C3799" s="63">
        <v>11454</v>
      </c>
      <c r="D3799" s="63" t="s">
        <v>177</v>
      </c>
      <c r="E3799" s="96">
        <v>93960</v>
      </c>
      <c r="F3799" s="63">
        <v>25.088809705574199</v>
      </c>
      <c r="G3799" s="63">
        <v>0</v>
      </c>
      <c r="H3799" s="63">
        <v>46.2</v>
      </c>
      <c r="I3799" s="98" t="str">
        <f>VLOOKUP(E3799, 'Program Data Extracts-Zip Codes'!R$52:W$5334, 6, FALSE)</f>
        <v>PGE</v>
      </c>
      <c r="J3799" s="98" t="str">
        <f>VLOOKUP(E3799, 'Program Data Extracts-Zip Codes'!R$52:W$5334, 4, FALSE)</f>
        <v>PGE</v>
      </c>
    </row>
    <row r="3800" spans="2:10" x14ac:dyDescent="0.25">
      <c r="B3800" s="63">
        <v>6053010900</v>
      </c>
      <c r="C3800" s="63">
        <v>10109</v>
      </c>
      <c r="D3800" s="63" t="s">
        <v>177</v>
      </c>
      <c r="E3800" s="96">
        <v>93960</v>
      </c>
      <c r="F3800" s="63" t="s">
        <v>147</v>
      </c>
      <c r="G3800" s="63">
        <v>0</v>
      </c>
      <c r="H3800" s="63" t="s">
        <v>147</v>
      </c>
      <c r="I3800" s="98" t="str">
        <f>VLOOKUP(E3800, 'Program Data Extracts-Zip Codes'!R$52:W$5334, 6, FALSE)</f>
        <v>PGE</v>
      </c>
      <c r="J3800" s="98" t="str">
        <f>VLOOKUP(E3800, 'Program Data Extracts-Zip Codes'!R$52:W$5334, 4, FALSE)</f>
        <v>PGE</v>
      </c>
    </row>
    <row r="3801" spans="2:10" x14ac:dyDescent="0.25">
      <c r="B3801" s="63">
        <v>6053010102</v>
      </c>
      <c r="C3801" s="63">
        <v>3279</v>
      </c>
      <c r="D3801" s="63" t="s">
        <v>177</v>
      </c>
      <c r="E3801" s="96">
        <v>95076</v>
      </c>
      <c r="F3801" s="63">
        <v>17.429406352278001</v>
      </c>
      <c r="G3801" s="63">
        <v>0</v>
      </c>
      <c r="H3801" s="63">
        <v>29.2</v>
      </c>
      <c r="I3801" s="98" t="str">
        <f>VLOOKUP(E3801, 'Program Data Extracts-Zip Codes'!R$52:W$5334, 6, FALSE)</f>
        <v>PGE</v>
      </c>
      <c r="J3801" s="98" t="str">
        <f>VLOOKUP(E3801, 'Program Data Extracts-Zip Codes'!R$52:W$5334, 4, FALSE)</f>
        <v>PGE</v>
      </c>
    </row>
    <row r="3802" spans="2:10" x14ac:dyDescent="0.25">
      <c r="B3802" s="63">
        <v>6053010202</v>
      </c>
      <c r="C3802" s="63">
        <v>4386</v>
      </c>
      <c r="D3802" s="63" t="s">
        <v>177</v>
      </c>
      <c r="E3802" s="96">
        <v>95076</v>
      </c>
      <c r="F3802" s="63">
        <v>14.134482338955699</v>
      </c>
      <c r="G3802" s="63">
        <v>0</v>
      </c>
      <c r="H3802" s="63">
        <v>36.9</v>
      </c>
      <c r="I3802" s="98" t="str">
        <f>VLOOKUP(E3802, 'Program Data Extracts-Zip Codes'!R$52:W$5334, 6, FALSE)</f>
        <v>PGE</v>
      </c>
      <c r="J3802" s="98" t="str">
        <f>VLOOKUP(E3802, 'Program Data Extracts-Zip Codes'!R$52:W$5334, 4, FALSE)</f>
        <v>PGE</v>
      </c>
    </row>
    <row r="3803" spans="2:10" x14ac:dyDescent="0.25">
      <c r="B3803" s="63">
        <v>6055201006</v>
      </c>
      <c r="C3803" s="63">
        <v>3283</v>
      </c>
      <c r="D3803" s="63" t="s">
        <v>178</v>
      </c>
      <c r="E3803" s="96">
        <v>94503</v>
      </c>
      <c r="F3803" s="63">
        <v>18.5510915762415</v>
      </c>
      <c r="G3803" s="63">
        <v>0</v>
      </c>
      <c r="H3803" s="63">
        <v>34.6</v>
      </c>
      <c r="I3803" s="98" t="str">
        <f>VLOOKUP(E3803, 'Program Data Extracts-Zip Codes'!R$52:W$5334, 6, FALSE)</f>
        <v>PGE</v>
      </c>
      <c r="J3803" s="98" t="str">
        <f>VLOOKUP(E3803, 'Program Data Extracts-Zip Codes'!R$52:W$5334, 4, FALSE)</f>
        <v>PGE</v>
      </c>
    </row>
    <row r="3804" spans="2:10" x14ac:dyDescent="0.25">
      <c r="B3804" s="63">
        <v>6055201004</v>
      </c>
      <c r="C3804" s="63">
        <v>6081</v>
      </c>
      <c r="D3804" s="63" t="s">
        <v>178</v>
      </c>
      <c r="E3804" s="96">
        <v>94503</v>
      </c>
      <c r="F3804" s="63">
        <v>14.5839985533791</v>
      </c>
      <c r="G3804" s="63">
        <v>0</v>
      </c>
      <c r="H3804" s="63">
        <v>25.5</v>
      </c>
      <c r="I3804" s="98" t="str">
        <f>VLOOKUP(E3804, 'Program Data Extracts-Zip Codes'!R$52:W$5334, 6, FALSE)</f>
        <v>PGE</v>
      </c>
      <c r="J3804" s="98" t="str">
        <f>VLOOKUP(E3804, 'Program Data Extracts-Zip Codes'!R$52:W$5334, 4, FALSE)</f>
        <v>PGE</v>
      </c>
    </row>
    <row r="3805" spans="2:10" x14ac:dyDescent="0.25">
      <c r="B3805" s="63">
        <v>6055201007</v>
      </c>
      <c r="C3805" s="63">
        <v>4089</v>
      </c>
      <c r="D3805" s="63" t="s">
        <v>178</v>
      </c>
      <c r="E3805" s="96">
        <v>94503</v>
      </c>
      <c r="F3805" s="63">
        <v>12.005842791371</v>
      </c>
      <c r="G3805" s="63">
        <v>0</v>
      </c>
      <c r="H3805" s="63">
        <v>26.2</v>
      </c>
      <c r="I3805" s="98" t="str">
        <f>VLOOKUP(E3805, 'Program Data Extracts-Zip Codes'!R$52:W$5334, 6, FALSE)</f>
        <v>PGE</v>
      </c>
      <c r="J3805" s="98" t="str">
        <f>VLOOKUP(E3805, 'Program Data Extracts-Zip Codes'!R$52:W$5334, 4, FALSE)</f>
        <v>PGE</v>
      </c>
    </row>
    <row r="3806" spans="2:10" x14ac:dyDescent="0.25">
      <c r="B3806" s="63">
        <v>6055201700</v>
      </c>
      <c r="C3806" s="63">
        <v>5373</v>
      </c>
      <c r="D3806" s="63" t="s">
        <v>178</v>
      </c>
      <c r="E3806" s="96">
        <v>94508</v>
      </c>
      <c r="F3806" s="63">
        <v>11.2127246079821</v>
      </c>
      <c r="G3806" s="63">
        <v>0</v>
      </c>
      <c r="H3806" s="63">
        <v>27.2</v>
      </c>
      <c r="I3806" s="98" t="str">
        <f>VLOOKUP(E3806, 'Program Data Extracts-Zip Codes'!R$52:W$5334, 6, FALSE)</f>
        <v>PGE</v>
      </c>
      <c r="J3806" s="98" t="str">
        <f>VLOOKUP(E3806, 'Program Data Extracts-Zip Codes'!R$52:W$5334, 4, FALSE)</f>
        <v>PGE</v>
      </c>
    </row>
    <row r="3807" spans="2:10" x14ac:dyDescent="0.25">
      <c r="B3807" s="63">
        <v>6055202000</v>
      </c>
      <c r="C3807" s="63">
        <v>5155</v>
      </c>
      <c r="D3807" s="63" t="s">
        <v>178</v>
      </c>
      <c r="E3807" s="96">
        <v>94515</v>
      </c>
      <c r="F3807" s="63">
        <v>11.9762761546941</v>
      </c>
      <c r="G3807" s="63">
        <v>0</v>
      </c>
      <c r="H3807" s="63">
        <v>40.1</v>
      </c>
      <c r="I3807" s="98" t="str">
        <f>VLOOKUP(E3807, 'Program Data Extracts-Zip Codes'!R$52:W$5334, 6, FALSE)</f>
        <v>PGE</v>
      </c>
      <c r="J3807" s="98" t="str">
        <f>VLOOKUP(E3807, 'Program Data Extracts-Zip Codes'!R$52:W$5334, 4, FALSE)</f>
        <v>PGE</v>
      </c>
    </row>
    <row r="3808" spans="2:10" x14ac:dyDescent="0.25">
      <c r="B3808" s="63">
        <v>6055201900</v>
      </c>
      <c r="C3808" s="63">
        <v>1293</v>
      </c>
      <c r="D3808" s="63" t="s">
        <v>178</v>
      </c>
      <c r="E3808" s="96">
        <v>94515</v>
      </c>
      <c r="F3808" s="63">
        <v>10.003280191257099</v>
      </c>
      <c r="G3808" s="63">
        <v>0</v>
      </c>
      <c r="H3808" s="63">
        <v>26.5</v>
      </c>
      <c r="I3808" s="98" t="str">
        <f>VLOOKUP(E3808, 'Program Data Extracts-Zip Codes'!R$52:W$5334, 6, FALSE)</f>
        <v>PGE</v>
      </c>
      <c r="J3808" s="98" t="str">
        <f>VLOOKUP(E3808, 'Program Data Extracts-Zip Codes'!R$52:W$5334, 4, FALSE)</f>
        <v>PGE</v>
      </c>
    </row>
    <row r="3809" spans="2:10" x14ac:dyDescent="0.25">
      <c r="B3809" s="63">
        <v>6055200301</v>
      </c>
      <c r="C3809" s="63">
        <v>5095</v>
      </c>
      <c r="D3809" s="63" t="s">
        <v>178</v>
      </c>
      <c r="E3809" s="96">
        <v>94559</v>
      </c>
      <c r="F3809" s="63">
        <v>38.022771069296397</v>
      </c>
      <c r="G3809" s="63">
        <v>0</v>
      </c>
      <c r="H3809" s="63">
        <v>46</v>
      </c>
      <c r="I3809" s="98" t="str">
        <f>VLOOKUP(E3809, 'Program Data Extracts-Zip Codes'!R$52:W$5334, 6, FALSE)</f>
        <v>PGE</v>
      </c>
      <c r="J3809" s="98" t="str">
        <f>VLOOKUP(E3809, 'Program Data Extracts-Zip Codes'!R$52:W$5334, 4, FALSE)</f>
        <v>PGE</v>
      </c>
    </row>
    <row r="3810" spans="2:10" x14ac:dyDescent="0.25">
      <c r="B3810" s="63">
        <v>6055200503</v>
      </c>
      <c r="C3810" s="63">
        <v>1769</v>
      </c>
      <c r="D3810" s="63" t="s">
        <v>178</v>
      </c>
      <c r="E3810" s="96">
        <v>94559</v>
      </c>
      <c r="F3810" s="63">
        <v>37.658919850931603</v>
      </c>
      <c r="G3810" s="63">
        <v>0</v>
      </c>
      <c r="H3810" s="63">
        <v>40.299999999999997</v>
      </c>
      <c r="I3810" s="98" t="str">
        <f>VLOOKUP(E3810, 'Program Data Extracts-Zip Codes'!R$52:W$5334, 6, FALSE)</f>
        <v>PGE</v>
      </c>
      <c r="J3810" s="98" t="str">
        <f>VLOOKUP(E3810, 'Program Data Extracts-Zip Codes'!R$52:W$5334, 4, FALSE)</f>
        <v>PGE</v>
      </c>
    </row>
    <row r="3811" spans="2:10" x14ac:dyDescent="0.25">
      <c r="B3811" s="63">
        <v>6055200203</v>
      </c>
      <c r="C3811" s="63">
        <v>2497</v>
      </c>
      <c r="D3811" s="63" t="s">
        <v>178</v>
      </c>
      <c r="E3811" s="96">
        <v>94559</v>
      </c>
      <c r="F3811" s="63">
        <v>32.990913588153198</v>
      </c>
      <c r="G3811" s="63">
        <v>0</v>
      </c>
      <c r="H3811" s="63">
        <v>31.7</v>
      </c>
      <c r="I3811" s="98" t="str">
        <f>VLOOKUP(E3811, 'Program Data Extracts-Zip Codes'!R$52:W$5334, 6, FALSE)</f>
        <v>PGE</v>
      </c>
      <c r="J3811" s="98" t="str">
        <f>VLOOKUP(E3811, 'Program Data Extracts-Zip Codes'!R$52:W$5334, 4, FALSE)</f>
        <v>PGE</v>
      </c>
    </row>
    <row r="3812" spans="2:10" x14ac:dyDescent="0.25">
      <c r="B3812" s="63">
        <v>6055200202</v>
      </c>
      <c r="C3812" s="63">
        <v>2856</v>
      </c>
      <c r="D3812" s="63" t="s">
        <v>178</v>
      </c>
      <c r="E3812" s="96">
        <v>94559</v>
      </c>
      <c r="F3812" s="63">
        <v>32.132007817353099</v>
      </c>
      <c r="G3812" s="63">
        <v>0</v>
      </c>
      <c r="H3812" s="63">
        <v>39.4</v>
      </c>
      <c r="I3812" s="98" t="str">
        <f>VLOOKUP(E3812, 'Program Data Extracts-Zip Codes'!R$52:W$5334, 6, FALSE)</f>
        <v>PGE</v>
      </c>
      <c r="J3812" s="98" t="str">
        <f>VLOOKUP(E3812, 'Program Data Extracts-Zip Codes'!R$52:W$5334, 4, FALSE)</f>
        <v>PGE</v>
      </c>
    </row>
    <row r="3813" spans="2:10" x14ac:dyDescent="0.25">
      <c r="B3813" s="63">
        <v>6055200201</v>
      </c>
      <c r="C3813" s="63">
        <v>3466</v>
      </c>
      <c r="D3813" s="63" t="s">
        <v>178</v>
      </c>
      <c r="E3813" s="96">
        <v>94559</v>
      </c>
      <c r="F3813" s="63">
        <v>27.1425306721986</v>
      </c>
      <c r="G3813" s="63">
        <v>0</v>
      </c>
      <c r="H3813" s="63">
        <v>33.9</v>
      </c>
      <c r="I3813" s="98" t="str">
        <f>VLOOKUP(E3813, 'Program Data Extracts-Zip Codes'!R$52:W$5334, 6, FALSE)</f>
        <v>PGE</v>
      </c>
      <c r="J3813" s="98" t="str">
        <f>VLOOKUP(E3813, 'Program Data Extracts-Zip Codes'!R$52:W$5334, 4, FALSE)</f>
        <v>PGE</v>
      </c>
    </row>
    <row r="3814" spans="2:10" x14ac:dyDescent="0.25">
      <c r="B3814" s="63">
        <v>6055200804</v>
      </c>
      <c r="C3814" s="63">
        <v>5566</v>
      </c>
      <c r="D3814" s="63" t="s">
        <v>178</v>
      </c>
      <c r="E3814" s="96">
        <v>94558</v>
      </c>
      <c r="F3814" s="63">
        <v>26.0399405952022</v>
      </c>
      <c r="G3814" s="63">
        <v>0</v>
      </c>
      <c r="H3814" s="63">
        <v>43.7</v>
      </c>
      <c r="I3814" s="98" t="str">
        <f>VLOOKUP(E3814, 'Program Data Extracts-Zip Codes'!R$52:W$5334, 6, FALSE)</f>
        <v>PGE</v>
      </c>
      <c r="J3814" s="98" t="str">
        <f>VLOOKUP(E3814, 'Program Data Extracts-Zip Codes'!R$52:W$5334, 4, FALSE)</f>
        <v>PGE</v>
      </c>
    </row>
    <row r="3815" spans="2:10" x14ac:dyDescent="0.25">
      <c r="B3815" s="63">
        <v>6055201003</v>
      </c>
      <c r="C3815" s="63">
        <v>4389</v>
      </c>
      <c r="D3815" s="63" t="s">
        <v>178</v>
      </c>
      <c r="E3815" s="96">
        <v>94558</v>
      </c>
      <c r="F3815" s="63">
        <v>23.339405242172798</v>
      </c>
      <c r="G3815" s="63">
        <v>0</v>
      </c>
      <c r="H3815" s="63">
        <v>20.6</v>
      </c>
      <c r="I3815" s="98" t="str">
        <f>VLOOKUP(E3815, 'Program Data Extracts-Zip Codes'!R$52:W$5334, 6, FALSE)</f>
        <v>PGE</v>
      </c>
      <c r="J3815" s="98" t="str">
        <f>VLOOKUP(E3815, 'Program Data Extracts-Zip Codes'!R$52:W$5334, 4, FALSE)</f>
        <v>PGE</v>
      </c>
    </row>
    <row r="3816" spans="2:10" x14ac:dyDescent="0.25">
      <c r="B3816" s="63">
        <v>6055200501</v>
      </c>
      <c r="C3816" s="63">
        <v>5013</v>
      </c>
      <c r="D3816" s="63" t="s">
        <v>178</v>
      </c>
      <c r="E3816" s="96">
        <v>94558</v>
      </c>
      <c r="F3816" s="63">
        <v>22.799949723963898</v>
      </c>
      <c r="G3816" s="63">
        <v>0</v>
      </c>
      <c r="H3816" s="63">
        <v>45.2</v>
      </c>
      <c r="I3816" s="98" t="str">
        <f>VLOOKUP(E3816, 'Program Data Extracts-Zip Codes'!R$52:W$5334, 6, FALSE)</f>
        <v>PGE</v>
      </c>
      <c r="J3816" s="98" t="str">
        <f>VLOOKUP(E3816, 'Program Data Extracts-Zip Codes'!R$52:W$5334, 4, FALSE)</f>
        <v>PGE</v>
      </c>
    </row>
    <row r="3817" spans="2:10" x14ac:dyDescent="0.25">
      <c r="B3817" s="63">
        <v>6055201005</v>
      </c>
      <c r="C3817" s="63">
        <v>2418</v>
      </c>
      <c r="D3817" s="63" t="s">
        <v>178</v>
      </c>
      <c r="E3817" s="96">
        <v>94558</v>
      </c>
      <c r="F3817" s="63">
        <v>21.135342556811398</v>
      </c>
      <c r="G3817" s="63">
        <v>0</v>
      </c>
      <c r="H3817" s="63">
        <v>16.399999999999999</v>
      </c>
      <c r="I3817" s="98" t="str">
        <f>VLOOKUP(E3817, 'Program Data Extracts-Zip Codes'!R$52:W$5334, 6, FALSE)</f>
        <v>PGE</v>
      </c>
      <c r="J3817" s="98" t="str">
        <f>VLOOKUP(E3817, 'Program Data Extracts-Zip Codes'!R$52:W$5334, 4, FALSE)</f>
        <v>PGE</v>
      </c>
    </row>
    <row r="3818" spans="2:10" x14ac:dyDescent="0.25">
      <c r="B3818" s="63">
        <v>6055200601</v>
      </c>
      <c r="C3818" s="63">
        <v>5016</v>
      </c>
      <c r="D3818" s="63" t="s">
        <v>178</v>
      </c>
      <c r="E3818" s="96">
        <v>94558</v>
      </c>
      <c r="F3818" s="63">
        <v>20.247216515421702</v>
      </c>
      <c r="G3818" s="63">
        <v>0</v>
      </c>
      <c r="H3818" s="63">
        <v>23.1</v>
      </c>
      <c r="I3818" s="98" t="str">
        <f>VLOOKUP(E3818, 'Program Data Extracts-Zip Codes'!R$52:W$5334, 6, FALSE)</f>
        <v>PGE</v>
      </c>
      <c r="J3818" s="98" t="str">
        <f>VLOOKUP(E3818, 'Program Data Extracts-Zip Codes'!R$52:W$5334, 4, FALSE)</f>
        <v>PGE</v>
      </c>
    </row>
    <row r="3819" spans="2:10" x14ac:dyDescent="0.25">
      <c r="B3819" s="63">
        <v>6055200302</v>
      </c>
      <c r="C3819" s="63">
        <v>2504</v>
      </c>
      <c r="D3819" s="63" t="s">
        <v>178</v>
      </c>
      <c r="E3819" s="96">
        <v>94559</v>
      </c>
      <c r="F3819" s="63">
        <v>20.118726727594002</v>
      </c>
      <c r="G3819" s="63">
        <v>0</v>
      </c>
      <c r="H3819" s="63">
        <v>27.7</v>
      </c>
      <c r="I3819" s="98" t="str">
        <f>VLOOKUP(E3819, 'Program Data Extracts-Zip Codes'!R$52:W$5334, 6, FALSE)</f>
        <v>PGE</v>
      </c>
      <c r="J3819" s="98" t="str">
        <f>VLOOKUP(E3819, 'Program Data Extracts-Zip Codes'!R$52:W$5334, 4, FALSE)</f>
        <v>PGE</v>
      </c>
    </row>
    <row r="3820" spans="2:10" x14ac:dyDescent="0.25">
      <c r="B3820" s="63">
        <v>6055200802</v>
      </c>
      <c r="C3820" s="63">
        <v>5481</v>
      </c>
      <c r="D3820" s="63" t="s">
        <v>178</v>
      </c>
      <c r="E3820" s="96">
        <v>94558</v>
      </c>
      <c r="F3820" s="63">
        <v>19.754132608070101</v>
      </c>
      <c r="G3820" s="63">
        <v>0</v>
      </c>
      <c r="H3820" s="63">
        <v>17.100000000000001</v>
      </c>
      <c r="I3820" s="98" t="str">
        <f>VLOOKUP(E3820, 'Program Data Extracts-Zip Codes'!R$52:W$5334, 6, FALSE)</f>
        <v>PGE</v>
      </c>
      <c r="J3820" s="98" t="str">
        <f>VLOOKUP(E3820, 'Program Data Extracts-Zip Codes'!R$52:W$5334, 4, FALSE)</f>
        <v>PGE</v>
      </c>
    </row>
    <row r="3821" spans="2:10" x14ac:dyDescent="0.25">
      <c r="B3821" s="63">
        <v>6055201200</v>
      </c>
      <c r="C3821" s="63">
        <v>4739</v>
      </c>
      <c r="D3821" s="63" t="s">
        <v>178</v>
      </c>
      <c r="E3821" s="96">
        <v>94558</v>
      </c>
      <c r="F3821" s="63">
        <v>18.0846963133157</v>
      </c>
      <c r="G3821" s="63">
        <v>0</v>
      </c>
      <c r="H3821" s="63">
        <v>24.9</v>
      </c>
      <c r="I3821" s="98" t="str">
        <f>VLOOKUP(E3821, 'Program Data Extracts-Zip Codes'!R$52:W$5334, 6, FALSE)</f>
        <v>PGE</v>
      </c>
      <c r="J3821" s="98" t="str">
        <f>VLOOKUP(E3821, 'Program Data Extracts-Zip Codes'!R$52:W$5334, 4, FALSE)</f>
        <v>PGE</v>
      </c>
    </row>
    <row r="3822" spans="2:10" x14ac:dyDescent="0.25">
      <c r="B3822" s="63">
        <v>6055200704</v>
      </c>
      <c r="C3822" s="63">
        <v>4514</v>
      </c>
      <c r="D3822" s="63" t="s">
        <v>178</v>
      </c>
      <c r="E3822" s="96">
        <v>94558</v>
      </c>
      <c r="F3822" s="63">
        <v>18.063448202219099</v>
      </c>
      <c r="G3822" s="63">
        <v>0</v>
      </c>
      <c r="H3822" s="63">
        <v>38.799999999999997</v>
      </c>
      <c r="I3822" s="98" t="str">
        <f>VLOOKUP(E3822, 'Program Data Extracts-Zip Codes'!R$52:W$5334, 6, FALSE)</f>
        <v>PGE</v>
      </c>
      <c r="J3822" s="98" t="str">
        <f>VLOOKUP(E3822, 'Program Data Extracts-Zip Codes'!R$52:W$5334, 4, FALSE)</f>
        <v>PGE</v>
      </c>
    </row>
    <row r="3823" spans="2:10" x14ac:dyDescent="0.25">
      <c r="B3823" s="63">
        <v>6055200505</v>
      </c>
      <c r="C3823" s="63">
        <v>2460</v>
      </c>
      <c r="D3823" s="63" t="s">
        <v>178</v>
      </c>
      <c r="E3823" s="96">
        <v>94558</v>
      </c>
      <c r="F3823" s="63">
        <v>16.769319484142201</v>
      </c>
      <c r="G3823" s="63">
        <v>0</v>
      </c>
      <c r="H3823" s="63">
        <v>37.1</v>
      </c>
      <c r="I3823" s="98" t="str">
        <f>VLOOKUP(E3823, 'Program Data Extracts-Zip Codes'!R$52:W$5334, 6, FALSE)</f>
        <v>PGE</v>
      </c>
      <c r="J3823" s="98" t="str">
        <f>VLOOKUP(E3823, 'Program Data Extracts-Zip Codes'!R$52:W$5334, 4, FALSE)</f>
        <v>PGE</v>
      </c>
    </row>
    <row r="3824" spans="2:10" x14ac:dyDescent="0.25">
      <c r="B3824" s="63">
        <v>6055200602</v>
      </c>
      <c r="C3824" s="63">
        <v>4468</v>
      </c>
      <c r="D3824" s="63" t="s">
        <v>178</v>
      </c>
      <c r="E3824" s="96">
        <v>94558</v>
      </c>
      <c r="F3824" s="63">
        <v>15.2421156038096</v>
      </c>
      <c r="G3824" s="63">
        <v>0</v>
      </c>
      <c r="H3824" s="63">
        <v>27</v>
      </c>
      <c r="I3824" s="98" t="str">
        <f>VLOOKUP(E3824, 'Program Data Extracts-Zip Codes'!R$52:W$5334, 6, FALSE)</f>
        <v>PGE</v>
      </c>
      <c r="J3824" s="98" t="str">
        <f>VLOOKUP(E3824, 'Program Data Extracts-Zip Codes'!R$52:W$5334, 4, FALSE)</f>
        <v>PGE</v>
      </c>
    </row>
    <row r="3825" spans="2:10" x14ac:dyDescent="0.25">
      <c r="B3825" s="63">
        <v>6055200803</v>
      </c>
      <c r="C3825" s="63">
        <v>2165</v>
      </c>
      <c r="D3825" s="63" t="s">
        <v>178</v>
      </c>
      <c r="E3825" s="96">
        <v>94558</v>
      </c>
      <c r="F3825" s="63">
        <v>14.9070912144168</v>
      </c>
      <c r="G3825" s="63">
        <v>0</v>
      </c>
      <c r="H3825" s="63">
        <v>33.6</v>
      </c>
      <c r="I3825" s="98" t="str">
        <f>VLOOKUP(E3825, 'Program Data Extracts-Zip Codes'!R$52:W$5334, 6, FALSE)</f>
        <v>PGE</v>
      </c>
      <c r="J3825" s="98" t="str">
        <f>VLOOKUP(E3825, 'Program Data Extracts-Zip Codes'!R$52:W$5334, 4, FALSE)</f>
        <v>PGE</v>
      </c>
    </row>
    <row r="3826" spans="2:10" x14ac:dyDescent="0.25">
      <c r="B3826" s="63">
        <v>6055200707</v>
      </c>
      <c r="C3826" s="63">
        <v>3152</v>
      </c>
      <c r="D3826" s="63" t="s">
        <v>178</v>
      </c>
      <c r="E3826" s="96">
        <v>94558</v>
      </c>
      <c r="F3826" s="63">
        <v>13.464504030546101</v>
      </c>
      <c r="G3826" s="63">
        <v>0</v>
      </c>
      <c r="H3826" s="63">
        <v>21</v>
      </c>
      <c r="I3826" s="98" t="str">
        <f>VLOOKUP(E3826, 'Program Data Extracts-Zip Codes'!R$52:W$5334, 6, FALSE)</f>
        <v>PGE</v>
      </c>
      <c r="J3826" s="98" t="str">
        <f>VLOOKUP(E3826, 'Program Data Extracts-Zip Codes'!R$52:W$5334, 4, FALSE)</f>
        <v>PGE</v>
      </c>
    </row>
    <row r="3827" spans="2:10" x14ac:dyDescent="0.25">
      <c r="B3827" s="63">
        <v>6055200705</v>
      </c>
      <c r="C3827" s="63">
        <v>2776</v>
      </c>
      <c r="D3827" s="63" t="s">
        <v>178</v>
      </c>
      <c r="E3827" s="96">
        <v>94558</v>
      </c>
      <c r="F3827" s="63">
        <v>13.084594153122699</v>
      </c>
      <c r="G3827" s="63">
        <v>0</v>
      </c>
      <c r="H3827" s="63">
        <v>39.9</v>
      </c>
      <c r="I3827" s="98" t="str">
        <f>VLOOKUP(E3827, 'Program Data Extracts-Zip Codes'!R$52:W$5334, 6, FALSE)</f>
        <v>PGE</v>
      </c>
      <c r="J3827" s="98" t="str">
        <f>VLOOKUP(E3827, 'Program Data Extracts-Zip Codes'!R$52:W$5334, 4, FALSE)</f>
        <v>PGE</v>
      </c>
    </row>
    <row r="3828" spans="2:10" x14ac:dyDescent="0.25">
      <c r="B3828" s="63">
        <v>6055200504</v>
      </c>
      <c r="C3828" s="63">
        <v>6431</v>
      </c>
      <c r="D3828" s="63" t="s">
        <v>178</v>
      </c>
      <c r="E3828" s="96">
        <v>94558</v>
      </c>
      <c r="F3828" s="63">
        <v>13.0651362867531</v>
      </c>
      <c r="G3828" s="63">
        <v>0</v>
      </c>
      <c r="H3828" s="63">
        <v>25.1</v>
      </c>
      <c r="I3828" s="98" t="str">
        <f>VLOOKUP(E3828, 'Program Data Extracts-Zip Codes'!R$52:W$5334, 6, FALSE)</f>
        <v>PGE</v>
      </c>
      <c r="J3828" s="98" t="str">
        <f>VLOOKUP(E3828, 'Program Data Extracts-Zip Codes'!R$52:W$5334, 4, FALSE)</f>
        <v>PGE</v>
      </c>
    </row>
    <row r="3829" spans="2:10" x14ac:dyDescent="0.25">
      <c r="B3829" s="63">
        <v>6055200400</v>
      </c>
      <c r="C3829" s="63">
        <v>3618</v>
      </c>
      <c r="D3829" s="63" t="s">
        <v>178</v>
      </c>
      <c r="E3829" s="96">
        <v>94558</v>
      </c>
      <c r="F3829" s="63">
        <v>12.839592861036399</v>
      </c>
      <c r="G3829" s="63">
        <v>0</v>
      </c>
      <c r="H3829" s="63">
        <v>18.600000000000001</v>
      </c>
      <c r="I3829" s="98" t="str">
        <f>VLOOKUP(E3829, 'Program Data Extracts-Zip Codes'!R$52:W$5334, 6, FALSE)</f>
        <v>PGE</v>
      </c>
      <c r="J3829" s="98" t="str">
        <f>VLOOKUP(E3829, 'Program Data Extracts-Zip Codes'!R$52:W$5334, 4, FALSE)</f>
        <v>PGE</v>
      </c>
    </row>
    <row r="3830" spans="2:10" x14ac:dyDescent="0.25">
      <c r="B3830" s="63">
        <v>6055201401</v>
      </c>
      <c r="C3830" s="63">
        <v>3114</v>
      </c>
      <c r="D3830" s="63" t="s">
        <v>178</v>
      </c>
      <c r="E3830" s="96">
        <v>94558</v>
      </c>
      <c r="F3830" s="63">
        <v>12.0431242120791</v>
      </c>
      <c r="G3830" s="63">
        <v>0</v>
      </c>
      <c r="H3830" s="63">
        <v>13.7</v>
      </c>
      <c r="I3830" s="98" t="str">
        <f>VLOOKUP(E3830, 'Program Data Extracts-Zip Codes'!R$52:W$5334, 6, FALSE)</f>
        <v>PGE</v>
      </c>
      <c r="J3830" s="98" t="str">
        <f>VLOOKUP(E3830, 'Program Data Extracts-Zip Codes'!R$52:W$5334, 4, FALSE)</f>
        <v>PGE</v>
      </c>
    </row>
    <row r="3831" spans="2:10" x14ac:dyDescent="0.25">
      <c r="B3831" s="63">
        <v>6055200706</v>
      </c>
      <c r="C3831" s="63">
        <v>3283</v>
      </c>
      <c r="D3831" s="63" t="s">
        <v>178</v>
      </c>
      <c r="E3831" s="96">
        <v>94558</v>
      </c>
      <c r="F3831" s="63">
        <v>11.225603343642099</v>
      </c>
      <c r="G3831" s="63">
        <v>0</v>
      </c>
      <c r="H3831" s="63">
        <v>15.3</v>
      </c>
      <c r="I3831" s="98" t="str">
        <f>VLOOKUP(E3831, 'Program Data Extracts-Zip Codes'!R$52:W$5334, 6, FALSE)</f>
        <v>PGE</v>
      </c>
      <c r="J3831" s="98" t="str">
        <f>VLOOKUP(E3831, 'Program Data Extracts-Zip Codes'!R$52:W$5334, 4, FALSE)</f>
        <v>PGE</v>
      </c>
    </row>
    <row r="3832" spans="2:10" x14ac:dyDescent="0.25">
      <c r="B3832" s="63">
        <v>6055201800</v>
      </c>
      <c r="C3832" s="63">
        <v>1806</v>
      </c>
      <c r="D3832" s="63" t="s">
        <v>178</v>
      </c>
      <c r="E3832" s="96">
        <v>94558</v>
      </c>
      <c r="F3832" s="63">
        <v>8.0652434695760196</v>
      </c>
      <c r="G3832" s="63">
        <v>0</v>
      </c>
      <c r="H3832" s="63">
        <v>20.7</v>
      </c>
      <c r="I3832" s="98" t="str">
        <f>VLOOKUP(E3832, 'Program Data Extracts-Zip Codes'!R$52:W$5334, 6, FALSE)</f>
        <v>PGE</v>
      </c>
      <c r="J3832" s="98" t="str">
        <f>VLOOKUP(E3832, 'Program Data Extracts-Zip Codes'!R$52:W$5334, 4, FALSE)</f>
        <v>PGE</v>
      </c>
    </row>
    <row r="3833" spans="2:10" x14ac:dyDescent="0.25">
      <c r="B3833" s="63">
        <v>6055201101</v>
      </c>
      <c r="C3833" s="63">
        <v>1996</v>
      </c>
      <c r="D3833" s="63" t="s">
        <v>178</v>
      </c>
      <c r="E3833" s="96">
        <v>94558</v>
      </c>
      <c r="F3833" s="63">
        <v>5.9328748869584498</v>
      </c>
      <c r="G3833" s="63">
        <v>0</v>
      </c>
      <c r="H3833" s="63">
        <v>6</v>
      </c>
      <c r="I3833" s="98" t="str">
        <f>VLOOKUP(E3833, 'Program Data Extracts-Zip Codes'!R$52:W$5334, 6, FALSE)</f>
        <v>PGE</v>
      </c>
      <c r="J3833" s="98" t="str">
        <f>VLOOKUP(E3833, 'Program Data Extracts-Zip Codes'!R$52:W$5334, 4, FALSE)</f>
        <v>PGE</v>
      </c>
    </row>
    <row r="3834" spans="2:10" x14ac:dyDescent="0.25">
      <c r="B3834" s="63">
        <v>6055200703</v>
      </c>
      <c r="C3834" s="63">
        <v>3047</v>
      </c>
      <c r="D3834" s="63" t="s">
        <v>178</v>
      </c>
      <c r="E3834" s="96">
        <v>94558</v>
      </c>
      <c r="F3834" s="63">
        <v>5.4973318410181298</v>
      </c>
      <c r="G3834" s="63">
        <v>0</v>
      </c>
      <c r="H3834" s="63">
        <v>6.4</v>
      </c>
      <c r="I3834" s="98" t="str">
        <f>VLOOKUP(E3834, 'Program Data Extracts-Zip Codes'!R$52:W$5334, 6, FALSE)</f>
        <v>PGE</v>
      </c>
      <c r="J3834" s="98" t="str">
        <f>VLOOKUP(E3834, 'Program Data Extracts-Zip Codes'!R$52:W$5334, 4, FALSE)</f>
        <v>PGE</v>
      </c>
    </row>
    <row r="3835" spans="2:10" x14ac:dyDescent="0.25">
      <c r="B3835" s="63">
        <v>6055201402</v>
      </c>
      <c r="C3835" s="63">
        <v>2871</v>
      </c>
      <c r="D3835" s="63" t="s">
        <v>178</v>
      </c>
      <c r="E3835" s="96">
        <v>94558</v>
      </c>
      <c r="F3835" s="63">
        <v>5.3551057762087</v>
      </c>
      <c r="G3835" s="63">
        <v>0</v>
      </c>
      <c r="H3835" s="63">
        <v>14.7</v>
      </c>
      <c r="I3835" s="98" t="str">
        <f>VLOOKUP(E3835, 'Program Data Extracts-Zip Codes'!R$52:W$5334, 6, FALSE)</f>
        <v>PGE</v>
      </c>
      <c r="J3835" s="98" t="str">
        <f>VLOOKUP(E3835, 'Program Data Extracts-Zip Codes'!R$52:W$5334, 4, FALSE)</f>
        <v>PGE</v>
      </c>
    </row>
    <row r="3836" spans="2:10" x14ac:dyDescent="0.25">
      <c r="B3836" s="63">
        <v>6055201102</v>
      </c>
      <c r="C3836" s="63">
        <v>2055</v>
      </c>
      <c r="D3836" s="63" t="s">
        <v>178</v>
      </c>
      <c r="E3836" s="96">
        <v>94559</v>
      </c>
      <c r="F3836" s="63">
        <v>4.6979639277966596</v>
      </c>
      <c r="G3836" s="63">
        <v>0</v>
      </c>
      <c r="H3836" s="63">
        <v>20.3</v>
      </c>
      <c r="I3836" s="98" t="str">
        <f>VLOOKUP(E3836, 'Program Data Extracts-Zip Codes'!R$52:W$5334, 6, FALSE)</f>
        <v>PGE</v>
      </c>
      <c r="J3836" s="98" t="str">
        <f>VLOOKUP(E3836, 'Program Data Extracts-Zip Codes'!R$52:W$5334, 4, FALSE)</f>
        <v>PGE</v>
      </c>
    </row>
    <row r="3837" spans="2:10" x14ac:dyDescent="0.25">
      <c r="B3837" s="63">
        <v>6055201403</v>
      </c>
      <c r="C3837" s="63">
        <v>800</v>
      </c>
      <c r="D3837" s="63" t="s">
        <v>178</v>
      </c>
      <c r="E3837" s="96">
        <v>94558</v>
      </c>
      <c r="F3837" s="63">
        <v>2.28881009876274</v>
      </c>
      <c r="G3837" s="63">
        <v>0</v>
      </c>
      <c r="H3837" s="63">
        <v>10.6</v>
      </c>
      <c r="I3837" s="98" t="str">
        <f>VLOOKUP(E3837, 'Program Data Extracts-Zip Codes'!R$52:W$5334, 6, FALSE)</f>
        <v>PGE</v>
      </c>
      <c r="J3837" s="98" t="str">
        <f>VLOOKUP(E3837, 'Program Data Extracts-Zip Codes'!R$52:W$5334, 4, FALSE)</f>
        <v>PGE</v>
      </c>
    </row>
    <row r="3838" spans="2:10" x14ac:dyDescent="0.25">
      <c r="B3838" s="63">
        <v>6055200900</v>
      </c>
      <c r="C3838" s="63">
        <v>1230</v>
      </c>
      <c r="D3838" s="63" t="s">
        <v>178</v>
      </c>
      <c r="E3838" s="96">
        <v>94558</v>
      </c>
      <c r="F3838" s="63" t="s">
        <v>147</v>
      </c>
      <c r="G3838" s="63">
        <v>0</v>
      </c>
      <c r="H3838" s="63">
        <v>91.3</v>
      </c>
      <c r="I3838" s="98" t="str">
        <f>VLOOKUP(E3838, 'Program Data Extracts-Zip Codes'!R$52:W$5334, 6, FALSE)</f>
        <v>PGE</v>
      </c>
      <c r="J3838" s="98" t="str">
        <f>VLOOKUP(E3838, 'Program Data Extracts-Zip Codes'!R$52:W$5334, 4, FALSE)</f>
        <v>PGE</v>
      </c>
    </row>
    <row r="3839" spans="2:10" x14ac:dyDescent="0.25">
      <c r="B3839" s="63">
        <v>6055201601</v>
      </c>
      <c r="C3839" s="63">
        <v>2287</v>
      </c>
      <c r="D3839" s="63" t="s">
        <v>178</v>
      </c>
      <c r="E3839" s="96">
        <v>94574</v>
      </c>
      <c r="F3839" s="63">
        <v>20.257493073618001</v>
      </c>
      <c r="G3839" s="63">
        <v>0</v>
      </c>
      <c r="H3839" s="63">
        <v>44.2</v>
      </c>
      <c r="I3839" s="98" t="str">
        <f>VLOOKUP(E3839, 'Program Data Extracts-Zip Codes'!R$52:W$5334, 6, FALSE)</f>
        <v>PGE</v>
      </c>
      <c r="J3839" s="98" t="str">
        <f>VLOOKUP(E3839, 'Program Data Extracts-Zip Codes'!R$52:W$5334, 4, FALSE)</f>
        <v>PGE</v>
      </c>
    </row>
    <row r="3840" spans="2:10" x14ac:dyDescent="0.25">
      <c r="B3840" s="63">
        <v>6055201602</v>
      </c>
      <c r="C3840" s="63">
        <v>3527</v>
      </c>
      <c r="D3840" s="63" t="s">
        <v>178</v>
      </c>
      <c r="E3840" s="96">
        <v>94574</v>
      </c>
      <c r="F3840" s="63">
        <v>15.801064353328</v>
      </c>
      <c r="G3840" s="63">
        <v>0</v>
      </c>
      <c r="H3840" s="63">
        <v>19.600000000000001</v>
      </c>
      <c r="I3840" s="98" t="str">
        <f>VLOOKUP(E3840, 'Program Data Extracts-Zip Codes'!R$52:W$5334, 6, FALSE)</f>
        <v>PGE</v>
      </c>
      <c r="J3840" s="98" t="str">
        <f>VLOOKUP(E3840, 'Program Data Extracts-Zip Codes'!R$52:W$5334, 4, FALSE)</f>
        <v>PGE</v>
      </c>
    </row>
    <row r="3841" spans="2:10" x14ac:dyDescent="0.25">
      <c r="B3841" s="63">
        <v>6055201500</v>
      </c>
      <c r="C3841" s="63">
        <v>1868</v>
      </c>
      <c r="D3841" s="63" t="s">
        <v>178</v>
      </c>
      <c r="E3841" s="96">
        <v>94574</v>
      </c>
      <c r="F3841" s="63">
        <v>14.5604127016425</v>
      </c>
      <c r="G3841" s="63">
        <v>0</v>
      </c>
      <c r="H3841" s="63">
        <v>19.5</v>
      </c>
      <c r="I3841" s="98" t="str">
        <f>VLOOKUP(E3841, 'Program Data Extracts-Zip Codes'!R$52:W$5334, 6, FALSE)</f>
        <v>PGE</v>
      </c>
      <c r="J3841" s="98" t="str">
        <f>VLOOKUP(E3841, 'Program Data Extracts-Zip Codes'!R$52:W$5334, 4, FALSE)</f>
        <v>PGE</v>
      </c>
    </row>
    <row r="3842" spans="2:10" x14ac:dyDescent="0.25">
      <c r="B3842" s="63">
        <v>6055201300</v>
      </c>
      <c r="C3842" s="63">
        <v>2933</v>
      </c>
      <c r="D3842" s="63" t="s">
        <v>178</v>
      </c>
      <c r="E3842" s="96">
        <v>94599</v>
      </c>
      <c r="F3842" s="63">
        <v>10.848487787828899</v>
      </c>
      <c r="G3842" s="63">
        <v>0</v>
      </c>
      <c r="H3842" s="63">
        <v>21.4</v>
      </c>
      <c r="I3842" s="98" t="str">
        <f>VLOOKUP(E3842, 'Program Data Extracts-Zip Codes'!R$52:W$5334, 6, FALSE)</f>
        <v>PGE</v>
      </c>
      <c r="J3842" s="98" t="str">
        <f>VLOOKUP(E3842, 'Program Data Extracts-Zip Codes'!R$52:W$5334, 4, FALSE)</f>
        <v>PGE</v>
      </c>
    </row>
    <row r="3843" spans="2:10" x14ac:dyDescent="0.25">
      <c r="B3843" s="63">
        <v>6057000501</v>
      </c>
      <c r="C3843" s="63">
        <v>6034</v>
      </c>
      <c r="D3843" s="63" t="s">
        <v>179</v>
      </c>
      <c r="E3843" s="96">
        <v>95945</v>
      </c>
      <c r="F3843" s="63">
        <v>36.089470369759098</v>
      </c>
      <c r="G3843" s="63">
        <v>0</v>
      </c>
      <c r="H3843" s="63">
        <v>47.2</v>
      </c>
      <c r="I3843" s="98" t="str">
        <f>VLOOKUP(E3843, 'Program Data Extracts-Zip Codes'!R$52:W$5334, 6, FALSE)</f>
        <v>PGE</v>
      </c>
      <c r="J3843" s="98" t="str">
        <f>VLOOKUP(E3843, 'Program Data Extracts-Zip Codes'!R$52:W$5334, 4, FALSE)</f>
        <v>PGE</v>
      </c>
    </row>
    <row r="3844" spans="2:10" x14ac:dyDescent="0.25">
      <c r="B3844" s="63">
        <v>6057000600</v>
      </c>
      <c r="C3844" s="63">
        <v>6237</v>
      </c>
      <c r="D3844" s="63" t="s">
        <v>179</v>
      </c>
      <c r="E3844" s="96">
        <v>95945</v>
      </c>
      <c r="F3844" s="63">
        <v>34.358859271709903</v>
      </c>
      <c r="G3844" s="63">
        <v>0</v>
      </c>
      <c r="H3844" s="63">
        <v>60.6</v>
      </c>
      <c r="I3844" s="98" t="str">
        <f>VLOOKUP(E3844, 'Program Data Extracts-Zip Codes'!R$52:W$5334, 6, FALSE)</f>
        <v>PGE</v>
      </c>
      <c r="J3844" s="98" t="str">
        <f>VLOOKUP(E3844, 'Program Data Extracts-Zip Codes'!R$52:W$5334, 4, FALSE)</f>
        <v>PGE</v>
      </c>
    </row>
    <row r="3845" spans="2:10" x14ac:dyDescent="0.25">
      <c r="B3845" s="63">
        <v>6057000502</v>
      </c>
      <c r="C3845" s="63">
        <v>4664</v>
      </c>
      <c r="D3845" s="63" t="s">
        <v>179</v>
      </c>
      <c r="E3845" s="96">
        <v>95945</v>
      </c>
      <c r="F3845" s="63">
        <v>27.842693659073198</v>
      </c>
      <c r="G3845" s="63">
        <v>0</v>
      </c>
      <c r="H3845" s="63">
        <v>45.2</v>
      </c>
      <c r="I3845" s="98" t="str">
        <f>VLOOKUP(E3845, 'Program Data Extracts-Zip Codes'!R$52:W$5334, 6, FALSE)</f>
        <v>PGE</v>
      </c>
      <c r="J3845" s="98" t="str">
        <f>VLOOKUP(E3845, 'Program Data Extracts-Zip Codes'!R$52:W$5334, 4, FALSE)</f>
        <v>PGE</v>
      </c>
    </row>
    <row r="3846" spans="2:10" x14ac:dyDescent="0.25">
      <c r="B3846" s="63">
        <v>6057000702</v>
      </c>
      <c r="C3846" s="63">
        <v>3968</v>
      </c>
      <c r="D3846" s="63" t="s">
        <v>179</v>
      </c>
      <c r="E3846" s="96">
        <v>95945</v>
      </c>
      <c r="F3846" s="63">
        <v>13.5650108201646</v>
      </c>
      <c r="G3846" s="63">
        <v>0</v>
      </c>
      <c r="H3846" s="63">
        <v>20.6</v>
      </c>
      <c r="I3846" s="98" t="str">
        <f>VLOOKUP(E3846, 'Program Data Extracts-Zip Codes'!R$52:W$5334, 6, FALSE)</f>
        <v>PGE</v>
      </c>
      <c r="J3846" s="98" t="str">
        <f>VLOOKUP(E3846, 'Program Data Extracts-Zip Codes'!R$52:W$5334, 4, FALSE)</f>
        <v>PGE</v>
      </c>
    </row>
    <row r="3847" spans="2:10" x14ac:dyDescent="0.25">
      <c r="B3847" s="63">
        <v>6057000105</v>
      </c>
      <c r="C3847" s="63">
        <v>2792</v>
      </c>
      <c r="D3847" s="63" t="s">
        <v>179</v>
      </c>
      <c r="E3847" s="96">
        <v>95949</v>
      </c>
      <c r="F3847" s="63">
        <v>13.3734164254635</v>
      </c>
      <c r="G3847" s="63">
        <v>0</v>
      </c>
      <c r="H3847" s="63">
        <v>30.1</v>
      </c>
      <c r="I3847" s="98" t="str">
        <f>VLOOKUP(E3847, 'Program Data Extracts-Zip Codes'!R$52:W$5334, 6, FALSE)</f>
        <v>PGE</v>
      </c>
      <c r="J3847" s="98" t="str">
        <f>VLOOKUP(E3847, 'Program Data Extracts-Zip Codes'!R$52:W$5334, 4, FALSE)</f>
        <v>PGE</v>
      </c>
    </row>
    <row r="3848" spans="2:10" x14ac:dyDescent="0.25">
      <c r="B3848" s="63">
        <v>6057000300</v>
      </c>
      <c r="C3848" s="63">
        <v>2353</v>
      </c>
      <c r="D3848" s="63" t="s">
        <v>179</v>
      </c>
      <c r="E3848" s="96">
        <v>95949</v>
      </c>
      <c r="F3848" s="63">
        <v>10.368842617575099</v>
      </c>
      <c r="G3848" s="63">
        <v>0</v>
      </c>
      <c r="H3848" s="63">
        <v>29</v>
      </c>
      <c r="I3848" s="98" t="str">
        <f>VLOOKUP(E3848, 'Program Data Extracts-Zip Codes'!R$52:W$5334, 6, FALSE)</f>
        <v>PGE</v>
      </c>
      <c r="J3848" s="98" t="str">
        <f>VLOOKUP(E3848, 'Program Data Extracts-Zip Codes'!R$52:W$5334, 4, FALSE)</f>
        <v>PGE</v>
      </c>
    </row>
    <row r="3849" spans="2:10" x14ac:dyDescent="0.25">
      <c r="B3849" s="63">
        <v>6057000200</v>
      </c>
      <c r="C3849" s="63">
        <v>2700</v>
      </c>
      <c r="D3849" s="63" t="s">
        <v>179</v>
      </c>
      <c r="E3849" s="96">
        <v>95949</v>
      </c>
      <c r="F3849" s="63">
        <v>10.091337727832601</v>
      </c>
      <c r="G3849" s="63">
        <v>0</v>
      </c>
      <c r="H3849" s="63">
        <v>30.8</v>
      </c>
      <c r="I3849" s="98" t="str">
        <f>VLOOKUP(E3849, 'Program Data Extracts-Zip Codes'!R$52:W$5334, 6, FALSE)</f>
        <v>PGE</v>
      </c>
      <c r="J3849" s="98" t="str">
        <f>VLOOKUP(E3849, 'Program Data Extracts-Zip Codes'!R$52:W$5334, 4, FALSE)</f>
        <v>PGE</v>
      </c>
    </row>
    <row r="3850" spans="2:10" x14ac:dyDescent="0.25">
      <c r="B3850" s="63">
        <v>6057000104</v>
      </c>
      <c r="C3850" s="63">
        <v>3190</v>
      </c>
      <c r="D3850" s="63" t="s">
        <v>179</v>
      </c>
      <c r="E3850" s="96">
        <v>95949</v>
      </c>
      <c r="F3850" s="63">
        <v>8.8318579755082407</v>
      </c>
      <c r="G3850" s="63">
        <v>0</v>
      </c>
      <c r="H3850" s="63">
        <v>27.4</v>
      </c>
      <c r="I3850" s="98" t="str">
        <f>VLOOKUP(E3850, 'Program Data Extracts-Zip Codes'!R$52:W$5334, 6, FALSE)</f>
        <v>PGE</v>
      </c>
      <c r="J3850" s="98" t="str">
        <f>VLOOKUP(E3850, 'Program Data Extracts-Zip Codes'!R$52:W$5334, 4, FALSE)</f>
        <v>PGE</v>
      </c>
    </row>
    <row r="3851" spans="2:10" x14ac:dyDescent="0.25">
      <c r="B3851" s="63">
        <v>6057000103</v>
      </c>
      <c r="C3851" s="63">
        <v>7893</v>
      </c>
      <c r="D3851" s="63" t="s">
        <v>179</v>
      </c>
      <c r="E3851" s="96">
        <v>95949</v>
      </c>
      <c r="F3851" s="63">
        <v>7.9434884634185696</v>
      </c>
      <c r="G3851" s="63">
        <v>0</v>
      </c>
      <c r="H3851" s="63">
        <v>20.3</v>
      </c>
      <c r="I3851" s="98" t="str">
        <f>VLOOKUP(E3851, 'Program Data Extracts-Zip Codes'!R$52:W$5334, 6, FALSE)</f>
        <v>PGE</v>
      </c>
      <c r="J3851" s="98" t="str">
        <f>VLOOKUP(E3851, 'Program Data Extracts-Zip Codes'!R$52:W$5334, 4, FALSE)</f>
        <v>PGE</v>
      </c>
    </row>
    <row r="3852" spans="2:10" x14ac:dyDescent="0.25">
      <c r="B3852" s="63">
        <v>6057000102</v>
      </c>
      <c r="C3852" s="63">
        <v>6677</v>
      </c>
      <c r="D3852" s="63" t="s">
        <v>179</v>
      </c>
      <c r="E3852" s="96">
        <v>95949</v>
      </c>
      <c r="F3852" s="63">
        <v>4.8953347286338698</v>
      </c>
      <c r="G3852" s="63">
        <v>0</v>
      </c>
      <c r="H3852" s="63">
        <v>14.4</v>
      </c>
      <c r="I3852" s="98" t="str">
        <f>VLOOKUP(E3852, 'Program Data Extracts-Zip Codes'!R$52:W$5334, 6, FALSE)</f>
        <v>PGE</v>
      </c>
      <c r="J3852" s="98" t="str">
        <f>VLOOKUP(E3852, 'Program Data Extracts-Zip Codes'!R$52:W$5334, 4, FALSE)</f>
        <v>PGE</v>
      </c>
    </row>
    <row r="3853" spans="2:10" x14ac:dyDescent="0.25">
      <c r="B3853" s="63">
        <v>6057000701</v>
      </c>
      <c r="C3853" s="63">
        <v>7436</v>
      </c>
      <c r="D3853" s="63" t="s">
        <v>179</v>
      </c>
      <c r="E3853" s="96">
        <v>95959</v>
      </c>
      <c r="F3853" s="63">
        <v>20.6863135056572</v>
      </c>
      <c r="G3853" s="63">
        <v>0</v>
      </c>
      <c r="H3853" s="63">
        <v>29.2</v>
      </c>
      <c r="I3853" s="98" t="str">
        <f>VLOOKUP(E3853, 'Program Data Extracts-Zip Codes'!R$52:W$5334, 6, FALSE)</f>
        <v>PGE</v>
      </c>
      <c r="J3853" s="98" t="str">
        <f>VLOOKUP(E3853, 'Program Data Extracts-Zip Codes'!R$52:W$5334, 4, FALSE)</f>
        <v>PGE</v>
      </c>
    </row>
    <row r="3854" spans="2:10" x14ac:dyDescent="0.25">
      <c r="B3854" s="63">
        <v>6057000801</v>
      </c>
      <c r="C3854" s="63">
        <v>4888</v>
      </c>
      <c r="D3854" s="63" t="s">
        <v>179</v>
      </c>
      <c r="E3854" s="96">
        <v>95959</v>
      </c>
      <c r="F3854" s="63">
        <v>17.619386775473</v>
      </c>
      <c r="G3854" s="63">
        <v>0</v>
      </c>
      <c r="H3854" s="63">
        <v>24.6</v>
      </c>
      <c r="I3854" s="98" t="str">
        <f>VLOOKUP(E3854, 'Program Data Extracts-Zip Codes'!R$52:W$5334, 6, FALSE)</f>
        <v>PGE</v>
      </c>
      <c r="J3854" s="98" t="str">
        <f>VLOOKUP(E3854, 'Program Data Extracts-Zip Codes'!R$52:W$5334, 4, FALSE)</f>
        <v>PGE</v>
      </c>
    </row>
    <row r="3855" spans="2:10" x14ac:dyDescent="0.25">
      <c r="B3855" s="63">
        <v>6057000802</v>
      </c>
      <c r="C3855" s="63">
        <v>6528</v>
      </c>
      <c r="D3855" s="63" t="s">
        <v>179</v>
      </c>
      <c r="E3855" s="96">
        <v>95959</v>
      </c>
      <c r="F3855" s="63">
        <v>14.331465121337301</v>
      </c>
      <c r="G3855" s="63">
        <v>0</v>
      </c>
      <c r="H3855" s="63">
        <v>28.7</v>
      </c>
      <c r="I3855" s="98" t="str">
        <f>VLOOKUP(E3855, 'Program Data Extracts-Zip Codes'!R$52:W$5334, 6, FALSE)</f>
        <v>PGE</v>
      </c>
      <c r="J3855" s="98" t="str">
        <f>VLOOKUP(E3855, 'Program Data Extracts-Zip Codes'!R$52:W$5334, 4, FALSE)</f>
        <v>PGE</v>
      </c>
    </row>
    <row r="3856" spans="2:10" x14ac:dyDescent="0.25">
      <c r="B3856" s="63">
        <v>6057000402</v>
      </c>
      <c r="C3856" s="63">
        <v>6926</v>
      </c>
      <c r="D3856" s="63" t="s">
        <v>179</v>
      </c>
      <c r="E3856" s="96">
        <v>95946</v>
      </c>
      <c r="F3856" s="63">
        <v>12.488528326304101</v>
      </c>
      <c r="G3856" s="63">
        <v>0</v>
      </c>
      <c r="H3856" s="63">
        <v>32.700000000000003</v>
      </c>
      <c r="I3856" s="98" t="str">
        <f>VLOOKUP(E3856, 'Program Data Extracts-Zip Codes'!R$52:W$5334, 6, FALSE)</f>
        <v>PGE</v>
      </c>
      <c r="J3856" s="98" t="str">
        <f>VLOOKUP(E3856, 'Program Data Extracts-Zip Codes'!R$52:W$5334, 4, FALSE)</f>
        <v>PGE</v>
      </c>
    </row>
    <row r="3857" spans="2:10" x14ac:dyDescent="0.25">
      <c r="B3857" s="63">
        <v>6057000401</v>
      </c>
      <c r="C3857" s="63">
        <v>5744</v>
      </c>
      <c r="D3857" s="63" t="s">
        <v>179</v>
      </c>
      <c r="E3857" s="96">
        <v>95975</v>
      </c>
      <c r="F3857" s="63">
        <v>6.6639917073822597</v>
      </c>
      <c r="G3857" s="63">
        <v>0</v>
      </c>
      <c r="H3857" s="63">
        <v>22.9</v>
      </c>
      <c r="I3857" s="98" t="str">
        <f>VLOOKUP(E3857, 'Program Data Extracts-Zip Codes'!R$52:W$5334, 6, FALSE)</f>
        <v>PGE</v>
      </c>
      <c r="J3857" s="98" t="str">
        <f>VLOOKUP(E3857, 'Program Data Extracts-Zip Codes'!R$52:W$5334, 4, FALSE)</f>
        <v>PGE</v>
      </c>
    </row>
    <row r="3858" spans="2:10" x14ac:dyDescent="0.25">
      <c r="B3858" s="63">
        <v>6057000900</v>
      </c>
      <c r="C3858" s="63">
        <v>4348</v>
      </c>
      <c r="D3858" s="63" t="s">
        <v>179</v>
      </c>
      <c r="E3858" s="96">
        <v>95728</v>
      </c>
      <c r="F3858" s="63">
        <v>17.091848258368501</v>
      </c>
      <c r="G3858" s="63">
        <v>0</v>
      </c>
      <c r="H3858" s="63">
        <v>45.2</v>
      </c>
      <c r="I3858" s="98" t="str">
        <f>VLOOKUP(E3858, 'Program Data Extracts-Zip Codes'!R$52:W$5334, 6, FALSE)</f>
        <v>PGE</v>
      </c>
      <c r="J3858" s="98" t="str">
        <f>VLOOKUP(E3858, 'Program Data Extracts-Zip Codes'!R$52:W$5334, 4, FALSE)</f>
        <v>PGE</v>
      </c>
    </row>
    <row r="3859" spans="2:10" x14ac:dyDescent="0.25">
      <c r="B3859" s="63">
        <v>6057001206</v>
      </c>
      <c r="C3859" s="63">
        <v>6090</v>
      </c>
      <c r="D3859" s="63" t="s">
        <v>179</v>
      </c>
      <c r="E3859" s="96">
        <v>96161</v>
      </c>
      <c r="F3859" s="63">
        <v>14.354562371784301</v>
      </c>
      <c r="G3859" s="63">
        <v>0</v>
      </c>
      <c r="H3859" s="63">
        <v>27</v>
      </c>
      <c r="I3859" s="98" t="str">
        <f>VLOOKUP(E3859, 'Program Data Extracts-Zip Codes'!R$52:W$5334, 6, FALSE)</f>
        <v>PGE</v>
      </c>
      <c r="J3859" s="98" t="str">
        <f>VLOOKUP(E3859, 'Program Data Extracts-Zip Codes'!R$52:W$5334, 4, FALSE)</f>
        <v>Other</v>
      </c>
    </row>
    <row r="3860" spans="2:10" x14ac:dyDescent="0.25">
      <c r="B3860" s="63">
        <v>6057001204</v>
      </c>
      <c r="C3860" s="63">
        <v>2832</v>
      </c>
      <c r="D3860" s="63" t="s">
        <v>179</v>
      </c>
      <c r="E3860" s="96">
        <v>96161</v>
      </c>
      <c r="F3860" s="63">
        <v>7.7835607567786198</v>
      </c>
      <c r="G3860" s="63">
        <v>0</v>
      </c>
      <c r="H3860" s="63">
        <v>19.100000000000001</v>
      </c>
      <c r="I3860" s="98" t="str">
        <f>VLOOKUP(E3860, 'Program Data Extracts-Zip Codes'!R$52:W$5334, 6, FALSE)</f>
        <v>PGE</v>
      </c>
      <c r="J3860" s="98" t="str">
        <f>VLOOKUP(E3860, 'Program Data Extracts-Zip Codes'!R$52:W$5334, 4, FALSE)</f>
        <v>Other</v>
      </c>
    </row>
    <row r="3861" spans="2:10" x14ac:dyDescent="0.25">
      <c r="B3861" s="63">
        <v>6057001203</v>
      </c>
      <c r="C3861" s="63">
        <v>2927</v>
      </c>
      <c r="D3861" s="63" t="s">
        <v>179</v>
      </c>
      <c r="E3861" s="96">
        <v>96161</v>
      </c>
      <c r="F3861" s="63">
        <v>6.4070402812335097</v>
      </c>
      <c r="G3861" s="63">
        <v>0</v>
      </c>
      <c r="H3861" s="63">
        <v>25.8</v>
      </c>
      <c r="I3861" s="98" t="str">
        <f>VLOOKUP(E3861, 'Program Data Extracts-Zip Codes'!R$52:W$5334, 6, FALSE)</f>
        <v>PGE</v>
      </c>
      <c r="J3861" s="98" t="str">
        <f>VLOOKUP(E3861, 'Program Data Extracts-Zip Codes'!R$52:W$5334, 4, FALSE)</f>
        <v>Other</v>
      </c>
    </row>
    <row r="3862" spans="2:10" x14ac:dyDescent="0.25">
      <c r="B3862" s="63">
        <v>6057001205</v>
      </c>
      <c r="C3862" s="63">
        <v>4537</v>
      </c>
      <c r="D3862" s="63" t="s">
        <v>179</v>
      </c>
      <c r="E3862" s="96">
        <v>96161</v>
      </c>
      <c r="F3862" s="63">
        <v>3.4815135236462802</v>
      </c>
      <c r="G3862" s="63">
        <v>0</v>
      </c>
      <c r="H3862" s="63">
        <v>10.199999999999999</v>
      </c>
      <c r="I3862" s="98" t="str">
        <f>VLOOKUP(E3862, 'Program Data Extracts-Zip Codes'!R$52:W$5334, 6, FALSE)</f>
        <v>PGE</v>
      </c>
      <c r="J3862" s="98" t="str">
        <f>VLOOKUP(E3862, 'Program Data Extracts-Zip Codes'!R$52:W$5334, 4, FALSE)</f>
        <v>Other</v>
      </c>
    </row>
    <row r="3863" spans="2:10" x14ac:dyDescent="0.25">
      <c r="B3863" s="63">
        <v>6059062636</v>
      </c>
      <c r="C3863" s="63">
        <v>3690</v>
      </c>
      <c r="D3863" s="63" t="s">
        <v>180</v>
      </c>
      <c r="E3863" s="96">
        <v>92656</v>
      </c>
      <c r="F3863" s="63">
        <v>11.0129713074269</v>
      </c>
      <c r="G3863" s="63">
        <v>0</v>
      </c>
      <c r="H3863" s="63">
        <v>13.5</v>
      </c>
      <c r="I3863" s="98" t="str">
        <f>VLOOKUP(E3863, 'Program Data Extracts-Zip Codes'!R$52:W$5334, 6, FALSE)</f>
        <v>SDGE</v>
      </c>
      <c r="J3863" s="98" t="str">
        <f>VLOOKUP(E3863, 'Program Data Extracts-Zip Codes'!R$52:W$5334, 4, FALSE)</f>
        <v>SDGE</v>
      </c>
    </row>
    <row r="3864" spans="2:10" x14ac:dyDescent="0.25">
      <c r="B3864" s="63">
        <v>6059042320</v>
      </c>
      <c r="C3864" s="63">
        <v>5665</v>
      </c>
      <c r="D3864" s="63" t="s">
        <v>180</v>
      </c>
      <c r="E3864" s="96">
        <v>92656</v>
      </c>
      <c r="F3864" s="63">
        <v>10.087540179840699</v>
      </c>
      <c r="G3864" s="63">
        <v>0</v>
      </c>
      <c r="H3864" s="63">
        <v>21</v>
      </c>
      <c r="I3864" s="98" t="str">
        <f>VLOOKUP(E3864, 'Program Data Extracts-Zip Codes'!R$52:W$5334, 6, FALSE)</f>
        <v>SDGE</v>
      </c>
      <c r="J3864" s="98" t="str">
        <f>VLOOKUP(E3864, 'Program Data Extracts-Zip Codes'!R$52:W$5334, 4, FALSE)</f>
        <v>SDGE</v>
      </c>
    </row>
    <row r="3865" spans="2:10" x14ac:dyDescent="0.25">
      <c r="B3865" s="63">
        <v>6059062640</v>
      </c>
      <c r="C3865" s="63">
        <v>3407</v>
      </c>
      <c r="D3865" s="63" t="s">
        <v>180</v>
      </c>
      <c r="E3865" s="96">
        <v>92656</v>
      </c>
      <c r="F3865" s="63">
        <v>9.0640484248381199</v>
      </c>
      <c r="G3865" s="63">
        <v>0</v>
      </c>
      <c r="H3865" s="63">
        <v>22.1</v>
      </c>
      <c r="I3865" s="98" t="str">
        <f>VLOOKUP(E3865, 'Program Data Extracts-Zip Codes'!R$52:W$5334, 6, FALSE)</f>
        <v>SDGE</v>
      </c>
      <c r="J3865" s="98" t="str">
        <f>VLOOKUP(E3865, 'Program Data Extracts-Zip Codes'!R$52:W$5334, 4, FALSE)</f>
        <v>SDGE</v>
      </c>
    </row>
    <row r="3866" spans="2:10" x14ac:dyDescent="0.25">
      <c r="B3866" s="63">
        <v>6059062638</v>
      </c>
      <c r="C3866" s="63">
        <v>6161</v>
      </c>
      <c r="D3866" s="63" t="s">
        <v>180</v>
      </c>
      <c r="E3866" s="96">
        <v>92656</v>
      </c>
      <c r="F3866" s="63">
        <v>8.2822584437984101</v>
      </c>
      <c r="G3866" s="63">
        <v>0</v>
      </c>
      <c r="H3866" s="63">
        <v>5.4</v>
      </c>
      <c r="I3866" s="98" t="str">
        <f>VLOOKUP(E3866, 'Program Data Extracts-Zip Codes'!R$52:W$5334, 6, FALSE)</f>
        <v>SDGE</v>
      </c>
      <c r="J3866" s="98" t="str">
        <f>VLOOKUP(E3866, 'Program Data Extracts-Zip Codes'!R$52:W$5334, 4, FALSE)</f>
        <v>SDGE</v>
      </c>
    </row>
    <row r="3867" spans="2:10" x14ac:dyDescent="0.25">
      <c r="B3867" s="63">
        <v>6059062634</v>
      </c>
      <c r="C3867" s="63">
        <v>5466</v>
      </c>
      <c r="D3867" s="63" t="s">
        <v>180</v>
      </c>
      <c r="E3867" s="96">
        <v>92656</v>
      </c>
      <c r="F3867" s="63">
        <v>8.2316576632369696</v>
      </c>
      <c r="G3867" s="63">
        <v>0</v>
      </c>
      <c r="H3867" s="63">
        <v>11.1</v>
      </c>
      <c r="I3867" s="98" t="str">
        <f>VLOOKUP(E3867, 'Program Data Extracts-Zip Codes'!R$52:W$5334, 6, FALSE)</f>
        <v>SDGE</v>
      </c>
      <c r="J3867" s="98" t="str">
        <f>VLOOKUP(E3867, 'Program Data Extracts-Zip Codes'!R$52:W$5334, 4, FALSE)</f>
        <v>SDGE</v>
      </c>
    </row>
    <row r="3868" spans="2:10" x14ac:dyDescent="0.25">
      <c r="B3868" s="63">
        <v>6059062639</v>
      </c>
      <c r="C3868" s="63">
        <v>6996</v>
      </c>
      <c r="D3868" s="63" t="s">
        <v>180</v>
      </c>
      <c r="E3868" s="96">
        <v>92656</v>
      </c>
      <c r="F3868" s="63">
        <v>6.8630271571227501</v>
      </c>
      <c r="G3868" s="63">
        <v>0</v>
      </c>
      <c r="H3868" s="63">
        <v>9.5</v>
      </c>
      <c r="I3868" s="98" t="str">
        <f>VLOOKUP(E3868, 'Program Data Extracts-Zip Codes'!R$52:W$5334, 6, FALSE)</f>
        <v>SDGE</v>
      </c>
      <c r="J3868" s="98" t="str">
        <f>VLOOKUP(E3868, 'Program Data Extracts-Zip Codes'!R$52:W$5334, 4, FALSE)</f>
        <v>SDGE</v>
      </c>
    </row>
    <row r="3869" spans="2:10" x14ac:dyDescent="0.25">
      <c r="B3869" s="63">
        <v>6059062633</v>
      </c>
      <c r="C3869" s="63">
        <v>6545</v>
      </c>
      <c r="D3869" s="63" t="s">
        <v>180</v>
      </c>
      <c r="E3869" s="96">
        <v>92656</v>
      </c>
      <c r="F3869" s="63">
        <v>6.6191452746116797</v>
      </c>
      <c r="G3869" s="63">
        <v>0</v>
      </c>
      <c r="H3869" s="63">
        <v>8.6999999999999993</v>
      </c>
      <c r="I3869" s="98" t="str">
        <f>VLOOKUP(E3869, 'Program Data Extracts-Zip Codes'!R$52:W$5334, 6, FALSE)</f>
        <v>SDGE</v>
      </c>
      <c r="J3869" s="98" t="str">
        <f>VLOOKUP(E3869, 'Program Data Extracts-Zip Codes'!R$52:W$5334, 4, FALSE)</f>
        <v>SDGE</v>
      </c>
    </row>
    <row r="3870" spans="2:10" x14ac:dyDescent="0.25">
      <c r="B3870" s="63">
        <v>6059062637</v>
      </c>
      <c r="C3870" s="63">
        <v>4525</v>
      </c>
      <c r="D3870" s="63" t="s">
        <v>180</v>
      </c>
      <c r="E3870" s="96">
        <v>92656</v>
      </c>
      <c r="F3870" s="63">
        <v>6.2961254555038701</v>
      </c>
      <c r="G3870" s="63">
        <v>0</v>
      </c>
      <c r="H3870" s="63">
        <v>12.8</v>
      </c>
      <c r="I3870" s="98" t="str">
        <f>VLOOKUP(E3870, 'Program Data Extracts-Zip Codes'!R$52:W$5334, 6, FALSE)</f>
        <v>SDGE</v>
      </c>
      <c r="J3870" s="98" t="str">
        <f>VLOOKUP(E3870, 'Program Data Extracts-Zip Codes'!R$52:W$5334, 4, FALSE)</f>
        <v>SDGE</v>
      </c>
    </row>
    <row r="3871" spans="2:10" x14ac:dyDescent="0.25">
      <c r="B3871" s="63">
        <v>6059062635</v>
      </c>
      <c r="C3871" s="63">
        <v>4039</v>
      </c>
      <c r="D3871" s="63" t="s">
        <v>180</v>
      </c>
      <c r="E3871" s="96">
        <v>92656</v>
      </c>
      <c r="F3871" s="63">
        <v>4.2077556042498196</v>
      </c>
      <c r="G3871" s="63">
        <v>0</v>
      </c>
      <c r="H3871" s="63">
        <v>5.7</v>
      </c>
      <c r="I3871" s="98" t="str">
        <f>VLOOKUP(E3871, 'Program Data Extracts-Zip Codes'!R$52:W$5334, 6, FALSE)</f>
        <v>SDGE</v>
      </c>
      <c r="J3871" s="98" t="str">
        <f>VLOOKUP(E3871, 'Program Data Extracts-Zip Codes'!R$52:W$5334, 4, FALSE)</f>
        <v>SDGE</v>
      </c>
    </row>
    <row r="3872" spans="2:10" x14ac:dyDescent="0.25">
      <c r="B3872" s="63">
        <v>6059086407</v>
      </c>
      <c r="C3872" s="63">
        <v>6488</v>
      </c>
      <c r="D3872" s="63" t="s">
        <v>180</v>
      </c>
      <c r="E3872" s="96">
        <v>92806</v>
      </c>
      <c r="F3872" s="63">
        <v>58.120324198456899</v>
      </c>
      <c r="G3872" s="63">
        <v>6488</v>
      </c>
      <c r="H3872" s="63">
        <v>35.200000000000003</v>
      </c>
      <c r="I3872" s="98" t="str">
        <f>VLOOKUP(E3872, 'Program Data Extracts-Zip Codes'!R$52:W$5334, 6, FALSE)</f>
        <v>SCG</v>
      </c>
      <c r="J3872" s="98" t="str">
        <f>VLOOKUP(E3872, 'Program Data Extracts-Zip Codes'!R$52:W$5334, 4, FALSE)</f>
        <v>Anaheim</v>
      </c>
    </row>
    <row r="3873" spans="2:10" x14ac:dyDescent="0.25">
      <c r="B3873" s="63">
        <v>6059086802</v>
      </c>
      <c r="C3873" s="63">
        <v>5913</v>
      </c>
      <c r="D3873" s="63" t="s">
        <v>180</v>
      </c>
      <c r="E3873" s="96">
        <v>92801</v>
      </c>
      <c r="F3873" s="63">
        <v>52.853628987426603</v>
      </c>
      <c r="G3873" s="63">
        <v>5913</v>
      </c>
      <c r="H3873" s="63">
        <v>50.6</v>
      </c>
      <c r="I3873" s="98" t="str">
        <f>VLOOKUP(E3873, 'Program Data Extracts-Zip Codes'!R$52:W$5334, 6, FALSE)</f>
        <v>SCG</v>
      </c>
      <c r="J3873" s="98" t="str">
        <f>VLOOKUP(E3873, 'Program Data Extracts-Zip Codes'!R$52:W$5334, 4, FALSE)</f>
        <v>Anaheim</v>
      </c>
    </row>
    <row r="3874" spans="2:10" x14ac:dyDescent="0.25">
      <c r="B3874" s="63">
        <v>6059087405</v>
      </c>
      <c r="C3874" s="63">
        <v>5912</v>
      </c>
      <c r="D3874" s="63" t="s">
        <v>180</v>
      </c>
      <c r="E3874" s="96">
        <v>92805</v>
      </c>
      <c r="F3874" s="63">
        <v>52.580697298714398</v>
      </c>
      <c r="G3874" s="63">
        <v>5912</v>
      </c>
      <c r="H3874" s="63">
        <v>70.099999999999994</v>
      </c>
      <c r="I3874" s="98" t="str">
        <f>VLOOKUP(E3874, 'Program Data Extracts-Zip Codes'!R$52:W$5334, 6, FALSE)</f>
        <v>SCG</v>
      </c>
      <c r="J3874" s="98" t="str">
        <f>VLOOKUP(E3874, 'Program Data Extracts-Zip Codes'!R$52:W$5334, 4, FALSE)</f>
        <v>Anaheim</v>
      </c>
    </row>
    <row r="3875" spans="2:10" x14ac:dyDescent="0.25">
      <c r="B3875" s="63">
        <v>6059086502</v>
      </c>
      <c r="C3875" s="63">
        <v>6551</v>
      </c>
      <c r="D3875" s="63" t="s">
        <v>180</v>
      </c>
      <c r="E3875" s="96">
        <v>92801</v>
      </c>
      <c r="F3875" s="63">
        <v>52.179290464888602</v>
      </c>
      <c r="G3875" s="63">
        <v>6551</v>
      </c>
      <c r="H3875" s="63">
        <v>68.5</v>
      </c>
      <c r="I3875" s="98" t="str">
        <f>VLOOKUP(E3875, 'Program Data Extracts-Zip Codes'!R$52:W$5334, 6, FALSE)</f>
        <v>SCG</v>
      </c>
      <c r="J3875" s="98" t="str">
        <f>VLOOKUP(E3875, 'Program Data Extracts-Zip Codes'!R$52:W$5334, 4, FALSE)</f>
        <v>Anaheim</v>
      </c>
    </row>
    <row r="3876" spans="2:10" x14ac:dyDescent="0.25">
      <c r="B3876" s="63">
        <v>6059086702</v>
      </c>
      <c r="C3876" s="63">
        <v>7094</v>
      </c>
      <c r="D3876" s="63" t="s">
        <v>180</v>
      </c>
      <c r="E3876" s="96">
        <v>92801</v>
      </c>
      <c r="F3876" s="63">
        <v>50.282748102392802</v>
      </c>
      <c r="G3876" s="63">
        <v>7094</v>
      </c>
      <c r="H3876" s="63">
        <v>49.7</v>
      </c>
      <c r="I3876" s="98" t="str">
        <f>VLOOKUP(E3876, 'Program Data Extracts-Zip Codes'!R$52:W$5334, 6, FALSE)</f>
        <v>SCG</v>
      </c>
      <c r="J3876" s="98" t="str">
        <f>VLOOKUP(E3876, 'Program Data Extracts-Zip Codes'!R$52:W$5334, 4, FALSE)</f>
        <v>Anaheim</v>
      </c>
    </row>
    <row r="3877" spans="2:10" x14ac:dyDescent="0.25">
      <c r="B3877" s="63">
        <v>6059086601</v>
      </c>
      <c r="C3877" s="63">
        <v>9584</v>
      </c>
      <c r="D3877" s="63" t="s">
        <v>180</v>
      </c>
      <c r="E3877" s="96">
        <v>92801</v>
      </c>
      <c r="F3877" s="63">
        <v>49.720829266127602</v>
      </c>
      <c r="G3877" s="63">
        <v>9584</v>
      </c>
      <c r="H3877" s="63">
        <v>66.599999999999994</v>
      </c>
      <c r="I3877" s="98" t="str">
        <f>VLOOKUP(E3877, 'Program Data Extracts-Zip Codes'!R$52:W$5334, 6, FALSE)</f>
        <v>SCG</v>
      </c>
      <c r="J3877" s="98" t="str">
        <f>VLOOKUP(E3877, 'Program Data Extracts-Zip Codes'!R$52:W$5334, 4, FALSE)</f>
        <v>Anaheim</v>
      </c>
    </row>
    <row r="3878" spans="2:10" x14ac:dyDescent="0.25">
      <c r="B3878" s="63">
        <v>6059087403</v>
      </c>
      <c r="C3878" s="63">
        <v>3186</v>
      </c>
      <c r="D3878" s="63" t="s">
        <v>180</v>
      </c>
      <c r="E3878" s="96">
        <v>92805</v>
      </c>
      <c r="F3878" s="63">
        <v>47.122443956608699</v>
      </c>
      <c r="G3878" s="63">
        <v>3186</v>
      </c>
      <c r="H3878" s="63">
        <v>71.599999999999994</v>
      </c>
      <c r="I3878" s="98" t="str">
        <f>VLOOKUP(E3878, 'Program Data Extracts-Zip Codes'!R$52:W$5334, 6, FALSE)</f>
        <v>SCG</v>
      </c>
      <c r="J3878" s="98" t="str">
        <f>VLOOKUP(E3878, 'Program Data Extracts-Zip Codes'!R$52:W$5334, 4, FALSE)</f>
        <v>Anaheim</v>
      </c>
    </row>
    <row r="3879" spans="2:10" x14ac:dyDescent="0.25">
      <c r="B3879" s="63">
        <v>6059087102</v>
      </c>
      <c r="C3879" s="63">
        <v>5816</v>
      </c>
      <c r="D3879" s="63" t="s">
        <v>180</v>
      </c>
      <c r="E3879" s="96">
        <v>92801</v>
      </c>
      <c r="F3879" s="63">
        <v>45.927928346885999</v>
      </c>
      <c r="G3879" s="63">
        <v>5816</v>
      </c>
      <c r="H3879" s="63">
        <v>53.1</v>
      </c>
      <c r="I3879" s="98" t="str">
        <f>VLOOKUP(E3879, 'Program Data Extracts-Zip Codes'!R$52:W$5334, 6, FALSE)</f>
        <v>SCG</v>
      </c>
      <c r="J3879" s="98" t="str">
        <f>VLOOKUP(E3879, 'Program Data Extracts-Zip Codes'!R$52:W$5334, 4, FALSE)</f>
        <v>Anaheim</v>
      </c>
    </row>
    <row r="3880" spans="2:10" x14ac:dyDescent="0.25">
      <c r="B3880" s="63">
        <v>6059086404</v>
      </c>
      <c r="C3880" s="63">
        <v>6546</v>
      </c>
      <c r="D3880" s="63" t="s">
        <v>180</v>
      </c>
      <c r="E3880" s="96">
        <v>92805</v>
      </c>
      <c r="F3880" s="63">
        <v>45.836520405022199</v>
      </c>
      <c r="G3880" s="63">
        <v>6546</v>
      </c>
      <c r="H3880" s="63">
        <v>53.4</v>
      </c>
      <c r="I3880" s="98" t="str">
        <f>VLOOKUP(E3880, 'Program Data Extracts-Zip Codes'!R$52:W$5334, 6, FALSE)</f>
        <v>SCG</v>
      </c>
      <c r="J3880" s="98" t="str">
        <f>VLOOKUP(E3880, 'Program Data Extracts-Zip Codes'!R$52:W$5334, 4, FALSE)</f>
        <v>Anaheim</v>
      </c>
    </row>
    <row r="3881" spans="2:10" x14ac:dyDescent="0.25">
      <c r="B3881" s="63">
        <v>6059086306</v>
      </c>
      <c r="C3881" s="63">
        <v>3658</v>
      </c>
      <c r="D3881" s="63" t="s">
        <v>180</v>
      </c>
      <c r="E3881" s="96">
        <v>92806</v>
      </c>
      <c r="F3881" s="63">
        <v>45.252277565012498</v>
      </c>
      <c r="G3881" s="63">
        <v>3658</v>
      </c>
      <c r="H3881" s="63">
        <v>23.7</v>
      </c>
      <c r="I3881" s="98" t="str">
        <f>VLOOKUP(E3881, 'Program Data Extracts-Zip Codes'!R$52:W$5334, 6, FALSE)</f>
        <v>SCG</v>
      </c>
      <c r="J3881" s="98" t="str">
        <f>VLOOKUP(E3881, 'Program Data Extracts-Zip Codes'!R$52:W$5334, 4, FALSE)</f>
        <v>Anaheim</v>
      </c>
    </row>
    <row r="3882" spans="2:10" x14ac:dyDescent="0.25">
      <c r="B3882" s="63">
        <v>6059086402</v>
      </c>
      <c r="C3882" s="63">
        <v>5651</v>
      </c>
      <c r="D3882" s="63" t="s">
        <v>180</v>
      </c>
      <c r="E3882" s="96">
        <v>92806</v>
      </c>
      <c r="F3882" s="63">
        <v>45.219672405020397</v>
      </c>
      <c r="G3882" s="63">
        <v>5651</v>
      </c>
      <c r="H3882" s="63">
        <v>40.700000000000003</v>
      </c>
      <c r="I3882" s="98" t="str">
        <f>VLOOKUP(E3882, 'Program Data Extracts-Zip Codes'!R$52:W$5334, 6, FALSE)</f>
        <v>SCG</v>
      </c>
      <c r="J3882" s="98" t="str">
        <f>VLOOKUP(E3882, 'Program Data Extracts-Zip Codes'!R$52:W$5334, 4, FALSE)</f>
        <v>Anaheim</v>
      </c>
    </row>
    <row r="3883" spans="2:10" x14ac:dyDescent="0.25">
      <c r="B3883" s="63">
        <v>6059087805</v>
      </c>
      <c r="C3883" s="63">
        <v>6952</v>
      </c>
      <c r="D3883" s="63" t="s">
        <v>180</v>
      </c>
      <c r="E3883" s="96">
        <v>92804</v>
      </c>
      <c r="F3883" s="63">
        <v>43.831982585285303</v>
      </c>
      <c r="G3883" s="63">
        <v>6952</v>
      </c>
      <c r="H3883" s="63">
        <v>47.4</v>
      </c>
      <c r="I3883" s="98" t="str">
        <f>VLOOKUP(E3883, 'Program Data Extracts-Zip Codes'!R$52:W$5334, 6, FALSE)</f>
        <v>SCG</v>
      </c>
      <c r="J3883" s="98" t="str">
        <f>VLOOKUP(E3883, 'Program Data Extracts-Zip Codes'!R$52:W$5334, 4, FALSE)</f>
        <v>Anaheim</v>
      </c>
    </row>
    <row r="3884" spans="2:10" x14ac:dyDescent="0.25">
      <c r="B3884" s="63">
        <v>6059086501</v>
      </c>
      <c r="C3884" s="63">
        <v>4848</v>
      </c>
      <c r="D3884" s="63" t="s">
        <v>180</v>
      </c>
      <c r="E3884" s="96">
        <v>92805</v>
      </c>
      <c r="F3884" s="63">
        <v>43.3155844414364</v>
      </c>
      <c r="G3884" s="63">
        <v>4848</v>
      </c>
      <c r="H3884" s="63">
        <v>45</v>
      </c>
      <c r="I3884" s="98" t="str">
        <f>VLOOKUP(E3884, 'Program Data Extracts-Zip Codes'!R$52:W$5334, 6, FALSE)</f>
        <v>SCG</v>
      </c>
      <c r="J3884" s="98" t="str">
        <f>VLOOKUP(E3884, 'Program Data Extracts-Zip Codes'!R$52:W$5334, 4, FALSE)</f>
        <v>Anaheim</v>
      </c>
    </row>
    <row r="3885" spans="2:10" x14ac:dyDescent="0.25">
      <c r="B3885" s="63">
        <v>6059086406</v>
      </c>
      <c r="C3885" s="63">
        <v>4330</v>
      </c>
      <c r="D3885" s="63" t="s">
        <v>180</v>
      </c>
      <c r="E3885" s="96">
        <v>92806</v>
      </c>
      <c r="F3885" s="63">
        <v>43.1621891576875</v>
      </c>
      <c r="G3885" s="63">
        <v>4330</v>
      </c>
      <c r="H3885" s="63">
        <v>38.1</v>
      </c>
      <c r="I3885" s="98" t="str">
        <f>VLOOKUP(E3885, 'Program Data Extracts-Zip Codes'!R$52:W$5334, 6, FALSE)</f>
        <v>SCG</v>
      </c>
      <c r="J3885" s="98" t="str">
        <f>VLOOKUP(E3885, 'Program Data Extracts-Zip Codes'!R$52:W$5334, 4, FALSE)</f>
        <v>Anaheim</v>
      </c>
    </row>
    <row r="3886" spans="2:10" x14ac:dyDescent="0.25">
      <c r="B3886" s="63">
        <v>6059087404</v>
      </c>
      <c r="C3886" s="63">
        <v>3591</v>
      </c>
      <c r="D3886" s="63" t="s">
        <v>180</v>
      </c>
      <c r="E3886" s="96">
        <v>92805</v>
      </c>
      <c r="F3886" s="63">
        <v>42.954809094494799</v>
      </c>
      <c r="G3886" s="63">
        <v>3591</v>
      </c>
      <c r="H3886" s="63">
        <v>66</v>
      </c>
      <c r="I3886" s="98" t="str">
        <f>VLOOKUP(E3886, 'Program Data Extracts-Zip Codes'!R$52:W$5334, 6, FALSE)</f>
        <v>SCG</v>
      </c>
      <c r="J3886" s="98" t="str">
        <f>VLOOKUP(E3886, 'Program Data Extracts-Zip Codes'!R$52:W$5334, 4, FALSE)</f>
        <v>Anaheim</v>
      </c>
    </row>
    <row r="3887" spans="2:10" x14ac:dyDescent="0.25">
      <c r="B3887" s="63">
        <v>6059086602</v>
      </c>
      <c r="C3887" s="63">
        <v>6131</v>
      </c>
      <c r="D3887" s="63" t="s">
        <v>180</v>
      </c>
      <c r="E3887" s="96">
        <v>92801</v>
      </c>
      <c r="F3887" s="63">
        <v>41.845749417841901</v>
      </c>
      <c r="G3887" s="63">
        <v>6131</v>
      </c>
      <c r="H3887" s="63">
        <v>51.6</v>
      </c>
      <c r="I3887" s="98" t="str">
        <f>VLOOKUP(E3887, 'Program Data Extracts-Zip Codes'!R$52:W$5334, 6, FALSE)</f>
        <v>SCG</v>
      </c>
      <c r="J3887" s="98" t="str">
        <f>VLOOKUP(E3887, 'Program Data Extracts-Zip Codes'!R$52:W$5334, 4, FALSE)</f>
        <v>Anaheim</v>
      </c>
    </row>
    <row r="3888" spans="2:10" x14ac:dyDescent="0.25">
      <c r="B3888" s="63">
        <v>6059087401</v>
      </c>
      <c r="C3888" s="63">
        <v>3954</v>
      </c>
      <c r="D3888" s="63" t="s">
        <v>180</v>
      </c>
      <c r="E3888" s="96">
        <v>92805</v>
      </c>
      <c r="F3888" s="63">
        <v>41.351208304641503</v>
      </c>
      <c r="G3888" s="63">
        <v>3954</v>
      </c>
      <c r="H3888" s="63">
        <v>22.7</v>
      </c>
      <c r="I3888" s="98" t="str">
        <f>VLOOKUP(E3888, 'Program Data Extracts-Zip Codes'!R$52:W$5334, 6, FALSE)</f>
        <v>SCG</v>
      </c>
      <c r="J3888" s="98" t="str">
        <f>VLOOKUP(E3888, 'Program Data Extracts-Zip Codes'!R$52:W$5334, 4, FALSE)</f>
        <v>Anaheim</v>
      </c>
    </row>
    <row r="3889" spans="2:10" x14ac:dyDescent="0.25">
      <c r="B3889" s="63">
        <v>6059086701</v>
      </c>
      <c r="C3889" s="63">
        <v>8876</v>
      </c>
      <c r="D3889" s="63" t="s">
        <v>180</v>
      </c>
      <c r="E3889" s="96">
        <v>92801</v>
      </c>
      <c r="F3889" s="63">
        <v>40.831776687081998</v>
      </c>
      <c r="G3889" s="63">
        <v>8876</v>
      </c>
      <c r="H3889" s="63">
        <v>36.4</v>
      </c>
      <c r="I3889" s="98" t="str">
        <f>VLOOKUP(E3889, 'Program Data Extracts-Zip Codes'!R$52:W$5334, 6, FALSE)</f>
        <v>SCG</v>
      </c>
      <c r="J3889" s="98" t="str">
        <f>VLOOKUP(E3889, 'Program Data Extracts-Zip Codes'!R$52:W$5334, 4, FALSE)</f>
        <v>Anaheim</v>
      </c>
    </row>
    <row r="3890" spans="2:10" x14ac:dyDescent="0.25">
      <c r="B3890" s="63">
        <v>6059087504</v>
      </c>
      <c r="C3890" s="63">
        <v>7141</v>
      </c>
      <c r="D3890" s="63" t="s">
        <v>180</v>
      </c>
      <c r="E3890" s="96">
        <v>92802</v>
      </c>
      <c r="F3890" s="63">
        <v>40.830694467971298</v>
      </c>
      <c r="G3890" s="63">
        <v>7141</v>
      </c>
      <c r="H3890" s="63">
        <v>63.7</v>
      </c>
      <c r="I3890" s="98" t="str">
        <f>VLOOKUP(E3890, 'Program Data Extracts-Zip Codes'!R$52:W$5334, 6, FALSE)</f>
        <v>SCG</v>
      </c>
      <c r="J3890" s="98" t="str">
        <f>VLOOKUP(E3890, 'Program Data Extracts-Zip Codes'!R$52:W$5334, 4, FALSE)</f>
        <v>Anaheim</v>
      </c>
    </row>
    <row r="3891" spans="2:10" x14ac:dyDescent="0.25">
      <c r="B3891" s="63">
        <v>6059087806</v>
      </c>
      <c r="C3891" s="63">
        <v>5702</v>
      </c>
      <c r="D3891" s="63" t="s">
        <v>180</v>
      </c>
      <c r="E3891" s="96">
        <v>92804</v>
      </c>
      <c r="F3891" s="63">
        <v>40.056704584344999</v>
      </c>
      <c r="G3891" s="63">
        <v>5702</v>
      </c>
      <c r="H3891" s="63">
        <v>59</v>
      </c>
      <c r="I3891" s="98" t="str">
        <f>VLOOKUP(E3891, 'Program Data Extracts-Zip Codes'!R$52:W$5334, 6, FALSE)</f>
        <v>SCG</v>
      </c>
      <c r="J3891" s="98" t="str">
        <f>VLOOKUP(E3891, 'Program Data Extracts-Zip Codes'!R$52:W$5334, 4, FALSE)</f>
        <v>Anaheim</v>
      </c>
    </row>
    <row r="3892" spans="2:10" x14ac:dyDescent="0.25">
      <c r="B3892" s="63">
        <v>6059011714</v>
      </c>
      <c r="C3892" s="63">
        <v>499</v>
      </c>
      <c r="D3892" s="63" t="s">
        <v>180</v>
      </c>
      <c r="E3892" s="96">
        <v>92806</v>
      </c>
      <c r="F3892" s="63">
        <v>39.884378001609797</v>
      </c>
      <c r="G3892" s="63">
        <v>499</v>
      </c>
      <c r="H3892" s="63">
        <v>35.9</v>
      </c>
      <c r="I3892" s="98" t="str">
        <f>VLOOKUP(E3892, 'Program Data Extracts-Zip Codes'!R$52:W$5334, 6, FALSE)</f>
        <v>SCG</v>
      </c>
      <c r="J3892" s="98" t="str">
        <f>VLOOKUP(E3892, 'Program Data Extracts-Zip Codes'!R$52:W$5334, 4, FALSE)</f>
        <v>Anaheim</v>
      </c>
    </row>
    <row r="3893" spans="2:10" x14ac:dyDescent="0.25">
      <c r="B3893" s="63">
        <v>6059087505</v>
      </c>
      <c r="C3893" s="63">
        <v>5222</v>
      </c>
      <c r="D3893" s="63" t="s">
        <v>180</v>
      </c>
      <c r="E3893" s="96">
        <v>92802</v>
      </c>
      <c r="F3893" s="63">
        <v>39.206373693954497</v>
      </c>
      <c r="G3893" s="63">
        <v>0</v>
      </c>
      <c r="H3893" s="63">
        <v>50.3</v>
      </c>
      <c r="I3893" s="98" t="str">
        <f>VLOOKUP(E3893, 'Program Data Extracts-Zip Codes'!R$52:W$5334, 6, FALSE)</f>
        <v>SCG</v>
      </c>
      <c r="J3893" s="98" t="str">
        <f>VLOOKUP(E3893, 'Program Data Extracts-Zip Codes'!R$52:W$5334, 4, FALSE)</f>
        <v>Anaheim</v>
      </c>
    </row>
    <row r="3894" spans="2:10" x14ac:dyDescent="0.25">
      <c r="B3894" s="63">
        <v>6059087200</v>
      </c>
      <c r="C3894" s="63">
        <v>7643</v>
      </c>
      <c r="D3894" s="63" t="s">
        <v>180</v>
      </c>
      <c r="E3894" s="96">
        <v>92801</v>
      </c>
      <c r="F3894" s="63">
        <v>38.819310801848502</v>
      </c>
      <c r="G3894" s="63">
        <v>0</v>
      </c>
      <c r="H3894" s="63">
        <v>44.9</v>
      </c>
      <c r="I3894" s="98" t="str">
        <f>VLOOKUP(E3894, 'Program Data Extracts-Zip Codes'!R$52:W$5334, 6, FALSE)</f>
        <v>SCG</v>
      </c>
      <c r="J3894" s="98" t="str">
        <f>VLOOKUP(E3894, 'Program Data Extracts-Zip Codes'!R$52:W$5334, 4, FALSE)</f>
        <v>Anaheim</v>
      </c>
    </row>
    <row r="3895" spans="2:10" x14ac:dyDescent="0.25">
      <c r="B3895" s="63">
        <v>6059086301</v>
      </c>
      <c r="C3895" s="63">
        <v>7474</v>
      </c>
      <c r="D3895" s="63" t="s">
        <v>180</v>
      </c>
      <c r="E3895" s="96">
        <v>92805</v>
      </c>
      <c r="F3895" s="63">
        <v>38.467844549422999</v>
      </c>
      <c r="G3895" s="63">
        <v>0</v>
      </c>
      <c r="H3895" s="63">
        <v>35.4</v>
      </c>
      <c r="I3895" s="98" t="str">
        <f>VLOOKUP(E3895, 'Program Data Extracts-Zip Codes'!R$52:W$5334, 6, FALSE)</f>
        <v>SCG</v>
      </c>
      <c r="J3895" s="98" t="str">
        <f>VLOOKUP(E3895, 'Program Data Extracts-Zip Codes'!R$52:W$5334, 4, FALSE)</f>
        <v>Anaheim</v>
      </c>
    </row>
    <row r="3896" spans="2:10" x14ac:dyDescent="0.25">
      <c r="B3896" s="63">
        <v>6059086903</v>
      </c>
      <c r="C3896" s="63">
        <v>6861</v>
      </c>
      <c r="D3896" s="63" t="s">
        <v>180</v>
      </c>
      <c r="E3896" s="96">
        <v>92804</v>
      </c>
      <c r="F3896" s="63">
        <v>37.757329517667301</v>
      </c>
      <c r="G3896" s="63">
        <v>0</v>
      </c>
      <c r="H3896" s="63">
        <v>37.200000000000003</v>
      </c>
      <c r="I3896" s="98" t="str">
        <f>VLOOKUP(E3896, 'Program Data Extracts-Zip Codes'!R$52:W$5334, 6, FALSE)</f>
        <v>SCG</v>
      </c>
      <c r="J3896" s="98" t="str">
        <f>VLOOKUP(E3896, 'Program Data Extracts-Zip Codes'!R$52:W$5334, 4, FALSE)</f>
        <v>Anaheim</v>
      </c>
    </row>
    <row r="3897" spans="2:10" x14ac:dyDescent="0.25">
      <c r="B3897" s="63">
        <v>6059087300</v>
      </c>
      <c r="C3897" s="63">
        <v>10413</v>
      </c>
      <c r="D3897" s="63" t="s">
        <v>180</v>
      </c>
      <c r="E3897" s="96">
        <v>92805</v>
      </c>
      <c r="F3897" s="63">
        <v>37.1074331104099</v>
      </c>
      <c r="G3897" s="63">
        <v>0</v>
      </c>
      <c r="H3897" s="63">
        <v>50.8</v>
      </c>
      <c r="I3897" s="98" t="str">
        <f>VLOOKUP(E3897, 'Program Data Extracts-Zip Codes'!R$52:W$5334, 6, FALSE)</f>
        <v>SCG</v>
      </c>
      <c r="J3897" s="98" t="str">
        <f>VLOOKUP(E3897, 'Program Data Extracts-Zip Codes'!R$52:W$5334, 4, FALSE)</f>
        <v>Anaheim</v>
      </c>
    </row>
    <row r="3898" spans="2:10" x14ac:dyDescent="0.25">
      <c r="B3898" s="63">
        <v>6059086304</v>
      </c>
      <c r="C3898" s="63">
        <v>4847</v>
      </c>
      <c r="D3898" s="63" t="s">
        <v>180</v>
      </c>
      <c r="E3898" s="96">
        <v>92806</v>
      </c>
      <c r="F3898" s="63">
        <v>37.095695049640902</v>
      </c>
      <c r="G3898" s="63">
        <v>0</v>
      </c>
      <c r="H3898" s="63">
        <v>34.1</v>
      </c>
      <c r="I3898" s="98" t="str">
        <f>VLOOKUP(E3898, 'Program Data Extracts-Zip Codes'!R$52:W$5334, 6, FALSE)</f>
        <v>SCG</v>
      </c>
      <c r="J3898" s="98" t="str">
        <f>VLOOKUP(E3898, 'Program Data Extracts-Zip Codes'!R$52:W$5334, 4, FALSE)</f>
        <v>Anaheim</v>
      </c>
    </row>
    <row r="3899" spans="2:10" x14ac:dyDescent="0.25">
      <c r="B3899" s="63">
        <v>6059086803</v>
      </c>
      <c r="C3899" s="63">
        <v>7478</v>
      </c>
      <c r="D3899" s="63" t="s">
        <v>180</v>
      </c>
      <c r="E3899" s="96">
        <v>92801</v>
      </c>
      <c r="F3899" s="63">
        <v>36.480656778773799</v>
      </c>
      <c r="G3899" s="63">
        <v>0</v>
      </c>
      <c r="H3899" s="63">
        <v>34.5</v>
      </c>
      <c r="I3899" s="98" t="str">
        <f>VLOOKUP(E3899, 'Program Data Extracts-Zip Codes'!R$52:W$5334, 6, FALSE)</f>
        <v>SCG</v>
      </c>
      <c r="J3899" s="98" t="str">
        <f>VLOOKUP(E3899, 'Program Data Extracts-Zip Codes'!R$52:W$5334, 4, FALSE)</f>
        <v>Anaheim</v>
      </c>
    </row>
    <row r="3900" spans="2:10" x14ac:dyDescent="0.25">
      <c r="B3900" s="63">
        <v>6059087703</v>
      </c>
      <c r="C3900" s="63">
        <v>6246</v>
      </c>
      <c r="D3900" s="63" t="s">
        <v>180</v>
      </c>
      <c r="E3900" s="96">
        <v>92804</v>
      </c>
      <c r="F3900" s="63">
        <v>35.055507949641502</v>
      </c>
      <c r="G3900" s="63">
        <v>0</v>
      </c>
      <c r="H3900" s="63">
        <v>43.1</v>
      </c>
      <c r="I3900" s="98" t="str">
        <f>VLOOKUP(E3900, 'Program Data Extracts-Zip Codes'!R$52:W$5334, 6, FALSE)</f>
        <v>SCG</v>
      </c>
      <c r="J3900" s="98" t="str">
        <f>VLOOKUP(E3900, 'Program Data Extracts-Zip Codes'!R$52:W$5334, 4, FALSE)</f>
        <v>Anaheim</v>
      </c>
    </row>
    <row r="3901" spans="2:10" x14ac:dyDescent="0.25">
      <c r="B3901" s="63">
        <v>6059086901</v>
      </c>
      <c r="C3901" s="63">
        <v>8725</v>
      </c>
      <c r="D3901" s="63" t="s">
        <v>180</v>
      </c>
      <c r="E3901" s="96">
        <v>92804</v>
      </c>
      <c r="F3901" s="63">
        <v>34.870715702542398</v>
      </c>
      <c r="G3901" s="63">
        <v>0</v>
      </c>
      <c r="H3901" s="63">
        <v>59.5</v>
      </c>
      <c r="I3901" s="98" t="str">
        <f>VLOOKUP(E3901, 'Program Data Extracts-Zip Codes'!R$52:W$5334, 6, FALSE)</f>
        <v>SCG</v>
      </c>
      <c r="J3901" s="98" t="str">
        <f>VLOOKUP(E3901, 'Program Data Extracts-Zip Codes'!R$52:W$5334, 4, FALSE)</f>
        <v>Anaheim</v>
      </c>
    </row>
    <row r="3902" spans="2:10" x14ac:dyDescent="0.25">
      <c r="B3902" s="63">
        <v>6059087103</v>
      </c>
      <c r="C3902" s="63">
        <v>8470</v>
      </c>
      <c r="D3902" s="63" t="s">
        <v>180</v>
      </c>
      <c r="E3902" s="96">
        <v>92804</v>
      </c>
      <c r="F3902" s="63">
        <v>34.777259542882099</v>
      </c>
      <c r="G3902" s="63">
        <v>0</v>
      </c>
      <c r="H3902" s="63">
        <v>31</v>
      </c>
      <c r="I3902" s="98" t="str">
        <f>VLOOKUP(E3902, 'Program Data Extracts-Zip Codes'!R$52:W$5334, 6, FALSE)</f>
        <v>SCG</v>
      </c>
      <c r="J3902" s="98" t="str">
        <f>VLOOKUP(E3902, 'Program Data Extracts-Zip Codes'!R$52:W$5334, 4, FALSE)</f>
        <v>Anaheim</v>
      </c>
    </row>
    <row r="3903" spans="2:10" x14ac:dyDescent="0.25">
      <c r="B3903" s="63">
        <v>6059086305</v>
      </c>
      <c r="C3903" s="63">
        <v>4006</v>
      </c>
      <c r="D3903" s="63" t="s">
        <v>180</v>
      </c>
      <c r="E3903" s="96">
        <v>92806</v>
      </c>
      <c r="F3903" s="63">
        <v>34.683151344896302</v>
      </c>
      <c r="G3903" s="63">
        <v>0</v>
      </c>
      <c r="H3903" s="63">
        <v>18.899999999999999</v>
      </c>
      <c r="I3903" s="98" t="str">
        <f>VLOOKUP(E3903, 'Program Data Extracts-Zip Codes'!R$52:W$5334, 6, FALSE)</f>
        <v>SCG</v>
      </c>
      <c r="J3903" s="98" t="str">
        <f>VLOOKUP(E3903, 'Program Data Extracts-Zip Codes'!R$52:W$5334, 4, FALSE)</f>
        <v>Anaheim</v>
      </c>
    </row>
    <row r="3904" spans="2:10" x14ac:dyDescent="0.25">
      <c r="B3904" s="63">
        <v>6059087106</v>
      </c>
      <c r="C3904" s="63">
        <v>5097</v>
      </c>
      <c r="D3904" s="63" t="s">
        <v>180</v>
      </c>
      <c r="E3904" s="96">
        <v>92802</v>
      </c>
      <c r="F3904" s="63">
        <v>33.881095288564303</v>
      </c>
      <c r="G3904" s="63">
        <v>0</v>
      </c>
      <c r="H3904" s="63">
        <v>41.8</v>
      </c>
      <c r="I3904" s="98" t="str">
        <f>VLOOKUP(E3904, 'Program Data Extracts-Zip Codes'!R$52:W$5334, 6, FALSE)</f>
        <v>SCG</v>
      </c>
      <c r="J3904" s="98" t="str">
        <f>VLOOKUP(E3904, 'Program Data Extracts-Zip Codes'!R$52:W$5334, 4, FALSE)</f>
        <v>Anaheim</v>
      </c>
    </row>
    <row r="3905" spans="2:10" x14ac:dyDescent="0.25">
      <c r="B3905" s="63">
        <v>6059087601</v>
      </c>
      <c r="C3905" s="63">
        <v>4808</v>
      </c>
      <c r="D3905" s="63" t="s">
        <v>180</v>
      </c>
      <c r="E3905" s="96">
        <v>92802</v>
      </c>
      <c r="F3905" s="63">
        <v>32.5706889929345</v>
      </c>
      <c r="G3905" s="63">
        <v>0</v>
      </c>
      <c r="H3905" s="63">
        <v>42.7</v>
      </c>
      <c r="I3905" s="98" t="str">
        <f>VLOOKUP(E3905, 'Program Data Extracts-Zip Codes'!R$52:W$5334, 6, FALSE)</f>
        <v>SCG</v>
      </c>
      <c r="J3905" s="98" t="str">
        <f>VLOOKUP(E3905, 'Program Data Extracts-Zip Codes'!R$52:W$5334, 4, FALSE)</f>
        <v>Anaheim</v>
      </c>
    </row>
    <row r="3906" spans="2:10" x14ac:dyDescent="0.25">
      <c r="B3906" s="63">
        <v>6059087602</v>
      </c>
      <c r="C3906" s="63">
        <v>7722</v>
      </c>
      <c r="D3906" s="63" t="s">
        <v>180</v>
      </c>
      <c r="E3906" s="96">
        <v>92802</v>
      </c>
      <c r="F3906" s="63">
        <v>32.287228788213604</v>
      </c>
      <c r="G3906" s="63">
        <v>0</v>
      </c>
      <c r="H3906" s="63">
        <v>44.1</v>
      </c>
      <c r="I3906" s="98" t="str">
        <f>VLOOKUP(E3906, 'Program Data Extracts-Zip Codes'!R$52:W$5334, 6, FALSE)</f>
        <v>SCG</v>
      </c>
      <c r="J3906" s="98" t="str">
        <f>VLOOKUP(E3906, 'Program Data Extracts-Zip Codes'!R$52:W$5334, 4, FALSE)</f>
        <v>Anaheim</v>
      </c>
    </row>
    <row r="3907" spans="2:10" x14ac:dyDescent="0.25">
      <c r="B3907" s="63">
        <v>6059087701</v>
      </c>
      <c r="C3907" s="63">
        <v>5323</v>
      </c>
      <c r="D3907" s="63" t="s">
        <v>180</v>
      </c>
      <c r="E3907" s="96">
        <v>92804</v>
      </c>
      <c r="F3907" s="63">
        <v>31.900469381033499</v>
      </c>
      <c r="G3907" s="63">
        <v>0</v>
      </c>
      <c r="H3907" s="63">
        <v>44.3</v>
      </c>
      <c r="I3907" s="98" t="str">
        <f>VLOOKUP(E3907, 'Program Data Extracts-Zip Codes'!R$52:W$5334, 6, FALSE)</f>
        <v>SCG</v>
      </c>
      <c r="J3907" s="98" t="str">
        <f>VLOOKUP(E3907, 'Program Data Extracts-Zip Codes'!R$52:W$5334, 4, FALSE)</f>
        <v>Anaheim</v>
      </c>
    </row>
    <row r="3908" spans="2:10" x14ac:dyDescent="0.25">
      <c r="B3908" s="63">
        <v>6059087001</v>
      </c>
      <c r="C3908" s="63">
        <v>5537</v>
      </c>
      <c r="D3908" s="63" t="s">
        <v>180</v>
      </c>
      <c r="E3908" s="96">
        <v>92804</v>
      </c>
      <c r="F3908" s="63">
        <v>31.882471955300801</v>
      </c>
      <c r="G3908" s="63">
        <v>0</v>
      </c>
      <c r="H3908" s="63">
        <v>52.1</v>
      </c>
      <c r="I3908" s="98" t="str">
        <f>VLOOKUP(E3908, 'Program Data Extracts-Zip Codes'!R$52:W$5334, 6, FALSE)</f>
        <v>SCG</v>
      </c>
      <c r="J3908" s="98" t="str">
        <f>VLOOKUP(E3908, 'Program Data Extracts-Zip Codes'!R$52:W$5334, 4, FALSE)</f>
        <v>Anaheim</v>
      </c>
    </row>
    <row r="3909" spans="2:10" x14ac:dyDescent="0.25">
      <c r="B3909" s="63">
        <v>6059087503</v>
      </c>
      <c r="C3909" s="63">
        <v>6808</v>
      </c>
      <c r="D3909" s="63" t="s">
        <v>180</v>
      </c>
      <c r="E3909" s="96">
        <v>92802</v>
      </c>
      <c r="F3909" s="63">
        <v>31.7210809811078</v>
      </c>
      <c r="G3909" s="63">
        <v>0</v>
      </c>
      <c r="H3909" s="63">
        <v>50.3</v>
      </c>
      <c r="I3909" s="98" t="str">
        <f>VLOOKUP(E3909, 'Program Data Extracts-Zip Codes'!R$52:W$5334, 6, FALSE)</f>
        <v>SCG</v>
      </c>
      <c r="J3909" s="98" t="str">
        <f>VLOOKUP(E3909, 'Program Data Extracts-Zip Codes'!R$52:W$5334, 4, FALSE)</f>
        <v>Anaheim</v>
      </c>
    </row>
    <row r="3910" spans="2:10" x14ac:dyDescent="0.25">
      <c r="B3910" s="63">
        <v>6059087101</v>
      </c>
      <c r="C3910" s="63">
        <v>4635</v>
      </c>
      <c r="D3910" s="63" t="s">
        <v>180</v>
      </c>
      <c r="E3910" s="96">
        <v>92804</v>
      </c>
      <c r="F3910" s="63">
        <v>31.5193353079543</v>
      </c>
      <c r="G3910" s="63">
        <v>0</v>
      </c>
      <c r="H3910" s="63">
        <v>30.8</v>
      </c>
      <c r="I3910" s="98" t="str">
        <f>VLOOKUP(E3910, 'Program Data Extracts-Zip Codes'!R$52:W$5334, 6, FALSE)</f>
        <v>SCG</v>
      </c>
      <c r="J3910" s="98" t="str">
        <f>VLOOKUP(E3910, 'Program Data Extracts-Zip Codes'!R$52:W$5334, 4, FALSE)</f>
        <v>Anaheim</v>
      </c>
    </row>
    <row r="3911" spans="2:10" x14ac:dyDescent="0.25">
      <c r="B3911" s="63">
        <v>6059086902</v>
      </c>
      <c r="C3911" s="63">
        <v>5614</v>
      </c>
      <c r="D3911" s="63" t="s">
        <v>180</v>
      </c>
      <c r="E3911" s="96">
        <v>92804</v>
      </c>
      <c r="F3911" s="63">
        <v>31.496330301602502</v>
      </c>
      <c r="G3911" s="63">
        <v>0</v>
      </c>
      <c r="H3911" s="63">
        <v>33.9</v>
      </c>
      <c r="I3911" s="98" t="str">
        <f>VLOOKUP(E3911, 'Program Data Extracts-Zip Codes'!R$52:W$5334, 6, FALSE)</f>
        <v>SCG</v>
      </c>
      <c r="J3911" s="98" t="str">
        <f>VLOOKUP(E3911, 'Program Data Extracts-Zip Codes'!R$52:W$5334, 4, FALSE)</f>
        <v>Anaheim</v>
      </c>
    </row>
    <row r="3912" spans="2:10" x14ac:dyDescent="0.25">
      <c r="B3912" s="63">
        <v>6059086303</v>
      </c>
      <c r="C3912" s="63">
        <v>6212</v>
      </c>
      <c r="D3912" s="63" t="s">
        <v>180</v>
      </c>
      <c r="E3912" s="96">
        <v>92805</v>
      </c>
      <c r="F3912" s="63">
        <v>29.755609352772399</v>
      </c>
      <c r="G3912" s="63">
        <v>0</v>
      </c>
      <c r="H3912" s="63">
        <v>25.6</v>
      </c>
      <c r="I3912" s="98" t="str">
        <f>VLOOKUP(E3912, 'Program Data Extracts-Zip Codes'!R$52:W$5334, 6, FALSE)</f>
        <v>SCG</v>
      </c>
      <c r="J3912" s="98" t="str">
        <f>VLOOKUP(E3912, 'Program Data Extracts-Zip Codes'!R$52:W$5334, 4, FALSE)</f>
        <v>Anaheim</v>
      </c>
    </row>
    <row r="3913" spans="2:10" x14ac:dyDescent="0.25">
      <c r="B3913" s="63">
        <v>6059021903</v>
      </c>
      <c r="C3913" s="63">
        <v>4034</v>
      </c>
      <c r="D3913" s="63" t="s">
        <v>180</v>
      </c>
      <c r="E3913" s="96">
        <v>92807</v>
      </c>
      <c r="F3913" s="63">
        <v>29.691084064204201</v>
      </c>
      <c r="G3913" s="63">
        <v>0</v>
      </c>
      <c r="H3913" s="63">
        <v>14.1</v>
      </c>
      <c r="I3913" s="98" t="str">
        <f>VLOOKUP(E3913, 'Program Data Extracts-Zip Codes'!R$52:W$5334, 6, FALSE)</f>
        <v>SCG</v>
      </c>
      <c r="J3913" s="98" t="str">
        <f>VLOOKUP(E3913, 'Program Data Extracts-Zip Codes'!R$52:W$5334, 4, FALSE)</f>
        <v>Anaheim</v>
      </c>
    </row>
    <row r="3914" spans="2:10" x14ac:dyDescent="0.25">
      <c r="B3914" s="63">
        <v>6059087002</v>
      </c>
      <c r="C3914" s="63">
        <v>6922</v>
      </c>
      <c r="D3914" s="63" t="s">
        <v>180</v>
      </c>
      <c r="E3914" s="96">
        <v>92804</v>
      </c>
      <c r="F3914" s="63">
        <v>29.681870773512401</v>
      </c>
      <c r="G3914" s="63">
        <v>0</v>
      </c>
      <c r="H3914" s="63">
        <v>35</v>
      </c>
      <c r="I3914" s="98" t="str">
        <f>VLOOKUP(E3914, 'Program Data Extracts-Zip Codes'!R$52:W$5334, 6, FALSE)</f>
        <v>SCG</v>
      </c>
      <c r="J3914" s="98" t="str">
        <f>VLOOKUP(E3914, 'Program Data Extracts-Zip Codes'!R$52:W$5334, 4, FALSE)</f>
        <v>Anaheim</v>
      </c>
    </row>
    <row r="3915" spans="2:10" x14ac:dyDescent="0.25">
      <c r="B3915" s="63">
        <v>6059086405</v>
      </c>
      <c r="C3915" s="63">
        <v>6578</v>
      </c>
      <c r="D3915" s="63" t="s">
        <v>180</v>
      </c>
      <c r="E3915" s="96">
        <v>92805</v>
      </c>
      <c r="F3915" s="63">
        <v>29.185725980190899</v>
      </c>
      <c r="G3915" s="63">
        <v>0</v>
      </c>
      <c r="H3915" s="63">
        <v>53.5</v>
      </c>
      <c r="I3915" s="98" t="str">
        <f>VLOOKUP(E3915, 'Program Data Extracts-Zip Codes'!R$52:W$5334, 6, FALSE)</f>
        <v>SCG</v>
      </c>
      <c r="J3915" s="98" t="str">
        <f>VLOOKUP(E3915, 'Program Data Extracts-Zip Codes'!R$52:W$5334, 4, FALSE)</f>
        <v>Anaheim</v>
      </c>
    </row>
    <row r="3916" spans="2:10" x14ac:dyDescent="0.25">
      <c r="B3916" s="63">
        <v>6059087105</v>
      </c>
      <c r="C3916" s="63">
        <v>4635</v>
      </c>
      <c r="D3916" s="63" t="s">
        <v>180</v>
      </c>
      <c r="E3916" s="96">
        <v>92802</v>
      </c>
      <c r="F3916" s="63">
        <v>28.231639742771499</v>
      </c>
      <c r="G3916" s="63">
        <v>0</v>
      </c>
      <c r="H3916" s="63">
        <v>32.4</v>
      </c>
      <c r="I3916" s="98" t="str">
        <f>VLOOKUP(E3916, 'Program Data Extracts-Zip Codes'!R$52:W$5334, 6, FALSE)</f>
        <v>SCG</v>
      </c>
      <c r="J3916" s="98" t="str">
        <f>VLOOKUP(E3916, 'Program Data Extracts-Zip Codes'!R$52:W$5334, 4, FALSE)</f>
        <v>Anaheim</v>
      </c>
    </row>
    <row r="3917" spans="2:10" x14ac:dyDescent="0.25">
      <c r="B3917" s="63">
        <v>6059087704</v>
      </c>
      <c r="C3917" s="63">
        <v>5061</v>
      </c>
      <c r="D3917" s="63" t="s">
        <v>180</v>
      </c>
      <c r="E3917" s="96">
        <v>92804</v>
      </c>
      <c r="F3917" s="63">
        <v>26.123058331632201</v>
      </c>
      <c r="G3917" s="63">
        <v>0</v>
      </c>
      <c r="H3917" s="63">
        <v>23.5</v>
      </c>
      <c r="I3917" s="98" t="str">
        <f>VLOOKUP(E3917, 'Program Data Extracts-Zip Codes'!R$52:W$5334, 6, FALSE)</f>
        <v>SCG</v>
      </c>
      <c r="J3917" s="98" t="str">
        <f>VLOOKUP(E3917, 'Program Data Extracts-Zip Codes'!R$52:W$5334, 4, FALSE)</f>
        <v>Anaheim</v>
      </c>
    </row>
    <row r="3918" spans="2:10" x14ac:dyDescent="0.25">
      <c r="B3918" s="63">
        <v>6059086801</v>
      </c>
      <c r="C3918" s="63">
        <v>3267</v>
      </c>
      <c r="D3918" s="63" t="s">
        <v>180</v>
      </c>
      <c r="E3918" s="96">
        <v>92801</v>
      </c>
      <c r="F3918" s="63">
        <v>23.623429293102401</v>
      </c>
      <c r="G3918" s="63">
        <v>0</v>
      </c>
      <c r="H3918" s="63">
        <v>30.6</v>
      </c>
      <c r="I3918" s="98" t="str">
        <f>VLOOKUP(E3918, 'Program Data Extracts-Zip Codes'!R$52:W$5334, 6, FALSE)</f>
        <v>SCG</v>
      </c>
      <c r="J3918" s="98" t="str">
        <f>VLOOKUP(E3918, 'Program Data Extracts-Zip Codes'!R$52:W$5334, 4, FALSE)</f>
        <v>Anaheim</v>
      </c>
    </row>
    <row r="3919" spans="2:10" x14ac:dyDescent="0.25">
      <c r="B3919" s="63">
        <v>6059021915</v>
      </c>
      <c r="C3919" s="63">
        <v>3985</v>
      </c>
      <c r="D3919" s="63" t="s">
        <v>180</v>
      </c>
      <c r="E3919" s="96">
        <v>92807</v>
      </c>
      <c r="F3919" s="63">
        <v>23.074931225856599</v>
      </c>
      <c r="G3919" s="63">
        <v>0</v>
      </c>
      <c r="H3919" s="63">
        <v>8.5</v>
      </c>
      <c r="I3919" s="98" t="str">
        <f>VLOOKUP(E3919, 'Program Data Extracts-Zip Codes'!R$52:W$5334, 6, FALSE)</f>
        <v>SCG</v>
      </c>
      <c r="J3919" s="98" t="str">
        <f>VLOOKUP(E3919, 'Program Data Extracts-Zip Codes'!R$52:W$5334, 4, FALSE)</f>
        <v>Anaheim</v>
      </c>
    </row>
    <row r="3920" spans="2:10" x14ac:dyDescent="0.25">
      <c r="B3920" s="63">
        <v>6059021812</v>
      </c>
      <c r="C3920" s="63">
        <v>6339</v>
      </c>
      <c r="D3920" s="63" t="s">
        <v>180</v>
      </c>
      <c r="E3920" s="96">
        <v>92807</v>
      </c>
      <c r="F3920" s="63">
        <v>17.5707052138374</v>
      </c>
      <c r="G3920" s="63">
        <v>0</v>
      </c>
      <c r="H3920" s="63">
        <v>11.2</v>
      </c>
      <c r="I3920" s="98" t="str">
        <f>VLOOKUP(E3920, 'Program Data Extracts-Zip Codes'!R$52:W$5334, 6, FALSE)</f>
        <v>SCG</v>
      </c>
      <c r="J3920" s="98" t="str">
        <f>VLOOKUP(E3920, 'Program Data Extracts-Zip Codes'!R$52:W$5334, 4, FALSE)</f>
        <v>Anaheim</v>
      </c>
    </row>
    <row r="3921" spans="2:10" x14ac:dyDescent="0.25">
      <c r="B3921" s="63">
        <v>6059110202</v>
      </c>
      <c r="C3921" s="63">
        <v>7762</v>
      </c>
      <c r="D3921" s="63" t="s">
        <v>180</v>
      </c>
      <c r="E3921" s="96">
        <v>92804</v>
      </c>
      <c r="F3921" s="63">
        <v>17.469688144502101</v>
      </c>
      <c r="G3921" s="63">
        <v>0</v>
      </c>
      <c r="H3921" s="63">
        <v>33.4</v>
      </c>
      <c r="I3921" s="98" t="str">
        <f>VLOOKUP(E3921, 'Program Data Extracts-Zip Codes'!R$52:W$5334, 6, FALSE)</f>
        <v>SCG</v>
      </c>
      <c r="J3921" s="98" t="str">
        <f>VLOOKUP(E3921, 'Program Data Extracts-Zip Codes'!R$52:W$5334, 4, FALSE)</f>
        <v>Anaheim</v>
      </c>
    </row>
    <row r="3922" spans="2:10" x14ac:dyDescent="0.25">
      <c r="B3922" s="63">
        <v>6059021807</v>
      </c>
      <c r="C3922" s="63">
        <v>4131</v>
      </c>
      <c r="D3922" s="63" t="s">
        <v>180</v>
      </c>
      <c r="E3922" s="96">
        <v>92807</v>
      </c>
      <c r="F3922" s="63">
        <v>16.178270439357402</v>
      </c>
      <c r="G3922" s="63">
        <v>0</v>
      </c>
      <c r="H3922" s="63">
        <v>18.8</v>
      </c>
      <c r="I3922" s="98" t="str">
        <f>VLOOKUP(E3922, 'Program Data Extracts-Zip Codes'!R$52:W$5334, 6, FALSE)</f>
        <v>SCG</v>
      </c>
      <c r="J3922" s="98" t="str">
        <f>VLOOKUP(E3922, 'Program Data Extracts-Zip Codes'!R$52:W$5334, 4, FALSE)</f>
        <v>Anaheim</v>
      </c>
    </row>
    <row r="3923" spans="2:10" x14ac:dyDescent="0.25">
      <c r="B3923" s="63">
        <v>6059021922</v>
      </c>
      <c r="C3923" s="63">
        <v>4834</v>
      </c>
      <c r="D3923" s="63" t="s">
        <v>180</v>
      </c>
      <c r="E3923" s="96">
        <v>92808</v>
      </c>
      <c r="F3923" s="63">
        <v>15.525861984340199</v>
      </c>
      <c r="G3923" s="63">
        <v>0</v>
      </c>
      <c r="H3923" s="63">
        <v>13.1</v>
      </c>
      <c r="I3923" s="98" t="str">
        <f>VLOOKUP(E3923, 'Program Data Extracts-Zip Codes'!R$52:W$5334, 6, FALSE)</f>
        <v>SCG</v>
      </c>
      <c r="J3923" s="98" t="str">
        <f>VLOOKUP(E3923, 'Program Data Extracts-Zip Codes'!R$52:W$5334, 4, FALSE)</f>
        <v>Anaheim</v>
      </c>
    </row>
    <row r="3924" spans="2:10" x14ac:dyDescent="0.25">
      <c r="B3924" s="63">
        <v>6059021919</v>
      </c>
      <c r="C3924" s="63">
        <v>2662</v>
      </c>
      <c r="D3924" s="63" t="s">
        <v>180</v>
      </c>
      <c r="E3924" s="96">
        <v>92807</v>
      </c>
      <c r="F3924" s="63">
        <v>13.8571030243726</v>
      </c>
      <c r="G3924" s="63">
        <v>0</v>
      </c>
      <c r="H3924" s="63">
        <v>18.899999999999999</v>
      </c>
      <c r="I3924" s="98" t="str">
        <f>VLOOKUP(E3924, 'Program Data Extracts-Zip Codes'!R$52:W$5334, 6, FALSE)</f>
        <v>SCG</v>
      </c>
      <c r="J3924" s="98" t="str">
        <f>VLOOKUP(E3924, 'Program Data Extracts-Zip Codes'!R$52:W$5334, 4, FALSE)</f>
        <v>Anaheim</v>
      </c>
    </row>
    <row r="3925" spans="2:10" x14ac:dyDescent="0.25">
      <c r="B3925" s="63">
        <v>6059021905</v>
      </c>
      <c r="C3925" s="63">
        <v>5485</v>
      </c>
      <c r="D3925" s="63" t="s">
        <v>180</v>
      </c>
      <c r="E3925" s="96">
        <v>92807</v>
      </c>
      <c r="F3925" s="63">
        <v>13.0121209694579</v>
      </c>
      <c r="G3925" s="63">
        <v>0</v>
      </c>
      <c r="H3925" s="63">
        <v>12.6</v>
      </c>
      <c r="I3925" s="98" t="str">
        <f>VLOOKUP(E3925, 'Program Data Extracts-Zip Codes'!R$52:W$5334, 6, FALSE)</f>
        <v>SCG</v>
      </c>
      <c r="J3925" s="98" t="str">
        <f>VLOOKUP(E3925, 'Program Data Extracts-Zip Codes'!R$52:W$5334, 4, FALSE)</f>
        <v>Anaheim</v>
      </c>
    </row>
    <row r="3926" spans="2:10" x14ac:dyDescent="0.25">
      <c r="B3926" s="63">
        <v>6059021923</v>
      </c>
      <c r="C3926" s="63">
        <v>6643</v>
      </c>
      <c r="D3926" s="63" t="s">
        <v>180</v>
      </c>
      <c r="E3926" s="96">
        <v>92808</v>
      </c>
      <c r="F3926" s="63">
        <v>11.792414408786801</v>
      </c>
      <c r="G3926" s="63">
        <v>0</v>
      </c>
      <c r="H3926" s="63">
        <v>8.8000000000000007</v>
      </c>
      <c r="I3926" s="98" t="str">
        <f>VLOOKUP(E3926, 'Program Data Extracts-Zip Codes'!R$52:W$5334, 6, FALSE)</f>
        <v>SCG</v>
      </c>
      <c r="J3926" s="98" t="str">
        <f>VLOOKUP(E3926, 'Program Data Extracts-Zip Codes'!R$52:W$5334, 4, FALSE)</f>
        <v>Anaheim</v>
      </c>
    </row>
    <row r="3927" spans="2:10" x14ac:dyDescent="0.25">
      <c r="B3927" s="63">
        <v>6059021916</v>
      </c>
      <c r="C3927" s="63">
        <v>3529</v>
      </c>
      <c r="D3927" s="63" t="s">
        <v>180</v>
      </c>
      <c r="E3927" s="96">
        <v>92807</v>
      </c>
      <c r="F3927" s="63">
        <v>11.522732609015099</v>
      </c>
      <c r="G3927" s="63">
        <v>0</v>
      </c>
      <c r="H3927" s="63">
        <v>11.7</v>
      </c>
      <c r="I3927" s="98" t="str">
        <f>VLOOKUP(E3927, 'Program Data Extracts-Zip Codes'!R$52:W$5334, 6, FALSE)</f>
        <v>SCG</v>
      </c>
      <c r="J3927" s="98" t="str">
        <f>VLOOKUP(E3927, 'Program Data Extracts-Zip Codes'!R$52:W$5334, 4, FALSE)</f>
        <v>Anaheim</v>
      </c>
    </row>
    <row r="3928" spans="2:10" x14ac:dyDescent="0.25">
      <c r="B3928" s="63">
        <v>6059021921</v>
      </c>
      <c r="C3928" s="63">
        <v>4496</v>
      </c>
      <c r="D3928" s="63" t="s">
        <v>180</v>
      </c>
      <c r="E3928" s="96">
        <v>92808</v>
      </c>
      <c r="F3928" s="63">
        <v>11.203975687343</v>
      </c>
      <c r="G3928" s="63">
        <v>0</v>
      </c>
      <c r="H3928" s="63">
        <v>6.7</v>
      </c>
      <c r="I3928" s="98" t="str">
        <f>VLOOKUP(E3928, 'Program Data Extracts-Zip Codes'!R$52:W$5334, 6, FALSE)</f>
        <v>SCG</v>
      </c>
      <c r="J3928" s="98" t="str">
        <f>VLOOKUP(E3928, 'Program Data Extracts-Zip Codes'!R$52:W$5334, 4, FALSE)</f>
        <v>Anaheim</v>
      </c>
    </row>
    <row r="3929" spans="2:10" x14ac:dyDescent="0.25">
      <c r="B3929" s="63">
        <v>6059021920</v>
      </c>
      <c r="C3929" s="63">
        <v>6892</v>
      </c>
      <c r="D3929" s="63" t="s">
        <v>180</v>
      </c>
      <c r="E3929" s="96">
        <v>92807</v>
      </c>
      <c r="F3929" s="63">
        <v>4.6708187901168499</v>
      </c>
      <c r="G3929" s="63">
        <v>0</v>
      </c>
      <c r="H3929" s="63">
        <v>6.5</v>
      </c>
      <c r="I3929" s="98" t="str">
        <f>VLOOKUP(E3929, 'Program Data Extracts-Zip Codes'!R$52:W$5334, 6, FALSE)</f>
        <v>SCG</v>
      </c>
      <c r="J3929" s="98" t="str">
        <f>VLOOKUP(E3929, 'Program Data Extracts-Zip Codes'!R$52:W$5334, 4, FALSE)</f>
        <v>Anaheim</v>
      </c>
    </row>
    <row r="3930" spans="2:10" x14ac:dyDescent="0.25">
      <c r="B3930" s="63">
        <v>6059021813</v>
      </c>
      <c r="C3930" s="63">
        <v>25</v>
      </c>
      <c r="D3930" s="63" t="s">
        <v>180</v>
      </c>
      <c r="E3930" s="96">
        <v>92807</v>
      </c>
      <c r="F3930" s="63" t="s">
        <v>147</v>
      </c>
      <c r="G3930" s="63">
        <v>25</v>
      </c>
      <c r="H3930" s="63" t="s">
        <v>147</v>
      </c>
      <c r="I3930" s="98" t="str">
        <f>VLOOKUP(E3930, 'Program Data Extracts-Zip Codes'!R$52:W$5334, 6, FALSE)</f>
        <v>SCG</v>
      </c>
      <c r="J3930" s="98" t="str">
        <f>VLOOKUP(E3930, 'Program Data Extracts-Zip Codes'!R$52:W$5334, 4, FALSE)</f>
        <v>Anaheim</v>
      </c>
    </row>
    <row r="3931" spans="2:10" x14ac:dyDescent="0.25">
      <c r="B3931" s="63">
        <v>6059980000</v>
      </c>
      <c r="C3931" s="63">
        <v>19</v>
      </c>
      <c r="D3931" s="63" t="s">
        <v>180</v>
      </c>
      <c r="E3931" s="96">
        <v>92802</v>
      </c>
      <c r="F3931" s="63" t="s">
        <v>147</v>
      </c>
      <c r="G3931" s="63">
        <v>0</v>
      </c>
      <c r="H3931" s="63" t="s">
        <v>147</v>
      </c>
      <c r="I3931" s="98" t="str">
        <f>VLOOKUP(E3931, 'Program Data Extracts-Zip Codes'!R$52:W$5334, 6, FALSE)</f>
        <v>SCG</v>
      </c>
      <c r="J3931" s="98" t="str">
        <f>VLOOKUP(E3931, 'Program Data Extracts-Zip Codes'!R$52:W$5334, 4, FALSE)</f>
        <v>Anaheim</v>
      </c>
    </row>
    <row r="3932" spans="2:10" x14ac:dyDescent="0.25">
      <c r="B3932" s="63">
        <v>6059001506</v>
      </c>
      <c r="C3932" s="63">
        <v>4109</v>
      </c>
      <c r="D3932" s="63" t="s">
        <v>180</v>
      </c>
      <c r="E3932" s="96">
        <v>92821</v>
      </c>
      <c r="F3932" s="63">
        <v>33.269992485356099</v>
      </c>
      <c r="G3932" s="63">
        <v>0</v>
      </c>
      <c r="H3932" s="63">
        <v>21.3</v>
      </c>
      <c r="I3932" s="98" t="str">
        <f>VLOOKUP(E3932, 'Program Data Extracts-Zip Codes'!R$52:W$5334, 6, FALSE)</f>
        <v>SCG</v>
      </c>
      <c r="J3932" s="98" t="str">
        <f>VLOOKUP(E3932, 'Program Data Extracts-Zip Codes'!R$52:W$5334, 4, FALSE)</f>
        <v>SCE</v>
      </c>
    </row>
    <row r="3933" spans="2:10" x14ac:dyDescent="0.25">
      <c r="B3933" s="63">
        <v>6059001507</v>
      </c>
      <c r="C3933" s="63">
        <v>4665</v>
      </c>
      <c r="D3933" s="63" t="s">
        <v>180</v>
      </c>
      <c r="E3933" s="96">
        <v>92821</v>
      </c>
      <c r="F3933" s="63">
        <v>30.884123972323799</v>
      </c>
      <c r="G3933" s="63">
        <v>0</v>
      </c>
      <c r="H3933" s="63">
        <v>19.8</v>
      </c>
      <c r="I3933" s="98" t="str">
        <f>VLOOKUP(E3933, 'Program Data Extracts-Zip Codes'!R$52:W$5334, 6, FALSE)</f>
        <v>SCG</v>
      </c>
      <c r="J3933" s="98" t="str">
        <f>VLOOKUP(E3933, 'Program Data Extracts-Zip Codes'!R$52:W$5334, 4, FALSE)</f>
        <v>SCE</v>
      </c>
    </row>
    <row r="3934" spans="2:10" x14ac:dyDescent="0.25">
      <c r="B3934" s="63">
        <v>6059021814</v>
      </c>
      <c r="C3934" s="63">
        <v>6816</v>
      </c>
      <c r="D3934" s="63" t="s">
        <v>180</v>
      </c>
      <c r="E3934" s="96">
        <v>92821</v>
      </c>
      <c r="F3934" s="63">
        <v>26.282452891095598</v>
      </c>
      <c r="G3934" s="63">
        <v>0</v>
      </c>
      <c r="H3934" s="63">
        <v>11.1</v>
      </c>
      <c r="I3934" s="98" t="str">
        <f>VLOOKUP(E3934, 'Program Data Extracts-Zip Codes'!R$52:W$5334, 6, FALSE)</f>
        <v>SCG</v>
      </c>
      <c r="J3934" s="98" t="str">
        <f>VLOOKUP(E3934, 'Program Data Extracts-Zip Codes'!R$52:W$5334, 4, FALSE)</f>
        <v>SCE</v>
      </c>
    </row>
    <row r="3935" spans="2:10" x14ac:dyDescent="0.25">
      <c r="B3935" s="63">
        <v>6059001501</v>
      </c>
      <c r="C3935" s="63">
        <v>6373</v>
      </c>
      <c r="D3935" s="63" t="s">
        <v>180</v>
      </c>
      <c r="E3935" s="96">
        <v>92821</v>
      </c>
      <c r="F3935" s="63">
        <v>24.730334914596501</v>
      </c>
      <c r="G3935" s="63">
        <v>0</v>
      </c>
      <c r="H3935" s="63">
        <v>21.6</v>
      </c>
      <c r="I3935" s="98" t="str">
        <f>VLOOKUP(E3935, 'Program Data Extracts-Zip Codes'!R$52:W$5334, 6, FALSE)</f>
        <v>SCG</v>
      </c>
      <c r="J3935" s="98" t="str">
        <f>VLOOKUP(E3935, 'Program Data Extracts-Zip Codes'!R$52:W$5334, 4, FALSE)</f>
        <v>SCE</v>
      </c>
    </row>
    <row r="3936" spans="2:10" x14ac:dyDescent="0.25">
      <c r="B3936" s="63">
        <v>6059001504</v>
      </c>
      <c r="C3936" s="63">
        <v>4605</v>
      </c>
      <c r="D3936" s="63" t="s">
        <v>180</v>
      </c>
      <c r="E3936" s="96">
        <v>92821</v>
      </c>
      <c r="F3936" s="63">
        <v>22.888836864615801</v>
      </c>
      <c r="G3936" s="63">
        <v>0</v>
      </c>
      <c r="H3936" s="63">
        <v>19.2</v>
      </c>
      <c r="I3936" s="98" t="str">
        <f>VLOOKUP(E3936, 'Program Data Extracts-Zip Codes'!R$52:W$5334, 6, FALSE)</f>
        <v>SCG</v>
      </c>
      <c r="J3936" s="98" t="str">
        <f>VLOOKUP(E3936, 'Program Data Extracts-Zip Codes'!R$52:W$5334, 4, FALSE)</f>
        <v>SCE</v>
      </c>
    </row>
    <row r="3937" spans="2:10" x14ac:dyDescent="0.25">
      <c r="B3937" s="63">
        <v>6059021815</v>
      </c>
      <c r="C3937" s="63">
        <v>7751</v>
      </c>
      <c r="D3937" s="63" t="s">
        <v>180</v>
      </c>
      <c r="E3937" s="96">
        <v>92823</v>
      </c>
      <c r="F3937" s="63">
        <v>21.348413656178899</v>
      </c>
      <c r="G3937" s="63">
        <v>0</v>
      </c>
      <c r="H3937" s="63">
        <v>12.8</v>
      </c>
      <c r="I3937" s="98" t="str">
        <f>VLOOKUP(E3937, 'Program Data Extracts-Zip Codes'!R$52:W$5334, 6, FALSE)</f>
        <v>SCG</v>
      </c>
      <c r="J3937" s="98" t="str">
        <f>VLOOKUP(E3937, 'Program Data Extracts-Zip Codes'!R$52:W$5334, 4, FALSE)</f>
        <v>SCE</v>
      </c>
    </row>
    <row r="3938" spans="2:10" x14ac:dyDescent="0.25">
      <c r="B3938" s="63">
        <v>6059001503</v>
      </c>
      <c r="C3938" s="63">
        <v>5099</v>
      </c>
      <c r="D3938" s="63" t="s">
        <v>180</v>
      </c>
      <c r="E3938" s="96">
        <v>92821</v>
      </c>
      <c r="F3938" s="63">
        <v>21.1143281524404</v>
      </c>
      <c r="G3938" s="63">
        <v>0</v>
      </c>
      <c r="H3938" s="63">
        <v>26.6</v>
      </c>
      <c r="I3938" s="98" t="str">
        <f>VLOOKUP(E3938, 'Program Data Extracts-Zip Codes'!R$52:W$5334, 6, FALSE)</f>
        <v>SCG</v>
      </c>
      <c r="J3938" s="98" t="str">
        <f>VLOOKUP(E3938, 'Program Data Extracts-Zip Codes'!R$52:W$5334, 4, FALSE)</f>
        <v>SCE</v>
      </c>
    </row>
    <row r="3939" spans="2:10" x14ac:dyDescent="0.25">
      <c r="B3939" s="63">
        <v>6059001403</v>
      </c>
      <c r="C3939" s="63">
        <v>3239</v>
      </c>
      <c r="D3939" s="63" t="s">
        <v>180</v>
      </c>
      <c r="E3939" s="96">
        <v>92821</v>
      </c>
      <c r="F3939" s="63">
        <v>18.2391454898859</v>
      </c>
      <c r="G3939" s="63">
        <v>0</v>
      </c>
      <c r="H3939" s="63">
        <v>16.2</v>
      </c>
      <c r="I3939" s="98" t="str">
        <f>VLOOKUP(E3939, 'Program Data Extracts-Zip Codes'!R$52:W$5334, 6, FALSE)</f>
        <v>SCG</v>
      </c>
      <c r="J3939" s="98" t="str">
        <f>VLOOKUP(E3939, 'Program Data Extracts-Zip Codes'!R$52:W$5334, 4, FALSE)</f>
        <v>SCE</v>
      </c>
    </row>
    <row r="3940" spans="2:10" x14ac:dyDescent="0.25">
      <c r="B3940" s="63">
        <v>6059110500</v>
      </c>
      <c r="C3940" s="63">
        <v>8631</v>
      </c>
      <c r="D3940" s="63" t="s">
        <v>180</v>
      </c>
      <c r="E3940" s="96">
        <v>90620</v>
      </c>
      <c r="F3940" s="63">
        <v>55.881119961792301</v>
      </c>
      <c r="G3940" s="63">
        <v>8631</v>
      </c>
      <c r="H3940" s="63">
        <v>61.6</v>
      </c>
      <c r="I3940" s="98" t="str">
        <f>VLOOKUP(E3940, 'Program Data Extracts-Zip Codes'!R$52:W$5334, 6, FALSE)</f>
        <v>SCG</v>
      </c>
      <c r="J3940" s="98" t="str">
        <f>VLOOKUP(E3940, 'Program Data Extracts-Zip Codes'!R$52:W$5334, 4, FALSE)</f>
        <v>Anaheim</v>
      </c>
    </row>
    <row r="3941" spans="2:10" x14ac:dyDescent="0.25">
      <c r="B3941" s="63">
        <v>6059110606</v>
      </c>
      <c r="C3941" s="63">
        <v>4590</v>
      </c>
      <c r="D3941" s="63" t="s">
        <v>180</v>
      </c>
      <c r="E3941" s="96">
        <v>90621</v>
      </c>
      <c r="F3941" s="63">
        <v>47.902989483740598</v>
      </c>
      <c r="G3941" s="63">
        <v>4590</v>
      </c>
      <c r="H3941" s="63">
        <v>49.6</v>
      </c>
      <c r="I3941" s="98" t="str">
        <f>VLOOKUP(E3941, 'Program Data Extracts-Zip Codes'!R$52:W$5334, 6, FALSE)</f>
        <v>SCG</v>
      </c>
      <c r="J3941" s="98" t="str">
        <f>VLOOKUP(E3941, 'Program Data Extracts-Zip Codes'!R$52:W$5334, 4, FALSE)</f>
        <v>Anaheim</v>
      </c>
    </row>
    <row r="3942" spans="2:10" x14ac:dyDescent="0.25">
      <c r="B3942" s="63">
        <v>6059110603</v>
      </c>
      <c r="C3942" s="63">
        <v>8540</v>
      </c>
      <c r="D3942" s="63" t="s">
        <v>180</v>
      </c>
      <c r="E3942" s="96">
        <v>90621</v>
      </c>
      <c r="F3942" s="63">
        <v>43.389520069954699</v>
      </c>
      <c r="G3942" s="63">
        <v>8540</v>
      </c>
      <c r="H3942" s="63">
        <v>39.299999999999997</v>
      </c>
      <c r="I3942" s="98" t="str">
        <f>VLOOKUP(E3942, 'Program Data Extracts-Zip Codes'!R$52:W$5334, 6, FALSE)</f>
        <v>SCG</v>
      </c>
      <c r="J3942" s="98" t="str">
        <f>VLOOKUP(E3942, 'Program Data Extracts-Zip Codes'!R$52:W$5334, 4, FALSE)</f>
        <v>Anaheim</v>
      </c>
    </row>
    <row r="3943" spans="2:10" x14ac:dyDescent="0.25">
      <c r="B3943" s="63">
        <v>6059110302</v>
      </c>
      <c r="C3943" s="63">
        <v>6033</v>
      </c>
      <c r="D3943" s="63" t="s">
        <v>180</v>
      </c>
      <c r="E3943" s="96">
        <v>90620</v>
      </c>
      <c r="F3943" s="63">
        <v>39.968319129708902</v>
      </c>
      <c r="G3943" s="63">
        <v>6033</v>
      </c>
      <c r="H3943" s="63">
        <v>30.3</v>
      </c>
      <c r="I3943" s="98" t="str">
        <f>VLOOKUP(E3943, 'Program Data Extracts-Zip Codes'!R$52:W$5334, 6, FALSE)</f>
        <v>SCG</v>
      </c>
      <c r="J3943" s="98" t="str">
        <f>VLOOKUP(E3943, 'Program Data Extracts-Zip Codes'!R$52:W$5334, 4, FALSE)</f>
        <v>Anaheim</v>
      </c>
    </row>
    <row r="3944" spans="2:10" x14ac:dyDescent="0.25">
      <c r="B3944" s="63">
        <v>6059110604</v>
      </c>
      <c r="C3944" s="63">
        <v>8117</v>
      </c>
      <c r="D3944" s="63" t="s">
        <v>180</v>
      </c>
      <c r="E3944" s="96">
        <v>90621</v>
      </c>
      <c r="F3944" s="63">
        <v>29.955235991059901</v>
      </c>
      <c r="G3944" s="63">
        <v>0</v>
      </c>
      <c r="H3944" s="63">
        <v>22.8</v>
      </c>
      <c r="I3944" s="98" t="str">
        <f>VLOOKUP(E3944, 'Program Data Extracts-Zip Codes'!R$52:W$5334, 6, FALSE)</f>
        <v>SCG</v>
      </c>
      <c r="J3944" s="98" t="str">
        <f>VLOOKUP(E3944, 'Program Data Extracts-Zip Codes'!R$52:W$5334, 4, FALSE)</f>
        <v>Anaheim</v>
      </c>
    </row>
    <row r="3945" spans="2:10" x14ac:dyDescent="0.25">
      <c r="B3945" s="63">
        <v>6059110402</v>
      </c>
      <c r="C3945" s="63">
        <v>5459</v>
      </c>
      <c r="D3945" s="63" t="s">
        <v>180</v>
      </c>
      <c r="E3945" s="96">
        <v>90620</v>
      </c>
      <c r="F3945" s="63">
        <v>29.645932277326601</v>
      </c>
      <c r="G3945" s="63">
        <v>0</v>
      </c>
      <c r="H3945" s="63">
        <v>43.2</v>
      </c>
      <c r="I3945" s="98" t="str">
        <f>VLOOKUP(E3945, 'Program Data Extracts-Zip Codes'!R$52:W$5334, 6, FALSE)</f>
        <v>SCG</v>
      </c>
      <c r="J3945" s="98" t="str">
        <f>VLOOKUP(E3945, 'Program Data Extracts-Zip Codes'!R$52:W$5334, 4, FALSE)</f>
        <v>Anaheim</v>
      </c>
    </row>
    <row r="3946" spans="2:10" x14ac:dyDescent="0.25">
      <c r="B3946" s="63">
        <v>6059110607</v>
      </c>
      <c r="C3946" s="63">
        <v>3845</v>
      </c>
      <c r="D3946" s="63" t="s">
        <v>180</v>
      </c>
      <c r="E3946" s="96">
        <v>90621</v>
      </c>
      <c r="F3946" s="63">
        <v>26.667915347709702</v>
      </c>
      <c r="G3946" s="63">
        <v>0</v>
      </c>
      <c r="H3946" s="63">
        <v>24.5</v>
      </c>
      <c r="I3946" s="98" t="str">
        <f>VLOOKUP(E3946, 'Program Data Extracts-Zip Codes'!R$52:W$5334, 6, FALSE)</f>
        <v>SCG</v>
      </c>
      <c r="J3946" s="98" t="str">
        <f>VLOOKUP(E3946, 'Program Data Extracts-Zip Codes'!R$52:W$5334, 4, FALSE)</f>
        <v>Anaheim</v>
      </c>
    </row>
    <row r="3947" spans="2:10" x14ac:dyDescent="0.25">
      <c r="B3947" s="63">
        <v>6059110401</v>
      </c>
      <c r="C3947" s="63">
        <v>4953</v>
      </c>
      <c r="D3947" s="63" t="s">
        <v>180</v>
      </c>
      <c r="E3947" s="96">
        <v>90620</v>
      </c>
      <c r="F3947" s="63">
        <v>25.724666394937199</v>
      </c>
      <c r="G3947" s="63">
        <v>0</v>
      </c>
      <c r="H3947" s="63">
        <v>13.3</v>
      </c>
      <c r="I3947" s="98" t="str">
        <f>VLOOKUP(E3947, 'Program Data Extracts-Zip Codes'!R$52:W$5334, 6, FALSE)</f>
        <v>SCG</v>
      </c>
      <c r="J3947" s="98" t="str">
        <f>VLOOKUP(E3947, 'Program Data Extracts-Zip Codes'!R$52:W$5334, 4, FALSE)</f>
        <v>Anaheim</v>
      </c>
    </row>
    <row r="3948" spans="2:10" x14ac:dyDescent="0.25">
      <c r="B3948" s="63">
        <v>6059110301</v>
      </c>
      <c r="C3948" s="63">
        <v>6729</v>
      </c>
      <c r="D3948" s="63" t="s">
        <v>180</v>
      </c>
      <c r="E3948" s="96">
        <v>90620</v>
      </c>
      <c r="F3948" s="63">
        <v>24.1055396498226</v>
      </c>
      <c r="G3948" s="63">
        <v>0</v>
      </c>
      <c r="H3948" s="63">
        <v>25.7</v>
      </c>
      <c r="I3948" s="98" t="str">
        <f>VLOOKUP(E3948, 'Program Data Extracts-Zip Codes'!R$52:W$5334, 6, FALSE)</f>
        <v>SCG</v>
      </c>
      <c r="J3948" s="98" t="str">
        <f>VLOOKUP(E3948, 'Program Data Extracts-Zip Codes'!R$52:W$5334, 4, FALSE)</f>
        <v>Anaheim</v>
      </c>
    </row>
    <row r="3949" spans="2:10" x14ac:dyDescent="0.25">
      <c r="B3949" s="63">
        <v>6059110201</v>
      </c>
      <c r="C3949" s="63">
        <v>7483</v>
      </c>
      <c r="D3949" s="63" t="s">
        <v>180</v>
      </c>
      <c r="E3949" s="96">
        <v>90620</v>
      </c>
      <c r="F3949" s="63">
        <v>22.1647095799079</v>
      </c>
      <c r="G3949" s="63">
        <v>0</v>
      </c>
      <c r="H3949" s="63">
        <v>36.200000000000003</v>
      </c>
      <c r="I3949" s="98" t="str">
        <f>VLOOKUP(E3949, 'Program Data Extracts-Zip Codes'!R$52:W$5334, 6, FALSE)</f>
        <v>SCG</v>
      </c>
      <c r="J3949" s="98" t="str">
        <f>VLOOKUP(E3949, 'Program Data Extracts-Zip Codes'!R$52:W$5334, 4, FALSE)</f>
        <v>Anaheim</v>
      </c>
    </row>
    <row r="3950" spans="2:10" x14ac:dyDescent="0.25">
      <c r="B3950" s="63">
        <v>6059110303</v>
      </c>
      <c r="C3950" s="63">
        <v>4986</v>
      </c>
      <c r="D3950" s="63" t="s">
        <v>180</v>
      </c>
      <c r="E3950" s="96">
        <v>90620</v>
      </c>
      <c r="F3950" s="63">
        <v>20.6072389893489</v>
      </c>
      <c r="G3950" s="63">
        <v>0</v>
      </c>
      <c r="H3950" s="63">
        <v>15.3</v>
      </c>
      <c r="I3950" s="98" t="str">
        <f>VLOOKUP(E3950, 'Program Data Extracts-Zip Codes'!R$52:W$5334, 6, FALSE)</f>
        <v>SCG</v>
      </c>
      <c r="J3950" s="98" t="str">
        <f>VLOOKUP(E3950, 'Program Data Extracts-Zip Codes'!R$52:W$5334, 4, FALSE)</f>
        <v>Anaheim</v>
      </c>
    </row>
    <row r="3951" spans="2:10" x14ac:dyDescent="0.25">
      <c r="B3951" s="63">
        <v>6059110304</v>
      </c>
      <c r="C3951" s="63">
        <v>4612</v>
      </c>
      <c r="D3951" s="63" t="s">
        <v>180</v>
      </c>
      <c r="E3951" s="96">
        <v>90620</v>
      </c>
      <c r="F3951" s="63">
        <v>17.012174993607399</v>
      </c>
      <c r="G3951" s="63">
        <v>0</v>
      </c>
      <c r="H3951" s="63">
        <v>15.5</v>
      </c>
      <c r="I3951" s="98" t="str">
        <f>VLOOKUP(E3951, 'Program Data Extracts-Zip Codes'!R$52:W$5334, 6, FALSE)</f>
        <v>SCG</v>
      </c>
      <c r="J3951" s="98" t="str">
        <f>VLOOKUP(E3951, 'Program Data Extracts-Zip Codes'!R$52:W$5334, 4, FALSE)</f>
        <v>Anaheim</v>
      </c>
    </row>
    <row r="3952" spans="2:10" x14ac:dyDescent="0.25">
      <c r="B3952" s="63">
        <v>6059110203</v>
      </c>
      <c r="C3952" s="63">
        <v>5393</v>
      </c>
      <c r="D3952" s="63" t="s">
        <v>180</v>
      </c>
      <c r="E3952" s="96">
        <v>90620</v>
      </c>
      <c r="F3952" s="63">
        <v>12.5538831397597</v>
      </c>
      <c r="G3952" s="63">
        <v>0</v>
      </c>
      <c r="H3952" s="63">
        <v>21.8</v>
      </c>
      <c r="I3952" s="98" t="str">
        <f>VLOOKUP(E3952, 'Program Data Extracts-Zip Codes'!R$52:W$5334, 6, FALSE)</f>
        <v>SCG</v>
      </c>
      <c r="J3952" s="98" t="str">
        <f>VLOOKUP(E3952, 'Program Data Extracts-Zip Codes'!R$52:W$5334, 4, FALSE)</f>
        <v>Anaheim</v>
      </c>
    </row>
    <row r="3953" spans="2:10" x14ac:dyDescent="0.25">
      <c r="B3953" s="63">
        <v>6059042201</v>
      </c>
      <c r="C3953" s="63">
        <v>5639</v>
      </c>
      <c r="D3953" s="63" t="s">
        <v>180</v>
      </c>
      <c r="E3953" s="96">
        <v>92624</v>
      </c>
      <c r="F3953" s="63">
        <v>29.6253834202532</v>
      </c>
      <c r="G3953" s="63">
        <v>0</v>
      </c>
      <c r="H3953" s="63">
        <v>31.5</v>
      </c>
      <c r="I3953" s="98" t="str">
        <f>VLOOKUP(E3953, 'Program Data Extracts-Zip Codes'!R$52:W$5334, 6, FALSE)</f>
        <v>SDGE</v>
      </c>
      <c r="J3953" s="98" t="str">
        <f>VLOOKUP(E3953, 'Program Data Extracts-Zip Codes'!R$52:W$5334, 4, FALSE)</f>
        <v>SDGE</v>
      </c>
    </row>
    <row r="3954" spans="2:10" x14ac:dyDescent="0.25">
      <c r="B3954" s="63">
        <v>6059062701</v>
      </c>
      <c r="C3954" s="63">
        <v>2800</v>
      </c>
      <c r="D3954" s="63" t="s">
        <v>180</v>
      </c>
      <c r="E3954" s="96">
        <v>92625</v>
      </c>
      <c r="F3954" s="63">
        <v>5.3540300298777401</v>
      </c>
      <c r="G3954" s="63">
        <v>0</v>
      </c>
      <c r="H3954" s="63">
        <v>15.3</v>
      </c>
      <c r="I3954" s="98" t="str">
        <f>VLOOKUP(E3954, 'Program Data Extracts-Zip Codes'!R$52:W$5334, 6, FALSE)</f>
        <v>SCG</v>
      </c>
      <c r="J3954" s="98" t="str">
        <f>VLOOKUP(E3954, 'Program Data Extracts-Zip Codes'!R$52:W$5334, 4, FALSE)</f>
        <v>SCE</v>
      </c>
    </row>
    <row r="3955" spans="2:10" x14ac:dyDescent="0.25">
      <c r="B3955" s="63">
        <v>6059062702</v>
      </c>
      <c r="C3955" s="63">
        <v>4713</v>
      </c>
      <c r="D3955" s="63" t="s">
        <v>180</v>
      </c>
      <c r="E3955" s="96">
        <v>92625</v>
      </c>
      <c r="F3955" s="63">
        <v>4.8532065521564496</v>
      </c>
      <c r="G3955" s="63">
        <v>0</v>
      </c>
      <c r="H3955" s="63">
        <v>10.3</v>
      </c>
      <c r="I3955" s="98" t="str">
        <f>VLOOKUP(E3955, 'Program Data Extracts-Zip Codes'!R$52:W$5334, 6, FALSE)</f>
        <v>SCG</v>
      </c>
      <c r="J3955" s="98" t="str">
        <f>VLOOKUP(E3955, 'Program Data Extracts-Zip Codes'!R$52:W$5334, 4, FALSE)</f>
        <v>SCE</v>
      </c>
    </row>
    <row r="3956" spans="2:10" x14ac:dyDescent="0.25">
      <c r="B3956" s="63">
        <v>6059062642</v>
      </c>
      <c r="C3956" s="63">
        <v>2832</v>
      </c>
      <c r="D3956" s="63" t="s">
        <v>180</v>
      </c>
      <c r="E3956" s="96">
        <v>92625</v>
      </c>
      <c r="F3956" s="63">
        <v>2.18378406965153</v>
      </c>
      <c r="G3956" s="63">
        <v>0</v>
      </c>
      <c r="H3956" s="63">
        <v>9.6</v>
      </c>
      <c r="I3956" s="98" t="str">
        <f>VLOOKUP(E3956, 'Program Data Extracts-Zip Codes'!R$52:W$5334, 6, FALSE)</f>
        <v>SCG</v>
      </c>
      <c r="J3956" s="98" t="str">
        <f>VLOOKUP(E3956, 'Program Data Extracts-Zip Codes'!R$52:W$5334, 4, FALSE)</f>
        <v>SCE</v>
      </c>
    </row>
    <row r="3957" spans="2:10" x14ac:dyDescent="0.25">
      <c r="B3957" s="63">
        <v>6059063605</v>
      </c>
      <c r="C3957" s="63">
        <v>5672</v>
      </c>
      <c r="D3957" s="63" t="s">
        <v>180</v>
      </c>
      <c r="E3957" s="96">
        <v>92627</v>
      </c>
      <c r="F3957" s="63">
        <v>43.300680648101697</v>
      </c>
      <c r="G3957" s="63">
        <v>5672</v>
      </c>
      <c r="H3957" s="63">
        <v>64.099999999999994</v>
      </c>
      <c r="I3957" s="98" t="str">
        <f>VLOOKUP(E3957, 'Program Data Extracts-Zip Codes'!R$52:W$5334, 6, FALSE)</f>
        <v>SCG</v>
      </c>
      <c r="J3957" s="98" t="str">
        <f>VLOOKUP(E3957, 'Program Data Extracts-Zip Codes'!R$52:W$5334, 4, FALSE)</f>
        <v>SCE</v>
      </c>
    </row>
    <row r="3958" spans="2:10" x14ac:dyDescent="0.25">
      <c r="B3958" s="63">
        <v>6059063604</v>
      </c>
      <c r="C3958" s="63">
        <v>3835</v>
      </c>
      <c r="D3958" s="63" t="s">
        <v>180</v>
      </c>
      <c r="E3958" s="96">
        <v>92627</v>
      </c>
      <c r="F3958" s="63">
        <v>39.410090403384601</v>
      </c>
      <c r="G3958" s="63">
        <v>3835</v>
      </c>
      <c r="H3958" s="63">
        <v>48.8</v>
      </c>
      <c r="I3958" s="98" t="str">
        <f>VLOOKUP(E3958, 'Program Data Extracts-Zip Codes'!R$52:W$5334, 6, FALSE)</f>
        <v>SCG</v>
      </c>
      <c r="J3958" s="98" t="str">
        <f>VLOOKUP(E3958, 'Program Data Extracts-Zip Codes'!R$52:W$5334, 4, FALSE)</f>
        <v>SCE</v>
      </c>
    </row>
    <row r="3959" spans="2:10" x14ac:dyDescent="0.25">
      <c r="B3959" s="63">
        <v>6059063701</v>
      </c>
      <c r="C3959" s="63">
        <v>6266</v>
      </c>
      <c r="D3959" s="63" t="s">
        <v>180</v>
      </c>
      <c r="E3959" s="96">
        <v>92627</v>
      </c>
      <c r="F3959" s="63">
        <v>35.319490679749002</v>
      </c>
      <c r="G3959" s="63">
        <v>0</v>
      </c>
      <c r="H3959" s="63">
        <v>68.7</v>
      </c>
      <c r="I3959" s="98" t="str">
        <f>VLOOKUP(E3959, 'Program Data Extracts-Zip Codes'!R$52:W$5334, 6, FALSE)</f>
        <v>SCG</v>
      </c>
      <c r="J3959" s="98" t="str">
        <f>VLOOKUP(E3959, 'Program Data Extracts-Zip Codes'!R$52:W$5334, 4, FALSE)</f>
        <v>SCE</v>
      </c>
    </row>
    <row r="3960" spans="2:10" x14ac:dyDescent="0.25">
      <c r="B3960" s="63">
        <v>6059063702</v>
      </c>
      <c r="C3960" s="63">
        <v>5767</v>
      </c>
      <c r="D3960" s="63" t="s">
        <v>180</v>
      </c>
      <c r="E3960" s="96">
        <v>92627</v>
      </c>
      <c r="F3960" s="63">
        <v>30.082082277780501</v>
      </c>
      <c r="G3960" s="63">
        <v>0</v>
      </c>
      <c r="H3960" s="63">
        <v>50.6</v>
      </c>
      <c r="I3960" s="98" t="str">
        <f>VLOOKUP(E3960, 'Program Data Extracts-Zip Codes'!R$52:W$5334, 6, FALSE)</f>
        <v>SCG</v>
      </c>
      <c r="J3960" s="98" t="str">
        <f>VLOOKUP(E3960, 'Program Data Extracts-Zip Codes'!R$52:W$5334, 4, FALSE)</f>
        <v>SCE</v>
      </c>
    </row>
    <row r="3961" spans="2:10" x14ac:dyDescent="0.25">
      <c r="B3961" s="63">
        <v>6059063904</v>
      </c>
      <c r="C3961" s="63">
        <v>4658</v>
      </c>
      <c r="D3961" s="63" t="s">
        <v>180</v>
      </c>
      <c r="E3961" s="96">
        <v>92626</v>
      </c>
      <c r="F3961" s="63">
        <v>27.951677631595199</v>
      </c>
      <c r="G3961" s="63">
        <v>0</v>
      </c>
      <c r="H3961" s="63">
        <v>34.6</v>
      </c>
      <c r="I3961" s="98" t="str">
        <f>VLOOKUP(E3961, 'Program Data Extracts-Zip Codes'!R$52:W$5334, 6, FALSE)</f>
        <v>SCG</v>
      </c>
      <c r="J3961" s="98" t="str">
        <f>VLOOKUP(E3961, 'Program Data Extracts-Zip Codes'!R$52:W$5334, 4, FALSE)</f>
        <v>SCE</v>
      </c>
    </row>
    <row r="3962" spans="2:10" x14ac:dyDescent="0.25">
      <c r="B3962" s="63">
        <v>6059063908</v>
      </c>
      <c r="C3962" s="63">
        <v>5430</v>
      </c>
      <c r="D3962" s="63" t="s">
        <v>180</v>
      </c>
      <c r="E3962" s="96">
        <v>92626</v>
      </c>
      <c r="F3962" s="63">
        <v>26.656526966669901</v>
      </c>
      <c r="G3962" s="63">
        <v>0</v>
      </c>
      <c r="H3962" s="63">
        <v>17</v>
      </c>
      <c r="I3962" s="98" t="str">
        <f>VLOOKUP(E3962, 'Program Data Extracts-Zip Codes'!R$52:W$5334, 6, FALSE)</f>
        <v>SCG</v>
      </c>
      <c r="J3962" s="98" t="str">
        <f>VLOOKUP(E3962, 'Program Data Extracts-Zip Codes'!R$52:W$5334, 4, FALSE)</f>
        <v>SCE</v>
      </c>
    </row>
    <row r="3963" spans="2:10" x14ac:dyDescent="0.25">
      <c r="B3963" s="63">
        <v>6059063808</v>
      </c>
      <c r="C3963" s="63">
        <v>6393</v>
      </c>
      <c r="D3963" s="63" t="s">
        <v>180</v>
      </c>
      <c r="E3963" s="96">
        <v>92627</v>
      </c>
      <c r="F3963" s="63">
        <v>25.3506470468134</v>
      </c>
      <c r="G3963" s="63">
        <v>0</v>
      </c>
      <c r="H3963" s="63">
        <v>54.1</v>
      </c>
      <c r="I3963" s="98" t="str">
        <f>VLOOKUP(E3963, 'Program Data Extracts-Zip Codes'!R$52:W$5334, 6, FALSE)</f>
        <v>SCG</v>
      </c>
      <c r="J3963" s="98" t="str">
        <f>VLOOKUP(E3963, 'Program Data Extracts-Zip Codes'!R$52:W$5334, 4, FALSE)</f>
        <v>SCE</v>
      </c>
    </row>
    <row r="3964" spans="2:10" x14ac:dyDescent="0.25">
      <c r="B3964" s="63">
        <v>6059063902</v>
      </c>
      <c r="C3964" s="63">
        <v>6670</v>
      </c>
      <c r="D3964" s="63" t="s">
        <v>180</v>
      </c>
      <c r="E3964" s="96">
        <v>92626</v>
      </c>
      <c r="F3964" s="63">
        <v>24.418202071091802</v>
      </c>
      <c r="G3964" s="63">
        <v>0</v>
      </c>
      <c r="H3964" s="63">
        <v>33.299999999999997</v>
      </c>
      <c r="I3964" s="98" t="str">
        <f>VLOOKUP(E3964, 'Program Data Extracts-Zip Codes'!R$52:W$5334, 6, FALSE)</f>
        <v>SCG</v>
      </c>
      <c r="J3964" s="98" t="str">
        <f>VLOOKUP(E3964, 'Program Data Extracts-Zip Codes'!R$52:W$5334, 4, FALSE)</f>
        <v>SCE</v>
      </c>
    </row>
    <row r="3965" spans="2:10" x14ac:dyDescent="0.25">
      <c r="B3965" s="63">
        <v>6059063903</v>
      </c>
      <c r="C3965" s="63">
        <v>3957</v>
      </c>
      <c r="D3965" s="63" t="s">
        <v>180</v>
      </c>
      <c r="E3965" s="96">
        <v>92626</v>
      </c>
      <c r="F3965" s="63">
        <v>23.208772317820902</v>
      </c>
      <c r="G3965" s="63">
        <v>0</v>
      </c>
      <c r="H3965" s="63">
        <v>32.700000000000003</v>
      </c>
      <c r="I3965" s="98" t="str">
        <f>VLOOKUP(E3965, 'Program Data Extracts-Zip Codes'!R$52:W$5334, 6, FALSE)</f>
        <v>SCG</v>
      </c>
      <c r="J3965" s="98" t="str">
        <f>VLOOKUP(E3965, 'Program Data Extracts-Zip Codes'!R$52:W$5334, 4, FALSE)</f>
        <v>SCE</v>
      </c>
    </row>
    <row r="3966" spans="2:10" x14ac:dyDescent="0.25">
      <c r="B3966" s="63">
        <v>6059063803</v>
      </c>
      <c r="C3966" s="63">
        <v>4437</v>
      </c>
      <c r="D3966" s="63" t="s">
        <v>180</v>
      </c>
      <c r="E3966" s="96">
        <v>92627</v>
      </c>
      <c r="F3966" s="63">
        <v>21.677860319597499</v>
      </c>
      <c r="G3966" s="63">
        <v>0</v>
      </c>
      <c r="H3966" s="63">
        <v>29.6</v>
      </c>
      <c r="I3966" s="98" t="str">
        <f>VLOOKUP(E3966, 'Program Data Extracts-Zip Codes'!R$52:W$5334, 6, FALSE)</f>
        <v>SCG</v>
      </c>
      <c r="J3966" s="98" t="str">
        <f>VLOOKUP(E3966, 'Program Data Extracts-Zip Codes'!R$52:W$5334, 4, FALSE)</f>
        <v>SCE</v>
      </c>
    </row>
    <row r="3967" spans="2:10" x14ac:dyDescent="0.25">
      <c r="B3967" s="63">
        <v>6059063906</v>
      </c>
      <c r="C3967" s="63">
        <v>6591</v>
      </c>
      <c r="D3967" s="63" t="s">
        <v>180</v>
      </c>
      <c r="E3967" s="96">
        <v>92626</v>
      </c>
      <c r="F3967" s="63">
        <v>21.4908854745476</v>
      </c>
      <c r="G3967" s="63">
        <v>0</v>
      </c>
      <c r="H3967" s="63">
        <v>47.8</v>
      </c>
      <c r="I3967" s="98" t="str">
        <f>VLOOKUP(E3967, 'Program Data Extracts-Zip Codes'!R$52:W$5334, 6, FALSE)</f>
        <v>SCG</v>
      </c>
      <c r="J3967" s="98" t="str">
        <f>VLOOKUP(E3967, 'Program Data Extracts-Zip Codes'!R$52:W$5334, 4, FALSE)</f>
        <v>SCE</v>
      </c>
    </row>
    <row r="3968" spans="2:10" x14ac:dyDescent="0.25">
      <c r="B3968" s="63">
        <v>6059063807</v>
      </c>
      <c r="C3968" s="63">
        <v>4957</v>
      </c>
      <c r="D3968" s="63" t="s">
        <v>180</v>
      </c>
      <c r="E3968" s="96">
        <v>92626</v>
      </c>
      <c r="F3968" s="63">
        <v>20.682952954431901</v>
      </c>
      <c r="G3968" s="63">
        <v>0</v>
      </c>
      <c r="H3968" s="63">
        <v>32</v>
      </c>
      <c r="I3968" s="98" t="str">
        <f>VLOOKUP(E3968, 'Program Data Extracts-Zip Codes'!R$52:W$5334, 6, FALSE)</f>
        <v>SCG</v>
      </c>
      <c r="J3968" s="98" t="str">
        <f>VLOOKUP(E3968, 'Program Data Extracts-Zip Codes'!R$52:W$5334, 4, FALSE)</f>
        <v>SCE</v>
      </c>
    </row>
    <row r="3969" spans="2:10" x14ac:dyDescent="0.25">
      <c r="B3969" s="63">
        <v>6059063202</v>
      </c>
      <c r="C3969" s="63">
        <v>3556</v>
      </c>
      <c r="D3969" s="63" t="s">
        <v>180</v>
      </c>
      <c r="E3969" s="96">
        <v>92627</v>
      </c>
      <c r="F3969" s="63">
        <v>20.620188581482601</v>
      </c>
      <c r="G3969" s="63">
        <v>0</v>
      </c>
      <c r="H3969" s="63">
        <v>23.1</v>
      </c>
      <c r="I3969" s="98" t="str">
        <f>VLOOKUP(E3969, 'Program Data Extracts-Zip Codes'!R$52:W$5334, 6, FALSE)</f>
        <v>SCG</v>
      </c>
      <c r="J3969" s="98" t="str">
        <f>VLOOKUP(E3969, 'Program Data Extracts-Zip Codes'!R$52:W$5334, 4, FALSE)</f>
        <v>SCE</v>
      </c>
    </row>
    <row r="3970" spans="2:10" x14ac:dyDescent="0.25">
      <c r="B3970" s="63">
        <v>6059063805</v>
      </c>
      <c r="C3970" s="63">
        <v>2415</v>
      </c>
      <c r="D3970" s="63" t="s">
        <v>180</v>
      </c>
      <c r="E3970" s="96">
        <v>92626</v>
      </c>
      <c r="F3970" s="63">
        <v>20.5986157742588</v>
      </c>
      <c r="G3970" s="63">
        <v>0</v>
      </c>
      <c r="H3970" s="63">
        <v>20.8</v>
      </c>
      <c r="I3970" s="98" t="str">
        <f>VLOOKUP(E3970, 'Program Data Extracts-Zip Codes'!R$52:W$5334, 6, FALSE)</f>
        <v>SCG</v>
      </c>
      <c r="J3970" s="98" t="str">
        <f>VLOOKUP(E3970, 'Program Data Extracts-Zip Codes'!R$52:W$5334, 4, FALSE)</f>
        <v>SCE</v>
      </c>
    </row>
    <row r="3971" spans="2:10" x14ac:dyDescent="0.25">
      <c r="B3971" s="63">
        <v>6059063301</v>
      </c>
      <c r="C3971" s="63">
        <v>2941</v>
      </c>
      <c r="D3971" s="63" t="s">
        <v>180</v>
      </c>
      <c r="E3971" s="96">
        <v>92627</v>
      </c>
      <c r="F3971" s="63">
        <v>19.538719176416301</v>
      </c>
      <c r="G3971" s="63">
        <v>0</v>
      </c>
      <c r="H3971" s="63">
        <v>29.5</v>
      </c>
      <c r="I3971" s="98" t="str">
        <f>VLOOKUP(E3971, 'Program Data Extracts-Zip Codes'!R$52:W$5334, 6, FALSE)</f>
        <v>SCG</v>
      </c>
      <c r="J3971" s="98" t="str">
        <f>VLOOKUP(E3971, 'Program Data Extracts-Zip Codes'!R$52:W$5334, 4, FALSE)</f>
        <v>SCE</v>
      </c>
    </row>
    <row r="3972" spans="2:10" x14ac:dyDescent="0.25">
      <c r="B3972" s="63">
        <v>6059063907</v>
      </c>
      <c r="C3972" s="63">
        <v>6994</v>
      </c>
      <c r="D3972" s="63" t="s">
        <v>180</v>
      </c>
      <c r="E3972" s="96">
        <v>92626</v>
      </c>
      <c r="F3972" s="63">
        <v>17.842193948713799</v>
      </c>
      <c r="G3972" s="63">
        <v>0</v>
      </c>
      <c r="H3972" s="63">
        <v>14.9</v>
      </c>
      <c r="I3972" s="98" t="str">
        <f>VLOOKUP(E3972, 'Program Data Extracts-Zip Codes'!R$52:W$5334, 6, FALSE)</f>
        <v>SCG</v>
      </c>
      <c r="J3972" s="98" t="str">
        <f>VLOOKUP(E3972, 'Program Data Extracts-Zip Codes'!R$52:W$5334, 4, FALSE)</f>
        <v>SCE</v>
      </c>
    </row>
    <row r="3973" spans="2:10" x14ac:dyDescent="0.25">
      <c r="B3973" s="63">
        <v>6059063102</v>
      </c>
      <c r="C3973" s="63">
        <v>6257</v>
      </c>
      <c r="D3973" s="63" t="s">
        <v>180</v>
      </c>
      <c r="E3973" s="96">
        <v>92627</v>
      </c>
      <c r="F3973" s="63">
        <v>17.448456311005899</v>
      </c>
      <c r="G3973" s="63">
        <v>0</v>
      </c>
      <c r="H3973" s="63">
        <v>23.6</v>
      </c>
      <c r="I3973" s="98" t="str">
        <f>VLOOKUP(E3973, 'Program Data Extracts-Zip Codes'!R$52:W$5334, 6, FALSE)</f>
        <v>SCG</v>
      </c>
      <c r="J3973" s="98" t="str">
        <f>VLOOKUP(E3973, 'Program Data Extracts-Zip Codes'!R$52:W$5334, 4, FALSE)</f>
        <v>SCE</v>
      </c>
    </row>
    <row r="3974" spans="2:10" x14ac:dyDescent="0.25">
      <c r="B3974" s="63">
        <v>6059063802</v>
      </c>
      <c r="C3974" s="63">
        <v>2914</v>
      </c>
      <c r="D3974" s="63" t="s">
        <v>180</v>
      </c>
      <c r="E3974" s="96">
        <v>92626</v>
      </c>
      <c r="F3974" s="63">
        <v>16.1311655344117</v>
      </c>
      <c r="G3974" s="63">
        <v>0</v>
      </c>
      <c r="H3974" s="63">
        <v>33.4</v>
      </c>
      <c r="I3974" s="98" t="str">
        <f>VLOOKUP(E3974, 'Program Data Extracts-Zip Codes'!R$52:W$5334, 6, FALSE)</f>
        <v>SCG</v>
      </c>
      <c r="J3974" s="98" t="str">
        <f>VLOOKUP(E3974, 'Program Data Extracts-Zip Codes'!R$52:W$5334, 4, FALSE)</f>
        <v>SCE</v>
      </c>
    </row>
    <row r="3975" spans="2:10" x14ac:dyDescent="0.25">
      <c r="B3975" s="63">
        <v>6059063201</v>
      </c>
      <c r="C3975" s="63">
        <v>3801</v>
      </c>
      <c r="D3975" s="63" t="s">
        <v>180</v>
      </c>
      <c r="E3975" s="96">
        <v>92627</v>
      </c>
      <c r="F3975" s="63">
        <v>15.0859957729608</v>
      </c>
      <c r="G3975" s="63">
        <v>0</v>
      </c>
      <c r="H3975" s="63">
        <v>24.2</v>
      </c>
      <c r="I3975" s="98" t="str">
        <f>VLOOKUP(E3975, 'Program Data Extracts-Zip Codes'!R$52:W$5334, 6, FALSE)</f>
        <v>SCG</v>
      </c>
      <c r="J3975" s="98" t="str">
        <f>VLOOKUP(E3975, 'Program Data Extracts-Zip Codes'!R$52:W$5334, 4, FALSE)</f>
        <v>SCE</v>
      </c>
    </row>
    <row r="3976" spans="2:10" x14ac:dyDescent="0.25">
      <c r="B3976" s="63">
        <v>6059063103</v>
      </c>
      <c r="C3976" s="63">
        <v>2643</v>
      </c>
      <c r="D3976" s="63" t="s">
        <v>180</v>
      </c>
      <c r="E3976" s="96">
        <v>92627</v>
      </c>
      <c r="F3976" s="63">
        <v>15.0116610726368</v>
      </c>
      <c r="G3976" s="63">
        <v>0</v>
      </c>
      <c r="H3976" s="63">
        <v>28.6</v>
      </c>
      <c r="I3976" s="98" t="str">
        <f>VLOOKUP(E3976, 'Program Data Extracts-Zip Codes'!R$52:W$5334, 6, FALSE)</f>
        <v>SCG</v>
      </c>
      <c r="J3976" s="98" t="str">
        <f>VLOOKUP(E3976, 'Program Data Extracts-Zip Codes'!R$52:W$5334, 4, FALSE)</f>
        <v>SCE</v>
      </c>
    </row>
    <row r="3977" spans="2:10" x14ac:dyDescent="0.25">
      <c r="B3977" s="63">
        <v>6059063806</v>
      </c>
      <c r="C3977" s="63">
        <v>3790</v>
      </c>
      <c r="D3977" s="63" t="s">
        <v>180</v>
      </c>
      <c r="E3977" s="96">
        <v>92626</v>
      </c>
      <c r="F3977" s="63">
        <v>12.995471811272999</v>
      </c>
      <c r="G3977" s="63">
        <v>0</v>
      </c>
      <c r="H3977" s="63">
        <v>14.6</v>
      </c>
      <c r="I3977" s="98" t="str">
        <f>VLOOKUP(E3977, 'Program Data Extracts-Zip Codes'!R$52:W$5334, 6, FALSE)</f>
        <v>SCG</v>
      </c>
      <c r="J3977" s="98" t="str">
        <f>VLOOKUP(E3977, 'Program Data Extracts-Zip Codes'!R$52:W$5334, 4, FALSE)</f>
        <v>SCE</v>
      </c>
    </row>
    <row r="3978" spans="2:10" x14ac:dyDescent="0.25">
      <c r="B3978" s="63">
        <v>6059063302</v>
      </c>
      <c r="C3978" s="63">
        <v>4165</v>
      </c>
      <c r="D3978" s="63" t="s">
        <v>180</v>
      </c>
      <c r="E3978" s="96">
        <v>92627</v>
      </c>
      <c r="F3978" s="63">
        <v>12.4353830739951</v>
      </c>
      <c r="G3978" s="63">
        <v>0</v>
      </c>
      <c r="H3978" s="63">
        <v>17.600000000000001</v>
      </c>
      <c r="I3978" s="98" t="str">
        <f>VLOOKUP(E3978, 'Program Data Extracts-Zip Codes'!R$52:W$5334, 6, FALSE)</f>
        <v>SCG</v>
      </c>
      <c r="J3978" s="98" t="str">
        <f>VLOOKUP(E3978, 'Program Data Extracts-Zip Codes'!R$52:W$5334, 4, FALSE)</f>
        <v>SCE</v>
      </c>
    </row>
    <row r="3979" spans="2:10" x14ac:dyDescent="0.25">
      <c r="B3979" s="63">
        <v>6059063905</v>
      </c>
      <c r="C3979" s="63">
        <v>4375</v>
      </c>
      <c r="D3979" s="63" t="s">
        <v>180</v>
      </c>
      <c r="E3979" s="96">
        <v>92626</v>
      </c>
      <c r="F3979" s="63">
        <v>12.219397043167399</v>
      </c>
      <c r="G3979" s="63">
        <v>0</v>
      </c>
      <c r="H3979" s="63">
        <v>23.7</v>
      </c>
      <c r="I3979" s="98" t="str">
        <f>VLOOKUP(E3979, 'Program Data Extracts-Zip Codes'!R$52:W$5334, 6, FALSE)</f>
        <v>SCG</v>
      </c>
      <c r="J3979" s="98" t="str">
        <f>VLOOKUP(E3979, 'Program Data Extracts-Zip Codes'!R$52:W$5334, 4, FALSE)</f>
        <v>SCE</v>
      </c>
    </row>
    <row r="3980" spans="2:10" x14ac:dyDescent="0.25">
      <c r="B3980" s="63">
        <v>6059110011</v>
      </c>
      <c r="C3980" s="63">
        <v>2832</v>
      </c>
      <c r="D3980" s="63" t="s">
        <v>180</v>
      </c>
      <c r="E3980" s="96">
        <v>90630</v>
      </c>
      <c r="F3980" s="63">
        <v>26.311861109561399</v>
      </c>
      <c r="G3980" s="63">
        <v>0</v>
      </c>
      <c r="H3980" s="63">
        <v>15.6</v>
      </c>
      <c r="I3980" s="98" t="str">
        <f>VLOOKUP(E3980, 'Program Data Extracts-Zip Codes'!R$52:W$5334, 6, FALSE)</f>
        <v>SCG</v>
      </c>
      <c r="J3980" s="98" t="str">
        <f>VLOOKUP(E3980, 'Program Data Extracts-Zip Codes'!R$52:W$5334, 4, FALSE)</f>
        <v>Anaheim</v>
      </c>
    </row>
    <row r="3981" spans="2:10" x14ac:dyDescent="0.25">
      <c r="B3981" s="63">
        <v>6059110106</v>
      </c>
      <c r="C3981" s="63">
        <v>3577</v>
      </c>
      <c r="D3981" s="63" t="s">
        <v>180</v>
      </c>
      <c r="E3981" s="96">
        <v>90630</v>
      </c>
      <c r="F3981" s="63">
        <v>23.8340983073277</v>
      </c>
      <c r="G3981" s="63">
        <v>0</v>
      </c>
      <c r="H3981" s="63">
        <v>17.899999999999999</v>
      </c>
      <c r="I3981" s="98" t="str">
        <f>VLOOKUP(E3981, 'Program Data Extracts-Zip Codes'!R$52:W$5334, 6, FALSE)</f>
        <v>SCG</v>
      </c>
      <c r="J3981" s="98" t="str">
        <f>VLOOKUP(E3981, 'Program Data Extracts-Zip Codes'!R$52:W$5334, 4, FALSE)</f>
        <v>Anaheim</v>
      </c>
    </row>
    <row r="3982" spans="2:10" x14ac:dyDescent="0.25">
      <c r="B3982" s="63">
        <v>6059110110</v>
      </c>
      <c r="C3982" s="63">
        <v>5706</v>
      </c>
      <c r="D3982" s="63" t="s">
        <v>180</v>
      </c>
      <c r="E3982" s="96">
        <v>90630</v>
      </c>
      <c r="F3982" s="63">
        <v>22.971694235768801</v>
      </c>
      <c r="G3982" s="63">
        <v>0</v>
      </c>
      <c r="H3982" s="63">
        <v>27.5</v>
      </c>
      <c r="I3982" s="98" t="str">
        <f>VLOOKUP(E3982, 'Program Data Extracts-Zip Codes'!R$52:W$5334, 6, FALSE)</f>
        <v>SCG</v>
      </c>
      <c r="J3982" s="98" t="str">
        <f>VLOOKUP(E3982, 'Program Data Extracts-Zip Codes'!R$52:W$5334, 4, FALSE)</f>
        <v>Anaheim</v>
      </c>
    </row>
    <row r="3983" spans="2:10" x14ac:dyDescent="0.25">
      <c r="B3983" s="63">
        <v>6059110111</v>
      </c>
      <c r="C3983" s="63">
        <v>5736</v>
      </c>
      <c r="D3983" s="63" t="s">
        <v>180</v>
      </c>
      <c r="E3983" s="96">
        <v>90630</v>
      </c>
      <c r="F3983" s="63">
        <v>22.2233064333732</v>
      </c>
      <c r="G3983" s="63">
        <v>0</v>
      </c>
      <c r="H3983" s="63">
        <v>18.600000000000001</v>
      </c>
      <c r="I3983" s="98" t="str">
        <f>VLOOKUP(E3983, 'Program Data Extracts-Zip Codes'!R$52:W$5334, 6, FALSE)</f>
        <v>SCG</v>
      </c>
      <c r="J3983" s="98" t="str">
        <f>VLOOKUP(E3983, 'Program Data Extracts-Zip Codes'!R$52:W$5334, 4, FALSE)</f>
        <v>Anaheim</v>
      </c>
    </row>
    <row r="3984" spans="2:10" x14ac:dyDescent="0.25">
      <c r="B3984" s="63">
        <v>6059110104</v>
      </c>
      <c r="C3984" s="63">
        <v>6024</v>
      </c>
      <c r="D3984" s="63" t="s">
        <v>180</v>
      </c>
      <c r="E3984" s="96">
        <v>90630</v>
      </c>
      <c r="F3984" s="63">
        <v>22.044063117069001</v>
      </c>
      <c r="G3984" s="63">
        <v>0</v>
      </c>
      <c r="H3984" s="63">
        <v>29.8</v>
      </c>
      <c r="I3984" s="98" t="str">
        <f>VLOOKUP(E3984, 'Program Data Extracts-Zip Codes'!R$52:W$5334, 6, FALSE)</f>
        <v>SCG</v>
      </c>
      <c r="J3984" s="98" t="str">
        <f>VLOOKUP(E3984, 'Program Data Extracts-Zip Codes'!R$52:W$5334, 4, FALSE)</f>
        <v>Anaheim</v>
      </c>
    </row>
    <row r="3985" spans="2:10" x14ac:dyDescent="0.25">
      <c r="B3985" s="63">
        <v>6059110117</v>
      </c>
      <c r="C3985" s="63">
        <v>5920</v>
      </c>
      <c r="D3985" s="63" t="s">
        <v>180</v>
      </c>
      <c r="E3985" s="96">
        <v>90630</v>
      </c>
      <c r="F3985" s="63">
        <v>19.6362411239312</v>
      </c>
      <c r="G3985" s="63">
        <v>0</v>
      </c>
      <c r="H3985" s="63">
        <v>19.600000000000001</v>
      </c>
      <c r="I3985" s="98" t="str">
        <f>VLOOKUP(E3985, 'Program Data Extracts-Zip Codes'!R$52:W$5334, 6, FALSE)</f>
        <v>SCG</v>
      </c>
      <c r="J3985" s="98" t="str">
        <f>VLOOKUP(E3985, 'Program Data Extracts-Zip Codes'!R$52:W$5334, 4, FALSE)</f>
        <v>Anaheim</v>
      </c>
    </row>
    <row r="3986" spans="2:10" x14ac:dyDescent="0.25">
      <c r="B3986" s="63">
        <v>6059110118</v>
      </c>
      <c r="C3986" s="63">
        <v>2668</v>
      </c>
      <c r="D3986" s="63" t="s">
        <v>180</v>
      </c>
      <c r="E3986" s="96">
        <v>90630</v>
      </c>
      <c r="F3986" s="63">
        <v>17.5612776548552</v>
      </c>
      <c r="G3986" s="63">
        <v>0</v>
      </c>
      <c r="H3986" s="63">
        <v>6.3</v>
      </c>
      <c r="I3986" s="98" t="str">
        <f>VLOOKUP(E3986, 'Program Data Extracts-Zip Codes'!R$52:W$5334, 6, FALSE)</f>
        <v>SCG</v>
      </c>
      <c r="J3986" s="98" t="str">
        <f>VLOOKUP(E3986, 'Program Data Extracts-Zip Codes'!R$52:W$5334, 4, FALSE)</f>
        <v>Anaheim</v>
      </c>
    </row>
    <row r="3987" spans="2:10" x14ac:dyDescent="0.25">
      <c r="B3987" s="63">
        <v>6059110109</v>
      </c>
      <c r="C3987" s="63">
        <v>5045</v>
      </c>
      <c r="D3987" s="63" t="s">
        <v>180</v>
      </c>
      <c r="E3987" s="96">
        <v>90630</v>
      </c>
      <c r="F3987" s="63">
        <v>16.306502593592501</v>
      </c>
      <c r="G3987" s="63">
        <v>0</v>
      </c>
      <c r="H3987" s="63">
        <v>23</v>
      </c>
      <c r="I3987" s="98" t="str">
        <f>VLOOKUP(E3987, 'Program Data Extracts-Zip Codes'!R$52:W$5334, 6, FALSE)</f>
        <v>SCG</v>
      </c>
      <c r="J3987" s="98" t="str">
        <f>VLOOKUP(E3987, 'Program Data Extracts-Zip Codes'!R$52:W$5334, 4, FALSE)</f>
        <v>Anaheim</v>
      </c>
    </row>
    <row r="3988" spans="2:10" x14ac:dyDescent="0.25">
      <c r="B3988" s="63">
        <v>6059110114</v>
      </c>
      <c r="C3988" s="63">
        <v>4828</v>
      </c>
      <c r="D3988" s="63" t="s">
        <v>180</v>
      </c>
      <c r="E3988" s="96">
        <v>90630</v>
      </c>
      <c r="F3988" s="63">
        <v>15.347566426111801</v>
      </c>
      <c r="G3988" s="63">
        <v>0</v>
      </c>
      <c r="H3988" s="63">
        <v>20.2</v>
      </c>
      <c r="I3988" s="98" t="str">
        <f>VLOOKUP(E3988, 'Program Data Extracts-Zip Codes'!R$52:W$5334, 6, FALSE)</f>
        <v>SCG</v>
      </c>
      <c r="J3988" s="98" t="str">
        <f>VLOOKUP(E3988, 'Program Data Extracts-Zip Codes'!R$52:W$5334, 4, FALSE)</f>
        <v>Anaheim</v>
      </c>
    </row>
    <row r="3989" spans="2:10" x14ac:dyDescent="0.25">
      <c r="B3989" s="63">
        <v>6059042313</v>
      </c>
      <c r="C3989" s="63">
        <v>6471</v>
      </c>
      <c r="D3989" s="63" t="s">
        <v>180</v>
      </c>
      <c r="E3989" s="96">
        <v>92629</v>
      </c>
      <c r="F3989" s="63">
        <v>18.808521682206202</v>
      </c>
      <c r="G3989" s="63">
        <v>0</v>
      </c>
      <c r="H3989" s="63">
        <v>29.7</v>
      </c>
      <c r="I3989" s="98" t="str">
        <f>VLOOKUP(E3989, 'Program Data Extracts-Zip Codes'!R$52:W$5334, 6, FALSE)</f>
        <v>SDGE</v>
      </c>
      <c r="J3989" s="98" t="str">
        <f>VLOOKUP(E3989, 'Program Data Extracts-Zip Codes'!R$52:W$5334, 4, FALSE)</f>
        <v>SDGE</v>
      </c>
    </row>
    <row r="3990" spans="2:10" x14ac:dyDescent="0.25">
      <c r="B3990" s="63">
        <v>6059042339</v>
      </c>
      <c r="C3990" s="63">
        <v>3208</v>
      </c>
      <c r="D3990" s="63" t="s">
        <v>180</v>
      </c>
      <c r="E3990" s="96">
        <v>92629</v>
      </c>
      <c r="F3990" s="63">
        <v>9.3531014136324906</v>
      </c>
      <c r="G3990" s="63">
        <v>0</v>
      </c>
      <c r="H3990" s="63">
        <v>17.600000000000001</v>
      </c>
      <c r="I3990" s="98" t="str">
        <f>VLOOKUP(E3990, 'Program Data Extracts-Zip Codes'!R$52:W$5334, 6, FALSE)</f>
        <v>SDGE</v>
      </c>
      <c r="J3990" s="98" t="str">
        <f>VLOOKUP(E3990, 'Program Data Extracts-Zip Codes'!R$52:W$5334, 4, FALSE)</f>
        <v>SDGE</v>
      </c>
    </row>
    <row r="3991" spans="2:10" x14ac:dyDescent="0.25">
      <c r="B3991" s="63">
        <v>6059042338</v>
      </c>
      <c r="C3991" s="63">
        <v>4580</v>
      </c>
      <c r="D3991" s="63" t="s">
        <v>180</v>
      </c>
      <c r="E3991" s="96">
        <v>92629</v>
      </c>
      <c r="F3991" s="63">
        <v>6.7285808662703301</v>
      </c>
      <c r="G3991" s="63">
        <v>0</v>
      </c>
      <c r="H3991" s="63">
        <v>12.6</v>
      </c>
      <c r="I3991" s="98" t="str">
        <f>VLOOKUP(E3991, 'Program Data Extracts-Zip Codes'!R$52:W$5334, 6, FALSE)</f>
        <v>SDGE</v>
      </c>
      <c r="J3991" s="98" t="str">
        <f>VLOOKUP(E3991, 'Program Data Extracts-Zip Codes'!R$52:W$5334, 4, FALSE)</f>
        <v>SDGE</v>
      </c>
    </row>
    <row r="3992" spans="2:10" x14ac:dyDescent="0.25">
      <c r="B3992" s="63">
        <v>6059042323</v>
      </c>
      <c r="C3992" s="63">
        <v>4512</v>
      </c>
      <c r="D3992" s="63" t="s">
        <v>180</v>
      </c>
      <c r="E3992" s="96">
        <v>92629</v>
      </c>
      <c r="F3992" s="63">
        <v>6.3500942993515803</v>
      </c>
      <c r="G3992" s="63">
        <v>0</v>
      </c>
      <c r="H3992" s="63">
        <v>9.1</v>
      </c>
      <c r="I3992" s="98" t="str">
        <f>VLOOKUP(E3992, 'Program Data Extracts-Zip Codes'!R$52:W$5334, 6, FALSE)</f>
        <v>SDGE</v>
      </c>
      <c r="J3992" s="98" t="str">
        <f>VLOOKUP(E3992, 'Program Data Extracts-Zip Codes'!R$52:W$5334, 4, FALSE)</f>
        <v>SDGE</v>
      </c>
    </row>
    <row r="3993" spans="2:10" x14ac:dyDescent="0.25">
      <c r="B3993" s="63">
        <v>6059052427</v>
      </c>
      <c r="C3993" s="63">
        <v>5119</v>
      </c>
      <c r="D3993" s="63" t="s">
        <v>180</v>
      </c>
      <c r="E3993" s="96">
        <v>92610</v>
      </c>
      <c r="F3993" s="63">
        <v>10.0010362901563</v>
      </c>
      <c r="G3993" s="63">
        <v>0</v>
      </c>
      <c r="H3993" s="63">
        <v>7.8</v>
      </c>
      <c r="I3993" s="98" t="str">
        <f>VLOOKUP(E3993, 'Program Data Extracts-Zip Codes'!R$52:W$5334, 6, FALSE)</f>
        <v>SCG</v>
      </c>
      <c r="J3993" s="98" t="str">
        <f>VLOOKUP(E3993, 'Program Data Extracts-Zip Codes'!R$52:W$5334, 4, FALSE)</f>
        <v>SCE</v>
      </c>
    </row>
    <row r="3994" spans="2:10" x14ac:dyDescent="0.25">
      <c r="B3994" s="63">
        <v>6059099227</v>
      </c>
      <c r="C3994" s="63">
        <v>5922</v>
      </c>
      <c r="D3994" s="63" t="s">
        <v>180</v>
      </c>
      <c r="E3994" s="96">
        <v>92708</v>
      </c>
      <c r="F3994" s="63">
        <v>29.32582681305</v>
      </c>
      <c r="G3994" s="63">
        <v>0</v>
      </c>
      <c r="H3994" s="63">
        <v>28.4</v>
      </c>
      <c r="I3994" s="98" t="str">
        <f>VLOOKUP(E3994, 'Program Data Extracts-Zip Codes'!R$52:W$5334, 6, FALSE)</f>
        <v>SCG</v>
      </c>
      <c r="J3994" s="98" t="str">
        <f>VLOOKUP(E3994, 'Program Data Extracts-Zip Codes'!R$52:W$5334, 4, FALSE)</f>
        <v>SCE</v>
      </c>
    </row>
    <row r="3995" spans="2:10" x14ac:dyDescent="0.25">
      <c r="B3995" s="63">
        <v>6059099229</v>
      </c>
      <c r="C3995" s="63">
        <v>6312</v>
      </c>
      <c r="D3995" s="63" t="s">
        <v>180</v>
      </c>
      <c r="E3995" s="96">
        <v>92708</v>
      </c>
      <c r="F3995" s="63">
        <v>27.3515041705753</v>
      </c>
      <c r="G3995" s="63">
        <v>0</v>
      </c>
      <c r="H3995" s="63">
        <v>20.7</v>
      </c>
      <c r="I3995" s="98" t="str">
        <f>VLOOKUP(E3995, 'Program Data Extracts-Zip Codes'!R$52:W$5334, 6, FALSE)</f>
        <v>SCG</v>
      </c>
      <c r="J3995" s="98" t="str">
        <f>VLOOKUP(E3995, 'Program Data Extracts-Zip Codes'!R$52:W$5334, 4, FALSE)</f>
        <v>SCE</v>
      </c>
    </row>
    <row r="3996" spans="2:10" x14ac:dyDescent="0.25">
      <c r="B3996" s="63">
        <v>6059099234</v>
      </c>
      <c r="C3996" s="63">
        <v>3466</v>
      </c>
      <c r="D3996" s="63" t="s">
        <v>180</v>
      </c>
      <c r="E3996" s="96">
        <v>92708</v>
      </c>
      <c r="F3996" s="63">
        <v>25.764242724552101</v>
      </c>
      <c r="G3996" s="63">
        <v>0</v>
      </c>
      <c r="H3996" s="63">
        <v>17.600000000000001</v>
      </c>
      <c r="I3996" s="98" t="str">
        <f>VLOOKUP(E3996, 'Program Data Extracts-Zip Codes'!R$52:W$5334, 6, FALSE)</f>
        <v>SCG</v>
      </c>
      <c r="J3996" s="98" t="str">
        <f>VLOOKUP(E3996, 'Program Data Extracts-Zip Codes'!R$52:W$5334, 4, FALSE)</f>
        <v>SCE</v>
      </c>
    </row>
    <row r="3997" spans="2:10" x14ac:dyDescent="0.25">
      <c r="B3997" s="63">
        <v>6059099250</v>
      </c>
      <c r="C3997" s="63">
        <v>3062</v>
      </c>
      <c r="D3997" s="63" t="s">
        <v>180</v>
      </c>
      <c r="E3997" s="96">
        <v>92708</v>
      </c>
      <c r="F3997" s="63">
        <v>25.692226658885101</v>
      </c>
      <c r="G3997" s="63">
        <v>0</v>
      </c>
      <c r="H3997" s="63">
        <v>24.3</v>
      </c>
      <c r="I3997" s="98" t="str">
        <f>VLOOKUP(E3997, 'Program Data Extracts-Zip Codes'!R$52:W$5334, 6, FALSE)</f>
        <v>SCG</v>
      </c>
      <c r="J3997" s="98" t="str">
        <f>VLOOKUP(E3997, 'Program Data Extracts-Zip Codes'!R$52:W$5334, 4, FALSE)</f>
        <v>SCE</v>
      </c>
    </row>
    <row r="3998" spans="2:10" x14ac:dyDescent="0.25">
      <c r="B3998" s="63">
        <v>6059099224</v>
      </c>
      <c r="C3998" s="63">
        <v>3521</v>
      </c>
      <c r="D3998" s="63" t="s">
        <v>180</v>
      </c>
      <c r="E3998" s="96">
        <v>92708</v>
      </c>
      <c r="F3998" s="63">
        <v>24.738070449185699</v>
      </c>
      <c r="G3998" s="63">
        <v>0</v>
      </c>
      <c r="H3998" s="63">
        <v>17</v>
      </c>
      <c r="I3998" s="98" t="str">
        <f>VLOOKUP(E3998, 'Program Data Extracts-Zip Codes'!R$52:W$5334, 6, FALSE)</f>
        <v>SCG</v>
      </c>
      <c r="J3998" s="98" t="str">
        <f>VLOOKUP(E3998, 'Program Data Extracts-Zip Codes'!R$52:W$5334, 4, FALSE)</f>
        <v>SCE</v>
      </c>
    </row>
    <row r="3999" spans="2:10" x14ac:dyDescent="0.25">
      <c r="B3999" s="63">
        <v>6059099226</v>
      </c>
      <c r="C3999" s="63">
        <v>3889</v>
      </c>
      <c r="D3999" s="63" t="s">
        <v>180</v>
      </c>
      <c r="E3999" s="96">
        <v>92708</v>
      </c>
      <c r="F3999" s="63">
        <v>24.519072062848402</v>
      </c>
      <c r="G3999" s="63">
        <v>0</v>
      </c>
      <c r="H3999" s="63">
        <v>21.6</v>
      </c>
      <c r="I3999" s="98" t="str">
        <f>VLOOKUP(E3999, 'Program Data Extracts-Zip Codes'!R$52:W$5334, 6, FALSE)</f>
        <v>SCG</v>
      </c>
      <c r="J3999" s="98" t="str">
        <f>VLOOKUP(E3999, 'Program Data Extracts-Zip Codes'!R$52:W$5334, 4, FALSE)</f>
        <v>SCE</v>
      </c>
    </row>
    <row r="4000" spans="2:10" x14ac:dyDescent="0.25">
      <c r="B4000" s="63">
        <v>6059099230</v>
      </c>
      <c r="C4000" s="63">
        <v>4358</v>
      </c>
      <c r="D4000" s="63" t="s">
        <v>180</v>
      </c>
      <c r="E4000" s="96">
        <v>92708</v>
      </c>
      <c r="F4000" s="63">
        <v>22.400269723226099</v>
      </c>
      <c r="G4000" s="63">
        <v>0</v>
      </c>
      <c r="H4000" s="63">
        <v>14.7</v>
      </c>
      <c r="I4000" s="98" t="str">
        <f>VLOOKUP(E4000, 'Program Data Extracts-Zip Codes'!R$52:W$5334, 6, FALSE)</f>
        <v>SCG</v>
      </c>
      <c r="J4000" s="98" t="str">
        <f>VLOOKUP(E4000, 'Program Data Extracts-Zip Codes'!R$52:W$5334, 4, FALSE)</f>
        <v>SCE</v>
      </c>
    </row>
    <row r="4001" spans="2:10" x14ac:dyDescent="0.25">
      <c r="B4001" s="63">
        <v>6059099232</v>
      </c>
      <c r="C4001" s="63">
        <v>5325</v>
      </c>
      <c r="D4001" s="63" t="s">
        <v>180</v>
      </c>
      <c r="E4001" s="96">
        <v>92708</v>
      </c>
      <c r="F4001" s="63">
        <v>20.553959188767699</v>
      </c>
      <c r="G4001" s="63">
        <v>0</v>
      </c>
      <c r="H4001" s="63">
        <v>19.5</v>
      </c>
      <c r="I4001" s="98" t="str">
        <f>VLOOKUP(E4001, 'Program Data Extracts-Zip Codes'!R$52:W$5334, 6, FALSE)</f>
        <v>SCG</v>
      </c>
      <c r="J4001" s="98" t="str">
        <f>VLOOKUP(E4001, 'Program Data Extracts-Zip Codes'!R$52:W$5334, 4, FALSE)</f>
        <v>SCE</v>
      </c>
    </row>
    <row r="4002" spans="2:10" x14ac:dyDescent="0.25">
      <c r="B4002" s="63">
        <v>6059099225</v>
      </c>
      <c r="C4002" s="63">
        <v>3348</v>
      </c>
      <c r="D4002" s="63" t="s">
        <v>180</v>
      </c>
      <c r="E4002" s="96">
        <v>92708</v>
      </c>
      <c r="F4002" s="63">
        <v>19.343279229722299</v>
      </c>
      <c r="G4002" s="63">
        <v>0</v>
      </c>
      <c r="H4002" s="63">
        <v>20.2</v>
      </c>
      <c r="I4002" s="98" t="str">
        <f>VLOOKUP(E4002, 'Program Data Extracts-Zip Codes'!R$52:W$5334, 6, FALSE)</f>
        <v>SCG</v>
      </c>
      <c r="J4002" s="98" t="str">
        <f>VLOOKUP(E4002, 'Program Data Extracts-Zip Codes'!R$52:W$5334, 4, FALSE)</f>
        <v>SCE</v>
      </c>
    </row>
    <row r="4003" spans="2:10" x14ac:dyDescent="0.25">
      <c r="B4003" s="63">
        <v>6059099233</v>
      </c>
      <c r="C4003" s="63">
        <v>3419</v>
      </c>
      <c r="D4003" s="63" t="s">
        <v>180</v>
      </c>
      <c r="E4003" s="96">
        <v>92708</v>
      </c>
      <c r="F4003" s="63">
        <v>18.6696369719422</v>
      </c>
      <c r="G4003" s="63">
        <v>0</v>
      </c>
      <c r="H4003" s="63">
        <v>23.3</v>
      </c>
      <c r="I4003" s="98" t="str">
        <f>VLOOKUP(E4003, 'Program Data Extracts-Zip Codes'!R$52:W$5334, 6, FALSE)</f>
        <v>SCG</v>
      </c>
      <c r="J4003" s="98" t="str">
        <f>VLOOKUP(E4003, 'Program Data Extracts-Zip Codes'!R$52:W$5334, 4, FALSE)</f>
        <v>SCE</v>
      </c>
    </row>
    <row r="4004" spans="2:10" x14ac:dyDescent="0.25">
      <c r="B4004" s="63">
        <v>6059099231</v>
      </c>
      <c r="C4004" s="63">
        <v>5488</v>
      </c>
      <c r="D4004" s="63" t="s">
        <v>180</v>
      </c>
      <c r="E4004" s="96">
        <v>92708</v>
      </c>
      <c r="F4004" s="63">
        <v>15.129026228069501</v>
      </c>
      <c r="G4004" s="63">
        <v>0</v>
      </c>
      <c r="H4004" s="63">
        <v>9</v>
      </c>
      <c r="I4004" s="98" t="str">
        <f>VLOOKUP(E4004, 'Program Data Extracts-Zip Codes'!R$52:W$5334, 6, FALSE)</f>
        <v>SCG</v>
      </c>
      <c r="J4004" s="98" t="str">
        <f>VLOOKUP(E4004, 'Program Data Extracts-Zip Codes'!R$52:W$5334, 4, FALSE)</f>
        <v>SCE</v>
      </c>
    </row>
    <row r="4005" spans="2:10" x14ac:dyDescent="0.25">
      <c r="B4005" s="63">
        <v>6059099251</v>
      </c>
      <c r="C4005" s="63">
        <v>5218</v>
      </c>
      <c r="D4005" s="63" t="s">
        <v>180</v>
      </c>
      <c r="E4005" s="96">
        <v>92708</v>
      </c>
      <c r="F4005" s="63">
        <v>15.121074195409699</v>
      </c>
      <c r="G4005" s="63">
        <v>0</v>
      </c>
      <c r="H4005" s="63">
        <v>29.1</v>
      </c>
      <c r="I4005" s="98" t="str">
        <f>VLOOKUP(E4005, 'Program Data Extracts-Zip Codes'!R$52:W$5334, 6, FALSE)</f>
        <v>SCG</v>
      </c>
      <c r="J4005" s="98" t="str">
        <f>VLOOKUP(E4005, 'Program Data Extracts-Zip Codes'!R$52:W$5334, 4, FALSE)</f>
        <v>SCE</v>
      </c>
    </row>
    <row r="4006" spans="2:10" x14ac:dyDescent="0.25">
      <c r="B4006" s="63">
        <v>6059011601</v>
      </c>
      <c r="C4006" s="63">
        <v>7955</v>
      </c>
      <c r="D4006" s="63" t="s">
        <v>180</v>
      </c>
      <c r="E4006" s="96">
        <v>92832</v>
      </c>
      <c r="F4006" s="63">
        <v>55.693764457632902</v>
      </c>
      <c r="G4006" s="63">
        <v>7955</v>
      </c>
      <c r="H4006" s="63">
        <v>58.4</v>
      </c>
      <c r="I4006" s="98" t="str">
        <f>VLOOKUP(E4006, 'Program Data Extracts-Zip Codes'!R$52:W$5334, 6, FALSE)</f>
        <v>SCG</v>
      </c>
      <c r="J4006" s="98" t="str">
        <f>VLOOKUP(E4006, 'Program Data Extracts-Zip Codes'!R$52:W$5334, 4, FALSE)</f>
        <v>Anaheim</v>
      </c>
    </row>
    <row r="4007" spans="2:10" x14ac:dyDescent="0.25">
      <c r="B4007" s="63">
        <v>6059011602</v>
      </c>
      <c r="C4007" s="63">
        <v>5237</v>
      </c>
      <c r="D4007" s="63" t="s">
        <v>180</v>
      </c>
      <c r="E4007" s="96">
        <v>92831</v>
      </c>
      <c r="F4007" s="63">
        <v>48.185140630166302</v>
      </c>
      <c r="G4007" s="63">
        <v>5237</v>
      </c>
      <c r="H4007" s="63">
        <v>48.7</v>
      </c>
      <c r="I4007" s="98" t="str">
        <f>VLOOKUP(E4007, 'Program Data Extracts-Zip Codes'!R$52:W$5334, 6, FALSE)</f>
        <v>SCG</v>
      </c>
      <c r="J4007" s="98" t="str">
        <f>VLOOKUP(E4007, 'Program Data Extracts-Zip Codes'!R$52:W$5334, 4, FALSE)</f>
        <v>Anaheim</v>
      </c>
    </row>
    <row r="4008" spans="2:10" x14ac:dyDescent="0.25">
      <c r="B4008" s="63">
        <v>6059011403</v>
      </c>
      <c r="C4008" s="63">
        <v>5565</v>
      </c>
      <c r="D4008" s="63" t="s">
        <v>180</v>
      </c>
      <c r="E4008" s="96">
        <v>92831</v>
      </c>
      <c r="F4008" s="63">
        <v>44.164674827669003</v>
      </c>
      <c r="G4008" s="63">
        <v>5565</v>
      </c>
      <c r="H4008" s="63">
        <v>47.6</v>
      </c>
      <c r="I4008" s="98" t="str">
        <f>VLOOKUP(E4008, 'Program Data Extracts-Zip Codes'!R$52:W$5334, 6, FALSE)</f>
        <v>SCG</v>
      </c>
      <c r="J4008" s="98" t="str">
        <f>VLOOKUP(E4008, 'Program Data Extracts-Zip Codes'!R$52:W$5334, 4, FALSE)</f>
        <v>Anaheim</v>
      </c>
    </row>
    <row r="4009" spans="2:10" x14ac:dyDescent="0.25">
      <c r="B4009" s="63">
        <v>6059011502</v>
      </c>
      <c r="C4009" s="63">
        <v>4101</v>
      </c>
      <c r="D4009" s="63" t="s">
        <v>180</v>
      </c>
      <c r="E4009" s="96">
        <v>92831</v>
      </c>
      <c r="F4009" s="63">
        <v>43.401828361769702</v>
      </c>
      <c r="G4009" s="63">
        <v>4101</v>
      </c>
      <c r="H4009" s="63">
        <v>42</v>
      </c>
      <c r="I4009" s="98" t="str">
        <f>VLOOKUP(E4009, 'Program Data Extracts-Zip Codes'!R$52:W$5334, 6, FALSE)</f>
        <v>SCG</v>
      </c>
      <c r="J4009" s="98" t="str">
        <f>VLOOKUP(E4009, 'Program Data Extracts-Zip Codes'!R$52:W$5334, 4, FALSE)</f>
        <v>Anaheim</v>
      </c>
    </row>
    <row r="4010" spans="2:10" x14ac:dyDescent="0.25">
      <c r="B4010" s="63">
        <v>6059001801</v>
      </c>
      <c r="C4010" s="63">
        <v>5544</v>
      </c>
      <c r="D4010" s="63" t="s">
        <v>180</v>
      </c>
      <c r="E4010" s="96">
        <v>92833</v>
      </c>
      <c r="F4010" s="63">
        <v>42.927588896846302</v>
      </c>
      <c r="G4010" s="63">
        <v>5544</v>
      </c>
      <c r="H4010" s="63">
        <v>54</v>
      </c>
      <c r="I4010" s="98" t="str">
        <f>VLOOKUP(E4010, 'Program Data Extracts-Zip Codes'!R$52:W$5334, 6, FALSE)</f>
        <v>SCG</v>
      </c>
      <c r="J4010" s="98" t="str">
        <f>VLOOKUP(E4010, 'Program Data Extracts-Zip Codes'!R$52:W$5334, 4, FALSE)</f>
        <v>Anaheim</v>
      </c>
    </row>
    <row r="4011" spans="2:10" x14ac:dyDescent="0.25">
      <c r="B4011" s="63">
        <v>6059001802</v>
      </c>
      <c r="C4011" s="63">
        <v>7154</v>
      </c>
      <c r="D4011" s="63" t="s">
        <v>180</v>
      </c>
      <c r="E4011" s="96">
        <v>92833</v>
      </c>
      <c r="F4011" s="63">
        <v>40.738117666612197</v>
      </c>
      <c r="G4011" s="63">
        <v>7154</v>
      </c>
      <c r="H4011" s="63">
        <v>61.6</v>
      </c>
      <c r="I4011" s="98" t="str">
        <f>VLOOKUP(E4011, 'Program Data Extracts-Zip Codes'!R$52:W$5334, 6, FALSE)</f>
        <v>SCG</v>
      </c>
      <c r="J4011" s="98" t="str">
        <f>VLOOKUP(E4011, 'Program Data Extracts-Zip Codes'!R$52:W$5334, 4, FALSE)</f>
        <v>Anaheim</v>
      </c>
    </row>
    <row r="4012" spans="2:10" x14ac:dyDescent="0.25">
      <c r="B4012" s="63">
        <v>6059001903</v>
      </c>
      <c r="C4012" s="63">
        <v>3418</v>
      </c>
      <c r="D4012" s="63" t="s">
        <v>180</v>
      </c>
      <c r="E4012" s="96">
        <v>92833</v>
      </c>
      <c r="F4012" s="63">
        <v>36.5032596131975</v>
      </c>
      <c r="G4012" s="63">
        <v>0</v>
      </c>
      <c r="H4012" s="63">
        <v>37.6</v>
      </c>
      <c r="I4012" s="98" t="str">
        <f>VLOOKUP(E4012, 'Program Data Extracts-Zip Codes'!R$52:W$5334, 6, FALSE)</f>
        <v>SCG</v>
      </c>
      <c r="J4012" s="98" t="str">
        <f>VLOOKUP(E4012, 'Program Data Extracts-Zip Codes'!R$52:W$5334, 4, FALSE)</f>
        <v>Anaheim</v>
      </c>
    </row>
    <row r="4013" spans="2:10" x14ac:dyDescent="0.25">
      <c r="B4013" s="63">
        <v>6059011504</v>
      </c>
      <c r="C4013" s="63">
        <v>5473</v>
      </c>
      <c r="D4013" s="63" t="s">
        <v>180</v>
      </c>
      <c r="E4013" s="96">
        <v>92831</v>
      </c>
      <c r="F4013" s="63">
        <v>34.146899067132203</v>
      </c>
      <c r="G4013" s="63">
        <v>0</v>
      </c>
      <c r="H4013" s="63">
        <v>55.1</v>
      </c>
      <c r="I4013" s="98" t="str">
        <f>VLOOKUP(E4013, 'Program Data Extracts-Zip Codes'!R$52:W$5334, 6, FALSE)</f>
        <v>SCG</v>
      </c>
      <c r="J4013" s="98" t="str">
        <f>VLOOKUP(E4013, 'Program Data Extracts-Zip Codes'!R$52:W$5334, 4, FALSE)</f>
        <v>Anaheim</v>
      </c>
    </row>
    <row r="4014" spans="2:10" x14ac:dyDescent="0.25">
      <c r="B4014" s="63">
        <v>6059001901</v>
      </c>
      <c r="C4014" s="63">
        <v>2810</v>
      </c>
      <c r="D4014" s="63" t="s">
        <v>180</v>
      </c>
      <c r="E4014" s="96">
        <v>92833</v>
      </c>
      <c r="F4014" s="63">
        <v>32.706657895296999</v>
      </c>
      <c r="G4014" s="63">
        <v>0</v>
      </c>
      <c r="H4014" s="63">
        <v>18.600000000000001</v>
      </c>
      <c r="I4014" s="98" t="str">
        <f>VLOOKUP(E4014, 'Program Data Extracts-Zip Codes'!R$52:W$5334, 6, FALSE)</f>
        <v>SCG</v>
      </c>
      <c r="J4014" s="98" t="str">
        <f>VLOOKUP(E4014, 'Program Data Extracts-Zip Codes'!R$52:W$5334, 4, FALSE)</f>
        <v>Anaheim</v>
      </c>
    </row>
    <row r="4015" spans="2:10" x14ac:dyDescent="0.25">
      <c r="B4015" s="63">
        <v>6059011102</v>
      </c>
      <c r="C4015" s="63">
        <v>4356</v>
      </c>
      <c r="D4015" s="63" t="s">
        <v>180</v>
      </c>
      <c r="E4015" s="96">
        <v>92832</v>
      </c>
      <c r="F4015" s="63">
        <v>32.156968204592602</v>
      </c>
      <c r="G4015" s="63">
        <v>0</v>
      </c>
      <c r="H4015" s="63">
        <v>39.5</v>
      </c>
      <c r="I4015" s="98" t="str">
        <f>VLOOKUP(E4015, 'Program Data Extracts-Zip Codes'!R$52:W$5334, 6, FALSE)</f>
        <v>SCG</v>
      </c>
      <c r="J4015" s="98" t="str">
        <f>VLOOKUP(E4015, 'Program Data Extracts-Zip Codes'!R$52:W$5334, 4, FALSE)</f>
        <v>Anaheim</v>
      </c>
    </row>
    <row r="4016" spans="2:10" x14ac:dyDescent="0.25">
      <c r="B4016" s="63">
        <v>6059011000</v>
      </c>
      <c r="C4016" s="63">
        <v>6626</v>
      </c>
      <c r="D4016" s="63" t="s">
        <v>180</v>
      </c>
      <c r="E4016" s="96">
        <v>92833</v>
      </c>
      <c r="F4016" s="63">
        <v>31.877176330731899</v>
      </c>
      <c r="G4016" s="63">
        <v>0</v>
      </c>
      <c r="H4016" s="63">
        <v>25.6</v>
      </c>
      <c r="I4016" s="98" t="str">
        <f>VLOOKUP(E4016, 'Program Data Extracts-Zip Codes'!R$52:W$5334, 6, FALSE)</f>
        <v>SCG</v>
      </c>
      <c r="J4016" s="98" t="str">
        <f>VLOOKUP(E4016, 'Program Data Extracts-Zip Codes'!R$52:W$5334, 4, FALSE)</f>
        <v>Anaheim</v>
      </c>
    </row>
    <row r="4017" spans="2:10" x14ac:dyDescent="0.25">
      <c r="B4017" s="63">
        <v>6059011200</v>
      </c>
      <c r="C4017" s="63">
        <v>3916</v>
      </c>
      <c r="D4017" s="63" t="s">
        <v>180</v>
      </c>
      <c r="E4017" s="96">
        <v>92832</v>
      </c>
      <c r="F4017" s="63">
        <v>29.8519626243578</v>
      </c>
      <c r="G4017" s="63">
        <v>0</v>
      </c>
      <c r="H4017" s="63">
        <v>32.1</v>
      </c>
      <c r="I4017" s="98" t="str">
        <f>VLOOKUP(E4017, 'Program Data Extracts-Zip Codes'!R$52:W$5334, 6, FALSE)</f>
        <v>SCG</v>
      </c>
      <c r="J4017" s="98" t="str">
        <f>VLOOKUP(E4017, 'Program Data Extracts-Zip Codes'!R$52:W$5334, 4, FALSE)</f>
        <v>Anaheim</v>
      </c>
    </row>
    <row r="4018" spans="2:10" x14ac:dyDescent="0.25">
      <c r="B4018" s="63">
        <v>6059011300</v>
      </c>
      <c r="C4018" s="63">
        <v>4379</v>
      </c>
      <c r="D4018" s="63" t="s">
        <v>180</v>
      </c>
      <c r="E4018" s="96">
        <v>92832</v>
      </c>
      <c r="F4018" s="63">
        <v>29.350185608059</v>
      </c>
      <c r="G4018" s="63">
        <v>0</v>
      </c>
      <c r="H4018" s="63">
        <v>21.5</v>
      </c>
      <c r="I4018" s="98" t="str">
        <f>VLOOKUP(E4018, 'Program Data Extracts-Zip Codes'!R$52:W$5334, 6, FALSE)</f>
        <v>SCG</v>
      </c>
      <c r="J4018" s="98" t="str">
        <f>VLOOKUP(E4018, 'Program Data Extracts-Zip Codes'!R$52:W$5334, 4, FALSE)</f>
        <v>Anaheim</v>
      </c>
    </row>
    <row r="4019" spans="2:10" x14ac:dyDescent="0.25">
      <c r="B4019" s="63">
        <v>6059011101</v>
      </c>
      <c r="C4019" s="63">
        <v>4140</v>
      </c>
      <c r="D4019" s="63" t="s">
        <v>180</v>
      </c>
      <c r="E4019" s="96">
        <v>92833</v>
      </c>
      <c r="F4019" s="63">
        <v>28.925885891151701</v>
      </c>
      <c r="G4019" s="63">
        <v>0</v>
      </c>
      <c r="H4019" s="63">
        <v>44.4</v>
      </c>
      <c r="I4019" s="98" t="str">
        <f>VLOOKUP(E4019, 'Program Data Extracts-Zip Codes'!R$52:W$5334, 6, FALSE)</f>
        <v>SCG</v>
      </c>
      <c r="J4019" s="98" t="str">
        <f>VLOOKUP(E4019, 'Program Data Extracts-Zip Codes'!R$52:W$5334, 4, FALSE)</f>
        <v>Anaheim</v>
      </c>
    </row>
    <row r="4020" spans="2:10" x14ac:dyDescent="0.25">
      <c r="B4020" s="63">
        <v>6059001902</v>
      </c>
      <c r="C4020" s="63">
        <v>2967</v>
      </c>
      <c r="D4020" s="63" t="s">
        <v>180</v>
      </c>
      <c r="E4020" s="96">
        <v>92833</v>
      </c>
      <c r="F4020" s="63">
        <v>27.861976498363401</v>
      </c>
      <c r="G4020" s="63">
        <v>0</v>
      </c>
      <c r="H4020" s="63">
        <v>33.1</v>
      </c>
      <c r="I4020" s="98" t="str">
        <f>VLOOKUP(E4020, 'Program Data Extracts-Zip Codes'!R$52:W$5334, 6, FALSE)</f>
        <v>SCG</v>
      </c>
      <c r="J4020" s="98" t="str">
        <f>VLOOKUP(E4020, 'Program Data Extracts-Zip Codes'!R$52:W$5334, 4, FALSE)</f>
        <v>Anaheim</v>
      </c>
    </row>
    <row r="4021" spans="2:10" x14ac:dyDescent="0.25">
      <c r="B4021" s="63">
        <v>6059011401</v>
      </c>
      <c r="C4021" s="63">
        <v>1982</v>
      </c>
      <c r="D4021" s="63" t="s">
        <v>180</v>
      </c>
      <c r="E4021" s="96">
        <v>92831</v>
      </c>
      <c r="F4021" s="63">
        <v>26.361018671500201</v>
      </c>
      <c r="G4021" s="63">
        <v>0</v>
      </c>
      <c r="H4021" s="63">
        <v>18.2</v>
      </c>
      <c r="I4021" s="98" t="str">
        <f>VLOOKUP(E4021, 'Program Data Extracts-Zip Codes'!R$52:W$5334, 6, FALSE)</f>
        <v>SCG</v>
      </c>
      <c r="J4021" s="98" t="str">
        <f>VLOOKUP(E4021, 'Program Data Extracts-Zip Codes'!R$52:W$5334, 4, FALSE)</f>
        <v>Anaheim</v>
      </c>
    </row>
    <row r="4022" spans="2:10" x14ac:dyDescent="0.25">
      <c r="B4022" s="63">
        <v>6059110605</v>
      </c>
      <c r="C4022" s="63">
        <v>6638</v>
      </c>
      <c r="D4022" s="63" t="s">
        <v>180</v>
      </c>
      <c r="E4022" s="96">
        <v>92833</v>
      </c>
      <c r="F4022" s="63">
        <v>25.074557751487198</v>
      </c>
      <c r="G4022" s="63">
        <v>0</v>
      </c>
      <c r="H4022" s="63">
        <v>27.7</v>
      </c>
      <c r="I4022" s="98" t="str">
        <f>VLOOKUP(E4022, 'Program Data Extracts-Zip Codes'!R$52:W$5334, 6, FALSE)</f>
        <v>SCG</v>
      </c>
      <c r="J4022" s="98" t="str">
        <f>VLOOKUP(E4022, 'Program Data Extracts-Zip Codes'!R$52:W$5334, 4, FALSE)</f>
        <v>Anaheim</v>
      </c>
    </row>
    <row r="4023" spans="2:10" x14ac:dyDescent="0.25">
      <c r="B4023" s="63">
        <v>6059011711</v>
      </c>
      <c r="C4023" s="63">
        <v>7305</v>
      </c>
      <c r="D4023" s="63" t="s">
        <v>180</v>
      </c>
      <c r="E4023" s="96">
        <v>92831</v>
      </c>
      <c r="F4023" s="63">
        <v>24.003569698703799</v>
      </c>
      <c r="G4023" s="63">
        <v>0</v>
      </c>
      <c r="H4023" s="63">
        <v>43.9</v>
      </c>
      <c r="I4023" s="98" t="str">
        <f>VLOOKUP(E4023, 'Program Data Extracts-Zip Codes'!R$52:W$5334, 6, FALSE)</f>
        <v>SCG</v>
      </c>
      <c r="J4023" s="98" t="str">
        <f>VLOOKUP(E4023, 'Program Data Extracts-Zip Codes'!R$52:W$5334, 4, FALSE)</f>
        <v>Anaheim</v>
      </c>
    </row>
    <row r="4024" spans="2:10" x14ac:dyDescent="0.25">
      <c r="B4024" s="63">
        <v>6059001704</v>
      </c>
      <c r="C4024" s="63">
        <v>7451</v>
      </c>
      <c r="D4024" s="63" t="s">
        <v>180</v>
      </c>
      <c r="E4024" s="96">
        <v>92833</v>
      </c>
      <c r="F4024" s="63">
        <v>23.571256768768901</v>
      </c>
      <c r="G4024" s="63">
        <v>0</v>
      </c>
      <c r="H4024" s="63">
        <v>16.600000000000001</v>
      </c>
      <c r="I4024" s="98" t="str">
        <f>VLOOKUP(E4024, 'Program Data Extracts-Zip Codes'!R$52:W$5334, 6, FALSE)</f>
        <v>SCG</v>
      </c>
      <c r="J4024" s="98" t="str">
        <f>VLOOKUP(E4024, 'Program Data Extracts-Zip Codes'!R$52:W$5334, 4, FALSE)</f>
        <v>Anaheim</v>
      </c>
    </row>
    <row r="4025" spans="2:10" x14ac:dyDescent="0.25">
      <c r="B4025" s="63">
        <v>6059001705</v>
      </c>
      <c r="C4025" s="63">
        <v>4343</v>
      </c>
      <c r="D4025" s="63" t="s">
        <v>180</v>
      </c>
      <c r="E4025" s="96">
        <v>92835</v>
      </c>
      <c r="F4025" s="63">
        <v>23.1465628867935</v>
      </c>
      <c r="G4025" s="63">
        <v>0</v>
      </c>
      <c r="H4025" s="63">
        <v>32.9</v>
      </c>
      <c r="I4025" s="98" t="str">
        <f>VLOOKUP(E4025, 'Program Data Extracts-Zip Codes'!R$52:W$5334, 6, FALSE)</f>
        <v>SCG</v>
      </c>
      <c r="J4025" s="98" t="str">
        <f>VLOOKUP(E4025, 'Program Data Extracts-Zip Codes'!R$52:W$5334, 4, FALSE)</f>
        <v>SCE</v>
      </c>
    </row>
    <row r="4026" spans="2:10" x14ac:dyDescent="0.25">
      <c r="B4026" s="63">
        <v>6059001707</v>
      </c>
      <c r="C4026" s="63">
        <v>7482</v>
      </c>
      <c r="D4026" s="63" t="s">
        <v>180</v>
      </c>
      <c r="E4026" s="96">
        <v>92833</v>
      </c>
      <c r="F4026" s="63">
        <v>22.1475532021283</v>
      </c>
      <c r="G4026" s="63">
        <v>0</v>
      </c>
      <c r="H4026" s="63">
        <v>16.7</v>
      </c>
      <c r="I4026" s="98" t="str">
        <f>VLOOKUP(E4026, 'Program Data Extracts-Zip Codes'!R$52:W$5334, 6, FALSE)</f>
        <v>SCG</v>
      </c>
      <c r="J4026" s="98" t="str">
        <f>VLOOKUP(E4026, 'Program Data Extracts-Zip Codes'!R$52:W$5334, 4, FALSE)</f>
        <v>Anaheim</v>
      </c>
    </row>
    <row r="4027" spans="2:10" x14ac:dyDescent="0.25">
      <c r="B4027" s="63">
        <v>6059011503</v>
      </c>
      <c r="C4027" s="63">
        <v>1727</v>
      </c>
      <c r="D4027" s="63" t="s">
        <v>180</v>
      </c>
      <c r="E4027" s="96">
        <v>92831</v>
      </c>
      <c r="F4027" s="63">
        <v>20.228654461828999</v>
      </c>
      <c r="G4027" s="63">
        <v>0</v>
      </c>
      <c r="H4027" s="63">
        <v>14.3</v>
      </c>
      <c r="I4027" s="98" t="str">
        <f>VLOOKUP(E4027, 'Program Data Extracts-Zip Codes'!R$52:W$5334, 6, FALSE)</f>
        <v>SCG</v>
      </c>
      <c r="J4027" s="98" t="str">
        <f>VLOOKUP(E4027, 'Program Data Extracts-Zip Codes'!R$52:W$5334, 4, FALSE)</f>
        <v>Anaheim</v>
      </c>
    </row>
    <row r="4028" spans="2:10" x14ac:dyDescent="0.25">
      <c r="B4028" s="63">
        <v>6059011707</v>
      </c>
      <c r="C4028" s="63">
        <v>6045</v>
      </c>
      <c r="D4028" s="63" t="s">
        <v>180</v>
      </c>
      <c r="E4028" s="96">
        <v>92835</v>
      </c>
      <c r="F4028" s="63">
        <v>19.3247578845349</v>
      </c>
      <c r="G4028" s="63">
        <v>0</v>
      </c>
      <c r="H4028" s="63">
        <v>19.399999999999999</v>
      </c>
      <c r="I4028" s="98" t="str">
        <f>VLOOKUP(E4028, 'Program Data Extracts-Zip Codes'!R$52:W$5334, 6, FALSE)</f>
        <v>SCG</v>
      </c>
      <c r="J4028" s="98" t="str">
        <f>VLOOKUP(E4028, 'Program Data Extracts-Zip Codes'!R$52:W$5334, 4, FALSE)</f>
        <v>SCE</v>
      </c>
    </row>
    <row r="4029" spans="2:10" x14ac:dyDescent="0.25">
      <c r="B4029" s="63">
        <v>6059011402</v>
      </c>
      <c r="C4029" s="63">
        <v>2325</v>
      </c>
      <c r="D4029" s="63" t="s">
        <v>180</v>
      </c>
      <c r="E4029" s="96">
        <v>92831</v>
      </c>
      <c r="F4029" s="63">
        <v>19.110652088160698</v>
      </c>
      <c r="G4029" s="63">
        <v>0</v>
      </c>
      <c r="H4029" s="63">
        <v>16.600000000000001</v>
      </c>
      <c r="I4029" s="98" t="str">
        <f>VLOOKUP(E4029, 'Program Data Extracts-Zip Codes'!R$52:W$5334, 6, FALSE)</f>
        <v>SCG</v>
      </c>
      <c r="J4029" s="98" t="str">
        <f>VLOOKUP(E4029, 'Program Data Extracts-Zip Codes'!R$52:W$5334, 4, FALSE)</f>
        <v>Anaheim</v>
      </c>
    </row>
    <row r="4030" spans="2:10" x14ac:dyDescent="0.25">
      <c r="B4030" s="63">
        <v>6059001601</v>
      </c>
      <c r="C4030" s="63">
        <v>7989</v>
      </c>
      <c r="D4030" s="63" t="s">
        <v>180</v>
      </c>
      <c r="E4030" s="96">
        <v>92835</v>
      </c>
      <c r="F4030" s="63">
        <v>18.2971106130341</v>
      </c>
      <c r="G4030" s="63">
        <v>0</v>
      </c>
      <c r="H4030" s="63">
        <v>17.600000000000001</v>
      </c>
      <c r="I4030" s="98" t="str">
        <f>VLOOKUP(E4030, 'Program Data Extracts-Zip Codes'!R$52:W$5334, 6, FALSE)</f>
        <v>SCG</v>
      </c>
      <c r="J4030" s="98" t="str">
        <f>VLOOKUP(E4030, 'Program Data Extracts-Zip Codes'!R$52:W$5334, 4, FALSE)</f>
        <v>SCE</v>
      </c>
    </row>
    <row r="4031" spans="2:10" x14ac:dyDescent="0.25">
      <c r="B4031" s="63">
        <v>6059011708</v>
      </c>
      <c r="C4031" s="63">
        <v>4317</v>
      </c>
      <c r="D4031" s="63" t="s">
        <v>180</v>
      </c>
      <c r="E4031" s="96">
        <v>92831</v>
      </c>
      <c r="F4031" s="63">
        <v>17.9828460780992</v>
      </c>
      <c r="G4031" s="63">
        <v>0</v>
      </c>
      <c r="H4031" s="63">
        <v>39.1</v>
      </c>
      <c r="I4031" s="98" t="str">
        <f>VLOOKUP(E4031, 'Program Data Extracts-Zip Codes'!R$52:W$5334, 6, FALSE)</f>
        <v>SCG</v>
      </c>
      <c r="J4031" s="98" t="str">
        <f>VLOOKUP(E4031, 'Program Data Extracts-Zip Codes'!R$52:W$5334, 4, FALSE)</f>
        <v>Anaheim</v>
      </c>
    </row>
    <row r="4032" spans="2:10" x14ac:dyDescent="0.25">
      <c r="B4032" s="63">
        <v>6059001708</v>
      </c>
      <c r="C4032" s="63">
        <v>3786</v>
      </c>
      <c r="D4032" s="63" t="s">
        <v>180</v>
      </c>
      <c r="E4032" s="96">
        <v>92833</v>
      </c>
      <c r="F4032" s="63">
        <v>17.7311953534245</v>
      </c>
      <c r="G4032" s="63">
        <v>0</v>
      </c>
      <c r="H4032" s="63">
        <v>14</v>
      </c>
      <c r="I4032" s="98" t="str">
        <f>VLOOKUP(E4032, 'Program Data Extracts-Zip Codes'!R$52:W$5334, 6, FALSE)</f>
        <v>SCG</v>
      </c>
      <c r="J4032" s="98" t="str">
        <f>VLOOKUP(E4032, 'Program Data Extracts-Zip Codes'!R$52:W$5334, 4, FALSE)</f>
        <v>Anaheim</v>
      </c>
    </row>
    <row r="4033" spans="2:10" x14ac:dyDescent="0.25">
      <c r="B4033" s="63">
        <v>6059001505</v>
      </c>
      <c r="C4033" s="63">
        <v>6876</v>
      </c>
      <c r="D4033" s="63" t="s">
        <v>180</v>
      </c>
      <c r="E4033" s="96">
        <v>92835</v>
      </c>
      <c r="F4033" s="63">
        <v>15.8991657678203</v>
      </c>
      <c r="G4033" s="63">
        <v>0</v>
      </c>
      <c r="H4033" s="63">
        <v>18</v>
      </c>
      <c r="I4033" s="98" t="str">
        <f>VLOOKUP(E4033, 'Program Data Extracts-Zip Codes'!R$52:W$5334, 6, FALSE)</f>
        <v>SCG</v>
      </c>
      <c r="J4033" s="98" t="str">
        <f>VLOOKUP(E4033, 'Program Data Extracts-Zip Codes'!R$52:W$5334, 4, FALSE)</f>
        <v>SCE</v>
      </c>
    </row>
    <row r="4034" spans="2:10" x14ac:dyDescent="0.25">
      <c r="B4034" s="63">
        <v>6059001706</v>
      </c>
      <c r="C4034" s="63">
        <v>3869</v>
      </c>
      <c r="D4034" s="63" t="s">
        <v>180</v>
      </c>
      <c r="E4034" s="96">
        <v>92835</v>
      </c>
      <c r="F4034" s="63">
        <v>14.2732523029446</v>
      </c>
      <c r="G4034" s="63">
        <v>0</v>
      </c>
      <c r="H4034" s="63">
        <v>13.9</v>
      </c>
      <c r="I4034" s="98" t="str">
        <f>VLOOKUP(E4034, 'Program Data Extracts-Zip Codes'!R$52:W$5334, 6, FALSE)</f>
        <v>SCG</v>
      </c>
      <c r="J4034" s="98" t="str">
        <f>VLOOKUP(E4034, 'Program Data Extracts-Zip Codes'!R$52:W$5334, 4, FALSE)</f>
        <v>SCE</v>
      </c>
    </row>
    <row r="4035" spans="2:10" x14ac:dyDescent="0.25">
      <c r="B4035" s="63">
        <v>6059001602</v>
      </c>
      <c r="C4035" s="63">
        <v>4687</v>
      </c>
      <c r="D4035" s="63" t="s">
        <v>180</v>
      </c>
      <c r="E4035" s="96">
        <v>92831</v>
      </c>
      <c r="F4035" s="63">
        <v>8.6486559491140902</v>
      </c>
      <c r="G4035" s="63">
        <v>0</v>
      </c>
      <c r="H4035" s="63">
        <v>8.4</v>
      </c>
      <c r="I4035" s="98" t="str">
        <f>VLOOKUP(E4035, 'Program Data Extracts-Zip Codes'!R$52:W$5334, 6, FALSE)</f>
        <v>SCG</v>
      </c>
      <c r="J4035" s="98" t="str">
        <f>VLOOKUP(E4035, 'Program Data Extracts-Zip Codes'!R$52:W$5334, 4, FALSE)</f>
        <v>Anaheim</v>
      </c>
    </row>
    <row r="4036" spans="2:10" x14ac:dyDescent="0.25">
      <c r="B4036" s="63">
        <v>6059089003</v>
      </c>
      <c r="C4036" s="63">
        <v>4012</v>
      </c>
      <c r="D4036" s="63" t="s">
        <v>180</v>
      </c>
      <c r="E4036" s="96">
        <v>92843</v>
      </c>
      <c r="F4036" s="63">
        <v>54.463948950849499</v>
      </c>
      <c r="G4036" s="63">
        <v>4012</v>
      </c>
      <c r="H4036" s="63">
        <v>52.6</v>
      </c>
      <c r="I4036" s="98" t="str">
        <f>VLOOKUP(E4036, 'Program Data Extracts-Zip Codes'!R$52:W$5334, 6, FALSE)</f>
        <v>SCG</v>
      </c>
      <c r="J4036" s="98" t="str">
        <f>VLOOKUP(E4036, 'Program Data Extracts-Zip Codes'!R$52:W$5334, 4, FALSE)</f>
        <v>SCE</v>
      </c>
    </row>
    <row r="4037" spans="2:10" x14ac:dyDescent="0.25">
      <c r="B4037" s="63">
        <v>6059088101</v>
      </c>
      <c r="C4037" s="63">
        <v>2078</v>
      </c>
      <c r="D4037" s="63" t="s">
        <v>180</v>
      </c>
      <c r="E4037" s="96">
        <v>92841</v>
      </c>
      <c r="F4037" s="63">
        <v>44.069394705363997</v>
      </c>
      <c r="G4037" s="63">
        <v>2078</v>
      </c>
      <c r="H4037" s="63">
        <v>33.200000000000003</v>
      </c>
      <c r="I4037" s="98" t="str">
        <f>VLOOKUP(E4037, 'Program Data Extracts-Zip Codes'!R$52:W$5334, 6, FALSE)</f>
        <v>SCG</v>
      </c>
      <c r="J4037" s="98" t="str">
        <f>VLOOKUP(E4037, 'Program Data Extracts-Zip Codes'!R$52:W$5334, 4, FALSE)</f>
        <v>Anaheim</v>
      </c>
    </row>
    <row r="4038" spans="2:10" x14ac:dyDescent="0.25">
      <c r="B4038" s="63">
        <v>6059089106</v>
      </c>
      <c r="C4038" s="63">
        <v>3973</v>
      </c>
      <c r="D4038" s="63" t="s">
        <v>180</v>
      </c>
      <c r="E4038" s="96">
        <v>92843</v>
      </c>
      <c r="F4038" s="63">
        <v>42.920015009577199</v>
      </c>
      <c r="G4038" s="63">
        <v>3973</v>
      </c>
      <c r="H4038" s="63">
        <v>59.4</v>
      </c>
      <c r="I4038" s="98" t="str">
        <f>VLOOKUP(E4038, 'Program Data Extracts-Zip Codes'!R$52:W$5334, 6, FALSE)</f>
        <v>SCG</v>
      </c>
      <c r="J4038" s="98" t="str">
        <f>VLOOKUP(E4038, 'Program Data Extracts-Zip Codes'!R$52:W$5334, 4, FALSE)</f>
        <v>SCE</v>
      </c>
    </row>
    <row r="4039" spans="2:10" x14ac:dyDescent="0.25">
      <c r="B4039" s="63">
        <v>6059088501</v>
      </c>
      <c r="C4039" s="63">
        <v>6785</v>
      </c>
      <c r="D4039" s="63" t="s">
        <v>180</v>
      </c>
      <c r="E4039" s="96">
        <v>92843</v>
      </c>
      <c r="F4039" s="63">
        <v>39.668497211074602</v>
      </c>
      <c r="G4039" s="63">
        <v>6785</v>
      </c>
      <c r="H4039" s="63">
        <v>48</v>
      </c>
      <c r="I4039" s="98" t="str">
        <f>VLOOKUP(E4039, 'Program Data Extracts-Zip Codes'!R$52:W$5334, 6, FALSE)</f>
        <v>SCG</v>
      </c>
      <c r="J4039" s="98" t="str">
        <f>VLOOKUP(E4039, 'Program Data Extracts-Zip Codes'!R$52:W$5334, 4, FALSE)</f>
        <v>SCE</v>
      </c>
    </row>
    <row r="4040" spans="2:10" x14ac:dyDescent="0.25">
      <c r="B4040" s="63">
        <v>6059088802</v>
      </c>
      <c r="C4040" s="63">
        <v>5551</v>
      </c>
      <c r="D4040" s="63" t="s">
        <v>180</v>
      </c>
      <c r="E4040" s="96">
        <v>92844</v>
      </c>
      <c r="F4040" s="63">
        <v>39.573242678330999</v>
      </c>
      <c r="G4040" s="63">
        <v>5551</v>
      </c>
      <c r="H4040" s="63">
        <v>48.2</v>
      </c>
      <c r="I4040" s="98" t="str">
        <f>VLOOKUP(E4040, 'Program Data Extracts-Zip Codes'!R$52:W$5334, 6, FALSE)</f>
        <v>SCG</v>
      </c>
      <c r="J4040" s="98" t="str">
        <f>VLOOKUP(E4040, 'Program Data Extracts-Zip Codes'!R$52:W$5334, 4, FALSE)</f>
        <v>SCE</v>
      </c>
    </row>
    <row r="4041" spans="2:10" x14ac:dyDescent="0.25">
      <c r="B4041" s="63">
        <v>6059088902</v>
      </c>
      <c r="C4041" s="63">
        <v>5143</v>
      </c>
      <c r="D4041" s="63" t="s">
        <v>180</v>
      </c>
      <c r="E4041" s="96">
        <v>92843</v>
      </c>
      <c r="F4041" s="63">
        <v>38.002039194000503</v>
      </c>
      <c r="G4041" s="63">
        <v>0</v>
      </c>
      <c r="H4041" s="63">
        <v>46.9</v>
      </c>
      <c r="I4041" s="98" t="str">
        <f>VLOOKUP(E4041, 'Program Data Extracts-Zip Codes'!R$52:W$5334, 6, FALSE)</f>
        <v>SCG</v>
      </c>
      <c r="J4041" s="98" t="str">
        <f>VLOOKUP(E4041, 'Program Data Extracts-Zip Codes'!R$52:W$5334, 4, FALSE)</f>
        <v>SCE</v>
      </c>
    </row>
    <row r="4042" spans="2:10" x14ac:dyDescent="0.25">
      <c r="B4042" s="63">
        <v>6059088602</v>
      </c>
      <c r="C4042" s="63">
        <v>4433</v>
      </c>
      <c r="D4042" s="63" t="s">
        <v>180</v>
      </c>
      <c r="E4042" s="96">
        <v>92843</v>
      </c>
      <c r="F4042" s="63">
        <v>37.720107359957296</v>
      </c>
      <c r="G4042" s="63">
        <v>0</v>
      </c>
      <c r="H4042" s="63">
        <v>28.9</v>
      </c>
      <c r="I4042" s="98" t="str">
        <f>VLOOKUP(E4042, 'Program Data Extracts-Zip Codes'!R$52:W$5334, 6, FALSE)</f>
        <v>SCG</v>
      </c>
      <c r="J4042" s="98" t="str">
        <f>VLOOKUP(E4042, 'Program Data Extracts-Zip Codes'!R$52:W$5334, 4, FALSE)</f>
        <v>SCE</v>
      </c>
    </row>
    <row r="4043" spans="2:10" x14ac:dyDescent="0.25">
      <c r="B4043" s="63">
        <v>6059088001</v>
      </c>
      <c r="C4043" s="63">
        <v>5004</v>
      </c>
      <c r="D4043" s="63" t="s">
        <v>180</v>
      </c>
      <c r="E4043" s="96">
        <v>92841</v>
      </c>
      <c r="F4043" s="63">
        <v>35.253084133130798</v>
      </c>
      <c r="G4043" s="63">
        <v>0</v>
      </c>
      <c r="H4043" s="63">
        <v>39.6</v>
      </c>
      <c r="I4043" s="98" t="str">
        <f>VLOOKUP(E4043, 'Program Data Extracts-Zip Codes'!R$52:W$5334, 6, FALSE)</f>
        <v>SCG</v>
      </c>
      <c r="J4043" s="98" t="str">
        <f>VLOOKUP(E4043, 'Program Data Extracts-Zip Codes'!R$52:W$5334, 4, FALSE)</f>
        <v>Anaheim</v>
      </c>
    </row>
    <row r="4044" spans="2:10" x14ac:dyDescent="0.25">
      <c r="B4044" s="63">
        <v>6059088402</v>
      </c>
      <c r="C4044" s="63">
        <v>4854</v>
      </c>
      <c r="D4044" s="63" t="s">
        <v>180</v>
      </c>
      <c r="E4044" s="96">
        <v>92840</v>
      </c>
      <c r="F4044" s="63">
        <v>34.451806462621803</v>
      </c>
      <c r="G4044" s="63">
        <v>0</v>
      </c>
      <c r="H4044" s="63">
        <v>58.9</v>
      </c>
      <c r="I4044" s="98" t="str">
        <f>VLOOKUP(E4044, 'Program Data Extracts-Zip Codes'!R$52:W$5334, 6, FALSE)</f>
        <v>SCG</v>
      </c>
      <c r="J4044" s="98" t="str">
        <f>VLOOKUP(E4044, 'Program Data Extracts-Zip Codes'!R$52:W$5334, 4, FALSE)</f>
        <v>Anaheim</v>
      </c>
    </row>
    <row r="4045" spans="2:10" x14ac:dyDescent="0.25">
      <c r="B4045" s="63">
        <v>6059089104</v>
      </c>
      <c r="C4045" s="63">
        <v>5376</v>
      </c>
      <c r="D4045" s="63" t="s">
        <v>180</v>
      </c>
      <c r="E4045" s="96">
        <v>92843</v>
      </c>
      <c r="F4045" s="63">
        <v>34.178246938291799</v>
      </c>
      <c r="G4045" s="63">
        <v>0</v>
      </c>
      <c r="H4045" s="63">
        <v>64.5</v>
      </c>
      <c r="I4045" s="98" t="str">
        <f>VLOOKUP(E4045, 'Program Data Extracts-Zip Codes'!R$52:W$5334, 6, FALSE)</f>
        <v>SCG</v>
      </c>
      <c r="J4045" s="98" t="str">
        <f>VLOOKUP(E4045, 'Program Data Extracts-Zip Codes'!R$52:W$5334, 4, FALSE)</f>
        <v>SCE</v>
      </c>
    </row>
    <row r="4046" spans="2:10" x14ac:dyDescent="0.25">
      <c r="B4046" s="63">
        <v>6059088601</v>
      </c>
      <c r="C4046" s="63">
        <v>6305</v>
      </c>
      <c r="D4046" s="63" t="s">
        <v>180</v>
      </c>
      <c r="E4046" s="96">
        <v>92843</v>
      </c>
      <c r="F4046" s="63">
        <v>34.080091083750098</v>
      </c>
      <c r="G4046" s="63">
        <v>0</v>
      </c>
      <c r="H4046" s="63">
        <v>37.5</v>
      </c>
      <c r="I4046" s="98" t="str">
        <f>VLOOKUP(E4046, 'Program Data Extracts-Zip Codes'!R$52:W$5334, 6, FALSE)</f>
        <v>SCG</v>
      </c>
      <c r="J4046" s="98" t="str">
        <f>VLOOKUP(E4046, 'Program Data Extracts-Zip Codes'!R$52:W$5334, 4, FALSE)</f>
        <v>SCE</v>
      </c>
    </row>
    <row r="4047" spans="2:10" x14ac:dyDescent="0.25">
      <c r="B4047" s="63">
        <v>6059088801</v>
      </c>
      <c r="C4047" s="63">
        <v>8343</v>
      </c>
      <c r="D4047" s="63" t="s">
        <v>180</v>
      </c>
      <c r="E4047" s="96">
        <v>92844</v>
      </c>
      <c r="F4047" s="63">
        <v>33.4235809487746</v>
      </c>
      <c r="G4047" s="63">
        <v>0</v>
      </c>
      <c r="H4047" s="63">
        <v>46.5</v>
      </c>
      <c r="I4047" s="98" t="str">
        <f>VLOOKUP(E4047, 'Program Data Extracts-Zip Codes'!R$52:W$5334, 6, FALSE)</f>
        <v>SCG</v>
      </c>
      <c r="J4047" s="98" t="str">
        <f>VLOOKUP(E4047, 'Program Data Extracts-Zip Codes'!R$52:W$5334, 4, FALSE)</f>
        <v>SCE</v>
      </c>
    </row>
    <row r="4048" spans="2:10" x14ac:dyDescent="0.25">
      <c r="B4048" s="63">
        <v>6059088502</v>
      </c>
      <c r="C4048" s="63">
        <v>5249</v>
      </c>
      <c r="D4048" s="63" t="s">
        <v>180</v>
      </c>
      <c r="E4048" s="96">
        <v>92840</v>
      </c>
      <c r="F4048" s="63">
        <v>32.986041008620603</v>
      </c>
      <c r="G4048" s="63">
        <v>0</v>
      </c>
      <c r="H4048" s="63">
        <v>45.2</v>
      </c>
      <c r="I4048" s="98" t="str">
        <f>VLOOKUP(E4048, 'Program Data Extracts-Zip Codes'!R$52:W$5334, 6, FALSE)</f>
        <v>SCG</v>
      </c>
      <c r="J4048" s="98" t="str">
        <f>VLOOKUP(E4048, 'Program Data Extracts-Zip Codes'!R$52:W$5334, 4, FALSE)</f>
        <v>Anaheim</v>
      </c>
    </row>
    <row r="4049" spans="2:10" x14ac:dyDescent="0.25">
      <c r="B4049" s="63">
        <v>6059088903</v>
      </c>
      <c r="C4049" s="63">
        <v>8585</v>
      </c>
      <c r="D4049" s="63" t="s">
        <v>180</v>
      </c>
      <c r="E4049" s="96">
        <v>92843</v>
      </c>
      <c r="F4049" s="63">
        <v>32.5237680620845</v>
      </c>
      <c r="G4049" s="63">
        <v>0</v>
      </c>
      <c r="H4049" s="63">
        <v>44.5</v>
      </c>
      <c r="I4049" s="98" t="str">
        <f>VLOOKUP(E4049, 'Program Data Extracts-Zip Codes'!R$52:W$5334, 6, FALSE)</f>
        <v>SCG</v>
      </c>
      <c r="J4049" s="98" t="str">
        <f>VLOOKUP(E4049, 'Program Data Extracts-Zip Codes'!R$52:W$5334, 4, FALSE)</f>
        <v>SCE</v>
      </c>
    </row>
    <row r="4050" spans="2:10" x14ac:dyDescent="0.25">
      <c r="B4050" s="63">
        <v>6059089102</v>
      </c>
      <c r="C4050" s="63">
        <v>7217</v>
      </c>
      <c r="D4050" s="63" t="s">
        <v>180</v>
      </c>
      <c r="E4050" s="96">
        <v>92843</v>
      </c>
      <c r="F4050" s="63">
        <v>31.411448785101399</v>
      </c>
      <c r="G4050" s="63">
        <v>0</v>
      </c>
      <c r="H4050" s="63">
        <v>41</v>
      </c>
      <c r="I4050" s="98" t="str">
        <f>VLOOKUP(E4050, 'Program Data Extracts-Zip Codes'!R$52:W$5334, 6, FALSE)</f>
        <v>SCG</v>
      </c>
      <c r="J4050" s="98" t="str">
        <f>VLOOKUP(E4050, 'Program Data Extracts-Zip Codes'!R$52:W$5334, 4, FALSE)</f>
        <v>SCE</v>
      </c>
    </row>
    <row r="4051" spans="2:10" x14ac:dyDescent="0.25">
      <c r="B4051" s="63">
        <v>6059076103</v>
      </c>
      <c r="C4051" s="63">
        <v>9137</v>
      </c>
      <c r="D4051" s="63" t="s">
        <v>180</v>
      </c>
      <c r="E4051" s="96">
        <v>92840</v>
      </c>
      <c r="F4051" s="63">
        <v>31.100140425788801</v>
      </c>
      <c r="G4051" s="63">
        <v>0</v>
      </c>
      <c r="H4051" s="63">
        <v>48</v>
      </c>
      <c r="I4051" s="98" t="str">
        <f>VLOOKUP(E4051, 'Program Data Extracts-Zip Codes'!R$52:W$5334, 6, FALSE)</f>
        <v>SCG</v>
      </c>
      <c r="J4051" s="98" t="str">
        <f>VLOOKUP(E4051, 'Program Data Extracts-Zip Codes'!R$52:W$5334, 4, FALSE)</f>
        <v>Anaheim</v>
      </c>
    </row>
    <row r="4052" spans="2:10" x14ac:dyDescent="0.25">
      <c r="B4052" s="63">
        <v>6059088106</v>
      </c>
      <c r="C4052" s="63">
        <v>4638</v>
      </c>
      <c r="D4052" s="63" t="s">
        <v>180</v>
      </c>
      <c r="E4052" s="96">
        <v>92841</v>
      </c>
      <c r="F4052" s="63">
        <v>29.950980878545099</v>
      </c>
      <c r="G4052" s="63">
        <v>0</v>
      </c>
      <c r="H4052" s="63">
        <v>44.4</v>
      </c>
      <c r="I4052" s="98" t="str">
        <f>VLOOKUP(E4052, 'Program Data Extracts-Zip Codes'!R$52:W$5334, 6, FALSE)</f>
        <v>SCG</v>
      </c>
      <c r="J4052" s="98" t="str">
        <f>VLOOKUP(E4052, 'Program Data Extracts-Zip Codes'!R$52:W$5334, 4, FALSE)</f>
        <v>Anaheim</v>
      </c>
    </row>
    <row r="4053" spans="2:10" x14ac:dyDescent="0.25">
      <c r="B4053" s="63">
        <v>6059088401</v>
      </c>
      <c r="C4053" s="63">
        <v>5317</v>
      </c>
      <c r="D4053" s="63" t="s">
        <v>180</v>
      </c>
      <c r="E4053" s="96">
        <v>92840</v>
      </c>
      <c r="F4053" s="63">
        <v>29.691373592289999</v>
      </c>
      <c r="G4053" s="63">
        <v>0</v>
      </c>
      <c r="H4053" s="63">
        <v>32.4</v>
      </c>
      <c r="I4053" s="98" t="str">
        <f>VLOOKUP(E4053, 'Program Data Extracts-Zip Codes'!R$52:W$5334, 6, FALSE)</f>
        <v>SCG</v>
      </c>
      <c r="J4053" s="98" t="str">
        <f>VLOOKUP(E4053, 'Program Data Extracts-Zip Codes'!R$52:W$5334, 4, FALSE)</f>
        <v>Anaheim</v>
      </c>
    </row>
    <row r="4054" spans="2:10" x14ac:dyDescent="0.25">
      <c r="B4054" s="63">
        <v>6059088702</v>
      </c>
      <c r="C4054" s="63">
        <v>6107</v>
      </c>
      <c r="D4054" s="63" t="s">
        <v>180</v>
      </c>
      <c r="E4054" s="96">
        <v>92844</v>
      </c>
      <c r="F4054" s="63">
        <v>28.7510893521256</v>
      </c>
      <c r="G4054" s="63">
        <v>0</v>
      </c>
      <c r="H4054" s="63">
        <v>54.3</v>
      </c>
      <c r="I4054" s="98" t="str">
        <f>VLOOKUP(E4054, 'Program Data Extracts-Zip Codes'!R$52:W$5334, 6, FALSE)</f>
        <v>SCG</v>
      </c>
      <c r="J4054" s="98" t="str">
        <f>VLOOKUP(E4054, 'Program Data Extracts-Zip Codes'!R$52:W$5334, 4, FALSE)</f>
        <v>SCE</v>
      </c>
    </row>
    <row r="4055" spans="2:10" x14ac:dyDescent="0.25">
      <c r="B4055" s="63">
        <v>6059088701</v>
      </c>
      <c r="C4055" s="63">
        <v>6067</v>
      </c>
      <c r="D4055" s="63" t="s">
        <v>180</v>
      </c>
      <c r="E4055" s="96">
        <v>92841</v>
      </c>
      <c r="F4055" s="63">
        <v>28.462539702869901</v>
      </c>
      <c r="G4055" s="63">
        <v>0</v>
      </c>
      <c r="H4055" s="63">
        <v>49.3</v>
      </c>
      <c r="I4055" s="98" t="str">
        <f>VLOOKUP(E4055, 'Program Data Extracts-Zip Codes'!R$52:W$5334, 6, FALSE)</f>
        <v>SCG</v>
      </c>
      <c r="J4055" s="98" t="str">
        <f>VLOOKUP(E4055, 'Program Data Extracts-Zip Codes'!R$52:W$5334, 4, FALSE)</f>
        <v>Anaheim</v>
      </c>
    </row>
    <row r="4056" spans="2:10" x14ac:dyDescent="0.25">
      <c r="B4056" s="63">
        <v>6059110003</v>
      </c>
      <c r="C4056" s="63">
        <v>3194</v>
      </c>
      <c r="D4056" s="63" t="s">
        <v>180</v>
      </c>
      <c r="E4056" s="96">
        <v>92845</v>
      </c>
      <c r="F4056" s="63">
        <v>28.0177409356345</v>
      </c>
      <c r="G4056" s="63">
        <v>0</v>
      </c>
      <c r="H4056" s="63">
        <v>19.600000000000001</v>
      </c>
      <c r="I4056" s="98" t="str">
        <f>VLOOKUP(E4056, 'Program Data Extracts-Zip Codes'!R$52:W$5334, 6, FALSE)</f>
        <v>SCG</v>
      </c>
      <c r="J4056" s="98" t="str">
        <f>VLOOKUP(E4056, 'Program Data Extracts-Zip Codes'!R$52:W$5334, 4, FALSE)</f>
        <v>SCE</v>
      </c>
    </row>
    <row r="4057" spans="2:10" x14ac:dyDescent="0.25">
      <c r="B4057" s="63">
        <v>6059110010</v>
      </c>
      <c r="C4057" s="63">
        <v>4526</v>
      </c>
      <c r="D4057" s="63" t="s">
        <v>180</v>
      </c>
      <c r="E4057" s="96">
        <v>92845</v>
      </c>
      <c r="F4057" s="63">
        <v>27.958860379586898</v>
      </c>
      <c r="G4057" s="63">
        <v>0</v>
      </c>
      <c r="H4057" s="63">
        <v>10.6</v>
      </c>
      <c r="I4057" s="98" t="str">
        <f>VLOOKUP(E4057, 'Program Data Extracts-Zip Codes'!R$52:W$5334, 6, FALSE)</f>
        <v>SCG</v>
      </c>
      <c r="J4057" s="98" t="str">
        <f>VLOOKUP(E4057, 'Program Data Extracts-Zip Codes'!R$52:W$5334, 4, FALSE)</f>
        <v>SCE</v>
      </c>
    </row>
    <row r="4058" spans="2:10" x14ac:dyDescent="0.25">
      <c r="B4058" s="63">
        <v>6059088107</v>
      </c>
      <c r="C4058" s="63">
        <v>5866</v>
      </c>
      <c r="D4058" s="63" t="s">
        <v>180</v>
      </c>
      <c r="E4058" s="96">
        <v>92841</v>
      </c>
      <c r="F4058" s="63">
        <v>27.7609725770319</v>
      </c>
      <c r="G4058" s="63">
        <v>0</v>
      </c>
      <c r="H4058" s="63">
        <v>45</v>
      </c>
      <c r="I4058" s="98" t="str">
        <f>VLOOKUP(E4058, 'Program Data Extracts-Zip Codes'!R$52:W$5334, 6, FALSE)</f>
        <v>SCG</v>
      </c>
      <c r="J4058" s="98" t="str">
        <f>VLOOKUP(E4058, 'Program Data Extracts-Zip Codes'!R$52:W$5334, 4, FALSE)</f>
        <v>Anaheim</v>
      </c>
    </row>
    <row r="4059" spans="2:10" x14ac:dyDescent="0.25">
      <c r="B4059" s="63">
        <v>6059088201</v>
      </c>
      <c r="C4059" s="63">
        <v>4022</v>
      </c>
      <c r="D4059" s="63" t="s">
        <v>180</v>
      </c>
      <c r="E4059" s="96">
        <v>92841</v>
      </c>
      <c r="F4059" s="63">
        <v>27.615198023346501</v>
      </c>
      <c r="G4059" s="63">
        <v>0</v>
      </c>
      <c r="H4059" s="63">
        <v>59.3</v>
      </c>
      <c r="I4059" s="98" t="str">
        <f>VLOOKUP(E4059, 'Program Data Extracts-Zip Codes'!R$52:W$5334, 6, FALSE)</f>
        <v>SCG</v>
      </c>
      <c r="J4059" s="98" t="str">
        <f>VLOOKUP(E4059, 'Program Data Extracts-Zip Codes'!R$52:W$5334, 4, FALSE)</f>
        <v>Anaheim</v>
      </c>
    </row>
    <row r="4060" spans="2:10" x14ac:dyDescent="0.25">
      <c r="B4060" s="63">
        <v>6059088403</v>
      </c>
      <c r="C4060" s="63">
        <v>6896</v>
      </c>
      <c r="D4060" s="63" t="s">
        <v>180</v>
      </c>
      <c r="E4060" s="96">
        <v>92840</v>
      </c>
      <c r="F4060" s="63">
        <v>27.254452209808399</v>
      </c>
      <c r="G4060" s="63">
        <v>0</v>
      </c>
      <c r="H4060" s="63">
        <v>37</v>
      </c>
      <c r="I4060" s="98" t="str">
        <f>VLOOKUP(E4060, 'Program Data Extracts-Zip Codes'!R$52:W$5334, 6, FALSE)</f>
        <v>SCG</v>
      </c>
      <c r="J4060" s="98" t="str">
        <f>VLOOKUP(E4060, 'Program Data Extracts-Zip Codes'!R$52:W$5334, 4, FALSE)</f>
        <v>Anaheim</v>
      </c>
    </row>
    <row r="4061" spans="2:10" x14ac:dyDescent="0.25">
      <c r="B4061" s="63">
        <v>6059088302</v>
      </c>
      <c r="C4061" s="63">
        <v>6029</v>
      </c>
      <c r="D4061" s="63" t="s">
        <v>180</v>
      </c>
      <c r="E4061" s="96">
        <v>92840</v>
      </c>
      <c r="F4061" s="63">
        <v>25.9545472761294</v>
      </c>
      <c r="G4061" s="63">
        <v>0</v>
      </c>
      <c r="H4061" s="63">
        <v>28.8</v>
      </c>
      <c r="I4061" s="98" t="str">
        <f>VLOOKUP(E4061, 'Program Data Extracts-Zip Codes'!R$52:W$5334, 6, FALSE)</f>
        <v>SCG</v>
      </c>
      <c r="J4061" s="98" t="str">
        <f>VLOOKUP(E4061, 'Program Data Extracts-Zip Codes'!R$52:W$5334, 4, FALSE)</f>
        <v>Anaheim</v>
      </c>
    </row>
    <row r="4062" spans="2:10" x14ac:dyDescent="0.25">
      <c r="B4062" s="63">
        <v>6059088301</v>
      </c>
      <c r="C4062" s="63">
        <v>6430</v>
      </c>
      <c r="D4062" s="63" t="s">
        <v>180</v>
      </c>
      <c r="E4062" s="96">
        <v>92840</v>
      </c>
      <c r="F4062" s="63">
        <v>25.620024998195699</v>
      </c>
      <c r="G4062" s="63">
        <v>0</v>
      </c>
      <c r="H4062" s="63">
        <v>35.299999999999997</v>
      </c>
      <c r="I4062" s="98" t="str">
        <f>VLOOKUP(E4062, 'Program Data Extracts-Zip Codes'!R$52:W$5334, 6, FALSE)</f>
        <v>SCG</v>
      </c>
      <c r="J4062" s="98" t="str">
        <f>VLOOKUP(E4062, 'Program Data Extracts-Zip Codes'!R$52:W$5334, 4, FALSE)</f>
        <v>Anaheim</v>
      </c>
    </row>
    <row r="4063" spans="2:10" x14ac:dyDescent="0.25">
      <c r="B4063" s="63">
        <v>6059088105</v>
      </c>
      <c r="C4063" s="63">
        <v>4133</v>
      </c>
      <c r="D4063" s="63" t="s">
        <v>180</v>
      </c>
      <c r="E4063" s="96">
        <v>92841</v>
      </c>
      <c r="F4063" s="63">
        <v>25.427864117728902</v>
      </c>
      <c r="G4063" s="63">
        <v>0</v>
      </c>
      <c r="H4063" s="63">
        <v>25.9</v>
      </c>
      <c r="I4063" s="98" t="str">
        <f>VLOOKUP(E4063, 'Program Data Extracts-Zip Codes'!R$52:W$5334, 6, FALSE)</f>
        <v>SCG</v>
      </c>
      <c r="J4063" s="98" t="str">
        <f>VLOOKUP(E4063, 'Program Data Extracts-Zip Codes'!R$52:W$5334, 4, FALSE)</f>
        <v>Anaheim</v>
      </c>
    </row>
    <row r="4064" spans="2:10" x14ac:dyDescent="0.25">
      <c r="B4064" s="63">
        <v>6059088901</v>
      </c>
      <c r="C4064" s="63">
        <v>6725</v>
      </c>
      <c r="D4064" s="63" t="s">
        <v>180</v>
      </c>
      <c r="E4064" s="96">
        <v>92844</v>
      </c>
      <c r="F4064" s="63">
        <v>24.1469201629845</v>
      </c>
      <c r="G4064" s="63">
        <v>0</v>
      </c>
      <c r="H4064" s="63">
        <v>49.4</v>
      </c>
      <c r="I4064" s="98" t="str">
        <f>VLOOKUP(E4064, 'Program Data Extracts-Zip Codes'!R$52:W$5334, 6, FALSE)</f>
        <v>SCG</v>
      </c>
      <c r="J4064" s="98" t="str">
        <f>VLOOKUP(E4064, 'Program Data Extracts-Zip Codes'!R$52:W$5334, 4, FALSE)</f>
        <v>SCE</v>
      </c>
    </row>
    <row r="4065" spans="2:10" x14ac:dyDescent="0.25">
      <c r="B4065" s="63">
        <v>6059088203</v>
      </c>
      <c r="C4065" s="63">
        <v>4819</v>
      </c>
      <c r="D4065" s="63" t="s">
        <v>180</v>
      </c>
      <c r="E4065" s="96">
        <v>92840</v>
      </c>
      <c r="F4065" s="63">
        <v>23.6314332888977</v>
      </c>
      <c r="G4065" s="63">
        <v>0</v>
      </c>
      <c r="H4065" s="63">
        <v>48.7</v>
      </c>
      <c r="I4065" s="98" t="str">
        <f>VLOOKUP(E4065, 'Program Data Extracts-Zip Codes'!R$52:W$5334, 6, FALSE)</f>
        <v>SCG</v>
      </c>
      <c r="J4065" s="98" t="str">
        <f>VLOOKUP(E4065, 'Program Data Extracts-Zip Codes'!R$52:W$5334, 4, FALSE)</f>
        <v>Anaheim</v>
      </c>
    </row>
    <row r="4066" spans="2:10" x14ac:dyDescent="0.25">
      <c r="B4066" s="63">
        <v>6059088002</v>
      </c>
      <c r="C4066" s="63">
        <v>3936</v>
      </c>
      <c r="D4066" s="63" t="s">
        <v>180</v>
      </c>
      <c r="E4066" s="96">
        <v>92841</v>
      </c>
      <c r="F4066" s="63">
        <v>22.6678846235592</v>
      </c>
      <c r="G4066" s="63">
        <v>0</v>
      </c>
      <c r="H4066" s="63">
        <v>27</v>
      </c>
      <c r="I4066" s="98" t="str">
        <f>VLOOKUP(E4066, 'Program Data Extracts-Zip Codes'!R$52:W$5334, 6, FALSE)</f>
        <v>SCG</v>
      </c>
      <c r="J4066" s="98" t="str">
        <f>VLOOKUP(E4066, 'Program Data Extracts-Zip Codes'!R$52:W$5334, 4, FALSE)</f>
        <v>Anaheim</v>
      </c>
    </row>
    <row r="4067" spans="2:10" x14ac:dyDescent="0.25">
      <c r="B4067" s="63">
        <v>6059088202</v>
      </c>
      <c r="C4067" s="63">
        <v>3005</v>
      </c>
      <c r="D4067" s="63" t="s">
        <v>180</v>
      </c>
      <c r="E4067" s="96">
        <v>92840</v>
      </c>
      <c r="F4067" s="63">
        <v>21.064728266504599</v>
      </c>
      <c r="G4067" s="63">
        <v>0</v>
      </c>
      <c r="H4067" s="63">
        <v>28</v>
      </c>
      <c r="I4067" s="98" t="str">
        <f>VLOOKUP(E4067, 'Program Data Extracts-Zip Codes'!R$52:W$5334, 6, FALSE)</f>
        <v>SCG</v>
      </c>
      <c r="J4067" s="98" t="str">
        <f>VLOOKUP(E4067, 'Program Data Extracts-Zip Codes'!R$52:W$5334, 4, FALSE)</f>
        <v>Anaheim</v>
      </c>
    </row>
    <row r="4068" spans="2:10" x14ac:dyDescent="0.25">
      <c r="B4068" s="63">
        <v>6059110005</v>
      </c>
      <c r="C4068" s="63">
        <v>3124</v>
      </c>
      <c r="D4068" s="63" t="s">
        <v>180</v>
      </c>
      <c r="E4068" s="96">
        <v>92845</v>
      </c>
      <c r="F4068" s="63">
        <v>16.5699899958143</v>
      </c>
      <c r="G4068" s="63">
        <v>0</v>
      </c>
      <c r="H4068" s="63">
        <v>12.5</v>
      </c>
      <c r="I4068" s="98" t="str">
        <f>VLOOKUP(E4068, 'Program Data Extracts-Zip Codes'!R$52:W$5334, 6, FALSE)</f>
        <v>SCG</v>
      </c>
      <c r="J4068" s="98" t="str">
        <f>VLOOKUP(E4068, 'Program Data Extracts-Zip Codes'!R$52:W$5334, 4, FALSE)</f>
        <v>SCE</v>
      </c>
    </row>
    <row r="4069" spans="2:10" x14ac:dyDescent="0.25">
      <c r="B4069" s="63">
        <v>6059110001</v>
      </c>
      <c r="C4069" s="63">
        <v>4467</v>
      </c>
      <c r="D4069" s="63" t="s">
        <v>180</v>
      </c>
      <c r="E4069" s="96">
        <v>92845</v>
      </c>
      <c r="F4069" s="63">
        <v>14.983756780794399</v>
      </c>
      <c r="G4069" s="63">
        <v>0</v>
      </c>
      <c r="H4069" s="63">
        <v>16</v>
      </c>
      <c r="I4069" s="98" t="str">
        <f>VLOOKUP(E4069, 'Program Data Extracts-Zip Codes'!R$52:W$5334, 6, FALSE)</f>
        <v>SCG</v>
      </c>
      <c r="J4069" s="98" t="str">
        <f>VLOOKUP(E4069, 'Program Data Extracts-Zip Codes'!R$52:W$5334, 4, FALSE)</f>
        <v>SCE</v>
      </c>
    </row>
    <row r="4070" spans="2:10" x14ac:dyDescent="0.25">
      <c r="B4070" s="63">
        <v>6059110004</v>
      </c>
      <c r="C4070" s="63">
        <v>4703</v>
      </c>
      <c r="D4070" s="63" t="s">
        <v>180</v>
      </c>
      <c r="E4070" s="96">
        <v>92845</v>
      </c>
      <c r="F4070" s="63">
        <v>14.3084837987117</v>
      </c>
      <c r="G4070" s="63">
        <v>0</v>
      </c>
      <c r="H4070" s="63">
        <v>7.7</v>
      </c>
      <c r="I4070" s="98" t="str">
        <f>VLOOKUP(E4070, 'Program Data Extracts-Zip Codes'!R$52:W$5334, 6, FALSE)</f>
        <v>SCG</v>
      </c>
      <c r="J4070" s="98" t="str">
        <f>VLOOKUP(E4070, 'Program Data Extracts-Zip Codes'!R$52:W$5334, 4, FALSE)</f>
        <v>SCE</v>
      </c>
    </row>
    <row r="4071" spans="2:10" x14ac:dyDescent="0.25">
      <c r="B4071" s="63">
        <v>6059099402</v>
      </c>
      <c r="C4071" s="63">
        <v>8090</v>
      </c>
      <c r="D4071" s="63" t="s">
        <v>180</v>
      </c>
      <c r="E4071" s="96">
        <v>92647</v>
      </c>
      <c r="F4071" s="63">
        <v>40.316838889737497</v>
      </c>
      <c r="G4071" s="63">
        <v>8090</v>
      </c>
      <c r="H4071" s="63">
        <v>73.8</v>
      </c>
      <c r="I4071" s="98" t="str">
        <f>VLOOKUP(E4071, 'Program Data Extracts-Zip Codes'!R$52:W$5334, 6, FALSE)</f>
        <v>SCG</v>
      </c>
      <c r="J4071" s="98" t="str">
        <f>VLOOKUP(E4071, 'Program Data Extracts-Zip Codes'!R$52:W$5334, 4, FALSE)</f>
        <v>SCE</v>
      </c>
    </row>
    <row r="4072" spans="2:10" x14ac:dyDescent="0.25">
      <c r="B4072" s="63">
        <v>6059099410</v>
      </c>
      <c r="C4072" s="63">
        <v>4101</v>
      </c>
      <c r="D4072" s="63" t="s">
        <v>180</v>
      </c>
      <c r="E4072" s="96">
        <v>92647</v>
      </c>
      <c r="F4072" s="63">
        <v>28.493588609743099</v>
      </c>
      <c r="G4072" s="63">
        <v>0</v>
      </c>
      <c r="H4072" s="63">
        <v>39.4</v>
      </c>
      <c r="I4072" s="98" t="str">
        <f>VLOOKUP(E4072, 'Program Data Extracts-Zip Codes'!R$52:W$5334, 6, FALSE)</f>
        <v>SCG</v>
      </c>
      <c r="J4072" s="98" t="str">
        <f>VLOOKUP(E4072, 'Program Data Extracts-Zip Codes'!R$52:W$5334, 4, FALSE)</f>
        <v>SCE</v>
      </c>
    </row>
    <row r="4073" spans="2:10" x14ac:dyDescent="0.25">
      <c r="B4073" s="63">
        <v>6059099242</v>
      </c>
      <c r="C4073" s="63">
        <v>3584</v>
      </c>
      <c r="D4073" s="63" t="s">
        <v>180</v>
      </c>
      <c r="E4073" s="96">
        <v>92647</v>
      </c>
      <c r="F4073" s="63">
        <v>28.2550342967997</v>
      </c>
      <c r="G4073" s="63">
        <v>0</v>
      </c>
      <c r="H4073" s="63">
        <v>25.6</v>
      </c>
      <c r="I4073" s="98" t="str">
        <f>VLOOKUP(E4073, 'Program Data Extracts-Zip Codes'!R$52:W$5334, 6, FALSE)</f>
        <v>SCG</v>
      </c>
      <c r="J4073" s="98" t="str">
        <f>VLOOKUP(E4073, 'Program Data Extracts-Zip Codes'!R$52:W$5334, 4, FALSE)</f>
        <v>SCE</v>
      </c>
    </row>
    <row r="4074" spans="2:10" x14ac:dyDescent="0.25">
      <c r="B4074" s="63">
        <v>6059099212</v>
      </c>
      <c r="C4074" s="63">
        <v>4914</v>
      </c>
      <c r="D4074" s="63" t="s">
        <v>180</v>
      </c>
      <c r="E4074" s="96">
        <v>92647</v>
      </c>
      <c r="F4074" s="63">
        <v>26.617800118632001</v>
      </c>
      <c r="G4074" s="63">
        <v>0</v>
      </c>
      <c r="H4074" s="63">
        <v>39.5</v>
      </c>
      <c r="I4074" s="98" t="str">
        <f>VLOOKUP(E4074, 'Program Data Extracts-Zip Codes'!R$52:W$5334, 6, FALSE)</f>
        <v>SCG</v>
      </c>
      <c r="J4074" s="98" t="str">
        <f>VLOOKUP(E4074, 'Program Data Extracts-Zip Codes'!R$52:W$5334, 4, FALSE)</f>
        <v>SCE</v>
      </c>
    </row>
    <row r="4075" spans="2:10" x14ac:dyDescent="0.25">
      <c r="B4075" s="63">
        <v>6059099411</v>
      </c>
      <c r="C4075" s="63">
        <v>5500</v>
      </c>
      <c r="D4075" s="63" t="s">
        <v>180</v>
      </c>
      <c r="E4075" s="96">
        <v>92647</v>
      </c>
      <c r="F4075" s="63">
        <v>24.066293572623799</v>
      </c>
      <c r="G4075" s="63">
        <v>0</v>
      </c>
      <c r="H4075" s="63">
        <v>29.3</v>
      </c>
      <c r="I4075" s="98" t="str">
        <f>VLOOKUP(E4075, 'Program Data Extracts-Zip Codes'!R$52:W$5334, 6, FALSE)</f>
        <v>SCG</v>
      </c>
      <c r="J4075" s="98" t="str">
        <f>VLOOKUP(E4075, 'Program Data Extracts-Zip Codes'!R$52:W$5334, 4, FALSE)</f>
        <v>SCE</v>
      </c>
    </row>
    <row r="4076" spans="2:10" x14ac:dyDescent="0.25">
      <c r="B4076" s="63">
        <v>6059099603</v>
      </c>
      <c r="C4076" s="63">
        <v>6126</v>
      </c>
      <c r="D4076" s="63" t="s">
        <v>180</v>
      </c>
      <c r="E4076" s="96">
        <v>92647</v>
      </c>
      <c r="F4076" s="63">
        <v>23.743463630451402</v>
      </c>
      <c r="G4076" s="63">
        <v>0</v>
      </c>
      <c r="H4076" s="63">
        <v>19.2</v>
      </c>
      <c r="I4076" s="98" t="str">
        <f>VLOOKUP(E4076, 'Program Data Extracts-Zip Codes'!R$52:W$5334, 6, FALSE)</f>
        <v>SCG</v>
      </c>
      <c r="J4076" s="98" t="str">
        <f>VLOOKUP(E4076, 'Program Data Extracts-Zip Codes'!R$52:W$5334, 4, FALSE)</f>
        <v>SCE</v>
      </c>
    </row>
    <row r="4077" spans="2:10" x14ac:dyDescent="0.25">
      <c r="B4077" s="63">
        <v>6059099413</v>
      </c>
      <c r="C4077" s="63">
        <v>8230</v>
      </c>
      <c r="D4077" s="63" t="s">
        <v>180</v>
      </c>
      <c r="E4077" s="96">
        <v>92648</v>
      </c>
      <c r="F4077" s="63">
        <v>23.3541225788342</v>
      </c>
      <c r="G4077" s="63">
        <v>0</v>
      </c>
      <c r="H4077" s="63">
        <v>25.5</v>
      </c>
      <c r="I4077" s="98" t="str">
        <f>VLOOKUP(E4077, 'Program Data Extracts-Zip Codes'!R$52:W$5334, 6, FALSE)</f>
        <v>SCG</v>
      </c>
      <c r="J4077" s="98" t="str">
        <f>VLOOKUP(E4077, 'Program Data Extracts-Zip Codes'!R$52:W$5334, 4, FALSE)</f>
        <v>SCE</v>
      </c>
    </row>
    <row r="4078" spans="2:10" x14ac:dyDescent="0.25">
      <c r="B4078" s="63">
        <v>6059099605</v>
      </c>
      <c r="C4078" s="63">
        <v>3690</v>
      </c>
      <c r="D4078" s="63" t="s">
        <v>180</v>
      </c>
      <c r="E4078" s="96">
        <v>92647</v>
      </c>
      <c r="F4078" s="63">
        <v>21.509167503795901</v>
      </c>
      <c r="G4078" s="63">
        <v>0</v>
      </c>
      <c r="H4078" s="63">
        <v>15.2</v>
      </c>
      <c r="I4078" s="98" t="str">
        <f>VLOOKUP(E4078, 'Program Data Extracts-Zip Codes'!R$52:W$5334, 6, FALSE)</f>
        <v>SCG</v>
      </c>
      <c r="J4078" s="98" t="str">
        <f>VLOOKUP(E4078, 'Program Data Extracts-Zip Codes'!R$52:W$5334, 4, FALSE)</f>
        <v>SCE</v>
      </c>
    </row>
    <row r="4079" spans="2:10" x14ac:dyDescent="0.25">
      <c r="B4079" s="63">
        <v>6059099508</v>
      </c>
      <c r="C4079" s="63">
        <v>4500</v>
      </c>
      <c r="D4079" s="63" t="s">
        <v>180</v>
      </c>
      <c r="E4079" s="96">
        <v>92649</v>
      </c>
      <c r="F4079" s="63">
        <v>20.946551063128201</v>
      </c>
      <c r="G4079" s="63">
        <v>0</v>
      </c>
      <c r="H4079" s="63">
        <v>29.5</v>
      </c>
      <c r="I4079" s="98" t="str">
        <f>VLOOKUP(E4079, 'Program Data Extracts-Zip Codes'!R$52:W$5334, 6, FALSE)</f>
        <v>SCG</v>
      </c>
      <c r="J4079" s="98" t="str">
        <f>VLOOKUP(E4079, 'Program Data Extracts-Zip Codes'!R$52:W$5334, 4, FALSE)</f>
        <v>SCE</v>
      </c>
    </row>
    <row r="4080" spans="2:10" x14ac:dyDescent="0.25">
      <c r="B4080" s="63">
        <v>6059099417</v>
      </c>
      <c r="C4080" s="63">
        <v>4031</v>
      </c>
      <c r="D4080" s="63" t="s">
        <v>180</v>
      </c>
      <c r="E4080" s="96">
        <v>92649</v>
      </c>
      <c r="F4080" s="63">
        <v>19.365237908215299</v>
      </c>
      <c r="G4080" s="63">
        <v>0</v>
      </c>
      <c r="H4080" s="63">
        <v>12.6</v>
      </c>
      <c r="I4080" s="98" t="str">
        <f>VLOOKUP(E4080, 'Program Data Extracts-Zip Codes'!R$52:W$5334, 6, FALSE)</f>
        <v>SCG</v>
      </c>
      <c r="J4080" s="98" t="str">
        <f>VLOOKUP(E4080, 'Program Data Extracts-Zip Codes'!R$52:W$5334, 4, FALSE)</f>
        <v>SCE</v>
      </c>
    </row>
    <row r="4081" spans="2:10" x14ac:dyDescent="0.25">
      <c r="B4081" s="63">
        <v>6059099604</v>
      </c>
      <c r="C4081" s="63">
        <v>3606</v>
      </c>
      <c r="D4081" s="63" t="s">
        <v>180</v>
      </c>
      <c r="E4081" s="96">
        <v>92647</v>
      </c>
      <c r="F4081" s="63">
        <v>19.069787258993799</v>
      </c>
      <c r="G4081" s="63">
        <v>0</v>
      </c>
      <c r="H4081" s="63">
        <v>21.8</v>
      </c>
      <c r="I4081" s="98" t="str">
        <f>VLOOKUP(E4081, 'Program Data Extracts-Zip Codes'!R$52:W$5334, 6, FALSE)</f>
        <v>SCG</v>
      </c>
      <c r="J4081" s="98" t="str">
        <f>VLOOKUP(E4081, 'Program Data Extracts-Zip Codes'!R$52:W$5334, 4, FALSE)</f>
        <v>SCE</v>
      </c>
    </row>
    <row r="4082" spans="2:10" x14ac:dyDescent="0.25">
      <c r="B4082" s="63">
        <v>6059099305</v>
      </c>
      <c r="C4082" s="63">
        <v>7143</v>
      </c>
      <c r="D4082" s="63" t="s">
        <v>180</v>
      </c>
      <c r="E4082" s="96">
        <v>92648</v>
      </c>
      <c r="F4082" s="63">
        <v>18.788787334566301</v>
      </c>
      <c r="G4082" s="63">
        <v>0</v>
      </c>
      <c r="H4082" s="63">
        <v>31.9</v>
      </c>
      <c r="I4082" s="98" t="str">
        <f>VLOOKUP(E4082, 'Program Data Extracts-Zip Codes'!R$52:W$5334, 6, FALSE)</f>
        <v>SCG</v>
      </c>
      <c r="J4082" s="98" t="str">
        <f>VLOOKUP(E4082, 'Program Data Extracts-Zip Codes'!R$52:W$5334, 4, FALSE)</f>
        <v>SCE</v>
      </c>
    </row>
    <row r="4083" spans="2:10" x14ac:dyDescent="0.25">
      <c r="B4083" s="63">
        <v>6059099407</v>
      </c>
      <c r="C4083" s="63">
        <v>2480</v>
      </c>
      <c r="D4083" s="63" t="s">
        <v>180</v>
      </c>
      <c r="E4083" s="96">
        <v>92649</v>
      </c>
      <c r="F4083" s="63">
        <v>17.994742421308199</v>
      </c>
      <c r="G4083" s="63">
        <v>0</v>
      </c>
      <c r="H4083" s="63">
        <v>23.5</v>
      </c>
      <c r="I4083" s="98" t="str">
        <f>VLOOKUP(E4083, 'Program Data Extracts-Zip Codes'!R$52:W$5334, 6, FALSE)</f>
        <v>SCG</v>
      </c>
      <c r="J4083" s="98" t="str">
        <f>VLOOKUP(E4083, 'Program Data Extracts-Zip Codes'!R$52:W$5334, 4, FALSE)</f>
        <v>SCE</v>
      </c>
    </row>
    <row r="4084" spans="2:10" x14ac:dyDescent="0.25">
      <c r="B4084" s="63">
        <v>6059099412</v>
      </c>
      <c r="C4084" s="63">
        <v>4630</v>
      </c>
      <c r="D4084" s="63" t="s">
        <v>180</v>
      </c>
      <c r="E4084" s="96">
        <v>92647</v>
      </c>
      <c r="F4084" s="63">
        <v>17.3601989345782</v>
      </c>
      <c r="G4084" s="63">
        <v>0</v>
      </c>
      <c r="H4084" s="63">
        <v>18.8</v>
      </c>
      <c r="I4084" s="98" t="str">
        <f>VLOOKUP(E4084, 'Program Data Extracts-Zip Codes'!R$52:W$5334, 6, FALSE)</f>
        <v>SCG</v>
      </c>
      <c r="J4084" s="98" t="str">
        <f>VLOOKUP(E4084, 'Program Data Extracts-Zip Codes'!R$52:W$5334, 4, FALSE)</f>
        <v>SCE</v>
      </c>
    </row>
    <row r="4085" spans="2:10" x14ac:dyDescent="0.25">
      <c r="B4085" s="63">
        <v>6059099405</v>
      </c>
      <c r="C4085" s="63">
        <v>4468</v>
      </c>
      <c r="D4085" s="63" t="s">
        <v>180</v>
      </c>
      <c r="E4085" s="96">
        <v>92647</v>
      </c>
      <c r="F4085" s="63">
        <v>17.356627064661001</v>
      </c>
      <c r="G4085" s="63">
        <v>0</v>
      </c>
      <c r="H4085" s="63">
        <v>22.4</v>
      </c>
      <c r="I4085" s="98" t="str">
        <f>VLOOKUP(E4085, 'Program Data Extracts-Zip Codes'!R$52:W$5334, 6, FALSE)</f>
        <v>SCG</v>
      </c>
      <c r="J4085" s="98" t="str">
        <f>VLOOKUP(E4085, 'Program Data Extracts-Zip Codes'!R$52:W$5334, 4, FALSE)</f>
        <v>SCE</v>
      </c>
    </row>
    <row r="4086" spans="2:10" x14ac:dyDescent="0.25">
      <c r="B4086" s="63">
        <v>6059099406</v>
      </c>
      <c r="C4086" s="63">
        <v>4468</v>
      </c>
      <c r="D4086" s="63" t="s">
        <v>180</v>
      </c>
      <c r="E4086" s="96">
        <v>92647</v>
      </c>
      <c r="F4086" s="63">
        <v>15.255688135363901</v>
      </c>
      <c r="G4086" s="63">
        <v>0</v>
      </c>
      <c r="H4086" s="63">
        <v>16.8</v>
      </c>
      <c r="I4086" s="98" t="str">
        <f>VLOOKUP(E4086, 'Program Data Extracts-Zip Codes'!R$52:W$5334, 6, FALSE)</f>
        <v>SCG</v>
      </c>
      <c r="J4086" s="98" t="str">
        <f>VLOOKUP(E4086, 'Program Data Extracts-Zip Codes'!R$52:W$5334, 4, FALSE)</f>
        <v>SCE</v>
      </c>
    </row>
    <row r="4087" spans="2:10" x14ac:dyDescent="0.25">
      <c r="B4087" s="63">
        <v>6059099306</v>
      </c>
      <c r="C4087" s="63">
        <v>6028</v>
      </c>
      <c r="D4087" s="63" t="s">
        <v>180</v>
      </c>
      <c r="E4087" s="96">
        <v>92648</v>
      </c>
      <c r="F4087" s="63">
        <v>13.743516622132599</v>
      </c>
      <c r="G4087" s="63">
        <v>0</v>
      </c>
      <c r="H4087" s="63">
        <v>16.600000000000001</v>
      </c>
      <c r="I4087" s="98" t="str">
        <f>VLOOKUP(E4087, 'Program Data Extracts-Zip Codes'!R$52:W$5334, 6, FALSE)</f>
        <v>SCG</v>
      </c>
      <c r="J4087" s="98" t="str">
        <f>VLOOKUP(E4087, 'Program Data Extracts-Zip Codes'!R$52:W$5334, 4, FALSE)</f>
        <v>SCE</v>
      </c>
    </row>
    <row r="4088" spans="2:10" x14ac:dyDescent="0.25">
      <c r="B4088" s="63">
        <v>6059099310</v>
      </c>
      <c r="C4088" s="63">
        <v>4482</v>
      </c>
      <c r="D4088" s="63" t="s">
        <v>180</v>
      </c>
      <c r="E4088" s="96">
        <v>92648</v>
      </c>
      <c r="F4088" s="63">
        <v>13.6481941542161</v>
      </c>
      <c r="G4088" s="63">
        <v>0</v>
      </c>
      <c r="H4088" s="63">
        <v>24.8</v>
      </c>
      <c r="I4088" s="98" t="str">
        <f>VLOOKUP(E4088, 'Program Data Extracts-Zip Codes'!R$52:W$5334, 6, FALSE)</f>
        <v>SCG</v>
      </c>
      <c r="J4088" s="98" t="str">
        <f>VLOOKUP(E4088, 'Program Data Extracts-Zip Codes'!R$52:W$5334, 4, FALSE)</f>
        <v>SCE</v>
      </c>
    </row>
    <row r="4089" spans="2:10" x14ac:dyDescent="0.25">
      <c r="B4089" s="63">
        <v>6059099513</v>
      </c>
      <c r="C4089" s="63">
        <v>2141</v>
      </c>
      <c r="D4089" s="63" t="s">
        <v>180</v>
      </c>
      <c r="E4089" s="96">
        <v>92649</v>
      </c>
      <c r="F4089" s="63">
        <v>13.533470370595801</v>
      </c>
      <c r="G4089" s="63">
        <v>0</v>
      </c>
      <c r="H4089" s="63">
        <v>12.8</v>
      </c>
      <c r="I4089" s="98" t="str">
        <f>VLOOKUP(E4089, 'Program Data Extracts-Zip Codes'!R$52:W$5334, 6, FALSE)</f>
        <v>SCG</v>
      </c>
      <c r="J4089" s="98" t="str">
        <f>VLOOKUP(E4089, 'Program Data Extracts-Zip Codes'!R$52:W$5334, 4, FALSE)</f>
        <v>SCE</v>
      </c>
    </row>
    <row r="4090" spans="2:10" x14ac:dyDescent="0.25">
      <c r="B4090" s="63">
        <v>6059099240</v>
      </c>
      <c r="C4090" s="63">
        <v>5183</v>
      </c>
      <c r="D4090" s="63" t="s">
        <v>180</v>
      </c>
      <c r="E4090" s="96">
        <v>92646</v>
      </c>
      <c r="F4090" s="63">
        <v>12.5531641671132</v>
      </c>
      <c r="G4090" s="63">
        <v>0</v>
      </c>
      <c r="H4090" s="63">
        <v>14.4</v>
      </c>
      <c r="I4090" s="98" t="str">
        <f>VLOOKUP(E4090, 'Program Data Extracts-Zip Codes'!R$52:W$5334, 6, FALSE)</f>
        <v>SCG</v>
      </c>
      <c r="J4090" s="98" t="str">
        <f>VLOOKUP(E4090, 'Program Data Extracts-Zip Codes'!R$52:W$5334, 4, FALSE)</f>
        <v>SCE</v>
      </c>
    </row>
    <row r="4091" spans="2:10" x14ac:dyDescent="0.25">
      <c r="B4091" s="63">
        <v>6059099246</v>
      </c>
      <c r="C4091" s="63">
        <v>3614</v>
      </c>
      <c r="D4091" s="63" t="s">
        <v>180</v>
      </c>
      <c r="E4091" s="96">
        <v>92646</v>
      </c>
      <c r="F4091" s="63">
        <v>12.5507412662012</v>
      </c>
      <c r="G4091" s="63">
        <v>0</v>
      </c>
      <c r="H4091" s="63">
        <v>17.7</v>
      </c>
      <c r="I4091" s="98" t="str">
        <f>VLOOKUP(E4091, 'Program Data Extracts-Zip Codes'!R$52:W$5334, 6, FALSE)</f>
        <v>SCG</v>
      </c>
      <c r="J4091" s="98" t="str">
        <f>VLOOKUP(E4091, 'Program Data Extracts-Zip Codes'!R$52:W$5334, 4, FALSE)</f>
        <v>SCE</v>
      </c>
    </row>
    <row r="4092" spans="2:10" x14ac:dyDescent="0.25">
      <c r="B4092" s="63">
        <v>6059099239</v>
      </c>
      <c r="C4092" s="63">
        <v>3924</v>
      </c>
      <c r="D4092" s="63" t="s">
        <v>180</v>
      </c>
      <c r="E4092" s="96">
        <v>92646</v>
      </c>
      <c r="F4092" s="63">
        <v>12.4086168270786</v>
      </c>
      <c r="G4092" s="63">
        <v>0</v>
      </c>
      <c r="H4092" s="63">
        <v>13.6</v>
      </c>
      <c r="I4092" s="98" t="str">
        <f>VLOOKUP(E4092, 'Program Data Extracts-Zip Codes'!R$52:W$5334, 6, FALSE)</f>
        <v>SCG</v>
      </c>
      <c r="J4092" s="98" t="str">
        <f>VLOOKUP(E4092, 'Program Data Extracts-Zip Codes'!R$52:W$5334, 4, FALSE)</f>
        <v>SCE</v>
      </c>
    </row>
    <row r="4093" spans="2:10" x14ac:dyDescent="0.25">
      <c r="B4093" s="63">
        <v>6059099214</v>
      </c>
      <c r="C4093" s="63">
        <v>3498</v>
      </c>
      <c r="D4093" s="63" t="s">
        <v>180</v>
      </c>
      <c r="E4093" s="96">
        <v>92646</v>
      </c>
      <c r="F4093" s="63">
        <v>12.0815315091864</v>
      </c>
      <c r="G4093" s="63">
        <v>0</v>
      </c>
      <c r="H4093" s="63">
        <v>18.3</v>
      </c>
      <c r="I4093" s="98" t="str">
        <f>VLOOKUP(E4093, 'Program Data Extracts-Zip Codes'!R$52:W$5334, 6, FALSE)</f>
        <v>SCG</v>
      </c>
      <c r="J4093" s="98" t="str">
        <f>VLOOKUP(E4093, 'Program Data Extracts-Zip Codes'!R$52:W$5334, 4, FALSE)</f>
        <v>SCE</v>
      </c>
    </row>
    <row r="4094" spans="2:10" x14ac:dyDescent="0.25">
      <c r="B4094" s="63">
        <v>6059099311</v>
      </c>
      <c r="C4094" s="63">
        <v>3598</v>
      </c>
      <c r="D4094" s="63" t="s">
        <v>180</v>
      </c>
      <c r="E4094" s="96">
        <v>92648</v>
      </c>
      <c r="F4094" s="63">
        <v>12.0433075326265</v>
      </c>
      <c r="G4094" s="63">
        <v>0</v>
      </c>
      <c r="H4094" s="63">
        <v>17.2</v>
      </c>
      <c r="I4094" s="98" t="str">
        <f>VLOOKUP(E4094, 'Program Data Extracts-Zip Codes'!R$52:W$5334, 6, FALSE)</f>
        <v>SCG</v>
      </c>
      <c r="J4094" s="98" t="str">
        <f>VLOOKUP(E4094, 'Program Data Extracts-Zip Codes'!R$52:W$5334, 4, FALSE)</f>
        <v>SCE</v>
      </c>
    </row>
    <row r="4095" spans="2:10" x14ac:dyDescent="0.25">
      <c r="B4095" s="63">
        <v>6059099408</v>
      </c>
      <c r="C4095" s="63">
        <v>4332</v>
      </c>
      <c r="D4095" s="63" t="s">
        <v>180</v>
      </c>
      <c r="E4095" s="96">
        <v>92649</v>
      </c>
      <c r="F4095" s="63">
        <v>11.620687121294299</v>
      </c>
      <c r="G4095" s="63">
        <v>0</v>
      </c>
      <c r="H4095" s="63">
        <v>17.7</v>
      </c>
      <c r="I4095" s="98" t="str">
        <f>VLOOKUP(E4095, 'Program Data Extracts-Zip Codes'!R$52:W$5334, 6, FALSE)</f>
        <v>SCG</v>
      </c>
      <c r="J4095" s="98" t="str">
        <f>VLOOKUP(E4095, 'Program Data Extracts-Zip Codes'!R$52:W$5334, 4, FALSE)</f>
        <v>SCE</v>
      </c>
    </row>
    <row r="4096" spans="2:10" x14ac:dyDescent="0.25">
      <c r="B4096" s="63">
        <v>6059099235</v>
      </c>
      <c r="C4096" s="63">
        <v>4619</v>
      </c>
      <c r="D4096" s="63" t="s">
        <v>180</v>
      </c>
      <c r="E4096" s="96">
        <v>92646</v>
      </c>
      <c r="F4096" s="63">
        <v>11.499831172236799</v>
      </c>
      <c r="G4096" s="63">
        <v>0</v>
      </c>
      <c r="H4096" s="63">
        <v>28.7</v>
      </c>
      <c r="I4096" s="98" t="str">
        <f>VLOOKUP(E4096, 'Program Data Extracts-Zip Codes'!R$52:W$5334, 6, FALSE)</f>
        <v>SCG</v>
      </c>
      <c r="J4096" s="98" t="str">
        <f>VLOOKUP(E4096, 'Program Data Extracts-Zip Codes'!R$52:W$5334, 4, FALSE)</f>
        <v>SCE</v>
      </c>
    </row>
    <row r="4097" spans="2:10" x14ac:dyDescent="0.25">
      <c r="B4097" s="63">
        <v>6059099416</v>
      </c>
      <c r="C4097" s="63">
        <v>4444</v>
      </c>
      <c r="D4097" s="63" t="s">
        <v>180</v>
      </c>
      <c r="E4097" s="96">
        <v>92649</v>
      </c>
      <c r="F4097" s="63">
        <v>11.4584511093099</v>
      </c>
      <c r="G4097" s="63">
        <v>0</v>
      </c>
      <c r="H4097" s="63">
        <v>16</v>
      </c>
      <c r="I4097" s="98" t="str">
        <f>VLOOKUP(E4097, 'Program Data Extracts-Zip Codes'!R$52:W$5334, 6, FALSE)</f>
        <v>SCG</v>
      </c>
      <c r="J4097" s="98" t="str">
        <f>VLOOKUP(E4097, 'Program Data Extracts-Zip Codes'!R$52:W$5334, 4, FALSE)</f>
        <v>SCE</v>
      </c>
    </row>
    <row r="4098" spans="2:10" x14ac:dyDescent="0.25">
      <c r="B4098" s="63">
        <v>6059099244</v>
      </c>
      <c r="C4098" s="63">
        <v>3730</v>
      </c>
      <c r="D4098" s="63" t="s">
        <v>180</v>
      </c>
      <c r="E4098" s="96">
        <v>92646</v>
      </c>
      <c r="F4098" s="63">
        <v>11.2457770598871</v>
      </c>
      <c r="G4098" s="63">
        <v>0</v>
      </c>
      <c r="H4098" s="63">
        <v>14.4</v>
      </c>
      <c r="I4098" s="98" t="str">
        <f>VLOOKUP(E4098, 'Program Data Extracts-Zip Codes'!R$52:W$5334, 6, FALSE)</f>
        <v>SCG</v>
      </c>
      <c r="J4098" s="98" t="str">
        <f>VLOOKUP(E4098, 'Program Data Extracts-Zip Codes'!R$52:W$5334, 4, FALSE)</f>
        <v>SCE</v>
      </c>
    </row>
    <row r="4099" spans="2:10" x14ac:dyDescent="0.25">
      <c r="B4099" s="63">
        <v>6059099404</v>
      </c>
      <c r="C4099" s="63">
        <v>4505</v>
      </c>
      <c r="D4099" s="63" t="s">
        <v>180</v>
      </c>
      <c r="E4099" s="96">
        <v>92647</v>
      </c>
      <c r="F4099" s="63">
        <v>10.7924151383789</v>
      </c>
      <c r="G4099" s="63">
        <v>0</v>
      </c>
      <c r="H4099" s="63">
        <v>15.2</v>
      </c>
      <c r="I4099" s="98" t="str">
        <f>VLOOKUP(E4099, 'Program Data Extracts-Zip Codes'!R$52:W$5334, 6, FALSE)</f>
        <v>SCG</v>
      </c>
      <c r="J4099" s="98" t="str">
        <f>VLOOKUP(E4099, 'Program Data Extracts-Zip Codes'!R$52:W$5334, 4, FALSE)</f>
        <v>SCE</v>
      </c>
    </row>
    <row r="4100" spans="2:10" x14ac:dyDescent="0.25">
      <c r="B4100" s="63">
        <v>6059099309</v>
      </c>
      <c r="C4100" s="63">
        <v>4547</v>
      </c>
      <c r="D4100" s="63" t="s">
        <v>180</v>
      </c>
      <c r="E4100" s="96">
        <v>92648</v>
      </c>
      <c r="F4100" s="63">
        <v>10.051100572362399</v>
      </c>
      <c r="G4100" s="63">
        <v>0</v>
      </c>
      <c r="H4100" s="63">
        <v>14.5</v>
      </c>
      <c r="I4100" s="98" t="str">
        <f>VLOOKUP(E4100, 'Program Data Extracts-Zip Codes'!R$52:W$5334, 6, FALSE)</f>
        <v>SCG</v>
      </c>
      <c r="J4100" s="98" t="str">
        <f>VLOOKUP(E4100, 'Program Data Extracts-Zip Codes'!R$52:W$5334, 4, FALSE)</f>
        <v>SCE</v>
      </c>
    </row>
    <row r="4101" spans="2:10" x14ac:dyDescent="0.25">
      <c r="B4101" s="63">
        <v>6059099243</v>
      </c>
      <c r="C4101" s="63">
        <v>4287</v>
      </c>
      <c r="D4101" s="63" t="s">
        <v>180</v>
      </c>
      <c r="E4101" s="96">
        <v>92646</v>
      </c>
      <c r="F4101" s="63">
        <v>9.7461690788166493</v>
      </c>
      <c r="G4101" s="63">
        <v>0</v>
      </c>
      <c r="H4101" s="63">
        <v>12.7</v>
      </c>
      <c r="I4101" s="98" t="str">
        <f>VLOOKUP(E4101, 'Program Data Extracts-Zip Codes'!R$52:W$5334, 6, FALSE)</f>
        <v>SCG</v>
      </c>
      <c r="J4101" s="98" t="str">
        <f>VLOOKUP(E4101, 'Program Data Extracts-Zip Codes'!R$52:W$5334, 4, FALSE)</f>
        <v>SCE</v>
      </c>
    </row>
    <row r="4102" spans="2:10" x14ac:dyDescent="0.25">
      <c r="B4102" s="63">
        <v>6059099307</v>
      </c>
      <c r="C4102" s="63">
        <v>2502</v>
      </c>
      <c r="D4102" s="63" t="s">
        <v>180</v>
      </c>
      <c r="E4102" s="96">
        <v>92648</v>
      </c>
      <c r="F4102" s="63">
        <v>9.6343771553569209</v>
      </c>
      <c r="G4102" s="63">
        <v>0</v>
      </c>
      <c r="H4102" s="63">
        <v>16.3</v>
      </c>
      <c r="I4102" s="98" t="str">
        <f>VLOOKUP(E4102, 'Program Data Extracts-Zip Codes'!R$52:W$5334, 6, FALSE)</f>
        <v>SCG</v>
      </c>
      <c r="J4102" s="98" t="str">
        <f>VLOOKUP(E4102, 'Program Data Extracts-Zip Codes'!R$52:W$5334, 4, FALSE)</f>
        <v>SCE</v>
      </c>
    </row>
    <row r="4103" spans="2:10" x14ac:dyDescent="0.25">
      <c r="B4103" s="63">
        <v>6059099215</v>
      </c>
      <c r="C4103" s="63">
        <v>5203</v>
      </c>
      <c r="D4103" s="63" t="s">
        <v>180</v>
      </c>
      <c r="E4103" s="96">
        <v>92646</v>
      </c>
      <c r="F4103" s="63">
        <v>9.5287154687536209</v>
      </c>
      <c r="G4103" s="63">
        <v>0</v>
      </c>
      <c r="H4103" s="63">
        <v>8.1999999999999993</v>
      </c>
      <c r="I4103" s="98" t="str">
        <f>VLOOKUP(E4103, 'Program Data Extracts-Zip Codes'!R$52:W$5334, 6, FALSE)</f>
        <v>SCG</v>
      </c>
      <c r="J4103" s="98" t="str">
        <f>VLOOKUP(E4103, 'Program Data Extracts-Zip Codes'!R$52:W$5334, 4, FALSE)</f>
        <v>SCE</v>
      </c>
    </row>
    <row r="4104" spans="2:10" x14ac:dyDescent="0.25">
      <c r="B4104" s="63">
        <v>6059099216</v>
      </c>
      <c r="C4104" s="63">
        <v>4000</v>
      </c>
      <c r="D4104" s="63" t="s">
        <v>180</v>
      </c>
      <c r="E4104" s="96">
        <v>92646</v>
      </c>
      <c r="F4104" s="63">
        <v>9.2042461060877798</v>
      </c>
      <c r="G4104" s="63">
        <v>0</v>
      </c>
      <c r="H4104" s="63">
        <v>13.3</v>
      </c>
      <c r="I4104" s="98" t="str">
        <f>VLOOKUP(E4104, 'Program Data Extracts-Zip Codes'!R$52:W$5334, 6, FALSE)</f>
        <v>SCG</v>
      </c>
      <c r="J4104" s="98" t="str">
        <f>VLOOKUP(E4104, 'Program Data Extracts-Zip Codes'!R$52:W$5334, 4, FALSE)</f>
        <v>SCE</v>
      </c>
    </row>
    <row r="4105" spans="2:10" x14ac:dyDescent="0.25">
      <c r="B4105" s="63">
        <v>6059099245</v>
      </c>
      <c r="C4105" s="63">
        <v>3035</v>
      </c>
      <c r="D4105" s="63" t="s">
        <v>180</v>
      </c>
      <c r="E4105" s="96">
        <v>92646</v>
      </c>
      <c r="F4105" s="63">
        <v>8.7496068204497508</v>
      </c>
      <c r="G4105" s="63">
        <v>0</v>
      </c>
      <c r="H4105" s="63">
        <v>13.7</v>
      </c>
      <c r="I4105" s="98" t="str">
        <f>VLOOKUP(E4105, 'Program Data Extracts-Zip Codes'!R$52:W$5334, 6, FALSE)</f>
        <v>SCG</v>
      </c>
      <c r="J4105" s="98" t="str">
        <f>VLOOKUP(E4105, 'Program Data Extracts-Zip Codes'!R$52:W$5334, 4, FALSE)</f>
        <v>SCE</v>
      </c>
    </row>
    <row r="4106" spans="2:10" x14ac:dyDescent="0.25">
      <c r="B4106" s="63">
        <v>6059099238</v>
      </c>
      <c r="C4106" s="63">
        <v>4031</v>
      </c>
      <c r="D4106" s="63" t="s">
        <v>180</v>
      </c>
      <c r="E4106" s="96">
        <v>92646</v>
      </c>
      <c r="F4106" s="63">
        <v>8.3347216040040006</v>
      </c>
      <c r="G4106" s="63">
        <v>0</v>
      </c>
      <c r="H4106" s="63">
        <v>15</v>
      </c>
      <c r="I4106" s="98" t="str">
        <f>VLOOKUP(E4106, 'Program Data Extracts-Zip Codes'!R$52:W$5334, 6, FALSE)</f>
        <v>SCG</v>
      </c>
      <c r="J4106" s="98" t="str">
        <f>VLOOKUP(E4106, 'Program Data Extracts-Zip Codes'!R$52:W$5334, 4, FALSE)</f>
        <v>SCE</v>
      </c>
    </row>
    <row r="4107" spans="2:10" x14ac:dyDescent="0.25">
      <c r="B4107" s="63">
        <v>6059099514</v>
      </c>
      <c r="C4107" s="63">
        <v>5453</v>
      </c>
      <c r="D4107" s="63" t="s">
        <v>180</v>
      </c>
      <c r="E4107" s="96">
        <v>92649</v>
      </c>
      <c r="F4107" s="63">
        <v>8.1492341389585299</v>
      </c>
      <c r="G4107" s="63">
        <v>0</v>
      </c>
      <c r="H4107" s="63">
        <v>13</v>
      </c>
      <c r="I4107" s="98" t="str">
        <f>VLOOKUP(E4107, 'Program Data Extracts-Zip Codes'!R$52:W$5334, 6, FALSE)</f>
        <v>SCG</v>
      </c>
      <c r="J4107" s="98" t="str">
        <f>VLOOKUP(E4107, 'Program Data Extracts-Zip Codes'!R$52:W$5334, 4, FALSE)</f>
        <v>SCE</v>
      </c>
    </row>
    <row r="4108" spans="2:10" x14ac:dyDescent="0.25">
      <c r="B4108" s="63">
        <v>6059099217</v>
      </c>
      <c r="C4108" s="63">
        <v>2354</v>
      </c>
      <c r="D4108" s="63" t="s">
        <v>180</v>
      </c>
      <c r="E4108" s="96">
        <v>92646</v>
      </c>
      <c r="F4108" s="63">
        <v>7.73702827951705</v>
      </c>
      <c r="G4108" s="63">
        <v>0</v>
      </c>
      <c r="H4108" s="63">
        <v>10.7</v>
      </c>
      <c r="I4108" s="98" t="str">
        <f>VLOOKUP(E4108, 'Program Data Extracts-Zip Codes'!R$52:W$5334, 6, FALSE)</f>
        <v>SCG</v>
      </c>
      <c r="J4108" s="98" t="str">
        <f>VLOOKUP(E4108, 'Program Data Extracts-Zip Codes'!R$52:W$5334, 4, FALSE)</f>
        <v>SCE</v>
      </c>
    </row>
    <row r="4109" spans="2:10" x14ac:dyDescent="0.25">
      <c r="B4109" s="63">
        <v>6059099237</v>
      </c>
      <c r="C4109" s="63">
        <v>3583</v>
      </c>
      <c r="D4109" s="63" t="s">
        <v>180</v>
      </c>
      <c r="E4109" s="96">
        <v>92646</v>
      </c>
      <c r="F4109" s="63">
        <v>7.1370269665961503</v>
      </c>
      <c r="G4109" s="63">
        <v>0</v>
      </c>
      <c r="H4109" s="63">
        <v>13.7</v>
      </c>
      <c r="I4109" s="98" t="str">
        <f>VLOOKUP(E4109, 'Program Data Extracts-Zip Codes'!R$52:W$5334, 6, FALSE)</f>
        <v>SCG</v>
      </c>
      <c r="J4109" s="98" t="str">
        <f>VLOOKUP(E4109, 'Program Data Extracts-Zip Codes'!R$52:W$5334, 4, FALSE)</f>
        <v>SCE</v>
      </c>
    </row>
    <row r="4110" spans="2:10" x14ac:dyDescent="0.25">
      <c r="B4110" s="63">
        <v>6059099308</v>
      </c>
      <c r="C4110" s="63">
        <v>5847</v>
      </c>
      <c r="D4110" s="63" t="s">
        <v>180</v>
      </c>
      <c r="E4110" s="96">
        <v>92648</v>
      </c>
      <c r="F4110" s="63">
        <v>6.8713228229442196</v>
      </c>
      <c r="G4110" s="63">
        <v>0</v>
      </c>
      <c r="H4110" s="63">
        <v>4.3</v>
      </c>
      <c r="I4110" s="98" t="str">
        <f>VLOOKUP(E4110, 'Program Data Extracts-Zip Codes'!R$52:W$5334, 6, FALSE)</f>
        <v>SCG</v>
      </c>
      <c r="J4110" s="98" t="str">
        <f>VLOOKUP(E4110, 'Program Data Extracts-Zip Codes'!R$52:W$5334, 4, FALSE)</f>
        <v>SCE</v>
      </c>
    </row>
    <row r="4111" spans="2:10" x14ac:dyDescent="0.25">
      <c r="B4111" s="63">
        <v>6059099415</v>
      </c>
      <c r="C4111" s="63">
        <v>5374</v>
      </c>
      <c r="D4111" s="63" t="s">
        <v>180</v>
      </c>
      <c r="E4111" s="96">
        <v>92648</v>
      </c>
      <c r="F4111" s="63">
        <v>6.0823173286592898</v>
      </c>
      <c r="G4111" s="63">
        <v>0</v>
      </c>
      <c r="H4111" s="63">
        <v>5.8</v>
      </c>
      <c r="I4111" s="98" t="str">
        <f>VLOOKUP(E4111, 'Program Data Extracts-Zip Codes'!R$52:W$5334, 6, FALSE)</f>
        <v>SCG</v>
      </c>
      <c r="J4111" s="98" t="str">
        <f>VLOOKUP(E4111, 'Program Data Extracts-Zip Codes'!R$52:W$5334, 4, FALSE)</f>
        <v>SCE</v>
      </c>
    </row>
    <row r="4112" spans="2:10" x14ac:dyDescent="0.25">
      <c r="B4112" s="63">
        <v>6059099220</v>
      </c>
      <c r="C4112" s="63">
        <v>5115</v>
      </c>
      <c r="D4112" s="63" t="s">
        <v>180</v>
      </c>
      <c r="E4112" s="96">
        <v>92646</v>
      </c>
      <c r="F4112" s="63">
        <v>5.8746899950201303</v>
      </c>
      <c r="G4112" s="63">
        <v>0</v>
      </c>
      <c r="H4112" s="63">
        <v>9.9</v>
      </c>
      <c r="I4112" s="98" t="str">
        <f>VLOOKUP(E4112, 'Program Data Extracts-Zip Codes'!R$52:W$5334, 6, FALSE)</f>
        <v>SCG</v>
      </c>
      <c r="J4112" s="98" t="str">
        <f>VLOOKUP(E4112, 'Program Data Extracts-Zip Codes'!R$52:W$5334, 4, FALSE)</f>
        <v>SCE</v>
      </c>
    </row>
    <row r="4113" spans="2:10" x14ac:dyDescent="0.25">
      <c r="B4113" s="63">
        <v>6059052410</v>
      </c>
      <c r="C4113" s="63">
        <v>5403</v>
      </c>
      <c r="D4113" s="63" t="s">
        <v>180</v>
      </c>
      <c r="E4113" s="96">
        <v>92618</v>
      </c>
      <c r="F4113" s="63">
        <v>34.680687516750602</v>
      </c>
      <c r="G4113" s="63">
        <v>0</v>
      </c>
      <c r="H4113" s="63">
        <v>25.4</v>
      </c>
      <c r="I4113" s="98" t="str">
        <f>VLOOKUP(E4113, 'Program Data Extracts-Zip Codes'!R$52:W$5334, 6, FALSE)</f>
        <v>SCG</v>
      </c>
      <c r="J4113" s="98" t="str">
        <f>VLOOKUP(E4113, 'Program Data Extracts-Zip Codes'!R$52:W$5334, 4, FALSE)</f>
        <v>SCE</v>
      </c>
    </row>
    <row r="4114" spans="2:10" x14ac:dyDescent="0.25">
      <c r="B4114" s="63">
        <v>6059062611</v>
      </c>
      <c r="C4114" s="63">
        <v>4105</v>
      </c>
      <c r="D4114" s="63" t="s">
        <v>180</v>
      </c>
      <c r="E4114" s="96">
        <v>92612</v>
      </c>
      <c r="F4114" s="63">
        <v>31.1678135924397</v>
      </c>
      <c r="G4114" s="63">
        <v>0</v>
      </c>
      <c r="H4114" s="63">
        <v>46</v>
      </c>
      <c r="I4114" s="98" t="str">
        <f>VLOOKUP(E4114, 'Program Data Extracts-Zip Codes'!R$52:W$5334, 6, FALSE)</f>
        <v>SCG</v>
      </c>
      <c r="J4114" s="98" t="str">
        <f>VLOOKUP(E4114, 'Program Data Extracts-Zip Codes'!R$52:W$5334, 4, FALSE)</f>
        <v>SCE</v>
      </c>
    </row>
    <row r="4115" spans="2:10" x14ac:dyDescent="0.25">
      <c r="B4115" s="63">
        <v>6059062627</v>
      </c>
      <c r="C4115" s="63">
        <v>3308</v>
      </c>
      <c r="D4115" s="63" t="s">
        <v>180</v>
      </c>
      <c r="E4115" s="96">
        <v>92612</v>
      </c>
      <c r="F4115" s="63">
        <v>23.776704572184901</v>
      </c>
      <c r="G4115" s="63">
        <v>0</v>
      </c>
      <c r="H4115" s="63">
        <v>55.1</v>
      </c>
      <c r="I4115" s="98" t="str">
        <f>VLOOKUP(E4115, 'Program Data Extracts-Zip Codes'!R$52:W$5334, 6, FALSE)</f>
        <v>SCG</v>
      </c>
      <c r="J4115" s="98" t="str">
        <f>VLOOKUP(E4115, 'Program Data Extracts-Zip Codes'!R$52:W$5334, 4, FALSE)</f>
        <v>SCE</v>
      </c>
    </row>
    <row r="4116" spans="2:10" x14ac:dyDescent="0.25">
      <c r="B4116" s="63">
        <v>6059062612</v>
      </c>
      <c r="C4116" s="63">
        <v>8186</v>
      </c>
      <c r="D4116" s="63" t="s">
        <v>180</v>
      </c>
      <c r="E4116" s="96">
        <v>92612</v>
      </c>
      <c r="F4116" s="63">
        <v>23.5789963596931</v>
      </c>
      <c r="G4116" s="63">
        <v>0</v>
      </c>
      <c r="H4116" s="63">
        <v>22.8</v>
      </c>
      <c r="I4116" s="98" t="str">
        <f>VLOOKUP(E4116, 'Program Data Extracts-Zip Codes'!R$52:W$5334, 6, FALSE)</f>
        <v>SCG</v>
      </c>
      <c r="J4116" s="98" t="str">
        <f>VLOOKUP(E4116, 'Program Data Extracts-Zip Codes'!R$52:W$5334, 4, FALSE)</f>
        <v>SCE</v>
      </c>
    </row>
    <row r="4117" spans="2:10" x14ac:dyDescent="0.25">
      <c r="B4117" s="63">
        <v>6059062626</v>
      </c>
      <c r="C4117" s="63">
        <v>2773</v>
      </c>
      <c r="D4117" s="63" t="s">
        <v>180</v>
      </c>
      <c r="E4117" s="96">
        <v>92612</v>
      </c>
      <c r="F4117" s="63">
        <v>23.254053343906499</v>
      </c>
      <c r="G4117" s="63">
        <v>0</v>
      </c>
      <c r="H4117" s="63">
        <v>65.8</v>
      </c>
      <c r="I4117" s="98" t="str">
        <f>VLOOKUP(E4117, 'Program Data Extracts-Zip Codes'!R$52:W$5334, 6, FALSE)</f>
        <v>SCG</v>
      </c>
      <c r="J4117" s="98" t="str">
        <f>VLOOKUP(E4117, 'Program Data Extracts-Zip Codes'!R$52:W$5334, 4, FALSE)</f>
        <v>SCE</v>
      </c>
    </row>
    <row r="4118" spans="2:10" x14ac:dyDescent="0.25">
      <c r="B4118" s="63">
        <v>6059052517</v>
      </c>
      <c r="C4118" s="63">
        <v>10096</v>
      </c>
      <c r="D4118" s="63" t="s">
        <v>180</v>
      </c>
      <c r="E4118" s="96">
        <v>92618</v>
      </c>
      <c r="F4118" s="63">
        <v>21.664179879129399</v>
      </c>
      <c r="G4118" s="63">
        <v>0</v>
      </c>
      <c r="H4118" s="63">
        <v>11.7</v>
      </c>
      <c r="I4118" s="98" t="str">
        <f>VLOOKUP(E4118, 'Program Data Extracts-Zip Codes'!R$52:W$5334, 6, FALSE)</f>
        <v>SCG</v>
      </c>
      <c r="J4118" s="98" t="str">
        <f>VLOOKUP(E4118, 'Program Data Extracts-Zip Codes'!R$52:W$5334, 4, FALSE)</f>
        <v>SCE</v>
      </c>
    </row>
    <row r="4119" spans="2:10" x14ac:dyDescent="0.25">
      <c r="B4119" s="63">
        <v>6059052418</v>
      </c>
      <c r="C4119" s="63">
        <v>12096</v>
      </c>
      <c r="D4119" s="63" t="s">
        <v>180</v>
      </c>
      <c r="E4119" s="96">
        <v>92620</v>
      </c>
      <c r="F4119" s="63">
        <v>21.049381811228901</v>
      </c>
      <c r="G4119" s="63">
        <v>0</v>
      </c>
      <c r="H4119" s="63">
        <v>23.8</v>
      </c>
      <c r="I4119" s="98" t="str">
        <f>VLOOKUP(E4119, 'Program Data Extracts-Zip Codes'!R$52:W$5334, 6, FALSE)</f>
        <v>SCG</v>
      </c>
      <c r="J4119" s="98" t="str">
        <f>VLOOKUP(E4119, 'Program Data Extracts-Zip Codes'!R$52:W$5334, 4, FALSE)</f>
        <v>SCE</v>
      </c>
    </row>
    <row r="4120" spans="2:10" x14ac:dyDescent="0.25">
      <c r="B4120" s="63">
        <v>6059052525</v>
      </c>
      <c r="C4120" s="63">
        <v>15473</v>
      </c>
      <c r="D4120" s="63" t="s">
        <v>180</v>
      </c>
      <c r="E4120" s="96">
        <v>92602</v>
      </c>
      <c r="F4120" s="63">
        <v>19.8920379360714</v>
      </c>
      <c r="G4120" s="63">
        <v>0</v>
      </c>
      <c r="H4120" s="63">
        <v>18.8</v>
      </c>
      <c r="I4120" s="98" t="str">
        <f>VLOOKUP(E4120, 'Program Data Extracts-Zip Codes'!R$52:W$5334, 6, FALSE)</f>
        <v>SCG</v>
      </c>
      <c r="J4120" s="98" t="str">
        <f>VLOOKUP(E4120, 'Program Data Extracts-Zip Codes'!R$52:W$5334, 4, FALSE)</f>
        <v>SCE</v>
      </c>
    </row>
    <row r="4121" spans="2:10" x14ac:dyDescent="0.25">
      <c r="B4121" s="63">
        <v>6059052518</v>
      </c>
      <c r="C4121" s="63">
        <v>2688</v>
      </c>
      <c r="D4121" s="63" t="s">
        <v>180</v>
      </c>
      <c r="E4121" s="96">
        <v>92618</v>
      </c>
      <c r="F4121" s="63">
        <v>18.1958300136418</v>
      </c>
      <c r="G4121" s="63">
        <v>0</v>
      </c>
      <c r="H4121" s="63">
        <v>18.600000000000001</v>
      </c>
      <c r="I4121" s="98" t="str">
        <f>VLOOKUP(E4121, 'Program Data Extracts-Zip Codes'!R$52:W$5334, 6, FALSE)</f>
        <v>SCG</v>
      </c>
      <c r="J4121" s="98" t="str">
        <f>VLOOKUP(E4121, 'Program Data Extracts-Zip Codes'!R$52:W$5334, 4, FALSE)</f>
        <v>SCE</v>
      </c>
    </row>
    <row r="4122" spans="2:10" x14ac:dyDescent="0.25">
      <c r="B4122" s="63">
        <v>6059052421</v>
      </c>
      <c r="C4122" s="63">
        <v>5111</v>
      </c>
      <c r="D4122" s="63" t="s">
        <v>180</v>
      </c>
      <c r="E4122" s="96">
        <v>92620</v>
      </c>
      <c r="F4122" s="63">
        <v>17.649765512646798</v>
      </c>
      <c r="G4122" s="63">
        <v>0</v>
      </c>
      <c r="H4122" s="63">
        <v>18</v>
      </c>
      <c r="I4122" s="98" t="str">
        <f>VLOOKUP(E4122, 'Program Data Extracts-Zip Codes'!R$52:W$5334, 6, FALSE)</f>
        <v>SCG</v>
      </c>
      <c r="J4122" s="98" t="str">
        <f>VLOOKUP(E4122, 'Program Data Extracts-Zip Codes'!R$52:W$5334, 4, FALSE)</f>
        <v>SCE</v>
      </c>
    </row>
    <row r="4123" spans="2:10" x14ac:dyDescent="0.25">
      <c r="B4123" s="63">
        <v>6059062621</v>
      </c>
      <c r="C4123" s="63">
        <v>4800</v>
      </c>
      <c r="D4123" s="63" t="s">
        <v>180</v>
      </c>
      <c r="E4123" s="96">
        <v>92618</v>
      </c>
      <c r="F4123" s="63">
        <v>16.510814751182401</v>
      </c>
      <c r="G4123" s="63">
        <v>0</v>
      </c>
      <c r="H4123" s="63">
        <v>13.2</v>
      </c>
      <c r="I4123" s="98" t="str">
        <f>VLOOKUP(E4123, 'Program Data Extracts-Zip Codes'!R$52:W$5334, 6, FALSE)</f>
        <v>SCG</v>
      </c>
      <c r="J4123" s="98" t="str">
        <f>VLOOKUP(E4123, 'Program Data Extracts-Zip Codes'!R$52:W$5334, 4, FALSE)</f>
        <v>SCE</v>
      </c>
    </row>
    <row r="4124" spans="2:10" x14ac:dyDescent="0.25">
      <c r="B4124" s="63">
        <v>6059052527</v>
      </c>
      <c r="C4124" s="63">
        <v>8391</v>
      </c>
      <c r="D4124" s="63" t="s">
        <v>180</v>
      </c>
      <c r="E4124" s="96">
        <v>92606</v>
      </c>
      <c r="F4124" s="63">
        <v>16.4454163271566</v>
      </c>
      <c r="G4124" s="63">
        <v>0</v>
      </c>
      <c r="H4124" s="63">
        <v>25.7</v>
      </c>
      <c r="I4124" s="98" t="str">
        <f>VLOOKUP(E4124, 'Program Data Extracts-Zip Codes'!R$52:W$5334, 6, FALSE)</f>
        <v>SCG</v>
      </c>
      <c r="J4124" s="98" t="str">
        <f>VLOOKUP(E4124, 'Program Data Extracts-Zip Codes'!R$52:W$5334, 4, FALSE)</f>
        <v>SCE</v>
      </c>
    </row>
    <row r="4125" spans="2:10" x14ac:dyDescent="0.25">
      <c r="B4125" s="63">
        <v>6059052521</v>
      </c>
      <c r="C4125" s="63">
        <v>5391</v>
      </c>
      <c r="D4125" s="63" t="s">
        <v>180</v>
      </c>
      <c r="E4125" s="96">
        <v>92606</v>
      </c>
      <c r="F4125" s="63">
        <v>16.4234249440184</v>
      </c>
      <c r="G4125" s="63">
        <v>0</v>
      </c>
      <c r="H4125" s="63">
        <v>27.2</v>
      </c>
      <c r="I4125" s="98" t="str">
        <f>VLOOKUP(E4125, 'Program Data Extracts-Zip Codes'!R$52:W$5334, 6, FALSE)</f>
        <v>SCG</v>
      </c>
      <c r="J4125" s="98" t="str">
        <f>VLOOKUP(E4125, 'Program Data Extracts-Zip Codes'!R$52:W$5334, 4, FALSE)</f>
        <v>SCE</v>
      </c>
    </row>
    <row r="4126" spans="2:10" x14ac:dyDescent="0.25">
      <c r="B4126" s="63">
        <v>6059052511</v>
      </c>
      <c r="C4126" s="63">
        <v>5672</v>
      </c>
      <c r="D4126" s="63" t="s">
        <v>180</v>
      </c>
      <c r="E4126" s="96">
        <v>92604</v>
      </c>
      <c r="F4126" s="63">
        <v>16.241751142444201</v>
      </c>
      <c r="G4126" s="63">
        <v>0</v>
      </c>
      <c r="H4126" s="63">
        <v>15.2</v>
      </c>
      <c r="I4126" s="98" t="str">
        <f>VLOOKUP(E4126, 'Program Data Extracts-Zip Codes'!R$52:W$5334, 6, FALSE)</f>
        <v>SCG</v>
      </c>
      <c r="J4126" s="98" t="str">
        <f>VLOOKUP(E4126, 'Program Data Extracts-Zip Codes'!R$52:W$5334, 4, FALSE)</f>
        <v>SCE</v>
      </c>
    </row>
    <row r="4127" spans="2:10" x14ac:dyDescent="0.25">
      <c r="B4127" s="63">
        <v>6059062614</v>
      </c>
      <c r="C4127" s="63">
        <v>14044</v>
      </c>
      <c r="D4127" s="63" t="s">
        <v>180</v>
      </c>
      <c r="E4127" s="96">
        <v>92617</v>
      </c>
      <c r="F4127" s="63">
        <v>15.879219961585701</v>
      </c>
      <c r="G4127" s="63">
        <v>0</v>
      </c>
      <c r="H4127" s="63">
        <v>53.4</v>
      </c>
      <c r="I4127" s="98" t="str">
        <f>VLOOKUP(E4127, 'Program Data Extracts-Zip Codes'!R$52:W$5334, 6, FALSE)</f>
        <v>SCG</v>
      </c>
      <c r="J4127" s="98" t="str">
        <f>VLOOKUP(E4127, 'Program Data Extracts-Zip Codes'!R$52:W$5334, 4, FALSE)</f>
        <v>SCE</v>
      </c>
    </row>
    <row r="4128" spans="2:10" x14ac:dyDescent="0.25">
      <c r="B4128" s="63">
        <v>6059052523</v>
      </c>
      <c r="C4128" s="63">
        <v>4175</v>
      </c>
      <c r="D4128" s="63" t="s">
        <v>180</v>
      </c>
      <c r="E4128" s="96">
        <v>92614</v>
      </c>
      <c r="F4128" s="63">
        <v>15.631214967421901</v>
      </c>
      <c r="G4128" s="63">
        <v>0</v>
      </c>
      <c r="H4128" s="63">
        <v>14.6</v>
      </c>
      <c r="I4128" s="98" t="str">
        <f>VLOOKUP(E4128, 'Program Data Extracts-Zip Codes'!R$52:W$5334, 6, FALSE)</f>
        <v>SCG</v>
      </c>
      <c r="J4128" s="98" t="str">
        <f>VLOOKUP(E4128, 'Program Data Extracts-Zip Codes'!R$52:W$5334, 4, FALSE)</f>
        <v>SCE</v>
      </c>
    </row>
    <row r="4129" spans="2:10" x14ac:dyDescent="0.25">
      <c r="B4129" s="63">
        <v>6059052515</v>
      </c>
      <c r="C4129" s="63">
        <v>8833</v>
      </c>
      <c r="D4129" s="63" t="s">
        <v>180</v>
      </c>
      <c r="E4129" s="96">
        <v>92606</v>
      </c>
      <c r="F4129" s="63">
        <v>15.572820325087999</v>
      </c>
      <c r="G4129" s="63">
        <v>0</v>
      </c>
      <c r="H4129" s="63">
        <v>20.8</v>
      </c>
      <c r="I4129" s="98" t="str">
        <f>VLOOKUP(E4129, 'Program Data Extracts-Zip Codes'!R$52:W$5334, 6, FALSE)</f>
        <v>SCG</v>
      </c>
      <c r="J4129" s="98" t="str">
        <f>VLOOKUP(E4129, 'Program Data Extracts-Zip Codes'!R$52:W$5334, 4, FALSE)</f>
        <v>SCE</v>
      </c>
    </row>
    <row r="4130" spans="2:10" x14ac:dyDescent="0.25">
      <c r="B4130" s="63">
        <v>6059052519</v>
      </c>
      <c r="C4130" s="63">
        <v>4212</v>
      </c>
      <c r="D4130" s="63" t="s">
        <v>180</v>
      </c>
      <c r="E4130" s="96">
        <v>92614</v>
      </c>
      <c r="F4130" s="63">
        <v>15.163232128839001</v>
      </c>
      <c r="G4130" s="63">
        <v>0</v>
      </c>
      <c r="H4130" s="63">
        <v>16.2</v>
      </c>
      <c r="I4130" s="98" t="str">
        <f>VLOOKUP(E4130, 'Program Data Extracts-Zip Codes'!R$52:W$5334, 6, FALSE)</f>
        <v>SCG</v>
      </c>
      <c r="J4130" s="98" t="str">
        <f>VLOOKUP(E4130, 'Program Data Extracts-Zip Codes'!R$52:W$5334, 4, FALSE)</f>
        <v>SCE</v>
      </c>
    </row>
    <row r="4131" spans="2:10" x14ac:dyDescent="0.25">
      <c r="B4131" s="63">
        <v>6059052514</v>
      </c>
      <c r="C4131" s="63">
        <v>5327</v>
      </c>
      <c r="D4131" s="63" t="s">
        <v>180</v>
      </c>
      <c r="E4131" s="96">
        <v>92614</v>
      </c>
      <c r="F4131" s="63">
        <v>14.962150327823</v>
      </c>
      <c r="G4131" s="63">
        <v>0</v>
      </c>
      <c r="H4131" s="63">
        <v>21.6</v>
      </c>
      <c r="I4131" s="98" t="str">
        <f>VLOOKUP(E4131, 'Program Data Extracts-Zip Codes'!R$52:W$5334, 6, FALSE)</f>
        <v>SCG</v>
      </c>
      <c r="J4131" s="98" t="str">
        <f>VLOOKUP(E4131, 'Program Data Extracts-Zip Codes'!R$52:W$5334, 4, FALSE)</f>
        <v>SCE</v>
      </c>
    </row>
    <row r="4132" spans="2:10" x14ac:dyDescent="0.25">
      <c r="B4132" s="63">
        <v>6059052505</v>
      </c>
      <c r="C4132" s="63">
        <v>4916</v>
      </c>
      <c r="D4132" s="63" t="s">
        <v>180</v>
      </c>
      <c r="E4132" s="96">
        <v>92604</v>
      </c>
      <c r="F4132" s="63">
        <v>13.3539888083807</v>
      </c>
      <c r="G4132" s="63">
        <v>0</v>
      </c>
      <c r="H4132" s="63">
        <v>23.2</v>
      </c>
      <c r="I4132" s="98" t="str">
        <f>VLOOKUP(E4132, 'Program Data Extracts-Zip Codes'!R$52:W$5334, 6, FALSE)</f>
        <v>SCG</v>
      </c>
      <c r="J4132" s="98" t="str">
        <f>VLOOKUP(E4132, 'Program Data Extracts-Zip Codes'!R$52:W$5334, 4, FALSE)</f>
        <v>SCE</v>
      </c>
    </row>
    <row r="4133" spans="2:10" x14ac:dyDescent="0.25">
      <c r="B4133" s="63">
        <v>6059052426</v>
      </c>
      <c r="C4133" s="63">
        <v>7957</v>
      </c>
      <c r="D4133" s="63" t="s">
        <v>180</v>
      </c>
      <c r="E4133" s="96">
        <v>92618</v>
      </c>
      <c r="F4133" s="63">
        <v>13.328644730948</v>
      </c>
      <c r="G4133" s="63">
        <v>0</v>
      </c>
      <c r="H4133" s="63">
        <v>17.899999999999999</v>
      </c>
      <c r="I4133" s="98" t="str">
        <f>VLOOKUP(E4133, 'Program Data Extracts-Zip Codes'!R$52:W$5334, 6, FALSE)</f>
        <v>SCG</v>
      </c>
      <c r="J4133" s="98" t="str">
        <f>VLOOKUP(E4133, 'Program Data Extracts-Zip Codes'!R$52:W$5334, 4, FALSE)</f>
        <v>SCE</v>
      </c>
    </row>
    <row r="4134" spans="2:10" x14ac:dyDescent="0.25">
      <c r="B4134" s="63">
        <v>6059052420</v>
      </c>
      <c r="C4134" s="63">
        <v>21098</v>
      </c>
      <c r="D4134" s="63" t="s">
        <v>180</v>
      </c>
      <c r="E4134" s="96">
        <v>92602</v>
      </c>
      <c r="F4134" s="63">
        <v>12.696146766536501</v>
      </c>
      <c r="G4134" s="63">
        <v>0</v>
      </c>
      <c r="H4134" s="63">
        <v>9.4</v>
      </c>
      <c r="I4134" s="98" t="str">
        <f>VLOOKUP(E4134, 'Program Data Extracts-Zip Codes'!R$52:W$5334, 6, FALSE)</f>
        <v>SCG</v>
      </c>
      <c r="J4134" s="98" t="str">
        <f>VLOOKUP(E4134, 'Program Data Extracts-Zip Codes'!R$52:W$5334, 4, FALSE)</f>
        <v>SCE</v>
      </c>
    </row>
    <row r="4135" spans="2:10" x14ac:dyDescent="0.25">
      <c r="B4135" s="63">
        <v>6059052526</v>
      </c>
      <c r="C4135" s="63">
        <v>4355</v>
      </c>
      <c r="D4135" s="63" t="s">
        <v>180</v>
      </c>
      <c r="E4135" s="96">
        <v>92604</v>
      </c>
      <c r="F4135" s="63">
        <v>11.196274522276999</v>
      </c>
      <c r="G4135" s="63">
        <v>0</v>
      </c>
      <c r="H4135" s="63">
        <v>13.2</v>
      </c>
      <c r="I4135" s="98" t="str">
        <f>VLOOKUP(E4135, 'Program Data Extracts-Zip Codes'!R$52:W$5334, 6, FALSE)</f>
        <v>SCG</v>
      </c>
      <c r="J4135" s="98" t="str">
        <f>VLOOKUP(E4135, 'Program Data Extracts-Zip Codes'!R$52:W$5334, 4, FALSE)</f>
        <v>SCE</v>
      </c>
    </row>
    <row r="4136" spans="2:10" x14ac:dyDescent="0.25">
      <c r="B4136" s="63">
        <v>6059052506</v>
      </c>
      <c r="C4136" s="63">
        <v>2490</v>
      </c>
      <c r="D4136" s="63" t="s">
        <v>180</v>
      </c>
      <c r="E4136" s="96">
        <v>92604</v>
      </c>
      <c r="F4136" s="63">
        <v>10.527721355256199</v>
      </c>
      <c r="G4136" s="63">
        <v>0</v>
      </c>
      <c r="H4136" s="63">
        <v>12.9</v>
      </c>
      <c r="I4136" s="98" t="str">
        <f>VLOOKUP(E4136, 'Program Data Extracts-Zip Codes'!R$52:W$5334, 6, FALSE)</f>
        <v>SCG</v>
      </c>
      <c r="J4136" s="98" t="str">
        <f>VLOOKUP(E4136, 'Program Data Extracts-Zip Codes'!R$52:W$5334, 4, FALSE)</f>
        <v>SCE</v>
      </c>
    </row>
    <row r="4137" spans="2:10" x14ac:dyDescent="0.25">
      <c r="B4137" s="63">
        <v>6059052522</v>
      </c>
      <c r="C4137" s="63">
        <v>4123</v>
      </c>
      <c r="D4137" s="63" t="s">
        <v>180</v>
      </c>
      <c r="E4137" s="96">
        <v>92614</v>
      </c>
      <c r="F4137" s="63">
        <v>10.3779142506216</v>
      </c>
      <c r="G4137" s="63">
        <v>0</v>
      </c>
      <c r="H4137" s="63">
        <v>19</v>
      </c>
      <c r="I4137" s="98" t="str">
        <f>VLOOKUP(E4137, 'Program Data Extracts-Zip Codes'!R$52:W$5334, 6, FALSE)</f>
        <v>SCG</v>
      </c>
      <c r="J4137" s="98" t="str">
        <f>VLOOKUP(E4137, 'Program Data Extracts-Zip Codes'!R$52:W$5334, 4, FALSE)</f>
        <v>SCE</v>
      </c>
    </row>
    <row r="4138" spans="2:10" x14ac:dyDescent="0.25">
      <c r="B4138" s="63">
        <v>6059052417</v>
      </c>
      <c r="C4138" s="63">
        <v>6771</v>
      </c>
      <c r="D4138" s="63" t="s">
        <v>180</v>
      </c>
      <c r="E4138" s="96">
        <v>92620</v>
      </c>
      <c r="F4138" s="63">
        <v>10.0336323112465</v>
      </c>
      <c r="G4138" s="63">
        <v>0</v>
      </c>
      <c r="H4138" s="63">
        <v>12.1</v>
      </c>
      <c r="I4138" s="98" t="str">
        <f>VLOOKUP(E4138, 'Program Data Extracts-Zip Codes'!R$52:W$5334, 6, FALSE)</f>
        <v>SCG</v>
      </c>
      <c r="J4138" s="98" t="str">
        <f>VLOOKUP(E4138, 'Program Data Extracts-Zip Codes'!R$52:W$5334, 4, FALSE)</f>
        <v>SCE</v>
      </c>
    </row>
    <row r="4139" spans="2:10" x14ac:dyDescent="0.25">
      <c r="B4139" s="63">
        <v>6059052528</v>
      </c>
      <c r="C4139" s="63">
        <v>3469</v>
      </c>
      <c r="D4139" s="63" t="s">
        <v>180</v>
      </c>
      <c r="E4139" s="96">
        <v>92604</v>
      </c>
      <c r="F4139" s="63">
        <v>10.0029292864472</v>
      </c>
      <c r="G4139" s="63">
        <v>0</v>
      </c>
      <c r="H4139" s="63">
        <v>17.2</v>
      </c>
      <c r="I4139" s="98" t="str">
        <f>VLOOKUP(E4139, 'Program Data Extracts-Zip Codes'!R$52:W$5334, 6, FALSE)</f>
        <v>SCG</v>
      </c>
      <c r="J4139" s="98" t="str">
        <f>VLOOKUP(E4139, 'Program Data Extracts-Zip Codes'!R$52:W$5334, 4, FALSE)</f>
        <v>SCE</v>
      </c>
    </row>
    <row r="4140" spans="2:10" x14ac:dyDescent="0.25">
      <c r="B4140" s="63">
        <v>6059062628</v>
      </c>
      <c r="C4140" s="63">
        <v>3581</v>
      </c>
      <c r="D4140" s="63" t="s">
        <v>180</v>
      </c>
      <c r="E4140" s="96">
        <v>92612</v>
      </c>
      <c r="F4140" s="63">
        <v>9.7863101793390808</v>
      </c>
      <c r="G4140" s="63">
        <v>0</v>
      </c>
      <c r="H4140" s="63">
        <v>23.2</v>
      </c>
      <c r="I4140" s="98" t="str">
        <f>VLOOKUP(E4140, 'Program Data Extracts-Zip Codes'!R$52:W$5334, 6, FALSE)</f>
        <v>SCG</v>
      </c>
      <c r="J4140" s="98" t="str">
        <f>VLOOKUP(E4140, 'Program Data Extracts-Zip Codes'!R$52:W$5334, 4, FALSE)</f>
        <v>SCE</v>
      </c>
    </row>
    <row r="4141" spans="2:10" x14ac:dyDescent="0.25">
      <c r="B4141" s="63">
        <v>6059052520</v>
      </c>
      <c r="C4141" s="63">
        <v>3460</v>
      </c>
      <c r="D4141" s="63" t="s">
        <v>180</v>
      </c>
      <c r="E4141" s="96">
        <v>92614</v>
      </c>
      <c r="F4141" s="63">
        <v>9.2945691142415292</v>
      </c>
      <c r="G4141" s="63">
        <v>0</v>
      </c>
      <c r="H4141" s="63">
        <v>24.2</v>
      </c>
      <c r="I4141" s="98" t="str">
        <f>VLOOKUP(E4141, 'Program Data Extracts-Zip Codes'!R$52:W$5334, 6, FALSE)</f>
        <v>SCG</v>
      </c>
      <c r="J4141" s="98" t="str">
        <f>VLOOKUP(E4141, 'Program Data Extracts-Zip Codes'!R$52:W$5334, 4, FALSE)</f>
        <v>SCE</v>
      </c>
    </row>
    <row r="4142" spans="2:10" x14ac:dyDescent="0.25">
      <c r="B4142" s="63">
        <v>6059052513</v>
      </c>
      <c r="C4142" s="63">
        <v>5675</v>
      </c>
      <c r="D4142" s="63" t="s">
        <v>180</v>
      </c>
      <c r="E4142" s="96">
        <v>92604</v>
      </c>
      <c r="F4142" s="63">
        <v>6.6904081270279798</v>
      </c>
      <c r="G4142" s="63">
        <v>0</v>
      </c>
      <c r="H4142" s="63">
        <v>16.7</v>
      </c>
      <c r="I4142" s="98" t="str">
        <f>VLOOKUP(E4142, 'Program Data Extracts-Zip Codes'!R$52:W$5334, 6, FALSE)</f>
        <v>SCG</v>
      </c>
      <c r="J4142" s="98" t="str">
        <f>VLOOKUP(E4142, 'Program Data Extracts-Zip Codes'!R$52:W$5334, 4, FALSE)</f>
        <v>SCE</v>
      </c>
    </row>
    <row r="4143" spans="2:10" x14ac:dyDescent="0.25">
      <c r="B4143" s="63">
        <v>6059062630</v>
      </c>
      <c r="C4143" s="63">
        <v>1722</v>
      </c>
      <c r="D4143" s="63" t="s">
        <v>180</v>
      </c>
      <c r="E4143" s="96">
        <v>92612</v>
      </c>
      <c r="F4143" s="63">
        <v>6.4907685676894804</v>
      </c>
      <c r="G4143" s="63">
        <v>0</v>
      </c>
      <c r="H4143" s="63">
        <v>8.1</v>
      </c>
      <c r="I4143" s="98" t="str">
        <f>VLOOKUP(E4143, 'Program Data Extracts-Zip Codes'!R$52:W$5334, 6, FALSE)</f>
        <v>SCG</v>
      </c>
      <c r="J4143" s="98" t="str">
        <f>VLOOKUP(E4143, 'Program Data Extracts-Zip Codes'!R$52:W$5334, 4, FALSE)</f>
        <v>SCE</v>
      </c>
    </row>
    <row r="4144" spans="2:10" x14ac:dyDescent="0.25">
      <c r="B4144" s="63">
        <v>6059062629</v>
      </c>
      <c r="C4144" s="63">
        <v>2660</v>
      </c>
      <c r="D4144" s="63" t="s">
        <v>180</v>
      </c>
      <c r="E4144" s="96">
        <v>92603</v>
      </c>
      <c r="F4144" s="63">
        <v>5.81836901614464</v>
      </c>
      <c r="G4144" s="63">
        <v>0</v>
      </c>
      <c r="H4144" s="63">
        <v>10</v>
      </c>
      <c r="I4144" s="98" t="str">
        <f>VLOOKUP(E4144, 'Program Data Extracts-Zip Codes'!R$52:W$5334, 6, FALSE)</f>
        <v>SCG</v>
      </c>
      <c r="J4144" s="98" t="str">
        <f>VLOOKUP(E4144, 'Program Data Extracts-Zip Codes'!R$52:W$5334, 4, FALSE)</f>
        <v>SCE</v>
      </c>
    </row>
    <row r="4145" spans="2:10" x14ac:dyDescent="0.25">
      <c r="B4145" s="63">
        <v>6059062631</v>
      </c>
      <c r="C4145" s="63">
        <v>3303</v>
      </c>
      <c r="D4145" s="63" t="s">
        <v>180</v>
      </c>
      <c r="E4145" s="96">
        <v>92603</v>
      </c>
      <c r="F4145" s="63">
        <v>3.9834696637432101</v>
      </c>
      <c r="G4145" s="63">
        <v>0</v>
      </c>
      <c r="H4145" s="63">
        <v>8.4</v>
      </c>
      <c r="I4145" s="98" t="str">
        <f>VLOOKUP(E4145, 'Program Data Extracts-Zip Codes'!R$52:W$5334, 6, FALSE)</f>
        <v>SCG</v>
      </c>
      <c r="J4145" s="98" t="str">
        <f>VLOOKUP(E4145, 'Program Data Extracts-Zip Codes'!R$52:W$5334, 4, FALSE)</f>
        <v>SCE</v>
      </c>
    </row>
    <row r="4146" spans="2:10" x14ac:dyDescent="0.25">
      <c r="B4146" s="63">
        <v>6059052404</v>
      </c>
      <c r="C4146" s="63">
        <v>549</v>
      </c>
      <c r="D4146" s="63" t="s">
        <v>180</v>
      </c>
      <c r="E4146" s="96">
        <v>92618</v>
      </c>
      <c r="F4146" s="63" t="s">
        <v>147</v>
      </c>
      <c r="G4146" s="63">
        <v>549</v>
      </c>
      <c r="H4146" s="63">
        <v>4.7</v>
      </c>
      <c r="I4146" s="98" t="str">
        <f>VLOOKUP(E4146, 'Program Data Extracts-Zip Codes'!R$52:W$5334, 6, FALSE)</f>
        <v>SCG</v>
      </c>
      <c r="J4146" s="98" t="str">
        <f>VLOOKUP(E4146, 'Program Data Extracts-Zip Codes'!R$52:W$5334, 4, FALSE)</f>
        <v>SCE</v>
      </c>
    </row>
    <row r="4147" spans="2:10" x14ac:dyDescent="0.25">
      <c r="B4147" s="63">
        <v>6059001202</v>
      </c>
      <c r="C4147" s="63">
        <v>3586</v>
      </c>
      <c r="D4147" s="63" t="s">
        <v>180</v>
      </c>
      <c r="E4147" s="96">
        <v>90631</v>
      </c>
      <c r="F4147" s="63">
        <v>52.524420396947299</v>
      </c>
      <c r="G4147" s="63">
        <v>3586</v>
      </c>
      <c r="H4147" s="63">
        <v>48.2</v>
      </c>
      <c r="I4147" s="98" t="str">
        <f>VLOOKUP(E4147, 'Program Data Extracts-Zip Codes'!R$52:W$5334, 6, FALSE)</f>
        <v>SCG</v>
      </c>
      <c r="J4147" s="98" t="str">
        <f>VLOOKUP(E4147, 'Program Data Extracts-Zip Codes'!R$52:W$5334, 4, FALSE)</f>
        <v>SCE</v>
      </c>
    </row>
    <row r="4148" spans="2:10" x14ac:dyDescent="0.25">
      <c r="B4148" s="63">
        <v>6059001304</v>
      </c>
      <c r="C4148" s="63">
        <v>3803</v>
      </c>
      <c r="D4148" s="63" t="s">
        <v>180</v>
      </c>
      <c r="E4148" s="96">
        <v>90631</v>
      </c>
      <c r="F4148" s="63">
        <v>50.858860950493501</v>
      </c>
      <c r="G4148" s="63">
        <v>3803</v>
      </c>
      <c r="H4148" s="63">
        <v>51.2</v>
      </c>
      <c r="I4148" s="98" t="str">
        <f>VLOOKUP(E4148, 'Program Data Extracts-Zip Codes'!R$52:W$5334, 6, FALSE)</f>
        <v>SCG</v>
      </c>
      <c r="J4148" s="98" t="str">
        <f>VLOOKUP(E4148, 'Program Data Extracts-Zip Codes'!R$52:W$5334, 4, FALSE)</f>
        <v>SCE</v>
      </c>
    </row>
    <row r="4149" spans="2:10" x14ac:dyDescent="0.25">
      <c r="B4149" s="63">
        <v>6059001404</v>
      </c>
      <c r="C4149" s="63">
        <v>3972</v>
      </c>
      <c r="D4149" s="63" t="s">
        <v>180</v>
      </c>
      <c r="E4149" s="96">
        <v>90631</v>
      </c>
      <c r="F4149" s="63">
        <v>45.506625527793602</v>
      </c>
      <c r="G4149" s="63">
        <v>3972</v>
      </c>
      <c r="H4149" s="63">
        <v>46</v>
      </c>
      <c r="I4149" s="98" t="str">
        <f>VLOOKUP(E4149, 'Program Data Extracts-Zip Codes'!R$52:W$5334, 6, FALSE)</f>
        <v>SCG</v>
      </c>
      <c r="J4149" s="98" t="str">
        <f>VLOOKUP(E4149, 'Program Data Extracts-Zip Codes'!R$52:W$5334, 4, FALSE)</f>
        <v>SCE</v>
      </c>
    </row>
    <row r="4150" spans="2:10" x14ac:dyDescent="0.25">
      <c r="B4150" s="63">
        <v>6059001402</v>
      </c>
      <c r="C4150" s="63">
        <v>5185</v>
      </c>
      <c r="D4150" s="63" t="s">
        <v>180</v>
      </c>
      <c r="E4150" s="96">
        <v>90631</v>
      </c>
      <c r="F4150" s="63">
        <v>41.820315265812702</v>
      </c>
      <c r="G4150" s="63">
        <v>5185</v>
      </c>
      <c r="H4150" s="63">
        <v>36.700000000000003</v>
      </c>
      <c r="I4150" s="98" t="str">
        <f>VLOOKUP(E4150, 'Program Data Extracts-Zip Codes'!R$52:W$5334, 6, FALSE)</f>
        <v>SCG</v>
      </c>
      <c r="J4150" s="98" t="str">
        <f>VLOOKUP(E4150, 'Program Data Extracts-Zip Codes'!R$52:W$5334, 4, FALSE)</f>
        <v>SCE</v>
      </c>
    </row>
    <row r="4151" spans="2:10" x14ac:dyDescent="0.25">
      <c r="B4151" s="63">
        <v>6059001201</v>
      </c>
      <c r="C4151" s="63">
        <v>5505</v>
      </c>
      <c r="D4151" s="63" t="s">
        <v>180</v>
      </c>
      <c r="E4151" s="96">
        <v>90631</v>
      </c>
      <c r="F4151" s="63">
        <v>39.648346808028798</v>
      </c>
      <c r="G4151" s="63">
        <v>5505</v>
      </c>
      <c r="H4151" s="63">
        <v>52.1</v>
      </c>
      <c r="I4151" s="98" t="str">
        <f>VLOOKUP(E4151, 'Program Data Extracts-Zip Codes'!R$52:W$5334, 6, FALSE)</f>
        <v>SCG</v>
      </c>
      <c r="J4151" s="98" t="str">
        <f>VLOOKUP(E4151, 'Program Data Extracts-Zip Codes'!R$52:W$5334, 4, FALSE)</f>
        <v>SCE</v>
      </c>
    </row>
    <row r="4152" spans="2:10" x14ac:dyDescent="0.25">
      <c r="B4152" s="63">
        <v>6059001303</v>
      </c>
      <c r="C4152" s="63">
        <v>5752</v>
      </c>
      <c r="D4152" s="63" t="s">
        <v>180</v>
      </c>
      <c r="E4152" s="96">
        <v>90631</v>
      </c>
      <c r="F4152" s="63">
        <v>38.384776416374699</v>
      </c>
      <c r="G4152" s="63">
        <v>0</v>
      </c>
      <c r="H4152" s="63">
        <v>36.6</v>
      </c>
      <c r="I4152" s="98" t="str">
        <f>VLOOKUP(E4152, 'Program Data Extracts-Zip Codes'!R$52:W$5334, 6, FALSE)</f>
        <v>SCG</v>
      </c>
      <c r="J4152" s="98" t="str">
        <f>VLOOKUP(E4152, 'Program Data Extracts-Zip Codes'!R$52:W$5334, 4, FALSE)</f>
        <v>SCE</v>
      </c>
    </row>
    <row r="4153" spans="2:10" x14ac:dyDescent="0.25">
      <c r="B4153" s="63">
        <v>6059001103</v>
      </c>
      <c r="C4153" s="63">
        <v>4489</v>
      </c>
      <c r="D4153" s="63" t="s">
        <v>180</v>
      </c>
      <c r="E4153" s="96">
        <v>90631</v>
      </c>
      <c r="F4153" s="63">
        <v>36.4733213500283</v>
      </c>
      <c r="G4153" s="63">
        <v>0</v>
      </c>
      <c r="H4153" s="63">
        <v>48</v>
      </c>
      <c r="I4153" s="98" t="str">
        <f>VLOOKUP(E4153, 'Program Data Extracts-Zip Codes'!R$52:W$5334, 6, FALSE)</f>
        <v>SCG</v>
      </c>
      <c r="J4153" s="98" t="str">
        <f>VLOOKUP(E4153, 'Program Data Extracts-Zip Codes'!R$52:W$5334, 4, FALSE)</f>
        <v>SCE</v>
      </c>
    </row>
    <row r="4154" spans="2:10" x14ac:dyDescent="0.25">
      <c r="B4154" s="63">
        <v>6059001401</v>
      </c>
      <c r="C4154" s="63">
        <v>5013</v>
      </c>
      <c r="D4154" s="63" t="s">
        <v>180</v>
      </c>
      <c r="E4154" s="96">
        <v>90631</v>
      </c>
      <c r="F4154" s="63">
        <v>29.184119679939698</v>
      </c>
      <c r="G4154" s="63">
        <v>0</v>
      </c>
      <c r="H4154" s="63">
        <v>36.299999999999997</v>
      </c>
      <c r="I4154" s="98" t="str">
        <f>VLOOKUP(E4154, 'Program Data Extracts-Zip Codes'!R$52:W$5334, 6, FALSE)</f>
        <v>SCG</v>
      </c>
      <c r="J4154" s="98" t="str">
        <f>VLOOKUP(E4154, 'Program Data Extracts-Zip Codes'!R$52:W$5334, 4, FALSE)</f>
        <v>SCE</v>
      </c>
    </row>
    <row r="4155" spans="2:10" x14ac:dyDescent="0.25">
      <c r="B4155" s="63">
        <v>6059001101</v>
      </c>
      <c r="C4155" s="63">
        <v>4523</v>
      </c>
      <c r="D4155" s="63" t="s">
        <v>180</v>
      </c>
      <c r="E4155" s="96">
        <v>90631</v>
      </c>
      <c r="F4155" s="63">
        <v>25.040531465548501</v>
      </c>
      <c r="G4155" s="63">
        <v>0</v>
      </c>
      <c r="H4155" s="63">
        <v>22.3</v>
      </c>
      <c r="I4155" s="98" t="str">
        <f>VLOOKUP(E4155, 'Program Data Extracts-Zip Codes'!R$52:W$5334, 6, FALSE)</f>
        <v>SCG</v>
      </c>
      <c r="J4155" s="98" t="str">
        <f>VLOOKUP(E4155, 'Program Data Extracts-Zip Codes'!R$52:W$5334, 4, FALSE)</f>
        <v>SCE</v>
      </c>
    </row>
    <row r="4156" spans="2:10" x14ac:dyDescent="0.25">
      <c r="B4156" s="63">
        <v>6059001301</v>
      </c>
      <c r="C4156" s="63">
        <v>6423</v>
      </c>
      <c r="D4156" s="63" t="s">
        <v>180</v>
      </c>
      <c r="E4156" s="96">
        <v>90631</v>
      </c>
      <c r="F4156" s="63">
        <v>23.503065525682501</v>
      </c>
      <c r="G4156" s="63">
        <v>0</v>
      </c>
      <c r="H4156" s="63">
        <v>21.7</v>
      </c>
      <c r="I4156" s="98" t="str">
        <f>VLOOKUP(E4156, 'Program Data Extracts-Zip Codes'!R$52:W$5334, 6, FALSE)</f>
        <v>SCG</v>
      </c>
      <c r="J4156" s="98" t="str">
        <f>VLOOKUP(E4156, 'Program Data Extracts-Zip Codes'!R$52:W$5334, 4, FALSE)</f>
        <v>SCE</v>
      </c>
    </row>
    <row r="4157" spans="2:10" x14ac:dyDescent="0.25">
      <c r="B4157" s="63">
        <v>6059001102</v>
      </c>
      <c r="C4157" s="63">
        <v>3144</v>
      </c>
      <c r="D4157" s="63" t="s">
        <v>180</v>
      </c>
      <c r="E4157" s="96">
        <v>90631</v>
      </c>
      <c r="F4157" s="63">
        <v>18.936110086146201</v>
      </c>
      <c r="G4157" s="63">
        <v>0</v>
      </c>
      <c r="H4157" s="63">
        <v>24.5</v>
      </c>
      <c r="I4157" s="98" t="str">
        <f>VLOOKUP(E4157, 'Program Data Extracts-Zip Codes'!R$52:W$5334, 6, FALSE)</f>
        <v>SCG</v>
      </c>
      <c r="J4157" s="98" t="str">
        <f>VLOOKUP(E4157, 'Program Data Extracts-Zip Codes'!R$52:W$5334, 4, FALSE)</f>
        <v>SCE</v>
      </c>
    </row>
    <row r="4158" spans="2:10" x14ac:dyDescent="0.25">
      <c r="B4158" s="63">
        <v>6059110102</v>
      </c>
      <c r="C4158" s="63">
        <v>5780</v>
      </c>
      <c r="D4158" s="63" t="s">
        <v>180</v>
      </c>
      <c r="E4158" s="96">
        <v>90623</v>
      </c>
      <c r="F4158" s="63">
        <v>18.723457600379799</v>
      </c>
      <c r="G4158" s="63">
        <v>0</v>
      </c>
      <c r="H4158" s="63">
        <v>18.5</v>
      </c>
      <c r="I4158" s="98" t="str">
        <f>VLOOKUP(E4158, 'Program Data Extracts-Zip Codes'!R$52:W$5334, 6, FALSE)</f>
        <v>SCG</v>
      </c>
      <c r="J4158" s="98" t="str">
        <f>VLOOKUP(E4158, 'Program Data Extracts-Zip Codes'!R$52:W$5334, 4, FALSE)</f>
        <v>SCE</v>
      </c>
    </row>
    <row r="4159" spans="2:10" x14ac:dyDescent="0.25">
      <c r="B4159" s="63">
        <v>6059110115</v>
      </c>
      <c r="C4159" s="63">
        <v>3613</v>
      </c>
      <c r="D4159" s="63" t="s">
        <v>180</v>
      </c>
      <c r="E4159" s="96">
        <v>90623</v>
      </c>
      <c r="F4159" s="63">
        <v>17.288661766632899</v>
      </c>
      <c r="G4159" s="63">
        <v>0</v>
      </c>
      <c r="H4159" s="63">
        <v>8.5</v>
      </c>
      <c r="I4159" s="98" t="str">
        <f>VLOOKUP(E4159, 'Program Data Extracts-Zip Codes'!R$52:W$5334, 6, FALSE)</f>
        <v>SCG</v>
      </c>
      <c r="J4159" s="98" t="str">
        <f>VLOOKUP(E4159, 'Program Data Extracts-Zip Codes'!R$52:W$5334, 4, FALSE)</f>
        <v>SCE</v>
      </c>
    </row>
    <row r="4160" spans="2:10" x14ac:dyDescent="0.25">
      <c r="B4160" s="63">
        <v>6059110116</v>
      </c>
      <c r="C4160" s="63">
        <v>4761</v>
      </c>
      <c r="D4160" s="63" t="s">
        <v>180</v>
      </c>
      <c r="E4160" s="96">
        <v>90623</v>
      </c>
      <c r="F4160" s="63">
        <v>17.140154179055699</v>
      </c>
      <c r="G4160" s="63">
        <v>0</v>
      </c>
      <c r="H4160" s="63">
        <v>26.9</v>
      </c>
      <c r="I4160" s="98" t="str">
        <f>VLOOKUP(E4160, 'Program Data Extracts-Zip Codes'!R$52:W$5334, 6, FALSE)</f>
        <v>SCG</v>
      </c>
      <c r="J4160" s="98" t="str">
        <f>VLOOKUP(E4160, 'Program Data Extracts-Zip Codes'!R$52:W$5334, 4, FALSE)</f>
        <v>SCE</v>
      </c>
    </row>
    <row r="4161" spans="2:10" x14ac:dyDescent="0.25">
      <c r="B4161" s="63">
        <v>6059032057</v>
      </c>
      <c r="C4161" s="63">
        <v>7218</v>
      </c>
      <c r="D4161" s="63" t="s">
        <v>180</v>
      </c>
      <c r="E4161" s="96">
        <v>92694</v>
      </c>
      <c r="F4161" s="63">
        <v>6.1373705943325296</v>
      </c>
      <c r="G4161" s="63">
        <v>0</v>
      </c>
      <c r="H4161" s="63">
        <v>7.6</v>
      </c>
      <c r="I4161" s="98" t="str">
        <f>VLOOKUP(E4161, 'Program Data Extracts-Zip Codes'!R$52:W$5334, 6, FALSE)</f>
        <v>SDGE</v>
      </c>
      <c r="J4161" s="98" t="str">
        <f>VLOOKUP(E4161, 'Program Data Extracts-Zip Codes'!R$52:W$5334, 4, FALSE)</f>
        <v>SDGE</v>
      </c>
    </row>
    <row r="4162" spans="2:10" x14ac:dyDescent="0.25">
      <c r="B4162" s="63">
        <v>6059032059</v>
      </c>
      <c r="C4162" s="63">
        <v>7975</v>
      </c>
      <c r="D4162" s="63" t="s">
        <v>180</v>
      </c>
      <c r="E4162" s="96">
        <v>92694</v>
      </c>
      <c r="F4162" s="63">
        <v>3.8417848996541299</v>
      </c>
      <c r="G4162" s="63">
        <v>0</v>
      </c>
      <c r="H4162" s="63">
        <v>6.4</v>
      </c>
      <c r="I4162" s="98" t="str">
        <f>VLOOKUP(E4162, 'Program Data Extracts-Zip Codes'!R$52:W$5334, 6, FALSE)</f>
        <v>SDGE</v>
      </c>
      <c r="J4162" s="98" t="str">
        <f>VLOOKUP(E4162, 'Program Data Extracts-Zip Codes'!R$52:W$5334, 4, FALSE)</f>
        <v>SDGE</v>
      </c>
    </row>
    <row r="4163" spans="2:10" x14ac:dyDescent="0.25">
      <c r="B4163" s="63">
        <v>6059032058</v>
      </c>
      <c r="C4163" s="63">
        <v>7312</v>
      </c>
      <c r="D4163" s="63" t="s">
        <v>180</v>
      </c>
      <c r="E4163" s="96">
        <v>92694</v>
      </c>
      <c r="F4163" s="63">
        <v>2.7480546176573402</v>
      </c>
      <c r="G4163" s="63">
        <v>0</v>
      </c>
      <c r="H4163" s="63">
        <v>5.0999999999999996</v>
      </c>
      <c r="I4163" s="98" t="str">
        <f>VLOOKUP(E4163, 'Program Data Extracts-Zip Codes'!R$52:W$5334, 6, FALSE)</f>
        <v>SDGE</v>
      </c>
      <c r="J4163" s="98" t="str">
        <f>VLOOKUP(E4163, 'Program Data Extracts-Zip Codes'!R$52:W$5334, 4, FALSE)</f>
        <v>SDGE</v>
      </c>
    </row>
    <row r="4164" spans="2:10" x14ac:dyDescent="0.25">
      <c r="B4164" s="63">
        <v>6059062604</v>
      </c>
      <c r="C4164" s="63">
        <v>15174</v>
      </c>
      <c r="D4164" s="63" t="s">
        <v>180</v>
      </c>
      <c r="E4164" s="96">
        <v>92651</v>
      </c>
      <c r="F4164" s="63">
        <v>11.7862811001824</v>
      </c>
      <c r="G4164" s="63">
        <v>0</v>
      </c>
      <c r="H4164" s="63">
        <v>12.2</v>
      </c>
      <c r="I4164" s="98" t="str">
        <f>VLOOKUP(E4164, 'Program Data Extracts-Zip Codes'!R$52:W$5334, 6, FALSE)</f>
        <v>SDGE</v>
      </c>
      <c r="J4164" s="98" t="str">
        <f>VLOOKUP(E4164, 'Program Data Extracts-Zip Codes'!R$52:W$5334, 4, FALSE)</f>
        <v>SDGE</v>
      </c>
    </row>
    <row r="4165" spans="2:10" x14ac:dyDescent="0.25">
      <c r="B4165" s="63">
        <v>6059062649</v>
      </c>
      <c r="C4165" s="63">
        <v>3257</v>
      </c>
      <c r="D4165" s="63" t="s">
        <v>180</v>
      </c>
      <c r="E4165" s="96">
        <v>92651</v>
      </c>
      <c r="F4165" s="63">
        <v>11.746858890547401</v>
      </c>
      <c r="G4165" s="63">
        <v>0</v>
      </c>
      <c r="H4165" s="63">
        <v>23</v>
      </c>
      <c r="I4165" s="98" t="str">
        <f>VLOOKUP(E4165, 'Program Data Extracts-Zip Codes'!R$52:W$5334, 6, FALSE)</f>
        <v>SDGE</v>
      </c>
      <c r="J4165" s="98" t="str">
        <f>VLOOKUP(E4165, 'Program Data Extracts-Zip Codes'!R$52:W$5334, 4, FALSE)</f>
        <v>SDGE</v>
      </c>
    </row>
    <row r="4166" spans="2:10" x14ac:dyDescent="0.25">
      <c r="B4166" s="63">
        <v>6059062605</v>
      </c>
      <c r="C4166" s="63">
        <v>3094</v>
      </c>
      <c r="D4166" s="63" t="s">
        <v>180</v>
      </c>
      <c r="E4166" s="96">
        <v>92651</v>
      </c>
      <c r="F4166" s="63">
        <v>9.3953545498935895</v>
      </c>
      <c r="G4166" s="63">
        <v>0</v>
      </c>
      <c r="H4166" s="63">
        <v>17.899999999999999</v>
      </c>
      <c r="I4166" s="98" t="str">
        <f>VLOOKUP(E4166, 'Program Data Extracts-Zip Codes'!R$52:W$5334, 6, FALSE)</f>
        <v>SDGE</v>
      </c>
      <c r="J4166" s="98" t="str">
        <f>VLOOKUP(E4166, 'Program Data Extracts-Zip Codes'!R$52:W$5334, 4, FALSE)</f>
        <v>SDGE</v>
      </c>
    </row>
    <row r="4167" spans="2:10" x14ac:dyDescent="0.25">
      <c r="B4167" s="63">
        <v>6059062619</v>
      </c>
      <c r="C4167" s="63">
        <v>3885</v>
      </c>
      <c r="D4167" s="63" t="s">
        <v>180</v>
      </c>
      <c r="E4167" s="96">
        <v>92651</v>
      </c>
      <c r="F4167" s="63">
        <v>6.7503619974965501</v>
      </c>
      <c r="G4167" s="63">
        <v>0</v>
      </c>
      <c r="H4167" s="63">
        <v>13.2</v>
      </c>
      <c r="I4167" s="98" t="str">
        <f>VLOOKUP(E4167, 'Program Data Extracts-Zip Codes'!R$52:W$5334, 6, FALSE)</f>
        <v>SDGE</v>
      </c>
      <c r="J4167" s="98" t="str">
        <f>VLOOKUP(E4167, 'Program Data Extracts-Zip Codes'!R$52:W$5334, 4, FALSE)</f>
        <v>SDGE</v>
      </c>
    </row>
    <row r="4168" spans="2:10" x14ac:dyDescent="0.25">
      <c r="B4168" s="63">
        <v>6059062632</v>
      </c>
      <c r="C4168" s="63">
        <v>3979</v>
      </c>
      <c r="D4168" s="63" t="s">
        <v>180</v>
      </c>
      <c r="E4168" s="96">
        <v>92651</v>
      </c>
      <c r="F4168" s="63">
        <v>5.9624636359990797</v>
      </c>
      <c r="G4168" s="63">
        <v>0</v>
      </c>
      <c r="H4168" s="63">
        <v>11.4</v>
      </c>
      <c r="I4168" s="98" t="str">
        <f>VLOOKUP(E4168, 'Program Data Extracts-Zip Codes'!R$52:W$5334, 6, FALSE)</f>
        <v>SDGE</v>
      </c>
      <c r="J4168" s="98" t="str">
        <f>VLOOKUP(E4168, 'Program Data Extracts-Zip Codes'!R$52:W$5334, 4, FALSE)</f>
        <v>SDGE</v>
      </c>
    </row>
    <row r="4169" spans="2:10" x14ac:dyDescent="0.25">
      <c r="B4169" s="63">
        <v>6059042305</v>
      </c>
      <c r="C4169" s="63">
        <v>3432</v>
      </c>
      <c r="D4169" s="63" t="s">
        <v>180</v>
      </c>
      <c r="E4169" s="96">
        <v>92651</v>
      </c>
      <c r="F4169" s="63">
        <v>5.3362928651993604</v>
      </c>
      <c r="G4169" s="63">
        <v>0</v>
      </c>
      <c r="H4169" s="63">
        <v>12.5</v>
      </c>
      <c r="I4169" s="98" t="str">
        <f>VLOOKUP(E4169, 'Program Data Extracts-Zip Codes'!R$52:W$5334, 6, FALSE)</f>
        <v>SDGE</v>
      </c>
      <c r="J4169" s="98" t="str">
        <f>VLOOKUP(E4169, 'Program Data Extracts-Zip Codes'!R$52:W$5334, 4, FALSE)</f>
        <v>SDGE</v>
      </c>
    </row>
    <row r="4170" spans="2:10" x14ac:dyDescent="0.25">
      <c r="B4170" s="63">
        <v>6059062620</v>
      </c>
      <c r="C4170" s="63">
        <v>5065</v>
      </c>
      <c r="D4170" s="63" t="s">
        <v>180</v>
      </c>
      <c r="E4170" s="96">
        <v>92651</v>
      </c>
      <c r="F4170" s="63">
        <v>4.84203934721587</v>
      </c>
      <c r="G4170" s="63">
        <v>0</v>
      </c>
      <c r="H4170" s="63">
        <v>9.5</v>
      </c>
      <c r="I4170" s="98" t="str">
        <f>VLOOKUP(E4170, 'Program Data Extracts-Zip Codes'!R$52:W$5334, 6, FALSE)</f>
        <v>SDGE</v>
      </c>
      <c r="J4170" s="98" t="str">
        <f>VLOOKUP(E4170, 'Program Data Extracts-Zip Codes'!R$52:W$5334, 4, FALSE)</f>
        <v>SDGE</v>
      </c>
    </row>
    <row r="4171" spans="2:10" x14ac:dyDescent="0.25">
      <c r="B4171" s="63">
        <v>6059042307</v>
      </c>
      <c r="C4171" s="63">
        <v>6900</v>
      </c>
      <c r="D4171" s="63" t="s">
        <v>180</v>
      </c>
      <c r="E4171" s="96">
        <v>92653</v>
      </c>
      <c r="F4171" s="63">
        <v>21.249687066471299</v>
      </c>
      <c r="G4171" s="63">
        <v>0</v>
      </c>
      <c r="H4171" s="63">
        <v>27</v>
      </c>
      <c r="I4171" s="98" t="str">
        <f>VLOOKUP(E4171, 'Program Data Extracts-Zip Codes'!R$52:W$5334, 6, FALSE)</f>
        <v>SDGE</v>
      </c>
      <c r="J4171" s="98" t="str">
        <f>VLOOKUP(E4171, 'Program Data Extracts-Zip Codes'!R$52:W$5334, 4, FALSE)</f>
        <v>SDGE</v>
      </c>
    </row>
    <row r="4172" spans="2:10" x14ac:dyDescent="0.25">
      <c r="B4172" s="63">
        <v>6059062625</v>
      </c>
      <c r="C4172" s="63">
        <v>4381</v>
      </c>
      <c r="D4172" s="63" t="s">
        <v>180</v>
      </c>
      <c r="E4172" s="96">
        <v>92653</v>
      </c>
      <c r="F4172" s="63">
        <v>20.334154863394499</v>
      </c>
      <c r="G4172" s="63">
        <v>0</v>
      </c>
      <c r="H4172" s="63">
        <v>37.6</v>
      </c>
      <c r="I4172" s="98" t="str">
        <f>VLOOKUP(E4172, 'Program Data Extracts-Zip Codes'!R$52:W$5334, 6, FALSE)</f>
        <v>SDGE</v>
      </c>
      <c r="J4172" s="98" t="str">
        <f>VLOOKUP(E4172, 'Program Data Extracts-Zip Codes'!R$52:W$5334, 4, FALSE)</f>
        <v>SDGE</v>
      </c>
    </row>
    <row r="4173" spans="2:10" x14ac:dyDescent="0.25">
      <c r="B4173" s="63">
        <v>6059042327</v>
      </c>
      <c r="C4173" s="63">
        <v>4814</v>
      </c>
      <c r="D4173" s="63" t="s">
        <v>180</v>
      </c>
      <c r="E4173" s="96">
        <v>92653</v>
      </c>
      <c r="F4173" s="63">
        <v>13.0031126652112</v>
      </c>
      <c r="G4173" s="63">
        <v>0</v>
      </c>
      <c r="H4173" s="63">
        <v>10.1</v>
      </c>
      <c r="I4173" s="98" t="str">
        <f>VLOOKUP(E4173, 'Program Data Extracts-Zip Codes'!R$52:W$5334, 6, FALSE)</f>
        <v>SDGE</v>
      </c>
      <c r="J4173" s="98" t="str">
        <f>VLOOKUP(E4173, 'Program Data Extracts-Zip Codes'!R$52:W$5334, 4, FALSE)</f>
        <v>SDGE</v>
      </c>
    </row>
    <row r="4174" spans="2:10" x14ac:dyDescent="0.25">
      <c r="B4174" s="63">
        <v>6059042328</v>
      </c>
      <c r="C4174" s="63">
        <v>2524</v>
      </c>
      <c r="D4174" s="63" t="s">
        <v>180</v>
      </c>
      <c r="E4174" s="96">
        <v>92653</v>
      </c>
      <c r="F4174" s="63">
        <v>10.107446004600099</v>
      </c>
      <c r="G4174" s="63">
        <v>0</v>
      </c>
      <c r="H4174" s="63">
        <v>15.7</v>
      </c>
      <c r="I4174" s="98" t="str">
        <f>VLOOKUP(E4174, 'Program Data Extracts-Zip Codes'!R$52:W$5334, 6, FALSE)</f>
        <v>SDGE</v>
      </c>
      <c r="J4174" s="98" t="str">
        <f>VLOOKUP(E4174, 'Program Data Extracts-Zip Codes'!R$52:W$5334, 4, FALSE)</f>
        <v>SDGE</v>
      </c>
    </row>
    <row r="4175" spans="2:10" x14ac:dyDescent="0.25">
      <c r="B4175" s="63">
        <v>6059042333</v>
      </c>
      <c r="C4175" s="63">
        <v>4014</v>
      </c>
      <c r="D4175" s="63" t="s">
        <v>180</v>
      </c>
      <c r="E4175" s="96">
        <v>92653</v>
      </c>
      <c r="F4175" s="63">
        <v>9.4166044325588896</v>
      </c>
      <c r="G4175" s="63">
        <v>0</v>
      </c>
      <c r="H4175" s="63">
        <v>5.0999999999999996</v>
      </c>
      <c r="I4175" s="98" t="str">
        <f>VLOOKUP(E4175, 'Program Data Extracts-Zip Codes'!R$52:W$5334, 6, FALSE)</f>
        <v>SDGE</v>
      </c>
      <c r="J4175" s="98" t="str">
        <f>VLOOKUP(E4175, 'Program Data Extracts-Zip Codes'!R$52:W$5334, 4, FALSE)</f>
        <v>SDGE</v>
      </c>
    </row>
    <row r="4176" spans="2:10" x14ac:dyDescent="0.25">
      <c r="B4176" s="63">
        <v>6059042315</v>
      </c>
      <c r="C4176" s="63">
        <v>5900</v>
      </c>
      <c r="D4176" s="63" t="s">
        <v>180</v>
      </c>
      <c r="E4176" s="96">
        <v>92677</v>
      </c>
      <c r="F4176" s="63">
        <v>13.7193167638942</v>
      </c>
      <c r="G4176" s="63">
        <v>0</v>
      </c>
      <c r="H4176" s="63">
        <v>15.6</v>
      </c>
      <c r="I4176" s="98" t="str">
        <f>VLOOKUP(E4176, 'Program Data Extracts-Zip Codes'!R$52:W$5334, 6, FALSE)</f>
        <v>SDGE</v>
      </c>
      <c r="J4176" s="98" t="str">
        <f>VLOOKUP(E4176, 'Program Data Extracts-Zip Codes'!R$52:W$5334, 4, FALSE)</f>
        <v>SDGE</v>
      </c>
    </row>
    <row r="4177" spans="2:10" x14ac:dyDescent="0.25">
      <c r="B4177" s="63">
        <v>6059042335</v>
      </c>
      <c r="C4177" s="63">
        <v>5829</v>
      </c>
      <c r="D4177" s="63" t="s">
        <v>180</v>
      </c>
      <c r="E4177" s="96">
        <v>92677</v>
      </c>
      <c r="F4177" s="63">
        <v>12.346038394951499</v>
      </c>
      <c r="G4177" s="63">
        <v>0</v>
      </c>
      <c r="H4177" s="63">
        <v>23.5</v>
      </c>
      <c r="I4177" s="98" t="str">
        <f>VLOOKUP(E4177, 'Program Data Extracts-Zip Codes'!R$52:W$5334, 6, FALSE)</f>
        <v>SDGE</v>
      </c>
      <c r="J4177" s="98" t="str">
        <f>VLOOKUP(E4177, 'Program Data Extracts-Zip Codes'!R$52:W$5334, 4, FALSE)</f>
        <v>SDGE</v>
      </c>
    </row>
    <row r="4178" spans="2:10" x14ac:dyDescent="0.25">
      <c r="B4178" s="63">
        <v>6059042334</v>
      </c>
      <c r="C4178" s="63">
        <v>5300</v>
      </c>
      <c r="D4178" s="63" t="s">
        <v>180</v>
      </c>
      <c r="E4178" s="96">
        <v>92677</v>
      </c>
      <c r="F4178" s="63">
        <v>9.1012407409326599</v>
      </c>
      <c r="G4178" s="63">
        <v>0</v>
      </c>
      <c r="H4178" s="63">
        <v>20.7</v>
      </c>
      <c r="I4178" s="98" t="str">
        <f>VLOOKUP(E4178, 'Program Data Extracts-Zip Codes'!R$52:W$5334, 6, FALSE)</f>
        <v>SDGE</v>
      </c>
      <c r="J4178" s="98" t="str">
        <f>VLOOKUP(E4178, 'Program Data Extracts-Zip Codes'!R$52:W$5334, 4, FALSE)</f>
        <v>SDGE</v>
      </c>
    </row>
    <row r="4179" spans="2:10" x14ac:dyDescent="0.25">
      <c r="B4179" s="63">
        <v>6059042324</v>
      </c>
      <c r="C4179" s="63">
        <v>4241</v>
      </c>
      <c r="D4179" s="63" t="s">
        <v>180</v>
      </c>
      <c r="E4179" s="96">
        <v>92677</v>
      </c>
      <c r="F4179" s="63">
        <v>7.8818656773509703</v>
      </c>
      <c r="G4179" s="63">
        <v>0</v>
      </c>
      <c r="H4179" s="63">
        <v>26.5</v>
      </c>
      <c r="I4179" s="98" t="str">
        <f>VLOOKUP(E4179, 'Program Data Extracts-Zip Codes'!R$52:W$5334, 6, FALSE)</f>
        <v>SDGE</v>
      </c>
      <c r="J4179" s="98" t="str">
        <f>VLOOKUP(E4179, 'Program Data Extracts-Zip Codes'!R$52:W$5334, 4, FALSE)</f>
        <v>SDGE</v>
      </c>
    </row>
    <row r="4180" spans="2:10" x14ac:dyDescent="0.25">
      <c r="B4180" s="63">
        <v>6059042331</v>
      </c>
      <c r="C4180" s="63">
        <v>5215</v>
      </c>
      <c r="D4180" s="63" t="s">
        <v>180</v>
      </c>
      <c r="E4180" s="96">
        <v>92677</v>
      </c>
      <c r="F4180" s="63">
        <v>7.2419909867685899</v>
      </c>
      <c r="G4180" s="63">
        <v>0</v>
      </c>
      <c r="H4180" s="63">
        <v>11.2</v>
      </c>
      <c r="I4180" s="98" t="str">
        <f>VLOOKUP(E4180, 'Program Data Extracts-Zip Codes'!R$52:W$5334, 6, FALSE)</f>
        <v>SDGE</v>
      </c>
      <c r="J4180" s="98" t="str">
        <f>VLOOKUP(E4180, 'Program Data Extracts-Zip Codes'!R$52:W$5334, 4, FALSE)</f>
        <v>SDGE</v>
      </c>
    </row>
    <row r="4181" spans="2:10" x14ac:dyDescent="0.25">
      <c r="B4181" s="63">
        <v>6059042317</v>
      </c>
      <c r="C4181" s="63">
        <v>3331</v>
      </c>
      <c r="D4181" s="63" t="s">
        <v>180</v>
      </c>
      <c r="E4181" s="96">
        <v>92677</v>
      </c>
      <c r="F4181" s="63">
        <v>7.1522527916729404</v>
      </c>
      <c r="G4181" s="63">
        <v>0</v>
      </c>
      <c r="H4181" s="63">
        <v>9</v>
      </c>
      <c r="I4181" s="98" t="str">
        <f>VLOOKUP(E4181, 'Program Data Extracts-Zip Codes'!R$52:W$5334, 6, FALSE)</f>
        <v>SDGE</v>
      </c>
      <c r="J4181" s="98" t="str">
        <f>VLOOKUP(E4181, 'Program Data Extracts-Zip Codes'!R$52:W$5334, 4, FALSE)</f>
        <v>SDGE</v>
      </c>
    </row>
    <row r="4182" spans="2:10" x14ac:dyDescent="0.25">
      <c r="B4182" s="63">
        <v>6059042337</v>
      </c>
      <c r="C4182" s="63">
        <v>3639</v>
      </c>
      <c r="D4182" s="63" t="s">
        <v>180</v>
      </c>
      <c r="E4182" s="96">
        <v>92677</v>
      </c>
      <c r="F4182" s="63">
        <v>7.1450271729382004</v>
      </c>
      <c r="G4182" s="63">
        <v>0</v>
      </c>
      <c r="H4182" s="63">
        <v>17.399999999999999</v>
      </c>
      <c r="I4182" s="98" t="str">
        <f>VLOOKUP(E4182, 'Program Data Extracts-Zip Codes'!R$52:W$5334, 6, FALSE)</f>
        <v>SDGE</v>
      </c>
      <c r="J4182" s="98" t="str">
        <f>VLOOKUP(E4182, 'Program Data Extracts-Zip Codes'!R$52:W$5334, 4, FALSE)</f>
        <v>SDGE</v>
      </c>
    </row>
    <row r="4183" spans="2:10" x14ac:dyDescent="0.25">
      <c r="B4183" s="63">
        <v>6059042326</v>
      </c>
      <c r="C4183" s="63">
        <v>4608</v>
      </c>
      <c r="D4183" s="63" t="s">
        <v>180</v>
      </c>
      <c r="E4183" s="96">
        <v>92677</v>
      </c>
      <c r="F4183" s="63">
        <v>6.9710828850318203</v>
      </c>
      <c r="G4183" s="63">
        <v>0</v>
      </c>
      <c r="H4183" s="63">
        <v>17.100000000000001</v>
      </c>
      <c r="I4183" s="98" t="str">
        <f>VLOOKUP(E4183, 'Program Data Extracts-Zip Codes'!R$52:W$5334, 6, FALSE)</f>
        <v>SDGE</v>
      </c>
      <c r="J4183" s="98" t="str">
        <f>VLOOKUP(E4183, 'Program Data Extracts-Zip Codes'!R$52:W$5334, 4, FALSE)</f>
        <v>SDGE</v>
      </c>
    </row>
    <row r="4184" spans="2:10" x14ac:dyDescent="0.25">
      <c r="B4184" s="63">
        <v>6059042325</v>
      </c>
      <c r="C4184" s="63">
        <v>3375</v>
      </c>
      <c r="D4184" s="63" t="s">
        <v>180</v>
      </c>
      <c r="E4184" s="96">
        <v>92677</v>
      </c>
      <c r="F4184" s="63">
        <v>6.6583038648194401</v>
      </c>
      <c r="G4184" s="63">
        <v>0</v>
      </c>
      <c r="H4184" s="63">
        <v>11.5</v>
      </c>
      <c r="I4184" s="98" t="str">
        <f>VLOOKUP(E4184, 'Program Data Extracts-Zip Codes'!R$52:W$5334, 6, FALSE)</f>
        <v>SDGE</v>
      </c>
      <c r="J4184" s="98" t="str">
        <f>VLOOKUP(E4184, 'Program Data Extracts-Zip Codes'!R$52:W$5334, 4, FALSE)</f>
        <v>SDGE</v>
      </c>
    </row>
    <row r="4185" spans="2:10" x14ac:dyDescent="0.25">
      <c r="B4185" s="63">
        <v>6059042329</v>
      </c>
      <c r="C4185" s="63">
        <v>3772</v>
      </c>
      <c r="D4185" s="63" t="s">
        <v>180</v>
      </c>
      <c r="E4185" s="96">
        <v>92677</v>
      </c>
      <c r="F4185" s="63">
        <v>6.2871153847723296</v>
      </c>
      <c r="G4185" s="63">
        <v>0</v>
      </c>
      <c r="H4185" s="63">
        <v>12.6</v>
      </c>
      <c r="I4185" s="98" t="str">
        <f>VLOOKUP(E4185, 'Program Data Extracts-Zip Codes'!R$52:W$5334, 6, FALSE)</f>
        <v>SDGE</v>
      </c>
      <c r="J4185" s="98" t="str">
        <f>VLOOKUP(E4185, 'Program Data Extracts-Zip Codes'!R$52:W$5334, 4, FALSE)</f>
        <v>SDGE</v>
      </c>
    </row>
    <row r="4186" spans="2:10" x14ac:dyDescent="0.25">
      <c r="B4186" s="63">
        <v>6059042330</v>
      </c>
      <c r="C4186" s="63">
        <v>6378</v>
      </c>
      <c r="D4186" s="63" t="s">
        <v>180</v>
      </c>
      <c r="E4186" s="96">
        <v>92677</v>
      </c>
      <c r="F4186" s="63">
        <v>6.0674520169184696</v>
      </c>
      <c r="G4186" s="63">
        <v>0</v>
      </c>
      <c r="H4186" s="63">
        <v>21.7</v>
      </c>
      <c r="I4186" s="98" t="str">
        <f>VLOOKUP(E4186, 'Program Data Extracts-Zip Codes'!R$52:W$5334, 6, FALSE)</f>
        <v>SDGE</v>
      </c>
      <c r="J4186" s="98" t="str">
        <f>VLOOKUP(E4186, 'Program Data Extracts-Zip Codes'!R$52:W$5334, 4, FALSE)</f>
        <v>SDGE</v>
      </c>
    </row>
    <row r="4187" spans="2:10" x14ac:dyDescent="0.25">
      <c r="B4187" s="63">
        <v>6059042336</v>
      </c>
      <c r="C4187" s="63">
        <v>4430</v>
      </c>
      <c r="D4187" s="63" t="s">
        <v>180</v>
      </c>
      <c r="E4187" s="96">
        <v>92677</v>
      </c>
      <c r="F4187" s="63">
        <v>4.1653152566757798</v>
      </c>
      <c r="G4187" s="63">
        <v>0</v>
      </c>
      <c r="H4187" s="63">
        <v>5.6</v>
      </c>
      <c r="I4187" s="98" t="str">
        <f>VLOOKUP(E4187, 'Program Data Extracts-Zip Codes'!R$52:W$5334, 6, FALSE)</f>
        <v>SDGE</v>
      </c>
      <c r="J4187" s="98" t="str">
        <f>VLOOKUP(E4187, 'Program Data Extracts-Zip Codes'!R$52:W$5334, 4, FALSE)</f>
        <v>SDGE</v>
      </c>
    </row>
    <row r="4188" spans="2:10" x14ac:dyDescent="0.25">
      <c r="B4188" s="63">
        <v>6059042319</v>
      </c>
      <c r="C4188" s="63">
        <v>3334</v>
      </c>
      <c r="D4188" s="63" t="s">
        <v>180</v>
      </c>
      <c r="E4188" s="96">
        <v>92677</v>
      </c>
      <c r="F4188" s="63">
        <v>4.0961780100686704</v>
      </c>
      <c r="G4188" s="63">
        <v>0</v>
      </c>
      <c r="H4188" s="63">
        <v>4.8</v>
      </c>
      <c r="I4188" s="98" t="str">
        <f>VLOOKUP(E4188, 'Program Data Extracts-Zip Codes'!R$52:W$5334, 6, FALSE)</f>
        <v>SDGE</v>
      </c>
      <c r="J4188" s="98" t="str">
        <f>VLOOKUP(E4188, 'Program Data Extracts-Zip Codes'!R$52:W$5334, 4, FALSE)</f>
        <v>SDGE</v>
      </c>
    </row>
    <row r="4189" spans="2:10" x14ac:dyDescent="0.25">
      <c r="B4189" s="63">
        <v>6059042332</v>
      </c>
      <c r="C4189" s="63">
        <v>5399</v>
      </c>
      <c r="D4189" s="63" t="s">
        <v>180</v>
      </c>
      <c r="E4189" s="96">
        <v>92677</v>
      </c>
      <c r="F4189" s="63">
        <v>1.65828014811477</v>
      </c>
      <c r="G4189" s="63">
        <v>0</v>
      </c>
      <c r="H4189" s="63">
        <v>12.3</v>
      </c>
      <c r="I4189" s="98" t="str">
        <f>VLOOKUP(E4189, 'Program Data Extracts-Zip Codes'!R$52:W$5334, 6, FALSE)</f>
        <v>SDGE</v>
      </c>
      <c r="J4189" s="98" t="str">
        <f>VLOOKUP(E4189, 'Program Data Extracts-Zip Codes'!R$52:W$5334, 4, FALSE)</f>
        <v>SDGE</v>
      </c>
    </row>
    <row r="4190" spans="2:10" x14ac:dyDescent="0.25">
      <c r="B4190" s="63">
        <v>6059062647</v>
      </c>
      <c r="C4190" s="63">
        <v>4123</v>
      </c>
      <c r="D4190" s="63" t="s">
        <v>180</v>
      </c>
      <c r="E4190" s="96">
        <v>92637</v>
      </c>
      <c r="F4190" s="63">
        <v>25.436162340113999</v>
      </c>
      <c r="G4190" s="63">
        <v>0</v>
      </c>
      <c r="H4190" s="63">
        <v>33.299999999999997</v>
      </c>
      <c r="I4190" s="98" t="str">
        <f>VLOOKUP(E4190, 'Program Data Extracts-Zip Codes'!R$52:W$5334, 6, FALSE)</f>
        <v>SDGE</v>
      </c>
      <c r="J4190" s="98" t="str">
        <f>VLOOKUP(E4190, 'Program Data Extracts-Zip Codes'!R$52:W$5334, 4, FALSE)</f>
        <v>SDGE</v>
      </c>
    </row>
    <row r="4191" spans="2:10" x14ac:dyDescent="0.25">
      <c r="B4191" s="63">
        <v>6059062646</v>
      </c>
      <c r="C4191" s="63">
        <v>3257</v>
      </c>
      <c r="D4191" s="63" t="s">
        <v>180</v>
      </c>
      <c r="E4191" s="96">
        <v>92637</v>
      </c>
      <c r="F4191" s="63">
        <v>19.8819694923667</v>
      </c>
      <c r="G4191" s="63">
        <v>0</v>
      </c>
      <c r="H4191" s="63">
        <v>32.700000000000003</v>
      </c>
      <c r="I4191" s="98" t="str">
        <f>VLOOKUP(E4191, 'Program Data Extracts-Zip Codes'!R$52:W$5334, 6, FALSE)</f>
        <v>SDGE</v>
      </c>
      <c r="J4191" s="98" t="str">
        <f>VLOOKUP(E4191, 'Program Data Extracts-Zip Codes'!R$52:W$5334, 4, FALSE)</f>
        <v>SDGE</v>
      </c>
    </row>
    <row r="4192" spans="2:10" x14ac:dyDescent="0.25">
      <c r="B4192" s="63">
        <v>6059062622</v>
      </c>
      <c r="C4192" s="63">
        <v>4072</v>
      </c>
      <c r="D4192" s="63" t="s">
        <v>180</v>
      </c>
      <c r="E4192" s="96">
        <v>92637</v>
      </c>
      <c r="F4192" s="63">
        <v>19.866797347421901</v>
      </c>
      <c r="G4192" s="63">
        <v>0</v>
      </c>
      <c r="H4192" s="63">
        <v>29.1</v>
      </c>
      <c r="I4192" s="98" t="str">
        <f>VLOOKUP(E4192, 'Program Data Extracts-Zip Codes'!R$52:W$5334, 6, FALSE)</f>
        <v>SDGE</v>
      </c>
      <c r="J4192" s="98" t="str">
        <f>VLOOKUP(E4192, 'Program Data Extracts-Zip Codes'!R$52:W$5334, 4, FALSE)</f>
        <v>SDGE</v>
      </c>
    </row>
    <row r="4193" spans="2:10" x14ac:dyDescent="0.25">
      <c r="B4193" s="63">
        <v>6059062648</v>
      </c>
      <c r="C4193" s="63">
        <v>2774</v>
      </c>
      <c r="D4193" s="63" t="s">
        <v>180</v>
      </c>
      <c r="E4193" s="96">
        <v>92637</v>
      </c>
      <c r="F4193" s="63">
        <v>11.571974234942999</v>
      </c>
      <c r="G4193" s="63">
        <v>0</v>
      </c>
      <c r="H4193" s="63">
        <v>23.6</v>
      </c>
      <c r="I4193" s="98" t="str">
        <f>VLOOKUP(E4193, 'Program Data Extracts-Zip Codes'!R$52:W$5334, 6, FALSE)</f>
        <v>SDGE</v>
      </c>
      <c r="J4193" s="98" t="str">
        <f>VLOOKUP(E4193, 'Program Data Extracts-Zip Codes'!R$52:W$5334, 4, FALSE)</f>
        <v>SDGE</v>
      </c>
    </row>
    <row r="4194" spans="2:10" x14ac:dyDescent="0.25">
      <c r="B4194" s="63">
        <v>6059062641</v>
      </c>
      <c r="C4194" s="63">
        <v>4249</v>
      </c>
      <c r="D4194" s="63" t="s">
        <v>180</v>
      </c>
      <c r="E4194" s="96">
        <v>92637</v>
      </c>
      <c r="F4194" s="63">
        <v>10.4497488612721</v>
      </c>
      <c r="G4194" s="63">
        <v>0</v>
      </c>
      <c r="H4194" s="63">
        <v>16.899999999999999</v>
      </c>
      <c r="I4194" s="98" t="str">
        <f>VLOOKUP(E4194, 'Program Data Extracts-Zip Codes'!R$52:W$5334, 6, FALSE)</f>
        <v>SDGE</v>
      </c>
      <c r="J4194" s="98" t="str">
        <f>VLOOKUP(E4194, 'Program Data Extracts-Zip Codes'!R$52:W$5334, 4, FALSE)</f>
        <v>SDGE</v>
      </c>
    </row>
    <row r="4195" spans="2:10" x14ac:dyDescent="0.25">
      <c r="B4195" s="63">
        <v>6059032014</v>
      </c>
      <c r="C4195" s="63">
        <v>6323</v>
      </c>
      <c r="D4195" s="63" t="s">
        <v>180</v>
      </c>
      <c r="E4195" s="96">
        <v>92630</v>
      </c>
      <c r="F4195" s="63">
        <v>30.898531742452899</v>
      </c>
      <c r="G4195" s="63">
        <v>0</v>
      </c>
      <c r="H4195" s="63">
        <v>40.6</v>
      </c>
      <c r="I4195" s="98" t="str">
        <f>VLOOKUP(E4195, 'Program Data Extracts-Zip Codes'!R$52:W$5334, 6, FALSE)</f>
        <v>SDGE</v>
      </c>
      <c r="J4195" s="98" t="str">
        <f>VLOOKUP(E4195, 'Program Data Extracts-Zip Codes'!R$52:W$5334, 4, FALSE)</f>
        <v>SDGE</v>
      </c>
    </row>
    <row r="4196" spans="2:10" x14ac:dyDescent="0.25">
      <c r="B4196" s="63">
        <v>6059052411</v>
      </c>
      <c r="C4196" s="63">
        <v>5182</v>
      </c>
      <c r="D4196" s="63" t="s">
        <v>180</v>
      </c>
      <c r="E4196" s="96">
        <v>92630</v>
      </c>
      <c r="F4196" s="63">
        <v>26.216371586919301</v>
      </c>
      <c r="G4196" s="63">
        <v>0</v>
      </c>
      <c r="H4196" s="63">
        <v>31.1</v>
      </c>
      <c r="I4196" s="98" t="str">
        <f>VLOOKUP(E4196, 'Program Data Extracts-Zip Codes'!R$52:W$5334, 6, FALSE)</f>
        <v>SDGE</v>
      </c>
      <c r="J4196" s="98" t="str">
        <f>VLOOKUP(E4196, 'Program Data Extracts-Zip Codes'!R$52:W$5334, 4, FALSE)</f>
        <v>SDGE</v>
      </c>
    </row>
    <row r="4197" spans="2:10" x14ac:dyDescent="0.25">
      <c r="B4197" s="63">
        <v>6059052408</v>
      </c>
      <c r="C4197" s="63">
        <v>6154</v>
      </c>
      <c r="D4197" s="63" t="s">
        <v>180</v>
      </c>
      <c r="E4197" s="96">
        <v>92630</v>
      </c>
      <c r="F4197" s="63">
        <v>24.622547655382601</v>
      </c>
      <c r="G4197" s="63">
        <v>0</v>
      </c>
      <c r="H4197" s="63">
        <v>15.6</v>
      </c>
      <c r="I4197" s="98" t="str">
        <f>VLOOKUP(E4197, 'Program Data Extracts-Zip Codes'!R$52:W$5334, 6, FALSE)</f>
        <v>SDGE</v>
      </c>
      <c r="J4197" s="98" t="str">
        <f>VLOOKUP(E4197, 'Program Data Extracts-Zip Codes'!R$52:W$5334, 4, FALSE)</f>
        <v>SDGE</v>
      </c>
    </row>
    <row r="4198" spans="2:10" x14ac:dyDescent="0.25">
      <c r="B4198" s="63">
        <v>6059032027</v>
      </c>
      <c r="C4198" s="63">
        <v>6328</v>
      </c>
      <c r="D4198" s="63" t="s">
        <v>180</v>
      </c>
      <c r="E4198" s="96">
        <v>92630</v>
      </c>
      <c r="F4198" s="63">
        <v>22.272162475769601</v>
      </c>
      <c r="G4198" s="63">
        <v>0</v>
      </c>
      <c r="H4198" s="63">
        <v>29.6</v>
      </c>
      <c r="I4198" s="98" t="str">
        <f>VLOOKUP(E4198, 'Program Data Extracts-Zip Codes'!R$52:W$5334, 6, FALSE)</f>
        <v>SDGE</v>
      </c>
      <c r="J4198" s="98" t="str">
        <f>VLOOKUP(E4198, 'Program Data Extracts-Zip Codes'!R$52:W$5334, 4, FALSE)</f>
        <v>SDGE</v>
      </c>
    </row>
    <row r="4199" spans="2:10" x14ac:dyDescent="0.25">
      <c r="B4199" s="63">
        <v>6059052416</v>
      </c>
      <c r="C4199" s="63">
        <v>4006</v>
      </c>
      <c r="D4199" s="63" t="s">
        <v>180</v>
      </c>
      <c r="E4199" s="96">
        <v>92630</v>
      </c>
      <c r="F4199" s="63">
        <v>20.6492937875834</v>
      </c>
      <c r="G4199" s="63">
        <v>0</v>
      </c>
      <c r="H4199" s="63">
        <v>24.2</v>
      </c>
      <c r="I4199" s="98" t="str">
        <f>VLOOKUP(E4199, 'Program Data Extracts-Zip Codes'!R$52:W$5334, 6, FALSE)</f>
        <v>SDGE</v>
      </c>
      <c r="J4199" s="98" t="str">
        <f>VLOOKUP(E4199, 'Program Data Extracts-Zip Codes'!R$52:W$5334, 4, FALSE)</f>
        <v>SDGE</v>
      </c>
    </row>
    <row r="4200" spans="2:10" x14ac:dyDescent="0.25">
      <c r="B4200" s="63">
        <v>6059052423</v>
      </c>
      <c r="C4200" s="63">
        <v>5545</v>
      </c>
      <c r="D4200" s="63" t="s">
        <v>180</v>
      </c>
      <c r="E4200" s="96">
        <v>92630</v>
      </c>
      <c r="F4200" s="63">
        <v>20.197660500610599</v>
      </c>
      <c r="G4200" s="63">
        <v>0</v>
      </c>
      <c r="H4200" s="63">
        <v>28.9</v>
      </c>
      <c r="I4200" s="98" t="str">
        <f>VLOOKUP(E4200, 'Program Data Extracts-Zip Codes'!R$52:W$5334, 6, FALSE)</f>
        <v>SDGE</v>
      </c>
      <c r="J4200" s="98" t="str">
        <f>VLOOKUP(E4200, 'Program Data Extracts-Zip Codes'!R$52:W$5334, 4, FALSE)</f>
        <v>SDGE</v>
      </c>
    </row>
    <row r="4201" spans="2:10" x14ac:dyDescent="0.25">
      <c r="B4201" s="63">
        <v>6059052415</v>
      </c>
      <c r="C4201" s="63">
        <v>3944</v>
      </c>
      <c r="D4201" s="63" t="s">
        <v>180</v>
      </c>
      <c r="E4201" s="96">
        <v>92630</v>
      </c>
      <c r="F4201" s="63">
        <v>18.369344149441002</v>
      </c>
      <c r="G4201" s="63">
        <v>0</v>
      </c>
      <c r="H4201" s="63">
        <v>9.1</v>
      </c>
      <c r="I4201" s="98" t="str">
        <f>VLOOKUP(E4201, 'Program Data Extracts-Zip Codes'!R$52:W$5334, 6, FALSE)</f>
        <v>SDGE</v>
      </c>
      <c r="J4201" s="98" t="str">
        <f>VLOOKUP(E4201, 'Program Data Extracts-Zip Codes'!R$52:W$5334, 4, FALSE)</f>
        <v>SDGE</v>
      </c>
    </row>
    <row r="4202" spans="2:10" x14ac:dyDescent="0.25">
      <c r="B4202" s="63">
        <v>6059052425</v>
      </c>
      <c r="C4202" s="63">
        <v>5865</v>
      </c>
      <c r="D4202" s="63" t="s">
        <v>180</v>
      </c>
      <c r="E4202" s="96">
        <v>92630</v>
      </c>
      <c r="F4202" s="63">
        <v>16.5631984097624</v>
      </c>
      <c r="G4202" s="63">
        <v>0</v>
      </c>
      <c r="H4202" s="63">
        <v>15.2</v>
      </c>
      <c r="I4202" s="98" t="str">
        <f>VLOOKUP(E4202, 'Program Data Extracts-Zip Codes'!R$52:W$5334, 6, FALSE)</f>
        <v>SDGE</v>
      </c>
      <c r="J4202" s="98" t="str">
        <f>VLOOKUP(E4202, 'Program Data Extracts-Zip Codes'!R$52:W$5334, 4, FALSE)</f>
        <v>SDGE</v>
      </c>
    </row>
    <row r="4203" spans="2:10" x14ac:dyDescent="0.25">
      <c r="B4203" s="63">
        <v>6059052424</v>
      </c>
      <c r="C4203" s="63">
        <v>5015</v>
      </c>
      <c r="D4203" s="63" t="s">
        <v>180</v>
      </c>
      <c r="E4203" s="96">
        <v>92630</v>
      </c>
      <c r="F4203" s="63">
        <v>16.5235469825904</v>
      </c>
      <c r="G4203" s="63">
        <v>0</v>
      </c>
      <c r="H4203" s="63">
        <v>21.5</v>
      </c>
      <c r="I4203" s="98" t="str">
        <f>VLOOKUP(E4203, 'Program Data Extracts-Zip Codes'!R$52:W$5334, 6, FALSE)</f>
        <v>SDGE</v>
      </c>
      <c r="J4203" s="98" t="str">
        <f>VLOOKUP(E4203, 'Program Data Extracts-Zip Codes'!R$52:W$5334, 4, FALSE)</f>
        <v>SDGE</v>
      </c>
    </row>
    <row r="4204" spans="2:10" x14ac:dyDescent="0.25">
      <c r="B4204" s="63">
        <v>6059052422</v>
      </c>
      <c r="C4204" s="63">
        <v>4165</v>
      </c>
      <c r="D4204" s="63" t="s">
        <v>180</v>
      </c>
      <c r="E4204" s="96">
        <v>92630</v>
      </c>
      <c r="F4204" s="63">
        <v>15.9644580571664</v>
      </c>
      <c r="G4204" s="63">
        <v>0</v>
      </c>
      <c r="H4204" s="63">
        <v>6.6</v>
      </c>
      <c r="I4204" s="98" t="str">
        <f>VLOOKUP(E4204, 'Program Data Extracts-Zip Codes'!R$52:W$5334, 6, FALSE)</f>
        <v>SDGE</v>
      </c>
      <c r="J4204" s="98" t="str">
        <f>VLOOKUP(E4204, 'Program Data Extracts-Zip Codes'!R$52:W$5334, 4, FALSE)</f>
        <v>SDGE</v>
      </c>
    </row>
    <row r="4205" spans="2:10" x14ac:dyDescent="0.25">
      <c r="B4205" s="63">
        <v>6059032029</v>
      </c>
      <c r="C4205" s="63">
        <v>4328</v>
      </c>
      <c r="D4205" s="63" t="s">
        <v>180</v>
      </c>
      <c r="E4205" s="96">
        <v>92630</v>
      </c>
      <c r="F4205" s="63">
        <v>9.7493462590709807</v>
      </c>
      <c r="G4205" s="63">
        <v>0</v>
      </c>
      <c r="H4205" s="63">
        <v>15</v>
      </c>
      <c r="I4205" s="98" t="str">
        <f>VLOOKUP(E4205, 'Program Data Extracts-Zip Codes'!R$52:W$5334, 6, FALSE)</f>
        <v>SDGE</v>
      </c>
      <c r="J4205" s="98" t="str">
        <f>VLOOKUP(E4205, 'Program Data Extracts-Zip Codes'!R$52:W$5334, 4, FALSE)</f>
        <v>SDGE</v>
      </c>
    </row>
    <row r="4206" spans="2:10" x14ac:dyDescent="0.25">
      <c r="B4206" s="63">
        <v>6059110014</v>
      </c>
      <c r="C4206" s="63">
        <v>4905</v>
      </c>
      <c r="D4206" s="63" t="s">
        <v>180</v>
      </c>
      <c r="E4206" s="96">
        <v>90720</v>
      </c>
      <c r="F4206" s="63">
        <v>25.437003687201202</v>
      </c>
      <c r="G4206" s="63">
        <v>0</v>
      </c>
      <c r="H4206" s="63">
        <v>30.4</v>
      </c>
      <c r="I4206" s="98" t="str">
        <f>VLOOKUP(E4206, 'Program Data Extracts-Zip Codes'!R$52:W$5334, 6, FALSE)</f>
        <v>SCG</v>
      </c>
      <c r="J4206" s="98" t="str">
        <f>VLOOKUP(E4206, 'Program Data Extracts-Zip Codes'!R$52:W$5334, 4, FALSE)</f>
        <v>SCE</v>
      </c>
    </row>
    <row r="4207" spans="2:10" x14ac:dyDescent="0.25">
      <c r="B4207" s="63">
        <v>6059110108</v>
      </c>
      <c r="C4207" s="63">
        <v>2733</v>
      </c>
      <c r="D4207" s="63" t="s">
        <v>180</v>
      </c>
      <c r="E4207" s="96">
        <v>90720</v>
      </c>
      <c r="F4207" s="63">
        <v>20.5764901112525</v>
      </c>
      <c r="G4207" s="63">
        <v>0</v>
      </c>
      <c r="H4207" s="63">
        <v>21.7</v>
      </c>
      <c r="I4207" s="98" t="str">
        <f>VLOOKUP(E4207, 'Program Data Extracts-Zip Codes'!R$52:W$5334, 6, FALSE)</f>
        <v>SCG</v>
      </c>
      <c r="J4207" s="98" t="str">
        <f>VLOOKUP(E4207, 'Program Data Extracts-Zip Codes'!R$52:W$5334, 4, FALSE)</f>
        <v>SCE</v>
      </c>
    </row>
    <row r="4208" spans="2:10" x14ac:dyDescent="0.25">
      <c r="B4208" s="63">
        <v>6059110008</v>
      </c>
      <c r="C4208" s="63">
        <v>4374</v>
      </c>
      <c r="D4208" s="63" t="s">
        <v>180</v>
      </c>
      <c r="E4208" s="96">
        <v>90720</v>
      </c>
      <c r="F4208" s="63">
        <v>19.334571310212201</v>
      </c>
      <c r="G4208" s="63">
        <v>0</v>
      </c>
      <c r="H4208" s="63">
        <v>8</v>
      </c>
      <c r="I4208" s="98" t="str">
        <f>VLOOKUP(E4208, 'Program Data Extracts-Zip Codes'!R$52:W$5334, 6, FALSE)</f>
        <v>SCG</v>
      </c>
      <c r="J4208" s="98" t="str">
        <f>VLOOKUP(E4208, 'Program Data Extracts-Zip Codes'!R$52:W$5334, 4, FALSE)</f>
        <v>SCE</v>
      </c>
    </row>
    <row r="4209" spans="2:10" x14ac:dyDescent="0.25">
      <c r="B4209" s="63">
        <v>6059110007</v>
      </c>
      <c r="C4209" s="63">
        <v>4799</v>
      </c>
      <c r="D4209" s="63" t="s">
        <v>180</v>
      </c>
      <c r="E4209" s="96">
        <v>90720</v>
      </c>
      <c r="F4209" s="63">
        <v>19.149663936757602</v>
      </c>
      <c r="G4209" s="63">
        <v>0</v>
      </c>
      <c r="H4209" s="63">
        <v>6.3</v>
      </c>
      <c r="I4209" s="98" t="str">
        <f>VLOOKUP(E4209, 'Program Data Extracts-Zip Codes'!R$52:W$5334, 6, FALSE)</f>
        <v>SCG</v>
      </c>
      <c r="J4209" s="98" t="str">
        <f>VLOOKUP(E4209, 'Program Data Extracts-Zip Codes'!R$52:W$5334, 4, FALSE)</f>
        <v>SCE</v>
      </c>
    </row>
    <row r="4210" spans="2:10" x14ac:dyDescent="0.25">
      <c r="B4210" s="63">
        <v>6059110113</v>
      </c>
      <c r="C4210" s="63">
        <v>2276</v>
      </c>
      <c r="D4210" s="63" t="s">
        <v>180</v>
      </c>
      <c r="E4210" s="96">
        <v>90720</v>
      </c>
      <c r="F4210" s="63">
        <v>17.394270656200899</v>
      </c>
      <c r="G4210" s="63">
        <v>0</v>
      </c>
      <c r="H4210" s="63">
        <v>22.3</v>
      </c>
      <c r="I4210" s="98" t="str">
        <f>VLOOKUP(E4210, 'Program Data Extracts-Zip Codes'!R$52:W$5334, 6, FALSE)</f>
        <v>SCG</v>
      </c>
      <c r="J4210" s="98" t="str">
        <f>VLOOKUP(E4210, 'Program Data Extracts-Zip Codes'!R$52:W$5334, 4, FALSE)</f>
        <v>SCE</v>
      </c>
    </row>
    <row r="4211" spans="2:10" x14ac:dyDescent="0.25">
      <c r="B4211" s="63">
        <v>6059110015</v>
      </c>
      <c r="C4211" s="63">
        <v>3548</v>
      </c>
      <c r="D4211" s="63" t="s">
        <v>180</v>
      </c>
      <c r="E4211" s="96">
        <v>90720</v>
      </c>
      <c r="F4211" s="63">
        <v>15.7398456363681</v>
      </c>
      <c r="G4211" s="63">
        <v>0</v>
      </c>
      <c r="H4211" s="63">
        <v>10.1</v>
      </c>
      <c r="I4211" s="98" t="str">
        <f>VLOOKUP(E4211, 'Program Data Extracts-Zip Codes'!R$52:W$5334, 6, FALSE)</f>
        <v>SCG</v>
      </c>
      <c r="J4211" s="98" t="str">
        <f>VLOOKUP(E4211, 'Program Data Extracts-Zip Codes'!R$52:W$5334, 4, FALSE)</f>
        <v>SCE</v>
      </c>
    </row>
    <row r="4212" spans="2:10" x14ac:dyDescent="0.25">
      <c r="B4212" s="63">
        <v>6059110006</v>
      </c>
      <c r="C4212" s="63">
        <v>2885</v>
      </c>
      <c r="D4212" s="63" t="s">
        <v>180</v>
      </c>
      <c r="E4212" s="96">
        <v>90720</v>
      </c>
      <c r="F4212" s="63">
        <v>14.952287598781499</v>
      </c>
      <c r="G4212" s="63">
        <v>0</v>
      </c>
      <c r="H4212" s="63">
        <v>10.1</v>
      </c>
      <c r="I4212" s="98" t="str">
        <f>VLOOKUP(E4212, 'Program Data Extracts-Zip Codes'!R$52:W$5334, 6, FALSE)</f>
        <v>SCG</v>
      </c>
      <c r="J4212" s="98" t="str">
        <f>VLOOKUP(E4212, 'Program Data Extracts-Zip Codes'!R$52:W$5334, 4, FALSE)</f>
        <v>SCE</v>
      </c>
    </row>
    <row r="4213" spans="2:10" x14ac:dyDescent="0.25">
      <c r="B4213" s="63">
        <v>6059099702</v>
      </c>
      <c r="C4213" s="63">
        <v>8182</v>
      </c>
      <c r="D4213" s="63" t="s">
        <v>180</v>
      </c>
      <c r="E4213" s="96">
        <v>92655</v>
      </c>
      <c r="F4213" s="63">
        <v>37.7364157722754</v>
      </c>
      <c r="G4213" s="63">
        <v>0</v>
      </c>
      <c r="H4213" s="63">
        <v>44.9</v>
      </c>
      <c r="I4213" s="98" t="str">
        <f>VLOOKUP(E4213, 'Program Data Extracts-Zip Codes'!R$52:W$5334, 6, FALSE)</f>
        <v>SCG</v>
      </c>
      <c r="J4213" s="98" t="str">
        <f>VLOOKUP(E4213, 'Program Data Extracts-Zip Codes'!R$52:W$5334, 4, FALSE)</f>
        <v>SCE</v>
      </c>
    </row>
    <row r="4214" spans="2:10" x14ac:dyDescent="0.25">
      <c r="B4214" s="63">
        <v>6059099701</v>
      </c>
      <c r="C4214" s="63">
        <v>6171</v>
      </c>
      <c r="D4214" s="63" t="s">
        <v>180</v>
      </c>
      <c r="E4214" s="96">
        <v>92655</v>
      </c>
      <c r="F4214" s="63">
        <v>36.6729361082377</v>
      </c>
      <c r="G4214" s="63">
        <v>0</v>
      </c>
      <c r="H4214" s="63">
        <v>47.2</v>
      </c>
      <c r="I4214" s="98" t="str">
        <f>VLOOKUP(E4214, 'Program Data Extracts-Zip Codes'!R$52:W$5334, 6, FALSE)</f>
        <v>SCG</v>
      </c>
      <c r="J4214" s="98" t="str">
        <f>VLOOKUP(E4214, 'Program Data Extracts-Zip Codes'!R$52:W$5334, 4, FALSE)</f>
        <v>SCE</v>
      </c>
    </row>
    <row r="4215" spans="2:10" x14ac:dyDescent="0.25">
      <c r="B4215" s="63">
        <v>6059032022</v>
      </c>
      <c r="C4215" s="63">
        <v>6833</v>
      </c>
      <c r="D4215" s="63" t="s">
        <v>180</v>
      </c>
      <c r="E4215" s="96">
        <v>92692</v>
      </c>
      <c r="F4215" s="63">
        <v>24.247105833138399</v>
      </c>
      <c r="G4215" s="63">
        <v>0</v>
      </c>
      <c r="H4215" s="63">
        <v>35.6</v>
      </c>
      <c r="I4215" s="98" t="str">
        <f>VLOOKUP(E4215, 'Program Data Extracts-Zip Codes'!R$52:W$5334, 6, FALSE)</f>
        <v>SDGE</v>
      </c>
      <c r="J4215" s="98" t="str">
        <f>VLOOKUP(E4215, 'Program Data Extracts-Zip Codes'!R$52:W$5334, 4, FALSE)</f>
        <v>SDGE</v>
      </c>
    </row>
    <row r="4216" spans="2:10" x14ac:dyDescent="0.25">
      <c r="B4216" s="63">
        <v>6059032028</v>
      </c>
      <c r="C4216" s="63">
        <v>3102</v>
      </c>
      <c r="D4216" s="63" t="s">
        <v>180</v>
      </c>
      <c r="E4216" s="96">
        <v>92691</v>
      </c>
      <c r="F4216" s="63">
        <v>20.619626941599702</v>
      </c>
      <c r="G4216" s="63">
        <v>0</v>
      </c>
      <c r="H4216" s="63">
        <v>16.899999999999999</v>
      </c>
      <c r="I4216" s="98" t="str">
        <f>VLOOKUP(E4216, 'Program Data Extracts-Zip Codes'!R$52:W$5334, 6, FALSE)</f>
        <v>SDGE</v>
      </c>
      <c r="J4216" s="98" t="str">
        <f>VLOOKUP(E4216, 'Program Data Extracts-Zip Codes'!R$52:W$5334, 4, FALSE)</f>
        <v>SDGE</v>
      </c>
    </row>
    <row r="4217" spans="2:10" x14ac:dyDescent="0.25">
      <c r="B4217" s="63">
        <v>6059032015</v>
      </c>
      <c r="C4217" s="63">
        <v>6548</v>
      </c>
      <c r="D4217" s="63" t="s">
        <v>180</v>
      </c>
      <c r="E4217" s="96">
        <v>92691</v>
      </c>
      <c r="F4217" s="63">
        <v>18.051787759375301</v>
      </c>
      <c r="G4217" s="63">
        <v>0</v>
      </c>
      <c r="H4217" s="63">
        <v>20.3</v>
      </c>
      <c r="I4217" s="98" t="str">
        <f>VLOOKUP(E4217, 'Program Data Extracts-Zip Codes'!R$52:W$5334, 6, FALSE)</f>
        <v>SDGE</v>
      </c>
      <c r="J4217" s="98" t="str">
        <f>VLOOKUP(E4217, 'Program Data Extracts-Zip Codes'!R$52:W$5334, 4, FALSE)</f>
        <v>SDGE</v>
      </c>
    </row>
    <row r="4218" spans="2:10" x14ac:dyDescent="0.25">
      <c r="B4218" s="63">
        <v>6059032012</v>
      </c>
      <c r="C4218" s="63">
        <v>3626</v>
      </c>
      <c r="D4218" s="63" t="s">
        <v>180</v>
      </c>
      <c r="E4218" s="96">
        <v>92691</v>
      </c>
      <c r="F4218" s="63">
        <v>15.3455960164248</v>
      </c>
      <c r="G4218" s="63">
        <v>0</v>
      </c>
      <c r="H4218" s="63">
        <v>10.9</v>
      </c>
      <c r="I4218" s="98" t="str">
        <f>VLOOKUP(E4218, 'Program Data Extracts-Zip Codes'!R$52:W$5334, 6, FALSE)</f>
        <v>SDGE</v>
      </c>
      <c r="J4218" s="98" t="str">
        <f>VLOOKUP(E4218, 'Program Data Extracts-Zip Codes'!R$52:W$5334, 4, FALSE)</f>
        <v>SDGE</v>
      </c>
    </row>
    <row r="4219" spans="2:10" x14ac:dyDescent="0.25">
      <c r="B4219" s="63">
        <v>6059032013</v>
      </c>
      <c r="C4219" s="63">
        <v>4984</v>
      </c>
      <c r="D4219" s="63" t="s">
        <v>180</v>
      </c>
      <c r="E4219" s="96">
        <v>92691</v>
      </c>
      <c r="F4219" s="63">
        <v>13.1065789282718</v>
      </c>
      <c r="G4219" s="63">
        <v>0</v>
      </c>
      <c r="H4219" s="63">
        <v>15.9</v>
      </c>
      <c r="I4219" s="98" t="str">
        <f>VLOOKUP(E4219, 'Program Data Extracts-Zip Codes'!R$52:W$5334, 6, FALSE)</f>
        <v>SDGE</v>
      </c>
      <c r="J4219" s="98" t="str">
        <f>VLOOKUP(E4219, 'Program Data Extracts-Zip Codes'!R$52:W$5334, 4, FALSE)</f>
        <v>SDGE</v>
      </c>
    </row>
    <row r="4220" spans="2:10" x14ac:dyDescent="0.25">
      <c r="B4220" s="63">
        <v>6059032003</v>
      </c>
      <c r="C4220" s="63">
        <v>4852</v>
      </c>
      <c r="D4220" s="63" t="s">
        <v>180</v>
      </c>
      <c r="E4220" s="96">
        <v>92691</v>
      </c>
      <c r="F4220" s="63">
        <v>11.557143411846299</v>
      </c>
      <c r="G4220" s="63">
        <v>0</v>
      </c>
      <c r="H4220" s="63">
        <v>12.4</v>
      </c>
      <c r="I4220" s="98" t="str">
        <f>VLOOKUP(E4220, 'Program Data Extracts-Zip Codes'!R$52:W$5334, 6, FALSE)</f>
        <v>SDGE</v>
      </c>
      <c r="J4220" s="98" t="str">
        <f>VLOOKUP(E4220, 'Program Data Extracts-Zip Codes'!R$52:W$5334, 4, FALSE)</f>
        <v>SDGE</v>
      </c>
    </row>
    <row r="4221" spans="2:10" x14ac:dyDescent="0.25">
      <c r="B4221" s="63">
        <v>6059032047</v>
      </c>
      <c r="C4221" s="63">
        <v>3652</v>
      </c>
      <c r="D4221" s="63" t="s">
        <v>180</v>
      </c>
      <c r="E4221" s="96">
        <v>92691</v>
      </c>
      <c r="F4221" s="63">
        <v>11.3374448069449</v>
      </c>
      <c r="G4221" s="63">
        <v>0</v>
      </c>
      <c r="H4221" s="63">
        <v>15.4</v>
      </c>
      <c r="I4221" s="98" t="str">
        <f>VLOOKUP(E4221, 'Program Data Extracts-Zip Codes'!R$52:W$5334, 6, FALSE)</f>
        <v>SDGE</v>
      </c>
      <c r="J4221" s="98" t="str">
        <f>VLOOKUP(E4221, 'Program Data Extracts-Zip Codes'!R$52:W$5334, 4, FALSE)</f>
        <v>SDGE</v>
      </c>
    </row>
    <row r="4222" spans="2:10" x14ac:dyDescent="0.25">
      <c r="B4222" s="63">
        <v>6059032035</v>
      </c>
      <c r="C4222" s="63">
        <v>2373</v>
      </c>
      <c r="D4222" s="63" t="s">
        <v>180</v>
      </c>
      <c r="E4222" s="96">
        <v>92692</v>
      </c>
      <c r="F4222" s="63">
        <v>11.0464008488368</v>
      </c>
      <c r="G4222" s="63">
        <v>0</v>
      </c>
      <c r="H4222" s="63">
        <v>11.2</v>
      </c>
      <c r="I4222" s="98" t="str">
        <f>VLOOKUP(E4222, 'Program Data Extracts-Zip Codes'!R$52:W$5334, 6, FALSE)</f>
        <v>SDGE</v>
      </c>
      <c r="J4222" s="98" t="str">
        <f>VLOOKUP(E4222, 'Program Data Extracts-Zip Codes'!R$52:W$5334, 4, FALSE)</f>
        <v>SDGE</v>
      </c>
    </row>
    <row r="4223" spans="2:10" x14ac:dyDescent="0.25">
      <c r="B4223" s="63">
        <v>6059032039</v>
      </c>
      <c r="C4223" s="63">
        <v>6696</v>
      </c>
      <c r="D4223" s="63" t="s">
        <v>180</v>
      </c>
      <c r="E4223" s="96">
        <v>92692</v>
      </c>
      <c r="F4223" s="63">
        <v>9.9855498731448993</v>
      </c>
      <c r="G4223" s="63">
        <v>0</v>
      </c>
      <c r="H4223" s="63">
        <v>14.3</v>
      </c>
      <c r="I4223" s="98" t="str">
        <f>VLOOKUP(E4223, 'Program Data Extracts-Zip Codes'!R$52:W$5334, 6, FALSE)</f>
        <v>SDGE</v>
      </c>
      <c r="J4223" s="98" t="str">
        <f>VLOOKUP(E4223, 'Program Data Extracts-Zip Codes'!R$52:W$5334, 4, FALSE)</f>
        <v>SDGE</v>
      </c>
    </row>
    <row r="4224" spans="2:10" x14ac:dyDescent="0.25">
      <c r="B4224" s="63">
        <v>6059032002</v>
      </c>
      <c r="C4224" s="63">
        <v>6210</v>
      </c>
      <c r="D4224" s="63" t="s">
        <v>180</v>
      </c>
      <c r="E4224" s="96">
        <v>92691</v>
      </c>
      <c r="F4224" s="63">
        <v>9.4007767080652602</v>
      </c>
      <c r="G4224" s="63">
        <v>0</v>
      </c>
      <c r="H4224" s="63">
        <v>14.5</v>
      </c>
      <c r="I4224" s="98" t="str">
        <f>VLOOKUP(E4224, 'Program Data Extracts-Zip Codes'!R$52:W$5334, 6, FALSE)</f>
        <v>SDGE</v>
      </c>
      <c r="J4224" s="98" t="str">
        <f>VLOOKUP(E4224, 'Program Data Extracts-Zip Codes'!R$52:W$5334, 4, FALSE)</f>
        <v>SDGE</v>
      </c>
    </row>
    <row r="4225" spans="2:10" x14ac:dyDescent="0.25">
      <c r="B4225" s="63">
        <v>6059032036</v>
      </c>
      <c r="C4225" s="63">
        <v>3539</v>
      </c>
      <c r="D4225" s="63" t="s">
        <v>180</v>
      </c>
      <c r="E4225" s="96">
        <v>92691</v>
      </c>
      <c r="F4225" s="63">
        <v>9.2078989705301897</v>
      </c>
      <c r="G4225" s="63">
        <v>0</v>
      </c>
      <c r="H4225" s="63">
        <v>18.7</v>
      </c>
      <c r="I4225" s="98" t="str">
        <f>VLOOKUP(E4225, 'Program Data Extracts-Zip Codes'!R$52:W$5334, 6, FALSE)</f>
        <v>SDGE</v>
      </c>
      <c r="J4225" s="98" t="str">
        <f>VLOOKUP(E4225, 'Program Data Extracts-Zip Codes'!R$52:W$5334, 4, FALSE)</f>
        <v>SDGE</v>
      </c>
    </row>
    <row r="4226" spans="2:10" x14ac:dyDescent="0.25">
      <c r="B4226" s="63">
        <v>6059032033</v>
      </c>
      <c r="C4226" s="63">
        <v>3624</v>
      </c>
      <c r="D4226" s="63" t="s">
        <v>180</v>
      </c>
      <c r="E4226" s="96">
        <v>92692</v>
      </c>
      <c r="F4226" s="63">
        <v>8.8487161507057497</v>
      </c>
      <c r="G4226" s="63">
        <v>0</v>
      </c>
      <c r="H4226" s="63">
        <v>14.5</v>
      </c>
      <c r="I4226" s="98" t="str">
        <f>VLOOKUP(E4226, 'Program Data Extracts-Zip Codes'!R$52:W$5334, 6, FALSE)</f>
        <v>SDGE</v>
      </c>
      <c r="J4226" s="98" t="str">
        <f>VLOOKUP(E4226, 'Program Data Extracts-Zip Codes'!R$52:W$5334, 4, FALSE)</f>
        <v>SDGE</v>
      </c>
    </row>
    <row r="4227" spans="2:10" x14ac:dyDescent="0.25">
      <c r="B4227" s="63">
        <v>6059032040</v>
      </c>
      <c r="C4227" s="63">
        <v>2612</v>
      </c>
      <c r="D4227" s="63" t="s">
        <v>180</v>
      </c>
      <c r="E4227" s="96">
        <v>92692</v>
      </c>
      <c r="F4227" s="63">
        <v>8.7233238057755003</v>
      </c>
      <c r="G4227" s="63">
        <v>0</v>
      </c>
      <c r="H4227" s="63">
        <v>4.8</v>
      </c>
      <c r="I4227" s="98" t="str">
        <f>VLOOKUP(E4227, 'Program Data Extracts-Zip Codes'!R$52:W$5334, 6, FALSE)</f>
        <v>SDGE</v>
      </c>
      <c r="J4227" s="98" t="str">
        <f>VLOOKUP(E4227, 'Program Data Extracts-Zip Codes'!R$52:W$5334, 4, FALSE)</f>
        <v>SDGE</v>
      </c>
    </row>
    <row r="4228" spans="2:10" x14ac:dyDescent="0.25">
      <c r="B4228" s="63">
        <v>6059032030</v>
      </c>
      <c r="C4228" s="63">
        <v>3819</v>
      </c>
      <c r="D4228" s="63" t="s">
        <v>180</v>
      </c>
      <c r="E4228" s="96">
        <v>92691</v>
      </c>
      <c r="F4228" s="63">
        <v>7.6489253402570299</v>
      </c>
      <c r="G4228" s="63">
        <v>0</v>
      </c>
      <c r="H4228" s="63">
        <v>14.5</v>
      </c>
      <c r="I4228" s="98" t="str">
        <f>VLOOKUP(E4228, 'Program Data Extracts-Zip Codes'!R$52:W$5334, 6, FALSE)</f>
        <v>SDGE</v>
      </c>
      <c r="J4228" s="98" t="str">
        <f>VLOOKUP(E4228, 'Program Data Extracts-Zip Codes'!R$52:W$5334, 4, FALSE)</f>
        <v>SDGE</v>
      </c>
    </row>
    <row r="4229" spans="2:10" x14ac:dyDescent="0.25">
      <c r="B4229" s="63">
        <v>6059032034</v>
      </c>
      <c r="C4229" s="63">
        <v>5898</v>
      </c>
      <c r="D4229" s="63" t="s">
        <v>180</v>
      </c>
      <c r="E4229" s="96">
        <v>92692</v>
      </c>
      <c r="F4229" s="63">
        <v>7.5236802349491301</v>
      </c>
      <c r="G4229" s="63">
        <v>0</v>
      </c>
      <c r="H4229" s="63">
        <v>5.2</v>
      </c>
      <c r="I4229" s="98" t="str">
        <f>VLOOKUP(E4229, 'Program Data Extracts-Zip Codes'!R$52:W$5334, 6, FALSE)</f>
        <v>SDGE</v>
      </c>
      <c r="J4229" s="98" t="str">
        <f>VLOOKUP(E4229, 'Program Data Extracts-Zip Codes'!R$52:W$5334, 4, FALSE)</f>
        <v>SDGE</v>
      </c>
    </row>
    <row r="4230" spans="2:10" x14ac:dyDescent="0.25">
      <c r="B4230" s="63">
        <v>6059032037</v>
      </c>
      <c r="C4230" s="63">
        <v>4929</v>
      </c>
      <c r="D4230" s="63" t="s">
        <v>180</v>
      </c>
      <c r="E4230" s="96">
        <v>92692</v>
      </c>
      <c r="F4230" s="63">
        <v>6.4866732441678803</v>
      </c>
      <c r="G4230" s="63">
        <v>0</v>
      </c>
      <c r="H4230" s="63">
        <v>11.4</v>
      </c>
      <c r="I4230" s="98" t="str">
        <f>VLOOKUP(E4230, 'Program Data Extracts-Zip Codes'!R$52:W$5334, 6, FALSE)</f>
        <v>SDGE</v>
      </c>
      <c r="J4230" s="98" t="str">
        <f>VLOOKUP(E4230, 'Program Data Extracts-Zip Codes'!R$52:W$5334, 4, FALSE)</f>
        <v>SDGE</v>
      </c>
    </row>
    <row r="4231" spans="2:10" x14ac:dyDescent="0.25">
      <c r="B4231" s="63">
        <v>6059032020</v>
      </c>
      <c r="C4231" s="63">
        <v>5715</v>
      </c>
      <c r="D4231" s="63" t="s">
        <v>180</v>
      </c>
      <c r="E4231" s="96">
        <v>92692</v>
      </c>
      <c r="F4231" s="63">
        <v>6.2155916691562201</v>
      </c>
      <c r="G4231" s="63">
        <v>0</v>
      </c>
      <c r="H4231" s="63">
        <v>8.8000000000000007</v>
      </c>
      <c r="I4231" s="98" t="str">
        <f>VLOOKUP(E4231, 'Program Data Extracts-Zip Codes'!R$52:W$5334, 6, FALSE)</f>
        <v>SDGE</v>
      </c>
      <c r="J4231" s="98" t="str">
        <f>VLOOKUP(E4231, 'Program Data Extracts-Zip Codes'!R$52:W$5334, 4, FALSE)</f>
        <v>SDGE</v>
      </c>
    </row>
    <row r="4232" spans="2:10" x14ac:dyDescent="0.25">
      <c r="B4232" s="63">
        <v>6059032032</v>
      </c>
      <c r="C4232" s="63">
        <v>3075</v>
      </c>
      <c r="D4232" s="63" t="s">
        <v>180</v>
      </c>
      <c r="E4232" s="96">
        <v>92691</v>
      </c>
      <c r="F4232" s="63">
        <v>5.4810629193285996</v>
      </c>
      <c r="G4232" s="63">
        <v>0</v>
      </c>
      <c r="H4232" s="63">
        <v>10</v>
      </c>
      <c r="I4232" s="98" t="str">
        <f>VLOOKUP(E4232, 'Program Data Extracts-Zip Codes'!R$52:W$5334, 6, FALSE)</f>
        <v>SDGE</v>
      </c>
      <c r="J4232" s="98" t="str">
        <f>VLOOKUP(E4232, 'Program Data Extracts-Zip Codes'!R$52:W$5334, 4, FALSE)</f>
        <v>SDGE</v>
      </c>
    </row>
    <row r="4233" spans="2:10" x14ac:dyDescent="0.25">
      <c r="B4233" s="63">
        <v>6059032031</v>
      </c>
      <c r="C4233" s="63">
        <v>3654</v>
      </c>
      <c r="D4233" s="63" t="s">
        <v>180</v>
      </c>
      <c r="E4233" s="96">
        <v>92691</v>
      </c>
      <c r="F4233" s="63">
        <v>5.2215074633284502</v>
      </c>
      <c r="G4233" s="63">
        <v>0</v>
      </c>
      <c r="H4233" s="63">
        <v>15.1</v>
      </c>
      <c r="I4233" s="98" t="str">
        <f>VLOOKUP(E4233, 'Program Data Extracts-Zip Codes'!R$52:W$5334, 6, FALSE)</f>
        <v>SDGE</v>
      </c>
      <c r="J4233" s="98" t="str">
        <f>VLOOKUP(E4233, 'Program Data Extracts-Zip Codes'!R$52:W$5334, 4, FALSE)</f>
        <v>SDGE</v>
      </c>
    </row>
    <row r="4234" spans="2:10" x14ac:dyDescent="0.25">
      <c r="B4234" s="63">
        <v>6059032048</v>
      </c>
      <c r="C4234" s="63">
        <v>5590</v>
      </c>
      <c r="D4234" s="63" t="s">
        <v>180</v>
      </c>
      <c r="E4234" s="96">
        <v>92692</v>
      </c>
      <c r="F4234" s="63">
        <v>5.1456097707988002</v>
      </c>
      <c r="G4234" s="63">
        <v>0</v>
      </c>
      <c r="H4234" s="63">
        <v>13.8</v>
      </c>
      <c r="I4234" s="98" t="str">
        <f>VLOOKUP(E4234, 'Program Data Extracts-Zip Codes'!R$52:W$5334, 6, FALSE)</f>
        <v>SDGE</v>
      </c>
      <c r="J4234" s="98" t="str">
        <f>VLOOKUP(E4234, 'Program Data Extracts-Zip Codes'!R$52:W$5334, 4, FALSE)</f>
        <v>SDGE</v>
      </c>
    </row>
    <row r="4235" spans="2:10" x14ac:dyDescent="0.25">
      <c r="B4235" s="63">
        <v>6059032038</v>
      </c>
      <c r="C4235" s="63">
        <v>6602</v>
      </c>
      <c r="D4235" s="63" t="s">
        <v>180</v>
      </c>
      <c r="E4235" s="96">
        <v>92692</v>
      </c>
      <c r="F4235" s="63">
        <v>4.8909226044012399</v>
      </c>
      <c r="G4235" s="63">
        <v>0</v>
      </c>
      <c r="H4235" s="63">
        <v>6.6</v>
      </c>
      <c r="I4235" s="98" t="str">
        <f>VLOOKUP(E4235, 'Program Data Extracts-Zip Codes'!R$52:W$5334, 6, FALSE)</f>
        <v>SDGE</v>
      </c>
      <c r="J4235" s="98" t="str">
        <f>VLOOKUP(E4235, 'Program Data Extracts-Zip Codes'!R$52:W$5334, 4, FALSE)</f>
        <v>SDGE</v>
      </c>
    </row>
    <row r="4236" spans="2:10" x14ac:dyDescent="0.25">
      <c r="B4236" s="63">
        <v>6059062610</v>
      </c>
      <c r="C4236" s="63">
        <v>6393</v>
      </c>
      <c r="D4236" s="63" t="s">
        <v>180</v>
      </c>
      <c r="E4236" s="96">
        <v>92660</v>
      </c>
      <c r="F4236" s="63">
        <v>27.029977806945901</v>
      </c>
      <c r="G4236" s="63">
        <v>0</v>
      </c>
      <c r="H4236" s="63">
        <v>20.3</v>
      </c>
      <c r="I4236" s="98" t="str">
        <f>VLOOKUP(E4236, 'Program Data Extracts-Zip Codes'!R$52:W$5334, 6, FALSE)</f>
        <v>SCG</v>
      </c>
      <c r="J4236" s="98" t="str">
        <f>VLOOKUP(E4236, 'Program Data Extracts-Zip Codes'!R$52:W$5334, 4, FALSE)</f>
        <v>SCE</v>
      </c>
    </row>
    <row r="4237" spans="2:10" x14ac:dyDescent="0.25">
      <c r="B4237" s="63">
        <v>6059063603</v>
      </c>
      <c r="C4237" s="63">
        <v>6223</v>
      </c>
      <c r="D4237" s="63" t="s">
        <v>180</v>
      </c>
      <c r="E4237" s="96">
        <v>92663</v>
      </c>
      <c r="F4237" s="63">
        <v>23.715693776125299</v>
      </c>
      <c r="G4237" s="63">
        <v>0</v>
      </c>
      <c r="H4237" s="63">
        <v>19.7</v>
      </c>
      <c r="I4237" s="98" t="str">
        <f>VLOOKUP(E4237, 'Program Data Extracts-Zip Codes'!R$52:W$5334, 6, FALSE)</f>
        <v>SCG</v>
      </c>
      <c r="J4237" s="98" t="str">
        <f>VLOOKUP(E4237, 'Program Data Extracts-Zip Codes'!R$52:W$5334, 4, FALSE)</f>
        <v>SCE</v>
      </c>
    </row>
    <row r="4238" spans="2:10" x14ac:dyDescent="0.25">
      <c r="B4238" s="63">
        <v>6059062800</v>
      </c>
      <c r="C4238" s="63">
        <v>4220</v>
      </c>
      <c r="D4238" s="63" t="s">
        <v>180</v>
      </c>
      <c r="E4238" s="96">
        <v>92661</v>
      </c>
      <c r="F4238" s="63">
        <v>18.759340454117499</v>
      </c>
      <c r="G4238" s="63">
        <v>0</v>
      </c>
      <c r="H4238" s="63">
        <v>26.5</v>
      </c>
      <c r="I4238" s="98" t="str">
        <f>VLOOKUP(E4238, 'Program Data Extracts-Zip Codes'!R$52:W$5334, 6, FALSE)</f>
        <v>SCG</v>
      </c>
      <c r="J4238" s="98" t="str">
        <f>VLOOKUP(E4238, 'Program Data Extracts-Zip Codes'!R$52:W$5334, 4, FALSE)</f>
        <v>SCE</v>
      </c>
    </row>
    <row r="4239" spans="2:10" x14ac:dyDescent="0.25">
      <c r="B4239" s="63">
        <v>6059063601</v>
      </c>
      <c r="C4239" s="63">
        <v>3647</v>
      </c>
      <c r="D4239" s="63" t="s">
        <v>180</v>
      </c>
      <c r="E4239" s="96">
        <v>92663</v>
      </c>
      <c r="F4239" s="63">
        <v>16.609489966214799</v>
      </c>
      <c r="G4239" s="63">
        <v>0</v>
      </c>
      <c r="H4239" s="63">
        <v>29.5</v>
      </c>
      <c r="I4239" s="98" t="str">
        <f>VLOOKUP(E4239, 'Program Data Extracts-Zip Codes'!R$52:W$5334, 6, FALSE)</f>
        <v>SCG</v>
      </c>
      <c r="J4239" s="98" t="str">
        <f>VLOOKUP(E4239, 'Program Data Extracts-Zip Codes'!R$52:W$5334, 4, FALSE)</f>
        <v>SCE</v>
      </c>
    </row>
    <row r="4240" spans="2:10" x14ac:dyDescent="0.25">
      <c r="B4240" s="63">
        <v>6059063004</v>
      </c>
      <c r="C4240" s="63">
        <v>5917</v>
      </c>
      <c r="D4240" s="63" t="s">
        <v>180</v>
      </c>
      <c r="E4240" s="96">
        <v>92660</v>
      </c>
      <c r="F4240" s="63">
        <v>14.5844099432577</v>
      </c>
      <c r="G4240" s="63">
        <v>0</v>
      </c>
      <c r="H4240" s="63">
        <v>16.600000000000001</v>
      </c>
      <c r="I4240" s="98" t="str">
        <f>VLOOKUP(E4240, 'Program Data Extracts-Zip Codes'!R$52:W$5334, 6, FALSE)</f>
        <v>SCG</v>
      </c>
      <c r="J4240" s="98" t="str">
        <f>VLOOKUP(E4240, 'Program Data Extracts-Zip Codes'!R$52:W$5334, 4, FALSE)</f>
        <v>SCE</v>
      </c>
    </row>
    <row r="4241" spans="2:10" x14ac:dyDescent="0.25">
      <c r="B4241" s="63">
        <v>6059063007</v>
      </c>
      <c r="C4241" s="63">
        <v>6958</v>
      </c>
      <c r="D4241" s="63" t="s">
        <v>180</v>
      </c>
      <c r="E4241" s="96">
        <v>92660</v>
      </c>
      <c r="F4241" s="63">
        <v>13.4632586129571</v>
      </c>
      <c r="G4241" s="63">
        <v>0</v>
      </c>
      <c r="H4241" s="63">
        <v>10</v>
      </c>
      <c r="I4241" s="98" t="str">
        <f>VLOOKUP(E4241, 'Program Data Extracts-Zip Codes'!R$52:W$5334, 6, FALSE)</f>
        <v>SCG</v>
      </c>
      <c r="J4241" s="98" t="str">
        <f>VLOOKUP(E4241, 'Program Data Extracts-Zip Codes'!R$52:W$5334, 4, FALSE)</f>
        <v>SCE</v>
      </c>
    </row>
    <row r="4242" spans="2:10" x14ac:dyDescent="0.25">
      <c r="B4242" s="63">
        <v>6059063400</v>
      </c>
      <c r="C4242" s="63">
        <v>4795</v>
      </c>
      <c r="D4242" s="63" t="s">
        <v>180</v>
      </c>
      <c r="E4242" s="96">
        <v>92663</v>
      </c>
      <c r="F4242" s="63">
        <v>12.802644425414501</v>
      </c>
      <c r="G4242" s="63">
        <v>0</v>
      </c>
      <c r="H4242" s="63">
        <v>11.5</v>
      </c>
      <c r="I4242" s="98" t="str">
        <f>VLOOKUP(E4242, 'Program Data Extracts-Zip Codes'!R$52:W$5334, 6, FALSE)</f>
        <v>SCG</v>
      </c>
      <c r="J4242" s="98" t="str">
        <f>VLOOKUP(E4242, 'Program Data Extracts-Zip Codes'!R$52:W$5334, 4, FALSE)</f>
        <v>SCE</v>
      </c>
    </row>
    <row r="4243" spans="2:10" x14ac:dyDescent="0.25">
      <c r="B4243" s="63">
        <v>6059063500</v>
      </c>
      <c r="C4243" s="63">
        <v>5775</v>
      </c>
      <c r="D4243" s="63" t="s">
        <v>180</v>
      </c>
      <c r="E4243" s="96">
        <v>92663</v>
      </c>
      <c r="F4243" s="63">
        <v>11.3283348883845</v>
      </c>
      <c r="G4243" s="63">
        <v>0</v>
      </c>
      <c r="H4243" s="63">
        <v>16.899999999999999</v>
      </c>
      <c r="I4243" s="98" t="str">
        <f>VLOOKUP(E4243, 'Program Data Extracts-Zip Codes'!R$52:W$5334, 6, FALSE)</f>
        <v>SCG</v>
      </c>
      <c r="J4243" s="98" t="str">
        <f>VLOOKUP(E4243, 'Program Data Extracts-Zip Codes'!R$52:W$5334, 4, FALSE)</f>
        <v>SCE</v>
      </c>
    </row>
    <row r="4244" spans="2:10" x14ac:dyDescent="0.25">
      <c r="B4244" s="63">
        <v>6059063010</v>
      </c>
      <c r="C4244" s="63">
        <v>7096</v>
      </c>
      <c r="D4244" s="63" t="s">
        <v>180</v>
      </c>
      <c r="E4244" s="96">
        <v>92660</v>
      </c>
      <c r="F4244" s="63">
        <v>9.3651507565251393</v>
      </c>
      <c r="G4244" s="63">
        <v>0</v>
      </c>
      <c r="H4244" s="63">
        <v>12.4</v>
      </c>
      <c r="I4244" s="98" t="str">
        <f>VLOOKUP(E4244, 'Program Data Extracts-Zip Codes'!R$52:W$5334, 6, FALSE)</f>
        <v>SCG</v>
      </c>
      <c r="J4244" s="98" t="str">
        <f>VLOOKUP(E4244, 'Program Data Extracts-Zip Codes'!R$52:W$5334, 4, FALSE)</f>
        <v>SCE</v>
      </c>
    </row>
    <row r="4245" spans="2:10" x14ac:dyDescent="0.25">
      <c r="B4245" s="63">
        <v>6059062900</v>
      </c>
      <c r="C4245" s="63">
        <v>1626</v>
      </c>
      <c r="D4245" s="63" t="s">
        <v>180</v>
      </c>
      <c r="E4245" s="96">
        <v>92663</v>
      </c>
      <c r="F4245" s="63">
        <v>9.1021002847801107</v>
      </c>
      <c r="G4245" s="63">
        <v>0</v>
      </c>
      <c r="H4245" s="63">
        <v>13.6</v>
      </c>
      <c r="I4245" s="98" t="str">
        <f>VLOOKUP(E4245, 'Program Data Extracts-Zip Codes'!R$52:W$5334, 6, FALSE)</f>
        <v>SCG</v>
      </c>
      <c r="J4245" s="98" t="str">
        <f>VLOOKUP(E4245, 'Program Data Extracts-Zip Codes'!R$52:W$5334, 4, FALSE)</f>
        <v>SCE</v>
      </c>
    </row>
    <row r="4246" spans="2:10" x14ac:dyDescent="0.25">
      <c r="B4246" s="63">
        <v>6059062644</v>
      </c>
      <c r="C4246" s="63">
        <v>8249</v>
      </c>
      <c r="D4246" s="63" t="s">
        <v>180</v>
      </c>
      <c r="E4246" s="96">
        <v>92660</v>
      </c>
      <c r="F4246" s="63">
        <v>7.9099608673659398</v>
      </c>
      <c r="G4246" s="63">
        <v>0</v>
      </c>
      <c r="H4246" s="63">
        <v>17.600000000000001</v>
      </c>
      <c r="I4246" s="98" t="str">
        <f>VLOOKUP(E4246, 'Program Data Extracts-Zip Codes'!R$52:W$5334, 6, FALSE)</f>
        <v>SCG</v>
      </c>
      <c r="J4246" s="98" t="str">
        <f>VLOOKUP(E4246, 'Program Data Extracts-Zip Codes'!R$52:W$5334, 4, FALSE)</f>
        <v>SCE</v>
      </c>
    </row>
    <row r="4247" spans="2:10" x14ac:dyDescent="0.25">
      <c r="B4247" s="63">
        <v>6059063009</v>
      </c>
      <c r="C4247" s="63">
        <v>1674</v>
      </c>
      <c r="D4247" s="63" t="s">
        <v>180</v>
      </c>
      <c r="E4247" s="96">
        <v>92660</v>
      </c>
      <c r="F4247" s="63">
        <v>7.7687506238089199</v>
      </c>
      <c r="G4247" s="63">
        <v>0</v>
      </c>
      <c r="H4247" s="63">
        <v>11.3</v>
      </c>
      <c r="I4247" s="98" t="str">
        <f>VLOOKUP(E4247, 'Program Data Extracts-Zip Codes'!R$52:W$5334, 6, FALSE)</f>
        <v>SCG</v>
      </c>
      <c r="J4247" s="98" t="str">
        <f>VLOOKUP(E4247, 'Program Data Extracts-Zip Codes'!R$52:W$5334, 4, FALSE)</f>
        <v>SCE</v>
      </c>
    </row>
    <row r="4248" spans="2:10" x14ac:dyDescent="0.25">
      <c r="B4248" s="63">
        <v>6059063005</v>
      </c>
      <c r="C4248" s="63">
        <v>1365</v>
      </c>
      <c r="D4248" s="63" t="s">
        <v>180</v>
      </c>
      <c r="E4248" s="96">
        <v>92660</v>
      </c>
      <c r="F4248" s="63">
        <v>6.9052552530689102</v>
      </c>
      <c r="G4248" s="63">
        <v>0</v>
      </c>
      <c r="H4248" s="63">
        <v>8.1</v>
      </c>
      <c r="I4248" s="98" t="str">
        <f>VLOOKUP(E4248, 'Program Data Extracts-Zip Codes'!R$52:W$5334, 6, FALSE)</f>
        <v>SCG</v>
      </c>
      <c r="J4248" s="98" t="str">
        <f>VLOOKUP(E4248, 'Program Data Extracts-Zip Codes'!R$52:W$5334, 4, FALSE)</f>
        <v>SCE</v>
      </c>
    </row>
    <row r="4249" spans="2:10" x14ac:dyDescent="0.25">
      <c r="B4249" s="63">
        <v>6059063006</v>
      </c>
      <c r="C4249" s="63">
        <v>2756</v>
      </c>
      <c r="D4249" s="63" t="s">
        <v>180</v>
      </c>
      <c r="E4249" s="96">
        <v>92662</v>
      </c>
      <c r="F4249" s="63">
        <v>6.3403677106492404</v>
      </c>
      <c r="G4249" s="63">
        <v>0</v>
      </c>
      <c r="H4249" s="63">
        <v>13.5</v>
      </c>
      <c r="I4249" s="98" t="str">
        <f>VLOOKUP(E4249, 'Program Data Extracts-Zip Codes'!R$52:W$5334, 6, FALSE)</f>
        <v>SCG</v>
      </c>
      <c r="J4249" s="98" t="str">
        <f>VLOOKUP(E4249, 'Program Data Extracts-Zip Codes'!R$52:W$5334, 4, FALSE)</f>
        <v>SCE</v>
      </c>
    </row>
    <row r="4250" spans="2:10" x14ac:dyDescent="0.25">
      <c r="B4250" s="63">
        <v>6059063008</v>
      </c>
      <c r="C4250" s="63">
        <v>857</v>
      </c>
      <c r="D4250" s="63" t="s">
        <v>180</v>
      </c>
      <c r="E4250" s="96">
        <v>92660</v>
      </c>
      <c r="F4250" s="63">
        <v>3.31425375375923</v>
      </c>
      <c r="G4250" s="63">
        <v>0</v>
      </c>
      <c r="H4250" s="63">
        <v>15.1</v>
      </c>
      <c r="I4250" s="98" t="str">
        <f>VLOOKUP(E4250, 'Program Data Extracts-Zip Codes'!R$52:W$5334, 6, FALSE)</f>
        <v>SCG</v>
      </c>
      <c r="J4250" s="98" t="str">
        <f>VLOOKUP(E4250, 'Program Data Extracts-Zip Codes'!R$52:W$5334, 4, FALSE)</f>
        <v>SCE</v>
      </c>
    </row>
    <row r="4251" spans="2:10" x14ac:dyDescent="0.25">
      <c r="B4251" s="63">
        <v>6059062645</v>
      </c>
      <c r="C4251" s="63">
        <v>6084</v>
      </c>
      <c r="D4251" s="63" t="s">
        <v>180</v>
      </c>
      <c r="E4251" s="96">
        <v>92657</v>
      </c>
      <c r="F4251" s="63">
        <v>7.3233608129286996</v>
      </c>
      <c r="G4251" s="63">
        <v>0</v>
      </c>
      <c r="H4251" s="63">
        <v>6.8</v>
      </c>
      <c r="I4251" s="98" t="str">
        <f>VLOOKUP(E4251, 'Program Data Extracts-Zip Codes'!R$52:W$5334, 6, FALSE)</f>
        <v>SCG</v>
      </c>
      <c r="J4251" s="98" t="str">
        <f>VLOOKUP(E4251, 'Program Data Extracts-Zip Codes'!R$52:W$5334, 4, FALSE)</f>
        <v>SCE</v>
      </c>
    </row>
    <row r="4252" spans="2:10" x14ac:dyDescent="0.25">
      <c r="B4252" s="63">
        <v>6059062643</v>
      </c>
      <c r="C4252" s="63">
        <v>7246</v>
      </c>
      <c r="D4252" s="63" t="s">
        <v>180</v>
      </c>
      <c r="E4252" s="96">
        <v>92657</v>
      </c>
      <c r="F4252" s="63">
        <v>6.0911601585522197</v>
      </c>
      <c r="G4252" s="63">
        <v>0</v>
      </c>
      <c r="H4252" s="63">
        <v>8.5</v>
      </c>
      <c r="I4252" s="98" t="str">
        <f>VLOOKUP(E4252, 'Program Data Extracts-Zip Codes'!R$52:W$5334, 6, FALSE)</f>
        <v>SCG</v>
      </c>
      <c r="J4252" s="98" t="str">
        <f>VLOOKUP(E4252, 'Program Data Extracts-Zip Codes'!R$52:W$5334, 4, FALSE)</f>
        <v>SCE</v>
      </c>
    </row>
    <row r="4253" spans="2:10" x14ac:dyDescent="0.25">
      <c r="B4253" s="63">
        <v>6059076204</v>
      </c>
      <c r="C4253" s="63">
        <v>4492</v>
      </c>
      <c r="D4253" s="63" t="s">
        <v>180</v>
      </c>
      <c r="E4253" s="96">
        <v>92867</v>
      </c>
      <c r="F4253" s="63">
        <v>40.564762765353699</v>
      </c>
      <c r="G4253" s="63">
        <v>4492</v>
      </c>
      <c r="H4253" s="63">
        <v>54.2</v>
      </c>
      <c r="I4253" s="98" t="str">
        <f>VLOOKUP(E4253, 'Program Data Extracts-Zip Codes'!R$52:W$5334, 6, FALSE)</f>
        <v>SCG</v>
      </c>
      <c r="J4253" s="98" t="str">
        <f>VLOOKUP(E4253, 'Program Data Extracts-Zip Codes'!R$52:W$5334, 4, FALSE)</f>
        <v>Anaheim</v>
      </c>
    </row>
    <row r="4254" spans="2:10" x14ac:dyDescent="0.25">
      <c r="B4254" s="63">
        <v>6059076208</v>
      </c>
      <c r="C4254" s="63">
        <v>4999</v>
      </c>
      <c r="D4254" s="63" t="s">
        <v>180</v>
      </c>
      <c r="E4254" s="96">
        <v>92865</v>
      </c>
      <c r="F4254" s="63">
        <v>36.3208577296448</v>
      </c>
      <c r="G4254" s="63">
        <v>0</v>
      </c>
      <c r="H4254" s="63">
        <v>29.2</v>
      </c>
      <c r="I4254" s="98" t="str">
        <f>VLOOKUP(E4254, 'Program Data Extracts-Zip Codes'!R$52:W$5334, 6, FALSE)</f>
        <v>SCG</v>
      </c>
      <c r="J4254" s="98" t="str">
        <f>VLOOKUP(E4254, 'Program Data Extracts-Zip Codes'!R$52:W$5334, 4, FALSE)</f>
        <v>Anaheim</v>
      </c>
    </row>
    <row r="4255" spans="2:10" x14ac:dyDescent="0.25">
      <c r="B4255" s="63">
        <v>6059075812</v>
      </c>
      <c r="C4255" s="63">
        <v>6573</v>
      </c>
      <c r="D4255" s="63" t="s">
        <v>180</v>
      </c>
      <c r="E4255" s="96">
        <v>92867</v>
      </c>
      <c r="F4255" s="63">
        <v>33.519460825430798</v>
      </c>
      <c r="G4255" s="63">
        <v>0</v>
      </c>
      <c r="H4255" s="63">
        <v>34.4</v>
      </c>
      <c r="I4255" s="98" t="str">
        <f>VLOOKUP(E4255, 'Program Data Extracts-Zip Codes'!R$52:W$5334, 6, FALSE)</f>
        <v>SCG</v>
      </c>
      <c r="J4255" s="98" t="str">
        <f>VLOOKUP(E4255, 'Program Data Extracts-Zip Codes'!R$52:W$5334, 4, FALSE)</f>
        <v>Anaheim</v>
      </c>
    </row>
    <row r="4256" spans="2:10" x14ac:dyDescent="0.25">
      <c r="B4256" s="63">
        <v>6059075811</v>
      </c>
      <c r="C4256" s="63">
        <v>3332</v>
      </c>
      <c r="D4256" s="63" t="s">
        <v>180</v>
      </c>
      <c r="E4256" s="96">
        <v>92867</v>
      </c>
      <c r="F4256" s="63">
        <v>33.162085566227297</v>
      </c>
      <c r="G4256" s="63">
        <v>0</v>
      </c>
      <c r="H4256" s="63">
        <v>48.8</v>
      </c>
      <c r="I4256" s="98" t="str">
        <f>VLOOKUP(E4256, 'Program Data Extracts-Zip Codes'!R$52:W$5334, 6, FALSE)</f>
        <v>SCG</v>
      </c>
      <c r="J4256" s="98" t="str">
        <f>VLOOKUP(E4256, 'Program Data Extracts-Zip Codes'!R$52:W$5334, 4, FALSE)</f>
        <v>Anaheim</v>
      </c>
    </row>
    <row r="4257" spans="2:10" x14ac:dyDescent="0.25">
      <c r="B4257" s="63">
        <v>6059076101</v>
      </c>
      <c r="C4257" s="63">
        <v>8933</v>
      </c>
      <c r="D4257" s="63" t="s">
        <v>180</v>
      </c>
      <c r="E4257" s="96">
        <v>92868</v>
      </c>
      <c r="F4257" s="63">
        <v>32.998898502875903</v>
      </c>
      <c r="G4257" s="63">
        <v>0</v>
      </c>
      <c r="H4257" s="63">
        <v>24.3</v>
      </c>
      <c r="I4257" s="98" t="str">
        <f>VLOOKUP(E4257, 'Program Data Extracts-Zip Codes'!R$52:W$5334, 6, FALSE)</f>
        <v>SCG</v>
      </c>
      <c r="J4257" s="98" t="str">
        <f>VLOOKUP(E4257, 'Program Data Extracts-Zip Codes'!R$52:W$5334, 4, FALSE)</f>
        <v>Anaheim</v>
      </c>
    </row>
    <row r="4258" spans="2:10" x14ac:dyDescent="0.25">
      <c r="B4258" s="63">
        <v>6059076206</v>
      </c>
      <c r="C4258" s="63">
        <v>4517</v>
      </c>
      <c r="D4258" s="63" t="s">
        <v>180</v>
      </c>
      <c r="E4258" s="96">
        <v>92867</v>
      </c>
      <c r="F4258" s="63">
        <v>30.398631866670499</v>
      </c>
      <c r="G4258" s="63">
        <v>0</v>
      </c>
      <c r="H4258" s="63">
        <v>26.8</v>
      </c>
      <c r="I4258" s="98" t="str">
        <f>VLOOKUP(E4258, 'Program Data Extracts-Zip Codes'!R$52:W$5334, 6, FALSE)</f>
        <v>SCG</v>
      </c>
      <c r="J4258" s="98" t="str">
        <f>VLOOKUP(E4258, 'Program Data Extracts-Zip Codes'!R$52:W$5334, 4, FALSE)</f>
        <v>Anaheim</v>
      </c>
    </row>
    <row r="4259" spans="2:10" x14ac:dyDescent="0.25">
      <c r="B4259" s="63">
        <v>6059076000</v>
      </c>
      <c r="C4259" s="63">
        <v>8371</v>
      </c>
      <c r="D4259" s="63" t="s">
        <v>180</v>
      </c>
      <c r="E4259" s="96">
        <v>92868</v>
      </c>
      <c r="F4259" s="63">
        <v>30.2713998956749</v>
      </c>
      <c r="G4259" s="63">
        <v>0</v>
      </c>
      <c r="H4259" s="63">
        <v>24.9</v>
      </c>
      <c r="I4259" s="98" t="str">
        <f>VLOOKUP(E4259, 'Program Data Extracts-Zip Codes'!R$52:W$5334, 6, FALSE)</f>
        <v>SCG</v>
      </c>
      <c r="J4259" s="98" t="str">
        <f>VLOOKUP(E4259, 'Program Data Extracts-Zip Codes'!R$52:W$5334, 4, FALSE)</f>
        <v>Anaheim</v>
      </c>
    </row>
    <row r="4260" spans="2:10" x14ac:dyDescent="0.25">
      <c r="B4260" s="63">
        <v>6059076202</v>
      </c>
      <c r="C4260" s="63">
        <v>5812</v>
      </c>
      <c r="D4260" s="63" t="s">
        <v>180</v>
      </c>
      <c r="E4260" s="96">
        <v>92865</v>
      </c>
      <c r="F4260" s="63">
        <v>29.700043736765799</v>
      </c>
      <c r="G4260" s="63">
        <v>0</v>
      </c>
      <c r="H4260" s="63">
        <v>23.3</v>
      </c>
      <c r="I4260" s="98" t="str">
        <f>VLOOKUP(E4260, 'Program Data Extracts-Zip Codes'!R$52:W$5334, 6, FALSE)</f>
        <v>SCG</v>
      </c>
      <c r="J4260" s="98" t="str">
        <f>VLOOKUP(E4260, 'Program Data Extracts-Zip Codes'!R$52:W$5334, 4, FALSE)</f>
        <v>Anaheim</v>
      </c>
    </row>
    <row r="4261" spans="2:10" x14ac:dyDescent="0.25">
      <c r="B4261" s="63">
        <v>6059075806</v>
      </c>
      <c r="C4261" s="63">
        <v>6121</v>
      </c>
      <c r="D4261" s="63" t="s">
        <v>180</v>
      </c>
      <c r="E4261" s="96">
        <v>92866</v>
      </c>
      <c r="F4261" s="63">
        <v>29.559321299718501</v>
      </c>
      <c r="G4261" s="63">
        <v>0</v>
      </c>
      <c r="H4261" s="63">
        <v>39.9</v>
      </c>
      <c r="I4261" s="98" t="str">
        <f>VLOOKUP(E4261, 'Program Data Extracts-Zip Codes'!R$52:W$5334, 6, FALSE)</f>
        <v>SCG</v>
      </c>
      <c r="J4261" s="98" t="str">
        <f>VLOOKUP(E4261, 'Program Data Extracts-Zip Codes'!R$52:W$5334, 4, FALSE)</f>
        <v>SCE</v>
      </c>
    </row>
    <row r="4262" spans="2:10" x14ac:dyDescent="0.25">
      <c r="B4262" s="63">
        <v>6059075805</v>
      </c>
      <c r="C4262" s="63">
        <v>4213</v>
      </c>
      <c r="D4262" s="63" t="s">
        <v>180</v>
      </c>
      <c r="E4262" s="96">
        <v>92866</v>
      </c>
      <c r="F4262" s="63">
        <v>28.456028787211199</v>
      </c>
      <c r="G4262" s="63">
        <v>0</v>
      </c>
      <c r="H4262" s="63">
        <v>42.8</v>
      </c>
      <c r="I4262" s="98" t="str">
        <f>VLOOKUP(E4262, 'Program Data Extracts-Zip Codes'!R$52:W$5334, 6, FALSE)</f>
        <v>SCG</v>
      </c>
      <c r="J4262" s="98" t="str">
        <f>VLOOKUP(E4262, 'Program Data Extracts-Zip Codes'!R$52:W$5334, 4, FALSE)</f>
        <v>SCE</v>
      </c>
    </row>
    <row r="4263" spans="2:10" x14ac:dyDescent="0.25">
      <c r="B4263" s="63">
        <v>6059076205</v>
      </c>
      <c r="C4263" s="63">
        <v>6847</v>
      </c>
      <c r="D4263" s="63" t="s">
        <v>180</v>
      </c>
      <c r="E4263" s="96">
        <v>92867</v>
      </c>
      <c r="F4263" s="63">
        <v>28.132339906985901</v>
      </c>
      <c r="G4263" s="63">
        <v>0</v>
      </c>
      <c r="H4263" s="63">
        <v>33.799999999999997</v>
      </c>
      <c r="I4263" s="98" t="str">
        <f>VLOOKUP(E4263, 'Program Data Extracts-Zip Codes'!R$52:W$5334, 6, FALSE)</f>
        <v>SCG</v>
      </c>
      <c r="J4263" s="98" t="str">
        <f>VLOOKUP(E4263, 'Program Data Extracts-Zip Codes'!R$52:W$5334, 4, FALSE)</f>
        <v>Anaheim</v>
      </c>
    </row>
    <row r="4264" spans="2:10" x14ac:dyDescent="0.25">
      <c r="B4264" s="63">
        <v>6059076102</v>
      </c>
      <c r="C4264" s="63">
        <v>7487</v>
      </c>
      <c r="D4264" s="63" t="s">
        <v>180</v>
      </c>
      <c r="E4264" s="96">
        <v>92868</v>
      </c>
      <c r="F4264" s="63">
        <v>28.021553794416999</v>
      </c>
      <c r="G4264" s="63">
        <v>0</v>
      </c>
      <c r="H4264" s="63">
        <v>42.8</v>
      </c>
      <c r="I4264" s="98" t="str">
        <f>VLOOKUP(E4264, 'Program Data Extracts-Zip Codes'!R$52:W$5334, 6, FALSE)</f>
        <v>SCG</v>
      </c>
      <c r="J4264" s="98" t="str">
        <f>VLOOKUP(E4264, 'Program Data Extracts-Zip Codes'!R$52:W$5334, 4, FALSE)</f>
        <v>Anaheim</v>
      </c>
    </row>
    <row r="4265" spans="2:10" x14ac:dyDescent="0.25">
      <c r="B4265" s="63">
        <v>6059075816</v>
      </c>
      <c r="C4265" s="63">
        <v>3709</v>
      </c>
      <c r="D4265" s="63" t="s">
        <v>180</v>
      </c>
      <c r="E4265" s="96">
        <v>92869</v>
      </c>
      <c r="F4265" s="63">
        <v>25.7760382549809</v>
      </c>
      <c r="G4265" s="63">
        <v>0</v>
      </c>
      <c r="H4265" s="63">
        <v>40</v>
      </c>
      <c r="I4265" s="98" t="str">
        <f>VLOOKUP(E4265, 'Program Data Extracts-Zip Codes'!R$52:W$5334, 6, FALSE)</f>
        <v>SCG</v>
      </c>
      <c r="J4265" s="98" t="str">
        <f>VLOOKUP(E4265, 'Program Data Extracts-Zip Codes'!R$52:W$5334, 4, FALSE)</f>
        <v>SCE</v>
      </c>
    </row>
    <row r="4266" spans="2:10" x14ac:dyDescent="0.25">
      <c r="B4266" s="63">
        <v>6059075807</v>
      </c>
      <c r="C4266" s="63">
        <v>4324</v>
      </c>
      <c r="D4266" s="63" t="s">
        <v>180</v>
      </c>
      <c r="E4266" s="96">
        <v>92869</v>
      </c>
      <c r="F4266" s="63">
        <v>25.483808969255001</v>
      </c>
      <c r="G4266" s="63">
        <v>0</v>
      </c>
      <c r="H4266" s="63">
        <v>28.8</v>
      </c>
      <c r="I4266" s="98" t="str">
        <f>VLOOKUP(E4266, 'Program Data Extracts-Zip Codes'!R$52:W$5334, 6, FALSE)</f>
        <v>SCG</v>
      </c>
      <c r="J4266" s="98" t="str">
        <f>VLOOKUP(E4266, 'Program Data Extracts-Zip Codes'!R$52:W$5334, 4, FALSE)</f>
        <v>SCE</v>
      </c>
    </row>
    <row r="4267" spans="2:10" x14ac:dyDescent="0.25">
      <c r="B4267" s="63">
        <v>6059075901</v>
      </c>
      <c r="C4267" s="63">
        <v>4126</v>
      </c>
      <c r="D4267" s="63" t="s">
        <v>180</v>
      </c>
      <c r="E4267" s="96">
        <v>92866</v>
      </c>
      <c r="F4267" s="63">
        <v>25.1502239316304</v>
      </c>
      <c r="G4267" s="63">
        <v>0</v>
      </c>
      <c r="H4267" s="63">
        <v>41.3</v>
      </c>
      <c r="I4267" s="98" t="str">
        <f>VLOOKUP(E4267, 'Program Data Extracts-Zip Codes'!R$52:W$5334, 6, FALSE)</f>
        <v>SCG</v>
      </c>
      <c r="J4267" s="98" t="str">
        <f>VLOOKUP(E4267, 'Program Data Extracts-Zip Codes'!R$52:W$5334, 4, FALSE)</f>
        <v>SCE</v>
      </c>
    </row>
    <row r="4268" spans="2:10" x14ac:dyDescent="0.25">
      <c r="B4268" s="63">
        <v>6059075902</v>
      </c>
      <c r="C4268" s="63">
        <v>6548</v>
      </c>
      <c r="D4268" s="63" t="s">
        <v>180</v>
      </c>
      <c r="E4268" s="96">
        <v>92866</v>
      </c>
      <c r="F4268" s="63">
        <v>24.5942362146648</v>
      </c>
      <c r="G4268" s="63">
        <v>0</v>
      </c>
      <c r="H4268" s="63">
        <v>31.9</v>
      </c>
      <c r="I4268" s="98" t="str">
        <f>VLOOKUP(E4268, 'Program Data Extracts-Zip Codes'!R$52:W$5334, 6, FALSE)</f>
        <v>SCG</v>
      </c>
      <c r="J4268" s="98" t="str">
        <f>VLOOKUP(E4268, 'Program Data Extracts-Zip Codes'!R$52:W$5334, 4, FALSE)</f>
        <v>SCE</v>
      </c>
    </row>
    <row r="4269" spans="2:10" x14ac:dyDescent="0.25">
      <c r="B4269" s="63">
        <v>6059076201</v>
      </c>
      <c r="C4269" s="63">
        <v>6772</v>
      </c>
      <c r="D4269" s="63" t="s">
        <v>180</v>
      </c>
      <c r="E4269" s="96">
        <v>92865</v>
      </c>
      <c r="F4269" s="63">
        <v>24.284572943446701</v>
      </c>
      <c r="G4269" s="63">
        <v>0</v>
      </c>
      <c r="H4269" s="63">
        <v>19.100000000000001</v>
      </c>
      <c r="I4269" s="98" t="str">
        <f>VLOOKUP(E4269, 'Program Data Extracts-Zip Codes'!R$52:W$5334, 6, FALSE)</f>
        <v>SCG</v>
      </c>
      <c r="J4269" s="98" t="str">
        <f>VLOOKUP(E4269, 'Program Data Extracts-Zip Codes'!R$52:W$5334, 4, FALSE)</f>
        <v>Anaheim</v>
      </c>
    </row>
    <row r="4270" spans="2:10" x14ac:dyDescent="0.25">
      <c r="B4270" s="63">
        <v>6059075815</v>
      </c>
      <c r="C4270" s="63">
        <v>5176</v>
      </c>
      <c r="D4270" s="63" t="s">
        <v>180</v>
      </c>
      <c r="E4270" s="96">
        <v>92867</v>
      </c>
      <c r="F4270" s="63">
        <v>22.453044267954201</v>
      </c>
      <c r="G4270" s="63">
        <v>0</v>
      </c>
      <c r="H4270" s="63">
        <v>38.6</v>
      </c>
      <c r="I4270" s="98" t="str">
        <f>VLOOKUP(E4270, 'Program Data Extracts-Zip Codes'!R$52:W$5334, 6, FALSE)</f>
        <v>SCG</v>
      </c>
      <c r="J4270" s="98" t="str">
        <f>VLOOKUP(E4270, 'Program Data Extracts-Zip Codes'!R$52:W$5334, 4, FALSE)</f>
        <v>Anaheim</v>
      </c>
    </row>
    <row r="4271" spans="2:10" x14ac:dyDescent="0.25">
      <c r="B4271" s="63">
        <v>6059021913</v>
      </c>
      <c r="C4271" s="63">
        <v>8140</v>
      </c>
      <c r="D4271" s="63" t="s">
        <v>180</v>
      </c>
      <c r="E4271" s="96">
        <v>92869</v>
      </c>
      <c r="F4271" s="63">
        <v>21.6400073128755</v>
      </c>
      <c r="G4271" s="63">
        <v>0</v>
      </c>
      <c r="H4271" s="63">
        <v>43</v>
      </c>
      <c r="I4271" s="98" t="str">
        <f>VLOOKUP(E4271, 'Program Data Extracts-Zip Codes'!R$52:W$5334, 6, FALSE)</f>
        <v>SCG</v>
      </c>
      <c r="J4271" s="98" t="str">
        <f>VLOOKUP(E4271, 'Program Data Extracts-Zip Codes'!R$52:W$5334, 4, FALSE)</f>
        <v>SCE</v>
      </c>
    </row>
    <row r="4272" spans="2:10" x14ac:dyDescent="0.25">
      <c r="B4272" s="63">
        <v>6059021918</v>
      </c>
      <c r="C4272" s="63">
        <v>5067</v>
      </c>
      <c r="D4272" s="63" t="s">
        <v>180</v>
      </c>
      <c r="E4272" s="96">
        <v>92869</v>
      </c>
      <c r="F4272" s="63">
        <v>16.701240709929699</v>
      </c>
      <c r="G4272" s="63">
        <v>0</v>
      </c>
      <c r="H4272" s="63">
        <v>20.8</v>
      </c>
      <c r="I4272" s="98" t="str">
        <f>VLOOKUP(E4272, 'Program Data Extracts-Zip Codes'!R$52:W$5334, 6, FALSE)</f>
        <v>SCG</v>
      </c>
      <c r="J4272" s="98" t="str">
        <f>VLOOKUP(E4272, 'Program Data Extracts-Zip Codes'!R$52:W$5334, 4, FALSE)</f>
        <v>SCE</v>
      </c>
    </row>
    <row r="4273" spans="2:10" x14ac:dyDescent="0.25">
      <c r="B4273" s="63">
        <v>6059021917</v>
      </c>
      <c r="C4273" s="63">
        <v>3435</v>
      </c>
      <c r="D4273" s="63" t="s">
        <v>180</v>
      </c>
      <c r="E4273" s="96">
        <v>92869</v>
      </c>
      <c r="F4273" s="63">
        <v>15.101389402025401</v>
      </c>
      <c r="G4273" s="63">
        <v>0</v>
      </c>
      <c r="H4273" s="63">
        <v>6.5</v>
      </c>
      <c r="I4273" s="98" t="str">
        <f>VLOOKUP(E4273, 'Program Data Extracts-Zip Codes'!R$52:W$5334, 6, FALSE)</f>
        <v>SCG</v>
      </c>
      <c r="J4273" s="98" t="str">
        <f>VLOOKUP(E4273, 'Program Data Extracts-Zip Codes'!R$52:W$5334, 4, FALSE)</f>
        <v>SCE</v>
      </c>
    </row>
    <row r="4274" spans="2:10" x14ac:dyDescent="0.25">
      <c r="B4274" s="63">
        <v>6059075813</v>
      </c>
      <c r="C4274" s="63">
        <v>5069</v>
      </c>
      <c r="D4274" s="63" t="s">
        <v>180</v>
      </c>
      <c r="E4274" s="96">
        <v>92867</v>
      </c>
      <c r="F4274" s="63">
        <v>14.1423147494466</v>
      </c>
      <c r="G4274" s="63">
        <v>0</v>
      </c>
      <c r="H4274" s="63">
        <v>15.4</v>
      </c>
      <c r="I4274" s="98" t="str">
        <f>VLOOKUP(E4274, 'Program Data Extracts-Zip Codes'!R$52:W$5334, 6, FALSE)</f>
        <v>SCG</v>
      </c>
      <c r="J4274" s="98" t="str">
        <f>VLOOKUP(E4274, 'Program Data Extracts-Zip Codes'!R$52:W$5334, 4, FALSE)</f>
        <v>Anaheim</v>
      </c>
    </row>
    <row r="4275" spans="2:10" x14ac:dyDescent="0.25">
      <c r="B4275" s="63">
        <v>6059021924</v>
      </c>
      <c r="C4275" s="63">
        <v>4192</v>
      </c>
      <c r="D4275" s="63" t="s">
        <v>180</v>
      </c>
      <c r="E4275" s="96">
        <v>92862</v>
      </c>
      <c r="F4275" s="63">
        <v>12.5935708083938</v>
      </c>
      <c r="G4275" s="63">
        <v>0</v>
      </c>
      <c r="H4275" s="63">
        <v>12.1</v>
      </c>
      <c r="I4275" s="98" t="str">
        <f>VLOOKUP(E4275, 'Program Data Extracts-Zip Codes'!R$52:W$5334, 6, FALSE)</f>
        <v>SCG</v>
      </c>
      <c r="J4275" s="98" t="str">
        <f>VLOOKUP(E4275, 'Program Data Extracts-Zip Codes'!R$52:W$5334, 4, FALSE)</f>
        <v>SCE</v>
      </c>
    </row>
    <row r="4276" spans="2:10" x14ac:dyDescent="0.25">
      <c r="B4276" s="63">
        <v>6059075814</v>
      </c>
      <c r="C4276" s="63">
        <v>3327</v>
      </c>
      <c r="D4276" s="63" t="s">
        <v>180</v>
      </c>
      <c r="E4276" s="96">
        <v>92867</v>
      </c>
      <c r="F4276" s="63">
        <v>10.8097912153897</v>
      </c>
      <c r="G4276" s="63">
        <v>0</v>
      </c>
      <c r="H4276" s="63">
        <v>13.6</v>
      </c>
      <c r="I4276" s="98" t="str">
        <f>VLOOKUP(E4276, 'Program Data Extracts-Zip Codes'!R$52:W$5334, 6, FALSE)</f>
        <v>SCG</v>
      </c>
      <c r="J4276" s="98" t="str">
        <f>VLOOKUP(E4276, 'Program Data Extracts-Zip Codes'!R$52:W$5334, 4, FALSE)</f>
        <v>Anaheim</v>
      </c>
    </row>
    <row r="4277" spans="2:10" x14ac:dyDescent="0.25">
      <c r="B4277" s="63">
        <v>6059075808</v>
      </c>
      <c r="C4277" s="63">
        <v>3404</v>
      </c>
      <c r="D4277" s="63" t="s">
        <v>180</v>
      </c>
      <c r="E4277" s="96">
        <v>92869</v>
      </c>
      <c r="F4277" s="63">
        <v>10.543184528196001</v>
      </c>
      <c r="G4277" s="63">
        <v>0</v>
      </c>
      <c r="H4277" s="63">
        <v>19.8</v>
      </c>
      <c r="I4277" s="98" t="str">
        <f>VLOOKUP(E4277, 'Program Data Extracts-Zip Codes'!R$52:W$5334, 6, FALSE)</f>
        <v>SCG</v>
      </c>
      <c r="J4277" s="98" t="str">
        <f>VLOOKUP(E4277, 'Program Data Extracts-Zip Codes'!R$52:W$5334, 4, FALSE)</f>
        <v>SCE</v>
      </c>
    </row>
    <row r="4278" spans="2:10" x14ac:dyDescent="0.25">
      <c r="B4278" s="63">
        <v>6059021912</v>
      </c>
      <c r="C4278" s="63">
        <v>4828</v>
      </c>
      <c r="D4278" s="63" t="s">
        <v>180</v>
      </c>
      <c r="E4278" s="96">
        <v>92869</v>
      </c>
      <c r="F4278" s="63">
        <v>6.5078619881017898</v>
      </c>
      <c r="G4278" s="63">
        <v>0</v>
      </c>
      <c r="H4278" s="63">
        <v>5.7</v>
      </c>
      <c r="I4278" s="98" t="str">
        <f>VLOOKUP(E4278, 'Program Data Extracts-Zip Codes'!R$52:W$5334, 6, FALSE)</f>
        <v>SCG</v>
      </c>
      <c r="J4278" s="98" t="str">
        <f>VLOOKUP(E4278, 'Program Data Extracts-Zip Codes'!R$52:W$5334, 4, FALSE)</f>
        <v>SCE</v>
      </c>
    </row>
    <row r="4279" spans="2:10" x14ac:dyDescent="0.25">
      <c r="B4279" s="63">
        <v>6059011720</v>
      </c>
      <c r="C4279" s="63">
        <v>7329</v>
      </c>
      <c r="D4279" s="63" t="s">
        <v>180</v>
      </c>
      <c r="E4279" s="96">
        <v>92870</v>
      </c>
      <c r="F4279" s="63">
        <v>45.890953127636699</v>
      </c>
      <c r="G4279" s="63">
        <v>7329</v>
      </c>
      <c r="H4279" s="63">
        <v>76.3</v>
      </c>
      <c r="I4279" s="98" t="str">
        <f>VLOOKUP(E4279, 'Program Data Extracts-Zip Codes'!R$52:W$5334, 6, FALSE)</f>
        <v>SCG</v>
      </c>
      <c r="J4279" s="98" t="str">
        <f>VLOOKUP(E4279, 'Program Data Extracts-Zip Codes'!R$52:W$5334, 4, FALSE)</f>
        <v>Anaheim</v>
      </c>
    </row>
    <row r="4280" spans="2:10" x14ac:dyDescent="0.25">
      <c r="B4280" s="63">
        <v>6059011721</v>
      </c>
      <c r="C4280" s="63">
        <v>5023</v>
      </c>
      <c r="D4280" s="63" t="s">
        <v>180</v>
      </c>
      <c r="E4280" s="96">
        <v>92870</v>
      </c>
      <c r="F4280" s="63">
        <v>45.264164832636503</v>
      </c>
      <c r="G4280" s="63">
        <v>5023</v>
      </c>
      <c r="H4280" s="63">
        <v>55.8</v>
      </c>
      <c r="I4280" s="98" t="str">
        <f>VLOOKUP(E4280, 'Program Data Extracts-Zip Codes'!R$52:W$5334, 6, FALSE)</f>
        <v>SCG</v>
      </c>
      <c r="J4280" s="98" t="str">
        <f>VLOOKUP(E4280, 'Program Data Extracts-Zip Codes'!R$52:W$5334, 4, FALSE)</f>
        <v>Anaheim</v>
      </c>
    </row>
    <row r="4281" spans="2:10" x14ac:dyDescent="0.25">
      <c r="B4281" s="63">
        <v>6059011722</v>
      </c>
      <c r="C4281" s="63">
        <v>2363</v>
      </c>
      <c r="D4281" s="63" t="s">
        <v>180</v>
      </c>
      <c r="E4281" s="96">
        <v>92870</v>
      </c>
      <c r="F4281" s="63">
        <v>34.9342017648286</v>
      </c>
      <c r="G4281" s="63">
        <v>0</v>
      </c>
      <c r="H4281" s="63">
        <v>16.100000000000001</v>
      </c>
      <c r="I4281" s="98" t="str">
        <f>VLOOKUP(E4281, 'Program Data Extracts-Zip Codes'!R$52:W$5334, 6, FALSE)</f>
        <v>SCG</v>
      </c>
      <c r="J4281" s="98" t="str">
        <f>VLOOKUP(E4281, 'Program Data Extracts-Zip Codes'!R$52:W$5334, 4, FALSE)</f>
        <v>Anaheim</v>
      </c>
    </row>
    <row r="4282" spans="2:10" x14ac:dyDescent="0.25">
      <c r="B4282" s="63">
        <v>6059021821</v>
      </c>
      <c r="C4282" s="63">
        <v>6582</v>
      </c>
      <c r="D4282" s="63" t="s">
        <v>180</v>
      </c>
      <c r="E4282" s="96">
        <v>92870</v>
      </c>
      <c r="F4282" s="63">
        <v>33.929584308962497</v>
      </c>
      <c r="G4282" s="63">
        <v>0</v>
      </c>
      <c r="H4282" s="63">
        <v>20.2</v>
      </c>
      <c r="I4282" s="98" t="str">
        <f>VLOOKUP(E4282, 'Program Data Extracts-Zip Codes'!R$52:W$5334, 6, FALSE)</f>
        <v>SCG</v>
      </c>
      <c r="J4282" s="98" t="str">
        <f>VLOOKUP(E4282, 'Program Data Extracts-Zip Codes'!R$52:W$5334, 4, FALSE)</f>
        <v>Anaheim</v>
      </c>
    </row>
    <row r="4283" spans="2:10" x14ac:dyDescent="0.25">
      <c r="B4283" s="63">
        <v>6059011712</v>
      </c>
      <c r="C4283" s="63">
        <v>4865</v>
      </c>
      <c r="D4283" s="63" t="s">
        <v>180</v>
      </c>
      <c r="E4283" s="96">
        <v>92870</v>
      </c>
      <c r="F4283" s="63">
        <v>30.859065457261099</v>
      </c>
      <c r="G4283" s="63">
        <v>0</v>
      </c>
      <c r="H4283" s="63">
        <v>21.5</v>
      </c>
      <c r="I4283" s="98" t="str">
        <f>VLOOKUP(E4283, 'Program Data Extracts-Zip Codes'!R$52:W$5334, 6, FALSE)</f>
        <v>SCG</v>
      </c>
      <c r="J4283" s="98" t="str">
        <f>VLOOKUP(E4283, 'Program Data Extracts-Zip Codes'!R$52:W$5334, 4, FALSE)</f>
        <v>Anaheim</v>
      </c>
    </row>
    <row r="4284" spans="2:10" x14ac:dyDescent="0.25">
      <c r="B4284" s="63">
        <v>6059011716</v>
      </c>
      <c r="C4284" s="63">
        <v>5410</v>
      </c>
      <c r="D4284" s="63" t="s">
        <v>180</v>
      </c>
      <c r="E4284" s="96">
        <v>92870</v>
      </c>
      <c r="F4284" s="63">
        <v>23.585388664293099</v>
      </c>
      <c r="G4284" s="63">
        <v>0</v>
      </c>
      <c r="H4284" s="63">
        <v>17.2</v>
      </c>
      <c r="I4284" s="98" t="str">
        <f>VLOOKUP(E4284, 'Program Data Extracts-Zip Codes'!R$52:W$5334, 6, FALSE)</f>
        <v>SCG</v>
      </c>
      <c r="J4284" s="98" t="str">
        <f>VLOOKUP(E4284, 'Program Data Extracts-Zip Codes'!R$52:W$5334, 4, FALSE)</f>
        <v>Anaheim</v>
      </c>
    </row>
    <row r="4285" spans="2:10" x14ac:dyDescent="0.25">
      <c r="B4285" s="63">
        <v>6059011715</v>
      </c>
      <c r="C4285" s="63">
        <v>6369</v>
      </c>
      <c r="D4285" s="63" t="s">
        <v>180</v>
      </c>
      <c r="E4285" s="96">
        <v>92870</v>
      </c>
      <c r="F4285" s="63">
        <v>19.293020527608501</v>
      </c>
      <c r="G4285" s="63">
        <v>0</v>
      </c>
      <c r="H4285" s="63">
        <v>22.2</v>
      </c>
      <c r="I4285" s="98" t="str">
        <f>VLOOKUP(E4285, 'Program Data Extracts-Zip Codes'!R$52:W$5334, 6, FALSE)</f>
        <v>SCG</v>
      </c>
      <c r="J4285" s="98" t="str">
        <f>VLOOKUP(E4285, 'Program Data Extracts-Zip Codes'!R$52:W$5334, 4, FALSE)</f>
        <v>Anaheim</v>
      </c>
    </row>
    <row r="4286" spans="2:10" x14ac:dyDescent="0.25">
      <c r="B4286" s="63">
        <v>6059011709</v>
      </c>
      <c r="C4286" s="63">
        <v>4355</v>
      </c>
      <c r="D4286" s="63" t="s">
        <v>180</v>
      </c>
      <c r="E4286" s="96">
        <v>92870</v>
      </c>
      <c r="F4286" s="63">
        <v>18.229179697919601</v>
      </c>
      <c r="G4286" s="63">
        <v>0</v>
      </c>
      <c r="H4286" s="63">
        <v>6.7</v>
      </c>
      <c r="I4286" s="98" t="str">
        <f>VLOOKUP(E4286, 'Program Data Extracts-Zip Codes'!R$52:W$5334, 6, FALSE)</f>
        <v>SCG</v>
      </c>
      <c r="J4286" s="98" t="str">
        <f>VLOOKUP(E4286, 'Program Data Extracts-Zip Codes'!R$52:W$5334, 4, FALSE)</f>
        <v>Anaheim</v>
      </c>
    </row>
    <row r="4287" spans="2:10" x14ac:dyDescent="0.25">
      <c r="B4287" s="63">
        <v>6059011718</v>
      </c>
      <c r="C4287" s="63">
        <v>3263</v>
      </c>
      <c r="D4287" s="63" t="s">
        <v>180</v>
      </c>
      <c r="E4287" s="96">
        <v>92870</v>
      </c>
      <c r="F4287" s="63">
        <v>17.348906217156198</v>
      </c>
      <c r="G4287" s="63">
        <v>0</v>
      </c>
      <c r="H4287" s="63">
        <v>14.5</v>
      </c>
      <c r="I4287" s="98" t="str">
        <f>VLOOKUP(E4287, 'Program Data Extracts-Zip Codes'!R$52:W$5334, 6, FALSE)</f>
        <v>SCG</v>
      </c>
      <c r="J4287" s="98" t="str">
        <f>VLOOKUP(E4287, 'Program Data Extracts-Zip Codes'!R$52:W$5334, 4, FALSE)</f>
        <v>Anaheim</v>
      </c>
    </row>
    <row r="4288" spans="2:10" x14ac:dyDescent="0.25">
      <c r="B4288" s="63">
        <v>6059011710</v>
      </c>
      <c r="C4288" s="63">
        <v>3442</v>
      </c>
      <c r="D4288" s="63" t="s">
        <v>180</v>
      </c>
      <c r="E4288" s="96">
        <v>92870</v>
      </c>
      <c r="F4288" s="63">
        <v>14.700972267819401</v>
      </c>
      <c r="G4288" s="63">
        <v>0</v>
      </c>
      <c r="H4288" s="63">
        <v>10.9</v>
      </c>
      <c r="I4288" s="98" t="str">
        <f>VLOOKUP(E4288, 'Program Data Extracts-Zip Codes'!R$52:W$5334, 6, FALSE)</f>
        <v>SCG</v>
      </c>
      <c r="J4288" s="98" t="str">
        <f>VLOOKUP(E4288, 'Program Data Extracts-Zip Codes'!R$52:W$5334, 4, FALSE)</f>
        <v>Anaheim</v>
      </c>
    </row>
    <row r="4289" spans="2:10" x14ac:dyDescent="0.25">
      <c r="B4289" s="63">
        <v>6059021810</v>
      </c>
      <c r="C4289" s="63">
        <v>3627</v>
      </c>
      <c r="D4289" s="63" t="s">
        <v>180</v>
      </c>
      <c r="E4289" s="96">
        <v>92870</v>
      </c>
      <c r="F4289" s="63">
        <v>13.406811132978101</v>
      </c>
      <c r="G4289" s="63">
        <v>0</v>
      </c>
      <c r="H4289" s="63">
        <v>15.2</v>
      </c>
      <c r="I4289" s="98" t="str">
        <f>VLOOKUP(E4289, 'Program Data Extracts-Zip Codes'!R$52:W$5334, 6, FALSE)</f>
        <v>SCG</v>
      </c>
      <c r="J4289" s="98" t="str">
        <f>VLOOKUP(E4289, 'Program Data Extracts-Zip Codes'!R$52:W$5334, 4, FALSE)</f>
        <v>Anaheim</v>
      </c>
    </row>
    <row r="4290" spans="2:10" x14ac:dyDescent="0.25">
      <c r="B4290" s="63">
        <v>6059011717</v>
      </c>
      <c r="C4290" s="63">
        <v>2746</v>
      </c>
      <c r="D4290" s="63" t="s">
        <v>180</v>
      </c>
      <c r="E4290" s="96">
        <v>92870</v>
      </c>
      <c r="F4290" s="63">
        <v>11.8898449372995</v>
      </c>
      <c r="G4290" s="63">
        <v>0</v>
      </c>
      <c r="H4290" s="63">
        <v>10.6</v>
      </c>
      <c r="I4290" s="98" t="str">
        <f>VLOOKUP(E4290, 'Program Data Extracts-Zip Codes'!R$52:W$5334, 6, FALSE)</f>
        <v>SCG</v>
      </c>
      <c r="J4290" s="98" t="str">
        <f>VLOOKUP(E4290, 'Program Data Extracts-Zip Codes'!R$52:W$5334, 4, FALSE)</f>
        <v>Anaheim</v>
      </c>
    </row>
    <row r="4291" spans="2:10" x14ac:dyDescent="0.25">
      <c r="B4291" s="63">
        <v>6059032054</v>
      </c>
      <c r="C4291" s="63">
        <v>5288</v>
      </c>
      <c r="D4291" s="63" t="s">
        <v>180</v>
      </c>
      <c r="E4291" s="96">
        <v>92688</v>
      </c>
      <c r="F4291" s="63">
        <v>13.4091607691213</v>
      </c>
      <c r="G4291" s="63">
        <v>0</v>
      </c>
      <c r="H4291" s="63">
        <v>20.3</v>
      </c>
      <c r="I4291" s="98" t="str">
        <f>VLOOKUP(E4291, 'Program Data Extracts-Zip Codes'!R$52:W$5334, 6, FALSE)</f>
        <v>SDGE</v>
      </c>
      <c r="J4291" s="98" t="str">
        <f>VLOOKUP(E4291, 'Program Data Extracts-Zip Codes'!R$52:W$5334, 4, FALSE)</f>
        <v>SDGE</v>
      </c>
    </row>
    <row r="4292" spans="2:10" x14ac:dyDescent="0.25">
      <c r="B4292" s="63">
        <v>6059032051</v>
      </c>
      <c r="C4292" s="63">
        <v>4580</v>
      </c>
      <c r="D4292" s="63" t="s">
        <v>180</v>
      </c>
      <c r="E4292" s="96">
        <v>92688</v>
      </c>
      <c r="F4292" s="63">
        <v>12.0720852546782</v>
      </c>
      <c r="G4292" s="63">
        <v>0</v>
      </c>
      <c r="H4292" s="63">
        <v>29.4</v>
      </c>
      <c r="I4292" s="98" t="str">
        <f>VLOOKUP(E4292, 'Program Data Extracts-Zip Codes'!R$52:W$5334, 6, FALSE)</f>
        <v>SDGE</v>
      </c>
      <c r="J4292" s="98" t="str">
        <f>VLOOKUP(E4292, 'Program Data Extracts-Zip Codes'!R$52:W$5334, 4, FALSE)</f>
        <v>SDGE</v>
      </c>
    </row>
    <row r="4293" spans="2:10" x14ac:dyDescent="0.25">
      <c r="B4293" s="63">
        <v>6059032053</v>
      </c>
      <c r="C4293" s="63">
        <v>7976</v>
      </c>
      <c r="D4293" s="63" t="s">
        <v>180</v>
      </c>
      <c r="E4293" s="96">
        <v>92688</v>
      </c>
      <c r="F4293" s="63">
        <v>10.318108739869301</v>
      </c>
      <c r="G4293" s="63">
        <v>0</v>
      </c>
      <c r="H4293" s="63">
        <v>13.9</v>
      </c>
      <c r="I4293" s="98" t="str">
        <f>VLOOKUP(E4293, 'Program Data Extracts-Zip Codes'!R$52:W$5334, 6, FALSE)</f>
        <v>SDGE</v>
      </c>
      <c r="J4293" s="98" t="str">
        <f>VLOOKUP(E4293, 'Program Data Extracts-Zip Codes'!R$52:W$5334, 4, FALSE)</f>
        <v>SDGE</v>
      </c>
    </row>
    <row r="4294" spans="2:10" x14ac:dyDescent="0.25">
      <c r="B4294" s="63">
        <v>6059032055</v>
      </c>
      <c r="C4294" s="63">
        <v>3884</v>
      </c>
      <c r="D4294" s="63" t="s">
        <v>180</v>
      </c>
      <c r="E4294" s="96">
        <v>92688</v>
      </c>
      <c r="F4294" s="63">
        <v>8.4815075357998708</v>
      </c>
      <c r="G4294" s="63">
        <v>0</v>
      </c>
      <c r="H4294" s="63">
        <v>38.299999999999997</v>
      </c>
      <c r="I4294" s="98" t="str">
        <f>VLOOKUP(E4294, 'Program Data Extracts-Zip Codes'!R$52:W$5334, 6, FALSE)</f>
        <v>SDGE</v>
      </c>
      <c r="J4294" s="98" t="str">
        <f>VLOOKUP(E4294, 'Program Data Extracts-Zip Codes'!R$52:W$5334, 4, FALSE)</f>
        <v>SDGE</v>
      </c>
    </row>
    <row r="4295" spans="2:10" x14ac:dyDescent="0.25">
      <c r="B4295" s="63">
        <v>6059032049</v>
      </c>
      <c r="C4295" s="63">
        <v>9368</v>
      </c>
      <c r="D4295" s="63" t="s">
        <v>180</v>
      </c>
      <c r="E4295" s="96">
        <v>92688</v>
      </c>
      <c r="F4295" s="63">
        <v>8.1770209093022608</v>
      </c>
      <c r="G4295" s="63">
        <v>0</v>
      </c>
      <c r="H4295" s="63">
        <v>13.8</v>
      </c>
      <c r="I4295" s="98" t="str">
        <f>VLOOKUP(E4295, 'Program Data Extracts-Zip Codes'!R$52:W$5334, 6, FALSE)</f>
        <v>SDGE</v>
      </c>
      <c r="J4295" s="98" t="str">
        <f>VLOOKUP(E4295, 'Program Data Extracts-Zip Codes'!R$52:W$5334, 4, FALSE)</f>
        <v>SDGE</v>
      </c>
    </row>
    <row r="4296" spans="2:10" x14ac:dyDescent="0.25">
      <c r="B4296" s="63">
        <v>6059032050</v>
      </c>
      <c r="C4296" s="63">
        <v>4906</v>
      </c>
      <c r="D4296" s="63" t="s">
        <v>180</v>
      </c>
      <c r="E4296" s="96">
        <v>92688</v>
      </c>
      <c r="F4296" s="63">
        <v>4.0490176655123502</v>
      </c>
      <c r="G4296" s="63">
        <v>0</v>
      </c>
      <c r="H4296" s="63">
        <v>3.9</v>
      </c>
      <c r="I4296" s="98" t="str">
        <f>VLOOKUP(E4296, 'Program Data Extracts-Zip Codes'!R$52:W$5334, 6, FALSE)</f>
        <v>SDGE</v>
      </c>
      <c r="J4296" s="98" t="str">
        <f>VLOOKUP(E4296, 'Program Data Extracts-Zip Codes'!R$52:W$5334, 4, FALSE)</f>
        <v>SDGE</v>
      </c>
    </row>
    <row r="4297" spans="2:10" x14ac:dyDescent="0.25">
      <c r="B4297" s="63">
        <v>6059042107</v>
      </c>
      <c r="C4297" s="63">
        <v>4254</v>
      </c>
      <c r="D4297" s="63" t="s">
        <v>180</v>
      </c>
      <c r="E4297" s="96">
        <v>92672</v>
      </c>
      <c r="F4297" s="63">
        <v>19.677584970825599</v>
      </c>
      <c r="G4297" s="63">
        <v>0</v>
      </c>
      <c r="H4297" s="63">
        <v>49.6</v>
      </c>
      <c r="I4297" s="98" t="str">
        <f>VLOOKUP(E4297, 'Program Data Extracts-Zip Codes'!R$52:W$5334, 6, FALSE)</f>
        <v>SDGE</v>
      </c>
      <c r="J4297" s="98" t="str">
        <f>VLOOKUP(E4297, 'Program Data Extracts-Zip Codes'!R$52:W$5334, 4, FALSE)</f>
        <v>SDGE</v>
      </c>
    </row>
    <row r="4298" spans="2:10" x14ac:dyDescent="0.25">
      <c r="B4298" s="63">
        <v>6059042108</v>
      </c>
      <c r="C4298" s="63">
        <v>5697</v>
      </c>
      <c r="D4298" s="63" t="s">
        <v>180</v>
      </c>
      <c r="E4298" s="96">
        <v>92672</v>
      </c>
      <c r="F4298" s="63">
        <v>16.558986242281801</v>
      </c>
      <c r="G4298" s="63">
        <v>0</v>
      </c>
      <c r="H4298" s="63">
        <v>35.1</v>
      </c>
      <c r="I4298" s="98" t="str">
        <f>VLOOKUP(E4298, 'Program Data Extracts-Zip Codes'!R$52:W$5334, 6, FALSE)</f>
        <v>SDGE</v>
      </c>
      <c r="J4298" s="98" t="str">
        <f>VLOOKUP(E4298, 'Program Data Extracts-Zip Codes'!R$52:W$5334, 4, FALSE)</f>
        <v>SDGE</v>
      </c>
    </row>
    <row r="4299" spans="2:10" x14ac:dyDescent="0.25">
      <c r="B4299" s="63">
        <v>6059042103</v>
      </c>
      <c r="C4299" s="63">
        <v>7418</v>
      </c>
      <c r="D4299" s="63" t="s">
        <v>180</v>
      </c>
      <c r="E4299" s="96">
        <v>92672</v>
      </c>
      <c r="F4299" s="63">
        <v>14.4339241700673</v>
      </c>
      <c r="G4299" s="63">
        <v>0</v>
      </c>
      <c r="H4299" s="63">
        <v>26.3</v>
      </c>
      <c r="I4299" s="98" t="str">
        <f>VLOOKUP(E4299, 'Program Data Extracts-Zip Codes'!R$52:W$5334, 6, FALSE)</f>
        <v>SDGE</v>
      </c>
      <c r="J4299" s="98" t="str">
        <f>VLOOKUP(E4299, 'Program Data Extracts-Zip Codes'!R$52:W$5334, 4, FALSE)</f>
        <v>SDGE</v>
      </c>
    </row>
    <row r="4300" spans="2:10" x14ac:dyDescent="0.25">
      <c r="B4300" s="63">
        <v>6059042106</v>
      </c>
      <c r="C4300" s="63">
        <v>1377</v>
      </c>
      <c r="D4300" s="63" t="s">
        <v>180</v>
      </c>
      <c r="E4300" s="96">
        <v>92672</v>
      </c>
      <c r="F4300" s="63">
        <v>12.898720499842099</v>
      </c>
      <c r="G4300" s="63">
        <v>0</v>
      </c>
      <c r="H4300" s="63">
        <v>20.8</v>
      </c>
      <c r="I4300" s="98" t="str">
        <f>VLOOKUP(E4300, 'Program Data Extracts-Zip Codes'!R$52:W$5334, 6, FALSE)</f>
        <v>SDGE</v>
      </c>
      <c r="J4300" s="98" t="str">
        <f>VLOOKUP(E4300, 'Program Data Extracts-Zip Codes'!R$52:W$5334, 4, FALSE)</f>
        <v>SDGE</v>
      </c>
    </row>
    <row r="4301" spans="2:10" x14ac:dyDescent="0.25">
      <c r="B4301" s="63">
        <v>6059042113</v>
      </c>
      <c r="C4301" s="63">
        <v>4364</v>
      </c>
      <c r="D4301" s="63" t="s">
        <v>180</v>
      </c>
      <c r="E4301" s="96">
        <v>92672</v>
      </c>
      <c r="F4301" s="63">
        <v>11.969392804717801</v>
      </c>
      <c r="G4301" s="63">
        <v>0</v>
      </c>
      <c r="H4301" s="63">
        <v>21.1</v>
      </c>
      <c r="I4301" s="98" t="str">
        <f>VLOOKUP(E4301, 'Program Data Extracts-Zip Codes'!R$52:W$5334, 6, FALSE)</f>
        <v>SDGE</v>
      </c>
      <c r="J4301" s="98" t="str">
        <f>VLOOKUP(E4301, 'Program Data Extracts-Zip Codes'!R$52:W$5334, 4, FALSE)</f>
        <v>SDGE</v>
      </c>
    </row>
    <row r="4302" spans="2:10" x14ac:dyDescent="0.25">
      <c r="B4302" s="63">
        <v>6059042205</v>
      </c>
      <c r="C4302" s="63">
        <v>6780</v>
      </c>
      <c r="D4302" s="63" t="s">
        <v>180</v>
      </c>
      <c r="E4302" s="96">
        <v>92673</v>
      </c>
      <c r="F4302" s="63">
        <v>9.6007146659534897</v>
      </c>
      <c r="G4302" s="63">
        <v>0</v>
      </c>
      <c r="H4302" s="63">
        <v>13.1</v>
      </c>
      <c r="I4302" s="98" t="str">
        <f>VLOOKUP(E4302, 'Program Data Extracts-Zip Codes'!R$52:W$5334, 6, FALSE)</f>
        <v>SDGE</v>
      </c>
      <c r="J4302" s="98" t="str">
        <f>VLOOKUP(E4302, 'Program Data Extracts-Zip Codes'!R$52:W$5334, 4, FALSE)</f>
        <v>SDGE</v>
      </c>
    </row>
    <row r="4303" spans="2:10" x14ac:dyDescent="0.25">
      <c r="B4303" s="63">
        <v>6059042114</v>
      </c>
      <c r="C4303" s="63">
        <v>3718</v>
      </c>
      <c r="D4303" s="63" t="s">
        <v>180</v>
      </c>
      <c r="E4303" s="96">
        <v>92672</v>
      </c>
      <c r="F4303" s="63">
        <v>9.2478327701588299</v>
      </c>
      <c r="G4303" s="63">
        <v>0</v>
      </c>
      <c r="H4303" s="63">
        <v>14.5</v>
      </c>
      <c r="I4303" s="98" t="str">
        <f>VLOOKUP(E4303, 'Program Data Extracts-Zip Codes'!R$52:W$5334, 6, FALSE)</f>
        <v>SDGE</v>
      </c>
      <c r="J4303" s="98" t="str">
        <f>VLOOKUP(E4303, 'Program Data Extracts-Zip Codes'!R$52:W$5334, 4, FALSE)</f>
        <v>SDGE</v>
      </c>
    </row>
    <row r="4304" spans="2:10" x14ac:dyDescent="0.25">
      <c r="B4304" s="63">
        <v>6059042206</v>
      </c>
      <c r="C4304" s="63">
        <v>3287</v>
      </c>
      <c r="D4304" s="63" t="s">
        <v>180</v>
      </c>
      <c r="E4304" s="96">
        <v>92672</v>
      </c>
      <c r="F4304" s="63">
        <v>9.0710369292718696</v>
      </c>
      <c r="G4304" s="63">
        <v>0</v>
      </c>
      <c r="H4304" s="63">
        <v>21.2</v>
      </c>
      <c r="I4304" s="98" t="str">
        <f>VLOOKUP(E4304, 'Program Data Extracts-Zip Codes'!R$52:W$5334, 6, FALSE)</f>
        <v>SDGE</v>
      </c>
      <c r="J4304" s="98" t="str">
        <f>VLOOKUP(E4304, 'Program Data Extracts-Zip Codes'!R$52:W$5334, 4, FALSE)</f>
        <v>SDGE</v>
      </c>
    </row>
    <row r="4305" spans="2:10" x14ac:dyDescent="0.25">
      <c r="B4305" s="63">
        <v>6059042109</v>
      </c>
      <c r="C4305" s="63">
        <v>4865</v>
      </c>
      <c r="D4305" s="63" t="s">
        <v>180</v>
      </c>
      <c r="E4305" s="96">
        <v>92672</v>
      </c>
      <c r="F4305" s="63">
        <v>8.7303424377392993</v>
      </c>
      <c r="G4305" s="63">
        <v>0</v>
      </c>
      <c r="H4305" s="63">
        <v>21.2</v>
      </c>
      <c r="I4305" s="98" t="str">
        <f>VLOOKUP(E4305, 'Program Data Extracts-Zip Codes'!R$52:W$5334, 6, FALSE)</f>
        <v>SDGE</v>
      </c>
      <c r="J4305" s="98" t="str">
        <f>VLOOKUP(E4305, 'Program Data Extracts-Zip Codes'!R$52:W$5334, 4, FALSE)</f>
        <v>SDGE</v>
      </c>
    </row>
    <row r="4306" spans="2:10" x14ac:dyDescent="0.25">
      <c r="B4306" s="63">
        <v>6059042112</v>
      </c>
      <c r="C4306" s="63">
        <v>6858</v>
      </c>
      <c r="D4306" s="63" t="s">
        <v>180</v>
      </c>
      <c r="E4306" s="96">
        <v>92673</v>
      </c>
      <c r="F4306" s="63">
        <v>7.6890341405850302</v>
      </c>
      <c r="G4306" s="63">
        <v>0</v>
      </c>
      <c r="H4306" s="63">
        <v>7.5</v>
      </c>
      <c r="I4306" s="98" t="str">
        <f>VLOOKUP(E4306, 'Program Data Extracts-Zip Codes'!R$52:W$5334, 6, FALSE)</f>
        <v>SDGE</v>
      </c>
      <c r="J4306" s="98" t="str">
        <f>VLOOKUP(E4306, 'Program Data Extracts-Zip Codes'!R$52:W$5334, 4, FALSE)</f>
        <v>SDGE</v>
      </c>
    </row>
    <row r="4307" spans="2:10" x14ac:dyDescent="0.25">
      <c r="B4307" s="63">
        <v>6059042111</v>
      </c>
      <c r="C4307" s="63">
        <v>5994</v>
      </c>
      <c r="D4307" s="63" t="s">
        <v>180</v>
      </c>
      <c r="E4307" s="96">
        <v>92673</v>
      </c>
      <c r="F4307" s="63">
        <v>4.5612108227278503</v>
      </c>
      <c r="G4307" s="63">
        <v>0</v>
      </c>
      <c r="H4307" s="63">
        <v>12.8</v>
      </c>
      <c r="I4307" s="98" t="str">
        <f>VLOOKUP(E4307, 'Program Data Extracts-Zip Codes'!R$52:W$5334, 6, FALSE)</f>
        <v>SDGE</v>
      </c>
      <c r="J4307" s="98" t="str">
        <f>VLOOKUP(E4307, 'Program Data Extracts-Zip Codes'!R$52:W$5334, 4, FALSE)</f>
        <v>SDGE</v>
      </c>
    </row>
    <row r="4308" spans="2:10" x14ac:dyDescent="0.25">
      <c r="B4308" s="63">
        <v>6059042312</v>
      </c>
      <c r="C4308" s="63">
        <v>9085</v>
      </c>
      <c r="D4308" s="63" t="s">
        <v>180</v>
      </c>
      <c r="E4308" s="96">
        <v>92675</v>
      </c>
      <c r="F4308" s="63">
        <v>33.767662605072502</v>
      </c>
      <c r="G4308" s="63">
        <v>0</v>
      </c>
      <c r="H4308" s="63">
        <v>59.9</v>
      </c>
      <c r="I4308" s="98" t="str">
        <f>VLOOKUP(E4308, 'Program Data Extracts-Zip Codes'!R$52:W$5334, 6, FALSE)</f>
        <v>SDGE</v>
      </c>
      <c r="J4308" s="98" t="str">
        <f>VLOOKUP(E4308, 'Program Data Extracts-Zip Codes'!R$52:W$5334, 4, FALSE)</f>
        <v>SDGE</v>
      </c>
    </row>
    <row r="4309" spans="2:10" x14ac:dyDescent="0.25">
      <c r="B4309" s="63">
        <v>6059042310</v>
      </c>
      <c r="C4309" s="63">
        <v>8391</v>
      </c>
      <c r="D4309" s="63" t="s">
        <v>180</v>
      </c>
      <c r="E4309" s="96">
        <v>92675</v>
      </c>
      <c r="F4309" s="63">
        <v>23.1509308239436</v>
      </c>
      <c r="G4309" s="63">
        <v>0</v>
      </c>
      <c r="H4309" s="63">
        <v>36.799999999999997</v>
      </c>
      <c r="I4309" s="98" t="str">
        <f>VLOOKUP(E4309, 'Program Data Extracts-Zip Codes'!R$52:W$5334, 6, FALSE)</f>
        <v>SDGE</v>
      </c>
      <c r="J4309" s="98" t="str">
        <f>VLOOKUP(E4309, 'Program Data Extracts-Zip Codes'!R$52:W$5334, 4, FALSE)</f>
        <v>SDGE</v>
      </c>
    </row>
    <row r="4310" spans="2:10" x14ac:dyDescent="0.25">
      <c r="B4310" s="63">
        <v>6059032061</v>
      </c>
      <c r="C4310" s="63">
        <v>3349</v>
      </c>
      <c r="D4310" s="63" t="s">
        <v>180</v>
      </c>
      <c r="E4310" s="96">
        <v>92675</v>
      </c>
      <c r="F4310" s="63">
        <v>18.840849691197899</v>
      </c>
      <c r="G4310" s="63">
        <v>0</v>
      </c>
      <c r="H4310" s="63">
        <v>5.3</v>
      </c>
      <c r="I4310" s="98" t="str">
        <f>VLOOKUP(E4310, 'Program Data Extracts-Zip Codes'!R$52:W$5334, 6, FALSE)</f>
        <v>SDGE</v>
      </c>
      <c r="J4310" s="98" t="str">
        <f>VLOOKUP(E4310, 'Program Data Extracts-Zip Codes'!R$52:W$5334, 4, FALSE)</f>
        <v>SDGE</v>
      </c>
    </row>
    <row r="4311" spans="2:10" x14ac:dyDescent="0.25">
      <c r="B4311" s="63">
        <v>6059042203</v>
      </c>
      <c r="C4311" s="63">
        <v>7015</v>
      </c>
      <c r="D4311" s="63" t="s">
        <v>180</v>
      </c>
      <c r="E4311" s="96">
        <v>92675</v>
      </c>
      <c r="F4311" s="63">
        <v>16.806514744545598</v>
      </c>
      <c r="G4311" s="63">
        <v>0</v>
      </c>
      <c r="H4311" s="63">
        <v>19.100000000000001</v>
      </c>
      <c r="I4311" s="98" t="str">
        <f>VLOOKUP(E4311, 'Program Data Extracts-Zip Codes'!R$52:W$5334, 6, FALSE)</f>
        <v>SDGE</v>
      </c>
      <c r="J4311" s="98" t="str">
        <f>VLOOKUP(E4311, 'Program Data Extracts-Zip Codes'!R$52:W$5334, 4, FALSE)</f>
        <v>SDGE</v>
      </c>
    </row>
    <row r="4312" spans="2:10" x14ac:dyDescent="0.25">
      <c r="B4312" s="63">
        <v>6059042311</v>
      </c>
      <c r="C4312" s="63">
        <v>5996</v>
      </c>
      <c r="D4312" s="63" t="s">
        <v>180</v>
      </c>
      <c r="E4312" s="96">
        <v>92675</v>
      </c>
      <c r="F4312" s="63">
        <v>11.7721443127987</v>
      </c>
      <c r="G4312" s="63">
        <v>0</v>
      </c>
      <c r="H4312" s="63">
        <v>17</v>
      </c>
      <c r="I4312" s="98" t="str">
        <f>VLOOKUP(E4312, 'Program Data Extracts-Zip Codes'!R$52:W$5334, 6, FALSE)</f>
        <v>SDGE</v>
      </c>
      <c r="J4312" s="98" t="str">
        <f>VLOOKUP(E4312, 'Program Data Extracts-Zip Codes'!R$52:W$5334, 4, FALSE)</f>
        <v>SDGE</v>
      </c>
    </row>
    <row r="4313" spans="2:10" x14ac:dyDescent="0.25">
      <c r="B4313" s="63">
        <v>6059032041</v>
      </c>
      <c r="C4313" s="63">
        <v>1022</v>
      </c>
      <c r="D4313" s="63" t="s">
        <v>180</v>
      </c>
      <c r="E4313" s="96">
        <v>92675</v>
      </c>
      <c r="F4313" s="63">
        <v>9.2220025502112595</v>
      </c>
      <c r="G4313" s="63">
        <v>0</v>
      </c>
      <c r="H4313" s="63">
        <v>21.1</v>
      </c>
      <c r="I4313" s="98" t="str">
        <f>VLOOKUP(E4313, 'Program Data Extracts-Zip Codes'!R$52:W$5334, 6, FALSE)</f>
        <v>SDGE</v>
      </c>
      <c r="J4313" s="98" t="str">
        <f>VLOOKUP(E4313, 'Program Data Extracts-Zip Codes'!R$52:W$5334, 4, FALSE)</f>
        <v>SDGE</v>
      </c>
    </row>
    <row r="4314" spans="2:10" x14ac:dyDescent="0.25">
      <c r="B4314" s="63">
        <v>6059032056</v>
      </c>
      <c r="C4314" s="63">
        <v>7072</v>
      </c>
      <c r="D4314" s="63" t="s">
        <v>180</v>
      </c>
      <c r="E4314" s="96">
        <v>92675</v>
      </c>
      <c r="F4314" s="63">
        <v>8.5700997767285507</v>
      </c>
      <c r="G4314" s="63">
        <v>0</v>
      </c>
      <c r="H4314" s="63">
        <v>7.8</v>
      </c>
      <c r="I4314" s="98" t="str">
        <f>VLOOKUP(E4314, 'Program Data Extracts-Zip Codes'!R$52:W$5334, 6, FALSE)</f>
        <v>SDGE</v>
      </c>
      <c r="J4314" s="98" t="str">
        <f>VLOOKUP(E4314, 'Program Data Extracts-Zip Codes'!R$52:W$5334, 4, FALSE)</f>
        <v>SDGE</v>
      </c>
    </row>
    <row r="4315" spans="2:10" x14ac:dyDescent="0.25">
      <c r="B4315" s="63">
        <v>6059032023</v>
      </c>
      <c r="C4315" s="63">
        <v>13544</v>
      </c>
      <c r="D4315" s="63" t="s">
        <v>180</v>
      </c>
      <c r="E4315" s="96">
        <v>92675</v>
      </c>
      <c r="F4315" s="63">
        <v>8.0015032736586402</v>
      </c>
      <c r="G4315" s="63">
        <v>0</v>
      </c>
      <c r="H4315" s="63">
        <v>9.3000000000000007</v>
      </c>
      <c r="I4315" s="98" t="str">
        <f>VLOOKUP(E4315, 'Program Data Extracts-Zip Codes'!R$52:W$5334, 6, FALSE)</f>
        <v>SDGE</v>
      </c>
      <c r="J4315" s="98" t="str">
        <f>VLOOKUP(E4315, 'Program Data Extracts-Zip Codes'!R$52:W$5334, 4, FALSE)</f>
        <v>SDGE</v>
      </c>
    </row>
    <row r="4316" spans="2:10" x14ac:dyDescent="0.25">
      <c r="B4316" s="63">
        <v>6059032043</v>
      </c>
      <c r="C4316" s="63">
        <v>3987</v>
      </c>
      <c r="D4316" s="63" t="s">
        <v>180</v>
      </c>
      <c r="E4316" s="96">
        <v>92675</v>
      </c>
      <c r="F4316" s="63">
        <v>3.7010686211996902</v>
      </c>
      <c r="G4316" s="63">
        <v>0</v>
      </c>
      <c r="H4316" s="63">
        <v>4.5999999999999996</v>
      </c>
      <c r="I4316" s="98" t="str">
        <f>VLOOKUP(E4316, 'Program Data Extracts-Zip Codes'!R$52:W$5334, 6, FALSE)</f>
        <v>SDGE</v>
      </c>
      <c r="J4316" s="98" t="str">
        <f>VLOOKUP(E4316, 'Program Data Extracts-Zip Codes'!R$52:W$5334, 4, FALSE)</f>
        <v>SDGE</v>
      </c>
    </row>
    <row r="4317" spans="2:10" x14ac:dyDescent="0.25">
      <c r="B4317" s="63">
        <v>6059074003</v>
      </c>
      <c r="C4317" s="63">
        <v>3137</v>
      </c>
      <c r="D4317" s="63" t="s">
        <v>180</v>
      </c>
      <c r="E4317" s="96">
        <v>92707</v>
      </c>
      <c r="F4317" s="63">
        <v>52.3748287439957</v>
      </c>
      <c r="G4317" s="63">
        <v>3137</v>
      </c>
      <c r="H4317" s="63">
        <v>39.9</v>
      </c>
      <c r="I4317" s="98" t="str">
        <f>VLOOKUP(E4317, 'Program Data Extracts-Zip Codes'!R$52:W$5334, 6, FALSE)</f>
        <v>SCG</v>
      </c>
      <c r="J4317" s="98" t="str">
        <f>VLOOKUP(E4317, 'Program Data Extracts-Zip Codes'!R$52:W$5334, 4, FALSE)</f>
        <v>SCE</v>
      </c>
    </row>
    <row r="4318" spans="2:10" x14ac:dyDescent="0.25">
      <c r="B4318" s="63">
        <v>6059074405</v>
      </c>
      <c r="C4318" s="63">
        <v>5820</v>
      </c>
      <c r="D4318" s="63" t="s">
        <v>180</v>
      </c>
      <c r="E4318" s="96">
        <v>92701</v>
      </c>
      <c r="F4318" s="63">
        <v>50.232538126024302</v>
      </c>
      <c r="G4318" s="63">
        <v>5820</v>
      </c>
      <c r="H4318" s="63">
        <v>67.3</v>
      </c>
      <c r="I4318" s="98" t="str">
        <f>VLOOKUP(E4318, 'Program Data Extracts-Zip Codes'!R$52:W$5334, 6, FALSE)</f>
        <v>SCG</v>
      </c>
      <c r="J4318" s="98" t="str">
        <f>VLOOKUP(E4318, 'Program Data Extracts-Zip Codes'!R$52:W$5334, 4, FALSE)</f>
        <v>SCE</v>
      </c>
    </row>
    <row r="4319" spans="2:10" x14ac:dyDescent="0.25">
      <c r="B4319" s="63">
        <v>6059074300</v>
      </c>
      <c r="C4319" s="63">
        <v>4392</v>
      </c>
      <c r="D4319" s="63" t="s">
        <v>180</v>
      </c>
      <c r="E4319" s="96">
        <v>92707</v>
      </c>
      <c r="F4319" s="63">
        <v>47.709014805498001</v>
      </c>
      <c r="G4319" s="63">
        <v>4392</v>
      </c>
      <c r="H4319" s="63">
        <v>49.2</v>
      </c>
      <c r="I4319" s="98" t="str">
        <f>VLOOKUP(E4319, 'Program Data Extracts-Zip Codes'!R$52:W$5334, 6, FALSE)</f>
        <v>SCG</v>
      </c>
      <c r="J4319" s="98" t="str">
        <f>VLOOKUP(E4319, 'Program Data Extracts-Zip Codes'!R$52:W$5334, 4, FALSE)</f>
        <v>SCE</v>
      </c>
    </row>
    <row r="4320" spans="2:10" x14ac:dyDescent="0.25">
      <c r="B4320" s="63">
        <v>6059089004</v>
      </c>
      <c r="C4320" s="63">
        <v>7011</v>
      </c>
      <c r="D4320" s="63" t="s">
        <v>180</v>
      </c>
      <c r="E4320" s="96">
        <v>92703</v>
      </c>
      <c r="F4320" s="63">
        <v>47.6334005150865</v>
      </c>
      <c r="G4320" s="63">
        <v>7011</v>
      </c>
      <c r="H4320" s="63">
        <v>57.8</v>
      </c>
      <c r="I4320" s="98" t="str">
        <f>VLOOKUP(E4320, 'Program Data Extracts-Zip Codes'!R$52:W$5334, 6, FALSE)</f>
        <v>SCG</v>
      </c>
      <c r="J4320" s="98" t="str">
        <f>VLOOKUP(E4320, 'Program Data Extracts-Zip Codes'!R$52:W$5334, 4, FALSE)</f>
        <v>SCE</v>
      </c>
    </row>
    <row r="4321" spans="2:10" x14ac:dyDescent="0.25">
      <c r="B4321" s="63">
        <v>6059074403</v>
      </c>
      <c r="C4321" s="63">
        <v>5688</v>
      </c>
      <c r="D4321" s="63" t="s">
        <v>180</v>
      </c>
      <c r="E4321" s="96">
        <v>92705</v>
      </c>
      <c r="F4321" s="63">
        <v>47.037880153946297</v>
      </c>
      <c r="G4321" s="63">
        <v>5688</v>
      </c>
      <c r="H4321" s="63">
        <v>80.5</v>
      </c>
      <c r="I4321" s="98" t="str">
        <f>VLOOKUP(E4321, 'Program Data Extracts-Zip Codes'!R$52:W$5334, 6, FALSE)</f>
        <v>SCG</v>
      </c>
      <c r="J4321" s="98" t="str">
        <f>VLOOKUP(E4321, 'Program Data Extracts-Zip Codes'!R$52:W$5334, 4, FALSE)</f>
        <v>SCE</v>
      </c>
    </row>
    <row r="4322" spans="2:10" x14ac:dyDescent="0.25">
      <c r="B4322" s="63">
        <v>6059074406</v>
      </c>
      <c r="C4322" s="63">
        <v>3797</v>
      </c>
      <c r="D4322" s="63" t="s">
        <v>180</v>
      </c>
      <c r="E4322" s="96">
        <v>92701</v>
      </c>
      <c r="F4322" s="63">
        <v>46.035885112037903</v>
      </c>
      <c r="G4322" s="63">
        <v>3797</v>
      </c>
      <c r="H4322" s="63">
        <v>63</v>
      </c>
      <c r="I4322" s="98" t="str">
        <f>VLOOKUP(E4322, 'Program Data Extracts-Zip Codes'!R$52:W$5334, 6, FALSE)</f>
        <v>SCG</v>
      </c>
      <c r="J4322" s="98" t="str">
        <f>VLOOKUP(E4322, 'Program Data Extracts-Zip Codes'!R$52:W$5334, 4, FALSE)</f>
        <v>SCE</v>
      </c>
    </row>
    <row r="4323" spans="2:10" x14ac:dyDescent="0.25">
      <c r="B4323" s="63">
        <v>6059074602</v>
      </c>
      <c r="C4323" s="63">
        <v>9156</v>
      </c>
      <c r="D4323" s="63" t="s">
        <v>180</v>
      </c>
      <c r="E4323" s="96">
        <v>92701</v>
      </c>
      <c r="F4323" s="63">
        <v>45.2197082024407</v>
      </c>
      <c r="G4323" s="63">
        <v>9156</v>
      </c>
      <c r="H4323" s="63">
        <v>55.6</v>
      </c>
      <c r="I4323" s="98" t="str">
        <f>VLOOKUP(E4323, 'Program Data Extracts-Zip Codes'!R$52:W$5334, 6, FALSE)</f>
        <v>SCG</v>
      </c>
      <c r="J4323" s="98" t="str">
        <f>VLOOKUP(E4323, 'Program Data Extracts-Zip Codes'!R$52:W$5334, 4, FALSE)</f>
        <v>SCE</v>
      </c>
    </row>
    <row r="4324" spans="2:10" x14ac:dyDescent="0.25">
      <c r="B4324" s="63">
        <v>6059089001</v>
      </c>
      <c r="C4324" s="63">
        <v>7154</v>
      </c>
      <c r="D4324" s="63" t="s">
        <v>180</v>
      </c>
      <c r="E4324" s="96">
        <v>92703</v>
      </c>
      <c r="F4324" s="63">
        <v>45.207763240649399</v>
      </c>
      <c r="G4324" s="63">
        <v>7154</v>
      </c>
      <c r="H4324" s="63">
        <v>58.3</v>
      </c>
      <c r="I4324" s="98" t="str">
        <f>VLOOKUP(E4324, 'Program Data Extracts-Zip Codes'!R$52:W$5334, 6, FALSE)</f>
        <v>SCG</v>
      </c>
      <c r="J4324" s="98" t="str">
        <f>VLOOKUP(E4324, 'Program Data Extracts-Zip Codes'!R$52:W$5334, 4, FALSE)</f>
        <v>SCE</v>
      </c>
    </row>
    <row r="4325" spans="2:10" x14ac:dyDescent="0.25">
      <c r="B4325" s="63">
        <v>6059074502</v>
      </c>
      <c r="C4325" s="63">
        <v>5674</v>
      </c>
      <c r="D4325" s="63" t="s">
        <v>180</v>
      </c>
      <c r="E4325" s="96">
        <v>92707</v>
      </c>
      <c r="F4325" s="63">
        <v>44.3299234502798</v>
      </c>
      <c r="G4325" s="63">
        <v>5674</v>
      </c>
      <c r="H4325" s="63">
        <v>55.8</v>
      </c>
      <c r="I4325" s="98" t="str">
        <f>VLOOKUP(E4325, 'Program Data Extracts-Zip Codes'!R$52:W$5334, 6, FALSE)</f>
        <v>SCG</v>
      </c>
      <c r="J4325" s="98" t="str">
        <f>VLOOKUP(E4325, 'Program Data Extracts-Zip Codes'!R$52:W$5334, 4, FALSE)</f>
        <v>SCE</v>
      </c>
    </row>
    <row r="4326" spans="2:10" x14ac:dyDescent="0.25">
      <c r="B4326" s="63">
        <v>6059074004</v>
      </c>
      <c r="C4326" s="63">
        <v>7444</v>
      </c>
      <c r="D4326" s="63" t="s">
        <v>180</v>
      </c>
      <c r="E4326" s="96">
        <v>92707</v>
      </c>
      <c r="F4326" s="63">
        <v>43.796518155971498</v>
      </c>
      <c r="G4326" s="63">
        <v>7444</v>
      </c>
      <c r="H4326" s="63">
        <v>33.6</v>
      </c>
      <c r="I4326" s="98" t="str">
        <f>VLOOKUP(E4326, 'Program Data Extracts-Zip Codes'!R$52:W$5334, 6, FALSE)</f>
        <v>SCG</v>
      </c>
      <c r="J4326" s="98" t="str">
        <f>VLOOKUP(E4326, 'Program Data Extracts-Zip Codes'!R$52:W$5334, 4, FALSE)</f>
        <v>SCE</v>
      </c>
    </row>
    <row r="4327" spans="2:10" x14ac:dyDescent="0.25">
      <c r="B4327" s="63">
        <v>6059074200</v>
      </c>
      <c r="C4327" s="63">
        <v>9450</v>
      </c>
      <c r="D4327" s="63" t="s">
        <v>180</v>
      </c>
      <c r="E4327" s="96">
        <v>92707</v>
      </c>
      <c r="F4327" s="63">
        <v>42.882521164815699</v>
      </c>
      <c r="G4327" s="63">
        <v>9450</v>
      </c>
      <c r="H4327" s="63">
        <v>56.1</v>
      </c>
      <c r="I4327" s="98" t="str">
        <f>VLOOKUP(E4327, 'Program Data Extracts-Zip Codes'!R$52:W$5334, 6, FALSE)</f>
        <v>SCG</v>
      </c>
      <c r="J4327" s="98" t="str">
        <f>VLOOKUP(E4327, 'Program Data Extracts-Zip Codes'!R$52:W$5334, 4, FALSE)</f>
        <v>SCE</v>
      </c>
    </row>
    <row r="4328" spans="2:10" x14ac:dyDescent="0.25">
      <c r="B4328" s="63">
        <v>6059075002</v>
      </c>
      <c r="C4328" s="63">
        <v>8605</v>
      </c>
      <c r="D4328" s="63" t="s">
        <v>180</v>
      </c>
      <c r="E4328" s="96">
        <v>92701</v>
      </c>
      <c r="F4328" s="63">
        <v>42.540378776669598</v>
      </c>
      <c r="G4328" s="63">
        <v>8605</v>
      </c>
      <c r="H4328" s="63">
        <v>72.099999999999994</v>
      </c>
      <c r="I4328" s="98" t="str">
        <f>VLOOKUP(E4328, 'Program Data Extracts-Zip Codes'!R$52:W$5334, 6, FALSE)</f>
        <v>SCG</v>
      </c>
      <c r="J4328" s="98" t="str">
        <f>VLOOKUP(E4328, 'Program Data Extracts-Zip Codes'!R$52:W$5334, 4, FALSE)</f>
        <v>SCE</v>
      </c>
    </row>
    <row r="4329" spans="2:10" x14ac:dyDescent="0.25">
      <c r="B4329" s="63">
        <v>6059074108</v>
      </c>
      <c r="C4329" s="63">
        <v>5226</v>
      </c>
      <c r="D4329" s="63" t="s">
        <v>180</v>
      </c>
      <c r="E4329" s="96">
        <v>92704</v>
      </c>
      <c r="F4329" s="63">
        <v>42.483644658541103</v>
      </c>
      <c r="G4329" s="63">
        <v>5226</v>
      </c>
      <c r="H4329" s="63">
        <v>49.7</v>
      </c>
      <c r="I4329" s="98" t="str">
        <f>VLOOKUP(E4329, 'Program Data Extracts-Zip Codes'!R$52:W$5334, 6, FALSE)</f>
        <v>SCG</v>
      </c>
      <c r="J4329" s="98" t="str">
        <f>VLOOKUP(E4329, 'Program Data Extracts-Zip Codes'!R$52:W$5334, 4, FALSE)</f>
        <v>SCE</v>
      </c>
    </row>
    <row r="4330" spans="2:10" x14ac:dyDescent="0.25">
      <c r="B4330" s="63">
        <v>6059074801</v>
      </c>
      <c r="C4330" s="63">
        <v>5499</v>
      </c>
      <c r="D4330" s="63" t="s">
        <v>180</v>
      </c>
      <c r="E4330" s="96">
        <v>92703</v>
      </c>
      <c r="F4330" s="63">
        <v>42.010994364584803</v>
      </c>
      <c r="G4330" s="63">
        <v>5499</v>
      </c>
      <c r="H4330" s="63">
        <v>47.9</v>
      </c>
      <c r="I4330" s="98" t="str">
        <f>VLOOKUP(E4330, 'Program Data Extracts-Zip Codes'!R$52:W$5334, 6, FALSE)</f>
        <v>SCG</v>
      </c>
      <c r="J4330" s="98" t="str">
        <f>VLOOKUP(E4330, 'Program Data Extracts-Zip Codes'!R$52:W$5334, 4, FALSE)</f>
        <v>SCE</v>
      </c>
    </row>
    <row r="4331" spans="2:10" x14ac:dyDescent="0.25">
      <c r="B4331" s="63">
        <v>6059074501</v>
      </c>
      <c r="C4331" s="63">
        <v>6880</v>
      </c>
      <c r="D4331" s="63" t="s">
        <v>180</v>
      </c>
      <c r="E4331" s="96">
        <v>92701</v>
      </c>
      <c r="F4331" s="63">
        <v>40.724660809159801</v>
      </c>
      <c r="G4331" s="63">
        <v>6880</v>
      </c>
      <c r="H4331" s="63">
        <v>78.7</v>
      </c>
      <c r="I4331" s="98" t="str">
        <f>VLOOKUP(E4331, 'Program Data Extracts-Zip Codes'!R$52:W$5334, 6, FALSE)</f>
        <v>SCG</v>
      </c>
      <c r="J4331" s="98" t="str">
        <f>VLOOKUP(E4331, 'Program Data Extracts-Zip Codes'!R$52:W$5334, 4, FALSE)</f>
        <v>SCE</v>
      </c>
    </row>
    <row r="4332" spans="2:10" x14ac:dyDescent="0.25">
      <c r="B4332" s="63">
        <v>6059074901</v>
      </c>
      <c r="C4332" s="63">
        <v>9170</v>
      </c>
      <c r="D4332" s="63" t="s">
        <v>180</v>
      </c>
      <c r="E4332" s="96">
        <v>92703</v>
      </c>
      <c r="F4332" s="63">
        <v>40.535759592800297</v>
      </c>
      <c r="G4332" s="63">
        <v>9170</v>
      </c>
      <c r="H4332" s="63">
        <v>69.7</v>
      </c>
      <c r="I4332" s="98" t="str">
        <f>VLOOKUP(E4332, 'Program Data Extracts-Zip Codes'!R$52:W$5334, 6, FALSE)</f>
        <v>SCG</v>
      </c>
      <c r="J4332" s="98" t="str">
        <f>VLOOKUP(E4332, 'Program Data Extracts-Zip Codes'!R$52:W$5334, 4, FALSE)</f>
        <v>SCE</v>
      </c>
    </row>
    <row r="4333" spans="2:10" x14ac:dyDescent="0.25">
      <c r="B4333" s="63">
        <v>6059075201</v>
      </c>
      <c r="C4333" s="63">
        <v>5822</v>
      </c>
      <c r="D4333" s="63" t="s">
        <v>180</v>
      </c>
      <c r="E4333" s="96">
        <v>92703</v>
      </c>
      <c r="F4333" s="63">
        <v>40.530616510827898</v>
      </c>
      <c r="G4333" s="63">
        <v>5822</v>
      </c>
      <c r="H4333" s="63">
        <v>64.099999999999994</v>
      </c>
      <c r="I4333" s="98" t="str">
        <f>VLOOKUP(E4333, 'Program Data Extracts-Zip Codes'!R$52:W$5334, 6, FALSE)</f>
        <v>SCG</v>
      </c>
      <c r="J4333" s="98" t="str">
        <f>VLOOKUP(E4333, 'Program Data Extracts-Zip Codes'!R$52:W$5334, 4, FALSE)</f>
        <v>SCE</v>
      </c>
    </row>
    <row r="4334" spans="2:10" x14ac:dyDescent="0.25">
      <c r="B4334" s="63">
        <v>6059075004</v>
      </c>
      <c r="C4334" s="63">
        <v>5245</v>
      </c>
      <c r="D4334" s="63" t="s">
        <v>180</v>
      </c>
      <c r="E4334" s="96">
        <v>92701</v>
      </c>
      <c r="F4334" s="63">
        <v>38.433190714034403</v>
      </c>
      <c r="G4334" s="63">
        <v>0</v>
      </c>
      <c r="H4334" s="63">
        <v>78.599999999999994</v>
      </c>
      <c r="I4334" s="98" t="str">
        <f>VLOOKUP(E4334, 'Program Data Extracts-Zip Codes'!R$52:W$5334, 6, FALSE)</f>
        <v>SCG</v>
      </c>
      <c r="J4334" s="98" t="str">
        <f>VLOOKUP(E4334, 'Program Data Extracts-Zip Codes'!R$52:W$5334, 4, FALSE)</f>
        <v>SCE</v>
      </c>
    </row>
    <row r="4335" spans="2:10" x14ac:dyDescent="0.25">
      <c r="B4335" s="63">
        <v>6059074802</v>
      </c>
      <c r="C4335" s="63">
        <v>5845</v>
      </c>
      <c r="D4335" s="63" t="s">
        <v>180</v>
      </c>
      <c r="E4335" s="96">
        <v>92704</v>
      </c>
      <c r="F4335" s="63">
        <v>38.0721487813165</v>
      </c>
      <c r="G4335" s="63">
        <v>0</v>
      </c>
      <c r="H4335" s="63">
        <v>65.3</v>
      </c>
      <c r="I4335" s="98" t="str">
        <f>VLOOKUP(E4335, 'Program Data Extracts-Zip Codes'!R$52:W$5334, 6, FALSE)</f>
        <v>SCG</v>
      </c>
      <c r="J4335" s="98" t="str">
        <f>VLOOKUP(E4335, 'Program Data Extracts-Zip Codes'!R$52:W$5334, 4, FALSE)</f>
        <v>SCE</v>
      </c>
    </row>
    <row r="4336" spans="2:10" x14ac:dyDescent="0.25">
      <c r="B4336" s="63">
        <v>6059074601</v>
      </c>
      <c r="C4336" s="63">
        <v>8286</v>
      </c>
      <c r="D4336" s="63" t="s">
        <v>180</v>
      </c>
      <c r="E4336" s="96">
        <v>92707</v>
      </c>
      <c r="F4336" s="63">
        <v>38.018924519044504</v>
      </c>
      <c r="G4336" s="63">
        <v>0</v>
      </c>
      <c r="H4336" s="63">
        <v>55.6</v>
      </c>
      <c r="I4336" s="98" t="str">
        <f>VLOOKUP(E4336, 'Program Data Extracts-Zip Codes'!R$52:W$5334, 6, FALSE)</f>
        <v>SCG</v>
      </c>
      <c r="J4336" s="98" t="str">
        <f>VLOOKUP(E4336, 'Program Data Extracts-Zip Codes'!R$52:W$5334, 4, FALSE)</f>
        <v>SCE</v>
      </c>
    </row>
    <row r="4337" spans="2:10" x14ac:dyDescent="0.25">
      <c r="B4337" s="63">
        <v>6059075403</v>
      </c>
      <c r="C4337" s="63">
        <v>7081</v>
      </c>
      <c r="D4337" s="63" t="s">
        <v>180</v>
      </c>
      <c r="E4337" s="96">
        <v>92701</v>
      </c>
      <c r="F4337" s="63">
        <v>37.910838316528903</v>
      </c>
      <c r="G4337" s="63">
        <v>0</v>
      </c>
      <c r="H4337" s="63">
        <v>29.8</v>
      </c>
      <c r="I4337" s="98" t="str">
        <f>VLOOKUP(E4337, 'Program Data Extracts-Zip Codes'!R$52:W$5334, 6, FALSE)</f>
        <v>SCG</v>
      </c>
      <c r="J4337" s="98" t="str">
        <f>VLOOKUP(E4337, 'Program Data Extracts-Zip Codes'!R$52:W$5334, 4, FALSE)</f>
        <v>SCE</v>
      </c>
    </row>
    <row r="4338" spans="2:10" x14ac:dyDescent="0.25">
      <c r="B4338" s="63">
        <v>6059074109</v>
      </c>
      <c r="C4338" s="63">
        <v>3801</v>
      </c>
      <c r="D4338" s="63" t="s">
        <v>180</v>
      </c>
      <c r="E4338" s="96">
        <v>92704</v>
      </c>
      <c r="F4338" s="63">
        <v>37.0772158443962</v>
      </c>
      <c r="G4338" s="63">
        <v>0</v>
      </c>
      <c r="H4338" s="63">
        <v>53.3</v>
      </c>
      <c r="I4338" s="98" t="str">
        <f>VLOOKUP(E4338, 'Program Data Extracts-Zip Codes'!R$52:W$5334, 6, FALSE)</f>
        <v>SCG</v>
      </c>
      <c r="J4338" s="98" t="str">
        <f>VLOOKUP(E4338, 'Program Data Extracts-Zip Codes'!R$52:W$5334, 4, FALSE)</f>
        <v>SCE</v>
      </c>
    </row>
    <row r="4339" spans="2:10" x14ac:dyDescent="0.25">
      <c r="B4339" s="63">
        <v>6059074005</v>
      </c>
      <c r="C4339" s="63">
        <v>7432</v>
      </c>
      <c r="D4339" s="63" t="s">
        <v>180</v>
      </c>
      <c r="E4339" s="96">
        <v>92707</v>
      </c>
      <c r="F4339" s="63">
        <v>36.618806124206003</v>
      </c>
      <c r="G4339" s="63">
        <v>0</v>
      </c>
      <c r="H4339" s="63">
        <v>50.4</v>
      </c>
      <c r="I4339" s="98" t="str">
        <f>VLOOKUP(E4339, 'Program Data Extracts-Zip Codes'!R$52:W$5334, 6, FALSE)</f>
        <v>SCG</v>
      </c>
      <c r="J4339" s="98" t="str">
        <f>VLOOKUP(E4339, 'Program Data Extracts-Zip Codes'!R$52:W$5334, 4, FALSE)</f>
        <v>SCE</v>
      </c>
    </row>
    <row r="4340" spans="2:10" x14ac:dyDescent="0.25">
      <c r="B4340" s="63">
        <v>6059074701</v>
      </c>
      <c r="C4340" s="63">
        <v>8346</v>
      </c>
      <c r="D4340" s="63" t="s">
        <v>180</v>
      </c>
      <c r="E4340" s="96">
        <v>92704</v>
      </c>
      <c r="F4340" s="63">
        <v>35.770233454161399</v>
      </c>
      <c r="G4340" s="63">
        <v>0</v>
      </c>
      <c r="H4340" s="63">
        <v>61.1</v>
      </c>
      <c r="I4340" s="98" t="str">
        <f>VLOOKUP(E4340, 'Program Data Extracts-Zip Codes'!R$52:W$5334, 6, FALSE)</f>
        <v>SCG</v>
      </c>
      <c r="J4340" s="98" t="str">
        <f>VLOOKUP(E4340, 'Program Data Extracts-Zip Codes'!R$52:W$5334, 4, FALSE)</f>
        <v>SCE</v>
      </c>
    </row>
    <row r="4341" spans="2:10" x14ac:dyDescent="0.25">
      <c r="B4341" s="63">
        <v>6059074106</v>
      </c>
      <c r="C4341" s="63">
        <v>6015</v>
      </c>
      <c r="D4341" s="63" t="s">
        <v>180</v>
      </c>
      <c r="E4341" s="96">
        <v>92704</v>
      </c>
      <c r="F4341" s="63">
        <v>35.649616095840301</v>
      </c>
      <c r="G4341" s="63">
        <v>0</v>
      </c>
      <c r="H4341" s="63">
        <v>37</v>
      </c>
      <c r="I4341" s="98" t="str">
        <f>VLOOKUP(E4341, 'Program Data Extracts-Zip Codes'!R$52:W$5334, 6, FALSE)</f>
        <v>SCG</v>
      </c>
      <c r="J4341" s="98" t="str">
        <f>VLOOKUP(E4341, 'Program Data Extracts-Zip Codes'!R$52:W$5334, 4, FALSE)</f>
        <v>SCE</v>
      </c>
    </row>
    <row r="4342" spans="2:10" x14ac:dyDescent="0.25">
      <c r="B4342" s="63">
        <v>6059074803</v>
      </c>
      <c r="C4342" s="63">
        <v>9053</v>
      </c>
      <c r="D4342" s="63" t="s">
        <v>180</v>
      </c>
      <c r="E4342" s="96">
        <v>92704</v>
      </c>
      <c r="F4342" s="63">
        <v>35.423604620255801</v>
      </c>
      <c r="G4342" s="63">
        <v>0</v>
      </c>
      <c r="H4342" s="63">
        <v>43.8</v>
      </c>
      <c r="I4342" s="98" t="str">
        <f>VLOOKUP(E4342, 'Program Data Extracts-Zip Codes'!R$52:W$5334, 6, FALSE)</f>
        <v>SCG</v>
      </c>
      <c r="J4342" s="98" t="str">
        <f>VLOOKUP(E4342, 'Program Data Extracts-Zip Codes'!R$52:W$5334, 4, FALSE)</f>
        <v>SCE</v>
      </c>
    </row>
    <row r="4343" spans="2:10" x14ac:dyDescent="0.25">
      <c r="B4343" s="63">
        <v>6059074102</v>
      </c>
      <c r="C4343" s="63">
        <v>6819</v>
      </c>
      <c r="D4343" s="63" t="s">
        <v>180</v>
      </c>
      <c r="E4343" s="96">
        <v>92704</v>
      </c>
      <c r="F4343" s="63">
        <v>35.172393009185001</v>
      </c>
      <c r="G4343" s="63">
        <v>0</v>
      </c>
      <c r="H4343" s="63">
        <v>53.2</v>
      </c>
      <c r="I4343" s="98" t="str">
        <f>VLOOKUP(E4343, 'Program Data Extracts-Zip Codes'!R$52:W$5334, 6, FALSE)</f>
        <v>SCG</v>
      </c>
      <c r="J4343" s="98" t="str">
        <f>VLOOKUP(E4343, 'Program Data Extracts-Zip Codes'!R$52:W$5334, 4, FALSE)</f>
        <v>SCE</v>
      </c>
    </row>
    <row r="4344" spans="2:10" x14ac:dyDescent="0.25">
      <c r="B4344" s="63">
        <v>6059089105</v>
      </c>
      <c r="C4344" s="63">
        <v>6387</v>
      </c>
      <c r="D4344" s="63" t="s">
        <v>180</v>
      </c>
      <c r="E4344" s="96">
        <v>92703</v>
      </c>
      <c r="F4344" s="63">
        <v>34.926015877806499</v>
      </c>
      <c r="G4344" s="63">
        <v>0</v>
      </c>
      <c r="H4344" s="63">
        <v>62.8</v>
      </c>
      <c r="I4344" s="98" t="str">
        <f>VLOOKUP(E4344, 'Program Data Extracts-Zip Codes'!R$52:W$5334, 6, FALSE)</f>
        <v>SCG</v>
      </c>
      <c r="J4344" s="98" t="str">
        <f>VLOOKUP(E4344, 'Program Data Extracts-Zip Codes'!R$52:W$5334, 4, FALSE)</f>
        <v>SCE</v>
      </c>
    </row>
    <row r="4345" spans="2:10" x14ac:dyDescent="0.25">
      <c r="B4345" s="63">
        <v>6059074806</v>
      </c>
      <c r="C4345" s="63">
        <v>5057</v>
      </c>
      <c r="D4345" s="63" t="s">
        <v>180</v>
      </c>
      <c r="E4345" s="96">
        <v>92703</v>
      </c>
      <c r="F4345" s="63">
        <v>34.745978435055697</v>
      </c>
      <c r="G4345" s="63">
        <v>0</v>
      </c>
      <c r="H4345" s="63">
        <v>67.900000000000006</v>
      </c>
      <c r="I4345" s="98" t="str">
        <f>VLOOKUP(E4345, 'Program Data Extracts-Zip Codes'!R$52:W$5334, 6, FALSE)</f>
        <v>SCG</v>
      </c>
      <c r="J4345" s="98" t="str">
        <f>VLOOKUP(E4345, 'Program Data Extracts-Zip Codes'!R$52:W$5334, 4, FALSE)</f>
        <v>SCE</v>
      </c>
    </row>
    <row r="4346" spans="2:10" x14ac:dyDescent="0.25">
      <c r="B4346" s="63">
        <v>6059075202</v>
      </c>
      <c r="C4346" s="63">
        <v>5753</v>
      </c>
      <c r="D4346" s="63" t="s">
        <v>180</v>
      </c>
      <c r="E4346" s="96">
        <v>92703</v>
      </c>
      <c r="F4346" s="63">
        <v>34.358343671514397</v>
      </c>
      <c r="G4346" s="63">
        <v>0</v>
      </c>
      <c r="H4346" s="63">
        <v>40.200000000000003</v>
      </c>
      <c r="I4346" s="98" t="str">
        <f>VLOOKUP(E4346, 'Program Data Extracts-Zip Codes'!R$52:W$5334, 6, FALSE)</f>
        <v>SCG</v>
      </c>
      <c r="J4346" s="98" t="str">
        <f>VLOOKUP(E4346, 'Program Data Extracts-Zip Codes'!R$52:W$5334, 4, FALSE)</f>
        <v>SCE</v>
      </c>
    </row>
    <row r="4347" spans="2:10" x14ac:dyDescent="0.25">
      <c r="B4347" s="63">
        <v>6059075302</v>
      </c>
      <c r="C4347" s="63">
        <v>4481</v>
      </c>
      <c r="D4347" s="63" t="s">
        <v>180</v>
      </c>
      <c r="E4347" s="96">
        <v>92706</v>
      </c>
      <c r="F4347" s="63">
        <v>34.250273614745097</v>
      </c>
      <c r="G4347" s="63">
        <v>0</v>
      </c>
      <c r="H4347" s="63">
        <v>40.4</v>
      </c>
      <c r="I4347" s="98" t="str">
        <f>VLOOKUP(E4347, 'Program Data Extracts-Zip Codes'!R$52:W$5334, 6, FALSE)</f>
        <v>SCG</v>
      </c>
      <c r="J4347" s="98" t="str">
        <f>VLOOKUP(E4347, 'Program Data Extracts-Zip Codes'!R$52:W$5334, 4, FALSE)</f>
        <v>SCE</v>
      </c>
    </row>
    <row r="4348" spans="2:10" x14ac:dyDescent="0.25">
      <c r="B4348" s="63">
        <v>6059075100</v>
      </c>
      <c r="C4348" s="63">
        <v>9983</v>
      </c>
      <c r="D4348" s="63" t="s">
        <v>180</v>
      </c>
      <c r="E4348" s="96">
        <v>92703</v>
      </c>
      <c r="F4348" s="63">
        <v>33.784693919123399</v>
      </c>
      <c r="G4348" s="63">
        <v>0</v>
      </c>
      <c r="H4348" s="63">
        <v>52.4</v>
      </c>
      <c r="I4348" s="98" t="str">
        <f>VLOOKUP(E4348, 'Program Data Extracts-Zip Codes'!R$52:W$5334, 6, FALSE)</f>
        <v>SCG</v>
      </c>
      <c r="J4348" s="98" t="str">
        <f>VLOOKUP(E4348, 'Program Data Extracts-Zip Codes'!R$52:W$5334, 4, FALSE)</f>
        <v>SCE</v>
      </c>
    </row>
    <row r="4349" spans="2:10" x14ac:dyDescent="0.25">
      <c r="B4349" s="63">
        <v>6059074805</v>
      </c>
      <c r="C4349" s="63">
        <v>5962</v>
      </c>
      <c r="D4349" s="63" t="s">
        <v>180</v>
      </c>
      <c r="E4349" s="96">
        <v>92704</v>
      </c>
      <c r="F4349" s="63">
        <v>33.393485573262801</v>
      </c>
      <c r="G4349" s="63">
        <v>0</v>
      </c>
      <c r="H4349" s="63">
        <v>70.400000000000006</v>
      </c>
      <c r="I4349" s="98" t="str">
        <f>VLOOKUP(E4349, 'Program Data Extracts-Zip Codes'!R$52:W$5334, 6, FALSE)</f>
        <v>SCG</v>
      </c>
      <c r="J4349" s="98" t="str">
        <f>VLOOKUP(E4349, 'Program Data Extracts-Zip Codes'!R$52:W$5334, 4, FALSE)</f>
        <v>SCE</v>
      </c>
    </row>
    <row r="4350" spans="2:10" x14ac:dyDescent="0.25">
      <c r="B4350" s="63">
        <v>6059074111</v>
      </c>
      <c r="C4350" s="63">
        <v>5568</v>
      </c>
      <c r="D4350" s="63" t="s">
        <v>180</v>
      </c>
      <c r="E4350" s="96">
        <v>92704</v>
      </c>
      <c r="F4350" s="63">
        <v>33.316829780655098</v>
      </c>
      <c r="G4350" s="63">
        <v>0</v>
      </c>
      <c r="H4350" s="63">
        <v>31.3</v>
      </c>
      <c r="I4350" s="98" t="str">
        <f>VLOOKUP(E4350, 'Program Data Extracts-Zip Codes'!R$52:W$5334, 6, FALSE)</f>
        <v>SCG</v>
      </c>
      <c r="J4350" s="98" t="str">
        <f>VLOOKUP(E4350, 'Program Data Extracts-Zip Codes'!R$52:W$5334, 4, FALSE)</f>
        <v>SCE</v>
      </c>
    </row>
    <row r="4351" spans="2:10" x14ac:dyDescent="0.25">
      <c r="B4351" s="63">
        <v>6059074702</v>
      </c>
      <c r="C4351" s="63">
        <v>6316</v>
      </c>
      <c r="D4351" s="63" t="s">
        <v>180</v>
      </c>
      <c r="E4351" s="96">
        <v>92707</v>
      </c>
      <c r="F4351" s="63">
        <v>33.020087949894801</v>
      </c>
      <c r="G4351" s="63">
        <v>0</v>
      </c>
      <c r="H4351" s="63">
        <v>56.1</v>
      </c>
      <c r="I4351" s="98" t="str">
        <f>VLOOKUP(E4351, 'Program Data Extracts-Zip Codes'!R$52:W$5334, 6, FALSE)</f>
        <v>SCG</v>
      </c>
      <c r="J4351" s="98" t="str">
        <f>VLOOKUP(E4351, 'Program Data Extracts-Zip Codes'!R$52:W$5334, 4, FALSE)</f>
        <v>SCE</v>
      </c>
    </row>
    <row r="4352" spans="2:10" x14ac:dyDescent="0.25">
      <c r="B4352" s="63">
        <v>6059074103</v>
      </c>
      <c r="C4352" s="63">
        <v>5026</v>
      </c>
      <c r="D4352" s="63" t="s">
        <v>180</v>
      </c>
      <c r="E4352" s="96">
        <v>92707</v>
      </c>
      <c r="F4352" s="63">
        <v>32.471688626999402</v>
      </c>
      <c r="G4352" s="63">
        <v>0</v>
      </c>
      <c r="H4352" s="63">
        <v>45.1</v>
      </c>
      <c r="I4352" s="98" t="str">
        <f>VLOOKUP(E4352, 'Program Data Extracts-Zip Codes'!R$52:W$5334, 6, FALSE)</f>
        <v>SCG</v>
      </c>
      <c r="J4352" s="98" t="str">
        <f>VLOOKUP(E4352, 'Program Data Extracts-Zip Codes'!R$52:W$5334, 4, FALSE)</f>
        <v>SCE</v>
      </c>
    </row>
    <row r="4353" spans="2:10" x14ac:dyDescent="0.25">
      <c r="B4353" s="63">
        <v>6059074407</v>
      </c>
      <c r="C4353" s="63">
        <v>6700</v>
      </c>
      <c r="D4353" s="63" t="s">
        <v>180</v>
      </c>
      <c r="E4353" s="96">
        <v>92705</v>
      </c>
      <c r="F4353" s="63">
        <v>32.385347728313498</v>
      </c>
      <c r="G4353" s="63">
        <v>0</v>
      </c>
      <c r="H4353" s="63">
        <v>70.099999999999994</v>
      </c>
      <c r="I4353" s="98" t="str">
        <f>VLOOKUP(E4353, 'Program Data Extracts-Zip Codes'!R$52:W$5334, 6, FALSE)</f>
        <v>SCG</v>
      </c>
      <c r="J4353" s="98" t="str">
        <f>VLOOKUP(E4353, 'Program Data Extracts-Zip Codes'!R$52:W$5334, 4, FALSE)</f>
        <v>SCE</v>
      </c>
    </row>
    <row r="4354" spans="2:10" x14ac:dyDescent="0.25">
      <c r="B4354" s="63">
        <v>6059099248</v>
      </c>
      <c r="C4354" s="63">
        <v>5290</v>
      </c>
      <c r="D4354" s="63" t="s">
        <v>180</v>
      </c>
      <c r="E4354" s="96">
        <v>92704</v>
      </c>
      <c r="F4354" s="63">
        <v>31.573820102860399</v>
      </c>
      <c r="G4354" s="63">
        <v>0</v>
      </c>
      <c r="H4354" s="63">
        <v>71.900000000000006</v>
      </c>
      <c r="I4354" s="98" t="str">
        <f>VLOOKUP(E4354, 'Program Data Extracts-Zip Codes'!R$52:W$5334, 6, FALSE)</f>
        <v>SCG</v>
      </c>
      <c r="J4354" s="98" t="str">
        <f>VLOOKUP(E4354, 'Program Data Extracts-Zip Codes'!R$52:W$5334, 4, FALSE)</f>
        <v>SCE</v>
      </c>
    </row>
    <row r="4355" spans="2:10" x14ac:dyDescent="0.25">
      <c r="B4355" s="63">
        <v>6059074902</v>
      </c>
      <c r="C4355" s="63">
        <v>6627</v>
      </c>
      <c r="D4355" s="63" t="s">
        <v>180</v>
      </c>
      <c r="E4355" s="96">
        <v>92703</v>
      </c>
      <c r="F4355" s="63">
        <v>30.881745113217701</v>
      </c>
      <c r="G4355" s="63">
        <v>0</v>
      </c>
      <c r="H4355" s="63">
        <v>74.400000000000006</v>
      </c>
      <c r="I4355" s="98" t="str">
        <f>VLOOKUP(E4355, 'Program Data Extracts-Zip Codes'!R$52:W$5334, 6, FALSE)</f>
        <v>SCG</v>
      </c>
      <c r="J4355" s="98" t="str">
        <f>VLOOKUP(E4355, 'Program Data Extracts-Zip Codes'!R$52:W$5334, 4, FALSE)</f>
        <v>SCE</v>
      </c>
    </row>
    <row r="4356" spans="2:10" x14ac:dyDescent="0.25">
      <c r="B4356" s="63">
        <v>6059099247</v>
      </c>
      <c r="C4356" s="63">
        <v>3287</v>
      </c>
      <c r="D4356" s="63" t="s">
        <v>180</v>
      </c>
      <c r="E4356" s="96">
        <v>92704</v>
      </c>
      <c r="F4356" s="63">
        <v>30.685130070125901</v>
      </c>
      <c r="G4356" s="63">
        <v>0</v>
      </c>
      <c r="H4356" s="63">
        <v>49.3</v>
      </c>
      <c r="I4356" s="98" t="str">
        <f>VLOOKUP(E4356, 'Program Data Extracts-Zip Codes'!R$52:W$5334, 6, FALSE)</f>
        <v>SCG</v>
      </c>
      <c r="J4356" s="98" t="str">
        <f>VLOOKUP(E4356, 'Program Data Extracts-Zip Codes'!R$52:W$5334, 4, FALSE)</f>
        <v>SCE</v>
      </c>
    </row>
    <row r="4357" spans="2:10" x14ac:dyDescent="0.25">
      <c r="B4357" s="63">
        <v>6059099249</v>
      </c>
      <c r="C4357" s="63">
        <v>4449</v>
      </c>
      <c r="D4357" s="63" t="s">
        <v>180</v>
      </c>
      <c r="E4357" s="96">
        <v>92704</v>
      </c>
      <c r="F4357" s="63">
        <v>30.121943197063299</v>
      </c>
      <c r="G4357" s="63">
        <v>0</v>
      </c>
      <c r="H4357" s="63">
        <v>66.3</v>
      </c>
      <c r="I4357" s="98" t="str">
        <f>VLOOKUP(E4357, 'Program Data Extracts-Zip Codes'!R$52:W$5334, 6, FALSE)</f>
        <v>SCG</v>
      </c>
      <c r="J4357" s="98" t="str">
        <f>VLOOKUP(E4357, 'Program Data Extracts-Zip Codes'!R$52:W$5334, 4, FALSE)</f>
        <v>SCE</v>
      </c>
    </row>
    <row r="4358" spans="2:10" x14ac:dyDescent="0.25">
      <c r="B4358" s="63">
        <v>6059074006</v>
      </c>
      <c r="C4358" s="63">
        <v>5555</v>
      </c>
      <c r="D4358" s="63" t="s">
        <v>180</v>
      </c>
      <c r="E4358" s="96">
        <v>92707</v>
      </c>
      <c r="F4358" s="63">
        <v>28.0812838611565</v>
      </c>
      <c r="G4358" s="63">
        <v>0</v>
      </c>
      <c r="H4358" s="63">
        <v>47.1</v>
      </c>
      <c r="I4358" s="98" t="str">
        <f>VLOOKUP(E4358, 'Program Data Extracts-Zip Codes'!R$52:W$5334, 6, FALSE)</f>
        <v>SCG</v>
      </c>
      <c r="J4358" s="98" t="str">
        <f>VLOOKUP(E4358, 'Program Data Extracts-Zip Codes'!R$52:W$5334, 4, FALSE)</f>
        <v>SCE</v>
      </c>
    </row>
    <row r="4359" spans="2:10" x14ac:dyDescent="0.25">
      <c r="B4359" s="63">
        <v>6059075003</v>
      </c>
      <c r="C4359" s="63">
        <v>7408</v>
      </c>
      <c r="D4359" s="63" t="s">
        <v>180</v>
      </c>
      <c r="E4359" s="96">
        <v>92706</v>
      </c>
      <c r="F4359" s="63">
        <v>28.078139579381201</v>
      </c>
      <c r="G4359" s="63">
        <v>0</v>
      </c>
      <c r="H4359" s="63">
        <v>83.2</v>
      </c>
      <c r="I4359" s="98" t="str">
        <f>VLOOKUP(E4359, 'Program Data Extracts-Zip Codes'!R$52:W$5334, 6, FALSE)</f>
        <v>SCG</v>
      </c>
      <c r="J4359" s="98" t="str">
        <f>VLOOKUP(E4359, 'Program Data Extracts-Zip Codes'!R$52:W$5334, 4, FALSE)</f>
        <v>SCE</v>
      </c>
    </row>
    <row r="4360" spans="2:10" x14ac:dyDescent="0.25">
      <c r="B4360" s="63">
        <v>6059075404</v>
      </c>
      <c r="C4360" s="63">
        <v>6347</v>
      </c>
      <c r="D4360" s="63" t="s">
        <v>180</v>
      </c>
      <c r="E4360" s="96">
        <v>92705</v>
      </c>
      <c r="F4360" s="63">
        <v>27.204462464111401</v>
      </c>
      <c r="G4360" s="63">
        <v>0</v>
      </c>
      <c r="H4360" s="63">
        <v>39.799999999999997</v>
      </c>
      <c r="I4360" s="98" t="str">
        <f>VLOOKUP(E4360, 'Program Data Extracts-Zip Codes'!R$52:W$5334, 6, FALSE)</f>
        <v>SCG</v>
      </c>
      <c r="J4360" s="98" t="str">
        <f>VLOOKUP(E4360, 'Program Data Extracts-Zip Codes'!R$52:W$5334, 4, FALSE)</f>
        <v>SCE</v>
      </c>
    </row>
    <row r="4361" spans="2:10" x14ac:dyDescent="0.25">
      <c r="B4361" s="63">
        <v>6059089107</v>
      </c>
      <c r="C4361" s="63">
        <v>5944</v>
      </c>
      <c r="D4361" s="63" t="s">
        <v>180</v>
      </c>
      <c r="E4361" s="96">
        <v>92706</v>
      </c>
      <c r="F4361" s="63">
        <v>26.779189081437998</v>
      </c>
      <c r="G4361" s="63">
        <v>0</v>
      </c>
      <c r="H4361" s="63">
        <v>28.1</v>
      </c>
      <c r="I4361" s="98" t="str">
        <f>VLOOKUP(E4361, 'Program Data Extracts-Zip Codes'!R$52:W$5334, 6, FALSE)</f>
        <v>SCG</v>
      </c>
      <c r="J4361" s="98" t="str">
        <f>VLOOKUP(E4361, 'Program Data Extracts-Zip Codes'!R$52:W$5334, 4, FALSE)</f>
        <v>SCE</v>
      </c>
    </row>
    <row r="4362" spans="2:10" x14ac:dyDescent="0.25">
      <c r="B4362" s="63">
        <v>6059074110</v>
      </c>
      <c r="C4362" s="63">
        <v>3843</v>
      </c>
      <c r="D4362" s="63" t="s">
        <v>180</v>
      </c>
      <c r="E4362" s="96">
        <v>92704</v>
      </c>
      <c r="F4362" s="63">
        <v>26.5044098241619</v>
      </c>
      <c r="G4362" s="63">
        <v>0</v>
      </c>
      <c r="H4362" s="63">
        <v>23.6</v>
      </c>
      <c r="I4362" s="98" t="str">
        <f>VLOOKUP(E4362, 'Program Data Extracts-Zip Codes'!R$52:W$5334, 6, FALSE)</f>
        <v>SCG</v>
      </c>
      <c r="J4362" s="98" t="str">
        <f>VLOOKUP(E4362, 'Program Data Extracts-Zip Codes'!R$52:W$5334, 4, FALSE)</f>
        <v>SCE</v>
      </c>
    </row>
    <row r="4363" spans="2:10" x14ac:dyDescent="0.25">
      <c r="B4363" s="63">
        <v>6059075301</v>
      </c>
      <c r="C4363" s="63">
        <v>5712</v>
      </c>
      <c r="D4363" s="63" t="s">
        <v>180</v>
      </c>
      <c r="E4363" s="96">
        <v>92706</v>
      </c>
      <c r="F4363" s="63">
        <v>25.564015230618899</v>
      </c>
      <c r="G4363" s="63">
        <v>0</v>
      </c>
      <c r="H4363" s="63">
        <v>35.299999999999997</v>
      </c>
      <c r="I4363" s="98" t="str">
        <f>VLOOKUP(E4363, 'Program Data Extracts-Zip Codes'!R$52:W$5334, 6, FALSE)</f>
        <v>SCG</v>
      </c>
      <c r="J4363" s="98" t="str">
        <f>VLOOKUP(E4363, 'Program Data Extracts-Zip Codes'!R$52:W$5334, 4, FALSE)</f>
        <v>SCE</v>
      </c>
    </row>
    <row r="4364" spans="2:10" x14ac:dyDescent="0.25">
      <c r="B4364" s="63">
        <v>6059075303</v>
      </c>
      <c r="C4364" s="63">
        <v>3412</v>
      </c>
      <c r="D4364" s="63" t="s">
        <v>180</v>
      </c>
      <c r="E4364" s="96">
        <v>92706</v>
      </c>
      <c r="F4364" s="63">
        <v>24.711764952283101</v>
      </c>
      <c r="G4364" s="63">
        <v>0</v>
      </c>
      <c r="H4364" s="63">
        <v>29.5</v>
      </c>
      <c r="I4364" s="98" t="str">
        <f>VLOOKUP(E4364, 'Program Data Extracts-Zip Codes'!R$52:W$5334, 6, FALSE)</f>
        <v>SCG</v>
      </c>
      <c r="J4364" s="98" t="str">
        <f>VLOOKUP(E4364, 'Program Data Extracts-Zip Codes'!R$52:W$5334, 4, FALSE)</f>
        <v>SCE</v>
      </c>
    </row>
    <row r="4365" spans="2:10" x14ac:dyDescent="0.25">
      <c r="B4365" s="63">
        <v>6059099202</v>
      </c>
      <c r="C4365" s="63">
        <v>8323</v>
      </c>
      <c r="D4365" s="63" t="s">
        <v>180</v>
      </c>
      <c r="E4365" s="96">
        <v>92704</v>
      </c>
      <c r="F4365" s="63">
        <v>24.196338822357301</v>
      </c>
      <c r="G4365" s="63">
        <v>0</v>
      </c>
      <c r="H4365" s="63">
        <v>44</v>
      </c>
      <c r="I4365" s="98" t="str">
        <f>VLOOKUP(E4365, 'Program Data Extracts-Zip Codes'!R$52:W$5334, 6, FALSE)</f>
        <v>SCG</v>
      </c>
      <c r="J4365" s="98" t="str">
        <f>VLOOKUP(E4365, 'Program Data Extracts-Zip Codes'!R$52:W$5334, 4, FALSE)</f>
        <v>SCE</v>
      </c>
    </row>
    <row r="4366" spans="2:10" x14ac:dyDescent="0.25">
      <c r="B4366" s="63">
        <v>6059075401</v>
      </c>
      <c r="C4366" s="63">
        <v>3895</v>
      </c>
      <c r="D4366" s="63" t="s">
        <v>180</v>
      </c>
      <c r="E4366" s="96">
        <v>92706</v>
      </c>
      <c r="F4366" s="63">
        <v>23.733033714660898</v>
      </c>
      <c r="G4366" s="63">
        <v>0</v>
      </c>
      <c r="H4366" s="63">
        <v>30.5</v>
      </c>
      <c r="I4366" s="98" t="str">
        <f>VLOOKUP(E4366, 'Program Data Extracts-Zip Codes'!R$52:W$5334, 6, FALSE)</f>
        <v>SCG</v>
      </c>
      <c r="J4366" s="98" t="str">
        <f>VLOOKUP(E4366, 'Program Data Extracts-Zip Codes'!R$52:W$5334, 4, FALSE)</f>
        <v>SCE</v>
      </c>
    </row>
    <row r="4367" spans="2:10" x14ac:dyDescent="0.25">
      <c r="B4367" s="63">
        <v>6059075701</v>
      </c>
      <c r="C4367" s="63">
        <v>6879</v>
      </c>
      <c r="D4367" s="63" t="s">
        <v>180</v>
      </c>
      <c r="E4367" s="96">
        <v>92705</v>
      </c>
      <c r="F4367" s="63">
        <v>21.7689838197557</v>
      </c>
      <c r="G4367" s="63">
        <v>0</v>
      </c>
      <c r="H4367" s="63">
        <v>37.799999999999997</v>
      </c>
      <c r="I4367" s="98" t="str">
        <f>VLOOKUP(E4367, 'Program Data Extracts-Zip Codes'!R$52:W$5334, 6, FALSE)</f>
        <v>SCG</v>
      </c>
      <c r="J4367" s="98" t="str">
        <f>VLOOKUP(E4367, 'Program Data Extracts-Zip Codes'!R$52:W$5334, 4, FALSE)</f>
        <v>SCE</v>
      </c>
    </row>
    <row r="4368" spans="2:10" x14ac:dyDescent="0.25">
      <c r="B4368" s="63">
        <v>6059099203</v>
      </c>
      <c r="C4368" s="63">
        <v>6029</v>
      </c>
      <c r="D4368" s="63" t="s">
        <v>180</v>
      </c>
      <c r="E4368" s="96">
        <v>92704</v>
      </c>
      <c r="F4368" s="63">
        <v>21.7447132402101</v>
      </c>
      <c r="G4368" s="63">
        <v>0</v>
      </c>
      <c r="H4368" s="63">
        <v>31.3</v>
      </c>
      <c r="I4368" s="98" t="str">
        <f>VLOOKUP(E4368, 'Program Data Extracts-Zip Codes'!R$52:W$5334, 6, FALSE)</f>
        <v>SCG</v>
      </c>
      <c r="J4368" s="98" t="str">
        <f>VLOOKUP(E4368, 'Program Data Extracts-Zip Codes'!R$52:W$5334, 4, FALSE)</f>
        <v>SCE</v>
      </c>
    </row>
    <row r="4369" spans="2:10" x14ac:dyDescent="0.25">
      <c r="B4369" s="63">
        <v>6059075405</v>
      </c>
      <c r="C4369" s="63">
        <v>2980</v>
      </c>
      <c r="D4369" s="63" t="s">
        <v>180</v>
      </c>
      <c r="E4369" s="96">
        <v>92705</v>
      </c>
      <c r="F4369" s="63">
        <v>20.1075405098963</v>
      </c>
      <c r="G4369" s="63">
        <v>0</v>
      </c>
      <c r="H4369" s="63">
        <v>36.9</v>
      </c>
      <c r="I4369" s="98" t="str">
        <f>VLOOKUP(E4369, 'Program Data Extracts-Zip Codes'!R$52:W$5334, 6, FALSE)</f>
        <v>SCG</v>
      </c>
      <c r="J4369" s="98" t="str">
        <f>VLOOKUP(E4369, 'Program Data Extracts-Zip Codes'!R$52:W$5334, 4, FALSE)</f>
        <v>SCE</v>
      </c>
    </row>
    <row r="4370" spans="2:10" x14ac:dyDescent="0.25">
      <c r="B4370" s="63">
        <v>6059074107</v>
      </c>
      <c r="C4370" s="63">
        <v>5512</v>
      </c>
      <c r="D4370" s="63" t="s">
        <v>180</v>
      </c>
      <c r="E4370" s="96">
        <v>92704</v>
      </c>
      <c r="F4370" s="63">
        <v>19.128101449415599</v>
      </c>
      <c r="G4370" s="63">
        <v>0</v>
      </c>
      <c r="H4370" s="63">
        <v>27.6</v>
      </c>
      <c r="I4370" s="98" t="str">
        <f>VLOOKUP(E4370, 'Program Data Extracts-Zip Codes'!R$52:W$5334, 6, FALSE)</f>
        <v>SCG</v>
      </c>
      <c r="J4370" s="98" t="str">
        <f>VLOOKUP(E4370, 'Program Data Extracts-Zip Codes'!R$52:W$5334, 4, FALSE)</f>
        <v>SCE</v>
      </c>
    </row>
    <row r="4371" spans="2:10" x14ac:dyDescent="0.25">
      <c r="B4371" s="63">
        <v>6059075604</v>
      </c>
      <c r="C4371" s="63">
        <v>7487</v>
      </c>
      <c r="D4371" s="63" t="s">
        <v>180</v>
      </c>
      <c r="E4371" s="96">
        <v>92705</v>
      </c>
      <c r="F4371" s="63">
        <v>13.201435918534999</v>
      </c>
      <c r="G4371" s="63">
        <v>0</v>
      </c>
      <c r="H4371" s="63">
        <v>10.4</v>
      </c>
      <c r="I4371" s="98" t="str">
        <f>VLOOKUP(E4371, 'Program Data Extracts-Zip Codes'!R$52:W$5334, 6, FALSE)</f>
        <v>SCG</v>
      </c>
      <c r="J4371" s="98" t="str">
        <f>VLOOKUP(E4371, 'Program Data Extracts-Zip Codes'!R$52:W$5334, 4, FALSE)</f>
        <v>SCE</v>
      </c>
    </row>
    <row r="4372" spans="2:10" x14ac:dyDescent="0.25">
      <c r="B4372" s="63">
        <v>6059021914</v>
      </c>
      <c r="C4372" s="63">
        <v>4218</v>
      </c>
      <c r="D4372" s="63" t="s">
        <v>180</v>
      </c>
      <c r="E4372" s="96">
        <v>92705</v>
      </c>
      <c r="F4372" s="63">
        <v>12.428240280425101</v>
      </c>
      <c r="G4372" s="63">
        <v>0</v>
      </c>
      <c r="H4372" s="63">
        <v>25.7</v>
      </c>
      <c r="I4372" s="98" t="str">
        <f>VLOOKUP(E4372, 'Program Data Extracts-Zip Codes'!R$52:W$5334, 6, FALSE)</f>
        <v>SCG</v>
      </c>
      <c r="J4372" s="98" t="str">
        <f>VLOOKUP(E4372, 'Program Data Extracts-Zip Codes'!R$52:W$5334, 4, FALSE)</f>
        <v>SCE</v>
      </c>
    </row>
    <row r="4373" spans="2:10" x14ac:dyDescent="0.25">
      <c r="B4373" s="63">
        <v>6059063101</v>
      </c>
      <c r="C4373" s="63">
        <v>2733</v>
      </c>
      <c r="D4373" s="63" t="s">
        <v>180</v>
      </c>
      <c r="E4373" s="96">
        <v>92707</v>
      </c>
      <c r="F4373" s="63">
        <v>11.9458783431139</v>
      </c>
      <c r="G4373" s="63">
        <v>0</v>
      </c>
      <c r="H4373" s="63">
        <v>25.9</v>
      </c>
      <c r="I4373" s="98" t="str">
        <f>VLOOKUP(E4373, 'Program Data Extracts-Zip Codes'!R$52:W$5334, 6, FALSE)</f>
        <v>SCG</v>
      </c>
      <c r="J4373" s="98" t="str">
        <f>VLOOKUP(E4373, 'Program Data Extracts-Zip Codes'!R$52:W$5334, 4, FALSE)</f>
        <v>SCE</v>
      </c>
    </row>
    <row r="4374" spans="2:10" x14ac:dyDescent="0.25">
      <c r="B4374" s="63">
        <v>6059075605</v>
      </c>
      <c r="C4374" s="63">
        <v>5776</v>
      </c>
      <c r="D4374" s="63" t="s">
        <v>180</v>
      </c>
      <c r="E4374" s="96">
        <v>92705</v>
      </c>
      <c r="F4374" s="63">
        <v>7.83925554771234</v>
      </c>
      <c r="G4374" s="63">
        <v>0</v>
      </c>
      <c r="H4374" s="63">
        <v>7.2</v>
      </c>
      <c r="I4374" s="98" t="str">
        <f>VLOOKUP(E4374, 'Program Data Extracts-Zip Codes'!R$52:W$5334, 6, FALSE)</f>
        <v>SCG</v>
      </c>
      <c r="J4374" s="98" t="str">
        <f>VLOOKUP(E4374, 'Program Data Extracts-Zip Codes'!R$52:W$5334, 4, FALSE)</f>
        <v>SCE</v>
      </c>
    </row>
    <row r="4375" spans="2:10" x14ac:dyDescent="0.25">
      <c r="B4375" s="63">
        <v>6059075703</v>
      </c>
      <c r="C4375" s="63">
        <v>4069</v>
      </c>
      <c r="D4375" s="63" t="s">
        <v>180</v>
      </c>
      <c r="E4375" s="96">
        <v>92705</v>
      </c>
      <c r="F4375" s="63">
        <v>7.1407662509610104</v>
      </c>
      <c r="G4375" s="63">
        <v>0</v>
      </c>
      <c r="H4375" s="63">
        <v>7.9</v>
      </c>
      <c r="I4375" s="98" t="str">
        <f>VLOOKUP(E4375, 'Program Data Extracts-Zip Codes'!R$52:W$5334, 6, FALSE)</f>
        <v>SCG</v>
      </c>
      <c r="J4375" s="98" t="str">
        <f>VLOOKUP(E4375, 'Program Data Extracts-Zip Codes'!R$52:W$5334, 4, FALSE)</f>
        <v>SCE</v>
      </c>
    </row>
    <row r="4376" spans="2:10" x14ac:dyDescent="0.25">
      <c r="B4376" s="63">
        <v>6059075606</v>
      </c>
      <c r="C4376" s="63">
        <v>6941</v>
      </c>
      <c r="D4376" s="63" t="s">
        <v>180</v>
      </c>
      <c r="E4376" s="96">
        <v>92705</v>
      </c>
      <c r="F4376" s="63">
        <v>5.5823278761633102</v>
      </c>
      <c r="G4376" s="63">
        <v>0</v>
      </c>
      <c r="H4376" s="63">
        <v>3.3</v>
      </c>
      <c r="I4376" s="98" t="str">
        <f>VLOOKUP(E4376, 'Program Data Extracts-Zip Codes'!R$52:W$5334, 6, FALSE)</f>
        <v>SCG</v>
      </c>
      <c r="J4376" s="98" t="str">
        <f>VLOOKUP(E4376, 'Program Data Extracts-Zip Codes'!R$52:W$5334, 4, FALSE)</f>
        <v>SCE</v>
      </c>
    </row>
    <row r="4377" spans="2:10" x14ac:dyDescent="0.25">
      <c r="B4377" s="63">
        <v>6059099510</v>
      </c>
      <c r="C4377" s="63">
        <v>4058</v>
      </c>
      <c r="D4377" s="63" t="s">
        <v>180</v>
      </c>
      <c r="E4377" s="96">
        <v>90740</v>
      </c>
      <c r="F4377" s="63">
        <v>31.3472403449015</v>
      </c>
      <c r="G4377" s="63">
        <v>0</v>
      </c>
      <c r="H4377" s="63">
        <v>39.9</v>
      </c>
      <c r="I4377" s="98" t="str">
        <f>VLOOKUP(E4377, 'Program Data Extracts-Zip Codes'!R$52:W$5334, 6, FALSE)</f>
        <v>SCG</v>
      </c>
      <c r="J4377" s="98" t="str">
        <f>VLOOKUP(E4377, 'Program Data Extracts-Zip Codes'!R$52:W$5334, 4, FALSE)</f>
        <v>SCE</v>
      </c>
    </row>
    <row r="4378" spans="2:10" x14ac:dyDescent="0.25">
      <c r="B4378" s="63">
        <v>6059099509</v>
      </c>
      <c r="C4378" s="63">
        <v>3491</v>
      </c>
      <c r="D4378" s="63" t="s">
        <v>180</v>
      </c>
      <c r="E4378" s="96">
        <v>90740</v>
      </c>
      <c r="F4378" s="63">
        <v>27.897331804503601</v>
      </c>
      <c r="G4378" s="63">
        <v>0</v>
      </c>
      <c r="H4378" s="63">
        <v>38.200000000000003</v>
      </c>
      <c r="I4378" s="98" t="str">
        <f>VLOOKUP(E4378, 'Program Data Extracts-Zip Codes'!R$52:W$5334, 6, FALSE)</f>
        <v>SCG</v>
      </c>
      <c r="J4378" s="98" t="str">
        <f>VLOOKUP(E4378, 'Program Data Extracts-Zip Codes'!R$52:W$5334, 4, FALSE)</f>
        <v>SCE</v>
      </c>
    </row>
    <row r="4379" spans="2:10" x14ac:dyDescent="0.25">
      <c r="B4379" s="63">
        <v>6059099502</v>
      </c>
      <c r="C4379" s="63">
        <v>598</v>
      </c>
      <c r="D4379" s="63" t="s">
        <v>180</v>
      </c>
      <c r="E4379" s="96">
        <v>90740</v>
      </c>
      <c r="F4379" s="63">
        <v>19.5550566221883</v>
      </c>
      <c r="G4379" s="63">
        <v>0</v>
      </c>
      <c r="H4379" s="63">
        <v>33.200000000000003</v>
      </c>
      <c r="I4379" s="98" t="str">
        <f>VLOOKUP(E4379, 'Program Data Extracts-Zip Codes'!R$52:W$5334, 6, FALSE)</f>
        <v>SCG</v>
      </c>
      <c r="J4379" s="98" t="str">
        <f>VLOOKUP(E4379, 'Program Data Extracts-Zip Codes'!R$52:W$5334, 4, FALSE)</f>
        <v>SCE</v>
      </c>
    </row>
    <row r="4380" spans="2:10" x14ac:dyDescent="0.25">
      <c r="B4380" s="63">
        <v>6059110012</v>
      </c>
      <c r="C4380" s="63">
        <v>5012</v>
      </c>
      <c r="D4380" s="63" t="s">
        <v>180</v>
      </c>
      <c r="E4380" s="96">
        <v>90740</v>
      </c>
      <c r="F4380" s="63">
        <v>17.3844201097106</v>
      </c>
      <c r="G4380" s="63">
        <v>0</v>
      </c>
      <c r="H4380" s="63">
        <v>9.1999999999999993</v>
      </c>
      <c r="I4380" s="98" t="str">
        <f>VLOOKUP(E4380, 'Program Data Extracts-Zip Codes'!R$52:W$5334, 6, FALSE)</f>
        <v>SCG</v>
      </c>
      <c r="J4380" s="98" t="str">
        <f>VLOOKUP(E4380, 'Program Data Extracts-Zip Codes'!R$52:W$5334, 4, FALSE)</f>
        <v>SCE</v>
      </c>
    </row>
    <row r="4381" spans="2:10" x14ac:dyDescent="0.25">
      <c r="B4381" s="63">
        <v>6059099512</v>
      </c>
      <c r="C4381" s="63">
        <v>2868</v>
      </c>
      <c r="D4381" s="63" t="s">
        <v>180</v>
      </c>
      <c r="E4381" s="96">
        <v>90740</v>
      </c>
      <c r="F4381" s="63">
        <v>14.724667761423101</v>
      </c>
      <c r="G4381" s="63">
        <v>0</v>
      </c>
      <c r="H4381" s="63">
        <v>21.4</v>
      </c>
      <c r="I4381" s="98" t="str">
        <f>VLOOKUP(E4381, 'Program Data Extracts-Zip Codes'!R$52:W$5334, 6, FALSE)</f>
        <v>SCG</v>
      </c>
      <c r="J4381" s="98" t="str">
        <f>VLOOKUP(E4381, 'Program Data Extracts-Zip Codes'!R$52:W$5334, 4, FALSE)</f>
        <v>SCE</v>
      </c>
    </row>
    <row r="4382" spans="2:10" x14ac:dyDescent="0.25">
      <c r="B4382" s="63">
        <v>6059099504</v>
      </c>
      <c r="C4382" s="63">
        <v>2746</v>
      </c>
      <c r="D4382" s="63" t="s">
        <v>180</v>
      </c>
      <c r="E4382" s="96">
        <v>90740</v>
      </c>
      <c r="F4382" s="63">
        <v>13.072357963241901</v>
      </c>
      <c r="G4382" s="63">
        <v>0</v>
      </c>
      <c r="H4382" s="63">
        <v>6.5</v>
      </c>
      <c r="I4382" s="98" t="str">
        <f>VLOOKUP(E4382, 'Program Data Extracts-Zip Codes'!R$52:W$5334, 6, FALSE)</f>
        <v>SCG</v>
      </c>
      <c r="J4382" s="98" t="str">
        <f>VLOOKUP(E4382, 'Program Data Extracts-Zip Codes'!R$52:W$5334, 4, FALSE)</f>
        <v>SCE</v>
      </c>
    </row>
    <row r="4383" spans="2:10" x14ac:dyDescent="0.25">
      <c r="B4383" s="63">
        <v>6059099511</v>
      </c>
      <c r="C4383" s="63">
        <v>3182</v>
      </c>
      <c r="D4383" s="63" t="s">
        <v>180</v>
      </c>
      <c r="E4383" s="96">
        <v>90740</v>
      </c>
      <c r="F4383" s="63">
        <v>10.480475179853199</v>
      </c>
      <c r="G4383" s="63">
        <v>0</v>
      </c>
      <c r="H4383" s="63">
        <v>14.3</v>
      </c>
      <c r="I4383" s="98" t="str">
        <f>VLOOKUP(E4383, 'Program Data Extracts-Zip Codes'!R$52:W$5334, 6, FALSE)</f>
        <v>SCG</v>
      </c>
      <c r="J4383" s="98" t="str">
        <f>VLOOKUP(E4383, 'Program Data Extracts-Zip Codes'!R$52:W$5334, 4, FALSE)</f>
        <v>SCE</v>
      </c>
    </row>
    <row r="4384" spans="2:10" x14ac:dyDescent="0.25">
      <c r="B4384" s="63">
        <v>6059032011</v>
      </c>
      <c r="C4384" s="63">
        <v>1606</v>
      </c>
      <c r="D4384" s="63" t="s">
        <v>180</v>
      </c>
      <c r="E4384" s="96">
        <v>92676</v>
      </c>
      <c r="F4384" s="63">
        <v>12.5224388317824</v>
      </c>
      <c r="G4384" s="63">
        <v>0</v>
      </c>
      <c r="H4384" s="63">
        <v>16.399999999999999</v>
      </c>
      <c r="I4384" s="98" t="str">
        <f>VLOOKUP(E4384, 'Program Data Extracts-Zip Codes'!R$52:W$5334, 6, FALSE)</f>
        <v>SCG</v>
      </c>
      <c r="J4384" s="98" t="str">
        <f>VLOOKUP(E4384, 'Program Data Extracts-Zip Codes'!R$52:W$5334, 4, FALSE)</f>
        <v>SCE</v>
      </c>
    </row>
    <row r="4385" spans="2:10" x14ac:dyDescent="0.25">
      <c r="B4385" s="63">
        <v>6059087803</v>
      </c>
      <c r="C4385" s="63">
        <v>5658</v>
      </c>
      <c r="D4385" s="63" t="s">
        <v>180</v>
      </c>
      <c r="E4385" s="96">
        <v>90680</v>
      </c>
      <c r="F4385" s="63">
        <v>48.776019427829198</v>
      </c>
      <c r="G4385" s="63">
        <v>5658</v>
      </c>
      <c r="H4385" s="63">
        <v>62.3</v>
      </c>
      <c r="I4385" s="98" t="str">
        <f>VLOOKUP(E4385, 'Program Data Extracts-Zip Codes'!R$52:W$5334, 6, FALSE)</f>
        <v>SCG</v>
      </c>
      <c r="J4385" s="98" t="str">
        <f>VLOOKUP(E4385, 'Program Data Extracts-Zip Codes'!R$52:W$5334, 4, FALSE)</f>
        <v>Anaheim</v>
      </c>
    </row>
    <row r="4386" spans="2:10" x14ac:dyDescent="0.25">
      <c r="B4386" s="63">
        <v>6059087901</v>
      </c>
      <c r="C4386" s="63">
        <v>3638</v>
      </c>
      <c r="D4386" s="63" t="s">
        <v>180</v>
      </c>
      <c r="E4386" s="96">
        <v>90680</v>
      </c>
      <c r="F4386" s="63">
        <v>40.055569931234501</v>
      </c>
      <c r="G4386" s="63">
        <v>3638</v>
      </c>
      <c r="H4386" s="63">
        <v>48.1</v>
      </c>
      <c r="I4386" s="98" t="str">
        <f>VLOOKUP(E4386, 'Program Data Extracts-Zip Codes'!R$52:W$5334, 6, FALSE)</f>
        <v>SCG</v>
      </c>
      <c r="J4386" s="98" t="str">
        <f>VLOOKUP(E4386, 'Program Data Extracts-Zip Codes'!R$52:W$5334, 4, FALSE)</f>
        <v>Anaheim</v>
      </c>
    </row>
    <row r="4387" spans="2:10" x14ac:dyDescent="0.25">
      <c r="B4387" s="63">
        <v>6059087902</v>
      </c>
      <c r="C4387" s="63">
        <v>6039</v>
      </c>
      <c r="D4387" s="63" t="s">
        <v>180</v>
      </c>
      <c r="E4387" s="96">
        <v>90680</v>
      </c>
      <c r="F4387" s="63">
        <v>39.055702098428497</v>
      </c>
      <c r="G4387" s="63">
        <v>0</v>
      </c>
      <c r="H4387" s="63">
        <v>54</v>
      </c>
      <c r="I4387" s="98" t="str">
        <f>VLOOKUP(E4387, 'Program Data Extracts-Zip Codes'!R$52:W$5334, 6, FALSE)</f>
        <v>SCG</v>
      </c>
      <c r="J4387" s="98" t="str">
        <f>VLOOKUP(E4387, 'Program Data Extracts-Zip Codes'!R$52:W$5334, 4, FALSE)</f>
        <v>Anaheim</v>
      </c>
    </row>
    <row r="4388" spans="2:10" x14ac:dyDescent="0.25">
      <c r="B4388" s="63">
        <v>6059087801</v>
      </c>
      <c r="C4388" s="63">
        <v>5337</v>
      </c>
      <c r="D4388" s="63" t="s">
        <v>180</v>
      </c>
      <c r="E4388" s="96">
        <v>90680</v>
      </c>
      <c r="F4388" s="63">
        <v>31.266195914743101</v>
      </c>
      <c r="G4388" s="63">
        <v>0</v>
      </c>
      <c r="H4388" s="63">
        <v>42.1</v>
      </c>
      <c r="I4388" s="98" t="str">
        <f>VLOOKUP(E4388, 'Program Data Extracts-Zip Codes'!R$52:W$5334, 6, FALSE)</f>
        <v>SCG</v>
      </c>
      <c r="J4388" s="98" t="str">
        <f>VLOOKUP(E4388, 'Program Data Extracts-Zip Codes'!R$52:W$5334, 4, FALSE)</f>
        <v>Anaheim</v>
      </c>
    </row>
    <row r="4389" spans="2:10" x14ac:dyDescent="0.25">
      <c r="B4389" s="63">
        <v>6059087802</v>
      </c>
      <c r="C4389" s="63">
        <v>7146</v>
      </c>
      <c r="D4389" s="63" t="s">
        <v>180</v>
      </c>
      <c r="E4389" s="96">
        <v>90680</v>
      </c>
      <c r="F4389" s="63">
        <v>30.8526834089595</v>
      </c>
      <c r="G4389" s="63">
        <v>0</v>
      </c>
      <c r="H4389" s="63">
        <v>42.5</v>
      </c>
      <c r="I4389" s="98" t="str">
        <f>VLOOKUP(E4389, 'Program Data Extracts-Zip Codes'!R$52:W$5334, 6, FALSE)</f>
        <v>SCG</v>
      </c>
      <c r="J4389" s="98" t="str">
        <f>VLOOKUP(E4389, 'Program Data Extracts-Zip Codes'!R$52:W$5334, 4, FALSE)</f>
        <v>Anaheim</v>
      </c>
    </row>
    <row r="4390" spans="2:10" x14ac:dyDescent="0.25">
      <c r="B4390" s="63">
        <v>6059088104</v>
      </c>
      <c r="C4390" s="63">
        <v>4780</v>
      </c>
      <c r="D4390" s="63" t="s">
        <v>180</v>
      </c>
      <c r="E4390" s="96">
        <v>90680</v>
      </c>
      <c r="F4390" s="63">
        <v>30.532437680698902</v>
      </c>
      <c r="G4390" s="63">
        <v>0</v>
      </c>
      <c r="H4390" s="63">
        <v>35.200000000000003</v>
      </c>
      <c r="I4390" s="98" t="str">
        <f>VLOOKUP(E4390, 'Program Data Extracts-Zip Codes'!R$52:W$5334, 6, FALSE)</f>
        <v>SCG</v>
      </c>
      <c r="J4390" s="98" t="str">
        <f>VLOOKUP(E4390, 'Program Data Extracts-Zip Codes'!R$52:W$5334, 4, FALSE)</f>
        <v>Anaheim</v>
      </c>
    </row>
    <row r="4391" spans="2:10" x14ac:dyDescent="0.25">
      <c r="B4391" s="63">
        <v>6059099506</v>
      </c>
      <c r="C4391" s="63">
        <v>1253</v>
      </c>
      <c r="D4391" s="63" t="s">
        <v>180</v>
      </c>
      <c r="E4391" s="96">
        <v>90742</v>
      </c>
      <c r="F4391" s="63">
        <v>5.8651347819071198</v>
      </c>
      <c r="G4391" s="63">
        <v>0</v>
      </c>
      <c r="H4391" s="63">
        <v>11.8</v>
      </c>
      <c r="I4391" s="98" t="str">
        <f>VLOOKUP(E4391, 'Program Data Extracts-Zip Codes'!R$52:W$5334, 6, FALSE)</f>
        <v>SCG</v>
      </c>
      <c r="J4391" s="98" t="str">
        <f>VLOOKUP(E4391, 'Program Data Extracts-Zip Codes'!R$52:W$5334, 4, FALSE)</f>
        <v>SCE</v>
      </c>
    </row>
    <row r="4392" spans="2:10" x14ac:dyDescent="0.25">
      <c r="B4392" s="63">
        <v>6059052428</v>
      </c>
      <c r="C4392" s="63">
        <v>6217</v>
      </c>
      <c r="D4392" s="63" t="s">
        <v>180</v>
      </c>
      <c r="E4392" s="96">
        <v>92679</v>
      </c>
      <c r="F4392" s="63">
        <v>8.4081064565323391</v>
      </c>
      <c r="G4392" s="63">
        <v>0</v>
      </c>
      <c r="H4392" s="63">
        <v>6.1</v>
      </c>
      <c r="I4392" s="98" t="str">
        <f>VLOOKUP(E4392, 'Program Data Extracts-Zip Codes'!R$52:W$5334, 6, FALSE)</f>
        <v>SDGE</v>
      </c>
      <c r="J4392" s="98" t="str">
        <f>VLOOKUP(E4392, 'Program Data Extracts-Zip Codes'!R$52:W$5334, 4, FALSE)</f>
        <v>SDGE</v>
      </c>
    </row>
    <row r="4393" spans="2:10" x14ac:dyDescent="0.25">
      <c r="B4393" s="63">
        <v>6059032044</v>
      </c>
      <c r="C4393" s="63">
        <v>5760</v>
      </c>
      <c r="D4393" s="63" t="s">
        <v>180</v>
      </c>
      <c r="E4393" s="96">
        <v>92679</v>
      </c>
      <c r="F4393" s="63">
        <v>5.8336040299030696</v>
      </c>
      <c r="G4393" s="63">
        <v>0</v>
      </c>
      <c r="H4393" s="63">
        <v>9.1</v>
      </c>
      <c r="I4393" s="98" t="str">
        <f>VLOOKUP(E4393, 'Program Data Extracts-Zip Codes'!R$52:W$5334, 6, FALSE)</f>
        <v>SDGE</v>
      </c>
      <c r="J4393" s="98" t="str">
        <f>VLOOKUP(E4393, 'Program Data Extracts-Zip Codes'!R$52:W$5334, 4, FALSE)</f>
        <v>SDGE</v>
      </c>
    </row>
    <row r="4394" spans="2:10" x14ac:dyDescent="0.25">
      <c r="B4394" s="63">
        <v>6059032046</v>
      </c>
      <c r="C4394" s="63">
        <v>6005</v>
      </c>
      <c r="D4394" s="63" t="s">
        <v>180</v>
      </c>
      <c r="E4394" s="96">
        <v>92679</v>
      </c>
      <c r="F4394" s="63">
        <v>4.51023622126388</v>
      </c>
      <c r="G4394" s="63">
        <v>0</v>
      </c>
      <c r="H4394" s="63">
        <v>6.2</v>
      </c>
      <c r="I4394" s="98" t="str">
        <f>VLOOKUP(E4394, 'Program Data Extracts-Zip Codes'!R$52:W$5334, 6, FALSE)</f>
        <v>SDGE</v>
      </c>
      <c r="J4394" s="98" t="str">
        <f>VLOOKUP(E4394, 'Program Data Extracts-Zip Codes'!R$52:W$5334, 4, FALSE)</f>
        <v>SDGE</v>
      </c>
    </row>
    <row r="4395" spans="2:10" x14ac:dyDescent="0.25">
      <c r="B4395" s="63">
        <v>6059032045</v>
      </c>
      <c r="C4395" s="63">
        <v>2978</v>
      </c>
      <c r="D4395" s="63" t="s">
        <v>180</v>
      </c>
      <c r="E4395" s="96">
        <v>92679</v>
      </c>
      <c r="F4395" s="63">
        <v>4.0079761652205104</v>
      </c>
      <c r="G4395" s="63">
        <v>0</v>
      </c>
      <c r="H4395" s="63">
        <v>8</v>
      </c>
      <c r="I4395" s="98" t="str">
        <f>VLOOKUP(E4395, 'Program Data Extracts-Zip Codes'!R$52:W$5334, 6, FALSE)</f>
        <v>SDGE</v>
      </c>
      <c r="J4395" s="98" t="str">
        <f>VLOOKUP(E4395, 'Program Data Extracts-Zip Codes'!R$52:W$5334, 4, FALSE)</f>
        <v>SDGE</v>
      </c>
    </row>
    <row r="4396" spans="2:10" x14ac:dyDescent="0.25">
      <c r="B4396" s="63">
        <v>6059032042</v>
      </c>
      <c r="C4396" s="63">
        <v>5796</v>
      </c>
      <c r="D4396" s="63" t="s">
        <v>180</v>
      </c>
      <c r="E4396" s="96">
        <v>92679</v>
      </c>
      <c r="F4396" s="63">
        <v>2.69609246705489</v>
      </c>
      <c r="G4396" s="63">
        <v>0</v>
      </c>
      <c r="H4396" s="63">
        <v>5.8</v>
      </c>
      <c r="I4396" s="98" t="str">
        <f>VLOOKUP(E4396, 'Program Data Extracts-Zip Codes'!R$52:W$5334, 6, FALSE)</f>
        <v>SDGE</v>
      </c>
      <c r="J4396" s="98" t="str">
        <f>VLOOKUP(E4396, 'Program Data Extracts-Zip Codes'!R$52:W$5334, 4, FALSE)</f>
        <v>SDGE</v>
      </c>
    </row>
    <row r="4397" spans="2:10" x14ac:dyDescent="0.25">
      <c r="B4397" s="63">
        <v>6059075515</v>
      </c>
      <c r="C4397" s="63">
        <v>15295</v>
      </c>
      <c r="D4397" s="63" t="s">
        <v>180</v>
      </c>
      <c r="E4397" s="96">
        <v>92782</v>
      </c>
      <c r="F4397" s="63">
        <v>36.624893265994501</v>
      </c>
      <c r="G4397" s="63">
        <v>0</v>
      </c>
      <c r="H4397" s="63">
        <v>35</v>
      </c>
      <c r="I4397" s="98" t="str">
        <f>VLOOKUP(E4397, 'Program Data Extracts-Zip Codes'!R$52:W$5334, 6, FALSE)</f>
        <v>SCG</v>
      </c>
      <c r="J4397" s="98" t="str">
        <f>VLOOKUP(E4397, 'Program Data Extracts-Zip Codes'!R$52:W$5334, 4, FALSE)</f>
        <v>SCE</v>
      </c>
    </row>
    <row r="4398" spans="2:10" x14ac:dyDescent="0.25">
      <c r="B4398" s="63">
        <v>6059075514</v>
      </c>
      <c r="C4398" s="63">
        <v>3703</v>
      </c>
      <c r="D4398" s="63" t="s">
        <v>180</v>
      </c>
      <c r="E4398" s="96">
        <v>92780</v>
      </c>
      <c r="F4398" s="63">
        <v>33.998368301240397</v>
      </c>
      <c r="G4398" s="63">
        <v>0</v>
      </c>
      <c r="H4398" s="63">
        <v>53.9</v>
      </c>
      <c r="I4398" s="98" t="str">
        <f>VLOOKUP(E4398, 'Program Data Extracts-Zip Codes'!R$52:W$5334, 6, FALSE)</f>
        <v>SCG</v>
      </c>
      <c r="J4398" s="98" t="str">
        <f>VLOOKUP(E4398, 'Program Data Extracts-Zip Codes'!R$52:W$5334, 4, FALSE)</f>
        <v>SCE</v>
      </c>
    </row>
    <row r="4399" spans="2:10" x14ac:dyDescent="0.25">
      <c r="B4399" s="63">
        <v>6059074408</v>
      </c>
      <c r="C4399" s="63">
        <v>5399</v>
      </c>
      <c r="D4399" s="63" t="s">
        <v>180</v>
      </c>
      <c r="E4399" s="96">
        <v>92780</v>
      </c>
      <c r="F4399" s="63">
        <v>32.7526345996693</v>
      </c>
      <c r="G4399" s="63">
        <v>0</v>
      </c>
      <c r="H4399" s="63">
        <v>56.9</v>
      </c>
      <c r="I4399" s="98" t="str">
        <f>VLOOKUP(E4399, 'Program Data Extracts-Zip Codes'!R$52:W$5334, 6, FALSE)</f>
        <v>SCG</v>
      </c>
      <c r="J4399" s="98" t="str">
        <f>VLOOKUP(E4399, 'Program Data Extracts-Zip Codes'!R$52:W$5334, 4, FALSE)</f>
        <v>SCE</v>
      </c>
    </row>
    <row r="4400" spans="2:10" x14ac:dyDescent="0.25">
      <c r="B4400" s="63">
        <v>6059075512</v>
      </c>
      <c r="C4400" s="63">
        <v>3548</v>
      </c>
      <c r="D4400" s="63" t="s">
        <v>180</v>
      </c>
      <c r="E4400" s="96">
        <v>92780</v>
      </c>
      <c r="F4400" s="63">
        <v>28.0360508986113</v>
      </c>
      <c r="G4400" s="63">
        <v>0</v>
      </c>
      <c r="H4400" s="63">
        <v>42.8</v>
      </c>
      <c r="I4400" s="98" t="str">
        <f>VLOOKUP(E4400, 'Program Data Extracts-Zip Codes'!R$52:W$5334, 6, FALSE)</f>
        <v>SCG</v>
      </c>
      <c r="J4400" s="98" t="str">
        <f>VLOOKUP(E4400, 'Program Data Extracts-Zip Codes'!R$52:W$5334, 4, FALSE)</f>
        <v>SCE</v>
      </c>
    </row>
    <row r="4401" spans="2:10" x14ac:dyDescent="0.25">
      <c r="B4401" s="63">
        <v>6059075504</v>
      </c>
      <c r="C4401" s="63">
        <v>4041</v>
      </c>
      <c r="D4401" s="63" t="s">
        <v>180</v>
      </c>
      <c r="E4401" s="96">
        <v>92780</v>
      </c>
      <c r="F4401" s="63">
        <v>27.083230335671299</v>
      </c>
      <c r="G4401" s="63">
        <v>0</v>
      </c>
      <c r="H4401" s="63">
        <v>20.8</v>
      </c>
      <c r="I4401" s="98" t="str">
        <f>VLOOKUP(E4401, 'Program Data Extracts-Zip Codes'!R$52:W$5334, 6, FALSE)</f>
        <v>SCG</v>
      </c>
      <c r="J4401" s="98" t="str">
        <f>VLOOKUP(E4401, 'Program Data Extracts-Zip Codes'!R$52:W$5334, 4, FALSE)</f>
        <v>SCE</v>
      </c>
    </row>
    <row r="4402" spans="2:10" x14ac:dyDescent="0.25">
      <c r="B4402" s="63">
        <v>6059075513</v>
      </c>
      <c r="C4402" s="63">
        <v>5074</v>
      </c>
      <c r="D4402" s="63" t="s">
        <v>180</v>
      </c>
      <c r="E4402" s="96">
        <v>92780</v>
      </c>
      <c r="F4402" s="63">
        <v>27.0623739830048</v>
      </c>
      <c r="G4402" s="63">
        <v>0</v>
      </c>
      <c r="H4402" s="63">
        <v>34.200000000000003</v>
      </c>
      <c r="I4402" s="98" t="str">
        <f>VLOOKUP(E4402, 'Program Data Extracts-Zip Codes'!R$52:W$5334, 6, FALSE)</f>
        <v>SCG</v>
      </c>
      <c r="J4402" s="98" t="str">
        <f>VLOOKUP(E4402, 'Program Data Extracts-Zip Codes'!R$52:W$5334, 4, FALSE)</f>
        <v>SCE</v>
      </c>
    </row>
    <row r="4403" spans="2:10" x14ac:dyDescent="0.25">
      <c r="B4403" s="63">
        <v>6059052502</v>
      </c>
      <c r="C4403" s="63">
        <v>5913</v>
      </c>
      <c r="D4403" s="63" t="s">
        <v>180</v>
      </c>
      <c r="E4403" s="96">
        <v>92780</v>
      </c>
      <c r="F4403" s="63">
        <v>22.752063384247201</v>
      </c>
      <c r="G4403" s="63">
        <v>0</v>
      </c>
      <c r="H4403" s="63">
        <v>9.6</v>
      </c>
      <c r="I4403" s="98" t="str">
        <f>VLOOKUP(E4403, 'Program Data Extracts-Zip Codes'!R$52:W$5334, 6, FALSE)</f>
        <v>SCG</v>
      </c>
      <c r="J4403" s="98" t="str">
        <f>VLOOKUP(E4403, 'Program Data Extracts-Zip Codes'!R$52:W$5334, 4, FALSE)</f>
        <v>SCE</v>
      </c>
    </row>
    <row r="4404" spans="2:10" x14ac:dyDescent="0.25">
      <c r="B4404" s="63">
        <v>6059075507</v>
      </c>
      <c r="C4404" s="63">
        <v>5187</v>
      </c>
      <c r="D4404" s="63" t="s">
        <v>180</v>
      </c>
      <c r="E4404" s="96">
        <v>92780</v>
      </c>
      <c r="F4404" s="63">
        <v>22.628340308664399</v>
      </c>
      <c r="G4404" s="63">
        <v>0</v>
      </c>
      <c r="H4404" s="63">
        <v>36.299999999999997</v>
      </c>
      <c r="I4404" s="98" t="str">
        <f>VLOOKUP(E4404, 'Program Data Extracts-Zip Codes'!R$52:W$5334, 6, FALSE)</f>
        <v>SCG</v>
      </c>
      <c r="J4404" s="98" t="str">
        <f>VLOOKUP(E4404, 'Program Data Extracts-Zip Codes'!R$52:W$5334, 4, FALSE)</f>
        <v>SCE</v>
      </c>
    </row>
    <row r="4405" spans="2:10" x14ac:dyDescent="0.25">
      <c r="B4405" s="63">
        <v>6059075505</v>
      </c>
      <c r="C4405" s="63">
        <v>3599</v>
      </c>
      <c r="D4405" s="63" t="s">
        <v>180</v>
      </c>
      <c r="E4405" s="96">
        <v>92780</v>
      </c>
      <c r="F4405" s="63">
        <v>21.686389932381999</v>
      </c>
      <c r="G4405" s="63">
        <v>0</v>
      </c>
      <c r="H4405" s="63">
        <v>35.299999999999997</v>
      </c>
      <c r="I4405" s="98" t="str">
        <f>VLOOKUP(E4405, 'Program Data Extracts-Zip Codes'!R$52:W$5334, 6, FALSE)</f>
        <v>SCG</v>
      </c>
      <c r="J4405" s="98" t="str">
        <f>VLOOKUP(E4405, 'Program Data Extracts-Zip Codes'!R$52:W$5334, 4, FALSE)</f>
        <v>SCE</v>
      </c>
    </row>
    <row r="4406" spans="2:10" x14ac:dyDescent="0.25">
      <c r="B4406" s="63">
        <v>6059075506</v>
      </c>
      <c r="C4406" s="63">
        <v>3437</v>
      </c>
      <c r="D4406" s="63" t="s">
        <v>180</v>
      </c>
      <c r="E4406" s="96">
        <v>92780</v>
      </c>
      <c r="F4406" s="63">
        <v>20.985056550088199</v>
      </c>
      <c r="G4406" s="63">
        <v>0</v>
      </c>
      <c r="H4406" s="63">
        <v>17.7</v>
      </c>
      <c r="I4406" s="98" t="str">
        <f>VLOOKUP(E4406, 'Program Data Extracts-Zip Codes'!R$52:W$5334, 6, FALSE)</f>
        <v>SCG</v>
      </c>
      <c r="J4406" s="98" t="str">
        <f>VLOOKUP(E4406, 'Program Data Extracts-Zip Codes'!R$52:W$5334, 4, FALSE)</f>
        <v>SCE</v>
      </c>
    </row>
    <row r="4407" spans="2:10" x14ac:dyDescent="0.25">
      <c r="B4407" s="63">
        <v>6059052524</v>
      </c>
      <c r="C4407" s="63">
        <v>7952</v>
      </c>
      <c r="D4407" s="63" t="s">
        <v>180</v>
      </c>
      <c r="E4407" s="96">
        <v>92782</v>
      </c>
      <c r="F4407" s="63">
        <v>19.3471283313302</v>
      </c>
      <c r="G4407" s="63">
        <v>0</v>
      </c>
      <c r="H4407" s="63">
        <v>30.3</v>
      </c>
      <c r="I4407" s="98" t="str">
        <f>VLOOKUP(E4407, 'Program Data Extracts-Zip Codes'!R$52:W$5334, 6, FALSE)</f>
        <v>SCG</v>
      </c>
      <c r="J4407" s="98" t="str">
        <f>VLOOKUP(E4407, 'Program Data Extracts-Zip Codes'!R$52:W$5334, 4, FALSE)</f>
        <v>SCE</v>
      </c>
    </row>
    <row r="4408" spans="2:10" x14ac:dyDescent="0.25">
      <c r="B4408" s="63">
        <v>6059052419</v>
      </c>
      <c r="C4408" s="63">
        <v>3456</v>
      </c>
      <c r="D4408" s="63" t="s">
        <v>180</v>
      </c>
      <c r="E4408" s="96">
        <v>92782</v>
      </c>
      <c r="F4408" s="63">
        <v>16.656703849040401</v>
      </c>
      <c r="G4408" s="63">
        <v>0</v>
      </c>
      <c r="H4408" s="63">
        <v>10</v>
      </c>
      <c r="I4408" s="98" t="str">
        <f>VLOOKUP(E4408, 'Program Data Extracts-Zip Codes'!R$52:W$5334, 6, FALSE)</f>
        <v>SCG</v>
      </c>
      <c r="J4408" s="98" t="str">
        <f>VLOOKUP(E4408, 'Program Data Extracts-Zip Codes'!R$52:W$5334, 4, FALSE)</f>
        <v>SCE</v>
      </c>
    </row>
    <row r="4409" spans="2:10" x14ac:dyDescent="0.25">
      <c r="B4409" s="63">
        <v>6059075702</v>
      </c>
      <c r="C4409" s="63">
        <v>3343</v>
      </c>
      <c r="D4409" s="63" t="s">
        <v>180</v>
      </c>
      <c r="E4409" s="96">
        <v>92780</v>
      </c>
      <c r="F4409" s="63">
        <v>9.7431544177469807</v>
      </c>
      <c r="G4409" s="63">
        <v>0</v>
      </c>
      <c r="H4409" s="63">
        <v>18.2</v>
      </c>
      <c r="I4409" s="98" t="str">
        <f>VLOOKUP(E4409, 'Program Data Extracts-Zip Codes'!R$52:W$5334, 6, FALSE)</f>
        <v>SCG</v>
      </c>
      <c r="J4409" s="98" t="str">
        <f>VLOOKUP(E4409, 'Program Data Extracts-Zip Codes'!R$52:W$5334, 4, FALSE)</f>
        <v>SCE</v>
      </c>
    </row>
    <row r="4410" spans="2:10" x14ac:dyDescent="0.25">
      <c r="B4410" s="63">
        <v>6059075603</v>
      </c>
      <c r="C4410" s="63">
        <v>3790</v>
      </c>
      <c r="D4410" s="63" t="s">
        <v>180</v>
      </c>
      <c r="E4410" s="96">
        <v>92780</v>
      </c>
      <c r="F4410" s="63">
        <v>8.3852796257434399</v>
      </c>
      <c r="G4410" s="63">
        <v>0</v>
      </c>
      <c r="H4410" s="63">
        <v>9.5</v>
      </c>
      <c r="I4410" s="98" t="str">
        <f>VLOOKUP(E4410, 'Program Data Extracts-Zip Codes'!R$52:W$5334, 6, FALSE)</f>
        <v>SCG</v>
      </c>
      <c r="J4410" s="98" t="str">
        <f>VLOOKUP(E4410, 'Program Data Extracts-Zip Codes'!R$52:W$5334, 4, FALSE)</f>
        <v>SCE</v>
      </c>
    </row>
    <row r="4411" spans="2:10" x14ac:dyDescent="0.25">
      <c r="B4411" s="63">
        <v>6059075607</v>
      </c>
      <c r="C4411" s="63">
        <v>6065</v>
      </c>
      <c r="D4411" s="63" t="s">
        <v>180</v>
      </c>
      <c r="E4411" s="96">
        <v>92782</v>
      </c>
      <c r="F4411" s="63">
        <v>8.3003149210939497</v>
      </c>
      <c r="G4411" s="63">
        <v>0</v>
      </c>
      <c r="H4411" s="63">
        <v>16.5</v>
      </c>
      <c r="I4411" s="98" t="str">
        <f>VLOOKUP(E4411, 'Program Data Extracts-Zip Codes'!R$52:W$5334, 6, FALSE)</f>
        <v>SCG</v>
      </c>
      <c r="J4411" s="98" t="str">
        <f>VLOOKUP(E4411, 'Program Data Extracts-Zip Codes'!R$52:W$5334, 4, FALSE)</f>
        <v>SCE</v>
      </c>
    </row>
    <row r="4412" spans="2:10" x14ac:dyDescent="0.25">
      <c r="B4412" s="63">
        <v>6059075810</v>
      </c>
      <c r="C4412" s="63">
        <v>3046</v>
      </c>
      <c r="D4412" s="63" t="s">
        <v>180</v>
      </c>
      <c r="E4412" s="96">
        <v>92861</v>
      </c>
      <c r="F4412" s="63">
        <v>5.5624900138767801</v>
      </c>
      <c r="G4412" s="63">
        <v>0</v>
      </c>
      <c r="H4412" s="63">
        <v>11.1</v>
      </c>
      <c r="I4412" s="98" t="str">
        <f>VLOOKUP(E4412, 'Program Data Extracts-Zip Codes'!R$52:W$5334, 6, FALSE)</f>
        <v>SCG</v>
      </c>
      <c r="J4412" s="98" t="str">
        <f>VLOOKUP(E4412, 'Program Data Extracts-Zip Codes'!R$52:W$5334, 4, FALSE)</f>
        <v>SCE</v>
      </c>
    </row>
    <row r="4413" spans="2:10" x14ac:dyDescent="0.25">
      <c r="B4413" s="63">
        <v>6059075809</v>
      </c>
      <c r="C4413" s="63">
        <v>3023</v>
      </c>
      <c r="D4413" s="63" t="s">
        <v>180</v>
      </c>
      <c r="E4413" s="96">
        <v>92861</v>
      </c>
      <c r="F4413" s="63">
        <v>5.2391076388740698</v>
      </c>
      <c r="G4413" s="63">
        <v>0</v>
      </c>
      <c r="H4413" s="63">
        <v>9.8000000000000007</v>
      </c>
      <c r="I4413" s="98" t="str">
        <f>VLOOKUP(E4413, 'Program Data Extracts-Zip Codes'!R$52:W$5334, 6, FALSE)</f>
        <v>SCG</v>
      </c>
      <c r="J4413" s="98" t="str">
        <f>VLOOKUP(E4413, 'Program Data Extracts-Zip Codes'!R$52:W$5334, 4, FALSE)</f>
        <v>SCE</v>
      </c>
    </row>
    <row r="4414" spans="2:10" x14ac:dyDescent="0.25">
      <c r="B4414" s="63">
        <v>6059099601</v>
      </c>
      <c r="C4414" s="63">
        <v>7016</v>
      </c>
      <c r="D4414" s="63" t="s">
        <v>180</v>
      </c>
      <c r="E4414" s="96">
        <v>92683</v>
      </c>
      <c r="F4414" s="63">
        <v>46.160705591701301</v>
      </c>
      <c r="G4414" s="63">
        <v>7016</v>
      </c>
      <c r="H4414" s="63">
        <v>53.6</v>
      </c>
      <c r="I4414" s="98" t="str">
        <f>VLOOKUP(E4414, 'Program Data Extracts-Zip Codes'!R$52:W$5334, 6, FALSE)</f>
        <v>SCG</v>
      </c>
      <c r="J4414" s="98" t="str">
        <f>VLOOKUP(E4414, 'Program Data Extracts-Zip Codes'!R$52:W$5334, 4, FALSE)</f>
        <v>SCE</v>
      </c>
    </row>
    <row r="4415" spans="2:10" x14ac:dyDescent="0.25">
      <c r="B4415" s="63">
        <v>6059099802</v>
      </c>
      <c r="C4415" s="63">
        <v>5111</v>
      </c>
      <c r="D4415" s="63" t="s">
        <v>180</v>
      </c>
      <c r="E4415" s="96">
        <v>92683</v>
      </c>
      <c r="F4415" s="63">
        <v>42.203071379922498</v>
      </c>
      <c r="G4415" s="63">
        <v>5111</v>
      </c>
      <c r="H4415" s="63">
        <v>66.5</v>
      </c>
      <c r="I4415" s="98" t="str">
        <f>VLOOKUP(E4415, 'Program Data Extracts-Zip Codes'!R$52:W$5334, 6, FALSE)</f>
        <v>SCG</v>
      </c>
      <c r="J4415" s="98" t="str">
        <f>VLOOKUP(E4415, 'Program Data Extracts-Zip Codes'!R$52:W$5334, 4, FALSE)</f>
        <v>SCE</v>
      </c>
    </row>
    <row r="4416" spans="2:10" x14ac:dyDescent="0.25">
      <c r="B4416" s="63">
        <v>6059099904</v>
      </c>
      <c r="C4416" s="63">
        <v>6352</v>
      </c>
      <c r="D4416" s="63" t="s">
        <v>180</v>
      </c>
      <c r="E4416" s="96">
        <v>92683</v>
      </c>
      <c r="F4416" s="63">
        <v>41.222957937156302</v>
      </c>
      <c r="G4416" s="63">
        <v>6352</v>
      </c>
      <c r="H4416" s="63">
        <v>55.5</v>
      </c>
      <c r="I4416" s="98" t="str">
        <f>VLOOKUP(E4416, 'Program Data Extracts-Zip Codes'!R$52:W$5334, 6, FALSE)</f>
        <v>SCG</v>
      </c>
      <c r="J4416" s="98" t="str">
        <f>VLOOKUP(E4416, 'Program Data Extracts-Zip Codes'!R$52:W$5334, 4, FALSE)</f>
        <v>SCE</v>
      </c>
    </row>
    <row r="4417" spans="2:10" x14ac:dyDescent="0.25">
      <c r="B4417" s="63">
        <v>6059099801</v>
      </c>
      <c r="C4417" s="63">
        <v>5816</v>
      </c>
      <c r="D4417" s="63" t="s">
        <v>180</v>
      </c>
      <c r="E4417" s="96">
        <v>92683</v>
      </c>
      <c r="F4417" s="63">
        <v>36.568823823112901</v>
      </c>
      <c r="G4417" s="63">
        <v>0</v>
      </c>
      <c r="H4417" s="63">
        <v>51.6</v>
      </c>
      <c r="I4417" s="98" t="str">
        <f>VLOOKUP(E4417, 'Program Data Extracts-Zip Codes'!R$52:W$5334, 6, FALSE)</f>
        <v>SCG</v>
      </c>
      <c r="J4417" s="98" t="str">
        <f>VLOOKUP(E4417, 'Program Data Extracts-Zip Codes'!R$52:W$5334, 4, FALSE)</f>
        <v>SCE</v>
      </c>
    </row>
    <row r="4418" spans="2:10" x14ac:dyDescent="0.25">
      <c r="B4418" s="63">
        <v>6059099223</v>
      </c>
      <c r="C4418" s="63">
        <v>5102</v>
      </c>
      <c r="D4418" s="63" t="s">
        <v>180</v>
      </c>
      <c r="E4418" s="96">
        <v>92683</v>
      </c>
      <c r="F4418" s="63">
        <v>34.571448981928498</v>
      </c>
      <c r="G4418" s="63">
        <v>0</v>
      </c>
      <c r="H4418" s="63">
        <v>47.5</v>
      </c>
      <c r="I4418" s="98" t="str">
        <f>VLOOKUP(E4418, 'Program Data Extracts-Zip Codes'!R$52:W$5334, 6, FALSE)</f>
        <v>SCG</v>
      </c>
      <c r="J4418" s="98" t="str">
        <f>VLOOKUP(E4418, 'Program Data Extracts-Zip Codes'!R$52:W$5334, 4, FALSE)</f>
        <v>SCE</v>
      </c>
    </row>
    <row r="4419" spans="2:10" x14ac:dyDescent="0.25">
      <c r="B4419" s="63">
        <v>6059099903</v>
      </c>
      <c r="C4419" s="63">
        <v>5749</v>
      </c>
      <c r="D4419" s="63" t="s">
        <v>180</v>
      </c>
      <c r="E4419" s="96">
        <v>92683</v>
      </c>
      <c r="F4419" s="63">
        <v>33.842639079897999</v>
      </c>
      <c r="G4419" s="63">
        <v>0</v>
      </c>
      <c r="H4419" s="63">
        <v>49.6</v>
      </c>
      <c r="I4419" s="98" t="str">
        <f>VLOOKUP(E4419, 'Program Data Extracts-Zip Codes'!R$52:W$5334, 6, FALSE)</f>
        <v>SCG</v>
      </c>
      <c r="J4419" s="98" t="str">
        <f>VLOOKUP(E4419, 'Program Data Extracts-Zip Codes'!R$52:W$5334, 4, FALSE)</f>
        <v>SCE</v>
      </c>
    </row>
    <row r="4420" spans="2:10" x14ac:dyDescent="0.25">
      <c r="B4420" s="63">
        <v>6059099803</v>
      </c>
      <c r="C4420" s="63">
        <v>5762</v>
      </c>
      <c r="D4420" s="63" t="s">
        <v>180</v>
      </c>
      <c r="E4420" s="96">
        <v>92683</v>
      </c>
      <c r="F4420" s="63">
        <v>33.199022378872002</v>
      </c>
      <c r="G4420" s="63">
        <v>0</v>
      </c>
      <c r="H4420" s="63">
        <v>53</v>
      </c>
      <c r="I4420" s="98" t="str">
        <f>VLOOKUP(E4420, 'Program Data Extracts-Zip Codes'!R$52:W$5334, 6, FALSE)</f>
        <v>SCG</v>
      </c>
      <c r="J4420" s="98" t="str">
        <f>VLOOKUP(E4420, 'Program Data Extracts-Zip Codes'!R$52:W$5334, 4, FALSE)</f>
        <v>SCE</v>
      </c>
    </row>
    <row r="4421" spans="2:10" x14ac:dyDescent="0.25">
      <c r="B4421" s="63">
        <v>6059099222</v>
      </c>
      <c r="C4421" s="63">
        <v>4733</v>
      </c>
      <c r="D4421" s="63" t="s">
        <v>180</v>
      </c>
      <c r="E4421" s="96">
        <v>92683</v>
      </c>
      <c r="F4421" s="63">
        <v>31.7235980000846</v>
      </c>
      <c r="G4421" s="63">
        <v>0</v>
      </c>
      <c r="H4421" s="63">
        <v>37</v>
      </c>
      <c r="I4421" s="98" t="str">
        <f>VLOOKUP(E4421, 'Program Data Extracts-Zip Codes'!R$52:W$5334, 6, FALSE)</f>
        <v>SCG</v>
      </c>
      <c r="J4421" s="98" t="str">
        <f>VLOOKUP(E4421, 'Program Data Extracts-Zip Codes'!R$52:W$5334, 4, FALSE)</f>
        <v>SCE</v>
      </c>
    </row>
    <row r="4422" spans="2:10" x14ac:dyDescent="0.25">
      <c r="B4422" s="63">
        <v>6059088905</v>
      </c>
      <c r="C4422" s="63">
        <v>5282</v>
      </c>
      <c r="D4422" s="63" t="s">
        <v>180</v>
      </c>
      <c r="E4422" s="96">
        <v>92683</v>
      </c>
      <c r="F4422" s="63">
        <v>30.199388892704199</v>
      </c>
      <c r="G4422" s="63">
        <v>0</v>
      </c>
      <c r="H4422" s="63">
        <v>41.9</v>
      </c>
      <c r="I4422" s="98" t="str">
        <f>VLOOKUP(E4422, 'Program Data Extracts-Zip Codes'!R$52:W$5334, 6, FALSE)</f>
        <v>SCG</v>
      </c>
      <c r="J4422" s="98" t="str">
        <f>VLOOKUP(E4422, 'Program Data Extracts-Zip Codes'!R$52:W$5334, 4, FALSE)</f>
        <v>SCE</v>
      </c>
    </row>
    <row r="4423" spans="2:10" x14ac:dyDescent="0.25">
      <c r="B4423" s="63">
        <v>6059099906</v>
      </c>
      <c r="C4423" s="63">
        <v>4866</v>
      </c>
      <c r="D4423" s="63" t="s">
        <v>180</v>
      </c>
      <c r="E4423" s="96">
        <v>92683</v>
      </c>
      <c r="F4423" s="63">
        <v>26.581852203268799</v>
      </c>
      <c r="G4423" s="63">
        <v>0</v>
      </c>
      <c r="H4423" s="63">
        <v>18.5</v>
      </c>
      <c r="I4423" s="98" t="str">
        <f>VLOOKUP(E4423, 'Program Data Extracts-Zip Codes'!R$52:W$5334, 6, FALSE)</f>
        <v>SCG</v>
      </c>
      <c r="J4423" s="98" t="str">
        <f>VLOOKUP(E4423, 'Program Data Extracts-Zip Codes'!R$52:W$5334, 4, FALSE)</f>
        <v>SCE</v>
      </c>
    </row>
    <row r="4424" spans="2:10" x14ac:dyDescent="0.25">
      <c r="B4424" s="63">
        <v>6059099703</v>
      </c>
      <c r="C4424" s="63">
        <v>4979</v>
      </c>
      <c r="D4424" s="63" t="s">
        <v>180</v>
      </c>
      <c r="E4424" s="96">
        <v>92683</v>
      </c>
      <c r="F4424" s="63">
        <v>25.839532832900201</v>
      </c>
      <c r="G4424" s="63">
        <v>0</v>
      </c>
      <c r="H4424" s="63">
        <v>22.1</v>
      </c>
      <c r="I4424" s="98" t="str">
        <f>VLOOKUP(E4424, 'Program Data Extracts-Zip Codes'!R$52:W$5334, 6, FALSE)</f>
        <v>SCG</v>
      </c>
      <c r="J4424" s="98" t="str">
        <f>VLOOKUP(E4424, 'Program Data Extracts-Zip Codes'!R$52:W$5334, 4, FALSE)</f>
        <v>SCE</v>
      </c>
    </row>
    <row r="4425" spans="2:10" x14ac:dyDescent="0.25">
      <c r="B4425" s="63">
        <v>6059099902</v>
      </c>
      <c r="C4425" s="63">
        <v>4486</v>
      </c>
      <c r="D4425" s="63" t="s">
        <v>180</v>
      </c>
      <c r="E4425" s="96">
        <v>92683</v>
      </c>
      <c r="F4425" s="63">
        <v>24.9504322898356</v>
      </c>
      <c r="G4425" s="63">
        <v>0</v>
      </c>
      <c r="H4425" s="63">
        <v>31.4</v>
      </c>
      <c r="I4425" s="98" t="str">
        <f>VLOOKUP(E4425, 'Program Data Extracts-Zip Codes'!R$52:W$5334, 6, FALSE)</f>
        <v>SCG</v>
      </c>
      <c r="J4425" s="98" t="str">
        <f>VLOOKUP(E4425, 'Program Data Extracts-Zip Codes'!R$52:W$5334, 4, FALSE)</f>
        <v>SCE</v>
      </c>
    </row>
    <row r="4426" spans="2:10" x14ac:dyDescent="0.25">
      <c r="B4426" s="63">
        <v>6059099204</v>
      </c>
      <c r="C4426" s="63">
        <v>4729</v>
      </c>
      <c r="D4426" s="63" t="s">
        <v>180</v>
      </c>
      <c r="E4426" s="96">
        <v>92683</v>
      </c>
      <c r="F4426" s="63">
        <v>24.5346478655403</v>
      </c>
      <c r="G4426" s="63">
        <v>0</v>
      </c>
      <c r="H4426" s="63">
        <v>34.4</v>
      </c>
      <c r="I4426" s="98" t="str">
        <f>VLOOKUP(E4426, 'Program Data Extracts-Zip Codes'!R$52:W$5334, 6, FALSE)</f>
        <v>SCG</v>
      </c>
      <c r="J4426" s="98" t="str">
        <f>VLOOKUP(E4426, 'Program Data Extracts-Zip Codes'!R$52:W$5334, 4, FALSE)</f>
        <v>SCE</v>
      </c>
    </row>
    <row r="4427" spans="2:10" x14ac:dyDescent="0.25">
      <c r="B4427" s="63">
        <v>6059099905</v>
      </c>
      <c r="C4427" s="63">
        <v>3053</v>
      </c>
      <c r="D4427" s="63" t="s">
        <v>180</v>
      </c>
      <c r="E4427" s="96">
        <v>92683</v>
      </c>
      <c r="F4427" s="63">
        <v>23.290697863717501</v>
      </c>
      <c r="G4427" s="63">
        <v>0</v>
      </c>
      <c r="H4427" s="63">
        <v>32.299999999999997</v>
      </c>
      <c r="I4427" s="98" t="str">
        <f>VLOOKUP(E4427, 'Program Data Extracts-Zip Codes'!R$52:W$5334, 6, FALSE)</f>
        <v>SCG</v>
      </c>
      <c r="J4427" s="98" t="str">
        <f>VLOOKUP(E4427, 'Program Data Extracts-Zip Codes'!R$52:W$5334, 4, FALSE)</f>
        <v>SCE</v>
      </c>
    </row>
    <row r="4428" spans="2:10" x14ac:dyDescent="0.25">
      <c r="B4428" s="63">
        <v>6059088904</v>
      </c>
      <c r="C4428" s="63">
        <v>5766</v>
      </c>
      <c r="D4428" s="63" t="s">
        <v>180</v>
      </c>
      <c r="E4428" s="96">
        <v>92683</v>
      </c>
      <c r="F4428" s="63">
        <v>22.9852661201089</v>
      </c>
      <c r="G4428" s="63">
        <v>0</v>
      </c>
      <c r="H4428" s="63">
        <v>45.7</v>
      </c>
      <c r="I4428" s="98" t="str">
        <f>VLOOKUP(E4428, 'Program Data Extracts-Zip Codes'!R$52:W$5334, 6, FALSE)</f>
        <v>SCG</v>
      </c>
      <c r="J4428" s="98" t="str">
        <f>VLOOKUP(E4428, 'Program Data Extracts-Zip Codes'!R$52:W$5334, 4, FALSE)</f>
        <v>SCE</v>
      </c>
    </row>
    <row r="4429" spans="2:10" x14ac:dyDescent="0.25">
      <c r="B4429" s="63">
        <v>6059099241</v>
      </c>
      <c r="C4429" s="63">
        <v>4274</v>
      </c>
      <c r="D4429" s="63" t="s">
        <v>180</v>
      </c>
      <c r="E4429" s="96">
        <v>92683</v>
      </c>
      <c r="F4429" s="63">
        <v>21.497356264604601</v>
      </c>
      <c r="G4429" s="63">
        <v>0</v>
      </c>
      <c r="H4429" s="63">
        <v>30.9</v>
      </c>
      <c r="I4429" s="98" t="str">
        <f>VLOOKUP(E4429, 'Program Data Extracts-Zip Codes'!R$52:W$5334, 6, FALSE)</f>
        <v>SCG</v>
      </c>
      <c r="J4429" s="98" t="str">
        <f>VLOOKUP(E4429, 'Program Data Extracts-Zip Codes'!R$52:W$5334, 4, FALSE)</f>
        <v>SCE</v>
      </c>
    </row>
    <row r="4430" spans="2:10" x14ac:dyDescent="0.25">
      <c r="B4430" s="63">
        <v>6059099602</v>
      </c>
      <c r="C4430" s="63">
        <v>3196</v>
      </c>
      <c r="D4430" s="63" t="s">
        <v>180</v>
      </c>
      <c r="E4430" s="96">
        <v>92683</v>
      </c>
      <c r="F4430" s="63">
        <v>18.633252887982898</v>
      </c>
      <c r="G4430" s="63">
        <v>0</v>
      </c>
      <c r="H4430" s="63">
        <v>21.8</v>
      </c>
      <c r="I4430" s="98" t="str">
        <f>VLOOKUP(E4430, 'Program Data Extracts-Zip Codes'!R$52:W$5334, 6, FALSE)</f>
        <v>SCG</v>
      </c>
      <c r="J4430" s="98" t="str">
        <f>VLOOKUP(E4430, 'Program Data Extracts-Zip Codes'!R$52:W$5334, 4, FALSE)</f>
        <v>SCE</v>
      </c>
    </row>
    <row r="4431" spans="2:10" x14ac:dyDescent="0.25">
      <c r="B4431" s="63">
        <v>6059021802</v>
      </c>
      <c r="C4431" s="63">
        <v>7091</v>
      </c>
      <c r="D4431" s="63" t="s">
        <v>180</v>
      </c>
      <c r="E4431" s="96">
        <v>92886</v>
      </c>
      <c r="F4431" s="63">
        <v>26.648451640522602</v>
      </c>
      <c r="G4431" s="63">
        <v>0</v>
      </c>
      <c r="H4431" s="63">
        <v>21.6</v>
      </c>
      <c r="I4431" s="98" t="str">
        <f>VLOOKUP(E4431, 'Program Data Extracts-Zip Codes'!R$52:W$5334, 6, FALSE)</f>
        <v>SCG</v>
      </c>
      <c r="J4431" s="98" t="str">
        <f>VLOOKUP(E4431, 'Program Data Extracts-Zip Codes'!R$52:W$5334, 4, FALSE)</f>
        <v>Anaheim</v>
      </c>
    </row>
    <row r="4432" spans="2:10" x14ac:dyDescent="0.25">
      <c r="B4432" s="63">
        <v>6059021820</v>
      </c>
      <c r="C4432" s="63">
        <v>4258</v>
      </c>
      <c r="D4432" s="63" t="s">
        <v>180</v>
      </c>
      <c r="E4432" s="96">
        <v>92886</v>
      </c>
      <c r="F4432" s="63">
        <v>16.178036625025001</v>
      </c>
      <c r="G4432" s="63">
        <v>0</v>
      </c>
      <c r="H4432" s="63">
        <v>12.1</v>
      </c>
      <c r="I4432" s="98" t="str">
        <f>VLOOKUP(E4432, 'Program Data Extracts-Zip Codes'!R$52:W$5334, 6, FALSE)</f>
        <v>SCG</v>
      </c>
      <c r="J4432" s="98" t="str">
        <f>VLOOKUP(E4432, 'Program Data Extracts-Zip Codes'!R$52:W$5334, 4, FALSE)</f>
        <v>Anaheim</v>
      </c>
    </row>
    <row r="4433" spans="2:10" x14ac:dyDescent="0.25">
      <c r="B4433" s="63">
        <v>6059021826</v>
      </c>
      <c r="C4433" s="63">
        <v>2682</v>
      </c>
      <c r="D4433" s="63" t="s">
        <v>180</v>
      </c>
      <c r="E4433" s="96">
        <v>92887</v>
      </c>
      <c r="F4433" s="63">
        <v>15.932911170555199</v>
      </c>
      <c r="G4433" s="63">
        <v>0</v>
      </c>
      <c r="H4433" s="63">
        <v>18.7</v>
      </c>
      <c r="I4433" s="98" t="str">
        <f>VLOOKUP(E4433, 'Program Data Extracts-Zip Codes'!R$52:W$5334, 6, FALSE)</f>
        <v>SCG</v>
      </c>
      <c r="J4433" s="98" t="str">
        <f>VLOOKUP(E4433, 'Program Data Extracts-Zip Codes'!R$52:W$5334, 4, FALSE)</f>
        <v>Anaheim</v>
      </c>
    </row>
    <row r="4434" spans="2:10" x14ac:dyDescent="0.25">
      <c r="B4434" s="63">
        <v>6059021809</v>
      </c>
      <c r="C4434" s="63">
        <v>2902</v>
      </c>
      <c r="D4434" s="63" t="s">
        <v>180</v>
      </c>
      <c r="E4434" s="96">
        <v>92886</v>
      </c>
      <c r="F4434" s="63">
        <v>15.2006479092692</v>
      </c>
      <c r="G4434" s="63">
        <v>0</v>
      </c>
      <c r="H4434" s="63">
        <v>8.1999999999999993</v>
      </c>
      <c r="I4434" s="98" t="str">
        <f>VLOOKUP(E4434, 'Program Data Extracts-Zip Codes'!R$52:W$5334, 6, FALSE)</f>
        <v>SCG</v>
      </c>
      <c r="J4434" s="98" t="str">
        <f>VLOOKUP(E4434, 'Program Data Extracts-Zip Codes'!R$52:W$5334, 4, FALSE)</f>
        <v>Anaheim</v>
      </c>
    </row>
    <row r="4435" spans="2:10" x14ac:dyDescent="0.25">
      <c r="B4435" s="63">
        <v>6059021825</v>
      </c>
      <c r="C4435" s="63">
        <v>3107</v>
      </c>
      <c r="D4435" s="63" t="s">
        <v>180</v>
      </c>
      <c r="E4435" s="96">
        <v>92886</v>
      </c>
      <c r="F4435" s="63">
        <v>15.0586223943838</v>
      </c>
      <c r="G4435" s="63">
        <v>0</v>
      </c>
      <c r="H4435" s="63">
        <v>4.8</v>
      </c>
      <c r="I4435" s="98" t="str">
        <f>VLOOKUP(E4435, 'Program Data Extracts-Zip Codes'!R$52:W$5334, 6, FALSE)</f>
        <v>SCG</v>
      </c>
      <c r="J4435" s="98" t="str">
        <f>VLOOKUP(E4435, 'Program Data Extracts-Zip Codes'!R$52:W$5334, 4, FALSE)</f>
        <v>Anaheim</v>
      </c>
    </row>
    <row r="4436" spans="2:10" x14ac:dyDescent="0.25">
      <c r="B4436" s="63">
        <v>6059021827</v>
      </c>
      <c r="C4436" s="63">
        <v>3028</v>
      </c>
      <c r="D4436" s="63" t="s">
        <v>180</v>
      </c>
      <c r="E4436" s="96">
        <v>92887</v>
      </c>
      <c r="F4436" s="63">
        <v>14.6075502988966</v>
      </c>
      <c r="G4436" s="63">
        <v>0</v>
      </c>
      <c r="H4436" s="63">
        <v>15.5</v>
      </c>
      <c r="I4436" s="98" t="str">
        <f>VLOOKUP(E4436, 'Program Data Extracts-Zip Codes'!R$52:W$5334, 6, FALSE)</f>
        <v>SCG</v>
      </c>
      <c r="J4436" s="98" t="str">
        <f>VLOOKUP(E4436, 'Program Data Extracts-Zip Codes'!R$52:W$5334, 4, FALSE)</f>
        <v>Anaheim</v>
      </c>
    </row>
    <row r="4437" spans="2:10" x14ac:dyDescent="0.25">
      <c r="B4437" s="63">
        <v>6059021822</v>
      </c>
      <c r="C4437" s="63">
        <v>7488</v>
      </c>
      <c r="D4437" s="63" t="s">
        <v>180</v>
      </c>
      <c r="E4437" s="96">
        <v>92886</v>
      </c>
      <c r="F4437" s="63">
        <v>14.5818186262241</v>
      </c>
      <c r="G4437" s="63">
        <v>0</v>
      </c>
      <c r="H4437" s="63">
        <v>9.8000000000000007</v>
      </c>
      <c r="I4437" s="98" t="str">
        <f>VLOOKUP(E4437, 'Program Data Extracts-Zip Codes'!R$52:W$5334, 6, FALSE)</f>
        <v>SCG</v>
      </c>
      <c r="J4437" s="98" t="str">
        <f>VLOOKUP(E4437, 'Program Data Extracts-Zip Codes'!R$52:W$5334, 4, FALSE)</f>
        <v>Anaheim</v>
      </c>
    </row>
    <row r="4438" spans="2:10" x14ac:dyDescent="0.25">
      <c r="B4438" s="63">
        <v>6059021828</v>
      </c>
      <c r="C4438" s="63">
        <v>4362</v>
      </c>
      <c r="D4438" s="63" t="s">
        <v>180</v>
      </c>
      <c r="E4438" s="96">
        <v>92887</v>
      </c>
      <c r="F4438" s="63">
        <v>14.1767860511768</v>
      </c>
      <c r="G4438" s="63">
        <v>0</v>
      </c>
      <c r="H4438" s="63">
        <v>4.7</v>
      </c>
      <c r="I4438" s="98" t="str">
        <f>VLOOKUP(E4438, 'Program Data Extracts-Zip Codes'!R$52:W$5334, 6, FALSE)</f>
        <v>SCG</v>
      </c>
      <c r="J4438" s="98" t="str">
        <f>VLOOKUP(E4438, 'Program Data Extracts-Zip Codes'!R$52:W$5334, 4, FALSE)</f>
        <v>Anaheim</v>
      </c>
    </row>
    <row r="4439" spans="2:10" x14ac:dyDescent="0.25">
      <c r="B4439" s="63">
        <v>6059021816</v>
      </c>
      <c r="C4439" s="63">
        <v>4833</v>
      </c>
      <c r="D4439" s="63" t="s">
        <v>180</v>
      </c>
      <c r="E4439" s="96">
        <v>92886</v>
      </c>
      <c r="F4439" s="63">
        <v>10.7769630049214</v>
      </c>
      <c r="G4439" s="63">
        <v>0</v>
      </c>
      <c r="H4439" s="63">
        <v>13.8</v>
      </c>
      <c r="I4439" s="98" t="str">
        <f>VLOOKUP(E4439, 'Program Data Extracts-Zip Codes'!R$52:W$5334, 6, FALSE)</f>
        <v>SCG</v>
      </c>
      <c r="J4439" s="98" t="str">
        <f>VLOOKUP(E4439, 'Program Data Extracts-Zip Codes'!R$52:W$5334, 4, FALSE)</f>
        <v>Anaheim</v>
      </c>
    </row>
    <row r="4440" spans="2:10" x14ac:dyDescent="0.25">
      <c r="B4440" s="63">
        <v>6059021824</v>
      </c>
      <c r="C4440" s="63">
        <v>2678</v>
      </c>
      <c r="D4440" s="63" t="s">
        <v>180</v>
      </c>
      <c r="E4440" s="96">
        <v>92886</v>
      </c>
      <c r="F4440" s="63">
        <v>10.517719792096299</v>
      </c>
      <c r="G4440" s="63">
        <v>0</v>
      </c>
      <c r="H4440" s="63">
        <v>5.6</v>
      </c>
      <c r="I4440" s="98" t="str">
        <f>VLOOKUP(E4440, 'Program Data Extracts-Zip Codes'!R$52:W$5334, 6, FALSE)</f>
        <v>SCG</v>
      </c>
      <c r="J4440" s="98" t="str">
        <f>VLOOKUP(E4440, 'Program Data Extracts-Zip Codes'!R$52:W$5334, 4, FALSE)</f>
        <v>Anaheim</v>
      </c>
    </row>
    <row r="4441" spans="2:10" x14ac:dyDescent="0.25">
      <c r="B4441" s="63">
        <v>6059021817</v>
      </c>
      <c r="C4441" s="63">
        <v>3479</v>
      </c>
      <c r="D4441" s="63" t="s">
        <v>180</v>
      </c>
      <c r="E4441" s="96">
        <v>92886</v>
      </c>
      <c r="F4441" s="63">
        <v>9.8283222599378703</v>
      </c>
      <c r="G4441" s="63">
        <v>0</v>
      </c>
      <c r="H4441" s="63">
        <v>18.5</v>
      </c>
      <c r="I4441" s="98" t="str">
        <f>VLOOKUP(E4441, 'Program Data Extracts-Zip Codes'!R$52:W$5334, 6, FALSE)</f>
        <v>SCG</v>
      </c>
      <c r="J4441" s="98" t="str">
        <f>VLOOKUP(E4441, 'Program Data Extracts-Zip Codes'!R$52:W$5334, 4, FALSE)</f>
        <v>Anaheim</v>
      </c>
    </row>
    <row r="4442" spans="2:10" x14ac:dyDescent="0.25">
      <c r="B4442" s="63">
        <v>6059021823</v>
      </c>
      <c r="C4442" s="63">
        <v>3299</v>
      </c>
      <c r="D4442" s="63" t="s">
        <v>180</v>
      </c>
      <c r="E4442" s="96">
        <v>92886</v>
      </c>
      <c r="F4442" s="63">
        <v>8.5024242826150598</v>
      </c>
      <c r="G4442" s="63">
        <v>0</v>
      </c>
      <c r="H4442" s="63">
        <v>5</v>
      </c>
      <c r="I4442" s="98" t="str">
        <f>VLOOKUP(E4442, 'Program Data Extracts-Zip Codes'!R$52:W$5334, 6, FALSE)</f>
        <v>SCG</v>
      </c>
      <c r="J4442" s="98" t="str">
        <f>VLOOKUP(E4442, 'Program Data Extracts-Zip Codes'!R$52:W$5334, 4, FALSE)</f>
        <v>Anaheim</v>
      </c>
    </row>
    <row r="4443" spans="2:10" x14ac:dyDescent="0.25">
      <c r="B4443" s="63">
        <v>6059021829</v>
      </c>
      <c r="C4443" s="63">
        <v>5329</v>
      </c>
      <c r="D4443" s="63" t="s">
        <v>180</v>
      </c>
      <c r="E4443" s="96">
        <v>92886</v>
      </c>
      <c r="F4443" s="63">
        <v>8.4668977372612897</v>
      </c>
      <c r="G4443" s="63">
        <v>0</v>
      </c>
      <c r="H4443" s="63">
        <v>6.6</v>
      </c>
      <c r="I4443" s="98" t="str">
        <f>VLOOKUP(E4443, 'Program Data Extracts-Zip Codes'!R$52:W$5334, 6, FALSE)</f>
        <v>SCG</v>
      </c>
      <c r="J4443" s="98" t="str">
        <f>VLOOKUP(E4443, 'Program Data Extracts-Zip Codes'!R$52:W$5334, 4, FALSE)</f>
        <v>Anaheim</v>
      </c>
    </row>
    <row r="4444" spans="2:10" x14ac:dyDescent="0.25">
      <c r="B4444" s="63">
        <v>6059021830</v>
      </c>
      <c r="C4444" s="63">
        <v>5862</v>
      </c>
      <c r="D4444" s="63" t="s">
        <v>180</v>
      </c>
      <c r="E4444" s="96">
        <v>92887</v>
      </c>
      <c r="F4444" s="63">
        <v>7.4472358827621097</v>
      </c>
      <c r="G4444" s="63">
        <v>0</v>
      </c>
      <c r="H4444" s="63">
        <v>10.6</v>
      </c>
      <c r="I4444" s="98" t="str">
        <f>VLOOKUP(E4444, 'Program Data Extracts-Zip Codes'!R$52:W$5334, 6, FALSE)</f>
        <v>SCG</v>
      </c>
      <c r="J4444" s="98" t="str">
        <f>VLOOKUP(E4444, 'Program Data Extracts-Zip Codes'!R$52:W$5334, 4, FALSE)</f>
        <v>Anaheim</v>
      </c>
    </row>
    <row r="4445" spans="2:10" x14ac:dyDescent="0.25">
      <c r="B4445" s="63">
        <v>6061022013</v>
      </c>
      <c r="C4445" s="63">
        <v>2934</v>
      </c>
      <c r="D4445" s="63" t="s">
        <v>182</v>
      </c>
      <c r="E4445" s="96">
        <v>95701</v>
      </c>
      <c r="F4445" s="63">
        <v>11.7696208617841</v>
      </c>
      <c r="G4445" s="63">
        <v>0</v>
      </c>
      <c r="H4445" s="63">
        <v>26.5</v>
      </c>
      <c r="I4445" s="98" t="str">
        <f>VLOOKUP(E4445, 'Program Data Extracts-Zip Codes'!R$52:W$5334, 6, FALSE)</f>
        <v>PGE</v>
      </c>
      <c r="J4445" s="98" t="str">
        <f>VLOOKUP(E4445, 'Program Data Extracts-Zip Codes'!R$52:W$5334, 4, FALSE)</f>
        <v>PGE</v>
      </c>
    </row>
    <row r="4446" spans="2:10" x14ac:dyDescent="0.25">
      <c r="B4446" s="63">
        <v>6061021901</v>
      </c>
      <c r="C4446" s="63">
        <v>3060</v>
      </c>
      <c r="D4446" s="63" t="s">
        <v>182</v>
      </c>
      <c r="E4446" s="96">
        <v>95703</v>
      </c>
      <c r="F4446" s="63">
        <v>6.5857775633830604</v>
      </c>
      <c r="G4446" s="63">
        <v>0</v>
      </c>
      <c r="H4446" s="63">
        <v>27.5</v>
      </c>
      <c r="I4446" s="98" t="str">
        <f>VLOOKUP(E4446, 'Program Data Extracts-Zip Codes'!R$52:W$5334, 6, FALSE)</f>
        <v>PGE</v>
      </c>
      <c r="J4446" s="98" t="str">
        <f>VLOOKUP(E4446, 'Program Data Extracts-Zip Codes'!R$52:W$5334, 4, FALSE)</f>
        <v>PGE</v>
      </c>
    </row>
    <row r="4447" spans="2:10" x14ac:dyDescent="0.25">
      <c r="B4447" s="63">
        <v>6061020300</v>
      </c>
      <c r="C4447" s="63">
        <v>4520</v>
      </c>
      <c r="D4447" s="63" t="s">
        <v>182</v>
      </c>
      <c r="E4447" s="96">
        <v>95603</v>
      </c>
      <c r="F4447" s="63">
        <v>20.8953086849036</v>
      </c>
      <c r="G4447" s="63">
        <v>0</v>
      </c>
      <c r="H4447" s="63">
        <v>26.9</v>
      </c>
      <c r="I4447" s="98" t="str">
        <f>VLOOKUP(E4447, 'Program Data Extracts-Zip Codes'!R$52:W$5334, 6, FALSE)</f>
        <v>PGE</v>
      </c>
      <c r="J4447" s="98" t="str">
        <f>VLOOKUP(E4447, 'Program Data Extracts-Zip Codes'!R$52:W$5334, 4, FALSE)</f>
        <v>PGE</v>
      </c>
    </row>
    <row r="4448" spans="2:10" x14ac:dyDescent="0.25">
      <c r="B4448" s="63">
        <v>6061021802</v>
      </c>
      <c r="C4448" s="63">
        <v>5676</v>
      </c>
      <c r="D4448" s="63" t="s">
        <v>182</v>
      </c>
      <c r="E4448" s="96">
        <v>95602</v>
      </c>
      <c r="F4448" s="63">
        <v>18.6676170791612</v>
      </c>
      <c r="G4448" s="63">
        <v>0</v>
      </c>
      <c r="H4448" s="63">
        <v>38.200000000000003</v>
      </c>
      <c r="I4448" s="98" t="str">
        <f>VLOOKUP(E4448, 'Program Data Extracts-Zip Codes'!R$52:W$5334, 6, FALSE)</f>
        <v>PGE</v>
      </c>
      <c r="J4448" s="98" t="str">
        <f>VLOOKUP(E4448, 'Program Data Extracts-Zip Codes'!R$52:W$5334, 4, FALSE)</f>
        <v>PGE</v>
      </c>
    </row>
    <row r="4449" spans="2:10" x14ac:dyDescent="0.25">
      <c r="B4449" s="63">
        <v>6061020401</v>
      </c>
      <c r="C4449" s="63">
        <v>2129</v>
      </c>
      <c r="D4449" s="63" t="s">
        <v>182</v>
      </c>
      <c r="E4449" s="96">
        <v>95603</v>
      </c>
      <c r="F4449" s="63">
        <v>18.406133672625899</v>
      </c>
      <c r="G4449" s="63">
        <v>0</v>
      </c>
      <c r="H4449" s="63">
        <v>45.1</v>
      </c>
      <c r="I4449" s="98" t="str">
        <f>VLOOKUP(E4449, 'Program Data Extracts-Zip Codes'!R$52:W$5334, 6, FALSE)</f>
        <v>PGE</v>
      </c>
      <c r="J4449" s="98" t="str">
        <f>VLOOKUP(E4449, 'Program Data Extracts-Zip Codes'!R$52:W$5334, 4, FALSE)</f>
        <v>PGE</v>
      </c>
    </row>
    <row r="4450" spans="2:10" x14ac:dyDescent="0.25">
      <c r="B4450" s="63">
        <v>6061021501</v>
      </c>
      <c r="C4450" s="63">
        <v>5979</v>
      </c>
      <c r="D4450" s="63" t="s">
        <v>182</v>
      </c>
      <c r="E4450" s="96">
        <v>95603</v>
      </c>
      <c r="F4450" s="63">
        <v>14.3809216608024</v>
      </c>
      <c r="G4450" s="63">
        <v>0</v>
      </c>
      <c r="H4450" s="63">
        <v>22.9</v>
      </c>
      <c r="I4450" s="98" t="str">
        <f>VLOOKUP(E4450, 'Program Data Extracts-Zip Codes'!R$52:W$5334, 6, FALSE)</f>
        <v>PGE</v>
      </c>
      <c r="J4450" s="98" t="str">
        <f>VLOOKUP(E4450, 'Program Data Extracts-Zip Codes'!R$52:W$5334, 4, FALSE)</f>
        <v>PGE</v>
      </c>
    </row>
    <row r="4451" spans="2:10" x14ac:dyDescent="0.25">
      <c r="B4451" s="63">
        <v>6061021502</v>
      </c>
      <c r="C4451" s="63">
        <v>3554</v>
      </c>
      <c r="D4451" s="63" t="s">
        <v>182</v>
      </c>
      <c r="E4451" s="96">
        <v>95603</v>
      </c>
      <c r="F4451" s="63">
        <v>13.3154025289163</v>
      </c>
      <c r="G4451" s="63">
        <v>0</v>
      </c>
      <c r="H4451" s="63">
        <v>21.9</v>
      </c>
      <c r="I4451" s="98" t="str">
        <f>VLOOKUP(E4451, 'Program Data Extracts-Zip Codes'!R$52:W$5334, 6, FALSE)</f>
        <v>PGE</v>
      </c>
      <c r="J4451" s="98" t="str">
        <f>VLOOKUP(E4451, 'Program Data Extracts-Zip Codes'!R$52:W$5334, 4, FALSE)</f>
        <v>PGE</v>
      </c>
    </row>
    <row r="4452" spans="2:10" x14ac:dyDescent="0.25">
      <c r="B4452" s="63">
        <v>6061021603</v>
      </c>
      <c r="C4452" s="63">
        <v>4549</v>
      </c>
      <c r="D4452" s="63" t="s">
        <v>182</v>
      </c>
      <c r="E4452" s="96">
        <v>95602</v>
      </c>
      <c r="F4452" s="63">
        <v>13.252963617741299</v>
      </c>
      <c r="G4452" s="63">
        <v>0</v>
      </c>
      <c r="H4452" s="63">
        <v>55.6</v>
      </c>
      <c r="I4452" s="98" t="str">
        <f>VLOOKUP(E4452, 'Program Data Extracts-Zip Codes'!R$52:W$5334, 6, FALSE)</f>
        <v>PGE</v>
      </c>
      <c r="J4452" s="98" t="str">
        <f>VLOOKUP(E4452, 'Program Data Extracts-Zip Codes'!R$52:W$5334, 4, FALSE)</f>
        <v>PGE</v>
      </c>
    </row>
    <row r="4453" spans="2:10" x14ac:dyDescent="0.25">
      <c r="B4453" s="63">
        <v>6061021801</v>
      </c>
      <c r="C4453" s="63">
        <v>4522</v>
      </c>
      <c r="D4453" s="63" t="s">
        <v>182</v>
      </c>
      <c r="E4453" s="96">
        <v>95602</v>
      </c>
      <c r="F4453" s="63">
        <v>12.9029959429788</v>
      </c>
      <c r="G4453" s="63">
        <v>0</v>
      </c>
      <c r="H4453" s="63">
        <v>19.5</v>
      </c>
      <c r="I4453" s="98" t="str">
        <f>VLOOKUP(E4453, 'Program Data Extracts-Zip Codes'!R$52:W$5334, 6, FALSE)</f>
        <v>PGE</v>
      </c>
      <c r="J4453" s="98" t="str">
        <f>VLOOKUP(E4453, 'Program Data Extracts-Zip Codes'!R$52:W$5334, 4, FALSE)</f>
        <v>PGE</v>
      </c>
    </row>
    <row r="4454" spans="2:10" x14ac:dyDescent="0.25">
      <c r="B4454" s="63">
        <v>6061020402</v>
      </c>
      <c r="C4454" s="63">
        <v>3396</v>
      </c>
      <c r="D4454" s="63" t="s">
        <v>182</v>
      </c>
      <c r="E4454" s="96">
        <v>95603</v>
      </c>
      <c r="F4454" s="63">
        <v>8.1334424557393294</v>
      </c>
      <c r="G4454" s="63">
        <v>0</v>
      </c>
      <c r="H4454" s="63">
        <v>28.4</v>
      </c>
      <c r="I4454" s="98" t="str">
        <f>VLOOKUP(E4454, 'Program Data Extracts-Zip Codes'!R$52:W$5334, 6, FALSE)</f>
        <v>PGE</v>
      </c>
      <c r="J4454" s="98" t="str">
        <f>VLOOKUP(E4454, 'Program Data Extracts-Zip Codes'!R$52:W$5334, 4, FALSE)</f>
        <v>PGE</v>
      </c>
    </row>
    <row r="4455" spans="2:10" x14ac:dyDescent="0.25">
      <c r="B4455" s="63">
        <v>6061020502</v>
      </c>
      <c r="C4455" s="63">
        <v>4103</v>
      </c>
      <c r="D4455" s="63" t="s">
        <v>182</v>
      </c>
      <c r="E4455" s="96">
        <v>95603</v>
      </c>
      <c r="F4455" s="63">
        <v>6.9166431216366702</v>
      </c>
      <c r="G4455" s="63">
        <v>0</v>
      </c>
      <c r="H4455" s="63">
        <v>20.100000000000001</v>
      </c>
      <c r="I4455" s="98" t="str">
        <f>VLOOKUP(E4455, 'Program Data Extracts-Zip Codes'!R$52:W$5334, 6, FALSE)</f>
        <v>PGE</v>
      </c>
      <c r="J4455" s="98" t="str">
        <f>VLOOKUP(E4455, 'Program Data Extracts-Zip Codes'!R$52:W$5334, 4, FALSE)</f>
        <v>PGE</v>
      </c>
    </row>
    <row r="4456" spans="2:10" x14ac:dyDescent="0.25">
      <c r="B4456" s="63">
        <v>6061021604</v>
      </c>
      <c r="C4456" s="63">
        <v>3161</v>
      </c>
      <c r="D4456" s="63" t="s">
        <v>182</v>
      </c>
      <c r="E4456" s="96">
        <v>95602</v>
      </c>
      <c r="F4456" s="63">
        <v>3.0597219731468801</v>
      </c>
      <c r="G4456" s="63">
        <v>0</v>
      </c>
      <c r="H4456" s="63">
        <v>16.8</v>
      </c>
      <c r="I4456" s="98" t="str">
        <f>VLOOKUP(E4456, 'Program Data Extracts-Zip Codes'!R$52:W$5334, 6, FALSE)</f>
        <v>PGE</v>
      </c>
      <c r="J4456" s="98" t="str">
        <f>VLOOKUP(E4456, 'Program Data Extracts-Zip Codes'!R$52:W$5334, 4, FALSE)</f>
        <v>PGE</v>
      </c>
    </row>
    <row r="4457" spans="2:10" x14ac:dyDescent="0.25">
      <c r="B4457" s="63">
        <v>6061020105</v>
      </c>
      <c r="C4457" s="63">
        <v>1352</v>
      </c>
      <c r="D4457" s="63" t="s">
        <v>182</v>
      </c>
      <c r="E4457" s="96">
        <v>96140</v>
      </c>
      <c r="F4457" s="63">
        <v>1.71642145140719</v>
      </c>
      <c r="G4457" s="63">
        <v>0</v>
      </c>
      <c r="H4457" s="63">
        <v>10.4</v>
      </c>
      <c r="I4457" s="98" t="str">
        <f>VLOOKUP(E4457, 'Program Data Extracts-Zip Codes'!R$52:W$5334, 6, FALSE)</f>
        <v>PGE</v>
      </c>
      <c r="J4457" s="98" t="str">
        <f>VLOOKUP(E4457, 'Program Data Extracts-Zip Codes'!R$52:W$5334, 4, FALSE)</f>
        <v>Other</v>
      </c>
    </row>
    <row r="4458" spans="2:10" x14ac:dyDescent="0.25">
      <c r="B4458" s="63">
        <v>6061022002</v>
      </c>
      <c r="C4458" s="63">
        <v>6481</v>
      </c>
      <c r="D4458" s="63" t="s">
        <v>182</v>
      </c>
      <c r="E4458" s="96">
        <v>95713</v>
      </c>
      <c r="F4458" s="63">
        <v>8.6596170389475393</v>
      </c>
      <c r="G4458" s="63">
        <v>0</v>
      </c>
      <c r="H4458" s="63">
        <v>32.9</v>
      </c>
      <c r="I4458" s="98" t="str">
        <f>VLOOKUP(E4458, 'Program Data Extracts-Zip Codes'!R$52:W$5334, 6, FALSE)</f>
        <v>PGE</v>
      </c>
      <c r="J4458" s="98" t="str">
        <f>VLOOKUP(E4458, 'Program Data Extracts-Zip Codes'!R$52:W$5334, 4, FALSE)</f>
        <v>PGE</v>
      </c>
    </row>
    <row r="4459" spans="2:10" x14ac:dyDescent="0.25">
      <c r="B4459" s="63">
        <v>6061020200</v>
      </c>
      <c r="C4459" s="63">
        <v>6146</v>
      </c>
      <c r="D4459" s="63" t="s">
        <v>182</v>
      </c>
      <c r="E4459" s="96">
        <v>95631</v>
      </c>
      <c r="F4459" s="63">
        <v>11.5830352804143</v>
      </c>
      <c r="G4459" s="63">
        <v>0</v>
      </c>
      <c r="H4459" s="63">
        <v>25.9</v>
      </c>
      <c r="I4459" s="98" t="str">
        <f>VLOOKUP(E4459, 'Program Data Extracts-Zip Codes'!R$52:W$5334, 6, FALSE)</f>
        <v>PGE</v>
      </c>
      <c r="J4459" s="98" t="str">
        <f>VLOOKUP(E4459, 'Program Data Extracts-Zip Codes'!R$52:W$5334, 4, FALSE)</f>
        <v>PGE</v>
      </c>
    </row>
    <row r="4460" spans="2:10" x14ac:dyDescent="0.25">
      <c r="B4460" s="63">
        <v>6061020605</v>
      </c>
      <c r="C4460" s="63">
        <v>5826</v>
      </c>
      <c r="D4460" s="63" t="s">
        <v>182</v>
      </c>
      <c r="E4460" s="96">
        <v>95746</v>
      </c>
      <c r="F4460" s="63">
        <v>7.7816133171626296</v>
      </c>
      <c r="G4460" s="63">
        <v>0</v>
      </c>
      <c r="H4460" s="63">
        <v>7.8</v>
      </c>
      <c r="I4460" s="98" t="str">
        <f>VLOOKUP(E4460, 'Program Data Extracts-Zip Codes'!R$52:W$5334, 6, FALSE)</f>
        <v>PGE</v>
      </c>
      <c r="J4460" s="98" t="str">
        <f>VLOOKUP(E4460, 'Program Data Extracts-Zip Codes'!R$52:W$5334, 4, FALSE)</f>
        <v>Roseville</v>
      </c>
    </row>
    <row r="4461" spans="2:10" x14ac:dyDescent="0.25">
      <c r="B4461" s="63">
        <v>6061020604</v>
      </c>
      <c r="C4461" s="63">
        <v>5589</v>
      </c>
      <c r="D4461" s="63" t="s">
        <v>182</v>
      </c>
      <c r="E4461" s="96">
        <v>95746</v>
      </c>
      <c r="F4461" s="63">
        <v>5.4829712621610902</v>
      </c>
      <c r="G4461" s="63">
        <v>0</v>
      </c>
      <c r="H4461" s="63">
        <v>11.3</v>
      </c>
      <c r="I4461" s="98" t="str">
        <f>VLOOKUP(E4461, 'Program Data Extracts-Zip Codes'!R$52:W$5334, 6, FALSE)</f>
        <v>PGE</v>
      </c>
      <c r="J4461" s="98" t="str">
        <f>VLOOKUP(E4461, 'Program Data Extracts-Zip Codes'!R$52:W$5334, 4, FALSE)</f>
        <v>Roseville</v>
      </c>
    </row>
    <row r="4462" spans="2:10" x14ac:dyDescent="0.25">
      <c r="B4462" s="63">
        <v>6061020601</v>
      </c>
      <c r="C4462" s="63">
        <v>6911</v>
      </c>
      <c r="D4462" s="63" t="s">
        <v>182</v>
      </c>
      <c r="E4462" s="96">
        <v>95746</v>
      </c>
      <c r="F4462" s="63">
        <v>4.9790500549946897</v>
      </c>
      <c r="G4462" s="63">
        <v>0</v>
      </c>
      <c r="H4462" s="63">
        <v>10.5</v>
      </c>
      <c r="I4462" s="98" t="str">
        <f>VLOOKUP(E4462, 'Program Data Extracts-Zip Codes'!R$52:W$5334, 6, FALSE)</f>
        <v>PGE</v>
      </c>
      <c r="J4462" s="98" t="str">
        <f>VLOOKUP(E4462, 'Program Data Extracts-Zip Codes'!R$52:W$5334, 4, FALSE)</f>
        <v>Roseville</v>
      </c>
    </row>
    <row r="4463" spans="2:10" x14ac:dyDescent="0.25">
      <c r="B4463" s="63">
        <v>6061020606</v>
      </c>
      <c r="C4463" s="63">
        <v>4303</v>
      </c>
      <c r="D4463" s="63" t="s">
        <v>182</v>
      </c>
      <c r="E4463" s="96">
        <v>95746</v>
      </c>
      <c r="F4463" s="63">
        <v>2.5589038346017099</v>
      </c>
      <c r="G4463" s="63">
        <v>0</v>
      </c>
      <c r="H4463" s="63">
        <v>10.5</v>
      </c>
      <c r="I4463" s="98" t="str">
        <f>VLOOKUP(E4463, 'Program Data Extracts-Zip Codes'!R$52:W$5334, 6, FALSE)</f>
        <v>PGE</v>
      </c>
      <c r="J4463" s="98" t="str">
        <f>VLOOKUP(E4463, 'Program Data Extracts-Zip Codes'!R$52:W$5334, 4, FALSE)</f>
        <v>Roseville</v>
      </c>
    </row>
    <row r="4464" spans="2:10" x14ac:dyDescent="0.25">
      <c r="B4464" s="63">
        <v>6061020107</v>
      </c>
      <c r="C4464" s="63">
        <v>3510</v>
      </c>
      <c r="D4464" s="63" t="s">
        <v>182</v>
      </c>
      <c r="E4464" s="96">
        <v>96143</v>
      </c>
      <c r="F4464" s="63">
        <v>12.542188276176701</v>
      </c>
      <c r="G4464" s="63">
        <v>0</v>
      </c>
      <c r="H4464" s="63">
        <v>57.7</v>
      </c>
      <c r="I4464" s="98" t="str">
        <f>VLOOKUP(E4464, 'Program Data Extracts-Zip Codes'!R$52:W$5334, 6, FALSE)</f>
        <v>PGE</v>
      </c>
      <c r="J4464" s="98" t="str">
        <f>VLOOKUP(E4464, 'Program Data Extracts-Zip Codes'!R$52:W$5334, 4, FALSE)</f>
        <v>Other</v>
      </c>
    </row>
    <row r="4465" spans="2:10" x14ac:dyDescent="0.25">
      <c r="B4465" s="63">
        <v>6061020106</v>
      </c>
      <c r="C4465" s="63">
        <v>1719</v>
      </c>
      <c r="D4465" s="63" t="s">
        <v>182</v>
      </c>
      <c r="E4465" s="96">
        <v>96143</v>
      </c>
      <c r="F4465" s="63">
        <v>6.2808556073935797</v>
      </c>
      <c r="G4465" s="63">
        <v>0</v>
      </c>
      <c r="H4465" s="63">
        <v>31.5</v>
      </c>
      <c r="I4465" s="98" t="str">
        <f>VLOOKUP(E4465, 'Program Data Extracts-Zip Codes'!R$52:W$5334, 6, FALSE)</f>
        <v>PGE</v>
      </c>
      <c r="J4465" s="98" t="str">
        <f>VLOOKUP(E4465, 'Program Data Extracts-Zip Codes'!R$52:W$5334, 4, FALSE)</f>
        <v>Other</v>
      </c>
    </row>
    <row r="4466" spans="2:10" x14ac:dyDescent="0.25">
      <c r="B4466" s="63">
        <v>6061021304</v>
      </c>
      <c r="C4466" s="63">
        <v>5307</v>
      </c>
      <c r="D4466" s="63" t="s">
        <v>182</v>
      </c>
      <c r="E4466" s="96">
        <v>95648</v>
      </c>
      <c r="F4466" s="63">
        <v>21.478380385699499</v>
      </c>
      <c r="G4466" s="63">
        <v>0</v>
      </c>
      <c r="H4466" s="63">
        <v>28</v>
      </c>
      <c r="I4466" s="98" t="str">
        <f>VLOOKUP(E4466, 'Program Data Extracts-Zip Codes'!R$52:W$5334, 6, FALSE)</f>
        <v>PGE</v>
      </c>
      <c r="J4466" s="98" t="str">
        <f>VLOOKUP(E4466, 'Program Data Extracts-Zip Codes'!R$52:W$5334, 4, FALSE)</f>
        <v>PGE</v>
      </c>
    </row>
    <row r="4467" spans="2:10" x14ac:dyDescent="0.25">
      <c r="B4467" s="63">
        <v>6061021401</v>
      </c>
      <c r="C4467" s="63">
        <v>2569</v>
      </c>
      <c r="D4467" s="63" t="s">
        <v>182</v>
      </c>
      <c r="E4467" s="96">
        <v>95648</v>
      </c>
      <c r="F4467" s="63">
        <v>18.8855058770583</v>
      </c>
      <c r="G4467" s="63">
        <v>0</v>
      </c>
      <c r="H4467" s="63">
        <v>37.200000000000003</v>
      </c>
      <c r="I4467" s="98" t="str">
        <f>VLOOKUP(E4467, 'Program Data Extracts-Zip Codes'!R$52:W$5334, 6, FALSE)</f>
        <v>PGE</v>
      </c>
      <c r="J4467" s="98" t="str">
        <f>VLOOKUP(E4467, 'Program Data Extracts-Zip Codes'!R$52:W$5334, 4, FALSE)</f>
        <v>PGE</v>
      </c>
    </row>
    <row r="4468" spans="2:10" x14ac:dyDescent="0.25">
      <c r="B4468" s="63">
        <v>6061021403</v>
      </c>
      <c r="C4468" s="63">
        <v>7000</v>
      </c>
      <c r="D4468" s="63" t="s">
        <v>182</v>
      </c>
      <c r="E4468" s="96">
        <v>95648</v>
      </c>
      <c r="F4468" s="63">
        <v>16.786205882400001</v>
      </c>
      <c r="G4468" s="63">
        <v>0</v>
      </c>
      <c r="H4468" s="63">
        <v>55.1</v>
      </c>
      <c r="I4468" s="98" t="str">
        <f>VLOOKUP(E4468, 'Program Data Extracts-Zip Codes'!R$52:W$5334, 6, FALSE)</f>
        <v>PGE</v>
      </c>
      <c r="J4468" s="98" t="str">
        <f>VLOOKUP(E4468, 'Program Data Extracts-Zip Codes'!R$52:W$5334, 4, FALSE)</f>
        <v>PGE</v>
      </c>
    </row>
    <row r="4469" spans="2:10" x14ac:dyDescent="0.25">
      <c r="B4469" s="63">
        <v>6061023800</v>
      </c>
      <c r="C4469" s="63">
        <v>3257</v>
      </c>
      <c r="D4469" s="63" t="s">
        <v>182</v>
      </c>
      <c r="E4469" s="96">
        <v>95648</v>
      </c>
      <c r="F4469" s="63">
        <v>12.5627973910752</v>
      </c>
      <c r="G4469" s="63">
        <v>0</v>
      </c>
      <c r="H4469" s="63">
        <v>13.6</v>
      </c>
      <c r="I4469" s="98" t="str">
        <f>VLOOKUP(E4469, 'Program Data Extracts-Zip Codes'!R$52:W$5334, 6, FALSE)</f>
        <v>PGE</v>
      </c>
      <c r="J4469" s="98" t="str">
        <f>VLOOKUP(E4469, 'Program Data Extracts-Zip Codes'!R$52:W$5334, 4, FALSE)</f>
        <v>PGE</v>
      </c>
    </row>
    <row r="4470" spans="2:10" x14ac:dyDescent="0.25">
      <c r="B4470" s="63">
        <v>6061023700</v>
      </c>
      <c r="C4470" s="63">
        <v>3347</v>
      </c>
      <c r="D4470" s="63" t="s">
        <v>182</v>
      </c>
      <c r="E4470" s="96">
        <v>95648</v>
      </c>
      <c r="F4470" s="63">
        <v>11.9340531240878</v>
      </c>
      <c r="G4470" s="63">
        <v>0</v>
      </c>
      <c r="H4470" s="63">
        <v>14.5</v>
      </c>
      <c r="I4470" s="98" t="str">
        <f>VLOOKUP(E4470, 'Program Data Extracts-Zip Codes'!R$52:W$5334, 6, FALSE)</f>
        <v>PGE</v>
      </c>
      <c r="J4470" s="98" t="str">
        <f>VLOOKUP(E4470, 'Program Data Extracts-Zip Codes'!R$52:W$5334, 4, FALSE)</f>
        <v>PGE</v>
      </c>
    </row>
    <row r="4471" spans="2:10" x14ac:dyDescent="0.25">
      <c r="B4471" s="63">
        <v>6061023400</v>
      </c>
      <c r="C4471" s="63">
        <v>4479</v>
      </c>
      <c r="D4471" s="63" t="s">
        <v>182</v>
      </c>
      <c r="E4471" s="96">
        <v>95648</v>
      </c>
      <c r="F4471" s="63">
        <v>8.7191050008973896</v>
      </c>
      <c r="G4471" s="63">
        <v>0</v>
      </c>
      <c r="H4471" s="63">
        <v>19.100000000000001</v>
      </c>
      <c r="I4471" s="98" t="str">
        <f>VLOOKUP(E4471, 'Program Data Extracts-Zip Codes'!R$52:W$5334, 6, FALSE)</f>
        <v>PGE</v>
      </c>
      <c r="J4471" s="98" t="str">
        <f>VLOOKUP(E4471, 'Program Data Extracts-Zip Codes'!R$52:W$5334, 4, FALSE)</f>
        <v>PGE</v>
      </c>
    </row>
    <row r="4472" spans="2:10" x14ac:dyDescent="0.25">
      <c r="B4472" s="63">
        <v>6061023900</v>
      </c>
      <c r="C4472" s="63">
        <v>3100</v>
      </c>
      <c r="D4472" s="63" t="s">
        <v>182</v>
      </c>
      <c r="E4472" s="96">
        <v>95648</v>
      </c>
      <c r="F4472" s="63">
        <v>8.5280576102365302</v>
      </c>
      <c r="G4472" s="63">
        <v>0</v>
      </c>
      <c r="H4472" s="63">
        <v>17</v>
      </c>
      <c r="I4472" s="98" t="str">
        <f>VLOOKUP(E4472, 'Program Data Extracts-Zip Codes'!R$52:W$5334, 6, FALSE)</f>
        <v>PGE</v>
      </c>
      <c r="J4472" s="98" t="str">
        <f>VLOOKUP(E4472, 'Program Data Extracts-Zip Codes'!R$52:W$5334, 4, FALSE)</f>
        <v>PGE</v>
      </c>
    </row>
    <row r="4473" spans="2:10" x14ac:dyDescent="0.25">
      <c r="B4473" s="63">
        <v>6061023300</v>
      </c>
      <c r="C4473" s="63">
        <v>4365</v>
      </c>
      <c r="D4473" s="63" t="s">
        <v>182</v>
      </c>
      <c r="E4473" s="96">
        <v>95648</v>
      </c>
      <c r="F4473" s="63">
        <v>8.3591142301026498</v>
      </c>
      <c r="G4473" s="63">
        <v>0</v>
      </c>
      <c r="H4473" s="63">
        <v>11.8</v>
      </c>
      <c r="I4473" s="98" t="str">
        <f>VLOOKUP(E4473, 'Program Data Extracts-Zip Codes'!R$52:W$5334, 6, FALSE)</f>
        <v>PGE</v>
      </c>
      <c r="J4473" s="98" t="str">
        <f>VLOOKUP(E4473, 'Program Data Extracts-Zip Codes'!R$52:W$5334, 4, FALSE)</f>
        <v>PGE</v>
      </c>
    </row>
    <row r="4474" spans="2:10" x14ac:dyDescent="0.25">
      <c r="B4474" s="63">
        <v>6061023200</v>
      </c>
      <c r="C4474" s="63">
        <v>4960</v>
      </c>
      <c r="D4474" s="63" t="s">
        <v>182</v>
      </c>
      <c r="E4474" s="96">
        <v>95648</v>
      </c>
      <c r="F4474" s="63">
        <v>7.9700818914632396</v>
      </c>
      <c r="G4474" s="63">
        <v>0</v>
      </c>
      <c r="H4474" s="63">
        <v>16.7</v>
      </c>
      <c r="I4474" s="98" t="str">
        <f>VLOOKUP(E4474, 'Program Data Extracts-Zip Codes'!R$52:W$5334, 6, FALSE)</f>
        <v>PGE</v>
      </c>
      <c r="J4474" s="98" t="str">
        <f>VLOOKUP(E4474, 'Program Data Extracts-Zip Codes'!R$52:W$5334, 4, FALSE)</f>
        <v>PGE</v>
      </c>
    </row>
    <row r="4475" spans="2:10" x14ac:dyDescent="0.25">
      <c r="B4475" s="63">
        <v>6061023600</v>
      </c>
      <c r="C4475" s="63">
        <v>4565</v>
      </c>
      <c r="D4475" s="63" t="s">
        <v>182</v>
      </c>
      <c r="E4475" s="96">
        <v>95648</v>
      </c>
      <c r="F4475" s="63">
        <v>7.0132467518353696</v>
      </c>
      <c r="G4475" s="63">
        <v>0</v>
      </c>
      <c r="H4475" s="63">
        <v>16.600000000000001</v>
      </c>
      <c r="I4475" s="98" t="str">
        <f>VLOOKUP(E4475, 'Program Data Extracts-Zip Codes'!R$52:W$5334, 6, FALSE)</f>
        <v>PGE</v>
      </c>
      <c r="J4475" s="98" t="str">
        <f>VLOOKUP(E4475, 'Program Data Extracts-Zip Codes'!R$52:W$5334, 4, FALSE)</f>
        <v>PGE</v>
      </c>
    </row>
    <row r="4476" spans="2:10" x14ac:dyDescent="0.25">
      <c r="B4476" s="63">
        <v>6061023500</v>
      </c>
      <c r="C4476" s="63">
        <v>5159</v>
      </c>
      <c r="D4476" s="63" t="s">
        <v>182</v>
      </c>
      <c r="E4476" s="96">
        <v>95648</v>
      </c>
      <c r="F4476" s="63">
        <v>4.7463563077795996</v>
      </c>
      <c r="G4476" s="63">
        <v>0</v>
      </c>
      <c r="H4476" s="63">
        <v>10.8</v>
      </c>
      <c r="I4476" s="98" t="str">
        <f>VLOOKUP(E4476, 'Program Data Extracts-Zip Codes'!R$52:W$5334, 6, FALSE)</f>
        <v>PGE</v>
      </c>
      <c r="J4476" s="98" t="str">
        <f>VLOOKUP(E4476, 'Program Data Extracts-Zip Codes'!R$52:W$5334, 4, FALSE)</f>
        <v>PGE</v>
      </c>
    </row>
    <row r="4477" spans="2:10" x14ac:dyDescent="0.25">
      <c r="B4477" s="63">
        <v>6061021203</v>
      </c>
      <c r="C4477" s="63">
        <v>6536</v>
      </c>
      <c r="D4477" s="63" t="s">
        <v>182</v>
      </c>
      <c r="E4477" s="96">
        <v>95650</v>
      </c>
      <c r="F4477" s="63">
        <v>11.5891732044667</v>
      </c>
      <c r="G4477" s="63">
        <v>0</v>
      </c>
      <c r="H4477" s="63">
        <v>12.9</v>
      </c>
      <c r="I4477" s="98" t="str">
        <f>VLOOKUP(E4477, 'Program Data Extracts-Zip Codes'!R$52:W$5334, 6, FALSE)</f>
        <v>PGE</v>
      </c>
      <c r="J4477" s="98" t="str">
        <f>VLOOKUP(E4477, 'Program Data Extracts-Zip Codes'!R$52:W$5334, 4, FALSE)</f>
        <v>PGE</v>
      </c>
    </row>
    <row r="4478" spans="2:10" x14ac:dyDescent="0.25">
      <c r="B4478" s="63">
        <v>6061020602</v>
      </c>
      <c r="C4478" s="63">
        <v>6970</v>
      </c>
      <c r="D4478" s="63" t="s">
        <v>182</v>
      </c>
      <c r="E4478" s="96">
        <v>95650</v>
      </c>
      <c r="F4478" s="63">
        <v>7.2677162899122498</v>
      </c>
      <c r="G4478" s="63">
        <v>0</v>
      </c>
      <c r="H4478" s="63">
        <v>14.8</v>
      </c>
      <c r="I4478" s="98" t="str">
        <f>VLOOKUP(E4478, 'Program Data Extracts-Zip Codes'!R$52:W$5334, 6, FALSE)</f>
        <v>PGE</v>
      </c>
      <c r="J4478" s="98" t="str">
        <f>VLOOKUP(E4478, 'Program Data Extracts-Zip Codes'!R$52:W$5334, 4, FALSE)</f>
        <v>PGE</v>
      </c>
    </row>
    <row r="4479" spans="2:10" x14ac:dyDescent="0.25">
      <c r="B4479" s="63">
        <v>6061021902</v>
      </c>
      <c r="C4479" s="63">
        <v>4454</v>
      </c>
      <c r="D4479" s="63" t="s">
        <v>182</v>
      </c>
      <c r="E4479" s="96">
        <v>95722</v>
      </c>
      <c r="F4479" s="63">
        <v>8.4850400801546098</v>
      </c>
      <c r="G4479" s="63">
        <v>0</v>
      </c>
      <c r="H4479" s="63">
        <v>19.600000000000001</v>
      </c>
      <c r="I4479" s="98" t="str">
        <f>VLOOKUP(E4479, 'Program Data Extracts-Zip Codes'!R$52:W$5334, 6, FALSE)</f>
        <v>PGE</v>
      </c>
      <c r="J4479" s="98" t="str">
        <f>VLOOKUP(E4479, 'Program Data Extracts-Zip Codes'!R$52:W$5334, 4, FALSE)</f>
        <v>PGE</v>
      </c>
    </row>
    <row r="4480" spans="2:10" x14ac:dyDescent="0.25">
      <c r="B4480" s="63">
        <v>6061020501</v>
      </c>
      <c r="C4480" s="63">
        <v>2879</v>
      </c>
      <c r="D4480" s="63" t="s">
        <v>182</v>
      </c>
      <c r="E4480" s="96">
        <v>95658</v>
      </c>
      <c r="F4480" s="63">
        <v>8.6814620136484599</v>
      </c>
      <c r="G4480" s="63">
        <v>0</v>
      </c>
      <c r="H4480" s="63">
        <v>21</v>
      </c>
      <c r="I4480" s="98" t="str">
        <f>VLOOKUP(E4480, 'Program Data Extracts-Zip Codes'!R$52:W$5334, 6, FALSE)</f>
        <v>PGE</v>
      </c>
      <c r="J4480" s="98" t="str">
        <f>VLOOKUP(E4480, 'Program Data Extracts-Zip Codes'!R$52:W$5334, 4, FALSE)</f>
        <v>PGE</v>
      </c>
    </row>
    <row r="4481" spans="2:10" x14ac:dyDescent="0.25">
      <c r="B4481" s="63">
        <v>6061022014</v>
      </c>
      <c r="C4481" s="63">
        <v>1736</v>
      </c>
      <c r="D4481" s="63" t="s">
        <v>182</v>
      </c>
      <c r="E4481" s="96">
        <v>95939</v>
      </c>
      <c r="F4481" s="63">
        <v>5.0702330161844902</v>
      </c>
      <c r="G4481" s="63">
        <v>0</v>
      </c>
      <c r="H4481" s="63">
        <v>19.8</v>
      </c>
      <c r="I4481" s="98" t="str">
        <f>VLOOKUP(E4481, 'Program Data Extracts-Zip Codes'!R$52:W$5334, 6, FALSE)</f>
        <v>PGE</v>
      </c>
      <c r="J4481" s="98" t="str">
        <f>VLOOKUP(E4481, 'Program Data Extracts-Zip Codes'!R$52:W$5334, 4, FALSE)</f>
        <v>PGE</v>
      </c>
    </row>
    <row r="4482" spans="2:10" x14ac:dyDescent="0.25">
      <c r="B4482" s="63">
        <v>6061021204</v>
      </c>
      <c r="C4482" s="63">
        <v>2482</v>
      </c>
      <c r="D4482" s="63" t="s">
        <v>182</v>
      </c>
      <c r="E4482" s="96">
        <v>95663</v>
      </c>
      <c r="F4482" s="63">
        <v>3.36204285608392</v>
      </c>
      <c r="G4482" s="63">
        <v>0</v>
      </c>
      <c r="H4482" s="63">
        <v>19.100000000000001</v>
      </c>
      <c r="I4482" s="98" t="str">
        <f>VLOOKUP(E4482, 'Program Data Extracts-Zip Codes'!R$52:W$5334, 6, FALSE)</f>
        <v>PGE</v>
      </c>
      <c r="J4482" s="98" t="str">
        <f>VLOOKUP(E4482, 'Program Data Extracts-Zip Codes'!R$52:W$5334, 4, FALSE)</f>
        <v>PGE</v>
      </c>
    </row>
    <row r="4483" spans="2:10" x14ac:dyDescent="0.25">
      <c r="B4483" s="63">
        <v>6061021129</v>
      </c>
      <c r="C4483" s="63">
        <v>3204</v>
      </c>
      <c r="D4483" s="63" t="s">
        <v>182</v>
      </c>
      <c r="E4483" s="96">
        <v>95677</v>
      </c>
      <c r="F4483" s="63">
        <v>15.220785502244899</v>
      </c>
      <c r="G4483" s="63">
        <v>0</v>
      </c>
      <c r="H4483" s="63">
        <v>25.7</v>
      </c>
      <c r="I4483" s="98" t="str">
        <f>VLOOKUP(E4483, 'Program Data Extracts-Zip Codes'!R$52:W$5334, 6, FALSE)</f>
        <v>PGE</v>
      </c>
      <c r="J4483" s="98" t="str">
        <f>VLOOKUP(E4483, 'Program Data Extracts-Zip Codes'!R$52:W$5334, 4, FALSE)</f>
        <v>Roseville</v>
      </c>
    </row>
    <row r="4484" spans="2:10" x14ac:dyDescent="0.25">
      <c r="B4484" s="63">
        <v>6061021108</v>
      </c>
      <c r="C4484" s="63">
        <v>2668</v>
      </c>
      <c r="D4484" s="63" t="s">
        <v>182</v>
      </c>
      <c r="E4484" s="96">
        <v>95677</v>
      </c>
      <c r="F4484" s="63">
        <v>14.3901183635467</v>
      </c>
      <c r="G4484" s="63">
        <v>0</v>
      </c>
      <c r="H4484" s="63">
        <v>36.5</v>
      </c>
      <c r="I4484" s="98" t="str">
        <f>VLOOKUP(E4484, 'Program Data Extracts-Zip Codes'!R$52:W$5334, 6, FALSE)</f>
        <v>PGE</v>
      </c>
      <c r="J4484" s="98" t="str">
        <f>VLOOKUP(E4484, 'Program Data Extracts-Zip Codes'!R$52:W$5334, 4, FALSE)</f>
        <v>Roseville</v>
      </c>
    </row>
    <row r="4485" spans="2:10" x14ac:dyDescent="0.25">
      <c r="B4485" s="63">
        <v>6061021103</v>
      </c>
      <c r="C4485" s="63">
        <v>3797</v>
      </c>
      <c r="D4485" s="63" t="s">
        <v>182</v>
      </c>
      <c r="E4485" s="96">
        <v>95677</v>
      </c>
      <c r="F4485" s="63">
        <v>13.580711867273299</v>
      </c>
      <c r="G4485" s="63">
        <v>0</v>
      </c>
      <c r="H4485" s="63">
        <v>39.5</v>
      </c>
      <c r="I4485" s="98" t="str">
        <f>VLOOKUP(E4485, 'Program Data Extracts-Zip Codes'!R$52:W$5334, 6, FALSE)</f>
        <v>PGE</v>
      </c>
      <c r="J4485" s="98" t="str">
        <f>VLOOKUP(E4485, 'Program Data Extracts-Zip Codes'!R$52:W$5334, 4, FALSE)</f>
        <v>Roseville</v>
      </c>
    </row>
    <row r="4486" spans="2:10" x14ac:dyDescent="0.25">
      <c r="B4486" s="63">
        <v>6061021130</v>
      </c>
      <c r="C4486" s="63">
        <v>2641</v>
      </c>
      <c r="D4486" s="63" t="s">
        <v>182</v>
      </c>
      <c r="E4486" s="96">
        <v>95765</v>
      </c>
      <c r="F4486" s="63">
        <v>11.5692324238127</v>
      </c>
      <c r="G4486" s="63">
        <v>0</v>
      </c>
      <c r="H4486" s="63">
        <v>39.799999999999997</v>
      </c>
      <c r="I4486" s="98" t="str">
        <f>VLOOKUP(E4486, 'Program Data Extracts-Zip Codes'!R$52:W$5334, 6, FALSE)</f>
        <v>PGE</v>
      </c>
      <c r="J4486" s="98" t="str">
        <f>VLOOKUP(E4486, 'Program Data Extracts-Zip Codes'!R$52:W$5334, 4, FALSE)</f>
        <v>Roseville</v>
      </c>
    </row>
    <row r="4487" spans="2:10" x14ac:dyDescent="0.25">
      <c r="B4487" s="63">
        <v>6061021109</v>
      </c>
      <c r="C4487" s="63">
        <v>5012</v>
      </c>
      <c r="D4487" s="63" t="s">
        <v>182</v>
      </c>
      <c r="E4487" s="96">
        <v>95677</v>
      </c>
      <c r="F4487" s="63">
        <v>11.2558095450199</v>
      </c>
      <c r="G4487" s="63">
        <v>0</v>
      </c>
      <c r="H4487" s="63">
        <v>12.4</v>
      </c>
      <c r="I4487" s="98" t="str">
        <f>VLOOKUP(E4487, 'Program Data Extracts-Zip Codes'!R$52:W$5334, 6, FALSE)</f>
        <v>PGE</v>
      </c>
      <c r="J4487" s="98" t="str">
        <f>VLOOKUP(E4487, 'Program Data Extracts-Zip Codes'!R$52:W$5334, 4, FALSE)</f>
        <v>Roseville</v>
      </c>
    </row>
    <row r="4488" spans="2:10" x14ac:dyDescent="0.25">
      <c r="B4488" s="63">
        <v>6061022900</v>
      </c>
      <c r="C4488" s="63">
        <v>5175</v>
      </c>
      <c r="D4488" s="63" t="s">
        <v>182</v>
      </c>
      <c r="E4488" s="96">
        <v>95765</v>
      </c>
      <c r="F4488" s="63">
        <v>8.3966494934833893</v>
      </c>
      <c r="G4488" s="63">
        <v>0</v>
      </c>
      <c r="H4488" s="63">
        <v>19.5</v>
      </c>
      <c r="I4488" s="98" t="str">
        <f>VLOOKUP(E4488, 'Program Data Extracts-Zip Codes'!R$52:W$5334, 6, FALSE)</f>
        <v>PGE</v>
      </c>
      <c r="J4488" s="98" t="str">
        <f>VLOOKUP(E4488, 'Program Data Extracts-Zip Codes'!R$52:W$5334, 4, FALSE)</f>
        <v>Roseville</v>
      </c>
    </row>
    <row r="4489" spans="2:10" x14ac:dyDescent="0.25">
      <c r="B4489" s="63">
        <v>6061023000</v>
      </c>
      <c r="C4489" s="63">
        <v>3191</v>
      </c>
      <c r="D4489" s="63" t="s">
        <v>182</v>
      </c>
      <c r="E4489" s="96">
        <v>95765</v>
      </c>
      <c r="F4489" s="63">
        <v>7.6169035056739203</v>
      </c>
      <c r="G4489" s="63">
        <v>0</v>
      </c>
      <c r="H4489" s="63">
        <v>11.6</v>
      </c>
      <c r="I4489" s="98" t="str">
        <f>VLOOKUP(E4489, 'Program Data Extracts-Zip Codes'!R$52:W$5334, 6, FALSE)</f>
        <v>PGE</v>
      </c>
      <c r="J4489" s="98" t="str">
        <f>VLOOKUP(E4489, 'Program Data Extracts-Zip Codes'!R$52:W$5334, 4, FALSE)</f>
        <v>Roseville</v>
      </c>
    </row>
    <row r="4490" spans="2:10" x14ac:dyDescent="0.25">
      <c r="B4490" s="63">
        <v>6061021128</v>
      </c>
      <c r="C4490" s="63">
        <v>2686</v>
      </c>
      <c r="D4490" s="63" t="s">
        <v>182</v>
      </c>
      <c r="E4490" s="96">
        <v>95677</v>
      </c>
      <c r="F4490" s="63">
        <v>6.4845182525198499</v>
      </c>
      <c r="G4490" s="63">
        <v>0</v>
      </c>
      <c r="H4490" s="63">
        <v>15.7</v>
      </c>
      <c r="I4490" s="98" t="str">
        <f>VLOOKUP(E4490, 'Program Data Extracts-Zip Codes'!R$52:W$5334, 6, FALSE)</f>
        <v>PGE</v>
      </c>
      <c r="J4490" s="98" t="str">
        <f>VLOOKUP(E4490, 'Program Data Extracts-Zip Codes'!R$52:W$5334, 4, FALSE)</f>
        <v>Roseville</v>
      </c>
    </row>
    <row r="4491" spans="2:10" x14ac:dyDescent="0.25">
      <c r="B4491" s="63">
        <v>6061021131</v>
      </c>
      <c r="C4491" s="63">
        <v>5142</v>
      </c>
      <c r="D4491" s="63" t="s">
        <v>182</v>
      </c>
      <c r="E4491" s="96">
        <v>95765</v>
      </c>
      <c r="F4491" s="63">
        <v>5.9949365565002504</v>
      </c>
      <c r="G4491" s="63">
        <v>0</v>
      </c>
      <c r="H4491" s="63">
        <v>16.5</v>
      </c>
      <c r="I4491" s="98" t="str">
        <f>VLOOKUP(E4491, 'Program Data Extracts-Zip Codes'!R$52:W$5334, 6, FALSE)</f>
        <v>PGE</v>
      </c>
      <c r="J4491" s="98" t="str">
        <f>VLOOKUP(E4491, 'Program Data Extracts-Zip Codes'!R$52:W$5334, 4, FALSE)</f>
        <v>Roseville</v>
      </c>
    </row>
    <row r="4492" spans="2:10" x14ac:dyDescent="0.25">
      <c r="B4492" s="63">
        <v>6061021309</v>
      </c>
      <c r="C4492" s="63">
        <v>9552</v>
      </c>
      <c r="D4492" s="63" t="s">
        <v>182</v>
      </c>
      <c r="E4492" s="96">
        <v>95765</v>
      </c>
      <c r="F4492" s="63">
        <v>4.6547433849019297</v>
      </c>
      <c r="G4492" s="63">
        <v>0</v>
      </c>
      <c r="H4492" s="63">
        <v>15.7</v>
      </c>
      <c r="I4492" s="98" t="str">
        <f>VLOOKUP(E4492, 'Program Data Extracts-Zip Codes'!R$52:W$5334, 6, FALSE)</f>
        <v>PGE</v>
      </c>
      <c r="J4492" s="98" t="str">
        <f>VLOOKUP(E4492, 'Program Data Extracts-Zip Codes'!R$52:W$5334, 4, FALSE)</f>
        <v>Roseville</v>
      </c>
    </row>
    <row r="4493" spans="2:10" x14ac:dyDescent="0.25">
      <c r="B4493" s="63">
        <v>6061021123</v>
      </c>
      <c r="C4493" s="63">
        <v>7397</v>
      </c>
      <c r="D4493" s="63" t="s">
        <v>182</v>
      </c>
      <c r="E4493" s="96">
        <v>95765</v>
      </c>
      <c r="F4493" s="63">
        <v>4.2875942690569504</v>
      </c>
      <c r="G4493" s="63">
        <v>0</v>
      </c>
      <c r="H4493" s="63">
        <v>8.4</v>
      </c>
      <c r="I4493" s="98" t="str">
        <f>VLOOKUP(E4493, 'Program Data Extracts-Zip Codes'!R$52:W$5334, 6, FALSE)</f>
        <v>PGE</v>
      </c>
      <c r="J4493" s="98" t="str">
        <f>VLOOKUP(E4493, 'Program Data Extracts-Zip Codes'!R$52:W$5334, 4, FALSE)</f>
        <v>Roseville</v>
      </c>
    </row>
    <row r="4494" spans="2:10" x14ac:dyDescent="0.25">
      <c r="B4494" s="63">
        <v>6061021106</v>
      </c>
      <c r="C4494" s="63">
        <v>2230</v>
      </c>
      <c r="D4494" s="63" t="s">
        <v>182</v>
      </c>
      <c r="E4494" s="96">
        <v>95677</v>
      </c>
      <c r="F4494" s="63">
        <v>4.1467886863253698</v>
      </c>
      <c r="G4494" s="63">
        <v>0</v>
      </c>
      <c r="H4494" s="63">
        <v>18.600000000000001</v>
      </c>
      <c r="I4494" s="98" t="str">
        <f>VLOOKUP(E4494, 'Program Data Extracts-Zip Codes'!R$52:W$5334, 6, FALSE)</f>
        <v>PGE</v>
      </c>
      <c r="J4494" s="98" t="str">
        <f>VLOOKUP(E4494, 'Program Data Extracts-Zip Codes'!R$52:W$5334, 4, FALSE)</f>
        <v>Roseville</v>
      </c>
    </row>
    <row r="4495" spans="2:10" x14ac:dyDescent="0.25">
      <c r="B4495" s="63">
        <v>6061021122</v>
      </c>
      <c r="C4495" s="63">
        <v>3463</v>
      </c>
      <c r="D4495" s="63" t="s">
        <v>182</v>
      </c>
      <c r="E4495" s="96">
        <v>95765</v>
      </c>
      <c r="F4495" s="63">
        <v>3.0403574134691298</v>
      </c>
      <c r="G4495" s="63">
        <v>0</v>
      </c>
      <c r="H4495" s="63">
        <v>9.4</v>
      </c>
      <c r="I4495" s="98" t="str">
        <f>VLOOKUP(E4495, 'Program Data Extracts-Zip Codes'!R$52:W$5334, 6, FALSE)</f>
        <v>PGE</v>
      </c>
      <c r="J4495" s="98" t="str">
        <f>VLOOKUP(E4495, 'Program Data Extracts-Zip Codes'!R$52:W$5334, 4, FALSE)</f>
        <v>Roseville</v>
      </c>
    </row>
    <row r="4496" spans="2:10" x14ac:dyDescent="0.25">
      <c r="B4496" s="63">
        <v>6061020901</v>
      </c>
      <c r="C4496" s="63">
        <v>2605</v>
      </c>
      <c r="D4496" s="63" t="s">
        <v>182</v>
      </c>
      <c r="E4496" s="96">
        <v>95678</v>
      </c>
      <c r="F4496" s="63">
        <v>32.7945310203174</v>
      </c>
      <c r="G4496" s="63">
        <v>0</v>
      </c>
      <c r="H4496" s="63">
        <v>50</v>
      </c>
      <c r="I4496" s="98" t="str">
        <f>VLOOKUP(E4496, 'Program Data Extracts-Zip Codes'!R$52:W$5334, 6, FALSE)</f>
        <v>PGE</v>
      </c>
      <c r="J4496" s="98" t="str">
        <f>VLOOKUP(E4496, 'Program Data Extracts-Zip Codes'!R$52:W$5334, 4, FALSE)</f>
        <v>Roseville</v>
      </c>
    </row>
    <row r="4497" spans="2:10" x14ac:dyDescent="0.25">
      <c r="B4497" s="63">
        <v>6061020908</v>
      </c>
      <c r="C4497" s="63">
        <v>6706</v>
      </c>
      <c r="D4497" s="63" t="s">
        <v>182</v>
      </c>
      <c r="E4497" s="96">
        <v>95747</v>
      </c>
      <c r="F4497" s="63">
        <v>27.8991396204514</v>
      </c>
      <c r="G4497" s="63">
        <v>0</v>
      </c>
      <c r="H4497" s="63">
        <v>45.6</v>
      </c>
      <c r="I4497" s="98" t="str">
        <f>VLOOKUP(E4497, 'Program Data Extracts-Zip Codes'!R$52:W$5334, 6, FALSE)</f>
        <v>PGE</v>
      </c>
      <c r="J4497" s="98" t="str">
        <f>VLOOKUP(E4497, 'Program Data Extracts-Zip Codes'!R$52:W$5334, 4, FALSE)</f>
        <v>Roseville</v>
      </c>
    </row>
    <row r="4498" spans="2:10" x14ac:dyDescent="0.25">
      <c r="B4498" s="63">
        <v>6061021003</v>
      </c>
      <c r="C4498" s="63">
        <v>6210</v>
      </c>
      <c r="D4498" s="63" t="s">
        <v>182</v>
      </c>
      <c r="E4498" s="96">
        <v>95678</v>
      </c>
      <c r="F4498" s="63">
        <v>23.5394928736726</v>
      </c>
      <c r="G4498" s="63">
        <v>0</v>
      </c>
      <c r="H4498" s="63">
        <v>29.5</v>
      </c>
      <c r="I4498" s="98" t="str">
        <f>VLOOKUP(E4498, 'Program Data Extracts-Zip Codes'!R$52:W$5334, 6, FALSE)</f>
        <v>PGE</v>
      </c>
      <c r="J4498" s="98" t="str">
        <f>VLOOKUP(E4498, 'Program Data Extracts-Zip Codes'!R$52:W$5334, 4, FALSE)</f>
        <v>Roseville</v>
      </c>
    </row>
    <row r="4499" spans="2:10" x14ac:dyDescent="0.25">
      <c r="B4499" s="63">
        <v>6061020806</v>
      </c>
      <c r="C4499" s="63">
        <v>3494</v>
      </c>
      <c r="D4499" s="63" t="s">
        <v>182</v>
      </c>
      <c r="E4499" s="96">
        <v>95678</v>
      </c>
      <c r="F4499" s="63">
        <v>23.051853290916501</v>
      </c>
      <c r="G4499" s="63">
        <v>0</v>
      </c>
      <c r="H4499" s="63">
        <v>32</v>
      </c>
      <c r="I4499" s="98" t="str">
        <f>VLOOKUP(E4499, 'Program Data Extracts-Zip Codes'!R$52:W$5334, 6, FALSE)</f>
        <v>PGE</v>
      </c>
      <c r="J4499" s="98" t="str">
        <f>VLOOKUP(E4499, 'Program Data Extracts-Zip Codes'!R$52:W$5334, 4, FALSE)</f>
        <v>Roseville</v>
      </c>
    </row>
    <row r="4500" spans="2:10" x14ac:dyDescent="0.25">
      <c r="B4500" s="63">
        <v>6061020805</v>
      </c>
      <c r="C4500" s="63">
        <v>3902</v>
      </c>
      <c r="D4500" s="63" t="s">
        <v>182</v>
      </c>
      <c r="E4500" s="96">
        <v>95678</v>
      </c>
      <c r="F4500" s="63">
        <v>20.153283429913099</v>
      </c>
      <c r="G4500" s="63">
        <v>0</v>
      </c>
      <c r="H4500" s="63">
        <v>29.1</v>
      </c>
      <c r="I4500" s="98" t="str">
        <f>VLOOKUP(E4500, 'Program Data Extracts-Zip Codes'!R$52:W$5334, 6, FALSE)</f>
        <v>PGE</v>
      </c>
      <c r="J4500" s="98" t="str">
        <f>VLOOKUP(E4500, 'Program Data Extracts-Zip Codes'!R$52:W$5334, 4, FALSE)</f>
        <v>Roseville</v>
      </c>
    </row>
    <row r="4501" spans="2:10" x14ac:dyDescent="0.25">
      <c r="B4501" s="63">
        <v>6061021034</v>
      </c>
      <c r="C4501" s="63">
        <v>3901</v>
      </c>
      <c r="D4501" s="63" t="s">
        <v>182</v>
      </c>
      <c r="E4501" s="96">
        <v>95678</v>
      </c>
      <c r="F4501" s="63">
        <v>17.289921677041299</v>
      </c>
      <c r="G4501" s="63">
        <v>0</v>
      </c>
      <c r="H4501" s="63">
        <v>9.4</v>
      </c>
      <c r="I4501" s="98" t="str">
        <f>VLOOKUP(E4501, 'Program Data Extracts-Zip Codes'!R$52:W$5334, 6, FALSE)</f>
        <v>PGE</v>
      </c>
      <c r="J4501" s="98" t="str">
        <f>VLOOKUP(E4501, 'Program Data Extracts-Zip Codes'!R$52:W$5334, 4, FALSE)</f>
        <v>Roseville</v>
      </c>
    </row>
    <row r="4502" spans="2:10" x14ac:dyDescent="0.25">
      <c r="B4502" s="63">
        <v>6061020712</v>
      </c>
      <c r="C4502" s="63">
        <v>3560</v>
      </c>
      <c r="D4502" s="63" t="s">
        <v>182</v>
      </c>
      <c r="E4502" s="96">
        <v>95661</v>
      </c>
      <c r="F4502" s="63">
        <v>17.221766464971399</v>
      </c>
      <c r="G4502" s="63">
        <v>0</v>
      </c>
      <c r="H4502" s="63">
        <v>35.200000000000003</v>
      </c>
      <c r="I4502" s="98" t="str">
        <f>VLOOKUP(E4502, 'Program Data Extracts-Zip Codes'!R$52:W$5334, 6, FALSE)</f>
        <v>PGE</v>
      </c>
      <c r="J4502" s="98" t="str">
        <f>VLOOKUP(E4502, 'Program Data Extracts-Zip Codes'!R$52:W$5334, 4, FALSE)</f>
        <v>Roseville</v>
      </c>
    </row>
    <row r="4503" spans="2:10" x14ac:dyDescent="0.25">
      <c r="B4503" s="63">
        <v>6061020714</v>
      </c>
      <c r="C4503" s="63">
        <v>3660</v>
      </c>
      <c r="D4503" s="63" t="s">
        <v>182</v>
      </c>
      <c r="E4503" s="96">
        <v>95661</v>
      </c>
      <c r="F4503" s="63">
        <v>17.022641332564501</v>
      </c>
      <c r="G4503" s="63">
        <v>0</v>
      </c>
      <c r="H4503" s="63">
        <v>14.3</v>
      </c>
      <c r="I4503" s="98" t="str">
        <f>VLOOKUP(E4503, 'Program Data Extracts-Zip Codes'!R$52:W$5334, 6, FALSE)</f>
        <v>PGE</v>
      </c>
      <c r="J4503" s="98" t="str">
        <f>VLOOKUP(E4503, 'Program Data Extracts-Zip Codes'!R$52:W$5334, 4, FALSE)</f>
        <v>Roseville</v>
      </c>
    </row>
    <row r="4504" spans="2:10" x14ac:dyDescent="0.25">
      <c r="B4504" s="63">
        <v>6061021045</v>
      </c>
      <c r="C4504" s="63">
        <v>2962</v>
      </c>
      <c r="D4504" s="63" t="s">
        <v>182</v>
      </c>
      <c r="E4504" s="96">
        <v>95678</v>
      </c>
      <c r="F4504" s="63">
        <v>16.9385206274276</v>
      </c>
      <c r="G4504" s="63">
        <v>0</v>
      </c>
      <c r="H4504" s="63">
        <v>29.1</v>
      </c>
      <c r="I4504" s="98" t="str">
        <f>VLOOKUP(E4504, 'Program Data Extracts-Zip Codes'!R$52:W$5334, 6, FALSE)</f>
        <v>PGE</v>
      </c>
      <c r="J4504" s="98" t="str">
        <f>VLOOKUP(E4504, 'Program Data Extracts-Zip Codes'!R$52:W$5334, 4, FALSE)</f>
        <v>Roseville</v>
      </c>
    </row>
    <row r="4505" spans="2:10" x14ac:dyDescent="0.25">
      <c r="B4505" s="63">
        <v>6061022600</v>
      </c>
      <c r="C4505" s="63">
        <v>4840</v>
      </c>
      <c r="D4505" s="63" t="s">
        <v>182</v>
      </c>
      <c r="E4505" s="96">
        <v>95678</v>
      </c>
      <c r="F4505" s="63">
        <v>16.784402083844199</v>
      </c>
      <c r="G4505" s="63">
        <v>0</v>
      </c>
      <c r="H4505" s="63">
        <v>27.2</v>
      </c>
      <c r="I4505" s="98" t="str">
        <f>VLOOKUP(E4505, 'Program Data Extracts-Zip Codes'!R$52:W$5334, 6, FALSE)</f>
        <v>PGE</v>
      </c>
      <c r="J4505" s="98" t="str">
        <f>VLOOKUP(E4505, 'Program Data Extracts-Zip Codes'!R$52:W$5334, 4, FALSE)</f>
        <v>Roseville</v>
      </c>
    </row>
    <row r="4506" spans="2:10" x14ac:dyDescent="0.25">
      <c r="B4506" s="63">
        <v>6061020717</v>
      </c>
      <c r="C4506" s="63">
        <v>3118</v>
      </c>
      <c r="D4506" s="63" t="s">
        <v>182</v>
      </c>
      <c r="E4506" s="96">
        <v>95661</v>
      </c>
      <c r="F4506" s="63">
        <v>14.559583821133501</v>
      </c>
      <c r="G4506" s="63">
        <v>0</v>
      </c>
      <c r="H4506" s="63">
        <v>13.2</v>
      </c>
      <c r="I4506" s="98" t="str">
        <f>VLOOKUP(E4506, 'Program Data Extracts-Zip Codes'!R$52:W$5334, 6, FALSE)</f>
        <v>PGE</v>
      </c>
      <c r="J4506" s="98" t="str">
        <f>VLOOKUP(E4506, 'Program Data Extracts-Zip Codes'!R$52:W$5334, 4, FALSE)</f>
        <v>Roseville</v>
      </c>
    </row>
    <row r="4507" spans="2:10" x14ac:dyDescent="0.25">
      <c r="B4507" s="63">
        <v>6061020713</v>
      </c>
      <c r="C4507" s="63">
        <v>3222</v>
      </c>
      <c r="D4507" s="63" t="s">
        <v>182</v>
      </c>
      <c r="E4507" s="96">
        <v>95661</v>
      </c>
      <c r="F4507" s="63">
        <v>14.336318139007201</v>
      </c>
      <c r="G4507" s="63">
        <v>0</v>
      </c>
      <c r="H4507" s="63">
        <v>31.6</v>
      </c>
      <c r="I4507" s="98" t="str">
        <f>VLOOKUP(E4507, 'Program Data Extracts-Zip Codes'!R$52:W$5334, 6, FALSE)</f>
        <v>PGE</v>
      </c>
      <c r="J4507" s="98" t="str">
        <f>VLOOKUP(E4507, 'Program Data Extracts-Zip Codes'!R$52:W$5334, 4, FALSE)</f>
        <v>Roseville</v>
      </c>
    </row>
    <row r="4508" spans="2:10" x14ac:dyDescent="0.25">
      <c r="B4508" s="63">
        <v>6061021046</v>
      </c>
      <c r="C4508" s="63">
        <v>4754</v>
      </c>
      <c r="D4508" s="63" t="s">
        <v>182</v>
      </c>
      <c r="E4508" s="96">
        <v>95678</v>
      </c>
      <c r="F4508" s="63">
        <v>13.919991130451599</v>
      </c>
      <c r="G4508" s="63">
        <v>0</v>
      </c>
      <c r="H4508" s="63">
        <v>27.9</v>
      </c>
      <c r="I4508" s="98" t="str">
        <f>VLOOKUP(E4508, 'Program Data Extracts-Zip Codes'!R$52:W$5334, 6, FALSE)</f>
        <v>PGE</v>
      </c>
      <c r="J4508" s="98" t="str">
        <f>VLOOKUP(E4508, 'Program Data Extracts-Zip Codes'!R$52:W$5334, 4, FALSE)</f>
        <v>Roseville</v>
      </c>
    </row>
    <row r="4509" spans="2:10" x14ac:dyDescent="0.25">
      <c r="B4509" s="63">
        <v>6061021322</v>
      </c>
      <c r="C4509" s="63">
        <v>8762</v>
      </c>
      <c r="D4509" s="63" t="s">
        <v>182</v>
      </c>
      <c r="E4509" s="96">
        <v>95747</v>
      </c>
      <c r="F4509" s="63">
        <v>13.646458595956201</v>
      </c>
      <c r="G4509" s="63">
        <v>0</v>
      </c>
      <c r="H4509" s="63">
        <v>19.8</v>
      </c>
      <c r="I4509" s="98" t="str">
        <f>VLOOKUP(E4509, 'Program Data Extracts-Zip Codes'!R$52:W$5334, 6, FALSE)</f>
        <v>PGE</v>
      </c>
      <c r="J4509" s="98" t="str">
        <f>VLOOKUP(E4509, 'Program Data Extracts-Zip Codes'!R$52:W$5334, 4, FALSE)</f>
        <v>Roseville</v>
      </c>
    </row>
    <row r="4510" spans="2:10" x14ac:dyDescent="0.25">
      <c r="B4510" s="63">
        <v>6061022500</v>
      </c>
      <c r="C4510" s="63">
        <v>3879</v>
      </c>
      <c r="D4510" s="63" t="s">
        <v>182</v>
      </c>
      <c r="E4510" s="96">
        <v>95747</v>
      </c>
      <c r="F4510" s="63">
        <v>12.4283046211666</v>
      </c>
      <c r="G4510" s="63">
        <v>0</v>
      </c>
      <c r="H4510" s="63">
        <v>10.199999999999999</v>
      </c>
      <c r="I4510" s="98" t="str">
        <f>VLOOKUP(E4510, 'Program Data Extracts-Zip Codes'!R$52:W$5334, 6, FALSE)</f>
        <v>PGE</v>
      </c>
      <c r="J4510" s="98" t="str">
        <f>VLOOKUP(E4510, 'Program Data Extracts-Zip Codes'!R$52:W$5334, 4, FALSE)</f>
        <v>Roseville</v>
      </c>
    </row>
    <row r="4511" spans="2:10" x14ac:dyDescent="0.25">
      <c r="B4511" s="63">
        <v>6061022400</v>
      </c>
      <c r="C4511" s="63">
        <v>4396</v>
      </c>
      <c r="D4511" s="63" t="s">
        <v>182</v>
      </c>
      <c r="E4511" s="96">
        <v>95661</v>
      </c>
      <c r="F4511" s="63">
        <v>12.189517814077799</v>
      </c>
      <c r="G4511" s="63">
        <v>0</v>
      </c>
      <c r="H4511" s="63">
        <v>23.5</v>
      </c>
      <c r="I4511" s="98" t="str">
        <f>VLOOKUP(E4511, 'Program Data Extracts-Zip Codes'!R$52:W$5334, 6, FALSE)</f>
        <v>PGE</v>
      </c>
      <c r="J4511" s="98" t="str">
        <f>VLOOKUP(E4511, 'Program Data Extracts-Zip Codes'!R$52:W$5334, 4, FALSE)</f>
        <v>Roseville</v>
      </c>
    </row>
    <row r="4512" spans="2:10" x14ac:dyDescent="0.25">
      <c r="B4512" s="63">
        <v>6061022800</v>
      </c>
      <c r="C4512" s="63">
        <v>4320</v>
      </c>
      <c r="D4512" s="63" t="s">
        <v>182</v>
      </c>
      <c r="E4512" s="96">
        <v>95678</v>
      </c>
      <c r="F4512" s="63">
        <v>10.5548584547305</v>
      </c>
      <c r="G4512" s="63">
        <v>0</v>
      </c>
      <c r="H4512" s="63">
        <v>12.2</v>
      </c>
      <c r="I4512" s="98" t="str">
        <f>VLOOKUP(E4512, 'Program Data Extracts-Zip Codes'!R$52:W$5334, 6, FALSE)</f>
        <v>PGE</v>
      </c>
      <c r="J4512" s="98" t="str">
        <f>VLOOKUP(E4512, 'Program Data Extracts-Zip Codes'!R$52:W$5334, 4, FALSE)</f>
        <v>Roseville</v>
      </c>
    </row>
    <row r="4513" spans="2:10" x14ac:dyDescent="0.25">
      <c r="B4513" s="63">
        <v>6061020715</v>
      </c>
      <c r="C4513" s="63">
        <v>3059</v>
      </c>
      <c r="D4513" s="63" t="s">
        <v>182</v>
      </c>
      <c r="E4513" s="96">
        <v>95661</v>
      </c>
      <c r="F4513" s="63">
        <v>10.1936920511464</v>
      </c>
      <c r="G4513" s="63">
        <v>0</v>
      </c>
      <c r="H4513" s="63">
        <v>21.9</v>
      </c>
      <c r="I4513" s="98" t="str">
        <f>VLOOKUP(E4513, 'Program Data Extracts-Zip Codes'!R$52:W$5334, 6, FALSE)</f>
        <v>PGE</v>
      </c>
      <c r="J4513" s="98" t="str">
        <f>VLOOKUP(E4513, 'Program Data Extracts-Zip Codes'!R$52:W$5334, 4, FALSE)</f>
        <v>Roseville</v>
      </c>
    </row>
    <row r="4514" spans="2:10" x14ac:dyDescent="0.25">
      <c r="B4514" s="63">
        <v>6061020711</v>
      </c>
      <c r="C4514" s="63">
        <v>4372</v>
      </c>
      <c r="D4514" s="63" t="s">
        <v>182</v>
      </c>
      <c r="E4514" s="96">
        <v>95661</v>
      </c>
      <c r="F4514" s="63">
        <v>9.7341299975984992</v>
      </c>
      <c r="G4514" s="63">
        <v>0</v>
      </c>
      <c r="H4514" s="63">
        <v>27.9</v>
      </c>
      <c r="I4514" s="98" t="str">
        <f>VLOOKUP(E4514, 'Program Data Extracts-Zip Codes'!R$52:W$5334, 6, FALSE)</f>
        <v>PGE</v>
      </c>
      <c r="J4514" s="98" t="str">
        <f>VLOOKUP(E4514, 'Program Data Extracts-Zip Codes'!R$52:W$5334, 4, FALSE)</f>
        <v>Roseville</v>
      </c>
    </row>
    <row r="4515" spans="2:10" x14ac:dyDescent="0.25">
      <c r="B4515" s="63">
        <v>6061021043</v>
      </c>
      <c r="C4515" s="63">
        <v>3355</v>
      </c>
      <c r="D4515" s="63" t="s">
        <v>182</v>
      </c>
      <c r="E4515" s="96">
        <v>95747</v>
      </c>
      <c r="F4515" s="63">
        <v>8.3158545290349295</v>
      </c>
      <c r="G4515" s="63">
        <v>0</v>
      </c>
      <c r="H4515" s="63">
        <v>8.1</v>
      </c>
      <c r="I4515" s="98" t="str">
        <f>VLOOKUP(E4515, 'Program Data Extracts-Zip Codes'!R$52:W$5334, 6, FALSE)</f>
        <v>PGE</v>
      </c>
      <c r="J4515" s="98" t="str">
        <f>VLOOKUP(E4515, 'Program Data Extracts-Zip Codes'!R$52:W$5334, 4, FALSE)</f>
        <v>Roseville</v>
      </c>
    </row>
    <row r="4516" spans="2:10" x14ac:dyDescent="0.25">
      <c r="B4516" s="63">
        <v>6061021037</v>
      </c>
      <c r="C4516" s="63">
        <v>2135</v>
      </c>
      <c r="D4516" s="63" t="s">
        <v>182</v>
      </c>
      <c r="E4516" s="96">
        <v>95747</v>
      </c>
      <c r="F4516" s="63">
        <v>8.1425090477212407</v>
      </c>
      <c r="G4516" s="63">
        <v>0</v>
      </c>
      <c r="H4516" s="63">
        <v>29.1</v>
      </c>
      <c r="I4516" s="98" t="str">
        <f>VLOOKUP(E4516, 'Program Data Extracts-Zip Codes'!R$52:W$5334, 6, FALSE)</f>
        <v>PGE</v>
      </c>
      <c r="J4516" s="98" t="str">
        <f>VLOOKUP(E4516, 'Program Data Extracts-Zip Codes'!R$52:W$5334, 4, FALSE)</f>
        <v>Roseville</v>
      </c>
    </row>
    <row r="4517" spans="2:10" x14ac:dyDescent="0.25">
      <c r="B4517" s="63">
        <v>6061020710</v>
      </c>
      <c r="C4517" s="63">
        <v>4387</v>
      </c>
      <c r="D4517" s="63" t="s">
        <v>182</v>
      </c>
      <c r="E4517" s="96">
        <v>95661</v>
      </c>
      <c r="F4517" s="63">
        <v>8.0906482359344807</v>
      </c>
      <c r="G4517" s="63">
        <v>0</v>
      </c>
      <c r="H4517" s="63">
        <v>15.8</v>
      </c>
      <c r="I4517" s="98" t="str">
        <f>VLOOKUP(E4517, 'Program Data Extracts-Zip Codes'!R$52:W$5334, 6, FALSE)</f>
        <v>PGE</v>
      </c>
      <c r="J4517" s="98" t="str">
        <f>VLOOKUP(E4517, 'Program Data Extracts-Zip Codes'!R$52:W$5334, 4, FALSE)</f>
        <v>Roseville</v>
      </c>
    </row>
    <row r="4518" spans="2:10" x14ac:dyDescent="0.25">
      <c r="B4518" s="63">
        <v>6061021038</v>
      </c>
      <c r="C4518" s="63">
        <v>7632</v>
      </c>
      <c r="D4518" s="63" t="s">
        <v>182</v>
      </c>
      <c r="E4518" s="96">
        <v>95747</v>
      </c>
      <c r="F4518" s="63">
        <v>6.9344346966590802</v>
      </c>
      <c r="G4518" s="63">
        <v>0</v>
      </c>
      <c r="H4518" s="63">
        <v>18.8</v>
      </c>
      <c r="I4518" s="98" t="str">
        <f>VLOOKUP(E4518, 'Program Data Extracts-Zip Codes'!R$52:W$5334, 6, FALSE)</f>
        <v>PGE</v>
      </c>
      <c r="J4518" s="98" t="str">
        <f>VLOOKUP(E4518, 'Program Data Extracts-Zip Codes'!R$52:W$5334, 4, FALSE)</f>
        <v>Roseville</v>
      </c>
    </row>
    <row r="4519" spans="2:10" x14ac:dyDescent="0.25">
      <c r="B4519" s="63">
        <v>6061021040</v>
      </c>
      <c r="C4519" s="63">
        <v>3493</v>
      </c>
      <c r="D4519" s="63" t="s">
        <v>182</v>
      </c>
      <c r="E4519" s="96">
        <v>95747</v>
      </c>
      <c r="F4519" s="63">
        <v>6.8884269610258499</v>
      </c>
      <c r="G4519" s="63">
        <v>0</v>
      </c>
      <c r="H4519" s="63">
        <v>24</v>
      </c>
      <c r="I4519" s="98" t="str">
        <f>VLOOKUP(E4519, 'Program Data Extracts-Zip Codes'!R$52:W$5334, 6, FALSE)</f>
        <v>PGE</v>
      </c>
      <c r="J4519" s="98" t="str">
        <f>VLOOKUP(E4519, 'Program Data Extracts-Zip Codes'!R$52:W$5334, 4, FALSE)</f>
        <v>Roseville</v>
      </c>
    </row>
    <row r="4520" spans="2:10" x14ac:dyDescent="0.25">
      <c r="B4520" s="63">
        <v>6061021039</v>
      </c>
      <c r="C4520" s="63">
        <v>1771</v>
      </c>
      <c r="D4520" s="63" t="s">
        <v>182</v>
      </c>
      <c r="E4520" s="96">
        <v>95747</v>
      </c>
      <c r="F4520" s="63">
        <v>6.7626407474976302</v>
      </c>
      <c r="G4520" s="63">
        <v>0</v>
      </c>
      <c r="H4520" s="63">
        <v>10.199999999999999</v>
      </c>
      <c r="I4520" s="98" t="str">
        <f>VLOOKUP(E4520, 'Program Data Extracts-Zip Codes'!R$52:W$5334, 6, FALSE)</f>
        <v>PGE</v>
      </c>
      <c r="J4520" s="98" t="str">
        <f>VLOOKUP(E4520, 'Program Data Extracts-Zip Codes'!R$52:W$5334, 4, FALSE)</f>
        <v>Roseville</v>
      </c>
    </row>
    <row r="4521" spans="2:10" x14ac:dyDescent="0.25">
      <c r="B4521" s="63">
        <v>6061021044</v>
      </c>
      <c r="C4521" s="63">
        <v>5719</v>
      </c>
      <c r="D4521" s="63" t="s">
        <v>182</v>
      </c>
      <c r="E4521" s="96">
        <v>95747</v>
      </c>
      <c r="F4521" s="63">
        <v>6.50414487794046</v>
      </c>
      <c r="G4521" s="63">
        <v>0</v>
      </c>
      <c r="H4521" s="63">
        <v>14.6</v>
      </c>
      <c r="I4521" s="98" t="str">
        <f>VLOOKUP(E4521, 'Program Data Extracts-Zip Codes'!R$52:W$5334, 6, FALSE)</f>
        <v>PGE</v>
      </c>
      <c r="J4521" s="98" t="str">
        <f>VLOOKUP(E4521, 'Program Data Extracts-Zip Codes'!R$52:W$5334, 4, FALSE)</f>
        <v>Roseville</v>
      </c>
    </row>
    <row r="4522" spans="2:10" x14ac:dyDescent="0.25">
      <c r="B4522" s="63">
        <v>6061023100</v>
      </c>
      <c r="C4522" s="63">
        <v>6491</v>
      </c>
      <c r="D4522" s="63" t="s">
        <v>182</v>
      </c>
      <c r="E4522" s="96">
        <v>95747</v>
      </c>
      <c r="F4522" s="63">
        <v>5.5474941053267699</v>
      </c>
      <c r="G4522" s="63">
        <v>0</v>
      </c>
      <c r="H4522" s="63">
        <v>6.6</v>
      </c>
      <c r="I4522" s="98" t="str">
        <f>VLOOKUP(E4522, 'Program Data Extracts-Zip Codes'!R$52:W$5334, 6, FALSE)</f>
        <v>PGE</v>
      </c>
      <c r="J4522" s="98" t="str">
        <f>VLOOKUP(E4522, 'Program Data Extracts-Zip Codes'!R$52:W$5334, 4, FALSE)</f>
        <v>Roseville</v>
      </c>
    </row>
    <row r="4523" spans="2:10" x14ac:dyDescent="0.25">
      <c r="B4523" s="63">
        <v>6061021035</v>
      </c>
      <c r="C4523" s="63">
        <v>7431</v>
      </c>
      <c r="D4523" s="63" t="s">
        <v>182</v>
      </c>
      <c r="E4523" s="96">
        <v>95747</v>
      </c>
      <c r="F4523" s="63">
        <v>5.2600803733212897</v>
      </c>
      <c r="G4523" s="63">
        <v>0</v>
      </c>
      <c r="H4523" s="63">
        <v>9.6999999999999993</v>
      </c>
      <c r="I4523" s="98" t="str">
        <f>VLOOKUP(E4523, 'Program Data Extracts-Zip Codes'!R$52:W$5334, 6, FALSE)</f>
        <v>PGE</v>
      </c>
      <c r="J4523" s="98" t="str">
        <f>VLOOKUP(E4523, 'Program Data Extracts-Zip Codes'!R$52:W$5334, 4, FALSE)</f>
        <v>Roseville</v>
      </c>
    </row>
    <row r="4524" spans="2:10" x14ac:dyDescent="0.25">
      <c r="B4524" s="63">
        <v>6061022100</v>
      </c>
      <c r="C4524" s="63">
        <v>961</v>
      </c>
      <c r="D4524" s="63" t="s">
        <v>182</v>
      </c>
      <c r="E4524" s="96">
        <v>96145</v>
      </c>
      <c r="F4524" s="63">
        <v>6.6484480448557699</v>
      </c>
      <c r="G4524" s="63">
        <v>0</v>
      </c>
      <c r="H4524" s="63">
        <v>30.4</v>
      </c>
      <c r="I4524" s="98" t="str">
        <f>VLOOKUP(E4524, 'Program Data Extracts-Zip Codes'!R$52:W$5334, 6, FALSE)</f>
        <v>PGE</v>
      </c>
      <c r="J4524" s="98" t="str">
        <f>VLOOKUP(E4524, 'Program Data Extracts-Zip Codes'!R$52:W$5334, 4, FALSE)</f>
        <v>Other</v>
      </c>
    </row>
    <row r="4525" spans="2:10" x14ac:dyDescent="0.25">
      <c r="B4525" s="63">
        <v>6061020104</v>
      </c>
      <c r="C4525" s="63">
        <v>1288</v>
      </c>
      <c r="D4525" s="63" t="s">
        <v>182</v>
      </c>
      <c r="E4525" s="96">
        <v>96145</v>
      </c>
      <c r="F4525" s="63">
        <v>6.3229719473241301</v>
      </c>
      <c r="G4525" s="63">
        <v>0</v>
      </c>
      <c r="H4525" s="63">
        <v>29</v>
      </c>
      <c r="I4525" s="98" t="str">
        <f>VLOOKUP(E4525, 'Program Data Extracts-Zip Codes'!R$52:W$5334, 6, FALSE)</f>
        <v>PGE</v>
      </c>
      <c r="J4525" s="98" t="str">
        <f>VLOOKUP(E4525, 'Program Data Extracts-Zip Codes'!R$52:W$5334, 4, FALSE)</f>
        <v>Other</v>
      </c>
    </row>
    <row r="4526" spans="2:10" x14ac:dyDescent="0.25">
      <c r="B4526" s="63">
        <v>6061022200</v>
      </c>
      <c r="C4526" s="63">
        <v>909</v>
      </c>
      <c r="D4526" s="63" t="s">
        <v>182</v>
      </c>
      <c r="E4526" s="96">
        <v>96145</v>
      </c>
      <c r="F4526" s="63" t="s">
        <v>147</v>
      </c>
      <c r="G4526" s="63">
        <v>0</v>
      </c>
      <c r="H4526" s="63">
        <v>37.200000000000003</v>
      </c>
      <c r="I4526" s="98" t="str">
        <f>VLOOKUP(E4526, 'Program Data Extracts-Zip Codes'!R$52:W$5334, 6, FALSE)</f>
        <v>PGE</v>
      </c>
      <c r="J4526" s="98" t="str">
        <f>VLOOKUP(E4526, 'Program Data Extracts-Zip Codes'!R$52:W$5334, 4, FALSE)</f>
        <v>Other</v>
      </c>
    </row>
    <row r="4527" spans="2:10" x14ac:dyDescent="0.25">
      <c r="B4527" s="63">
        <v>6061022300</v>
      </c>
      <c r="C4527" s="63">
        <v>709</v>
      </c>
      <c r="D4527" s="63" t="s">
        <v>182</v>
      </c>
      <c r="E4527" s="96">
        <v>96142</v>
      </c>
      <c r="F4527" s="63">
        <v>6.7380907686652201</v>
      </c>
      <c r="G4527" s="63">
        <v>0</v>
      </c>
      <c r="H4527" s="63">
        <v>19.399999999999999</v>
      </c>
      <c r="I4527" s="98" t="str">
        <f>VLOOKUP(E4527, 'Program Data Extracts-Zip Codes'!R$52:W$5334, 6, FALSE)</f>
        <v>PGE</v>
      </c>
      <c r="J4527" s="98" t="str">
        <f>VLOOKUP(E4527, 'Program Data Extracts-Zip Codes'!R$52:W$5334, 4, FALSE)</f>
        <v>PGE</v>
      </c>
    </row>
    <row r="4528" spans="2:10" x14ac:dyDescent="0.25">
      <c r="B4528" s="63">
        <v>6061022011</v>
      </c>
      <c r="C4528" s="63">
        <v>1686</v>
      </c>
      <c r="D4528" s="63" t="s">
        <v>182</v>
      </c>
      <c r="E4528" s="96">
        <v>96161</v>
      </c>
      <c r="F4528" s="63">
        <v>3.2796746234806302</v>
      </c>
      <c r="G4528" s="63">
        <v>0</v>
      </c>
      <c r="H4528" s="63">
        <v>15.2</v>
      </c>
      <c r="I4528" s="98" t="str">
        <f>VLOOKUP(E4528, 'Program Data Extracts-Zip Codes'!R$52:W$5334, 6, FALSE)</f>
        <v>PGE</v>
      </c>
      <c r="J4528" s="98" t="str">
        <f>VLOOKUP(E4528, 'Program Data Extracts-Zip Codes'!R$52:W$5334, 4, FALSE)</f>
        <v>Other</v>
      </c>
    </row>
    <row r="4529" spans="2:10" x14ac:dyDescent="0.25">
      <c r="B4529" s="63">
        <v>6063000201</v>
      </c>
      <c r="C4529" s="63">
        <v>1844</v>
      </c>
      <c r="D4529" s="63" t="s">
        <v>184</v>
      </c>
      <c r="E4529" s="96">
        <v>96103</v>
      </c>
      <c r="F4529" s="63">
        <v>9.2676180917899895</v>
      </c>
      <c r="G4529" s="63">
        <v>0</v>
      </c>
      <c r="H4529" s="63">
        <v>17.2</v>
      </c>
      <c r="I4529" s="98" t="str">
        <f>VLOOKUP(E4529, 'Program Data Extracts-Zip Codes'!R$52:W$5334, 6, FALSE)</f>
        <v>PGE</v>
      </c>
      <c r="J4529" s="98" t="str">
        <f>VLOOKUP(E4529, 'Program Data Extracts-Zip Codes'!R$52:W$5334, 4, FALSE)</f>
        <v>Other</v>
      </c>
    </row>
    <row r="4530" spans="2:10" x14ac:dyDescent="0.25">
      <c r="B4530" s="63">
        <v>6063000502</v>
      </c>
      <c r="C4530" s="63">
        <v>1811</v>
      </c>
      <c r="D4530" s="63" t="s">
        <v>184</v>
      </c>
      <c r="E4530" s="96">
        <v>96020</v>
      </c>
      <c r="F4530" s="63">
        <v>16.617126796043902</v>
      </c>
      <c r="G4530" s="63">
        <v>0</v>
      </c>
      <c r="H4530" s="63">
        <v>17.3</v>
      </c>
      <c r="I4530" s="98" t="str">
        <f>VLOOKUP(E4530, 'Program Data Extracts-Zip Codes'!R$52:W$5334, 6, FALSE)</f>
        <v>PGE</v>
      </c>
      <c r="J4530" s="98" t="str">
        <f>VLOOKUP(E4530, 'Program Data Extracts-Zip Codes'!R$52:W$5334, 4, FALSE)</f>
        <v>Other</v>
      </c>
    </row>
    <row r="4531" spans="2:10" x14ac:dyDescent="0.25">
      <c r="B4531" s="63">
        <v>6063000501</v>
      </c>
      <c r="C4531" s="63">
        <v>2146</v>
      </c>
      <c r="D4531" s="63" t="s">
        <v>184</v>
      </c>
      <c r="E4531" s="96">
        <v>96020</v>
      </c>
      <c r="F4531" s="63">
        <v>14.603200628023</v>
      </c>
      <c r="G4531" s="63">
        <v>0</v>
      </c>
      <c r="H4531" s="63">
        <v>31.4</v>
      </c>
      <c r="I4531" s="98" t="str">
        <f>VLOOKUP(E4531, 'Program Data Extracts-Zip Codes'!R$52:W$5334, 6, FALSE)</f>
        <v>PGE</v>
      </c>
      <c r="J4531" s="98" t="str">
        <f>VLOOKUP(E4531, 'Program Data Extracts-Zip Codes'!R$52:W$5334, 4, FALSE)</f>
        <v>Other</v>
      </c>
    </row>
    <row r="4532" spans="2:10" x14ac:dyDescent="0.25">
      <c r="B4532" s="63">
        <v>6063000400</v>
      </c>
      <c r="C4532" s="63">
        <v>2785</v>
      </c>
      <c r="D4532" s="63" t="s">
        <v>184</v>
      </c>
      <c r="E4532" s="96">
        <v>95934</v>
      </c>
      <c r="F4532" s="63">
        <v>10.2731378903562</v>
      </c>
      <c r="G4532" s="63">
        <v>0</v>
      </c>
      <c r="H4532" s="63">
        <v>42.4</v>
      </c>
      <c r="I4532" s="98" t="str">
        <f>VLOOKUP(E4532, 'Program Data Extracts-Zip Codes'!R$52:W$5334, 6, FALSE)</f>
        <v>PGE</v>
      </c>
      <c r="J4532" s="98" t="str">
        <f>VLOOKUP(E4532, 'Program Data Extracts-Zip Codes'!R$52:W$5334, 4, FALSE)</f>
        <v>PGE</v>
      </c>
    </row>
    <row r="4533" spans="2:10" x14ac:dyDescent="0.25">
      <c r="B4533" s="63">
        <v>6063000300</v>
      </c>
      <c r="C4533" s="63">
        <v>4760</v>
      </c>
      <c r="D4533" s="63" t="s">
        <v>184</v>
      </c>
      <c r="E4533" s="96">
        <v>96122</v>
      </c>
      <c r="F4533" s="63">
        <v>20.007909809827002</v>
      </c>
      <c r="G4533" s="63">
        <v>0</v>
      </c>
      <c r="H4533" s="63">
        <v>44.8</v>
      </c>
      <c r="I4533" s="98" t="str">
        <f>VLOOKUP(E4533, 'Program Data Extracts-Zip Codes'!R$52:W$5334, 6, FALSE)</f>
        <v>PGE</v>
      </c>
      <c r="J4533" s="98" t="str">
        <f>VLOOKUP(E4533, 'Program Data Extracts-Zip Codes'!R$52:W$5334, 4, FALSE)</f>
        <v>Other</v>
      </c>
    </row>
    <row r="4534" spans="2:10" x14ac:dyDescent="0.25">
      <c r="B4534" s="63">
        <v>6063000100</v>
      </c>
      <c r="C4534" s="63">
        <v>5500</v>
      </c>
      <c r="D4534" s="63" t="s">
        <v>184</v>
      </c>
      <c r="E4534" s="96">
        <v>95971</v>
      </c>
      <c r="F4534" s="63">
        <v>16.816334116103199</v>
      </c>
      <c r="G4534" s="63">
        <v>0</v>
      </c>
      <c r="H4534" s="63">
        <v>39.9</v>
      </c>
      <c r="I4534" s="98" t="str">
        <f>VLOOKUP(E4534, 'Program Data Extracts-Zip Codes'!R$52:W$5334, 6, FALSE)</f>
        <v>PGE</v>
      </c>
      <c r="J4534" s="98" t="str">
        <f>VLOOKUP(E4534, 'Program Data Extracts-Zip Codes'!R$52:W$5334, 4, FALSE)</f>
        <v>Other</v>
      </c>
    </row>
    <row r="4535" spans="2:10" x14ac:dyDescent="0.25">
      <c r="B4535" s="63">
        <v>6063000202</v>
      </c>
      <c r="C4535" s="63">
        <v>1161</v>
      </c>
      <c r="D4535" s="63" t="s">
        <v>184</v>
      </c>
      <c r="E4535" s="96">
        <v>95981</v>
      </c>
      <c r="F4535" s="63">
        <v>15.060347486655999</v>
      </c>
      <c r="G4535" s="63">
        <v>0</v>
      </c>
      <c r="H4535" s="63">
        <v>31.6</v>
      </c>
      <c r="I4535" s="98" t="str">
        <f>VLOOKUP(E4535, 'Program Data Extracts-Zip Codes'!R$52:W$5334, 6, FALSE)</f>
        <v>PGE</v>
      </c>
      <c r="J4535" s="98" t="str">
        <f>VLOOKUP(E4535, 'Program Data Extracts-Zip Codes'!R$52:W$5334, 4, FALSE)</f>
        <v>PGE</v>
      </c>
    </row>
    <row r="4536" spans="2:10" x14ac:dyDescent="0.25">
      <c r="B4536" s="63">
        <v>6065044402</v>
      </c>
      <c r="C4536" s="63">
        <v>6218</v>
      </c>
      <c r="D4536" s="63" t="s">
        <v>185</v>
      </c>
      <c r="E4536" s="96">
        <v>92539</v>
      </c>
      <c r="F4536" s="63">
        <v>16.252370633965899</v>
      </c>
      <c r="G4536" s="63">
        <v>0</v>
      </c>
      <c r="H4536" s="63">
        <v>29.5</v>
      </c>
      <c r="I4536" s="98" t="str">
        <f>VLOOKUP(E4536, 'Program Data Extracts-Zip Codes'!R$52:W$5334, 6, FALSE)</f>
        <v>SCG</v>
      </c>
      <c r="J4536" s="98" t="str">
        <f>VLOOKUP(E4536, 'Program Data Extracts-Zip Codes'!R$52:W$5334, 4, FALSE)</f>
        <v>Other</v>
      </c>
    </row>
    <row r="4537" spans="2:10" x14ac:dyDescent="0.25">
      <c r="B4537" s="63">
        <v>6065043813</v>
      </c>
      <c r="C4537" s="63">
        <v>4340</v>
      </c>
      <c r="D4537" s="63" t="s">
        <v>185</v>
      </c>
      <c r="E4537" s="96">
        <v>92220</v>
      </c>
      <c r="F4537" s="63">
        <v>38.306880323865997</v>
      </c>
      <c r="G4537" s="63">
        <v>0</v>
      </c>
      <c r="H4537" s="63">
        <v>56.2</v>
      </c>
      <c r="I4537" s="98" t="str">
        <f>VLOOKUP(E4537, 'Program Data Extracts-Zip Codes'!R$52:W$5334, 6, FALSE)</f>
        <v>SCG</v>
      </c>
      <c r="J4537" s="98" t="str">
        <f>VLOOKUP(E4537, 'Program Data Extracts-Zip Codes'!R$52:W$5334, 4, FALSE)</f>
        <v>Other</v>
      </c>
    </row>
    <row r="4538" spans="2:10" x14ac:dyDescent="0.25">
      <c r="B4538" s="63">
        <v>6065044200</v>
      </c>
      <c r="C4538" s="63">
        <v>5701</v>
      </c>
      <c r="D4538" s="63" t="s">
        <v>185</v>
      </c>
      <c r="E4538" s="96">
        <v>92220</v>
      </c>
      <c r="F4538" s="63">
        <v>34.330523565719197</v>
      </c>
      <c r="G4538" s="63">
        <v>0</v>
      </c>
      <c r="H4538" s="63">
        <v>63.7</v>
      </c>
      <c r="I4538" s="98" t="str">
        <f>VLOOKUP(E4538, 'Program Data Extracts-Zip Codes'!R$52:W$5334, 6, FALSE)</f>
        <v>SCG</v>
      </c>
      <c r="J4538" s="98" t="str">
        <f>VLOOKUP(E4538, 'Program Data Extracts-Zip Codes'!R$52:W$5334, 4, FALSE)</f>
        <v>Other</v>
      </c>
    </row>
    <row r="4539" spans="2:10" x14ac:dyDescent="0.25">
      <c r="B4539" s="63">
        <v>6065044101</v>
      </c>
      <c r="C4539" s="63">
        <v>2973</v>
      </c>
      <c r="D4539" s="63" t="s">
        <v>185</v>
      </c>
      <c r="E4539" s="96">
        <v>92220</v>
      </c>
      <c r="F4539" s="63">
        <v>31.7311959787096</v>
      </c>
      <c r="G4539" s="63">
        <v>0</v>
      </c>
      <c r="H4539" s="63">
        <v>62.7</v>
      </c>
      <c r="I4539" s="98" t="str">
        <f>VLOOKUP(E4539, 'Program Data Extracts-Zip Codes'!R$52:W$5334, 6, FALSE)</f>
        <v>SCG</v>
      </c>
      <c r="J4539" s="98" t="str">
        <f>VLOOKUP(E4539, 'Program Data Extracts-Zip Codes'!R$52:W$5334, 4, FALSE)</f>
        <v>Other</v>
      </c>
    </row>
    <row r="4540" spans="2:10" x14ac:dyDescent="0.25">
      <c r="B4540" s="63">
        <v>6065044103</v>
      </c>
      <c r="C4540" s="63">
        <v>5669</v>
      </c>
      <c r="D4540" s="63" t="s">
        <v>185</v>
      </c>
      <c r="E4540" s="96">
        <v>92220</v>
      </c>
      <c r="F4540" s="63">
        <v>27.921377456568202</v>
      </c>
      <c r="G4540" s="63">
        <v>0</v>
      </c>
      <c r="H4540" s="63">
        <v>35.1</v>
      </c>
      <c r="I4540" s="98" t="str">
        <f>VLOOKUP(E4540, 'Program Data Extracts-Zip Codes'!R$52:W$5334, 6, FALSE)</f>
        <v>SCG</v>
      </c>
      <c r="J4540" s="98" t="str">
        <f>VLOOKUP(E4540, 'Program Data Extracts-Zip Codes'!R$52:W$5334, 4, FALSE)</f>
        <v>Other</v>
      </c>
    </row>
    <row r="4541" spans="2:10" x14ac:dyDescent="0.25">
      <c r="B4541" s="63">
        <v>6065044300</v>
      </c>
      <c r="C4541" s="63">
        <v>4774</v>
      </c>
      <c r="D4541" s="63" t="s">
        <v>185</v>
      </c>
      <c r="E4541" s="96">
        <v>92220</v>
      </c>
      <c r="F4541" s="63">
        <v>25.676191035445701</v>
      </c>
      <c r="G4541" s="63">
        <v>0</v>
      </c>
      <c r="H4541" s="63">
        <v>50.7</v>
      </c>
      <c r="I4541" s="98" t="str">
        <f>VLOOKUP(E4541, 'Program Data Extracts-Zip Codes'!R$52:W$5334, 6, FALSE)</f>
        <v>SCG</v>
      </c>
      <c r="J4541" s="98" t="str">
        <f>VLOOKUP(E4541, 'Program Data Extracts-Zip Codes'!R$52:W$5334, 4, FALSE)</f>
        <v>Other</v>
      </c>
    </row>
    <row r="4542" spans="2:10" x14ac:dyDescent="0.25">
      <c r="B4542" s="63">
        <v>6065044104</v>
      </c>
      <c r="C4542" s="63">
        <v>2647</v>
      </c>
      <c r="D4542" s="63" t="s">
        <v>185</v>
      </c>
      <c r="E4542" s="96">
        <v>92220</v>
      </c>
      <c r="F4542" s="63">
        <v>23.8356687858819</v>
      </c>
      <c r="G4542" s="63">
        <v>0</v>
      </c>
      <c r="H4542" s="63">
        <v>38.6</v>
      </c>
      <c r="I4542" s="98" t="str">
        <f>VLOOKUP(E4542, 'Program Data Extracts-Zip Codes'!R$52:W$5334, 6, FALSE)</f>
        <v>SCG</v>
      </c>
      <c r="J4542" s="98" t="str">
        <f>VLOOKUP(E4542, 'Program Data Extracts-Zip Codes'!R$52:W$5334, 4, FALSE)</f>
        <v>Other</v>
      </c>
    </row>
    <row r="4543" spans="2:10" x14ac:dyDescent="0.25">
      <c r="B4543" s="63">
        <v>6065044102</v>
      </c>
      <c r="C4543" s="63">
        <v>2841</v>
      </c>
      <c r="D4543" s="63" t="s">
        <v>185</v>
      </c>
      <c r="E4543" s="96">
        <v>92220</v>
      </c>
      <c r="F4543" s="63">
        <v>23.355363607773999</v>
      </c>
      <c r="G4543" s="63">
        <v>0</v>
      </c>
      <c r="H4543" s="63">
        <v>56.4</v>
      </c>
      <c r="I4543" s="98" t="str">
        <f>VLOOKUP(E4543, 'Program Data Extracts-Zip Codes'!R$52:W$5334, 6, FALSE)</f>
        <v>SCG</v>
      </c>
      <c r="J4543" s="98" t="str">
        <f>VLOOKUP(E4543, 'Program Data Extracts-Zip Codes'!R$52:W$5334, 4, FALSE)</f>
        <v>Other</v>
      </c>
    </row>
    <row r="4544" spans="2:10" x14ac:dyDescent="0.25">
      <c r="B4544" s="63">
        <v>6065044000</v>
      </c>
      <c r="C4544" s="63">
        <v>2109</v>
      </c>
      <c r="D4544" s="63" t="s">
        <v>185</v>
      </c>
      <c r="E4544" s="96">
        <v>92223</v>
      </c>
      <c r="F4544" s="63">
        <v>44.726733785375899</v>
      </c>
      <c r="G4544" s="63">
        <v>2109</v>
      </c>
      <c r="H4544" s="63">
        <v>50.7</v>
      </c>
      <c r="I4544" s="98" t="str">
        <f>VLOOKUP(E4544, 'Program Data Extracts-Zip Codes'!R$52:W$5334, 6, FALSE)</f>
        <v>SCG</v>
      </c>
      <c r="J4544" s="98" t="str">
        <f>VLOOKUP(E4544, 'Program Data Extracts-Zip Codes'!R$52:W$5334, 4, FALSE)</f>
        <v>SCE</v>
      </c>
    </row>
    <row r="4545" spans="2:10" x14ac:dyDescent="0.25">
      <c r="B4545" s="63">
        <v>6065043812</v>
      </c>
      <c r="C4545" s="63">
        <v>5409</v>
      </c>
      <c r="D4545" s="63" t="s">
        <v>185</v>
      </c>
      <c r="E4545" s="96">
        <v>92223</v>
      </c>
      <c r="F4545" s="63">
        <v>33.948658115465904</v>
      </c>
      <c r="G4545" s="63">
        <v>0</v>
      </c>
      <c r="H4545" s="63">
        <v>18.7</v>
      </c>
      <c r="I4545" s="98" t="str">
        <f>VLOOKUP(E4545, 'Program Data Extracts-Zip Codes'!R$52:W$5334, 6, FALSE)</f>
        <v>SCG</v>
      </c>
      <c r="J4545" s="98" t="str">
        <f>VLOOKUP(E4545, 'Program Data Extracts-Zip Codes'!R$52:W$5334, 4, FALSE)</f>
        <v>SCE</v>
      </c>
    </row>
    <row r="4546" spans="2:10" x14ac:dyDescent="0.25">
      <c r="B4546" s="63">
        <v>6065043900</v>
      </c>
      <c r="C4546" s="63">
        <v>6405</v>
      </c>
      <c r="D4546" s="63" t="s">
        <v>185</v>
      </c>
      <c r="E4546" s="96">
        <v>92223</v>
      </c>
      <c r="F4546" s="63">
        <v>32.644795792328999</v>
      </c>
      <c r="G4546" s="63">
        <v>0</v>
      </c>
      <c r="H4546" s="63">
        <v>50</v>
      </c>
      <c r="I4546" s="98" t="str">
        <f>VLOOKUP(E4546, 'Program Data Extracts-Zip Codes'!R$52:W$5334, 6, FALSE)</f>
        <v>SCG</v>
      </c>
      <c r="J4546" s="98" t="str">
        <f>VLOOKUP(E4546, 'Program Data Extracts-Zip Codes'!R$52:W$5334, 4, FALSE)</f>
        <v>SCE</v>
      </c>
    </row>
    <row r="4547" spans="2:10" x14ac:dyDescent="0.25">
      <c r="B4547" s="63">
        <v>6065043821</v>
      </c>
      <c r="C4547" s="63">
        <v>2707</v>
      </c>
      <c r="D4547" s="63" t="s">
        <v>185</v>
      </c>
      <c r="E4547" s="96">
        <v>92223</v>
      </c>
      <c r="F4547" s="63">
        <v>30.895636312048001</v>
      </c>
      <c r="G4547" s="63">
        <v>0</v>
      </c>
      <c r="H4547" s="63">
        <v>36.4</v>
      </c>
      <c r="I4547" s="98" t="str">
        <f>VLOOKUP(E4547, 'Program Data Extracts-Zip Codes'!R$52:W$5334, 6, FALSE)</f>
        <v>SCG</v>
      </c>
      <c r="J4547" s="98" t="str">
        <f>VLOOKUP(E4547, 'Program Data Extracts-Zip Codes'!R$52:W$5334, 4, FALSE)</f>
        <v>SCE</v>
      </c>
    </row>
    <row r="4548" spans="2:10" x14ac:dyDescent="0.25">
      <c r="B4548" s="63">
        <v>6065043820</v>
      </c>
      <c r="C4548" s="63">
        <v>3895</v>
      </c>
      <c r="D4548" s="63" t="s">
        <v>185</v>
      </c>
      <c r="E4548" s="96">
        <v>92223</v>
      </c>
      <c r="F4548" s="63">
        <v>26.883818030975402</v>
      </c>
      <c r="G4548" s="63">
        <v>0</v>
      </c>
      <c r="H4548" s="63">
        <v>24</v>
      </c>
      <c r="I4548" s="98" t="str">
        <f>VLOOKUP(E4548, 'Program Data Extracts-Zip Codes'!R$52:W$5334, 6, FALSE)</f>
        <v>SCG</v>
      </c>
      <c r="J4548" s="98" t="str">
        <f>VLOOKUP(E4548, 'Program Data Extracts-Zip Codes'!R$52:W$5334, 4, FALSE)</f>
        <v>SCE</v>
      </c>
    </row>
    <row r="4549" spans="2:10" x14ac:dyDescent="0.25">
      <c r="B4549" s="63">
        <v>6065043810</v>
      </c>
      <c r="C4549" s="63">
        <v>4933</v>
      </c>
      <c r="D4549" s="63" t="s">
        <v>185</v>
      </c>
      <c r="E4549" s="96">
        <v>92223</v>
      </c>
      <c r="F4549" s="63">
        <v>26.3472065712172</v>
      </c>
      <c r="G4549" s="63">
        <v>0</v>
      </c>
      <c r="H4549" s="63">
        <v>26.5</v>
      </c>
      <c r="I4549" s="98" t="str">
        <f>VLOOKUP(E4549, 'Program Data Extracts-Zip Codes'!R$52:W$5334, 6, FALSE)</f>
        <v>SCG</v>
      </c>
      <c r="J4549" s="98" t="str">
        <f>VLOOKUP(E4549, 'Program Data Extracts-Zip Codes'!R$52:W$5334, 4, FALSE)</f>
        <v>SCE</v>
      </c>
    </row>
    <row r="4550" spans="2:10" x14ac:dyDescent="0.25">
      <c r="B4550" s="63">
        <v>6065043807</v>
      </c>
      <c r="C4550" s="63">
        <v>5743</v>
      </c>
      <c r="D4550" s="63" t="s">
        <v>185</v>
      </c>
      <c r="E4550" s="96">
        <v>92223</v>
      </c>
      <c r="F4550" s="63">
        <v>21.191713455014401</v>
      </c>
      <c r="G4550" s="63">
        <v>0</v>
      </c>
      <c r="H4550" s="63">
        <v>40.299999999999997</v>
      </c>
      <c r="I4550" s="98" t="str">
        <f>VLOOKUP(E4550, 'Program Data Extracts-Zip Codes'!R$52:W$5334, 6, FALSE)</f>
        <v>SCG</v>
      </c>
      <c r="J4550" s="98" t="str">
        <f>VLOOKUP(E4550, 'Program Data Extracts-Zip Codes'!R$52:W$5334, 4, FALSE)</f>
        <v>SCE</v>
      </c>
    </row>
    <row r="4551" spans="2:10" x14ac:dyDescent="0.25">
      <c r="B4551" s="63">
        <v>6065043818</v>
      </c>
      <c r="C4551" s="63">
        <v>3832</v>
      </c>
      <c r="D4551" s="63" t="s">
        <v>185</v>
      </c>
      <c r="E4551" s="96">
        <v>92223</v>
      </c>
      <c r="F4551" s="63">
        <v>20.275218894757899</v>
      </c>
      <c r="G4551" s="63">
        <v>0</v>
      </c>
      <c r="H4551" s="63">
        <v>22.2</v>
      </c>
      <c r="I4551" s="98" t="str">
        <f>VLOOKUP(E4551, 'Program Data Extracts-Zip Codes'!R$52:W$5334, 6, FALSE)</f>
        <v>SCG</v>
      </c>
      <c r="J4551" s="98" t="str">
        <f>VLOOKUP(E4551, 'Program Data Extracts-Zip Codes'!R$52:W$5334, 4, FALSE)</f>
        <v>SCE</v>
      </c>
    </row>
    <row r="4552" spans="2:10" x14ac:dyDescent="0.25">
      <c r="B4552" s="63">
        <v>6065043809</v>
      </c>
      <c r="C4552" s="63">
        <v>3015</v>
      </c>
      <c r="D4552" s="63" t="s">
        <v>185</v>
      </c>
      <c r="E4552" s="96">
        <v>92223</v>
      </c>
      <c r="F4552" s="63">
        <v>17.6268571300552</v>
      </c>
      <c r="G4552" s="63">
        <v>0</v>
      </c>
      <c r="H4552" s="63">
        <v>31.2</v>
      </c>
      <c r="I4552" s="98" t="str">
        <f>VLOOKUP(E4552, 'Program Data Extracts-Zip Codes'!R$52:W$5334, 6, FALSE)</f>
        <v>SCG</v>
      </c>
      <c r="J4552" s="98" t="str">
        <f>VLOOKUP(E4552, 'Program Data Extracts-Zip Codes'!R$52:W$5334, 4, FALSE)</f>
        <v>SCE</v>
      </c>
    </row>
    <row r="4553" spans="2:10" x14ac:dyDescent="0.25">
      <c r="B4553" s="63">
        <v>6065046200</v>
      </c>
      <c r="C4553" s="63">
        <v>3341</v>
      </c>
      <c r="D4553" s="63" t="s">
        <v>185</v>
      </c>
      <c r="E4553" s="96">
        <v>92225</v>
      </c>
      <c r="F4553" s="63">
        <v>41.828289116215998</v>
      </c>
      <c r="G4553" s="63">
        <v>3341</v>
      </c>
      <c r="H4553" s="63">
        <v>65.099999999999994</v>
      </c>
      <c r="I4553" s="98" t="str">
        <f>VLOOKUP(E4553, 'Program Data Extracts-Zip Codes'!R$52:W$5334, 6, FALSE)</f>
        <v>SCG</v>
      </c>
      <c r="J4553" s="98" t="str">
        <f>VLOOKUP(E4553, 'Program Data Extracts-Zip Codes'!R$52:W$5334, 4, FALSE)</f>
        <v>Imperial</v>
      </c>
    </row>
    <row r="4554" spans="2:10" x14ac:dyDescent="0.25">
      <c r="B4554" s="63">
        <v>6065046102</v>
      </c>
      <c r="C4554" s="63">
        <v>2027</v>
      </c>
      <c r="D4554" s="63" t="s">
        <v>185</v>
      </c>
      <c r="E4554" s="96">
        <v>92225</v>
      </c>
      <c r="F4554" s="63">
        <v>35.397247351473901</v>
      </c>
      <c r="G4554" s="63">
        <v>0</v>
      </c>
      <c r="H4554" s="63">
        <v>69.7</v>
      </c>
      <c r="I4554" s="98" t="str">
        <f>VLOOKUP(E4554, 'Program Data Extracts-Zip Codes'!R$52:W$5334, 6, FALSE)</f>
        <v>SCG</v>
      </c>
      <c r="J4554" s="98" t="str">
        <f>VLOOKUP(E4554, 'Program Data Extracts-Zip Codes'!R$52:W$5334, 4, FALSE)</f>
        <v>Imperial</v>
      </c>
    </row>
    <row r="4555" spans="2:10" x14ac:dyDescent="0.25">
      <c r="B4555" s="63">
        <v>6065046101</v>
      </c>
      <c r="C4555" s="63">
        <v>3060</v>
      </c>
      <c r="D4555" s="63" t="s">
        <v>185</v>
      </c>
      <c r="E4555" s="96">
        <v>92225</v>
      </c>
      <c r="F4555" s="63">
        <v>32.690390586091901</v>
      </c>
      <c r="G4555" s="63">
        <v>0</v>
      </c>
      <c r="H4555" s="63">
        <v>46.6</v>
      </c>
      <c r="I4555" s="98" t="str">
        <f>VLOOKUP(E4555, 'Program Data Extracts-Zip Codes'!R$52:W$5334, 6, FALSE)</f>
        <v>SCG</v>
      </c>
      <c r="J4555" s="98" t="str">
        <f>VLOOKUP(E4555, 'Program Data Extracts-Zip Codes'!R$52:W$5334, 4, FALSE)</f>
        <v>Imperial</v>
      </c>
    </row>
    <row r="4556" spans="2:10" x14ac:dyDescent="0.25">
      <c r="B4556" s="63">
        <v>6065045900</v>
      </c>
      <c r="C4556" s="63">
        <v>1838</v>
      </c>
      <c r="D4556" s="63" t="s">
        <v>185</v>
      </c>
      <c r="E4556" s="96">
        <v>92225</v>
      </c>
      <c r="F4556" s="63">
        <v>32.577766769460297</v>
      </c>
      <c r="G4556" s="63">
        <v>0</v>
      </c>
      <c r="H4556" s="63">
        <v>59.8</v>
      </c>
      <c r="I4556" s="98" t="str">
        <f>VLOOKUP(E4556, 'Program Data Extracts-Zip Codes'!R$52:W$5334, 6, FALSE)</f>
        <v>SCG</v>
      </c>
      <c r="J4556" s="98" t="str">
        <f>VLOOKUP(E4556, 'Program Data Extracts-Zip Codes'!R$52:W$5334, 4, FALSE)</f>
        <v>Imperial</v>
      </c>
    </row>
    <row r="4557" spans="2:10" x14ac:dyDescent="0.25">
      <c r="B4557" s="63">
        <v>6065047000</v>
      </c>
      <c r="C4557" s="63">
        <v>1749</v>
      </c>
      <c r="D4557" s="63" t="s">
        <v>185</v>
      </c>
      <c r="E4557" s="96">
        <v>92225</v>
      </c>
      <c r="F4557" s="63">
        <v>20.701289774685002</v>
      </c>
      <c r="G4557" s="63">
        <v>0</v>
      </c>
      <c r="H4557" s="63">
        <v>36</v>
      </c>
      <c r="I4557" s="98" t="str">
        <f>VLOOKUP(E4557, 'Program Data Extracts-Zip Codes'!R$52:W$5334, 6, FALSE)</f>
        <v>SCG</v>
      </c>
      <c r="J4557" s="98" t="str">
        <f>VLOOKUP(E4557, 'Program Data Extracts-Zip Codes'!R$52:W$5334, 4, FALSE)</f>
        <v>Imperial</v>
      </c>
    </row>
    <row r="4558" spans="2:10" x14ac:dyDescent="0.25">
      <c r="B4558" s="63">
        <v>6065046103</v>
      </c>
      <c r="C4558" s="63">
        <v>3030</v>
      </c>
      <c r="D4558" s="63" t="s">
        <v>185</v>
      </c>
      <c r="E4558" s="96">
        <v>92225</v>
      </c>
      <c r="F4558" s="63">
        <v>15.6940658814859</v>
      </c>
      <c r="G4558" s="63">
        <v>0</v>
      </c>
      <c r="H4558" s="63">
        <v>23</v>
      </c>
      <c r="I4558" s="98" t="str">
        <f>VLOOKUP(E4558, 'Program Data Extracts-Zip Codes'!R$52:W$5334, 6, FALSE)</f>
        <v>SCG</v>
      </c>
      <c r="J4558" s="98" t="str">
        <f>VLOOKUP(E4558, 'Program Data Extracts-Zip Codes'!R$52:W$5334, 4, FALSE)</f>
        <v>Imperial</v>
      </c>
    </row>
    <row r="4559" spans="2:10" x14ac:dyDescent="0.25">
      <c r="B4559" s="63">
        <v>6065043802</v>
      </c>
      <c r="C4559" s="63">
        <v>5116</v>
      </c>
      <c r="D4559" s="63" t="s">
        <v>185</v>
      </c>
      <c r="E4559" s="96">
        <v>92320</v>
      </c>
      <c r="F4559" s="63">
        <v>22.138557936270999</v>
      </c>
      <c r="G4559" s="63">
        <v>0</v>
      </c>
      <c r="H4559" s="63">
        <v>33.9</v>
      </c>
      <c r="I4559" s="98" t="str">
        <f>VLOOKUP(E4559, 'Program Data Extracts-Zip Codes'!R$52:W$5334, 6, FALSE)</f>
        <v>SCG</v>
      </c>
      <c r="J4559" s="98" t="str">
        <f>VLOOKUP(E4559, 'Program Data Extracts-Zip Codes'!R$52:W$5334, 4, FALSE)</f>
        <v>SCE</v>
      </c>
    </row>
    <row r="4560" spans="2:10" x14ac:dyDescent="0.25">
      <c r="B4560" s="63">
        <v>6065043823</v>
      </c>
      <c r="C4560" s="63">
        <v>7023</v>
      </c>
      <c r="D4560" s="63" t="s">
        <v>185</v>
      </c>
      <c r="E4560" s="96">
        <v>92320</v>
      </c>
      <c r="F4560" s="63">
        <v>16.394662701403998</v>
      </c>
      <c r="G4560" s="63">
        <v>0</v>
      </c>
      <c r="H4560" s="63">
        <v>20.5</v>
      </c>
      <c r="I4560" s="98" t="str">
        <f>VLOOKUP(E4560, 'Program Data Extracts-Zip Codes'!R$52:W$5334, 6, FALSE)</f>
        <v>SCG</v>
      </c>
      <c r="J4560" s="98" t="str">
        <f>VLOOKUP(E4560, 'Program Data Extracts-Zip Codes'!R$52:W$5334, 4, FALSE)</f>
        <v>SCE</v>
      </c>
    </row>
    <row r="4561" spans="2:10" x14ac:dyDescent="0.25">
      <c r="B4561" s="63">
        <v>6065043811</v>
      </c>
      <c r="C4561" s="63">
        <v>3877</v>
      </c>
      <c r="D4561" s="63" t="s">
        <v>185</v>
      </c>
      <c r="E4561" s="96">
        <v>92320</v>
      </c>
      <c r="F4561" s="63">
        <v>15.8144426298933</v>
      </c>
      <c r="G4561" s="63">
        <v>0</v>
      </c>
      <c r="H4561" s="63">
        <v>28.9</v>
      </c>
      <c r="I4561" s="98" t="str">
        <f>VLOOKUP(E4561, 'Program Data Extracts-Zip Codes'!R$52:W$5334, 6, FALSE)</f>
        <v>SCG</v>
      </c>
      <c r="J4561" s="98" t="str">
        <f>VLOOKUP(E4561, 'Program Data Extracts-Zip Codes'!R$52:W$5334, 4, FALSE)</f>
        <v>SCE</v>
      </c>
    </row>
    <row r="4562" spans="2:10" x14ac:dyDescent="0.25">
      <c r="B4562" s="63">
        <v>6065043814</v>
      </c>
      <c r="C4562" s="63">
        <v>905</v>
      </c>
      <c r="D4562" s="63" t="s">
        <v>185</v>
      </c>
      <c r="E4562" s="96">
        <v>92320</v>
      </c>
      <c r="F4562" s="63" t="s">
        <v>147</v>
      </c>
      <c r="G4562" s="63">
        <v>0</v>
      </c>
      <c r="H4562" s="63">
        <v>33.1</v>
      </c>
      <c r="I4562" s="98" t="str">
        <f>VLOOKUP(E4562, 'Program Data Extracts-Zip Codes'!R$52:W$5334, 6, FALSE)</f>
        <v>SCG</v>
      </c>
      <c r="J4562" s="98" t="str">
        <f>VLOOKUP(E4562, 'Program Data Extracts-Zip Codes'!R$52:W$5334, 4, FALSE)</f>
        <v>SCE</v>
      </c>
    </row>
    <row r="4563" spans="2:10" x14ac:dyDescent="0.25">
      <c r="B4563" s="63">
        <v>6065044702</v>
      </c>
      <c r="C4563" s="63">
        <v>2295</v>
      </c>
      <c r="D4563" s="63" t="s">
        <v>185</v>
      </c>
      <c r="E4563" s="96">
        <v>92234</v>
      </c>
      <c r="F4563" s="63">
        <v>24.7713313210138</v>
      </c>
      <c r="G4563" s="63">
        <v>0</v>
      </c>
      <c r="H4563" s="63">
        <v>80.8</v>
      </c>
      <c r="I4563" s="98" t="str">
        <f>VLOOKUP(E4563, 'Program Data Extracts-Zip Codes'!R$52:W$5334, 6, FALSE)</f>
        <v>SCG</v>
      </c>
      <c r="J4563" s="98" t="str">
        <f>VLOOKUP(E4563, 'Program Data Extracts-Zip Codes'!R$52:W$5334, 4, FALSE)</f>
        <v>SCE</v>
      </c>
    </row>
    <row r="4564" spans="2:10" x14ac:dyDescent="0.25">
      <c r="B4564" s="63">
        <v>6065045000</v>
      </c>
      <c r="C4564" s="63">
        <v>3424</v>
      </c>
      <c r="D4564" s="63" t="s">
        <v>185</v>
      </c>
      <c r="E4564" s="96">
        <v>92234</v>
      </c>
      <c r="F4564" s="63">
        <v>23.3034059800191</v>
      </c>
      <c r="G4564" s="63">
        <v>0</v>
      </c>
      <c r="H4564" s="63">
        <v>56.6</v>
      </c>
      <c r="I4564" s="98" t="str">
        <f>VLOOKUP(E4564, 'Program Data Extracts-Zip Codes'!R$52:W$5334, 6, FALSE)</f>
        <v>SCG</v>
      </c>
      <c r="J4564" s="98" t="str">
        <f>VLOOKUP(E4564, 'Program Data Extracts-Zip Codes'!R$52:W$5334, 4, FALSE)</f>
        <v>SCE</v>
      </c>
    </row>
    <row r="4565" spans="2:10" x14ac:dyDescent="0.25">
      <c r="B4565" s="63">
        <v>6065941100</v>
      </c>
      <c r="C4565" s="63">
        <v>2051</v>
      </c>
      <c r="D4565" s="63" t="s">
        <v>185</v>
      </c>
      <c r="E4565" s="96">
        <v>92234</v>
      </c>
      <c r="F4565" s="63">
        <v>19.943219499786299</v>
      </c>
      <c r="G4565" s="63">
        <v>0</v>
      </c>
      <c r="H4565" s="63">
        <v>30.8</v>
      </c>
      <c r="I4565" s="98" t="str">
        <f>VLOOKUP(E4565, 'Program Data Extracts-Zip Codes'!R$52:W$5334, 6, FALSE)</f>
        <v>SCG</v>
      </c>
      <c r="J4565" s="98" t="str">
        <f>VLOOKUP(E4565, 'Program Data Extracts-Zip Codes'!R$52:W$5334, 4, FALSE)</f>
        <v>SCE</v>
      </c>
    </row>
    <row r="4566" spans="2:10" x14ac:dyDescent="0.25">
      <c r="B4566" s="63">
        <v>6065044915</v>
      </c>
      <c r="C4566" s="63">
        <v>6489</v>
      </c>
      <c r="D4566" s="63" t="s">
        <v>185</v>
      </c>
      <c r="E4566" s="96">
        <v>92234</v>
      </c>
      <c r="F4566" s="63">
        <v>19.605165456887999</v>
      </c>
      <c r="G4566" s="63">
        <v>0</v>
      </c>
      <c r="H4566" s="63">
        <v>76.400000000000006</v>
      </c>
      <c r="I4566" s="98" t="str">
        <f>VLOOKUP(E4566, 'Program Data Extracts-Zip Codes'!R$52:W$5334, 6, FALSE)</f>
        <v>SCG</v>
      </c>
      <c r="J4566" s="98" t="str">
        <f>VLOOKUP(E4566, 'Program Data Extracts-Zip Codes'!R$52:W$5334, 4, FALSE)</f>
        <v>SCE</v>
      </c>
    </row>
    <row r="4567" spans="2:10" x14ac:dyDescent="0.25">
      <c r="B4567" s="63">
        <v>6065044907</v>
      </c>
      <c r="C4567" s="63">
        <v>4989</v>
      </c>
      <c r="D4567" s="63" t="s">
        <v>185</v>
      </c>
      <c r="E4567" s="96">
        <v>92234</v>
      </c>
      <c r="F4567" s="63">
        <v>19.481240533124101</v>
      </c>
      <c r="G4567" s="63">
        <v>0</v>
      </c>
      <c r="H4567" s="63">
        <v>67.400000000000006</v>
      </c>
      <c r="I4567" s="98" t="str">
        <f>VLOOKUP(E4567, 'Program Data Extracts-Zip Codes'!R$52:W$5334, 6, FALSE)</f>
        <v>SCG</v>
      </c>
      <c r="J4567" s="98" t="str">
        <f>VLOOKUP(E4567, 'Program Data Extracts-Zip Codes'!R$52:W$5334, 4, FALSE)</f>
        <v>SCE</v>
      </c>
    </row>
    <row r="4568" spans="2:10" x14ac:dyDescent="0.25">
      <c r="B4568" s="63">
        <v>6065044931</v>
      </c>
      <c r="C4568" s="63">
        <v>2327</v>
      </c>
      <c r="D4568" s="63" t="s">
        <v>185</v>
      </c>
      <c r="E4568" s="96">
        <v>92234</v>
      </c>
      <c r="F4568" s="63">
        <v>18.6044559449135</v>
      </c>
      <c r="G4568" s="63">
        <v>0</v>
      </c>
      <c r="H4568" s="63">
        <v>56.2</v>
      </c>
      <c r="I4568" s="98" t="str">
        <f>VLOOKUP(E4568, 'Program Data Extracts-Zip Codes'!R$52:W$5334, 6, FALSE)</f>
        <v>SCG</v>
      </c>
      <c r="J4568" s="98" t="str">
        <f>VLOOKUP(E4568, 'Program Data Extracts-Zip Codes'!R$52:W$5334, 4, FALSE)</f>
        <v>SCE</v>
      </c>
    </row>
    <row r="4569" spans="2:10" x14ac:dyDescent="0.25">
      <c r="B4569" s="63">
        <v>6065044926</v>
      </c>
      <c r="C4569" s="63">
        <v>4665</v>
      </c>
      <c r="D4569" s="63" t="s">
        <v>185</v>
      </c>
      <c r="E4569" s="96">
        <v>92234</v>
      </c>
      <c r="F4569" s="63">
        <v>17.850215903046202</v>
      </c>
      <c r="G4569" s="63">
        <v>0</v>
      </c>
      <c r="H4569" s="63">
        <v>61.9</v>
      </c>
      <c r="I4569" s="98" t="str">
        <f>VLOOKUP(E4569, 'Program Data Extracts-Zip Codes'!R$52:W$5334, 6, FALSE)</f>
        <v>SCG</v>
      </c>
      <c r="J4569" s="98" t="str">
        <f>VLOOKUP(E4569, 'Program Data Extracts-Zip Codes'!R$52:W$5334, 4, FALSE)</f>
        <v>SCE</v>
      </c>
    </row>
    <row r="4570" spans="2:10" x14ac:dyDescent="0.25">
      <c r="B4570" s="63">
        <v>6065044925</v>
      </c>
      <c r="C4570" s="63">
        <v>3477</v>
      </c>
      <c r="D4570" s="63" t="s">
        <v>185</v>
      </c>
      <c r="E4570" s="96">
        <v>92234</v>
      </c>
      <c r="F4570" s="63">
        <v>14.299060145873</v>
      </c>
      <c r="G4570" s="63">
        <v>0</v>
      </c>
      <c r="H4570" s="63">
        <v>37.200000000000003</v>
      </c>
      <c r="I4570" s="98" t="str">
        <f>VLOOKUP(E4570, 'Program Data Extracts-Zip Codes'!R$52:W$5334, 6, FALSE)</f>
        <v>SCG</v>
      </c>
      <c r="J4570" s="98" t="str">
        <f>VLOOKUP(E4570, 'Program Data Extracts-Zip Codes'!R$52:W$5334, 4, FALSE)</f>
        <v>SCE</v>
      </c>
    </row>
    <row r="4571" spans="2:10" x14ac:dyDescent="0.25">
      <c r="B4571" s="63">
        <v>6065044924</v>
      </c>
      <c r="C4571" s="63">
        <v>3984</v>
      </c>
      <c r="D4571" s="63" t="s">
        <v>185</v>
      </c>
      <c r="E4571" s="96">
        <v>92234</v>
      </c>
      <c r="F4571" s="63">
        <v>13.948830436374299</v>
      </c>
      <c r="G4571" s="63">
        <v>0</v>
      </c>
      <c r="H4571" s="63">
        <v>32.799999999999997</v>
      </c>
      <c r="I4571" s="98" t="str">
        <f>VLOOKUP(E4571, 'Program Data Extracts-Zip Codes'!R$52:W$5334, 6, FALSE)</f>
        <v>SCG</v>
      </c>
      <c r="J4571" s="98" t="str">
        <f>VLOOKUP(E4571, 'Program Data Extracts-Zip Codes'!R$52:W$5334, 4, FALSE)</f>
        <v>SCE</v>
      </c>
    </row>
    <row r="4572" spans="2:10" x14ac:dyDescent="0.25">
      <c r="B4572" s="63">
        <v>6065044923</v>
      </c>
      <c r="C4572" s="63">
        <v>3615</v>
      </c>
      <c r="D4572" s="63" t="s">
        <v>185</v>
      </c>
      <c r="E4572" s="96">
        <v>92234</v>
      </c>
      <c r="F4572" s="63">
        <v>13.8840713676365</v>
      </c>
      <c r="G4572" s="63">
        <v>0</v>
      </c>
      <c r="H4572" s="63">
        <v>39.6</v>
      </c>
      <c r="I4572" s="98" t="str">
        <f>VLOOKUP(E4572, 'Program Data Extracts-Zip Codes'!R$52:W$5334, 6, FALSE)</f>
        <v>SCG</v>
      </c>
      <c r="J4572" s="98" t="str">
        <f>VLOOKUP(E4572, 'Program Data Extracts-Zip Codes'!R$52:W$5334, 4, FALSE)</f>
        <v>SCE</v>
      </c>
    </row>
    <row r="4573" spans="2:10" x14ac:dyDescent="0.25">
      <c r="B4573" s="63">
        <v>6065044916</v>
      </c>
      <c r="C4573" s="63">
        <v>4650</v>
      </c>
      <c r="D4573" s="63" t="s">
        <v>185</v>
      </c>
      <c r="E4573" s="96">
        <v>92234</v>
      </c>
      <c r="F4573" s="63">
        <v>13.775439633225099</v>
      </c>
      <c r="G4573" s="63">
        <v>0</v>
      </c>
      <c r="H4573" s="63">
        <v>55.4</v>
      </c>
      <c r="I4573" s="98" t="str">
        <f>VLOOKUP(E4573, 'Program Data Extracts-Zip Codes'!R$52:W$5334, 6, FALSE)</f>
        <v>SCG</v>
      </c>
      <c r="J4573" s="98" t="str">
        <f>VLOOKUP(E4573, 'Program Data Extracts-Zip Codes'!R$52:W$5334, 4, FALSE)</f>
        <v>SCE</v>
      </c>
    </row>
    <row r="4574" spans="2:10" x14ac:dyDescent="0.25">
      <c r="B4574" s="63">
        <v>6065044932</v>
      </c>
      <c r="C4574" s="63">
        <v>3067</v>
      </c>
      <c r="D4574" s="63" t="s">
        <v>185</v>
      </c>
      <c r="E4574" s="96">
        <v>92234</v>
      </c>
      <c r="F4574" s="63">
        <v>13.1409933297309</v>
      </c>
      <c r="G4574" s="63">
        <v>0</v>
      </c>
      <c r="H4574" s="63">
        <v>27.5</v>
      </c>
      <c r="I4574" s="98" t="str">
        <f>VLOOKUP(E4574, 'Program Data Extracts-Zip Codes'!R$52:W$5334, 6, FALSE)</f>
        <v>SCG</v>
      </c>
      <c r="J4574" s="98" t="str">
        <f>VLOOKUP(E4574, 'Program Data Extracts-Zip Codes'!R$52:W$5334, 4, FALSE)</f>
        <v>SCE</v>
      </c>
    </row>
    <row r="4575" spans="2:10" x14ac:dyDescent="0.25">
      <c r="B4575" s="63">
        <v>6065940900</v>
      </c>
      <c r="C4575" s="63">
        <v>1916</v>
      </c>
      <c r="D4575" s="63" t="s">
        <v>185</v>
      </c>
      <c r="E4575" s="96">
        <v>92234</v>
      </c>
      <c r="F4575" s="63">
        <v>12.249229010292099</v>
      </c>
      <c r="G4575" s="63">
        <v>0</v>
      </c>
      <c r="H4575" s="63">
        <v>34.6</v>
      </c>
      <c r="I4575" s="98" t="str">
        <f>VLOOKUP(E4575, 'Program Data Extracts-Zip Codes'!R$52:W$5334, 6, FALSE)</f>
        <v>SCG</v>
      </c>
      <c r="J4575" s="98" t="str">
        <f>VLOOKUP(E4575, 'Program Data Extracts-Zip Codes'!R$52:W$5334, 4, FALSE)</f>
        <v>SCE</v>
      </c>
    </row>
    <row r="4576" spans="2:10" x14ac:dyDescent="0.25">
      <c r="B4576" s="63">
        <v>6065940400</v>
      </c>
      <c r="C4576" s="63">
        <v>6504</v>
      </c>
      <c r="D4576" s="63" t="s">
        <v>185</v>
      </c>
      <c r="E4576" s="96">
        <v>92236</v>
      </c>
      <c r="F4576" s="63">
        <v>47.097541900221998</v>
      </c>
      <c r="G4576" s="63">
        <v>6504</v>
      </c>
      <c r="H4576" s="63">
        <v>57</v>
      </c>
      <c r="I4576" s="98" t="str">
        <f>VLOOKUP(E4576, 'Program Data Extracts-Zip Codes'!R$52:W$5334, 6, FALSE)</f>
        <v>SCG</v>
      </c>
      <c r="J4576" s="98" t="str">
        <f>VLOOKUP(E4576, 'Program Data Extracts-Zip Codes'!R$52:W$5334, 4, FALSE)</f>
        <v>Imperial</v>
      </c>
    </row>
    <row r="4577" spans="2:10" x14ac:dyDescent="0.25">
      <c r="B4577" s="63">
        <v>6065045706</v>
      </c>
      <c r="C4577" s="63">
        <v>4821</v>
      </c>
      <c r="D4577" s="63" t="s">
        <v>185</v>
      </c>
      <c r="E4577" s="96">
        <v>92236</v>
      </c>
      <c r="F4577" s="63">
        <v>44.075593524792403</v>
      </c>
      <c r="G4577" s="63">
        <v>4821</v>
      </c>
      <c r="H4577" s="63">
        <v>71.7</v>
      </c>
      <c r="I4577" s="98" t="str">
        <f>VLOOKUP(E4577, 'Program Data Extracts-Zip Codes'!R$52:W$5334, 6, FALSE)</f>
        <v>SCG</v>
      </c>
      <c r="J4577" s="98" t="str">
        <f>VLOOKUP(E4577, 'Program Data Extracts-Zip Codes'!R$52:W$5334, 4, FALSE)</f>
        <v>Imperial</v>
      </c>
    </row>
    <row r="4578" spans="2:10" x14ac:dyDescent="0.25">
      <c r="B4578" s="63">
        <v>6065045707</v>
      </c>
      <c r="C4578" s="63">
        <v>6397</v>
      </c>
      <c r="D4578" s="63" t="s">
        <v>185</v>
      </c>
      <c r="E4578" s="96">
        <v>92236</v>
      </c>
      <c r="F4578" s="63">
        <v>40.442798397689302</v>
      </c>
      <c r="G4578" s="63">
        <v>6397</v>
      </c>
      <c r="H4578" s="63">
        <v>59.6</v>
      </c>
      <c r="I4578" s="98" t="str">
        <f>VLOOKUP(E4578, 'Program Data Extracts-Zip Codes'!R$52:W$5334, 6, FALSE)</f>
        <v>SCG</v>
      </c>
      <c r="J4578" s="98" t="str">
        <f>VLOOKUP(E4578, 'Program Data Extracts-Zip Codes'!R$52:W$5334, 4, FALSE)</f>
        <v>Imperial</v>
      </c>
    </row>
    <row r="4579" spans="2:10" x14ac:dyDescent="0.25">
      <c r="B4579" s="63">
        <v>6065045703</v>
      </c>
      <c r="C4579" s="63">
        <v>5708</v>
      </c>
      <c r="D4579" s="63" t="s">
        <v>185</v>
      </c>
      <c r="E4579" s="96">
        <v>92236</v>
      </c>
      <c r="F4579" s="63">
        <v>34.245119918392597</v>
      </c>
      <c r="G4579" s="63">
        <v>0</v>
      </c>
      <c r="H4579" s="63">
        <v>65.8</v>
      </c>
      <c r="I4579" s="98" t="str">
        <f>VLOOKUP(E4579, 'Program Data Extracts-Zip Codes'!R$52:W$5334, 6, FALSE)</f>
        <v>SCG</v>
      </c>
      <c r="J4579" s="98" t="str">
        <f>VLOOKUP(E4579, 'Program Data Extracts-Zip Codes'!R$52:W$5334, 4, FALSE)</f>
        <v>Imperial</v>
      </c>
    </row>
    <row r="4580" spans="2:10" x14ac:dyDescent="0.25">
      <c r="B4580" s="63">
        <v>6065045704</v>
      </c>
      <c r="C4580" s="63">
        <v>2804</v>
      </c>
      <c r="D4580" s="63" t="s">
        <v>185</v>
      </c>
      <c r="E4580" s="96">
        <v>92236</v>
      </c>
      <c r="F4580" s="63">
        <v>28.158883357403599</v>
      </c>
      <c r="G4580" s="63">
        <v>0</v>
      </c>
      <c r="H4580" s="63">
        <v>64.2</v>
      </c>
      <c r="I4580" s="98" t="str">
        <f>VLOOKUP(E4580, 'Program Data Extracts-Zip Codes'!R$52:W$5334, 6, FALSE)</f>
        <v>SCG</v>
      </c>
      <c r="J4580" s="98" t="str">
        <f>VLOOKUP(E4580, 'Program Data Extracts-Zip Codes'!R$52:W$5334, 4, FALSE)</f>
        <v>Imperial</v>
      </c>
    </row>
    <row r="4581" spans="2:10" x14ac:dyDescent="0.25">
      <c r="B4581" s="63">
        <v>6065045705</v>
      </c>
      <c r="C4581" s="63">
        <v>7522</v>
      </c>
      <c r="D4581" s="63" t="s">
        <v>185</v>
      </c>
      <c r="E4581" s="96">
        <v>92236</v>
      </c>
      <c r="F4581" s="63">
        <v>25.936745901706999</v>
      </c>
      <c r="G4581" s="63">
        <v>0</v>
      </c>
      <c r="H4581" s="63">
        <v>80.599999999999994</v>
      </c>
      <c r="I4581" s="98" t="str">
        <f>VLOOKUP(E4581, 'Program Data Extracts-Zip Codes'!R$52:W$5334, 6, FALSE)</f>
        <v>SCG</v>
      </c>
      <c r="J4581" s="98" t="str">
        <f>VLOOKUP(E4581, 'Program Data Extracts-Zip Codes'!R$52:W$5334, 4, FALSE)</f>
        <v>Imperial</v>
      </c>
    </row>
    <row r="4582" spans="2:10" x14ac:dyDescent="0.25">
      <c r="B4582" s="63">
        <v>6065045222</v>
      </c>
      <c r="C4582" s="63">
        <v>1595</v>
      </c>
      <c r="D4582" s="63" t="s">
        <v>185</v>
      </c>
      <c r="E4582" s="96">
        <v>92236</v>
      </c>
      <c r="F4582" s="63">
        <v>17.732059415898199</v>
      </c>
      <c r="G4582" s="63">
        <v>0</v>
      </c>
      <c r="H4582" s="63">
        <v>28.4</v>
      </c>
      <c r="I4582" s="98" t="str">
        <f>VLOOKUP(E4582, 'Program Data Extracts-Zip Codes'!R$52:W$5334, 6, FALSE)</f>
        <v>SCG</v>
      </c>
      <c r="J4582" s="98" t="str">
        <f>VLOOKUP(E4582, 'Program Data Extracts-Zip Codes'!R$52:W$5334, 4, FALSE)</f>
        <v>Imperial</v>
      </c>
    </row>
    <row r="4583" spans="2:10" x14ac:dyDescent="0.25">
      <c r="B4583" s="63">
        <v>6065045226</v>
      </c>
      <c r="C4583" s="63">
        <v>6810</v>
      </c>
      <c r="D4583" s="63" t="s">
        <v>185</v>
      </c>
      <c r="E4583" s="96">
        <v>92236</v>
      </c>
      <c r="F4583" s="63">
        <v>15.597188599936</v>
      </c>
      <c r="G4583" s="63">
        <v>0</v>
      </c>
      <c r="H4583" s="63">
        <v>32.9</v>
      </c>
      <c r="I4583" s="98" t="str">
        <f>VLOOKUP(E4583, 'Program Data Extracts-Zip Codes'!R$52:W$5334, 6, FALSE)</f>
        <v>SCG</v>
      </c>
      <c r="J4583" s="98" t="str">
        <f>VLOOKUP(E4583, 'Program Data Extracts-Zip Codes'!R$52:W$5334, 4, FALSE)</f>
        <v>Imperial</v>
      </c>
    </row>
    <row r="4584" spans="2:10" x14ac:dyDescent="0.25">
      <c r="B4584" s="63">
        <v>6065041410</v>
      </c>
      <c r="C4584" s="63">
        <v>3288</v>
      </c>
      <c r="D4584" s="63" t="s">
        <v>185</v>
      </c>
      <c r="E4584" s="96">
        <v>92879</v>
      </c>
      <c r="F4584" s="63">
        <v>59.813295427976001</v>
      </c>
      <c r="G4584" s="63">
        <v>3288</v>
      </c>
      <c r="H4584" s="63">
        <v>67.400000000000006</v>
      </c>
      <c r="I4584" s="98" t="str">
        <f>VLOOKUP(E4584, 'Program Data Extracts-Zip Codes'!R$52:W$5334, 6, FALSE)</f>
        <v>SCG</v>
      </c>
      <c r="J4584" s="98" t="str">
        <f>VLOOKUP(E4584, 'Program Data Extracts-Zip Codes'!R$52:W$5334, 4, FALSE)</f>
        <v>Other</v>
      </c>
    </row>
    <row r="4585" spans="2:10" x14ac:dyDescent="0.25">
      <c r="B4585" s="63">
        <v>6065041600</v>
      </c>
      <c r="C4585" s="63">
        <v>6230</v>
      </c>
      <c r="D4585" s="63" t="s">
        <v>185</v>
      </c>
      <c r="E4585" s="96">
        <v>92879</v>
      </c>
      <c r="F4585" s="63">
        <v>56.625277466712703</v>
      </c>
      <c r="G4585" s="63">
        <v>6230</v>
      </c>
      <c r="H4585" s="63">
        <v>65.5</v>
      </c>
      <c r="I4585" s="98" t="str">
        <f>VLOOKUP(E4585, 'Program Data Extracts-Zip Codes'!R$52:W$5334, 6, FALSE)</f>
        <v>SCG</v>
      </c>
      <c r="J4585" s="98" t="str">
        <f>VLOOKUP(E4585, 'Program Data Extracts-Zip Codes'!R$52:W$5334, 4, FALSE)</f>
        <v>Other</v>
      </c>
    </row>
    <row r="4586" spans="2:10" x14ac:dyDescent="0.25">
      <c r="B4586" s="63">
        <v>6065041704</v>
      </c>
      <c r="C4586" s="63">
        <v>3908</v>
      </c>
      <c r="D4586" s="63" t="s">
        <v>185</v>
      </c>
      <c r="E4586" s="96">
        <v>92882</v>
      </c>
      <c r="F4586" s="63">
        <v>51.645945355714503</v>
      </c>
      <c r="G4586" s="63">
        <v>3908</v>
      </c>
      <c r="H4586" s="63">
        <v>69.099999999999994</v>
      </c>
      <c r="I4586" s="98" t="str">
        <f>VLOOKUP(E4586, 'Program Data Extracts-Zip Codes'!R$52:W$5334, 6, FALSE)</f>
        <v>SCG</v>
      </c>
      <c r="J4586" s="98" t="str">
        <f>VLOOKUP(E4586, 'Program Data Extracts-Zip Codes'!R$52:W$5334, 4, FALSE)</f>
        <v>Other</v>
      </c>
    </row>
    <row r="4587" spans="2:10" x14ac:dyDescent="0.25">
      <c r="B4587" s="63">
        <v>6065041703</v>
      </c>
      <c r="C4587" s="63">
        <v>5695</v>
      </c>
      <c r="D4587" s="63" t="s">
        <v>185</v>
      </c>
      <c r="E4587" s="96">
        <v>92882</v>
      </c>
      <c r="F4587" s="63">
        <v>48.728079189256199</v>
      </c>
      <c r="G4587" s="63">
        <v>5695</v>
      </c>
      <c r="H4587" s="63">
        <v>75.8</v>
      </c>
      <c r="I4587" s="98" t="str">
        <f>VLOOKUP(E4587, 'Program Data Extracts-Zip Codes'!R$52:W$5334, 6, FALSE)</f>
        <v>SCG</v>
      </c>
      <c r="J4587" s="98" t="str">
        <f>VLOOKUP(E4587, 'Program Data Extracts-Zip Codes'!R$52:W$5334, 4, FALSE)</f>
        <v>Other</v>
      </c>
    </row>
    <row r="4588" spans="2:10" x14ac:dyDescent="0.25">
      <c r="B4588" s="63">
        <v>6065041813</v>
      </c>
      <c r="C4588" s="63">
        <v>6698</v>
      </c>
      <c r="D4588" s="63" t="s">
        <v>185</v>
      </c>
      <c r="E4588" s="96">
        <v>92879</v>
      </c>
      <c r="F4588" s="63">
        <v>45.758076596962901</v>
      </c>
      <c r="G4588" s="63">
        <v>6698</v>
      </c>
      <c r="H4588" s="63">
        <v>57.9</v>
      </c>
      <c r="I4588" s="98" t="str">
        <f>VLOOKUP(E4588, 'Program Data Extracts-Zip Codes'!R$52:W$5334, 6, FALSE)</f>
        <v>SCG</v>
      </c>
      <c r="J4588" s="98" t="str">
        <f>VLOOKUP(E4588, 'Program Data Extracts-Zip Codes'!R$52:W$5334, 4, FALSE)</f>
        <v>Other</v>
      </c>
    </row>
    <row r="4589" spans="2:10" x14ac:dyDescent="0.25">
      <c r="B4589" s="63">
        <v>6065041500</v>
      </c>
      <c r="C4589" s="63">
        <v>2053</v>
      </c>
      <c r="D4589" s="63" t="s">
        <v>185</v>
      </c>
      <c r="E4589" s="96">
        <v>92880</v>
      </c>
      <c r="F4589" s="63">
        <v>45.435604443060299</v>
      </c>
      <c r="G4589" s="63">
        <v>2053</v>
      </c>
      <c r="H4589" s="63">
        <v>72.3</v>
      </c>
      <c r="I4589" s="98" t="str">
        <f>VLOOKUP(E4589, 'Program Data Extracts-Zip Codes'!R$52:W$5334, 6, FALSE)</f>
        <v>SCG</v>
      </c>
      <c r="J4589" s="98" t="str">
        <f>VLOOKUP(E4589, 'Program Data Extracts-Zip Codes'!R$52:W$5334, 4, FALSE)</f>
        <v>Other</v>
      </c>
    </row>
    <row r="4590" spans="2:10" x14ac:dyDescent="0.25">
      <c r="B4590" s="63">
        <v>6065041411</v>
      </c>
      <c r="C4590" s="63">
        <v>3187</v>
      </c>
      <c r="D4590" s="63" t="s">
        <v>185</v>
      </c>
      <c r="E4590" s="96">
        <v>92879</v>
      </c>
      <c r="F4590" s="63">
        <v>41.4337299296919</v>
      </c>
      <c r="G4590" s="63">
        <v>3187</v>
      </c>
      <c r="H4590" s="63">
        <v>53.1</v>
      </c>
      <c r="I4590" s="98" t="str">
        <f>VLOOKUP(E4590, 'Program Data Extracts-Zip Codes'!R$52:W$5334, 6, FALSE)</f>
        <v>SCG</v>
      </c>
      <c r="J4590" s="98" t="str">
        <f>VLOOKUP(E4590, 'Program Data Extracts-Zip Codes'!R$52:W$5334, 4, FALSE)</f>
        <v>Other</v>
      </c>
    </row>
    <row r="4591" spans="2:10" x14ac:dyDescent="0.25">
      <c r="B4591" s="63">
        <v>6065048200</v>
      </c>
      <c r="C4591" s="63">
        <v>4301</v>
      </c>
      <c r="D4591" s="63" t="s">
        <v>185</v>
      </c>
      <c r="E4591" s="96">
        <v>92879</v>
      </c>
      <c r="F4591" s="63">
        <v>39.164413642593999</v>
      </c>
      <c r="G4591" s="63">
        <v>0</v>
      </c>
      <c r="H4591" s="63">
        <v>21.7</v>
      </c>
      <c r="I4591" s="98" t="str">
        <f>VLOOKUP(E4591, 'Program Data Extracts-Zip Codes'!R$52:W$5334, 6, FALSE)</f>
        <v>SCG</v>
      </c>
      <c r="J4591" s="98" t="str">
        <f>VLOOKUP(E4591, 'Program Data Extracts-Zip Codes'!R$52:W$5334, 4, FALSE)</f>
        <v>Other</v>
      </c>
    </row>
    <row r="4592" spans="2:10" x14ac:dyDescent="0.25">
      <c r="B4592" s="63">
        <v>6065040815</v>
      </c>
      <c r="C4592" s="63">
        <v>3586</v>
      </c>
      <c r="D4592" s="63" t="s">
        <v>185</v>
      </c>
      <c r="E4592" s="96">
        <v>92879</v>
      </c>
      <c r="F4592" s="63">
        <v>37.786136074944899</v>
      </c>
      <c r="G4592" s="63">
        <v>0</v>
      </c>
      <c r="H4592" s="63">
        <v>21.6</v>
      </c>
      <c r="I4592" s="98" t="str">
        <f>VLOOKUP(E4592, 'Program Data Extracts-Zip Codes'!R$52:W$5334, 6, FALSE)</f>
        <v>SCG</v>
      </c>
      <c r="J4592" s="98" t="str">
        <f>VLOOKUP(E4592, 'Program Data Extracts-Zip Codes'!R$52:W$5334, 4, FALSE)</f>
        <v>Other</v>
      </c>
    </row>
    <row r="4593" spans="2:10" x14ac:dyDescent="0.25">
      <c r="B4593" s="63">
        <v>6065040821</v>
      </c>
      <c r="C4593" s="63">
        <v>5691</v>
      </c>
      <c r="D4593" s="63" t="s">
        <v>185</v>
      </c>
      <c r="E4593" s="96">
        <v>92879</v>
      </c>
      <c r="F4593" s="63">
        <v>37.278467892413801</v>
      </c>
      <c r="G4593" s="63">
        <v>0</v>
      </c>
      <c r="H4593" s="63">
        <v>24.4</v>
      </c>
      <c r="I4593" s="98" t="str">
        <f>VLOOKUP(E4593, 'Program Data Extracts-Zip Codes'!R$52:W$5334, 6, FALSE)</f>
        <v>SCG</v>
      </c>
      <c r="J4593" s="98" t="str">
        <f>VLOOKUP(E4593, 'Program Data Extracts-Zip Codes'!R$52:W$5334, 4, FALSE)</f>
        <v>Other</v>
      </c>
    </row>
    <row r="4594" spans="2:10" x14ac:dyDescent="0.25">
      <c r="B4594" s="63">
        <v>6065040809</v>
      </c>
      <c r="C4594" s="63">
        <v>3353</v>
      </c>
      <c r="D4594" s="63" t="s">
        <v>185</v>
      </c>
      <c r="E4594" s="96">
        <v>92879</v>
      </c>
      <c r="F4594" s="63">
        <v>36.138269609531001</v>
      </c>
      <c r="G4594" s="63">
        <v>0</v>
      </c>
      <c r="H4594" s="63">
        <v>31.7</v>
      </c>
      <c r="I4594" s="98" t="str">
        <f>VLOOKUP(E4594, 'Program Data Extracts-Zip Codes'!R$52:W$5334, 6, FALSE)</f>
        <v>SCG</v>
      </c>
      <c r="J4594" s="98" t="str">
        <f>VLOOKUP(E4594, 'Program Data Extracts-Zip Codes'!R$52:W$5334, 4, FALSE)</f>
        <v>Other</v>
      </c>
    </row>
    <row r="4595" spans="2:10" x14ac:dyDescent="0.25">
      <c r="B4595" s="63">
        <v>6065041904</v>
      </c>
      <c r="C4595" s="63">
        <v>4786</v>
      </c>
      <c r="D4595" s="63" t="s">
        <v>185</v>
      </c>
      <c r="E4595" s="96">
        <v>92882</v>
      </c>
      <c r="F4595" s="63">
        <v>34.7036683627679</v>
      </c>
      <c r="G4595" s="63">
        <v>0</v>
      </c>
      <c r="H4595" s="63">
        <v>24</v>
      </c>
      <c r="I4595" s="98" t="str">
        <f>VLOOKUP(E4595, 'Program Data Extracts-Zip Codes'!R$52:W$5334, 6, FALSE)</f>
        <v>SCG</v>
      </c>
      <c r="J4595" s="98" t="str">
        <f>VLOOKUP(E4595, 'Program Data Extracts-Zip Codes'!R$52:W$5334, 4, FALSE)</f>
        <v>Other</v>
      </c>
    </row>
    <row r="4596" spans="2:10" x14ac:dyDescent="0.25">
      <c r="B4596" s="63">
        <v>6065041909</v>
      </c>
      <c r="C4596" s="63">
        <v>4990</v>
      </c>
      <c r="D4596" s="63" t="s">
        <v>185</v>
      </c>
      <c r="E4596" s="96">
        <v>92881</v>
      </c>
      <c r="F4596" s="63">
        <v>33.278357856536203</v>
      </c>
      <c r="G4596" s="63">
        <v>0</v>
      </c>
      <c r="H4596" s="63">
        <v>31.7</v>
      </c>
      <c r="I4596" s="98" t="str">
        <f>VLOOKUP(E4596, 'Program Data Extracts-Zip Codes'!R$52:W$5334, 6, FALSE)</f>
        <v>SCG</v>
      </c>
      <c r="J4596" s="98" t="str">
        <f>VLOOKUP(E4596, 'Program Data Extracts-Zip Codes'!R$52:W$5334, 4, FALSE)</f>
        <v>Other</v>
      </c>
    </row>
    <row r="4597" spans="2:10" x14ac:dyDescent="0.25">
      <c r="B4597" s="63">
        <v>6065040808</v>
      </c>
      <c r="C4597" s="63">
        <v>7008</v>
      </c>
      <c r="D4597" s="63" t="s">
        <v>185</v>
      </c>
      <c r="E4597" s="96">
        <v>92880</v>
      </c>
      <c r="F4597" s="63">
        <v>33.198257474228399</v>
      </c>
      <c r="G4597" s="63">
        <v>0</v>
      </c>
      <c r="H4597" s="63">
        <v>40.700000000000003</v>
      </c>
      <c r="I4597" s="98" t="str">
        <f>VLOOKUP(E4597, 'Program Data Extracts-Zip Codes'!R$52:W$5334, 6, FALSE)</f>
        <v>SCG</v>
      </c>
      <c r="J4597" s="98" t="str">
        <f>VLOOKUP(E4597, 'Program Data Extracts-Zip Codes'!R$52:W$5334, 4, FALSE)</f>
        <v>Other</v>
      </c>
    </row>
    <row r="4598" spans="2:10" x14ac:dyDescent="0.25">
      <c r="B4598" s="63">
        <v>6065041906</v>
      </c>
      <c r="C4598" s="63">
        <v>6360</v>
      </c>
      <c r="D4598" s="63" t="s">
        <v>185</v>
      </c>
      <c r="E4598" s="96">
        <v>92882</v>
      </c>
      <c r="F4598" s="63">
        <v>32.772682879727597</v>
      </c>
      <c r="G4598" s="63">
        <v>0</v>
      </c>
      <c r="H4598" s="63">
        <v>46.2</v>
      </c>
      <c r="I4598" s="98" t="str">
        <f>VLOOKUP(E4598, 'Program Data Extracts-Zip Codes'!R$52:W$5334, 6, FALSE)</f>
        <v>SCG</v>
      </c>
      <c r="J4598" s="98" t="str">
        <f>VLOOKUP(E4598, 'Program Data Extracts-Zip Codes'!R$52:W$5334, 4, FALSE)</f>
        <v>Other</v>
      </c>
    </row>
    <row r="4599" spans="2:10" x14ac:dyDescent="0.25">
      <c r="B4599" s="63">
        <v>6065040609</v>
      </c>
      <c r="C4599" s="63">
        <v>8422</v>
      </c>
      <c r="D4599" s="63" t="s">
        <v>185</v>
      </c>
      <c r="E4599" s="96">
        <v>92880</v>
      </c>
      <c r="F4599" s="63">
        <v>32.376838572594203</v>
      </c>
      <c r="G4599" s="63">
        <v>0</v>
      </c>
      <c r="H4599" s="63">
        <v>17.600000000000001</v>
      </c>
      <c r="I4599" s="98" t="str">
        <f>VLOOKUP(E4599, 'Program Data Extracts-Zip Codes'!R$52:W$5334, 6, FALSE)</f>
        <v>SCG</v>
      </c>
      <c r="J4599" s="98" t="str">
        <f>VLOOKUP(E4599, 'Program Data Extracts-Zip Codes'!R$52:W$5334, 4, FALSE)</f>
        <v>Other</v>
      </c>
    </row>
    <row r="4600" spans="2:10" x14ac:dyDescent="0.25">
      <c r="B4600" s="63">
        <v>6065041809</v>
      </c>
      <c r="C4600" s="63">
        <v>5834</v>
      </c>
      <c r="D4600" s="63" t="s">
        <v>185</v>
      </c>
      <c r="E4600" s="96">
        <v>92881</v>
      </c>
      <c r="F4600" s="63">
        <v>30.330869945069399</v>
      </c>
      <c r="G4600" s="63">
        <v>0</v>
      </c>
      <c r="H4600" s="63">
        <v>39.200000000000003</v>
      </c>
      <c r="I4600" s="98" t="str">
        <f>VLOOKUP(E4600, 'Program Data Extracts-Zip Codes'!R$52:W$5334, 6, FALSE)</f>
        <v>SCG</v>
      </c>
      <c r="J4600" s="98" t="str">
        <f>VLOOKUP(E4600, 'Program Data Extracts-Zip Codes'!R$52:W$5334, 4, FALSE)</f>
        <v>Other</v>
      </c>
    </row>
    <row r="4601" spans="2:10" x14ac:dyDescent="0.25">
      <c r="B4601" s="63">
        <v>6065040616</v>
      </c>
      <c r="C4601" s="63">
        <v>7610</v>
      </c>
      <c r="D4601" s="63" t="s">
        <v>185</v>
      </c>
      <c r="E4601" s="96">
        <v>92880</v>
      </c>
      <c r="F4601" s="63">
        <v>29.961144782365899</v>
      </c>
      <c r="G4601" s="63">
        <v>0</v>
      </c>
      <c r="H4601" s="63">
        <v>19.899999999999999</v>
      </c>
      <c r="I4601" s="98" t="str">
        <f>VLOOKUP(E4601, 'Program Data Extracts-Zip Codes'!R$52:W$5334, 6, FALSE)</f>
        <v>SCG</v>
      </c>
      <c r="J4601" s="98" t="str">
        <f>VLOOKUP(E4601, 'Program Data Extracts-Zip Codes'!R$52:W$5334, 4, FALSE)</f>
        <v>Other</v>
      </c>
    </row>
    <row r="4602" spans="2:10" x14ac:dyDescent="0.25">
      <c r="B4602" s="63">
        <v>6065041702</v>
      </c>
      <c r="C4602" s="63">
        <v>4572</v>
      </c>
      <c r="D4602" s="63" t="s">
        <v>185</v>
      </c>
      <c r="E4602" s="96">
        <v>92882</v>
      </c>
      <c r="F4602" s="63">
        <v>28.925017364975499</v>
      </c>
      <c r="G4602" s="63">
        <v>0</v>
      </c>
      <c r="H4602" s="63">
        <v>38.799999999999997</v>
      </c>
      <c r="I4602" s="98" t="str">
        <f>VLOOKUP(E4602, 'Program Data Extracts-Zip Codes'!R$52:W$5334, 6, FALSE)</f>
        <v>SCG</v>
      </c>
      <c r="J4602" s="98" t="str">
        <f>VLOOKUP(E4602, 'Program Data Extracts-Zip Codes'!R$52:W$5334, 4, FALSE)</f>
        <v>Other</v>
      </c>
    </row>
    <row r="4603" spans="2:10" x14ac:dyDescent="0.25">
      <c r="B4603" s="63">
        <v>6065040611</v>
      </c>
      <c r="C4603" s="63">
        <v>7640</v>
      </c>
      <c r="D4603" s="63" t="s">
        <v>185</v>
      </c>
      <c r="E4603" s="96">
        <v>92880</v>
      </c>
      <c r="F4603" s="63">
        <v>28.1179228423944</v>
      </c>
      <c r="G4603" s="63">
        <v>0</v>
      </c>
      <c r="H4603" s="63">
        <v>16</v>
      </c>
      <c r="I4603" s="98" t="str">
        <f>VLOOKUP(E4603, 'Program Data Extracts-Zip Codes'!R$52:W$5334, 6, FALSE)</f>
        <v>SCG</v>
      </c>
      <c r="J4603" s="98" t="str">
        <f>VLOOKUP(E4603, 'Program Data Extracts-Zip Codes'!R$52:W$5334, 4, FALSE)</f>
        <v>Other</v>
      </c>
    </row>
    <row r="4604" spans="2:10" x14ac:dyDescent="0.25">
      <c r="B4604" s="63">
        <v>6065040807</v>
      </c>
      <c r="C4604" s="63">
        <v>3391</v>
      </c>
      <c r="D4604" s="63" t="s">
        <v>185</v>
      </c>
      <c r="E4604" s="96">
        <v>92880</v>
      </c>
      <c r="F4604" s="63">
        <v>27.082345227432501</v>
      </c>
      <c r="G4604" s="63">
        <v>0</v>
      </c>
      <c r="H4604" s="63">
        <v>17.399999999999999</v>
      </c>
      <c r="I4604" s="98" t="str">
        <f>VLOOKUP(E4604, 'Program Data Extracts-Zip Codes'!R$52:W$5334, 6, FALSE)</f>
        <v>SCG</v>
      </c>
      <c r="J4604" s="98" t="str">
        <f>VLOOKUP(E4604, 'Program Data Extracts-Zip Codes'!R$52:W$5334, 4, FALSE)</f>
        <v>Other</v>
      </c>
    </row>
    <row r="4605" spans="2:10" x14ac:dyDescent="0.25">
      <c r="B4605" s="63">
        <v>6065040613</v>
      </c>
      <c r="C4605" s="63">
        <v>12842</v>
      </c>
      <c r="D4605" s="63" t="s">
        <v>185</v>
      </c>
      <c r="E4605" s="96">
        <v>92880</v>
      </c>
      <c r="F4605" s="63">
        <v>25.884846876478701</v>
      </c>
      <c r="G4605" s="63">
        <v>0</v>
      </c>
      <c r="H4605" s="63">
        <v>12.3</v>
      </c>
      <c r="I4605" s="98" t="str">
        <f>VLOOKUP(E4605, 'Program Data Extracts-Zip Codes'!R$52:W$5334, 6, FALSE)</f>
        <v>SCG</v>
      </c>
      <c r="J4605" s="98" t="str">
        <f>VLOOKUP(E4605, 'Program Data Extracts-Zip Codes'!R$52:W$5334, 4, FALSE)</f>
        <v>Other</v>
      </c>
    </row>
    <row r="4606" spans="2:10" x14ac:dyDescent="0.25">
      <c r="B4606" s="63">
        <v>6065041910</v>
      </c>
      <c r="C4606" s="63">
        <v>6342</v>
      </c>
      <c r="D4606" s="63" t="s">
        <v>185</v>
      </c>
      <c r="E4606" s="96">
        <v>92883</v>
      </c>
      <c r="F4606" s="63">
        <v>25.6434598049917</v>
      </c>
      <c r="G4606" s="63">
        <v>0</v>
      </c>
      <c r="H4606" s="63">
        <v>23.1</v>
      </c>
      <c r="I4606" s="98" t="str">
        <f>VLOOKUP(E4606, 'Program Data Extracts-Zip Codes'!R$52:W$5334, 6, FALSE)</f>
        <v>SCG</v>
      </c>
      <c r="J4606" s="98" t="str">
        <f>VLOOKUP(E4606, 'Program Data Extracts-Zip Codes'!R$52:W$5334, 4, FALSE)</f>
        <v>Other</v>
      </c>
    </row>
    <row r="4607" spans="2:10" x14ac:dyDescent="0.25">
      <c r="B4607" s="63">
        <v>6065041812</v>
      </c>
      <c r="C4607" s="63">
        <v>3319</v>
      </c>
      <c r="D4607" s="63" t="s">
        <v>185</v>
      </c>
      <c r="E4607" s="96">
        <v>92879</v>
      </c>
      <c r="F4607" s="63">
        <v>24.980076859536801</v>
      </c>
      <c r="G4607" s="63">
        <v>0</v>
      </c>
      <c r="H4607" s="63">
        <v>18.5</v>
      </c>
      <c r="I4607" s="98" t="str">
        <f>VLOOKUP(E4607, 'Program Data Extracts-Zip Codes'!R$52:W$5334, 6, FALSE)</f>
        <v>SCG</v>
      </c>
      <c r="J4607" s="98" t="str">
        <f>VLOOKUP(E4607, 'Program Data Extracts-Zip Codes'!R$52:W$5334, 4, FALSE)</f>
        <v>Other</v>
      </c>
    </row>
    <row r="4608" spans="2:10" x14ac:dyDescent="0.25">
      <c r="B4608" s="63">
        <v>6065040814</v>
      </c>
      <c r="C4608" s="63">
        <v>4782</v>
      </c>
      <c r="D4608" s="63" t="s">
        <v>185</v>
      </c>
      <c r="E4608" s="96">
        <v>92879</v>
      </c>
      <c r="F4608" s="63">
        <v>24.970855709036101</v>
      </c>
      <c r="G4608" s="63">
        <v>0</v>
      </c>
      <c r="H4608" s="63">
        <v>22.2</v>
      </c>
      <c r="I4608" s="98" t="str">
        <f>VLOOKUP(E4608, 'Program Data Extracts-Zip Codes'!R$52:W$5334, 6, FALSE)</f>
        <v>SCG</v>
      </c>
      <c r="J4608" s="98" t="str">
        <f>VLOOKUP(E4608, 'Program Data Extracts-Zip Codes'!R$52:W$5334, 4, FALSE)</f>
        <v>Other</v>
      </c>
    </row>
    <row r="4609" spans="2:10" x14ac:dyDescent="0.25">
      <c r="B4609" s="63">
        <v>6065041911</v>
      </c>
      <c r="C4609" s="63">
        <v>10258</v>
      </c>
      <c r="D4609" s="63" t="s">
        <v>185</v>
      </c>
      <c r="E4609" s="96">
        <v>92883</v>
      </c>
      <c r="F4609" s="63">
        <v>24.603976824374801</v>
      </c>
      <c r="G4609" s="63">
        <v>0</v>
      </c>
      <c r="H4609" s="63">
        <v>10</v>
      </c>
      <c r="I4609" s="98" t="str">
        <f>VLOOKUP(E4609, 'Program Data Extracts-Zip Codes'!R$52:W$5334, 6, FALSE)</f>
        <v>SCG</v>
      </c>
      <c r="J4609" s="98" t="str">
        <f>VLOOKUP(E4609, 'Program Data Extracts-Zip Codes'!R$52:W$5334, 4, FALSE)</f>
        <v>Other</v>
      </c>
    </row>
    <row r="4610" spans="2:10" x14ac:dyDescent="0.25">
      <c r="B4610" s="63">
        <v>6065041805</v>
      </c>
      <c r="C4610" s="63">
        <v>5799</v>
      </c>
      <c r="D4610" s="63" t="s">
        <v>185</v>
      </c>
      <c r="E4610" s="96">
        <v>92882</v>
      </c>
      <c r="F4610" s="63">
        <v>24.390162995287</v>
      </c>
      <c r="G4610" s="63">
        <v>0</v>
      </c>
      <c r="H4610" s="63">
        <v>30.1</v>
      </c>
      <c r="I4610" s="98" t="str">
        <f>VLOOKUP(E4610, 'Program Data Extracts-Zip Codes'!R$52:W$5334, 6, FALSE)</f>
        <v>SCG</v>
      </c>
      <c r="J4610" s="98" t="str">
        <f>VLOOKUP(E4610, 'Program Data Extracts-Zip Codes'!R$52:W$5334, 4, FALSE)</f>
        <v>Other</v>
      </c>
    </row>
    <row r="4611" spans="2:10" x14ac:dyDescent="0.25">
      <c r="B4611" s="63">
        <v>6065041807</v>
      </c>
      <c r="C4611" s="63">
        <v>2400</v>
      </c>
      <c r="D4611" s="63" t="s">
        <v>185</v>
      </c>
      <c r="E4611" s="96">
        <v>92882</v>
      </c>
      <c r="F4611" s="63">
        <v>23.027676118256601</v>
      </c>
      <c r="G4611" s="63">
        <v>0</v>
      </c>
      <c r="H4611" s="63">
        <v>28.4</v>
      </c>
      <c r="I4611" s="98" t="str">
        <f>VLOOKUP(E4611, 'Program Data Extracts-Zip Codes'!R$52:W$5334, 6, FALSE)</f>
        <v>SCG</v>
      </c>
      <c r="J4611" s="98" t="str">
        <f>VLOOKUP(E4611, 'Program Data Extracts-Zip Codes'!R$52:W$5334, 4, FALSE)</f>
        <v>Other</v>
      </c>
    </row>
    <row r="4612" spans="2:10" x14ac:dyDescent="0.25">
      <c r="B4612" s="63">
        <v>6065041905</v>
      </c>
      <c r="C4612" s="63">
        <v>2935</v>
      </c>
      <c r="D4612" s="63" t="s">
        <v>185</v>
      </c>
      <c r="E4612" s="96">
        <v>92882</v>
      </c>
      <c r="F4612" s="63">
        <v>20.394966557577099</v>
      </c>
      <c r="G4612" s="63">
        <v>0</v>
      </c>
      <c r="H4612" s="63">
        <v>36.799999999999997</v>
      </c>
      <c r="I4612" s="98" t="str">
        <f>VLOOKUP(E4612, 'Program Data Extracts-Zip Codes'!R$52:W$5334, 6, FALSE)</f>
        <v>SCG</v>
      </c>
      <c r="J4612" s="98" t="str">
        <f>VLOOKUP(E4612, 'Program Data Extracts-Zip Codes'!R$52:W$5334, 4, FALSE)</f>
        <v>Other</v>
      </c>
    </row>
    <row r="4613" spans="2:10" x14ac:dyDescent="0.25">
      <c r="B4613" s="63">
        <v>6065041912</v>
      </c>
      <c r="C4613" s="63">
        <v>5776</v>
      </c>
      <c r="D4613" s="63" t="s">
        <v>185</v>
      </c>
      <c r="E4613" s="96">
        <v>92882</v>
      </c>
      <c r="F4613" s="63">
        <v>19.306067402834898</v>
      </c>
      <c r="G4613" s="63">
        <v>0</v>
      </c>
      <c r="H4613" s="63">
        <v>13.1</v>
      </c>
      <c r="I4613" s="98" t="str">
        <f>VLOOKUP(E4613, 'Program Data Extracts-Zip Codes'!R$52:W$5334, 6, FALSE)</f>
        <v>SCG</v>
      </c>
      <c r="J4613" s="98" t="str">
        <f>VLOOKUP(E4613, 'Program Data Extracts-Zip Codes'!R$52:W$5334, 4, FALSE)</f>
        <v>Other</v>
      </c>
    </row>
    <row r="4614" spans="2:10" x14ac:dyDescent="0.25">
      <c r="B4614" s="63">
        <v>6065043007</v>
      </c>
      <c r="C4614" s="63">
        <v>6811</v>
      </c>
      <c r="D4614" s="63" t="s">
        <v>185</v>
      </c>
      <c r="E4614" s="96">
        <v>92883</v>
      </c>
      <c r="F4614" s="63">
        <v>18.1318401745601</v>
      </c>
      <c r="G4614" s="63">
        <v>0</v>
      </c>
      <c r="H4614" s="63">
        <v>13.3</v>
      </c>
      <c r="I4614" s="98" t="str">
        <f>VLOOKUP(E4614, 'Program Data Extracts-Zip Codes'!R$52:W$5334, 6, FALSE)</f>
        <v>SCG</v>
      </c>
      <c r="J4614" s="98" t="str">
        <f>VLOOKUP(E4614, 'Program Data Extracts-Zip Codes'!R$52:W$5334, 4, FALSE)</f>
        <v>Other</v>
      </c>
    </row>
    <row r="4615" spans="2:10" x14ac:dyDescent="0.25">
      <c r="B4615" s="63">
        <v>6065041913</v>
      </c>
      <c r="C4615" s="63">
        <v>5478</v>
      </c>
      <c r="D4615" s="63" t="s">
        <v>185</v>
      </c>
      <c r="E4615" s="96">
        <v>92882</v>
      </c>
      <c r="F4615" s="63">
        <v>18.001231818748099</v>
      </c>
      <c r="G4615" s="63">
        <v>0</v>
      </c>
      <c r="H4615" s="63">
        <v>14.1</v>
      </c>
      <c r="I4615" s="98" t="str">
        <f>VLOOKUP(E4615, 'Program Data Extracts-Zip Codes'!R$52:W$5334, 6, FALSE)</f>
        <v>SCG</v>
      </c>
      <c r="J4615" s="98" t="str">
        <f>VLOOKUP(E4615, 'Program Data Extracts-Zip Codes'!R$52:W$5334, 4, FALSE)</f>
        <v>Other</v>
      </c>
    </row>
    <row r="4616" spans="2:10" x14ac:dyDescent="0.25">
      <c r="B4616" s="63">
        <v>6065041808</v>
      </c>
      <c r="C4616" s="63">
        <v>6852</v>
      </c>
      <c r="D4616" s="63" t="s">
        <v>185</v>
      </c>
      <c r="E4616" s="96">
        <v>92882</v>
      </c>
      <c r="F4616" s="63">
        <v>17.923839183273198</v>
      </c>
      <c r="G4616" s="63">
        <v>0</v>
      </c>
      <c r="H4616" s="63">
        <v>13.8</v>
      </c>
      <c r="I4616" s="98" t="str">
        <f>VLOOKUP(E4616, 'Program Data Extracts-Zip Codes'!R$52:W$5334, 6, FALSE)</f>
        <v>SCG</v>
      </c>
      <c r="J4616" s="98" t="str">
        <f>VLOOKUP(E4616, 'Program Data Extracts-Zip Codes'!R$52:W$5334, 4, FALSE)</f>
        <v>Other</v>
      </c>
    </row>
    <row r="4617" spans="2:10" x14ac:dyDescent="0.25">
      <c r="B4617" s="63">
        <v>6065041810</v>
      </c>
      <c r="C4617" s="63">
        <v>5665</v>
      </c>
      <c r="D4617" s="63" t="s">
        <v>185</v>
      </c>
      <c r="E4617" s="96">
        <v>92881</v>
      </c>
      <c r="F4617" s="63">
        <v>17.852813156164199</v>
      </c>
      <c r="G4617" s="63">
        <v>0</v>
      </c>
      <c r="H4617" s="63">
        <v>9.8000000000000007</v>
      </c>
      <c r="I4617" s="98" t="str">
        <f>VLOOKUP(E4617, 'Program Data Extracts-Zip Codes'!R$52:W$5334, 6, FALSE)</f>
        <v>SCG</v>
      </c>
      <c r="J4617" s="98" t="str">
        <f>VLOOKUP(E4617, 'Program Data Extracts-Zip Codes'!R$52:W$5334, 4, FALSE)</f>
        <v>Other</v>
      </c>
    </row>
    <row r="4618" spans="2:10" x14ac:dyDescent="0.25">
      <c r="B4618" s="63">
        <v>6065041806</v>
      </c>
      <c r="C4618" s="63">
        <v>4255</v>
      </c>
      <c r="D4618" s="63" t="s">
        <v>185</v>
      </c>
      <c r="E4618" s="96">
        <v>92882</v>
      </c>
      <c r="F4618" s="63">
        <v>17.797845362927799</v>
      </c>
      <c r="G4618" s="63">
        <v>0</v>
      </c>
      <c r="H4618" s="63">
        <v>11.8</v>
      </c>
      <c r="I4618" s="98" t="str">
        <f>VLOOKUP(E4618, 'Program Data Extracts-Zip Codes'!R$52:W$5334, 6, FALSE)</f>
        <v>SCG</v>
      </c>
      <c r="J4618" s="98" t="str">
        <f>VLOOKUP(E4618, 'Program Data Extracts-Zip Codes'!R$52:W$5334, 4, FALSE)</f>
        <v>Other</v>
      </c>
    </row>
    <row r="4619" spans="2:10" x14ac:dyDescent="0.25">
      <c r="B4619" s="63">
        <v>6065040816</v>
      </c>
      <c r="C4619" s="63">
        <v>2594</v>
      </c>
      <c r="D4619" s="63" t="s">
        <v>185</v>
      </c>
      <c r="E4619" s="96">
        <v>92879</v>
      </c>
      <c r="F4619" s="63">
        <v>17.5041988292705</v>
      </c>
      <c r="G4619" s="63">
        <v>0</v>
      </c>
      <c r="H4619" s="63">
        <v>20.399999999999999</v>
      </c>
      <c r="I4619" s="98" t="str">
        <f>VLOOKUP(E4619, 'Program Data Extracts-Zip Codes'!R$52:W$5334, 6, FALSE)</f>
        <v>SCG</v>
      </c>
      <c r="J4619" s="98" t="str">
        <f>VLOOKUP(E4619, 'Program Data Extracts-Zip Codes'!R$52:W$5334, 4, FALSE)</f>
        <v>Other</v>
      </c>
    </row>
    <row r="4620" spans="2:10" x14ac:dyDescent="0.25">
      <c r="B4620" s="63">
        <v>6065041804</v>
      </c>
      <c r="C4620" s="63">
        <v>3989</v>
      </c>
      <c r="D4620" s="63" t="s">
        <v>185</v>
      </c>
      <c r="E4620" s="96">
        <v>92882</v>
      </c>
      <c r="F4620" s="63">
        <v>16.7234431727715</v>
      </c>
      <c r="G4620" s="63">
        <v>0</v>
      </c>
      <c r="H4620" s="63">
        <v>10.3</v>
      </c>
      <c r="I4620" s="98" t="str">
        <f>VLOOKUP(E4620, 'Program Data Extracts-Zip Codes'!R$52:W$5334, 6, FALSE)</f>
        <v>SCG</v>
      </c>
      <c r="J4620" s="98" t="str">
        <f>VLOOKUP(E4620, 'Program Data Extracts-Zip Codes'!R$52:W$5334, 4, FALSE)</f>
        <v>Other</v>
      </c>
    </row>
    <row r="4621" spans="2:10" x14ac:dyDescent="0.25">
      <c r="B4621" s="63">
        <v>6065041803</v>
      </c>
      <c r="C4621" s="63">
        <v>6475</v>
      </c>
      <c r="D4621" s="63" t="s">
        <v>185</v>
      </c>
      <c r="E4621" s="96">
        <v>92882</v>
      </c>
      <c r="F4621" s="63">
        <v>15.2137671163219</v>
      </c>
      <c r="G4621" s="63">
        <v>0</v>
      </c>
      <c r="H4621" s="63">
        <v>5.5</v>
      </c>
      <c r="I4621" s="98" t="str">
        <f>VLOOKUP(E4621, 'Program Data Extracts-Zip Codes'!R$52:W$5334, 6, FALSE)</f>
        <v>SCG</v>
      </c>
      <c r="J4621" s="98" t="str">
        <f>VLOOKUP(E4621, 'Program Data Extracts-Zip Codes'!R$52:W$5334, 4, FALSE)</f>
        <v>Other</v>
      </c>
    </row>
    <row r="4622" spans="2:10" x14ac:dyDescent="0.25">
      <c r="B4622" s="63">
        <v>6065048100</v>
      </c>
      <c r="C4622" s="63">
        <v>6404</v>
      </c>
      <c r="D4622" s="63" t="s">
        <v>185</v>
      </c>
      <c r="E4622" s="96">
        <v>92882</v>
      </c>
      <c r="F4622" s="63">
        <v>14.477943711212999</v>
      </c>
      <c r="G4622" s="63">
        <v>0</v>
      </c>
      <c r="H4622" s="63">
        <v>14.1</v>
      </c>
      <c r="I4622" s="98" t="str">
        <f>VLOOKUP(E4622, 'Program Data Extracts-Zip Codes'!R$52:W$5334, 6, FALSE)</f>
        <v>SCG</v>
      </c>
      <c r="J4622" s="98" t="str">
        <f>VLOOKUP(E4622, 'Program Data Extracts-Zip Codes'!R$52:W$5334, 4, FALSE)</f>
        <v>Other</v>
      </c>
    </row>
    <row r="4623" spans="2:10" x14ac:dyDescent="0.25">
      <c r="B4623" s="63">
        <v>6065047900</v>
      </c>
      <c r="C4623" s="63">
        <v>11611</v>
      </c>
      <c r="D4623" s="63" t="s">
        <v>185</v>
      </c>
      <c r="E4623" s="96">
        <v>92881</v>
      </c>
      <c r="F4623" s="63">
        <v>12.2288243278214</v>
      </c>
      <c r="G4623" s="63">
        <v>0</v>
      </c>
      <c r="H4623" s="63">
        <v>6</v>
      </c>
      <c r="I4623" s="98" t="str">
        <f>VLOOKUP(E4623, 'Program Data Extracts-Zip Codes'!R$52:W$5334, 6, FALSE)</f>
        <v>SCG</v>
      </c>
      <c r="J4623" s="98" t="str">
        <f>VLOOKUP(E4623, 'Program Data Extracts-Zip Codes'!R$52:W$5334, 4, FALSE)</f>
        <v>Other</v>
      </c>
    </row>
    <row r="4624" spans="2:10" x14ac:dyDescent="0.25">
      <c r="B4624" s="63">
        <v>6065046900</v>
      </c>
      <c r="C4624" s="63">
        <v>2043</v>
      </c>
      <c r="D4624" s="63" t="s">
        <v>185</v>
      </c>
      <c r="E4624" s="96">
        <v>92239</v>
      </c>
      <c r="F4624" s="63">
        <v>32.493707255606303</v>
      </c>
      <c r="G4624" s="63">
        <v>0</v>
      </c>
      <c r="H4624" s="63">
        <v>60.2</v>
      </c>
      <c r="I4624" s="98" t="str">
        <f>VLOOKUP(E4624, 'Program Data Extracts-Zip Codes'!R$52:W$5334, 6, FALSE)</f>
        <v>SCG</v>
      </c>
      <c r="J4624" s="98" t="str">
        <f>VLOOKUP(E4624, 'Program Data Extracts-Zip Codes'!R$52:W$5334, 4, FALSE)</f>
        <v>Imperial</v>
      </c>
    </row>
    <row r="4625" spans="2:10" x14ac:dyDescent="0.25">
      <c r="B4625" s="63">
        <v>6065981000</v>
      </c>
      <c r="C4625" s="63">
        <v>7634</v>
      </c>
      <c r="D4625" s="63" t="s">
        <v>185</v>
      </c>
      <c r="E4625" s="96">
        <v>92239</v>
      </c>
      <c r="F4625" s="63" t="s">
        <v>147</v>
      </c>
      <c r="G4625" s="63">
        <v>0</v>
      </c>
      <c r="H4625" s="63" t="s">
        <v>147</v>
      </c>
      <c r="I4625" s="98" t="str">
        <f>VLOOKUP(E4625, 'Program Data Extracts-Zip Codes'!R$52:W$5334, 6, FALSE)</f>
        <v>SCG</v>
      </c>
      <c r="J4625" s="98" t="str">
        <f>VLOOKUP(E4625, 'Program Data Extracts-Zip Codes'!R$52:W$5334, 4, FALSE)</f>
        <v>Imperial</v>
      </c>
    </row>
    <row r="4626" spans="2:10" x14ac:dyDescent="0.25">
      <c r="B4626" s="63">
        <v>6065940100</v>
      </c>
      <c r="C4626" s="63">
        <v>166</v>
      </c>
      <c r="D4626" s="63" t="s">
        <v>185</v>
      </c>
      <c r="E4626" s="96">
        <v>92239</v>
      </c>
      <c r="F4626" s="63" t="s">
        <v>147</v>
      </c>
      <c r="G4626" s="63">
        <v>0</v>
      </c>
      <c r="H4626" s="63">
        <v>21</v>
      </c>
      <c r="I4626" s="98" t="str">
        <f>VLOOKUP(E4626, 'Program Data Extracts-Zip Codes'!R$52:W$5334, 6, FALSE)</f>
        <v>SCG</v>
      </c>
      <c r="J4626" s="98" t="str">
        <f>VLOOKUP(E4626, 'Program Data Extracts-Zip Codes'!R$52:W$5334, 4, FALSE)</f>
        <v>Imperial</v>
      </c>
    </row>
    <row r="4627" spans="2:10" x14ac:dyDescent="0.25">
      <c r="B4627" s="63">
        <v>6065044515</v>
      </c>
      <c r="C4627" s="63">
        <v>3618</v>
      </c>
      <c r="D4627" s="63" t="s">
        <v>185</v>
      </c>
      <c r="E4627" s="96">
        <v>92240</v>
      </c>
      <c r="F4627" s="63">
        <v>18.863232576691502</v>
      </c>
      <c r="G4627" s="63">
        <v>0</v>
      </c>
      <c r="H4627" s="63">
        <v>59.5</v>
      </c>
      <c r="I4627" s="98" t="str">
        <f>VLOOKUP(E4627, 'Program Data Extracts-Zip Codes'!R$52:W$5334, 6, FALSE)</f>
        <v>SCG</v>
      </c>
      <c r="J4627" s="98" t="str">
        <f>VLOOKUP(E4627, 'Program Data Extracts-Zip Codes'!R$52:W$5334, 4, FALSE)</f>
        <v>Imperial</v>
      </c>
    </row>
    <row r="4628" spans="2:10" x14ac:dyDescent="0.25">
      <c r="B4628" s="63">
        <v>6065044516</v>
      </c>
      <c r="C4628" s="63">
        <v>6606</v>
      </c>
      <c r="D4628" s="63" t="s">
        <v>185</v>
      </c>
      <c r="E4628" s="96">
        <v>92240</v>
      </c>
      <c r="F4628" s="63">
        <v>17.934530473746399</v>
      </c>
      <c r="G4628" s="63">
        <v>0</v>
      </c>
      <c r="H4628" s="63">
        <v>60.2</v>
      </c>
      <c r="I4628" s="98" t="str">
        <f>VLOOKUP(E4628, 'Program Data Extracts-Zip Codes'!R$52:W$5334, 6, FALSE)</f>
        <v>SCG</v>
      </c>
      <c r="J4628" s="98" t="str">
        <f>VLOOKUP(E4628, 'Program Data Extracts-Zip Codes'!R$52:W$5334, 4, FALSE)</f>
        <v>Imperial</v>
      </c>
    </row>
    <row r="4629" spans="2:10" x14ac:dyDescent="0.25">
      <c r="B4629" s="63">
        <v>6065044522</v>
      </c>
      <c r="C4629" s="63">
        <v>4876</v>
      </c>
      <c r="D4629" s="63" t="s">
        <v>185</v>
      </c>
      <c r="E4629" s="96">
        <v>92240</v>
      </c>
      <c r="F4629" s="63">
        <v>17.660845017681801</v>
      </c>
      <c r="G4629" s="63">
        <v>0</v>
      </c>
      <c r="H4629" s="63">
        <v>50.8</v>
      </c>
      <c r="I4629" s="98" t="str">
        <f>VLOOKUP(E4629, 'Program Data Extracts-Zip Codes'!R$52:W$5334, 6, FALSE)</f>
        <v>SCG</v>
      </c>
      <c r="J4629" s="98" t="str">
        <f>VLOOKUP(E4629, 'Program Data Extracts-Zip Codes'!R$52:W$5334, 4, FALSE)</f>
        <v>Imperial</v>
      </c>
    </row>
    <row r="4630" spans="2:10" x14ac:dyDescent="0.25">
      <c r="B4630" s="63">
        <v>6065044509</v>
      </c>
      <c r="C4630" s="63">
        <v>3939</v>
      </c>
      <c r="D4630" s="63" t="s">
        <v>185</v>
      </c>
      <c r="E4630" s="96">
        <v>92240</v>
      </c>
      <c r="F4630" s="63">
        <v>15.850573700069599</v>
      </c>
      <c r="G4630" s="63">
        <v>0</v>
      </c>
      <c r="H4630" s="63">
        <v>77.900000000000006</v>
      </c>
      <c r="I4630" s="98" t="str">
        <f>VLOOKUP(E4630, 'Program Data Extracts-Zip Codes'!R$52:W$5334, 6, FALSE)</f>
        <v>SCG</v>
      </c>
      <c r="J4630" s="98" t="str">
        <f>VLOOKUP(E4630, 'Program Data Extracts-Zip Codes'!R$52:W$5334, 4, FALSE)</f>
        <v>Imperial</v>
      </c>
    </row>
    <row r="4631" spans="2:10" x14ac:dyDescent="0.25">
      <c r="B4631" s="63">
        <v>6065044507</v>
      </c>
      <c r="C4631" s="63">
        <v>6565</v>
      </c>
      <c r="D4631" s="63" t="s">
        <v>185</v>
      </c>
      <c r="E4631" s="96">
        <v>92240</v>
      </c>
      <c r="F4631" s="63">
        <v>15.484550482404501</v>
      </c>
      <c r="G4631" s="63">
        <v>0</v>
      </c>
      <c r="H4631" s="63">
        <v>71</v>
      </c>
      <c r="I4631" s="98" t="str">
        <f>VLOOKUP(E4631, 'Program Data Extracts-Zip Codes'!R$52:W$5334, 6, FALSE)</f>
        <v>SCG</v>
      </c>
      <c r="J4631" s="98" t="str">
        <f>VLOOKUP(E4631, 'Program Data Extracts-Zip Codes'!R$52:W$5334, 4, FALSE)</f>
        <v>Imperial</v>
      </c>
    </row>
    <row r="4632" spans="2:10" x14ac:dyDescent="0.25">
      <c r="B4632" s="63">
        <v>6065044510</v>
      </c>
      <c r="C4632" s="63">
        <v>5808</v>
      </c>
      <c r="D4632" s="63" t="s">
        <v>185</v>
      </c>
      <c r="E4632" s="96">
        <v>92240</v>
      </c>
      <c r="F4632" s="63">
        <v>15.0691409706667</v>
      </c>
      <c r="G4632" s="63">
        <v>0</v>
      </c>
      <c r="H4632" s="63">
        <v>75.8</v>
      </c>
      <c r="I4632" s="98" t="str">
        <f>VLOOKUP(E4632, 'Program Data Extracts-Zip Codes'!R$52:W$5334, 6, FALSE)</f>
        <v>SCG</v>
      </c>
      <c r="J4632" s="98" t="str">
        <f>VLOOKUP(E4632, 'Program Data Extracts-Zip Codes'!R$52:W$5334, 4, FALSE)</f>
        <v>Imperial</v>
      </c>
    </row>
    <row r="4633" spans="2:10" x14ac:dyDescent="0.25">
      <c r="B4633" s="63">
        <v>6065047202</v>
      </c>
      <c r="C4633" s="63">
        <v>1929</v>
      </c>
      <c r="D4633" s="63" t="s">
        <v>185</v>
      </c>
      <c r="E4633" s="96">
        <v>92241</v>
      </c>
      <c r="F4633" s="63">
        <v>13.195609154030899</v>
      </c>
      <c r="G4633" s="63">
        <v>0</v>
      </c>
      <c r="H4633" s="63">
        <v>53.4</v>
      </c>
      <c r="I4633" s="98" t="str">
        <f>VLOOKUP(E4633, 'Program Data Extracts-Zip Codes'!R$52:W$5334, 6, FALSE)</f>
        <v>SCG</v>
      </c>
      <c r="J4633" s="98" t="str">
        <f>VLOOKUP(E4633, 'Program Data Extracts-Zip Codes'!R$52:W$5334, 4, FALSE)</f>
        <v>Imperial</v>
      </c>
    </row>
    <row r="4634" spans="2:10" x14ac:dyDescent="0.25">
      <c r="B4634" s="63">
        <v>6065044518</v>
      </c>
      <c r="C4634" s="63">
        <v>5232</v>
      </c>
      <c r="D4634" s="63" t="s">
        <v>185</v>
      </c>
      <c r="E4634" s="96">
        <v>92240</v>
      </c>
      <c r="F4634" s="63">
        <v>13.081801153839301</v>
      </c>
      <c r="G4634" s="63">
        <v>0</v>
      </c>
      <c r="H4634" s="63">
        <v>58.8</v>
      </c>
      <c r="I4634" s="98" t="str">
        <f>VLOOKUP(E4634, 'Program Data Extracts-Zip Codes'!R$52:W$5334, 6, FALSE)</f>
        <v>SCG</v>
      </c>
      <c r="J4634" s="98" t="str">
        <f>VLOOKUP(E4634, 'Program Data Extracts-Zip Codes'!R$52:W$5334, 4, FALSE)</f>
        <v>Imperial</v>
      </c>
    </row>
    <row r="4635" spans="2:10" x14ac:dyDescent="0.25">
      <c r="B4635" s="63">
        <v>6065044517</v>
      </c>
      <c r="C4635" s="63">
        <v>2377</v>
      </c>
      <c r="D4635" s="63" t="s">
        <v>185</v>
      </c>
      <c r="E4635" s="96">
        <v>92240</v>
      </c>
      <c r="F4635" s="63">
        <v>8.6964415902498597</v>
      </c>
      <c r="G4635" s="63">
        <v>0</v>
      </c>
      <c r="H4635" s="63">
        <v>30.2</v>
      </c>
      <c r="I4635" s="98" t="str">
        <f>VLOOKUP(E4635, 'Program Data Extracts-Zip Codes'!R$52:W$5334, 6, FALSE)</f>
        <v>SCG</v>
      </c>
      <c r="J4635" s="98" t="str">
        <f>VLOOKUP(E4635, 'Program Data Extracts-Zip Codes'!R$52:W$5334, 4, FALSE)</f>
        <v>Imperial</v>
      </c>
    </row>
    <row r="4636" spans="2:10" x14ac:dyDescent="0.25">
      <c r="B4636" s="63">
        <v>6065045228</v>
      </c>
      <c r="C4636" s="63">
        <v>3936</v>
      </c>
      <c r="D4636" s="63" t="s">
        <v>185</v>
      </c>
      <c r="E4636" s="96">
        <v>92241</v>
      </c>
      <c r="F4636" s="63">
        <v>8.6673134585446405</v>
      </c>
      <c r="G4636" s="63">
        <v>0</v>
      </c>
      <c r="H4636" s="63">
        <v>19.899999999999999</v>
      </c>
      <c r="I4636" s="98" t="str">
        <f>VLOOKUP(E4636, 'Program Data Extracts-Zip Codes'!R$52:W$5334, 6, FALSE)</f>
        <v>SCG</v>
      </c>
      <c r="J4636" s="98" t="str">
        <f>VLOOKUP(E4636, 'Program Data Extracts-Zip Codes'!R$52:W$5334, 4, FALSE)</f>
        <v>Imperial</v>
      </c>
    </row>
    <row r="4637" spans="2:10" x14ac:dyDescent="0.25">
      <c r="B4637" s="63">
        <v>6065047201</v>
      </c>
      <c r="C4637" s="63">
        <v>1958</v>
      </c>
      <c r="D4637" s="63" t="s">
        <v>185</v>
      </c>
      <c r="E4637" s="96">
        <v>92241</v>
      </c>
      <c r="F4637" s="63">
        <v>8.6099909825057406</v>
      </c>
      <c r="G4637" s="63">
        <v>0</v>
      </c>
      <c r="H4637" s="63">
        <v>57.1</v>
      </c>
      <c r="I4637" s="98" t="str">
        <f>VLOOKUP(E4637, 'Program Data Extracts-Zip Codes'!R$52:W$5334, 6, FALSE)</f>
        <v>SCG</v>
      </c>
      <c r="J4637" s="98" t="str">
        <f>VLOOKUP(E4637, 'Program Data Extracts-Zip Codes'!R$52:W$5334, 4, FALSE)</f>
        <v>Imperial</v>
      </c>
    </row>
    <row r="4638" spans="2:10" x14ac:dyDescent="0.25">
      <c r="B4638" s="63">
        <v>6065043401</v>
      </c>
      <c r="C4638" s="63">
        <v>5791</v>
      </c>
      <c r="D4638" s="63" t="s">
        <v>185</v>
      </c>
      <c r="E4638" s="96">
        <v>92543</v>
      </c>
      <c r="F4638" s="63">
        <v>46.745581327018101</v>
      </c>
      <c r="G4638" s="63">
        <v>5791</v>
      </c>
      <c r="H4638" s="63">
        <v>79.900000000000006</v>
      </c>
      <c r="I4638" s="98" t="str">
        <f>VLOOKUP(E4638, 'Program Data Extracts-Zip Codes'!R$52:W$5334, 6, FALSE)</f>
        <v>SCG</v>
      </c>
      <c r="J4638" s="98" t="str">
        <f>VLOOKUP(E4638, 'Program Data Extracts-Zip Codes'!R$52:W$5334, 4, FALSE)</f>
        <v>SCE</v>
      </c>
    </row>
    <row r="4639" spans="2:10" x14ac:dyDescent="0.25">
      <c r="B4639" s="63">
        <v>6065043405</v>
      </c>
      <c r="C4639" s="63">
        <v>4217</v>
      </c>
      <c r="D4639" s="63" t="s">
        <v>185</v>
      </c>
      <c r="E4639" s="96">
        <v>92543</v>
      </c>
      <c r="F4639" s="63">
        <v>43.556870904017401</v>
      </c>
      <c r="G4639" s="63">
        <v>4217</v>
      </c>
      <c r="H4639" s="63">
        <v>77</v>
      </c>
      <c r="I4639" s="98" t="str">
        <f>VLOOKUP(E4639, 'Program Data Extracts-Zip Codes'!R$52:W$5334, 6, FALSE)</f>
        <v>SCG</v>
      </c>
      <c r="J4639" s="98" t="str">
        <f>VLOOKUP(E4639, 'Program Data Extracts-Zip Codes'!R$52:W$5334, 4, FALSE)</f>
        <v>SCE</v>
      </c>
    </row>
    <row r="4640" spans="2:10" x14ac:dyDescent="0.25">
      <c r="B4640" s="63">
        <v>6065043507</v>
      </c>
      <c r="C4640" s="63">
        <v>6700</v>
      </c>
      <c r="D4640" s="63" t="s">
        <v>185</v>
      </c>
      <c r="E4640" s="96">
        <v>92543</v>
      </c>
      <c r="F4640" s="63">
        <v>40.946768305996699</v>
      </c>
      <c r="G4640" s="63">
        <v>6700</v>
      </c>
      <c r="H4640" s="63">
        <v>75.8</v>
      </c>
      <c r="I4640" s="98" t="str">
        <f>VLOOKUP(E4640, 'Program Data Extracts-Zip Codes'!R$52:W$5334, 6, FALSE)</f>
        <v>SCG</v>
      </c>
      <c r="J4640" s="98" t="str">
        <f>VLOOKUP(E4640, 'Program Data Extracts-Zip Codes'!R$52:W$5334, 4, FALSE)</f>
        <v>SCE</v>
      </c>
    </row>
    <row r="4641" spans="2:10" x14ac:dyDescent="0.25">
      <c r="B4641" s="63">
        <v>6065043317</v>
      </c>
      <c r="C4641" s="63">
        <v>8526</v>
      </c>
      <c r="D4641" s="63" t="s">
        <v>185</v>
      </c>
      <c r="E4641" s="96">
        <v>92545</v>
      </c>
      <c r="F4641" s="63">
        <v>38.254432522234502</v>
      </c>
      <c r="G4641" s="63">
        <v>0</v>
      </c>
      <c r="H4641" s="63">
        <v>47.9</v>
      </c>
      <c r="I4641" s="98" t="str">
        <f>VLOOKUP(E4641, 'Program Data Extracts-Zip Codes'!R$52:W$5334, 6, FALSE)</f>
        <v>SCG</v>
      </c>
      <c r="J4641" s="98" t="str">
        <f>VLOOKUP(E4641, 'Program Data Extracts-Zip Codes'!R$52:W$5334, 4, FALSE)</f>
        <v>SCE</v>
      </c>
    </row>
    <row r="4642" spans="2:10" x14ac:dyDescent="0.25">
      <c r="B4642" s="63">
        <v>6065043310</v>
      </c>
      <c r="C4642" s="63">
        <v>3120</v>
      </c>
      <c r="D4642" s="63" t="s">
        <v>185</v>
      </c>
      <c r="E4642" s="96">
        <v>92544</v>
      </c>
      <c r="F4642" s="63">
        <v>36.879061092574702</v>
      </c>
      <c r="G4642" s="63">
        <v>0</v>
      </c>
      <c r="H4642" s="63">
        <v>58.4</v>
      </c>
      <c r="I4642" s="98" t="str">
        <f>VLOOKUP(E4642, 'Program Data Extracts-Zip Codes'!R$52:W$5334, 6, FALSE)</f>
        <v>SCG</v>
      </c>
      <c r="J4642" s="98" t="str">
        <f>VLOOKUP(E4642, 'Program Data Extracts-Zip Codes'!R$52:W$5334, 4, FALSE)</f>
        <v>Other</v>
      </c>
    </row>
    <row r="4643" spans="2:10" x14ac:dyDescent="0.25">
      <c r="B4643" s="63">
        <v>6065043505</v>
      </c>
      <c r="C4643" s="63">
        <v>2911</v>
      </c>
      <c r="D4643" s="63" t="s">
        <v>185</v>
      </c>
      <c r="E4643" s="96">
        <v>92545</v>
      </c>
      <c r="F4643" s="63">
        <v>36.279205078579103</v>
      </c>
      <c r="G4643" s="63">
        <v>0</v>
      </c>
      <c r="H4643" s="63">
        <v>48.8</v>
      </c>
      <c r="I4643" s="98" t="str">
        <f>VLOOKUP(E4643, 'Program Data Extracts-Zip Codes'!R$52:W$5334, 6, FALSE)</f>
        <v>SCG</v>
      </c>
      <c r="J4643" s="98" t="str">
        <f>VLOOKUP(E4643, 'Program Data Extracts-Zip Codes'!R$52:W$5334, 4, FALSE)</f>
        <v>SCE</v>
      </c>
    </row>
    <row r="4644" spans="2:10" x14ac:dyDescent="0.25">
      <c r="B4644" s="63">
        <v>6065043504</v>
      </c>
      <c r="C4644" s="63">
        <v>7743</v>
      </c>
      <c r="D4644" s="63" t="s">
        <v>185</v>
      </c>
      <c r="E4644" s="96">
        <v>92545</v>
      </c>
      <c r="F4644" s="63">
        <v>36.2585016305868</v>
      </c>
      <c r="G4644" s="63">
        <v>0</v>
      </c>
      <c r="H4644" s="63">
        <v>42</v>
      </c>
      <c r="I4644" s="98" t="str">
        <f>VLOOKUP(E4644, 'Program Data Extracts-Zip Codes'!R$52:W$5334, 6, FALSE)</f>
        <v>SCG</v>
      </c>
      <c r="J4644" s="98" t="str">
        <f>VLOOKUP(E4644, 'Program Data Extracts-Zip Codes'!R$52:W$5334, 4, FALSE)</f>
        <v>SCE</v>
      </c>
    </row>
    <row r="4645" spans="2:10" x14ac:dyDescent="0.25">
      <c r="B4645" s="63">
        <v>6065043309</v>
      </c>
      <c r="C4645" s="63">
        <v>2890</v>
      </c>
      <c r="D4645" s="63" t="s">
        <v>185</v>
      </c>
      <c r="E4645" s="96">
        <v>92544</v>
      </c>
      <c r="F4645" s="63">
        <v>35.870840603995198</v>
      </c>
      <c r="G4645" s="63">
        <v>0</v>
      </c>
      <c r="H4645" s="63">
        <v>65.599999999999994</v>
      </c>
      <c r="I4645" s="98" t="str">
        <f>VLOOKUP(E4645, 'Program Data Extracts-Zip Codes'!R$52:W$5334, 6, FALSE)</f>
        <v>SCG</v>
      </c>
      <c r="J4645" s="98" t="str">
        <f>VLOOKUP(E4645, 'Program Data Extracts-Zip Codes'!R$52:W$5334, 4, FALSE)</f>
        <v>Other</v>
      </c>
    </row>
    <row r="4646" spans="2:10" x14ac:dyDescent="0.25">
      <c r="B4646" s="63">
        <v>6065043503</v>
      </c>
      <c r="C4646" s="63">
        <v>4112</v>
      </c>
      <c r="D4646" s="63" t="s">
        <v>185</v>
      </c>
      <c r="E4646" s="96">
        <v>92545</v>
      </c>
      <c r="F4646" s="63">
        <v>33.014480210014597</v>
      </c>
      <c r="G4646" s="63">
        <v>0</v>
      </c>
      <c r="H4646" s="63">
        <v>66.7</v>
      </c>
      <c r="I4646" s="98" t="str">
        <f>VLOOKUP(E4646, 'Program Data Extracts-Zip Codes'!R$52:W$5334, 6, FALSE)</f>
        <v>SCG</v>
      </c>
      <c r="J4646" s="98" t="str">
        <f>VLOOKUP(E4646, 'Program Data Extracts-Zip Codes'!R$52:W$5334, 4, FALSE)</f>
        <v>SCE</v>
      </c>
    </row>
    <row r="4647" spans="2:10" x14ac:dyDescent="0.25">
      <c r="B4647" s="63">
        <v>6065043307</v>
      </c>
      <c r="C4647" s="63">
        <v>5872</v>
      </c>
      <c r="D4647" s="63" t="s">
        <v>185</v>
      </c>
      <c r="E4647" s="96">
        <v>92543</v>
      </c>
      <c r="F4647" s="63">
        <v>32.446798769811501</v>
      </c>
      <c r="G4647" s="63">
        <v>0</v>
      </c>
      <c r="H4647" s="63">
        <v>71.099999999999994</v>
      </c>
      <c r="I4647" s="98" t="str">
        <f>VLOOKUP(E4647, 'Program Data Extracts-Zip Codes'!R$52:W$5334, 6, FALSE)</f>
        <v>SCG</v>
      </c>
      <c r="J4647" s="98" t="str">
        <f>VLOOKUP(E4647, 'Program Data Extracts-Zip Codes'!R$52:W$5334, 4, FALSE)</f>
        <v>SCE</v>
      </c>
    </row>
    <row r="4648" spans="2:10" x14ac:dyDescent="0.25">
      <c r="B4648" s="63">
        <v>6065043308</v>
      </c>
      <c r="C4648" s="63">
        <v>2770</v>
      </c>
      <c r="D4648" s="63" t="s">
        <v>185</v>
      </c>
      <c r="E4648" s="96">
        <v>92544</v>
      </c>
      <c r="F4648" s="63">
        <v>32.352823841789899</v>
      </c>
      <c r="G4648" s="63">
        <v>0</v>
      </c>
      <c r="H4648" s="63">
        <v>55.5</v>
      </c>
      <c r="I4648" s="98" t="str">
        <f>VLOOKUP(E4648, 'Program Data Extracts-Zip Codes'!R$52:W$5334, 6, FALSE)</f>
        <v>SCG</v>
      </c>
      <c r="J4648" s="98" t="str">
        <f>VLOOKUP(E4648, 'Program Data Extracts-Zip Codes'!R$52:W$5334, 4, FALSE)</f>
        <v>Other</v>
      </c>
    </row>
    <row r="4649" spans="2:10" x14ac:dyDescent="0.25">
      <c r="B4649" s="63">
        <v>6065042723</v>
      </c>
      <c r="C4649" s="63">
        <v>5506</v>
      </c>
      <c r="D4649" s="63" t="s">
        <v>185</v>
      </c>
      <c r="E4649" s="96">
        <v>92545</v>
      </c>
      <c r="F4649" s="63">
        <v>32.304507931464698</v>
      </c>
      <c r="G4649" s="63">
        <v>0</v>
      </c>
      <c r="H4649" s="63">
        <v>64</v>
      </c>
      <c r="I4649" s="98" t="str">
        <f>VLOOKUP(E4649, 'Program Data Extracts-Zip Codes'!R$52:W$5334, 6, FALSE)</f>
        <v>SCG</v>
      </c>
      <c r="J4649" s="98" t="str">
        <f>VLOOKUP(E4649, 'Program Data Extracts-Zip Codes'!R$52:W$5334, 4, FALSE)</f>
        <v>SCE</v>
      </c>
    </row>
    <row r="4650" spans="2:10" x14ac:dyDescent="0.25">
      <c r="B4650" s="63">
        <v>6065043403</v>
      </c>
      <c r="C4650" s="63">
        <v>2847</v>
      </c>
      <c r="D4650" s="63" t="s">
        <v>185</v>
      </c>
      <c r="E4650" s="96">
        <v>92543</v>
      </c>
      <c r="F4650" s="63">
        <v>31.218981466779301</v>
      </c>
      <c r="G4650" s="63">
        <v>0</v>
      </c>
      <c r="H4650" s="63">
        <v>75.8</v>
      </c>
      <c r="I4650" s="98" t="str">
        <f>VLOOKUP(E4650, 'Program Data Extracts-Zip Codes'!R$52:W$5334, 6, FALSE)</f>
        <v>SCG</v>
      </c>
      <c r="J4650" s="98" t="str">
        <f>VLOOKUP(E4650, 'Program Data Extracts-Zip Codes'!R$52:W$5334, 4, FALSE)</f>
        <v>SCE</v>
      </c>
    </row>
    <row r="4651" spans="2:10" x14ac:dyDescent="0.25">
      <c r="B4651" s="63">
        <v>6065043701</v>
      </c>
      <c r="C4651" s="63">
        <v>3512</v>
      </c>
      <c r="D4651" s="63" t="s">
        <v>185</v>
      </c>
      <c r="E4651" s="96">
        <v>92544</v>
      </c>
      <c r="F4651" s="63">
        <v>30.933653661868799</v>
      </c>
      <c r="G4651" s="63">
        <v>0</v>
      </c>
      <c r="H4651" s="63">
        <v>57.1</v>
      </c>
      <c r="I4651" s="98" t="str">
        <f>VLOOKUP(E4651, 'Program Data Extracts-Zip Codes'!R$52:W$5334, 6, FALSE)</f>
        <v>SCG</v>
      </c>
      <c r="J4651" s="98" t="str">
        <f>VLOOKUP(E4651, 'Program Data Extracts-Zip Codes'!R$52:W$5334, 4, FALSE)</f>
        <v>Other</v>
      </c>
    </row>
    <row r="4652" spans="2:10" x14ac:dyDescent="0.25">
      <c r="B4652" s="63">
        <v>6065043312</v>
      </c>
      <c r="C4652" s="63">
        <v>3862</v>
      </c>
      <c r="D4652" s="63" t="s">
        <v>185</v>
      </c>
      <c r="E4652" s="96">
        <v>92543</v>
      </c>
      <c r="F4652" s="63">
        <v>30.8586188486602</v>
      </c>
      <c r="G4652" s="63">
        <v>0</v>
      </c>
      <c r="H4652" s="63">
        <v>56.3</v>
      </c>
      <c r="I4652" s="98" t="str">
        <f>VLOOKUP(E4652, 'Program Data Extracts-Zip Codes'!R$52:W$5334, 6, FALSE)</f>
        <v>SCG</v>
      </c>
      <c r="J4652" s="98" t="str">
        <f>VLOOKUP(E4652, 'Program Data Extracts-Zip Codes'!R$52:W$5334, 4, FALSE)</f>
        <v>SCE</v>
      </c>
    </row>
    <row r="4653" spans="2:10" x14ac:dyDescent="0.25">
      <c r="B4653" s="63">
        <v>6065043404</v>
      </c>
      <c r="C4653" s="63">
        <v>2544</v>
      </c>
      <c r="D4653" s="63" t="s">
        <v>185</v>
      </c>
      <c r="E4653" s="96">
        <v>92543</v>
      </c>
      <c r="F4653" s="63">
        <v>30.7068181652531</v>
      </c>
      <c r="G4653" s="63">
        <v>0</v>
      </c>
      <c r="H4653" s="63">
        <v>62.5</v>
      </c>
      <c r="I4653" s="98" t="str">
        <f>VLOOKUP(E4653, 'Program Data Extracts-Zip Codes'!R$52:W$5334, 6, FALSE)</f>
        <v>SCG</v>
      </c>
      <c r="J4653" s="98" t="str">
        <f>VLOOKUP(E4653, 'Program Data Extracts-Zip Codes'!R$52:W$5334, 4, FALSE)</f>
        <v>SCE</v>
      </c>
    </row>
    <row r="4654" spans="2:10" x14ac:dyDescent="0.25">
      <c r="B4654" s="63">
        <v>6065043313</v>
      </c>
      <c r="C4654" s="63">
        <v>3504</v>
      </c>
      <c r="D4654" s="63" t="s">
        <v>185</v>
      </c>
      <c r="E4654" s="96">
        <v>92544</v>
      </c>
      <c r="F4654" s="63">
        <v>29.712722551575901</v>
      </c>
      <c r="G4654" s="63">
        <v>0</v>
      </c>
      <c r="H4654" s="63">
        <v>61.8</v>
      </c>
      <c r="I4654" s="98" t="str">
        <f>VLOOKUP(E4654, 'Program Data Extracts-Zip Codes'!R$52:W$5334, 6, FALSE)</f>
        <v>SCG</v>
      </c>
      <c r="J4654" s="98" t="str">
        <f>VLOOKUP(E4654, 'Program Data Extracts-Zip Codes'!R$52:W$5334, 4, FALSE)</f>
        <v>Other</v>
      </c>
    </row>
    <row r="4655" spans="2:10" x14ac:dyDescent="0.25">
      <c r="B4655" s="63">
        <v>6065043316</v>
      </c>
      <c r="C4655" s="63">
        <v>3713</v>
      </c>
      <c r="D4655" s="63" t="s">
        <v>185</v>
      </c>
      <c r="E4655" s="96">
        <v>92545</v>
      </c>
      <c r="F4655" s="63">
        <v>29.673096187017901</v>
      </c>
      <c r="G4655" s="63">
        <v>0</v>
      </c>
      <c r="H4655" s="63">
        <v>30.1</v>
      </c>
      <c r="I4655" s="98" t="str">
        <f>VLOOKUP(E4655, 'Program Data Extracts-Zip Codes'!R$52:W$5334, 6, FALSE)</f>
        <v>SCG</v>
      </c>
      <c r="J4655" s="98" t="str">
        <f>VLOOKUP(E4655, 'Program Data Extracts-Zip Codes'!R$52:W$5334, 4, FALSE)</f>
        <v>SCE</v>
      </c>
    </row>
    <row r="4656" spans="2:10" x14ac:dyDescent="0.25">
      <c r="B4656" s="63">
        <v>6065043703</v>
      </c>
      <c r="C4656" s="63">
        <v>2585</v>
      </c>
      <c r="D4656" s="63" t="s">
        <v>185</v>
      </c>
      <c r="E4656" s="96">
        <v>92544</v>
      </c>
      <c r="F4656" s="63">
        <v>29.3572842513484</v>
      </c>
      <c r="G4656" s="63">
        <v>0</v>
      </c>
      <c r="H4656" s="63">
        <v>49.1</v>
      </c>
      <c r="I4656" s="98" t="str">
        <f>VLOOKUP(E4656, 'Program Data Extracts-Zip Codes'!R$52:W$5334, 6, FALSE)</f>
        <v>SCG</v>
      </c>
      <c r="J4656" s="98" t="str">
        <f>VLOOKUP(E4656, 'Program Data Extracts-Zip Codes'!R$52:W$5334, 4, FALSE)</f>
        <v>Other</v>
      </c>
    </row>
    <row r="4657" spans="2:10" x14ac:dyDescent="0.25">
      <c r="B4657" s="63">
        <v>6065043702</v>
      </c>
      <c r="C4657" s="63">
        <v>4235</v>
      </c>
      <c r="D4657" s="63" t="s">
        <v>185</v>
      </c>
      <c r="E4657" s="96">
        <v>92544</v>
      </c>
      <c r="F4657" s="63">
        <v>28.614583995316998</v>
      </c>
      <c r="G4657" s="63">
        <v>0</v>
      </c>
      <c r="H4657" s="63">
        <v>53.7</v>
      </c>
      <c r="I4657" s="98" t="str">
        <f>VLOOKUP(E4657, 'Program Data Extracts-Zip Codes'!R$52:W$5334, 6, FALSE)</f>
        <v>SCG</v>
      </c>
      <c r="J4657" s="98" t="str">
        <f>VLOOKUP(E4657, 'Program Data Extracts-Zip Codes'!R$52:W$5334, 4, FALSE)</f>
        <v>Other</v>
      </c>
    </row>
    <row r="4658" spans="2:10" x14ac:dyDescent="0.25">
      <c r="B4658" s="63">
        <v>6065043306</v>
      </c>
      <c r="C4658" s="63">
        <v>4538</v>
      </c>
      <c r="D4658" s="63" t="s">
        <v>185</v>
      </c>
      <c r="E4658" s="96">
        <v>92545</v>
      </c>
      <c r="F4658" s="63">
        <v>26.581774907909299</v>
      </c>
      <c r="G4658" s="63">
        <v>0</v>
      </c>
      <c r="H4658" s="63">
        <v>39.9</v>
      </c>
      <c r="I4658" s="98" t="str">
        <f>VLOOKUP(E4658, 'Program Data Extracts-Zip Codes'!R$52:W$5334, 6, FALSE)</f>
        <v>SCG</v>
      </c>
      <c r="J4658" s="98" t="str">
        <f>VLOOKUP(E4658, 'Program Data Extracts-Zip Codes'!R$52:W$5334, 4, FALSE)</f>
        <v>SCE</v>
      </c>
    </row>
    <row r="4659" spans="2:10" x14ac:dyDescent="0.25">
      <c r="B4659" s="63">
        <v>6065043311</v>
      </c>
      <c r="C4659" s="63">
        <v>2265</v>
      </c>
      <c r="D4659" s="63" t="s">
        <v>185</v>
      </c>
      <c r="E4659" s="96">
        <v>92544</v>
      </c>
      <c r="F4659" s="63">
        <v>26.3436469475322</v>
      </c>
      <c r="G4659" s="63">
        <v>0</v>
      </c>
      <c r="H4659" s="63">
        <v>45.2</v>
      </c>
      <c r="I4659" s="98" t="str">
        <f>VLOOKUP(E4659, 'Program Data Extracts-Zip Codes'!R$52:W$5334, 6, FALSE)</f>
        <v>SCG</v>
      </c>
      <c r="J4659" s="98" t="str">
        <f>VLOOKUP(E4659, 'Program Data Extracts-Zip Codes'!R$52:W$5334, 4, FALSE)</f>
        <v>Other</v>
      </c>
    </row>
    <row r="4660" spans="2:10" x14ac:dyDescent="0.25">
      <c r="B4660" s="63">
        <v>6065043314</v>
      </c>
      <c r="C4660" s="63">
        <v>3631</v>
      </c>
      <c r="D4660" s="63" t="s">
        <v>185</v>
      </c>
      <c r="E4660" s="96">
        <v>92544</v>
      </c>
      <c r="F4660" s="63">
        <v>22.908936765707299</v>
      </c>
      <c r="G4660" s="63">
        <v>0</v>
      </c>
      <c r="H4660" s="63">
        <v>40.1</v>
      </c>
      <c r="I4660" s="98" t="str">
        <f>VLOOKUP(E4660, 'Program Data Extracts-Zip Codes'!R$52:W$5334, 6, FALSE)</f>
        <v>SCG</v>
      </c>
      <c r="J4660" s="98" t="str">
        <f>VLOOKUP(E4660, 'Program Data Extracts-Zip Codes'!R$52:W$5334, 4, FALSE)</f>
        <v>Other</v>
      </c>
    </row>
    <row r="4661" spans="2:10" x14ac:dyDescent="0.25">
      <c r="B4661" s="63">
        <v>6065043304</v>
      </c>
      <c r="C4661" s="63">
        <v>6816</v>
      </c>
      <c r="D4661" s="63" t="s">
        <v>185</v>
      </c>
      <c r="E4661" s="96">
        <v>92544</v>
      </c>
      <c r="F4661" s="63">
        <v>22.829285378805899</v>
      </c>
      <c r="G4661" s="63">
        <v>0</v>
      </c>
      <c r="H4661" s="63">
        <v>37.1</v>
      </c>
      <c r="I4661" s="98" t="str">
        <f>VLOOKUP(E4661, 'Program Data Extracts-Zip Codes'!R$52:W$5334, 6, FALSE)</f>
        <v>SCG</v>
      </c>
      <c r="J4661" s="98" t="str">
        <f>VLOOKUP(E4661, 'Program Data Extracts-Zip Codes'!R$52:W$5334, 4, FALSE)</f>
        <v>Other</v>
      </c>
    </row>
    <row r="4662" spans="2:10" x14ac:dyDescent="0.25">
      <c r="B4662" s="63">
        <v>6065043315</v>
      </c>
      <c r="C4662" s="63">
        <v>2073</v>
      </c>
      <c r="D4662" s="63" t="s">
        <v>185</v>
      </c>
      <c r="E4662" s="96">
        <v>92544</v>
      </c>
      <c r="F4662" s="63">
        <v>20.994900017554201</v>
      </c>
      <c r="G4662" s="63">
        <v>0</v>
      </c>
      <c r="H4662" s="63">
        <v>31.7</v>
      </c>
      <c r="I4662" s="98" t="str">
        <f>VLOOKUP(E4662, 'Program Data Extracts-Zip Codes'!R$52:W$5334, 6, FALSE)</f>
        <v>SCG</v>
      </c>
      <c r="J4662" s="98" t="str">
        <f>VLOOKUP(E4662, 'Program Data Extracts-Zip Codes'!R$52:W$5334, 4, FALSE)</f>
        <v>Other</v>
      </c>
    </row>
    <row r="4663" spans="2:10" x14ac:dyDescent="0.25">
      <c r="B4663" s="63">
        <v>6065042720</v>
      </c>
      <c r="C4663" s="63">
        <v>4434</v>
      </c>
      <c r="D4663" s="63" t="s">
        <v>185</v>
      </c>
      <c r="E4663" s="96">
        <v>92548</v>
      </c>
      <c r="F4663" s="63">
        <v>31.622601861694299</v>
      </c>
      <c r="G4663" s="63">
        <v>0</v>
      </c>
      <c r="H4663" s="63">
        <v>47.8</v>
      </c>
      <c r="I4663" s="98" t="str">
        <f>VLOOKUP(E4663, 'Program Data Extracts-Zip Codes'!R$52:W$5334, 6, FALSE)</f>
        <v>SCG</v>
      </c>
      <c r="J4663" s="98" t="str">
        <f>VLOOKUP(E4663, 'Program Data Extracts-Zip Codes'!R$52:W$5334, 4, FALSE)</f>
        <v>SCE</v>
      </c>
    </row>
    <row r="4664" spans="2:10" x14ac:dyDescent="0.25">
      <c r="B4664" s="63">
        <v>6065044404</v>
      </c>
      <c r="C4664" s="63">
        <v>1860</v>
      </c>
      <c r="D4664" s="63" t="s">
        <v>185</v>
      </c>
      <c r="E4664" s="96">
        <v>92549</v>
      </c>
      <c r="F4664" s="63">
        <v>27.594699566172899</v>
      </c>
      <c r="G4664" s="63">
        <v>0</v>
      </c>
      <c r="H4664" s="63">
        <v>47.2</v>
      </c>
      <c r="I4664" s="98" t="str">
        <f>VLOOKUP(E4664, 'Program Data Extracts-Zip Codes'!R$52:W$5334, 6, FALSE)</f>
        <v>SCG</v>
      </c>
      <c r="J4664" s="98" t="str">
        <f>VLOOKUP(E4664, 'Program Data Extracts-Zip Codes'!R$52:W$5334, 4, FALSE)</f>
        <v>SCE</v>
      </c>
    </row>
    <row r="4665" spans="2:10" x14ac:dyDescent="0.25">
      <c r="B4665" s="63">
        <v>6065045122</v>
      </c>
      <c r="C4665" s="63">
        <v>1427</v>
      </c>
      <c r="D4665" s="63" t="s">
        <v>185</v>
      </c>
      <c r="E4665" s="96">
        <v>92210</v>
      </c>
      <c r="F4665" s="63">
        <v>11.8223440250657</v>
      </c>
      <c r="G4665" s="63">
        <v>0</v>
      </c>
      <c r="H4665" s="63">
        <v>22.2</v>
      </c>
      <c r="I4665" s="98" t="str">
        <f>VLOOKUP(E4665, 'Program Data Extracts-Zip Codes'!R$52:W$5334, 6, FALSE)</f>
        <v>SCG</v>
      </c>
      <c r="J4665" s="98" t="str">
        <f>VLOOKUP(E4665, 'Program Data Extracts-Zip Codes'!R$52:W$5334, 4, FALSE)</f>
        <v>Imperial</v>
      </c>
    </row>
    <row r="4666" spans="2:10" x14ac:dyDescent="0.25">
      <c r="B4666" s="63">
        <v>6065045123</v>
      </c>
      <c r="C4666" s="63">
        <v>2356</v>
      </c>
      <c r="D4666" s="63" t="s">
        <v>185</v>
      </c>
      <c r="E4666" s="96">
        <v>92210</v>
      </c>
      <c r="F4666" s="63">
        <v>4.0366740170957103</v>
      </c>
      <c r="G4666" s="63">
        <v>0</v>
      </c>
      <c r="H4666" s="63">
        <v>26.3</v>
      </c>
      <c r="I4666" s="98" t="str">
        <f>VLOOKUP(E4666, 'Program Data Extracts-Zip Codes'!R$52:W$5334, 6, FALSE)</f>
        <v>SCG</v>
      </c>
      <c r="J4666" s="98" t="str">
        <f>VLOOKUP(E4666, 'Program Data Extracts-Zip Codes'!R$52:W$5334, 4, FALSE)</f>
        <v>Imperial</v>
      </c>
    </row>
    <row r="4667" spans="2:10" x14ac:dyDescent="0.25">
      <c r="B4667" s="63">
        <v>6065045303</v>
      </c>
      <c r="C4667" s="63">
        <v>3035</v>
      </c>
      <c r="D4667" s="63" t="s">
        <v>185</v>
      </c>
      <c r="E4667" s="96">
        <v>92201</v>
      </c>
      <c r="F4667" s="63">
        <v>52.072071696133001</v>
      </c>
      <c r="G4667" s="63">
        <v>3035</v>
      </c>
      <c r="H4667" s="63">
        <v>79.5</v>
      </c>
      <c r="I4667" s="98" t="str">
        <f>VLOOKUP(E4667, 'Program Data Extracts-Zip Codes'!R$52:W$5334, 6, FALSE)</f>
        <v>SCG</v>
      </c>
      <c r="J4667" s="98" t="str">
        <f>VLOOKUP(E4667, 'Program Data Extracts-Zip Codes'!R$52:W$5334, 4, FALSE)</f>
        <v>Imperial</v>
      </c>
    </row>
    <row r="4668" spans="2:10" x14ac:dyDescent="0.25">
      <c r="B4668" s="63">
        <v>6065045502</v>
      </c>
      <c r="C4668" s="63">
        <v>3744</v>
      </c>
      <c r="D4668" s="63" t="s">
        <v>185</v>
      </c>
      <c r="E4668" s="96">
        <v>92201</v>
      </c>
      <c r="F4668" s="63">
        <v>39.976841829180501</v>
      </c>
      <c r="G4668" s="63">
        <v>3744</v>
      </c>
      <c r="H4668" s="63">
        <v>55</v>
      </c>
      <c r="I4668" s="98" t="str">
        <f>VLOOKUP(E4668, 'Program Data Extracts-Zip Codes'!R$52:W$5334, 6, FALSE)</f>
        <v>SCG</v>
      </c>
      <c r="J4668" s="98" t="str">
        <f>VLOOKUP(E4668, 'Program Data Extracts-Zip Codes'!R$52:W$5334, 4, FALSE)</f>
        <v>Imperial</v>
      </c>
    </row>
    <row r="4669" spans="2:10" x14ac:dyDescent="0.25">
      <c r="B4669" s="63">
        <v>6065049500</v>
      </c>
      <c r="C4669" s="63">
        <v>8421</v>
      </c>
      <c r="D4669" s="63" t="s">
        <v>185</v>
      </c>
      <c r="E4669" s="96">
        <v>92201</v>
      </c>
      <c r="F4669" s="63">
        <v>39.457536610966997</v>
      </c>
      <c r="G4669" s="63">
        <v>8421</v>
      </c>
      <c r="H4669" s="63">
        <v>55.5</v>
      </c>
      <c r="I4669" s="98" t="str">
        <f>VLOOKUP(E4669, 'Program Data Extracts-Zip Codes'!R$52:W$5334, 6, FALSE)</f>
        <v>SCG</v>
      </c>
      <c r="J4669" s="98" t="str">
        <f>VLOOKUP(E4669, 'Program Data Extracts-Zip Codes'!R$52:W$5334, 4, FALSE)</f>
        <v>Imperial</v>
      </c>
    </row>
    <row r="4670" spans="2:10" x14ac:dyDescent="0.25">
      <c r="B4670" s="63">
        <v>6065045209</v>
      </c>
      <c r="C4670" s="63">
        <v>5441</v>
      </c>
      <c r="D4670" s="63" t="s">
        <v>185</v>
      </c>
      <c r="E4670" s="96">
        <v>92201</v>
      </c>
      <c r="F4670" s="63">
        <v>32.0578097827919</v>
      </c>
      <c r="G4670" s="63">
        <v>0</v>
      </c>
      <c r="H4670" s="63">
        <v>58.3</v>
      </c>
      <c r="I4670" s="98" t="str">
        <f>VLOOKUP(E4670, 'Program Data Extracts-Zip Codes'!R$52:W$5334, 6, FALSE)</f>
        <v>SCG</v>
      </c>
      <c r="J4670" s="98" t="str">
        <f>VLOOKUP(E4670, 'Program Data Extracts-Zip Codes'!R$52:W$5334, 4, FALSE)</f>
        <v>Imperial</v>
      </c>
    </row>
    <row r="4671" spans="2:10" x14ac:dyDescent="0.25">
      <c r="B4671" s="63">
        <v>6065045302</v>
      </c>
      <c r="C4671" s="63">
        <v>4459</v>
      </c>
      <c r="D4671" s="63" t="s">
        <v>185</v>
      </c>
      <c r="E4671" s="96">
        <v>92201</v>
      </c>
      <c r="F4671" s="63">
        <v>32.000667850724497</v>
      </c>
      <c r="G4671" s="63">
        <v>0</v>
      </c>
      <c r="H4671" s="63">
        <v>56.1</v>
      </c>
      <c r="I4671" s="98" t="str">
        <f>VLOOKUP(E4671, 'Program Data Extracts-Zip Codes'!R$52:W$5334, 6, FALSE)</f>
        <v>SCG</v>
      </c>
      <c r="J4671" s="98" t="str">
        <f>VLOOKUP(E4671, 'Program Data Extracts-Zip Codes'!R$52:W$5334, 4, FALSE)</f>
        <v>Imperial</v>
      </c>
    </row>
    <row r="4672" spans="2:10" x14ac:dyDescent="0.25">
      <c r="B4672" s="63">
        <v>6065045207</v>
      </c>
      <c r="C4672" s="63">
        <v>5014</v>
      </c>
      <c r="D4672" s="63" t="s">
        <v>185</v>
      </c>
      <c r="E4672" s="96">
        <v>92201</v>
      </c>
      <c r="F4672" s="63">
        <v>31.809956589443399</v>
      </c>
      <c r="G4672" s="63">
        <v>0</v>
      </c>
      <c r="H4672" s="63">
        <v>68.8</v>
      </c>
      <c r="I4672" s="98" t="str">
        <f>VLOOKUP(E4672, 'Program Data Extracts-Zip Codes'!R$52:W$5334, 6, FALSE)</f>
        <v>SCG</v>
      </c>
      <c r="J4672" s="98" t="str">
        <f>VLOOKUP(E4672, 'Program Data Extracts-Zip Codes'!R$52:W$5334, 4, FALSE)</f>
        <v>Imperial</v>
      </c>
    </row>
    <row r="4673" spans="2:10" x14ac:dyDescent="0.25">
      <c r="B4673" s="63">
        <v>6065045213</v>
      </c>
      <c r="C4673" s="63">
        <v>5216</v>
      </c>
      <c r="D4673" s="63" t="s">
        <v>185</v>
      </c>
      <c r="E4673" s="96">
        <v>92201</v>
      </c>
      <c r="F4673" s="63">
        <v>27.037082918039701</v>
      </c>
      <c r="G4673" s="63">
        <v>0</v>
      </c>
      <c r="H4673" s="63">
        <v>40.200000000000003</v>
      </c>
      <c r="I4673" s="98" t="str">
        <f>VLOOKUP(E4673, 'Program Data Extracts-Zip Codes'!R$52:W$5334, 6, FALSE)</f>
        <v>SCG</v>
      </c>
      <c r="J4673" s="98" t="str">
        <f>VLOOKUP(E4673, 'Program Data Extracts-Zip Codes'!R$52:W$5334, 4, FALSE)</f>
        <v>Imperial</v>
      </c>
    </row>
    <row r="4674" spans="2:10" x14ac:dyDescent="0.25">
      <c r="B4674" s="63">
        <v>6065045501</v>
      </c>
      <c r="C4674" s="63">
        <v>5518</v>
      </c>
      <c r="D4674" s="63" t="s">
        <v>185</v>
      </c>
      <c r="E4674" s="96">
        <v>92201</v>
      </c>
      <c r="F4674" s="63">
        <v>26.728427538530401</v>
      </c>
      <c r="G4674" s="63">
        <v>0</v>
      </c>
      <c r="H4674" s="63">
        <v>57.3</v>
      </c>
      <c r="I4674" s="98" t="str">
        <f>VLOOKUP(E4674, 'Program Data Extracts-Zip Codes'!R$52:W$5334, 6, FALSE)</f>
        <v>SCG</v>
      </c>
      <c r="J4674" s="98" t="str">
        <f>VLOOKUP(E4674, 'Program Data Extracts-Zip Codes'!R$52:W$5334, 4, FALSE)</f>
        <v>Imperial</v>
      </c>
    </row>
    <row r="4675" spans="2:10" x14ac:dyDescent="0.25">
      <c r="B4675" s="63">
        <v>6065045217</v>
      </c>
      <c r="C4675" s="63">
        <v>6225</v>
      </c>
      <c r="D4675" s="63" t="s">
        <v>185</v>
      </c>
      <c r="E4675" s="96">
        <v>92201</v>
      </c>
      <c r="F4675" s="63">
        <v>26.367632696583801</v>
      </c>
      <c r="G4675" s="63">
        <v>0</v>
      </c>
      <c r="H4675" s="63">
        <v>49.7</v>
      </c>
      <c r="I4675" s="98" t="str">
        <f>VLOOKUP(E4675, 'Program Data Extracts-Zip Codes'!R$52:W$5334, 6, FALSE)</f>
        <v>SCG</v>
      </c>
      <c r="J4675" s="98" t="str">
        <f>VLOOKUP(E4675, 'Program Data Extracts-Zip Codes'!R$52:W$5334, 4, FALSE)</f>
        <v>Imperial</v>
      </c>
    </row>
    <row r="4676" spans="2:10" x14ac:dyDescent="0.25">
      <c r="B4676" s="63">
        <v>6065045224</v>
      </c>
      <c r="C4676" s="63">
        <v>5471</v>
      </c>
      <c r="D4676" s="63" t="s">
        <v>185</v>
      </c>
      <c r="E4676" s="96">
        <v>92201</v>
      </c>
      <c r="F4676" s="63">
        <v>24.083218381347201</v>
      </c>
      <c r="G4676" s="63">
        <v>0</v>
      </c>
      <c r="H4676" s="63">
        <v>34.299999999999997</v>
      </c>
      <c r="I4676" s="98" t="str">
        <f>VLOOKUP(E4676, 'Program Data Extracts-Zip Codes'!R$52:W$5334, 6, FALSE)</f>
        <v>SCG</v>
      </c>
      <c r="J4676" s="98" t="str">
        <f>VLOOKUP(E4676, 'Program Data Extracts-Zip Codes'!R$52:W$5334, 4, FALSE)</f>
        <v>Imperial</v>
      </c>
    </row>
    <row r="4677" spans="2:10" x14ac:dyDescent="0.25">
      <c r="B4677" s="63">
        <v>6065049400</v>
      </c>
      <c r="C4677" s="63">
        <v>2978</v>
      </c>
      <c r="D4677" s="63" t="s">
        <v>185</v>
      </c>
      <c r="E4677" s="96">
        <v>92203</v>
      </c>
      <c r="F4677" s="63">
        <v>21.852632864347999</v>
      </c>
      <c r="G4677" s="63">
        <v>0</v>
      </c>
      <c r="H4677" s="63">
        <v>43.9</v>
      </c>
      <c r="I4677" s="98" t="str">
        <f>VLOOKUP(E4677, 'Program Data Extracts-Zip Codes'!R$52:W$5334, 6, FALSE)</f>
        <v>SCG</v>
      </c>
      <c r="J4677" s="98" t="str">
        <f>VLOOKUP(E4677, 'Program Data Extracts-Zip Codes'!R$52:W$5334, 4, FALSE)</f>
        <v>Imperial</v>
      </c>
    </row>
    <row r="4678" spans="2:10" x14ac:dyDescent="0.25">
      <c r="B4678" s="63">
        <v>6065045233</v>
      </c>
      <c r="C4678" s="63">
        <v>4244</v>
      </c>
      <c r="D4678" s="63" t="s">
        <v>185</v>
      </c>
      <c r="E4678" s="96">
        <v>92203</v>
      </c>
      <c r="F4678" s="63">
        <v>19.948798862833101</v>
      </c>
      <c r="G4678" s="63">
        <v>0</v>
      </c>
      <c r="H4678" s="63">
        <v>43.5</v>
      </c>
      <c r="I4678" s="98" t="str">
        <f>VLOOKUP(E4678, 'Program Data Extracts-Zip Codes'!R$52:W$5334, 6, FALSE)</f>
        <v>SCG</v>
      </c>
      <c r="J4678" s="98" t="str">
        <f>VLOOKUP(E4678, 'Program Data Extracts-Zip Codes'!R$52:W$5334, 4, FALSE)</f>
        <v>Imperial</v>
      </c>
    </row>
    <row r="4679" spans="2:10" x14ac:dyDescent="0.25">
      <c r="B4679" s="63">
        <v>6065049100</v>
      </c>
      <c r="C4679" s="63">
        <v>5264</v>
      </c>
      <c r="D4679" s="63" t="s">
        <v>185</v>
      </c>
      <c r="E4679" s="96">
        <v>92201</v>
      </c>
      <c r="F4679" s="63">
        <v>18.577294031228</v>
      </c>
      <c r="G4679" s="63">
        <v>0</v>
      </c>
      <c r="H4679" s="63">
        <v>24.5</v>
      </c>
      <c r="I4679" s="98" t="str">
        <f>VLOOKUP(E4679, 'Program Data Extracts-Zip Codes'!R$52:W$5334, 6, FALSE)</f>
        <v>SCG</v>
      </c>
      <c r="J4679" s="98" t="str">
        <f>VLOOKUP(E4679, 'Program Data Extracts-Zip Codes'!R$52:W$5334, 4, FALSE)</f>
        <v>Imperial</v>
      </c>
    </row>
    <row r="4680" spans="2:10" x14ac:dyDescent="0.25">
      <c r="B4680" s="63">
        <v>6065045212</v>
      </c>
      <c r="C4680" s="63">
        <v>2293</v>
      </c>
      <c r="D4680" s="63" t="s">
        <v>185</v>
      </c>
      <c r="E4680" s="96">
        <v>92201</v>
      </c>
      <c r="F4680" s="63">
        <v>17.688447506852899</v>
      </c>
      <c r="G4680" s="63">
        <v>0</v>
      </c>
      <c r="H4680" s="63">
        <v>33.4</v>
      </c>
      <c r="I4680" s="98" t="str">
        <f>VLOOKUP(E4680, 'Program Data Extracts-Zip Codes'!R$52:W$5334, 6, FALSE)</f>
        <v>SCG</v>
      </c>
      <c r="J4680" s="98" t="str">
        <f>VLOOKUP(E4680, 'Program Data Extracts-Zip Codes'!R$52:W$5334, 4, FALSE)</f>
        <v>Imperial</v>
      </c>
    </row>
    <row r="4681" spans="2:10" x14ac:dyDescent="0.25">
      <c r="B4681" s="63">
        <v>6065045216</v>
      </c>
      <c r="C4681" s="63">
        <v>1804</v>
      </c>
      <c r="D4681" s="63" t="s">
        <v>185</v>
      </c>
      <c r="E4681" s="96">
        <v>92203</v>
      </c>
      <c r="F4681" s="63">
        <v>16.849629176665399</v>
      </c>
      <c r="G4681" s="63">
        <v>0</v>
      </c>
      <c r="H4681" s="63">
        <v>21</v>
      </c>
      <c r="I4681" s="98" t="str">
        <f>VLOOKUP(E4681, 'Program Data Extracts-Zip Codes'!R$52:W$5334, 6, FALSE)</f>
        <v>SCG</v>
      </c>
      <c r="J4681" s="98" t="str">
        <f>VLOOKUP(E4681, 'Program Data Extracts-Zip Codes'!R$52:W$5334, 4, FALSE)</f>
        <v>Imperial</v>
      </c>
    </row>
    <row r="4682" spans="2:10" x14ac:dyDescent="0.25">
      <c r="B4682" s="63">
        <v>6065045304</v>
      </c>
      <c r="C4682" s="63">
        <v>8675</v>
      </c>
      <c r="D4682" s="63" t="s">
        <v>185</v>
      </c>
      <c r="E4682" s="96">
        <v>92203</v>
      </c>
      <c r="F4682" s="63">
        <v>13.9960564980663</v>
      </c>
      <c r="G4682" s="63">
        <v>0</v>
      </c>
      <c r="H4682" s="63">
        <v>25.1</v>
      </c>
      <c r="I4682" s="98" t="str">
        <f>VLOOKUP(E4682, 'Program Data Extracts-Zip Codes'!R$52:W$5334, 6, FALSE)</f>
        <v>SCG</v>
      </c>
      <c r="J4682" s="98" t="str">
        <f>VLOOKUP(E4682, 'Program Data Extracts-Zip Codes'!R$52:W$5334, 4, FALSE)</f>
        <v>Imperial</v>
      </c>
    </row>
    <row r="4683" spans="2:10" x14ac:dyDescent="0.25">
      <c r="B4683" s="63">
        <v>6065045606</v>
      </c>
      <c r="C4683" s="63">
        <v>2680</v>
      </c>
      <c r="D4683" s="63" t="s">
        <v>185</v>
      </c>
      <c r="E4683" s="96">
        <v>92201</v>
      </c>
      <c r="F4683" s="63">
        <v>12.2392652174982</v>
      </c>
      <c r="G4683" s="63">
        <v>0</v>
      </c>
      <c r="H4683" s="63">
        <v>31.7</v>
      </c>
      <c r="I4683" s="98" t="str">
        <f>VLOOKUP(E4683, 'Program Data Extracts-Zip Codes'!R$52:W$5334, 6, FALSE)</f>
        <v>SCG</v>
      </c>
      <c r="J4683" s="98" t="str">
        <f>VLOOKUP(E4683, 'Program Data Extracts-Zip Codes'!R$52:W$5334, 4, FALSE)</f>
        <v>Imperial</v>
      </c>
    </row>
    <row r="4684" spans="2:10" x14ac:dyDescent="0.25">
      <c r="B4684" s="63">
        <v>6065045214</v>
      </c>
      <c r="C4684" s="63">
        <v>5648</v>
      </c>
      <c r="D4684" s="63" t="s">
        <v>185</v>
      </c>
      <c r="E4684" s="96">
        <v>92203</v>
      </c>
      <c r="F4684" s="63">
        <v>9.9210598806492296</v>
      </c>
      <c r="G4684" s="63">
        <v>0</v>
      </c>
      <c r="H4684" s="63">
        <v>19</v>
      </c>
      <c r="I4684" s="98" t="str">
        <f>VLOOKUP(E4684, 'Program Data Extracts-Zip Codes'!R$52:W$5334, 6, FALSE)</f>
        <v>SCG</v>
      </c>
      <c r="J4684" s="98" t="str">
        <f>VLOOKUP(E4684, 'Program Data Extracts-Zip Codes'!R$52:W$5334, 4, FALSE)</f>
        <v>Imperial</v>
      </c>
    </row>
    <row r="4685" spans="2:10" x14ac:dyDescent="0.25">
      <c r="B4685" s="63">
        <v>6065045121</v>
      </c>
      <c r="C4685" s="63">
        <v>5457</v>
      </c>
      <c r="D4685" s="63" t="s">
        <v>185</v>
      </c>
      <c r="E4685" s="96">
        <v>92253</v>
      </c>
      <c r="F4685" s="63">
        <v>13.872613589673399</v>
      </c>
      <c r="G4685" s="63">
        <v>0</v>
      </c>
      <c r="H4685" s="63">
        <v>32.9</v>
      </c>
      <c r="I4685" s="98" t="str">
        <f>VLOOKUP(E4685, 'Program Data Extracts-Zip Codes'!R$52:W$5334, 6, FALSE)</f>
        <v>SCG</v>
      </c>
      <c r="J4685" s="98" t="str">
        <f>VLOOKUP(E4685, 'Program Data Extracts-Zip Codes'!R$52:W$5334, 4, FALSE)</f>
        <v>Imperial</v>
      </c>
    </row>
    <row r="4686" spans="2:10" x14ac:dyDescent="0.25">
      <c r="B4686" s="63">
        <v>6065045120</v>
      </c>
      <c r="C4686" s="63">
        <v>4580</v>
      </c>
      <c r="D4686" s="63" t="s">
        <v>185</v>
      </c>
      <c r="E4686" s="96">
        <v>92253</v>
      </c>
      <c r="F4686" s="63">
        <v>11.7662461762825</v>
      </c>
      <c r="G4686" s="63">
        <v>0</v>
      </c>
      <c r="H4686" s="63">
        <v>52.9</v>
      </c>
      <c r="I4686" s="98" t="str">
        <f>VLOOKUP(E4686, 'Program Data Extracts-Zip Codes'!R$52:W$5334, 6, FALSE)</f>
        <v>SCG</v>
      </c>
      <c r="J4686" s="98" t="str">
        <f>VLOOKUP(E4686, 'Program Data Extracts-Zip Codes'!R$52:W$5334, 4, FALSE)</f>
        <v>Imperial</v>
      </c>
    </row>
    <row r="4687" spans="2:10" x14ac:dyDescent="0.25">
      <c r="B4687" s="63">
        <v>6065045110</v>
      </c>
      <c r="C4687" s="63">
        <v>5401</v>
      </c>
      <c r="D4687" s="63" t="s">
        <v>185</v>
      </c>
      <c r="E4687" s="96">
        <v>92253</v>
      </c>
      <c r="F4687" s="63">
        <v>9.6472851798401997</v>
      </c>
      <c r="G4687" s="63">
        <v>0</v>
      </c>
      <c r="H4687" s="63">
        <v>36.299999999999997</v>
      </c>
      <c r="I4687" s="98" t="str">
        <f>VLOOKUP(E4687, 'Program Data Extracts-Zip Codes'!R$52:W$5334, 6, FALSE)</f>
        <v>SCG</v>
      </c>
      <c r="J4687" s="98" t="str">
        <f>VLOOKUP(E4687, 'Program Data Extracts-Zip Codes'!R$52:W$5334, 4, FALSE)</f>
        <v>Imperial</v>
      </c>
    </row>
    <row r="4688" spans="2:10" x14ac:dyDescent="0.25">
      <c r="B4688" s="63">
        <v>6065045215</v>
      </c>
      <c r="C4688" s="63">
        <v>8515</v>
      </c>
      <c r="D4688" s="63" t="s">
        <v>185</v>
      </c>
      <c r="E4688" s="96">
        <v>92253</v>
      </c>
      <c r="F4688" s="63">
        <v>9.4312036829170598</v>
      </c>
      <c r="G4688" s="63">
        <v>0</v>
      </c>
      <c r="H4688" s="63">
        <v>18.100000000000001</v>
      </c>
      <c r="I4688" s="98" t="str">
        <f>VLOOKUP(E4688, 'Program Data Extracts-Zip Codes'!R$52:W$5334, 6, FALSE)</f>
        <v>SCG</v>
      </c>
      <c r="J4688" s="98" t="str">
        <f>VLOOKUP(E4688, 'Program Data Extracts-Zip Codes'!R$52:W$5334, 4, FALSE)</f>
        <v>Imperial</v>
      </c>
    </row>
    <row r="4689" spans="2:10" x14ac:dyDescent="0.25">
      <c r="B4689" s="63">
        <v>6065045109</v>
      </c>
      <c r="C4689" s="63">
        <v>3831</v>
      </c>
      <c r="D4689" s="63" t="s">
        <v>185</v>
      </c>
      <c r="E4689" s="96">
        <v>92253</v>
      </c>
      <c r="F4689" s="63">
        <v>8.4471657256996906</v>
      </c>
      <c r="G4689" s="63">
        <v>0</v>
      </c>
      <c r="H4689" s="63">
        <v>36.200000000000003</v>
      </c>
      <c r="I4689" s="98" t="str">
        <f>VLOOKUP(E4689, 'Program Data Extracts-Zip Codes'!R$52:W$5334, 6, FALSE)</f>
        <v>SCG</v>
      </c>
      <c r="J4689" s="98" t="str">
        <f>VLOOKUP(E4689, 'Program Data Extracts-Zip Codes'!R$52:W$5334, 4, FALSE)</f>
        <v>Imperial</v>
      </c>
    </row>
    <row r="4690" spans="2:10" x14ac:dyDescent="0.25">
      <c r="B4690" s="63">
        <v>6065045608</v>
      </c>
      <c r="C4690" s="63">
        <v>2878</v>
      </c>
      <c r="D4690" s="63" t="s">
        <v>185</v>
      </c>
      <c r="E4690" s="96">
        <v>92253</v>
      </c>
      <c r="F4690" s="63">
        <v>5.81416858431996</v>
      </c>
      <c r="G4690" s="63">
        <v>0</v>
      </c>
      <c r="H4690" s="63">
        <v>8.1999999999999993</v>
      </c>
      <c r="I4690" s="98" t="str">
        <f>VLOOKUP(E4690, 'Program Data Extracts-Zip Codes'!R$52:W$5334, 6, FALSE)</f>
        <v>SCG</v>
      </c>
      <c r="J4690" s="98" t="str">
        <f>VLOOKUP(E4690, 'Program Data Extracts-Zip Codes'!R$52:W$5334, 4, FALSE)</f>
        <v>Imperial</v>
      </c>
    </row>
    <row r="4691" spans="2:10" x14ac:dyDescent="0.25">
      <c r="B4691" s="63">
        <v>6065043006</v>
      </c>
      <c r="C4691" s="63">
        <v>4703</v>
      </c>
      <c r="D4691" s="63" t="s">
        <v>185</v>
      </c>
      <c r="E4691" s="96">
        <v>92530</v>
      </c>
      <c r="F4691" s="63">
        <v>43.1053485276489</v>
      </c>
      <c r="G4691" s="63">
        <v>4703</v>
      </c>
      <c r="H4691" s="63">
        <v>59.3</v>
      </c>
      <c r="I4691" s="98" t="str">
        <f>VLOOKUP(E4691, 'Program Data Extracts-Zip Codes'!R$52:W$5334, 6, FALSE)</f>
        <v>SDGE</v>
      </c>
      <c r="J4691" s="98" t="str">
        <f>VLOOKUP(E4691, 'Program Data Extracts-Zip Codes'!R$52:W$5334, 4, FALSE)</f>
        <v>SDGE</v>
      </c>
    </row>
    <row r="4692" spans="2:10" x14ac:dyDescent="0.25">
      <c r="B4692" s="63">
        <v>6065043005</v>
      </c>
      <c r="C4692" s="63">
        <v>5049</v>
      </c>
      <c r="D4692" s="63" t="s">
        <v>185</v>
      </c>
      <c r="E4692" s="96">
        <v>92530</v>
      </c>
      <c r="F4692" s="63">
        <v>39.928932910446001</v>
      </c>
      <c r="G4692" s="63">
        <v>5049</v>
      </c>
      <c r="H4692" s="63">
        <v>50.4</v>
      </c>
      <c r="I4692" s="98" t="str">
        <f>VLOOKUP(E4692, 'Program Data Extracts-Zip Codes'!R$52:W$5334, 6, FALSE)</f>
        <v>SDGE</v>
      </c>
      <c r="J4692" s="98" t="str">
        <f>VLOOKUP(E4692, 'Program Data Extracts-Zip Codes'!R$52:W$5334, 4, FALSE)</f>
        <v>SDGE</v>
      </c>
    </row>
    <row r="4693" spans="2:10" x14ac:dyDescent="0.25">
      <c r="B4693" s="63">
        <v>6065043001</v>
      </c>
      <c r="C4693" s="63">
        <v>5593</v>
      </c>
      <c r="D4693" s="63" t="s">
        <v>185</v>
      </c>
      <c r="E4693" s="96">
        <v>92530</v>
      </c>
      <c r="F4693" s="63">
        <v>39.320660771419099</v>
      </c>
      <c r="G4693" s="63">
        <v>0</v>
      </c>
      <c r="H4693" s="63">
        <v>55.5</v>
      </c>
      <c r="I4693" s="98" t="str">
        <f>VLOOKUP(E4693, 'Program Data Extracts-Zip Codes'!R$52:W$5334, 6, FALSE)</f>
        <v>SDGE</v>
      </c>
      <c r="J4693" s="98" t="str">
        <f>VLOOKUP(E4693, 'Program Data Extracts-Zip Codes'!R$52:W$5334, 4, FALSE)</f>
        <v>SDGE</v>
      </c>
    </row>
    <row r="4694" spans="2:10" x14ac:dyDescent="0.25">
      <c r="B4694" s="63">
        <v>6065043008</v>
      </c>
      <c r="C4694" s="63">
        <v>5394</v>
      </c>
      <c r="D4694" s="63" t="s">
        <v>185</v>
      </c>
      <c r="E4694" s="96">
        <v>92530</v>
      </c>
      <c r="F4694" s="63">
        <v>33.004150917102699</v>
      </c>
      <c r="G4694" s="63">
        <v>0</v>
      </c>
      <c r="H4694" s="63">
        <v>41.9</v>
      </c>
      <c r="I4694" s="98" t="str">
        <f>VLOOKUP(E4694, 'Program Data Extracts-Zip Codes'!R$52:W$5334, 6, FALSE)</f>
        <v>SDGE</v>
      </c>
      <c r="J4694" s="98" t="str">
        <f>VLOOKUP(E4694, 'Program Data Extracts-Zip Codes'!R$52:W$5334, 4, FALSE)</f>
        <v>SDGE</v>
      </c>
    </row>
    <row r="4695" spans="2:10" x14ac:dyDescent="0.25">
      <c r="B4695" s="63">
        <v>6065043003</v>
      </c>
      <c r="C4695" s="63">
        <v>6600</v>
      </c>
      <c r="D4695" s="63" t="s">
        <v>185</v>
      </c>
      <c r="E4695" s="96">
        <v>92530</v>
      </c>
      <c r="F4695" s="63">
        <v>31.710473467882899</v>
      </c>
      <c r="G4695" s="63">
        <v>0</v>
      </c>
      <c r="H4695" s="63">
        <v>65</v>
      </c>
      <c r="I4695" s="98" t="str">
        <f>VLOOKUP(E4695, 'Program Data Extracts-Zip Codes'!R$52:W$5334, 6, FALSE)</f>
        <v>SDGE</v>
      </c>
      <c r="J4695" s="98" t="str">
        <f>VLOOKUP(E4695, 'Program Data Extracts-Zip Codes'!R$52:W$5334, 4, FALSE)</f>
        <v>SDGE</v>
      </c>
    </row>
    <row r="4696" spans="2:10" x14ac:dyDescent="0.25">
      <c r="B4696" s="63">
        <v>6065042715</v>
      </c>
      <c r="C4696" s="63">
        <v>12805</v>
      </c>
      <c r="D4696" s="63" t="s">
        <v>185</v>
      </c>
      <c r="E4696" s="96">
        <v>92532</v>
      </c>
      <c r="F4696" s="63">
        <v>26.750617338610699</v>
      </c>
      <c r="G4696" s="63">
        <v>0</v>
      </c>
      <c r="H4696" s="63">
        <v>22</v>
      </c>
      <c r="I4696" s="98" t="str">
        <f>VLOOKUP(E4696, 'Program Data Extracts-Zip Codes'!R$52:W$5334, 6, FALSE)</f>
        <v>SCG</v>
      </c>
      <c r="J4696" s="98" t="str">
        <f>VLOOKUP(E4696, 'Program Data Extracts-Zip Codes'!R$52:W$5334, 4, FALSE)</f>
        <v>SCE</v>
      </c>
    </row>
    <row r="4697" spans="2:10" x14ac:dyDescent="0.25">
      <c r="B4697" s="63">
        <v>6065046401</v>
      </c>
      <c r="C4697" s="63">
        <v>3768</v>
      </c>
      <c r="D4697" s="63" t="s">
        <v>185</v>
      </c>
      <c r="E4697" s="96">
        <v>92530</v>
      </c>
      <c r="F4697" s="63">
        <v>26.164835509880401</v>
      </c>
      <c r="G4697" s="63">
        <v>0</v>
      </c>
      <c r="H4697" s="63">
        <v>37.799999999999997</v>
      </c>
      <c r="I4697" s="98" t="str">
        <f>VLOOKUP(E4697, 'Program Data Extracts-Zip Codes'!R$52:W$5334, 6, FALSE)</f>
        <v>SDGE</v>
      </c>
      <c r="J4697" s="98" t="str">
        <f>VLOOKUP(E4697, 'Program Data Extracts-Zip Codes'!R$52:W$5334, 4, FALSE)</f>
        <v>SDGE</v>
      </c>
    </row>
    <row r="4698" spans="2:10" x14ac:dyDescent="0.25">
      <c r="B4698" s="63">
        <v>6065046402</v>
      </c>
      <c r="C4698" s="63">
        <v>4684</v>
      </c>
      <c r="D4698" s="63" t="s">
        <v>185</v>
      </c>
      <c r="E4698" s="96">
        <v>92530</v>
      </c>
      <c r="F4698" s="63">
        <v>25.765909787985599</v>
      </c>
      <c r="G4698" s="63">
        <v>0</v>
      </c>
      <c r="H4698" s="63">
        <v>58.5</v>
      </c>
      <c r="I4698" s="98" t="str">
        <f>VLOOKUP(E4698, 'Program Data Extracts-Zip Codes'!R$52:W$5334, 6, FALSE)</f>
        <v>SDGE</v>
      </c>
      <c r="J4698" s="98" t="str">
        <f>VLOOKUP(E4698, 'Program Data Extracts-Zip Codes'!R$52:W$5334, 4, FALSE)</f>
        <v>SDGE</v>
      </c>
    </row>
    <row r="4699" spans="2:10" x14ac:dyDescent="0.25">
      <c r="B4699" s="63">
        <v>6065043010</v>
      </c>
      <c r="C4699" s="63">
        <v>5687</v>
      </c>
      <c r="D4699" s="63" t="s">
        <v>185</v>
      </c>
      <c r="E4699" s="96">
        <v>92530</v>
      </c>
      <c r="F4699" s="63">
        <v>23.0774377097014</v>
      </c>
      <c r="G4699" s="63">
        <v>0</v>
      </c>
      <c r="H4699" s="63">
        <v>22.8</v>
      </c>
      <c r="I4699" s="98" t="str">
        <f>VLOOKUP(E4699, 'Program Data Extracts-Zip Codes'!R$52:W$5334, 6, FALSE)</f>
        <v>SDGE</v>
      </c>
      <c r="J4699" s="98" t="str">
        <f>VLOOKUP(E4699, 'Program Data Extracts-Zip Codes'!R$52:W$5334, 4, FALSE)</f>
        <v>SDGE</v>
      </c>
    </row>
    <row r="4700" spans="2:10" x14ac:dyDescent="0.25">
      <c r="B4700" s="63">
        <v>6065043009</v>
      </c>
      <c r="C4700" s="63">
        <v>4736</v>
      </c>
      <c r="D4700" s="63" t="s">
        <v>185</v>
      </c>
      <c r="E4700" s="96">
        <v>92530</v>
      </c>
      <c r="F4700" s="63">
        <v>22.7360029205704</v>
      </c>
      <c r="G4700" s="63">
        <v>0</v>
      </c>
      <c r="H4700" s="63">
        <v>22.6</v>
      </c>
      <c r="I4700" s="98" t="str">
        <f>VLOOKUP(E4700, 'Program Data Extracts-Zip Codes'!R$52:W$5334, 6, FALSE)</f>
        <v>SDGE</v>
      </c>
      <c r="J4700" s="98" t="str">
        <f>VLOOKUP(E4700, 'Program Data Extracts-Zip Codes'!R$52:W$5334, 4, FALSE)</f>
        <v>SDGE</v>
      </c>
    </row>
    <row r="4701" spans="2:10" x14ac:dyDescent="0.25">
      <c r="B4701" s="63">
        <v>6065046403</v>
      </c>
      <c r="C4701" s="63">
        <v>7156</v>
      </c>
      <c r="D4701" s="63" t="s">
        <v>185</v>
      </c>
      <c r="E4701" s="96">
        <v>92530</v>
      </c>
      <c r="F4701" s="63">
        <v>15.738244374872499</v>
      </c>
      <c r="G4701" s="63">
        <v>0</v>
      </c>
      <c r="H4701" s="63">
        <v>30.1</v>
      </c>
      <c r="I4701" s="98" t="str">
        <f>VLOOKUP(E4701, 'Program Data Extracts-Zip Codes'!R$52:W$5334, 6, FALSE)</f>
        <v>SDGE</v>
      </c>
      <c r="J4701" s="98" t="str">
        <f>VLOOKUP(E4701, 'Program Data Extracts-Zip Codes'!R$52:W$5334, 4, FALSE)</f>
        <v>SDGE</v>
      </c>
    </row>
    <row r="4702" spans="2:10" x14ac:dyDescent="0.25">
      <c r="B4702" s="63">
        <v>6065046700</v>
      </c>
      <c r="C4702" s="63">
        <v>4442</v>
      </c>
      <c r="D4702" s="63" t="s">
        <v>185</v>
      </c>
      <c r="E4702" s="96">
        <v>92518</v>
      </c>
      <c r="F4702" s="63">
        <v>69.150347374724106</v>
      </c>
      <c r="G4702" s="63">
        <v>4442</v>
      </c>
      <c r="H4702" s="63">
        <v>67.8</v>
      </c>
      <c r="I4702" s="98" t="str">
        <f>VLOOKUP(E4702, 'Program Data Extracts-Zip Codes'!R$52:W$5334, 6, FALSE)</f>
        <v>SCG</v>
      </c>
      <c r="J4702" s="98" t="str">
        <f>VLOOKUP(E4702, 'Program Data Extracts-Zip Codes'!R$52:W$5334, 4, FALSE)</f>
        <v>Other</v>
      </c>
    </row>
    <row r="4703" spans="2:10" x14ac:dyDescent="0.25">
      <c r="B4703" s="63">
        <v>6065045604</v>
      </c>
      <c r="C4703" s="63">
        <v>13694</v>
      </c>
      <c r="D4703" s="63" t="s">
        <v>185</v>
      </c>
      <c r="E4703" s="96">
        <v>92254</v>
      </c>
      <c r="F4703" s="63">
        <v>45.658828637015603</v>
      </c>
      <c r="G4703" s="63">
        <v>13694</v>
      </c>
      <c r="H4703" s="63">
        <v>75.099999999999994</v>
      </c>
      <c r="I4703" s="98" t="str">
        <f>VLOOKUP(E4703, 'Program Data Extracts-Zip Codes'!R$52:W$5334, 6, FALSE)</f>
        <v>SCG</v>
      </c>
      <c r="J4703" s="98" t="str">
        <f>VLOOKUP(E4703, 'Program Data Extracts-Zip Codes'!R$52:W$5334, 4, FALSE)</f>
        <v>Imperial</v>
      </c>
    </row>
    <row r="4704" spans="2:10" x14ac:dyDescent="0.25">
      <c r="B4704" s="63">
        <v>6065043279</v>
      </c>
      <c r="C4704" s="63">
        <v>5093</v>
      </c>
      <c r="D4704" s="63" t="s">
        <v>185</v>
      </c>
      <c r="E4704" s="96">
        <v>92584</v>
      </c>
      <c r="F4704" s="63">
        <v>25.224541560957402</v>
      </c>
      <c r="G4704" s="63">
        <v>0</v>
      </c>
      <c r="H4704" s="63">
        <v>30.4</v>
      </c>
      <c r="I4704" s="98" t="str">
        <f>VLOOKUP(E4704, 'Program Data Extracts-Zip Codes'!R$52:W$5334, 6, FALSE)</f>
        <v>SCG</v>
      </c>
      <c r="J4704" s="98" t="str">
        <f>VLOOKUP(E4704, 'Program Data Extracts-Zip Codes'!R$52:W$5334, 4, FALSE)</f>
        <v>SCE</v>
      </c>
    </row>
    <row r="4705" spans="2:10" x14ac:dyDescent="0.25">
      <c r="B4705" s="63">
        <v>6065042729</v>
      </c>
      <c r="C4705" s="63">
        <v>9184</v>
      </c>
      <c r="D4705" s="63" t="s">
        <v>185</v>
      </c>
      <c r="E4705" s="96">
        <v>92584</v>
      </c>
      <c r="F4705" s="63">
        <v>21.190390077553001</v>
      </c>
      <c r="G4705" s="63">
        <v>0</v>
      </c>
      <c r="H4705" s="63">
        <v>29.5</v>
      </c>
      <c r="I4705" s="98" t="str">
        <f>VLOOKUP(E4705, 'Program Data Extracts-Zip Codes'!R$52:W$5334, 6, FALSE)</f>
        <v>SCG</v>
      </c>
      <c r="J4705" s="98" t="str">
        <f>VLOOKUP(E4705, 'Program Data Extracts-Zip Codes'!R$52:W$5334, 4, FALSE)</f>
        <v>SCE</v>
      </c>
    </row>
    <row r="4706" spans="2:10" x14ac:dyDescent="0.25">
      <c r="B4706" s="63">
        <v>6065042739</v>
      </c>
      <c r="C4706" s="63">
        <v>7097</v>
      </c>
      <c r="D4706" s="63" t="s">
        <v>185</v>
      </c>
      <c r="E4706" s="96">
        <v>92584</v>
      </c>
      <c r="F4706" s="63">
        <v>21.130379758971198</v>
      </c>
      <c r="G4706" s="63">
        <v>0</v>
      </c>
      <c r="H4706" s="63">
        <v>24</v>
      </c>
      <c r="I4706" s="98" t="str">
        <f>VLOOKUP(E4706, 'Program Data Extracts-Zip Codes'!R$52:W$5334, 6, FALSE)</f>
        <v>SCG</v>
      </c>
      <c r="J4706" s="98" t="str">
        <f>VLOOKUP(E4706, 'Program Data Extracts-Zip Codes'!R$52:W$5334, 4, FALSE)</f>
        <v>SCE</v>
      </c>
    </row>
    <row r="4707" spans="2:10" x14ac:dyDescent="0.25">
      <c r="B4707" s="63">
        <v>6065042724</v>
      </c>
      <c r="C4707" s="63">
        <v>3182</v>
      </c>
      <c r="D4707" s="63" t="s">
        <v>185</v>
      </c>
      <c r="E4707" s="96">
        <v>92584</v>
      </c>
      <c r="F4707" s="63">
        <v>20.969242711784599</v>
      </c>
      <c r="G4707" s="63">
        <v>0</v>
      </c>
      <c r="H4707" s="63">
        <v>24.1</v>
      </c>
      <c r="I4707" s="98" t="str">
        <f>VLOOKUP(E4707, 'Program Data Extracts-Zip Codes'!R$52:W$5334, 6, FALSE)</f>
        <v>SCG</v>
      </c>
      <c r="J4707" s="98" t="str">
        <f>VLOOKUP(E4707, 'Program Data Extracts-Zip Codes'!R$52:W$5334, 4, FALSE)</f>
        <v>SCE</v>
      </c>
    </row>
    <row r="4708" spans="2:10" x14ac:dyDescent="0.25">
      <c r="B4708" s="63">
        <v>6065042738</v>
      </c>
      <c r="C4708" s="63">
        <v>5729</v>
      </c>
      <c r="D4708" s="63" t="s">
        <v>185</v>
      </c>
      <c r="E4708" s="96">
        <v>92584</v>
      </c>
      <c r="F4708" s="63">
        <v>20.313728580789402</v>
      </c>
      <c r="G4708" s="63">
        <v>0</v>
      </c>
      <c r="H4708" s="63">
        <v>26.4</v>
      </c>
      <c r="I4708" s="98" t="str">
        <f>VLOOKUP(E4708, 'Program Data Extracts-Zip Codes'!R$52:W$5334, 6, FALSE)</f>
        <v>SCG</v>
      </c>
      <c r="J4708" s="98" t="str">
        <f>VLOOKUP(E4708, 'Program Data Extracts-Zip Codes'!R$52:W$5334, 4, FALSE)</f>
        <v>SCE</v>
      </c>
    </row>
    <row r="4709" spans="2:10" x14ac:dyDescent="0.25">
      <c r="B4709" s="63">
        <v>6065042742</v>
      </c>
      <c r="C4709" s="63">
        <v>4232</v>
      </c>
      <c r="D4709" s="63" t="s">
        <v>185</v>
      </c>
      <c r="E4709" s="96">
        <v>92584</v>
      </c>
      <c r="F4709" s="63">
        <v>19.685879372037501</v>
      </c>
      <c r="G4709" s="63">
        <v>0</v>
      </c>
      <c r="H4709" s="63">
        <v>14.3</v>
      </c>
      <c r="I4709" s="98" t="str">
        <f>VLOOKUP(E4709, 'Program Data Extracts-Zip Codes'!R$52:W$5334, 6, FALSE)</f>
        <v>SCG</v>
      </c>
      <c r="J4709" s="98" t="str">
        <f>VLOOKUP(E4709, 'Program Data Extracts-Zip Codes'!R$52:W$5334, 4, FALSE)</f>
        <v>SCE</v>
      </c>
    </row>
    <row r="4710" spans="2:10" x14ac:dyDescent="0.25">
      <c r="B4710" s="63">
        <v>6065042743</v>
      </c>
      <c r="C4710" s="63">
        <v>1907</v>
      </c>
      <c r="D4710" s="63" t="s">
        <v>185</v>
      </c>
      <c r="E4710" s="96">
        <v>92584</v>
      </c>
      <c r="F4710" s="63">
        <v>19.625529886615301</v>
      </c>
      <c r="G4710" s="63">
        <v>0</v>
      </c>
      <c r="H4710" s="63">
        <v>19.5</v>
      </c>
      <c r="I4710" s="98" t="str">
        <f>VLOOKUP(E4710, 'Program Data Extracts-Zip Codes'!R$52:W$5334, 6, FALSE)</f>
        <v>SCG</v>
      </c>
      <c r="J4710" s="98" t="str">
        <f>VLOOKUP(E4710, 'Program Data Extracts-Zip Codes'!R$52:W$5334, 4, FALSE)</f>
        <v>SCE</v>
      </c>
    </row>
    <row r="4711" spans="2:10" x14ac:dyDescent="0.25">
      <c r="B4711" s="63">
        <v>6065042733</v>
      </c>
      <c r="C4711" s="63">
        <v>4234</v>
      </c>
      <c r="D4711" s="63" t="s">
        <v>185</v>
      </c>
      <c r="E4711" s="96">
        <v>92584</v>
      </c>
      <c r="F4711" s="63">
        <v>13.151480035587699</v>
      </c>
      <c r="G4711" s="63">
        <v>0</v>
      </c>
      <c r="H4711" s="63">
        <v>16.8</v>
      </c>
      <c r="I4711" s="98" t="str">
        <f>VLOOKUP(E4711, 'Program Data Extracts-Zip Codes'!R$52:W$5334, 6, FALSE)</f>
        <v>SCG</v>
      </c>
      <c r="J4711" s="98" t="str">
        <f>VLOOKUP(E4711, 'Program Data Extracts-Zip Codes'!R$52:W$5334, 4, FALSE)</f>
        <v>SCE</v>
      </c>
    </row>
    <row r="4712" spans="2:10" x14ac:dyDescent="0.25">
      <c r="B4712" s="63">
        <v>6065040503</v>
      </c>
      <c r="C4712" s="63">
        <v>3876</v>
      </c>
      <c r="D4712" s="63" t="s">
        <v>185</v>
      </c>
      <c r="E4712" s="96">
        <v>91752</v>
      </c>
      <c r="F4712" s="63">
        <v>48.2896696596992</v>
      </c>
      <c r="G4712" s="63">
        <v>3876</v>
      </c>
      <c r="H4712" s="63">
        <v>50</v>
      </c>
      <c r="I4712" s="98" t="str">
        <f>VLOOKUP(E4712, 'Program Data Extracts-Zip Codes'!R$52:W$5334, 6, FALSE)</f>
        <v>SCG</v>
      </c>
      <c r="J4712" s="98" t="str">
        <f>VLOOKUP(E4712, 'Program Data Extracts-Zip Codes'!R$52:W$5334, 4, FALSE)</f>
        <v>SCE</v>
      </c>
    </row>
    <row r="4713" spans="2:10" x14ac:dyDescent="0.25">
      <c r="B4713" s="63">
        <v>6065040607</v>
      </c>
      <c r="C4713" s="63">
        <v>9317</v>
      </c>
      <c r="D4713" s="63" t="s">
        <v>185</v>
      </c>
      <c r="E4713" s="96">
        <v>91752</v>
      </c>
      <c r="F4713" s="63">
        <v>42.040250907224603</v>
      </c>
      <c r="G4713" s="63">
        <v>9317</v>
      </c>
      <c r="H4713" s="63">
        <v>20.2</v>
      </c>
      <c r="I4713" s="98" t="str">
        <f>VLOOKUP(E4713, 'Program Data Extracts-Zip Codes'!R$52:W$5334, 6, FALSE)</f>
        <v>SCG</v>
      </c>
      <c r="J4713" s="98" t="str">
        <f>VLOOKUP(E4713, 'Program Data Extracts-Zip Codes'!R$52:W$5334, 4, FALSE)</f>
        <v>SCE</v>
      </c>
    </row>
    <row r="4714" spans="2:10" x14ac:dyDescent="0.25">
      <c r="B4714" s="63">
        <v>6065040605</v>
      </c>
      <c r="C4714" s="63">
        <v>3543</v>
      </c>
      <c r="D4714" s="63" t="s">
        <v>185</v>
      </c>
      <c r="E4714" s="96">
        <v>91752</v>
      </c>
      <c r="F4714" s="63">
        <v>38.182113269536003</v>
      </c>
      <c r="G4714" s="63">
        <v>0</v>
      </c>
      <c r="H4714" s="63">
        <v>50.6</v>
      </c>
      <c r="I4714" s="98" t="str">
        <f>VLOOKUP(E4714, 'Program Data Extracts-Zip Codes'!R$52:W$5334, 6, FALSE)</f>
        <v>SCG</v>
      </c>
      <c r="J4714" s="98" t="str">
        <f>VLOOKUP(E4714, 'Program Data Extracts-Zip Codes'!R$52:W$5334, 4, FALSE)</f>
        <v>SCE</v>
      </c>
    </row>
    <row r="4715" spans="2:10" x14ac:dyDescent="0.25">
      <c r="B4715" s="63">
        <v>6065040603</v>
      </c>
      <c r="C4715" s="63">
        <v>2376</v>
      </c>
      <c r="D4715" s="63" t="s">
        <v>185</v>
      </c>
      <c r="E4715" s="96">
        <v>91752</v>
      </c>
      <c r="F4715" s="63">
        <v>36.427538246904803</v>
      </c>
      <c r="G4715" s="63">
        <v>0</v>
      </c>
      <c r="H4715" s="63">
        <v>51.7</v>
      </c>
      <c r="I4715" s="98" t="str">
        <f>VLOOKUP(E4715, 'Program Data Extracts-Zip Codes'!R$52:W$5334, 6, FALSE)</f>
        <v>SCG</v>
      </c>
      <c r="J4715" s="98" t="str">
        <f>VLOOKUP(E4715, 'Program Data Extracts-Zip Codes'!R$52:W$5334, 4, FALSE)</f>
        <v>SCE</v>
      </c>
    </row>
    <row r="4716" spans="2:10" x14ac:dyDescent="0.25">
      <c r="B4716" s="63">
        <v>6065040606</v>
      </c>
      <c r="C4716" s="63">
        <v>3329</v>
      </c>
      <c r="D4716" s="63" t="s">
        <v>185</v>
      </c>
      <c r="E4716" s="96">
        <v>91752</v>
      </c>
      <c r="F4716" s="63">
        <v>34.873116169313199</v>
      </c>
      <c r="G4716" s="63">
        <v>0</v>
      </c>
      <c r="H4716" s="63">
        <v>52.8</v>
      </c>
      <c r="I4716" s="98" t="str">
        <f>VLOOKUP(E4716, 'Program Data Extracts-Zip Codes'!R$52:W$5334, 6, FALSE)</f>
        <v>SCG</v>
      </c>
      <c r="J4716" s="98" t="str">
        <f>VLOOKUP(E4716, 'Program Data Extracts-Zip Codes'!R$52:W$5334, 4, FALSE)</f>
        <v>SCE</v>
      </c>
    </row>
    <row r="4717" spans="2:10" x14ac:dyDescent="0.25">
      <c r="B4717" s="63">
        <v>6065040615</v>
      </c>
      <c r="C4717" s="63">
        <v>9024</v>
      </c>
      <c r="D4717" s="63" t="s">
        <v>185</v>
      </c>
      <c r="E4717" s="96">
        <v>91752</v>
      </c>
      <c r="F4717" s="63">
        <v>33.364790375574998</v>
      </c>
      <c r="G4717" s="63">
        <v>0</v>
      </c>
      <c r="H4717" s="63">
        <v>22.9</v>
      </c>
      <c r="I4717" s="98" t="str">
        <f>VLOOKUP(E4717, 'Program Data Extracts-Zip Codes'!R$52:W$5334, 6, FALSE)</f>
        <v>SCG</v>
      </c>
      <c r="J4717" s="98" t="str">
        <f>VLOOKUP(E4717, 'Program Data Extracts-Zip Codes'!R$52:W$5334, 4, FALSE)</f>
        <v>SCE</v>
      </c>
    </row>
    <row r="4718" spans="2:10" x14ac:dyDescent="0.25">
      <c r="B4718" s="63">
        <v>6065040604</v>
      </c>
      <c r="C4718" s="63">
        <v>5541</v>
      </c>
      <c r="D4718" s="63" t="s">
        <v>185</v>
      </c>
      <c r="E4718" s="96">
        <v>91752</v>
      </c>
      <c r="F4718" s="63">
        <v>28.100520507076801</v>
      </c>
      <c r="G4718" s="63">
        <v>0</v>
      </c>
      <c r="H4718" s="63">
        <v>33.4</v>
      </c>
      <c r="I4718" s="98" t="str">
        <f>VLOOKUP(E4718, 'Program Data Extracts-Zip Codes'!R$52:W$5334, 6, FALSE)</f>
        <v>SCG</v>
      </c>
      <c r="J4718" s="98" t="str">
        <f>VLOOKUP(E4718, 'Program Data Extracts-Zip Codes'!R$52:W$5334, 4, FALSE)</f>
        <v>SCE</v>
      </c>
    </row>
    <row r="4719" spans="2:10" x14ac:dyDescent="0.25">
      <c r="B4719" s="63">
        <v>6065042505</v>
      </c>
      <c r="C4719" s="63">
        <v>3639</v>
      </c>
      <c r="D4719" s="63" t="s">
        <v>185</v>
      </c>
      <c r="E4719" s="96">
        <v>92553</v>
      </c>
      <c r="F4719" s="63">
        <v>65.645125559701199</v>
      </c>
      <c r="G4719" s="63">
        <v>3639</v>
      </c>
      <c r="H4719" s="63">
        <v>74.2</v>
      </c>
      <c r="I4719" s="98" t="str">
        <f>VLOOKUP(E4719, 'Program Data Extracts-Zip Codes'!R$52:W$5334, 6, FALSE)</f>
        <v>SCG</v>
      </c>
      <c r="J4719" s="98" t="str">
        <f>VLOOKUP(E4719, 'Program Data Extracts-Zip Codes'!R$52:W$5334, 4, FALSE)</f>
        <v>Riverside</v>
      </c>
    </row>
    <row r="4720" spans="2:10" x14ac:dyDescent="0.25">
      <c r="B4720" s="63">
        <v>6065042508</v>
      </c>
      <c r="C4720" s="63">
        <v>4888</v>
      </c>
      <c r="D4720" s="63" t="s">
        <v>185</v>
      </c>
      <c r="E4720" s="96">
        <v>92551</v>
      </c>
      <c r="F4720" s="63">
        <v>59.675171923785101</v>
      </c>
      <c r="G4720" s="63">
        <v>4888</v>
      </c>
      <c r="H4720" s="63">
        <v>61.8</v>
      </c>
      <c r="I4720" s="98" t="str">
        <f>VLOOKUP(E4720, 'Program Data Extracts-Zip Codes'!R$52:W$5334, 6, FALSE)</f>
        <v>SCG</v>
      </c>
      <c r="J4720" s="98" t="str">
        <f>VLOOKUP(E4720, 'Program Data Extracts-Zip Codes'!R$52:W$5334, 4, FALSE)</f>
        <v>Other</v>
      </c>
    </row>
    <row r="4721" spans="2:10" x14ac:dyDescent="0.25">
      <c r="B4721" s="63">
        <v>6065042507</v>
      </c>
      <c r="C4721" s="63">
        <v>5011</v>
      </c>
      <c r="D4721" s="63" t="s">
        <v>185</v>
      </c>
      <c r="E4721" s="96">
        <v>92551</v>
      </c>
      <c r="F4721" s="63">
        <v>54.885000772161</v>
      </c>
      <c r="G4721" s="63">
        <v>5011</v>
      </c>
      <c r="H4721" s="63">
        <v>43.5</v>
      </c>
      <c r="I4721" s="98" t="str">
        <f>VLOOKUP(E4721, 'Program Data Extracts-Zip Codes'!R$52:W$5334, 6, FALSE)</f>
        <v>SCG</v>
      </c>
      <c r="J4721" s="98" t="str">
        <f>VLOOKUP(E4721, 'Program Data Extracts-Zip Codes'!R$52:W$5334, 4, FALSE)</f>
        <v>Other</v>
      </c>
    </row>
    <row r="4722" spans="2:10" x14ac:dyDescent="0.25">
      <c r="B4722" s="63">
        <v>6065048800</v>
      </c>
      <c r="C4722" s="63">
        <v>4512</v>
      </c>
      <c r="D4722" s="63" t="s">
        <v>185</v>
      </c>
      <c r="E4722" s="96">
        <v>92551</v>
      </c>
      <c r="F4722" s="63">
        <v>51.2407261498495</v>
      </c>
      <c r="G4722" s="63">
        <v>4512</v>
      </c>
      <c r="H4722" s="63">
        <v>51.7</v>
      </c>
      <c r="I4722" s="98" t="str">
        <f>VLOOKUP(E4722, 'Program Data Extracts-Zip Codes'!R$52:W$5334, 6, FALSE)</f>
        <v>SCG</v>
      </c>
      <c r="J4722" s="98" t="str">
        <f>VLOOKUP(E4722, 'Program Data Extracts-Zip Codes'!R$52:W$5334, 4, FALSE)</f>
        <v>Other</v>
      </c>
    </row>
    <row r="4723" spans="2:10" x14ac:dyDescent="0.25">
      <c r="B4723" s="63">
        <v>6065042510</v>
      </c>
      <c r="C4723" s="63">
        <v>5048</v>
      </c>
      <c r="D4723" s="63" t="s">
        <v>185</v>
      </c>
      <c r="E4723" s="96">
        <v>92553</v>
      </c>
      <c r="F4723" s="63">
        <v>50.556237291125498</v>
      </c>
      <c r="G4723" s="63">
        <v>5048</v>
      </c>
      <c r="H4723" s="63">
        <v>65.2</v>
      </c>
      <c r="I4723" s="98" t="str">
        <f>VLOOKUP(E4723, 'Program Data Extracts-Zip Codes'!R$52:W$5334, 6, FALSE)</f>
        <v>SCG</v>
      </c>
      <c r="J4723" s="98" t="str">
        <f>VLOOKUP(E4723, 'Program Data Extracts-Zip Codes'!R$52:W$5334, 4, FALSE)</f>
        <v>Riverside</v>
      </c>
    </row>
    <row r="4724" spans="2:10" x14ac:dyDescent="0.25">
      <c r="B4724" s="63">
        <v>6065042511</v>
      </c>
      <c r="C4724" s="63">
        <v>3308</v>
      </c>
      <c r="D4724" s="63" t="s">
        <v>185</v>
      </c>
      <c r="E4724" s="96">
        <v>92553</v>
      </c>
      <c r="F4724" s="63">
        <v>50.025603170140798</v>
      </c>
      <c r="G4724" s="63">
        <v>3308</v>
      </c>
      <c r="H4724" s="63">
        <v>68.2</v>
      </c>
      <c r="I4724" s="98" t="str">
        <f>VLOOKUP(E4724, 'Program Data Extracts-Zip Codes'!R$52:W$5334, 6, FALSE)</f>
        <v>SCG</v>
      </c>
      <c r="J4724" s="98" t="str">
        <f>VLOOKUP(E4724, 'Program Data Extracts-Zip Codes'!R$52:W$5334, 4, FALSE)</f>
        <v>Riverside</v>
      </c>
    </row>
    <row r="4725" spans="2:10" x14ac:dyDescent="0.25">
      <c r="B4725" s="63">
        <v>6065042512</v>
      </c>
      <c r="C4725" s="63">
        <v>3200</v>
      </c>
      <c r="D4725" s="63" t="s">
        <v>185</v>
      </c>
      <c r="E4725" s="96">
        <v>92553</v>
      </c>
      <c r="F4725" s="63">
        <v>49.742194445932803</v>
      </c>
      <c r="G4725" s="63">
        <v>3200</v>
      </c>
      <c r="H4725" s="63">
        <v>63.7</v>
      </c>
      <c r="I4725" s="98" t="str">
        <f>VLOOKUP(E4725, 'Program Data Extracts-Zip Codes'!R$52:W$5334, 6, FALSE)</f>
        <v>SCG</v>
      </c>
      <c r="J4725" s="98" t="str">
        <f>VLOOKUP(E4725, 'Program Data Extracts-Zip Codes'!R$52:W$5334, 4, FALSE)</f>
        <v>Riverside</v>
      </c>
    </row>
    <row r="4726" spans="2:10" x14ac:dyDescent="0.25">
      <c r="B4726" s="63">
        <v>6065042506</v>
      </c>
      <c r="C4726" s="63">
        <v>9483</v>
      </c>
      <c r="D4726" s="63" t="s">
        <v>185</v>
      </c>
      <c r="E4726" s="96">
        <v>92553</v>
      </c>
      <c r="F4726" s="63">
        <v>49.653868306285197</v>
      </c>
      <c r="G4726" s="63">
        <v>9483</v>
      </c>
      <c r="H4726" s="63">
        <v>39.5</v>
      </c>
      <c r="I4726" s="98" t="str">
        <f>VLOOKUP(E4726, 'Program Data Extracts-Zip Codes'!R$52:W$5334, 6, FALSE)</f>
        <v>SCG</v>
      </c>
      <c r="J4726" s="98" t="str">
        <f>VLOOKUP(E4726, 'Program Data Extracts-Zip Codes'!R$52:W$5334, 4, FALSE)</f>
        <v>Riverside</v>
      </c>
    </row>
    <row r="4727" spans="2:10" x14ac:dyDescent="0.25">
      <c r="B4727" s="63">
        <v>6065042515</v>
      </c>
      <c r="C4727" s="63">
        <v>3803</v>
      </c>
      <c r="D4727" s="63" t="s">
        <v>185</v>
      </c>
      <c r="E4727" s="96">
        <v>92553</v>
      </c>
      <c r="F4727" s="63">
        <v>49.268594192812898</v>
      </c>
      <c r="G4727" s="63">
        <v>3803</v>
      </c>
      <c r="H4727" s="63">
        <v>76.2</v>
      </c>
      <c r="I4727" s="98" t="str">
        <f>VLOOKUP(E4727, 'Program Data Extracts-Zip Codes'!R$52:W$5334, 6, FALSE)</f>
        <v>SCG</v>
      </c>
      <c r="J4727" s="98" t="str">
        <f>VLOOKUP(E4727, 'Program Data Extracts-Zip Codes'!R$52:W$5334, 4, FALSE)</f>
        <v>Riverside</v>
      </c>
    </row>
    <row r="4728" spans="2:10" x14ac:dyDescent="0.25">
      <c r="B4728" s="63">
        <v>6065042513</v>
      </c>
      <c r="C4728" s="63">
        <v>3379</v>
      </c>
      <c r="D4728" s="63" t="s">
        <v>185</v>
      </c>
      <c r="E4728" s="96">
        <v>92553</v>
      </c>
      <c r="F4728" s="63">
        <v>47.622717902236602</v>
      </c>
      <c r="G4728" s="63">
        <v>3379</v>
      </c>
      <c r="H4728" s="63">
        <v>51.2</v>
      </c>
      <c r="I4728" s="98" t="str">
        <f>VLOOKUP(E4728, 'Program Data Extracts-Zip Codes'!R$52:W$5334, 6, FALSE)</f>
        <v>SCG</v>
      </c>
      <c r="J4728" s="98" t="str">
        <f>VLOOKUP(E4728, 'Program Data Extracts-Zip Codes'!R$52:W$5334, 4, FALSE)</f>
        <v>Riverside</v>
      </c>
    </row>
    <row r="4729" spans="2:10" x14ac:dyDescent="0.25">
      <c r="B4729" s="63">
        <v>6065042405</v>
      </c>
      <c r="C4729" s="63">
        <v>4997</v>
      </c>
      <c r="D4729" s="63" t="s">
        <v>185</v>
      </c>
      <c r="E4729" s="96">
        <v>92557</v>
      </c>
      <c r="F4729" s="63">
        <v>46.693616296580203</v>
      </c>
      <c r="G4729" s="63">
        <v>4997</v>
      </c>
      <c r="H4729" s="63">
        <v>70.5</v>
      </c>
      <c r="I4729" s="98" t="str">
        <f>VLOOKUP(E4729, 'Program Data Extracts-Zip Codes'!R$52:W$5334, 6, FALSE)</f>
        <v>SCG</v>
      </c>
      <c r="J4729" s="98" t="str">
        <f>VLOOKUP(E4729, 'Program Data Extracts-Zip Codes'!R$52:W$5334, 4, FALSE)</f>
        <v>Riverside</v>
      </c>
    </row>
    <row r="4730" spans="2:10" x14ac:dyDescent="0.25">
      <c r="B4730" s="63">
        <v>6065042516</v>
      </c>
      <c r="C4730" s="63">
        <v>4177</v>
      </c>
      <c r="D4730" s="63" t="s">
        <v>185</v>
      </c>
      <c r="E4730" s="96">
        <v>92553</v>
      </c>
      <c r="F4730" s="63">
        <v>46.648623588734999</v>
      </c>
      <c r="G4730" s="63">
        <v>4177</v>
      </c>
      <c r="H4730" s="63">
        <v>65.099999999999994</v>
      </c>
      <c r="I4730" s="98" t="str">
        <f>VLOOKUP(E4730, 'Program Data Extracts-Zip Codes'!R$52:W$5334, 6, FALSE)</f>
        <v>SCG</v>
      </c>
      <c r="J4730" s="98" t="str">
        <f>VLOOKUP(E4730, 'Program Data Extracts-Zip Codes'!R$52:W$5334, 4, FALSE)</f>
        <v>Riverside</v>
      </c>
    </row>
    <row r="4731" spans="2:10" x14ac:dyDescent="0.25">
      <c r="B4731" s="63">
        <v>6065042514</v>
      </c>
      <c r="C4731" s="63">
        <v>3165</v>
      </c>
      <c r="D4731" s="63" t="s">
        <v>185</v>
      </c>
      <c r="E4731" s="96">
        <v>92553</v>
      </c>
      <c r="F4731" s="63">
        <v>46.619698271102997</v>
      </c>
      <c r="G4731" s="63">
        <v>3165</v>
      </c>
      <c r="H4731" s="63">
        <v>62</v>
      </c>
      <c r="I4731" s="98" t="str">
        <f>VLOOKUP(E4731, 'Program Data Extracts-Zip Codes'!R$52:W$5334, 6, FALSE)</f>
        <v>SCG</v>
      </c>
      <c r="J4731" s="98" t="str">
        <f>VLOOKUP(E4731, 'Program Data Extracts-Zip Codes'!R$52:W$5334, 4, FALSE)</f>
        <v>Riverside</v>
      </c>
    </row>
    <row r="4732" spans="2:10" x14ac:dyDescent="0.25">
      <c r="B4732" s="63">
        <v>6065042519</v>
      </c>
      <c r="C4732" s="63">
        <v>1706</v>
      </c>
      <c r="D4732" s="63" t="s">
        <v>185</v>
      </c>
      <c r="E4732" s="96">
        <v>92553</v>
      </c>
      <c r="F4732" s="63">
        <v>43.853153270252903</v>
      </c>
      <c r="G4732" s="63">
        <v>1706</v>
      </c>
      <c r="H4732" s="63">
        <v>78.900000000000006</v>
      </c>
      <c r="I4732" s="98" t="str">
        <f>VLOOKUP(E4732, 'Program Data Extracts-Zip Codes'!R$52:W$5334, 6, FALSE)</f>
        <v>SCG</v>
      </c>
      <c r="J4732" s="98" t="str">
        <f>VLOOKUP(E4732, 'Program Data Extracts-Zip Codes'!R$52:W$5334, 4, FALSE)</f>
        <v>Riverside</v>
      </c>
    </row>
    <row r="4733" spans="2:10" x14ac:dyDescent="0.25">
      <c r="B4733" s="63">
        <v>6065042404</v>
      </c>
      <c r="C4733" s="63">
        <v>2038</v>
      </c>
      <c r="D4733" s="63" t="s">
        <v>185</v>
      </c>
      <c r="E4733" s="96">
        <v>92557</v>
      </c>
      <c r="F4733" s="63">
        <v>43.178083709391501</v>
      </c>
      <c r="G4733" s="63">
        <v>2038</v>
      </c>
      <c r="H4733" s="63">
        <v>67.2</v>
      </c>
      <c r="I4733" s="98" t="str">
        <f>VLOOKUP(E4733, 'Program Data Extracts-Zip Codes'!R$52:W$5334, 6, FALSE)</f>
        <v>SCG</v>
      </c>
      <c r="J4733" s="98" t="str">
        <f>VLOOKUP(E4733, 'Program Data Extracts-Zip Codes'!R$52:W$5334, 4, FALSE)</f>
        <v>Riverside</v>
      </c>
    </row>
    <row r="4734" spans="2:10" x14ac:dyDescent="0.25">
      <c r="B4734" s="63">
        <v>6065042520</v>
      </c>
      <c r="C4734" s="63">
        <v>4669</v>
      </c>
      <c r="D4734" s="63" t="s">
        <v>185</v>
      </c>
      <c r="E4734" s="96">
        <v>92553</v>
      </c>
      <c r="F4734" s="63">
        <v>41.567178031534901</v>
      </c>
      <c r="G4734" s="63">
        <v>4669</v>
      </c>
      <c r="H4734" s="63">
        <v>70.3</v>
      </c>
      <c r="I4734" s="98" t="str">
        <f>VLOOKUP(E4734, 'Program Data Extracts-Zip Codes'!R$52:W$5334, 6, FALSE)</f>
        <v>SCG</v>
      </c>
      <c r="J4734" s="98" t="str">
        <f>VLOOKUP(E4734, 'Program Data Extracts-Zip Codes'!R$52:W$5334, 4, FALSE)</f>
        <v>Riverside</v>
      </c>
    </row>
    <row r="4735" spans="2:10" x14ac:dyDescent="0.25">
      <c r="B4735" s="63">
        <v>6065042624</v>
      </c>
      <c r="C4735" s="63">
        <v>3784</v>
      </c>
      <c r="D4735" s="63" t="s">
        <v>185</v>
      </c>
      <c r="E4735" s="96">
        <v>92555</v>
      </c>
      <c r="F4735" s="63">
        <v>41.475137951882097</v>
      </c>
      <c r="G4735" s="63">
        <v>3784</v>
      </c>
      <c r="H4735" s="63">
        <v>25.3</v>
      </c>
      <c r="I4735" s="98" t="str">
        <f>VLOOKUP(E4735, 'Program Data Extracts-Zip Codes'!R$52:W$5334, 6, FALSE)</f>
        <v>SCG</v>
      </c>
      <c r="J4735" s="98" t="str">
        <f>VLOOKUP(E4735, 'Program Data Extracts-Zip Codes'!R$52:W$5334, 4, FALSE)</f>
        <v>Other</v>
      </c>
    </row>
    <row r="4736" spans="2:10" x14ac:dyDescent="0.25">
      <c r="B4736" s="63">
        <v>6065042518</v>
      </c>
      <c r="C4736" s="63">
        <v>3670</v>
      </c>
      <c r="D4736" s="63" t="s">
        <v>185</v>
      </c>
      <c r="E4736" s="96">
        <v>92553</v>
      </c>
      <c r="F4736" s="63">
        <v>41.244766101382901</v>
      </c>
      <c r="G4736" s="63">
        <v>3670</v>
      </c>
      <c r="H4736" s="63">
        <v>46.7</v>
      </c>
      <c r="I4736" s="98" t="str">
        <f>VLOOKUP(E4736, 'Program Data Extracts-Zip Codes'!R$52:W$5334, 6, FALSE)</f>
        <v>SCG</v>
      </c>
      <c r="J4736" s="98" t="str">
        <f>VLOOKUP(E4736, 'Program Data Extracts-Zip Codes'!R$52:W$5334, 4, FALSE)</f>
        <v>Riverside</v>
      </c>
    </row>
    <row r="4737" spans="2:10" x14ac:dyDescent="0.25">
      <c r="B4737" s="63">
        <v>6065048902</v>
      </c>
      <c r="C4737" s="63">
        <v>5957</v>
      </c>
      <c r="D4737" s="63" t="s">
        <v>185</v>
      </c>
      <c r="E4737" s="96">
        <v>92551</v>
      </c>
      <c r="F4737" s="63">
        <v>40.741574328147898</v>
      </c>
      <c r="G4737" s="63">
        <v>5957</v>
      </c>
      <c r="H4737" s="63">
        <v>69.400000000000006</v>
      </c>
      <c r="I4737" s="98" t="str">
        <f>VLOOKUP(E4737, 'Program Data Extracts-Zip Codes'!R$52:W$5334, 6, FALSE)</f>
        <v>SCG</v>
      </c>
      <c r="J4737" s="98" t="str">
        <f>VLOOKUP(E4737, 'Program Data Extracts-Zip Codes'!R$52:W$5334, 4, FALSE)</f>
        <v>Other</v>
      </c>
    </row>
    <row r="4738" spans="2:10" x14ac:dyDescent="0.25">
      <c r="B4738" s="63">
        <v>6065042521</v>
      </c>
      <c r="C4738" s="63">
        <v>4922</v>
      </c>
      <c r="D4738" s="63" t="s">
        <v>185</v>
      </c>
      <c r="E4738" s="96">
        <v>92553</v>
      </c>
      <c r="F4738" s="63">
        <v>39.922096231004197</v>
      </c>
      <c r="G4738" s="63">
        <v>4922</v>
      </c>
      <c r="H4738" s="63">
        <v>50.4</v>
      </c>
      <c r="I4738" s="98" t="str">
        <f>VLOOKUP(E4738, 'Program Data Extracts-Zip Codes'!R$52:W$5334, 6, FALSE)</f>
        <v>SCG</v>
      </c>
      <c r="J4738" s="98" t="str">
        <f>VLOOKUP(E4738, 'Program Data Extracts-Zip Codes'!R$52:W$5334, 4, FALSE)</f>
        <v>Riverside</v>
      </c>
    </row>
    <row r="4739" spans="2:10" x14ac:dyDescent="0.25">
      <c r="B4739" s="63">
        <v>6065042517</v>
      </c>
      <c r="C4739" s="63">
        <v>3278</v>
      </c>
      <c r="D4739" s="63" t="s">
        <v>185</v>
      </c>
      <c r="E4739" s="96">
        <v>92553</v>
      </c>
      <c r="F4739" s="63">
        <v>39.597421157630897</v>
      </c>
      <c r="G4739" s="63">
        <v>3278</v>
      </c>
      <c r="H4739" s="63">
        <v>50.6</v>
      </c>
      <c r="I4739" s="98" t="str">
        <f>VLOOKUP(E4739, 'Program Data Extracts-Zip Codes'!R$52:W$5334, 6, FALSE)</f>
        <v>SCG</v>
      </c>
      <c r="J4739" s="98" t="str">
        <f>VLOOKUP(E4739, 'Program Data Extracts-Zip Codes'!R$52:W$5334, 4, FALSE)</f>
        <v>Riverside</v>
      </c>
    </row>
    <row r="4740" spans="2:10" x14ac:dyDescent="0.25">
      <c r="B4740" s="63">
        <v>6065042409</v>
      </c>
      <c r="C4740" s="63">
        <v>3299</v>
      </c>
      <c r="D4740" s="63" t="s">
        <v>185</v>
      </c>
      <c r="E4740" s="96">
        <v>92557</v>
      </c>
      <c r="F4740" s="63">
        <v>39.378344985280798</v>
      </c>
      <c r="G4740" s="63">
        <v>3299</v>
      </c>
      <c r="H4740" s="63">
        <v>42.9</v>
      </c>
      <c r="I4740" s="98" t="str">
        <f>VLOOKUP(E4740, 'Program Data Extracts-Zip Codes'!R$52:W$5334, 6, FALSE)</f>
        <v>SCG</v>
      </c>
      <c r="J4740" s="98" t="str">
        <f>VLOOKUP(E4740, 'Program Data Extracts-Zip Codes'!R$52:W$5334, 4, FALSE)</f>
        <v>Riverside</v>
      </c>
    </row>
    <row r="4741" spans="2:10" x14ac:dyDescent="0.25">
      <c r="B4741" s="63">
        <v>6065042621</v>
      </c>
      <c r="C4741" s="63">
        <v>6556</v>
      </c>
      <c r="D4741" s="63" t="s">
        <v>185</v>
      </c>
      <c r="E4741" s="96">
        <v>92555</v>
      </c>
      <c r="F4741" s="63">
        <v>38.443576221811199</v>
      </c>
      <c r="G4741" s="63">
        <v>0</v>
      </c>
      <c r="H4741" s="63">
        <v>42.1</v>
      </c>
      <c r="I4741" s="98" t="str">
        <f>VLOOKUP(E4741, 'Program Data Extracts-Zip Codes'!R$52:W$5334, 6, FALSE)</f>
        <v>SCG</v>
      </c>
      <c r="J4741" s="98" t="str">
        <f>VLOOKUP(E4741, 'Program Data Extracts-Zip Codes'!R$52:W$5334, 4, FALSE)</f>
        <v>Other</v>
      </c>
    </row>
    <row r="4742" spans="2:10" x14ac:dyDescent="0.25">
      <c r="B4742" s="63">
        <v>6065042212</v>
      </c>
      <c r="C4742" s="63">
        <v>6727</v>
      </c>
      <c r="D4742" s="63" t="s">
        <v>185</v>
      </c>
      <c r="E4742" s="96">
        <v>92557</v>
      </c>
      <c r="F4742" s="63">
        <v>37.399600277374503</v>
      </c>
      <c r="G4742" s="63">
        <v>0</v>
      </c>
      <c r="H4742" s="63">
        <v>34.4</v>
      </c>
      <c r="I4742" s="98" t="str">
        <f>VLOOKUP(E4742, 'Program Data Extracts-Zip Codes'!R$52:W$5334, 6, FALSE)</f>
        <v>SCG</v>
      </c>
      <c r="J4742" s="98" t="str">
        <f>VLOOKUP(E4742, 'Program Data Extracts-Zip Codes'!R$52:W$5334, 4, FALSE)</f>
        <v>Riverside</v>
      </c>
    </row>
    <row r="4743" spans="2:10" x14ac:dyDescent="0.25">
      <c r="B4743" s="63">
        <v>6065046800</v>
      </c>
      <c r="C4743" s="63">
        <v>6365</v>
      </c>
      <c r="D4743" s="63" t="s">
        <v>185</v>
      </c>
      <c r="E4743" s="96">
        <v>92553</v>
      </c>
      <c r="F4743" s="63">
        <v>36.387211923417901</v>
      </c>
      <c r="G4743" s="63">
        <v>0</v>
      </c>
      <c r="H4743" s="63">
        <v>50.4</v>
      </c>
      <c r="I4743" s="98" t="str">
        <f>VLOOKUP(E4743, 'Program Data Extracts-Zip Codes'!R$52:W$5334, 6, FALSE)</f>
        <v>SCG</v>
      </c>
      <c r="J4743" s="98" t="str">
        <f>VLOOKUP(E4743, 'Program Data Extracts-Zip Codes'!R$52:W$5334, 4, FALSE)</f>
        <v>Riverside</v>
      </c>
    </row>
    <row r="4744" spans="2:10" x14ac:dyDescent="0.25">
      <c r="B4744" s="63">
        <v>6065042406</v>
      </c>
      <c r="C4744" s="63">
        <v>4150</v>
      </c>
      <c r="D4744" s="63" t="s">
        <v>185</v>
      </c>
      <c r="E4744" s="96">
        <v>92557</v>
      </c>
      <c r="F4744" s="63">
        <v>35.313013781249097</v>
      </c>
      <c r="G4744" s="63">
        <v>0</v>
      </c>
      <c r="H4744" s="63">
        <v>34.299999999999997</v>
      </c>
      <c r="I4744" s="98" t="str">
        <f>VLOOKUP(E4744, 'Program Data Extracts-Zip Codes'!R$52:W$5334, 6, FALSE)</f>
        <v>SCG</v>
      </c>
      <c r="J4744" s="98" t="str">
        <f>VLOOKUP(E4744, 'Program Data Extracts-Zip Codes'!R$52:W$5334, 4, FALSE)</f>
        <v>Riverside</v>
      </c>
    </row>
    <row r="4745" spans="2:10" x14ac:dyDescent="0.25">
      <c r="B4745" s="63">
        <v>6065042509</v>
      </c>
      <c r="C4745" s="63">
        <v>3193</v>
      </c>
      <c r="D4745" s="63" t="s">
        <v>185</v>
      </c>
      <c r="E4745" s="96">
        <v>92553</v>
      </c>
      <c r="F4745" s="63">
        <v>34.845525291316399</v>
      </c>
      <c r="G4745" s="63">
        <v>0</v>
      </c>
      <c r="H4745" s="63">
        <v>51.6</v>
      </c>
      <c r="I4745" s="98" t="str">
        <f>VLOOKUP(E4745, 'Program Data Extracts-Zip Codes'!R$52:W$5334, 6, FALSE)</f>
        <v>SCG</v>
      </c>
      <c r="J4745" s="98" t="str">
        <f>VLOOKUP(E4745, 'Program Data Extracts-Zip Codes'!R$52:W$5334, 4, FALSE)</f>
        <v>Riverside</v>
      </c>
    </row>
    <row r="4746" spans="2:10" x14ac:dyDescent="0.25">
      <c r="B4746" s="63">
        <v>6065042403</v>
      </c>
      <c r="C4746" s="63">
        <v>4071</v>
      </c>
      <c r="D4746" s="63" t="s">
        <v>185</v>
      </c>
      <c r="E4746" s="96">
        <v>92557</v>
      </c>
      <c r="F4746" s="63">
        <v>33.272157857105597</v>
      </c>
      <c r="G4746" s="63">
        <v>0</v>
      </c>
      <c r="H4746" s="63">
        <v>35.9</v>
      </c>
      <c r="I4746" s="98" t="str">
        <f>VLOOKUP(E4746, 'Program Data Extracts-Zip Codes'!R$52:W$5334, 6, FALSE)</f>
        <v>SCG</v>
      </c>
      <c r="J4746" s="98" t="str">
        <f>VLOOKUP(E4746, 'Program Data Extracts-Zip Codes'!R$52:W$5334, 4, FALSE)</f>
        <v>Riverside</v>
      </c>
    </row>
    <row r="4747" spans="2:10" x14ac:dyDescent="0.25">
      <c r="B4747" s="63">
        <v>6065042401</v>
      </c>
      <c r="C4747" s="63">
        <v>2082</v>
      </c>
      <c r="D4747" s="63" t="s">
        <v>185</v>
      </c>
      <c r="E4747" s="96">
        <v>92555</v>
      </c>
      <c r="F4747" s="63">
        <v>33.239677047607799</v>
      </c>
      <c r="G4747" s="63">
        <v>0</v>
      </c>
      <c r="H4747" s="63">
        <v>39.5</v>
      </c>
      <c r="I4747" s="98" t="str">
        <f>VLOOKUP(E4747, 'Program Data Extracts-Zip Codes'!R$52:W$5334, 6, FALSE)</f>
        <v>SCG</v>
      </c>
      <c r="J4747" s="98" t="str">
        <f>VLOOKUP(E4747, 'Program Data Extracts-Zip Codes'!R$52:W$5334, 4, FALSE)</f>
        <v>Other</v>
      </c>
    </row>
    <row r="4748" spans="2:10" x14ac:dyDescent="0.25">
      <c r="B4748" s="63">
        <v>6065042407</v>
      </c>
      <c r="C4748" s="63">
        <v>3262</v>
      </c>
      <c r="D4748" s="63" t="s">
        <v>185</v>
      </c>
      <c r="E4748" s="96">
        <v>92557</v>
      </c>
      <c r="F4748" s="63">
        <v>32.592424640018002</v>
      </c>
      <c r="G4748" s="63">
        <v>0</v>
      </c>
      <c r="H4748" s="63">
        <v>39.799999999999997</v>
      </c>
      <c r="I4748" s="98" t="str">
        <f>VLOOKUP(E4748, 'Program Data Extracts-Zip Codes'!R$52:W$5334, 6, FALSE)</f>
        <v>SCG</v>
      </c>
      <c r="J4748" s="98" t="str">
        <f>VLOOKUP(E4748, 'Program Data Extracts-Zip Codes'!R$52:W$5334, 4, FALSE)</f>
        <v>Riverside</v>
      </c>
    </row>
    <row r="4749" spans="2:10" x14ac:dyDescent="0.25">
      <c r="B4749" s="63">
        <v>6065043822</v>
      </c>
      <c r="C4749" s="63">
        <v>2689</v>
      </c>
      <c r="D4749" s="63" t="s">
        <v>185</v>
      </c>
      <c r="E4749" s="96">
        <v>92555</v>
      </c>
      <c r="F4749" s="63">
        <v>32.477549528569703</v>
      </c>
      <c r="G4749" s="63">
        <v>0</v>
      </c>
      <c r="H4749" s="63">
        <v>30.3</v>
      </c>
      <c r="I4749" s="98" t="str">
        <f>VLOOKUP(E4749, 'Program Data Extracts-Zip Codes'!R$52:W$5334, 6, FALSE)</f>
        <v>SCG</v>
      </c>
      <c r="J4749" s="98" t="str">
        <f>VLOOKUP(E4749, 'Program Data Extracts-Zip Codes'!R$52:W$5334, 4, FALSE)</f>
        <v>Other</v>
      </c>
    </row>
    <row r="4750" spans="2:10" x14ac:dyDescent="0.25">
      <c r="B4750" s="63">
        <v>6065048300</v>
      </c>
      <c r="C4750" s="63">
        <v>6649</v>
      </c>
      <c r="D4750" s="63" t="s">
        <v>185</v>
      </c>
      <c r="E4750" s="96">
        <v>92551</v>
      </c>
      <c r="F4750" s="63">
        <v>31.832127078314102</v>
      </c>
      <c r="G4750" s="63">
        <v>0</v>
      </c>
      <c r="H4750" s="63">
        <v>37.200000000000003</v>
      </c>
      <c r="I4750" s="98" t="str">
        <f>VLOOKUP(E4750, 'Program Data Extracts-Zip Codes'!R$52:W$5334, 6, FALSE)</f>
        <v>SCG</v>
      </c>
      <c r="J4750" s="98" t="str">
        <f>VLOOKUP(E4750, 'Program Data Extracts-Zip Codes'!R$52:W$5334, 4, FALSE)</f>
        <v>Other</v>
      </c>
    </row>
    <row r="4751" spans="2:10" x14ac:dyDescent="0.25">
      <c r="B4751" s="63">
        <v>6065048700</v>
      </c>
      <c r="C4751" s="63">
        <v>4489</v>
      </c>
      <c r="D4751" s="63" t="s">
        <v>185</v>
      </c>
      <c r="E4751" s="96">
        <v>92555</v>
      </c>
      <c r="F4751" s="63">
        <v>31.6881367225464</v>
      </c>
      <c r="G4751" s="63">
        <v>0</v>
      </c>
      <c r="H4751" s="63">
        <v>11.3</v>
      </c>
      <c r="I4751" s="98" t="str">
        <f>VLOOKUP(E4751, 'Program Data Extracts-Zip Codes'!R$52:W$5334, 6, FALSE)</f>
        <v>SCG</v>
      </c>
      <c r="J4751" s="98" t="str">
        <f>VLOOKUP(E4751, 'Program Data Extracts-Zip Codes'!R$52:W$5334, 4, FALSE)</f>
        <v>Other</v>
      </c>
    </row>
    <row r="4752" spans="2:10" x14ac:dyDescent="0.25">
      <c r="B4752" s="63">
        <v>6065051100</v>
      </c>
      <c r="C4752" s="63">
        <v>6188</v>
      </c>
      <c r="D4752" s="63" t="s">
        <v>185</v>
      </c>
      <c r="E4752" s="96">
        <v>92555</v>
      </c>
      <c r="F4752" s="63">
        <v>30.888806164343901</v>
      </c>
      <c r="G4752" s="63">
        <v>0</v>
      </c>
      <c r="H4752" s="63">
        <v>41.1</v>
      </c>
      <c r="I4752" s="98" t="str">
        <f>VLOOKUP(E4752, 'Program Data Extracts-Zip Codes'!R$52:W$5334, 6, FALSE)</f>
        <v>SCG</v>
      </c>
      <c r="J4752" s="98" t="str">
        <f>VLOOKUP(E4752, 'Program Data Extracts-Zip Codes'!R$52:W$5334, 4, FALSE)</f>
        <v>Other</v>
      </c>
    </row>
    <row r="4753" spans="2:10" x14ac:dyDescent="0.25">
      <c r="B4753" s="63">
        <v>6065042402</v>
      </c>
      <c r="C4753" s="63">
        <v>4780</v>
      </c>
      <c r="D4753" s="63" t="s">
        <v>185</v>
      </c>
      <c r="E4753" s="96">
        <v>92555</v>
      </c>
      <c r="F4753" s="63">
        <v>30.662420531587902</v>
      </c>
      <c r="G4753" s="63">
        <v>0</v>
      </c>
      <c r="H4753" s="63">
        <v>37.299999999999997</v>
      </c>
      <c r="I4753" s="98" t="str">
        <f>VLOOKUP(E4753, 'Program Data Extracts-Zip Codes'!R$52:W$5334, 6, FALSE)</f>
        <v>SCG</v>
      </c>
      <c r="J4753" s="98" t="str">
        <f>VLOOKUP(E4753, 'Program Data Extracts-Zip Codes'!R$52:W$5334, 4, FALSE)</f>
        <v>Other</v>
      </c>
    </row>
    <row r="4754" spans="2:10" x14ac:dyDescent="0.25">
      <c r="B4754" s="63">
        <v>6065048901</v>
      </c>
      <c r="C4754" s="63">
        <v>3805</v>
      </c>
      <c r="D4754" s="63" t="s">
        <v>185</v>
      </c>
      <c r="E4754" s="96">
        <v>92551</v>
      </c>
      <c r="F4754" s="63">
        <v>30.456042593871899</v>
      </c>
      <c r="G4754" s="63">
        <v>0</v>
      </c>
      <c r="H4754" s="63">
        <v>49.3</v>
      </c>
      <c r="I4754" s="98" t="str">
        <f>VLOOKUP(E4754, 'Program Data Extracts-Zip Codes'!R$52:W$5334, 6, FALSE)</f>
        <v>SCG</v>
      </c>
      <c r="J4754" s="98" t="str">
        <f>VLOOKUP(E4754, 'Program Data Extracts-Zip Codes'!R$52:W$5334, 4, FALSE)</f>
        <v>Other</v>
      </c>
    </row>
    <row r="4755" spans="2:10" x14ac:dyDescent="0.25">
      <c r="B4755" s="63">
        <v>6065042622</v>
      </c>
      <c r="C4755" s="63">
        <v>4107</v>
      </c>
      <c r="D4755" s="63" t="s">
        <v>185</v>
      </c>
      <c r="E4755" s="96">
        <v>92555</v>
      </c>
      <c r="F4755" s="63">
        <v>30.4199291994539</v>
      </c>
      <c r="G4755" s="63">
        <v>0</v>
      </c>
      <c r="H4755" s="63">
        <v>35.700000000000003</v>
      </c>
      <c r="I4755" s="98" t="str">
        <f>VLOOKUP(E4755, 'Program Data Extracts-Zip Codes'!R$52:W$5334, 6, FALSE)</f>
        <v>SCG</v>
      </c>
      <c r="J4755" s="98" t="str">
        <f>VLOOKUP(E4755, 'Program Data Extracts-Zip Codes'!R$52:W$5334, 4, FALSE)</f>
        <v>Other</v>
      </c>
    </row>
    <row r="4756" spans="2:10" x14ac:dyDescent="0.25">
      <c r="B4756" s="63">
        <v>6065042410</v>
      </c>
      <c r="C4756" s="63">
        <v>4882</v>
      </c>
      <c r="D4756" s="63" t="s">
        <v>185</v>
      </c>
      <c r="E4756" s="96">
        <v>92557</v>
      </c>
      <c r="F4756" s="63">
        <v>30.224884697553399</v>
      </c>
      <c r="G4756" s="63">
        <v>0</v>
      </c>
      <c r="H4756" s="63">
        <v>34.299999999999997</v>
      </c>
      <c r="I4756" s="98" t="str">
        <f>VLOOKUP(E4756, 'Program Data Extracts-Zip Codes'!R$52:W$5334, 6, FALSE)</f>
        <v>SCG</v>
      </c>
      <c r="J4756" s="98" t="str">
        <f>VLOOKUP(E4756, 'Program Data Extracts-Zip Codes'!R$52:W$5334, 4, FALSE)</f>
        <v>Riverside</v>
      </c>
    </row>
    <row r="4757" spans="2:10" x14ac:dyDescent="0.25">
      <c r="B4757" s="63">
        <v>6065049000</v>
      </c>
      <c r="C4757" s="63">
        <v>8249</v>
      </c>
      <c r="D4757" s="63" t="s">
        <v>185</v>
      </c>
      <c r="E4757" s="96">
        <v>92555</v>
      </c>
      <c r="F4757" s="63">
        <v>29.7894037397873</v>
      </c>
      <c r="G4757" s="63">
        <v>0</v>
      </c>
      <c r="H4757" s="63">
        <v>33.4</v>
      </c>
      <c r="I4757" s="98" t="str">
        <f>VLOOKUP(E4757, 'Program Data Extracts-Zip Codes'!R$52:W$5334, 6, FALSE)</f>
        <v>SCG</v>
      </c>
      <c r="J4757" s="98" t="str">
        <f>VLOOKUP(E4757, 'Program Data Extracts-Zip Codes'!R$52:W$5334, 4, FALSE)</f>
        <v>Other</v>
      </c>
    </row>
    <row r="4758" spans="2:10" x14ac:dyDescent="0.25">
      <c r="B4758" s="63">
        <v>6065042408</v>
      </c>
      <c r="C4758" s="63">
        <v>3152</v>
      </c>
      <c r="D4758" s="63" t="s">
        <v>185</v>
      </c>
      <c r="E4758" s="96">
        <v>92557</v>
      </c>
      <c r="F4758" s="63">
        <v>28.984334103716002</v>
      </c>
      <c r="G4758" s="63">
        <v>0</v>
      </c>
      <c r="H4758" s="63">
        <v>41.8</v>
      </c>
      <c r="I4758" s="98" t="str">
        <f>VLOOKUP(E4758, 'Program Data Extracts-Zip Codes'!R$52:W$5334, 6, FALSE)</f>
        <v>SCG</v>
      </c>
      <c r="J4758" s="98" t="str">
        <f>VLOOKUP(E4758, 'Program Data Extracts-Zip Codes'!R$52:W$5334, 4, FALSE)</f>
        <v>Riverside</v>
      </c>
    </row>
    <row r="4759" spans="2:10" x14ac:dyDescent="0.25">
      <c r="B4759" s="63">
        <v>6065042412</v>
      </c>
      <c r="C4759" s="63">
        <v>5129</v>
      </c>
      <c r="D4759" s="63" t="s">
        <v>185</v>
      </c>
      <c r="E4759" s="96">
        <v>92557</v>
      </c>
      <c r="F4759" s="63">
        <v>25.667953743564301</v>
      </c>
      <c r="G4759" s="63">
        <v>0</v>
      </c>
      <c r="H4759" s="63">
        <v>22.1</v>
      </c>
      <c r="I4759" s="98" t="str">
        <f>VLOOKUP(E4759, 'Program Data Extracts-Zip Codes'!R$52:W$5334, 6, FALSE)</f>
        <v>SCG</v>
      </c>
      <c r="J4759" s="98" t="str">
        <f>VLOOKUP(E4759, 'Program Data Extracts-Zip Codes'!R$52:W$5334, 4, FALSE)</f>
        <v>Riverside</v>
      </c>
    </row>
    <row r="4760" spans="2:10" x14ac:dyDescent="0.25">
      <c r="B4760" s="63">
        <v>6065042214</v>
      </c>
      <c r="C4760" s="63">
        <v>6316</v>
      </c>
      <c r="D4760" s="63" t="s">
        <v>185</v>
      </c>
      <c r="E4760" s="96">
        <v>92557</v>
      </c>
      <c r="F4760" s="63">
        <v>22.3922983802942</v>
      </c>
      <c r="G4760" s="63">
        <v>0</v>
      </c>
      <c r="H4760" s="63">
        <v>29</v>
      </c>
      <c r="I4760" s="98" t="str">
        <f>VLOOKUP(E4760, 'Program Data Extracts-Zip Codes'!R$52:W$5334, 6, FALSE)</f>
        <v>SCG</v>
      </c>
      <c r="J4760" s="98" t="str">
        <f>VLOOKUP(E4760, 'Program Data Extracts-Zip Codes'!R$52:W$5334, 4, FALSE)</f>
        <v>Riverside</v>
      </c>
    </row>
    <row r="4761" spans="2:10" x14ac:dyDescent="0.25">
      <c r="B4761" s="63">
        <v>6065042411</v>
      </c>
      <c r="C4761" s="63">
        <v>2540</v>
      </c>
      <c r="D4761" s="63" t="s">
        <v>185</v>
      </c>
      <c r="E4761" s="96">
        <v>92557</v>
      </c>
      <c r="F4761" s="63">
        <v>21.547722552790699</v>
      </c>
      <c r="G4761" s="63">
        <v>0</v>
      </c>
      <c r="H4761" s="63">
        <v>30.4</v>
      </c>
      <c r="I4761" s="98" t="str">
        <f>VLOOKUP(E4761, 'Program Data Extracts-Zip Codes'!R$52:W$5334, 6, FALSE)</f>
        <v>SCG</v>
      </c>
      <c r="J4761" s="98" t="str">
        <f>VLOOKUP(E4761, 'Program Data Extracts-Zip Codes'!R$52:W$5334, 4, FALSE)</f>
        <v>Riverside</v>
      </c>
    </row>
    <row r="4762" spans="2:10" x14ac:dyDescent="0.25">
      <c r="B4762" s="63">
        <v>6065044403</v>
      </c>
      <c r="C4762" s="63">
        <v>4402</v>
      </c>
      <c r="D4762" s="63" t="s">
        <v>185</v>
      </c>
      <c r="E4762" s="96">
        <v>92561</v>
      </c>
      <c r="F4762" s="63">
        <v>24.303220388644299</v>
      </c>
      <c r="G4762" s="63">
        <v>0</v>
      </c>
      <c r="H4762" s="63">
        <v>61.9</v>
      </c>
      <c r="I4762" s="98" t="str">
        <f>VLOOKUP(E4762, 'Program Data Extracts-Zip Codes'!R$52:W$5334, 6, FALSE)</f>
        <v>SCG</v>
      </c>
      <c r="J4762" s="98" t="str">
        <f>VLOOKUP(E4762, 'Program Data Extracts-Zip Codes'!R$52:W$5334, 4, FALSE)</f>
        <v>Other</v>
      </c>
    </row>
    <row r="4763" spans="2:10" x14ac:dyDescent="0.25">
      <c r="B4763" s="63">
        <v>6065044405</v>
      </c>
      <c r="C4763" s="63">
        <v>2366</v>
      </c>
      <c r="D4763" s="63" t="s">
        <v>185</v>
      </c>
      <c r="E4763" s="96">
        <v>92561</v>
      </c>
      <c r="F4763" s="63">
        <v>15.6007438404587</v>
      </c>
      <c r="G4763" s="63">
        <v>0</v>
      </c>
      <c r="H4763" s="63">
        <v>17.899999999999999</v>
      </c>
      <c r="I4763" s="98" t="str">
        <f>VLOOKUP(E4763, 'Program Data Extracts-Zip Codes'!R$52:W$5334, 6, FALSE)</f>
        <v>SCG</v>
      </c>
      <c r="J4763" s="98" t="str">
        <f>VLOOKUP(E4763, 'Program Data Extracts-Zip Codes'!R$52:W$5334, 4, FALSE)</f>
        <v>Other</v>
      </c>
    </row>
    <row r="4764" spans="2:10" x14ac:dyDescent="0.25">
      <c r="B4764" s="63">
        <v>6065043206</v>
      </c>
      <c r="C4764" s="63">
        <v>7606</v>
      </c>
      <c r="D4764" s="63" t="s">
        <v>185</v>
      </c>
      <c r="E4764" s="96">
        <v>92562</v>
      </c>
      <c r="F4764" s="63">
        <v>30.933082048817202</v>
      </c>
      <c r="G4764" s="63">
        <v>0</v>
      </c>
      <c r="H4764" s="63">
        <v>34.1</v>
      </c>
      <c r="I4764" s="98" t="str">
        <f>VLOOKUP(E4764, 'Program Data Extracts-Zip Codes'!R$52:W$5334, 6, FALSE)</f>
        <v>SDGE</v>
      </c>
      <c r="J4764" s="98" t="str">
        <f>VLOOKUP(E4764, 'Program Data Extracts-Zip Codes'!R$52:W$5334, 4, FALSE)</f>
        <v>SDGE</v>
      </c>
    </row>
    <row r="4765" spans="2:10" x14ac:dyDescent="0.25">
      <c r="B4765" s="63">
        <v>6065049800</v>
      </c>
      <c r="C4765" s="63">
        <v>3771</v>
      </c>
      <c r="D4765" s="63" t="s">
        <v>185</v>
      </c>
      <c r="E4765" s="96">
        <v>92562</v>
      </c>
      <c r="F4765" s="63">
        <v>29.932432925470799</v>
      </c>
      <c r="G4765" s="63">
        <v>0</v>
      </c>
      <c r="H4765" s="63">
        <v>45.4</v>
      </c>
      <c r="I4765" s="98" t="str">
        <f>VLOOKUP(E4765, 'Program Data Extracts-Zip Codes'!R$52:W$5334, 6, FALSE)</f>
        <v>SDGE</v>
      </c>
      <c r="J4765" s="98" t="str">
        <f>VLOOKUP(E4765, 'Program Data Extracts-Zip Codes'!R$52:W$5334, 4, FALSE)</f>
        <v>SDGE</v>
      </c>
    </row>
    <row r="4766" spans="2:10" x14ac:dyDescent="0.25">
      <c r="B4766" s="63">
        <v>6065050600</v>
      </c>
      <c r="C4766" s="63">
        <v>6850</v>
      </c>
      <c r="D4766" s="63" t="s">
        <v>185</v>
      </c>
      <c r="E4766" s="96">
        <v>92562</v>
      </c>
      <c r="F4766" s="63">
        <v>24.236003058137499</v>
      </c>
      <c r="G4766" s="63">
        <v>0</v>
      </c>
      <c r="H4766" s="63">
        <v>24.1</v>
      </c>
      <c r="I4766" s="98" t="str">
        <f>VLOOKUP(E4766, 'Program Data Extracts-Zip Codes'!R$52:W$5334, 6, FALSE)</f>
        <v>SDGE</v>
      </c>
      <c r="J4766" s="98" t="str">
        <f>VLOOKUP(E4766, 'Program Data Extracts-Zip Codes'!R$52:W$5334, 4, FALSE)</f>
        <v>SDGE</v>
      </c>
    </row>
    <row r="4767" spans="2:10" x14ac:dyDescent="0.25">
      <c r="B4767" s="63">
        <v>6065050500</v>
      </c>
      <c r="C4767" s="63">
        <v>13261</v>
      </c>
      <c r="D4767" s="63" t="s">
        <v>185</v>
      </c>
      <c r="E4767" s="96">
        <v>92563</v>
      </c>
      <c r="F4767" s="63">
        <v>23.998894949563802</v>
      </c>
      <c r="G4767" s="63">
        <v>0</v>
      </c>
      <c r="H4767" s="63">
        <v>23.6</v>
      </c>
      <c r="I4767" s="98" t="str">
        <f>VLOOKUP(E4767, 'Program Data Extracts-Zip Codes'!R$52:W$5334, 6, FALSE)</f>
        <v>SCG</v>
      </c>
      <c r="J4767" s="98" t="str">
        <f>VLOOKUP(E4767, 'Program Data Extracts-Zip Codes'!R$52:W$5334, 4, FALSE)</f>
        <v>SCE</v>
      </c>
    </row>
    <row r="4768" spans="2:10" x14ac:dyDescent="0.25">
      <c r="B4768" s="63">
        <v>6065043211</v>
      </c>
      <c r="C4768" s="63">
        <v>5486</v>
      </c>
      <c r="D4768" s="63" t="s">
        <v>185</v>
      </c>
      <c r="E4768" s="96">
        <v>92563</v>
      </c>
      <c r="F4768" s="63">
        <v>21.939762624234699</v>
      </c>
      <c r="G4768" s="63">
        <v>0</v>
      </c>
      <c r="H4768" s="63">
        <v>25.5</v>
      </c>
      <c r="I4768" s="98" t="str">
        <f>VLOOKUP(E4768, 'Program Data Extracts-Zip Codes'!R$52:W$5334, 6, FALSE)</f>
        <v>SCG</v>
      </c>
      <c r="J4768" s="98" t="str">
        <f>VLOOKUP(E4768, 'Program Data Extracts-Zip Codes'!R$52:W$5334, 4, FALSE)</f>
        <v>SCE</v>
      </c>
    </row>
    <row r="4769" spans="2:10" x14ac:dyDescent="0.25">
      <c r="B4769" s="63">
        <v>6065050400</v>
      </c>
      <c r="C4769" s="63">
        <v>10378</v>
      </c>
      <c r="D4769" s="63" t="s">
        <v>185</v>
      </c>
      <c r="E4769" s="96">
        <v>92562</v>
      </c>
      <c r="F4769" s="63">
        <v>20.593524030389599</v>
      </c>
      <c r="G4769" s="63">
        <v>0</v>
      </c>
      <c r="H4769" s="63">
        <v>27.8</v>
      </c>
      <c r="I4769" s="98" t="str">
        <f>VLOOKUP(E4769, 'Program Data Extracts-Zip Codes'!R$52:W$5334, 6, FALSE)</f>
        <v>SDGE</v>
      </c>
      <c r="J4769" s="98" t="str">
        <f>VLOOKUP(E4769, 'Program Data Extracts-Zip Codes'!R$52:W$5334, 4, FALSE)</f>
        <v>SDGE</v>
      </c>
    </row>
    <row r="4770" spans="2:10" x14ac:dyDescent="0.25">
      <c r="B4770" s="63">
        <v>6065050300</v>
      </c>
      <c r="C4770" s="63">
        <v>11161</v>
      </c>
      <c r="D4770" s="63" t="s">
        <v>185</v>
      </c>
      <c r="E4770" s="96">
        <v>92563</v>
      </c>
      <c r="F4770" s="63">
        <v>20.140652476915999</v>
      </c>
      <c r="G4770" s="63">
        <v>0</v>
      </c>
      <c r="H4770" s="63">
        <v>15.6</v>
      </c>
      <c r="I4770" s="98" t="str">
        <f>VLOOKUP(E4770, 'Program Data Extracts-Zip Codes'!R$52:W$5334, 6, FALSE)</f>
        <v>SCG</v>
      </c>
      <c r="J4770" s="98" t="str">
        <f>VLOOKUP(E4770, 'Program Data Extracts-Zip Codes'!R$52:W$5334, 4, FALSE)</f>
        <v>SCE</v>
      </c>
    </row>
    <row r="4771" spans="2:10" x14ac:dyDescent="0.25">
      <c r="B4771" s="63">
        <v>6065043228</v>
      </c>
      <c r="C4771" s="63">
        <v>4108</v>
      </c>
      <c r="D4771" s="63" t="s">
        <v>185</v>
      </c>
      <c r="E4771" s="96">
        <v>92562</v>
      </c>
      <c r="F4771" s="63">
        <v>19.8981073043946</v>
      </c>
      <c r="G4771" s="63">
        <v>0</v>
      </c>
      <c r="H4771" s="63">
        <v>30.9</v>
      </c>
      <c r="I4771" s="98" t="str">
        <f>VLOOKUP(E4771, 'Program Data Extracts-Zip Codes'!R$52:W$5334, 6, FALSE)</f>
        <v>SDGE</v>
      </c>
      <c r="J4771" s="98" t="str">
        <f>VLOOKUP(E4771, 'Program Data Extracts-Zip Codes'!R$52:W$5334, 4, FALSE)</f>
        <v>SDGE</v>
      </c>
    </row>
    <row r="4772" spans="2:10" x14ac:dyDescent="0.25">
      <c r="B4772" s="63">
        <v>6065043291</v>
      </c>
      <c r="C4772" s="63">
        <v>8224</v>
      </c>
      <c r="D4772" s="63" t="s">
        <v>185</v>
      </c>
      <c r="E4772" s="96">
        <v>92563</v>
      </c>
      <c r="F4772" s="63">
        <v>19.851721946168599</v>
      </c>
      <c r="G4772" s="63">
        <v>0</v>
      </c>
      <c r="H4772" s="63">
        <v>24.1</v>
      </c>
      <c r="I4772" s="98" t="str">
        <f>VLOOKUP(E4772, 'Program Data Extracts-Zip Codes'!R$52:W$5334, 6, FALSE)</f>
        <v>SCG</v>
      </c>
      <c r="J4772" s="98" t="str">
        <f>VLOOKUP(E4772, 'Program Data Extracts-Zip Codes'!R$52:W$5334, 4, FALSE)</f>
        <v>SCE</v>
      </c>
    </row>
    <row r="4773" spans="2:10" x14ac:dyDescent="0.25">
      <c r="B4773" s="63">
        <v>6065050700</v>
      </c>
      <c r="C4773" s="63">
        <v>9969</v>
      </c>
      <c r="D4773" s="63" t="s">
        <v>185</v>
      </c>
      <c r="E4773" s="96">
        <v>92563</v>
      </c>
      <c r="F4773" s="63">
        <v>17.685070493043899</v>
      </c>
      <c r="G4773" s="63">
        <v>0</v>
      </c>
      <c r="H4773" s="63">
        <v>21.6</v>
      </c>
      <c r="I4773" s="98" t="str">
        <f>VLOOKUP(E4773, 'Program Data Extracts-Zip Codes'!R$52:W$5334, 6, FALSE)</f>
        <v>SCG</v>
      </c>
      <c r="J4773" s="98" t="str">
        <f>VLOOKUP(E4773, 'Program Data Extracts-Zip Codes'!R$52:W$5334, 4, FALSE)</f>
        <v>SCE</v>
      </c>
    </row>
    <row r="4774" spans="2:10" x14ac:dyDescent="0.25">
      <c r="B4774" s="63">
        <v>6065043278</v>
      </c>
      <c r="C4774" s="63">
        <v>5946</v>
      </c>
      <c r="D4774" s="63" t="s">
        <v>185</v>
      </c>
      <c r="E4774" s="96">
        <v>92562</v>
      </c>
      <c r="F4774" s="63">
        <v>16.0851157577018</v>
      </c>
      <c r="G4774" s="63">
        <v>0</v>
      </c>
      <c r="H4774" s="63">
        <v>18.2</v>
      </c>
      <c r="I4774" s="98" t="str">
        <f>VLOOKUP(E4774, 'Program Data Extracts-Zip Codes'!R$52:W$5334, 6, FALSE)</f>
        <v>SDGE</v>
      </c>
      <c r="J4774" s="98" t="str">
        <f>VLOOKUP(E4774, 'Program Data Extracts-Zip Codes'!R$52:W$5334, 4, FALSE)</f>
        <v>SDGE</v>
      </c>
    </row>
    <row r="4775" spans="2:10" x14ac:dyDescent="0.25">
      <c r="B4775" s="63">
        <v>6065043229</v>
      </c>
      <c r="C4775" s="63">
        <v>5127</v>
      </c>
      <c r="D4775" s="63" t="s">
        <v>185</v>
      </c>
      <c r="E4775" s="96">
        <v>92562</v>
      </c>
      <c r="F4775" s="63">
        <v>14.337667729456101</v>
      </c>
      <c r="G4775" s="63">
        <v>0</v>
      </c>
      <c r="H4775" s="63">
        <v>19.100000000000001</v>
      </c>
      <c r="I4775" s="98" t="str">
        <f>VLOOKUP(E4775, 'Program Data Extracts-Zip Codes'!R$52:W$5334, 6, FALSE)</f>
        <v>SDGE</v>
      </c>
      <c r="J4775" s="98" t="str">
        <f>VLOOKUP(E4775, 'Program Data Extracts-Zip Codes'!R$52:W$5334, 4, FALSE)</f>
        <v>SDGE</v>
      </c>
    </row>
    <row r="4776" spans="2:10" x14ac:dyDescent="0.25">
      <c r="B4776" s="63">
        <v>6065043272</v>
      </c>
      <c r="C4776" s="63">
        <v>4976</v>
      </c>
      <c r="D4776" s="63" t="s">
        <v>185</v>
      </c>
      <c r="E4776" s="96">
        <v>92562</v>
      </c>
      <c r="F4776" s="63">
        <v>14.1514353259291</v>
      </c>
      <c r="G4776" s="63">
        <v>0</v>
      </c>
      <c r="H4776" s="63">
        <v>19.3</v>
      </c>
      <c r="I4776" s="98" t="str">
        <f>VLOOKUP(E4776, 'Program Data Extracts-Zip Codes'!R$52:W$5334, 6, FALSE)</f>
        <v>SDGE</v>
      </c>
      <c r="J4776" s="98" t="str">
        <f>VLOOKUP(E4776, 'Program Data Extracts-Zip Codes'!R$52:W$5334, 4, FALSE)</f>
        <v>SDGE</v>
      </c>
    </row>
    <row r="4777" spans="2:10" x14ac:dyDescent="0.25">
      <c r="B4777" s="63">
        <v>6065043244</v>
      </c>
      <c r="C4777" s="63">
        <v>7220</v>
      </c>
      <c r="D4777" s="63" t="s">
        <v>185</v>
      </c>
      <c r="E4777" s="96">
        <v>92563</v>
      </c>
      <c r="F4777" s="63">
        <v>11.524182020283799</v>
      </c>
      <c r="G4777" s="63">
        <v>0</v>
      </c>
      <c r="H4777" s="63">
        <v>14</v>
      </c>
      <c r="I4777" s="98" t="str">
        <f>VLOOKUP(E4777, 'Program Data Extracts-Zip Codes'!R$52:W$5334, 6, FALSE)</f>
        <v>SCG</v>
      </c>
      <c r="J4777" s="98" t="str">
        <f>VLOOKUP(E4777, 'Program Data Extracts-Zip Codes'!R$52:W$5334, 4, FALSE)</f>
        <v>SCE</v>
      </c>
    </row>
    <row r="4778" spans="2:10" x14ac:dyDescent="0.25">
      <c r="B4778" s="63">
        <v>6065049700</v>
      </c>
      <c r="C4778" s="63">
        <v>9511</v>
      </c>
      <c r="D4778" s="63" t="s">
        <v>185</v>
      </c>
      <c r="E4778" s="96">
        <v>92562</v>
      </c>
      <c r="F4778" s="63">
        <v>10.131263193373499</v>
      </c>
      <c r="G4778" s="63">
        <v>0</v>
      </c>
      <c r="H4778" s="63">
        <v>12.9</v>
      </c>
      <c r="I4778" s="98" t="str">
        <f>VLOOKUP(E4778, 'Program Data Extracts-Zip Codes'!R$52:W$5334, 6, FALSE)</f>
        <v>SDGE</v>
      </c>
      <c r="J4778" s="98" t="str">
        <f>VLOOKUP(E4778, 'Program Data Extracts-Zip Codes'!R$52:W$5334, 4, FALSE)</f>
        <v>SDGE</v>
      </c>
    </row>
    <row r="4779" spans="2:10" x14ac:dyDescent="0.25">
      <c r="B4779" s="63">
        <v>6065040812</v>
      </c>
      <c r="C4779" s="63">
        <v>3480</v>
      </c>
      <c r="D4779" s="63" t="s">
        <v>185</v>
      </c>
      <c r="E4779" s="96">
        <v>92860</v>
      </c>
      <c r="F4779" s="63">
        <v>35.234215789643301</v>
      </c>
      <c r="G4779" s="63">
        <v>0</v>
      </c>
      <c r="H4779" s="63">
        <v>25.1</v>
      </c>
      <c r="I4779" s="98" t="str">
        <f>VLOOKUP(E4779, 'Program Data Extracts-Zip Codes'!R$52:W$5334, 6, FALSE)</f>
        <v>SCG</v>
      </c>
      <c r="J4779" s="98" t="str">
        <f>VLOOKUP(E4779, 'Program Data Extracts-Zip Codes'!R$52:W$5334, 4, FALSE)</f>
        <v>Other</v>
      </c>
    </row>
    <row r="4780" spans="2:10" x14ac:dyDescent="0.25">
      <c r="B4780" s="63">
        <v>6065040702</v>
      </c>
      <c r="C4780" s="63">
        <v>2746</v>
      </c>
      <c r="D4780" s="63" t="s">
        <v>185</v>
      </c>
      <c r="E4780" s="96">
        <v>92860</v>
      </c>
      <c r="F4780" s="63">
        <v>32.0568920035414</v>
      </c>
      <c r="G4780" s="63">
        <v>0</v>
      </c>
      <c r="H4780" s="63">
        <v>22.8</v>
      </c>
      <c r="I4780" s="98" t="str">
        <f>VLOOKUP(E4780, 'Program Data Extracts-Zip Codes'!R$52:W$5334, 6, FALSE)</f>
        <v>SCG</v>
      </c>
      <c r="J4780" s="98" t="str">
        <f>VLOOKUP(E4780, 'Program Data Extracts-Zip Codes'!R$52:W$5334, 4, FALSE)</f>
        <v>Other</v>
      </c>
    </row>
    <row r="4781" spans="2:10" x14ac:dyDescent="0.25">
      <c r="B4781" s="63">
        <v>6065040813</v>
      </c>
      <c r="C4781" s="63">
        <v>6080</v>
      </c>
      <c r="D4781" s="63" t="s">
        <v>185</v>
      </c>
      <c r="E4781" s="96">
        <v>92860</v>
      </c>
      <c r="F4781" s="63">
        <v>28.8059154823687</v>
      </c>
      <c r="G4781" s="63">
        <v>0</v>
      </c>
      <c r="H4781" s="63">
        <v>20.9</v>
      </c>
      <c r="I4781" s="98" t="str">
        <f>VLOOKUP(E4781, 'Program Data Extracts-Zip Codes'!R$52:W$5334, 6, FALSE)</f>
        <v>SCG</v>
      </c>
      <c r="J4781" s="98" t="str">
        <f>VLOOKUP(E4781, 'Program Data Extracts-Zip Codes'!R$52:W$5334, 4, FALSE)</f>
        <v>Other</v>
      </c>
    </row>
    <row r="4782" spans="2:10" x14ac:dyDescent="0.25">
      <c r="B4782" s="63">
        <v>6065046602</v>
      </c>
      <c r="C4782" s="63">
        <v>3712</v>
      </c>
      <c r="D4782" s="63" t="s">
        <v>185</v>
      </c>
      <c r="E4782" s="96">
        <v>92860</v>
      </c>
      <c r="F4782" s="63">
        <v>27.430547123060499</v>
      </c>
      <c r="G4782" s="63">
        <v>0</v>
      </c>
      <c r="H4782" s="63">
        <v>22.3</v>
      </c>
      <c r="I4782" s="98" t="str">
        <f>VLOOKUP(E4782, 'Program Data Extracts-Zip Codes'!R$52:W$5334, 6, FALSE)</f>
        <v>SCG</v>
      </c>
      <c r="J4782" s="98" t="str">
        <f>VLOOKUP(E4782, 'Program Data Extracts-Zip Codes'!R$52:W$5334, 4, FALSE)</f>
        <v>Other</v>
      </c>
    </row>
    <row r="4783" spans="2:10" x14ac:dyDescent="0.25">
      <c r="B4783" s="63">
        <v>6065040701</v>
      </c>
      <c r="C4783" s="63">
        <v>2248</v>
      </c>
      <c r="D4783" s="63" t="s">
        <v>185</v>
      </c>
      <c r="E4783" s="96">
        <v>92860</v>
      </c>
      <c r="F4783" s="63">
        <v>26.310198007767699</v>
      </c>
      <c r="G4783" s="63">
        <v>0</v>
      </c>
      <c r="H4783" s="63">
        <v>14.1</v>
      </c>
      <c r="I4783" s="98" t="str">
        <f>VLOOKUP(E4783, 'Program Data Extracts-Zip Codes'!R$52:W$5334, 6, FALSE)</f>
        <v>SCG</v>
      </c>
      <c r="J4783" s="98" t="str">
        <f>VLOOKUP(E4783, 'Program Data Extracts-Zip Codes'!R$52:W$5334, 4, FALSE)</f>
        <v>Other</v>
      </c>
    </row>
    <row r="4784" spans="2:10" x14ac:dyDescent="0.25">
      <c r="B4784" s="63">
        <v>6065040703</v>
      </c>
      <c r="C4784" s="63">
        <v>2780</v>
      </c>
      <c r="D4784" s="63" t="s">
        <v>185</v>
      </c>
      <c r="E4784" s="96">
        <v>92860</v>
      </c>
      <c r="F4784" s="63">
        <v>23.256112204878399</v>
      </c>
      <c r="G4784" s="63">
        <v>0</v>
      </c>
      <c r="H4784" s="63">
        <v>19.100000000000001</v>
      </c>
      <c r="I4784" s="98" t="str">
        <f>VLOOKUP(E4784, 'Program Data Extracts-Zip Codes'!R$52:W$5334, 6, FALSE)</f>
        <v>SCG</v>
      </c>
      <c r="J4784" s="98" t="str">
        <f>VLOOKUP(E4784, 'Program Data Extracts-Zip Codes'!R$52:W$5334, 4, FALSE)</f>
        <v>Other</v>
      </c>
    </row>
    <row r="4785" spans="2:10" x14ac:dyDescent="0.25">
      <c r="B4785" s="63">
        <v>6065040806</v>
      </c>
      <c r="C4785" s="63">
        <v>2995</v>
      </c>
      <c r="D4785" s="63" t="s">
        <v>185</v>
      </c>
      <c r="E4785" s="96">
        <v>92860</v>
      </c>
      <c r="F4785" s="63">
        <v>16.130358962278599</v>
      </c>
      <c r="G4785" s="63">
        <v>0</v>
      </c>
      <c r="H4785" s="63">
        <v>12</v>
      </c>
      <c r="I4785" s="98" t="str">
        <f>VLOOKUP(E4785, 'Program Data Extracts-Zip Codes'!R$52:W$5334, 6, FALSE)</f>
        <v>SCG</v>
      </c>
      <c r="J4785" s="98" t="str">
        <f>VLOOKUP(E4785, 'Program Data Extracts-Zip Codes'!R$52:W$5334, 4, FALSE)</f>
        <v>Other</v>
      </c>
    </row>
    <row r="4786" spans="2:10" x14ac:dyDescent="0.25">
      <c r="B4786" s="63">
        <v>6065046601</v>
      </c>
      <c r="C4786" s="63">
        <v>4888</v>
      </c>
      <c r="D4786" s="63" t="s">
        <v>185</v>
      </c>
      <c r="E4786" s="96">
        <v>92860</v>
      </c>
      <c r="F4786" s="63" t="s">
        <v>147</v>
      </c>
      <c r="G4786" s="63">
        <v>0</v>
      </c>
      <c r="H4786" s="63">
        <v>30.3</v>
      </c>
      <c r="I4786" s="98" t="str">
        <f>VLOOKUP(E4786, 'Program Data Extracts-Zip Codes'!R$52:W$5334, 6, FALSE)</f>
        <v>SCG</v>
      </c>
      <c r="J4786" s="98" t="str">
        <f>VLOOKUP(E4786, 'Program Data Extracts-Zip Codes'!R$52:W$5334, 4, FALSE)</f>
        <v>Other</v>
      </c>
    </row>
    <row r="4787" spans="2:10" x14ac:dyDescent="0.25">
      <c r="B4787" s="63">
        <v>6065042719</v>
      </c>
      <c r="C4787" s="63">
        <v>5025</v>
      </c>
      <c r="D4787" s="63" t="s">
        <v>185</v>
      </c>
      <c r="E4787" s="96">
        <v>92567</v>
      </c>
      <c r="F4787" s="63">
        <v>41.517894858133197</v>
      </c>
      <c r="G4787" s="63">
        <v>5025</v>
      </c>
      <c r="H4787" s="63">
        <v>59.8</v>
      </c>
      <c r="I4787" s="98" t="str">
        <f>VLOOKUP(E4787, 'Program Data Extracts-Zip Codes'!R$52:W$5334, 6, FALSE)</f>
        <v>SCG</v>
      </c>
      <c r="J4787" s="98" t="str">
        <f>VLOOKUP(E4787, 'Program Data Extracts-Zip Codes'!R$52:W$5334, 4, FALSE)</f>
        <v>SCE</v>
      </c>
    </row>
    <row r="4788" spans="2:10" x14ac:dyDescent="0.25">
      <c r="B4788" s="63">
        <v>6065042744</v>
      </c>
      <c r="C4788" s="63">
        <v>3726</v>
      </c>
      <c r="D4788" s="63" t="s">
        <v>185</v>
      </c>
      <c r="E4788" s="96">
        <v>92567</v>
      </c>
      <c r="F4788" s="63">
        <v>34.938273255941098</v>
      </c>
      <c r="G4788" s="63">
        <v>0</v>
      </c>
      <c r="H4788" s="63">
        <v>33.799999999999997</v>
      </c>
      <c r="I4788" s="98" t="str">
        <f>VLOOKUP(E4788, 'Program Data Extracts-Zip Codes'!R$52:W$5334, 6, FALSE)</f>
        <v>SCG</v>
      </c>
      <c r="J4788" s="98" t="str">
        <f>VLOOKUP(E4788, 'Program Data Extracts-Zip Codes'!R$52:W$5334, 4, FALSE)</f>
        <v>SCE</v>
      </c>
    </row>
    <row r="4789" spans="2:10" x14ac:dyDescent="0.25">
      <c r="B4789" s="63">
        <v>6065042745</v>
      </c>
      <c r="C4789" s="63">
        <v>4614</v>
      </c>
      <c r="D4789" s="63" t="s">
        <v>185</v>
      </c>
      <c r="E4789" s="96">
        <v>92567</v>
      </c>
      <c r="F4789" s="63">
        <v>21.372600020655899</v>
      </c>
      <c r="G4789" s="63">
        <v>0</v>
      </c>
      <c r="H4789" s="63">
        <v>28.1</v>
      </c>
      <c r="I4789" s="98" t="str">
        <f>VLOOKUP(E4789, 'Program Data Extracts-Zip Codes'!R$52:W$5334, 6, FALSE)</f>
        <v>SCG</v>
      </c>
      <c r="J4789" s="98" t="str">
        <f>VLOOKUP(E4789, 'Program Data Extracts-Zip Codes'!R$52:W$5334, 4, FALSE)</f>
        <v>SCE</v>
      </c>
    </row>
    <row r="4790" spans="2:10" x14ac:dyDescent="0.25">
      <c r="B4790" s="63">
        <v>6065045108</v>
      </c>
      <c r="C4790" s="63">
        <v>5726</v>
      </c>
      <c r="D4790" s="63" t="s">
        <v>185</v>
      </c>
      <c r="E4790" s="96">
        <v>92260</v>
      </c>
      <c r="F4790" s="63">
        <v>16.905548454900401</v>
      </c>
      <c r="G4790" s="63">
        <v>0</v>
      </c>
      <c r="H4790" s="63">
        <v>44.9</v>
      </c>
      <c r="I4790" s="98" t="str">
        <f>VLOOKUP(E4790, 'Program Data Extracts-Zip Codes'!R$52:W$5334, 6, FALSE)</f>
        <v>SCG</v>
      </c>
      <c r="J4790" s="98" t="str">
        <f>VLOOKUP(E4790, 'Program Data Extracts-Zip Codes'!R$52:W$5334, 4, FALSE)</f>
        <v>SCE</v>
      </c>
    </row>
    <row r="4791" spans="2:10" x14ac:dyDescent="0.25">
      <c r="B4791" s="63">
        <v>6065045118</v>
      </c>
      <c r="C4791" s="63">
        <v>2762</v>
      </c>
      <c r="D4791" s="63" t="s">
        <v>185</v>
      </c>
      <c r="E4791" s="96">
        <v>92260</v>
      </c>
      <c r="F4791" s="63">
        <v>16.730811544602599</v>
      </c>
      <c r="G4791" s="63">
        <v>0</v>
      </c>
      <c r="H4791" s="63">
        <v>56.7</v>
      </c>
      <c r="I4791" s="98" t="str">
        <f>VLOOKUP(E4791, 'Program Data Extracts-Zip Codes'!R$52:W$5334, 6, FALSE)</f>
        <v>SCG</v>
      </c>
      <c r="J4791" s="98" t="str">
        <f>VLOOKUP(E4791, 'Program Data Extracts-Zip Codes'!R$52:W$5334, 4, FALSE)</f>
        <v>SCE</v>
      </c>
    </row>
    <row r="4792" spans="2:10" x14ac:dyDescent="0.25">
      <c r="B4792" s="63">
        <v>6065044911</v>
      </c>
      <c r="C4792" s="63">
        <v>4617</v>
      </c>
      <c r="D4792" s="63" t="s">
        <v>185</v>
      </c>
      <c r="E4792" s="96">
        <v>92211</v>
      </c>
      <c r="F4792" s="63">
        <v>12.742407811002</v>
      </c>
      <c r="G4792" s="63">
        <v>0</v>
      </c>
      <c r="H4792" s="63">
        <v>34.200000000000003</v>
      </c>
      <c r="I4792" s="98" t="str">
        <f>VLOOKUP(E4792, 'Program Data Extracts-Zip Codes'!R$52:W$5334, 6, FALSE)</f>
        <v>SCG</v>
      </c>
      <c r="J4792" s="98" t="str">
        <f>VLOOKUP(E4792, 'Program Data Extracts-Zip Codes'!R$52:W$5334, 4, FALSE)</f>
        <v>Imperial</v>
      </c>
    </row>
    <row r="4793" spans="2:10" x14ac:dyDescent="0.25">
      <c r="B4793" s="63">
        <v>6065044927</v>
      </c>
      <c r="C4793" s="63">
        <v>3801</v>
      </c>
      <c r="D4793" s="63" t="s">
        <v>185</v>
      </c>
      <c r="E4793" s="96">
        <v>92211</v>
      </c>
      <c r="F4793" s="63">
        <v>12.135152941915001</v>
      </c>
      <c r="G4793" s="63">
        <v>0</v>
      </c>
      <c r="H4793" s="63">
        <v>35.299999999999997</v>
      </c>
      <c r="I4793" s="98" t="str">
        <f>VLOOKUP(E4793, 'Program Data Extracts-Zip Codes'!R$52:W$5334, 6, FALSE)</f>
        <v>SCG</v>
      </c>
      <c r="J4793" s="98" t="str">
        <f>VLOOKUP(E4793, 'Program Data Extracts-Zip Codes'!R$52:W$5334, 4, FALSE)</f>
        <v>Imperial</v>
      </c>
    </row>
    <row r="4794" spans="2:10" x14ac:dyDescent="0.25">
      <c r="B4794" s="63">
        <v>6065045117</v>
      </c>
      <c r="C4794" s="63">
        <v>3969</v>
      </c>
      <c r="D4794" s="63" t="s">
        <v>185</v>
      </c>
      <c r="E4794" s="96">
        <v>92260</v>
      </c>
      <c r="F4794" s="63">
        <v>11.3507384311909</v>
      </c>
      <c r="G4794" s="63">
        <v>0</v>
      </c>
      <c r="H4794" s="63">
        <v>33.1</v>
      </c>
      <c r="I4794" s="98" t="str">
        <f>VLOOKUP(E4794, 'Program Data Extracts-Zip Codes'!R$52:W$5334, 6, FALSE)</f>
        <v>SCG</v>
      </c>
      <c r="J4794" s="98" t="str">
        <f>VLOOKUP(E4794, 'Program Data Extracts-Zip Codes'!R$52:W$5334, 4, FALSE)</f>
        <v>SCE</v>
      </c>
    </row>
    <row r="4795" spans="2:10" x14ac:dyDescent="0.25">
      <c r="B4795" s="63">
        <v>6065044929</v>
      </c>
      <c r="C4795" s="63">
        <v>3908</v>
      </c>
      <c r="D4795" s="63" t="s">
        <v>185</v>
      </c>
      <c r="E4795" s="96">
        <v>92260</v>
      </c>
      <c r="F4795" s="63">
        <v>10.547141356254199</v>
      </c>
      <c r="G4795" s="63">
        <v>0</v>
      </c>
      <c r="H4795" s="63">
        <v>30.3</v>
      </c>
      <c r="I4795" s="98" t="str">
        <f>VLOOKUP(E4795, 'Program Data Extracts-Zip Codes'!R$52:W$5334, 6, FALSE)</f>
        <v>SCG</v>
      </c>
      <c r="J4795" s="98" t="str">
        <f>VLOOKUP(E4795, 'Program Data Extracts-Zip Codes'!R$52:W$5334, 4, FALSE)</f>
        <v>SCE</v>
      </c>
    </row>
    <row r="4796" spans="2:10" x14ac:dyDescent="0.25">
      <c r="B4796" s="63">
        <v>6065051400</v>
      </c>
      <c r="C4796" s="63">
        <v>6956</v>
      </c>
      <c r="D4796" s="63" t="s">
        <v>185</v>
      </c>
      <c r="E4796" s="96">
        <v>92211</v>
      </c>
      <c r="F4796" s="63">
        <v>9.4369262936017595</v>
      </c>
      <c r="G4796" s="63">
        <v>0</v>
      </c>
      <c r="H4796" s="63">
        <v>16.3</v>
      </c>
      <c r="I4796" s="98" t="str">
        <f>VLOOKUP(E4796, 'Program Data Extracts-Zip Codes'!R$52:W$5334, 6, FALSE)</f>
        <v>SCG</v>
      </c>
      <c r="J4796" s="98" t="str">
        <f>VLOOKUP(E4796, 'Program Data Extracts-Zip Codes'!R$52:W$5334, 4, FALSE)</f>
        <v>Imperial</v>
      </c>
    </row>
    <row r="4797" spans="2:10" x14ac:dyDescent="0.25">
      <c r="B4797" s="63">
        <v>6065044930</v>
      </c>
      <c r="C4797" s="63">
        <v>3213</v>
      </c>
      <c r="D4797" s="63" t="s">
        <v>185</v>
      </c>
      <c r="E4797" s="96">
        <v>92260</v>
      </c>
      <c r="F4797" s="63">
        <v>9.2884228308002807</v>
      </c>
      <c r="G4797" s="63">
        <v>0</v>
      </c>
      <c r="H4797" s="63">
        <v>38.4</v>
      </c>
      <c r="I4797" s="98" t="str">
        <f>VLOOKUP(E4797, 'Program Data Extracts-Zip Codes'!R$52:W$5334, 6, FALSE)</f>
        <v>SCG</v>
      </c>
      <c r="J4797" s="98" t="str">
        <f>VLOOKUP(E4797, 'Program Data Extracts-Zip Codes'!R$52:W$5334, 4, FALSE)</f>
        <v>SCE</v>
      </c>
    </row>
    <row r="4798" spans="2:10" x14ac:dyDescent="0.25">
      <c r="B4798" s="63">
        <v>6065045116</v>
      </c>
      <c r="C4798" s="63">
        <v>1492</v>
      </c>
      <c r="D4798" s="63" t="s">
        <v>185</v>
      </c>
      <c r="E4798" s="96">
        <v>92260</v>
      </c>
      <c r="F4798" s="63">
        <v>8.3839907920744707</v>
      </c>
      <c r="G4798" s="63">
        <v>0</v>
      </c>
      <c r="H4798" s="63">
        <v>33.1</v>
      </c>
      <c r="I4798" s="98" t="str">
        <f>VLOOKUP(E4798, 'Program Data Extracts-Zip Codes'!R$52:W$5334, 6, FALSE)</f>
        <v>SCG</v>
      </c>
      <c r="J4798" s="98" t="str">
        <f>VLOOKUP(E4798, 'Program Data Extracts-Zip Codes'!R$52:W$5334, 4, FALSE)</f>
        <v>SCE</v>
      </c>
    </row>
    <row r="4799" spans="2:10" x14ac:dyDescent="0.25">
      <c r="B4799" s="63">
        <v>6065045119</v>
      </c>
      <c r="C4799" s="63">
        <v>2811</v>
      </c>
      <c r="D4799" s="63" t="s">
        <v>185</v>
      </c>
      <c r="E4799" s="96">
        <v>92260</v>
      </c>
      <c r="F4799" s="63">
        <v>8.0182157196796098</v>
      </c>
      <c r="G4799" s="63">
        <v>0</v>
      </c>
      <c r="H4799" s="63">
        <v>23.9</v>
      </c>
      <c r="I4799" s="98" t="str">
        <f>VLOOKUP(E4799, 'Program Data Extracts-Zip Codes'!R$52:W$5334, 6, FALSE)</f>
        <v>SCG</v>
      </c>
      <c r="J4799" s="98" t="str">
        <f>VLOOKUP(E4799, 'Program Data Extracts-Zip Codes'!R$52:W$5334, 4, FALSE)</f>
        <v>SCE</v>
      </c>
    </row>
    <row r="4800" spans="2:10" x14ac:dyDescent="0.25">
      <c r="B4800" s="63">
        <v>6065044928</v>
      </c>
      <c r="C4800" s="63">
        <v>3443</v>
      </c>
      <c r="D4800" s="63" t="s">
        <v>185</v>
      </c>
      <c r="E4800" s="96">
        <v>92211</v>
      </c>
      <c r="F4800" s="63">
        <v>7.7925923061647699</v>
      </c>
      <c r="G4800" s="63">
        <v>0</v>
      </c>
      <c r="H4800" s="63">
        <v>12.2</v>
      </c>
      <c r="I4800" s="98" t="str">
        <f>VLOOKUP(E4800, 'Program Data Extracts-Zip Codes'!R$52:W$5334, 6, FALSE)</f>
        <v>SCG</v>
      </c>
      <c r="J4800" s="98" t="str">
        <f>VLOOKUP(E4800, 'Program Data Extracts-Zip Codes'!R$52:W$5334, 4, FALSE)</f>
        <v>Imperial</v>
      </c>
    </row>
    <row r="4801" spans="2:10" x14ac:dyDescent="0.25">
      <c r="B4801" s="63">
        <v>6065045125</v>
      </c>
      <c r="C4801" s="63">
        <v>3017</v>
      </c>
      <c r="D4801" s="63" t="s">
        <v>185</v>
      </c>
      <c r="E4801" s="96">
        <v>92260</v>
      </c>
      <c r="F4801" s="63">
        <v>7.6108073654071298</v>
      </c>
      <c r="G4801" s="63">
        <v>0</v>
      </c>
      <c r="H4801" s="63">
        <v>13.6</v>
      </c>
      <c r="I4801" s="98" t="str">
        <f>VLOOKUP(E4801, 'Program Data Extracts-Zip Codes'!R$52:W$5334, 6, FALSE)</f>
        <v>SCG</v>
      </c>
      <c r="J4801" s="98" t="str">
        <f>VLOOKUP(E4801, 'Program Data Extracts-Zip Codes'!R$52:W$5334, 4, FALSE)</f>
        <v>SCE</v>
      </c>
    </row>
    <row r="4802" spans="2:10" x14ac:dyDescent="0.25">
      <c r="B4802" s="63">
        <v>6065044919</v>
      </c>
      <c r="C4802" s="63">
        <v>4243</v>
      </c>
      <c r="D4802" s="63" t="s">
        <v>185</v>
      </c>
      <c r="E4802" s="96">
        <v>92260</v>
      </c>
      <c r="F4802" s="63">
        <v>7.1671787569962797</v>
      </c>
      <c r="G4802" s="63">
        <v>0</v>
      </c>
      <c r="H4802" s="63">
        <v>25.4</v>
      </c>
      <c r="I4802" s="98" t="str">
        <f>VLOOKUP(E4802, 'Program Data Extracts-Zip Codes'!R$52:W$5334, 6, FALSE)</f>
        <v>SCG</v>
      </c>
      <c r="J4802" s="98" t="str">
        <f>VLOOKUP(E4802, 'Program Data Extracts-Zip Codes'!R$52:W$5334, 4, FALSE)</f>
        <v>SCE</v>
      </c>
    </row>
    <row r="4803" spans="2:10" x14ac:dyDescent="0.25">
      <c r="B4803" s="63">
        <v>6065045124</v>
      </c>
      <c r="C4803" s="63">
        <v>1505</v>
      </c>
      <c r="D4803" s="63" t="s">
        <v>185</v>
      </c>
      <c r="E4803" s="96">
        <v>92260</v>
      </c>
      <c r="F4803" s="63">
        <v>5.66593641398073</v>
      </c>
      <c r="G4803" s="63">
        <v>0</v>
      </c>
      <c r="H4803" s="63">
        <v>27.5</v>
      </c>
      <c r="I4803" s="98" t="str">
        <f>VLOOKUP(E4803, 'Program Data Extracts-Zip Codes'!R$52:W$5334, 6, FALSE)</f>
        <v>SCG</v>
      </c>
      <c r="J4803" s="98" t="str">
        <f>VLOOKUP(E4803, 'Program Data Extracts-Zip Codes'!R$52:W$5334, 4, FALSE)</f>
        <v>SCE</v>
      </c>
    </row>
    <row r="4804" spans="2:10" x14ac:dyDescent="0.25">
      <c r="B4804" s="63">
        <v>6065045114</v>
      </c>
      <c r="C4804" s="63">
        <v>1939</v>
      </c>
      <c r="D4804" s="63" t="s">
        <v>185</v>
      </c>
      <c r="E4804" s="96">
        <v>92260</v>
      </c>
      <c r="F4804" s="63">
        <v>5.2616718747711104</v>
      </c>
      <c r="G4804" s="63">
        <v>0</v>
      </c>
      <c r="H4804" s="63">
        <v>18.3</v>
      </c>
      <c r="I4804" s="98" t="str">
        <f>VLOOKUP(E4804, 'Program Data Extracts-Zip Codes'!R$52:W$5334, 6, FALSE)</f>
        <v>SCG</v>
      </c>
      <c r="J4804" s="98" t="str">
        <f>VLOOKUP(E4804, 'Program Data Extracts-Zip Codes'!R$52:W$5334, 4, FALSE)</f>
        <v>SCE</v>
      </c>
    </row>
    <row r="4805" spans="2:10" x14ac:dyDescent="0.25">
      <c r="B4805" s="63">
        <v>6065044922</v>
      </c>
      <c r="C4805" s="63">
        <v>3494</v>
      </c>
      <c r="D4805" s="63" t="s">
        <v>185</v>
      </c>
      <c r="E4805" s="96">
        <v>92211</v>
      </c>
      <c r="F4805" s="63">
        <v>4.8835181311328704</v>
      </c>
      <c r="G4805" s="63">
        <v>0</v>
      </c>
      <c r="H4805" s="63">
        <v>19.5</v>
      </c>
      <c r="I4805" s="98" t="str">
        <f>VLOOKUP(E4805, 'Program Data Extracts-Zip Codes'!R$52:W$5334, 6, FALSE)</f>
        <v>SCG</v>
      </c>
      <c r="J4805" s="98" t="str">
        <f>VLOOKUP(E4805, 'Program Data Extracts-Zip Codes'!R$52:W$5334, 4, FALSE)</f>
        <v>Imperial</v>
      </c>
    </row>
    <row r="4806" spans="2:10" x14ac:dyDescent="0.25">
      <c r="B4806" s="63">
        <v>6065045115</v>
      </c>
      <c r="C4806" s="63">
        <v>2026</v>
      </c>
      <c r="D4806" s="63" t="s">
        <v>185</v>
      </c>
      <c r="E4806" s="96">
        <v>92260</v>
      </c>
      <c r="F4806" s="63">
        <v>4.5148248056031104</v>
      </c>
      <c r="G4806" s="63">
        <v>0</v>
      </c>
      <c r="H4806" s="63">
        <v>16.8</v>
      </c>
      <c r="I4806" s="98" t="str">
        <f>VLOOKUP(E4806, 'Program Data Extracts-Zip Codes'!R$52:W$5334, 6, FALSE)</f>
        <v>SCG</v>
      </c>
      <c r="J4806" s="98" t="str">
        <f>VLOOKUP(E4806, 'Program Data Extracts-Zip Codes'!R$52:W$5334, 4, FALSE)</f>
        <v>SCE</v>
      </c>
    </row>
    <row r="4807" spans="2:10" x14ac:dyDescent="0.25">
      <c r="B4807" s="63">
        <v>6065044602</v>
      </c>
      <c r="C4807" s="63">
        <v>2907</v>
      </c>
      <c r="D4807" s="63" t="s">
        <v>185</v>
      </c>
      <c r="E4807" s="96">
        <v>92262</v>
      </c>
      <c r="F4807" s="63">
        <v>23.736086510437001</v>
      </c>
      <c r="G4807" s="63">
        <v>0</v>
      </c>
      <c r="H4807" s="63">
        <v>43.1</v>
      </c>
      <c r="I4807" s="98" t="str">
        <f>VLOOKUP(E4807, 'Program Data Extracts-Zip Codes'!R$52:W$5334, 6, FALSE)</f>
        <v>SCG</v>
      </c>
      <c r="J4807" s="98" t="str">
        <f>VLOOKUP(E4807, 'Program Data Extracts-Zip Codes'!R$52:W$5334, 4, FALSE)</f>
        <v>Riverside</v>
      </c>
    </row>
    <row r="4808" spans="2:10" x14ac:dyDescent="0.25">
      <c r="B4808" s="63">
        <v>6065044606</v>
      </c>
      <c r="C4808" s="63">
        <v>2852</v>
      </c>
      <c r="D4808" s="63" t="s">
        <v>185</v>
      </c>
      <c r="E4808" s="96">
        <v>92262</v>
      </c>
      <c r="F4808" s="63">
        <v>23.6160339300069</v>
      </c>
      <c r="G4808" s="63">
        <v>0</v>
      </c>
      <c r="H4808" s="63">
        <v>45.5</v>
      </c>
      <c r="I4808" s="98" t="str">
        <f>VLOOKUP(E4808, 'Program Data Extracts-Zip Codes'!R$52:W$5334, 6, FALSE)</f>
        <v>SCG</v>
      </c>
      <c r="J4808" s="98" t="str">
        <f>VLOOKUP(E4808, 'Program Data Extracts-Zip Codes'!R$52:W$5334, 4, FALSE)</f>
        <v>Riverside</v>
      </c>
    </row>
    <row r="4809" spans="2:10" x14ac:dyDescent="0.25">
      <c r="B4809" s="63">
        <v>6065044701</v>
      </c>
      <c r="C4809" s="63">
        <v>3555</v>
      </c>
      <c r="D4809" s="63" t="s">
        <v>185</v>
      </c>
      <c r="E4809" s="96">
        <v>92262</v>
      </c>
      <c r="F4809" s="63">
        <v>21.575157281260299</v>
      </c>
      <c r="G4809" s="63">
        <v>0</v>
      </c>
      <c r="H4809" s="63">
        <v>45.3</v>
      </c>
      <c r="I4809" s="98" t="str">
        <f>VLOOKUP(E4809, 'Program Data Extracts-Zip Codes'!R$52:W$5334, 6, FALSE)</f>
        <v>SCG</v>
      </c>
      <c r="J4809" s="98" t="str">
        <f>VLOOKUP(E4809, 'Program Data Extracts-Zip Codes'!R$52:W$5334, 4, FALSE)</f>
        <v>Riverside</v>
      </c>
    </row>
    <row r="4810" spans="2:10" x14ac:dyDescent="0.25">
      <c r="B4810" s="63">
        <v>6065044605</v>
      </c>
      <c r="C4810" s="63">
        <v>4803</v>
      </c>
      <c r="D4810" s="63" t="s">
        <v>185</v>
      </c>
      <c r="E4810" s="96">
        <v>92262</v>
      </c>
      <c r="F4810" s="63">
        <v>20.893010964860999</v>
      </c>
      <c r="G4810" s="63">
        <v>0</v>
      </c>
      <c r="H4810" s="63">
        <v>49.2</v>
      </c>
      <c r="I4810" s="98" t="str">
        <f>VLOOKUP(E4810, 'Program Data Extracts-Zip Codes'!R$52:W$5334, 6, FALSE)</f>
        <v>SCG</v>
      </c>
      <c r="J4810" s="98" t="str">
        <f>VLOOKUP(E4810, 'Program Data Extracts-Zip Codes'!R$52:W$5334, 4, FALSE)</f>
        <v>Riverside</v>
      </c>
    </row>
    <row r="4811" spans="2:10" x14ac:dyDescent="0.25">
      <c r="B4811" s="63">
        <v>6065941200</v>
      </c>
      <c r="C4811" s="63">
        <v>2205</v>
      </c>
      <c r="D4811" s="63" t="s">
        <v>185</v>
      </c>
      <c r="E4811" s="96">
        <v>92262</v>
      </c>
      <c r="F4811" s="63">
        <v>18.522182742312999</v>
      </c>
      <c r="G4811" s="63">
        <v>0</v>
      </c>
      <c r="H4811" s="63">
        <v>25.2</v>
      </c>
      <c r="I4811" s="98" t="str">
        <f>VLOOKUP(E4811, 'Program Data Extracts-Zip Codes'!R$52:W$5334, 6, FALSE)</f>
        <v>SCG</v>
      </c>
      <c r="J4811" s="98" t="str">
        <f>VLOOKUP(E4811, 'Program Data Extracts-Zip Codes'!R$52:W$5334, 4, FALSE)</f>
        <v>Riverside</v>
      </c>
    </row>
    <row r="4812" spans="2:10" x14ac:dyDescent="0.25">
      <c r="B4812" s="63">
        <v>6065941400</v>
      </c>
      <c r="C4812" s="63">
        <v>3179</v>
      </c>
      <c r="D4812" s="63" t="s">
        <v>185</v>
      </c>
      <c r="E4812" s="96">
        <v>92262</v>
      </c>
      <c r="F4812" s="63">
        <v>18.220403103748399</v>
      </c>
      <c r="G4812" s="63">
        <v>0</v>
      </c>
      <c r="H4812" s="63">
        <v>58</v>
      </c>
      <c r="I4812" s="98" t="str">
        <f>VLOOKUP(E4812, 'Program Data Extracts-Zip Codes'!R$52:W$5334, 6, FALSE)</f>
        <v>SCG</v>
      </c>
      <c r="J4812" s="98" t="str">
        <f>VLOOKUP(E4812, 'Program Data Extracts-Zip Codes'!R$52:W$5334, 4, FALSE)</f>
        <v>Riverside</v>
      </c>
    </row>
    <row r="4813" spans="2:10" x14ac:dyDescent="0.25">
      <c r="B4813" s="63">
        <v>6065044804</v>
      </c>
      <c r="C4813" s="63">
        <v>2850</v>
      </c>
      <c r="D4813" s="63" t="s">
        <v>185</v>
      </c>
      <c r="E4813" s="96">
        <v>92264</v>
      </c>
      <c r="F4813" s="63">
        <v>17.950426920836101</v>
      </c>
      <c r="G4813" s="63">
        <v>0</v>
      </c>
      <c r="H4813" s="63">
        <v>61.4</v>
      </c>
      <c r="I4813" s="98" t="str">
        <f>VLOOKUP(E4813, 'Program Data Extracts-Zip Codes'!R$52:W$5334, 6, FALSE)</f>
        <v>SCG</v>
      </c>
      <c r="J4813" s="98" t="str">
        <f>VLOOKUP(E4813, 'Program Data Extracts-Zip Codes'!R$52:W$5334, 4, FALSE)</f>
        <v>Other</v>
      </c>
    </row>
    <row r="4814" spans="2:10" x14ac:dyDescent="0.25">
      <c r="B4814" s="63">
        <v>6065044904</v>
      </c>
      <c r="C4814" s="63">
        <v>4543</v>
      </c>
      <c r="D4814" s="63" t="s">
        <v>185</v>
      </c>
      <c r="E4814" s="96">
        <v>92262</v>
      </c>
      <c r="F4814" s="63">
        <v>15.656507526958</v>
      </c>
      <c r="G4814" s="63">
        <v>0</v>
      </c>
      <c r="H4814" s="63">
        <v>35.700000000000003</v>
      </c>
      <c r="I4814" s="98" t="str">
        <f>VLOOKUP(E4814, 'Program Data Extracts-Zip Codes'!R$52:W$5334, 6, FALSE)</f>
        <v>SCG</v>
      </c>
      <c r="J4814" s="98" t="str">
        <f>VLOOKUP(E4814, 'Program Data Extracts-Zip Codes'!R$52:W$5334, 4, FALSE)</f>
        <v>Riverside</v>
      </c>
    </row>
    <row r="4815" spans="2:10" x14ac:dyDescent="0.25">
      <c r="B4815" s="63">
        <v>6065044806</v>
      </c>
      <c r="C4815" s="63">
        <v>1982</v>
      </c>
      <c r="D4815" s="63" t="s">
        <v>185</v>
      </c>
      <c r="E4815" s="96">
        <v>92264</v>
      </c>
      <c r="F4815" s="63">
        <v>15.604166841451001</v>
      </c>
      <c r="G4815" s="63">
        <v>0</v>
      </c>
      <c r="H4815" s="63">
        <v>50.8</v>
      </c>
      <c r="I4815" s="98" t="str">
        <f>VLOOKUP(E4815, 'Program Data Extracts-Zip Codes'!R$52:W$5334, 6, FALSE)</f>
        <v>SCG</v>
      </c>
      <c r="J4815" s="98" t="str">
        <f>VLOOKUP(E4815, 'Program Data Extracts-Zip Codes'!R$52:W$5334, 4, FALSE)</f>
        <v>Other</v>
      </c>
    </row>
    <row r="4816" spans="2:10" x14ac:dyDescent="0.25">
      <c r="B4816" s="63">
        <v>6065044604</v>
      </c>
      <c r="C4816" s="63">
        <v>4320</v>
      </c>
      <c r="D4816" s="63" t="s">
        <v>185</v>
      </c>
      <c r="E4816" s="96">
        <v>92262</v>
      </c>
      <c r="F4816" s="63">
        <v>15.004048335796799</v>
      </c>
      <c r="G4816" s="63">
        <v>0</v>
      </c>
      <c r="H4816" s="63">
        <v>51.2</v>
      </c>
      <c r="I4816" s="98" t="str">
        <f>VLOOKUP(E4816, 'Program Data Extracts-Zip Codes'!R$52:W$5334, 6, FALSE)</f>
        <v>SCG</v>
      </c>
      <c r="J4816" s="98" t="str">
        <f>VLOOKUP(E4816, 'Program Data Extracts-Zip Codes'!R$52:W$5334, 4, FALSE)</f>
        <v>Riverside</v>
      </c>
    </row>
    <row r="4817" spans="2:10" x14ac:dyDescent="0.25">
      <c r="B4817" s="63">
        <v>6065044805</v>
      </c>
      <c r="C4817" s="63">
        <v>1701</v>
      </c>
      <c r="D4817" s="63" t="s">
        <v>185</v>
      </c>
      <c r="E4817" s="96">
        <v>92264</v>
      </c>
      <c r="F4817" s="63">
        <v>14.833423468619401</v>
      </c>
      <c r="G4817" s="63">
        <v>0</v>
      </c>
      <c r="H4817" s="63">
        <v>36.1</v>
      </c>
      <c r="I4817" s="98" t="str">
        <f>VLOOKUP(E4817, 'Program Data Extracts-Zip Codes'!R$52:W$5334, 6, FALSE)</f>
        <v>SCG</v>
      </c>
      <c r="J4817" s="98" t="str">
        <f>VLOOKUP(E4817, 'Program Data Extracts-Zip Codes'!R$52:W$5334, 4, FALSE)</f>
        <v>Other</v>
      </c>
    </row>
    <row r="4818" spans="2:10" x14ac:dyDescent="0.25">
      <c r="B4818" s="63">
        <v>6065044807</v>
      </c>
      <c r="C4818" s="63">
        <v>1281</v>
      </c>
      <c r="D4818" s="63" t="s">
        <v>185</v>
      </c>
      <c r="E4818" s="96">
        <v>92264</v>
      </c>
      <c r="F4818" s="63">
        <v>14.400593751226801</v>
      </c>
      <c r="G4818" s="63">
        <v>0</v>
      </c>
      <c r="H4818" s="63">
        <v>34.200000000000003</v>
      </c>
      <c r="I4818" s="98" t="str">
        <f>VLOOKUP(E4818, 'Program Data Extracts-Zip Codes'!R$52:W$5334, 6, FALSE)</f>
        <v>SCG</v>
      </c>
      <c r="J4818" s="98" t="str">
        <f>VLOOKUP(E4818, 'Program Data Extracts-Zip Codes'!R$52:W$5334, 4, FALSE)</f>
        <v>Other</v>
      </c>
    </row>
    <row r="4819" spans="2:10" x14ac:dyDescent="0.25">
      <c r="B4819" s="63">
        <v>6065941300</v>
      </c>
      <c r="C4819" s="63">
        <v>3300</v>
      </c>
      <c r="D4819" s="63" t="s">
        <v>185</v>
      </c>
      <c r="E4819" s="96">
        <v>92262</v>
      </c>
      <c r="F4819" s="63">
        <v>14.193872559809099</v>
      </c>
      <c r="G4819" s="63">
        <v>0</v>
      </c>
      <c r="H4819" s="63">
        <v>34.9</v>
      </c>
      <c r="I4819" s="98" t="str">
        <f>VLOOKUP(E4819, 'Program Data Extracts-Zip Codes'!R$52:W$5334, 6, FALSE)</f>
        <v>SCG</v>
      </c>
      <c r="J4819" s="98" t="str">
        <f>VLOOKUP(E4819, 'Program Data Extracts-Zip Codes'!R$52:W$5334, 4, FALSE)</f>
        <v>Riverside</v>
      </c>
    </row>
    <row r="4820" spans="2:10" x14ac:dyDescent="0.25">
      <c r="B4820" s="63">
        <v>6065941000</v>
      </c>
      <c r="C4820" s="63">
        <v>3812</v>
      </c>
      <c r="D4820" s="63" t="s">
        <v>185</v>
      </c>
      <c r="E4820" s="96">
        <v>92264</v>
      </c>
      <c r="F4820" s="63">
        <v>13.996701488219999</v>
      </c>
      <c r="G4820" s="63">
        <v>0</v>
      </c>
      <c r="H4820" s="63">
        <v>45.9</v>
      </c>
      <c r="I4820" s="98" t="str">
        <f>VLOOKUP(E4820, 'Program Data Extracts-Zip Codes'!R$52:W$5334, 6, FALSE)</f>
        <v>SCG</v>
      </c>
      <c r="J4820" s="98" t="str">
        <f>VLOOKUP(E4820, 'Program Data Extracts-Zip Codes'!R$52:W$5334, 4, FALSE)</f>
        <v>Other</v>
      </c>
    </row>
    <row r="4821" spans="2:10" x14ac:dyDescent="0.25">
      <c r="B4821" s="63">
        <v>6065940700</v>
      </c>
      <c r="C4821" s="63">
        <v>2613</v>
      </c>
      <c r="D4821" s="63" t="s">
        <v>185</v>
      </c>
      <c r="E4821" s="96">
        <v>92264</v>
      </c>
      <c r="F4821" s="63">
        <v>13.916942478018999</v>
      </c>
      <c r="G4821" s="63">
        <v>0</v>
      </c>
      <c r="H4821" s="63">
        <v>33</v>
      </c>
      <c r="I4821" s="98" t="str">
        <f>VLOOKUP(E4821, 'Program Data Extracts-Zip Codes'!R$52:W$5334, 6, FALSE)</f>
        <v>SCG</v>
      </c>
      <c r="J4821" s="98" t="str">
        <f>VLOOKUP(E4821, 'Program Data Extracts-Zip Codes'!R$52:W$5334, 4, FALSE)</f>
        <v>Other</v>
      </c>
    </row>
    <row r="4822" spans="2:10" x14ac:dyDescent="0.25">
      <c r="B4822" s="63">
        <v>6065940500</v>
      </c>
      <c r="C4822" s="63">
        <v>2208</v>
      </c>
      <c r="D4822" s="63" t="s">
        <v>185</v>
      </c>
      <c r="E4822" s="96">
        <v>92264</v>
      </c>
      <c r="F4822" s="63">
        <v>12.284879887100701</v>
      </c>
      <c r="G4822" s="63">
        <v>0</v>
      </c>
      <c r="H4822" s="63">
        <v>23.5</v>
      </c>
      <c r="I4822" s="98" t="str">
        <f>VLOOKUP(E4822, 'Program Data Extracts-Zip Codes'!R$52:W$5334, 6, FALSE)</f>
        <v>SCG</v>
      </c>
      <c r="J4822" s="98" t="str">
        <f>VLOOKUP(E4822, 'Program Data Extracts-Zip Codes'!R$52:W$5334, 4, FALSE)</f>
        <v>Other</v>
      </c>
    </row>
    <row r="4823" spans="2:10" x14ac:dyDescent="0.25">
      <c r="B4823" s="63">
        <v>6065940800</v>
      </c>
      <c r="C4823" s="63">
        <v>2613</v>
      </c>
      <c r="D4823" s="63" t="s">
        <v>185</v>
      </c>
      <c r="E4823" s="96">
        <v>92264</v>
      </c>
      <c r="F4823" s="63">
        <v>9.6102326823107997</v>
      </c>
      <c r="G4823" s="63">
        <v>0</v>
      </c>
      <c r="H4823" s="63">
        <v>30</v>
      </c>
      <c r="I4823" s="98" t="str">
        <f>VLOOKUP(E4823, 'Program Data Extracts-Zip Codes'!R$52:W$5334, 6, FALSE)</f>
        <v>SCG</v>
      </c>
      <c r="J4823" s="98" t="str">
        <f>VLOOKUP(E4823, 'Program Data Extracts-Zip Codes'!R$52:W$5334, 4, FALSE)</f>
        <v>Other</v>
      </c>
    </row>
    <row r="4824" spans="2:10" x14ac:dyDescent="0.25">
      <c r="B4824" s="63">
        <v>6065042904</v>
      </c>
      <c r="C4824" s="63">
        <v>9352</v>
      </c>
      <c r="D4824" s="63" t="s">
        <v>185</v>
      </c>
      <c r="E4824" s="96">
        <v>92570</v>
      </c>
      <c r="F4824" s="63">
        <v>57.150349699767602</v>
      </c>
      <c r="G4824" s="63">
        <v>9352</v>
      </c>
      <c r="H4824" s="63">
        <v>67.400000000000006</v>
      </c>
      <c r="I4824" s="98" t="str">
        <f>VLOOKUP(E4824, 'Program Data Extracts-Zip Codes'!R$52:W$5334, 6, FALSE)</f>
        <v>SCG</v>
      </c>
      <c r="J4824" s="98" t="str">
        <f>VLOOKUP(E4824, 'Program Data Extracts-Zip Codes'!R$52:W$5334, 4, FALSE)</f>
        <v>SCE</v>
      </c>
    </row>
    <row r="4825" spans="2:10" x14ac:dyDescent="0.25">
      <c r="B4825" s="63">
        <v>6065042010</v>
      </c>
      <c r="C4825" s="63">
        <v>5887</v>
      </c>
      <c r="D4825" s="63" t="s">
        <v>185</v>
      </c>
      <c r="E4825" s="96">
        <v>92570</v>
      </c>
      <c r="F4825" s="63">
        <v>55.981757349574401</v>
      </c>
      <c r="G4825" s="63">
        <v>5887</v>
      </c>
      <c r="H4825" s="63">
        <v>70.599999999999994</v>
      </c>
      <c r="I4825" s="98" t="str">
        <f>VLOOKUP(E4825, 'Program Data Extracts-Zip Codes'!R$52:W$5334, 6, FALSE)</f>
        <v>SCG</v>
      </c>
      <c r="J4825" s="98" t="str">
        <f>VLOOKUP(E4825, 'Program Data Extracts-Zip Codes'!R$52:W$5334, 4, FALSE)</f>
        <v>SCE</v>
      </c>
    </row>
    <row r="4826" spans="2:10" x14ac:dyDescent="0.25">
      <c r="B4826" s="63">
        <v>6065042902</v>
      </c>
      <c r="C4826" s="63">
        <v>4930</v>
      </c>
      <c r="D4826" s="63" t="s">
        <v>185</v>
      </c>
      <c r="E4826" s="96">
        <v>92570</v>
      </c>
      <c r="F4826" s="63">
        <v>53.271950764996497</v>
      </c>
      <c r="G4826" s="63">
        <v>4930</v>
      </c>
      <c r="H4826" s="63">
        <v>56.2</v>
      </c>
      <c r="I4826" s="98" t="str">
        <f>VLOOKUP(E4826, 'Program Data Extracts-Zip Codes'!R$52:W$5334, 6, FALSE)</f>
        <v>SCG</v>
      </c>
      <c r="J4826" s="98" t="str">
        <f>VLOOKUP(E4826, 'Program Data Extracts-Zip Codes'!R$52:W$5334, 4, FALSE)</f>
        <v>SCE</v>
      </c>
    </row>
    <row r="4827" spans="2:10" x14ac:dyDescent="0.25">
      <c r="B4827" s="63">
        <v>6065042901</v>
      </c>
      <c r="C4827" s="63">
        <v>7385</v>
      </c>
      <c r="D4827" s="63" t="s">
        <v>185</v>
      </c>
      <c r="E4827" s="96">
        <v>92570</v>
      </c>
      <c r="F4827" s="63">
        <v>53.038772784386303</v>
      </c>
      <c r="G4827" s="63">
        <v>7385</v>
      </c>
      <c r="H4827" s="63">
        <v>60.9</v>
      </c>
      <c r="I4827" s="98" t="str">
        <f>VLOOKUP(E4827, 'Program Data Extracts-Zip Codes'!R$52:W$5334, 6, FALSE)</f>
        <v>SCG</v>
      </c>
      <c r="J4827" s="98" t="str">
        <f>VLOOKUP(E4827, 'Program Data Extracts-Zip Codes'!R$52:W$5334, 4, FALSE)</f>
        <v>SCE</v>
      </c>
    </row>
    <row r="4828" spans="2:10" x14ac:dyDescent="0.25">
      <c r="B4828" s="63">
        <v>6065042620</v>
      </c>
      <c r="C4828" s="63">
        <v>10463</v>
      </c>
      <c r="D4828" s="63" t="s">
        <v>185</v>
      </c>
      <c r="E4828" s="96">
        <v>92571</v>
      </c>
      <c r="F4828" s="63">
        <v>52.046766518460402</v>
      </c>
      <c r="G4828" s="63">
        <v>10463</v>
      </c>
      <c r="H4828" s="63">
        <v>42.9</v>
      </c>
      <c r="I4828" s="98" t="str">
        <f>VLOOKUP(E4828, 'Program Data Extracts-Zip Codes'!R$52:W$5334, 6, FALSE)</f>
        <v>SCG</v>
      </c>
      <c r="J4828" s="98" t="str">
        <f>VLOOKUP(E4828, 'Program Data Extracts-Zip Codes'!R$52:W$5334, 4, FALSE)</f>
        <v>Other</v>
      </c>
    </row>
    <row r="4829" spans="2:10" x14ac:dyDescent="0.25">
      <c r="B4829" s="63">
        <v>6065042800</v>
      </c>
      <c r="C4829" s="63">
        <v>9260</v>
      </c>
      <c r="D4829" s="63" t="s">
        <v>185</v>
      </c>
      <c r="E4829" s="96">
        <v>92570</v>
      </c>
      <c r="F4829" s="63">
        <v>48.804388058469101</v>
      </c>
      <c r="G4829" s="63">
        <v>9260</v>
      </c>
      <c r="H4829" s="63">
        <v>69.8</v>
      </c>
      <c r="I4829" s="98" t="str">
        <f>VLOOKUP(E4829, 'Program Data Extracts-Zip Codes'!R$52:W$5334, 6, FALSE)</f>
        <v>SCG</v>
      </c>
      <c r="J4829" s="98" t="str">
        <f>VLOOKUP(E4829, 'Program Data Extracts-Zip Codes'!R$52:W$5334, 4, FALSE)</f>
        <v>SCE</v>
      </c>
    </row>
    <row r="4830" spans="2:10" x14ac:dyDescent="0.25">
      <c r="B4830" s="63">
        <v>6065042706</v>
      </c>
      <c r="C4830" s="63">
        <v>8393</v>
      </c>
      <c r="D4830" s="63" t="s">
        <v>185</v>
      </c>
      <c r="E4830" s="96">
        <v>92571</v>
      </c>
      <c r="F4830" s="63">
        <v>42.770963675270103</v>
      </c>
      <c r="G4830" s="63">
        <v>8393</v>
      </c>
      <c r="H4830" s="63">
        <v>62.5</v>
      </c>
      <c r="I4830" s="98" t="str">
        <f>VLOOKUP(E4830, 'Program Data Extracts-Zip Codes'!R$52:W$5334, 6, FALSE)</f>
        <v>SCG</v>
      </c>
      <c r="J4830" s="98" t="str">
        <f>VLOOKUP(E4830, 'Program Data Extracts-Zip Codes'!R$52:W$5334, 4, FALSE)</f>
        <v>Other</v>
      </c>
    </row>
    <row r="4831" spans="2:10" x14ac:dyDescent="0.25">
      <c r="B4831" s="63">
        <v>6065042007</v>
      </c>
      <c r="C4831" s="63">
        <v>4339</v>
      </c>
      <c r="D4831" s="63" t="s">
        <v>185</v>
      </c>
      <c r="E4831" s="96">
        <v>92570</v>
      </c>
      <c r="F4831" s="63">
        <v>41.1661928690717</v>
      </c>
      <c r="G4831" s="63">
        <v>4339</v>
      </c>
      <c r="H4831" s="63">
        <v>29.2</v>
      </c>
      <c r="I4831" s="98" t="str">
        <f>VLOOKUP(E4831, 'Program Data Extracts-Zip Codes'!R$52:W$5334, 6, FALSE)</f>
        <v>SCG</v>
      </c>
      <c r="J4831" s="98" t="str">
        <f>VLOOKUP(E4831, 'Program Data Extracts-Zip Codes'!R$52:W$5334, 4, FALSE)</f>
        <v>SCE</v>
      </c>
    </row>
    <row r="4832" spans="2:10" x14ac:dyDescent="0.25">
      <c r="B4832" s="63">
        <v>6065042903</v>
      </c>
      <c r="C4832" s="63">
        <v>5738</v>
      </c>
      <c r="D4832" s="63" t="s">
        <v>185</v>
      </c>
      <c r="E4832" s="96">
        <v>92570</v>
      </c>
      <c r="F4832" s="63">
        <v>38.213578167817502</v>
      </c>
      <c r="G4832" s="63">
        <v>0</v>
      </c>
      <c r="H4832" s="63">
        <v>56.1</v>
      </c>
      <c r="I4832" s="98" t="str">
        <f>VLOOKUP(E4832, 'Program Data Extracts-Zip Codes'!R$52:W$5334, 6, FALSE)</f>
        <v>SCG</v>
      </c>
      <c r="J4832" s="98" t="str">
        <f>VLOOKUP(E4832, 'Program Data Extracts-Zip Codes'!R$52:W$5334, 4, FALSE)</f>
        <v>SCE</v>
      </c>
    </row>
    <row r="4833" spans="2:10" x14ac:dyDescent="0.25">
      <c r="B4833" s="63">
        <v>6065042617</v>
      </c>
      <c r="C4833" s="63">
        <v>11436</v>
      </c>
      <c r="D4833" s="63" t="s">
        <v>185</v>
      </c>
      <c r="E4833" s="96">
        <v>92571</v>
      </c>
      <c r="F4833" s="63">
        <v>37.302990971178403</v>
      </c>
      <c r="G4833" s="63">
        <v>0</v>
      </c>
      <c r="H4833" s="63">
        <v>64.5</v>
      </c>
      <c r="I4833" s="98" t="str">
        <f>VLOOKUP(E4833, 'Program Data Extracts-Zip Codes'!R$52:W$5334, 6, FALSE)</f>
        <v>SCG</v>
      </c>
      <c r="J4833" s="98" t="str">
        <f>VLOOKUP(E4833, 'Program Data Extracts-Zip Codes'!R$52:W$5334, 4, FALSE)</f>
        <v>Other</v>
      </c>
    </row>
    <row r="4834" spans="2:10" x14ac:dyDescent="0.25">
      <c r="B4834" s="63">
        <v>6065042618</v>
      </c>
      <c r="C4834" s="63">
        <v>8283</v>
      </c>
      <c r="D4834" s="63" t="s">
        <v>185</v>
      </c>
      <c r="E4834" s="96">
        <v>92571</v>
      </c>
      <c r="F4834" s="63">
        <v>36.819870716141502</v>
      </c>
      <c r="G4834" s="63">
        <v>0</v>
      </c>
      <c r="H4834" s="63">
        <v>64.099999999999994</v>
      </c>
      <c r="I4834" s="98" t="str">
        <f>VLOOKUP(E4834, 'Program Data Extracts-Zip Codes'!R$52:W$5334, 6, FALSE)</f>
        <v>SCG</v>
      </c>
      <c r="J4834" s="98" t="str">
        <f>VLOOKUP(E4834, 'Program Data Extracts-Zip Codes'!R$52:W$5334, 4, FALSE)</f>
        <v>Other</v>
      </c>
    </row>
    <row r="4835" spans="2:10" x14ac:dyDescent="0.25">
      <c r="B4835" s="63">
        <v>6065042623</v>
      </c>
      <c r="C4835" s="63">
        <v>3682</v>
      </c>
      <c r="D4835" s="63" t="s">
        <v>185</v>
      </c>
      <c r="E4835" s="96">
        <v>92571</v>
      </c>
      <c r="F4835" s="63">
        <v>31.5029570479402</v>
      </c>
      <c r="G4835" s="63">
        <v>0</v>
      </c>
      <c r="H4835" s="63">
        <v>27</v>
      </c>
      <c r="I4835" s="98" t="str">
        <f>VLOOKUP(E4835, 'Program Data Extracts-Zip Codes'!R$52:W$5334, 6, FALSE)</f>
        <v>SCG</v>
      </c>
      <c r="J4835" s="98" t="str">
        <f>VLOOKUP(E4835, 'Program Data Extracts-Zip Codes'!R$52:W$5334, 4, FALSE)</f>
        <v>Other</v>
      </c>
    </row>
    <row r="4836" spans="2:10" x14ac:dyDescent="0.25">
      <c r="B4836" s="63">
        <v>6065042619</v>
      </c>
      <c r="C4836" s="63">
        <v>11267</v>
      </c>
      <c r="D4836" s="63" t="s">
        <v>185</v>
      </c>
      <c r="E4836" s="96">
        <v>92571</v>
      </c>
      <c r="F4836" s="63">
        <v>25.825997911623201</v>
      </c>
      <c r="G4836" s="63">
        <v>0</v>
      </c>
      <c r="H4836" s="63">
        <v>35.700000000000003</v>
      </c>
      <c r="I4836" s="98" t="str">
        <f>VLOOKUP(E4836, 'Program Data Extracts-Zip Codes'!R$52:W$5334, 6, FALSE)</f>
        <v>SCG</v>
      </c>
      <c r="J4836" s="98" t="str">
        <f>VLOOKUP(E4836, 'Program Data Extracts-Zip Codes'!R$52:W$5334, 4, FALSE)</f>
        <v>Other</v>
      </c>
    </row>
    <row r="4837" spans="2:10" x14ac:dyDescent="0.25">
      <c r="B4837" s="63">
        <v>6065044918</v>
      </c>
      <c r="C4837" s="63">
        <v>3030</v>
      </c>
      <c r="D4837" s="63" t="s">
        <v>185</v>
      </c>
      <c r="E4837" s="96">
        <v>92270</v>
      </c>
      <c r="F4837" s="63">
        <v>10.473902875436799</v>
      </c>
      <c r="G4837" s="63">
        <v>0</v>
      </c>
      <c r="H4837" s="63">
        <v>24.3</v>
      </c>
      <c r="I4837" s="98" t="str">
        <f>VLOOKUP(E4837, 'Program Data Extracts-Zip Codes'!R$52:W$5334, 6, FALSE)</f>
        <v>SCG</v>
      </c>
      <c r="J4837" s="98" t="str">
        <f>VLOOKUP(E4837, 'Program Data Extracts-Zip Codes'!R$52:W$5334, 4, FALSE)</f>
        <v>Imperial</v>
      </c>
    </row>
    <row r="4838" spans="2:10" x14ac:dyDescent="0.25">
      <c r="B4838" s="63">
        <v>6065044921</v>
      </c>
      <c r="C4838" s="63">
        <v>2355</v>
      </c>
      <c r="D4838" s="63" t="s">
        <v>185</v>
      </c>
      <c r="E4838" s="96">
        <v>92270</v>
      </c>
      <c r="F4838" s="63">
        <v>9.2451332129290194</v>
      </c>
      <c r="G4838" s="63">
        <v>0</v>
      </c>
      <c r="H4838" s="63">
        <v>34.9</v>
      </c>
      <c r="I4838" s="98" t="str">
        <f>VLOOKUP(E4838, 'Program Data Extracts-Zip Codes'!R$52:W$5334, 6, FALSE)</f>
        <v>SCG</v>
      </c>
      <c r="J4838" s="98" t="str">
        <f>VLOOKUP(E4838, 'Program Data Extracts-Zip Codes'!R$52:W$5334, 4, FALSE)</f>
        <v>Imperial</v>
      </c>
    </row>
    <row r="4839" spans="2:10" x14ac:dyDescent="0.25">
      <c r="B4839" s="63">
        <v>6065045103</v>
      </c>
      <c r="C4839" s="63">
        <v>3623</v>
      </c>
      <c r="D4839" s="63" t="s">
        <v>185</v>
      </c>
      <c r="E4839" s="96">
        <v>92270</v>
      </c>
      <c r="F4839" s="63">
        <v>8.9190094698504794</v>
      </c>
      <c r="G4839" s="63">
        <v>0</v>
      </c>
      <c r="H4839" s="63">
        <v>34.799999999999997</v>
      </c>
      <c r="I4839" s="98" t="str">
        <f>VLOOKUP(E4839, 'Program Data Extracts-Zip Codes'!R$52:W$5334, 6, FALSE)</f>
        <v>SCG</v>
      </c>
      <c r="J4839" s="98" t="str">
        <f>VLOOKUP(E4839, 'Program Data Extracts-Zip Codes'!R$52:W$5334, 4, FALSE)</f>
        <v>Imperial</v>
      </c>
    </row>
    <row r="4840" spans="2:10" x14ac:dyDescent="0.25">
      <c r="B4840" s="63">
        <v>6065940600</v>
      </c>
      <c r="C4840" s="63">
        <v>3026</v>
      </c>
      <c r="D4840" s="63" t="s">
        <v>185</v>
      </c>
      <c r="E4840" s="96">
        <v>92270</v>
      </c>
      <c r="F4840" s="63">
        <v>7.5749551535186201</v>
      </c>
      <c r="G4840" s="63">
        <v>0</v>
      </c>
      <c r="H4840" s="63">
        <v>21.8</v>
      </c>
      <c r="I4840" s="98" t="str">
        <f>VLOOKUP(E4840, 'Program Data Extracts-Zip Codes'!R$52:W$5334, 6, FALSE)</f>
        <v>SCG</v>
      </c>
      <c r="J4840" s="98" t="str">
        <f>VLOOKUP(E4840, 'Program Data Extracts-Zip Codes'!R$52:W$5334, 4, FALSE)</f>
        <v>Imperial</v>
      </c>
    </row>
    <row r="4841" spans="2:10" x14ac:dyDescent="0.25">
      <c r="B4841" s="63">
        <v>6065044917</v>
      </c>
      <c r="C4841" s="63">
        <v>3911</v>
      </c>
      <c r="D4841" s="63" t="s">
        <v>185</v>
      </c>
      <c r="E4841" s="96">
        <v>92270</v>
      </c>
      <c r="F4841" s="63">
        <v>6.6091369088470397</v>
      </c>
      <c r="G4841" s="63">
        <v>0</v>
      </c>
      <c r="H4841" s="63">
        <v>23.4</v>
      </c>
      <c r="I4841" s="98" t="str">
        <f>VLOOKUP(E4841, 'Program Data Extracts-Zip Codes'!R$52:W$5334, 6, FALSE)</f>
        <v>SCG</v>
      </c>
      <c r="J4841" s="98" t="str">
        <f>VLOOKUP(E4841, 'Program Data Extracts-Zip Codes'!R$52:W$5334, 4, FALSE)</f>
        <v>Imperial</v>
      </c>
    </row>
    <row r="4842" spans="2:10" x14ac:dyDescent="0.25">
      <c r="B4842" s="63">
        <v>6065030300</v>
      </c>
      <c r="C4842" s="63">
        <v>4497</v>
      </c>
      <c r="D4842" s="63" t="s">
        <v>185</v>
      </c>
      <c r="E4842" s="96">
        <v>92501</v>
      </c>
      <c r="F4842" s="63">
        <v>74.061493959054005</v>
      </c>
      <c r="G4842" s="63">
        <v>4497</v>
      </c>
      <c r="H4842" s="63">
        <v>56.2</v>
      </c>
      <c r="I4842" s="98" t="str">
        <f>VLOOKUP(E4842, 'Program Data Extracts-Zip Codes'!R$52:W$5334, 6, FALSE)</f>
        <v>SCG</v>
      </c>
      <c r="J4842" s="98" t="str">
        <f>VLOOKUP(E4842, 'Program Data Extracts-Zip Codes'!R$52:W$5334, 4, FALSE)</f>
        <v>Other</v>
      </c>
    </row>
    <row r="4843" spans="2:10" x14ac:dyDescent="0.25">
      <c r="B4843" s="63">
        <v>6065030502</v>
      </c>
      <c r="C4843" s="63">
        <v>2220</v>
      </c>
      <c r="D4843" s="63" t="s">
        <v>185</v>
      </c>
      <c r="E4843" s="96">
        <v>92507</v>
      </c>
      <c r="F4843" s="63">
        <v>70.627372838877406</v>
      </c>
      <c r="G4843" s="63">
        <v>2220</v>
      </c>
      <c r="H4843" s="63">
        <v>64.8</v>
      </c>
      <c r="I4843" s="98" t="str">
        <f>VLOOKUP(E4843, 'Program Data Extracts-Zip Codes'!R$52:W$5334, 6, FALSE)</f>
        <v>SCG</v>
      </c>
      <c r="J4843" s="98" t="str">
        <f>VLOOKUP(E4843, 'Program Data Extracts-Zip Codes'!R$52:W$5334, 4, FALSE)</f>
        <v>Other</v>
      </c>
    </row>
    <row r="4844" spans="2:10" x14ac:dyDescent="0.25">
      <c r="B4844" s="63">
        <v>6065031300</v>
      </c>
      <c r="C4844" s="63">
        <v>2651</v>
      </c>
      <c r="D4844" s="63" t="s">
        <v>185</v>
      </c>
      <c r="E4844" s="96">
        <v>92504</v>
      </c>
      <c r="F4844" s="63">
        <v>67.444096691176597</v>
      </c>
      <c r="G4844" s="63">
        <v>2651</v>
      </c>
      <c r="H4844" s="63">
        <v>63.4</v>
      </c>
      <c r="I4844" s="98" t="str">
        <f>VLOOKUP(E4844, 'Program Data Extracts-Zip Codes'!R$52:W$5334, 6, FALSE)</f>
        <v>SCG</v>
      </c>
      <c r="J4844" s="98" t="str">
        <f>VLOOKUP(E4844, 'Program Data Extracts-Zip Codes'!R$52:W$5334, 4, FALSE)</f>
        <v>Riverside</v>
      </c>
    </row>
    <row r="4845" spans="2:10" x14ac:dyDescent="0.25">
      <c r="B4845" s="63">
        <v>6065030104</v>
      </c>
      <c r="C4845" s="63">
        <v>6922</v>
      </c>
      <c r="D4845" s="63" t="s">
        <v>185</v>
      </c>
      <c r="E4845" s="96">
        <v>92501</v>
      </c>
      <c r="F4845" s="63">
        <v>65.806237785494403</v>
      </c>
      <c r="G4845" s="63">
        <v>6922</v>
      </c>
      <c r="H4845" s="63">
        <v>44.9</v>
      </c>
      <c r="I4845" s="98" t="str">
        <f>VLOOKUP(E4845, 'Program Data Extracts-Zip Codes'!R$52:W$5334, 6, FALSE)</f>
        <v>SCG</v>
      </c>
      <c r="J4845" s="98" t="str">
        <f>VLOOKUP(E4845, 'Program Data Extracts-Zip Codes'!R$52:W$5334, 4, FALSE)</f>
        <v>Other</v>
      </c>
    </row>
    <row r="4846" spans="2:10" x14ac:dyDescent="0.25">
      <c r="B4846" s="63">
        <v>6065030400</v>
      </c>
      <c r="C4846" s="63">
        <v>6414</v>
      </c>
      <c r="D4846" s="63" t="s">
        <v>185</v>
      </c>
      <c r="E4846" s="96">
        <v>92507</v>
      </c>
      <c r="F4846" s="63">
        <v>63.8019421581511</v>
      </c>
      <c r="G4846" s="63">
        <v>6414</v>
      </c>
      <c r="H4846" s="63">
        <v>59.7</v>
      </c>
      <c r="I4846" s="98" t="str">
        <f>VLOOKUP(E4846, 'Program Data Extracts-Zip Codes'!R$52:W$5334, 6, FALSE)</f>
        <v>SCG</v>
      </c>
      <c r="J4846" s="98" t="str">
        <f>VLOOKUP(E4846, 'Program Data Extracts-Zip Codes'!R$52:W$5334, 4, FALSE)</f>
        <v>Other</v>
      </c>
    </row>
    <row r="4847" spans="2:10" x14ac:dyDescent="0.25">
      <c r="B4847" s="63">
        <v>6065040204</v>
      </c>
      <c r="C4847" s="63">
        <v>3716</v>
      </c>
      <c r="D4847" s="63" t="s">
        <v>185</v>
      </c>
      <c r="E4847" s="96">
        <v>92509</v>
      </c>
      <c r="F4847" s="63">
        <v>63.488682522025499</v>
      </c>
      <c r="G4847" s="63">
        <v>3716</v>
      </c>
      <c r="H4847" s="63">
        <v>67.3</v>
      </c>
      <c r="I4847" s="98" t="str">
        <f>VLOOKUP(E4847, 'Program Data Extracts-Zip Codes'!R$52:W$5334, 6, FALSE)</f>
        <v>SCG</v>
      </c>
      <c r="J4847" s="98" t="str">
        <f>VLOOKUP(E4847, 'Program Data Extracts-Zip Codes'!R$52:W$5334, 4, FALSE)</f>
        <v>Riverside</v>
      </c>
    </row>
    <row r="4848" spans="2:10" x14ac:dyDescent="0.25">
      <c r="B4848" s="63">
        <v>6065042209</v>
      </c>
      <c r="C4848" s="63">
        <v>4579</v>
      </c>
      <c r="D4848" s="63" t="s">
        <v>185</v>
      </c>
      <c r="E4848" s="96">
        <v>92507</v>
      </c>
      <c r="F4848" s="63">
        <v>63.046771011112597</v>
      </c>
      <c r="G4848" s="63">
        <v>4579</v>
      </c>
      <c r="H4848" s="63">
        <v>63.2</v>
      </c>
      <c r="I4848" s="98" t="str">
        <f>VLOOKUP(E4848, 'Program Data Extracts-Zip Codes'!R$52:W$5334, 6, FALSE)</f>
        <v>SCG</v>
      </c>
      <c r="J4848" s="98" t="str">
        <f>VLOOKUP(E4848, 'Program Data Extracts-Zip Codes'!R$52:W$5334, 4, FALSE)</f>
        <v>Other</v>
      </c>
    </row>
    <row r="4849" spans="2:10" x14ac:dyDescent="0.25">
      <c r="B4849" s="63">
        <v>6065030103</v>
      </c>
      <c r="C4849" s="63">
        <v>2105</v>
      </c>
      <c r="D4849" s="63" t="s">
        <v>185</v>
      </c>
      <c r="E4849" s="96">
        <v>92501</v>
      </c>
      <c r="F4849" s="63">
        <v>59.828703418233601</v>
      </c>
      <c r="G4849" s="63">
        <v>2105</v>
      </c>
      <c r="H4849" s="63">
        <v>63</v>
      </c>
      <c r="I4849" s="98" t="str">
        <f>VLOOKUP(E4849, 'Program Data Extracts-Zip Codes'!R$52:W$5334, 6, FALSE)</f>
        <v>SCG</v>
      </c>
      <c r="J4849" s="98" t="str">
        <f>VLOOKUP(E4849, 'Program Data Extracts-Zip Codes'!R$52:W$5334, 4, FALSE)</f>
        <v>Other</v>
      </c>
    </row>
    <row r="4850" spans="2:10" x14ac:dyDescent="0.25">
      <c r="B4850" s="63">
        <v>6065030503</v>
      </c>
      <c r="C4850" s="63">
        <v>3812</v>
      </c>
      <c r="D4850" s="63" t="s">
        <v>185</v>
      </c>
      <c r="E4850" s="96">
        <v>92507</v>
      </c>
      <c r="F4850" s="63">
        <v>59.225153265315399</v>
      </c>
      <c r="G4850" s="63">
        <v>3812</v>
      </c>
      <c r="H4850" s="63">
        <v>79.599999999999994</v>
      </c>
      <c r="I4850" s="98" t="str">
        <f>VLOOKUP(E4850, 'Program Data Extracts-Zip Codes'!R$52:W$5334, 6, FALSE)</f>
        <v>SCG</v>
      </c>
      <c r="J4850" s="98" t="str">
        <f>VLOOKUP(E4850, 'Program Data Extracts-Zip Codes'!R$52:W$5334, 4, FALSE)</f>
        <v>Other</v>
      </c>
    </row>
    <row r="4851" spans="2:10" x14ac:dyDescent="0.25">
      <c r="B4851" s="63">
        <v>6065040102</v>
      </c>
      <c r="C4851" s="63">
        <v>4630</v>
      </c>
      <c r="D4851" s="63" t="s">
        <v>185</v>
      </c>
      <c r="E4851" s="96">
        <v>92509</v>
      </c>
      <c r="F4851" s="63">
        <v>59.131602550358799</v>
      </c>
      <c r="G4851" s="63">
        <v>4630</v>
      </c>
      <c r="H4851" s="63">
        <v>45.4</v>
      </c>
      <c r="I4851" s="98" t="str">
        <f>VLOOKUP(E4851, 'Program Data Extracts-Zip Codes'!R$52:W$5334, 6, FALSE)</f>
        <v>SCG</v>
      </c>
      <c r="J4851" s="98" t="str">
        <f>VLOOKUP(E4851, 'Program Data Extracts-Zip Codes'!R$52:W$5334, 4, FALSE)</f>
        <v>Riverside</v>
      </c>
    </row>
    <row r="4852" spans="2:10" x14ac:dyDescent="0.25">
      <c r="B4852" s="63">
        <v>6065040101</v>
      </c>
      <c r="C4852" s="63">
        <v>4287</v>
      </c>
      <c r="D4852" s="63" t="s">
        <v>185</v>
      </c>
      <c r="E4852" s="96">
        <v>92509</v>
      </c>
      <c r="F4852" s="63">
        <v>56.777349866814099</v>
      </c>
      <c r="G4852" s="63">
        <v>4287</v>
      </c>
      <c r="H4852" s="63">
        <v>53.6</v>
      </c>
      <c r="I4852" s="98" t="str">
        <f>VLOOKUP(E4852, 'Program Data Extracts-Zip Codes'!R$52:W$5334, 6, FALSE)</f>
        <v>SCG</v>
      </c>
      <c r="J4852" s="98" t="str">
        <f>VLOOKUP(E4852, 'Program Data Extracts-Zip Codes'!R$52:W$5334, 4, FALSE)</f>
        <v>Riverside</v>
      </c>
    </row>
    <row r="4853" spans="2:10" x14ac:dyDescent="0.25">
      <c r="B4853" s="63">
        <v>6065041203</v>
      </c>
      <c r="C4853" s="63">
        <v>3545</v>
      </c>
      <c r="D4853" s="63" t="s">
        <v>185</v>
      </c>
      <c r="E4853" s="96">
        <v>92503</v>
      </c>
      <c r="F4853" s="63">
        <v>56.109987940891997</v>
      </c>
      <c r="G4853" s="63">
        <v>3545</v>
      </c>
      <c r="H4853" s="63">
        <v>51.1</v>
      </c>
      <c r="I4853" s="98" t="str">
        <f>VLOOKUP(E4853, 'Program Data Extracts-Zip Codes'!R$52:W$5334, 6, FALSE)</f>
        <v>SCG</v>
      </c>
      <c r="J4853" s="98" t="str">
        <f>VLOOKUP(E4853, 'Program Data Extracts-Zip Codes'!R$52:W$5334, 4, FALSE)</f>
        <v>Other</v>
      </c>
    </row>
    <row r="4854" spans="2:10" x14ac:dyDescent="0.25">
      <c r="B4854" s="63">
        <v>6065040201</v>
      </c>
      <c r="C4854" s="63">
        <v>5897</v>
      </c>
      <c r="D4854" s="63" t="s">
        <v>185</v>
      </c>
      <c r="E4854" s="96">
        <v>92509</v>
      </c>
      <c r="F4854" s="63">
        <v>55.921802450073898</v>
      </c>
      <c r="G4854" s="63">
        <v>5897</v>
      </c>
      <c r="H4854" s="63">
        <v>26.2</v>
      </c>
      <c r="I4854" s="98" t="str">
        <f>VLOOKUP(E4854, 'Program Data Extracts-Zip Codes'!R$52:W$5334, 6, FALSE)</f>
        <v>SCG</v>
      </c>
      <c r="J4854" s="98" t="str">
        <f>VLOOKUP(E4854, 'Program Data Extracts-Zip Codes'!R$52:W$5334, 4, FALSE)</f>
        <v>Riverside</v>
      </c>
    </row>
    <row r="4855" spans="2:10" x14ac:dyDescent="0.25">
      <c r="B4855" s="63">
        <v>6065041101</v>
      </c>
      <c r="C4855" s="63">
        <v>5139</v>
      </c>
      <c r="D4855" s="63" t="s">
        <v>185</v>
      </c>
      <c r="E4855" s="96">
        <v>92503</v>
      </c>
      <c r="F4855" s="63">
        <v>55.838192825206697</v>
      </c>
      <c r="G4855" s="63">
        <v>5139</v>
      </c>
      <c r="H4855" s="63">
        <v>76.599999999999994</v>
      </c>
      <c r="I4855" s="98" t="str">
        <f>VLOOKUP(E4855, 'Program Data Extracts-Zip Codes'!R$52:W$5334, 6, FALSE)</f>
        <v>SCG</v>
      </c>
      <c r="J4855" s="98" t="str">
        <f>VLOOKUP(E4855, 'Program Data Extracts-Zip Codes'!R$52:W$5334, 4, FALSE)</f>
        <v>Other</v>
      </c>
    </row>
    <row r="4856" spans="2:10" x14ac:dyDescent="0.25">
      <c r="B4856" s="63">
        <v>6065041001</v>
      </c>
      <c r="C4856" s="63">
        <v>2832</v>
      </c>
      <c r="D4856" s="63" t="s">
        <v>185</v>
      </c>
      <c r="E4856" s="96">
        <v>92503</v>
      </c>
      <c r="F4856" s="63">
        <v>54.188427474473798</v>
      </c>
      <c r="G4856" s="63">
        <v>2832</v>
      </c>
      <c r="H4856" s="63">
        <v>55.8</v>
      </c>
      <c r="I4856" s="98" t="str">
        <f>VLOOKUP(E4856, 'Program Data Extracts-Zip Codes'!R$52:W$5334, 6, FALSE)</f>
        <v>SCG</v>
      </c>
      <c r="J4856" s="98" t="str">
        <f>VLOOKUP(E4856, 'Program Data Extracts-Zip Codes'!R$52:W$5334, 4, FALSE)</f>
        <v>Other</v>
      </c>
    </row>
    <row r="4857" spans="2:10" x14ac:dyDescent="0.25">
      <c r="B4857" s="63">
        <v>6065046500</v>
      </c>
      <c r="C4857" s="63">
        <v>9277</v>
      </c>
      <c r="D4857" s="63" t="s">
        <v>185</v>
      </c>
      <c r="E4857" s="96">
        <v>92521</v>
      </c>
      <c r="F4857" s="63">
        <v>53.412269128041103</v>
      </c>
      <c r="G4857" s="63">
        <v>9277</v>
      </c>
      <c r="H4857" s="63">
        <v>78.2</v>
      </c>
      <c r="I4857" s="98" t="str">
        <f>VLOOKUP(E4857, 'Program Data Extracts-Zip Codes'!R$52:W$5334, 6, FALSE)</f>
        <v>SCG</v>
      </c>
      <c r="J4857" s="98" t="str">
        <f>VLOOKUP(E4857, 'Program Data Extracts-Zip Codes'!R$52:W$5334, 4, FALSE)</f>
        <v>Riverside</v>
      </c>
    </row>
    <row r="4858" spans="2:10" x14ac:dyDescent="0.25">
      <c r="B4858" s="63">
        <v>6065031601</v>
      </c>
      <c r="C4858" s="63">
        <v>4390</v>
      </c>
      <c r="D4858" s="63" t="s">
        <v>185</v>
      </c>
      <c r="E4858" s="96">
        <v>92503</v>
      </c>
      <c r="F4858" s="63">
        <v>51.223854054142002</v>
      </c>
      <c r="G4858" s="63">
        <v>4390</v>
      </c>
      <c r="H4858" s="63">
        <v>45.5</v>
      </c>
      <c r="I4858" s="98" t="str">
        <f>VLOOKUP(E4858, 'Program Data Extracts-Zip Codes'!R$52:W$5334, 6, FALSE)</f>
        <v>SCG</v>
      </c>
      <c r="J4858" s="98" t="str">
        <f>VLOOKUP(E4858, 'Program Data Extracts-Zip Codes'!R$52:W$5334, 4, FALSE)</f>
        <v>Other</v>
      </c>
    </row>
    <row r="4859" spans="2:10" x14ac:dyDescent="0.25">
      <c r="B4859" s="63">
        <v>6065040501</v>
      </c>
      <c r="C4859" s="63">
        <v>6878</v>
      </c>
      <c r="D4859" s="63" t="s">
        <v>185</v>
      </c>
      <c r="E4859" s="96">
        <v>92509</v>
      </c>
      <c r="F4859" s="63">
        <v>51.1112030707841</v>
      </c>
      <c r="G4859" s="63">
        <v>6878</v>
      </c>
      <c r="H4859" s="63">
        <v>50.4</v>
      </c>
      <c r="I4859" s="98" t="str">
        <f>VLOOKUP(E4859, 'Program Data Extracts-Zip Codes'!R$52:W$5334, 6, FALSE)</f>
        <v>SCG</v>
      </c>
      <c r="J4859" s="98" t="str">
        <f>VLOOKUP(E4859, 'Program Data Extracts-Zip Codes'!R$52:W$5334, 4, FALSE)</f>
        <v>Riverside</v>
      </c>
    </row>
    <row r="4860" spans="2:10" x14ac:dyDescent="0.25">
      <c r="B4860" s="63">
        <v>6065042300</v>
      </c>
      <c r="C4860" s="63">
        <v>6782</v>
      </c>
      <c r="D4860" s="63" t="s">
        <v>185</v>
      </c>
      <c r="E4860" s="96">
        <v>92507</v>
      </c>
      <c r="F4860" s="63">
        <v>50.578839697785398</v>
      </c>
      <c r="G4860" s="63">
        <v>6782</v>
      </c>
      <c r="H4860" s="63">
        <v>48.3</v>
      </c>
      <c r="I4860" s="98" t="str">
        <f>VLOOKUP(E4860, 'Program Data Extracts-Zip Codes'!R$52:W$5334, 6, FALSE)</f>
        <v>SCG</v>
      </c>
      <c r="J4860" s="98" t="str">
        <f>VLOOKUP(E4860, 'Program Data Extracts-Zip Codes'!R$52:W$5334, 4, FALSE)</f>
        <v>Other</v>
      </c>
    </row>
    <row r="4861" spans="2:10" x14ac:dyDescent="0.25">
      <c r="B4861" s="63">
        <v>6065040502</v>
      </c>
      <c r="C4861" s="63">
        <v>6202</v>
      </c>
      <c r="D4861" s="63" t="s">
        <v>185</v>
      </c>
      <c r="E4861" s="96">
        <v>92509</v>
      </c>
      <c r="F4861" s="63">
        <v>50.459530065735699</v>
      </c>
      <c r="G4861" s="63">
        <v>6202</v>
      </c>
      <c r="H4861" s="63">
        <v>52.9</v>
      </c>
      <c r="I4861" s="98" t="str">
        <f>VLOOKUP(E4861, 'Program Data Extracts-Zip Codes'!R$52:W$5334, 6, FALSE)</f>
        <v>SCG</v>
      </c>
      <c r="J4861" s="98" t="str">
        <f>VLOOKUP(E4861, 'Program Data Extracts-Zip Codes'!R$52:W$5334, 4, FALSE)</f>
        <v>Riverside</v>
      </c>
    </row>
    <row r="4862" spans="2:10" x14ac:dyDescent="0.25">
      <c r="B4862" s="63">
        <v>6065030501</v>
      </c>
      <c r="C4862" s="63">
        <v>5095</v>
      </c>
      <c r="D4862" s="63" t="s">
        <v>185</v>
      </c>
      <c r="E4862" s="96">
        <v>92507</v>
      </c>
      <c r="F4862" s="63">
        <v>50.1828417718176</v>
      </c>
      <c r="G4862" s="63">
        <v>5095</v>
      </c>
      <c r="H4862" s="63">
        <v>66.599999999999994</v>
      </c>
      <c r="I4862" s="98" t="str">
        <f>VLOOKUP(E4862, 'Program Data Extracts-Zip Codes'!R$52:W$5334, 6, FALSE)</f>
        <v>SCG</v>
      </c>
      <c r="J4862" s="98" t="str">
        <f>VLOOKUP(E4862, 'Program Data Extracts-Zip Codes'!R$52:W$5334, 4, FALSE)</f>
        <v>Other</v>
      </c>
    </row>
    <row r="4863" spans="2:10" x14ac:dyDescent="0.25">
      <c r="B4863" s="63">
        <v>6065040203</v>
      </c>
      <c r="C4863" s="63">
        <v>3626</v>
      </c>
      <c r="D4863" s="63" t="s">
        <v>185</v>
      </c>
      <c r="E4863" s="96">
        <v>92509</v>
      </c>
      <c r="F4863" s="63">
        <v>49.747714834078401</v>
      </c>
      <c r="G4863" s="63">
        <v>3626</v>
      </c>
      <c r="H4863" s="63">
        <v>59.9</v>
      </c>
      <c r="I4863" s="98" t="str">
        <f>VLOOKUP(E4863, 'Program Data Extracts-Zip Codes'!R$52:W$5334, 6, FALSE)</f>
        <v>SCG</v>
      </c>
      <c r="J4863" s="98" t="str">
        <f>VLOOKUP(E4863, 'Program Data Extracts-Zip Codes'!R$52:W$5334, 4, FALSE)</f>
        <v>Riverside</v>
      </c>
    </row>
    <row r="4864" spans="2:10" x14ac:dyDescent="0.25">
      <c r="B4864" s="63">
        <v>6065041002</v>
      </c>
      <c r="C4864" s="63">
        <v>3312</v>
      </c>
      <c r="D4864" s="63" t="s">
        <v>185</v>
      </c>
      <c r="E4864" s="96">
        <v>92503</v>
      </c>
      <c r="F4864" s="63">
        <v>49.410663854771499</v>
      </c>
      <c r="G4864" s="63">
        <v>3312</v>
      </c>
      <c r="H4864" s="63">
        <v>50.5</v>
      </c>
      <c r="I4864" s="98" t="str">
        <f>VLOOKUP(E4864, 'Program Data Extracts-Zip Codes'!R$52:W$5334, 6, FALSE)</f>
        <v>SCG</v>
      </c>
      <c r="J4864" s="98" t="str">
        <f>VLOOKUP(E4864, 'Program Data Extracts-Zip Codes'!R$52:W$5334, 4, FALSE)</f>
        <v>Other</v>
      </c>
    </row>
    <row r="4865" spans="2:10" x14ac:dyDescent="0.25">
      <c r="B4865" s="63">
        <v>6065031401</v>
      </c>
      <c r="C4865" s="63">
        <v>6702</v>
      </c>
      <c r="D4865" s="63" t="s">
        <v>185</v>
      </c>
      <c r="E4865" s="96">
        <v>92504</v>
      </c>
      <c r="F4865" s="63">
        <v>49.383427697568898</v>
      </c>
      <c r="G4865" s="63">
        <v>6702</v>
      </c>
      <c r="H4865" s="63">
        <v>57.1</v>
      </c>
      <c r="I4865" s="98" t="str">
        <f>VLOOKUP(E4865, 'Program Data Extracts-Zip Codes'!R$52:W$5334, 6, FALSE)</f>
        <v>SCG</v>
      </c>
      <c r="J4865" s="98" t="str">
        <f>VLOOKUP(E4865, 'Program Data Extracts-Zip Codes'!R$52:W$5334, 4, FALSE)</f>
        <v>Riverside</v>
      </c>
    </row>
    <row r="4866" spans="2:10" x14ac:dyDescent="0.25">
      <c r="B4866" s="63">
        <v>6065030101</v>
      </c>
      <c r="C4866" s="63">
        <v>1226</v>
      </c>
      <c r="D4866" s="63" t="s">
        <v>185</v>
      </c>
      <c r="E4866" s="96">
        <v>92507</v>
      </c>
      <c r="F4866" s="63">
        <v>48.891196804337298</v>
      </c>
      <c r="G4866" s="63">
        <v>1226</v>
      </c>
      <c r="H4866" s="63">
        <v>53.1</v>
      </c>
      <c r="I4866" s="98" t="str">
        <f>VLOOKUP(E4866, 'Program Data Extracts-Zip Codes'!R$52:W$5334, 6, FALSE)</f>
        <v>SCG</v>
      </c>
      <c r="J4866" s="98" t="str">
        <f>VLOOKUP(E4866, 'Program Data Extracts-Zip Codes'!R$52:W$5334, 4, FALSE)</f>
        <v>Other</v>
      </c>
    </row>
    <row r="4867" spans="2:10" x14ac:dyDescent="0.25">
      <c r="B4867" s="63">
        <v>6065041408</v>
      </c>
      <c r="C4867" s="63">
        <v>4017</v>
      </c>
      <c r="D4867" s="63" t="s">
        <v>185</v>
      </c>
      <c r="E4867" s="96">
        <v>92505</v>
      </c>
      <c r="F4867" s="63">
        <v>48.213651485141497</v>
      </c>
      <c r="G4867" s="63">
        <v>4017</v>
      </c>
      <c r="H4867" s="63">
        <v>47.7</v>
      </c>
      <c r="I4867" s="98" t="str">
        <f>VLOOKUP(E4867, 'Program Data Extracts-Zip Codes'!R$52:W$5334, 6, FALSE)</f>
        <v>SCG</v>
      </c>
      <c r="J4867" s="98" t="str">
        <f>VLOOKUP(E4867, 'Program Data Extracts-Zip Codes'!R$52:W$5334, 4, FALSE)</f>
        <v>Riverside</v>
      </c>
    </row>
    <row r="4868" spans="2:10" x14ac:dyDescent="0.25">
      <c r="B4868" s="63">
        <v>6065040402</v>
      </c>
      <c r="C4868" s="63">
        <v>4224</v>
      </c>
      <c r="D4868" s="63" t="s">
        <v>185</v>
      </c>
      <c r="E4868" s="96">
        <v>92509</v>
      </c>
      <c r="F4868" s="63">
        <v>47.4480758283472</v>
      </c>
      <c r="G4868" s="63">
        <v>4224</v>
      </c>
      <c r="H4868" s="63">
        <v>42.3</v>
      </c>
      <c r="I4868" s="98" t="str">
        <f>VLOOKUP(E4868, 'Program Data Extracts-Zip Codes'!R$52:W$5334, 6, FALSE)</f>
        <v>SCG</v>
      </c>
      <c r="J4868" s="98" t="str">
        <f>VLOOKUP(E4868, 'Program Data Extracts-Zip Codes'!R$52:W$5334, 4, FALSE)</f>
        <v>Riverside</v>
      </c>
    </row>
    <row r="4869" spans="2:10" x14ac:dyDescent="0.25">
      <c r="B4869" s="63">
        <v>6065031704</v>
      </c>
      <c r="C4869" s="63">
        <v>5284</v>
      </c>
      <c r="D4869" s="63" t="s">
        <v>185</v>
      </c>
      <c r="E4869" s="96">
        <v>92504</v>
      </c>
      <c r="F4869" s="63">
        <v>46.867367783920201</v>
      </c>
      <c r="G4869" s="63">
        <v>5284</v>
      </c>
      <c r="H4869" s="63">
        <v>26.4</v>
      </c>
      <c r="I4869" s="98" t="str">
        <f>VLOOKUP(E4869, 'Program Data Extracts-Zip Codes'!R$52:W$5334, 6, FALSE)</f>
        <v>SCG</v>
      </c>
      <c r="J4869" s="98" t="str">
        <f>VLOOKUP(E4869, 'Program Data Extracts-Zip Codes'!R$52:W$5334, 4, FALSE)</f>
        <v>Riverside</v>
      </c>
    </row>
    <row r="4870" spans="2:10" x14ac:dyDescent="0.25">
      <c r="B4870" s="63">
        <v>6065030900</v>
      </c>
      <c r="C4870" s="63">
        <v>3308</v>
      </c>
      <c r="D4870" s="63" t="s">
        <v>185</v>
      </c>
      <c r="E4870" s="96">
        <v>92504</v>
      </c>
      <c r="F4870" s="63">
        <v>46.456812105515198</v>
      </c>
      <c r="G4870" s="63">
        <v>3308</v>
      </c>
      <c r="H4870" s="63">
        <v>41.7</v>
      </c>
      <c r="I4870" s="98" t="str">
        <f>VLOOKUP(E4870, 'Program Data Extracts-Zip Codes'!R$52:W$5334, 6, FALSE)</f>
        <v>SCG</v>
      </c>
      <c r="J4870" s="98" t="str">
        <f>VLOOKUP(E4870, 'Program Data Extracts-Zip Codes'!R$52:W$5334, 4, FALSE)</f>
        <v>Riverside</v>
      </c>
    </row>
    <row r="4871" spans="2:10" x14ac:dyDescent="0.25">
      <c r="B4871" s="63">
        <v>6065041412</v>
      </c>
      <c r="C4871" s="63">
        <v>4415</v>
      </c>
      <c r="D4871" s="63" t="s">
        <v>185</v>
      </c>
      <c r="E4871" s="96">
        <v>92503</v>
      </c>
      <c r="F4871" s="63">
        <v>45.714877580208601</v>
      </c>
      <c r="G4871" s="63">
        <v>4415</v>
      </c>
      <c r="H4871" s="63">
        <v>36.9</v>
      </c>
      <c r="I4871" s="98" t="str">
        <f>VLOOKUP(E4871, 'Program Data Extracts-Zip Codes'!R$52:W$5334, 6, FALSE)</f>
        <v>SCG</v>
      </c>
      <c r="J4871" s="98" t="str">
        <f>VLOOKUP(E4871, 'Program Data Extracts-Zip Codes'!R$52:W$5334, 4, FALSE)</f>
        <v>Other</v>
      </c>
    </row>
    <row r="4872" spans="2:10" x14ac:dyDescent="0.25">
      <c r="B4872" s="63">
        <v>6065041201</v>
      </c>
      <c r="C4872" s="63">
        <v>4299</v>
      </c>
      <c r="D4872" s="63" t="s">
        <v>185</v>
      </c>
      <c r="E4872" s="96">
        <v>92503</v>
      </c>
      <c r="F4872" s="63">
        <v>45.418449969692801</v>
      </c>
      <c r="G4872" s="63">
        <v>4299</v>
      </c>
      <c r="H4872" s="63">
        <v>52.4</v>
      </c>
      <c r="I4872" s="98" t="str">
        <f>VLOOKUP(E4872, 'Program Data Extracts-Zip Codes'!R$52:W$5334, 6, FALSE)</f>
        <v>SCG</v>
      </c>
      <c r="J4872" s="98" t="str">
        <f>VLOOKUP(E4872, 'Program Data Extracts-Zip Codes'!R$52:W$5334, 4, FALSE)</f>
        <v>Other</v>
      </c>
    </row>
    <row r="4873" spans="2:10" x14ac:dyDescent="0.25">
      <c r="B4873" s="63">
        <v>6065041409</v>
      </c>
      <c r="C4873" s="63">
        <v>14898</v>
      </c>
      <c r="D4873" s="63" t="s">
        <v>185</v>
      </c>
      <c r="E4873" s="96">
        <v>92503</v>
      </c>
      <c r="F4873" s="63">
        <v>45.382003816954203</v>
      </c>
      <c r="G4873" s="63">
        <v>14898</v>
      </c>
      <c r="H4873" s="63">
        <v>19.2</v>
      </c>
      <c r="I4873" s="98" t="str">
        <f>VLOOKUP(E4873, 'Program Data Extracts-Zip Codes'!R$52:W$5334, 6, FALSE)</f>
        <v>SCG</v>
      </c>
      <c r="J4873" s="98" t="str">
        <f>VLOOKUP(E4873, 'Program Data Extracts-Zip Codes'!R$52:W$5334, 4, FALSE)</f>
        <v>Other</v>
      </c>
    </row>
    <row r="4874" spans="2:10" x14ac:dyDescent="0.25">
      <c r="B4874" s="63">
        <v>6065040403</v>
      </c>
      <c r="C4874" s="63">
        <v>5801</v>
      </c>
      <c r="D4874" s="63" t="s">
        <v>185</v>
      </c>
      <c r="E4874" s="96">
        <v>92509</v>
      </c>
      <c r="F4874" s="63">
        <v>45.361315497609802</v>
      </c>
      <c r="G4874" s="63">
        <v>5801</v>
      </c>
      <c r="H4874" s="63">
        <v>37.299999999999997</v>
      </c>
      <c r="I4874" s="98" t="str">
        <f>VLOOKUP(E4874, 'Program Data Extracts-Zip Codes'!R$52:W$5334, 6, FALSE)</f>
        <v>SCG</v>
      </c>
      <c r="J4874" s="98" t="str">
        <f>VLOOKUP(E4874, 'Program Data Extracts-Zip Codes'!R$52:W$5334, 4, FALSE)</f>
        <v>Riverside</v>
      </c>
    </row>
    <row r="4875" spans="2:10" x14ac:dyDescent="0.25">
      <c r="B4875" s="63">
        <v>6065031602</v>
      </c>
      <c r="C4875" s="63">
        <v>5314</v>
      </c>
      <c r="D4875" s="63" t="s">
        <v>185</v>
      </c>
      <c r="E4875" s="96">
        <v>92503</v>
      </c>
      <c r="F4875" s="63">
        <v>45.293654917421499</v>
      </c>
      <c r="G4875" s="63">
        <v>5314</v>
      </c>
      <c r="H4875" s="63">
        <v>46.1</v>
      </c>
      <c r="I4875" s="98" t="str">
        <f>VLOOKUP(E4875, 'Program Data Extracts-Zip Codes'!R$52:W$5334, 6, FALSE)</f>
        <v>SCG</v>
      </c>
      <c r="J4875" s="98" t="str">
        <f>VLOOKUP(E4875, 'Program Data Extracts-Zip Codes'!R$52:W$5334, 4, FALSE)</f>
        <v>Other</v>
      </c>
    </row>
    <row r="4876" spans="2:10" x14ac:dyDescent="0.25">
      <c r="B4876" s="63">
        <v>6065030200</v>
      </c>
      <c r="C4876" s="63">
        <v>4633</v>
      </c>
      <c r="D4876" s="63" t="s">
        <v>185</v>
      </c>
      <c r="E4876" s="96">
        <v>92501</v>
      </c>
      <c r="F4876" s="63">
        <v>44.825245015096201</v>
      </c>
      <c r="G4876" s="63">
        <v>4633</v>
      </c>
      <c r="H4876" s="63">
        <v>34.700000000000003</v>
      </c>
      <c r="I4876" s="98" t="str">
        <f>VLOOKUP(E4876, 'Program Data Extracts-Zip Codes'!R$52:W$5334, 6, FALSE)</f>
        <v>SCG</v>
      </c>
      <c r="J4876" s="98" t="str">
        <f>VLOOKUP(E4876, 'Program Data Extracts-Zip Codes'!R$52:W$5334, 4, FALSE)</f>
        <v>Other</v>
      </c>
    </row>
    <row r="4877" spans="2:10" x14ac:dyDescent="0.25">
      <c r="B4877" s="63">
        <v>6065031502</v>
      </c>
      <c r="C4877" s="63">
        <v>8020</v>
      </c>
      <c r="D4877" s="63" t="s">
        <v>185</v>
      </c>
      <c r="E4877" s="96">
        <v>92503</v>
      </c>
      <c r="F4877" s="63">
        <v>44.544889595460099</v>
      </c>
      <c r="G4877" s="63">
        <v>8020</v>
      </c>
      <c r="H4877" s="63">
        <v>41.9</v>
      </c>
      <c r="I4877" s="98" t="str">
        <f>VLOOKUP(E4877, 'Program Data Extracts-Zip Codes'!R$52:W$5334, 6, FALSE)</f>
        <v>SCG</v>
      </c>
      <c r="J4877" s="98" t="str">
        <f>VLOOKUP(E4877, 'Program Data Extracts-Zip Codes'!R$52:W$5334, 4, FALSE)</f>
        <v>Other</v>
      </c>
    </row>
    <row r="4878" spans="2:10" x14ac:dyDescent="0.25">
      <c r="B4878" s="63">
        <v>6065040303</v>
      </c>
      <c r="C4878" s="63">
        <v>3243</v>
      </c>
      <c r="D4878" s="63" t="s">
        <v>185</v>
      </c>
      <c r="E4878" s="96">
        <v>92509</v>
      </c>
      <c r="F4878" s="63">
        <v>44.357929266831903</v>
      </c>
      <c r="G4878" s="63">
        <v>3243</v>
      </c>
      <c r="H4878" s="63">
        <v>38.6</v>
      </c>
      <c r="I4878" s="98" t="str">
        <f>VLOOKUP(E4878, 'Program Data Extracts-Zip Codes'!R$52:W$5334, 6, FALSE)</f>
        <v>SCG</v>
      </c>
      <c r="J4878" s="98" t="str">
        <f>VLOOKUP(E4878, 'Program Data Extracts-Zip Codes'!R$52:W$5334, 4, FALSE)</f>
        <v>Riverside</v>
      </c>
    </row>
    <row r="4879" spans="2:10" x14ac:dyDescent="0.25">
      <c r="B4879" s="63">
        <v>6065040301</v>
      </c>
      <c r="C4879" s="63">
        <v>7857</v>
      </c>
      <c r="D4879" s="63" t="s">
        <v>185</v>
      </c>
      <c r="E4879" s="96">
        <v>92509</v>
      </c>
      <c r="F4879" s="63">
        <v>43.762012246426401</v>
      </c>
      <c r="G4879" s="63">
        <v>7857</v>
      </c>
      <c r="H4879" s="63">
        <v>58.6</v>
      </c>
      <c r="I4879" s="98" t="str">
        <f>VLOOKUP(E4879, 'Program Data Extracts-Zip Codes'!R$52:W$5334, 6, FALSE)</f>
        <v>SCG</v>
      </c>
      <c r="J4879" s="98" t="str">
        <f>VLOOKUP(E4879, 'Program Data Extracts-Zip Codes'!R$52:W$5334, 4, FALSE)</f>
        <v>Riverside</v>
      </c>
    </row>
    <row r="4880" spans="2:10" x14ac:dyDescent="0.25">
      <c r="B4880" s="63">
        <v>6065031701</v>
      </c>
      <c r="C4880" s="63">
        <v>2943</v>
      </c>
      <c r="D4880" s="63" t="s">
        <v>185</v>
      </c>
      <c r="E4880" s="96">
        <v>92504</v>
      </c>
      <c r="F4880" s="63">
        <v>43.165819759304</v>
      </c>
      <c r="G4880" s="63">
        <v>2943</v>
      </c>
      <c r="H4880" s="63">
        <v>43.2</v>
      </c>
      <c r="I4880" s="98" t="str">
        <f>VLOOKUP(E4880, 'Program Data Extracts-Zip Codes'!R$52:W$5334, 6, FALSE)</f>
        <v>SCG</v>
      </c>
      <c r="J4880" s="98" t="str">
        <f>VLOOKUP(E4880, 'Program Data Extracts-Zip Codes'!R$52:W$5334, 4, FALSE)</f>
        <v>Riverside</v>
      </c>
    </row>
    <row r="4881" spans="2:10" x14ac:dyDescent="0.25">
      <c r="B4881" s="63">
        <v>6065031002</v>
      </c>
      <c r="C4881" s="63">
        <v>4559</v>
      </c>
      <c r="D4881" s="63" t="s">
        <v>185</v>
      </c>
      <c r="E4881" s="96">
        <v>92504</v>
      </c>
      <c r="F4881" s="63">
        <v>42.856384720184401</v>
      </c>
      <c r="G4881" s="63">
        <v>4559</v>
      </c>
      <c r="H4881" s="63">
        <v>58.7</v>
      </c>
      <c r="I4881" s="98" t="str">
        <f>VLOOKUP(E4881, 'Program Data Extracts-Zip Codes'!R$52:W$5334, 6, FALSE)</f>
        <v>SCG</v>
      </c>
      <c r="J4881" s="98" t="str">
        <f>VLOOKUP(E4881, 'Program Data Extracts-Zip Codes'!R$52:W$5334, 4, FALSE)</f>
        <v>Riverside</v>
      </c>
    </row>
    <row r="4882" spans="2:10" x14ac:dyDescent="0.25">
      <c r="B4882" s="63">
        <v>6065041004</v>
      </c>
      <c r="C4882" s="63">
        <v>4590</v>
      </c>
      <c r="D4882" s="63" t="s">
        <v>185</v>
      </c>
      <c r="E4882" s="96">
        <v>92505</v>
      </c>
      <c r="F4882" s="63">
        <v>41.040345912367599</v>
      </c>
      <c r="G4882" s="63">
        <v>4590</v>
      </c>
      <c r="H4882" s="63">
        <v>52.2</v>
      </c>
      <c r="I4882" s="98" t="str">
        <f>VLOOKUP(E4882, 'Program Data Extracts-Zip Codes'!R$52:W$5334, 6, FALSE)</f>
        <v>SCG</v>
      </c>
      <c r="J4882" s="98" t="str">
        <f>VLOOKUP(E4882, 'Program Data Extracts-Zip Codes'!R$52:W$5334, 4, FALSE)</f>
        <v>Riverside</v>
      </c>
    </row>
    <row r="4883" spans="2:10" x14ac:dyDescent="0.25">
      <c r="B4883" s="63">
        <v>6065041102</v>
      </c>
      <c r="C4883" s="63">
        <v>4185</v>
      </c>
      <c r="D4883" s="63" t="s">
        <v>185</v>
      </c>
      <c r="E4883" s="96">
        <v>92505</v>
      </c>
      <c r="F4883" s="63">
        <v>40.742324167696502</v>
      </c>
      <c r="G4883" s="63">
        <v>4185</v>
      </c>
      <c r="H4883" s="63">
        <v>52.1</v>
      </c>
      <c r="I4883" s="98" t="str">
        <f>VLOOKUP(E4883, 'Program Data Extracts-Zip Codes'!R$52:W$5334, 6, FALSE)</f>
        <v>SCG</v>
      </c>
      <c r="J4883" s="98" t="str">
        <f>VLOOKUP(E4883, 'Program Data Extracts-Zip Codes'!R$52:W$5334, 4, FALSE)</f>
        <v>Riverside</v>
      </c>
    </row>
    <row r="4884" spans="2:10" x14ac:dyDescent="0.25">
      <c r="B4884" s="63">
        <v>6065041407</v>
      </c>
      <c r="C4884" s="63">
        <v>5830</v>
      </c>
      <c r="D4884" s="63" t="s">
        <v>185</v>
      </c>
      <c r="E4884" s="96">
        <v>92505</v>
      </c>
      <c r="F4884" s="63">
        <v>40.508264435581403</v>
      </c>
      <c r="G4884" s="63">
        <v>5830</v>
      </c>
      <c r="H4884" s="63">
        <v>42.1</v>
      </c>
      <c r="I4884" s="98" t="str">
        <f>VLOOKUP(E4884, 'Program Data Extracts-Zip Codes'!R$52:W$5334, 6, FALSE)</f>
        <v>SCG</v>
      </c>
      <c r="J4884" s="98" t="str">
        <f>VLOOKUP(E4884, 'Program Data Extracts-Zip Codes'!R$52:W$5334, 4, FALSE)</f>
        <v>Riverside</v>
      </c>
    </row>
    <row r="4885" spans="2:10" x14ac:dyDescent="0.25">
      <c r="B4885" s="63">
        <v>6065040405</v>
      </c>
      <c r="C4885" s="63">
        <v>5353</v>
      </c>
      <c r="D4885" s="63" t="s">
        <v>185</v>
      </c>
      <c r="E4885" s="96">
        <v>92509</v>
      </c>
      <c r="F4885" s="63">
        <v>40.292145185758201</v>
      </c>
      <c r="G4885" s="63">
        <v>5353</v>
      </c>
      <c r="H4885" s="63">
        <v>19.7</v>
      </c>
      <c r="I4885" s="98" t="str">
        <f>VLOOKUP(E4885, 'Program Data Extracts-Zip Codes'!R$52:W$5334, 6, FALSE)</f>
        <v>SCG</v>
      </c>
      <c r="J4885" s="98" t="str">
        <f>VLOOKUP(E4885, 'Program Data Extracts-Zip Codes'!R$52:W$5334, 4, FALSE)</f>
        <v>Riverside</v>
      </c>
    </row>
    <row r="4886" spans="2:10" x14ac:dyDescent="0.25">
      <c r="B4886" s="63">
        <v>6065041302</v>
      </c>
      <c r="C4886" s="63">
        <v>4303</v>
      </c>
      <c r="D4886" s="63" t="s">
        <v>185</v>
      </c>
      <c r="E4886" s="96">
        <v>92505</v>
      </c>
      <c r="F4886" s="63">
        <v>39.989510593425699</v>
      </c>
      <c r="G4886" s="63">
        <v>4303</v>
      </c>
      <c r="H4886" s="63">
        <v>63.8</v>
      </c>
      <c r="I4886" s="98" t="str">
        <f>VLOOKUP(E4886, 'Program Data Extracts-Zip Codes'!R$52:W$5334, 6, FALSE)</f>
        <v>SCG</v>
      </c>
      <c r="J4886" s="98" t="str">
        <f>VLOOKUP(E4886, 'Program Data Extracts-Zip Codes'!R$52:W$5334, 4, FALSE)</f>
        <v>Riverside</v>
      </c>
    </row>
    <row r="4887" spans="2:10" x14ac:dyDescent="0.25">
      <c r="B4887" s="63">
        <v>6065041405</v>
      </c>
      <c r="C4887" s="63">
        <v>4096</v>
      </c>
      <c r="D4887" s="63" t="s">
        <v>185</v>
      </c>
      <c r="E4887" s="96">
        <v>92503</v>
      </c>
      <c r="F4887" s="63">
        <v>39.316930584201899</v>
      </c>
      <c r="G4887" s="63">
        <v>0</v>
      </c>
      <c r="H4887" s="63">
        <v>40.1</v>
      </c>
      <c r="I4887" s="98" t="str">
        <f>VLOOKUP(E4887, 'Program Data Extracts-Zip Codes'!R$52:W$5334, 6, FALSE)</f>
        <v>SCG</v>
      </c>
      <c r="J4887" s="98" t="str">
        <f>VLOOKUP(E4887, 'Program Data Extracts-Zip Codes'!R$52:W$5334, 4, FALSE)</f>
        <v>Other</v>
      </c>
    </row>
    <row r="4888" spans="2:10" x14ac:dyDescent="0.25">
      <c r="B4888" s="63">
        <v>6065041202</v>
      </c>
      <c r="C4888" s="63">
        <v>4458</v>
      </c>
      <c r="D4888" s="63" t="s">
        <v>185</v>
      </c>
      <c r="E4888" s="96">
        <v>92503</v>
      </c>
      <c r="F4888" s="63">
        <v>39.0034461552344</v>
      </c>
      <c r="G4888" s="63">
        <v>0</v>
      </c>
      <c r="H4888" s="63">
        <v>64.8</v>
      </c>
      <c r="I4888" s="98" t="str">
        <f>VLOOKUP(E4888, 'Program Data Extracts-Zip Codes'!R$52:W$5334, 6, FALSE)</f>
        <v>SCG</v>
      </c>
      <c r="J4888" s="98" t="str">
        <f>VLOOKUP(E4888, 'Program Data Extracts-Zip Codes'!R$52:W$5334, 4, FALSE)</f>
        <v>Other</v>
      </c>
    </row>
    <row r="4889" spans="2:10" x14ac:dyDescent="0.25">
      <c r="B4889" s="63">
        <v>6065041404</v>
      </c>
      <c r="C4889" s="63">
        <v>3725</v>
      </c>
      <c r="D4889" s="63" t="s">
        <v>185</v>
      </c>
      <c r="E4889" s="96">
        <v>92503</v>
      </c>
      <c r="F4889" s="63">
        <v>38.821395337859798</v>
      </c>
      <c r="G4889" s="63">
        <v>0</v>
      </c>
      <c r="H4889" s="63">
        <v>39.299999999999997</v>
      </c>
      <c r="I4889" s="98" t="str">
        <f>VLOOKUP(E4889, 'Program Data Extracts-Zip Codes'!R$52:W$5334, 6, FALSE)</f>
        <v>SCG</v>
      </c>
      <c r="J4889" s="98" t="str">
        <f>VLOOKUP(E4889, 'Program Data Extracts-Zip Codes'!R$52:W$5334, 4, FALSE)</f>
        <v>Other</v>
      </c>
    </row>
    <row r="4890" spans="2:10" x14ac:dyDescent="0.25">
      <c r="B4890" s="63">
        <v>6065042210</v>
      </c>
      <c r="C4890" s="63">
        <v>4761</v>
      </c>
      <c r="D4890" s="63" t="s">
        <v>185</v>
      </c>
      <c r="E4890" s="96">
        <v>92507</v>
      </c>
      <c r="F4890" s="63">
        <v>37.955583342066902</v>
      </c>
      <c r="G4890" s="63">
        <v>0</v>
      </c>
      <c r="H4890" s="63">
        <v>52.8</v>
      </c>
      <c r="I4890" s="98" t="str">
        <f>VLOOKUP(E4890, 'Program Data Extracts-Zip Codes'!R$52:W$5334, 6, FALSE)</f>
        <v>SCG</v>
      </c>
      <c r="J4890" s="98" t="str">
        <f>VLOOKUP(E4890, 'Program Data Extracts-Zip Codes'!R$52:W$5334, 4, FALSE)</f>
        <v>Other</v>
      </c>
    </row>
    <row r="4891" spans="2:10" x14ac:dyDescent="0.25">
      <c r="B4891" s="63">
        <v>6065031402</v>
      </c>
      <c r="C4891" s="63">
        <v>6518</v>
      </c>
      <c r="D4891" s="63" t="s">
        <v>185</v>
      </c>
      <c r="E4891" s="96">
        <v>92504</v>
      </c>
      <c r="F4891" s="63">
        <v>37.934764268036801</v>
      </c>
      <c r="G4891" s="63">
        <v>0</v>
      </c>
      <c r="H4891" s="63">
        <v>32.1</v>
      </c>
      <c r="I4891" s="98" t="str">
        <f>VLOOKUP(E4891, 'Program Data Extracts-Zip Codes'!R$52:W$5334, 6, FALSE)</f>
        <v>SCG</v>
      </c>
      <c r="J4891" s="98" t="str">
        <f>VLOOKUP(E4891, 'Program Data Extracts-Zip Codes'!R$52:W$5334, 4, FALSE)</f>
        <v>Riverside</v>
      </c>
    </row>
    <row r="4892" spans="2:10" x14ac:dyDescent="0.25">
      <c r="B4892" s="63">
        <v>6065031703</v>
      </c>
      <c r="C4892" s="63">
        <v>3611</v>
      </c>
      <c r="D4892" s="63" t="s">
        <v>185</v>
      </c>
      <c r="E4892" s="96">
        <v>92503</v>
      </c>
      <c r="F4892" s="63">
        <v>37.824037093872398</v>
      </c>
      <c r="G4892" s="63">
        <v>0</v>
      </c>
      <c r="H4892" s="63">
        <v>34.5</v>
      </c>
      <c r="I4892" s="98" t="str">
        <f>VLOOKUP(E4892, 'Program Data Extracts-Zip Codes'!R$52:W$5334, 6, FALSE)</f>
        <v>SCG</v>
      </c>
      <c r="J4892" s="98" t="str">
        <f>VLOOKUP(E4892, 'Program Data Extracts-Zip Codes'!R$52:W$5334, 4, FALSE)</f>
        <v>Other</v>
      </c>
    </row>
    <row r="4893" spans="2:10" x14ac:dyDescent="0.25">
      <c r="B4893" s="63">
        <v>6065042009</v>
      </c>
      <c r="C4893" s="63">
        <v>7119</v>
      </c>
      <c r="D4893" s="63" t="s">
        <v>185</v>
      </c>
      <c r="E4893" s="96">
        <v>92508</v>
      </c>
      <c r="F4893" s="63">
        <v>37.371028382496903</v>
      </c>
      <c r="G4893" s="63">
        <v>0</v>
      </c>
      <c r="H4893" s="63">
        <v>41.6</v>
      </c>
      <c r="I4893" s="98" t="str">
        <f>VLOOKUP(E4893, 'Program Data Extracts-Zip Codes'!R$52:W$5334, 6, FALSE)</f>
        <v>SCG</v>
      </c>
      <c r="J4893" s="98" t="str">
        <f>VLOOKUP(E4893, 'Program Data Extracts-Zip Codes'!R$52:W$5334, 4, FALSE)</f>
        <v>Riverside</v>
      </c>
    </row>
    <row r="4894" spans="2:10" x14ac:dyDescent="0.25">
      <c r="B4894" s="63">
        <v>6065030800</v>
      </c>
      <c r="C4894" s="63">
        <v>6973</v>
      </c>
      <c r="D4894" s="63" t="s">
        <v>185</v>
      </c>
      <c r="E4894" s="96">
        <v>92504</v>
      </c>
      <c r="F4894" s="63">
        <v>36.604039801666602</v>
      </c>
      <c r="G4894" s="63">
        <v>0</v>
      </c>
      <c r="H4894" s="63">
        <v>34.9</v>
      </c>
      <c r="I4894" s="98" t="str">
        <f>VLOOKUP(E4894, 'Program Data Extracts-Zip Codes'!R$52:W$5334, 6, FALSE)</f>
        <v>SCG</v>
      </c>
      <c r="J4894" s="98" t="str">
        <f>VLOOKUP(E4894, 'Program Data Extracts-Zip Codes'!R$52:W$5334, 4, FALSE)</f>
        <v>Riverside</v>
      </c>
    </row>
    <row r="4895" spans="2:10" x14ac:dyDescent="0.25">
      <c r="B4895" s="63">
        <v>6065031100</v>
      </c>
      <c r="C4895" s="63">
        <v>4584</v>
      </c>
      <c r="D4895" s="63" t="s">
        <v>185</v>
      </c>
      <c r="E4895" s="96">
        <v>92506</v>
      </c>
      <c r="F4895" s="63">
        <v>36.288329530405697</v>
      </c>
      <c r="G4895" s="63">
        <v>0</v>
      </c>
      <c r="H4895" s="63">
        <v>42.7</v>
      </c>
      <c r="I4895" s="98" t="str">
        <f>VLOOKUP(E4895, 'Program Data Extracts-Zip Codes'!R$52:W$5334, 6, FALSE)</f>
        <v>SCG</v>
      </c>
      <c r="J4895" s="98" t="str">
        <f>VLOOKUP(E4895, 'Program Data Extracts-Zip Codes'!R$52:W$5334, 4, FALSE)</f>
        <v>Riverside</v>
      </c>
    </row>
    <row r="4896" spans="2:10" x14ac:dyDescent="0.25">
      <c r="B4896" s="63">
        <v>6065042206</v>
      </c>
      <c r="C4896" s="63">
        <v>5620</v>
      </c>
      <c r="D4896" s="63" t="s">
        <v>185</v>
      </c>
      <c r="E4896" s="96">
        <v>92507</v>
      </c>
      <c r="F4896" s="63">
        <v>36.184121411437602</v>
      </c>
      <c r="G4896" s="63">
        <v>0</v>
      </c>
      <c r="H4896" s="63">
        <v>42.4</v>
      </c>
      <c r="I4896" s="98" t="str">
        <f>VLOOKUP(E4896, 'Program Data Extracts-Zip Codes'!R$52:W$5334, 6, FALSE)</f>
        <v>SCG</v>
      </c>
      <c r="J4896" s="98" t="str">
        <f>VLOOKUP(E4896, 'Program Data Extracts-Zip Codes'!R$52:W$5334, 4, FALSE)</f>
        <v>Other</v>
      </c>
    </row>
    <row r="4897" spans="2:10" x14ac:dyDescent="0.25">
      <c r="B4897" s="63">
        <v>6065040901</v>
      </c>
      <c r="C4897" s="63">
        <v>6516</v>
      </c>
      <c r="D4897" s="63" t="s">
        <v>185</v>
      </c>
      <c r="E4897" s="96">
        <v>92505</v>
      </c>
      <c r="F4897" s="63">
        <v>35.172707443606697</v>
      </c>
      <c r="G4897" s="63">
        <v>0</v>
      </c>
      <c r="H4897" s="63">
        <v>23.9</v>
      </c>
      <c r="I4897" s="98" t="str">
        <f>VLOOKUP(E4897, 'Program Data Extracts-Zip Codes'!R$52:W$5334, 6, FALSE)</f>
        <v>SCG</v>
      </c>
      <c r="J4897" s="98" t="str">
        <f>VLOOKUP(E4897, 'Program Data Extracts-Zip Codes'!R$52:W$5334, 4, FALSE)</f>
        <v>Riverside</v>
      </c>
    </row>
    <row r="4898" spans="2:10" x14ac:dyDescent="0.25">
      <c r="B4898" s="63">
        <v>6065040904</v>
      </c>
      <c r="C4898" s="63">
        <v>3655</v>
      </c>
      <c r="D4898" s="63" t="s">
        <v>185</v>
      </c>
      <c r="E4898" s="96">
        <v>92505</v>
      </c>
      <c r="F4898" s="63">
        <v>34.9347659282694</v>
      </c>
      <c r="G4898" s="63">
        <v>0</v>
      </c>
      <c r="H4898" s="63">
        <v>48.8</v>
      </c>
      <c r="I4898" s="98" t="str">
        <f>VLOOKUP(E4898, 'Program Data Extracts-Zip Codes'!R$52:W$5334, 6, FALSE)</f>
        <v>SCG</v>
      </c>
      <c r="J4898" s="98" t="str">
        <f>VLOOKUP(E4898, 'Program Data Extracts-Zip Codes'!R$52:W$5334, 4, FALSE)</f>
        <v>Riverside</v>
      </c>
    </row>
    <row r="4899" spans="2:10" x14ac:dyDescent="0.25">
      <c r="B4899" s="63">
        <v>6065040202</v>
      </c>
      <c r="C4899" s="63">
        <v>2821</v>
      </c>
      <c r="D4899" s="63" t="s">
        <v>185</v>
      </c>
      <c r="E4899" s="96">
        <v>92509</v>
      </c>
      <c r="F4899" s="63">
        <v>34.828634775440598</v>
      </c>
      <c r="G4899" s="63">
        <v>0</v>
      </c>
      <c r="H4899" s="63">
        <v>41.8</v>
      </c>
      <c r="I4899" s="98" t="str">
        <f>VLOOKUP(E4899, 'Program Data Extracts-Zip Codes'!R$52:W$5334, 6, FALSE)</f>
        <v>SCG</v>
      </c>
      <c r="J4899" s="98" t="str">
        <f>VLOOKUP(E4899, 'Program Data Extracts-Zip Codes'!R$52:W$5334, 4, FALSE)</f>
        <v>Riverside</v>
      </c>
    </row>
    <row r="4900" spans="2:10" x14ac:dyDescent="0.25">
      <c r="B4900" s="63">
        <v>6065031501</v>
      </c>
      <c r="C4900" s="63">
        <v>7387</v>
      </c>
      <c r="D4900" s="63" t="s">
        <v>185</v>
      </c>
      <c r="E4900" s="96">
        <v>92504</v>
      </c>
      <c r="F4900" s="63">
        <v>34.6167281674349</v>
      </c>
      <c r="G4900" s="63">
        <v>0</v>
      </c>
      <c r="H4900" s="63">
        <v>39.700000000000003</v>
      </c>
      <c r="I4900" s="98" t="str">
        <f>VLOOKUP(E4900, 'Program Data Extracts-Zip Codes'!R$52:W$5334, 6, FALSE)</f>
        <v>SCG</v>
      </c>
      <c r="J4900" s="98" t="str">
        <f>VLOOKUP(E4900, 'Program Data Extracts-Zip Codes'!R$52:W$5334, 4, FALSE)</f>
        <v>Riverside</v>
      </c>
    </row>
    <row r="4901" spans="2:10" x14ac:dyDescent="0.25">
      <c r="B4901" s="63">
        <v>6065040902</v>
      </c>
      <c r="C4901" s="63">
        <v>5040</v>
      </c>
      <c r="D4901" s="63" t="s">
        <v>185</v>
      </c>
      <c r="E4901" s="96">
        <v>92505</v>
      </c>
      <c r="F4901" s="63">
        <v>34.452374636976003</v>
      </c>
      <c r="G4901" s="63">
        <v>0</v>
      </c>
      <c r="H4901" s="63">
        <v>39.799999999999997</v>
      </c>
      <c r="I4901" s="98" t="str">
        <f>VLOOKUP(E4901, 'Program Data Extracts-Zip Codes'!R$52:W$5334, 6, FALSE)</f>
        <v>SCG</v>
      </c>
      <c r="J4901" s="98" t="str">
        <f>VLOOKUP(E4901, 'Program Data Extracts-Zip Codes'!R$52:W$5334, 4, FALSE)</f>
        <v>Riverside</v>
      </c>
    </row>
    <row r="4902" spans="2:10" x14ac:dyDescent="0.25">
      <c r="B4902" s="63">
        <v>6065050900</v>
      </c>
      <c r="C4902" s="63">
        <v>4340</v>
      </c>
      <c r="D4902" s="63" t="s">
        <v>185</v>
      </c>
      <c r="E4902" s="96">
        <v>92507</v>
      </c>
      <c r="F4902" s="63">
        <v>34.414274820433903</v>
      </c>
      <c r="G4902" s="63">
        <v>0</v>
      </c>
      <c r="H4902" s="63">
        <v>31.9</v>
      </c>
      <c r="I4902" s="98" t="str">
        <f>VLOOKUP(E4902, 'Program Data Extracts-Zip Codes'!R$52:W$5334, 6, FALSE)</f>
        <v>SCG</v>
      </c>
      <c r="J4902" s="98" t="str">
        <f>VLOOKUP(E4902, 'Program Data Extracts-Zip Codes'!R$52:W$5334, 4, FALSE)</f>
        <v>Other</v>
      </c>
    </row>
    <row r="4903" spans="2:10" x14ac:dyDescent="0.25">
      <c r="B4903" s="63">
        <v>6065041406</v>
      </c>
      <c r="C4903" s="63">
        <v>5968</v>
      </c>
      <c r="D4903" s="63" t="s">
        <v>185</v>
      </c>
      <c r="E4903" s="96">
        <v>92505</v>
      </c>
      <c r="F4903" s="63">
        <v>34.238306756364302</v>
      </c>
      <c r="G4903" s="63">
        <v>0</v>
      </c>
      <c r="H4903" s="63">
        <v>36</v>
      </c>
      <c r="I4903" s="98" t="str">
        <f>VLOOKUP(E4903, 'Program Data Extracts-Zip Codes'!R$52:W$5334, 6, FALSE)</f>
        <v>SCG</v>
      </c>
      <c r="J4903" s="98" t="str">
        <f>VLOOKUP(E4903, 'Program Data Extracts-Zip Codes'!R$52:W$5334, 4, FALSE)</f>
        <v>Riverside</v>
      </c>
    </row>
    <row r="4904" spans="2:10" x14ac:dyDescent="0.25">
      <c r="B4904" s="63">
        <v>6065040404</v>
      </c>
      <c r="C4904" s="63">
        <v>3309</v>
      </c>
      <c r="D4904" s="63" t="s">
        <v>185</v>
      </c>
      <c r="E4904" s="96">
        <v>92509</v>
      </c>
      <c r="F4904" s="63">
        <v>33.387613201862798</v>
      </c>
      <c r="G4904" s="63">
        <v>0</v>
      </c>
      <c r="H4904" s="63">
        <v>25.9</v>
      </c>
      <c r="I4904" s="98" t="str">
        <f>VLOOKUP(E4904, 'Program Data Extracts-Zip Codes'!R$52:W$5334, 6, FALSE)</f>
        <v>SCG</v>
      </c>
      <c r="J4904" s="98" t="str">
        <f>VLOOKUP(E4904, 'Program Data Extracts-Zip Codes'!R$52:W$5334, 4, FALSE)</f>
        <v>Riverside</v>
      </c>
    </row>
    <row r="4905" spans="2:10" x14ac:dyDescent="0.25">
      <c r="B4905" s="63">
        <v>6065041301</v>
      </c>
      <c r="C4905" s="63">
        <v>3473</v>
      </c>
      <c r="D4905" s="63" t="s">
        <v>185</v>
      </c>
      <c r="E4905" s="96">
        <v>92505</v>
      </c>
      <c r="F4905" s="63">
        <v>32.797116631501602</v>
      </c>
      <c r="G4905" s="63">
        <v>0</v>
      </c>
      <c r="H4905" s="63">
        <v>47.6</v>
      </c>
      <c r="I4905" s="98" t="str">
        <f>VLOOKUP(E4905, 'Program Data Extracts-Zip Codes'!R$52:W$5334, 6, FALSE)</f>
        <v>SCG</v>
      </c>
      <c r="J4905" s="98" t="str">
        <f>VLOOKUP(E4905, 'Program Data Extracts-Zip Codes'!R$52:W$5334, 4, FALSE)</f>
        <v>Riverside</v>
      </c>
    </row>
    <row r="4906" spans="2:10" x14ac:dyDescent="0.25">
      <c r="B4906" s="63">
        <v>6065041403</v>
      </c>
      <c r="C4906" s="63">
        <v>2763</v>
      </c>
      <c r="D4906" s="63" t="s">
        <v>185</v>
      </c>
      <c r="E4906" s="96">
        <v>92503</v>
      </c>
      <c r="F4906" s="63">
        <v>32.546846624894002</v>
      </c>
      <c r="G4906" s="63">
        <v>0</v>
      </c>
      <c r="H4906" s="63">
        <v>23</v>
      </c>
      <c r="I4906" s="98" t="str">
        <f>VLOOKUP(E4906, 'Program Data Extracts-Zip Codes'!R$52:W$5334, 6, FALSE)</f>
        <v>SCG</v>
      </c>
      <c r="J4906" s="98" t="str">
        <f>VLOOKUP(E4906, 'Program Data Extracts-Zip Codes'!R$52:W$5334, 4, FALSE)</f>
        <v>Other</v>
      </c>
    </row>
    <row r="4907" spans="2:10" x14ac:dyDescent="0.25">
      <c r="B4907" s="63">
        <v>6065030700</v>
      </c>
      <c r="C4907" s="63">
        <v>5598</v>
      </c>
      <c r="D4907" s="63" t="s">
        <v>185</v>
      </c>
      <c r="E4907" s="96">
        <v>92506</v>
      </c>
      <c r="F4907" s="63">
        <v>32.197349356338599</v>
      </c>
      <c r="G4907" s="63">
        <v>0</v>
      </c>
      <c r="H4907" s="63">
        <v>44</v>
      </c>
      <c r="I4907" s="98" t="str">
        <f>VLOOKUP(E4907, 'Program Data Extracts-Zip Codes'!R$52:W$5334, 6, FALSE)</f>
        <v>SCG</v>
      </c>
      <c r="J4907" s="98" t="str">
        <f>VLOOKUP(E4907, 'Program Data Extracts-Zip Codes'!R$52:W$5334, 4, FALSE)</f>
        <v>Riverside</v>
      </c>
    </row>
    <row r="4908" spans="2:10" x14ac:dyDescent="0.25">
      <c r="B4908" s="63">
        <v>6065040903</v>
      </c>
      <c r="C4908" s="63">
        <v>2626</v>
      </c>
      <c r="D4908" s="63" t="s">
        <v>185</v>
      </c>
      <c r="E4908" s="96">
        <v>92505</v>
      </c>
      <c r="F4908" s="63">
        <v>31.8788210219912</v>
      </c>
      <c r="G4908" s="63">
        <v>0</v>
      </c>
      <c r="H4908" s="63">
        <v>47.3</v>
      </c>
      <c r="I4908" s="98" t="str">
        <f>VLOOKUP(E4908, 'Program Data Extracts-Zip Codes'!R$52:W$5334, 6, FALSE)</f>
        <v>SCG</v>
      </c>
      <c r="J4908" s="98" t="str">
        <f>VLOOKUP(E4908, 'Program Data Extracts-Zip Codes'!R$52:W$5334, 4, FALSE)</f>
        <v>Riverside</v>
      </c>
    </row>
    <row r="4909" spans="2:10" x14ac:dyDescent="0.25">
      <c r="B4909" s="63">
        <v>6065031702</v>
      </c>
      <c r="C4909" s="63">
        <v>2387</v>
      </c>
      <c r="D4909" s="63" t="s">
        <v>185</v>
      </c>
      <c r="E4909" s="96">
        <v>92503</v>
      </c>
      <c r="F4909" s="63">
        <v>31.765709158748599</v>
      </c>
      <c r="G4909" s="63">
        <v>0</v>
      </c>
      <c r="H4909" s="63">
        <v>20.7</v>
      </c>
      <c r="I4909" s="98" t="str">
        <f>VLOOKUP(E4909, 'Program Data Extracts-Zip Codes'!R$52:W$5334, 6, FALSE)</f>
        <v>SCG</v>
      </c>
      <c r="J4909" s="98" t="str">
        <f>VLOOKUP(E4909, 'Program Data Extracts-Zip Codes'!R$52:W$5334, 4, FALSE)</f>
        <v>Other</v>
      </c>
    </row>
    <row r="4910" spans="2:10" x14ac:dyDescent="0.25">
      <c r="B4910" s="63">
        <v>6065042213</v>
      </c>
      <c r="C4910" s="63">
        <v>4194</v>
      </c>
      <c r="D4910" s="63" t="s">
        <v>185</v>
      </c>
      <c r="E4910" s="96">
        <v>92507</v>
      </c>
      <c r="F4910" s="63">
        <v>31.281121336692799</v>
      </c>
      <c r="G4910" s="63">
        <v>0</v>
      </c>
      <c r="H4910" s="63">
        <v>37.6</v>
      </c>
      <c r="I4910" s="98" t="str">
        <f>VLOOKUP(E4910, 'Program Data Extracts-Zip Codes'!R$52:W$5334, 6, FALSE)</f>
        <v>SCG</v>
      </c>
      <c r="J4910" s="98" t="str">
        <f>VLOOKUP(E4910, 'Program Data Extracts-Zip Codes'!R$52:W$5334, 4, FALSE)</f>
        <v>Other</v>
      </c>
    </row>
    <row r="4911" spans="2:10" x14ac:dyDescent="0.25">
      <c r="B4911" s="63">
        <v>6065042012</v>
      </c>
      <c r="C4911" s="63">
        <v>6242</v>
      </c>
      <c r="D4911" s="63" t="s">
        <v>185</v>
      </c>
      <c r="E4911" s="96">
        <v>92508</v>
      </c>
      <c r="F4911" s="63">
        <v>29.895513981873901</v>
      </c>
      <c r="G4911" s="63">
        <v>0</v>
      </c>
      <c r="H4911" s="63">
        <v>38</v>
      </c>
      <c r="I4911" s="98" t="str">
        <f>VLOOKUP(E4911, 'Program Data Extracts-Zip Codes'!R$52:W$5334, 6, FALSE)</f>
        <v>SCG</v>
      </c>
      <c r="J4911" s="98" t="str">
        <f>VLOOKUP(E4911, 'Program Data Extracts-Zip Codes'!R$52:W$5334, 4, FALSE)</f>
        <v>Riverside</v>
      </c>
    </row>
    <row r="4912" spans="2:10" x14ac:dyDescent="0.25">
      <c r="B4912" s="63">
        <v>6065040302</v>
      </c>
      <c r="C4912" s="63">
        <v>7308</v>
      </c>
      <c r="D4912" s="63" t="s">
        <v>185</v>
      </c>
      <c r="E4912" s="96">
        <v>92509</v>
      </c>
      <c r="F4912" s="63">
        <v>28.087162495494798</v>
      </c>
      <c r="G4912" s="63">
        <v>0</v>
      </c>
      <c r="H4912" s="63">
        <v>13.4</v>
      </c>
      <c r="I4912" s="98" t="str">
        <f>VLOOKUP(E4912, 'Program Data Extracts-Zip Codes'!R$52:W$5334, 6, FALSE)</f>
        <v>SCG</v>
      </c>
      <c r="J4912" s="98" t="str">
        <f>VLOOKUP(E4912, 'Program Data Extracts-Zip Codes'!R$52:W$5334, 4, FALSE)</f>
        <v>Riverside</v>
      </c>
    </row>
    <row r="4913" spans="2:10" x14ac:dyDescent="0.25">
      <c r="B4913" s="63">
        <v>6065041003</v>
      </c>
      <c r="C4913" s="63">
        <v>2521</v>
      </c>
      <c r="D4913" s="63" t="s">
        <v>185</v>
      </c>
      <c r="E4913" s="96">
        <v>92505</v>
      </c>
      <c r="F4913" s="63">
        <v>27.087564734778301</v>
      </c>
      <c r="G4913" s="63">
        <v>0</v>
      </c>
      <c r="H4913" s="63">
        <v>32.6</v>
      </c>
      <c r="I4913" s="98" t="str">
        <f>VLOOKUP(E4913, 'Program Data Extracts-Zip Codes'!R$52:W$5334, 6, FALSE)</f>
        <v>SCG</v>
      </c>
      <c r="J4913" s="98" t="str">
        <f>VLOOKUP(E4913, 'Program Data Extracts-Zip Codes'!R$52:W$5334, 4, FALSE)</f>
        <v>Riverside</v>
      </c>
    </row>
    <row r="4914" spans="2:10" x14ac:dyDescent="0.25">
      <c r="B4914" s="63">
        <v>6065031200</v>
      </c>
      <c r="C4914" s="63">
        <v>6878</v>
      </c>
      <c r="D4914" s="63" t="s">
        <v>185</v>
      </c>
      <c r="E4914" s="96">
        <v>92506</v>
      </c>
      <c r="F4914" s="63">
        <v>26.469998565631901</v>
      </c>
      <c r="G4914" s="63">
        <v>0</v>
      </c>
      <c r="H4914" s="63">
        <v>20.2</v>
      </c>
      <c r="I4914" s="98" t="str">
        <f>VLOOKUP(E4914, 'Program Data Extracts-Zip Codes'!R$52:W$5334, 6, FALSE)</f>
        <v>SCG</v>
      </c>
      <c r="J4914" s="98" t="str">
        <f>VLOOKUP(E4914, 'Program Data Extracts-Zip Codes'!R$52:W$5334, 4, FALSE)</f>
        <v>Riverside</v>
      </c>
    </row>
    <row r="4915" spans="2:10" x14ac:dyDescent="0.25">
      <c r="B4915" s="63">
        <v>6065031001</v>
      </c>
      <c r="C4915" s="63">
        <v>5622</v>
      </c>
      <c r="D4915" s="63" t="s">
        <v>185</v>
      </c>
      <c r="E4915" s="96">
        <v>92504</v>
      </c>
      <c r="F4915" s="63">
        <v>25.155023608282399</v>
      </c>
      <c r="G4915" s="63">
        <v>0</v>
      </c>
      <c r="H4915" s="63">
        <v>37.200000000000003</v>
      </c>
      <c r="I4915" s="98" t="str">
        <f>VLOOKUP(E4915, 'Program Data Extracts-Zip Codes'!R$52:W$5334, 6, FALSE)</f>
        <v>SCG</v>
      </c>
      <c r="J4915" s="98" t="str">
        <f>VLOOKUP(E4915, 'Program Data Extracts-Zip Codes'!R$52:W$5334, 4, FALSE)</f>
        <v>Riverside</v>
      </c>
    </row>
    <row r="4916" spans="2:10" x14ac:dyDescent="0.25">
      <c r="B4916" s="63">
        <v>6065042003</v>
      </c>
      <c r="C4916" s="63">
        <v>5525</v>
      </c>
      <c r="D4916" s="63" t="s">
        <v>185</v>
      </c>
      <c r="E4916" s="96">
        <v>92504</v>
      </c>
      <c r="F4916" s="63">
        <v>22.349719987543502</v>
      </c>
      <c r="G4916" s="63">
        <v>0</v>
      </c>
      <c r="H4916" s="63">
        <v>23.6</v>
      </c>
      <c r="I4916" s="98" t="str">
        <f>VLOOKUP(E4916, 'Program Data Extracts-Zip Codes'!R$52:W$5334, 6, FALSE)</f>
        <v>SCG</v>
      </c>
      <c r="J4916" s="98" t="str">
        <f>VLOOKUP(E4916, 'Program Data Extracts-Zip Codes'!R$52:W$5334, 4, FALSE)</f>
        <v>Riverside</v>
      </c>
    </row>
    <row r="4917" spans="2:10" x14ac:dyDescent="0.25">
      <c r="B4917" s="63">
        <v>6065042008</v>
      </c>
      <c r="C4917" s="63">
        <v>7082</v>
      </c>
      <c r="D4917" s="63" t="s">
        <v>185</v>
      </c>
      <c r="E4917" s="96">
        <v>92503</v>
      </c>
      <c r="F4917" s="63">
        <v>22.121783430460599</v>
      </c>
      <c r="G4917" s="63">
        <v>0</v>
      </c>
      <c r="H4917" s="63">
        <v>17.899999999999999</v>
      </c>
      <c r="I4917" s="98" t="str">
        <f>VLOOKUP(E4917, 'Program Data Extracts-Zip Codes'!R$52:W$5334, 6, FALSE)</f>
        <v>SCG</v>
      </c>
      <c r="J4917" s="98" t="str">
        <f>VLOOKUP(E4917, 'Program Data Extracts-Zip Codes'!R$52:W$5334, 4, FALSE)</f>
        <v>Other</v>
      </c>
    </row>
    <row r="4918" spans="2:10" x14ac:dyDescent="0.25">
      <c r="B4918" s="63">
        <v>6065042013</v>
      </c>
      <c r="C4918" s="63">
        <v>8333</v>
      </c>
      <c r="D4918" s="63" t="s">
        <v>185</v>
      </c>
      <c r="E4918" s="96">
        <v>92508</v>
      </c>
      <c r="F4918" s="63">
        <v>21.302354494859799</v>
      </c>
      <c r="G4918" s="63">
        <v>0</v>
      </c>
      <c r="H4918" s="63">
        <v>15</v>
      </c>
      <c r="I4918" s="98" t="str">
        <f>VLOOKUP(E4918, 'Program Data Extracts-Zip Codes'!R$52:W$5334, 6, FALSE)</f>
        <v>SCG</v>
      </c>
      <c r="J4918" s="98" t="str">
        <f>VLOOKUP(E4918, 'Program Data Extracts-Zip Codes'!R$52:W$5334, 4, FALSE)</f>
        <v>Riverside</v>
      </c>
    </row>
    <row r="4919" spans="2:10" x14ac:dyDescent="0.25">
      <c r="B4919" s="63">
        <v>6065042014</v>
      </c>
      <c r="C4919" s="63">
        <v>10516</v>
      </c>
      <c r="D4919" s="63" t="s">
        <v>185</v>
      </c>
      <c r="E4919" s="96">
        <v>92508</v>
      </c>
      <c r="F4919" s="63">
        <v>20.091074362764498</v>
      </c>
      <c r="G4919" s="63">
        <v>0</v>
      </c>
      <c r="H4919" s="63">
        <v>10.1</v>
      </c>
      <c r="I4919" s="98" t="str">
        <f>VLOOKUP(E4919, 'Program Data Extracts-Zip Codes'!R$52:W$5334, 6, FALSE)</f>
        <v>SCG</v>
      </c>
      <c r="J4919" s="98" t="str">
        <f>VLOOKUP(E4919, 'Program Data Extracts-Zip Codes'!R$52:W$5334, 4, FALSE)</f>
        <v>Riverside</v>
      </c>
    </row>
    <row r="4920" spans="2:10" x14ac:dyDescent="0.25">
      <c r="B4920" s="63">
        <v>6065042207</v>
      </c>
      <c r="C4920" s="63">
        <v>3017</v>
      </c>
      <c r="D4920" s="63" t="s">
        <v>185</v>
      </c>
      <c r="E4920" s="96">
        <v>92506</v>
      </c>
      <c r="F4920" s="63">
        <v>19.923897259184901</v>
      </c>
      <c r="G4920" s="63">
        <v>0</v>
      </c>
      <c r="H4920" s="63">
        <v>14.2</v>
      </c>
      <c r="I4920" s="98" t="str">
        <f>VLOOKUP(E4920, 'Program Data Extracts-Zip Codes'!R$52:W$5334, 6, FALSE)</f>
        <v>SCG</v>
      </c>
      <c r="J4920" s="98" t="str">
        <f>VLOOKUP(E4920, 'Program Data Extracts-Zip Codes'!R$52:W$5334, 4, FALSE)</f>
        <v>Riverside</v>
      </c>
    </row>
    <row r="4921" spans="2:10" x14ac:dyDescent="0.25">
      <c r="B4921" s="63">
        <v>6065042005</v>
      </c>
      <c r="C4921" s="63">
        <v>5102</v>
      </c>
      <c r="D4921" s="63" t="s">
        <v>185</v>
      </c>
      <c r="E4921" s="96">
        <v>92508</v>
      </c>
      <c r="F4921" s="63">
        <v>19.708817445345598</v>
      </c>
      <c r="G4921" s="63">
        <v>0</v>
      </c>
      <c r="H4921" s="63">
        <v>14.6</v>
      </c>
      <c r="I4921" s="98" t="str">
        <f>VLOOKUP(E4921, 'Program Data Extracts-Zip Codes'!R$52:W$5334, 6, FALSE)</f>
        <v>SCG</v>
      </c>
      <c r="J4921" s="98" t="str">
        <f>VLOOKUP(E4921, 'Program Data Extracts-Zip Codes'!R$52:W$5334, 4, FALSE)</f>
        <v>Riverside</v>
      </c>
    </row>
    <row r="4922" spans="2:10" x14ac:dyDescent="0.25">
      <c r="B4922" s="63">
        <v>6065042004</v>
      </c>
      <c r="C4922" s="63">
        <v>3165</v>
      </c>
      <c r="D4922" s="63" t="s">
        <v>185</v>
      </c>
      <c r="E4922" s="96">
        <v>92506</v>
      </c>
      <c r="F4922" s="63">
        <v>19.535975955194498</v>
      </c>
      <c r="G4922" s="63">
        <v>0</v>
      </c>
      <c r="H4922" s="63">
        <v>15.1</v>
      </c>
      <c r="I4922" s="98" t="str">
        <f>VLOOKUP(E4922, 'Program Data Extracts-Zip Codes'!R$52:W$5334, 6, FALSE)</f>
        <v>SCG</v>
      </c>
      <c r="J4922" s="98" t="str">
        <f>VLOOKUP(E4922, 'Program Data Extracts-Zip Codes'!R$52:W$5334, 4, FALSE)</f>
        <v>Riverside</v>
      </c>
    </row>
    <row r="4923" spans="2:10" x14ac:dyDescent="0.25">
      <c r="B4923" s="63">
        <v>6065042217</v>
      </c>
      <c r="C4923" s="63">
        <v>5461</v>
      </c>
      <c r="D4923" s="63" t="s">
        <v>185</v>
      </c>
      <c r="E4923" s="96">
        <v>92506</v>
      </c>
      <c r="F4923" s="63">
        <v>17.738070688105001</v>
      </c>
      <c r="G4923" s="63">
        <v>0</v>
      </c>
      <c r="H4923" s="63">
        <v>17.399999999999999</v>
      </c>
      <c r="I4923" s="98" t="str">
        <f>VLOOKUP(E4923, 'Program Data Extracts-Zip Codes'!R$52:W$5334, 6, FALSE)</f>
        <v>SCG</v>
      </c>
      <c r="J4923" s="98" t="str">
        <f>VLOOKUP(E4923, 'Program Data Extracts-Zip Codes'!R$52:W$5334, 4, FALSE)</f>
        <v>Riverside</v>
      </c>
    </row>
    <row r="4924" spans="2:10" x14ac:dyDescent="0.25">
      <c r="B4924" s="63">
        <v>6065030602</v>
      </c>
      <c r="C4924" s="63">
        <v>3285</v>
      </c>
      <c r="D4924" s="63" t="s">
        <v>185</v>
      </c>
      <c r="E4924" s="96">
        <v>92506</v>
      </c>
      <c r="F4924" s="63">
        <v>16.780498276731901</v>
      </c>
      <c r="G4924" s="63">
        <v>0</v>
      </c>
      <c r="H4924" s="63">
        <v>10.8</v>
      </c>
      <c r="I4924" s="98" t="str">
        <f>VLOOKUP(E4924, 'Program Data Extracts-Zip Codes'!R$52:W$5334, 6, FALSE)</f>
        <v>SCG</v>
      </c>
      <c r="J4924" s="98" t="str">
        <f>VLOOKUP(E4924, 'Program Data Extracts-Zip Codes'!R$52:W$5334, 4, FALSE)</f>
        <v>Riverside</v>
      </c>
    </row>
    <row r="4925" spans="2:10" x14ac:dyDescent="0.25">
      <c r="B4925" s="63">
        <v>6065030601</v>
      </c>
      <c r="C4925" s="63">
        <v>5249</v>
      </c>
      <c r="D4925" s="63" t="s">
        <v>185</v>
      </c>
      <c r="E4925" s="96">
        <v>92506</v>
      </c>
      <c r="F4925" s="63">
        <v>14.603481397981099</v>
      </c>
      <c r="G4925" s="63">
        <v>0</v>
      </c>
      <c r="H4925" s="63">
        <v>7.1</v>
      </c>
      <c r="I4925" s="98" t="str">
        <f>VLOOKUP(E4925, 'Program Data Extracts-Zip Codes'!R$52:W$5334, 6, FALSE)</f>
        <v>SCG</v>
      </c>
      <c r="J4925" s="98" t="str">
        <f>VLOOKUP(E4925, 'Program Data Extracts-Zip Codes'!R$52:W$5334, 4, FALSE)</f>
        <v>Riverside</v>
      </c>
    </row>
    <row r="4926" spans="2:10" x14ac:dyDescent="0.25">
      <c r="B4926" s="63">
        <v>6065030603</v>
      </c>
      <c r="C4926" s="63">
        <v>2978</v>
      </c>
      <c r="D4926" s="63" t="s">
        <v>185</v>
      </c>
      <c r="E4926" s="96">
        <v>92506</v>
      </c>
      <c r="F4926" s="63">
        <v>14.030985753322399</v>
      </c>
      <c r="G4926" s="63">
        <v>0</v>
      </c>
      <c r="H4926" s="63">
        <v>15.1</v>
      </c>
      <c r="I4926" s="98" t="str">
        <f>VLOOKUP(E4926, 'Program Data Extracts-Zip Codes'!R$52:W$5334, 6, FALSE)</f>
        <v>SCG</v>
      </c>
      <c r="J4926" s="98" t="str">
        <f>VLOOKUP(E4926, 'Program Data Extracts-Zip Codes'!R$52:W$5334, 4, FALSE)</f>
        <v>Riverside</v>
      </c>
    </row>
    <row r="4927" spans="2:10" x14ac:dyDescent="0.25">
      <c r="B4927" s="63">
        <v>6065042208</v>
      </c>
      <c r="C4927" s="63">
        <v>2378</v>
      </c>
      <c r="D4927" s="63" t="s">
        <v>185</v>
      </c>
      <c r="E4927" s="96">
        <v>92506</v>
      </c>
      <c r="F4927" s="63">
        <v>11.834413463006801</v>
      </c>
      <c r="G4927" s="63">
        <v>0</v>
      </c>
      <c r="H4927" s="63">
        <v>6.8</v>
      </c>
      <c r="I4927" s="98" t="str">
        <f>VLOOKUP(E4927, 'Program Data Extracts-Zip Codes'!R$52:W$5334, 6, FALSE)</f>
        <v>SCG</v>
      </c>
      <c r="J4927" s="98" t="str">
        <f>VLOOKUP(E4927, 'Program Data Extracts-Zip Codes'!R$52:W$5334, 4, FALSE)</f>
        <v>Riverside</v>
      </c>
    </row>
    <row r="4928" spans="2:10" x14ac:dyDescent="0.25">
      <c r="B4928" s="63">
        <v>6065980004</v>
      </c>
      <c r="C4928" s="63">
        <v>9</v>
      </c>
      <c r="D4928" s="63" t="s">
        <v>185</v>
      </c>
      <c r="E4928" s="96">
        <v>92507</v>
      </c>
      <c r="F4928" s="63" t="s">
        <v>147</v>
      </c>
      <c r="G4928" s="63">
        <v>0</v>
      </c>
      <c r="H4928" s="63" t="s">
        <v>147</v>
      </c>
      <c r="I4928" s="98" t="str">
        <f>VLOOKUP(E4928, 'Program Data Extracts-Zip Codes'!R$52:W$5334, 6, FALSE)</f>
        <v>SCG</v>
      </c>
      <c r="J4928" s="98" t="str">
        <f>VLOOKUP(E4928, 'Program Data Extracts-Zip Codes'!R$52:W$5334, 4, FALSE)</f>
        <v>Other</v>
      </c>
    </row>
    <row r="4929" spans="2:10" x14ac:dyDescent="0.25">
      <c r="B4929" s="63">
        <v>6065043517</v>
      </c>
      <c r="C4929" s="63">
        <v>6815</v>
      </c>
      <c r="D4929" s="63" t="s">
        <v>185</v>
      </c>
      <c r="E4929" s="96">
        <v>92582</v>
      </c>
      <c r="F4929" s="63">
        <v>41.926666229877199</v>
      </c>
      <c r="G4929" s="63">
        <v>6815</v>
      </c>
      <c r="H4929" s="63">
        <v>42.7</v>
      </c>
      <c r="I4929" s="98" t="str">
        <f>VLOOKUP(E4929, 'Program Data Extracts-Zip Codes'!R$52:W$5334, 6, FALSE)</f>
        <v>SCG</v>
      </c>
      <c r="J4929" s="98" t="str">
        <f>VLOOKUP(E4929, 'Program Data Extracts-Zip Codes'!R$52:W$5334, 4, FALSE)</f>
        <v>SCE</v>
      </c>
    </row>
    <row r="4930" spans="2:10" x14ac:dyDescent="0.25">
      <c r="B4930" s="63">
        <v>6065043602</v>
      </c>
      <c r="C4930" s="63">
        <v>3953</v>
      </c>
      <c r="D4930" s="63" t="s">
        <v>185</v>
      </c>
      <c r="E4930" s="96">
        <v>92583</v>
      </c>
      <c r="F4930" s="63">
        <v>30.473317408111701</v>
      </c>
      <c r="G4930" s="63">
        <v>0</v>
      </c>
      <c r="H4930" s="63">
        <v>70.599999999999994</v>
      </c>
      <c r="I4930" s="98" t="str">
        <f>VLOOKUP(E4930, 'Program Data Extracts-Zip Codes'!R$52:W$5334, 6, FALSE)</f>
        <v>SCG</v>
      </c>
      <c r="J4930" s="98" t="str">
        <f>VLOOKUP(E4930, 'Program Data Extracts-Zip Codes'!R$52:W$5334, 4, FALSE)</f>
        <v>SCE</v>
      </c>
    </row>
    <row r="4931" spans="2:10" x14ac:dyDescent="0.25">
      <c r="B4931" s="63">
        <v>6065941500</v>
      </c>
      <c r="C4931" s="63">
        <v>4291</v>
      </c>
      <c r="D4931" s="63" t="s">
        <v>185</v>
      </c>
      <c r="E4931" s="96">
        <v>92583</v>
      </c>
      <c r="F4931" s="63">
        <v>28.9819542213456</v>
      </c>
      <c r="G4931" s="63">
        <v>0</v>
      </c>
      <c r="H4931" s="63">
        <v>34.5</v>
      </c>
      <c r="I4931" s="98" t="str">
        <f>VLOOKUP(E4931, 'Program Data Extracts-Zip Codes'!R$52:W$5334, 6, FALSE)</f>
        <v>SCG</v>
      </c>
      <c r="J4931" s="98" t="str">
        <f>VLOOKUP(E4931, 'Program Data Extracts-Zip Codes'!R$52:W$5334, 4, FALSE)</f>
        <v>SCE</v>
      </c>
    </row>
    <row r="4932" spans="2:10" x14ac:dyDescent="0.25">
      <c r="B4932" s="63">
        <v>6065043509</v>
      </c>
      <c r="C4932" s="63">
        <v>5117</v>
      </c>
      <c r="D4932" s="63" t="s">
        <v>185</v>
      </c>
      <c r="E4932" s="96">
        <v>92583</v>
      </c>
      <c r="F4932" s="63">
        <v>28.543368211679201</v>
      </c>
      <c r="G4932" s="63">
        <v>0</v>
      </c>
      <c r="H4932" s="63">
        <v>45.1</v>
      </c>
      <c r="I4932" s="98" t="str">
        <f>VLOOKUP(E4932, 'Program Data Extracts-Zip Codes'!R$52:W$5334, 6, FALSE)</f>
        <v>SCG</v>
      </c>
      <c r="J4932" s="98" t="str">
        <f>VLOOKUP(E4932, 'Program Data Extracts-Zip Codes'!R$52:W$5334, 4, FALSE)</f>
        <v>SCE</v>
      </c>
    </row>
    <row r="4933" spans="2:10" x14ac:dyDescent="0.25">
      <c r="B4933" s="63">
        <v>6065051300</v>
      </c>
      <c r="C4933" s="63">
        <v>8371</v>
      </c>
      <c r="D4933" s="63" t="s">
        <v>185</v>
      </c>
      <c r="E4933" s="96">
        <v>92583</v>
      </c>
      <c r="F4933" s="63">
        <v>28.504862826091301</v>
      </c>
      <c r="G4933" s="63">
        <v>0</v>
      </c>
      <c r="H4933" s="63">
        <v>43</v>
      </c>
      <c r="I4933" s="98" t="str">
        <f>VLOOKUP(E4933, 'Program Data Extracts-Zip Codes'!R$52:W$5334, 6, FALSE)</f>
        <v>SCG</v>
      </c>
      <c r="J4933" s="98" t="str">
        <f>VLOOKUP(E4933, 'Program Data Extracts-Zip Codes'!R$52:W$5334, 4, FALSE)</f>
        <v>SCE</v>
      </c>
    </row>
    <row r="4934" spans="2:10" x14ac:dyDescent="0.25">
      <c r="B4934" s="63">
        <v>6065043508</v>
      </c>
      <c r="C4934" s="63">
        <v>7014</v>
      </c>
      <c r="D4934" s="63" t="s">
        <v>185</v>
      </c>
      <c r="E4934" s="96">
        <v>92583</v>
      </c>
      <c r="F4934" s="63">
        <v>27.858110886082098</v>
      </c>
      <c r="G4934" s="63">
        <v>0</v>
      </c>
      <c r="H4934" s="63">
        <v>45.6</v>
      </c>
      <c r="I4934" s="98" t="str">
        <f>VLOOKUP(E4934, 'Program Data Extracts-Zip Codes'!R$52:W$5334, 6, FALSE)</f>
        <v>SCG</v>
      </c>
      <c r="J4934" s="98" t="str">
        <f>VLOOKUP(E4934, 'Program Data Extracts-Zip Codes'!R$52:W$5334, 4, FALSE)</f>
        <v>SCE</v>
      </c>
    </row>
    <row r="4935" spans="2:10" x14ac:dyDescent="0.25">
      <c r="B4935" s="63">
        <v>6065043601</v>
      </c>
      <c r="C4935" s="63">
        <v>4505</v>
      </c>
      <c r="D4935" s="63" t="s">
        <v>185</v>
      </c>
      <c r="E4935" s="96">
        <v>92583</v>
      </c>
      <c r="F4935" s="63">
        <v>27.835346112279399</v>
      </c>
      <c r="G4935" s="63">
        <v>0</v>
      </c>
      <c r="H4935" s="63">
        <v>81.099999999999994</v>
      </c>
      <c r="I4935" s="98" t="str">
        <f>VLOOKUP(E4935, 'Program Data Extracts-Zip Codes'!R$52:W$5334, 6, FALSE)</f>
        <v>SCG</v>
      </c>
      <c r="J4935" s="98" t="str">
        <f>VLOOKUP(E4935, 'Program Data Extracts-Zip Codes'!R$52:W$5334, 4, FALSE)</f>
        <v>SCE</v>
      </c>
    </row>
    <row r="4936" spans="2:10" x14ac:dyDescent="0.25">
      <c r="B4936" s="63">
        <v>6065043513</v>
      </c>
      <c r="C4936" s="63">
        <v>2456</v>
      </c>
      <c r="D4936" s="63" t="s">
        <v>185</v>
      </c>
      <c r="E4936" s="96">
        <v>92583</v>
      </c>
      <c r="F4936" s="63">
        <v>27.6755374113378</v>
      </c>
      <c r="G4936" s="63">
        <v>0</v>
      </c>
      <c r="H4936" s="63">
        <v>52.2</v>
      </c>
      <c r="I4936" s="98" t="str">
        <f>VLOOKUP(E4936, 'Program Data Extracts-Zip Codes'!R$52:W$5334, 6, FALSE)</f>
        <v>SCG</v>
      </c>
      <c r="J4936" s="98" t="str">
        <f>VLOOKUP(E4936, 'Program Data Extracts-Zip Codes'!R$52:W$5334, 4, FALSE)</f>
        <v>SCE</v>
      </c>
    </row>
    <row r="4937" spans="2:10" x14ac:dyDescent="0.25">
      <c r="B4937" s="63">
        <v>6065043506</v>
      </c>
      <c r="C4937" s="63">
        <v>6386</v>
      </c>
      <c r="D4937" s="63" t="s">
        <v>185</v>
      </c>
      <c r="E4937" s="96">
        <v>92582</v>
      </c>
      <c r="F4937" s="63">
        <v>26.973140941270898</v>
      </c>
      <c r="G4937" s="63">
        <v>0</v>
      </c>
      <c r="H4937" s="63">
        <v>40.799999999999997</v>
      </c>
      <c r="I4937" s="98" t="str">
        <f>VLOOKUP(E4937, 'Program Data Extracts-Zip Codes'!R$52:W$5334, 6, FALSE)</f>
        <v>SCG</v>
      </c>
      <c r="J4937" s="98" t="str">
        <f>VLOOKUP(E4937, 'Program Data Extracts-Zip Codes'!R$52:W$5334, 4, FALSE)</f>
        <v>SCE</v>
      </c>
    </row>
    <row r="4938" spans="2:10" x14ac:dyDescent="0.25">
      <c r="B4938" s="63">
        <v>6065043512</v>
      </c>
      <c r="C4938" s="63">
        <v>6580</v>
      </c>
      <c r="D4938" s="63" t="s">
        <v>185</v>
      </c>
      <c r="E4938" s="96">
        <v>92583</v>
      </c>
      <c r="F4938" s="63">
        <v>26.911345469822201</v>
      </c>
      <c r="G4938" s="63">
        <v>0</v>
      </c>
      <c r="H4938" s="63">
        <v>41.1</v>
      </c>
      <c r="I4938" s="98" t="str">
        <f>VLOOKUP(E4938, 'Program Data Extracts-Zip Codes'!R$52:W$5334, 6, FALSE)</f>
        <v>SCG</v>
      </c>
      <c r="J4938" s="98" t="str">
        <f>VLOOKUP(E4938, 'Program Data Extracts-Zip Codes'!R$52:W$5334, 4, FALSE)</f>
        <v>SCE</v>
      </c>
    </row>
    <row r="4939" spans="2:10" x14ac:dyDescent="0.25">
      <c r="B4939" s="63">
        <v>6065042730</v>
      </c>
      <c r="C4939" s="63">
        <v>5338</v>
      </c>
      <c r="D4939" s="63" t="s">
        <v>185</v>
      </c>
      <c r="E4939" s="96">
        <v>92585</v>
      </c>
      <c r="F4939" s="63">
        <v>35.648063173086797</v>
      </c>
      <c r="G4939" s="63">
        <v>0</v>
      </c>
      <c r="H4939" s="63">
        <v>54.3</v>
      </c>
      <c r="I4939" s="98" t="str">
        <f>VLOOKUP(E4939, 'Program Data Extracts-Zip Codes'!R$52:W$5334, 6, FALSE)</f>
        <v>SCG</v>
      </c>
      <c r="J4939" s="98" t="str">
        <f>VLOOKUP(E4939, 'Program Data Extracts-Zip Codes'!R$52:W$5334, 4, FALSE)</f>
        <v>SCE</v>
      </c>
    </row>
    <row r="4940" spans="2:10" x14ac:dyDescent="0.25">
      <c r="B4940" s="63">
        <v>6065042728</v>
      </c>
      <c r="C4940" s="63">
        <v>2266</v>
      </c>
      <c r="D4940" s="63" t="s">
        <v>185</v>
      </c>
      <c r="E4940" s="96">
        <v>92585</v>
      </c>
      <c r="F4940" s="63">
        <v>31.594392949601499</v>
      </c>
      <c r="G4940" s="63">
        <v>0</v>
      </c>
      <c r="H4940" s="63">
        <v>45.8</v>
      </c>
      <c r="I4940" s="98" t="str">
        <f>VLOOKUP(E4940, 'Program Data Extracts-Zip Codes'!R$52:W$5334, 6, FALSE)</f>
        <v>SCG</v>
      </c>
      <c r="J4940" s="98" t="str">
        <f>VLOOKUP(E4940, 'Program Data Extracts-Zip Codes'!R$52:W$5334, 4, FALSE)</f>
        <v>SCE</v>
      </c>
    </row>
    <row r="4941" spans="2:10" x14ac:dyDescent="0.25">
      <c r="B4941" s="63">
        <v>6065042731</v>
      </c>
      <c r="C4941" s="63">
        <v>5768</v>
      </c>
      <c r="D4941" s="63" t="s">
        <v>185</v>
      </c>
      <c r="E4941" s="96">
        <v>92585</v>
      </c>
      <c r="F4941" s="63">
        <v>27.870396915639901</v>
      </c>
      <c r="G4941" s="63">
        <v>0</v>
      </c>
      <c r="H4941" s="63">
        <v>27</v>
      </c>
      <c r="I4941" s="98" t="str">
        <f>VLOOKUP(E4941, 'Program Data Extracts-Zip Codes'!R$52:W$5334, 6, FALSE)</f>
        <v>SCG</v>
      </c>
      <c r="J4941" s="98" t="str">
        <f>VLOOKUP(E4941, 'Program Data Extracts-Zip Codes'!R$52:W$5334, 4, FALSE)</f>
        <v>SCE</v>
      </c>
    </row>
    <row r="4942" spans="2:10" x14ac:dyDescent="0.25">
      <c r="B4942" s="63">
        <v>6065042741</v>
      </c>
      <c r="C4942" s="63">
        <v>2142</v>
      </c>
      <c r="D4942" s="63" t="s">
        <v>185</v>
      </c>
      <c r="E4942" s="96">
        <v>92586</v>
      </c>
      <c r="F4942" s="63">
        <v>27.770426097139499</v>
      </c>
      <c r="G4942" s="63">
        <v>0</v>
      </c>
      <c r="H4942" s="63">
        <v>43.2</v>
      </c>
      <c r="I4942" s="98" t="str">
        <f>VLOOKUP(E4942, 'Program Data Extracts-Zip Codes'!R$52:W$5334, 6, FALSE)</f>
        <v>SCG</v>
      </c>
      <c r="J4942" s="98" t="str">
        <f>VLOOKUP(E4942, 'Program Data Extracts-Zip Codes'!R$52:W$5334, 4, FALSE)</f>
        <v>SCE</v>
      </c>
    </row>
    <row r="4943" spans="2:10" x14ac:dyDescent="0.25">
      <c r="B4943" s="63">
        <v>6065042726</v>
      </c>
      <c r="C4943" s="63">
        <v>5357</v>
      </c>
      <c r="D4943" s="63" t="s">
        <v>185</v>
      </c>
      <c r="E4943" s="96">
        <v>92585</v>
      </c>
      <c r="F4943" s="63">
        <v>24.8362757511503</v>
      </c>
      <c r="G4943" s="63">
        <v>0</v>
      </c>
      <c r="H4943" s="63">
        <v>14.6</v>
      </c>
      <c r="I4943" s="98" t="str">
        <f>VLOOKUP(E4943, 'Program Data Extracts-Zip Codes'!R$52:W$5334, 6, FALSE)</f>
        <v>SCG</v>
      </c>
      <c r="J4943" s="98" t="str">
        <f>VLOOKUP(E4943, 'Program Data Extracts-Zip Codes'!R$52:W$5334, 4, FALSE)</f>
        <v>SCE</v>
      </c>
    </row>
    <row r="4944" spans="2:10" x14ac:dyDescent="0.25">
      <c r="B4944" s="63">
        <v>6065042711</v>
      </c>
      <c r="C4944" s="63">
        <v>4543</v>
      </c>
      <c r="D4944" s="63" t="s">
        <v>185</v>
      </c>
      <c r="E4944" s="96">
        <v>92586</v>
      </c>
      <c r="F4944" s="63">
        <v>23.755561700507101</v>
      </c>
      <c r="G4944" s="63">
        <v>0</v>
      </c>
      <c r="H4944" s="63">
        <v>34.700000000000003</v>
      </c>
      <c r="I4944" s="98" t="str">
        <f>VLOOKUP(E4944, 'Program Data Extracts-Zip Codes'!R$52:W$5334, 6, FALSE)</f>
        <v>SCG</v>
      </c>
      <c r="J4944" s="98" t="str">
        <f>VLOOKUP(E4944, 'Program Data Extracts-Zip Codes'!R$52:W$5334, 4, FALSE)</f>
        <v>SCE</v>
      </c>
    </row>
    <row r="4945" spans="2:10" x14ac:dyDescent="0.25">
      <c r="B4945" s="63">
        <v>6065042717</v>
      </c>
      <c r="C4945" s="63">
        <v>5079</v>
      </c>
      <c r="D4945" s="63" t="s">
        <v>185</v>
      </c>
      <c r="E4945" s="96">
        <v>92587</v>
      </c>
      <c r="F4945" s="63">
        <v>23.0403390114244</v>
      </c>
      <c r="G4945" s="63">
        <v>0</v>
      </c>
      <c r="H4945" s="63">
        <v>46</v>
      </c>
      <c r="I4945" s="98" t="str">
        <f>VLOOKUP(E4945, 'Program Data Extracts-Zip Codes'!R$52:W$5334, 6, FALSE)</f>
        <v>SCG</v>
      </c>
      <c r="J4945" s="98" t="str">
        <f>VLOOKUP(E4945, 'Program Data Extracts-Zip Codes'!R$52:W$5334, 4, FALSE)</f>
        <v>SCE</v>
      </c>
    </row>
    <row r="4946" spans="2:10" x14ac:dyDescent="0.25">
      <c r="B4946" s="63">
        <v>6065042740</v>
      </c>
      <c r="C4946" s="63">
        <v>2017</v>
      </c>
      <c r="D4946" s="63" t="s">
        <v>185</v>
      </c>
      <c r="E4946" s="96">
        <v>92586</v>
      </c>
      <c r="F4946" s="63">
        <v>21.5507582253049</v>
      </c>
      <c r="G4946" s="63">
        <v>0</v>
      </c>
      <c r="H4946" s="63">
        <v>37.1</v>
      </c>
      <c r="I4946" s="98" t="str">
        <f>VLOOKUP(E4946, 'Program Data Extracts-Zip Codes'!R$52:W$5334, 6, FALSE)</f>
        <v>SCG</v>
      </c>
      <c r="J4946" s="98" t="str">
        <f>VLOOKUP(E4946, 'Program Data Extracts-Zip Codes'!R$52:W$5334, 4, FALSE)</f>
        <v>SCE</v>
      </c>
    </row>
    <row r="4947" spans="2:10" x14ac:dyDescent="0.25">
      <c r="B4947" s="63">
        <v>6065042708</v>
      </c>
      <c r="C4947" s="63">
        <v>5171</v>
      </c>
      <c r="D4947" s="63" t="s">
        <v>185</v>
      </c>
      <c r="E4947" s="96">
        <v>92586</v>
      </c>
      <c r="F4947" s="63">
        <v>20.428358422556901</v>
      </c>
      <c r="G4947" s="63">
        <v>0</v>
      </c>
      <c r="H4947" s="63">
        <v>28.5</v>
      </c>
      <c r="I4947" s="98" t="str">
        <f>VLOOKUP(E4947, 'Program Data Extracts-Zip Codes'!R$52:W$5334, 6, FALSE)</f>
        <v>SCG</v>
      </c>
      <c r="J4947" s="98" t="str">
        <f>VLOOKUP(E4947, 'Program Data Extracts-Zip Codes'!R$52:W$5334, 4, FALSE)</f>
        <v>SCE</v>
      </c>
    </row>
    <row r="4948" spans="2:10" x14ac:dyDescent="0.25">
      <c r="B4948" s="63">
        <v>6065042716</v>
      </c>
      <c r="C4948" s="63">
        <v>5033</v>
      </c>
      <c r="D4948" s="63" t="s">
        <v>185</v>
      </c>
      <c r="E4948" s="96">
        <v>92587</v>
      </c>
      <c r="F4948" s="63">
        <v>19.1052682262047</v>
      </c>
      <c r="G4948" s="63">
        <v>0</v>
      </c>
      <c r="H4948" s="63">
        <v>21.6</v>
      </c>
      <c r="I4948" s="98" t="str">
        <f>VLOOKUP(E4948, 'Program Data Extracts-Zip Codes'!R$52:W$5334, 6, FALSE)</f>
        <v>SCG</v>
      </c>
      <c r="J4948" s="98" t="str">
        <f>VLOOKUP(E4948, 'Program Data Extracts-Zip Codes'!R$52:W$5334, 4, FALSE)</f>
        <v>SCE</v>
      </c>
    </row>
    <row r="4949" spans="2:10" x14ac:dyDescent="0.25">
      <c r="B4949" s="63">
        <v>6065042732</v>
      </c>
      <c r="C4949" s="63">
        <v>5993</v>
      </c>
      <c r="D4949" s="63" t="s">
        <v>185</v>
      </c>
      <c r="E4949" s="96">
        <v>92587</v>
      </c>
      <c r="F4949" s="63">
        <v>15.932393106629499</v>
      </c>
      <c r="G4949" s="63">
        <v>0</v>
      </c>
      <c r="H4949" s="63">
        <v>24.2</v>
      </c>
      <c r="I4949" s="98" t="str">
        <f>VLOOKUP(E4949, 'Program Data Extracts-Zip Codes'!R$52:W$5334, 6, FALSE)</f>
        <v>SCG</v>
      </c>
      <c r="J4949" s="98" t="str">
        <f>VLOOKUP(E4949, 'Program Data Extracts-Zip Codes'!R$52:W$5334, 4, FALSE)</f>
        <v>SCE</v>
      </c>
    </row>
    <row r="4950" spans="2:10" x14ac:dyDescent="0.25">
      <c r="B4950" s="63">
        <v>6065042709</v>
      </c>
      <c r="C4950" s="63">
        <v>4905</v>
      </c>
      <c r="D4950" s="63" t="s">
        <v>185</v>
      </c>
      <c r="E4950" s="96">
        <v>92586</v>
      </c>
      <c r="F4950" s="63">
        <v>15.6233522753045</v>
      </c>
      <c r="G4950" s="63">
        <v>0</v>
      </c>
      <c r="H4950" s="63">
        <v>34.299999999999997</v>
      </c>
      <c r="I4950" s="98" t="str">
        <f>VLOOKUP(E4950, 'Program Data Extracts-Zip Codes'!R$52:W$5334, 6, FALSE)</f>
        <v>SCG</v>
      </c>
      <c r="J4950" s="98" t="str">
        <f>VLOOKUP(E4950, 'Program Data Extracts-Zip Codes'!R$52:W$5334, 4, FALSE)</f>
        <v>SCE</v>
      </c>
    </row>
    <row r="4951" spans="2:10" x14ac:dyDescent="0.25">
      <c r="B4951" s="63">
        <v>6065042714</v>
      </c>
      <c r="C4951" s="63">
        <v>3230</v>
      </c>
      <c r="D4951" s="63" t="s">
        <v>185</v>
      </c>
      <c r="E4951" s="96">
        <v>92587</v>
      </c>
      <c r="F4951" s="63">
        <v>14.8252961134695</v>
      </c>
      <c r="G4951" s="63">
        <v>0</v>
      </c>
      <c r="H4951" s="63">
        <v>22.7</v>
      </c>
      <c r="I4951" s="98" t="str">
        <f>VLOOKUP(E4951, 'Program Data Extracts-Zip Codes'!R$52:W$5334, 6, FALSE)</f>
        <v>SCG</v>
      </c>
      <c r="J4951" s="98" t="str">
        <f>VLOOKUP(E4951, 'Program Data Extracts-Zip Codes'!R$52:W$5334, 4, FALSE)</f>
        <v>SCE</v>
      </c>
    </row>
    <row r="4952" spans="2:10" x14ac:dyDescent="0.25">
      <c r="B4952" s="63">
        <v>6065051200</v>
      </c>
      <c r="C4952" s="63">
        <v>3403</v>
      </c>
      <c r="D4952" s="63" t="s">
        <v>185</v>
      </c>
      <c r="E4952" s="96">
        <v>92590</v>
      </c>
      <c r="F4952" s="63">
        <v>35.6831875447022</v>
      </c>
      <c r="G4952" s="63">
        <v>0</v>
      </c>
      <c r="H4952" s="63">
        <v>33.200000000000003</v>
      </c>
      <c r="I4952" s="98" t="str">
        <f>VLOOKUP(E4952, 'Program Data Extracts-Zip Codes'!R$52:W$5334, 6, FALSE)</f>
        <v>SDGE</v>
      </c>
      <c r="J4952" s="98" t="str">
        <f>VLOOKUP(E4952, 'Program Data Extracts-Zip Codes'!R$52:W$5334, 4, FALSE)</f>
        <v>SDGE</v>
      </c>
    </row>
    <row r="4953" spans="2:10" x14ac:dyDescent="0.25">
      <c r="B4953" s="63">
        <v>6065043216</v>
      </c>
      <c r="C4953" s="63">
        <v>6495</v>
      </c>
      <c r="D4953" s="63" t="s">
        <v>185</v>
      </c>
      <c r="E4953" s="96">
        <v>92591</v>
      </c>
      <c r="F4953" s="63">
        <v>33.657286412992498</v>
      </c>
      <c r="G4953" s="63">
        <v>0</v>
      </c>
      <c r="H4953" s="63">
        <v>43.1</v>
      </c>
      <c r="I4953" s="98" t="str">
        <f>VLOOKUP(E4953, 'Program Data Extracts-Zip Codes'!R$52:W$5334, 6, FALSE)</f>
        <v>SCG</v>
      </c>
      <c r="J4953" s="98" t="str">
        <f>VLOOKUP(E4953, 'Program Data Extracts-Zip Codes'!R$52:W$5334, 4, FALSE)</f>
        <v>SCE</v>
      </c>
    </row>
    <row r="4954" spans="2:10" x14ac:dyDescent="0.25">
      <c r="B4954" s="63">
        <v>6065043222</v>
      </c>
      <c r="C4954" s="63">
        <v>3842</v>
      </c>
      <c r="D4954" s="63" t="s">
        <v>185</v>
      </c>
      <c r="E4954" s="96">
        <v>92592</v>
      </c>
      <c r="F4954" s="63">
        <v>23.930717847447902</v>
      </c>
      <c r="G4954" s="63">
        <v>0</v>
      </c>
      <c r="H4954" s="63">
        <v>22.2</v>
      </c>
      <c r="I4954" s="98" t="str">
        <f>VLOOKUP(E4954, 'Program Data Extracts-Zip Codes'!R$52:W$5334, 6, FALSE)</f>
        <v>SDGE</v>
      </c>
      <c r="J4954" s="98" t="str">
        <f>VLOOKUP(E4954, 'Program Data Extracts-Zip Codes'!R$52:W$5334, 4, FALSE)</f>
        <v>SDGE</v>
      </c>
    </row>
    <row r="4955" spans="2:10" x14ac:dyDescent="0.25">
      <c r="B4955" s="63">
        <v>6065049600</v>
      </c>
      <c r="C4955" s="63">
        <v>7176</v>
      </c>
      <c r="D4955" s="63" t="s">
        <v>185</v>
      </c>
      <c r="E4955" s="96">
        <v>92591</v>
      </c>
      <c r="F4955" s="63">
        <v>23.638801782372798</v>
      </c>
      <c r="G4955" s="63">
        <v>0</v>
      </c>
      <c r="H4955" s="63">
        <v>24.9</v>
      </c>
      <c r="I4955" s="98" t="str">
        <f>VLOOKUP(E4955, 'Program Data Extracts-Zip Codes'!R$52:W$5334, 6, FALSE)</f>
        <v>SCG</v>
      </c>
      <c r="J4955" s="98" t="str">
        <f>VLOOKUP(E4955, 'Program Data Extracts-Zip Codes'!R$52:W$5334, 4, FALSE)</f>
        <v>SCE</v>
      </c>
    </row>
    <row r="4956" spans="2:10" x14ac:dyDescent="0.25">
      <c r="B4956" s="63">
        <v>6065043239</v>
      </c>
      <c r="C4956" s="63">
        <v>6792</v>
      </c>
      <c r="D4956" s="63" t="s">
        <v>185</v>
      </c>
      <c r="E4956" s="96">
        <v>92592</v>
      </c>
      <c r="F4956" s="63">
        <v>23.020881656174499</v>
      </c>
      <c r="G4956" s="63">
        <v>0</v>
      </c>
      <c r="H4956" s="63">
        <v>29.1</v>
      </c>
      <c r="I4956" s="98" t="str">
        <f>VLOOKUP(E4956, 'Program Data Extracts-Zip Codes'!R$52:W$5334, 6, FALSE)</f>
        <v>SDGE</v>
      </c>
      <c r="J4956" s="98" t="str">
        <f>VLOOKUP(E4956, 'Program Data Extracts-Zip Codes'!R$52:W$5334, 4, FALSE)</f>
        <v>SDGE</v>
      </c>
    </row>
    <row r="4957" spans="2:10" x14ac:dyDescent="0.25">
      <c r="B4957" s="63">
        <v>6065043254</v>
      </c>
      <c r="C4957" s="63">
        <v>5011</v>
      </c>
      <c r="D4957" s="63" t="s">
        <v>185</v>
      </c>
      <c r="E4957" s="96">
        <v>92590</v>
      </c>
      <c r="F4957" s="63">
        <v>21.835703939572198</v>
      </c>
      <c r="G4957" s="63">
        <v>0</v>
      </c>
      <c r="H4957" s="63">
        <v>18.8</v>
      </c>
      <c r="I4957" s="98" t="str">
        <f>VLOOKUP(E4957, 'Program Data Extracts-Zip Codes'!R$52:W$5334, 6, FALSE)</f>
        <v>SDGE</v>
      </c>
      <c r="J4957" s="98" t="str">
        <f>VLOOKUP(E4957, 'Program Data Extracts-Zip Codes'!R$52:W$5334, 4, FALSE)</f>
        <v>SDGE</v>
      </c>
    </row>
    <row r="4958" spans="2:10" x14ac:dyDescent="0.25">
      <c r="B4958" s="63">
        <v>6065043220</v>
      </c>
      <c r="C4958" s="63">
        <v>4594</v>
      </c>
      <c r="D4958" s="63" t="s">
        <v>185</v>
      </c>
      <c r="E4958" s="96">
        <v>92592</v>
      </c>
      <c r="F4958" s="63">
        <v>20.8337432540931</v>
      </c>
      <c r="G4958" s="63">
        <v>0</v>
      </c>
      <c r="H4958" s="63">
        <v>36.799999999999997</v>
      </c>
      <c r="I4958" s="98" t="str">
        <f>VLOOKUP(E4958, 'Program Data Extracts-Zip Codes'!R$52:W$5334, 6, FALSE)</f>
        <v>SDGE</v>
      </c>
      <c r="J4958" s="98" t="str">
        <f>VLOOKUP(E4958, 'Program Data Extracts-Zip Codes'!R$52:W$5334, 4, FALSE)</f>
        <v>SDGE</v>
      </c>
    </row>
    <row r="4959" spans="2:10" x14ac:dyDescent="0.25">
      <c r="B4959" s="63">
        <v>6065043256</v>
      </c>
      <c r="C4959" s="63">
        <v>3478</v>
      </c>
      <c r="D4959" s="63" t="s">
        <v>185</v>
      </c>
      <c r="E4959" s="96">
        <v>92592</v>
      </c>
      <c r="F4959" s="63">
        <v>17.036117874098402</v>
      </c>
      <c r="G4959" s="63">
        <v>0</v>
      </c>
      <c r="H4959" s="63">
        <v>27.3</v>
      </c>
      <c r="I4959" s="98" t="str">
        <f>VLOOKUP(E4959, 'Program Data Extracts-Zip Codes'!R$52:W$5334, 6, FALSE)</f>
        <v>SDGE</v>
      </c>
      <c r="J4959" s="98" t="str">
        <f>VLOOKUP(E4959, 'Program Data Extracts-Zip Codes'!R$52:W$5334, 4, FALSE)</f>
        <v>SDGE</v>
      </c>
    </row>
    <row r="4960" spans="2:10" x14ac:dyDescent="0.25">
      <c r="B4960" s="63">
        <v>6065043217</v>
      </c>
      <c r="C4960" s="63">
        <v>3263</v>
      </c>
      <c r="D4960" s="63" t="s">
        <v>185</v>
      </c>
      <c r="E4960" s="96">
        <v>92591</v>
      </c>
      <c r="F4960" s="63">
        <v>15.555159936411901</v>
      </c>
      <c r="G4960" s="63">
        <v>0</v>
      </c>
      <c r="H4960" s="63">
        <v>21.8</v>
      </c>
      <c r="I4960" s="98" t="str">
        <f>VLOOKUP(E4960, 'Program Data Extracts-Zip Codes'!R$52:W$5334, 6, FALSE)</f>
        <v>SCG</v>
      </c>
      <c r="J4960" s="98" t="str">
        <f>VLOOKUP(E4960, 'Program Data Extracts-Zip Codes'!R$52:W$5334, 4, FALSE)</f>
        <v>SCE</v>
      </c>
    </row>
    <row r="4961" spans="2:10" x14ac:dyDescent="0.25">
      <c r="B4961" s="63">
        <v>6065043250</v>
      </c>
      <c r="C4961" s="63">
        <v>8339</v>
      </c>
      <c r="D4961" s="63" t="s">
        <v>185</v>
      </c>
      <c r="E4961" s="96">
        <v>92592</v>
      </c>
      <c r="F4961" s="63">
        <v>15.4590786785341</v>
      </c>
      <c r="G4961" s="63">
        <v>0</v>
      </c>
      <c r="H4961" s="63">
        <v>23.1</v>
      </c>
      <c r="I4961" s="98" t="str">
        <f>VLOOKUP(E4961, 'Program Data Extracts-Zip Codes'!R$52:W$5334, 6, FALSE)</f>
        <v>SDGE</v>
      </c>
      <c r="J4961" s="98" t="str">
        <f>VLOOKUP(E4961, 'Program Data Extracts-Zip Codes'!R$52:W$5334, 4, FALSE)</f>
        <v>SDGE</v>
      </c>
    </row>
    <row r="4962" spans="2:10" x14ac:dyDescent="0.25">
      <c r="B4962" s="63">
        <v>6065043248</v>
      </c>
      <c r="C4962" s="63">
        <v>4214</v>
      </c>
      <c r="D4962" s="63" t="s">
        <v>185</v>
      </c>
      <c r="E4962" s="96">
        <v>92592</v>
      </c>
      <c r="F4962" s="63">
        <v>14.968321087756999</v>
      </c>
      <c r="G4962" s="63">
        <v>0</v>
      </c>
      <c r="H4962" s="63">
        <v>13.5</v>
      </c>
      <c r="I4962" s="98" t="str">
        <f>VLOOKUP(E4962, 'Program Data Extracts-Zip Codes'!R$52:W$5334, 6, FALSE)</f>
        <v>SDGE</v>
      </c>
      <c r="J4962" s="98" t="str">
        <f>VLOOKUP(E4962, 'Program Data Extracts-Zip Codes'!R$52:W$5334, 4, FALSE)</f>
        <v>SDGE</v>
      </c>
    </row>
    <row r="4963" spans="2:10" x14ac:dyDescent="0.25">
      <c r="B4963" s="63">
        <v>6065043266</v>
      </c>
      <c r="C4963" s="63">
        <v>5215</v>
      </c>
      <c r="D4963" s="63" t="s">
        <v>185</v>
      </c>
      <c r="E4963" s="96">
        <v>92591</v>
      </c>
      <c r="F4963" s="63">
        <v>14.332414732202</v>
      </c>
      <c r="G4963" s="63">
        <v>0</v>
      </c>
      <c r="H4963" s="63">
        <v>49.8</v>
      </c>
      <c r="I4963" s="98" t="str">
        <f>VLOOKUP(E4963, 'Program Data Extracts-Zip Codes'!R$52:W$5334, 6, FALSE)</f>
        <v>SCG</v>
      </c>
      <c r="J4963" s="98" t="str">
        <f>VLOOKUP(E4963, 'Program Data Extracts-Zip Codes'!R$52:W$5334, 4, FALSE)</f>
        <v>SCE</v>
      </c>
    </row>
    <row r="4964" spans="2:10" x14ac:dyDescent="0.25">
      <c r="B4964" s="63">
        <v>6065043262</v>
      </c>
      <c r="C4964" s="63">
        <v>5122</v>
      </c>
      <c r="D4964" s="63" t="s">
        <v>185</v>
      </c>
      <c r="E4964" s="96">
        <v>92592</v>
      </c>
      <c r="F4964" s="63">
        <v>13.996184628412401</v>
      </c>
      <c r="G4964" s="63">
        <v>0</v>
      </c>
      <c r="H4964" s="63">
        <v>16.899999999999999</v>
      </c>
      <c r="I4964" s="98" t="str">
        <f>VLOOKUP(E4964, 'Program Data Extracts-Zip Codes'!R$52:W$5334, 6, FALSE)</f>
        <v>SDGE</v>
      </c>
      <c r="J4964" s="98" t="str">
        <f>VLOOKUP(E4964, 'Program Data Extracts-Zip Codes'!R$52:W$5334, 4, FALSE)</f>
        <v>SDGE</v>
      </c>
    </row>
    <row r="4965" spans="2:10" x14ac:dyDescent="0.25">
      <c r="B4965" s="63">
        <v>6065043246</v>
      </c>
      <c r="C4965" s="63">
        <v>5906</v>
      </c>
      <c r="D4965" s="63" t="s">
        <v>185</v>
      </c>
      <c r="E4965" s="96">
        <v>92592</v>
      </c>
      <c r="F4965" s="63">
        <v>13.7510841294398</v>
      </c>
      <c r="G4965" s="63">
        <v>0</v>
      </c>
      <c r="H4965" s="63">
        <v>17.600000000000001</v>
      </c>
      <c r="I4965" s="98" t="str">
        <f>VLOOKUP(E4965, 'Program Data Extracts-Zip Codes'!R$52:W$5334, 6, FALSE)</f>
        <v>SDGE</v>
      </c>
      <c r="J4965" s="98" t="str">
        <f>VLOOKUP(E4965, 'Program Data Extracts-Zip Codes'!R$52:W$5334, 4, FALSE)</f>
        <v>SDGE</v>
      </c>
    </row>
    <row r="4966" spans="2:10" x14ac:dyDescent="0.25">
      <c r="B4966" s="63">
        <v>6065043218</v>
      </c>
      <c r="C4966" s="63">
        <v>5597</v>
      </c>
      <c r="D4966" s="63" t="s">
        <v>185</v>
      </c>
      <c r="E4966" s="96">
        <v>92591</v>
      </c>
      <c r="F4966" s="63">
        <v>13.305370440614899</v>
      </c>
      <c r="G4966" s="63">
        <v>0</v>
      </c>
      <c r="H4966" s="63">
        <v>15</v>
      </c>
      <c r="I4966" s="98" t="str">
        <f>VLOOKUP(E4966, 'Program Data Extracts-Zip Codes'!R$52:W$5334, 6, FALSE)</f>
        <v>SCG</v>
      </c>
      <c r="J4966" s="98" t="str">
        <f>VLOOKUP(E4966, 'Program Data Extracts-Zip Codes'!R$52:W$5334, 4, FALSE)</f>
        <v>SCE</v>
      </c>
    </row>
    <row r="4967" spans="2:10" x14ac:dyDescent="0.25">
      <c r="B4967" s="63">
        <v>6065043252</v>
      </c>
      <c r="C4967" s="63">
        <v>6574</v>
      </c>
      <c r="D4967" s="63" t="s">
        <v>185</v>
      </c>
      <c r="E4967" s="96">
        <v>92592</v>
      </c>
      <c r="F4967" s="63">
        <v>12.2094414197507</v>
      </c>
      <c r="G4967" s="63">
        <v>0</v>
      </c>
      <c r="H4967" s="63">
        <v>9</v>
      </c>
      <c r="I4967" s="98" t="str">
        <f>VLOOKUP(E4967, 'Program Data Extracts-Zip Codes'!R$52:W$5334, 6, FALSE)</f>
        <v>SDGE</v>
      </c>
      <c r="J4967" s="98" t="str">
        <f>VLOOKUP(E4967, 'Program Data Extracts-Zip Codes'!R$52:W$5334, 4, FALSE)</f>
        <v>SDGE</v>
      </c>
    </row>
    <row r="4968" spans="2:10" x14ac:dyDescent="0.25">
      <c r="B4968" s="63">
        <v>6065043265</v>
      </c>
      <c r="C4968" s="63">
        <v>6142</v>
      </c>
      <c r="D4968" s="63" t="s">
        <v>185</v>
      </c>
      <c r="E4968" s="96">
        <v>92592</v>
      </c>
      <c r="F4968" s="63">
        <v>11.158424970069399</v>
      </c>
      <c r="G4968" s="63">
        <v>0</v>
      </c>
      <c r="H4968" s="63">
        <v>12.8</v>
      </c>
      <c r="I4968" s="98" t="str">
        <f>VLOOKUP(E4968, 'Program Data Extracts-Zip Codes'!R$52:W$5334, 6, FALSE)</f>
        <v>SDGE</v>
      </c>
      <c r="J4968" s="98" t="str">
        <f>VLOOKUP(E4968, 'Program Data Extracts-Zip Codes'!R$52:W$5334, 4, FALSE)</f>
        <v>SDGE</v>
      </c>
    </row>
    <row r="4969" spans="2:10" x14ac:dyDescent="0.25">
      <c r="B4969" s="63">
        <v>6065043257</v>
      </c>
      <c r="C4969" s="63">
        <v>7034</v>
      </c>
      <c r="D4969" s="63" t="s">
        <v>185</v>
      </c>
      <c r="E4969" s="96">
        <v>92592</v>
      </c>
      <c r="F4969" s="63">
        <v>11.041092358470101</v>
      </c>
      <c r="G4969" s="63">
        <v>0</v>
      </c>
      <c r="H4969" s="63">
        <v>9.6</v>
      </c>
      <c r="I4969" s="98" t="str">
        <f>VLOOKUP(E4969, 'Program Data Extracts-Zip Codes'!R$52:W$5334, 6, FALSE)</f>
        <v>SDGE</v>
      </c>
      <c r="J4969" s="98" t="str">
        <f>VLOOKUP(E4969, 'Program Data Extracts-Zip Codes'!R$52:W$5334, 4, FALSE)</f>
        <v>SDGE</v>
      </c>
    </row>
    <row r="4970" spans="2:10" x14ac:dyDescent="0.25">
      <c r="B4970" s="63">
        <v>6065043267</v>
      </c>
      <c r="C4970" s="63">
        <v>6705</v>
      </c>
      <c r="D4970" s="63" t="s">
        <v>185</v>
      </c>
      <c r="E4970" s="96">
        <v>92591</v>
      </c>
      <c r="F4970" s="63">
        <v>10.651970642283599</v>
      </c>
      <c r="G4970" s="63">
        <v>0</v>
      </c>
      <c r="H4970" s="63">
        <v>12.8</v>
      </c>
      <c r="I4970" s="98" t="str">
        <f>VLOOKUP(E4970, 'Program Data Extracts-Zip Codes'!R$52:W$5334, 6, FALSE)</f>
        <v>SCG</v>
      </c>
      <c r="J4970" s="98" t="str">
        <f>VLOOKUP(E4970, 'Program Data Extracts-Zip Codes'!R$52:W$5334, 4, FALSE)</f>
        <v>SCE</v>
      </c>
    </row>
    <row r="4971" spans="2:10" x14ac:dyDescent="0.25">
      <c r="B4971" s="63">
        <v>6065043264</v>
      </c>
      <c r="C4971" s="63">
        <v>7683</v>
      </c>
      <c r="D4971" s="63" t="s">
        <v>185</v>
      </c>
      <c r="E4971" s="96">
        <v>92592</v>
      </c>
      <c r="F4971" s="63">
        <v>9.9656746776656409</v>
      </c>
      <c r="G4971" s="63">
        <v>0</v>
      </c>
      <c r="H4971" s="63">
        <v>10.8</v>
      </c>
      <c r="I4971" s="98" t="str">
        <f>VLOOKUP(E4971, 'Program Data Extracts-Zip Codes'!R$52:W$5334, 6, FALSE)</f>
        <v>SDGE</v>
      </c>
      <c r="J4971" s="98" t="str">
        <f>VLOOKUP(E4971, 'Program Data Extracts-Zip Codes'!R$52:W$5334, 4, FALSE)</f>
        <v>SDGE</v>
      </c>
    </row>
    <row r="4972" spans="2:10" x14ac:dyDescent="0.25">
      <c r="B4972" s="63">
        <v>6065045605</v>
      </c>
      <c r="C4972" s="63">
        <v>10543</v>
      </c>
      <c r="D4972" s="63" t="s">
        <v>185</v>
      </c>
      <c r="E4972" s="96">
        <v>92274</v>
      </c>
      <c r="F4972" s="63">
        <v>36.822970919596798</v>
      </c>
      <c r="G4972" s="63">
        <v>0</v>
      </c>
      <c r="H4972" s="63">
        <v>76.900000000000006</v>
      </c>
      <c r="I4972" s="98" t="str">
        <f>VLOOKUP(E4972, 'Program Data Extracts-Zip Codes'!R$52:W$5334, 6, FALSE)</f>
        <v>SCG</v>
      </c>
      <c r="J4972" s="98" t="str">
        <f>VLOOKUP(E4972, 'Program Data Extracts-Zip Codes'!R$52:W$5334, 4, FALSE)</f>
        <v>Other</v>
      </c>
    </row>
    <row r="4973" spans="2:10" x14ac:dyDescent="0.25">
      <c r="B4973" s="63">
        <v>6065045609</v>
      </c>
      <c r="C4973" s="63">
        <v>5880</v>
      </c>
      <c r="D4973" s="63" t="s">
        <v>185</v>
      </c>
      <c r="E4973" s="96">
        <v>92274</v>
      </c>
      <c r="F4973" s="63">
        <v>36.081837295123201</v>
      </c>
      <c r="G4973" s="63">
        <v>0</v>
      </c>
      <c r="H4973" s="63">
        <v>64.3</v>
      </c>
      <c r="I4973" s="98" t="str">
        <f>VLOOKUP(E4973, 'Program Data Extracts-Zip Codes'!R$52:W$5334, 6, FALSE)</f>
        <v>SCG</v>
      </c>
      <c r="J4973" s="98" t="str">
        <f>VLOOKUP(E4973, 'Program Data Extracts-Zip Codes'!R$52:W$5334, 4, FALSE)</f>
        <v>Other</v>
      </c>
    </row>
    <row r="4974" spans="2:10" x14ac:dyDescent="0.25">
      <c r="B4974" s="63">
        <v>6065044505</v>
      </c>
      <c r="C4974" s="63">
        <v>6479</v>
      </c>
      <c r="D4974" s="63" t="s">
        <v>185</v>
      </c>
      <c r="E4974" s="96">
        <v>92276</v>
      </c>
      <c r="F4974" s="63">
        <v>21.492414850499902</v>
      </c>
      <c r="G4974" s="63">
        <v>0</v>
      </c>
      <c r="H4974" s="63">
        <v>60</v>
      </c>
      <c r="I4974" s="98" t="str">
        <f>VLOOKUP(E4974, 'Program Data Extracts-Zip Codes'!R$52:W$5334, 6, FALSE)</f>
        <v>SCG</v>
      </c>
      <c r="J4974" s="98" t="str">
        <f>VLOOKUP(E4974, 'Program Data Extracts-Zip Codes'!R$52:W$5334, 4, FALSE)</f>
        <v>Imperial</v>
      </c>
    </row>
    <row r="4975" spans="2:10" x14ac:dyDescent="0.25">
      <c r="B4975" s="63">
        <v>6065044520</v>
      </c>
      <c r="C4975" s="63">
        <v>1704</v>
      </c>
      <c r="D4975" s="63" t="s">
        <v>185</v>
      </c>
      <c r="E4975" s="96">
        <v>92276</v>
      </c>
      <c r="F4975" s="63">
        <v>11.5039705779496</v>
      </c>
      <c r="G4975" s="63">
        <v>0</v>
      </c>
      <c r="H4975" s="63">
        <v>38.700000000000003</v>
      </c>
      <c r="I4975" s="98" t="str">
        <f>VLOOKUP(E4975, 'Program Data Extracts-Zip Codes'!R$52:W$5334, 6, FALSE)</f>
        <v>SCG</v>
      </c>
      <c r="J4975" s="98" t="str">
        <f>VLOOKUP(E4975, 'Program Data Extracts-Zip Codes'!R$52:W$5334, 4, FALSE)</f>
        <v>Imperial</v>
      </c>
    </row>
    <row r="4976" spans="2:10" x14ac:dyDescent="0.25">
      <c r="B4976" s="63">
        <v>6065044521</v>
      </c>
      <c r="C4976" s="63">
        <v>1196</v>
      </c>
      <c r="D4976" s="63" t="s">
        <v>185</v>
      </c>
      <c r="E4976" s="96">
        <v>92282</v>
      </c>
      <c r="F4976" s="63">
        <v>20.1037121712213</v>
      </c>
      <c r="G4976" s="63">
        <v>0</v>
      </c>
      <c r="H4976" s="63">
        <v>68.7</v>
      </c>
      <c r="I4976" s="98" t="str">
        <f>VLOOKUP(E4976, 'Program Data Extracts-Zip Codes'!R$52:W$5334, 6, FALSE)</f>
        <v>SCG</v>
      </c>
      <c r="J4976" s="98" t="str">
        <f>VLOOKUP(E4976, 'Program Data Extracts-Zip Codes'!R$52:W$5334, 4, FALSE)</f>
        <v>SCE</v>
      </c>
    </row>
    <row r="4977" spans="2:10" x14ac:dyDescent="0.25">
      <c r="B4977" s="63">
        <v>6065046404</v>
      </c>
      <c r="C4977" s="63">
        <v>5590</v>
      </c>
      <c r="D4977" s="63" t="s">
        <v>185</v>
      </c>
      <c r="E4977" s="96">
        <v>92595</v>
      </c>
      <c r="F4977" s="63">
        <v>28.294807871384901</v>
      </c>
      <c r="G4977" s="63">
        <v>0</v>
      </c>
      <c r="H4977" s="63">
        <v>45.5</v>
      </c>
      <c r="I4977" s="98" t="str">
        <f>VLOOKUP(E4977, 'Program Data Extracts-Zip Codes'!R$52:W$5334, 6, FALSE)</f>
        <v>SCG</v>
      </c>
      <c r="J4977" s="98" t="str">
        <f>VLOOKUP(E4977, 'Program Data Extracts-Zip Codes'!R$52:W$5334, 4, FALSE)</f>
        <v>SCE</v>
      </c>
    </row>
    <row r="4978" spans="2:10" x14ac:dyDescent="0.25">
      <c r="B4978" s="63">
        <v>6065043270</v>
      </c>
      <c r="C4978" s="63">
        <v>4991</v>
      </c>
      <c r="D4978" s="63" t="s">
        <v>185</v>
      </c>
      <c r="E4978" s="96">
        <v>92595</v>
      </c>
      <c r="F4978" s="63">
        <v>24.831827851337099</v>
      </c>
      <c r="G4978" s="63">
        <v>0</v>
      </c>
      <c r="H4978" s="63">
        <v>31.2</v>
      </c>
      <c r="I4978" s="98" t="str">
        <f>VLOOKUP(E4978, 'Program Data Extracts-Zip Codes'!R$52:W$5334, 6, FALSE)</f>
        <v>SCG</v>
      </c>
      <c r="J4978" s="98" t="str">
        <f>VLOOKUP(E4978, 'Program Data Extracts-Zip Codes'!R$52:W$5334, 4, FALSE)</f>
        <v>SCE</v>
      </c>
    </row>
    <row r="4979" spans="2:10" x14ac:dyDescent="0.25">
      <c r="B4979" s="63">
        <v>6065046405</v>
      </c>
      <c r="C4979" s="63">
        <v>3974</v>
      </c>
      <c r="D4979" s="63" t="s">
        <v>185</v>
      </c>
      <c r="E4979" s="96">
        <v>92595</v>
      </c>
      <c r="F4979" s="63">
        <v>23.294066085735299</v>
      </c>
      <c r="G4979" s="63">
        <v>0</v>
      </c>
      <c r="H4979" s="63">
        <v>38.9</v>
      </c>
      <c r="I4979" s="98" t="str">
        <f>VLOOKUP(E4979, 'Program Data Extracts-Zip Codes'!R$52:W$5334, 6, FALSE)</f>
        <v>SCG</v>
      </c>
      <c r="J4979" s="98" t="str">
        <f>VLOOKUP(E4979, 'Program Data Extracts-Zip Codes'!R$52:W$5334, 4, FALSE)</f>
        <v>SCE</v>
      </c>
    </row>
    <row r="4980" spans="2:10" x14ac:dyDescent="0.25">
      <c r="B4980" s="63">
        <v>6065043271</v>
      </c>
      <c r="C4980" s="63">
        <v>3930</v>
      </c>
      <c r="D4980" s="63" t="s">
        <v>185</v>
      </c>
      <c r="E4980" s="96">
        <v>92595</v>
      </c>
      <c r="F4980" s="63">
        <v>22.919263281156098</v>
      </c>
      <c r="G4980" s="63">
        <v>0</v>
      </c>
      <c r="H4980" s="63">
        <v>30.1</v>
      </c>
      <c r="I4980" s="98" t="str">
        <f>VLOOKUP(E4980, 'Program Data Extracts-Zip Codes'!R$52:W$5334, 6, FALSE)</f>
        <v>SCG</v>
      </c>
      <c r="J4980" s="98" t="str">
        <f>VLOOKUP(E4980, 'Program Data Extracts-Zip Codes'!R$52:W$5334, 4, FALSE)</f>
        <v>SCE</v>
      </c>
    </row>
    <row r="4981" spans="2:10" x14ac:dyDescent="0.25">
      <c r="B4981" s="63">
        <v>6065043227</v>
      </c>
      <c r="C4981" s="63">
        <v>7051</v>
      </c>
      <c r="D4981" s="63" t="s">
        <v>185</v>
      </c>
      <c r="E4981" s="96">
        <v>92595</v>
      </c>
      <c r="F4981" s="63">
        <v>22.290658903201599</v>
      </c>
      <c r="G4981" s="63">
        <v>0</v>
      </c>
      <c r="H4981" s="63">
        <v>27.5</v>
      </c>
      <c r="I4981" s="98" t="str">
        <f>VLOOKUP(E4981, 'Program Data Extracts-Zip Codes'!R$52:W$5334, 6, FALSE)</f>
        <v>SCG</v>
      </c>
      <c r="J4981" s="98" t="str">
        <f>VLOOKUP(E4981, 'Program Data Extracts-Zip Codes'!R$52:W$5334, 4, FALSE)</f>
        <v>SCE</v>
      </c>
    </row>
    <row r="4982" spans="2:10" x14ac:dyDescent="0.25">
      <c r="B4982" s="63">
        <v>6065043276</v>
      </c>
      <c r="C4982" s="63">
        <v>3620</v>
      </c>
      <c r="D4982" s="63" t="s">
        <v>185</v>
      </c>
      <c r="E4982" s="96">
        <v>92595</v>
      </c>
      <c r="F4982" s="63">
        <v>21.9126255159949</v>
      </c>
      <c r="G4982" s="63">
        <v>0</v>
      </c>
      <c r="H4982" s="63">
        <v>27</v>
      </c>
      <c r="I4982" s="98" t="str">
        <f>VLOOKUP(E4982, 'Program Data Extracts-Zip Codes'!R$52:W$5334, 6, FALSE)</f>
        <v>SCG</v>
      </c>
      <c r="J4982" s="98" t="str">
        <f>VLOOKUP(E4982, 'Program Data Extracts-Zip Codes'!R$52:W$5334, 4, FALSE)</f>
        <v>SCE</v>
      </c>
    </row>
    <row r="4983" spans="2:10" x14ac:dyDescent="0.25">
      <c r="B4983" s="63">
        <v>6065043274</v>
      </c>
      <c r="C4983" s="63">
        <v>2545</v>
      </c>
      <c r="D4983" s="63" t="s">
        <v>185</v>
      </c>
      <c r="E4983" s="96">
        <v>92595</v>
      </c>
      <c r="F4983" s="63">
        <v>17.338503047818701</v>
      </c>
      <c r="G4983" s="63">
        <v>0</v>
      </c>
      <c r="H4983" s="63">
        <v>24.8</v>
      </c>
      <c r="I4983" s="98" t="str">
        <f>VLOOKUP(E4983, 'Program Data Extracts-Zip Codes'!R$52:W$5334, 6, FALSE)</f>
        <v>SCG</v>
      </c>
      <c r="J4983" s="98" t="str">
        <f>VLOOKUP(E4983, 'Program Data Extracts-Zip Codes'!R$52:W$5334, 4, FALSE)</f>
        <v>SCE</v>
      </c>
    </row>
    <row r="4984" spans="2:10" x14ac:dyDescent="0.25">
      <c r="B4984" s="63">
        <v>6065042737</v>
      </c>
      <c r="C4984" s="63">
        <v>2401</v>
      </c>
      <c r="D4984" s="63" t="s">
        <v>185</v>
      </c>
      <c r="E4984" s="96">
        <v>92596</v>
      </c>
      <c r="F4984" s="63">
        <v>20.464135714177999</v>
      </c>
      <c r="G4984" s="63">
        <v>0</v>
      </c>
      <c r="H4984" s="63">
        <v>22</v>
      </c>
      <c r="I4984" s="98" t="str">
        <f>VLOOKUP(E4984, 'Program Data Extracts-Zip Codes'!R$52:W$5334, 6, FALSE)</f>
        <v>SCG</v>
      </c>
      <c r="J4984" s="98" t="str">
        <f>VLOOKUP(E4984, 'Program Data Extracts-Zip Codes'!R$52:W$5334, 4, FALSE)</f>
        <v>SCE</v>
      </c>
    </row>
    <row r="4985" spans="2:10" x14ac:dyDescent="0.25">
      <c r="B4985" s="63">
        <v>6065043242</v>
      </c>
      <c r="C4985" s="63">
        <v>8148</v>
      </c>
      <c r="D4985" s="63" t="s">
        <v>185</v>
      </c>
      <c r="E4985" s="96">
        <v>92596</v>
      </c>
      <c r="F4985" s="63">
        <v>20.395310854718598</v>
      </c>
      <c r="G4985" s="63">
        <v>0</v>
      </c>
      <c r="H4985" s="63">
        <v>16.3</v>
      </c>
      <c r="I4985" s="98" t="str">
        <f>VLOOKUP(E4985, 'Program Data Extracts-Zip Codes'!R$52:W$5334, 6, FALSE)</f>
        <v>SCG</v>
      </c>
      <c r="J4985" s="98" t="str">
        <f>VLOOKUP(E4985, 'Program Data Extracts-Zip Codes'!R$52:W$5334, 4, FALSE)</f>
        <v>SCE</v>
      </c>
    </row>
    <row r="4986" spans="2:10" x14ac:dyDescent="0.25">
      <c r="B4986" s="63">
        <v>6065043247</v>
      </c>
      <c r="C4986" s="63">
        <v>8838</v>
      </c>
      <c r="D4986" s="63" t="s">
        <v>185</v>
      </c>
      <c r="E4986" s="96">
        <v>92596</v>
      </c>
      <c r="F4986" s="63">
        <v>18.826420612584901</v>
      </c>
      <c r="G4986" s="63">
        <v>0</v>
      </c>
      <c r="H4986" s="63">
        <v>11.7</v>
      </c>
      <c r="I4986" s="98" t="str">
        <f>VLOOKUP(E4986, 'Program Data Extracts-Zip Codes'!R$52:W$5334, 6, FALSE)</f>
        <v>SCG</v>
      </c>
      <c r="J4986" s="98" t="str">
        <f>VLOOKUP(E4986, 'Program Data Extracts-Zip Codes'!R$52:W$5334, 4, FALSE)</f>
        <v>SCE</v>
      </c>
    </row>
    <row r="4987" spans="2:10" x14ac:dyDescent="0.25">
      <c r="B4987" s="63">
        <v>6065043240</v>
      </c>
      <c r="C4987" s="63">
        <v>8802</v>
      </c>
      <c r="D4987" s="63" t="s">
        <v>185</v>
      </c>
      <c r="E4987" s="96">
        <v>92596</v>
      </c>
      <c r="F4987" s="63">
        <v>17.305567637915001</v>
      </c>
      <c r="G4987" s="63">
        <v>0</v>
      </c>
      <c r="H4987" s="63">
        <v>16.8</v>
      </c>
      <c r="I4987" s="98" t="str">
        <f>VLOOKUP(E4987, 'Program Data Extracts-Zip Codes'!R$52:W$5334, 6, FALSE)</f>
        <v>SCG</v>
      </c>
      <c r="J4987" s="98" t="str">
        <f>VLOOKUP(E4987, 'Program Data Extracts-Zip Codes'!R$52:W$5334, 4, FALSE)</f>
        <v>SCE</v>
      </c>
    </row>
    <row r="4988" spans="2:10" x14ac:dyDescent="0.25">
      <c r="B4988" s="63">
        <v>6065043235</v>
      </c>
      <c r="C4988" s="63">
        <v>3742</v>
      </c>
      <c r="D4988" s="63" t="s">
        <v>185</v>
      </c>
      <c r="E4988" s="96">
        <v>92596</v>
      </c>
      <c r="F4988" s="63">
        <v>15.743111508018201</v>
      </c>
      <c r="G4988" s="63">
        <v>0</v>
      </c>
      <c r="H4988" s="63">
        <v>20</v>
      </c>
      <c r="I4988" s="98" t="str">
        <f>VLOOKUP(E4988, 'Program Data Extracts-Zip Codes'!R$52:W$5334, 6, FALSE)</f>
        <v>SCG</v>
      </c>
      <c r="J4988" s="98" t="str">
        <f>VLOOKUP(E4988, 'Program Data Extracts-Zip Codes'!R$52:W$5334, 4, FALSE)</f>
        <v>SCE</v>
      </c>
    </row>
    <row r="4989" spans="2:10" x14ac:dyDescent="0.25">
      <c r="B4989" s="63">
        <v>6067007427</v>
      </c>
      <c r="C4989" s="63">
        <v>6840</v>
      </c>
      <c r="D4989" s="63" t="s">
        <v>187</v>
      </c>
      <c r="E4989" s="96">
        <v>95843</v>
      </c>
      <c r="F4989" s="63">
        <v>21.512209528175401</v>
      </c>
      <c r="G4989" s="63">
        <v>0</v>
      </c>
      <c r="H4989" s="63">
        <v>43.5</v>
      </c>
      <c r="I4989" s="98" t="str">
        <f>VLOOKUP(E4989, 'Program Data Extracts-Zip Codes'!R$52:W$5334, 6, FALSE)</f>
        <v>PGE</v>
      </c>
      <c r="J4989" s="98" t="str">
        <f>VLOOKUP(E4989, 'Program Data Extracts-Zip Codes'!R$52:W$5334, 4, FALSE)</f>
        <v>SMUD</v>
      </c>
    </row>
    <row r="4990" spans="2:10" x14ac:dyDescent="0.25">
      <c r="B4990" s="63">
        <v>6067007433</v>
      </c>
      <c r="C4990" s="63">
        <v>7656</v>
      </c>
      <c r="D4990" s="63" t="s">
        <v>187</v>
      </c>
      <c r="E4990" s="96">
        <v>95843</v>
      </c>
      <c r="F4990" s="63">
        <v>21.2786614564308</v>
      </c>
      <c r="G4990" s="63">
        <v>0</v>
      </c>
      <c r="H4990" s="63">
        <v>33.6</v>
      </c>
      <c r="I4990" s="98" t="str">
        <f>VLOOKUP(E4990, 'Program Data Extracts-Zip Codes'!R$52:W$5334, 6, FALSE)</f>
        <v>PGE</v>
      </c>
      <c r="J4990" s="98" t="str">
        <f>VLOOKUP(E4990, 'Program Data Extracts-Zip Codes'!R$52:W$5334, 4, FALSE)</f>
        <v>SMUD</v>
      </c>
    </row>
    <row r="4991" spans="2:10" x14ac:dyDescent="0.25">
      <c r="B4991" s="63">
        <v>6067007421</v>
      </c>
      <c r="C4991" s="63">
        <v>9003</v>
      </c>
      <c r="D4991" s="63" t="s">
        <v>187</v>
      </c>
      <c r="E4991" s="96">
        <v>95843</v>
      </c>
      <c r="F4991" s="63">
        <v>18.445498297330399</v>
      </c>
      <c r="G4991" s="63">
        <v>0</v>
      </c>
      <c r="H4991" s="63">
        <v>21.5</v>
      </c>
      <c r="I4991" s="98" t="str">
        <f>VLOOKUP(E4991, 'Program Data Extracts-Zip Codes'!R$52:W$5334, 6, FALSE)</f>
        <v>PGE</v>
      </c>
      <c r="J4991" s="98" t="str">
        <f>VLOOKUP(E4991, 'Program Data Extracts-Zip Codes'!R$52:W$5334, 4, FALSE)</f>
        <v>SMUD</v>
      </c>
    </row>
    <row r="4992" spans="2:10" x14ac:dyDescent="0.25">
      <c r="B4992" s="63">
        <v>6067007430</v>
      </c>
      <c r="C4992" s="63">
        <v>7805</v>
      </c>
      <c r="D4992" s="63" t="s">
        <v>187</v>
      </c>
      <c r="E4992" s="96">
        <v>95843</v>
      </c>
      <c r="F4992" s="63">
        <v>18.115039143968499</v>
      </c>
      <c r="G4992" s="63">
        <v>0</v>
      </c>
      <c r="H4992" s="63">
        <v>47</v>
      </c>
      <c r="I4992" s="98" t="str">
        <f>VLOOKUP(E4992, 'Program Data Extracts-Zip Codes'!R$52:W$5334, 6, FALSE)</f>
        <v>PGE</v>
      </c>
      <c r="J4992" s="98" t="str">
        <f>VLOOKUP(E4992, 'Program Data Extracts-Zip Codes'!R$52:W$5334, 4, FALSE)</f>
        <v>SMUD</v>
      </c>
    </row>
    <row r="4993" spans="2:10" x14ac:dyDescent="0.25">
      <c r="B4993" s="63">
        <v>6067007426</v>
      </c>
      <c r="C4993" s="63">
        <v>2234</v>
      </c>
      <c r="D4993" s="63" t="s">
        <v>187</v>
      </c>
      <c r="E4993" s="96">
        <v>95843</v>
      </c>
      <c r="F4993" s="63">
        <v>15.405456779944201</v>
      </c>
      <c r="G4993" s="63">
        <v>0</v>
      </c>
      <c r="H4993" s="63">
        <v>35</v>
      </c>
      <c r="I4993" s="98" t="str">
        <f>VLOOKUP(E4993, 'Program Data Extracts-Zip Codes'!R$52:W$5334, 6, FALSE)</f>
        <v>PGE</v>
      </c>
      <c r="J4993" s="98" t="str">
        <f>VLOOKUP(E4993, 'Program Data Extracts-Zip Codes'!R$52:W$5334, 4, FALSE)</f>
        <v>SMUD</v>
      </c>
    </row>
    <row r="4994" spans="2:10" x14ac:dyDescent="0.25">
      <c r="B4994" s="63">
        <v>6067007431</v>
      </c>
      <c r="C4994" s="63">
        <v>3355</v>
      </c>
      <c r="D4994" s="63" t="s">
        <v>187</v>
      </c>
      <c r="E4994" s="96">
        <v>95843</v>
      </c>
      <c r="F4994" s="63">
        <v>13.568779055986401</v>
      </c>
      <c r="G4994" s="63">
        <v>0</v>
      </c>
      <c r="H4994" s="63">
        <v>31.7</v>
      </c>
      <c r="I4994" s="98" t="str">
        <f>VLOOKUP(E4994, 'Program Data Extracts-Zip Codes'!R$52:W$5334, 6, FALSE)</f>
        <v>PGE</v>
      </c>
      <c r="J4994" s="98" t="str">
        <f>VLOOKUP(E4994, 'Program Data Extracts-Zip Codes'!R$52:W$5334, 4, FALSE)</f>
        <v>SMUD</v>
      </c>
    </row>
    <row r="4995" spans="2:10" x14ac:dyDescent="0.25">
      <c r="B4995" s="63">
        <v>6067007417</v>
      </c>
      <c r="C4995" s="63">
        <v>3012</v>
      </c>
      <c r="D4995" s="63" t="s">
        <v>187</v>
      </c>
      <c r="E4995" s="96">
        <v>95843</v>
      </c>
      <c r="F4995" s="63">
        <v>13.389373069728499</v>
      </c>
      <c r="G4995" s="63">
        <v>0</v>
      </c>
      <c r="H4995" s="63">
        <v>36.9</v>
      </c>
      <c r="I4995" s="98" t="str">
        <f>VLOOKUP(E4995, 'Program Data Extracts-Zip Codes'!R$52:W$5334, 6, FALSE)</f>
        <v>PGE</v>
      </c>
      <c r="J4995" s="98" t="str">
        <f>VLOOKUP(E4995, 'Program Data Extracts-Zip Codes'!R$52:W$5334, 4, FALSE)</f>
        <v>SMUD</v>
      </c>
    </row>
    <row r="4996" spans="2:10" x14ac:dyDescent="0.25">
      <c r="B4996" s="63">
        <v>6067007432</v>
      </c>
      <c r="C4996" s="63">
        <v>5040</v>
      </c>
      <c r="D4996" s="63" t="s">
        <v>187</v>
      </c>
      <c r="E4996" s="96">
        <v>95843</v>
      </c>
      <c r="F4996" s="63">
        <v>10.7467166512807</v>
      </c>
      <c r="G4996" s="63">
        <v>0</v>
      </c>
      <c r="H4996" s="63">
        <v>23.8</v>
      </c>
      <c r="I4996" s="98" t="str">
        <f>VLOOKUP(E4996, 'Program Data Extracts-Zip Codes'!R$52:W$5334, 6, FALSE)</f>
        <v>PGE</v>
      </c>
      <c r="J4996" s="98" t="str">
        <f>VLOOKUP(E4996, 'Program Data Extracts-Zip Codes'!R$52:W$5334, 4, FALSE)</f>
        <v>SMUD</v>
      </c>
    </row>
    <row r="4997" spans="2:10" x14ac:dyDescent="0.25">
      <c r="B4997" s="63">
        <v>6067007601</v>
      </c>
      <c r="C4997" s="63">
        <v>6416</v>
      </c>
      <c r="D4997" s="63" t="s">
        <v>187</v>
      </c>
      <c r="E4997" s="96">
        <v>95608</v>
      </c>
      <c r="F4997" s="63">
        <v>28.726638883885101</v>
      </c>
      <c r="G4997" s="63">
        <v>0</v>
      </c>
      <c r="H4997" s="63">
        <v>30.5</v>
      </c>
      <c r="I4997" s="98" t="str">
        <f>VLOOKUP(E4997, 'Program Data Extracts-Zip Codes'!R$52:W$5334, 6, FALSE)</f>
        <v>PGE</v>
      </c>
      <c r="J4997" s="98" t="str">
        <f>VLOOKUP(E4997, 'Program Data Extracts-Zip Codes'!R$52:W$5334, 4, FALSE)</f>
        <v>SMUD</v>
      </c>
    </row>
    <row r="4998" spans="2:10" x14ac:dyDescent="0.25">
      <c r="B4998" s="63">
        <v>6067007602</v>
      </c>
      <c r="C4998" s="63">
        <v>4619</v>
      </c>
      <c r="D4998" s="63" t="s">
        <v>187</v>
      </c>
      <c r="E4998" s="96">
        <v>95608</v>
      </c>
      <c r="F4998" s="63">
        <v>26.9710158047893</v>
      </c>
      <c r="G4998" s="63">
        <v>0</v>
      </c>
      <c r="H4998" s="63">
        <v>42.2</v>
      </c>
      <c r="I4998" s="98" t="str">
        <f>VLOOKUP(E4998, 'Program Data Extracts-Zip Codes'!R$52:W$5334, 6, FALSE)</f>
        <v>PGE</v>
      </c>
      <c r="J4998" s="98" t="str">
        <f>VLOOKUP(E4998, 'Program Data Extracts-Zip Codes'!R$52:W$5334, 4, FALSE)</f>
        <v>SMUD</v>
      </c>
    </row>
    <row r="4999" spans="2:10" x14ac:dyDescent="0.25">
      <c r="B4999" s="63">
        <v>6067007802</v>
      </c>
      <c r="C4999" s="63">
        <v>4808</v>
      </c>
      <c r="D4999" s="63" t="s">
        <v>187</v>
      </c>
      <c r="E4999" s="96">
        <v>95608</v>
      </c>
      <c r="F4999" s="63">
        <v>26.755739424204901</v>
      </c>
      <c r="G4999" s="63">
        <v>0</v>
      </c>
      <c r="H4999" s="63">
        <v>35</v>
      </c>
      <c r="I4999" s="98" t="str">
        <f>VLOOKUP(E4999, 'Program Data Extracts-Zip Codes'!R$52:W$5334, 6, FALSE)</f>
        <v>PGE</v>
      </c>
      <c r="J4999" s="98" t="str">
        <f>VLOOKUP(E4999, 'Program Data Extracts-Zip Codes'!R$52:W$5334, 4, FALSE)</f>
        <v>SMUD</v>
      </c>
    </row>
    <row r="5000" spans="2:10" x14ac:dyDescent="0.25">
      <c r="B5000" s="63">
        <v>6067007801</v>
      </c>
      <c r="C5000" s="63">
        <v>5481</v>
      </c>
      <c r="D5000" s="63" t="s">
        <v>187</v>
      </c>
      <c r="E5000" s="96">
        <v>95608</v>
      </c>
      <c r="F5000" s="63">
        <v>26.452952519712401</v>
      </c>
      <c r="G5000" s="63">
        <v>0</v>
      </c>
      <c r="H5000" s="63">
        <v>42.3</v>
      </c>
      <c r="I5000" s="98" t="str">
        <f>VLOOKUP(E5000, 'Program Data Extracts-Zip Codes'!R$52:W$5334, 6, FALSE)</f>
        <v>PGE</v>
      </c>
      <c r="J5000" s="98" t="str">
        <f>VLOOKUP(E5000, 'Program Data Extracts-Zip Codes'!R$52:W$5334, 4, FALSE)</f>
        <v>SMUD</v>
      </c>
    </row>
    <row r="5001" spans="2:10" x14ac:dyDescent="0.25">
      <c r="B5001" s="63">
        <v>6067005903</v>
      </c>
      <c r="C5001" s="63">
        <v>2277</v>
      </c>
      <c r="D5001" s="63" t="s">
        <v>187</v>
      </c>
      <c r="E5001" s="96">
        <v>95608</v>
      </c>
      <c r="F5001" s="63">
        <v>24.2456936535674</v>
      </c>
      <c r="G5001" s="63">
        <v>0</v>
      </c>
      <c r="H5001" s="63">
        <v>46.9</v>
      </c>
      <c r="I5001" s="98" t="str">
        <f>VLOOKUP(E5001, 'Program Data Extracts-Zip Codes'!R$52:W$5334, 6, FALSE)</f>
        <v>PGE</v>
      </c>
      <c r="J5001" s="98" t="str">
        <f>VLOOKUP(E5001, 'Program Data Extracts-Zip Codes'!R$52:W$5334, 4, FALSE)</f>
        <v>SMUD</v>
      </c>
    </row>
    <row r="5002" spans="2:10" x14ac:dyDescent="0.25">
      <c r="B5002" s="63">
        <v>6067007903</v>
      </c>
      <c r="C5002" s="63">
        <v>4576</v>
      </c>
      <c r="D5002" s="63" t="s">
        <v>187</v>
      </c>
      <c r="E5002" s="96">
        <v>95608</v>
      </c>
      <c r="F5002" s="63">
        <v>24.113943999790799</v>
      </c>
      <c r="G5002" s="63">
        <v>0</v>
      </c>
      <c r="H5002" s="63">
        <v>30.7</v>
      </c>
      <c r="I5002" s="98" t="str">
        <f>VLOOKUP(E5002, 'Program Data Extracts-Zip Codes'!R$52:W$5334, 6, FALSE)</f>
        <v>PGE</v>
      </c>
      <c r="J5002" s="98" t="str">
        <f>VLOOKUP(E5002, 'Program Data Extracts-Zip Codes'!R$52:W$5334, 4, FALSE)</f>
        <v>SMUD</v>
      </c>
    </row>
    <row r="5003" spans="2:10" x14ac:dyDescent="0.25">
      <c r="B5003" s="63">
        <v>6067007701</v>
      </c>
      <c r="C5003" s="63">
        <v>6126</v>
      </c>
      <c r="D5003" s="63" t="s">
        <v>187</v>
      </c>
      <c r="E5003" s="96">
        <v>95608</v>
      </c>
      <c r="F5003" s="63">
        <v>23.043764367844499</v>
      </c>
      <c r="G5003" s="63">
        <v>0</v>
      </c>
      <c r="H5003" s="63">
        <v>42.8</v>
      </c>
      <c r="I5003" s="98" t="str">
        <f>VLOOKUP(E5003, 'Program Data Extracts-Zip Codes'!R$52:W$5334, 6, FALSE)</f>
        <v>PGE</v>
      </c>
      <c r="J5003" s="98" t="str">
        <f>VLOOKUP(E5003, 'Program Data Extracts-Zip Codes'!R$52:W$5334, 4, FALSE)</f>
        <v>SMUD</v>
      </c>
    </row>
    <row r="5004" spans="2:10" x14ac:dyDescent="0.25">
      <c r="B5004" s="63">
        <v>6067008117</v>
      </c>
      <c r="C5004" s="63">
        <v>2084</v>
      </c>
      <c r="D5004" s="63" t="s">
        <v>187</v>
      </c>
      <c r="E5004" s="96">
        <v>95608</v>
      </c>
      <c r="F5004" s="63">
        <v>21.649243706926701</v>
      </c>
      <c r="G5004" s="63">
        <v>0</v>
      </c>
      <c r="H5004" s="63">
        <v>25</v>
      </c>
      <c r="I5004" s="98" t="str">
        <f>VLOOKUP(E5004, 'Program Data Extracts-Zip Codes'!R$52:W$5334, 6, FALSE)</f>
        <v>PGE</v>
      </c>
      <c r="J5004" s="98" t="str">
        <f>VLOOKUP(E5004, 'Program Data Extracts-Zip Codes'!R$52:W$5334, 4, FALSE)</f>
        <v>SMUD</v>
      </c>
    </row>
    <row r="5005" spans="2:10" x14ac:dyDescent="0.25">
      <c r="B5005" s="63">
        <v>6067007906</v>
      </c>
      <c r="C5005" s="63">
        <v>3525</v>
      </c>
      <c r="D5005" s="63" t="s">
        <v>187</v>
      </c>
      <c r="E5005" s="96">
        <v>95608</v>
      </c>
      <c r="F5005" s="63">
        <v>18.297214245301902</v>
      </c>
      <c r="G5005" s="63">
        <v>0</v>
      </c>
      <c r="H5005" s="63">
        <v>32.299999999999997</v>
      </c>
      <c r="I5005" s="98" t="str">
        <f>VLOOKUP(E5005, 'Program Data Extracts-Zip Codes'!R$52:W$5334, 6, FALSE)</f>
        <v>PGE</v>
      </c>
      <c r="J5005" s="98" t="str">
        <f>VLOOKUP(E5005, 'Program Data Extracts-Zip Codes'!R$52:W$5334, 4, FALSE)</f>
        <v>SMUD</v>
      </c>
    </row>
    <row r="5006" spans="2:10" x14ac:dyDescent="0.25">
      <c r="B5006" s="63">
        <v>6067008134</v>
      </c>
      <c r="C5006" s="63">
        <v>4647</v>
      </c>
      <c r="D5006" s="63" t="s">
        <v>187</v>
      </c>
      <c r="E5006" s="96">
        <v>95608</v>
      </c>
      <c r="F5006" s="63">
        <v>17.444299449551298</v>
      </c>
      <c r="G5006" s="63">
        <v>0</v>
      </c>
      <c r="H5006" s="63">
        <v>37.299999999999997</v>
      </c>
      <c r="I5006" s="98" t="str">
        <f>VLOOKUP(E5006, 'Program Data Extracts-Zip Codes'!R$52:W$5334, 6, FALSE)</f>
        <v>PGE</v>
      </c>
      <c r="J5006" s="98" t="str">
        <f>VLOOKUP(E5006, 'Program Data Extracts-Zip Codes'!R$52:W$5334, 4, FALSE)</f>
        <v>SMUD</v>
      </c>
    </row>
    <row r="5007" spans="2:10" x14ac:dyDescent="0.25">
      <c r="B5007" s="63">
        <v>6067007702</v>
      </c>
      <c r="C5007" s="63">
        <v>4306</v>
      </c>
      <c r="D5007" s="63" t="s">
        <v>187</v>
      </c>
      <c r="E5007" s="96">
        <v>95608</v>
      </c>
      <c r="F5007" s="63">
        <v>16.1984563538633</v>
      </c>
      <c r="G5007" s="63">
        <v>0</v>
      </c>
      <c r="H5007" s="63">
        <v>21.9</v>
      </c>
      <c r="I5007" s="98" t="str">
        <f>VLOOKUP(E5007, 'Program Data Extracts-Zip Codes'!R$52:W$5334, 6, FALSE)</f>
        <v>PGE</v>
      </c>
      <c r="J5007" s="98" t="str">
        <f>VLOOKUP(E5007, 'Program Data Extracts-Zip Codes'!R$52:W$5334, 4, FALSE)</f>
        <v>SMUD</v>
      </c>
    </row>
    <row r="5008" spans="2:10" x14ac:dyDescent="0.25">
      <c r="B5008" s="63">
        <v>6067007905</v>
      </c>
      <c r="C5008" s="63">
        <v>4225</v>
      </c>
      <c r="D5008" s="63" t="s">
        <v>187</v>
      </c>
      <c r="E5008" s="96">
        <v>95608</v>
      </c>
      <c r="F5008" s="63">
        <v>14.3167899908143</v>
      </c>
      <c r="G5008" s="63">
        <v>0</v>
      </c>
      <c r="H5008" s="63">
        <v>22.4</v>
      </c>
      <c r="I5008" s="98" t="str">
        <f>VLOOKUP(E5008, 'Program Data Extracts-Zip Codes'!R$52:W$5334, 6, FALSE)</f>
        <v>PGE</v>
      </c>
      <c r="J5008" s="98" t="str">
        <f>VLOOKUP(E5008, 'Program Data Extracts-Zip Codes'!R$52:W$5334, 4, FALSE)</f>
        <v>SMUD</v>
      </c>
    </row>
    <row r="5009" spans="2:10" x14ac:dyDescent="0.25">
      <c r="B5009" s="63">
        <v>6067005804</v>
      </c>
      <c r="C5009" s="63">
        <v>2585</v>
      </c>
      <c r="D5009" s="63" t="s">
        <v>187</v>
      </c>
      <c r="E5009" s="96">
        <v>95608</v>
      </c>
      <c r="F5009" s="63">
        <v>9.9144727731481908</v>
      </c>
      <c r="G5009" s="63">
        <v>0</v>
      </c>
      <c r="H5009" s="63">
        <v>5.6</v>
      </c>
      <c r="I5009" s="98" t="str">
        <f>VLOOKUP(E5009, 'Program Data Extracts-Zip Codes'!R$52:W$5334, 6, FALSE)</f>
        <v>PGE</v>
      </c>
      <c r="J5009" s="98" t="str">
        <f>VLOOKUP(E5009, 'Program Data Extracts-Zip Codes'!R$52:W$5334, 4, FALSE)</f>
        <v>SMUD</v>
      </c>
    </row>
    <row r="5010" spans="2:10" x14ac:dyDescent="0.25">
      <c r="B5010" s="63">
        <v>6067008129</v>
      </c>
      <c r="C5010" s="63">
        <v>3358</v>
      </c>
      <c r="D5010" s="63" t="s">
        <v>187</v>
      </c>
      <c r="E5010" s="96">
        <v>95621</v>
      </c>
      <c r="F5010" s="63">
        <v>28.517915556011001</v>
      </c>
      <c r="G5010" s="63">
        <v>0</v>
      </c>
      <c r="H5010" s="63">
        <v>48.7</v>
      </c>
      <c r="I5010" s="98" t="str">
        <f>VLOOKUP(E5010, 'Program Data Extracts-Zip Codes'!R$52:W$5334, 6, FALSE)</f>
        <v>PGE</v>
      </c>
      <c r="J5010" s="98" t="str">
        <f>VLOOKUP(E5010, 'Program Data Extracts-Zip Codes'!R$52:W$5334, 4, FALSE)</f>
        <v>Roseville</v>
      </c>
    </row>
    <row r="5011" spans="2:10" x14ac:dyDescent="0.25">
      <c r="B5011" s="63">
        <v>6067008131</v>
      </c>
      <c r="C5011" s="63">
        <v>4922</v>
      </c>
      <c r="D5011" s="63" t="s">
        <v>187</v>
      </c>
      <c r="E5011" s="96">
        <v>95621</v>
      </c>
      <c r="F5011" s="63">
        <v>26.722379307778201</v>
      </c>
      <c r="G5011" s="63">
        <v>0</v>
      </c>
      <c r="H5011" s="63">
        <v>39.6</v>
      </c>
      <c r="I5011" s="98" t="str">
        <f>VLOOKUP(E5011, 'Program Data Extracts-Zip Codes'!R$52:W$5334, 6, FALSE)</f>
        <v>PGE</v>
      </c>
      <c r="J5011" s="98" t="str">
        <f>VLOOKUP(E5011, 'Program Data Extracts-Zip Codes'!R$52:W$5334, 4, FALSE)</f>
        <v>Roseville</v>
      </c>
    </row>
    <row r="5012" spans="2:10" x14ac:dyDescent="0.25">
      <c r="B5012" s="63">
        <v>6067008135</v>
      </c>
      <c r="C5012" s="63">
        <v>4000</v>
      </c>
      <c r="D5012" s="63" t="s">
        <v>187</v>
      </c>
      <c r="E5012" s="96">
        <v>95621</v>
      </c>
      <c r="F5012" s="63">
        <v>25.784332675027699</v>
      </c>
      <c r="G5012" s="63">
        <v>0</v>
      </c>
      <c r="H5012" s="63">
        <v>48.8</v>
      </c>
      <c r="I5012" s="98" t="str">
        <f>VLOOKUP(E5012, 'Program Data Extracts-Zip Codes'!R$52:W$5334, 6, FALSE)</f>
        <v>PGE</v>
      </c>
      <c r="J5012" s="98" t="str">
        <f>VLOOKUP(E5012, 'Program Data Extracts-Zip Codes'!R$52:W$5334, 4, FALSE)</f>
        <v>Roseville</v>
      </c>
    </row>
    <row r="5013" spans="2:10" x14ac:dyDescent="0.25">
      <c r="B5013" s="63">
        <v>6067008128</v>
      </c>
      <c r="C5013" s="63">
        <v>2462</v>
      </c>
      <c r="D5013" s="63" t="s">
        <v>187</v>
      </c>
      <c r="E5013" s="96">
        <v>95621</v>
      </c>
      <c r="F5013" s="63">
        <v>22.5117345614794</v>
      </c>
      <c r="G5013" s="63">
        <v>0</v>
      </c>
      <c r="H5013" s="63">
        <v>31.6</v>
      </c>
      <c r="I5013" s="98" t="str">
        <f>VLOOKUP(E5013, 'Program Data Extracts-Zip Codes'!R$52:W$5334, 6, FALSE)</f>
        <v>PGE</v>
      </c>
      <c r="J5013" s="98" t="str">
        <f>VLOOKUP(E5013, 'Program Data Extracts-Zip Codes'!R$52:W$5334, 4, FALSE)</f>
        <v>Roseville</v>
      </c>
    </row>
    <row r="5014" spans="2:10" x14ac:dyDescent="0.25">
      <c r="B5014" s="63">
        <v>6067008111</v>
      </c>
      <c r="C5014" s="63">
        <v>6153</v>
      </c>
      <c r="D5014" s="63" t="s">
        <v>187</v>
      </c>
      <c r="E5014" s="96">
        <v>95621</v>
      </c>
      <c r="F5014" s="63">
        <v>22.126240687299401</v>
      </c>
      <c r="G5014" s="63">
        <v>0</v>
      </c>
      <c r="H5014" s="63">
        <v>30.9</v>
      </c>
      <c r="I5014" s="98" t="str">
        <f>VLOOKUP(E5014, 'Program Data Extracts-Zip Codes'!R$52:W$5334, 6, FALSE)</f>
        <v>PGE</v>
      </c>
      <c r="J5014" s="98" t="str">
        <f>VLOOKUP(E5014, 'Program Data Extracts-Zip Codes'!R$52:W$5334, 4, FALSE)</f>
        <v>Roseville</v>
      </c>
    </row>
    <row r="5015" spans="2:10" x14ac:dyDescent="0.25">
      <c r="B5015" s="63">
        <v>6067008138</v>
      </c>
      <c r="C5015" s="63">
        <v>3568</v>
      </c>
      <c r="D5015" s="63" t="s">
        <v>187</v>
      </c>
      <c r="E5015" s="96">
        <v>95610</v>
      </c>
      <c r="F5015" s="63">
        <v>21.776235125509</v>
      </c>
      <c r="G5015" s="63">
        <v>0</v>
      </c>
      <c r="H5015" s="63">
        <v>34.4</v>
      </c>
      <c r="I5015" s="98" t="str">
        <f>VLOOKUP(E5015, 'Program Data Extracts-Zip Codes'!R$52:W$5334, 6, FALSE)</f>
        <v>PGE</v>
      </c>
      <c r="J5015" s="98" t="str">
        <f>VLOOKUP(E5015, 'Program Data Extracts-Zip Codes'!R$52:W$5334, 4, FALSE)</f>
        <v>Roseville</v>
      </c>
    </row>
    <row r="5016" spans="2:10" x14ac:dyDescent="0.25">
      <c r="B5016" s="63">
        <v>6067008141</v>
      </c>
      <c r="C5016" s="63">
        <v>6799</v>
      </c>
      <c r="D5016" s="63" t="s">
        <v>187</v>
      </c>
      <c r="E5016" s="96">
        <v>95610</v>
      </c>
      <c r="F5016" s="63">
        <v>21.077880373579202</v>
      </c>
      <c r="G5016" s="63">
        <v>0</v>
      </c>
      <c r="H5016" s="63">
        <v>51.9</v>
      </c>
      <c r="I5016" s="98" t="str">
        <f>VLOOKUP(E5016, 'Program Data Extracts-Zip Codes'!R$52:W$5334, 6, FALSE)</f>
        <v>PGE</v>
      </c>
      <c r="J5016" s="98" t="str">
        <f>VLOOKUP(E5016, 'Program Data Extracts-Zip Codes'!R$52:W$5334, 4, FALSE)</f>
        <v>Roseville</v>
      </c>
    </row>
    <row r="5017" spans="2:10" x14ac:dyDescent="0.25">
      <c r="B5017" s="63">
        <v>6067008127</v>
      </c>
      <c r="C5017" s="63">
        <v>4792</v>
      </c>
      <c r="D5017" s="63" t="s">
        <v>187</v>
      </c>
      <c r="E5017" s="96">
        <v>95621</v>
      </c>
      <c r="F5017" s="63">
        <v>18.990173075864099</v>
      </c>
      <c r="G5017" s="63">
        <v>0</v>
      </c>
      <c r="H5017" s="63">
        <v>38</v>
      </c>
      <c r="I5017" s="98" t="str">
        <f>VLOOKUP(E5017, 'Program Data Extracts-Zip Codes'!R$52:W$5334, 6, FALSE)</f>
        <v>PGE</v>
      </c>
      <c r="J5017" s="98" t="str">
        <f>VLOOKUP(E5017, 'Program Data Extracts-Zip Codes'!R$52:W$5334, 4, FALSE)</f>
        <v>Roseville</v>
      </c>
    </row>
    <row r="5018" spans="2:10" x14ac:dyDescent="0.25">
      <c r="B5018" s="63">
        <v>6067008113</v>
      </c>
      <c r="C5018" s="63">
        <v>3752</v>
      </c>
      <c r="D5018" s="63" t="s">
        <v>187</v>
      </c>
      <c r="E5018" s="96">
        <v>95621</v>
      </c>
      <c r="F5018" s="63">
        <v>18.0081246476459</v>
      </c>
      <c r="G5018" s="63">
        <v>0</v>
      </c>
      <c r="H5018" s="63">
        <v>37.700000000000003</v>
      </c>
      <c r="I5018" s="98" t="str">
        <f>VLOOKUP(E5018, 'Program Data Extracts-Zip Codes'!R$52:W$5334, 6, FALSE)</f>
        <v>PGE</v>
      </c>
      <c r="J5018" s="98" t="str">
        <f>VLOOKUP(E5018, 'Program Data Extracts-Zip Codes'!R$52:W$5334, 4, FALSE)</f>
        <v>Roseville</v>
      </c>
    </row>
    <row r="5019" spans="2:10" x14ac:dyDescent="0.25">
      <c r="B5019" s="63">
        <v>6067008137</v>
      </c>
      <c r="C5019" s="63">
        <v>2432</v>
      </c>
      <c r="D5019" s="63" t="s">
        <v>187</v>
      </c>
      <c r="E5019" s="96">
        <v>95610</v>
      </c>
      <c r="F5019" s="63">
        <v>17.643410187658802</v>
      </c>
      <c r="G5019" s="63">
        <v>0</v>
      </c>
      <c r="H5019" s="63">
        <v>34.6</v>
      </c>
      <c r="I5019" s="98" t="str">
        <f>VLOOKUP(E5019, 'Program Data Extracts-Zip Codes'!R$52:W$5334, 6, FALSE)</f>
        <v>PGE</v>
      </c>
      <c r="J5019" s="98" t="str">
        <f>VLOOKUP(E5019, 'Program Data Extracts-Zip Codes'!R$52:W$5334, 4, FALSE)</f>
        <v>Roseville</v>
      </c>
    </row>
    <row r="5020" spans="2:10" x14ac:dyDescent="0.25">
      <c r="B5020" s="63">
        <v>6067008132</v>
      </c>
      <c r="C5020" s="63">
        <v>3710</v>
      </c>
      <c r="D5020" s="63" t="s">
        <v>187</v>
      </c>
      <c r="E5020" s="96">
        <v>95621</v>
      </c>
      <c r="F5020" s="63">
        <v>17.598355849264198</v>
      </c>
      <c r="G5020" s="63">
        <v>0</v>
      </c>
      <c r="H5020" s="63">
        <v>27.5</v>
      </c>
      <c r="I5020" s="98" t="str">
        <f>VLOOKUP(E5020, 'Program Data Extracts-Zip Codes'!R$52:W$5334, 6, FALSE)</f>
        <v>PGE</v>
      </c>
      <c r="J5020" s="98" t="str">
        <f>VLOOKUP(E5020, 'Program Data Extracts-Zip Codes'!R$52:W$5334, 4, FALSE)</f>
        <v>Roseville</v>
      </c>
    </row>
    <row r="5021" spans="2:10" x14ac:dyDescent="0.25">
      <c r="B5021" s="63">
        <v>6067008139</v>
      </c>
      <c r="C5021" s="63">
        <v>3360</v>
      </c>
      <c r="D5021" s="63" t="s">
        <v>187</v>
      </c>
      <c r="E5021" s="96">
        <v>95610</v>
      </c>
      <c r="F5021" s="63">
        <v>17.429175326107</v>
      </c>
      <c r="G5021" s="63">
        <v>0</v>
      </c>
      <c r="H5021" s="63">
        <v>49.5</v>
      </c>
      <c r="I5021" s="98" t="str">
        <f>VLOOKUP(E5021, 'Program Data Extracts-Zip Codes'!R$52:W$5334, 6, FALSE)</f>
        <v>PGE</v>
      </c>
      <c r="J5021" s="98" t="str">
        <f>VLOOKUP(E5021, 'Program Data Extracts-Zip Codes'!R$52:W$5334, 4, FALSE)</f>
        <v>Roseville</v>
      </c>
    </row>
    <row r="5022" spans="2:10" x14ac:dyDescent="0.25">
      <c r="B5022" s="63">
        <v>6067008140</v>
      </c>
      <c r="C5022" s="63">
        <v>2894</v>
      </c>
      <c r="D5022" s="63" t="s">
        <v>187</v>
      </c>
      <c r="E5022" s="96">
        <v>95610</v>
      </c>
      <c r="F5022" s="63">
        <v>15.6053099279472</v>
      </c>
      <c r="G5022" s="63">
        <v>0</v>
      </c>
      <c r="H5022" s="63">
        <v>22.6</v>
      </c>
      <c r="I5022" s="98" t="str">
        <f>VLOOKUP(E5022, 'Program Data Extracts-Zip Codes'!R$52:W$5334, 6, FALSE)</f>
        <v>PGE</v>
      </c>
      <c r="J5022" s="98" t="str">
        <f>VLOOKUP(E5022, 'Program Data Extracts-Zip Codes'!R$52:W$5334, 4, FALSE)</f>
        <v>Roseville</v>
      </c>
    </row>
    <row r="5023" spans="2:10" x14ac:dyDescent="0.25">
      <c r="B5023" s="63">
        <v>6067008143</v>
      </c>
      <c r="C5023" s="63">
        <v>4248</v>
      </c>
      <c r="D5023" s="63" t="s">
        <v>187</v>
      </c>
      <c r="E5023" s="96">
        <v>95610</v>
      </c>
      <c r="F5023" s="63">
        <v>15.306900706151101</v>
      </c>
      <c r="G5023" s="63">
        <v>0</v>
      </c>
      <c r="H5023" s="63">
        <v>33.700000000000003</v>
      </c>
      <c r="I5023" s="98" t="str">
        <f>VLOOKUP(E5023, 'Program Data Extracts-Zip Codes'!R$52:W$5334, 6, FALSE)</f>
        <v>PGE</v>
      </c>
      <c r="J5023" s="98" t="str">
        <f>VLOOKUP(E5023, 'Program Data Extracts-Zip Codes'!R$52:W$5334, 4, FALSE)</f>
        <v>Roseville</v>
      </c>
    </row>
    <row r="5024" spans="2:10" x14ac:dyDescent="0.25">
      <c r="B5024" s="63">
        <v>6067008136</v>
      </c>
      <c r="C5024" s="63">
        <v>2339</v>
      </c>
      <c r="D5024" s="63" t="s">
        <v>187</v>
      </c>
      <c r="E5024" s="96">
        <v>95621</v>
      </c>
      <c r="F5024" s="63">
        <v>14.7266039340814</v>
      </c>
      <c r="G5024" s="63">
        <v>0</v>
      </c>
      <c r="H5024" s="63">
        <v>31.9</v>
      </c>
      <c r="I5024" s="98" t="str">
        <f>VLOOKUP(E5024, 'Program Data Extracts-Zip Codes'!R$52:W$5334, 6, FALSE)</f>
        <v>PGE</v>
      </c>
      <c r="J5024" s="98" t="str">
        <f>VLOOKUP(E5024, 'Program Data Extracts-Zip Codes'!R$52:W$5334, 4, FALSE)</f>
        <v>Roseville</v>
      </c>
    </row>
    <row r="5025" spans="2:10" x14ac:dyDescent="0.25">
      <c r="B5025" s="63">
        <v>6067008142</v>
      </c>
      <c r="C5025" s="63">
        <v>3353</v>
      </c>
      <c r="D5025" s="63" t="s">
        <v>187</v>
      </c>
      <c r="E5025" s="96">
        <v>95610</v>
      </c>
      <c r="F5025" s="63">
        <v>14.417416791303699</v>
      </c>
      <c r="G5025" s="63">
        <v>0</v>
      </c>
      <c r="H5025" s="63">
        <v>45.3</v>
      </c>
      <c r="I5025" s="98" t="str">
        <f>VLOOKUP(E5025, 'Program Data Extracts-Zip Codes'!R$52:W$5334, 6, FALSE)</f>
        <v>PGE</v>
      </c>
      <c r="J5025" s="98" t="str">
        <f>VLOOKUP(E5025, 'Program Data Extracts-Zip Codes'!R$52:W$5334, 4, FALSE)</f>
        <v>Roseville</v>
      </c>
    </row>
    <row r="5026" spans="2:10" x14ac:dyDescent="0.25">
      <c r="B5026" s="63">
        <v>6067008124</v>
      </c>
      <c r="C5026" s="63">
        <v>4478</v>
      </c>
      <c r="D5026" s="63" t="s">
        <v>187</v>
      </c>
      <c r="E5026" s="96">
        <v>95610</v>
      </c>
      <c r="F5026" s="63">
        <v>14.2526616184237</v>
      </c>
      <c r="G5026" s="63">
        <v>0</v>
      </c>
      <c r="H5026" s="63">
        <v>22.7</v>
      </c>
      <c r="I5026" s="98" t="str">
        <f>VLOOKUP(E5026, 'Program Data Extracts-Zip Codes'!R$52:W$5334, 6, FALSE)</f>
        <v>PGE</v>
      </c>
      <c r="J5026" s="98" t="str">
        <f>VLOOKUP(E5026, 'Program Data Extracts-Zip Codes'!R$52:W$5334, 4, FALSE)</f>
        <v>Roseville</v>
      </c>
    </row>
    <row r="5027" spans="2:10" x14ac:dyDescent="0.25">
      <c r="B5027" s="63">
        <v>6067008120</v>
      </c>
      <c r="C5027" s="63">
        <v>4873</v>
      </c>
      <c r="D5027" s="63" t="s">
        <v>187</v>
      </c>
      <c r="E5027" s="96">
        <v>95610</v>
      </c>
      <c r="F5027" s="63">
        <v>14.204599021605</v>
      </c>
      <c r="G5027" s="63">
        <v>0</v>
      </c>
      <c r="H5027" s="63">
        <v>34</v>
      </c>
      <c r="I5027" s="98" t="str">
        <f>VLOOKUP(E5027, 'Program Data Extracts-Zip Codes'!R$52:W$5334, 6, FALSE)</f>
        <v>PGE</v>
      </c>
      <c r="J5027" s="98" t="str">
        <f>VLOOKUP(E5027, 'Program Data Extracts-Zip Codes'!R$52:W$5334, 4, FALSE)</f>
        <v>Roseville</v>
      </c>
    </row>
    <row r="5028" spans="2:10" x14ac:dyDescent="0.25">
      <c r="B5028" s="63">
        <v>6067008125</v>
      </c>
      <c r="C5028" s="63">
        <v>5265</v>
      </c>
      <c r="D5028" s="63" t="s">
        <v>187</v>
      </c>
      <c r="E5028" s="96">
        <v>95610</v>
      </c>
      <c r="F5028" s="63">
        <v>11.150939502066599</v>
      </c>
      <c r="G5028" s="63">
        <v>0</v>
      </c>
      <c r="H5028" s="63">
        <v>32.4</v>
      </c>
      <c r="I5028" s="98" t="str">
        <f>VLOOKUP(E5028, 'Program Data Extracts-Zip Codes'!R$52:W$5334, 6, FALSE)</f>
        <v>PGE</v>
      </c>
      <c r="J5028" s="98" t="str">
        <f>VLOOKUP(E5028, 'Program Data Extracts-Zip Codes'!R$52:W$5334, 4, FALSE)</f>
        <v>Roseville</v>
      </c>
    </row>
    <row r="5029" spans="2:10" x14ac:dyDescent="0.25">
      <c r="B5029" s="63">
        <v>6067009639</v>
      </c>
      <c r="C5029" s="63">
        <v>3554</v>
      </c>
      <c r="D5029" s="63" t="s">
        <v>187</v>
      </c>
      <c r="E5029" s="96">
        <v>95758</v>
      </c>
      <c r="F5029" s="63">
        <v>35.473701406131298</v>
      </c>
      <c r="G5029" s="63">
        <v>0</v>
      </c>
      <c r="H5029" s="63">
        <v>45.4</v>
      </c>
      <c r="I5029" s="98" t="str">
        <f>VLOOKUP(E5029, 'Program Data Extracts-Zip Codes'!R$52:W$5334, 6, FALSE)</f>
        <v>PGE</v>
      </c>
      <c r="J5029" s="98" t="str">
        <f>VLOOKUP(E5029, 'Program Data Extracts-Zip Codes'!R$52:W$5334, 4, FALSE)</f>
        <v>SMUD</v>
      </c>
    </row>
    <row r="5030" spans="2:10" x14ac:dyDescent="0.25">
      <c r="B5030" s="63">
        <v>6067009608</v>
      </c>
      <c r="C5030" s="63">
        <v>7597</v>
      </c>
      <c r="D5030" s="63" t="s">
        <v>187</v>
      </c>
      <c r="E5030" s="96">
        <v>95758</v>
      </c>
      <c r="F5030" s="63">
        <v>31.401999487742799</v>
      </c>
      <c r="G5030" s="63">
        <v>0</v>
      </c>
      <c r="H5030" s="63">
        <v>44.4</v>
      </c>
      <c r="I5030" s="98" t="str">
        <f>VLOOKUP(E5030, 'Program Data Extracts-Zip Codes'!R$52:W$5334, 6, FALSE)</f>
        <v>PGE</v>
      </c>
      <c r="J5030" s="98" t="str">
        <f>VLOOKUP(E5030, 'Program Data Extracts-Zip Codes'!R$52:W$5334, 4, FALSE)</f>
        <v>SMUD</v>
      </c>
    </row>
    <row r="5031" spans="2:10" x14ac:dyDescent="0.25">
      <c r="B5031" s="63">
        <v>6067009638</v>
      </c>
      <c r="C5031" s="63">
        <v>4330</v>
      </c>
      <c r="D5031" s="63" t="s">
        <v>187</v>
      </c>
      <c r="E5031" s="96">
        <v>95757</v>
      </c>
      <c r="F5031" s="63">
        <v>31.384912492868299</v>
      </c>
      <c r="G5031" s="63">
        <v>0</v>
      </c>
      <c r="H5031" s="63">
        <v>27</v>
      </c>
      <c r="I5031" s="98" t="str">
        <f>VLOOKUP(E5031, 'Program Data Extracts-Zip Codes'!R$52:W$5334, 6, FALSE)</f>
        <v>PGE</v>
      </c>
      <c r="J5031" s="98" t="str">
        <f>VLOOKUP(E5031, 'Program Data Extracts-Zip Codes'!R$52:W$5334, 4, FALSE)</f>
        <v>SMUD</v>
      </c>
    </row>
    <row r="5032" spans="2:10" x14ac:dyDescent="0.25">
      <c r="B5032" s="63">
        <v>6067009618</v>
      </c>
      <c r="C5032" s="63">
        <v>4642</v>
      </c>
      <c r="D5032" s="63" t="s">
        <v>187</v>
      </c>
      <c r="E5032" s="96">
        <v>95758</v>
      </c>
      <c r="F5032" s="63">
        <v>28.470708634645099</v>
      </c>
      <c r="G5032" s="63">
        <v>0</v>
      </c>
      <c r="H5032" s="63">
        <v>30.5</v>
      </c>
      <c r="I5032" s="98" t="str">
        <f>VLOOKUP(E5032, 'Program Data Extracts-Zip Codes'!R$52:W$5334, 6, FALSE)</f>
        <v>PGE</v>
      </c>
      <c r="J5032" s="98" t="str">
        <f>VLOOKUP(E5032, 'Program Data Extracts-Zip Codes'!R$52:W$5334, 4, FALSE)</f>
        <v>SMUD</v>
      </c>
    </row>
    <row r="5033" spans="2:10" x14ac:dyDescent="0.25">
      <c r="B5033" s="63">
        <v>6067009322</v>
      </c>
      <c r="C5033" s="63">
        <v>13206</v>
      </c>
      <c r="D5033" s="63" t="s">
        <v>187</v>
      </c>
      <c r="E5033" s="96">
        <v>95624</v>
      </c>
      <c r="F5033" s="63">
        <v>26.918696944568701</v>
      </c>
      <c r="G5033" s="63">
        <v>0</v>
      </c>
      <c r="H5033" s="63">
        <v>30.3</v>
      </c>
      <c r="I5033" s="98" t="str">
        <f>VLOOKUP(E5033, 'Program Data Extracts-Zip Codes'!R$52:W$5334, 6, FALSE)</f>
        <v>PGE</v>
      </c>
      <c r="J5033" s="98" t="str">
        <f>VLOOKUP(E5033, 'Program Data Extracts-Zip Codes'!R$52:W$5334, 4, FALSE)</f>
        <v>SMUD</v>
      </c>
    </row>
    <row r="5034" spans="2:10" x14ac:dyDescent="0.25">
      <c r="B5034" s="63">
        <v>6067009611</v>
      </c>
      <c r="C5034" s="63">
        <v>3165</v>
      </c>
      <c r="D5034" s="63" t="s">
        <v>187</v>
      </c>
      <c r="E5034" s="96">
        <v>95758</v>
      </c>
      <c r="F5034" s="63">
        <v>24.4407162980261</v>
      </c>
      <c r="G5034" s="63">
        <v>0</v>
      </c>
      <c r="H5034" s="63">
        <v>30.5</v>
      </c>
      <c r="I5034" s="98" t="str">
        <f>VLOOKUP(E5034, 'Program Data Extracts-Zip Codes'!R$52:W$5334, 6, FALSE)</f>
        <v>PGE</v>
      </c>
      <c r="J5034" s="98" t="str">
        <f>VLOOKUP(E5034, 'Program Data Extracts-Zip Codes'!R$52:W$5334, 4, FALSE)</f>
        <v>SMUD</v>
      </c>
    </row>
    <row r="5035" spans="2:10" x14ac:dyDescent="0.25">
      <c r="B5035" s="63">
        <v>6067009314</v>
      </c>
      <c r="C5035" s="63">
        <v>5922</v>
      </c>
      <c r="D5035" s="63" t="s">
        <v>187</v>
      </c>
      <c r="E5035" s="96">
        <v>95624</v>
      </c>
      <c r="F5035" s="63">
        <v>24.282764556079901</v>
      </c>
      <c r="G5035" s="63">
        <v>0</v>
      </c>
      <c r="H5035" s="63">
        <v>36.200000000000003</v>
      </c>
      <c r="I5035" s="98" t="str">
        <f>VLOOKUP(E5035, 'Program Data Extracts-Zip Codes'!R$52:W$5334, 6, FALSE)</f>
        <v>PGE</v>
      </c>
      <c r="J5035" s="98" t="str">
        <f>VLOOKUP(E5035, 'Program Data Extracts-Zip Codes'!R$52:W$5334, 4, FALSE)</f>
        <v>SMUD</v>
      </c>
    </row>
    <row r="5036" spans="2:10" x14ac:dyDescent="0.25">
      <c r="B5036" s="63">
        <v>6067009614</v>
      </c>
      <c r="C5036" s="63">
        <v>6658</v>
      </c>
      <c r="D5036" s="63" t="s">
        <v>187</v>
      </c>
      <c r="E5036" s="96">
        <v>95758</v>
      </c>
      <c r="F5036" s="63">
        <v>20.571755781211799</v>
      </c>
      <c r="G5036" s="63">
        <v>0</v>
      </c>
      <c r="H5036" s="63">
        <v>36.299999999999997</v>
      </c>
      <c r="I5036" s="98" t="str">
        <f>VLOOKUP(E5036, 'Program Data Extracts-Zip Codes'!R$52:W$5334, 6, FALSE)</f>
        <v>PGE</v>
      </c>
      <c r="J5036" s="98" t="str">
        <f>VLOOKUP(E5036, 'Program Data Extracts-Zip Codes'!R$52:W$5334, 4, FALSE)</f>
        <v>SMUD</v>
      </c>
    </row>
    <row r="5037" spans="2:10" x14ac:dyDescent="0.25">
      <c r="B5037" s="63">
        <v>6067009310</v>
      </c>
      <c r="C5037" s="63">
        <v>7000</v>
      </c>
      <c r="D5037" s="63" t="s">
        <v>187</v>
      </c>
      <c r="E5037" s="96">
        <v>95624</v>
      </c>
      <c r="F5037" s="63">
        <v>20.373166534279299</v>
      </c>
      <c r="G5037" s="63">
        <v>0</v>
      </c>
      <c r="H5037" s="63">
        <v>24.1</v>
      </c>
      <c r="I5037" s="98" t="str">
        <f>VLOOKUP(E5037, 'Program Data Extracts-Zip Codes'!R$52:W$5334, 6, FALSE)</f>
        <v>PGE</v>
      </c>
      <c r="J5037" s="98" t="str">
        <f>VLOOKUP(E5037, 'Program Data Extracts-Zip Codes'!R$52:W$5334, 4, FALSE)</f>
        <v>SMUD</v>
      </c>
    </row>
    <row r="5038" spans="2:10" x14ac:dyDescent="0.25">
      <c r="B5038" s="63">
        <v>6067009616</v>
      </c>
      <c r="C5038" s="63">
        <v>5814</v>
      </c>
      <c r="D5038" s="63" t="s">
        <v>187</v>
      </c>
      <c r="E5038" s="96">
        <v>95758</v>
      </c>
      <c r="F5038" s="63">
        <v>19.716913909401999</v>
      </c>
      <c r="G5038" s="63">
        <v>0</v>
      </c>
      <c r="H5038" s="63">
        <v>28.1</v>
      </c>
      <c r="I5038" s="98" t="str">
        <f>VLOOKUP(E5038, 'Program Data Extracts-Zip Codes'!R$52:W$5334, 6, FALSE)</f>
        <v>PGE</v>
      </c>
      <c r="J5038" s="98" t="str">
        <f>VLOOKUP(E5038, 'Program Data Extracts-Zip Codes'!R$52:W$5334, 4, FALSE)</f>
        <v>SMUD</v>
      </c>
    </row>
    <row r="5039" spans="2:10" x14ac:dyDescent="0.25">
      <c r="B5039" s="63">
        <v>6067009308</v>
      </c>
      <c r="C5039" s="63">
        <v>6032</v>
      </c>
      <c r="D5039" s="63" t="s">
        <v>187</v>
      </c>
      <c r="E5039" s="96">
        <v>95624</v>
      </c>
      <c r="F5039" s="63">
        <v>18.823347019512699</v>
      </c>
      <c r="G5039" s="63">
        <v>0</v>
      </c>
      <c r="H5039" s="63">
        <v>34.5</v>
      </c>
      <c r="I5039" s="98" t="str">
        <f>VLOOKUP(E5039, 'Program Data Extracts-Zip Codes'!R$52:W$5334, 6, FALSE)</f>
        <v>PGE</v>
      </c>
      <c r="J5039" s="98" t="str">
        <f>VLOOKUP(E5039, 'Program Data Extracts-Zip Codes'!R$52:W$5334, 4, FALSE)</f>
        <v>SMUD</v>
      </c>
    </row>
    <row r="5040" spans="2:10" x14ac:dyDescent="0.25">
      <c r="B5040" s="63">
        <v>6067009325</v>
      </c>
      <c r="C5040" s="63">
        <v>836</v>
      </c>
      <c r="D5040" s="63" t="s">
        <v>187</v>
      </c>
      <c r="E5040" s="96">
        <v>95624</v>
      </c>
      <c r="F5040" s="63">
        <v>17.638418326085102</v>
      </c>
      <c r="G5040" s="63">
        <v>0</v>
      </c>
      <c r="H5040" s="63">
        <v>21.6</v>
      </c>
      <c r="I5040" s="98" t="str">
        <f>VLOOKUP(E5040, 'Program Data Extracts-Zip Codes'!R$52:W$5334, 6, FALSE)</f>
        <v>PGE</v>
      </c>
      <c r="J5040" s="98" t="str">
        <f>VLOOKUP(E5040, 'Program Data Extracts-Zip Codes'!R$52:W$5334, 4, FALSE)</f>
        <v>SMUD</v>
      </c>
    </row>
    <row r="5041" spans="2:10" x14ac:dyDescent="0.25">
      <c r="B5041" s="63">
        <v>6067009617</v>
      </c>
      <c r="C5041" s="63">
        <v>3545</v>
      </c>
      <c r="D5041" s="63" t="s">
        <v>187</v>
      </c>
      <c r="E5041" s="96">
        <v>95758</v>
      </c>
      <c r="F5041" s="63">
        <v>17.632583877308299</v>
      </c>
      <c r="G5041" s="63">
        <v>0</v>
      </c>
      <c r="H5041" s="63">
        <v>13</v>
      </c>
      <c r="I5041" s="98" t="str">
        <f>VLOOKUP(E5041, 'Program Data Extracts-Zip Codes'!R$52:W$5334, 6, FALSE)</f>
        <v>PGE</v>
      </c>
      <c r="J5041" s="98" t="str">
        <f>VLOOKUP(E5041, 'Program Data Extracts-Zip Codes'!R$52:W$5334, 4, FALSE)</f>
        <v>SMUD</v>
      </c>
    </row>
    <row r="5042" spans="2:10" x14ac:dyDescent="0.25">
      <c r="B5042" s="63">
        <v>6067009309</v>
      </c>
      <c r="C5042" s="63">
        <v>2282</v>
      </c>
      <c r="D5042" s="63" t="s">
        <v>187</v>
      </c>
      <c r="E5042" s="96">
        <v>95624</v>
      </c>
      <c r="F5042" s="63">
        <v>17.189111871662799</v>
      </c>
      <c r="G5042" s="63">
        <v>0</v>
      </c>
      <c r="H5042" s="63">
        <v>20.5</v>
      </c>
      <c r="I5042" s="98" t="str">
        <f>VLOOKUP(E5042, 'Program Data Extracts-Zip Codes'!R$52:W$5334, 6, FALSE)</f>
        <v>PGE</v>
      </c>
      <c r="J5042" s="98" t="str">
        <f>VLOOKUP(E5042, 'Program Data Extracts-Zip Codes'!R$52:W$5334, 4, FALSE)</f>
        <v>SMUD</v>
      </c>
    </row>
    <row r="5043" spans="2:10" x14ac:dyDescent="0.25">
      <c r="B5043" s="63">
        <v>6067009328</v>
      </c>
      <c r="C5043" s="63">
        <v>5245</v>
      </c>
      <c r="D5043" s="63" t="s">
        <v>187</v>
      </c>
      <c r="E5043" s="96">
        <v>95624</v>
      </c>
      <c r="F5043" s="63">
        <v>16.762379148683799</v>
      </c>
      <c r="G5043" s="63">
        <v>0</v>
      </c>
      <c r="H5043" s="63">
        <v>21.2</v>
      </c>
      <c r="I5043" s="98" t="str">
        <f>VLOOKUP(E5043, 'Program Data Extracts-Zip Codes'!R$52:W$5334, 6, FALSE)</f>
        <v>PGE</v>
      </c>
      <c r="J5043" s="98" t="str">
        <f>VLOOKUP(E5043, 'Program Data Extracts-Zip Codes'!R$52:W$5334, 4, FALSE)</f>
        <v>SMUD</v>
      </c>
    </row>
    <row r="5044" spans="2:10" x14ac:dyDescent="0.25">
      <c r="B5044" s="63">
        <v>6067009323</v>
      </c>
      <c r="C5044" s="63">
        <v>5321</v>
      </c>
      <c r="D5044" s="63" t="s">
        <v>187</v>
      </c>
      <c r="E5044" s="96">
        <v>95624</v>
      </c>
      <c r="F5044" s="63">
        <v>16.652127070597199</v>
      </c>
      <c r="G5044" s="63">
        <v>0</v>
      </c>
      <c r="H5044" s="63">
        <v>16.8</v>
      </c>
      <c r="I5044" s="98" t="str">
        <f>VLOOKUP(E5044, 'Program Data Extracts-Zip Codes'!R$52:W$5334, 6, FALSE)</f>
        <v>PGE</v>
      </c>
      <c r="J5044" s="98" t="str">
        <f>VLOOKUP(E5044, 'Program Data Extracts-Zip Codes'!R$52:W$5334, 4, FALSE)</f>
        <v>SMUD</v>
      </c>
    </row>
    <row r="5045" spans="2:10" x14ac:dyDescent="0.25">
      <c r="B5045" s="63">
        <v>6067009307</v>
      </c>
      <c r="C5045" s="63">
        <v>5241</v>
      </c>
      <c r="D5045" s="63" t="s">
        <v>187</v>
      </c>
      <c r="E5045" s="96">
        <v>95624</v>
      </c>
      <c r="F5045" s="63">
        <v>16.432564897156102</v>
      </c>
      <c r="G5045" s="63">
        <v>0</v>
      </c>
      <c r="H5045" s="63">
        <v>22.2</v>
      </c>
      <c r="I5045" s="98" t="str">
        <f>VLOOKUP(E5045, 'Program Data Extracts-Zip Codes'!R$52:W$5334, 6, FALSE)</f>
        <v>PGE</v>
      </c>
      <c r="J5045" s="98" t="str">
        <f>VLOOKUP(E5045, 'Program Data Extracts-Zip Codes'!R$52:W$5334, 4, FALSE)</f>
        <v>SMUD</v>
      </c>
    </row>
    <row r="5046" spans="2:10" x14ac:dyDescent="0.25">
      <c r="B5046" s="63">
        <v>6067009612</v>
      </c>
      <c r="C5046" s="63">
        <v>5073</v>
      </c>
      <c r="D5046" s="63" t="s">
        <v>187</v>
      </c>
      <c r="E5046" s="96">
        <v>95758</v>
      </c>
      <c r="F5046" s="63">
        <v>16.136197708020099</v>
      </c>
      <c r="G5046" s="63">
        <v>0</v>
      </c>
      <c r="H5046" s="63">
        <v>24.2</v>
      </c>
      <c r="I5046" s="98" t="str">
        <f>VLOOKUP(E5046, 'Program Data Extracts-Zip Codes'!R$52:W$5334, 6, FALSE)</f>
        <v>PGE</v>
      </c>
      <c r="J5046" s="98" t="str">
        <f>VLOOKUP(E5046, 'Program Data Extracts-Zip Codes'!R$52:W$5334, 4, FALSE)</f>
        <v>SMUD</v>
      </c>
    </row>
    <row r="5047" spans="2:10" x14ac:dyDescent="0.25">
      <c r="B5047" s="63">
        <v>6067009635</v>
      </c>
      <c r="C5047" s="63">
        <v>5941</v>
      </c>
      <c r="D5047" s="63" t="s">
        <v>187</v>
      </c>
      <c r="E5047" s="96">
        <v>95757</v>
      </c>
      <c r="F5047" s="63">
        <v>16.014455145900801</v>
      </c>
      <c r="G5047" s="63">
        <v>0</v>
      </c>
      <c r="H5047" s="63">
        <v>14.4</v>
      </c>
      <c r="I5047" s="98" t="str">
        <f>VLOOKUP(E5047, 'Program Data Extracts-Zip Codes'!R$52:W$5334, 6, FALSE)</f>
        <v>PGE</v>
      </c>
      <c r="J5047" s="98" t="str">
        <f>VLOOKUP(E5047, 'Program Data Extracts-Zip Codes'!R$52:W$5334, 4, FALSE)</f>
        <v>SMUD</v>
      </c>
    </row>
    <row r="5048" spans="2:10" x14ac:dyDescent="0.25">
      <c r="B5048" s="63">
        <v>6067009619</v>
      </c>
      <c r="C5048" s="63">
        <v>7824</v>
      </c>
      <c r="D5048" s="63" t="s">
        <v>187</v>
      </c>
      <c r="E5048" s="96">
        <v>95758</v>
      </c>
      <c r="F5048" s="63">
        <v>15.331939657249899</v>
      </c>
      <c r="G5048" s="63">
        <v>0</v>
      </c>
      <c r="H5048" s="63">
        <v>22.3</v>
      </c>
      <c r="I5048" s="98" t="str">
        <f>VLOOKUP(E5048, 'Program Data Extracts-Zip Codes'!R$52:W$5334, 6, FALSE)</f>
        <v>PGE</v>
      </c>
      <c r="J5048" s="98" t="str">
        <f>VLOOKUP(E5048, 'Program Data Extracts-Zip Codes'!R$52:W$5334, 4, FALSE)</f>
        <v>SMUD</v>
      </c>
    </row>
    <row r="5049" spans="2:10" x14ac:dyDescent="0.25">
      <c r="B5049" s="63">
        <v>6067009331</v>
      </c>
      <c r="C5049" s="63">
        <v>7049</v>
      </c>
      <c r="D5049" s="63" t="s">
        <v>187</v>
      </c>
      <c r="E5049" s="96">
        <v>95624</v>
      </c>
      <c r="F5049" s="63">
        <v>14.975848129440999</v>
      </c>
      <c r="G5049" s="63">
        <v>0</v>
      </c>
      <c r="H5049" s="63">
        <v>12.1</v>
      </c>
      <c r="I5049" s="98" t="str">
        <f>VLOOKUP(E5049, 'Program Data Extracts-Zip Codes'!R$52:W$5334, 6, FALSE)</f>
        <v>PGE</v>
      </c>
      <c r="J5049" s="98" t="str">
        <f>VLOOKUP(E5049, 'Program Data Extracts-Zip Codes'!R$52:W$5334, 4, FALSE)</f>
        <v>SMUD</v>
      </c>
    </row>
    <row r="5050" spans="2:10" x14ac:dyDescent="0.25">
      <c r="B5050" s="63">
        <v>6067009324</v>
      </c>
      <c r="C5050" s="63">
        <v>2742</v>
      </c>
      <c r="D5050" s="63" t="s">
        <v>187</v>
      </c>
      <c r="E5050" s="96">
        <v>95624</v>
      </c>
      <c r="F5050" s="63">
        <v>14.827010738842899</v>
      </c>
      <c r="G5050" s="63">
        <v>0</v>
      </c>
      <c r="H5050" s="63">
        <v>19.3</v>
      </c>
      <c r="I5050" s="98" t="str">
        <f>VLOOKUP(E5050, 'Program Data Extracts-Zip Codes'!R$52:W$5334, 6, FALSE)</f>
        <v>PGE</v>
      </c>
      <c r="J5050" s="98" t="str">
        <f>VLOOKUP(E5050, 'Program Data Extracts-Zip Codes'!R$52:W$5334, 4, FALSE)</f>
        <v>SMUD</v>
      </c>
    </row>
    <row r="5051" spans="2:10" x14ac:dyDescent="0.25">
      <c r="B5051" s="63">
        <v>6067009636</v>
      </c>
      <c r="C5051" s="63">
        <v>7672</v>
      </c>
      <c r="D5051" s="63" t="s">
        <v>187</v>
      </c>
      <c r="E5051" s="96">
        <v>95757</v>
      </c>
      <c r="F5051" s="63">
        <v>14.673262447278301</v>
      </c>
      <c r="G5051" s="63">
        <v>0</v>
      </c>
      <c r="H5051" s="63">
        <v>19</v>
      </c>
      <c r="I5051" s="98" t="str">
        <f>VLOOKUP(E5051, 'Program Data Extracts-Zip Codes'!R$52:W$5334, 6, FALSE)</f>
        <v>PGE</v>
      </c>
      <c r="J5051" s="98" t="str">
        <f>VLOOKUP(E5051, 'Program Data Extracts-Zip Codes'!R$52:W$5334, 4, FALSE)</f>
        <v>SMUD</v>
      </c>
    </row>
    <row r="5052" spans="2:10" x14ac:dyDescent="0.25">
      <c r="B5052" s="63">
        <v>6067009332</v>
      </c>
      <c r="C5052" s="63">
        <v>1425</v>
      </c>
      <c r="D5052" s="63" t="s">
        <v>187</v>
      </c>
      <c r="E5052" s="96">
        <v>95624</v>
      </c>
      <c r="F5052" s="63">
        <v>14.645459113008499</v>
      </c>
      <c r="G5052" s="63">
        <v>0</v>
      </c>
      <c r="H5052" s="63">
        <v>18</v>
      </c>
      <c r="I5052" s="98" t="str">
        <f>VLOOKUP(E5052, 'Program Data Extracts-Zip Codes'!R$52:W$5334, 6, FALSE)</f>
        <v>PGE</v>
      </c>
      <c r="J5052" s="98" t="str">
        <f>VLOOKUP(E5052, 'Program Data Extracts-Zip Codes'!R$52:W$5334, 4, FALSE)</f>
        <v>SMUD</v>
      </c>
    </row>
    <row r="5053" spans="2:10" x14ac:dyDescent="0.25">
      <c r="B5053" s="63">
        <v>6067009615</v>
      </c>
      <c r="C5053" s="63">
        <v>7864</v>
      </c>
      <c r="D5053" s="63" t="s">
        <v>187</v>
      </c>
      <c r="E5053" s="96">
        <v>95758</v>
      </c>
      <c r="F5053" s="63">
        <v>14.5013942577098</v>
      </c>
      <c r="G5053" s="63">
        <v>0</v>
      </c>
      <c r="H5053" s="63">
        <v>24.5</v>
      </c>
      <c r="I5053" s="98" t="str">
        <f>VLOOKUP(E5053, 'Program Data Extracts-Zip Codes'!R$52:W$5334, 6, FALSE)</f>
        <v>PGE</v>
      </c>
      <c r="J5053" s="98" t="str">
        <f>VLOOKUP(E5053, 'Program Data Extracts-Zip Codes'!R$52:W$5334, 4, FALSE)</f>
        <v>SMUD</v>
      </c>
    </row>
    <row r="5054" spans="2:10" x14ac:dyDescent="0.25">
      <c r="B5054" s="63">
        <v>6067009632</v>
      </c>
      <c r="C5054" s="63">
        <v>6811</v>
      </c>
      <c r="D5054" s="63" t="s">
        <v>187</v>
      </c>
      <c r="E5054" s="96">
        <v>95757</v>
      </c>
      <c r="F5054" s="63">
        <v>13.583834876079999</v>
      </c>
      <c r="G5054" s="63">
        <v>0</v>
      </c>
      <c r="H5054" s="63">
        <v>18.8</v>
      </c>
      <c r="I5054" s="98" t="str">
        <f>VLOOKUP(E5054, 'Program Data Extracts-Zip Codes'!R$52:W$5334, 6, FALSE)</f>
        <v>PGE</v>
      </c>
      <c r="J5054" s="98" t="str">
        <f>VLOOKUP(E5054, 'Program Data Extracts-Zip Codes'!R$52:W$5334, 4, FALSE)</f>
        <v>SMUD</v>
      </c>
    </row>
    <row r="5055" spans="2:10" x14ac:dyDescent="0.25">
      <c r="B5055" s="63">
        <v>6067009622</v>
      </c>
      <c r="C5055" s="63">
        <v>7222</v>
      </c>
      <c r="D5055" s="63" t="s">
        <v>187</v>
      </c>
      <c r="E5055" s="96">
        <v>95758</v>
      </c>
      <c r="F5055" s="63">
        <v>13.3601406679134</v>
      </c>
      <c r="G5055" s="63">
        <v>0</v>
      </c>
      <c r="H5055" s="63">
        <v>14.6</v>
      </c>
      <c r="I5055" s="98" t="str">
        <f>VLOOKUP(E5055, 'Program Data Extracts-Zip Codes'!R$52:W$5334, 6, FALSE)</f>
        <v>PGE</v>
      </c>
      <c r="J5055" s="98" t="str">
        <f>VLOOKUP(E5055, 'Program Data Extracts-Zip Codes'!R$52:W$5334, 4, FALSE)</f>
        <v>SMUD</v>
      </c>
    </row>
    <row r="5056" spans="2:10" x14ac:dyDescent="0.25">
      <c r="B5056" s="63">
        <v>6067009630</v>
      </c>
      <c r="C5056" s="63">
        <v>9389</v>
      </c>
      <c r="D5056" s="63" t="s">
        <v>187</v>
      </c>
      <c r="E5056" s="96">
        <v>95757</v>
      </c>
      <c r="F5056" s="63">
        <v>12.191121487220499</v>
      </c>
      <c r="G5056" s="63">
        <v>0</v>
      </c>
      <c r="H5056" s="63">
        <v>22.9</v>
      </c>
      <c r="I5056" s="98" t="str">
        <f>VLOOKUP(E5056, 'Program Data Extracts-Zip Codes'!R$52:W$5334, 6, FALSE)</f>
        <v>PGE</v>
      </c>
      <c r="J5056" s="98" t="str">
        <f>VLOOKUP(E5056, 'Program Data Extracts-Zip Codes'!R$52:W$5334, 4, FALSE)</f>
        <v>SMUD</v>
      </c>
    </row>
    <row r="5057" spans="2:10" x14ac:dyDescent="0.25">
      <c r="B5057" s="63">
        <v>6067009637</v>
      </c>
      <c r="C5057" s="63">
        <v>6003</v>
      </c>
      <c r="D5057" s="63" t="s">
        <v>187</v>
      </c>
      <c r="E5057" s="96">
        <v>95757</v>
      </c>
      <c r="F5057" s="63">
        <v>10.433377171898499</v>
      </c>
      <c r="G5057" s="63">
        <v>0</v>
      </c>
      <c r="H5057" s="63">
        <v>22.1</v>
      </c>
      <c r="I5057" s="98" t="str">
        <f>VLOOKUP(E5057, 'Program Data Extracts-Zip Codes'!R$52:W$5334, 6, FALSE)</f>
        <v>PGE</v>
      </c>
      <c r="J5057" s="98" t="str">
        <f>VLOOKUP(E5057, 'Program Data Extracts-Zip Codes'!R$52:W$5334, 4, FALSE)</f>
        <v>SMUD</v>
      </c>
    </row>
    <row r="5058" spans="2:10" x14ac:dyDescent="0.25">
      <c r="B5058" s="63">
        <v>6067007206</v>
      </c>
      <c r="C5058" s="63">
        <v>4131</v>
      </c>
      <c r="D5058" s="63" t="s">
        <v>187</v>
      </c>
      <c r="E5058" s="96">
        <v>95626</v>
      </c>
      <c r="F5058" s="63">
        <v>16.617718407140401</v>
      </c>
      <c r="G5058" s="63">
        <v>0</v>
      </c>
      <c r="H5058" s="63">
        <v>30.2</v>
      </c>
      <c r="I5058" s="98" t="str">
        <f>VLOOKUP(E5058, 'Program Data Extracts-Zip Codes'!R$52:W$5334, 6, FALSE)</f>
        <v>PGE</v>
      </c>
      <c r="J5058" s="98" t="str">
        <f>VLOOKUP(E5058, 'Program Data Extracts-Zip Codes'!R$52:W$5334, 4, FALSE)</f>
        <v>SMUD</v>
      </c>
    </row>
    <row r="5059" spans="2:10" x14ac:dyDescent="0.25">
      <c r="B5059" s="63">
        <v>6067007207</v>
      </c>
      <c r="C5059" s="63">
        <v>4212</v>
      </c>
      <c r="D5059" s="63" t="s">
        <v>187</v>
      </c>
      <c r="E5059" s="96">
        <v>95626</v>
      </c>
      <c r="F5059" s="63">
        <v>14.6222027914754</v>
      </c>
      <c r="G5059" s="63">
        <v>0</v>
      </c>
      <c r="H5059" s="63">
        <v>33.799999999999997</v>
      </c>
      <c r="I5059" s="98" t="str">
        <f>VLOOKUP(E5059, 'Program Data Extracts-Zip Codes'!R$52:W$5334, 6, FALSE)</f>
        <v>PGE</v>
      </c>
      <c r="J5059" s="98" t="str">
        <f>VLOOKUP(E5059, 'Program Data Extracts-Zip Codes'!R$52:W$5334, 4, FALSE)</f>
        <v>SMUD</v>
      </c>
    </row>
    <row r="5060" spans="2:10" x14ac:dyDescent="0.25">
      <c r="B5060" s="63">
        <v>6067008010</v>
      </c>
      <c r="C5060" s="63">
        <v>4890</v>
      </c>
      <c r="D5060" s="63" t="s">
        <v>187</v>
      </c>
      <c r="E5060" s="96">
        <v>95628</v>
      </c>
      <c r="F5060" s="63">
        <v>20.616523448111099</v>
      </c>
      <c r="G5060" s="63">
        <v>0</v>
      </c>
      <c r="H5060" s="63">
        <v>26.7</v>
      </c>
      <c r="I5060" s="98" t="str">
        <f>VLOOKUP(E5060, 'Program Data Extracts-Zip Codes'!R$52:W$5334, 6, FALSE)</f>
        <v>PGE</v>
      </c>
      <c r="J5060" s="98" t="str">
        <f>VLOOKUP(E5060, 'Program Data Extracts-Zip Codes'!R$52:W$5334, 4, FALSE)</f>
        <v>SMUD</v>
      </c>
    </row>
    <row r="5061" spans="2:10" x14ac:dyDescent="0.25">
      <c r="B5061" s="63">
        <v>6067008009</v>
      </c>
      <c r="C5061" s="63">
        <v>4407</v>
      </c>
      <c r="D5061" s="63" t="s">
        <v>187</v>
      </c>
      <c r="E5061" s="96">
        <v>95628</v>
      </c>
      <c r="F5061" s="63">
        <v>19.7786246528517</v>
      </c>
      <c r="G5061" s="63">
        <v>0</v>
      </c>
      <c r="H5061" s="63">
        <v>27.2</v>
      </c>
      <c r="I5061" s="98" t="str">
        <f>VLOOKUP(E5061, 'Program Data Extracts-Zip Codes'!R$52:W$5334, 6, FALSE)</f>
        <v>PGE</v>
      </c>
      <c r="J5061" s="98" t="str">
        <f>VLOOKUP(E5061, 'Program Data Extracts-Zip Codes'!R$52:W$5334, 4, FALSE)</f>
        <v>SMUD</v>
      </c>
    </row>
    <row r="5062" spans="2:10" x14ac:dyDescent="0.25">
      <c r="B5062" s="63">
        <v>6067008007</v>
      </c>
      <c r="C5062" s="63">
        <v>3151</v>
      </c>
      <c r="D5062" s="63" t="s">
        <v>187</v>
      </c>
      <c r="E5062" s="96">
        <v>95628</v>
      </c>
      <c r="F5062" s="63">
        <v>18.558216781807801</v>
      </c>
      <c r="G5062" s="63">
        <v>0</v>
      </c>
      <c r="H5062" s="63">
        <v>33.700000000000003</v>
      </c>
      <c r="I5062" s="98" t="str">
        <f>VLOOKUP(E5062, 'Program Data Extracts-Zip Codes'!R$52:W$5334, 6, FALSE)</f>
        <v>PGE</v>
      </c>
      <c r="J5062" s="98" t="str">
        <f>VLOOKUP(E5062, 'Program Data Extracts-Zip Codes'!R$52:W$5334, 4, FALSE)</f>
        <v>SMUD</v>
      </c>
    </row>
    <row r="5063" spans="2:10" x14ac:dyDescent="0.25">
      <c r="B5063" s="63">
        <v>6067008006</v>
      </c>
      <c r="C5063" s="63">
        <v>5718</v>
      </c>
      <c r="D5063" s="63" t="s">
        <v>187</v>
      </c>
      <c r="E5063" s="96">
        <v>95628</v>
      </c>
      <c r="F5063" s="63">
        <v>17.5553805083239</v>
      </c>
      <c r="G5063" s="63">
        <v>0</v>
      </c>
      <c r="H5063" s="63">
        <v>15.1</v>
      </c>
      <c r="I5063" s="98" t="str">
        <f>VLOOKUP(E5063, 'Program Data Extracts-Zip Codes'!R$52:W$5334, 6, FALSE)</f>
        <v>PGE</v>
      </c>
      <c r="J5063" s="98" t="str">
        <f>VLOOKUP(E5063, 'Program Data Extracts-Zip Codes'!R$52:W$5334, 4, FALSE)</f>
        <v>SMUD</v>
      </c>
    </row>
    <row r="5064" spans="2:10" x14ac:dyDescent="0.25">
      <c r="B5064" s="63">
        <v>6067008119</v>
      </c>
      <c r="C5064" s="63">
        <v>5668</v>
      </c>
      <c r="D5064" s="63" t="s">
        <v>187</v>
      </c>
      <c r="E5064" s="96">
        <v>95628</v>
      </c>
      <c r="F5064" s="63">
        <v>16.681623006927602</v>
      </c>
      <c r="G5064" s="63">
        <v>0</v>
      </c>
      <c r="H5064" s="63">
        <v>29.7</v>
      </c>
      <c r="I5064" s="98" t="str">
        <f>VLOOKUP(E5064, 'Program Data Extracts-Zip Codes'!R$52:W$5334, 6, FALSE)</f>
        <v>PGE</v>
      </c>
      <c r="J5064" s="98" t="str">
        <f>VLOOKUP(E5064, 'Program Data Extracts-Zip Codes'!R$52:W$5334, 4, FALSE)</f>
        <v>SMUD</v>
      </c>
    </row>
    <row r="5065" spans="2:10" x14ac:dyDescent="0.25">
      <c r="B5065" s="63">
        <v>6067008122</v>
      </c>
      <c r="C5065" s="63">
        <v>3384</v>
      </c>
      <c r="D5065" s="63" t="s">
        <v>187</v>
      </c>
      <c r="E5065" s="96">
        <v>95628</v>
      </c>
      <c r="F5065" s="63">
        <v>15.3144750204596</v>
      </c>
      <c r="G5065" s="63">
        <v>0</v>
      </c>
      <c r="H5065" s="63">
        <v>26</v>
      </c>
      <c r="I5065" s="98" t="str">
        <f>VLOOKUP(E5065, 'Program Data Extracts-Zip Codes'!R$52:W$5334, 6, FALSE)</f>
        <v>PGE</v>
      </c>
      <c r="J5065" s="98" t="str">
        <f>VLOOKUP(E5065, 'Program Data Extracts-Zip Codes'!R$52:W$5334, 4, FALSE)</f>
        <v>SMUD</v>
      </c>
    </row>
    <row r="5066" spans="2:10" x14ac:dyDescent="0.25">
      <c r="B5066" s="63">
        <v>6067008005</v>
      </c>
      <c r="C5066" s="63">
        <v>4715</v>
      </c>
      <c r="D5066" s="63" t="s">
        <v>187</v>
      </c>
      <c r="E5066" s="96">
        <v>95628</v>
      </c>
      <c r="F5066" s="63">
        <v>14.0265200171995</v>
      </c>
      <c r="G5066" s="63">
        <v>0</v>
      </c>
      <c r="H5066" s="63">
        <v>12.9</v>
      </c>
      <c r="I5066" s="98" t="str">
        <f>VLOOKUP(E5066, 'Program Data Extracts-Zip Codes'!R$52:W$5334, 6, FALSE)</f>
        <v>PGE</v>
      </c>
      <c r="J5066" s="98" t="str">
        <f>VLOOKUP(E5066, 'Program Data Extracts-Zip Codes'!R$52:W$5334, 4, FALSE)</f>
        <v>SMUD</v>
      </c>
    </row>
    <row r="5067" spans="2:10" x14ac:dyDescent="0.25">
      <c r="B5067" s="63">
        <v>6067008008</v>
      </c>
      <c r="C5067" s="63">
        <v>4610</v>
      </c>
      <c r="D5067" s="63" t="s">
        <v>187</v>
      </c>
      <c r="E5067" s="96">
        <v>95628</v>
      </c>
      <c r="F5067" s="63">
        <v>13.1706248269442</v>
      </c>
      <c r="G5067" s="63">
        <v>0</v>
      </c>
      <c r="H5067" s="63">
        <v>20.399999999999999</v>
      </c>
      <c r="I5067" s="98" t="str">
        <f>VLOOKUP(E5067, 'Program Data Extracts-Zip Codes'!R$52:W$5334, 6, FALSE)</f>
        <v>PGE</v>
      </c>
      <c r="J5067" s="98" t="str">
        <f>VLOOKUP(E5067, 'Program Data Extracts-Zip Codes'!R$52:W$5334, 4, FALSE)</f>
        <v>SMUD</v>
      </c>
    </row>
    <row r="5068" spans="2:10" x14ac:dyDescent="0.25">
      <c r="B5068" s="63">
        <v>6067007904</v>
      </c>
      <c r="C5068" s="63">
        <v>4797</v>
      </c>
      <c r="D5068" s="63" t="s">
        <v>187</v>
      </c>
      <c r="E5068" s="96">
        <v>95628</v>
      </c>
      <c r="F5068" s="63">
        <v>10.782867462195499</v>
      </c>
      <c r="G5068" s="63">
        <v>0</v>
      </c>
      <c r="H5068" s="63">
        <v>19.100000000000001</v>
      </c>
      <c r="I5068" s="98" t="str">
        <f>VLOOKUP(E5068, 'Program Data Extracts-Zip Codes'!R$52:W$5334, 6, FALSE)</f>
        <v>PGE</v>
      </c>
      <c r="J5068" s="98" t="str">
        <f>VLOOKUP(E5068, 'Program Data Extracts-Zip Codes'!R$52:W$5334, 4, FALSE)</f>
        <v>SMUD</v>
      </c>
    </row>
    <row r="5069" spans="2:10" x14ac:dyDescent="0.25">
      <c r="B5069" s="63">
        <v>6067008404</v>
      </c>
      <c r="C5069" s="63">
        <v>3275</v>
      </c>
      <c r="D5069" s="63" t="s">
        <v>187</v>
      </c>
      <c r="E5069" s="96">
        <v>95630</v>
      </c>
      <c r="F5069" s="63">
        <v>14.443069553075</v>
      </c>
      <c r="G5069" s="63">
        <v>0</v>
      </c>
      <c r="H5069" s="63">
        <v>28.1</v>
      </c>
      <c r="I5069" s="98" t="str">
        <f>VLOOKUP(E5069, 'Program Data Extracts-Zip Codes'!R$52:W$5334, 6, FALSE)</f>
        <v>PGE</v>
      </c>
      <c r="J5069" s="98" t="str">
        <f>VLOOKUP(E5069, 'Program Data Extracts-Zip Codes'!R$52:W$5334, 4, FALSE)</f>
        <v>SMUD</v>
      </c>
    </row>
    <row r="5070" spans="2:10" x14ac:dyDescent="0.25">
      <c r="B5070" s="63">
        <v>6067008402</v>
      </c>
      <c r="C5070" s="63">
        <v>5505</v>
      </c>
      <c r="D5070" s="63" t="s">
        <v>187</v>
      </c>
      <c r="E5070" s="96">
        <v>95630</v>
      </c>
      <c r="F5070" s="63">
        <v>14.060156398105301</v>
      </c>
      <c r="G5070" s="63">
        <v>0</v>
      </c>
      <c r="H5070" s="63">
        <v>21.8</v>
      </c>
      <c r="I5070" s="98" t="str">
        <f>VLOOKUP(E5070, 'Program Data Extracts-Zip Codes'!R$52:W$5334, 6, FALSE)</f>
        <v>PGE</v>
      </c>
      <c r="J5070" s="98" t="str">
        <f>VLOOKUP(E5070, 'Program Data Extracts-Zip Codes'!R$52:W$5334, 4, FALSE)</f>
        <v>SMUD</v>
      </c>
    </row>
    <row r="5071" spans="2:10" x14ac:dyDescent="0.25">
      <c r="B5071" s="63">
        <v>6067008508</v>
      </c>
      <c r="C5071" s="63">
        <v>6825</v>
      </c>
      <c r="D5071" s="63" t="s">
        <v>187</v>
      </c>
      <c r="E5071" s="96">
        <v>95630</v>
      </c>
      <c r="F5071" s="63">
        <v>12.893826875481601</v>
      </c>
      <c r="G5071" s="63">
        <v>0</v>
      </c>
      <c r="H5071" s="63">
        <v>9.3000000000000007</v>
      </c>
      <c r="I5071" s="98" t="str">
        <f>VLOOKUP(E5071, 'Program Data Extracts-Zip Codes'!R$52:W$5334, 6, FALSE)</f>
        <v>PGE</v>
      </c>
      <c r="J5071" s="98" t="str">
        <f>VLOOKUP(E5071, 'Program Data Extracts-Zip Codes'!R$52:W$5334, 4, FALSE)</f>
        <v>SMUD</v>
      </c>
    </row>
    <row r="5072" spans="2:10" x14ac:dyDescent="0.25">
      <c r="B5072" s="63">
        <v>6067008504</v>
      </c>
      <c r="C5072" s="63">
        <v>4320</v>
      </c>
      <c r="D5072" s="63" t="s">
        <v>187</v>
      </c>
      <c r="E5072" s="96">
        <v>95630</v>
      </c>
      <c r="F5072" s="63">
        <v>12.602746170443901</v>
      </c>
      <c r="G5072" s="63">
        <v>0</v>
      </c>
      <c r="H5072" s="63">
        <v>9.8000000000000007</v>
      </c>
      <c r="I5072" s="98" t="str">
        <f>VLOOKUP(E5072, 'Program Data Extracts-Zip Codes'!R$52:W$5334, 6, FALSE)</f>
        <v>PGE</v>
      </c>
      <c r="J5072" s="98" t="str">
        <f>VLOOKUP(E5072, 'Program Data Extracts-Zip Codes'!R$52:W$5334, 4, FALSE)</f>
        <v>SMUD</v>
      </c>
    </row>
    <row r="5073" spans="2:10" x14ac:dyDescent="0.25">
      <c r="B5073" s="63">
        <v>6067008210</v>
      </c>
      <c r="C5073" s="63">
        <v>5472</v>
      </c>
      <c r="D5073" s="63" t="s">
        <v>187</v>
      </c>
      <c r="E5073" s="96">
        <v>95630</v>
      </c>
      <c r="F5073" s="63">
        <v>10.1864198488711</v>
      </c>
      <c r="G5073" s="63">
        <v>0</v>
      </c>
      <c r="H5073" s="63">
        <v>16.2</v>
      </c>
      <c r="I5073" s="98" t="str">
        <f>VLOOKUP(E5073, 'Program Data Extracts-Zip Codes'!R$52:W$5334, 6, FALSE)</f>
        <v>PGE</v>
      </c>
      <c r="J5073" s="98" t="str">
        <f>VLOOKUP(E5073, 'Program Data Extracts-Zip Codes'!R$52:W$5334, 4, FALSE)</f>
        <v>SMUD</v>
      </c>
    </row>
    <row r="5074" spans="2:10" x14ac:dyDescent="0.25">
      <c r="B5074" s="63">
        <v>6067008506</v>
      </c>
      <c r="C5074" s="63">
        <v>2520</v>
      </c>
      <c r="D5074" s="63" t="s">
        <v>187</v>
      </c>
      <c r="E5074" s="96">
        <v>95630</v>
      </c>
      <c r="F5074" s="63">
        <v>8.4778561426372807</v>
      </c>
      <c r="G5074" s="63">
        <v>0</v>
      </c>
      <c r="H5074" s="63">
        <v>26.5</v>
      </c>
      <c r="I5074" s="98" t="str">
        <f>VLOOKUP(E5074, 'Program Data Extracts-Zip Codes'!R$52:W$5334, 6, FALSE)</f>
        <v>PGE</v>
      </c>
      <c r="J5074" s="98" t="str">
        <f>VLOOKUP(E5074, 'Program Data Extracts-Zip Codes'!R$52:W$5334, 4, FALSE)</f>
        <v>SMUD</v>
      </c>
    </row>
    <row r="5075" spans="2:10" x14ac:dyDescent="0.25">
      <c r="B5075" s="63">
        <v>6067008513</v>
      </c>
      <c r="C5075" s="63">
        <v>2793</v>
      </c>
      <c r="D5075" s="63" t="s">
        <v>187</v>
      </c>
      <c r="E5075" s="96">
        <v>95630</v>
      </c>
      <c r="F5075" s="63">
        <v>8.1942143697669199</v>
      </c>
      <c r="G5075" s="63">
        <v>0</v>
      </c>
      <c r="H5075" s="63">
        <v>7.3</v>
      </c>
      <c r="I5075" s="98" t="str">
        <f>VLOOKUP(E5075, 'Program Data Extracts-Zip Codes'!R$52:W$5334, 6, FALSE)</f>
        <v>PGE</v>
      </c>
      <c r="J5075" s="98" t="str">
        <f>VLOOKUP(E5075, 'Program Data Extracts-Zip Codes'!R$52:W$5334, 4, FALSE)</f>
        <v>SMUD</v>
      </c>
    </row>
    <row r="5076" spans="2:10" x14ac:dyDescent="0.25">
      <c r="B5076" s="63">
        <v>6067008403</v>
      </c>
      <c r="C5076" s="63">
        <v>5246</v>
      </c>
      <c r="D5076" s="63" t="s">
        <v>187</v>
      </c>
      <c r="E5076" s="96">
        <v>95630</v>
      </c>
      <c r="F5076" s="63">
        <v>5.6976768095758201</v>
      </c>
      <c r="G5076" s="63">
        <v>0</v>
      </c>
      <c r="H5076" s="63">
        <v>11.6</v>
      </c>
      <c r="I5076" s="98" t="str">
        <f>VLOOKUP(E5076, 'Program Data Extracts-Zip Codes'!R$52:W$5334, 6, FALSE)</f>
        <v>PGE</v>
      </c>
      <c r="J5076" s="98" t="str">
        <f>VLOOKUP(E5076, 'Program Data Extracts-Zip Codes'!R$52:W$5334, 4, FALSE)</f>
        <v>SMUD</v>
      </c>
    </row>
    <row r="5077" spans="2:10" x14ac:dyDescent="0.25">
      <c r="B5077" s="63">
        <v>6067008507</v>
      </c>
      <c r="C5077" s="63">
        <v>3687</v>
      </c>
      <c r="D5077" s="63" t="s">
        <v>187</v>
      </c>
      <c r="E5077" s="96">
        <v>95630</v>
      </c>
      <c r="F5077" s="63">
        <v>5.6339194212130703</v>
      </c>
      <c r="G5077" s="63">
        <v>0</v>
      </c>
      <c r="H5077" s="63">
        <v>14.3</v>
      </c>
      <c r="I5077" s="98" t="str">
        <f>VLOOKUP(E5077, 'Program Data Extracts-Zip Codes'!R$52:W$5334, 6, FALSE)</f>
        <v>PGE</v>
      </c>
      <c r="J5077" s="98" t="str">
        <f>VLOOKUP(E5077, 'Program Data Extracts-Zip Codes'!R$52:W$5334, 4, FALSE)</f>
        <v>SMUD</v>
      </c>
    </row>
    <row r="5078" spans="2:10" x14ac:dyDescent="0.25">
      <c r="B5078" s="63">
        <v>6067008209</v>
      </c>
      <c r="C5078" s="63">
        <v>4085</v>
      </c>
      <c r="D5078" s="63" t="s">
        <v>187</v>
      </c>
      <c r="E5078" s="96">
        <v>95630</v>
      </c>
      <c r="F5078" s="63">
        <v>5.2142253978341904</v>
      </c>
      <c r="G5078" s="63">
        <v>0</v>
      </c>
      <c r="H5078" s="63">
        <v>13.2</v>
      </c>
      <c r="I5078" s="98" t="str">
        <f>VLOOKUP(E5078, 'Program Data Extracts-Zip Codes'!R$52:W$5334, 6, FALSE)</f>
        <v>PGE</v>
      </c>
      <c r="J5078" s="98" t="str">
        <f>VLOOKUP(E5078, 'Program Data Extracts-Zip Codes'!R$52:W$5334, 4, FALSE)</f>
        <v>SMUD</v>
      </c>
    </row>
    <row r="5079" spans="2:10" x14ac:dyDescent="0.25">
      <c r="B5079" s="63">
        <v>6067008510</v>
      </c>
      <c r="C5079" s="63">
        <v>4744</v>
      </c>
      <c r="D5079" s="63" t="s">
        <v>187</v>
      </c>
      <c r="E5079" s="96">
        <v>95630</v>
      </c>
      <c r="F5079" s="63">
        <v>5.0537543527946198</v>
      </c>
      <c r="G5079" s="63">
        <v>0</v>
      </c>
      <c r="H5079" s="63">
        <v>7.1</v>
      </c>
      <c r="I5079" s="98" t="str">
        <f>VLOOKUP(E5079, 'Program Data Extracts-Zip Codes'!R$52:W$5334, 6, FALSE)</f>
        <v>PGE</v>
      </c>
      <c r="J5079" s="98" t="str">
        <f>VLOOKUP(E5079, 'Program Data Extracts-Zip Codes'!R$52:W$5334, 4, FALSE)</f>
        <v>SMUD</v>
      </c>
    </row>
    <row r="5080" spans="2:10" x14ac:dyDescent="0.25">
      <c r="B5080" s="63">
        <v>6067008509</v>
      </c>
      <c r="C5080" s="63">
        <v>4711</v>
      </c>
      <c r="D5080" s="63" t="s">
        <v>187</v>
      </c>
      <c r="E5080" s="96">
        <v>95630</v>
      </c>
      <c r="F5080" s="63">
        <v>4.04841361937416</v>
      </c>
      <c r="G5080" s="63">
        <v>0</v>
      </c>
      <c r="H5080" s="63">
        <v>11</v>
      </c>
      <c r="I5080" s="98" t="str">
        <f>VLOOKUP(E5080, 'Program Data Extracts-Zip Codes'!R$52:W$5334, 6, FALSE)</f>
        <v>PGE</v>
      </c>
      <c r="J5080" s="98" t="str">
        <f>VLOOKUP(E5080, 'Program Data Extracts-Zip Codes'!R$52:W$5334, 4, FALSE)</f>
        <v>SMUD</v>
      </c>
    </row>
    <row r="5081" spans="2:10" x14ac:dyDescent="0.25">
      <c r="B5081" s="63">
        <v>6067008501</v>
      </c>
      <c r="C5081" s="63">
        <v>6228</v>
      </c>
      <c r="D5081" s="63" t="s">
        <v>187</v>
      </c>
      <c r="E5081" s="96">
        <v>95630</v>
      </c>
      <c r="F5081" s="63">
        <v>4.0416062180277397</v>
      </c>
      <c r="G5081" s="63">
        <v>0</v>
      </c>
      <c r="H5081" s="63">
        <v>6.1</v>
      </c>
      <c r="I5081" s="98" t="str">
        <f>VLOOKUP(E5081, 'Program Data Extracts-Zip Codes'!R$52:W$5334, 6, FALSE)</f>
        <v>PGE</v>
      </c>
      <c r="J5081" s="98" t="str">
        <f>VLOOKUP(E5081, 'Program Data Extracts-Zip Codes'!R$52:W$5334, 4, FALSE)</f>
        <v>SMUD</v>
      </c>
    </row>
    <row r="5082" spans="2:10" x14ac:dyDescent="0.25">
      <c r="B5082" s="63">
        <v>6067008505</v>
      </c>
      <c r="C5082" s="63">
        <v>2186</v>
      </c>
      <c r="D5082" s="63" t="s">
        <v>187</v>
      </c>
      <c r="E5082" s="96">
        <v>95630</v>
      </c>
      <c r="F5082" s="63">
        <v>3.8238691604561499</v>
      </c>
      <c r="G5082" s="63">
        <v>0</v>
      </c>
      <c r="H5082" s="63">
        <v>11.5</v>
      </c>
      <c r="I5082" s="98" t="str">
        <f>VLOOKUP(E5082, 'Program Data Extracts-Zip Codes'!R$52:W$5334, 6, FALSE)</f>
        <v>PGE</v>
      </c>
      <c r="J5082" s="98" t="str">
        <f>VLOOKUP(E5082, 'Program Data Extracts-Zip Codes'!R$52:W$5334, 4, FALSE)</f>
        <v>SMUD</v>
      </c>
    </row>
    <row r="5083" spans="2:10" x14ac:dyDescent="0.25">
      <c r="B5083" s="63">
        <v>6067008512</v>
      </c>
      <c r="C5083" s="63">
        <v>3819</v>
      </c>
      <c r="D5083" s="63" t="s">
        <v>187</v>
      </c>
      <c r="E5083" s="96">
        <v>95630</v>
      </c>
      <c r="F5083" s="63">
        <v>3.5722478910355902</v>
      </c>
      <c r="G5083" s="63">
        <v>0</v>
      </c>
      <c r="H5083" s="63">
        <v>1</v>
      </c>
      <c r="I5083" s="98" t="str">
        <f>VLOOKUP(E5083, 'Program Data Extracts-Zip Codes'!R$52:W$5334, 6, FALSE)</f>
        <v>PGE</v>
      </c>
      <c r="J5083" s="98" t="str">
        <f>VLOOKUP(E5083, 'Program Data Extracts-Zip Codes'!R$52:W$5334, 4, FALSE)</f>
        <v>SMUD</v>
      </c>
    </row>
    <row r="5084" spans="2:10" x14ac:dyDescent="0.25">
      <c r="B5084" s="63">
        <v>6067988300</v>
      </c>
      <c r="C5084" s="63">
        <v>6747</v>
      </c>
      <c r="D5084" s="63" t="s">
        <v>187</v>
      </c>
      <c r="E5084" s="96">
        <v>95630</v>
      </c>
      <c r="F5084" s="63" t="s">
        <v>147</v>
      </c>
      <c r="G5084" s="63">
        <v>0</v>
      </c>
      <c r="H5084" s="63" t="s">
        <v>147</v>
      </c>
      <c r="I5084" s="98" t="str">
        <f>VLOOKUP(E5084, 'Program Data Extracts-Zip Codes'!R$52:W$5334, 6, FALSE)</f>
        <v>PGE</v>
      </c>
      <c r="J5084" s="98" t="str">
        <f>VLOOKUP(E5084, 'Program Data Extracts-Zip Codes'!R$52:W$5334, 4, FALSE)</f>
        <v>SMUD</v>
      </c>
    </row>
    <row r="5085" spans="2:10" x14ac:dyDescent="0.25">
      <c r="B5085" s="63">
        <v>6067009503</v>
      </c>
      <c r="C5085" s="63">
        <v>3067</v>
      </c>
      <c r="D5085" s="63" t="s">
        <v>187</v>
      </c>
      <c r="E5085" s="96">
        <v>95632</v>
      </c>
      <c r="F5085" s="63">
        <v>28.8568507085891</v>
      </c>
      <c r="G5085" s="63">
        <v>0</v>
      </c>
      <c r="H5085" s="63">
        <v>51</v>
      </c>
      <c r="I5085" s="98" t="str">
        <f>VLOOKUP(E5085, 'Program Data Extracts-Zip Codes'!R$52:W$5334, 6, FALSE)</f>
        <v>PGE</v>
      </c>
      <c r="J5085" s="98" t="str">
        <f>VLOOKUP(E5085, 'Program Data Extracts-Zip Codes'!R$52:W$5334, 4, FALSE)</f>
        <v>SMUD</v>
      </c>
    </row>
    <row r="5086" spans="2:10" x14ac:dyDescent="0.25">
      <c r="B5086" s="63">
        <v>6067009408</v>
      </c>
      <c r="C5086" s="63">
        <v>1783</v>
      </c>
      <c r="D5086" s="63" t="s">
        <v>187</v>
      </c>
      <c r="E5086" s="96">
        <v>95632</v>
      </c>
      <c r="F5086" s="63">
        <v>26.218648271546201</v>
      </c>
      <c r="G5086" s="63">
        <v>0</v>
      </c>
      <c r="H5086" s="63">
        <v>27.9</v>
      </c>
      <c r="I5086" s="98" t="str">
        <f>VLOOKUP(E5086, 'Program Data Extracts-Zip Codes'!R$52:W$5334, 6, FALSE)</f>
        <v>PGE</v>
      </c>
      <c r="J5086" s="98" t="str">
        <f>VLOOKUP(E5086, 'Program Data Extracts-Zip Codes'!R$52:W$5334, 4, FALSE)</f>
        <v>SMUD</v>
      </c>
    </row>
    <row r="5087" spans="2:10" x14ac:dyDescent="0.25">
      <c r="B5087" s="63">
        <v>6067009501</v>
      </c>
      <c r="C5087" s="63">
        <v>2772</v>
      </c>
      <c r="D5087" s="63" t="s">
        <v>187</v>
      </c>
      <c r="E5087" s="96">
        <v>95632</v>
      </c>
      <c r="F5087" s="63">
        <v>25.379694452881999</v>
      </c>
      <c r="G5087" s="63">
        <v>0</v>
      </c>
      <c r="H5087" s="63">
        <v>61</v>
      </c>
      <c r="I5087" s="98" t="str">
        <f>VLOOKUP(E5087, 'Program Data Extracts-Zip Codes'!R$52:W$5334, 6, FALSE)</f>
        <v>PGE</v>
      </c>
      <c r="J5087" s="98" t="str">
        <f>VLOOKUP(E5087, 'Program Data Extracts-Zip Codes'!R$52:W$5334, 4, FALSE)</f>
        <v>SMUD</v>
      </c>
    </row>
    <row r="5088" spans="2:10" x14ac:dyDescent="0.25">
      <c r="B5088" s="63">
        <v>6067009504</v>
      </c>
      <c r="C5088" s="63">
        <v>2059</v>
      </c>
      <c r="D5088" s="63" t="s">
        <v>187</v>
      </c>
      <c r="E5088" s="96">
        <v>95632</v>
      </c>
      <c r="F5088" s="63">
        <v>20.775640790119301</v>
      </c>
      <c r="G5088" s="63">
        <v>0</v>
      </c>
      <c r="H5088" s="63">
        <v>46</v>
      </c>
      <c r="I5088" s="98" t="str">
        <f>VLOOKUP(E5088, 'Program Data Extracts-Zip Codes'!R$52:W$5334, 6, FALSE)</f>
        <v>PGE</v>
      </c>
      <c r="J5088" s="98" t="str">
        <f>VLOOKUP(E5088, 'Program Data Extracts-Zip Codes'!R$52:W$5334, 4, FALSE)</f>
        <v>SMUD</v>
      </c>
    </row>
    <row r="5089" spans="2:10" x14ac:dyDescent="0.25">
      <c r="B5089" s="63">
        <v>6067009407</v>
      </c>
      <c r="C5089" s="63">
        <v>9944</v>
      </c>
      <c r="D5089" s="63" t="s">
        <v>187</v>
      </c>
      <c r="E5089" s="96">
        <v>95632</v>
      </c>
      <c r="F5089" s="63">
        <v>20.494958467542698</v>
      </c>
      <c r="G5089" s="63">
        <v>0</v>
      </c>
      <c r="H5089" s="63">
        <v>27.4</v>
      </c>
      <c r="I5089" s="98" t="str">
        <f>VLOOKUP(E5089, 'Program Data Extracts-Zip Codes'!R$52:W$5334, 6, FALSE)</f>
        <v>PGE</v>
      </c>
      <c r="J5089" s="98" t="str">
        <f>VLOOKUP(E5089, 'Program Data Extracts-Zip Codes'!R$52:W$5334, 4, FALSE)</f>
        <v>SMUD</v>
      </c>
    </row>
    <row r="5090" spans="2:10" x14ac:dyDescent="0.25">
      <c r="B5090" s="63">
        <v>6067009502</v>
      </c>
      <c r="C5090" s="63">
        <v>7055</v>
      </c>
      <c r="D5090" s="63" t="s">
        <v>187</v>
      </c>
      <c r="E5090" s="96">
        <v>95632</v>
      </c>
      <c r="F5090" s="63">
        <v>17.857459243367799</v>
      </c>
      <c r="G5090" s="63">
        <v>0</v>
      </c>
      <c r="H5090" s="63">
        <v>27.4</v>
      </c>
      <c r="I5090" s="98" t="str">
        <f>VLOOKUP(E5090, 'Program Data Extracts-Zip Codes'!R$52:W$5334, 6, FALSE)</f>
        <v>PGE</v>
      </c>
      <c r="J5090" s="98" t="str">
        <f>VLOOKUP(E5090, 'Program Data Extracts-Zip Codes'!R$52:W$5334, 4, FALSE)</f>
        <v>SMUD</v>
      </c>
    </row>
    <row r="5091" spans="2:10" x14ac:dyDescent="0.25">
      <c r="B5091" s="63">
        <v>6067009406</v>
      </c>
      <c r="C5091" s="63">
        <v>2390</v>
      </c>
      <c r="D5091" s="63" t="s">
        <v>187</v>
      </c>
      <c r="E5091" s="96">
        <v>95638</v>
      </c>
      <c r="F5091" s="63">
        <v>6.9495888982776401</v>
      </c>
      <c r="G5091" s="63">
        <v>0</v>
      </c>
      <c r="H5091" s="63">
        <v>21.4</v>
      </c>
      <c r="I5091" s="98" t="str">
        <f>VLOOKUP(E5091, 'Program Data Extracts-Zip Codes'!R$52:W$5334, 6, FALSE)</f>
        <v>PGE</v>
      </c>
      <c r="J5091" s="98" t="str">
        <f>VLOOKUP(E5091, 'Program Data Extracts-Zip Codes'!R$52:W$5334, 4, FALSE)</f>
        <v>SMUD</v>
      </c>
    </row>
    <row r="5092" spans="2:10" x14ac:dyDescent="0.25">
      <c r="B5092" s="63">
        <v>6067009800</v>
      </c>
      <c r="C5092" s="63">
        <v>1984</v>
      </c>
      <c r="D5092" s="63" t="s">
        <v>187</v>
      </c>
      <c r="E5092" s="96">
        <v>95641</v>
      </c>
      <c r="F5092" s="63">
        <v>31.0173162136422</v>
      </c>
      <c r="G5092" s="63">
        <v>0</v>
      </c>
      <c r="H5092" s="63">
        <v>48.7</v>
      </c>
      <c r="I5092" s="98" t="str">
        <f>VLOOKUP(E5092, 'Program Data Extracts-Zip Codes'!R$52:W$5334, 6, FALSE)</f>
        <v>PGE</v>
      </c>
      <c r="J5092" s="98" t="str">
        <f>VLOOKUP(E5092, 'Program Data Extracts-Zip Codes'!R$52:W$5334, 4, FALSE)</f>
        <v>SMUD</v>
      </c>
    </row>
    <row r="5093" spans="2:10" x14ac:dyDescent="0.25">
      <c r="B5093" s="63">
        <v>6067008801</v>
      </c>
      <c r="C5093" s="63">
        <v>4436</v>
      </c>
      <c r="D5093" s="63" t="s">
        <v>187</v>
      </c>
      <c r="E5093" s="96">
        <v>95655</v>
      </c>
      <c r="F5093" s="63">
        <v>37.3831897440486</v>
      </c>
      <c r="G5093" s="63">
        <v>0</v>
      </c>
      <c r="H5093" s="63">
        <v>26.7</v>
      </c>
      <c r="I5093" s="98" t="str">
        <f>VLOOKUP(E5093, 'Program Data Extracts-Zip Codes'!R$52:W$5334, 6, FALSE)</f>
        <v>PGE</v>
      </c>
      <c r="J5093" s="98" t="str">
        <f>VLOOKUP(E5093, 'Program Data Extracts-Zip Codes'!R$52:W$5334, 4, FALSE)</f>
        <v>SMUD</v>
      </c>
    </row>
    <row r="5094" spans="2:10" x14ac:dyDescent="0.25">
      <c r="B5094" s="63">
        <v>6067007301</v>
      </c>
      <c r="C5094" s="63">
        <v>4644</v>
      </c>
      <c r="D5094" s="63" t="s">
        <v>187</v>
      </c>
      <c r="E5094" s="96">
        <v>95652</v>
      </c>
      <c r="F5094" s="63">
        <v>52.068349925805002</v>
      </c>
      <c r="G5094" s="63">
        <v>4644</v>
      </c>
      <c r="H5094" s="63">
        <v>65.7</v>
      </c>
      <c r="I5094" s="98" t="str">
        <f>VLOOKUP(E5094, 'Program Data Extracts-Zip Codes'!R$52:W$5334, 6, FALSE)</f>
        <v>PGE</v>
      </c>
      <c r="J5094" s="98" t="str">
        <f>VLOOKUP(E5094, 'Program Data Extracts-Zip Codes'!R$52:W$5334, 4, FALSE)</f>
        <v>SMUD</v>
      </c>
    </row>
    <row r="5095" spans="2:10" x14ac:dyDescent="0.25">
      <c r="B5095" s="63">
        <v>6067007424</v>
      </c>
      <c r="C5095" s="63">
        <v>3508</v>
      </c>
      <c r="D5095" s="63" t="s">
        <v>187</v>
      </c>
      <c r="E5095" s="96">
        <v>95660</v>
      </c>
      <c r="F5095" s="63">
        <v>38.065275585007697</v>
      </c>
      <c r="G5095" s="63">
        <v>0</v>
      </c>
      <c r="H5095" s="63">
        <v>67.2</v>
      </c>
      <c r="I5095" s="98" t="str">
        <f>VLOOKUP(E5095, 'Program Data Extracts-Zip Codes'!R$52:W$5334, 6, FALSE)</f>
        <v>PGE</v>
      </c>
      <c r="J5095" s="98" t="str">
        <f>VLOOKUP(E5095, 'Program Data Extracts-Zip Codes'!R$52:W$5334, 4, FALSE)</f>
        <v>SMUD</v>
      </c>
    </row>
    <row r="5096" spans="2:10" x14ac:dyDescent="0.25">
      <c r="B5096" s="63">
        <v>6067007403</v>
      </c>
      <c r="C5096" s="63">
        <v>4537</v>
      </c>
      <c r="D5096" s="63" t="s">
        <v>187</v>
      </c>
      <c r="E5096" s="96">
        <v>95660</v>
      </c>
      <c r="F5096" s="63">
        <v>34.589273530341501</v>
      </c>
      <c r="G5096" s="63">
        <v>0</v>
      </c>
      <c r="H5096" s="63">
        <v>53.3</v>
      </c>
      <c r="I5096" s="98" t="str">
        <f>VLOOKUP(E5096, 'Program Data Extracts-Zip Codes'!R$52:W$5334, 6, FALSE)</f>
        <v>PGE</v>
      </c>
      <c r="J5096" s="98" t="str">
        <f>VLOOKUP(E5096, 'Program Data Extracts-Zip Codes'!R$52:W$5334, 4, FALSE)</f>
        <v>SMUD</v>
      </c>
    </row>
    <row r="5097" spans="2:10" x14ac:dyDescent="0.25">
      <c r="B5097" s="63">
        <v>6067007406</v>
      </c>
      <c r="C5097" s="63">
        <v>7626</v>
      </c>
      <c r="D5097" s="63" t="s">
        <v>187</v>
      </c>
      <c r="E5097" s="96">
        <v>95660</v>
      </c>
      <c r="F5097" s="63">
        <v>31.819544246194699</v>
      </c>
      <c r="G5097" s="63">
        <v>0</v>
      </c>
      <c r="H5097" s="63">
        <v>57.2</v>
      </c>
      <c r="I5097" s="98" t="str">
        <f>VLOOKUP(E5097, 'Program Data Extracts-Zip Codes'!R$52:W$5334, 6, FALSE)</f>
        <v>PGE</v>
      </c>
      <c r="J5097" s="98" t="str">
        <f>VLOOKUP(E5097, 'Program Data Extracts-Zip Codes'!R$52:W$5334, 4, FALSE)</f>
        <v>SMUD</v>
      </c>
    </row>
    <row r="5098" spans="2:10" x14ac:dyDescent="0.25">
      <c r="B5098" s="63">
        <v>6067007402</v>
      </c>
      <c r="C5098" s="63">
        <v>6180</v>
      </c>
      <c r="D5098" s="63" t="s">
        <v>187</v>
      </c>
      <c r="E5098" s="96">
        <v>95660</v>
      </c>
      <c r="F5098" s="63">
        <v>27.732959933271701</v>
      </c>
      <c r="G5098" s="63">
        <v>0</v>
      </c>
      <c r="H5098" s="63">
        <v>53.1</v>
      </c>
      <c r="I5098" s="98" t="str">
        <f>VLOOKUP(E5098, 'Program Data Extracts-Zip Codes'!R$52:W$5334, 6, FALSE)</f>
        <v>PGE</v>
      </c>
      <c r="J5098" s="98" t="str">
        <f>VLOOKUP(E5098, 'Program Data Extracts-Zip Codes'!R$52:W$5334, 4, FALSE)</f>
        <v>SMUD</v>
      </c>
    </row>
    <row r="5099" spans="2:10" x14ac:dyDescent="0.25">
      <c r="B5099" s="63">
        <v>6067007414</v>
      </c>
      <c r="C5099" s="63">
        <v>4317</v>
      </c>
      <c r="D5099" s="63" t="s">
        <v>187</v>
      </c>
      <c r="E5099" s="96">
        <v>95660</v>
      </c>
      <c r="F5099" s="63">
        <v>18.509175780572299</v>
      </c>
      <c r="G5099" s="63">
        <v>0</v>
      </c>
      <c r="H5099" s="63">
        <v>45.2</v>
      </c>
      <c r="I5099" s="98" t="str">
        <f>VLOOKUP(E5099, 'Program Data Extracts-Zip Codes'!R$52:W$5334, 6, FALSE)</f>
        <v>PGE</v>
      </c>
      <c r="J5099" s="98" t="str">
        <f>VLOOKUP(E5099, 'Program Data Extracts-Zip Codes'!R$52:W$5334, 4, FALSE)</f>
        <v>SMUD</v>
      </c>
    </row>
    <row r="5100" spans="2:10" x14ac:dyDescent="0.25">
      <c r="B5100" s="63">
        <v>6067008208</v>
      </c>
      <c r="C5100" s="63">
        <v>4598</v>
      </c>
      <c r="D5100" s="63" t="s">
        <v>187</v>
      </c>
      <c r="E5100" s="96">
        <v>95662</v>
      </c>
      <c r="F5100" s="63">
        <v>16.131331321420099</v>
      </c>
      <c r="G5100" s="63">
        <v>0</v>
      </c>
      <c r="H5100" s="63">
        <v>34.5</v>
      </c>
      <c r="I5100" s="98" t="str">
        <f>VLOOKUP(E5100, 'Program Data Extracts-Zip Codes'!R$52:W$5334, 6, FALSE)</f>
        <v>PGE</v>
      </c>
      <c r="J5100" s="98" t="str">
        <f>VLOOKUP(E5100, 'Program Data Extracts-Zip Codes'!R$52:W$5334, 4, FALSE)</f>
        <v>Roseville</v>
      </c>
    </row>
    <row r="5101" spans="2:10" x14ac:dyDescent="0.25">
      <c r="B5101" s="63">
        <v>6067008203</v>
      </c>
      <c r="C5101" s="63">
        <v>4760</v>
      </c>
      <c r="D5101" s="63" t="s">
        <v>187</v>
      </c>
      <c r="E5101" s="96">
        <v>95662</v>
      </c>
      <c r="F5101" s="63">
        <v>13.4667555070434</v>
      </c>
      <c r="G5101" s="63">
        <v>0</v>
      </c>
      <c r="H5101" s="63">
        <v>30</v>
      </c>
      <c r="I5101" s="98" t="str">
        <f>VLOOKUP(E5101, 'Program Data Extracts-Zip Codes'!R$52:W$5334, 6, FALSE)</f>
        <v>PGE</v>
      </c>
      <c r="J5101" s="98" t="str">
        <f>VLOOKUP(E5101, 'Program Data Extracts-Zip Codes'!R$52:W$5334, 4, FALSE)</f>
        <v>Roseville</v>
      </c>
    </row>
    <row r="5102" spans="2:10" x14ac:dyDescent="0.25">
      <c r="B5102" s="63">
        <v>6067008206</v>
      </c>
      <c r="C5102" s="63">
        <v>5638</v>
      </c>
      <c r="D5102" s="63" t="s">
        <v>187</v>
      </c>
      <c r="E5102" s="96">
        <v>95662</v>
      </c>
      <c r="F5102" s="63">
        <v>12.789678876352401</v>
      </c>
      <c r="G5102" s="63">
        <v>0</v>
      </c>
      <c r="H5102" s="63">
        <v>24.1</v>
      </c>
      <c r="I5102" s="98" t="str">
        <f>VLOOKUP(E5102, 'Program Data Extracts-Zip Codes'!R$52:W$5334, 6, FALSE)</f>
        <v>PGE</v>
      </c>
      <c r="J5102" s="98" t="str">
        <f>VLOOKUP(E5102, 'Program Data Extracts-Zip Codes'!R$52:W$5334, 4, FALSE)</f>
        <v>Roseville</v>
      </c>
    </row>
    <row r="5103" spans="2:10" x14ac:dyDescent="0.25">
      <c r="B5103" s="63">
        <v>6067008207</v>
      </c>
      <c r="C5103" s="63">
        <v>4212</v>
      </c>
      <c r="D5103" s="63" t="s">
        <v>187</v>
      </c>
      <c r="E5103" s="96">
        <v>95662</v>
      </c>
      <c r="F5103" s="63">
        <v>12.254236812981301</v>
      </c>
      <c r="G5103" s="63">
        <v>0</v>
      </c>
      <c r="H5103" s="63">
        <v>26.2</v>
      </c>
      <c r="I5103" s="98" t="str">
        <f>VLOOKUP(E5103, 'Program Data Extracts-Zip Codes'!R$52:W$5334, 6, FALSE)</f>
        <v>PGE</v>
      </c>
      <c r="J5103" s="98" t="str">
        <f>VLOOKUP(E5103, 'Program Data Extracts-Zip Codes'!R$52:W$5334, 4, FALSE)</f>
        <v>Roseville</v>
      </c>
    </row>
    <row r="5104" spans="2:10" x14ac:dyDescent="0.25">
      <c r="B5104" s="63">
        <v>6067008204</v>
      </c>
      <c r="C5104" s="63">
        <v>4495</v>
      </c>
      <c r="D5104" s="63" t="s">
        <v>187</v>
      </c>
      <c r="E5104" s="96">
        <v>95662</v>
      </c>
      <c r="F5104" s="63">
        <v>11.579077268737199</v>
      </c>
      <c r="G5104" s="63">
        <v>0</v>
      </c>
      <c r="H5104" s="63">
        <v>20.9</v>
      </c>
      <c r="I5104" s="98" t="str">
        <f>VLOOKUP(E5104, 'Program Data Extracts-Zip Codes'!R$52:W$5334, 6, FALSE)</f>
        <v>PGE</v>
      </c>
      <c r="J5104" s="98" t="str">
        <f>VLOOKUP(E5104, 'Program Data Extracts-Zip Codes'!R$52:W$5334, 4, FALSE)</f>
        <v>Roseville</v>
      </c>
    </row>
    <row r="5105" spans="2:10" x14ac:dyDescent="0.25">
      <c r="B5105" s="63">
        <v>6067008211</v>
      </c>
      <c r="C5105" s="63">
        <v>2871</v>
      </c>
      <c r="D5105" s="63" t="s">
        <v>187</v>
      </c>
      <c r="E5105" s="96">
        <v>95662</v>
      </c>
      <c r="F5105" s="63">
        <v>10.028785419586001</v>
      </c>
      <c r="G5105" s="63">
        <v>0</v>
      </c>
      <c r="H5105" s="63">
        <v>19.399999999999999</v>
      </c>
      <c r="I5105" s="98" t="str">
        <f>VLOOKUP(E5105, 'Program Data Extracts-Zip Codes'!R$52:W$5334, 6, FALSE)</f>
        <v>PGE</v>
      </c>
      <c r="J5105" s="98" t="str">
        <f>VLOOKUP(E5105, 'Program Data Extracts-Zip Codes'!R$52:W$5334, 4, FALSE)</f>
        <v>Roseville</v>
      </c>
    </row>
    <row r="5106" spans="2:10" x14ac:dyDescent="0.25">
      <c r="B5106" s="63">
        <v>6067008144</v>
      </c>
      <c r="C5106" s="63">
        <v>2541</v>
      </c>
      <c r="D5106" s="63" t="s">
        <v>187</v>
      </c>
      <c r="E5106" s="96">
        <v>95662</v>
      </c>
      <c r="F5106" s="63">
        <v>9.55678430760506</v>
      </c>
      <c r="G5106" s="63">
        <v>0</v>
      </c>
      <c r="H5106" s="63">
        <v>21</v>
      </c>
      <c r="I5106" s="98" t="str">
        <f>VLOOKUP(E5106, 'Program Data Extracts-Zip Codes'!R$52:W$5334, 6, FALSE)</f>
        <v>PGE</v>
      </c>
      <c r="J5106" s="98" t="str">
        <f>VLOOKUP(E5106, 'Program Data Extracts-Zip Codes'!R$52:W$5334, 4, FALSE)</f>
        <v>Roseville</v>
      </c>
    </row>
    <row r="5107" spans="2:10" x14ac:dyDescent="0.25">
      <c r="B5107" s="63">
        <v>6067008145</v>
      </c>
      <c r="C5107" s="63">
        <v>7345</v>
      </c>
      <c r="D5107" s="63" t="s">
        <v>187</v>
      </c>
      <c r="E5107" s="96">
        <v>95662</v>
      </c>
      <c r="F5107" s="63">
        <v>9.3165081240012597</v>
      </c>
      <c r="G5107" s="63">
        <v>0</v>
      </c>
      <c r="H5107" s="63">
        <v>23.7</v>
      </c>
      <c r="I5107" s="98" t="str">
        <f>VLOOKUP(E5107, 'Program Data Extracts-Zip Codes'!R$52:W$5334, 6, FALSE)</f>
        <v>PGE</v>
      </c>
      <c r="J5107" s="98" t="str">
        <f>VLOOKUP(E5107, 'Program Data Extracts-Zip Codes'!R$52:W$5334, 4, FALSE)</f>
        <v>Roseville</v>
      </c>
    </row>
    <row r="5108" spans="2:10" x14ac:dyDescent="0.25">
      <c r="B5108" s="63">
        <v>6067009007</v>
      </c>
      <c r="C5108" s="63">
        <v>2818</v>
      </c>
      <c r="D5108" s="63" t="s">
        <v>187</v>
      </c>
      <c r="E5108" s="96">
        <v>95670</v>
      </c>
      <c r="F5108" s="63">
        <v>45.6849055721326</v>
      </c>
      <c r="G5108" s="63">
        <v>2818</v>
      </c>
      <c r="H5108" s="63">
        <v>60.1</v>
      </c>
      <c r="I5108" s="98" t="str">
        <f>VLOOKUP(E5108, 'Program Data Extracts-Zip Codes'!R$52:W$5334, 6, FALSE)</f>
        <v>PGE</v>
      </c>
      <c r="J5108" s="98" t="str">
        <f>VLOOKUP(E5108, 'Program Data Extracts-Zip Codes'!R$52:W$5334, 4, FALSE)</f>
        <v>SMUD</v>
      </c>
    </row>
    <row r="5109" spans="2:10" x14ac:dyDescent="0.25">
      <c r="B5109" s="63">
        <v>6067009008</v>
      </c>
      <c r="C5109" s="63">
        <v>4928</v>
      </c>
      <c r="D5109" s="63" t="s">
        <v>187</v>
      </c>
      <c r="E5109" s="96">
        <v>95670</v>
      </c>
      <c r="F5109" s="63">
        <v>43.135742342901999</v>
      </c>
      <c r="G5109" s="63">
        <v>4928</v>
      </c>
      <c r="H5109" s="63">
        <v>50.2</v>
      </c>
      <c r="I5109" s="98" t="str">
        <f>VLOOKUP(E5109, 'Program Data Extracts-Zip Codes'!R$52:W$5334, 6, FALSE)</f>
        <v>PGE</v>
      </c>
      <c r="J5109" s="98" t="str">
        <f>VLOOKUP(E5109, 'Program Data Extracts-Zip Codes'!R$52:W$5334, 4, FALSE)</f>
        <v>SMUD</v>
      </c>
    </row>
    <row r="5110" spans="2:10" x14ac:dyDescent="0.25">
      <c r="B5110" s="63">
        <v>6067008908</v>
      </c>
      <c r="C5110" s="63">
        <v>4835</v>
      </c>
      <c r="D5110" s="63" t="s">
        <v>187</v>
      </c>
      <c r="E5110" s="96">
        <v>95670</v>
      </c>
      <c r="F5110" s="63">
        <v>34.240680869109397</v>
      </c>
      <c r="G5110" s="63">
        <v>0</v>
      </c>
      <c r="H5110" s="63">
        <v>43.2</v>
      </c>
      <c r="I5110" s="98" t="str">
        <f>VLOOKUP(E5110, 'Program Data Extracts-Zip Codes'!R$52:W$5334, 6, FALSE)</f>
        <v>PGE</v>
      </c>
      <c r="J5110" s="98" t="str">
        <f>VLOOKUP(E5110, 'Program Data Extracts-Zip Codes'!R$52:W$5334, 4, FALSE)</f>
        <v>SMUD</v>
      </c>
    </row>
    <row r="5111" spans="2:10" x14ac:dyDescent="0.25">
      <c r="B5111" s="63">
        <v>6067008910</v>
      </c>
      <c r="C5111" s="63">
        <v>3486</v>
      </c>
      <c r="D5111" s="63" t="s">
        <v>187</v>
      </c>
      <c r="E5111" s="96">
        <v>95670</v>
      </c>
      <c r="F5111" s="63">
        <v>33.9274495588203</v>
      </c>
      <c r="G5111" s="63">
        <v>0</v>
      </c>
      <c r="H5111" s="63">
        <v>42.4</v>
      </c>
      <c r="I5111" s="98" t="str">
        <f>VLOOKUP(E5111, 'Program Data Extracts-Zip Codes'!R$52:W$5334, 6, FALSE)</f>
        <v>PGE</v>
      </c>
      <c r="J5111" s="98" t="str">
        <f>VLOOKUP(E5111, 'Program Data Extracts-Zip Codes'!R$52:W$5334, 4, FALSE)</f>
        <v>SMUD</v>
      </c>
    </row>
    <row r="5112" spans="2:10" x14ac:dyDescent="0.25">
      <c r="B5112" s="63">
        <v>6067008907</v>
      </c>
      <c r="C5112" s="63">
        <v>4835</v>
      </c>
      <c r="D5112" s="63" t="s">
        <v>187</v>
      </c>
      <c r="E5112" s="96">
        <v>95670</v>
      </c>
      <c r="F5112" s="63">
        <v>31.790717110489499</v>
      </c>
      <c r="G5112" s="63">
        <v>0</v>
      </c>
      <c r="H5112" s="63">
        <v>52</v>
      </c>
      <c r="I5112" s="98" t="str">
        <f>VLOOKUP(E5112, 'Program Data Extracts-Zip Codes'!R$52:W$5334, 6, FALSE)</f>
        <v>PGE</v>
      </c>
      <c r="J5112" s="98" t="str">
        <f>VLOOKUP(E5112, 'Program Data Extracts-Zip Codes'!R$52:W$5334, 4, FALSE)</f>
        <v>SMUD</v>
      </c>
    </row>
    <row r="5113" spans="2:10" x14ac:dyDescent="0.25">
      <c r="B5113" s="63">
        <v>6067008913</v>
      </c>
      <c r="C5113" s="63">
        <v>4145</v>
      </c>
      <c r="D5113" s="63" t="s">
        <v>187</v>
      </c>
      <c r="E5113" s="96">
        <v>95670</v>
      </c>
      <c r="F5113" s="63">
        <v>29.4800353788922</v>
      </c>
      <c r="G5113" s="63">
        <v>0</v>
      </c>
      <c r="H5113" s="63">
        <v>44.1</v>
      </c>
      <c r="I5113" s="98" t="str">
        <f>VLOOKUP(E5113, 'Program Data Extracts-Zip Codes'!R$52:W$5334, 6, FALSE)</f>
        <v>PGE</v>
      </c>
      <c r="J5113" s="98" t="str">
        <f>VLOOKUP(E5113, 'Program Data Extracts-Zip Codes'!R$52:W$5334, 4, FALSE)</f>
        <v>SMUD</v>
      </c>
    </row>
    <row r="5114" spans="2:10" x14ac:dyDescent="0.25">
      <c r="B5114" s="63">
        <v>6067008905</v>
      </c>
      <c r="C5114" s="63">
        <v>4451</v>
      </c>
      <c r="D5114" s="63" t="s">
        <v>187</v>
      </c>
      <c r="E5114" s="96">
        <v>95670</v>
      </c>
      <c r="F5114" s="63">
        <v>29.434392425894899</v>
      </c>
      <c r="G5114" s="63">
        <v>0</v>
      </c>
      <c r="H5114" s="63">
        <v>39.1</v>
      </c>
      <c r="I5114" s="98" t="str">
        <f>VLOOKUP(E5114, 'Program Data Extracts-Zip Codes'!R$52:W$5334, 6, FALSE)</f>
        <v>PGE</v>
      </c>
      <c r="J5114" s="98" t="str">
        <f>VLOOKUP(E5114, 'Program Data Extracts-Zip Codes'!R$52:W$5334, 4, FALSE)</f>
        <v>SMUD</v>
      </c>
    </row>
    <row r="5115" spans="2:10" x14ac:dyDescent="0.25">
      <c r="B5115" s="63">
        <v>6067008909</v>
      </c>
      <c r="C5115" s="63">
        <v>2358</v>
      </c>
      <c r="D5115" s="63" t="s">
        <v>187</v>
      </c>
      <c r="E5115" s="96">
        <v>95670</v>
      </c>
      <c r="F5115" s="63">
        <v>29.346436626260498</v>
      </c>
      <c r="G5115" s="63">
        <v>0</v>
      </c>
      <c r="H5115" s="63">
        <v>47.7</v>
      </c>
      <c r="I5115" s="98" t="str">
        <f>VLOOKUP(E5115, 'Program Data Extracts-Zip Codes'!R$52:W$5334, 6, FALSE)</f>
        <v>PGE</v>
      </c>
      <c r="J5115" s="98" t="str">
        <f>VLOOKUP(E5115, 'Program Data Extracts-Zip Codes'!R$52:W$5334, 4, FALSE)</f>
        <v>SMUD</v>
      </c>
    </row>
    <row r="5116" spans="2:10" x14ac:dyDescent="0.25">
      <c r="B5116" s="63">
        <v>6067008703</v>
      </c>
      <c r="C5116" s="63">
        <v>4912</v>
      </c>
      <c r="D5116" s="63" t="s">
        <v>187</v>
      </c>
      <c r="E5116" s="96">
        <v>95670</v>
      </c>
      <c r="F5116" s="63">
        <v>29.282329935434301</v>
      </c>
      <c r="G5116" s="63">
        <v>0</v>
      </c>
      <c r="H5116" s="63">
        <v>8.1999999999999993</v>
      </c>
      <c r="I5116" s="98" t="str">
        <f>VLOOKUP(E5116, 'Program Data Extracts-Zip Codes'!R$52:W$5334, 6, FALSE)</f>
        <v>PGE</v>
      </c>
      <c r="J5116" s="98" t="str">
        <f>VLOOKUP(E5116, 'Program Data Extracts-Zip Codes'!R$52:W$5334, 4, FALSE)</f>
        <v>SMUD</v>
      </c>
    </row>
    <row r="5117" spans="2:10" x14ac:dyDescent="0.25">
      <c r="B5117" s="63">
        <v>6067009010</v>
      </c>
      <c r="C5117" s="63">
        <v>4866</v>
      </c>
      <c r="D5117" s="63" t="s">
        <v>187</v>
      </c>
      <c r="E5117" s="96">
        <v>95670</v>
      </c>
      <c r="F5117" s="63">
        <v>29.201271635673301</v>
      </c>
      <c r="G5117" s="63">
        <v>0</v>
      </c>
      <c r="H5117" s="63">
        <v>26.3</v>
      </c>
      <c r="I5117" s="98" t="str">
        <f>VLOOKUP(E5117, 'Program Data Extracts-Zip Codes'!R$52:W$5334, 6, FALSE)</f>
        <v>PGE</v>
      </c>
      <c r="J5117" s="98" t="str">
        <f>VLOOKUP(E5117, 'Program Data Extracts-Zip Codes'!R$52:W$5334, 4, FALSE)</f>
        <v>SMUD</v>
      </c>
    </row>
    <row r="5118" spans="2:10" x14ac:dyDescent="0.25">
      <c r="B5118" s="63">
        <v>6067008911</v>
      </c>
      <c r="C5118" s="63">
        <v>2295</v>
      </c>
      <c r="D5118" s="63" t="s">
        <v>187</v>
      </c>
      <c r="E5118" s="96">
        <v>95670</v>
      </c>
      <c r="F5118" s="63">
        <v>28.317035922353099</v>
      </c>
      <c r="G5118" s="63">
        <v>0</v>
      </c>
      <c r="H5118" s="63">
        <v>63.9</v>
      </c>
      <c r="I5118" s="98" t="str">
        <f>VLOOKUP(E5118, 'Program Data Extracts-Zip Codes'!R$52:W$5334, 6, FALSE)</f>
        <v>PGE</v>
      </c>
      <c r="J5118" s="98" t="str">
        <f>VLOOKUP(E5118, 'Program Data Extracts-Zip Codes'!R$52:W$5334, 4, FALSE)</f>
        <v>SMUD</v>
      </c>
    </row>
    <row r="5119" spans="2:10" x14ac:dyDescent="0.25">
      <c r="B5119" s="63">
        <v>6067008705</v>
      </c>
      <c r="C5119" s="63">
        <v>4397</v>
      </c>
      <c r="D5119" s="63" t="s">
        <v>187</v>
      </c>
      <c r="E5119" s="96">
        <v>95742</v>
      </c>
      <c r="F5119" s="63">
        <v>24.433237483398901</v>
      </c>
      <c r="G5119" s="63">
        <v>0</v>
      </c>
      <c r="H5119" s="63">
        <v>12.6</v>
      </c>
      <c r="I5119" s="98" t="str">
        <f>VLOOKUP(E5119, 'Program Data Extracts-Zip Codes'!R$52:W$5334, 6, FALSE)</f>
        <v>PGE</v>
      </c>
      <c r="J5119" s="98" t="str">
        <f>VLOOKUP(E5119, 'Program Data Extracts-Zip Codes'!R$52:W$5334, 4, FALSE)</f>
        <v>SMUD</v>
      </c>
    </row>
    <row r="5120" spans="2:10" x14ac:dyDescent="0.25">
      <c r="B5120" s="63">
        <v>6067008912</v>
      </c>
      <c r="C5120" s="63">
        <v>3100</v>
      </c>
      <c r="D5120" s="63" t="s">
        <v>187</v>
      </c>
      <c r="E5120" s="96">
        <v>95670</v>
      </c>
      <c r="F5120" s="63">
        <v>22.099093252908599</v>
      </c>
      <c r="G5120" s="63">
        <v>0</v>
      </c>
      <c r="H5120" s="63">
        <v>34.9</v>
      </c>
      <c r="I5120" s="98" t="str">
        <f>VLOOKUP(E5120, 'Program Data Extracts-Zip Codes'!R$52:W$5334, 6, FALSE)</f>
        <v>PGE</v>
      </c>
      <c r="J5120" s="98" t="str">
        <f>VLOOKUP(E5120, 'Program Data Extracts-Zip Codes'!R$52:W$5334, 4, FALSE)</f>
        <v>SMUD</v>
      </c>
    </row>
    <row r="5121" spans="2:10" x14ac:dyDescent="0.25">
      <c r="B5121" s="63">
        <v>6067009011</v>
      </c>
      <c r="C5121" s="63">
        <v>3964</v>
      </c>
      <c r="D5121" s="63" t="s">
        <v>187</v>
      </c>
      <c r="E5121" s="96">
        <v>95670</v>
      </c>
      <c r="F5121" s="63">
        <v>19.9500226001906</v>
      </c>
      <c r="G5121" s="63">
        <v>0</v>
      </c>
      <c r="H5121" s="63">
        <v>17.5</v>
      </c>
      <c r="I5121" s="98" t="str">
        <f>VLOOKUP(E5121, 'Program Data Extracts-Zip Codes'!R$52:W$5334, 6, FALSE)</f>
        <v>PGE</v>
      </c>
      <c r="J5121" s="98" t="str">
        <f>VLOOKUP(E5121, 'Program Data Extracts-Zip Codes'!R$52:W$5334, 4, FALSE)</f>
        <v>SMUD</v>
      </c>
    </row>
    <row r="5122" spans="2:10" x14ac:dyDescent="0.25">
      <c r="B5122" s="63">
        <v>6067008702</v>
      </c>
      <c r="C5122" s="63">
        <v>3082</v>
      </c>
      <c r="D5122" s="63" t="s">
        <v>187</v>
      </c>
      <c r="E5122" s="96">
        <v>95670</v>
      </c>
      <c r="F5122" s="63">
        <v>16.678577496763999</v>
      </c>
      <c r="G5122" s="63">
        <v>0</v>
      </c>
      <c r="H5122" s="63">
        <v>3.7</v>
      </c>
      <c r="I5122" s="98" t="str">
        <f>VLOOKUP(E5122, 'Program Data Extracts-Zip Codes'!R$52:W$5334, 6, FALSE)</f>
        <v>PGE</v>
      </c>
      <c r="J5122" s="98" t="str">
        <f>VLOOKUP(E5122, 'Program Data Extracts-Zip Codes'!R$52:W$5334, 4, FALSE)</f>
        <v>SMUD</v>
      </c>
    </row>
    <row r="5123" spans="2:10" x14ac:dyDescent="0.25">
      <c r="B5123" s="63">
        <v>6067008704</v>
      </c>
      <c r="C5123" s="63">
        <v>3231</v>
      </c>
      <c r="D5123" s="63" t="s">
        <v>187</v>
      </c>
      <c r="E5123" s="96">
        <v>95742</v>
      </c>
      <c r="F5123" s="63">
        <v>14.5191220443107</v>
      </c>
      <c r="G5123" s="63">
        <v>0</v>
      </c>
      <c r="H5123" s="63">
        <v>21.1</v>
      </c>
      <c r="I5123" s="98" t="str">
        <f>VLOOKUP(E5123, 'Program Data Extracts-Zip Codes'!R$52:W$5334, 6, FALSE)</f>
        <v>PGE</v>
      </c>
      <c r="J5123" s="98" t="str">
        <f>VLOOKUP(E5123, 'Program Data Extracts-Zip Codes'!R$52:W$5334, 4, FALSE)</f>
        <v>SMUD</v>
      </c>
    </row>
    <row r="5124" spans="2:10" x14ac:dyDescent="0.25">
      <c r="B5124" s="63">
        <v>6067007202</v>
      </c>
      <c r="C5124" s="63">
        <v>4065</v>
      </c>
      <c r="D5124" s="63" t="s">
        <v>187</v>
      </c>
      <c r="E5124" s="96">
        <v>95673</v>
      </c>
      <c r="F5124" s="63">
        <v>34.441198729975397</v>
      </c>
      <c r="G5124" s="63">
        <v>0</v>
      </c>
      <c r="H5124" s="63">
        <v>44.8</v>
      </c>
      <c r="I5124" s="98" t="str">
        <f>VLOOKUP(E5124, 'Program Data Extracts-Zip Codes'!R$52:W$5334, 6, FALSE)</f>
        <v>PGE</v>
      </c>
      <c r="J5124" s="98" t="str">
        <f>VLOOKUP(E5124, 'Program Data Extracts-Zip Codes'!R$52:W$5334, 4, FALSE)</f>
        <v>SMUD</v>
      </c>
    </row>
    <row r="5125" spans="2:10" x14ac:dyDescent="0.25">
      <c r="B5125" s="63">
        <v>6067007208</v>
      </c>
      <c r="C5125" s="63">
        <v>4495</v>
      </c>
      <c r="D5125" s="63" t="s">
        <v>187</v>
      </c>
      <c r="E5125" s="96">
        <v>95673</v>
      </c>
      <c r="F5125" s="63">
        <v>22.0190841074355</v>
      </c>
      <c r="G5125" s="63">
        <v>0</v>
      </c>
      <c r="H5125" s="63">
        <v>36.700000000000003</v>
      </c>
      <c r="I5125" s="98" t="str">
        <f>VLOOKUP(E5125, 'Program Data Extracts-Zip Codes'!R$52:W$5334, 6, FALSE)</f>
        <v>PGE</v>
      </c>
      <c r="J5125" s="98" t="str">
        <f>VLOOKUP(E5125, 'Program Data Extracts-Zip Codes'!R$52:W$5334, 4, FALSE)</f>
        <v>SMUD</v>
      </c>
    </row>
    <row r="5126" spans="2:10" x14ac:dyDescent="0.25">
      <c r="B5126" s="63">
        <v>6067007209</v>
      </c>
      <c r="C5126" s="63">
        <v>3695</v>
      </c>
      <c r="D5126" s="63" t="s">
        <v>187</v>
      </c>
      <c r="E5126" s="96">
        <v>95673</v>
      </c>
      <c r="F5126" s="63">
        <v>18.863921178902199</v>
      </c>
      <c r="G5126" s="63">
        <v>0</v>
      </c>
      <c r="H5126" s="63">
        <v>49.9</v>
      </c>
      <c r="I5126" s="98" t="str">
        <f>VLOOKUP(E5126, 'Program Data Extracts-Zip Codes'!R$52:W$5334, 6, FALSE)</f>
        <v>PGE</v>
      </c>
      <c r="J5126" s="98" t="str">
        <f>VLOOKUP(E5126, 'Program Data Extracts-Zip Codes'!R$52:W$5334, 4, FALSE)</f>
        <v>SMUD</v>
      </c>
    </row>
    <row r="5127" spans="2:10" x14ac:dyDescent="0.25">
      <c r="B5127" s="63">
        <v>6067005301</v>
      </c>
      <c r="C5127" s="63">
        <v>1823</v>
      </c>
      <c r="D5127" s="63" t="s">
        <v>187</v>
      </c>
      <c r="E5127" s="96">
        <v>95811</v>
      </c>
      <c r="F5127" s="63">
        <v>68.638369573389895</v>
      </c>
      <c r="G5127" s="63">
        <v>1823</v>
      </c>
      <c r="H5127" s="63">
        <v>90.8</v>
      </c>
      <c r="I5127" s="98" t="str">
        <f>VLOOKUP(E5127, 'Program Data Extracts-Zip Codes'!R$52:W$5334, 6, FALSE)</f>
        <v>PGE</v>
      </c>
      <c r="J5127" s="98" t="str">
        <f>VLOOKUP(E5127, 'Program Data Extracts-Zip Codes'!R$52:W$5334, 4, FALSE)</f>
        <v>SMUD</v>
      </c>
    </row>
    <row r="5128" spans="2:10" x14ac:dyDescent="0.25">
      <c r="B5128" s="63">
        <v>6067000700</v>
      </c>
      <c r="C5128" s="63">
        <v>2806</v>
      </c>
      <c r="D5128" s="63" t="s">
        <v>187</v>
      </c>
      <c r="E5128" s="96">
        <v>95814</v>
      </c>
      <c r="F5128" s="63">
        <v>62.369337381121099</v>
      </c>
      <c r="G5128" s="63">
        <v>2806</v>
      </c>
      <c r="H5128" s="63">
        <v>82.1</v>
      </c>
      <c r="I5128" s="98" t="str">
        <f>VLOOKUP(E5128, 'Program Data Extracts-Zip Codes'!R$52:W$5334, 6, FALSE)</f>
        <v>PGE</v>
      </c>
      <c r="J5128" s="98" t="str">
        <f>VLOOKUP(E5128, 'Program Data Extracts-Zip Codes'!R$52:W$5334, 4, FALSE)</f>
        <v>SMUD</v>
      </c>
    </row>
    <row r="5129" spans="2:10" x14ac:dyDescent="0.25">
      <c r="B5129" s="63">
        <v>6067005205</v>
      </c>
      <c r="C5129" s="63">
        <v>2109</v>
      </c>
      <c r="D5129" s="63" t="s">
        <v>187</v>
      </c>
      <c r="E5129" s="96">
        <v>95826</v>
      </c>
      <c r="F5129" s="63">
        <v>57.392670398395403</v>
      </c>
      <c r="G5129" s="63">
        <v>2109</v>
      </c>
      <c r="H5129" s="63">
        <v>63.8</v>
      </c>
      <c r="I5129" s="98" t="str">
        <f>VLOOKUP(E5129, 'Program Data Extracts-Zip Codes'!R$52:W$5334, 6, FALSE)</f>
        <v>PGE</v>
      </c>
      <c r="J5129" s="98" t="str">
        <f>VLOOKUP(E5129, 'Program Data Extracts-Zip Codes'!R$52:W$5334, 4, FALSE)</f>
        <v>SMUD</v>
      </c>
    </row>
    <row r="5130" spans="2:10" x14ac:dyDescent="0.25">
      <c r="B5130" s="63">
        <v>6067002200</v>
      </c>
      <c r="C5130" s="63">
        <v>4004</v>
      </c>
      <c r="D5130" s="63" t="s">
        <v>187</v>
      </c>
      <c r="E5130" s="96">
        <v>95818</v>
      </c>
      <c r="F5130" s="63">
        <v>56.6013808790197</v>
      </c>
      <c r="G5130" s="63">
        <v>4004</v>
      </c>
      <c r="H5130" s="63">
        <v>59.4</v>
      </c>
      <c r="I5130" s="98" t="str">
        <f>VLOOKUP(E5130, 'Program Data Extracts-Zip Codes'!R$52:W$5334, 6, FALSE)</f>
        <v>PGE</v>
      </c>
      <c r="J5130" s="98" t="str">
        <f>VLOOKUP(E5130, 'Program Data Extracts-Zip Codes'!R$52:W$5334, 4, FALSE)</f>
        <v>SMUD</v>
      </c>
    </row>
    <row r="5131" spans="2:10" x14ac:dyDescent="0.25">
      <c r="B5131" s="63">
        <v>6067004502</v>
      </c>
      <c r="C5131" s="63">
        <v>4795</v>
      </c>
      <c r="D5131" s="63" t="s">
        <v>187</v>
      </c>
      <c r="E5131" s="96">
        <v>95823</v>
      </c>
      <c r="F5131" s="63">
        <v>54.936673904812103</v>
      </c>
      <c r="G5131" s="63">
        <v>4795</v>
      </c>
      <c r="H5131" s="63">
        <v>72.400000000000006</v>
      </c>
      <c r="I5131" s="98" t="str">
        <f>VLOOKUP(E5131, 'Program Data Extracts-Zip Codes'!R$52:W$5334, 6, FALSE)</f>
        <v>PGE</v>
      </c>
      <c r="J5131" s="98" t="str">
        <f>VLOOKUP(E5131, 'Program Data Extracts-Zip Codes'!R$52:W$5334, 4, FALSE)</f>
        <v>SMUD</v>
      </c>
    </row>
    <row r="5132" spans="2:10" x14ac:dyDescent="0.25">
      <c r="B5132" s="63">
        <v>6067006900</v>
      </c>
      <c r="C5132" s="63">
        <v>4763</v>
      </c>
      <c r="D5132" s="63" t="s">
        <v>187</v>
      </c>
      <c r="E5132" s="96">
        <v>95815</v>
      </c>
      <c r="F5132" s="63">
        <v>53.841122521761498</v>
      </c>
      <c r="G5132" s="63">
        <v>4763</v>
      </c>
      <c r="H5132" s="63">
        <v>64.2</v>
      </c>
      <c r="I5132" s="98" t="str">
        <f>VLOOKUP(E5132, 'Program Data Extracts-Zip Codes'!R$52:W$5334, 6, FALSE)</f>
        <v>PGE</v>
      </c>
      <c r="J5132" s="98" t="str">
        <f>VLOOKUP(E5132, 'Program Data Extracts-Zip Codes'!R$52:W$5334, 4, FALSE)</f>
        <v>SMUD</v>
      </c>
    </row>
    <row r="5133" spans="2:10" x14ac:dyDescent="0.25">
      <c r="B5133" s="63">
        <v>6067004501</v>
      </c>
      <c r="C5133" s="63">
        <v>3529</v>
      </c>
      <c r="D5133" s="63" t="s">
        <v>187</v>
      </c>
      <c r="E5133" s="96">
        <v>95824</v>
      </c>
      <c r="F5133" s="63">
        <v>52.466842528485003</v>
      </c>
      <c r="G5133" s="63">
        <v>3529</v>
      </c>
      <c r="H5133" s="63">
        <v>73</v>
      </c>
      <c r="I5133" s="98" t="str">
        <f>VLOOKUP(E5133, 'Program Data Extracts-Zip Codes'!R$52:W$5334, 6, FALSE)</f>
        <v>PGE</v>
      </c>
      <c r="J5133" s="98" t="str">
        <f>VLOOKUP(E5133, 'Program Data Extracts-Zip Codes'!R$52:W$5334, 4, FALSE)</f>
        <v>SMUD</v>
      </c>
    </row>
    <row r="5134" spans="2:10" x14ac:dyDescent="0.25">
      <c r="B5134" s="63">
        <v>6067005002</v>
      </c>
      <c r="C5134" s="63">
        <v>6284</v>
      </c>
      <c r="D5134" s="63" t="s">
        <v>187</v>
      </c>
      <c r="E5134" s="96">
        <v>95823</v>
      </c>
      <c r="F5134" s="63">
        <v>52.267881085724099</v>
      </c>
      <c r="G5134" s="63">
        <v>6284</v>
      </c>
      <c r="H5134" s="63">
        <v>64.099999999999994</v>
      </c>
      <c r="I5134" s="98" t="str">
        <f>VLOOKUP(E5134, 'Program Data Extracts-Zip Codes'!R$52:W$5334, 6, FALSE)</f>
        <v>PGE</v>
      </c>
      <c r="J5134" s="98" t="str">
        <f>VLOOKUP(E5134, 'Program Data Extracts-Zip Codes'!R$52:W$5334, 4, FALSE)</f>
        <v>SMUD</v>
      </c>
    </row>
    <row r="5135" spans="2:10" x14ac:dyDescent="0.25">
      <c r="B5135" s="63">
        <v>6067004702</v>
      </c>
      <c r="C5135" s="63">
        <v>4945</v>
      </c>
      <c r="D5135" s="63" t="s">
        <v>187</v>
      </c>
      <c r="E5135" s="96">
        <v>95823</v>
      </c>
      <c r="F5135" s="63">
        <v>52.014041376864</v>
      </c>
      <c r="G5135" s="63">
        <v>4945</v>
      </c>
      <c r="H5135" s="63">
        <v>78.400000000000006</v>
      </c>
      <c r="I5135" s="98" t="str">
        <f>VLOOKUP(E5135, 'Program Data Extracts-Zip Codes'!R$52:W$5334, 6, FALSE)</f>
        <v>PGE</v>
      </c>
      <c r="J5135" s="98" t="str">
        <f>VLOOKUP(E5135, 'Program Data Extracts-Zip Codes'!R$52:W$5334, 4, FALSE)</f>
        <v>SMUD</v>
      </c>
    </row>
    <row r="5136" spans="2:10" x14ac:dyDescent="0.25">
      <c r="B5136" s="63">
        <v>6067006400</v>
      </c>
      <c r="C5136" s="63">
        <v>5347</v>
      </c>
      <c r="D5136" s="63" t="s">
        <v>187</v>
      </c>
      <c r="E5136" s="96">
        <v>95838</v>
      </c>
      <c r="F5136" s="63">
        <v>51.584407171719498</v>
      </c>
      <c r="G5136" s="63">
        <v>5347</v>
      </c>
      <c r="H5136" s="63">
        <v>64.400000000000006</v>
      </c>
      <c r="I5136" s="98" t="str">
        <f>VLOOKUP(E5136, 'Program Data Extracts-Zip Codes'!R$52:W$5334, 6, FALSE)</f>
        <v>PGE</v>
      </c>
      <c r="J5136" s="98" t="str">
        <f>VLOOKUP(E5136, 'Program Data Extracts-Zip Codes'!R$52:W$5334, 4, FALSE)</f>
        <v>SMUD</v>
      </c>
    </row>
    <row r="5137" spans="2:10" x14ac:dyDescent="0.25">
      <c r="B5137" s="63">
        <v>6067007413</v>
      </c>
      <c r="C5137" s="63">
        <v>5932</v>
      </c>
      <c r="D5137" s="63" t="s">
        <v>187</v>
      </c>
      <c r="E5137" s="96">
        <v>95821</v>
      </c>
      <c r="F5137" s="63">
        <v>51.1040893912554</v>
      </c>
      <c r="G5137" s="63">
        <v>5932</v>
      </c>
      <c r="H5137" s="63">
        <v>53.8</v>
      </c>
      <c r="I5137" s="98" t="str">
        <f>VLOOKUP(E5137, 'Program Data Extracts-Zip Codes'!R$52:W$5334, 6, FALSE)</f>
        <v>PGE</v>
      </c>
      <c r="J5137" s="98" t="str">
        <f>VLOOKUP(E5137, 'Program Data Extracts-Zip Codes'!R$52:W$5334, 4, FALSE)</f>
        <v>SMUD</v>
      </c>
    </row>
    <row r="5138" spans="2:10" x14ac:dyDescent="0.25">
      <c r="B5138" s="63">
        <v>6067001101</v>
      </c>
      <c r="C5138" s="63">
        <v>2047</v>
      </c>
      <c r="D5138" s="63" t="s">
        <v>187</v>
      </c>
      <c r="E5138" s="96">
        <v>95814</v>
      </c>
      <c r="F5138" s="63">
        <v>50.979379680003397</v>
      </c>
      <c r="G5138" s="63">
        <v>2047</v>
      </c>
      <c r="H5138" s="63">
        <v>51.3</v>
      </c>
      <c r="I5138" s="98" t="str">
        <f>VLOOKUP(E5138, 'Program Data Extracts-Zip Codes'!R$52:W$5334, 6, FALSE)</f>
        <v>PGE</v>
      </c>
      <c r="J5138" s="98" t="str">
        <f>VLOOKUP(E5138, 'Program Data Extracts-Zip Codes'!R$52:W$5334, 4, FALSE)</f>
        <v>SMUD</v>
      </c>
    </row>
    <row r="5139" spans="2:10" x14ac:dyDescent="0.25">
      <c r="B5139" s="63">
        <v>6067000600</v>
      </c>
      <c r="C5139" s="63">
        <v>1122</v>
      </c>
      <c r="D5139" s="63" t="s">
        <v>187</v>
      </c>
      <c r="E5139" s="96">
        <v>95814</v>
      </c>
      <c r="F5139" s="63">
        <v>50.462193306413504</v>
      </c>
      <c r="G5139" s="63">
        <v>1122</v>
      </c>
      <c r="H5139" s="63">
        <v>62.5</v>
      </c>
      <c r="I5139" s="98" t="str">
        <f>VLOOKUP(E5139, 'Program Data Extracts-Zip Codes'!R$52:W$5334, 6, FALSE)</f>
        <v>PGE</v>
      </c>
      <c r="J5139" s="98" t="str">
        <f>VLOOKUP(E5139, 'Program Data Extracts-Zip Codes'!R$52:W$5334, 4, FALSE)</f>
        <v>SMUD</v>
      </c>
    </row>
    <row r="5140" spans="2:10" x14ac:dyDescent="0.25">
      <c r="B5140" s="63">
        <v>6067005001</v>
      </c>
      <c r="C5140" s="63">
        <v>8107</v>
      </c>
      <c r="D5140" s="63" t="s">
        <v>187</v>
      </c>
      <c r="E5140" s="96">
        <v>95828</v>
      </c>
      <c r="F5140" s="63">
        <v>50.438047225562599</v>
      </c>
      <c r="G5140" s="63">
        <v>8107</v>
      </c>
      <c r="H5140" s="63">
        <v>54.3</v>
      </c>
      <c r="I5140" s="98" t="str">
        <f>VLOOKUP(E5140, 'Program Data Extracts-Zip Codes'!R$52:W$5334, 6, FALSE)</f>
        <v>PGE</v>
      </c>
      <c r="J5140" s="98" t="str">
        <f>VLOOKUP(E5140, 'Program Data Extracts-Zip Codes'!R$52:W$5334, 4, FALSE)</f>
        <v>SMUD</v>
      </c>
    </row>
    <row r="5141" spans="2:10" x14ac:dyDescent="0.25">
      <c r="B5141" s="63">
        <v>6067004802</v>
      </c>
      <c r="C5141" s="63">
        <v>4485</v>
      </c>
      <c r="D5141" s="63" t="s">
        <v>187</v>
      </c>
      <c r="E5141" s="96">
        <v>95828</v>
      </c>
      <c r="F5141" s="63">
        <v>50.154633419054697</v>
      </c>
      <c r="G5141" s="63">
        <v>4485</v>
      </c>
      <c r="H5141" s="63">
        <v>67.099999999999994</v>
      </c>
      <c r="I5141" s="98" t="str">
        <f>VLOOKUP(E5141, 'Program Data Extracts-Zip Codes'!R$52:W$5334, 6, FALSE)</f>
        <v>PGE</v>
      </c>
      <c r="J5141" s="98" t="str">
        <f>VLOOKUP(E5141, 'Program Data Extracts-Zip Codes'!R$52:W$5334, 4, FALSE)</f>
        <v>SMUD</v>
      </c>
    </row>
    <row r="5142" spans="2:10" x14ac:dyDescent="0.25">
      <c r="B5142" s="63">
        <v>6067004602</v>
      </c>
      <c r="C5142" s="63">
        <v>5067</v>
      </c>
      <c r="D5142" s="63" t="s">
        <v>187</v>
      </c>
      <c r="E5142" s="96">
        <v>95824</v>
      </c>
      <c r="F5142" s="63">
        <v>49.860877975055303</v>
      </c>
      <c r="G5142" s="63">
        <v>5067</v>
      </c>
      <c r="H5142" s="63">
        <v>63.4</v>
      </c>
      <c r="I5142" s="98" t="str">
        <f>VLOOKUP(E5142, 'Program Data Extracts-Zip Codes'!R$52:W$5334, 6, FALSE)</f>
        <v>PGE</v>
      </c>
      <c r="J5142" s="98" t="str">
        <f>VLOOKUP(E5142, 'Program Data Extracts-Zip Codes'!R$52:W$5334, 4, FALSE)</f>
        <v>SMUD</v>
      </c>
    </row>
    <row r="5143" spans="2:10" x14ac:dyDescent="0.25">
      <c r="B5143" s="63">
        <v>6067004701</v>
      </c>
      <c r="C5143" s="63">
        <v>3303</v>
      </c>
      <c r="D5143" s="63" t="s">
        <v>187</v>
      </c>
      <c r="E5143" s="96">
        <v>95823</v>
      </c>
      <c r="F5143" s="63">
        <v>48.891625723209998</v>
      </c>
      <c r="G5143" s="63">
        <v>3303</v>
      </c>
      <c r="H5143" s="63">
        <v>60.6</v>
      </c>
      <c r="I5143" s="98" t="str">
        <f>VLOOKUP(E5143, 'Program Data Extracts-Zip Codes'!R$52:W$5334, 6, FALSE)</f>
        <v>PGE</v>
      </c>
      <c r="J5143" s="98" t="str">
        <f>VLOOKUP(E5143, 'Program Data Extracts-Zip Codes'!R$52:W$5334, 4, FALSE)</f>
        <v>SMUD</v>
      </c>
    </row>
    <row r="5144" spans="2:10" x14ac:dyDescent="0.25">
      <c r="B5144" s="63">
        <v>6067000500</v>
      </c>
      <c r="C5144" s="63">
        <v>3159</v>
      </c>
      <c r="D5144" s="63" t="s">
        <v>187</v>
      </c>
      <c r="E5144" s="96">
        <v>95814</v>
      </c>
      <c r="F5144" s="63">
        <v>48.643641463389898</v>
      </c>
      <c r="G5144" s="63">
        <v>3159</v>
      </c>
      <c r="H5144" s="63">
        <v>52.1</v>
      </c>
      <c r="I5144" s="98" t="str">
        <f>VLOOKUP(E5144, 'Program Data Extracts-Zip Codes'!R$52:W$5334, 6, FALSE)</f>
        <v>PGE</v>
      </c>
      <c r="J5144" s="98" t="str">
        <f>VLOOKUP(E5144, 'Program Data Extracts-Zip Codes'!R$52:W$5334, 4, FALSE)</f>
        <v>SMUD</v>
      </c>
    </row>
    <row r="5145" spans="2:10" x14ac:dyDescent="0.25">
      <c r="B5145" s="63">
        <v>6067009201</v>
      </c>
      <c r="C5145" s="63">
        <v>2293</v>
      </c>
      <c r="D5145" s="63" t="s">
        <v>187</v>
      </c>
      <c r="E5145" s="96">
        <v>95829</v>
      </c>
      <c r="F5145" s="63">
        <v>48.643575140747899</v>
      </c>
      <c r="G5145" s="63">
        <v>2293</v>
      </c>
      <c r="H5145" s="63">
        <v>42.4</v>
      </c>
      <c r="I5145" s="98" t="str">
        <f>VLOOKUP(E5145, 'Program Data Extracts-Zip Codes'!R$52:W$5334, 6, FALSE)</f>
        <v>PGE</v>
      </c>
      <c r="J5145" s="98" t="str">
        <f>VLOOKUP(E5145, 'Program Data Extracts-Zip Codes'!R$52:W$5334, 4, FALSE)</f>
        <v>SMUD</v>
      </c>
    </row>
    <row r="5146" spans="2:10" x14ac:dyDescent="0.25">
      <c r="B5146" s="63">
        <v>6067005502</v>
      </c>
      <c r="C5146" s="63">
        <v>5477</v>
      </c>
      <c r="D5146" s="63" t="s">
        <v>187</v>
      </c>
      <c r="E5146" s="96">
        <v>95815</v>
      </c>
      <c r="F5146" s="63">
        <v>48.476862802607101</v>
      </c>
      <c r="G5146" s="63">
        <v>5477</v>
      </c>
      <c r="H5146" s="63">
        <v>67.5</v>
      </c>
      <c r="I5146" s="98" t="str">
        <f>VLOOKUP(E5146, 'Program Data Extracts-Zip Codes'!R$52:W$5334, 6, FALSE)</f>
        <v>PGE</v>
      </c>
      <c r="J5146" s="98" t="str">
        <f>VLOOKUP(E5146, 'Program Data Extracts-Zip Codes'!R$52:W$5334, 4, FALSE)</f>
        <v>SMUD</v>
      </c>
    </row>
    <row r="5147" spans="2:10" x14ac:dyDescent="0.25">
      <c r="B5147" s="63">
        <v>6067002100</v>
      </c>
      <c r="C5147" s="63">
        <v>2377</v>
      </c>
      <c r="D5147" s="63" t="s">
        <v>187</v>
      </c>
      <c r="E5147" s="96">
        <v>95818</v>
      </c>
      <c r="F5147" s="63">
        <v>48.466614199974103</v>
      </c>
      <c r="G5147" s="63">
        <v>2377</v>
      </c>
      <c r="H5147" s="63">
        <v>42.1</v>
      </c>
      <c r="I5147" s="98" t="str">
        <f>VLOOKUP(E5147, 'Program Data Extracts-Zip Codes'!R$52:W$5334, 6, FALSE)</f>
        <v>PGE</v>
      </c>
      <c r="J5147" s="98" t="str">
        <f>VLOOKUP(E5147, 'Program Data Extracts-Zip Codes'!R$52:W$5334, 4, FALSE)</f>
        <v>SMUD</v>
      </c>
    </row>
    <row r="5148" spans="2:10" x14ac:dyDescent="0.25">
      <c r="B5148" s="63">
        <v>6067002000</v>
      </c>
      <c r="C5148" s="63">
        <v>2376</v>
      </c>
      <c r="D5148" s="63" t="s">
        <v>187</v>
      </c>
      <c r="E5148" s="96">
        <v>95818</v>
      </c>
      <c r="F5148" s="63">
        <v>48.124555296641198</v>
      </c>
      <c r="G5148" s="63">
        <v>2376</v>
      </c>
      <c r="H5148" s="63">
        <v>54</v>
      </c>
      <c r="I5148" s="98" t="str">
        <f>VLOOKUP(E5148, 'Program Data Extracts-Zip Codes'!R$52:W$5334, 6, FALSE)</f>
        <v>PGE</v>
      </c>
      <c r="J5148" s="98" t="str">
        <f>VLOOKUP(E5148, 'Program Data Extracts-Zip Codes'!R$52:W$5334, 4, FALSE)</f>
        <v>SMUD</v>
      </c>
    </row>
    <row r="5149" spans="2:10" x14ac:dyDescent="0.25">
      <c r="B5149" s="63">
        <v>6067006702</v>
      </c>
      <c r="C5149" s="63">
        <v>7560</v>
      </c>
      <c r="D5149" s="63" t="s">
        <v>187</v>
      </c>
      <c r="E5149" s="96">
        <v>95838</v>
      </c>
      <c r="F5149" s="63">
        <v>46.493767549458298</v>
      </c>
      <c r="G5149" s="63">
        <v>7560</v>
      </c>
      <c r="H5149" s="63">
        <v>71.8</v>
      </c>
      <c r="I5149" s="98" t="str">
        <f>VLOOKUP(E5149, 'Program Data Extracts-Zip Codes'!R$52:W$5334, 6, FALSE)</f>
        <v>PGE</v>
      </c>
      <c r="J5149" s="98" t="str">
        <f>VLOOKUP(E5149, 'Program Data Extracts-Zip Codes'!R$52:W$5334, 4, FALSE)</f>
        <v>SMUD</v>
      </c>
    </row>
    <row r="5150" spans="2:10" x14ac:dyDescent="0.25">
      <c r="B5150" s="63">
        <v>6067005101</v>
      </c>
      <c r="C5150" s="63">
        <v>4454</v>
      </c>
      <c r="D5150" s="63" t="s">
        <v>187</v>
      </c>
      <c r="E5150" s="96">
        <v>95828</v>
      </c>
      <c r="F5150" s="63">
        <v>45.5436411669968</v>
      </c>
      <c r="G5150" s="63">
        <v>4454</v>
      </c>
      <c r="H5150" s="63">
        <v>67.5</v>
      </c>
      <c r="I5150" s="98" t="str">
        <f>VLOOKUP(E5150, 'Program Data Extracts-Zip Codes'!R$52:W$5334, 6, FALSE)</f>
        <v>PGE</v>
      </c>
      <c r="J5150" s="98" t="str">
        <f>VLOOKUP(E5150, 'Program Data Extracts-Zip Codes'!R$52:W$5334, 4, FALSE)</f>
        <v>SMUD</v>
      </c>
    </row>
    <row r="5151" spans="2:10" x14ac:dyDescent="0.25">
      <c r="B5151" s="63">
        <v>6067009318</v>
      </c>
      <c r="C5151" s="63">
        <v>2620</v>
      </c>
      <c r="D5151" s="63" t="s">
        <v>187</v>
      </c>
      <c r="E5151" s="96">
        <v>95828</v>
      </c>
      <c r="F5151" s="63">
        <v>45.143930169067097</v>
      </c>
      <c r="G5151" s="63">
        <v>2620</v>
      </c>
      <c r="H5151" s="63">
        <v>44.2</v>
      </c>
      <c r="I5151" s="98" t="str">
        <f>VLOOKUP(E5151, 'Program Data Extracts-Zip Codes'!R$52:W$5334, 6, FALSE)</f>
        <v>PGE</v>
      </c>
      <c r="J5151" s="98" t="str">
        <f>VLOOKUP(E5151, 'Program Data Extracts-Zip Codes'!R$52:W$5334, 4, FALSE)</f>
        <v>SMUD</v>
      </c>
    </row>
    <row r="5152" spans="2:10" x14ac:dyDescent="0.25">
      <c r="B5152" s="63">
        <v>6067004801</v>
      </c>
      <c r="C5152" s="63">
        <v>5899</v>
      </c>
      <c r="D5152" s="63" t="s">
        <v>187</v>
      </c>
      <c r="E5152" s="96">
        <v>95828</v>
      </c>
      <c r="F5152" s="63">
        <v>45.026443942427498</v>
      </c>
      <c r="G5152" s="63">
        <v>5899</v>
      </c>
      <c r="H5152" s="63">
        <v>58.7</v>
      </c>
      <c r="I5152" s="98" t="str">
        <f>VLOOKUP(E5152, 'Program Data Extracts-Zip Codes'!R$52:W$5334, 6, FALSE)</f>
        <v>PGE</v>
      </c>
      <c r="J5152" s="98" t="str">
        <f>VLOOKUP(E5152, 'Program Data Extracts-Zip Codes'!R$52:W$5334, 4, FALSE)</f>
        <v>SMUD</v>
      </c>
    </row>
    <row r="5153" spans="2:10" x14ac:dyDescent="0.25">
      <c r="B5153" s="63">
        <v>6067003204</v>
      </c>
      <c r="C5153" s="63">
        <v>5456</v>
      </c>
      <c r="D5153" s="63" t="s">
        <v>187</v>
      </c>
      <c r="E5153" s="96">
        <v>95824</v>
      </c>
      <c r="F5153" s="63">
        <v>44.5889172901705</v>
      </c>
      <c r="G5153" s="63">
        <v>5456</v>
      </c>
      <c r="H5153" s="63">
        <v>71.3</v>
      </c>
      <c r="I5153" s="98" t="str">
        <f>VLOOKUP(E5153, 'Program Data Extracts-Zip Codes'!R$52:W$5334, 6, FALSE)</f>
        <v>PGE</v>
      </c>
      <c r="J5153" s="98" t="str">
        <f>VLOOKUP(E5153, 'Program Data Extracts-Zip Codes'!R$52:W$5334, 4, FALSE)</f>
        <v>SMUD</v>
      </c>
    </row>
    <row r="5154" spans="2:10" x14ac:dyDescent="0.25">
      <c r="B5154" s="63">
        <v>6067007001</v>
      </c>
      <c r="C5154" s="63">
        <v>3842</v>
      </c>
      <c r="D5154" s="63" t="s">
        <v>187</v>
      </c>
      <c r="E5154" s="96">
        <v>95833</v>
      </c>
      <c r="F5154" s="63">
        <v>44.2691647502105</v>
      </c>
      <c r="G5154" s="63">
        <v>3842</v>
      </c>
      <c r="H5154" s="63">
        <v>62.2</v>
      </c>
      <c r="I5154" s="98" t="str">
        <f>VLOOKUP(E5154, 'Program Data Extracts-Zip Codes'!R$52:W$5334, 6, FALSE)</f>
        <v>PGE</v>
      </c>
      <c r="J5154" s="98" t="str">
        <f>VLOOKUP(E5154, 'Program Data Extracts-Zip Codes'!R$52:W$5334, 4, FALSE)</f>
        <v>SMUD</v>
      </c>
    </row>
    <row r="5155" spans="2:10" x14ac:dyDescent="0.25">
      <c r="B5155" s="63">
        <v>6067006201</v>
      </c>
      <c r="C5155" s="63">
        <v>6290</v>
      </c>
      <c r="D5155" s="63" t="s">
        <v>187</v>
      </c>
      <c r="E5155" s="96">
        <v>95821</v>
      </c>
      <c r="F5155" s="63">
        <v>43.919157827286398</v>
      </c>
      <c r="G5155" s="63">
        <v>6290</v>
      </c>
      <c r="H5155" s="63">
        <v>75.599999999999994</v>
      </c>
      <c r="I5155" s="98" t="str">
        <f>VLOOKUP(E5155, 'Program Data Extracts-Zip Codes'!R$52:W$5334, 6, FALSE)</f>
        <v>PGE</v>
      </c>
      <c r="J5155" s="98" t="str">
        <f>VLOOKUP(E5155, 'Program Data Extracts-Zip Codes'!R$52:W$5334, 4, FALSE)</f>
        <v>SMUD</v>
      </c>
    </row>
    <row r="5156" spans="2:10" x14ac:dyDescent="0.25">
      <c r="B5156" s="63">
        <v>6067006202</v>
      </c>
      <c r="C5156" s="63">
        <v>3599</v>
      </c>
      <c r="D5156" s="63" t="s">
        <v>187</v>
      </c>
      <c r="E5156" s="96">
        <v>95815</v>
      </c>
      <c r="F5156" s="63">
        <v>43.843197688942702</v>
      </c>
      <c r="G5156" s="63">
        <v>3599</v>
      </c>
      <c r="H5156" s="63">
        <v>65.900000000000006</v>
      </c>
      <c r="I5156" s="98" t="str">
        <f>VLOOKUP(E5156, 'Program Data Extracts-Zip Codes'!R$52:W$5334, 6, FALSE)</f>
        <v>PGE</v>
      </c>
      <c r="J5156" s="98" t="str">
        <f>VLOOKUP(E5156, 'Program Data Extracts-Zip Codes'!R$52:W$5334, 4, FALSE)</f>
        <v>SMUD</v>
      </c>
    </row>
    <row r="5157" spans="2:10" x14ac:dyDescent="0.25">
      <c r="B5157" s="63">
        <v>6067009316</v>
      </c>
      <c r="C5157" s="63">
        <v>4605</v>
      </c>
      <c r="D5157" s="63" t="s">
        <v>187</v>
      </c>
      <c r="E5157" s="96">
        <v>95828</v>
      </c>
      <c r="F5157" s="63">
        <v>43.3573171198842</v>
      </c>
      <c r="G5157" s="63">
        <v>4605</v>
      </c>
      <c r="H5157" s="63">
        <v>42.3</v>
      </c>
      <c r="I5157" s="98" t="str">
        <f>VLOOKUP(E5157, 'Program Data Extracts-Zip Codes'!R$52:W$5334, 6, FALSE)</f>
        <v>PGE</v>
      </c>
      <c r="J5157" s="98" t="str">
        <f>VLOOKUP(E5157, 'Program Data Extracts-Zip Codes'!R$52:W$5334, 4, FALSE)</f>
        <v>SMUD</v>
      </c>
    </row>
    <row r="5158" spans="2:10" x14ac:dyDescent="0.25">
      <c r="B5158" s="63">
        <v>6067006300</v>
      </c>
      <c r="C5158" s="63">
        <v>4592</v>
      </c>
      <c r="D5158" s="63" t="s">
        <v>187</v>
      </c>
      <c r="E5158" s="96">
        <v>95815</v>
      </c>
      <c r="F5158" s="63">
        <v>42.679461295215503</v>
      </c>
      <c r="G5158" s="63">
        <v>4592</v>
      </c>
      <c r="H5158" s="63">
        <v>65.400000000000006</v>
      </c>
      <c r="I5158" s="98" t="str">
        <f>VLOOKUP(E5158, 'Program Data Extracts-Zip Codes'!R$52:W$5334, 6, FALSE)</f>
        <v>PGE</v>
      </c>
      <c r="J5158" s="98" t="str">
        <f>VLOOKUP(E5158, 'Program Data Extracts-Zip Codes'!R$52:W$5334, 4, FALSE)</f>
        <v>SMUD</v>
      </c>
    </row>
    <row r="5159" spans="2:10" x14ac:dyDescent="0.25">
      <c r="B5159" s="63">
        <v>6067006101</v>
      </c>
      <c r="C5159" s="63">
        <v>4608</v>
      </c>
      <c r="D5159" s="63" t="s">
        <v>187</v>
      </c>
      <c r="E5159" s="96">
        <v>95821</v>
      </c>
      <c r="F5159" s="63">
        <v>42.286689433351498</v>
      </c>
      <c r="G5159" s="63">
        <v>4608</v>
      </c>
      <c r="H5159" s="63">
        <v>52.8</v>
      </c>
      <c r="I5159" s="98" t="str">
        <f>VLOOKUP(E5159, 'Program Data Extracts-Zip Codes'!R$52:W$5334, 6, FALSE)</f>
        <v>PGE</v>
      </c>
      <c r="J5159" s="98" t="str">
        <f>VLOOKUP(E5159, 'Program Data Extracts-Zip Codes'!R$52:W$5334, 4, FALSE)</f>
        <v>SMUD</v>
      </c>
    </row>
    <row r="5160" spans="2:10" x14ac:dyDescent="0.25">
      <c r="B5160" s="63">
        <v>6067007007</v>
      </c>
      <c r="C5160" s="63">
        <v>5356</v>
      </c>
      <c r="D5160" s="63" t="s">
        <v>187</v>
      </c>
      <c r="E5160" s="96">
        <v>95833</v>
      </c>
      <c r="F5160" s="63">
        <v>42.273092472054799</v>
      </c>
      <c r="G5160" s="63">
        <v>5356</v>
      </c>
      <c r="H5160" s="63">
        <v>51.5</v>
      </c>
      <c r="I5160" s="98" t="str">
        <f>VLOOKUP(E5160, 'Program Data Extracts-Zip Codes'!R$52:W$5334, 6, FALSE)</f>
        <v>PGE</v>
      </c>
      <c r="J5160" s="98" t="str">
        <f>VLOOKUP(E5160, 'Program Data Extracts-Zip Codes'!R$52:W$5334, 4, FALSE)</f>
        <v>SMUD</v>
      </c>
    </row>
    <row r="5161" spans="2:10" x14ac:dyDescent="0.25">
      <c r="B5161" s="63">
        <v>6067004601</v>
      </c>
      <c r="C5161" s="63">
        <v>7614</v>
      </c>
      <c r="D5161" s="63" t="s">
        <v>187</v>
      </c>
      <c r="E5161" s="96">
        <v>95824</v>
      </c>
      <c r="F5161" s="63">
        <v>42.156210634044299</v>
      </c>
      <c r="G5161" s="63">
        <v>7614</v>
      </c>
      <c r="H5161" s="63">
        <v>73.8</v>
      </c>
      <c r="I5161" s="98" t="str">
        <f>VLOOKUP(E5161, 'Program Data Extracts-Zip Codes'!R$52:W$5334, 6, FALSE)</f>
        <v>PGE</v>
      </c>
      <c r="J5161" s="98" t="str">
        <f>VLOOKUP(E5161, 'Program Data Extracts-Zip Codes'!R$52:W$5334, 4, FALSE)</f>
        <v>SMUD</v>
      </c>
    </row>
    <row r="5162" spans="2:10" x14ac:dyDescent="0.25">
      <c r="B5162" s="63">
        <v>6067003700</v>
      </c>
      <c r="C5162" s="63">
        <v>4219</v>
      </c>
      <c r="D5162" s="63" t="s">
        <v>187</v>
      </c>
      <c r="E5162" s="96">
        <v>95820</v>
      </c>
      <c r="F5162" s="63">
        <v>41.7328981600551</v>
      </c>
      <c r="G5162" s="63">
        <v>4219</v>
      </c>
      <c r="H5162" s="63">
        <v>71.900000000000006</v>
      </c>
      <c r="I5162" s="98" t="str">
        <f>VLOOKUP(E5162, 'Program Data Extracts-Zip Codes'!R$52:W$5334, 6, FALSE)</f>
        <v>PGE</v>
      </c>
      <c r="J5162" s="98" t="str">
        <f>VLOOKUP(E5162, 'Program Data Extracts-Zip Codes'!R$52:W$5334, 4, FALSE)</f>
        <v>SMUD</v>
      </c>
    </row>
    <row r="5163" spans="2:10" x14ac:dyDescent="0.25">
      <c r="B5163" s="63">
        <v>6067009006</v>
      </c>
      <c r="C5163" s="63">
        <v>4940</v>
      </c>
      <c r="D5163" s="63" t="s">
        <v>187</v>
      </c>
      <c r="E5163" s="96">
        <v>95827</v>
      </c>
      <c r="F5163" s="63">
        <v>41.3376246298753</v>
      </c>
      <c r="G5163" s="63">
        <v>4940</v>
      </c>
      <c r="H5163" s="63">
        <v>52</v>
      </c>
      <c r="I5163" s="98" t="str">
        <f>VLOOKUP(E5163, 'Program Data Extracts-Zip Codes'!R$52:W$5334, 6, FALSE)</f>
        <v>PGE</v>
      </c>
      <c r="J5163" s="98" t="str">
        <f>VLOOKUP(E5163, 'Program Data Extracts-Zip Codes'!R$52:W$5334, 4, FALSE)</f>
        <v>SMUD</v>
      </c>
    </row>
    <row r="5164" spans="2:10" x14ac:dyDescent="0.25">
      <c r="B5164" s="63">
        <v>6067005102</v>
      </c>
      <c r="C5164" s="63">
        <v>4481</v>
      </c>
      <c r="D5164" s="63" t="s">
        <v>187</v>
      </c>
      <c r="E5164" s="96">
        <v>95828</v>
      </c>
      <c r="F5164" s="63">
        <v>41.304504321031203</v>
      </c>
      <c r="G5164" s="63">
        <v>4481</v>
      </c>
      <c r="H5164" s="63">
        <v>56.6</v>
      </c>
      <c r="I5164" s="98" t="str">
        <f>VLOOKUP(E5164, 'Program Data Extracts-Zip Codes'!R$52:W$5334, 6, FALSE)</f>
        <v>PGE</v>
      </c>
      <c r="J5164" s="98" t="str">
        <f>VLOOKUP(E5164, 'Program Data Extracts-Zip Codes'!R$52:W$5334, 4, FALSE)</f>
        <v>SMUD</v>
      </c>
    </row>
    <row r="5165" spans="2:10" x14ac:dyDescent="0.25">
      <c r="B5165" s="63">
        <v>6067000800</v>
      </c>
      <c r="C5165" s="63">
        <v>1425</v>
      </c>
      <c r="D5165" s="63" t="s">
        <v>187</v>
      </c>
      <c r="E5165" s="96">
        <v>95814</v>
      </c>
      <c r="F5165" s="63">
        <v>40.660330277669097</v>
      </c>
      <c r="G5165" s="63">
        <v>1425</v>
      </c>
      <c r="H5165" s="63">
        <v>28.8</v>
      </c>
      <c r="I5165" s="98" t="str">
        <f>VLOOKUP(E5165, 'Program Data Extracts-Zip Codes'!R$52:W$5334, 6, FALSE)</f>
        <v>PGE</v>
      </c>
      <c r="J5165" s="98" t="str">
        <f>VLOOKUP(E5165, 'Program Data Extracts-Zip Codes'!R$52:W$5334, 4, FALSE)</f>
        <v>SMUD</v>
      </c>
    </row>
    <row r="5166" spans="2:10" x14ac:dyDescent="0.25">
      <c r="B5166" s="63">
        <v>6067009601</v>
      </c>
      <c r="C5166" s="63">
        <v>6621</v>
      </c>
      <c r="D5166" s="63" t="s">
        <v>187</v>
      </c>
      <c r="E5166" s="96">
        <v>95832</v>
      </c>
      <c r="F5166" s="63">
        <v>40.230245692490001</v>
      </c>
      <c r="G5166" s="63">
        <v>6621</v>
      </c>
      <c r="H5166" s="63">
        <v>51.4</v>
      </c>
      <c r="I5166" s="98" t="str">
        <f>VLOOKUP(E5166, 'Program Data Extracts-Zip Codes'!R$52:W$5334, 6, FALSE)</f>
        <v>PGE</v>
      </c>
      <c r="J5166" s="98" t="str">
        <f>VLOOKUP(E5166, 'Program Data Extracts-Zip Codes'!R$52:W$5334, 4, FALSE)</f>
        <v>SMUD</v>
      </c>
    </row>
    <row r="5167" spans="2:10" x14ac:dyDescent="0.25">
      <c r="B5167" s="63">
        <v>6067004401</v>
      </c>
      <c r="C5167" s="63">
        <v>4122</v>
      </c>
      <c r="D5167" s="63" t="s">
        <v>187</v>
      </c>
      <c r="E5167" s="96">
        <v>95820</v>
      </c>
      <c r="F5167" s="63">
        <v>39.966957335472998</v>
      </c>
      <c r="G5167" s="63">
        <v>4122</v>
      </c>
      <c r="H5167" s="63">
        <v>60.8</v>
      </c>
      <c r="I5167" s="98" t="str">
        <f>VLOOKUP(E5167, 'Program Data Extracts-Zip Codes'!R$52:W$5334, 6, FALSE)</f>
        <v>PGE</v>
      </c>
      <c r="J5167" s="98" t="str">
        <f>VLOOKUP(E5167, 'Program Data Extracts-Zip Codes'!R$52:W$5334, 4, FALSE)</f>
        <v>SMUD</v>
      </c>
    </row>
    <row r="5168" spans="2:10" x14ac:dyDescent="0.25">
      <c r="B5168" s="63">
        <v>6067006800</v>
      </c>
      <c r="C5168" s="63">
        <v>7455</v>
      </c>
      <c r="D5168" s="63" t="s">
        <v>187</v>
      </c>
      <c r="E5168" s="96">
        <v>95815</v>
      </c>
      <c r="F5168" s="63">
        <v>39.151121883521398</v>
      </c>
      <c r="G5168" s="63">
        <v>0</v>
      </c>
      <c r="H5168" s="63">
        <v>76.8</v>
      </c>
      <c r="I5168" s="98" t="str">
        <f>VLOOKUP(E5168, 'Program Data Extracts-Zip Codes'!R$52:W$5334, 6, FALSE)</f>
        <v>PGE</v>
      </c>
      <c r="J5168" s="98" t="str">
        <f>VLOOKUP(E5168, 'Program Data Extracts-Zip Codes'!R$52:W$5334, 4, FALSE)</f>
        <v>SMUD</v>
      </c>
    </row>
    <row r="5169" spans="2:10" x14ac:dyDescent="0.25">
      <c r="B5169" s="63">
        <v>6067001800</v>
      </c>
      <c r="C5169" s="63">
        <v>4686</v>
      </c>
      <c r="D5169" s="63" t="s">
        <v>187</v>
      </c>
      <c r="E5169" s="96">
        <v>95817</v>
      </c>
      <c r="F5169" s="63">
        <v>39.080521499903099</v>
      </c>
      <c r="G5169" s="63">
        <v>0</v>
      </c>
      <c r="H5169" s="63">
        <v>43.3</v>
      </c>
      <c r="I5169" s="98" t="str">
        <f>VLOOKUP(E5169, 'Program Data Extracts-Zip Codes'!R$52:W$5334, 6, FALSE)</f>
        <v>PGE</v>
      </c>
      <c r="J5169" s="98" t="str">
        <f>VLOOKUP(E5169, 'Program Data Extracts-Zip Codes'!R$52:W$5334, 4, FALSE)</f>
        <v>SMUD</v>
      </c>
    </row>
    <row r="5170" spans="2:10" x14ac:dyDescent="0.25">
      <c r="B5170" s="63">
        <v>6067007501</v>
      </c>
      <c r="C5170" s="63">
        <v>6067</v>
      </c>
      <c r="D5170" s="63" t="s">
        <v>187</v>
      </c>
      <c r="E5170" s="96">
        <v>95841</v>
      </c>
      <c r="F5170" s="63">
        <v>39.006121104300803</v>
      </c>
      <c r="G5170" s="63">
        <v>0</v>
      </c>
      <c r="H5170" s="63">
        <v>57.3</v>
      </c>
      <c r="I5170" s="98" t="str">
        <f>VLOOKUP(E5170, 'Program Data Extracts-Zip Codes'!R$52:W$5334, 6, FALSE)</f>
        <v>PGE</v>
      </c>
      <c r="J5170" s="98" t="str">
        <f>VLOOKUP(E5170, 'Program Data Extracts-Zip Codes'!R$52:W$5334, 4, FALSE)</f>
        <v>SMUD</v>
      </c>
    </row>
    <row r="5171" spans="2:10" x14ac:dyDescent="0.25">
      <c r="B5171" s="63">
        <v>6067009005</v>
      </c>
      <c r="C5171" s="63">
        <v>3165</v>
      </c>
      <c r="D5171" s="63" t="s">
        <v>187</v>
      </c>
      <c r="E5171" s="96">
        <v>95827</v>
      </c>
      <c r="F5171" s="63">
        <v>38.827098686529098</v>
      </c>
      <c r="G5171" s="63">
        <v>0</v>
      </c>
      <c r="H5171" s="63">
        <v>56.3</v>
      </c>
      <c r="I5171" s="98" t="str">
        <f>VLOOKUP(E5171, 'Program Data Extracts-Zip Codes'!R$52:W$5334, 6, FALSE)</f>
        <v>PGE</v>
      </c>
      <c r="J5171" s="98" t="str">
        <f>VLOOKUP(E5171, 'Program Data Extracts-Zip Codes'!R$52:W$5334, 4, FALSE)</f>
        <v>SMUD</v>
      </c>
    </row>
    <row r="5172" spans="2:10" x14ac:dyDescent="0.25">
      <c r="B5172" s="63">
        <v>6067007503</v>
      </c>
      <c r="C5172" s="63">
        <v>4912</v>
      </c>
      <c r="D5172" s="63" t="s">
        <v>187</v>
      </c>
      <c r="E5172" s="96">
        <v>95841</v>
      </c>
      <c r="F5172" s="63">
        <v>38.464416424260499</v>
      </c>
      <c r="G5172" s="63">
        <v>0</v>
      </c>
      <c r="H5172" s="63">
        <v>41.5</v>
      </c>
      <c r="I5172" s="98" t="str">
        <f>VLOOKUP(E5172, 'Program Data Extracts-Zip Codes'!R$52:W$5334, 6, FALSE)</f>
        <v>PGE</v>
      </c>
      <c r="J5172" s="98" t="str">
        <f>VLOOKUP(E5172, 'Program Data Extracts-Zip Codes'!R$52:W$5334, 4, FALSE)</f>
        <v>SMUD</v>
      </c>
    </row>
    <row r="5173" spans="2:10" x14ac:dyDescent="0.25">
      <c r="B5173" s="63">
        <v>6067004300</v>
      </c>
      <c r="C5173" s="63">
        <v>9553</v>
      </c>
      <c r="D5173" s="63" t="s">
        <v>187</v>
      </c>
      <c r="E5173" s="96">
        <v>95832</v>
      </c>
      <c r="F5173" s="63">
        <v>37.934614414439899</v>
      </c>
      <c r="G5173" s="63">
        <v>0</v>
      </c>
      <c r="H5173" s="63">
        <v>58.6</v>
      </c>
      <c r="I5173" s="98" t="str">
        <f>VLOOKUP(E5173, 'Program Data Extracts-Zip Codes'!R$52:W$5334, 6, FALSE)</f>
        <v>PGE</v>
      </c>
      <c r="J5173" s="98" t="str">
        <f>VLOOKUP(E5173, 'Program Data Extracts-Zip Codes'!R$52:W$5334, 4, FALSE)</f>
        <v>SMUD</v>
      </c>
    </row>
    <row r="5174" spans="2:10" x14ac:dyDescent="0.25">
      <c r="B5174" s="63">
        <v>6067006102</v>
      </c>
      <c r="C5174" s="63">
        <v>3114</v>
      </c>
      <c r="D5174" s="63" t="s">
        <v>187</v>
      </c>
      <c r="E5174" s="96">
        <v>95821</v>
      </c>
      <c r="F5174" s="63">
        <v>37.475362601806701</v>
      </c>
      <c r="G5174" s="63">
        <v>0</v>
      </c>
      <c r="H5174" s="63">
        <v>60.2</v>
      </c>
      <c r="I5174" s="98" t="str">
        <f>VLOOKUP(E5174, 'Program Data Extracts-Zip Codes'!R$52:W$5334, 6, FALSE)</f>
        <v>PGE</v>
      </c>
      <c r="J5174" s="98" t="str">
        <f>VLOOKUP(E5174, 'Program Data Extracts-Zip Codes'!R$52:W$5334, 4, FALSE)</f>
        <v>SMUD</v>
      </c>
    </row>
    <row r="5175" spans="2:10" x14ac:dyDescent="0.25">
      <c r="B5175" s="63">
        <v>6067004903</v>
      </c>
      <c r="C5175" s="63">
        <v>6740</v>
      </c>
      <c r="D5175" s="63" t="s">
        <v>187</v>
      </c>
      <c r="E5175" s="96">
        <v>95823</v>
      </c>
      <c r="F5175" s="63">
        <v>37.246814296315897</v>
      </c>
      <c r="G5175" s="63">
        <v>0</v>
      </c>
      <c r="H5175" s="63">
        <v>70</v>
      </c>
      <c r="I5175" s="98" t="str">
        <f>VLOOKUP(E5175, 'Program Data Extracts-Zip Codes'!R$52:W$5334, 6, FALSE)</f>
        <v>PGE</v>
      </c>
      <c r="J5175" s="98" t="str">
        <f>VLOOKUP(E5175, 'Program Data Extracts-Zip Codes'!R$52:W$5334, 4, FALSE)</f>
        <v>SMUD</v>
      </c>
    </row>
    <row r="5176" spans="2:10" x14ac:dyDescent="0.25">
      <c r="B5176" s="63">
        <v>6067003101</v>
      </c>
      <c r="C5176" s="63">
        <v>3568</v>
      </c>
      <c r="D5176" s="63" t="s">
        <v>187</v>
      </c>
      <c r="E5176" s="96">
        <v>95820</v>
      </c>
      <c r="F5176" s="63">
        <v>37.208637857573898</v>
      </c>
      <c r="G5176" s="63">
        <v>0</v>
      </c>
      <c r="H5176" s="63">
        <v>46.5</v>
      </c>
      <c r="I5176" s="98" t="str">
        <f>VLOOKUP(E5176, 'Program Data Extracts-Zip Codes'!R$52:W$5334, 6, FALSE)</f>
        <v>PGE</v>
      </c>
      <c r="J5176" s="98" t="str">
        <f>VLOOKUP(E5176, 'Program Data Extracts-Zip Codes'!R$52:W$5334, 4, FALSE)</f>
        <v>SMUD</v>
      </c>
    </row>
    <row r="5177" spans="2:10" x14ac:dyDescent="0.25">
      <c r="B5177" s="63">
        <v>6067005601</v>
      </c>
      <c r="C5177" s="63">
        <v>4822</v>
      </c>
      <c r="D5177" s="63" t="s">
        <v>187</v>
      </c>
      <c r="E5177" s="96">
        <v>95825</v>
      </c>
      <c r="F5177" s="63">
        <v>37.197617778411598</v>
      </c>
      <c r="G5177" s="63">
        <v>0</v>
      </c>
      <c r="H5177" s="63">
        <v>42.3</v>
      </c>
      <c r="I5177" s="98" t="str">
        <f>VLOOKUP(E5177, 'Program Data Extracts-Zip Codes'!R$52:W$5334, 6, FALSE)</f>
        <v>PGE</v>
      </c>
      <c r="J5177" s="98" t="str">
        <f>VLOOKUP(E5177, 'Program Data Extracts-Zip Codes'!R$52:W$5334, 4, FALSE)</f>
        <v>SMUD</v>
      </c>
    </row>
    <row r="5178" spans="2:10" x14ac:dyDescent="0.25">
      <c r="B5178" s="63">
        <v>6067005509</v>
      </c>
      <c r="C5178" s="63">
        <v>1910</v>
      </c>
      <c r="D5178" s="63" t="s">
        <v>187</v>
      </c>
      <c r="E5178" s="96">
        <v>95825</v>
      </c>
      <c r="F5178" s="63">
        <v>36.937648354676298</v>
      </c>
      <c r="G5178" s="63">
        <v>0</v>
      </c>
      <c r="H5178" s="63">
        <v>61.3</v>
      </c>
      <c r="I5178" s="98" t="str">
        <f>VLOOKUP(E5178, 'Program Data Extracts-Zip Codes'!R$52:W$5334, 6, FALSE)</f>
        <v>PGE</v>
      </c>
      <c r="J5178" s="98" t="str">
        <f>VLOOKUP(E5178, 'Program Data Extracts-Zip Codes'!R$52:W$5334, 4, FALSE)</f>
        <v>SMUD</v>
      </c>
    </row>
    <row r="5179" spans="2:10" x14ac:dyDescent="0.25">
      <c r="B5179" s="63">
        <v>6067004905</v>
      </c>
      <c r="C5179" s="63">
        <v>6649</v>
      </c>
      <c r="D5179" s="63" t="s">
        <v>187</v>
      </c>
      <c r="E5179" s="96">
        <v>95823</v>
      </c>
      <c r="F5179" s="63">
        <v>36.861401262521099</v>
      </c>
      <c r="G5179" s="63">
        <v>0</v>
      </c>
      <c r="H5179" s="63">
        <v>61.5</v>
      </c>
      <c r="I5179" s="98" t="str">
        <f>VLOOKUP(E5179, 'Program Data Extracts-Zip Codes'!R$52:W$5334, 6, FALSE)</f>
        <v>PGE</v>
      </c>
      <c r="J5179" s="98" t="str">
        <f>VLOOKUP(E5179, 'Program Data Extracts-Zip Codes'!R$52:W$5334, 4, FALSE)</f>
        <v>SMUD</v>
      </c>
    </row>
    <row r="5180" spans="2:10" x14ac:dyDescent="0.25">
      <c r="B5180" s="63">
        <v>6067004904</v>
      </c>
      <c r="C5180" s="63">
        <v>5675</v>
      </c>
      <c r="D5180" s="63" t="s">
        <v>187</v>
      </c>
      <c r="E5180" s="96">
        <v>95823</v>
      </c>
      <c r="F5180" s="63">
        <v>36.794703801667403</v>
      </c>
      <c r="G5180" s="63">
        <v>0</v>
      </c>
      <c r="H5180" s="63">
        <v>54.3</v>
      </c>
      <c r="I5180" s="98" t="str">
        <f>VLOOKUP(E5180, 'Program Data Extracts-Zip Codes'!R$52:W$5334, 6, FALSE)</f>
        <v>PGE</v>
      </c>
      <c r="J5180" s="98" t="str">
        <f>VLOOKUP(E5180, 'Program Data Extracts-Zip Codes'!R$52:W$5334, 4, FALSE)</f>
        <v>SMUD</v>
      </c>
    </row>
    <row r="5181" spans="2:10" x14ac:dyDescent="0.25">
      <c r="B5181" s="63">
        <v>6067004402</v>
      </c>
      <c r="C5181" s="63">
        <v>4252</v>
      </c>
      <c r="D5181" s="63" t="s">
        <v>187</v>
      </c>
      <c r="E5181" s="96">
        <v>95820</v>
      </c>
      <c r="F5181" s="63">
        <v>36.762335108823798</v>
      </c>
      <c r="G5181" s="63">
        <v>0</v>
      </c>
      <c r="H5181" s="63">
        <v>75.2</v>
      </c>
      <c r="I5181" s="98" t="str">
        <f>VLOOKUP(E5181, 'Program Data Extracts-Zip Codes'!R$52:W$5334, 6, FALSE)</f>
        <v>PGE</v>
      </c>
      <c r="J5181" s="98" t="str">
        <f>VLOOKUP(E5181, 'Program Data Extracts-Zip Codes'!R$52:W$5334, 4, FALSE)</f>
        <v>SMUD</v>
      </c>
    </row>
    <row r="5182" spans="2:10" x14ac:dyDescent="0.25">
      <c r="B5182" s="63">
        <v>6067006500</v>
      </c>
      <c r="C5182" s="63">
        <v>6637</v>
      </c>
      <c r="D5182" s="63" t="s">
        <v>187</v>
      </c>
      <c r="E5182" s="96">
        <v>95838</v>
      </c>
      <c r="F5182" s="63">
        <v>36.669483047240597</v>
      </c>
      <c r="G5182" s="63">
        <v>0</v>
      </c>
      <c r="H5182" s="63">
        <v>67.5</v>
      </c>
      <c r="I5182" s="98" t="str">
        <f>VLOOKUP(E5182, 'Program Data Extracts-Zip Codes'!R$52:W$5334, 6, FALSE)</f>
        <v>PGE</v>
      </c>
      <c r="J5182" s="98" t="str">
        <f>VLOOKUP(E5182, 'Program Data Extracts-Zip Codes'!R$52:W$5334, 4, FALSE)</f>
        <v>SMUD</v>
      </c>
    </row>
    <row r="5183" spans="2:10" x14ac:dyDescent="0.25">
      <c r="B5183" s="63">
        <v>6067005402</v>
      </c>
      <c r="C5183" s="63">
        <v>2641</v>
      </c>
      <c r="D5183" s="63" t="s">
        <v>187</v>
      </c>
      <c r="E5183" s="96">
        <v>95815</v>
      </c>
      <c r="F5183" s="63">
        <v>36.649563799294697</v>
      </c>
      <c r="G5183" s="63">
        <v>0</v>
      </c>
      <c r="H5183" s="63">
        <v>56.3</v>
      </c>
      <c r="I5183" s="98" t="str">
        <f>VLOOKUP(E5183, 'Program Data Extracts-Zip Codes'!R$52:W$5334, 6, FALSE)</f>
        <v>PGE</v>
      </c>
      <c r="J5183" s="98" t="str">
        <f>VLOOKUP(E5183, 'Program Data Extracts-Zip Codes'!R$52:W$5334, 4, FALSE)</f>
        <v>SMUD</v>
      </c>
    </row>
    <row r="5184" spans="2:10" x14ac:dyDescent="0.25">
      <c r="B5184" s="63">
        <v>6067007504</v>
      </c>
      <c r="C5184" s="63">
        <v>2054</v>
      </c>
      <c r="D5184" s="63" t="s">
        <v>187</v>
      </c>
      <c r="E5184" s="96">
        <v>95841</v>
      </c>
      <c r="F5184" s="63">
        <v>36.5744766922491</v>
      </c>
      <c r="G5184" s="63">
        <v>0</v>
      </c>
      <c r="H5184" s="63">
        <v>46.1</v>
      </c>
      <c r="I5184" s="98" t="str">
        <f>VLOOKUP(E5184, 'Program Data Extracts-Zip Codes'!R$52:W$5334, 6, FALSE)</f>
        <v>PGE</v>
      </c>
      <c r="J5184" s="98" t="str">
        <f>VLOOKUP(E5184, 'Program Data Extracts-Zip Codes'!R$52:W$5334, 4, FALSE)</f>
        <v>SMUD</v>
      </c>
    </row>
    <row r="5185" spans="2:10" x14ac:dyDescent="0.25">
      <c r="B5185" s="63">
        <v>6067006003</v>
      </c>
      <c r="C5185" s="63">
        <v>4461</v>
      </c>
      <c r="D5185" s="63" t="s">
        <v>187</v>
      </c>
      <c r="E5185" s="96">
        <v>95821</v>
      </c>
      <c r="F5185" s="63">
        <v>36.489577554925397</v>
      </c>
      <c r="G5185" s="63">
        <v>0</v>
      </c>
      <c r="H5185" s="63">
        <v>51.6</v>
      </c>
      <c r="I5185" s="98" t="str">
        <f>VLOOKUP(E5185, 'Program Data Extracts-Zip Codes'!R$52:W$5334, 6, FALSE)</f>
        <v>PGE</v>
      </c>
      <c r="J5185" s="98" t="str">
        <f>VLOOKUP(E5185, 'Program Data Extracts-Zip Codes'!R$52:W$5334, 4, FALSE)</f>
        <v>SMUD</v>
      </c>
    </row>
    <row r="5186" spans="2:10" x14ac:dyDescent="0.25">
      <c r="B5186" s="63">
        <v>6067005506</v>
      </c>
      <c r="C5186" s="63">
        <v>3066</v>
      </c>
      <c r="D5186" s="63" t="s">
        <v>187</v>
      </c>
      <c r="E5186" s="96">
        <v>95825</v>
      </c>
      <c r="F5186" s="63">
        <v>36.369458460987303</v>
      </c>
      <c r="G5186" s="63">
        <v>0</v>
      </c>
      <c r="H5186" s="63">
        <v>65.099999999999994</v>
      </c>
      <c r="I5186" s="98" t="str">
        <f>VLOOKUP(E5186, 'Program Data Extracts-Zip Codes'!R$52:W$5334, 6, FALSE)</f>
        <v>PGE</v>
      </c>
      <c r="J5186" s="98" t="str">
        <f>VLOOKUP(E5186, 'Program Data Extracts-Zip Codes'!R$52:W$5334, 4, FALSE)</f>
        <v>SMUD</v>
      </c>
    </row>
    <row r="5187" spans="2:10" x14ac:dyDescent="0.25">
      <c r="B5187" s="63">
        <v>6067006701</v>
      </c>
      <c r="C5187" s="63">
        <v>8370</v>
      </c>
      <c r="D5187" s="63" t="s">
        <v>187</v>
      </c>
      <c r="E5187" s="96">
        <v>95838</v>
      </c>
      <c r="F5187" s="63">
        <v>36.169946453573999</v>
      </c>
      <c r="G5187" s="63">
        <v>0</v>
      </c>
      <c r="H5187" s="63">
        <v>50.7</v>
      </c>
      <c r="I5187" s="98" t="str">
        <f>VLOOKUP(E5187, 'Program Data Extracts-Zip Codes'!R$52:W$5334, 6, FALSE)</f>
        <v>PGE</v>
      </c>
      <c r="J5187" s="98" t="str">
        <f>VLOOKUP(E5187, 'Program Data Extracts-Zip Codes'!R$52:W$5334, 4, FALSE)</f>
        <v>SMUD</v>
      </c>
    </row>
    <row r="5188" spans="2:10" x14ac:dyDescent="0.25">
      <c r="B5188" s="63">
        <v>6067005505</v>
      </c>
      <c r="C5188" s="63">
        <v>4550</v>
      </c>
      <c r="D5188" s="63" t="s">
        <v>187</v>
      </c>
      <c r="E5188" s="96">
        <v>95825</v>
      </c>
      <c r="F5188" s="63">
        <v>35.809538287648301</v>
      </c>
      <c r="G5188" s="63">
        <v>0</v>
      </c>
      <c r="H5188" s="63">
        <v>67.7</v>
      </c>
      <c r="I5188" s="98" t="str">
        <f>VLOOKUP(E5188, 'Program Data Extracts-Zip Codes'!R$52:W$5334, 6, FALSE)</f>
        <v>PGE</v>
      </c>
      <c r="J5188" s="98" t="str">
        <f>VLOOKUP(E5188, 'Program Data Extracts-Zip Codes'!R$52:W$5334, 4, FALSE)</f>
        <v>SMUD</v>
      </c>
    </row>
    <row r="5189" spans="2:10" x14ac:dyDescent="0.25">
      <c r="B5189" s="63">
        <v>6067006600</v>
      </c>
      <c r="C5189" s="63">
        <v>6166</v>
      </c>
      <c r="D5189" s="63" t="s">
        <v>187</v>
      </c>
      <c r="E5189" s="96">
        <v>95815</v>
      </c>
      <c r="F5189" s="63">
        <v>35.633031043330902</v>
      </c>
      <c r="G5189" s="63">
        <v>0</v>
      </c>
      <c r="H5189" s="63">
        <v>74.3</v>
      </c>
      <c r="I5189" s="98" t="str">
        <f>VLOOKUP(E5189, 'Program Data Extracts-Zip Codes'!R$52:W$5334, 6, FALSE)</f>
        <v>PGE</v>
      </c>
      <c r="J5189" s="98" t="str">
        <f>VLOOKUP(E5189, 'Program Data Extracts-Zip Codes'!R$52:W$5334, 4, FALSE)</f>
        <v>SMUD</v>
      </c>
    </row>
    <row r="5190" spans="2:10" x14ac:dyDescent="0.25">
      <c r="B5190" s="63">
        <v>6067001300</v>
      </c>
      <c r="C5190" s="63">
        <v>3005</v>
      </c>
      <c r="D5190" s="63" t="s">
        <v>187</v>
      </c>
      <c r="E5190" s="96">
        <v>95816</v>
      </c>
      <c r="F5190" s="63">
        <v>35.422961146434801</v>
      </c>
      <c r="G5190" s="63">
        <v>0</v>
      </c>
      <c r="H5190" s="63">
        <v>39.9</v>
      </c>
      <c r="I5190" s="98" t="str">
        <f>VLOOKUP(E5190, 'Program Data Extracts-Zip Codes'!R$52:W$5334, 6, FALSE)</f>
        <v>PGE</v>
      </c>
      <c r="J5190" s="98" t="str">
        <f>VLOOKUP(E5190, 'Program Data Extracts-Zip Codes'!R$52:W$5334, 4, FALSE)</f>
        <v>SMUD</v>
      </c>
    </row>
    <row r="5191" spans="2:10" x14ac:dyDescent="0.25">
      <c r="B5191" s="63">
        <v>6067002700</v>
      </c>
      <c r="C5191" s="63">
        <v>3383</v>
      </c>
      <c r="D5191" s="63" t="s">
        <v>187</v>
      </c>
      <c r="E5191" s="96">
        <v>95817</v>
      </c>
      <c r="F5191" s="63">
        <v>35.3972125032384</v>
      </c>
      <c r="G5191" s="63">
        <v>0</v>
      </c>
      <c r="H5191" s="63">
        <v>55.8</v>
      </c>
      <c r="I5191" s="98" t="str">
        <f>VLOOKUP(E5191, 'Program Data Extracts-Zip Codes'!R$52:W$5334, 6, FALSE)</f>
        <v>PGE</v>
      </c>
      <c r="J5191" s="98" t="str">
        <f>VLOOKUP(E5191, 'Program Data Extracts-Zip Codes'!R$52:W$5334, 4, FALSE)</f>
        <v>SMUD</v>
      </c>
    </row>
    <row r="5192" spans="2:10" x14ac:dyDescent="0.25">
      <c r="B5192" s="63">
        <v>6067004100</v>
      </c>
      <c r="C5192" s="63">
        <v>5015</v>
      </c>
      <c r="D5192" s="63" t="s">
        <v>187</v>
      </c>
      <c r="E5192" s="96">
        <v>95822</v>
      </c>
      <c r="F5192" s="63">
        <v>35.102346706453602</v>
      </c>
      <c r="G5192" s="63">
        <v>0</v>
      </c>
      <c r="H5192" s="63">
        <v>70.599999999999994</v>
      </c>
      <c r="I5192" s="98" t="str">
        <f>VLOOKUP(E5192, 'Program Data Extracts-Zip Codes'!R$52:W$5334, 6, FALSE)</f>
        <v>PGE</v>
      </c>
      <c r="J5192" s="98" t="str">
        <f>VLOOKUP(E5192, 'Program Data Extracts-Zip Codes'!R$52:W$5334, 4, FALSE)</f>
        <v>SMUD</v>
      </c>
    </row>
    <row r="5193" spans="2:10" x14ac:dyDescent="0.25">
      <c r="B5193" s="63">
        <v>6067007004</v>
      </c>
      <c r="C5193" s="63">
        <v>7533</v>
      </c>
      <c r="D5193" s="63" t="s">
        <v>187</v>
      </c>
      <c r="E5193" s="96">
        <v>95834</v>
      </c>
      <c r="F5193" s="63">
        <v>34.948842747916501</v>
      </c>
      <c r="G5193" s="63">
        <v>0</v>
      </c>
      <c r="H5193" s="63">
        <v>56.4</v>
      </c>
      <c r="I5193" s="98" t="str">
        <f>VLOOKUP(E5193, 'Program Data Extracts-Zip Codes'!R$52:W$5334, 6, FALSE)</f>
        <v>PGE</v>
      </c>
      <c r="J5193" s="98" t="str">
        <f>VLOOKUP(E5193, 'Program Data Extracts-Zip Codes'!R$52:W$5334, 4, FALSE)</f>
        <v>SMUD</v>
      </c>
    </row>
    <row r="5194" spans="2:10" x14ac:dyDescent="0.25">
      <c r="B5194" s="63">
        <v>6067009110</v>
      </c>
      <c r="C5194" s="63">
        <v>1482</v>
      </c>
      <c r="D5194" s="63" t="s">
        <v>187</v>
      </c>
      <c r="E5194" s="96">
        <v>95826</v>
      </c>
      <c r="F5194" s="63">
        <v>33.8606596130467</v>
      </c>
      <c r="G5194" s="63">
        <v>0</v>
      </c>
      <c r="H5194" s="63">
        <v>77.8</v>
      </c>
      <c r="I5194" s="98" t="str">
        <f>VLOOKUP(E5194, 'Program Data Extracts-Zip Codes'!R$52:W$5334, 6, FALSE)</f>
        <v>PGE</v>
      </c>
      <c r="J5194" s="98" t="str">
        <f>VLOOKUP(E5194, 'Program Data Extracts-Zip Codes'!R$52:W$5334, 4, FALSE)</f>
        <v>SMUD</v>
      </c>
    </row>
    <row r="5195" spans="2:10" x14ac:dyDescent="0.25">
      <c r="B5195" s="63">
        <v>6067001200</v>
      </c>
      <c r="C5195" s="63">
        <v>3323</v>
      </c>
      <c r="D5195" s="63" t="s">
        <v>187</v>
      </c>
      <c r="E5195" s="96">
        <v>95814</v>
      </c>
      <c r="F5195" s="63">
        <v>33.751903201440697</v>
      </c>
      <c r="G5195" s="63">
        <v>0</v>
      </c>
      <c r="H5195" s="63">
        <v>42.8</v>
      </c>
      <c r="I5195" s="98" t="str">
        <f>VLOOKUP(E5195, 'Program Data Extracts-Zip Codes'!R$52:W$5334, 6, FALSE)</f>
        <v>PGE</v>
      </c>
      <c r="J5195" s="98" t="str">
        <f>VLOOKUP(E5195, 'Program Data Extracts-Zip Codes'!R$52:W$5334, 4, FALSE)</f>
        <v>SMUD</v>
      </c>
    </row>
    <row r="5196" spans="2:10" x14ac:dyDescent="0.25">
      <c r="B5196" s="63">
        <v>6067003000</v>
      </c>
      <c r="C5196" s="63">
        <v>6563</v>
      </c>
      <c r="D5196" s="63" t="s">
        <v>187</v>
      </c>
      <c r="E5196" s="96">
        <v>95820</v>
      </c>
      <c r="F5196" s="63">
        <v>33.689759831113101</v>
      </c>
      <c r="G5196" s="63">
        <v>0</v>
      </c>
      <c r="H5196" s="63">
        <v>38</v>
      </c>
      <c r="I5196" s="98" t="str">
        <f>VLOOKUP(E5196, 'Program Data Extracts-Zip Codes'!R$52:W$5334, 6, FALSE)</f>
        <v>PGE</v>
      </c>
      <c r="J5196" s="98" t="str">
        <f>VLOOKUP(E5196, 'Program Data Extracts-Zip Codes'!R$52:W$5334, 4, FALSE)</f>
        <v>SMUD</v>
      </c>
    </row>
    <row r="5197" spans="2:10" x14ac:dyDescent="0.25">
      <c r="B5197" s="63">
        <v>6067006002</v>
      </c>
      <c r="C5197" s="63">
        <v>4624</v>
      </c>
      <c r="D5197" s="63" t="s">
        <v>187</v>
      </c>
      <c r="E5197" s="96">
        <v>95821</v>
      </c>
      <c r="F5197" s="63">
        <v>33.442216012754301</v>
      </c>
      <c r="G5197" s="63">
        <v>0</v>
      </c>
      <c r="H5197" s="63">
        <v>36.200000000000003</v>
      </c>
      <c r="I5197" s="98" t="str">
        <f>VLOOKUP(E5197, 'Program Data Extracts-Zip Codes'!R$52:W$5334, 6, FALSE)</f>
        <v>PGE</v>
      </c>
      <c r="J5197" s="98" t="str">
        <f>VLOOKUP(E5197, 'Program Data Extracts-Zip Codes'!R$52:W$5334, 4, FALSE)</f>
        <v>SMUD</v>
      </c>
    </row>
    <row r="5198" spans="2:10" x14ac:dyDescent="0.25">
      <c r="B5198" s="63">
        <v>6067003600</v>
      </c>
      <c r="C5198" s="63">
        <v>2826</v>
      </c>
      <c r="D5198" s="63" t="s">
        <v>187</v>
      </c>
      <c r="E5198" s="96">
        <v>95820</v>
      </c>
      <c r="F5198" s="63">
        <v>33.3622755306058</v>
      </c>
      <c r="G5198" s="63">
        <v>0</v>
      </c>
      <c r="H5198" s="63">
        <v>63.9</v>
      </c>
      <c r="I5198" s="98" t="str">
        <f>VLOOKUP(E5198, 'Program Data Extracts-Zip Codes'!R$52:W$5334, 6, FALSE)</f>
        <v>PGE</v>
      </c>
      <c r="J5198" s="98" t="str">
        <f>VLOOKUP(E5198, 'Program Data Extracts-Zip Codes'!R$52:W$5334, 4, FALSE)</f>
        <v>SMUD</v>
      </c>
    </row>
    <row r="5199" spans="2:10" x14ac:dyDescent="0.25">
      <c r="B5199" s="63">
        <v>6067004202</v>
      </c>
      <c r="C5199" s="63">
        <v>5538</v>
      </c>
      <c r="D5199" s="63" t="s">
        <v>187</v>
      </c>
      <c r="E5199" s="96">
        <v>95822</v>
      </c>
      <c r="F5199" s="63">
        <v>33.261806054986103</v>
      </c>
      <c r="G5199" s="63">
        <v>0</v>
      </c>
      <c r="H5199" s="63">
        <v>52.6</v>
      </c>
      <c r="I5199" s="98" t="str">
        <f>VLOOKUP(E5199, 'Program Data Extracts-Zip Codes'!R$52:W$5334, 6, FALSE)</f>
        <v>PGE</v>
      </c>
      <c r="J5199" s="98" t="str">
        <f>VLOOKUP(E5199, 'Program Data Extracts-Zip Codes'!R$52:W$5334, 4, FALSE)</f>
        <v>SMUD</v>
      </c>
    </row>
    <row r="5200" spans="2:10" x14ac:dyDescent="0.25">
      <c r="B5200" s="63">
        <v>6067003202</v>
      </c>
      <c r="C5200" s="63">
        <v>5052</v>
      </c>
      <c r="D5200" s="63" t="s">
        <v>187</v>
      </c>
      <c r="E5200" s="96">
        <v>95824</v>
      </c>
      <c r="F5200" s="63">
        <v>32.494464285326302</v>
      </c>
      <c r="G5200" s="63">
        <v>0</v>
      </c>
      <c r="H5200" s="63">
        <v>55.9</v>
      </c>
      <c r="I5200" s="98" t="str">
        <f>VLOOKUP(E5200, 'Program Data Extracts-Zip Codes'!R$52:W$5334, 6, FALSE)</f>
        <v>PGE</v>
      </c>
      <c r="J5200" s="98" t="str">
        <f>VLOOKUP(E5200, 'Program Data Extracts-Zip Codes'!R$52:W$5334, 4, FALSE)</f>
        <v>SMUD</v>
      </c>
    </row>
    <row r="5201" spans="2:10" x14ac:dyDescent="0.25">
      <c r="B5201" s="63">
        <v>6067009319</v>
      </c>
      <c r="C5201" s="63">
        <v>4864</v>
      </c>
      <c r="D5201" s="63" t="s">
        <v>187</v>
      </c>
      <c r="E5201" s="96">
        <v>95828</v>
      </c>
      <c r="F5201" s="63">
        <v>32.411218380223801</v>
      </c>
      <c r="G5201" s="63">
        <v>0</v>
      </c>
      <c r="H5201" s="63">
        <v>49.7</v>
      </c>
      <c r="I5201" s="98" t="str">
        <f>VLOOKUP(E5201, 'Program Data Extracts-Zip Codes'!R$52:W$5334, 6, FALSE)</f>
        <v>PGE</v>
      </c>
      <c r="J5201" s="98" t="str">
        <f>VLOOKUP(E5201, 'Program Data Extracts-Zip Codes'!R$52:W$5334, 4, FALSE)</f>
        <v>SMUD</v>
      </c>
    </row>
    <row r="5202" spans="2:10" x14ac:dyDescent="0.25">
      <c r="B5202" s="63">
        <v>6067009004</v>
      </c>
      <c r="C5202" s="63">
        <v>3878</v>
      </c>
      <c r="D5202" s="63" t="s">
        <v>187</v>
      </c>
      <c r="E5202" s="96">
        <v>95827</v>
      </c>
      <c r="F5202" s="63">
        <v>32.319697305821201</v>
      </c>
      <c r="G5202" s="63">
        <v>0</v>
      </c>
      <c r="H5202" s="63">
        <v>37.4</v>
      </c>
      <c r="I5202" s="98" t="str">
        <f>VLOOKUP(E5202, 'Program Data Extracts-Zip Codes'!R$52:W$5334, 6, FALSE)</f>
        <v>PGE</v>
      </c>
      <c r="J5202" s="98" t="str">
        <f>VLOOKUP(E5202, 'Program Data Extracts-Zip Codes'!R$52:W$5334, 4, FALSE)</f>
        <v>SMUD</v>
      </c>
    </row>
    <row r="5203" spans="2:10" x14ac:dyDescent="0.25">
      <c r="B5203" s="63">
        <v>6067007011</v>
      </c>
      <c r="C5203" s="63">
        <v>5788</v>
      </c>
      <c r="D5203" s="63" t="s">
        <v>187</v>
      </c>
      <c r="E5203" s="96">
        <v>95833</v>
      </c>
      <c r="F5203" s="63">
        <v>31.869680798994999</v>
      </c>
      <c r="G5203" s="63">
        <v>0</v>
      </c>
      <c r="H5203" s="63">
        <v>43.6</v>
      </c>
      <c r="I5203" s="98" t="str">
        <f>VLOOKUP(E5203, 'Program Data Extracts-Zip Codes'!R$52:W$5334, 6, FALSE)</f>
        <v>PGE</v>
      </c>
      <c r="J5203" s="98" t="str">
        <f>VLOOKUP(E5203, 'Program Data Extracts-Zip Codes'!R$52:W$5334, 4, FALSE)</f>
        <v>SMUD</v>
      </c>
    </row>
    <row r="5204" spans="2:10" x14ac:dyDescent="0.25">
      <c r="B5204" s="63">
        <v>6067009606</v>
      </c>
      <c r="C5204" s="63">
        <v>7159</v>
      </c>
      <c r="D5204" s="63" t="s">
        <v>187</v>
      </c>
      <c r="E5204" s="96">
        <v>95823</v>
      </c>
      <c r="F5204" s="63">
        <v>31.344712408417099</v>
      </c>
      <c r="G5204" s="63">
        <v>0</v>
      </c>
      <c r="H5204" s="63">
        <v>57.5</v>
      </c>
      <c r="I5204" s="98" t="str">
        <f>VLOOKUP(E5204, 'Program Data Extracts-Zip Codes'!R$52:W$5334, 6, FALSE)</f>
        <v>PGE</v>
      </c>
      <c r="J5204" s="98" t="str">
        <f>VLOOKUP(E5204, 'Program Data Extracts-Zip Codes'!R$52:W$5334, 4, FALSE)</f>
        <v>SMUD</v>
      </c>
    </row>
    <row r="5205" spans="2:10" x14ac:dyDescent="0.25">
      <c r="B5205" s="63">
        <v>6067004203</v>
      </c>
      <c r="C5205" s="63">
        <v>5112</v>
      </c>
      <c r="D5205" s="63" t="s">
        <v>187</v>
      </c>
      <c r="E5205" s="96">
        <v>95822</v>
      </c>
      <c r="F5205" s="63">
        <v>31.3357546840788</v>
      </c>
      <c r="G5205" s="63">
        <v>0</v>
      </c>
      <c r="H5205" s="63">
        <v>72</v>
      </c>
      <c r="I5205" s="98" t="str">
        <f>VLOOKUP(E5205, 'Program Data Extracts-Zip Codes'!R$52:W$5334, 6, FALSE)</f>
        <v>PGE</v>
      </c>
      <c r="J5205" s="98" t="str">
        <f>VLOOKUP(E5205, 'Program Data Extracts-Zip Codes'!R$52:W$5334, 4, FALSE)</f>
        <v>SMUD</v>
      </c>
    </row>
    <row r="5206" spans="2:10" x14ac:dyDescent="0.25">
      <c r="B5206" s="63">
        <v>6067007014</v>
      </c>
      <c r="C5206" s="63">
        <v>7342</v>
      </c>
      <c r="D5206" s="63" t="s">
        <v>187</v>
      </c>
      <c r="E5206" s="96">
        <v>95833</v>
      </c>
      <c r="F5206" s="63">
        <v>31.303635592479399</v>
      </c>
      <c r="G5206" s="63">
        <v>0</v>
      </c>
      <c r="H5206" s="63">
        <v>43.1</v>
      </c>
      <c r="I5206" s="98" t="str">
        <f>VLOOKUP(E5206, 'Program Data Extracts-Zip Codes'!R$52:W$5334, 6, FALSE)</f>
        <v>PGE</v>
      </c>
      <c r="J5206" s="98" t="str">
        <f>VLOOKUP(E5206, 'Program Data Extracts-Zip Codes'!R$52:W$5334, 4, FALSE)</f>
        <v>SMUD</v>
      </c>
    </row>
    <row r="5207" spans="2:10" x14ac:dyDescent="0.25">
      <c r="B5207" s="63">
        <v>6067007010</v>
      </c>
      <c r="C5207" s="63">
        <v>3626</v>
      </c>
      <c r="D5207" s="63" t="s">
        <v>187</v>
      </c>
      <c r="E5207" s="96">
        <v>95833</v>
      </c>
      <c r="F5207" s="63">
        <v>31.077678001537901</v>
      </c>
      <c r="G5207" s="63">
        <v>0</v>
      </c>
      <c r="H5207" s="63">
        <v>34.9</v>
      </c>
      <c r="I5207" s="98" t="str">
        <f>VLOOKUP(E5207, 'Program Data Extracts-Zip Codes'!R$52:W$5334, 6, FALSE)</f>
        <v>PGE</v>
      </c>
      <c r="J5207" s="98" t="str">
        <f>VLOOKUP(E5207, 'Program Data Extracts-Zip Codes'!R$52:W$5334, 4, FALSE)</f>
        <v>SMUD</v>
      </c>
    </row>
    <row r="5208" spans="2:10" x14ac:dyDescent="0.25">
      <c r="B5208" s="63">
        <v>6067001900</v>
      </c>
      <c r="C5208" s="63">
        <v>2771</v>
      </c>
      <c r="D5208" s="63" t="s">
        <v>187</v>
      </c>
      <c r="E5208" s="96">
        <v>95818</v>
      </c>
      <c r="F5208" s="63">
        <v>30.546317756877102</v>
      </c>
      <c r="G5208" s="63">
        <v>0</v>
      </c>
      <c r="H5208" s="63">
        <v>45.5</v>
      </c>
      <c r="I5208" s="98" t="str">
        <f>VLOOKUP(E5208, 'Program Data Extracts-Zip Codes'!R$52:W$5334, 6, FALSE)</f>
        <v>PGE</v>
      </c>
      <c r="J5208" s="98" t="str">
        <f>VLOOKUP(E5208, 'Program Data Extracts-Zip Codes'!R$52:W$5334, 4, FALSE)</f>
        <v>SMUD</v>
      </c>
    </row>
    <row r="5209" spans="2:10" x14ac:dyDescent="0.25">
      <c r="B5209" s="63">
        <v>6067003203</v>
      </c>
      <c r="C5209" s="63">
        <v>3200</v>
      </c>
      <c r="D5209" s="63" t="s">
        <v>187</v>
      </c>
      <c r="E5209" s="96">
        <v>95824</v>
      </c>
      <c r="F5209" s="63">
        <v>30.543604768966699</v>
      </c>
      <c r="G5209" s="63">
        <v>0</v>
      </c>
      <c r="H5209" s="63">
        <v>62.5</v>
      </c>
      <c r="I5209" s="98" t="str">
        <f>VLOOKUP(E5209, 'Program Data Extracts-Zip Codes'!R$52:W$5334, 6, FALSE)</f>
        <v>PGE</v>
      </c>
      <c r="J5209" s="98" t="str">
        <f>VLOOKUP(E5209, 'Program Data Extracts-Zip Codes'!R$52:W$5334, 4, FALSE)</f>
        <v>SMUD</v>
      </c>
    </row>
    <row r="5210" spans="2:10" x14ac:dyDescent="0.25">
      <c r="B5210" s="63">
        <v>6067007422</v>
      </c>
      <c r="C5210" s="63">
        <v>2692</v>
      </c>
      <c r="D5210" s="63" t="s">
        <v>187</v>
      </c>
      <c r="E5210" s="96">
        <v>95842</v>
      </c>
      <c r="F5210" s="63">
        <v>30.320142545710102</v>
      </c>
      <c r="G5210" s="63">
        <v>0</v>
      </c>
      <c r="H5210" s="63">
        <v>57.9</v>
      </c>
      <c r="I5210" s="98" t="str">
        <f>VLOOKUP(E5210, 'Program Data Extracts-Zip Codes'!R$52:W$5334, 6, FALSE)</f>
        <v>PGE</v>
      </c>
      <c r="J5210" s="98" t="str">
        <f>VLOOKUP(E5210, 'Program Data Extracts-Zip Codes'!R$52:W$5334, 4, FALSE)</f>
        <v>SMUD</v>
      </c>
    </row>
    <row r="5211" spans="2:10" x14ac:dyDescent="0.25">
      <c r="B5211" s="63">
        <v>6067003800</v>
      </c>
      <c r="C5211" s="63">
        <v>5083</v>
      </c>
      <c r="D5211" s="63" t="s">
        <v>187</v>
      </c>
      <c r="E5211" s="96">
        <v>95822</v>
      </c>
      <c r="F5211" s="63">
        <v>29.9475440738278</v>
      </c>
      <c r="G5211" s="63">
        <v>0</v>
      </c>
      <c r="H5211" s="63">
        <v>47</v>
      </c>
      <c r="I5211" s="98" t="str">
        <f>VLOOKUP(E5211, 'Program Data Extracts-Zip Codes'!R$52:W$5334, 6, FALSE)</f>
        <v>PGE</v>
      </c>
      <c r="J5211" s="98" t="str">
        <f>VLOOKUP(E5211, 'Program Data Extracts-Zip Codes'!R$52:W$5334, 4, FALSE)</f>
        <v>SMUD</v>
      </c>
    </row>
    <row r="5212" spans="2:10" x14ac:dyDescent="0.25">
      <c r="B5212" s="63">
        <v>6067009105</v>
      </c>
      <c r="C5212" s="63">
        <v>2709</v>
      </c>
      <c r="D5212" s="63" t="s">
        <v>187</v>
      </c>
      <c r="E5212" s="96">
        <v>95826</v>
      </c>
      <c r="F5212" s="63">
        <v>29.3359835081963</v>
      </c>
      <c r="G5212" s="63">
        <v>0</v>
      </c>
      <c r="H5212" s="63">
        <v>45.1</v>
      </c>
      <c r="I5212" s="98" t="str">
        <f>VLOOKUP(E5212, 'Program Data Extracts-Zip Codes'!R$52:W$5334, 6, FALSE)</f>
        <v>PGE</v>
      </c>
      <c r="J5212" s="98" t="str">
        <f>VLOOKUP(E5212, 'Program Data Extracts-Zip Codes'!R$52:W$5334, 4, FALSE)</f>
        <v>SMUD</v>
      </c>
    </row>
    <row r="5213" spans="2:10" x14ac:dyDescent="0.25">
      <c r="B5213" s="63">
        <v>6067004201</v>
      </c>
      <c r="C5213" s="63">
        <v>5290</v>
      </c>
      <c r="D5213" s="63" t="s">
        <v>187</v>
      </c>
      <c r="E5213" s="96">
        <v>95822</v>
      </c>
      <c r="F5213" s="63">
        <v>29.2166478961183</v>
      </c>
      <c r="G5213" s="63">
        <v>0</v>
      </c>
      <c r="H5213" s="63">
        <v>52.6</v>
      </c>
      <c r="I5213" s="98" t="str">
        <f>VLOOKUP(E5213, 'Program Data Extracts-Zip Codes'!R$52:W$5334, 6, FALSE)</f>
        <v>PGE</v>
      </c>
      <c r="J5213" s="98" t="str">
        <f>VLOOKUP(E5213, 'Program Data Extracts-Zip Codes'!R$52:W$5334, 4, FALSE)</f>
        <v>SMUD</v>
      </c>
    </row>
    <row r="5214" spans="2:10" x14ac:dyDescent="0.25">
      <c r="B5214" s="63">
        <v>6067007423</v>
      </c>
      <c r="C5214" s="63">
        <v>5313</v>
      </c>
      <c r="D5214" s="63" t="s">
        <v>187</v>
      </c>
      <c r="E5214" s="96">
        <v>95842</v>
      </c>
      <c r="F5214" s="63">
        <v>28.9644356357474</v>
      </c>
      <c r="G5214" s="63">
        <v>0</v>
      </c>
      <c r="H5214" s="63">
        <v>64.5</v>
      </c>
      <c r="I5214" s="98" t="str">
        <f>VLOOKUP(E5214, 'Program Data Extracts-Zip Codes'!R$52:W$5334, 6, FALSE)</f>
        <v>PGE</v>
      </c>
      <c r="J5214" s="98" t="str">
        <f>VLOOKUP(E5214, 'Program Data Extracts-Zip Codes'!R$52:W$5334, 4, FALSE)</f>
        <v>SMUD</v>
      </c>
    </row>
    <row r="5215" spans="2:10" x14ac:dyDescent="0.25">
      <c r="B5215" s="63">
        <v>6067001700</v>
      </c>
      <c r="C5215" s="63">
        <v>4794</v>
      </c>
      <c r="D5215" s="63" t="s">
        <v>187</v>
      </c>
      <c r="E5215" s="96">
        <v>95817</v>
      </c>
      <c r="F5215" s="63">
        <v>28.621728698034101</v>
      </c>
      <c r="G5215" s="63">
        <v>0</v>
      </c>
      <c r="H5215" s="63">
        <v>37.200000000000003</v>
      </c>
      <c r="I5215" s="98" t="str">
        <f>VLOOKUP(E5215, 'Program Data Extracts-Zip Codes'!R$52:W$5334, 6, FALSE)</f>
        <v>PGE</v>
      </c>
      <c r="J5215" s="98" t="str">
        <f>VLOOKUP(E5215, 'Program Data Extracts-Zip Codes'!R$52:W$5334, 4, FALSE)</f>
        <v>SMUD</v>
      </c>
    </row>
    <row r="5216" spans="2:10" x14ac:dyDescent="0.25">
      <c r="B5216" s="63">
        <v>6067002900</v>
      </c>
      <c r="C5216" s="63">
        <v>4499</v>
      </c>
      <c r="D5216" s="63" t="s">
        <v>187</v>
      </c>
      <c r="E5216" s="96">
        <v>95820</v>
      </c>
      <c r="F5216" s="63">
        <v>28.113757337584101</v>
      </c>
      <c r="G5216" s="63">
        <v>0</v>
      </c>
      <c r="H5216" s="63">
        <v>44.3</v>
      </c>
      <c r="I5216" s="98" t="str">
        <f>VLOOKUP(E5216, 'Program Data Extracts-Zip Codes'!R$52:W$5334, 6, FALSE)</f>
        <v>PGE</v>
      </c>
      <c r="J5216" s="98" t="str">
        <f>VLOOKUP(E5216, 'Program Data Extracts-Zip Codes'!R$52:W$5334, 4, FALSE)</f>
        <v>SMUD</v>
      </c>
    </row>
    <row r="5217" spans="2:10" x14ac:dyDescent="0.25">
      <c r="B5217" s="63">
        <v>6067009320</v>
      </c>
      <c r="C5217" s="63">
        <v>4336</v>
      </c>
      <c r="D5217" s="63" t="s">
        <v>187</v>
      </c>
      <c r="E5217" s="96">
        <v>95828</v>
      </c>
      <c r="F5217" s="63">
        <v>28.111502368649202</v>
      </c>
      <c r="G5217" s="63">
        <v>0</v>
      </c>
      <c r="H5217" s="63">
        <v>48.2</v>
      </c>
      <c r="I5217" s="98" t="str">
        <f>VLOOKUP(E5217, 'Program Data Extracts-Zip Codes'!R$52:W$5334, 6, FALSE)</f>
        <v>PGE</v>
      </c>
      <c r="J5217" s="98" t="str">
        <f>VLOOKUP(E5217, 'Program Data Extracts-Zip Codes'!R$52:W$5334, 4, FALSE)</f>
        <v>SMUD</v>
      </c>
    </row>
    <row r="5218" spans="2:10" x14ac:dyDescent="0.25">
      <c r="B5218" s="63">
        <v>6067009103</v>
      </c>
      <c r="C5218" s="63">
        <v>3495</v>
      </c>
      <c r="D5218" s="63" t="s">
        <v>187</v>
      </c>
      <c r="E5218" s="96">
        <v>95827</v>
      </c>
      <c r="F5218" s="63">
        <v>27.9368177184624</v>
      </c>
      <c r="G5218" s="63">
        <v>0</v>
      </c>
      <c r="H5218" s="63">
        <v>43.8</v>
      </c>
      <c r="I5218" s="98" t="str">
        <f>VLOOKUP(E5218, 'Program Data Extracts-Zip Codes'!R$52:W$5334, 6, FALSE)</f>
        <v>PGE</v>
      </c>
      <c r="J5218" s="98" t="str">
        <f>VLOOKUP(E5218, 'Program Data Extracts-Zip Codes'!R$52:W$5334, 4, FALSE)</f>
        <v>SMUD</v>
      </c>
    </row>
    <row r="5219" spans="2:10" x14ac:dyDescent="0.25">
      <c r="B5219" s="63">
        <v>6067000400</v>
      </c>
      <c r="C5219" s="63">
        <v>3667</v>
      </c>
      <c r="D5219" s="63" t="s">
        <v>187</v>
      </c>
      <c r="E5219" s="96">
        <v>95816</v>
      </c>
      <c r="F5219" s="63">
        <v>27.6829219778244</v>
      </c>
      <c r="G5219" s="63">
        <v>0</v>
      </c>
      <c r="H5219" s="63">
        <v>28.2</v>
      </c>
      <c r="I5219" s="98" t="str">
        <f>VLOOKUP(E5219, 'Program Data Extracts-Zip Codes'!R$52:W$5334, 6, FALSE)</f>
        <v>PGE</v>
      </c>
      <c r="J5219" s="98" t="str">
        <f>VLOOKUP(E5219, 'Program Data Extracts-Zip Codes'!R$52:W$5334, 4, FALSE)</f>
        <v>SMUD</v>
      </c>
    </row>
    <row r="5220" spans="2:10" x14ac:dyDescent="0.25">
      <c r="B5220" s="63">
        <v>6067001400</v>
      </c>
      <c r="C5220" s="63">
        <v>2466</v>
      </c>
      <c r="D5220" s="63" t="s">
        <v>187</v>
      </c>
      <c r="E5220" s="96">
        <v>95816</v>
      </c>
      <c r="F5220" s="63">
        <v>27.601778167422999</v>
      </c>
      <c r="G5220" s="63">
        <v>0</v>
      </c>
      <c r="H5220" s="63">
        <v>39.299999999999997</v>
      </c>
      <c r="I5220" s="98" t="str">
        <f>VLOOKUP(E5220, 'Program Data Extracts-Zip Codes'!R$52:W$5334, 6, FALSE)</f>
        <v>PGE</v>
      </c>
      <c r="J5220" s="98" t="str">
        <f>VLOOKUP(E5220, 'Program Data Extracts-Zip Codes'!R$52:W$5334, 4, FALSE)</f>
        <v>SMUD</v>
      </c>
    </row>
    <row r="5221" spans="2:10" x14ac:dyDescent="0.25">
      <c r="B5221" s="63">
        <v>6067006004</v>
      </c>
      <c r="C5221" s="63">
        <v>2319</v>
      </c>
      <c r="D5221" s="63" t="s">
        <v>187</v>
      </c>
      <c r="E5221" s="96">
        <v>95821</v>
      </c>
      <c r="F5221" s="63">
        <v>27.484151517034402</v>
      </c>
      <c r="G5221" s="63">
        <v>0</v>
      </c>
      <c r="H5221" s="63">
        <v>25.5</v>
      </c>
      <c r="I5221" s="98" t="str">
        <f>VLOOKUP(E5221, 'Program Data Extracts-Zip Codes'!R$52:W$5334, 6, FALSE)</f>
        <v>PGE</v>
      </c>
      <c r="J5221" s="98" t="str">
        <f>VLOOKUP(E5221, 'Program Data Extracts-Zip Codes'!R$52:W$5334, 4, FALSE)</f>
        <v>SMUD</v>
      </c>
    </row>
    <row r="5222" spans="2:10" x14ac:dyDescent="0.25">
      <c r="B5222" s="63">
        <v>6067009111</v>
      </c>
      <c r="C5222" s="63">
        <v>5539</v>
      </c>
      <c r="D5222" s="63" t="s">
        <v>187</v>
      </c>
      <c r="E5222" s="96">
        <v>95826</v>
      </c>
      <c r="F5222" s="63">
        <v>27.450404214198901</v>
      </c>
      <c r="G5222" s="63">
        <v>0</v>
      </c>
      <c r="H5222" s="63">
        <v>34.5</v>
      </c>
      <c r="I5222" s="98" t="str">
        <f>VLOOKUP(E5222, 'Program Data Extracts-Zip Codes'!R$52:W$5334, 6, FALSE)</f>
        <v>PGE</v>
      </c>
      <c r="J5222" s="98" t="str">
        <f>VLOOKUP(E5222, 'Program Data Extracts-Zip Codes'!R$52:W$5334, 4, FALSE)</f>
        <v>SMUD</v>
      </c>
    </row>
    <row r="5223" spans="2:10" x14ac:dyDescent="0.25">
      <c r="B5223" s="63">
        <v>6067008133</v>
      </c>
      <c r="C5223" s="63">
        <v>2652</v>
      </c>
      <c r="D5223" s="63" t="s">
        <v>187</v>
      </c>
      <c r="E5223" s="96">
        <v>95841</v>
      </c>
      <c r="F5223" s="63">
        <v>27.355661507788302</v>
      </c>
      <c r="G5223" s="63">
        <v>0</v>
      </c>
      <c r="H5223" s="63">
        <v>56.3</v>
      </c>
      <c r="I5223" s="98" t="str">
        <f>VLOOKUP(E5223, 'Program Data Extracts-Zip Codes'!R$52:W$5334, 6, FALSE)</f>
        <v>PGE</v>
      </c>
      <c r="J5223" s="98" t="str">
        <f>VLOOKUP(E5223, 'Program Data Extracts-Zip Codes'!R$52:W$5334, 4, FALSE)</f>
        <v>SMUD</v>
      </c>
    </row>
    <row r="5224" spans="2:10" x14ac:dyDescent="0.25">
      <c r="B5224" s="63">
        <v>6067007415</v>
      </c>
      <c r="C5224" s="63">
        <v>3039</v>
      </c>
      <c r="D5224" s="63" t="s">
        <v>187</v>
      </c>
      <c r="E5224" s="96">
        <v>95842</v>
      </c>
      <c r="F5224" s="63">
        <v>27.329575773424398</v>
      </c>
      <c r="G5224" s="63">
        <v>0</v>
      </c>
      <c r="H5224" s="63">
        <v>35.6</v>
      </c>
      <c r="I5224" s="98" t="str">
        <f>VLOOKUP(E5224, 'Program Data Extracts-Zip Codes'!R$52:W$5334, 6, FALSE)</f>
        <v>PGE</v>
      </c>
      <c r="J5224" s="98" t="str">
        <f>VLOOKUP(E5224, 'Program Data Extracts-Zip Codes'!R$52:W$5334, 4, FALSE)</f>
        <v>SMUD</v>
      </c>
    </row>
    <row r="5225" spans="2:10" x14ac:dyDescent="0.25">
      <c r="B5225" s="63">
        <v>6067005201</v>
      </c>
      <c r="C5225" s="63">
        <v>3040</v>
      </c>
      <c r="D5225" s="63" t="s">
        <v>187</v>
      </c>
      <c r="E5225" s="96">
        <v>95826</v>
      </c>
      <c r="F5225" s="63">
        <v>27.1110204820652</v>
      </c>
      <c r="G5225" s="63">
        <v>0</v>
      </c>
      <c r="H5225" s="63">
        <v>59.4</v>
      </c>
      <c r="I5225" s="98" t="str">
        <f>VLOOKUP(E5225, 'Program Data Extracts-Zip Codes'!R$52:W$5334, 6, FALSE)</f>
        <v>PGE</v>
      </c>
      <c r="J5225" s="98" t="str">
        <f>VLOOKUP(E5225, 'Program Data Extracts-Zip Codes'!R$52:W$5334, 4, FALSE)</f>
        <v>SMUD</v>
      </c>
    </row>
    <row r="5226" spans="2:10" x14ac:dyDescent="0.25">
      <c r="B5226" s="63">
        <v>6067005904</v>
      </c>
      <c r="C5226" s="63">
        <v>4825</v>
      </c>
      <c r="D5226" s="63" t="s">
        <v>187</v>
      </c>
      <c r="E5226" s="96">
        <v>95821</v>
      </c>
      <c r="F5226" s="63">
        <v>27.100729591343601</v>
      </c>
      <c r="G5226" s="63">
        <v>0</v>
      </c>
      <c r="H5226" s="63">
        <v>35.4</v>
      </c>
      <c r="I5226" s="98" t="str">
        <f>VLOOKUP(E5226, 'Program Data Extracts-Zip Codes'!R$52:W$5334, 6, FALSE)</f>
        <v>PGE</v>
      </c>
      <c r="J5226" s="98" t="str">
        <f>VLOOKUP(E5226, 'Program Data Extracts-Zip Codes'!R$52:W$5334, 4, FALSE)</f>
        <v>SMUD</v>
      </c>
    </row>
    <row r="5227" spans="2:10" x14ac:dyDescent="0.25">
      <c r="B5227" s="63">
        <v>6067002800</v>
      </c>
      <c r="C5227" s="63">
        <v>3291</v>
      </c>
      <c r="D5227" s="63" t="s">
        <v>187</v>
      </c>
      <c r="E5227" s="96">
        <v>95817</v>
      </c>
      <c r="F5227" s="63">
        <v>27.0503880168453</v>
      </c>
      <c r="G5227" s="63">
        <v>0</v>
      </c>
      <c r="H5227" s="63">
        <v>74.8</v>
      </c>
      <c r="I5227" s="98" t="str">
        <f>VLOOKUP(E5227, 'Program Data Extracts-Zip Codes'!R$52:W$5334, 6, FALSE)</f>
        <v>PGE</v>
      </c>
      <c r="J5227" s="98" t="str">
        <f>VLOOKUP(E5227, 'Program Data Extracts-Zip Codes'!R$52:W$5334, 4, FALSE)</f>
        <v>SMUD</v>
      </c>
    </row>
    <row r="5228" spans="2:10" x14ac:dyDescent="0.25">
      <c r="B5228" s="63">
        <v>6067003501</v>
      </c>
      <c r="C5228" s="63">
        <v>2629</v>
      </c>
      <c r="D5228" s="63" t="s">
        <v>187</v>
      </c>
      <c r="E5228" s="96">
        <v>95822</v>
      </c>
      <c r="F5228" s="63">
        <v>26.327617266599201</v>
      </c>
      <c r="G5228" s="63">
        <v>0</v>
      </c>
      <c r="H5228" s="63">
        <v>40.5</v>
      </c>
      <c r="I5228" s="98" t="str">
        <f>VLOOKUP(E5228, 'Program Data Extracts-Zip Codes'!R$52:W$5334, 6, FALSE)</f>
        <v>PGE</v>
      </c>
      <c r="J5228" s="98" t="str">
        <f>VLOOKUP(E5228, 'Program Data Extracts-Zip Codes'!R$52:W$5334, 4, FALSE)</f>
        <v>SMUD</v>
      </c>
    </row>
    <row r="5229" spans="2:10" x14ac:dyDescent="0.25">
      <c r="B5229" s="63">
        <v>6067007204</v>
      </c>
      <c r="C5229" s="63">
        <v>4965</v>
      </c>
      <c r="D5229" s="63" t="s">
        <v>187</v>
      </c>
      <c r="E5229" s="96">
        <v>95838</v>
      </c>
      <c r="F5229" s="63">
        <v>26.319195629086199</v>
      </c>
      <c r="G5229" s="63">
        <v>0</v>
      </c>
      <c r="H5229" s="63">
        <v>37.200000000000003</v>
      </c>
      <c r="I5229" s="98" t="str">
        <f>VLOOKUP(E5229, 'Program Data Extracts-Zip Codes'!R$52:W$5334, 6, FALSE)</f>
        <v>PGE</v>
      </c>
      <c r="J5229" s="98" t="str">
        <f>VLOOKUP(E5229, 'Program Data Extracts-Zip Codes'!R$52:W$5334, 4, FALSE)</f>
        <v>SMUD</v>
      </c>
    </row>
    <row r="5230" spans="2:10" x14ac:dyDescent="0.25">
      <c r="B5230" s="63">
        <v>6067005510</v>
      </c>
      <c r="C5230" s="63">
        <v>4291</v>
      </c>
      <c r="D5230" s="63" t="s">
        <v>187</v>
      </c>
      <c r="E5230" s="96">
        <v>95825</v>
      </c>
      <c r="F5230" s="63">
        <v>26.208155546940802</v>
      </c>
      <c r="G5230" s="63">
        <v>0</v>
      </c>
      <c r="H5230" s="63">
        <v>40.799999999999997</v>
      </c>
      <c r="I5230" s="98" t="str">
        <f>VLOOKUP(E5230, 'Program Data Extracts-Zip Codes'!R$52:W$5334, 6, FALSE)</f>
        <v>PGE</v>
      </c>
      <c r="J5230" s="98" t="str">
        <f>VLOOKUP(E5230, 'Program Data Extracts-Zip Codes'!R$52:W$5334, 4, FALSE)</f>
        <v>SMUD</v>
      </c>
    </row>
    <row r="5231" spans="2:10" x14ac:dyDescent="0.25">
      <c r="B5231" s="63">
        <v>6067009112</v>
      </c>
      <c r="C5231" s="63">
        <v>3630</v>
      </c>
      <c r="D5231" s="63" t="s">
        <v>187</v>
      </c>
      <c r="E5231" s="96">
        <v>95826</v>
      </c>
      <c r="F5231" s="63">
        <v>26.119285277332899</v>
      </c>
      <c r="G5231" s="63">
        <v>0</v>
      </c>
      <c r="H5231" s="63">
        <v>37.4</v>
      </c>
      <c r="I5231" s="98" t="str">
        <f>VLOOKUP(E5231, 'Program Data Extracts-Zip Codes'!R$52:W$5334, 6, FALSE)</f>
        <v>PGE</v>
      </c>
      <c r="J5231" s="98" t="str">
        <f>VLOOKUP(E5231, 'Program Data Extracts-Zip Codes'!R$52:W$5334, 4, FALSE)</f>
        <v>SMUD</v>
      </c>
    </row>
    <row r="5232" spans="2:10" x14ac:dyDescent="0.25">
      <c r="B5232" s="63">
        <v>6067007020</v>
      </c>
      <c r="C5232" s="63">
        <v>4034</v>
      </c>
      <c r="D5232" s="63" t="s">
        <v>187</v>
      </c>
      <c r="E5232" s="96">
        <v>95833</v>
      </c>
      <c r="F5232" s="63">
        <v>26.111286400686399</v>
      </c>
      <c r="G5232" s="63">
        <v>0</v>
      </c>
      <c r="H5232" s="63">
        <v>20.100000000000001</v>
      </c>
      <c r="I5232" s="98" t="str">
        <f>VLOOKUP(E5232, 'Program Data Extracts-Zip Codes'!R$52:W$5334, 6, FALSE)</f>
        <v>PGE</v>
      </c>
      <c r="J5232" s="98" t="str">
        <f>VLOOKUP(E5232, 'Program Data Extracts-Zip Codes'!R$52:W$5334, 4, FALSE)</f>
        <v>SMUD</v>
      </c>
    </row>
    <row r="5233" spans="2:10" x14ac:dyDescent="0.25">
      <c r="B5233" s="63">
        <v>6067005202</v>
      </c>
      <c r="C5233" s="63">
        <v>3154</v>
      </c>
      <c r="D5233" s="63" t="s">
        <v>187</v>
      </c>
      <c r="E5233" s="96">
        <v>95826</v>
      </c>
      <c r="F5233" s="63">
        <v>26.106127657284599</v>
      </c>
      <c r="G5233" s="63">
        <v>0</v>
      </c>
      <c r="H5233" s="63">
        <v>33.6</v>
      </c>
      <c r="I5233" s="98" t="str">
        <f>VLOOKUP(E5233, 'Program Data Extracts-Zip Codes'!R$52:W$5334, 6, FALSE)</f>
        <v>PGE</v>
      </c>
      <c r="J5233" s="98" t="str">
        <f>VLOOKUP(E5233, 'Program Data Extracts-Zip Codes'!R$52:W$5334, 4, FALSE)</f>
        <v>SMUD</v>
      </c>
    </row>
    <row r="5234" spans="2:10" x14ac:dyDescent="0.25">
      <c r="B5234" s="63">
        <v>6067009107</v>
      </c>
      <c r="C5234" s="63">
        <v>3213</v>
      </c>
      <c r="D5234" s="63" t="s">
        <v>187</v>
      </c>
      <c r="E5234" s="96">
        <v>95827</v>
      </c>
      <c r="F5234" s="63">
        <v>25.950498456345599</v>
      </c>
      <c r="G5234" s="63">
        <v>0</v>
      </c>
      <c r="H5234" s="63">
        <v>30.3</v>
      </c>
      <c r="I5234" s="98" t="str">
        <f>VLOOKUP(E5234, 'Program Data Extracts-Zip Codes'!R$52:W$5334, 6, FALSE)</f>
        <v>PGE</v>
      </c>
      <c r="J5234" s="98" t="str">
        <f>VLOOKUP(E5234, 'Program Data Extracts-Zip Codes'!R$52:W$5334, 4, FALSE)</f>
        <v>SMUD</v>
      </c>
    </row>
    <row r="5235" spans="2:10" x14ac:dyDescent="0.25">
      <c r="B5235" s="63">
        <v>6067003102</v>
      </c>
      <c r="C5235" s="63">
        <v>2933</v>
      </c>
      <c r="D5235" s="63" t="s">
        <v>187</v>
      </c>
      <c r="E5235" s="96">
        <v>95820</v>
      </c>
      <c r="F5235" s="63">
        <v>25.759310529676799</v>
      </c>
      <c r="G5235" s="63">
        <v>0</v>
      </c>
      <c r="H5235" s="63">
        <v>47.9</v>
      </c>
      <c r="I5235" s="98" t="str">
        <f>VLOOKUP(E5235, 'Program Data Extracts-Zip Codes'!R$52:W$5334, 6, FALSE)</f>
        <v>PGE</v>
      </c>
      <c r="J5235" s="98" t="str">
        <f>VLOOKUP(E5235, 'Program Data Extracts-Zip Codes'!R$52:W$5334, 4, FALSE)</f>
        <v>SMUD</v>
      </c>
    </row>
    <row r="5236" spans="2:10" x14ac:dyDescent="0.25">
      <c r="B5236" s="63">
        <v>6067007416</v>
      </c>
      <c r="C5236" s="63">
        <v>3866</v>
      </c>
      <c r="D5236" s="63" t="s">
        <v>187</v>
      </c>
      <c r="E5236" s="96">
        <v>95842</v>
      </c>
      <c r="F5236" s="63">
        <v>25.652032561966401</v>
      </c>
      <c r="G5236" s="63">
        <v>0</v>
      </c>
      <c r="H5236" s="63">
        <v>36.5</v>
      </c>
      <c r="I5236" s="98" t="str">
        <f>VLOOKUP(E5236, 'Program Data Extracts-Zip Codes'!R$52:W$5334, 6, FALSE)</f>
        <v>PGE</v>
      </c>
      <c r="J5236" s="98" t="str">
        <f>VLOOKUP(E5236, 'Program Data Extracts-Zip Codes'!R$52:W$5334, 4, FALSE)</f>
        <v>SMUD</v>
      </c>
    </row>
    <row r="5237" spans="2:10" x14ac:dyDescent="0.25">
      <c r="B5237" s="63">
        <v>6067007019</v>
      </c>
      <c r="C5237" s="63">
        <v>1203</v>
      </c>
      <c r="D5237" s="63" t="s">
        <v>187</v>
      </c>
      <c r="E5237" s="96">
        <v>95834</v>
      </c>
      <c r="F5237" s="63">
        <v>25.642065539613402</v>
      </c>
      <c r="G5237" s="63">
        <v>0</v>
      </c>
      <c r="H5237" s="63">
        <v>68.2</v>
      </c>
      <c r="I5237" s="98" t="str">
        <f>VLOOKUP(E5237, 'Program Data Extracts-Zip Codes'!R$52:W$5334, 6, FALSE)</f>
        <v>PGE</v>
      </c>
      <c r="J5237" s="98" t="str">
        <f>VLOOKUP(E5237, 'Program Data Extracts-Zip Codes'!R$52:W$5334, 4, FALSE)</f>
        <v>SMUD</v>
      </c>
    </row>
    <row r="5238" spans="2:10" x14ac:dyDescent="0.25">
      <c r="B5238" s="63">
        <v>6067003502</v>
      </c>
      <c r="C5238" s="63">
        <v>2916</v>
      </c>
      <c r="D5238" s="63" t="s">
        <v>187</v>
      </c>
      <c r="E5238" s="96">
        <v>95822</v>
      </c>
      <c r="F5238" s="63">
        <v>25.638315969467399</v>
      </c>
      <c r="G5238" s="63">
        <v>0</v>
      </c>
      <c r="H5238" s="63">
        <v>34.299999999999997</v>
      </c>
      <c r="I5238" s="98" t="str">
        <f>VLOOKUP(E5238, 'Program Data Extracts-Zip Codes'!R$52:W$5334, 6, FALSE)</f>
        <v>PGE</v>
      </c>
      <c r="J5238" s="98" t="str">
        <f>VLOOKUP(E5238, 'Program Data Extracts-Zip Codes'!R$52:W$5334, 4, FALSE)</f>
        <v>SMUD</v>
      </c>
    </row>
    <row r="5239" spans="2:10" x14ac:dyDescent="0.25">
      <c r="B5239" s="63">
        <v>6067007012</v>
      </c>
      <c r="C5239" s="63">
        <v>3345</v>
      </c>
      <c r="D5239" s="63" t="s">
        <v>187</v>
      </c>
      <c r="E5239" s="96">
        <v>95833</v>
      </c>
      <c r="F5239" s="63">
        <v>25.5373084018021</v>
      </c>
      <c r="G5239" s="63">
        <v>0</v>
      </c>
      <c r="H5239" s="63">
        <v>37.6</v>
      </c>
      <c r="I5239" s="98" t="str">
        <f>VLOOKUP(E5239, 'Program Data Extracts-Zip Codes'!R$52:W$5334, 6, FALSE)</f>
        <v>PGE</v>
      </c>
      <c r="J5239" s="98" t="str">
        <f>VLOOKUP(E5239, 'Program Data Extracts-Zip Codes'!R$52:W$5334, 4, FALSE)</f>
        <v>SMUD</v>
      </c>
    </row>
    <row r="5240" spans="2:10" x14ac:dyDescent="0.25">
      <c r="B5240" s="63">
        <v>6067007018</v>
      </c>
      <c r="C5240" s="63">
        <v>5083</v>
      </c>
      <c r="D5240" s="63" t="s">
        <v>187</v>
      </c>
      <c r="E5240" s="96">
        <v>95834</v>
      </c>
      <c r="F5240" s="63">
        <v>25.488756120107801</v>
      </c>
      <c r="G5240" s="63">
        <v>0</v>
      </c>
      <c r="H5240" s="63">
        <v>23.1</v>
      </c>
      <c r="I5240" s="98" t="str">
        <f>VLOOKUP(E5240, 'Program Data Extracts-Zip Codes'!R$52:W$5334, 6, FALSE)</f>
        <v>PGE</v>
      </c>
      <c r="J5240" s="98" t="str">
        <f>VLOOKUP(E5240, 'Program Data Extracts-Zip Codes'!R$52:W$5334, 4, FALSE)</f>
        <v>SMUD</v>
      </c>
    </row>
    <row r="5241" spans="2:10" x14ac:dyDescent="0.25">
      <c r="B5241" s="63">
        <v>6067009634</v>
      </c>
      <c r="C5241" s="63">
        <v>4913</v>
      </c>
      <c r="D5241" s="63" t="s">
        <v>187</v>
      </c>
      <c r="E5241" s="96">
        <v>95823</v>
      </c>
      <c r="F5241" s="63">
        <v>25.430516602018699</v>
      </c>
      <c r="G5241" s="63">
        <v>0</v>
      </c>
      <c r="H5241" s="63">
        <v>64.8</v>
      </c>
      <c r="I5241" s="98" t="str">
        <f>VLOOKUP(E5241, 'Program Data Extracts-Zip Codes'!R$52:W$5334, 6, FALSE)</f>
        <v>PGE</v>
      </c>
      <c r="J5241" s="98" t="str">
        <f>VLOOKUP(E5241, 'Program Data Extracts-Zip Codes'!R$52:W$5334, 4, FALSE)</f>
        <v>SMUD</v>
      </c>
    </row>
    <row r="5242" spans="2:10" x14ac:dyDescent="0.25">
      <c r="B5242" s="63">
        <v>6067003400</v>
      </c>
      <c r="C5242" s="63">
        <v>4085</v>
      </c>
      <c r="D5242" s="63" t="s">
        <v>187</v>
      </c>
      <c r="E5242" s="96">
        <v>95831</v>
      </c>
      <c r="F5242" s="63">
        <v>25.259208656839402</v>
      </c>
      <c r="G5242" s="63">
        <v>0</v>
      </c>
      <c r="H5242" s="63">
        <v>30.9</v>
      </c>
      <c r="I5242" s="98" t="str">
        <f>VLOOKUP(E5242, 'Program Data Extracts-Zip Codes'!R$52:W$5334, 6, FALSE)</f>
        <v>PGE</v>
      </c>
      <c r="J5242" s="98" t="str">
        <f>VLOOKUP(E5242, 'Program Data Extracts-Zip Codes'!R$52:W$5334, 4, FALSE)</f>
        <v>SMUD</v>
      </c>
    </row>
    <row r="5243" spans="2:10" x14ac:dyDescent="0.25">
      <c r="B5243" s="63">
        <v>6067009109</v>
      </c>
      <c r="C5243" s="63">
        <v>4842</v>
      </c>
      <c r="D5243" s="63" t="s">
        <v>187</v>
      </c>
      <c r="E5243" s="96">
        <v>95826</v>
      </c>
      <c r="F5243" s="63">
        <v>24.971716535027099</v>
      </c>
      <c r="G5243" s="63">
        <v>0</v>
      </c>
      <c r="H5243" s="63">
        <v>31.5</v>
      </c>
      <c r="I5243" s="98" t="str">
        <f>VLOOKUP(E5243, 'Program Data Extracts-Zip Codes'!R$52:W$5334, 6, FALSE)</f>
        <v>PGE</v>
      </c>
      <c r="J5243" s="98" t="str">
        <f>VLOOKUP(E5243, 'Program Data Extracts-Zip Codes'!R$52:W$5334, 4, FALSE)</f>
        <v>SMUD</v>
      </c>
    </row>
    <row r="5244" spans="2:10" x14ac:dyDescent="0.25">
      <c r="B5244" s="63">
        <v>6067009610</v>
      </c>
      <c r="C5244" s="63">
        <v>6072</v>
      </c>
      <c r="D5244" s="63" t="s">
        <v>187</v>
      </c>
      <c r="E5244" s="96">
        <v>95823</v>
      </c>
      <c r="F5244" s="63">
        <v>24.966579045116202</v>
      </c>
      <c r="G5244" s="63">
        <v>0</v>
      </c>
      <c r="H5244" s="63">
        <v>50.4</v>
      </c>
      <c r="I5244" s="98" t="str">
        <f>VLOOKUP(E5244, 'Program Data Extracts-Zip Codes'!R$52:W$5334, 6, FALSE)</f>
        <v>PGE</v>
      </c>
      <c r="J5244" s="98" t="str">
        <f>VLOOKUP(E5244, 'Program Data Extracts-Zip Codes'!R$52:W$5334, 4, FALSE)</f>
        <v>SMUD</v>
      </c>
    </row>
    <row r="5245" spans="2:10" x14ac:dyDescent="0.25">
      <c r="B5245" s="63">
        <v>6067005508</v>
      </c>
      <c r="C5245" s="63">
        <v>3106</v>
      </c>
      <c r="D5245" s="63" t="s">
        <v>187</v>
      </c>
      <c r="E5245" s="96">
        <v>95825</v>
      </c>
      <c r="F5245" s="63">
        <v>24.905216390103298</v>
      </c>
      <c r="G5245" s="63">
        <v>0</v>
      </c>
      <c r="H5245" s="63">
        <v>42.4</v>
      </c>
      <c r="I5245" s="98" t="str">
        <f>VLOOKUP(E5245, 'Program Data Extracts-Zip Codes'!R$52:W$5334, 6, FALSE)</f>
        <v>PGE</v>
      </c>
      <c r="J5245" s="98" t="str">
        <f>VLOOKUP(E5245, 'Program Data Extracts-Zip Codes'!R$52:W$5334, 4, FALSE)</f>
        <v>SMUD</v>
      </c>
    </row>
    <row r="5246" spans="2:10" x14ac:dyDescent="0.25">
      <c r="B5246" s="63">
        <v>6067003900</v>
      </c>
      <c r="C5246" s="63">
        <v>3374</v>
      </c>
      <c r="D5246" s="63" t="s">
        <v>187</v>
      </c>
      <c r="E5246" s="96">
        <v>95822</v>
      </c>
      <c r="F5246" s="63">
        <v>24.827708322963499</v>
      </c>
      <c r="G5246" s="63">
        <v>0</v>
      </c>
      <c r="H5246" s="63">
        <v>18.100000000000001</v>
      </c>
      <c r="I5246" s="98" t="str">
        <f>VLOOKUP(E5246, 'Program Data Extracts-Zip Codes'!R$52:W$5334, 6, FALSE)</f>
        <v>PGE</v>
      </c>
      <c r="J5246" s="98" t="str">
        <f>VLOOKUP(E5246, 'Program Data Extracts-Zip Codes'!R$52:W$5334, 4, FALSE)</f>
        <v>SMUD</v>
      </c>
    </row>
    <row r="5247" spans="2:10" x14ac:dyDescent="0.25">
      <c r="B5247" s="63">
        <v>6067007016</v>
      </c>
      <c r="C5247" s="63">
        <v>5537</v>
      </c>
      <c r="D5247" s="63" t="s">
        <v>187</v>
      </c>
      <c r="E5247" s="96">
        <v>95834</v>
      </c>
      <c r="F5247" s="63">
        <v>24.417371860926298</v>
      </c>
      <c r="G5247" s="63">
        <v>0</v>
      </c>
      <c r="H5247" s="63">
        <v>31.2</v>
      </c>
      <c r="I5247" s="98" t="str">
        <f>VLOOKUP(E5247, 'Program Data Extracts-Zip Codes'!R$52:W$5334, 6, FALSE)</f>
        <v>PGE</v>
      </c>
      <c r="J5247" s="98" t="str">
        <f>VLOOKUP(E5247, 'Program Data Extracts-Zip Codes'!R$52:W$5334, 4, FALSE)</f>
        <v>SMUD</v>
      </c>
    </row>
    <row r="5248" spans="2:10" x14ac:dyDescent="0.25">
      <c r="B5248" s="63">
        <v>6067004001</v>
      </c>
      <c r="C5248" s="63">
        <v>5755</v>
      </c>
      <c r="D5248" s="63" t="s">
        <v>187</v>
      </c>
      <c r="E5248" s="96">
        <v>95831</v>
      </c>
      <c r="F5248" s="63">
        <v>24.382781029847301</v>
      </c>
      <c r="G5248" s="63">
        <v>0</v>
      </c>
      <c r="H5248" s="63">
        <v>25</v>
      </c>
      <c r="I5248" s="98" t="str">
        <f>VLOOKUP(E5248, 'Program Data Extracts-Zip Codes'!R$52:W$5334, 6, FALSE)</f>
        <v>PGE</v>
      </c>
      <c r="J5248" s="98" t="str">
        <f>VLOOKUP(E5248, 'Program Data Extracts-Zip Codes'!R$52:W$5334, 4, FALSE)</f>
        <v>SMUD</v>
      </c>
    </row>
    <row r="5249" spans="2:10" x14ac:dyDescent="0.25">
      <c r="B5249" s="63">
        <v>6067009633</v>
      </c>
      <c r="C5249" s="63">
        <v>3309</v>
      </c>
      <c r="D5249" s="63" t="s">
        <v>187</v>
      </c>
      <c r="E5249" s="96">
        <v>95823</v>
      </c>
      <c r="F5249" s="63">
        <v>23.967869687334201</v>
      </c>
      <c r="G5249" s="63">
        <v>0</v>
      </c>
      <c r="H5249" s="63">
        <v>52.3</v>
      </c>
      <c r="I5249" s="98" t="str">
        <f>VLOOKUP(E5249, 'Program Data Extracts-Zip Codes'!R$52:W$5334, 6, FALSE)</f>
        <v>PGE</v>
      </c>
      <c r="J5249" s="98" t="str">
        <f>VLOOKUP(E5249, 'Program Data Extracts-Zip Codes'!R$52:W$5334, 4, FALSE)</f>
        <v>SMUD</v>
      </c>
    </row>
    <row r="5250" spans="2:10" x14ac:dyDescent="0.25">
      <c r="B5250" s="63">
        <v>6067004906</v>
      </c>
      <c r="C5250" s="63">
        <v>2797</v>
      </c>
      <c r="D5250" s="63" t="s">
        <v>187</v>
      </c>
      <c r="E5250" s="96">
        <v>95823</v>
      </c>
      <c r="F5250" s="63">
        <v>23.852971025691801</v>
      </c>
      <c r="G5250" s="63">
        <v>0</v>
      </c>
      <c r="H5250" s="63">
        <v>52.5</v>
      </c>
      <c r="I5250" s="98" t="str">
        <f>VLOOKUP(E5250, 'Program Data Extracts-Zip Codes'!R$52:W$5334, 6, FALSE)</f>
        <v>PGE</v>
      </c>
      <c r="J5250" s="98" t="str">
        <f>VLOOKUP(E5250, 'Program Data Extracts-Zip Codes'!R$52:W$5334, 4, FALSE)</f>
        <v>SMUD</v>
      </c>
    </row>
    <row r="5251" spans="2:10" x14ac:dyDescent="0.25">
      <c r="B5251" s="63">
        <v>6067005204</v>
      </c>
      <c r="C5251" s="63">
        <v>4220</v>
      </c>
      <c r="D5251" s="63" t="s">
        <v>187</v>
      </c>
      <c r="E5251" s="96">
        <v>95826</v>
      </c>
      <c r="F5251" s="63">
        <v>23.5479450568304</v>
      </c>
      <c r="G5251" s="63">
        <v>0</v>
      </c>
      <c r="H5251" s="63">
        <v>23.9</v>
      </c>
      <c r="I5251" s="98" t="str">
        <f>VLOOKUP(E5251, 'Program Data Extracts-Zip Codes'!R$52:W$5334, 6, FALSE)</f>
        <v>PGE</v>
      </c>
      <c r="J5251" s="98" t="str">
        <f>VLOOKUP(E5251, 'Program Data Extracts-Zip Codes'!R$52:W$5334, 4, FALSE)</f>
        <v>SMUD</v>
      </c>
    </row>
    <row r="5252" spans="2:10" x14ac:dyDescent="0.25">
      <c r="B5252" s="63">
        <v>6067005404</v>
      </c>
      <c r="C5252" s="63">
        <v>5611</v>
      </c>
      <c r="D5252" s="63" t="s">
        <v>187</v>
      </c>
      <c r="E5252" s="96">
        <v>95864</v>
      </c>
      <c r="F5252" s="63">
        <v>22.546606751449801</v>
      </c>
      <c r="G5252" s="63">
        <v>0</v>
      </c>
      <c r="H5252" s="63">
        <v>26.9</v>
      </c>
      <c r="I5252" s="98" t="str">
        <f>VLOOKUP(E5252, 'Program Data Extracts-Zip Codes'!R$52:W$5334, 6, FALSE)</f>
        <v>PGE</v>
      </c>
      <c r="J5252" s="98" t="str">
        <f>VLOOKUP(E5252, 'Program Data Extracts-Zip Codes'!R$52:W$5334, 4, FALSE)</f>
        <v>SMUD</v>
      </c>
    </row>
    <row r="5253" spans="2:10" x14ac:dyDescent="0.25">
      <c r="B5253" s="63">
        <v>6067009321</v>
      </c>
      <c r="C5253" s="63">
        <v>5573</v>
      </c>
      <c r="D5253" s="63" t="s">
        <v>187</v>
      </c>
      <c r="E5253" s="96">
        <v>95828</v>
      </c>
      <c r="F5253" s="63">
        <v>21.877044657870101</v>
      </c>
      <c r="G5253" s="63">
        <v>0</v>
      </c>
      <c r="H5253" s="63">
        <v>33.700000000000003</v>
      </c>
      <c r="I5253" s="98" t="str">
        <f>VLOOKUP(E5253, 'Program Data Extracts-Zip Codes'!R$52:W$5334, 6, FALSE)</f>
        <v>PGE</v>
      </c>
      <c r="J5253" s="98" t="str">
        <f>VLOOKUP(E5253, 'Program Data Extracts-Zip Codes'!R$52:W$5334, 4, FALSE)</f>
        <v>SMUD</v>
      </c>
    </row>
    <row r="5254" spans="2:10" x14ac:dyDescent="0.25">
      <c r="B5254" s="63">
        <v>6067007015</v>
      </c>
      <c r="C5254" s="63">
        <v>4997</v>
      </c>
      <c r="D5254" s="63" t="s">
        <v>187</v>
      </c>
      <c r="E5254" s="96">
        <v>95834</v>
      </c>
      <c r="F5254" s="63">
        <v>21.7432784661661</v>
      </c>
      <c r="G5254" s="63">
        <v>0</v>
      </c>
      <c r="H5254" s="63">
        <v>28</v>
      </c>
      <c r="I5254" s="98" t="str">
        <f>VLOOKUP(E5254, 'Program Data Extracts-Zip Codes'!R$52:W$5334, 6, FALSE)</f>
        <v>PGE</v>
      </c>
      <c r="J5254" s="98" t="str">
        <f>VLOOKUP(E5254, 'Program Data Extracts-Zip Codes'!R$52:W$5334, 4, FALSE)</f>
        <v>SMUD</v>
      </c>
    </row>
    <row r="5255" spans="2:10" x14ac:dyDescent="0.25">
      <c r="B5255" s="63">
        <v>6067005901</v>
      </c>
      <c r="C5255" s="63">
        <v>5892</v>
      </c>
      <c r="D5255" s="63" t="s">
        <v>187</v>
      </c>
      <c r="E5255" s="96">
        <v>95821</v>
      </c>
      <c r="F5255" s="63">
        <v>20.408842584701599</v>
      </c>
      <c r="G5255" s="63">
        <v>0</v>
      </c>
      <c r="H5255" s="63">
        <v>13.2</v>
      </c>
      <c r="I5255" s="98" t="str">
        <f>VLOOKUP(E5255, 'Program Data Extracts-Zip Codes'!R$52:W$5334, 6, FALSE)</f>
        <v>PGE</v>
      </c>
      <c r="J5255" s="98" t="str">
        <f>VLOOKUP(E5255, 'Program Data Extracts-Zip Codes'!R$52:W$5334, 4, FALSE)</f>
        <v>SMUD</v>
      </c>
    </row>
    <row r="5256" spans="2:10" x14ac:dyDescent="0.25">
      <c r="B5256" s="63">
        <v>6067005605</v>
      </c>
      <c r="C5256" s="63">
        <v>3124</v>
      </c>
      <c r="D5256" s="63" t="s">
        <v>187</v>
      </c>
      <c r="E5256" s="96">
        <v>95864</v>
      </c>
      <c r="F5256" s="63">
        <v>20.3839226687737</v>
      </c>
      <c r="G5256" s="63">
        <v>0</v>
      </c>
      <c r="H5256" s="63">
        <v>46.5</v>
      </c>
      <c r="I5256" s="98" t="str">
        <f>VLOOKUP(E5256, 'Program Data Extracts-Zip Codes'!R$52:W$5334, 6, FALSE)</f>
        <v>PGE</v>
      </c>
      <c r="J5256" s="98" t="str">
        <f>VLOOKUP(E5256, 'Program Data Extracts-Zip Codes'!R$52:W$5334, 4, FALSE)</f>
        <v>SMUD</v>
      </c>
    </row>
    <row r="5257" spans="2:10" x14ac:dyDescent="0.25">
      <c r="B5257" s="63">
        <v>6067002600</v>
      </c>
      <c r="C5257" s="63">
        <v>2505</v>
      </c>
      <c r="D5257" s="63" t="s">
        <v>187</v>
      </c>
      <c r="E5257" s="96">
        <v>95818</v>
      </c>
      <c r="F5257" s="63">
        <v>20.263326234107399</v>
      </c>
      <c r="G5257" s="63">
        <v>0</v>
      </c>
      <c r="H5257" s="63">
        <v>29.2</v>
      </c>
      <c r="I5257" s="98" t="str">
        <f>VLOOKUP(E5257, 'Program Data Extracts-Zip Codes'!R$52:W$5334, 6, FALSE)</f>
        <v>PGE</v>
      </c>
      <c r="J5257" s="98" t="str">
        <f>VLOOKUP(E5257, 'Program Data Extracts-Zip Codes'!R$52:W$5334, 4, FALSE)</f>
        <v>SMUD</v>
      </c>
    </row>
    <row r="5258" spans="2:10" x14ac:dyDescent="0.25">
      <c r="B5258" s="63">
        <v>6067004010</v>
      </c>
      <c r="C5258" s="63">
        <v>5131</v>
      </c>
      <c r="D5258" s="63" t="s">
        <v>187</v>
      </c>
      <c r="E5258" s="96">
        <v>95831</v>
      </c>
      <c r="F5258" s="63">
        <v>19.1960941616653</v>
      </c>
      <c r="G5258" s="63">
        <v>0</v>
      </c>
      <c r="H5258" s="63">
        <v>31.4</v>
      </c>
      <c r="I5258" s="98" t="str">
        <f>VLOOKUP(E5258, 'Program Data Extracts-Zip Codes'!R$52:W$5334, 6, FALSE)</f>
        <v>PGE</v>
      </c>
      <c r="J5258" s="98" t="str">
        <f>VLOOKUP(E5258, 'Program Data Extracts-Zip Codes'!R$52:W$5334, 4, FALSE)</f>
        <v>SMUD</v>
      </c>
    </row>
    <row r="5259" spans="2:10" x14ac:dyDescent="0.25">
      <c r="B5259" s="63">
        <v>6067007013</v>
      </c>
      <c r="C5259" s="63">
        <v>2779</v>
      </c>
      <c r="D5259" s="63" t="s">
        <v>187</v>
      </c>
      <c r="E5259" s="96">
        <v>95833</v>
      </c>
      <c r="F5259" s="63">
        <v>19.1606575045307</v>
      </c>
      <c r="G5259" s="63">
        <v>0</v>
      </c>
      <c r="H5259" s="63">
        <v>42.7</v>
      </c>
      <c r="I5259" s="98" t="str">
        <f>VLOOKUP(E5259, 'Program Data Extracts-Zip Codes'!R$52:W$5334, 6, FALSE)</f>
        <v>PGE</v>
      </c>
      <c r="J5259" s="98" t="str">
        <f>VLOOKUP(E5259, 'Program Data Extracts-Zip Codes'!R$52:W$5334, 4, FALSE)</f>
        <v>SMUD</v>
      </c>
    </row>
    <row r="5260" spans="2:10" x14ac:dyDescent="0.25">
      <c r="B5260" s="63">
        <v>6067007428</v>
      </c>
      <c r="C5260" s="63">
        <v>3451</v>
      </c>
      <c r="D5260" s="63" t="s">
        <v>187</v>
      </c>
      <c r="E5260" s="96">
        <v>95842</v>
      </c>
      <c r="F5260" s="63">
        <v>19.153530338506101</v>
      </c>
      <c r="G5260" s="63">
        <v>0</v>
      </c>
      <c r="H5260" s="63">
        <v>34.4</v>
      </c>
      <c r="I5260" s="98" t="str">
        <f>VLOOKUP(E5260, 'Program Data Extracts-Zip Codes'!R$52:W$5334, 6, FALSE)</f>
        <v>PGE</v>
      </c>
      <c r="J5260" s="98" t="str">
        <f>VLOOKUP(E5260, 'Program Data Extracts-Zip Codes'!R$52:W$5334, 4, FALSE)</f>
        <v>SMUD</v>
      </c>
    </row>
    <row r="5261" spans="2:10" x14ac:dyDescent="0.25">
      <c r="B5261" s="63">
        <v>6067009311</v>
      </c>
      <c r="C5261" s="63">
        <v>6407</v>
      </c>
      <c r="D5261" s="63" t="s">
        <v>187</v>
      </c>
      <c r="E5261" s="96">
        <v>95829</v>
      </c>
      <c r="F5261" s="63">
        <v>18.933735897397401</v>
      </c>
      <c r="G5261" s="63">
        <v>0</v>
      </c>
      <c r="H5261" s="63">
        <v>36.5</v>
      </c>
      <c r="I5261" s="98" t="str">
        <f>VLOOKUP(E5261, 'Program Data Extracts-Zip Codes'!R$52:W$5334, 6, FALSE)</f>
        <v>PGE</v>
      </c>
      <c r="J5261" s="98" t="str">
        <f>VLOOKUP(E5261, 'Program Data Extracts-Zip Codes'!R$52:W$5334, 4, FALSE)</f>
        <v>SMUD</v>
      </c>
    </row>
    <row r="5262" spans="2:10" x14ac:dyDescent="0.25">
      <c r="B5262" s="63">
        <v>6067002300</v>
      </c>
      <c r="C5262" s="63">
        <v>3156</v>
      </c>
      <c r="D5262" s="63" t="s">
        <v>187</v>
      </c>
      <c r="E5262" s="96">
        <v>95818</v>
      </c>
      <c r="F5262" s="63">
        <v>18.891462414055901</v>
      </c>
      <c r="G5262" s="63">
        <v>0</v>
      </c>
      <c r="H5262" s="63">
        <v>11.7</v>
      </c>
      <c r="I5262" s="98" t="str">
        <f>VLOOKUP(E5262, 'Program Data Extracts-Zip Codes'!R$52:W$5334, 6, FALSE)</f>
        <v>PGE</v>
      </c>
      <c r="J5262" s="98" t="str">
        <f>VLOOKUP(E5262, 'Program Data Extracts-Zip Codes'!R$52:W$5334, 4, FALSE)</f>
        <v>SMUD</v>
      </c>
    </row>
    <row r="5263" spans="2:10" x14ac:dyDescent="0.25">
      <c r="B5263" s="63">
        <v>6067009317</v>
      </c>
      <c r="C5263" s="63">
        <v>5700</v>
      </c>
      <c r="D5263" s="63" t="s">
        <v>187</v>
      </c>
      <c r="E5263" s="96">
        <v>95828</v>
      </c>
      <c r="F5263" s="63">
        <v>18.887297278816401</v>
      </c>
      <c r="G5263" s="63">
        <v>0</v>
      </c>
      <c r="H5263" s="63">
        <v>27.4</v>
      </c>
      <c r="I5263" s="98" t="str">
        <f>VLOOKUP(E5263, 'Program Data Extracts-Zip Codes'!R$52:W$5334, 6, FALSE)</f>
        <v>PGE</v>
      </c>
      <c r="J5263" s="98" t="str">
        <f>VLOOKUP(E5263, 'Program Data Extracts-Zip Codes'!R$52:W$5334, 4, FALSE)</f>
        <v>SMUD</v>
      </c>
    </row>
    <row r="5264" spans="2:10" x14ac:dyDescent="0.25">
      <c r="B5264" s="63">
        <v>6067008130</v>
      </c>
      <c r="C5264" s="63">
        <v>3761</v>
      </c>
      <c r="D5264" s="63" t="s">
        <v>187</v>
      </c>
      <c r="E5264" s="96">
        <v>95842</v>
      </c>
      <c r="F5264" s="63">
        <v>18.848013582024301</v>
      </c>
      <c r="G5264" s="63">
        <v>0</v>
      </c>
      <c r="H5264" s="63">
        <v>40.700000000000003</v>
      </c>
      <c r="I5264" s="98" t="str">
        <f>VLOOKUP(E5264, 'Program Data Extracts-Zip Codes'!R$52:W$5334, 6, FALSE)</f>
        <v>PGE</v>
      </c>
      <c r="J5264" s="98" t="str">
        <f>VLOOKUP(E5264, 'Program Data Extracts-Zip Codes'!R$52:W$5334, 4, FALSE)</f>
        <v>SMUD</v>
      </c>
    </row>
    <row r="5265" spans="2:10" x14ac:dyDescent="0.25">
      <c r="B5265" s="63">
        <v>6067005403</v>
      </c>
      <c r="C5265" s="63">
        <v>2224</v>
      </c>
      <c r="D5265" s="63" t="s">
        <v>187</v>
      </c>
      <c r="E5265" s="96">
        <v>95825</v>
      </c>
      <c r="F5265" s="63">
        <v>18.377761867209902</v>
      </c>
      <c r="G5265" s="63">
        <v>0</v>
      </c>
      <c r="H5265" s="63">
        <v>28.2</v>
      </c>
      <c r="I5265" s="98" t="str">
        <f>VLOOKUP(E5265, 'Program Data Extracts-Zip Codes'!R$52:W$5334, 6, FALSE)</f>
        <v>PGE</v>
      </c>
      <c r="J5265" s="98" t="str">
        <f>VLOOKUP(E5265, 'Program Data Extracts-Zip Codes'!R$52:W$5334, 4, FALSE)</f>
        <v>SMUD</v>
      </c>
    </row>
    <row r="5266" spans="2:10" x14ac:dyDescent="0.25">
      <c r="B5266" s="63">
        <v>6067003300</v>
      </c>
      <c r="C5266" s="63">
        <v>4073</v>
      </c>
      <c r="D5266" s="63" t="s">
        <v>187</v>
      </c>
      <c r="E5266" s="96">
        <v>95822</v>
      </c>
      <c r="F5266" s="63">
        <v>18.3772011103922</v>
      </c>
      <c r="G5266" s="63">
        <v>0</v>
      </c>
      <c r="H5266" s="63">
        <v>22.9</v>
      </c>
      <c r="I5266" s="98" t="str">
        <f>VLOOKUP(E5266, 'Program Data Extracts-Zip Codes'!R$52:W$5334, 6, FALSE)</f>
        <v>PGE</v>
      </c>
      <c r="J5266" s="98" t="str">
        <f>VLOOKUP(E5266, 'Program Data Extracts-Zip Codes'!R$52:W$5334, 4, FALSE)</f>
        <v>SMUD</v>
      </c>
    </row>
    <row r="5267" spans="2:10" x14ac:dyDescent="0.25">
      <c r="B5267" s="63">
        <v>6067005606</v>
      </c>
      <c r="C5267" s="63">
        <v>4029</v>
      </c>
      <c r="D5267" s="63" t="s">
        <v>187</v>
      </c>
      <c r="E5267" s="96">
        <v>95864</v>
      </c>
      <c r="F5267" s="63">
        <v>18.372564283319399</v>
      </c>
      <c r="G5267" s="63">
        <v>0</v>
      </c>
      <c r="H5267" s="63">
        <v>24.9</v>
      </c>
      <c r="I5267" s="98" t="str">
        <f>VLOOKUP(E5267, 'Program Data Extracts-Zip Codes'!R$52:W$5334, 6, FALSE)</f>
        <v>PGE</v>
      </c>
      <c r="J5267" s="98" t="str">
        <f>VLOOKUP(E5267, 'Program Data Extracts-Zip Codes'!R$52:W$5334, 4, FALSE)</f>
        <v>SMUD</v>
      </c>
    </row>
    <row r="5268" spans="2:10" x14ac:dyDescent="0.25">
      <c r="B5268" s="63">
        <v>6067002400</v>
      </c>
      <c r="C5268" s="63">
        <v>4387</v>
      </c>
      <c r="D5268" s="63" t="s">
        <v>187</v>
      </c>
      <c r="E5268" s="96">
        <v>95818</v>
      </c>
      <c r="F5268" s="63">
        <v>18.017609345379999</v>
      </c>
      <c r="G5268" s="63">
        <v>0</v>
      </c>
      <c r="H5268" s="63">
        <v>13.6</v>
      </c>
      <c r="I5268" s="98" t="str">
        <f>VLOOKUP(E5268, 'Program Data Extracts-Zip Codes'!R$52:W$5334, 6, FALSE)</f>
        <v>PGE</v>
      </c>
      <c r="J5268" s="98" t="str">
        <f>VLOOKUP(E5268, 'Program Data Extracts-Zip Codes'!R$52:W$5334, 4, FALSE)</f>
        <v>SMUD</v>
      </c>
    </row>
    <row r="5269" spans="2:10" x14ac:dyDescent="0.25">
      <c r="B5269" s="63">
        <v>6067004006</v>
      </c>
      <c r="C5269" s="63">
        <v>4843</v>
      </c>
      <c r="D5269" s="63" t="s">
        <v>187</v>
      </c>
      <c r="E5269" s="96">
        <v>95831</v>
      </c>
      <c r="F5269" s="63">
        <v>17.995054120950002</v>
      </c>
      <c r="G5269" s="63">
        <v>0</v>
      </c>
      <c r="H5269" s="63">
        <v>23.1</v>
      </c>
      <c r="I5269" s="98" t="str">
        <f>VLOOKUP(E5269, 'Program Data Extracts-Zip Codes'!R$52:W$5334, 6, FALSE)</f>
        <v>PGE</v>
      </c>
      <c r="J5269" s="98" t="str">
        <f>VLOOKUP(E5269, 'Program Data Extracts-Zip Codes'!R$52:W$5334, 4, FALSE)</f>
        <v>SMUD</v>
      </c>
    </row>
    <row r="5270" spans="2:10" x14ac:dyDescent="0.25">
      <c r="B5270" s="63">
        <v>6067001500</v>
      </c>
      <c r="C5270" s="63">
        <v>4329</v>
      </c>
      <c r="D5270" s="63" t="s">
        <v>187</v>
      </c>
      <c r="E5270" s="96">
        <v>95816</v>
      </c>
      <c r="F5270" s="63">
        <v>17.710328099080002</v>
      </c>
      <c r="G5270" s="63">
        <v>0</v>
      </c>
      <c r="H5270" s="63">
        <v>20</v>
      </c>
      <c r="I5270" s="98" t="str">
        <f>VLOOKUP(E5270, 'Program Data Extracts-Zip Codes'!R$52:W$5334, 6, FALSE)</f>
        <v>PGE</v>
      </c>
      <c r="J5270" s="98" t="str">
        <f>VLOOKUP(E5270, 'Program Data Extracts-Zip Codes'!R$52:W$5334, 4, FALSE)</f>
        <v>SMUD</v>
      </c>
    </row>
    <row r="5271" spans="2:10" x14ac:dyDescent="0.25">
      <c r="B5271" s="63">
        <v>6067007429</v>
      </c>
      <c r="C5271" s="63">
        <v>4889</v>
      </c>
      <c r="D5271" s="63" t="s">
        <v>187</v>
      </c>
      <c r="E5271" s="96">
        <v>95842</v>
      </c>
      <c r="F5271" s="63">
        <v>17.642581561959201</v>
      </c>
      <c r="G5271" s="63">
        <v>0</v>
      </c>
      <c r="H5271" s="63">
        <v>59</v>
      </c>
      <c r="I5271" s="98" t="str">
        <f>VLOOKUP(E5271, 'Program Data Extracts-Zip Codes'!R$52:W$5334, 6, FALSE)</f>
        <v>PGE</v>
      </c>
      <c r="J5271" s="98" t="str">
        <f>VLOOKUP(E5271, 'Program Data Extracts-Zip Codes'!R$52:W$5334, 4, FALSE)</f>
        <v>SMUD</v>
      </c>
    </row>
    <row r="5272" spans="2:10" x14ac:dyDescent="0.25">
      <c r="B5272" s="63">
        <v>6067009106</v>
      </c>
      <c r="C5272" s="63">
        <v>4143</v>
      </c>
      <c r="D5272" s="63" t="s">
        <v>187</v>
      </c>
      <c r="E5272" s="96">
        <v>95826</v>
      </c>
      <c r="F5272" s="63">
        <v>17.6221691015235</v>
      </c>
      <c r="G5272" s="63">
        <v>0</v>
      </c>
      <c r="H5272" s="63">
        <v>39.9</v>
      </c>
      <c r="I5272" s="98" t="str">
        <f>VLOOKUP(E5272, 'Program Data Extracts-Zip Codes'!R$52:W$5334, 6, FALSE)</f>
        <v>PGE</v>
      </c>
      <c r="J5272" s="98" t="str">
        <f>VLOOKUP(E5272, 'Program Data Extracts-Zip Codes'!R$52:W$5334, 4, FALSE)</f>
        <v>SMUD</v>
      </c>
    </row>
    <row r="5273" spans="2:10" x14ac:dyDescent="0.25">
      <c r="B5273" s="63">
        <v>6067004012</v>
      </c>
      <c r="C5273" s="63">
        <v>3267</v>
      </c>
      <c r="D5273" s="63" t="s">
        <v>187</v>
      </c>
      <c r="E5273" s="96">
        <v>95831</v>
      </c>
      <c r="F5273" s="63">
        <v>17.399805071407901</v>
      </c>
      <c r="G5273" s="63">
        <v>0</v>
      </c>
      <c r="H5273" s="63">
        <v>11.8</v>
      </c>
      <c r="I5273" s="98" t="str">
        <f>VLOOKUP(E5273, 'Program Data Extracts-Zip Codes'!R$52:W$5334, 6, FALSE)</f>
        <v>PGE</v>
      </c>
      <c r="J5273" s="98" t="str">
        <f>VLOOKUP(E5273, 'Program Data Extracts-Zip Codes'!R$52:W$5334, 4, FALSE)</f>
        <v>SMUD</v>
      </c>
    </row>
    <row r="5274" spans="2:10" x14ac:dyDescent="0.25">
      <c r="B5274" s="63">
        <v>6067007017</v>
      </c>
      <c r="C5274" s="63">
        <v>2770</v>
      </c>
      <c r="D5274" s="63" t="s">
        <v>187</v>
      </c>
      <c r="E5274" s="96">
        <v>95833</v>
      </c>
      <c r="F5274" s="63">
        <v>17.3979867911846</v>
      </c>
      <c r="G5274" s="63">
        <v>0</v>
      </c>
      <c r="H5274" s="63">
        <v>10.3</v>
      </c>
      <c r="I5274" s="98" t="str">
        <f>VLOOKUP(E5274, 'Program Data Extracts-Zip Codes'!R$52:W$5334, 6, FALSE)</f>
        <v>PGE</v>
      </c>
      <c r="J5274" s="98" t="str">
        <f>VLOOKUP(E5274, 'Program Data Extracts-Zip Codes'!R$52:W$5334, 4, FALSE)</f>
        <v>SMUD</v>
      </c>
    </row>
    <row r="5275" spans="2:10" x14ac:dyDescent="0.25">
      <c r="B5275" s="63">
        <v>6067009108</v>
      </c>
      <c r="C5275" s="63">
        <v>3693</v>
      </c>
      <c r="D5275" s="63" t="s">
        <v>187</v>
      </c>
      <c r="E5275" s="96">
        <v>95826</v>
      </c>
      <c r="F5275" s="63">
        <v>16.987612997790801</v>
      </c>
      <c r="G5275" s="63">
        <v>0</v>
      </c>
      <c r="H5275" s="63">
        <v>30.5</v>
      </c>
      <c r="I5275" s="98" t="str">
        <f>VLOOKUP(E5275, 'Program Data Extracts-Zip Codes'!R$52:W$5334, 6, FALSE)</f>
        <v>PGE</v>
      </c>
      <c r="J5275" s="98" t="str">
        <f>VLOOKUP(E5275, 'Program Data Extracts-Zip Codes'!R$52:W$5334, 4, FALSE)</f>
        <v>SMUD</v>
      </c>
    </row>
    <row r="5276" spans="2:10" x14ac:dyDescent="0.25">
      <c r="B5276" s="63">
        <v>6067009609</v>
      </c>
      <c r="C5276" s="63">
        <v>5215</v>
      </c>
      <c r="D5276" s="63" t="s">
        <v>187</v>
      </c>
      <c r="E5276" s="96">
        <v>95823</v>
      </c>
      <c r="F5276" s="63">
        <v>16.812103295667601</v>
      </c>
      <c r="G5276" s="63">
        <v>0</v>
      </c>
      <c r="H5276" s="63">
        <v>39.9</v>
      </c>
      <c r="I5276" s="98" t="str">
        <f>VLOOKUP(E5276, 'Program Data Extracts-Zip Codes'!R$52:W$5334, 6, FALSE)</f>
        <v>PGE</v>
      </c>
      <c r="J5276" s="98" t="str">
        <f>VLOOKUP(E5276, 'Program Data Extracts-Zip Codes'!R$52:W$5334, 4, FALSE)</f>
        <v>SMUD</v>
      </c>
    </row>
    <row r="5277" spans="2:10" x14ac:dyDescent="0.25">
      <c r="B5277" s="63">
        <v>6067007107</v>
      </c>
      <c r="C5277" s="63">
        <v>3372</v>
      </c>
      <c r="D5277" s="63" t="s">
        <v>187</v>
      </c>
      <c r="E5277" s="96">
        <v>95837</v>
      </c>
      <c r="F5277" s="63">
        <v>16.145195256262301</v>
      </c>
      <c r="G5277" s="63">
        <v>0</v>
      </c>
      <c r="H5277" s="63">
        <v>13.8</v>
      </c>
      <c r="I5277" s="98" t="str">
        <f>VLOOKUP(E5277, 'Program Data Extracts-Zip Codes'!R$52:W$5334, 6, FALSE)</f>
        <v>PGE</v>
      </c>
      <c r="J5277" s="98" t="str">
        <f>VLOOKUP(E5277, 'Program Data Extracts-Zip Codes'!R$52:W$5334, 4, FALSE)</f>
        <v>SMUD</v>
      </c>
    </row>
    <row r="5278" spans="2:10" x14ac:dyDescent="0.25">
      <c r="B5278" s="63">
        <v>6067000300</v>
      </c>
      <c r="C5278" s="63">
        <v>3103</v>
      </c>
      <c r="D5278" s="63" t="s">
        <v>187</v>
      </c>
      <c r="E5278" s="96">
        <v>95816</v>
      </c>
      <c r="F5278" s="63">
        <v>15.995770253465899</v>
      </c>
      <c r="G5278" s="63">
        <v>0</v>
      </c>
      <c r="H5278" s="63">
        <v>13</v>
      </c>
      <c r="I5278" s="98" t="str">
        <f>VLOOKUP(E5278, 'Program Data Extracts-Zip Codes'!R$52:W$5334, 6, FALSE)</f>
        <v>PGE</v>
      </c>
      <c r="J5278" s="98" t="str">
        <f>VLOOKUP(E5278, 'Program Data Extracts-Zip Codes'!R$52:W$5334, 4, FALSE)</f>
        <v>SMUD</v>
      </c>
    </row>
    <row r="5279" spans="2:10" x14ac:dyDescent="0.25">
      <c r="B5279" s="63">
        <v>6067005803</v>
      </c>
      <c r="C5279" s="63">
        <v>3545</v>
      </c>
      <c r="D5279" s="63" t="s">
        <v>187</v>
      </c>
      <c r="E5279" s="96">
        <v>95864</v>
      </c>
      <c r="F5279" s="63">
        <v>15.7809013300045</v>
      </c>
      <c r="G5279" s="63">
        <v>0</v>
      </c>
      <c r="H5279" s="63">
        <v>10.3</v>
      </c>
      <c r="I5279" s="98" t="str">
        <f>VLOOKUP(E5279, 'Program Data Extracts-Zip Codes'!R$52:W$5334, 6, FALSE)</f>
        <v>PGE</v>
      </c>
      <c r="J5279" s="98" t="str">
        <f>VLOOKUP(E5279, 'Program Data Extracts-Zip Codes'!R$52:W$5334, 4, FALSE)</f>
        <v>SMUD</v>
      </c>
    </row>
    <row r="5280" spans="2:10" x14ac:dyDescent="0.25">
      <c r="B5280" s="63">
        <v>6067009329</v>
      </c>
      <c r="C5280" s="63">
        <v>2300</v>
      </c>
      <c r="D5280" s="63" t="s">
        <v>187</v>
      </c>
      <c r="E5280" s="96">
        <v>95829</v>
      </c>
      <c r="F5280" s="63">
        <v>15.539189531956399</v>
      </c>
      <c r="G5280" s="63">
        <v>0</v>
      </c>
      <c r="H5280" s="63">
        <v>44</v>
      </c>
      <c r="I5280" s="98" t="str">
        <f>VLOOKUP(E5280, 'Program Data Extracts-Zip Codes'!R$52:W$5334, 6, FALSE)</f>
        <v>PGE</v>
      </c>
      <c r="J5280" s="98" t="str">
        <f>VLOOKUP(E5280, 'Program Data Extracts-Zip Codes'!R$52:W$5334, 4, FALSE)</f>
        <v>SMUD</v>
      </c>
    </row>
    <row r="5281" spans="2:10" x14ac:dyDescent="0.25">
      <c r="B5281" s="63">
        <v>6067009330</v>
      </c>
      <c r="C5281" s="63">
        <v>3818</v>
      </c>
      <c r="D5281" s="63" t="s">
        <v>187</v>
      </c>
      <c r="E5281" s="96">
        <v>95829</v>
      </c>
      <c r="F5281" s="63">
        <v>15.3116514328651</v>
      </c>
      <c r="G5281" s="63">
        <v>0</v>
      </c>
      <c r="H5281" s="63">
        <v>24.9</v>
      </c>
      <c r="I5281" s="98" t="str">
        <f>VLOOKUP(E5281, 'Program Data Extracts-Zip Codes'!R$52:W$5334, 6, FALSE)</f>
        <v>PGE</v>
      </c>
      <c r="J5281" s="98" t="str">
        <f>VLOOKUP(E5281, 'Program Data Extracts-Zip Codes'!R$52:W$5334, 4, FALSE)</f>
        <v>SMUD</v>
      </c>
    </row>
    <row r="5282" spans="2:10" x14ac:dyDescent="0.25">
      <c r="B5282" s="63">
        <v>6067004005</v>
      </c>
      <c r="C5282" s="63">
        <v>4185</v>
      </c>
      <c r="D5282" s="63" t="s">
        <v>187</v>
      </c>
      <c r="E5282" s="96">
        <v>95831</v>
      </c>
      <c r="F5282" s="63">
        <v>15.1271717154084</v>
      </c>
      <c r="G5282" s="63">
        <v>0</v>
      </c>
      <c r="H5282" s="63">
        <v>21.7</v>
      </c>
      <c r="I5282" s="98" t="str">
        <f>VLOOKUP(E5282, 'Program Data Extracts-Zip Codes'!R$52:W$5334, 6, FALSE)</f>
        <v>PGE</v>
      </c>
      <c r="J5282" s="98" t="str">
        <f>VLOOKUP(E5282, 'Program Data Extracts-Zip Codes'!R$52:W$5334, 4, FALSE)</f>
        <v>SMUD</v>
      </c>
    </row>
    <row r="5283" spans="2:10" x14ac:dyDescent="0.25">
      <c r="B5283" s="63">
        <v>6067009312</v>
      </c>
      <c r="C5283" s="63">
        <v>6535</v>
      </c>
      <c r="D5283" s="63" t="s">
        <v>187</v>
      </c>
      <c r="E5283" s="96">
        <v>95829</v>
      </c>
      <c r="F5283" s="63">
        <v>14.591093807640499</v>
      </c>
      <c r="G5283" s="63">
        <v>0</v>
      </c>
      <c r="H5283" s="63">
        <v>33.9</v>
      </c>
      <c r="I5283" s="98" t="str">
        <f>VLOOKUP(E5283, 'Program Data Extracts-Zip Codes'!R$52:W$5334, 6, FALSE)</f>
        <v>PGE</v>
      </c>
      <c r="J5283" s="98" t="str">
        <f>VLOOKUP(E5283, 'Program Data Extracts-Zip Codes'!R$52:W$5334, 4, FALSE)</f>
        <v>SMUD</v>
      </c>
    </row>
    <row r="5284" spans="2:10" x14ac:dyDescent="0.25">
      <c r="B5284" s="63">
        <v>6067007106</v>
      </c>
      <c r="C5284" s="63">
        <v>7161</v>
      </c>
      <c r="D5284" s="63" t="s">
        <v>187</v>
      </c>
      <c r="E5284" s="96">
        <v>95835</v>
      </c>
      <c r="F5284" s="63">
        <v>14.488563805183</v>
      </c>
      <c r="G5284" s="63">
        <v>0</v>
      </c>
      <c r="H5284" s="63">
        <v>20.2</v>
      </c>
      <c r="I5284" s="98" t="str">
        <f>VLOOKUP(E5284, 'Program Data Extracts-Zip Codes'!R$52:W$5334, 6, FALSE)</f>
        <v>PGE</v>
      </c>
      <c r="J5284" s="98" t="str">
        <f>VLOOKUP(E5284, 'Program Data Extracts-Zip Codes'!R$52:W$5334, 4, FALSE)</f>
        <v>SMUD</v>
      </c>
    </row>
    <row r="5285" spans="2:10" x14ac:dyDescent="0.25">
      <c r="B5285" s="63">
        <v>6067005801</v>
      </c>
      <c r="C5285" s="63">
        <v>5050</v>
      </c>
      <c r="D5285" s="63" t="s">
        <v>187</v>
      </c>
      <c r="E5285" s="96">
        <v>95864</v>
      </c>
      <c r="F5285" s="63">
        <v>14.377182684873301</v>
      </c>
      <c r="G5285" s="63">
        <v>0</v>
      </c>
      <c r="H5285" s="63">
        <v>20.399999999999999</v>
      </c>
      <c r="I5285" s="98" t="str">
        <f>VLOOKUP(E5285, 'Program Data Extracts-Zip Codes'!R$52:W$5334, 6, FALSE)</f>
        <v>PGE</v>
      </c>
      <c r="J5285" s="98" t="str">
        <f>VLOOKUP(E5285, 'Program Data Extracts-Zip Codes'!R$52:W$5334, 4, FALSE)</f>
        <v>SMUD</v>
      </c>
    </row>
    <row r="5286" spans="2:10" x14ac:dyDescent="0.25">
      <c r="B5286" s="63">
        <v>6067001600</v>
      </c>
      <c r="C5286" s="63">
        <v>5421</v>
      </c>
      <c r="D5286" s="63" t="s">
        <v>187</v>
      </c>
      <c r="E5286" s="96">
        <v>95819</v>
      </c>
      <c r="F5286" s="63">
        <v>14.30121594149</v>
      </c>
      <c r="G5286" s="63">
        <v>0</v>
      </c>
      <c r="H5286" s="63">
        <v>14</v>
      </c>
      <c r="I5286" s="98" t="str">
        <f>VLOOKUP(E5286, 'Program Data Extracts-Zip Codes'!R$52:W$5334, 6, FALSE)</f>
        <v>PGE</v>
      </c>
      <c r="J5286" s="98" t="str">
        <f>VLOOKUP(E5286, 'Program Data Extracts-Zip Codes'!R$52:W$5334, 4, FALSE)</f>
        <v>SMUD</v>
      </c>
    </row>
    <row r="5287" spans="2:10" x14ac:dyDescent="0.25">
      <c r="B5287" s="63">
        <v>6067007105</v>
      </c>
      <c r="C5287" s="63">
        <v>6725</v>
      </c>
      <c r="D5287" s="63" t="s">
        <v>187</v>
      </c>
      <c r="E5287" s="96">
        <v>95835</v>
      </c>
      <c r="F5287" s="63">
        <v>14.2344869541789</v>
      </c>
      <c r="G5287" s="63">
        <v>0</v>
      </c>
      <c r="H5287" s="63">
        <v>33.6</v>
      </c>
      <c r="I5287" s="98" t="str">
        <f>VLOOKUP(E5287, 'Program Data Extracts-Zip Codes'!R$52:W$5334, 6, FALSE)</f>
        <v>PGE</v>
      </c>
      <c r="J5287" s="98" t="str">
        <f>VLOOKUP(E5287, 'Program Data Extracts-Zip Codes'!R$52:W$5334, 4, FALSE)</f>
        <v>SMUD</v>
      </c>
    </row>
    <row r="5288" spans="2:10" x14ac:dyDescent="0.25">
      <c r="B5288" s="63">
        <v>6067005701</v>
      </c>
      <c r="C5288" s="63">
        <v>3060</v>
      </c>
      <c r="D5288" s="63" t="s">
        <v>187</v>
      </c>
      <c r="E5288" s="96">
        <v>95864</v>
      </c>
      <c r="F5288" s="63">
        <v>13.167424965825701</v>
      </c>
      <c r="G5288" s="63">
        <v>0</v>
      </c>
      <c r="H5288" s="63">
        <v>26.9</v>
      </c>
      <c r="I5288" s="98" t="str">
        <f>VLOOKUP(E5288, 'Program Data Extracts-Zip Codes'!R$52:W$5334, 6, FALSE)</f>
        <v>PGE</v>
      </c>
      <c r="J5288" s="98" t="str">
        <f>VLOOKUP(E5288, 'Program Data Extracts-Zip Codes'!R$52:W$5334, 4, FALSE)</f>
        <v>SMUD</v>
      </c>
    </row>
    <row r="5289" spans="2:10" x14ac:dyDescent="0.25">
      <c r="B5289" s="63">
        <v>6067007103</v>
      </c>
      <c r="C5289" s="63">
        <v>3850</v>
      </c>
      <c r="D5289" s="63" t="s">
        <v>187</v>
      </c>
      <c r="E5289" s="96">
        <v>95835</v>
      </c>
      <c r="F5289" s="63">
        <v>12.3779657747135</v>
      </c>
      <c r="G5289" s="63">
        <v>0</v>
      </c>
      <c r="H5289" s="63">
        <v>21.9</v>
      </c>
      <c r="I5289" s="98" t="str">
        <f>VLOOKUP(E5289, 'Program Data Extracts-Zip Codes'!R$52:W$5334, 6, FALSE)</f>
        <v>PGE</v>
      </c>
      <c r="J5289" s="98" t="str">
        <f>VLOOKUP(E5289, 'Program Data Extracts-Zip Codes'!R$52:W$5334, 4, FALSE)</f>
        <v>SMUD</v>
      </c>
    </row>
    <row r="5290" spans="2:10" x14ac:dyDescent="0.25">
      <c r="B5290" s="63">
        <v>6067009326</v>
      </c>
      <c r="C5290" s="63">
        <v>4804</v>
      </c>
      <c r="D5290" s="63" t="s">
        <v>187</v>
      </c>
      <c r="E5290" s="96">
        <v>95830</v>
      </c>
      <c r="F5290" s="63">
        <v>12.365212591297199</v>
      </c>
      <c r="G5290" s="63">
        <v>0</v>
      </c>
      <c r="H5290" s="63">
        <v>17.2</v>
      </c>
      <c r="I5290" s="98" t="str">
        <f>VLOOKUP(E5290, 'Program Data Extracts-Zip Codes'!R$52:W$5334, 6, FALSE)</f>
        <v>PGE</v>
      </c>
      <c r="J5290" s="98" t="str">
        <f>VLOOKUP(E5290, 'Program Data Extracts-Zip Codes'!R$52:W$5334, 4, FALSE)</f>
        <v>SMUD</v>
      </c>
    </row>
    <row r="5291" spans="2:10" x14ac:dyDescent="0.25">
      <c r="B5291" s="63">
        <v>6067004004</v>
      </c>
      <c r="C5291" s="63">
        <v>6086</v>
      </c>
      <c r="D5291" s="63" t="s">
        <v>187</v>
      </c>
      <c r="E5291" s="96">
        <v>95831</v>
      </c>
      <c r="F5291" s="63">
        <v>12.1118690800789</v>
      </c>
      <c r="G5291" s="63">
        <v>0</v>
      </c>
      <c r="H5291" s="63">
        <v>14.1</v>
      </c>
      <c r="I5291" s="98" t="str">
        <f>VLOOKUP(E5291, 'Program Data Extracts-Zip Codes'!R$52:W$5334, 6, FALSE)</f>
        <v>PGE</v>
      </c>
      <c r="J5291" s="98" t="str">
        <f>VLOOKUP(E5291, 'Program Data Extracts-Zip Codes'!R$52:W$5334, 4, FALSE)</f>
        <v>SMUD</v>
      </c>
    </row>
    <row r="5292" spans="2:10" x14ac:dyDescent="0.25">
      <c r="B5292" s="63">
        <v>6067005702</v>
      </c>
      <c r="C5292" s="63">
        <v>4795</v>
      </c>
      <c r="D5292" s="63" t="s">
        <v>187</v>
      </c>
      <c r="E5292" s="96">
        <v>95864</v>
      </c>
      <c r="F5292" s="63">
        <v>11.671787505451899</v>
      </c>
      <c r="G5292" s="63">
        <v>0</v>
      </c>
      <c r="H5292" s="63">
        <v>10.5</v>
      </c>
      <c r="I5292" s="98" t="str">
        <f>VLOOKUP(E5292, 'Program Data Extracts-Zip Codes'!R$52:W$5334, 6, FALSE)</f>
        <v>PGE</v>
      </c>
      <c r="J5292" s="98" t="str">
        <f>VLOOKUP(E5292, 'Program Data Extracts-Zip Codes'!R$52:W$5334, 4, FALSE)</f>
        <v>SMUD</v>
      </c>
    </row>
    <row r="5293" spans="2:10" x14ac:dyDescent="0.25">
      <c r="B5293" s="63">
        <v>6067004011</v>
      </c>
      <c r="C5293" s="63">
        <v>3086</v>
      </c>
      <c r="D5293" s="63" t="s">
        <v>187</v>
      </c>
      <c r="E5293" s="96">
        <v>95831</v>
      </c>
      <c r="F5293" s="63">
        <v>11.0594898372162</v>
      </c>
      <c r="G5293" s="63">
        <v>0</v>
      </c>
      <c r="H5293" s="63">
        <v>8.9</v>
      </c>
      <c r="I5293" s="98" t="str">
        <f>VLOOKUP(E5293, 'Program Data Extracts-Zip Codes'!R$52:W$5334, 6, FALSE)</f>
        <v>PGE</v>
      </c>
      <c r="J5293" s="98" t="str">
        <f>VLOOKUP(E5293, 'Program Data Extracts-Zip Codes'!R$52:W$5334, 4, FALSE)</f>
        <v>SMUD</v>
      </c>
    </row>
    <row r="5294" spans="2:10" x14ac:dyDescent="0.25">
      <c r="B5294" s="63">
        <v>6067007104</v>
      </c>
      <c r="C5294" s="63">
        <v>7689</v>
      </c>
      <c r="D5294" s="63" t="s">
        <v>187</v>
      </c>
      <c r="E5294" s="96">
        <v>95835</v>
      </c>
      <c r="F5294" s="63">
        <v>10.7212528629197</v>
      </c>
      <c r="G5294" s="63">
        <v>0</v>
      </c>
      <c r="H5294" s="63">
        <v>24.9</v>
      </c>
      <c r="I5294" s="98" t="str">
        <f>VLOOKUP(E5294, 'Program Data Extracts-Zip Codes'!R$52:W$5334, 6, FALSE)</f>
        <v>PGE</v>
      </c>
      <c r="J5294" s="98" t="str">
        <f>VLOOKUP(E5294, 'Program Data Extracts-Zip Codes'!R$52:W$5334, 4, FALSE)</f>
        <v>SMUD</v>
      </c>
    </row>
    <row r="5295" spans="2:10" x14ac:dyDescent="0.25">
      <c r="B5295" s="63">
        <v>6067004008</v>
      </c>
      <c r="C5295" s="63">
        <v>3596</v>
      </c>
      <c r="D5295" s="63" t="s">
        <v>187</v>
      </c>
      <c r="E5295" s="96">
        <v>95831</v>
      </c>
      <c r="F5295" s="63">
        <v>10.5130701698568</v>
      </c>
      <c r="G5295" s="63">
        <v>0</v>
      </c>
      <c r="H5295" s="63">
        <v>22.8</v>
      </c>
      <c r="I5295" s="98" t="str">
        <f>VLOOKUP(E5295, 'Program Data Extracts-Zip Codes'!R$52:W$5334, 6, FALSE)</f>
        <v>PGE</v>
      </c>
      <c r="J5295" s="98" t="str">
        <f>VLOOKUP(E5295, 'Program Data Extracts-Zip Codes'!R$52:W$5334, 4, FALSE)</f>
        <v>SMUD</v>
      </c>
    </row>
    <row r="5296" spans="2:10" x14ac:dyDescent="0.25">
      <c r="B5296" s="63">
        <v>6067007102</v>
      </c>
      <c r="C5296" s="63">
        <v>7195</v>
      </c>
      <c r="D5296" s="63" t="s">
        <v>187</v>
      </c>
      <c r="E5296" s="96">
        <v>95835</v>
      </c>
      <c r="F5296" s="63">
        <v>10.4019468409818</v>
      </c>
      <c r="G5296" s="63">
        <v>0</v>
      </c>
      <c r="H5296" s="63">
        <v>12.9</v>
      </c>
      <c r="I5296" s="98" t="str">
        <f>VLOOKUP(E5296, 'Program Data Extracts-Zip Codes'!R$52:W$5334, 6, FALSE)</f>
        <v>PGE</v>
      </c>
      <c r="J5296" s="98" t="str">
        <f>VLOOKUP(E5296, 'Program Data Extracts-Zip Codes'!R$52:W$5334, 4, FALSE)</f>
        <v>SMUD</v>
      </c>
    </row>
    <row r="5297" spans="2:10" x14ac:dyDescent="0.25">
      <c r="B5297" s="63">
        <v>6067004009</v>
      </c>
      <c r="C5297" s="63">
        <v>5129</v>
      </c>
      <c r="D5297" s="63" t="s">
        <v>187</v>
      </c>
      <c r="E5297" s="96">
        <v>95831</v>
      </c>
      <c r="F5297" s="63">
        <v>10.147821402914101</v>
      </c>
      <c r="G5297" s="63">
        <v>0</v>
      </c>
      <c r="H5297" s="63">
        <v>14.4</v>
      </c>
      <c r="I5297" s="98" t="str">
        <f>VLOOKUP(E5297, 'Program Data Extracts-Zip Codes'!R$52:W$5334, 6, FALSE)</f>
        <v>PGE</v>
      </c>
      <c r="J5297" s="98" t="str">
        <f>VLOOKUP(E5297, 'Program Data Extracts-Zip Codes'!R$52:W$5334, 4, FALSE)</f>
        <v>SMUD</v>
      </c>
    </row>
    <row r="5298" spans="2:10" x14ac:dyDescent="0.25">
      <c r="B5298" s="63">
        <v>6067000200</v>
      </c>
      <c r="C5298" s="63">
        <v>3497</v>
      </c>
      <c r="D5298" s="63" t="s">
        <v>187</v>
      </c>
      <c r="E5298" s="96">
        <v>95819</v>
      </c>
      <c r="F5298" s="63">
        <v>9.5334380032742896</v>
      </c>
      <c r="G5298" s="63">
        <v>0</v>
      </c>
      <c r="H5298" s="63">
        <v>13.2</v>
      </c>
      <c r="I5298" s="98" t="str">
        <f>VLOOKUP(E5298, 'Program Data Extracts-Zip Codes'!R$52:W$5334, 6, FALSE)</f>
        <v>PGE</v>
      </c>
      <c r="J5298" s="98" t="str">
        <f>VLOOKUP(E5298, 'Program Data Extracts-Zip Codes'!R$52:W$5334, 4, FALSE)</f>
        <v>SMUD</v>
      </c>
    </row>
    <row r="5299" spans="2:10" x14ac:dyDescent="0.25">
      <c r="B5299" s="63">
        <v>6067000100</v>
      </c>
      <c r="C5299" s="63">
        <v>3558</v>
      </c>
      <c r="D5299" s="63" t="s">
        <v>187</v>
      </c>
      <c r="E5299" s="96">
        <v>95819</v>
      </c>
      <c r="F5299" s="63">
        <v>9.4160219905101208</v>
      </c>
      <c r="G5299" s="63">
        <v>0</v>
      </c>
      <c r="H5299" s="63">
        <v>12.4</v>
      </c>
      <c r="I5299" s="98" t="str">
        <f>VLOOKUP(E5299, 'Program Data Extracts-Zip Codes'!R$52:W$5334, 6, FALSE)</f>
        <v>PGE</v>
      </c>
      <c r="J5299" s="98" t="str">
        <f>VLOOKUP(E5299, 'Program Data Extracts-Zip Codes'!R$52:W$5334, 4, FALSE)</f>
        <v>SMUD</v>
      </c>
    </row>
    <row r="5300" spans="2:10" x14ac:dyDescent="0.25">
      <c r="B5300" s="63">
        <v>6067002500</v>
      </c>
      <c r="C5300" s="63">
        <v>1587</v>
      </c>
      <c r="D5300" s="63" t="s">
        <v>187</v>
      </c>
      <c r="E5300" s="96">
        <v>95818</v>
      </c>
      <c r="F5300" s="63">
        <v>8.7714915006489491</v>
      </c>
      <c r="G5300" s="63">
        <v>0</v>
      </c>
      <c r="H5300" s="63">
        <v>11.2</v>
      </c>
      <c r="I5300" s="98" t="str">
        <f>VLOOKUP(E5300, 'Program Data Extracts-Zip Codes'!R$52:W$5334, 6, FALSE)</f>
        <v>PGE</v>
      </c>
      <c r="J5300" s="98" t="str">
        <f>VLOOKUP(E5300, 'Program Data Extracts-Zip Codes'!R$52:W$5334, 4, FALSE)</f>
        <v>SMUD</v>
      </c>
    </row>
    <row r="5301" spans="2:10" x14ac:dyDescent="0.25">
      <c r="B5301" s="63">
        <v>6067007101</v>
      </c>
      <c r="C5301" s="63">
        <v>253</v>
      </c>
      <c r="D5301" s="63" t="s">
        <v>187</v>
      </c>
      <c r="E5301" s="96">
        <v>95836</v>
      </c>
      <c r="F5301" s="63" t="s">
        <v>147</v>
      </c>
      <c r="G5301" s="63">
        <v>0</v>
      </c>
      <c r="H5301" s="63" t="s">
        <v>147</v>
      </c>
      <c r="I5301" s="98" t="str">
        <f>VLOOKUP(E5301, 'Program Data Extracts-Zip Codes'!R$52:W$5334, 6, FALSE)</f>
        <v>PGE</v>
      </c>
      <c r="J5301" s="98" t="str">
        <f>VLOOKUP(E5301, 'Program Data Extracts-Zip Codes'!R$52:W$5334, 4, FALSE)</f>
        <v>SMUD</v>
      </c>
    </row>
    <row r="5302" spans="2:10" x14ac:dyDescent="0.25">
      <c r="B5302" s="63">
        <v>6067008600</v>
      </c>
      <c r="C5302" s="63">
        <v>6784</v>
      </c>
      <c r="D5302" s="63" t="s">
        <v>187</v>
      </c>
      <c r="E5302" s="96">
        <v>95683</v>
      </c>
      <c r="F5302" s="63">
        <v>14.3841489797019</v>
      </c>
      <c r="G5302" s="63">
        <v>0</v>
      </c>
      <c r="H5302" s="63">
        <v>11.7</v>
      </c>
      <c r="I5302" s="98" t="str">
        <f>VLOOKUP(E5302, 'Program Data Extracts-Zip Codes'!R$52:W$5334, 6, FALSE)</f>
        <v>PGE</v>
      </c>
      <c r="J5302" s="98" t="str">
        <f>VLOOKUP(E5302, 'Program Data Extracts-Zip Codes'!R$52:W$5334, 4, FALSE)</f>
        <v>SMUD</v>
      </c>
    </row>
    <row r="5303" spans="2:10" x14ac:dyDescent="0.25">
      <c r="B5303" s="63">
        <v>6067009900</v>
      </c>
      <c r="C5303" s="63">
        <v>3976</v>
      </c>
      <c r="D5303" s="63" t="s">
        <v>187</v>
      </c>
      <c r="E5303" s="96">
        <v>95690</v>
      </c>
      <c r="F5303" s="63">
        <v>27.5318573009543</v>
      </c>
      <c r="G5303" s="63">
        <v>0</v>
      </c>
      <c r="H5303" s="63">
        <v>37.4</v>
      </c>
      <c r="I5303" s="98" t="str">
        <f>VLOOKUP(E5303, 'Program Data Extracts-Zip Codes'!R$52:W$5334, 6, FALSE)</f>
        <v>PGE</v>
      </c>
      <c r="J5303" s="98" t="str">
        <f>VLOOKUP(E5303, 'Program Data Extracts-Zip Codes'!R$52:W$5334, 4, FALSE)</f>
        <v>SMUD</v>
      </c>
    </row>
    <row r="5304" spans="2:10" x14ac:dyDescent="0.25">
      <c r="B5304" s="63">
        <v>6067009403</v>
      </c>
      <c r="C5304" s="63">
        <v>2038</v>
      </c>
      <c r="D5304" s="63" t="s">
        <v>187</v>
      </c>
      <c r="E5304" s="96">
        <v>95693</v>
      </c>
      <c r="F5304" s="63">
        <v>21.3900686510651</v>
      </c>
      <c r="G5304" s="63">
        <v>0</v>
      </c>
      <c r="H5304" s="63">
        <v>24.2</v>
      </c>
      <c r="I5304" s="98" t="str">
        <f>VLOOKUP(E5304, 'Program Data Extracts-Zip Codes'!R$52:W$5334, 6, FALSE)</f>
        <v>PGE</v>
      </c>
      <c r="J5304" s="98" t="str">
        <f>VLOOKUP(E5304, 'Program Data Extracts-Zip Codes'!R$52:W$5334, 4, FALSE)</f>
        <v>SMUD</v>
      </c>
    </row>
    <row r="5305" spans="2:10" x14ac:dyDescent="0.25">
      <c r="B5305" s="63">
        <v>6067009404</v>
      </c>
      <c r="C5305" s="63">
        <v>5921</v>
      </c>
      <c r="D5305" s="63" t="s">
        <v>187</v>
      </c>
      <c r="E5305" s="96">
        <v>95693</v>
      </c>
      <c r="F5305" s="63">
        <v>14.6152885403633</v>
      </c>
      <c r="G5305" s="63">
        <v>0</v>
      </c>
      <c r="H5305" s="63">
        <v>16.3</v>
      </c>
      <c r="I5305" s="98" t="str">
        <f>VLOOKUP(E5305, 'Program Data Extracts-Zip Codes'!R$52:W$5334, 6, FALSE)</f>
        <v>PGE</v>
      </c>
      <c r="J5305" s="98" t="str">
        <f>VLOOKUP(E5305, 'Program Data Extracts-Zip Codes'!R$52:W$5334, 4, FALSE)</f>
        <v>SMUD</v>
      </c>
    </row>
    <row r="5306" spans="2:10" x14ac:dyDescent="0.25">
      <c r="B5306" s="63">
        <v>6069000400</v>
      </c>
      <c r="C5306" s="63">
        <v>5975</v>
      </c>
      <c r="D5306" s="63" t="s">
        <v>188</v>
      </c>
      <c r="E5306" s="96">
        <v>95023</v>
      </c>
      <c r="F5306" s="63">
        <v>37.811067910342601</v>
      </c>
      <c r="G5306" s="63">
        <v>0</v>
      </c>
      <c r="H5306" s="63">
        <v>52.4</v>
      </c>
      <c r="I5306" s="98" t="str">
        <f>VLOOKUP(E5306, 'Program Data Extracts-Zip Codes'!R$52:W$5334, 6, FALSE)</f>
        <v>PGE</v>
      </c>
      <c r="J5306" s="98" t="str">
        <f>VLOOKUP(E5306, 'Program Data Extracts-Zip Codes'!R$52:W$5334, 4, FALSE)</f>
        <v>PGE</v>
      </c>
    </row>
    <row r="5307" spans="2:10" x14ac:dyDescent="0.25">
      <c r="B5307" s="63">
        <v>6069000300</v>
      </c>
      <c r="C5307" s="63">
        <v>4217</v>
      </c>
      <c r="D5307" s="63" t="s">
        <v>188</v>
      </c>
      <c r="E5307" s="96">
        <v>95023</v>
      </c>
      <c r="F5307" s="63">
        <v>36.146328715074503</v>
      </c>
      <c r="G5307" s="63">
        <v>0</v>
      </c>
      <c r="H5307" s="63">
        <v>33.799999999999997</v>
      </c>
      <c r="I5307" s="98" t="str">
        <f>VLOOKUP(E5307, 'Program Data Extracts-Zip Codes'!R$52:W$5334, 6, FALSE)</f>
        <v>PGE</v>
      </c>
      <c r="J5307" s="98" t="str">
        <f>VLOOKUP(E5307, 'Program Data Extracts-Zip Codes'!R$52:W$5334, 4, FALSE)</f>
        <v>PGE</v>
      </c>
    </row>
    <row r="5308" spans="2:10" x14ac:dyDescent="0.25">
      <c r="B5308" s="63">
        <v>6069000502</v>
      </c>
      <c r="C5308" s="63">
        <v>6099</v>
      </c>
      <c r="D5308" s="63" t="s">
        <v>188</v>
      </c>
      <c r="E5308" s="96">
        <v>95023</v>
      </c>
      <c r="F5308" s="63">
        <v>32.858117172587399</v>
      </c>
      <c r="G5308" s="63">
        <v>0</v>
      </c>
      <c r="H5308" s="63">
        <v>26</v>
      </c>
      <c r="I5308" s="98" t="str">
        <f>VLOOKUP(E5308, 'Program Data Extracts-Zip Codes'!R$52:W$5334, 6, FALSE)</f>
        <v>PGE</v>
      </c>
      <c r="J5308" s="98" t="str">
        <f>VLOOKUP(E5308, 'Program Data Extracts-Zip Codes'!R$52:W$5334, 4, FALSE)</f>
        <v>PGE</v>
      </c>
    </row>
    <row r="5309" spans="2:10" x14ac:dyDescent="0.25">
      <c r="B5309" s="63">
        <v>6069000701</v>
      </c>
      <c r="C5309" s="63">
        <v>3644</v>
      </c>
      <c r="D5309" s="63" t="s">
        <v>188</v>
      </c>
      <c r="E5309" s="96">
        <v>95023</v>
      </c>
      <c r="F5309" s="63">
        <v>32.622358142091997</v>
      </c>
      <c r="G5309" s="63">
        <v>0</v>
      </c>
      <c r="H5309" s="63">
        <v>50.3</v>
      </c>
      <c r="I5309" s="98" t="str">
        <f>VLOOKUP(E5309, 'Program Data Extracts-Zip Codes'!R$52:W$5334, 6, FALSE)</f>
        <v>PGE</v>
      </c>
      <c r="J5309" s="98" t="str">
        <f>VLOOKUP(E5309, 'Program Data Extracts-Zip Codes'!R$52:W$5334, 4, FALSE)</f>
        <v>PGE</v>
      </c>
    </row>
    <row r="5310" spans="2:10" x14ac:dyDescent="0.25">
      <c r="B5310" s="63">
        <v>6069000100</v>
      </c>
      <c r="C5310" s="63">
        <v>5007</v>
      </c>
      <c r="D5310" s="63" t="s">
        <v>188</v>
      </c>
      <c r="E5310" s="96">
        <v>95023</v>
      </c>
      <c r="F5310" s="63">
        <v>31.8790873258475</v>
      </c>
      <c r="G5310" s="63">
        <v>0</v>
      </c>
      <c r="H5310" s="63">
        <v>24.9</v>
      </c>
      <c r="I5310" s="98" t="str">
        <f>VLOOKUP(E5310, 'Program Data Extracts-Zip Codes'!R$52:W$5334, 6, FALSE)</f>
        <v>PGE</v>
      </c>
      <c r="J5310" s="98" t="str">
        <f>VLOOKUP(E5310, 'Program Data Extracts-Zip Codes'!R$52:W$5334, 4, FALSE)</f>
        <v>PGE</v>
      </c>
    </row>
    <row r="5311" spans="2:10" x14ac:dyDescent="0.25">
      <c r="B5311" s="63">
        <v>6069000702</v>
      </c>
      <c r="C5311" s="63">
        <v>4948</v>
      </c>
      <c r="D5311" s="63" t="s">
        <v>188</v>
      </c>
      <c r="E5311" s="96">
        <v>95023</v>
      </c>
      <c r="F5311" s="63">
        <v>31.2885660497912</v>
      </c>
      <c r="G5311" s="63">
        <v>0</v>
      </c>
      <c r="H5311" s="63">
        <v>24.9</v>
      </c>
      <c r="I5311" s="98" t="str">
        <f>VLOOKUP(E5311, 'Program Data Extracts-Zip Codes'!R$52:W$5334, 6, FALSE)</f>
        <v>PGE</v>
      </c>
      <c r="J5311" s="98" t="str">
        <f>VLOOKUP(E5311, 'Program Data Extracts-Zip Codes'!R$52:W$5334, 4, FALSE)</f>
        <v>PGE</v>
      </c>
    </row>
    <row r="5312" spans="2:10" x14ac:dyDescent="0.25">
      <c r="B5312" s="63">
        <v>6069000501</v>
      </c>
      <c r="C5312" s="63">
        <v>5395</v>
      </c>
      <c r="D5312" s="63" t="s">
        <v>188</v>
      </c>
      <c r="E5312" s="96">
        <v>95023</v>
      </c>
      <c r="F5312" s="63">
        <v>25.595704776676701</v>
      </c>
      <c r="G5312" s="63">
        <v>0</v>
      </c>
      <c r="H5312" s="63">
        <v>18.8</v>
      </c>
      <c r="I5312" s="98" t="str">
        <f>VLOOKUP(E5312, 'Program Data Extracts-Zip Codes'!R$52:W$5334, 6, FALSE)</f>
        <v>PGE</v>
      </c>
      <c r="J5312" s="98" t="str">
        <f>VLOOKUP(E5312, 'Program Data Extracts-Zip Codes'!R$52:W$5334, 4, FALSE)</f>
        <v>PGE</v>
      </c>
    </row>
    <row r="5313" spans="2:10" x14ac:dyDescent="0.25">
      <c r="B5313" s="63">
        <v>6069000600</v>
      </c>
      <c r="C5313" s="63">
        <v>8317</v>
      </c>
      <c r="D5313" s="63" t="s">
        <v>188</v>
      </c>
      <c r="E5313" s="96">
        <v>95023</v>
      </c>
      <c r="F5313" s="63">
        <v>22.468152174288701</v>
      </c>
      <c r="G5313" s="63">
        <v>0</v>
      </c>
      <c r="H5313" s="63">
        <v>30.3</v>
      </c>
      <c r="I5313" s="98" t="str">
        <f>VLOOKUP(E5313, 'Program Data Extracts-Zip Codes'!R$52:W$5334, 6, FALSE)</f>
        <v>PGE</v>
      </c>
      <c r="J5313" s="98" t="str">
        <f>VLOOKUP(E5313, 'Program Data Extracts-Zip Codes'!R$52:W$5334, 4, FALSE)</f>
        <v>PGE</v>
      </c>
    </row>
    <row r="5314" spans="2:10" x14ac:dyDescent="0.25">
      <c r="B5314" s="63">
        <v>6069000801</v>
      </c>
      <c r="C5314" s="63">
        <v>3082</v>
      </c>
      <c r="D5314" s="63" t="s">
        <v>188</v>
      </c>
      <c r="E5314" s="96">
        <v>95023</v>
      </c>
      <c r="F5314" s="63">
        <v>9.6545830710636906</v>
      </c>
      <c r="G5314" s="63">
        <v>0</v>
      </c>
      <c r="H5314" s="63">
        <v>8.1999999999999993</v>
      </c>
      <c r="I5314" s="98" t="str">
        <f>VLOOKUP(E5314, 'Program Data Extracts-Zip Codes'!R$52:W$5334, 6, FALSE)</f>
        <v>PGE</v>
      </c>
      <c r="J5314" s="98" t="str">
        <f>VLOOKUP(E5314, 'Program Data Extracts-Zip Codes'!R$52:W$5334, 4, FALSE)</f>
        <v>PGE</v>
      </c>
    </row>
    <row r="5315" spans="2:10" x14ac:dyDescent="0.25">
      <c r="B5315" s="63">
        <v>6069000802</v>
      </c>
      <c r="C5315" s="63">
        <v>2534</v>
      </c>
      <c r="D5315" s="63" t="s">
        <v>188</v>
      </c>
      <c r="E5315" s="96">
        <v>95043</v>
      </c>
      <c r="F5315" s="63">
        <v>29.284335068081901</v>
      </c>
      <c r="G5315" s="63">
        <v>0</v>
      </c>
      <c r="H5315" s="63">
        <v>22.9</v>
      </c>
      <c r="I5315" s="98" t="str">
        <f>VLOOKUP(E5315, 'Program Data Extracts-Zip Codes'!R$52:W$5334, 6, FALSE)</f>
        <v>PGE</v>
      </c>
      <c r="J5315" s="98" t="str">
        <f>VLOOKUP(E5315, 'Program Data Extracts-Zip Codes'!R$52:W$5334, 4, FALSE)</f>
        <v>PGE</v>
      </c>
    </row>
    <row r="5316" spans="2:10" x14ac:dyDescent="0.25">
      <c r="B5316" s="63">
        <v>6069000200</v>
      </c>
      <c r="C5316" s="63">
        <v>6051</v>
      </c>
      <c r="D5316" s="63" t="s">
        <v>188</v>
      </c>
      <c r="E5316" s="96">
        <v>95045</v>
      </c>
      <c r="F5316" s="63">
        <v>27.235030816833</v>
      </c>
      <c r="G5316" s="63">
        <v>0</v>
      </c>
      <c r="H5316" s="63">
        <v>38.5</v>
      </c>
      <c r="I5316" s="98" t="str">
        <f>VLOOKUP(E5316, 'Program Data Extracts-Zip Codes'!R$52:W$5334, 6, FALSE)</f>
        <v>PGE</v>
      </c>
      <c r="J5316" s="98" t="str">
        <f>VLOOKUP(E5316, 'Program Data Extracts-Zip Codes'!R$52:W$5334, 4, FALSE)</f>
        <v>PGE</v>
      </c>
    </row>
    <row r="5317" spans="2:10" x14ac:dyDescent="0.25">
      <c r="B5317" s="63">
        <v>6071009117</v>
      </c>
      <c r="C5317" s="63">
        <v>8267</v>
      </c>
      <c r="D5317" s="63" t="s">
        <v>189</v>
      </c>
      <c r="E5317" s="96">
        <v>92301</v>
      </c>
      <c r="F5317" s="63">
        <v>53.496070818737998</v>
      </c>
      <c r="G5317" s="63">
        <v>8267</v>
      </c>
      <c r="H5317" s="63">
        <v>71.5</v>
      </c>
      <c r="I5317" s="98" t="str">
        <f>VLOOKUP(E5317, 'Program Data Extracts-Zip Codes'!R$52:W$5334, 6, FALSE)</f>
        <v>SCG</v>
      </c>
      <c r="J5317" s="98" t="str">
        <f>VLOOKUP(E5317, 'Program Data Extracts-Zip Codes'!R$52:W$5334, 4, FALSE)</f>
        <v>SCE</v>
      </c>
    </row>
    <row r="5318" spans="2:10" x14ac:dyDescent="0.25">
      <c r="B5318" s="63">
        <v>6071009116</v>
      </c>
      <c r="C5318" s="63">
        <v>6717</v>
      </c>
      <c r="D5318" s="63" t="s">
        <v>189</v>
      </c>
      <c r="E5318" s="96">
        <v>92301</v>
      </c>
      <c r="F5318" s="63">
        <v>44.2836299408809</v>
      </c>
      <c r="G5318" s="63">
        <v>6717</v>
      </c>
      <c r="H5318" s="63">
        <v>86.8</v>
      </c>
      <c r="I5318" s="98" t="str">
        <f>VLOOKUP(E5318, 'Program Data Extracts-Zip Codes'!R$52:W$5334, 6, FALSE)</f>
        <v>SCG</v>
      </c>
      <c r="J5318" s="98" t="str">
        <f>VLOOKUP(E5318, 'Program Data Extracts-Zip Codes'!R$52:W$5334, 4, FALSE)</f>
        <v>SCE</v>
      </c>
    </row>
    <row r="5319" spans="2:10" x14ac:dyDescent="0.25">
      <c r="B5319" s="63">
        <v>6071009112</v>
      </c>
      <c r="C5319" s="63">
        <v>8744</v>
      </c>
      <c r="D5319" s="63" t="s">
        <v>189</v>
      </c>
      <c r="E5319" s="96">
        <v>92301</v>
      </c>
      <c r="F5319" s="63">
        <v>27.5339674049048</v>
      </c>
      <c r="G5319" s="63">
        <v>0</v>
      </c>
      <c r="H5319" s="63">
        <v>70.900000000000006</v>
      </c>
      <c r="I5319" s="98" t="str">
        <f>VLOOKUP(E5319, 'Program Data Extracts-Zip Codes'!R$52:W$5334, 6, FALSE)</f>
        <v>SCG</v>
      </c>
      <c r="J5319" s="98" t="str">
        <f>VLOOKUP(E5319, 'Program Data Extracts-Zip Codes'!R$52:W$5334, 4, FALSE)</f>
        <v>SCE</v>
      </c>
    </row>
    <row r="5320" spans="2:10" x14ac:dyDescent="0.25">
      <c r="B5320" s="63">
        <v>6071009114</v>
      </c>
      <c r="C5320" s="63">
        <v>10232</v>
      </c>
      <c r="D5320" s="63" t="s">
        <v>189</v>
      </c>
      <c r="E5320" s="96">
        <v>92301</v>
      </c>
      <c r="F5320" s="63">
        <v>26.105596316866698</v>
      </c>
      <c r="G5320" s="63">
        <v>0</v>
      </c>
      <c r="H5320" s="63">
        <v>55.6</v>
      </c>
      <c r="I5320" s="98" t="str">
        <f>VLOOKUP(E5320, 'Program Data Extracts-Zip Codes'!R$52:W$5334, 6, FALSE)</f>
        <v>SCG</v>
      </c>
      <c r="J5320" s="98" t="str">
        <f>VLOOKUP(E5320, 'Program Data Extracts-Zip Codes'!R$52:W$5334, 4, FALSE)</f>
        <v>SCE</v>
      </c>
    </row>
    <row r="5321" spans="2:10" x14ac:dyDescent="0.25">
      <c r="B5321" s="63">
        <v>6071011500</v>
      </c>
      <c r="C5321" s="63">
        <v>1890</v>
      </c>
      <c r="D5321" s="63" t="s">
        <v>189</v>
      </c>
      <c r="E5321" s="96">
        <v>92305</v>
      </c>
      <c r="F5321" s="63">
        <v>23.933769138268701</v>
      </c>
      <c r="G5321" s="63">
        <v>0</v>
      </c>
      <c r="H5321" s="63">
        <v>30.9</v>
      </c>
      <c r="I5321" s="98" t="str">
        <f>VLOOKUP(E5321, 'Program Data Extracts-Zip Codes'!R$52:W$5334, 6, FALSE)</f>
        <v>SCG</v>
      </c>
      <c r="J5321" s="98" t="str">
        <f>VLOOKUP(E5321, 'Program Data Extracts-Zip Codes'!R$52:W$5334, 4, FALSE)</f>
        <v>SCE</v>
      </c>
    </row>
    <row r="5322" spans="2:10" x14ac:dyDescent="0.25">
      <c r="B5322" s="63">
        <v>6071011700</v>
      </c>
      <c r="C5322" s="63">
        <v>1768</v>
      </c>
      <c r="D5322" s="63" t="s">
        <v>189</v>
      </c>
      <c r="E5322" s="96">
        <v>92307</v>
      </c>
      <c r="F5322" s="63">
        <v>37.6232193243358</v>
      </c>
      <c r="G5322" s="63">
        <v>0</v>
      </c>
      <c r="H5322" s="63">
        <v>56.8</v>
      </c>
      <c r="I5322" s="98" t="str">
        <f>VLOOKUP(E5322, 'Program Data Extracts-Zip Codes'!R$52:W$5334, 6, FALSE)</f>
        <v>SCG</v>
      </c>
      <c r="J5322" s="98" t="str">
        <f>VLOOKUP(E5322, 'Program Data Extracts-Zip Codes'!R$52:W$5334, 4, FALSE)</f>
        <v>SCE</v>
      </c>
    </row>
    <row r="5323" spans="2:10" x14ac:dyDescent="0.25">
      <c r="B5323" s="63">
        <v>6071012101</v>
      </c>
      <c r="C5323" s="63">
        <v>5565</v>
      </c>
      <c r="D5323" s="63" t="s">
        <v>189</v>
      </c>
      <c r="E5323" s="96">
        <v>92307</v>
      </c>
      <c r="F5323" s="63">
        <v>34.514463037815801</v>
      </c>
      <c r="G5323" s="63">
        <v>0</v>
      </c>
      <c r="H5323" s="63">
        <v>36.9</v>
      </c>
      <c r="I5323" s="98" t="str">
        <f>VLOOKUP(E5323, 'Program Data Extracts-Zip Codes'!R$52:W$5334, 6, FALSE)</f>
        <v>SCG</v>
      </c>
      <c r="J5323" s="98" t="str">
        <f>VLOOKUP(E5323, 'Program Data Extracts-Zip Codes'!R$52:W$5334, 4, FALSE)</f>
        <v>SCE</v>
      </c>
    </row>
    <row r="5324" spans="2:10" x14ac:dyDescent="0.25">
      <c r="B5324" s="63">
        <v>6071009708</v>
      </c>
      <c r="C5324" s="63">
        <v>5221</v>
      </c>
      <c r="D5324" s="63" t="s">
        <v>189</v>
      </c>
      <c r="E5324" s="96">
        <v>92308</v>
      </c>
      <c r="F5324" s="63">
        <v>23.811447274065099</v>
      </c>
      <c r="G5324" s="63">
        <v>0</v>
      </c>
      <c r="H5324" s="63">
        <v>51.6</v>
      </c>
      <c r="I5324" s="98" t="str">
        <f>VLOOKUP(E5324, 'Program Data Extracts-Zip Codes'!R$52:W$5334, 6, FALSE)</f>
        <v>SCG</v>
      </c>
      <c r="J5324" s="98" t="str">
        <f>VLOOKUP(E5324, 'Program Data Extracts-Zip Codes'!R$52:W$5334, 4, FALSE)</f>
        <v>SCE</v>
      </c>
    </row>
    <row r="5325" spans="2:10" x14ac:dyDescent="0.25">
      <c r="B5325" s="63">
        <v>6071009707</v>
      </c>
      <c r="C5325" s="63">
        <v>5920</v>
      </c>
      <c r="D5325" s="63" t="s">
        <v>189</v>
      </c>
      <c r="E5325" s="96">
        <v>92308</v>
      </c>
      <c r="F5325" s="63">
        <v>23.316569154627299</v>
      </c>
      <c r="G5325" s="63">
        <v>0</v>
      </c>
      <c r="H5325" s="63">
        <v>26.8</v>
      </c>
      <c r="I5325" s="98" t="str">
        <f>VLOOKUP(E5325, 'Program Data Extracts-Zip Codes'!R$52:W$5334, 6, FALSE)</f>
        <v>SCG</v>
      </c>
      <c r="J5325" s="98" t="str">
        <f>VLOOKUP(E5325, 'Program Data Extracts-Zip Codes'!R$52:W$5334, 4, FALSE)</f>
        <v>SCE</v>
      </c>
    </row>
    <row r="5326" spans="2:10" x14ac:dyDescent="0.25">
      <c r="B5326" s="63">
        <v>6071009714</v>
      </c>
      <c r="C5326" s="63">
        <v>3606</v>
      </c>
      <c r="D5326" s="63" t="s">
        <v>189</v>
      </c>
      <c r="E5326" s="96">
        <v>92307</v>
      </c>
      <c r="F5326" s="63">
        <v>20.4749997482918</v>
      </c>
      <c r="G5326" s="63">
        <v>0</v>
      </c>
      <c r="H5326" s="63">
        <v>39.5</v>
      </c>
      <c r="I5326" s="98" t="str">
        <f>VLOOKUP(E5326, 'Program Data Extracts-Zip Codes'!R$52:W$5334, 6, FALSE)</f>
        <v>SCG</v>
      </c>
      <c r="J5326" s="98" t="str">
        <f>VLOOKUP(E5326, 'Program Data Extracts-Zip Codes'!R$52:W$5334, 4, FALSE)</f>
        <v>SCE</v>
      </c>
    </row>
    <row r="5327" spans="2:10" x14ac:dyDescent="0.25">
      <c r="B5327" s="63">
        <v>6071009712</v>
      </c>
      <c r="C5327" s="63">
        <v>5978</v>
      </c>
      <c r="D5327" s="63" t="s">
        <v>189</v>
      </c>
      <c r="E5327" s="96">
        <v>92308</v>
      </c>
      <c r="F5327" s="63">
        <v>20.3909341561539</v>
      </c>
      <c r="G5327" s="63">
        <v>0</v>
      </c>
      <c r="H5327" s="63">
        <v>67.2</v>
      </c>
      <c r="I5327" s="98" t="str">
        <f>VLOOKUP(E5327, 'Program Data Extracts-Zip Codes'!R$52:W$5334, 6, FALSE)</f>
        <v>SCG</v>
      </c>
      <c r="J5327" s="98" t="str">
        <f>VLOOKUP(E5327, 'Program Data Extracts-Zip Codes'!R$52:W$5334, 4, FALSE)</f>
        <v>SCE</v>
      </c>
    </row>
    <row r="5328" spans="2:10" x14ac:dyDescent="0.25">
      <c r="B5328" s="63">
        <v>6071009716</v>
      </c>
      <c r="C5328" s="63">
        <v>6974</v>
      </c>
      <c r="D5328" s="63" t="s">
        <v>189</v>
      </c>
      <c r="E5328" s="96">
        <v>92307</v>
      </c>
      <c r="F5328" s="63">
        <v>19.9265316182275</v>
      </c>
      <c r="G5328" s="63">
        <v>0</v>
      </c>
      <c r="H5328" s="63">
        <v>62.1</v>
      </c>
      <c r="I5328" s="98" t="str">
        <f>VLOOKUP(E5328, 'Program Data Extracts-Zip Codes'!R$52:W$5334, 6, FALSE)</f>
        <v>SCG</v>
      </c>
      <c r="J5328" s="98" t="str">
        <f>VLOOKUP(E5328, 'Program Data Extracts-Zip Codes'!R$52:W$5334, 4, FALSE)</f>
        <v>SCE</v>
      </c>
    </row>
    <row r="5329" spans="2:10" x14ac:dyDescent="0.25">
      <c r="B5329" s="63">
        <v>6071009717</v>
      </c>
      <c r="C5329" s="63">
        <v>4018</v>
      </c>
      <c r="D5329" s="63" t="s">
        <v>189</v>
      </c>
      <c r="E5329" s="96">
        <v>92307</v>
      </c>
      <c r="F5329" s="63">
        <v>19.050129687001601</v>
      </c>
      <c r="G5329" s="63">
        <v>0</v>
      </c>
      <c r="H5329" s="63">
        <v>25.2</v>
      </c>
      <c r="I5329" s="98" t="str">
        <f>VLOOKUP(E5329, 'Program Data Extracts-Zip Codes'!R$52:W$5334, 6, FALSE)</f>
        <v>SCG</v>
      </c>
      <c r="J5329" s="98" t="str">
        <f>VLOOKUP(E5329, 'Program Data Extracts-Zip Codes'!R$52:W$5334, 4, FALSE)</f>
        <v>SCE</v>
      </c>
    </row>
    <row r="5330" spans="2:10" x14ac:dyDescent="0.25">
      <c r="B5330" s="63">
        <v>6071009713</v>
      </c>
      <c r="C5330" s="63">
        <v>7063</v>
      </c>
      <c r="D5330" s="63" t="s">
        <v>189</v>
      </c>
      <c r="E5330" s="96">
        <v>92307</v>
      </c>
      <c r="F5330" s="63">
        <v>18.9855143030987</v>
      </c>
      <c r="G5330" s="63">
        <v>0</v>
      </c>
      <c r="H5330" s="63">
        <v>33.799999999999997</v>
      </c>
      <c r="I5330" s="98" t="str">
        <f>VLOOKUP(E5330, 'Program Data Extracts-Zip Codes'!R$52:W$5334, 6, FALSE)</f>
        <v>SCG</v>
      </c>
      <c r="J5330" s="98" t="str">
        <f>VLOOKUP(E5330, 'Program Data Extracts-Zip Codes'!R$52:W$5334, 4, FALSE)</f>
        <v>SCE</v>
      </c>
    </row>
    <row r="5331" spans="2:10" x14ac:dyDescent="0.25">
      <c r="B5331" s="63">
        <v>6071009710</v>
      </c>
      <c r="C5331" s="63">
        <v>7120</v>
      </c>
      <c r="D5331" s="63" t="s">
        <v>189</v>
      </c>
      <c r="E5331" s="96">
        <v>92308</v>
      </c>
      <c r="F5331" s="63">
        <v>18.9344165566289</v>
      </c>
      <c r="G5331" s="63">
        <v>0</v>
      </c>
      <c r="H5331" s="63">
        <v>59.5</v>
      </c>
      <c r="I5331" s="98" t="str">
        <f>VLOOKUP(E5331, 'Program Data Extracts-Zip Codes'!R$52:W$5334, 6, FALSE)</f>
        <v>SCG</v>
      </c>
      <c r="J5331" s="98" t="str">
        <f>VLOOKUP(E5331, 'Program Data Extracts-Zip Codes'!R$52:W$5334, 4, FALSE)</f>
        <v>SCE</v>
      </c>
    </row>
    <row r="5332" spans="2:10" x14ac:dyDescent="0.25">
      <c r="B5332" s="63">
        <v>6071009711</v>
      </c>
      <c r="C5332" s="63">
        <v>9401</v>
      </c>
      <c r="D5332" s="63" t="s">
        <v>189</v>
      </c>
      <c r="E5332" s="96">
        <v>92308</v>
      </c>
      <c r="F5332" s="63">
        <v>18.397259156494499</v>
      </c>
      <c r="G5332" s="63">
        <v>0</v>
      </c>
      <c r="H5332" s="63">
        <v>26.7</v>
      </c>
      <c r="I5332" s="98" t="str">
        <f>VLOOKUP(E5332, 'Program Data Extracts-Zip Codes'!R$52:W$5334, 6, FALSE)</f>
        <v>SCG</v>
      </c>
      <c r="J5332" s="98" t="str">
        <f>VLOOKUP(E5332, 'Program Data Extracts-Zip Codes'!R$52:W$5334, 4, FALSE)</f>
        <v>SCE</v>
      </c>
    </row>
    <row r="5333" spans="2:10" x14ac:dyDescent="0.25">
      <c r="B5333" s="63">
        <v>6071009709</v>
      </c>
      <c r="C5333" s="63">
        <v>6356</v>
      </c>
      <c r="D5333" s="63" t="s">
        <v>189</v>
      </c>
      <c r="E5333" s="96">
        <v>92308</v>
      </c>
      <c r="F5333" s="63">
        <v>17.017637258938901</v>
      </c>
      <c r="G5333" s="63">
        <v>0</v>
      </c>
      <c r="H5333" s="63">
        <v>47.8</v>
      </c>
      <c r="I5333" s="98" t="str">
        <f>VLOOKUP(E5333, 'Program Data Extracts-Zip Codes'!R$52:W$5334, 6, FALSE)</f>
        <v>SCG</v>
      </c>
      <c r="J5333" s="98" t="str">
        <f>VLOOKUP(E5333, 'Program Data Extracts-Zip Codes'!R$52:W$5334, 4, FALSE)</f>
        <v>SCE</v>
      </c>
    </row>
    <row r="5334" spans="2:10" x14ac:dyDescent="0.25">
      <c r="B5334" s="63">
        <v>6071009715</v>
      </c>
      <c r="C5334" s="63">
        <v>8260</v>
      </c>
      <c r="D5334" s="63" t="s">
        <v>189</v>
      </c>
      <c r="E5334" s="96">
        <v>92307</v>
      </c>
      <c r="F5334" s="63">
        <v>16.518441832916398</v>
      </c>
      <c r="G5334" s="63">
        <v>0</v>
      </c>
      <c r="H5334" s="63">
        <v>32.1</v>
      </c>
      <c r="I5334" s="98" t="str">
        <f>VLOOKUP(E5334, 'Program Data Extracts-Zip Codes'!R$52:W$5334, 6, FALSE)</f>
        <v>SCG</v>
      </c>
      <c r="J5334" s="98" t="str">
        <f>VLOOKUP(E5334, 'Program Data Extracts-Zip Codes'!R$52:W$5334, 4, FALSE)</f>
        <v>SCE</v>
      </c>
    </row>
    <row r="5335" spans="2:10" x14ac:dyDescent="0.25">
      <c r="B5335" s="63">
        <v>6071010300</v>
      </c>
      <c r="C5335" s="63">
        <v>3846</v>
      </c>
      <c r="D5335" s="63" t="s">
        <v>189</v>
      </c>
      <c r="E5335" s="96">
        <v>92309</v>
      </c>
      <c r="F5335" s="63">
        <v>40.784867072752903</v>
      </c>
      <c r="G5335" s="63">
        <v>3846</v>
      </c>
      <c r="H5335" s="63">
        <v>44.4</v>
      </c>
      <c r="I5335" s="98" t="str">
        <f>VLOOKUP(E5335, 'Program Data Extracts-Zip Codes'!R$52:W$5334, 6, FALSE)</f>
        <v>SCG</v>
      </c>
      <c r="J5335" s="98" t="str">
        <f>VLOOKUP(E5335, 'Program Data Extracts-Zip Codes'!R$52:W$5334, 4, FALSE)</f>
        <v>SCE</v>
      </c>
    </row>
    <row r="5336" spans="2:10" x14ac:dyDescent="0.25">
      <c r="B5336" s="63">
        <v>6071009400</v>
      </c>
      <c r="C5336" s="63">
        <v>3493</v>
      </c>
      <c r="D5336" s="63" t="s">
        <v>189</v>
      </c>
      <c r="E5336" s="96">
        <v>92311</v>
      </c>
      <c r="F5336" s="63">
        <v>54.511014433244803</v>
      </c>
      <c r="G5336" s="63">
        <v>3493</v>
      </c>
      <c r="H5336" s="63">
        <v>75.900000000000006</v>
      </c>
      <c r="I5336" s="98" t="str">
        <f>VLOOKUP(E5336, 'Program Data Extracts-Zip Codes'!R$52:W$5334, 6, FALSE)</f>
        <v>SCG</v>
      </c>
      <c r="J5336" s="98" t="str">
        <f>VLOOKUP(E5336, 'Program Data Extracts-Zip Codes'!R$52:W$5334, 4, FALSE)</f>
        <v>SCE</v>
      </c>
    </row>
    <row r="5337" spans="2:10" x14ac:dyDescent="0.25">
      <c r="B5337" s="63">
        <v>6071009500</v>
      </c>
      <c r="C5337" s="63">
        <v>7094</v>
      </c>
      <c r="D5337" s="63" t="s">
        <v>189</v>
      </c>
      <c r="E5337" s="96">
        <v>92311</v>
      </c>
      <c r="F5337" s="63">
        <v>51.277530500118601</v>
      </c>
      <c r="G5337" s="63">
        <v>7094</v>
      </c>
      <c r="H5337" s="63">
        <v>66.400000000000006</v>
      </c>
      <c r="I5337" s="98" t="str">
        <f>VLOOKUP(E5337, 'Program Data Extracts-Zip Codes'!R$52:W$5334, 6, FALSE)</f>
        <v>SCG</v>
      </c>
      <c r="J5337" s="98" t="str">
        <f>VLOOKUP(E5337, 'Program Data Extracts-Zip Codes'!R$52:W$5334, 4, FALSE)</f>
        <v>SCE</v>
      </c>
    </row>
    <row r="5338" spans="2:10" x14ac:dyDescent="0.25">
      <c r="B5338" s="63">
        <v>6071009300</v>
      </c>
      <c r="C5338" s="63">
        <v>1257</v>
      </c>
      <c r="D5338" s="63" t="s">
        <v>189</v>
      </c>
      <c r="E5338" s="96">
        <v>92311</v>
      </c>
      <c r="F5338" s="63">
        <v>48.722118758229897</v>
      </c>
      <c r="G5338" s="63">
        <v>1257</v>
      </c>
      <c r="H5338" s="63">
        <v>61.2</v>
      </c>
      <c r="I5338" s="98" t="str">
        <f>VLOOKUP(E5338, 'Program Data Extracts-Zip Codes'!R$52:W$5334, 6, FALSE)</f>
        <v>SCG</v>
      </c>
      <c r="J5338" s="98" t="str">
        <f>VLOOKUP(E5338, 'Program Data Extracts-Zip Codes'!R$52:W$5334, 4, FALSE)</f>
        <v>SCE</v>
      </c>
    </row>
    <row r="5339" spans="2:10" x14ac:dyDescent="0.25">
      <c r="B5339" s="63">
        <v>6071012002</v>
      </c>
      <c r="C5339" s="63">
        <v>5366</v>
      </c>
      <c r="D5339" s="63" t="s">
        <v>189</v>
      </c>
      <c r="E5339" s="96">
        <v>92311</v>
      </c>
      <c r="F5339" s="63">
        <v>43.383804780530703</v>
      </c>
      <c r="G5339" s="63">
        <v>5366</v>
      </c>
      <c r="H5339" s="63">
        <v>42.9</v>
      </c>
      <c r="I5339" s="98" t="str">
        <f>VLOOKUP(E5339, 'Program Data Extracts-Zip Codes'!R$52:W$5334, 6, FALSE)</f>
        <v>SCG</v>
      </c>
      <c r="J5339" s="98" t="str">
        <f>VLOOKUP(E5339, 'Program Data Extracts-Zip Codes'!R$52:W$5334, 4, FALSE)</f>
        <v>SCE</v>
      </c>
    </row>
    <row r="5340" spans="2:10" x14ac:dyDescent="0.25">
      <c r="B5340" s="63">
        <v>6071011800</v>
      </c>
      <c r="C5340" s="63">
        <v>7000</v>
      </c>
      <c r="D5340" s="63" t="s">
        <v>189</v>
      </c>
      <c r="E5340" s="96">
        <v>92311</v>
      </c>
      <c r="F5340" s="63">
        <v>37.081979606506998</v>
      </c>
      <c r="G5340" s="63">
        <v>0</v>
      </c>
      <c r="H5340" s="63">
        <v>39.5</v>
      </c>
      <c r="I5340" s="98" t="str">
        <f>VLOOKUP(E5340, 'Program Data Extracts-Zip Codes'!R$52:W$5334, 6, FALSE)</f>
        <v>SCG</v>
      </c>
      <c r="J5340" s="98" t="str">
        <f>VLOOKUP(E5340, 'Program Data Extracts-Zip Codes'!R$52:W$5334, 4, FALSE)</f>
        <v>SCE</v>
      </c>
    </row>
    <row r="5341" spans="2:10" x14ac:dyDescent="0.25">
      <c r="B5341" s="63">
        <v>6071012001</v>
      </c>
      <c r="C5341" s="63">
        <v>5612</v>
      </c>
      <c r="D5341" s="63" t="s">
        <v>189</v>
      </c>
      <c r="E5341" s="96">
        <v>92311</v>
      </c>
      <c r="F5341" s="63">
        <v>27.9516517952684</v>
      </c>
      <c r="G5341" s="63">
        <v>0</v>
      </c>
      <c r="H5341" s="63">
        <v>33.200000000000003</v>
      </c>
      <c r="I5341" s="98" t="str">
        <f>VLOOKUP(E5341, 'Program Data Extracts-Zip Codes'!R$52:W$5334, 6, FALSE)</f>
        <v>SCG</v>
      </c>
      <c r="J5341" s="98" t="str">
        <f>VLOOKUP(E5341, 'Program Data Extracts-Zip Codes'!R$52:W$5334, 4, FALSE)</f>
        <v>SCE</v>
      </c>
    </row>
    <row r="5342" spans="2:10" x14ac:dyDescent="0.25">
      <c r="B5342" s="63">
        <v>6071011300</v>
      </c>
      <c r="C5342" s="63">
        <v>1408</v>
      </c>
      <c r="D5342" s="63" t="s">
        <v>189</v>
      </c>
      <c r="E5342" s="96">
        <v>92314</v>
      </c>
      <c r="F5342" s="63">
        <v>29.237805511503801</v>
      </c>
      <c r="G5342" s="63">
        <v>0</v>
      </c>
      <c r="H5342" s="63">
        <v>31.9</v>
      </c>
      <c r="I5342" s="98" t="str">
        <f>VLOOKUP(E5342, 'Program Data Extracts-Zip Codes'!R$52:W$5334, 6, FALSE)</f>
        <v>SCG</v>
      </c>
      <c r="J5342" s="98" t="str">
        <f>VLOOKUP(E5342, 'Program Data Extracts-Zip Codes'!R$52:W$5334, 4, FALSE)</f>
        <v>SCE</v>
      </c>
    </row>
    <row r="5343" spans="2:10" x14ac:dyDescent="0.25">
      <c r="B5343" s="63">
        <v>6071011401</v>
      </c>
      <c r="C5343" s="63">
        <v>4394</v>
      </c>
      <c r="D5343" s="63" t="s">
        <v>189</v>
      </c>
      <c r="E5343" s="96">
        <v>92314</v>
      </c>
      <c r="F5343" s="63">
        <v>27.967609754698401</v>
      </c>
      <c r="G5343" s="63">
        <v>0</v>
      </c>
      <c r="H5343" s="63">
        <v>48.8</v>
      </c>
      <c r="I5343" s="98" t="str">
        <f>VLOOKUP(E5343, 'Program Data Extracts-Zip Codes'!R$52:W$5334, 6, FALSE)</f>
        <v>SCG</v>
      </c>
      <c r="J5343" s="98" t="str">
        <f>VLOOKUP(E5343, 'Program Data Extracts-Zip Codes'!R$52:W$5334, 4, FALSE)</f>
        <v>SCE</v>
      </c>
    </row>
    <row r="5344" spans="2:10" x14ac:dyDescent="0.25">
      <c r="B5344" s="63">
        <v>6071011404</v>
      </c>
      <c r="C5344" s="63">
        <v>3692</v>
      </c>
      <c r="D5344" s="63" t="s">
        <v>189</v>
      </c>
      <c r="E5344" s="96">
        <v>92314</v>
      </c>
      <c r="F5344" s="63">
        <v>15.565079904422401</v>
      </c>
      <c r="G5344" s="63">
        <v>0</v>
      </c>
      <c r="H5344" s="63">
        <v>30.6</v>
      </c>
      <c r="I5344" s="98" t="str">
        <f>VLOOKUP(E5344, 'Program Data Extracts-Zip Codes'!R$52:W$5334, 6, FALSE)</f>
        <v>SCG</v>
      </c>
      <c r="J5344" s="98" t="str">
        <f>VLOOKUP(E5344, 'Program Data Extracts-Zip Codes'!R$52:W$5334, 4, FALSE)</f>
        <v>SCE</v>
      </c>
    </row>
    <row r="5345" spans="2:10" x14ac:dyDescent="0.25">
      <c r="B5345" s="63">
        <v>6071011403</v>
      </c>
      <c r="C5345" s="63">
        <v>3350</v>
      </c>
      <c r="D5345" s="63" t="s">
        <v>189</v>
      </c>
      <c r="E5345" s="96">
        <v>92314</v>
      </c>
      <c r="F5345" s="63">
        <v>13.675351821474299</v>
      </c>
      <c r="G5345" s="63">
        <v>0</v>
      </c>
      <c r="H5345" s="63">
        <v>50.3</v>
      </c>
      <c r="I5345" s="98" t="str">
        <f>VLOOKUP(E5345, 'Program Data Extracts-Zip Codes'!R$52:W$5334, 6, FALSE)</f>
        <v>SCG</v>
      </c>
      <c r="J5345" s="98" t="str">
        <f>VLOOKUP(E5345, 'Program Data Extracts-Zip Codes'!R$52:W$5334, 4, FALSE)</f>
        <v>SCE</v>
      </c>
    </row>
    <row r="5346" spans="2:10" x14ac:dyDescent="0.25">
      <c r="B5346" s="63">
        <v>6071011102</v>
      </c>
      <c r="C5346" s="63">
        <v>2031</v>
      </c>
      <c r="D5346" s="63" t="s">
        <v>189</v>
      </c>
      <c r="E5346" s="96">
        <v>92314</v>
      </c>
      <c r="F5346" s="63">
        <v>13.0339484189162</v>
      </c>
      <c r="G5346" s="63">
        <v>0</v>
      </c>
      <c r="H5346" s="63">
        <v>38.6</v>
      </c>
      <c r="I5346" s="98" t="str">
        <f>VLOOKUP(E5346, 'Program Data Extracts-Zip Codes'!R$52:W$5334, 6, FALSE)</f>
        <v>SCG</v>
      </c>
      <c r="J5346" s="98" t="str">
        <f>VLOOKUP(E5346, 'Program Data Extracts-Zip Codes'!R$52:W$5334, 4, FALSE)</f>
        <v>SCE</v>
      </c>
    </row>
    <row r="5347" spans="2:10" x14ac:dyDescent="0.25">
      <c r="B5347" s="63">
        <v>6071011204</v>
      </c>
      <c r="C5347" s="63">
        <v>1271</v>
      </c>
      <c r="D5347" s="63" t="s">
        <v>189</v>
      </c>
      <c r="E5347" s="96">
        <v>92314</v>
      </c>
      <c r="F5347" s="63">
        <v>11.7386595084634</v>
      </c>
      <c r="G5347" s="63">
        <v>0</v>
      </c>
      <c r="H5347" s="63">
        <v>31.8</v>
      </c>
      <c r="I5347" s="98" t="str">
        <f>VLOOKUP(E5347, 'Program Data Extracts-Zip Codes'!R$52:W$5334, 6, FALSE)</f>
        <v>SCG</v>
      </c>
      <c r="J5347" s="98" t="str">
        <f>VLOOKUP(E5347, 'Program Data Extracts-Zip Codes'!R$52:W$5334, 4, FALSE)</f>
        <v>SCE</v>
      </c>
    </row>
    <row r="5348" spans="2:10" x14ac:dyDescent="0.25">
      <c r="B5348" s="63">
        <v>6071011203</v>
      </c>
      <c r="C5348" s="63">
        <v>1593</v>
      </c>
      <c r="D5348" s="63" t="s">
        <v>189</v>
      </c>
      <c r="E5348" s="96">
        <v>92315</v>
      </c>
      <c r="F5348" s="63">
        <v>30.4792801084972</v>
      </c>
      <c r="G5348" s="63">
        <v>0</v>
      </c>
      <c r="H5348" s="63">
        <v>26.6</v>
      </c>
      <c r="I5348" s="98" t="str">
        <f>VLOOKUP(E5348, 'Program Data Extracts-Zip Codes'!R$52:W$5334, 6, FALSE)</f>
        <v>SCG</v>
      </c>
      <c r="J5348" s="98" t="str">
        <f>VLOOKUP(E5348, 'Program Data Extracts-Zip Codes'!R$52:W$5334, 4, FALSE)</f>
        <v>SCE</v>
      </c>
    </row>
    <row r="5349" spans="2:10" x14ac:dyDescent="0.25">
      <c r="B5349" s="63">
        <v>6071011205</v>
      </c>
      <c r="C5349" s="63">
        <v>1239</v>
      </c>
      <c r="D5349" s="63" t="s">
        <v>189</v>
      </c>
      <c r="E5349" s="96">
        <v>92315</v>
      </c>
      <c r="F5349" s="63">
        <v>30.315974090993599</v>
      </c>
      <c r="G5349" s="63">
        <v>0</v>
      </c>
      <c r="H5349" s="63">
        <v>62</v>
      </c>
      <c r="I5349" s="98" t="str">
        <f>VLOOKUP(E5349, 'Program Data Extracts-Zip Codes'!R$52:W$5334, 6, FALSE)</f>
        <v>SCG</v>
      </c>
      <c r="J5349" s="98" t="str">
        <f>VLOOKUP(E5349, 'Program Data Extracts-Zip Codes'!R$52:W$5334, 4, FALSE)</f>
        <v>SCE</v>
      </c>
    </row>
    <row r="5350" spans="2:10" x14ac:dyDescent="0.25">
      <c r="B5350" s="63">
        <v>6071011206</v>
      </c>
      <c r="C5350" s="63">
        <v>995</v>
      </c>
      <c r="D5350" s="63" t="s">
        <v>189</v>
      </c>
      <c r="E5350" s="96">
        <v>92315</v>
      </c>
      <c r="F5350" s="63">
        <v>21.440175834794601</v>
      </c>
      <c r="G5350" s="63">
        <v>0</v>
      </c>
      <c r="H5350" s="63">
        <v>34.700000000000003</v>
      </c>
      <c r="I5350" s="98" t="str">
        <f>VLOOKUP(E5350, 'Program Data Extracts-Zip Codes'!R$52:W$5334, 6, FALSE)</f>
        <v>SCG</v>
      </c>
      <c r="J5350" s="98" t="str">
        <f>VLOOKUP(E5350, 'Program Data Extracts-Zip Codes'!R$52:W$5334, 4, FALSE)</f>
        <v>SCE</v>
      </c>
    </row>
    <row r="5351" spans="2:10" x14ac:dyDescent="0.25">
      <c r="B5351" s="63">
        <v>6071004003</v>
      </c>
      <c r="C5351" s="63">
        <v>6178</v>
      </c>
      <c r="D5351" s="63" t="s">
        <v>189</v>
      </c>
      <c r="E5351" s="96">
        <v>92316</v>
      </c>
      <c r="F5351" s="63">
        <v>63.543129332585103</v>
      </c>
      <c r="G5351" s="63">
        <v>6178</v>
      </c>
      <c r="H5351" s="63">
        <v>52.3</v>
      </c>
      <c r="I5351" s="98" t="str">
        <f>VLOOKUP(E5351, 'Program Data Extracts-Zip Codes'!R$52:W$5334, 6, FALSE)</f>
        <v>SCG</v>
      </c>
      <c r="J5351" s="98" t="str">
        <f>VLOOKUP(E5351, 'Program Data Extracts-Zip Codes'!R$52:W$5334, 4, FALSE)</f>
        <v>Other</v>
      </c>
    </row>
    <row r="5352" spans="2:10" x14ac:dyDescent="0.25">
      <c r="B5352" s="63">
        <v>6071003609</v>
      </c>
      <c r="C5352" s="63">
        <v>4871</v>
      </c>
      <c r="D5352" s="63" t="s">
        <v>189</v>
      </c>
      <c r="E5352" s="96">
        <v>92316</v>
      </c>
      <c r="F5352" s="63">
        <v>48.936551029352501</v>
      </c>
      <c r="G5352" s="63">
        <v>4871</v>
      </c>
      <c r="H5352" s="63">
        <v>43.9</v>
      </c>
      <c r="I5352" s="98" t="str">
        <f>VLOOKUP(E5352, 'Program Data Extracts-Zip Codes'!R$52:W$5334, 6, FALSE)</f>
        <v>SCG</v>
      </c>
      <c r="J5352" s="98" t="str">
        <f>VLOOKUP(E5352, 'Program Data Extracts-Zip Codes'!R$52:W$5334, 4, FALSE)</f>
        <v>Other</v>
      </c>
    </row>
    <row r="5353" spans="2:10" x14ac:dyDescent="0.25">
      <c r="B5353" s="63">
        <v>6071004001</v>
      </c>
      <c r="C5353" s="63">
        <v>4763</v>
      </c>
      <c r="D5353" s="63" t="s">
        <v>189</v>
      </c>
      <c r="E5353" s="96">
        <v>92316</v>
      </c>
      <c r="F5353" s="63">
        <v>47.2642720817719</v>
      </c>
      <c r="G5353" s="63">
        <v>4763</v>
      </c>
      <c r="H5353" s="63">
        <v>47.6</v>
      </c>
      <c r="I5353" s="98" t="str">
        <f>VLOOKUP(E5353, 'Program Data Extracts-Zip Codes'!R$52:W$5334, 6, FALSE)</f>
        <v>SCG</v>
      </c>
      <c r="J5353" s="98" t="str">
        <f>VLOOKUP(E5353, 'Program Data Extracts-Zip Codes'!R$52:W$5334, 4, FALSE)</f>
        <v>Other</v>
      </c>
    </row>
    <row r="5354" spans="2:10" x14ac:dyDescent="0.25">
      <c r="B5354" s="63">
        <v>6071003302</v>
      </c>
      <c r="C5354" s="63">
        <v>6037</v>
      </c>
      <c r="D5354" s="63" t="s">
        <v>189</v>
      </c>
      <c r="E5354" s="96">
        <v>92316</v>
      </c>
      <c r="F5354" s="63">
        <v>46.889390907239999</v>
      </c>
      <c r="G5354" s="63">
        <v>6037</v>
      </c>
      <c r="H5354" s="63">
        <v>55.7</v>
      </c>
      <c r="I5354" s="98" t="str">
        <f>VLOOKUP(E5354, 'Program Data Extracts-Zip Codes'!R$52:W$5334, 6, FALSE)</f>
        <v>SCG</v>
      </c>
      <c r="J5354" s="98" t="str">
        <f>VLOOKUP(E5354, 'Program Data Extracts-Zip Codes'!R$52:W$5334, 4, FALSE)</f>
        <v>Other</v>
      </c>
    </row>
    <row r="5355" spans="2:10" x14ac:dyDescent="0.25">
      <c r="B5355" s="63">
        <v>6071003606</v>
      </c>
      <c r="C5355" s="63">
        <v>5109</v>
      </c>
      <c r="D5355" s="63" t="s">
        <v>189</v>
      </c>
      <c r="E5355" s="96">
        <v>92316</v>
      </c>
      <c r="F5355" s="63">
        <v>45.367565619008303</v>
      </c>
      <c r="G5355" s="63">
        <v>5109</v>
      </c>
      <c r="H5355" s="63">
        <v>65.8</v>
      </c>
      <c r="I5355" s="98" t="str">
        <f>VLOOKUP(E5355, 'Program Data Extracts-Zip Codes'!R$52:W$5334, 6, FALSE)</f>
        <v>SCG</v>
      </c>
      <c r="J5355" s="98" t="str">
        <f>VLOOKUP(E5355, 'Program Data Extracts-Zip Codes'!R$52:W$5334, 4, FALSE)</f>
        <v>Other</v>
      </c>
    </row>
    <row r="5356" spans="2:10" x14ac:dyDescent="0.25">
      <c r="B5356" s="63">
        <v>6071003403</v>
      </c>
      <c r="C5356" s="63">
        <v>4524</v>
      </c>
      <c r="D5356" s="63" t="s">
        <v>189</v>
      </c>
      <c r="E5356" s="96">
        <v>92316</v>
      </c>
      <c r="F5356" s="63">
        <v>37.149962534588298</v>
      </c>
      <c r="G5356" s="63">
        <v>0</v>
      </c>
      <c r="H5356" s="63">
        <v>51.3</v>
      </c>
      <c r="I5356" s="98" t="str">
        <f>VLOOKUP(E5356, 'Program Data Extracts-Zip Codes'!R$52:W$5334, 6, FALSE)</f>
        <v>SCG</v>
      </c>
      <c r="J5356" s="98" t="str">
        <f>VLOOKUP(E5356, 'Program Data Extracts-Zip Codes'!R$52:W$5334, 4, FALSE)</f>
        <v>Other</v>
      </c>
    </row>
    <row r="5357" spans="2:10" x14ac:dyDescent="0.25">
      <c r="B5357" s="63">
        <v>6071003605</v>
      </c>
      <c r="C5357" s="63">
        <v>4223</v>
      </c>
      <c r="D5357" s="63" t="s">
        <v>189</v>
      </c>
      <c r="E5357" s="96">
        <v>92316</v>
      </c>
      <c r="F5357" s="63">
        <v>34.560402659552203</v>
      </c>
      <c r="G5357" s="63">
        <v>0</v>
      </c>
      <c r="H5357" s="63">
        <v>47.4</v>
      </c>
      <c r="I5357" s="98" t="str">
        <f>VLOOKUP(E5357, 'Program Data Extracts-Zip Codes'!R$52:W$5334, 6, FALSE)</f>
        <v>SCG</v>
      </c>
      <c r="J5357" s="98" t="str">
        <f>VLOOKUP(E5357, 'Program Data Extracts-Zip Codes'!R$52:W$5334, 4, FALSE)</f>
        <v>Other</v>
      </c>
    </row>
    <row r="5358" spans="2:10" x14ac:dyDescent="0.25">
      <c r="B5358" s="63">
        <v>6071000605</v>
      </c>
      <c r="C5358" s="63">
        <v>5274</v>
      </c>
      <c r="D5358" s="63" t="s">
        <v>189</v>
      </c>
      <c r="E5358" s="96">
        <v>91710</v>
      </c>
      <c r="F5358" s="63">
        <v>44.757141503661501</v>
      </c>
      <c r="G5358" s="63">
        <v>5274</v>
      </c>
      <c r="H5358" s="63">
        <v>48.3</v>
      </c>
      <c r="I5358" s="98" t="str">
        <f>VLOOKUP(E5358, 'Program Data Extracts-Zip Codes'!R$52:W$5334, 6, FALSE)</f>
        <v>SCG</v>
      </c>
      <c r="J5358" s="98" t="str">
        <f>VLOOKUP(E5358, 'Program Data Extracts-Zip Codes'!R$52:W$5334, 4, FALSE)</f>
        <v>SCE</v>
      </c>
    </row>
    <row r="5359" spans="2:10" x14ac:dyDescent="0.25">
      <c r="B5359" s="63">
        <v>6071000603</v>
      </c>
      <c r="C5359" s="63">
        <v>5576</v>
      </c>
      <c r="D5359" s="63" t="s">
        <v>189</v>
      </c>
      <c r="E5359" s="96">
        <v>91710</v>
      </c>
      <c r="F5359" s="63">
        <v>42.495430374631702</v>
      </c>
      <c r="G5359" s="63">
        <v>5576</v>
      </c>
      <c r="H5359" s="63">
        <v>33.799999999999997</v>
      </c>
      <c r="I5359" s="98" t="str">
        <f>VLOOKUP(E5359, 'Program Data Extracts-Zip Codes'!R$52:W$5334, 6, FALSE)</f>
        <v>SCG</v>
      </c>
      <c r="J5359" s="98" t="str">
        <f>VLOOKUP(E5359, 'Program Data Extracts-Zip Codes'!R$52:W$5334, 4, FALSE)</f>
        <v>SCE</v>
      </c>
    </row>
    <row r="5360" spans="2:10" x14ac:dyDescent="0.25">
      <c r="B5360" s="63">
        <v>6071000403</v>
      </c>
      <c r="C5360" s="63">
        <v>4678</v>
      </c>
      <c r="D5360" s="63" t="s">
        <v>189</v>
      </c>
      <c r="E5360" s="96">
        <v>91710</v>
      </c>
      <c r="F5360" s="63">
        <v>41.154681590364603</v>
      </c>
      <c r="G5360" s="63">
        <v>4678</v>
      </c>
      <c r="H5360" s="63">
        <v>33.4</v>
      </c>
      <c r="I5360" s="98" t="str">
        <f>VLOOKUP(E5360, 'Program Data Extracts-Zip Codes'!R$52:W$5334, 6, FALSE)</f>
        <v>SCG</v>
      </c>
      <c r="J5360" s="98" t="str">
        <f>VLOOKUP(E5360, 'Program Data Extracts-Zip Codes'!R$52:W$5334, 4, FALSE)</f>
        <v>SCE</v>
      </c>
    </row>
    <row r="5361" spans="2:10" x14ac:dyDescent="0.25">
      <c r="B5361" s="63">
        <v>6071000606</v>
      </c>
      <c r="C5361" s="63">
        <v>4374</v>
      </c>
      <c r="D5361" s="63" t="s">
        <v>189</v>
      </c>
      <c r="E5361" s="96">
        <v>91710</v>
      </c>
      <c r="F5361" s="63">
        <v>40.1701752541479</v>
      </c>
      <c r="G5361" s="63">
        <v>4374</v>
      </c>
      <c r="H5361" s="63">
        <v>24.4</v>
      </c>
      <c r="I5361" s="98" t="str">
        <f>VLOOKUP(E5361, 'Program Data Extracts-Zip Codes'!R$52:W$5334, 6, FALSE)</f>
        <v>SCG</v>
      </c>
      <c r="J5361" s="98" t="str">
        <f>VLOOKUP(E5361, 'Program Data Extracts-Zip Codes'!R$52:W$5334, 4, FALSE)</f>
        <v>SCE</v>
      </c>
    </row>
    <row r="5362" spans="2:10" x14ac:dyDescent="0.25">
      <c r="B5362" s="63">
        <v>6071000504</v>
      </c>
      <c r="C5362" s="63">
        <v>5450</v>
      </c>
      <c r="D5362" s="63" t="s">
        <v>189</v>
      </c>
      <c r="E5362" s="96">
        <v>91710</v>
      </c>
      <c r="F5362" s="63">
        <v>38.826401918648202</v>
      </c>
      <c r="G5362" s="63">
        <v>0</v>
      </c>
      <c r="H5362" s="63">
        <v>21.7</v>
      </c>
      <c r="I5362" s="98" t="str">
        <f>VLOOKUP(E5362, 'Program Data Extracts-Zip Codes'!R$52:W$5334, 6, FALSE)</f>
        <v>SCG</v>
      </c>
      <c r="J5362" s="98" t="str">
        <f>VLOOKUP(E5362, 'Program Data Extracts-Zip Codes'!R$52:W$5334, 4, FALSE)</f>
        <v>SCE</v>
      </c>
    </row>
    <row r="5363" spans="2:10" x14ac:dyDescent="0.25">
      <c r="B5363" s="63">
        <v>6071001903</v>
      </c>
      <c r="C5363" s="63">
        <v>8028</v>
      </c>
      <c r="D5363" s="63" t="s">
        <v>189</v>
      </c>
      <c r="E5363" s="96">
        <v>91708</v>
      </c>
      <c r="F5363" s="63">
        <v>38.495222982603003</v>
      </c>
      <c r="G5363" s="63">
        <v>0</v>
      </c>
      <c r="H5363" s="63">
        <v>19.899999999999999</v>
      </c>
      <c r="I5363" s="98" t="str">
        <f>VLOOKUP(E5363, 'Program Data Extracts-Zip Codes'!R$52:W$5334, 6, FALSE)</f>
        <v>SCG</v>
      </c>
      <c r="J5363" s="98" t="str">
        <f>VLOOKUP(E5363, 'Program Data Extracts-Zip Codes'!R$52:W$5334, 4, FALSE)</f>
        <v>SCE</v>
      </c>
    </row>
    <row r="5364" spans="2:10" x14ac:dyDescent="0.25">
      <c r="B5364" s="63">
        <v>6071001703</v>
      </c>
      <c r="C5364" s="63">
        <v>5979</v>
      </c>
      <c r="D5364" s="63" t="s">
        <v>189</v>
      </c>
      <c r="E5364" s="96">
        <v>91710</v>
      </c>
      <c r="F5364" s="63">
        <v>37.467599293563701</v>
      </c>
      <c r="G5364" s="63">
        <v>0</v>
      </c>
      <c r="H5364" s="63">
        <v>31.9</v>
      </c>
      <c r="I5364" s="98" t="str">
        <f>VLOOKUP(E5364, 'Program Data Extracts-Zip Codes'!R$52:W$5334, 6, FALSE)</f>
        <v>SCG</v>
      </c>
      <c r="J5364" s="98" t="str">
        <f>VLOOKUP(E5364, 'Program Data Extracts-Zip Codes'!R$52:W$5334, 4, FALSE)</f>
        <v>SCE</v>
      </c>
    </row>
    <row r="5365" spans="2:10" x14ac:dyDescent="0.25">
      <c r="B5365" s="63">
        <v>6071000604</v>
      </c>
      <c r="C5365" s="63">
        <v>5682</v>
      </c>
      <c r="D5365" s="63" t="s">
        <v>189</v>
      </c>
      <c r="E5365" s="96">
        <v>91710</v>
      </c>
      <c r="F5365" s="63">
        <v>37.073581391990999</v>
      </c>
      <c r="G5365" s="63">
        <v>0</v>
      </c>
      <c r="H5365" s="63">
        <v>40.700000000000003</v>
      </c>
      <c r="I5365" s="98" t="str">
        <f>VLOOKUP(E5365, 'Program Data Extracts-Zip Codes'!R$52:W$5334, 6, FALSE)</f>
        <v>SCG</v>
      </c>
      <c r="J5365" s="98" t="str">
        <f>VLOOKUP(E5365, 'Program Data Extracts-Zip Codes'!R$52:W$5334, 4, FALSE)</f>
        <v>SCE</v>
      </c>
    </row>
    <row r="5366" spans="2:10" x14ac:dyDescent="0.25">
      <c r="B5366" s="63">
        <v>6071000401</v>
      </c>
      <c r="C5366" s="63">
        <v>6387</v>
      </c>
      <c r="D5366" s="63" t="s">
        <v>189</v>
      </c>
      <c r="E5366" s="96">
        <v>91710</v>
      </c>
      <c r="F5366" s="63">
        <v>36.908684419593797</v>
      </c>
      <c r="G5366" s="63">
        <v>0</v>
      </c>
      <c r="H5366" s="63">
        <v>21.3</v>
      </c>
      <c r="I5366" s="98" t="str">
        <f>VLOOKUP(E5366, 'Program Data Extracts-Zip Codes'!R$52:W$5334, 6, FALSE)</f>
        <v>SCG</v>
      </c>
      <c r="J5366" s="98" t="str">
        <f>VLOOKUP(E5366, 'Program Data Extracts-Zip Codes'!R$52:W$5334, 4, FALSE)</f>
        <v>SCE</v>
      </c>
    </row>
    <row r="5367" spans="2:10" x14ac:dyDescent="0.25">
      <c r="B5367" s="63">
        <v>6071000404</v>
      </c>
      <c r="C5367" s="63">
        <v>4419</v>
      </c>
      <c r="D5367" s="63" t="s">
        <v>189</v>
      </c>
      <c r="E5367" s="96">
        <v>91710</v>
      </c>
      <c r="F5367" s="63">
        <v>36.710113427341597</v>
      </c>
      <c r="G5367" s="63">
        <v>0</v>
      </c>
      <c r="H5367" s="63">
        <v>29.1</v>
      </c>
      <c r="I5367" s="98" t="str">
        <f>VLOOKUP(E5367, 'Program Data Extracts-Zip Codes'!R$52:W$5334, 6, FALSE)</f>
        <v>SCG</v>
      </c>
      <c r="J5367" s="98" t="str">
        <f>VLOOKUP(E5367, 'Program Data Extracts-Zip Codes'!R$52:W$5334, 4, FALSE)</f>
        <v>SCE</v>
      </c>
    </row>
    <row r="5368" spans="2:10" x14ac:dyDescent="0.25">
      <c r="B5368" s="63">
        <v>6071000501</v>
      </c>
      <c r="C5368" s="63">
        <v>6785</v>
      </c>
      <c r="D5368" s="63" t="s">
        <v>189</v>
      </c>
      <c r="E5368" s="96">
        <v>91710</v>
      </c>
      <c r="F5368" s="63">
        <v>35.238121717629497</v>
      </c>
      <c r="G5368" s="63">
        <v>0</v>
      </c>
      <c r="H5368" s="63">
        <v>31.9</v>
      </c>
      <c r="I5368" s="98" t="str">
        <f>VLOOKUP(E5368, 'Program Data Extracts-Zip Codes'!R$52:W$5334, 6, FALSE)</f>
        <v>SCG</v>
      </c>
      <c r="J5368" s="98" t="str">
        <f>VLOOKUP(E5368, 'Program Data Extracts-Zip Codes'!R$52:W$5334, 4, FALSE)</f>
        <v>SCE</v>
      </c>
    </row>
    <row r="5369" spans="2:10" x14ac:dyDescent="0.25">
      <c r="B5369" s="63">
        <v>6071000503</v>
      </c>
      <c r="C5369" s="63">
        <v>5270</v>
      </c>
      <c r="D5369" s="63" t="s">
        <v>189</v>
      </c>
      <c r="E5369" s="96">
        <v>91710</v>
      </c>
      <c r="F5369" s="63">
        <v>33.378024373515601</v>
      </c>
      <c r="G5369" s="63">
        <v>0</v>
      </c>
      <c r="H5369" s="63">
        <v>34.4</v>
      </c>
      <c r="I5369" s="98" t="str">
        <f>VLOOKUP(E5369, 'Program Data Extracts-Zip Codes'!R$52:W$5334, 6, FALSE)</f>
        <v>SCG</v>
      </c>
      <c r="J5369" s="98" t="str">
        <f>VLOOKUP(E5369, 'Program Data Extracts-Zip Codes'!R$52:W$5334, 4, FALSE)</f>
        <v>SCE</v>
      </c>
    </row>
    <row r="5370" spans="2:10" x14ac:dyDescent="0.25">
      <c r="B5370" s="63">
        <v>6071001901</v>
      </c>
      <c r="C5370" s="63">
        <v>5753</v>
      </c>
      <c r="D5370" s="63" t="s">
        <v>189</v>
      </c>
      <c r="E5370" s="96">
        <v>91710</v>
      </c>
      <c r="F5370" s="63">
        <v>33.121945017227603</v>
      </c>
      <c r="G5370" s="63">
        <v>0</v>
      </c>
      <c r="H5370" s="63">
        <v>17.100000000000001</v>
      </c>
      <c r="I5370" s="98" t="str">
        <f>VLOOKUP(E5370, 'Program Data Extracts-Zip Codes'!R$52:W$5334, 6, FALSE)</f>
        <v>SCG</v>
      </c>
      <c r="J5370" s="98" t="str">
        <f>VLOOKUP(E5370, 'Program Data Extracts-Zip Codes'!R$52:W$5334, 4, FALSE)</f>
        <v>SCE</v>
      </c>
    </row>
    <row r="5371" spans="2:10" x14ac:dyDescent="0.25">
      <c r="B5371" s="63">
        <v>6071012200</v>
      </c>
      <c r="C5371" s="63">
        <v>6076</v>
      </c>
      <c r="D5371" s="63" t="s">
        <v>189</v>
      </c>
      <c r="E5371" s="96">
        <v>91710</v>
      </c>
      <c r="F5371" s="63">
        <v>25.588691997256898</v>
      </c>
      <c r="G5371" s="63">
        <v>0</v>
      </c>
      <c r="H5371" s="63">
        <v>15.9</v>
      </c>
      <c r="I5371" s="98" t="str">
        <f>VLOOKUP(E5371, 'Program Data Extracts-Zip Codes'!R$52:W$5334, 6, FALSE)</f>
        <v>SCG</v>
      </c>
      <c r="J5371" s="98" t="str">
        <f>VLOOKUP(E5371, 'Program Data Extracts-Zip Codes'!R$52:W$5334, 4, FALSE)</f>
        <v>SCE</v>
      </c>
    </row>
    <row r="5372" spans="2:10" x14ac:dyDescent="0.25">
      <c r="B5372" s="63">
        <v>6071000115</v>
      </c>
      <c r="C5372" s="63">
        <v>7114</v>
      </c>
      <c r="D5372" s="63" t="s">
        <v>189</v>
      </c>
      <c r="E5372" s="96">
        <v>91708</v>
      </c>
      <c r="F5372" s="63">
        <v>18.495353086267698</v>
      </c>
      <c r="G5372" s="63">
        <v>0</v>
      </c>
      <c r="H5372" s="63">
        <v>16.5</v>
      </c>
      <c r="I5372" s="98" t="str">
        <f>VLOOKUP(E5372, 'Program Data Extracts-Zip Codes'!R$52:W$5334, 6, FALSE)</f>
        <v>SCG</v>
      </c>
      <c r="J5372" s="98" t="str">
        <f>VLOOKUP(E5372, 'Program Data Extracts-Zip Codes'!R$52:W$5334, 4, FALSE)</f>
        <v>SCE</v>
      </c>
    </row>
    <row r="5373" spans="2:10" x14ac:dyDescent="0.25">
      <c r="B5373" s="63">
        <v>6071000113</v>
      </c>
      <c r="C5373" s="63">
        <v>11112</v>
      </c>
      <c r="D5373" s="63" t="s">
        <v>189</v>
      </c>
      <c r="E5373" s="96">
        <v>91709</v>
      </c>
      <c r="F5373" s="63">
        <v>34.804415146009198</v>
      </c>
      <c r="G5373" s="63">
        <v>0</v>
      </c>
      <c r="H5373" s="63">
        <v>34.5</v>
      </c>
      <c r="I5373" s="98" t="str">
        <f>VLOOKUP(E5373, 'Program Data Extracts-Zip Codes'!R$52:W$5334, 6, FALSE)</f>
        <v>SCG</v>
      </c>
      <c r="J5373" s="98" t="str">
        <f>VLOOKUP(E5373, 'Program Data Extracts-Zip Codes'!R$52:W$5334, 4, FALSE)</f>
        <v>SCE</v>
      </c>
    </row>
    <row r="5374" spans="2:10" x14ac:dyDescent="0.25">
      <c r="B5374" s="63">
        <v>6071000103</v>
      </c>
      <c r="C5374" s="63">
        <v>4740</v>
      </c>
      <c r="D5374" s="63" t="s">
        <v>189</v>
      </c>
      <c r="E5374" s="96">
        <v>91709</v>
      </c>
      <c r="F5374" s="63">
        <v>28.930279217121601</v>
      </c>
      <c r="G5374" s="63">
        <v>0</v>
      </c>
      <c r="H5374" s="63">
        <v>18.3</v>
      </c>
      <c r="I5374" s="98" t="str">
        <f>VLOOKUP(E5374, 'Program Data Extracts-Zip Codes'!R$52:W$5334, 6, FALSE)</f>
        <v>SCG</v>
      </c>
      <c r="J5374" s="98" t="str">
        <f>VLOOKUP(E5374, 'Program Data Extracts-Zip Codes'!R$52:W$5334, 4, FALSE)</f>
        <v>SCE</v>
      </c>
    </row>
    <row r="5375" spans="2:10" x14ac:dyDescent="0.25">
      <c r="B5375" s="63">
        <v>6071000105</v>
      </c>
      <c r="C5375" s="63">
        <v>6676</v>
      </c>
      <c r="D5375" s="63" t="s">
        <v>189</v>
      </c>
      <c r="E5375" s="96">
        <v>91709</v>
      </c>
      <c r="F5375" s="63">
        <v>25.448945811634399</v>
      </c>
      <c r="G5375" s="63">
        <v>0</v>
      </c>
      <c r="H5375" s="63">
        <v>10.9</v>
      </c>
      <c r="I5375" s="98" t="str">
        <f>VLOOKUP(E5375, 'Program Data Extracts-Zip Codes'!R$52:W$5334, 6, FALSE)</f>
        <v>SCG</v>
      </c>
      <c r="J5375" s="98" t="str">
        <f>VLOOKUP(E5375, 'Program Data Extracts-Zip Codes'!R$52:W$5334, 4, FALSE)</f>
        <v>SCE</v>
      </c>
    </row>
    <row r="5376" spans="2:10" x14ac:dyDescent="0.25">
      <c r="B5376" s="63">
        <v>6071000109</v>
      </c>
      <c r="C5376" s="63">
        <v>6752</v>
      </c>
      <c r="D5376" s="63" t="s">
        <v>189</v>
      </c>
      <c r="E5376" s="96">
        <v>91709</v>
      </c>
      <c r="F5376" s="63">
        <v>24.897821067373702</v>
      </c>
      <c r="G5376" s="63">
        <v>0</v>
      </c>
      <c r="H5376" s="63">
        <v>20.2</v>
      </c>
      <c r="I5376" s="98" t="str">
        <f>VLOOKUP(E5376, 'Program Data Extracts-Zip Codes'!R$52:W$5334, 6, FALSE)</f>
        <v>SCG</v>
      </c>
      <c r="J5376" s="98" t="str">
        <f>VLOOKUP(E5376, 'Program Data Extracts-Zip Codes'!R$52:W$5334, 4, FALSE)</f>
        <v>SCE</v>
      </c>
    </row>
    <row r="5377" spans="2:10" x14ac:dyDescent="0.25">
      <c r="B5377" s="63">
        <v>6071000117</v>
      </c>
      <c r="C5377" s="63">
        <v>6959</v>
      </c>
      <c r="D5377" s="63" t="s">
        <v>189</v>
      </c>
      <c r="E5377" s="96">
        <v>91709</v>
      </c>
      <c r="F5377" s="63">
        <v>22.223928064525602</v>
      </c>
      <c r="G5377" s="63">
        <v>0</v>
      </c>
      <c r="H5377" s="63">
        <v>9.8000000000000007</v>
      </c>
      <c r="I5377" s="98" t="str">
        <f>VLOOKUP(E5377, 'Program Data Extracts-Zip Codes'!R$52:W$5334, 6, FALSE)</f>
        <v>SCG</v>
      </c>
      <c r="J5377" s="98" t="str">
        <f>VLOOKUP(E5377, 'Program Data Extracts-Zip Codes'!R$52:W$5334, 4, FALSE)</f>
        <v>SCE</v>
      </c>
    </row>
    <row r="5378" spans="2:10" x14ac:dyDescent="0.25">
      <c r="B5378" s="63">
        <v>6071000108</v>
      </c>
      <c r="C5378" s="63">
        <v>5077</v>
      </c>
      <c r="D5378" s="63" t="s">
        <v>189</v>
      </c>
      <c r="E5378" s="96">
        <v>91709</v>
      </c>
      <c r="F5378" s="63">
        <v>19.138733692383401</v>
      </c>
      <c r="G5378" s="63">
        <v>0</v>
      </c>
      <c r="H5378" s="63">
        <v>13.8</v>
      </c>
      <c r="I5378" s="98" t="str">
        <f>VLOOKUP(E5378, 'Program Data Extracts-Zip Codes'!R$52:W$5334, 6, FALSE)</f>
        <v>SCG</v>
      </c>
      <c r="J5378" s="98" t="str">
        <f>VLOOKUP(E5378, 'Program Data Extracts-Zip Codes'!R$52:W$5334, 4, FALSE)</f>
        <v>SCE</v>
      </c>
    </row>
    <row r="5379" spans="2:10" x14ac:dyDescent="0.25">
      <c r="B5379" s="63">
        <v>6071000118</v>
      </c>
      <c r="C5379" s="63">
        <v>4541</v>
      </c>
      <c r="D5379" s="63" t="s">
        <v>189</v>
      </c>
      <c r="E5379" s="96">
        <v>91709</v>
      </c>
      <c r="F5379" s="63">
        <v>18.993001387286601</v>
      </c>
      <c r="G5379" s="63">
        <v>0</v>
      </c>
      <c r="H5379" s="63">
        <v>17.100000000000001</v>
      </c>
      <c r="I5379" s="98" t="str">
        <f>VLOOKUP(E5379, 'Program Data Extracts-Zip Codes'!R$52:W$5334, 6, FALSE)</f>
        <v>SCG</v>
      </c>
      <c r="J5379" s="98" t="str">
        <f>VLOOKUP(E5379, 'Program Data Extracts-Zip Codes'!R$52:W$5334, 4, FALSE)</f>
        <v>SCE</v>
      </c>
    </row>
    <row r="5380" spans="2:10" x14ac:dyDescent="0.25">
      <c r="B5380" s="63">
        <v>6071000104</v>
      </c>
      <c r="C5380" s="63">
        <v>6117</v>
      </c>
      <c r="D5380" s="63" t="s">
        <v>189</v>
      </c>
      <c r="E5380" s="96">
        <v>91709</v>
      </c>
      <c r="F5380" s="63">
        <v>17.313916902487499</v>
      </c>
      <c r="G5380" s="63">
        <v>0</v>
      </c>
      <c r="H5380" s="63">
        <v>16.100000000000001</v>
      </c>
      <c r="I5380" s="98" t="str">
        <f>VLOOKUP(E5380, 'Program Data Extracts-Zip Codes'!R$52:W$5334, 6, FALSE)</f>
        <v>SCG</v>
      </c>
      <c r="J5380" s="98" t="str">
        <f>VLOOKUP(E5380, 'Program Data Extracts-Zip Codes'!R$52:W$5334, 4, FALSE)</f>
        <v>SCE</v>
      </c>
    </row>
    <row r="5381" spans="2:10" x14ac:dyDescent="0.25">
      <c r="B5381" s="63">
        <v>6071000107</v>
      </c>
      <c r="C5381" s="63">
        <v>2957</v>
      </c>
      <c r="D5381" s="63" t="s">
        <v>189</v>
      </c>
      <c r="E5381" s="96">
        <v>91709</v>
      </c>
      <c r="F5381" s="63">
        <v>15.3701235341019</v>
      </c>
      <c r="G5381" s="63">
        <v>0</v>
      </c>
      <c r="H5381" s="63">
        <v>8.8000000000000007</v>
      </c>
      <c r="I5381" s="98" t="str">
        <f>VLOOKUP(E5381, 'Program Data Extracts-Zip Codes'!R$52:W$5334, 6, FALSE)</f>
        <v>SCG</v>
      </c>
      <c r="J5381" s="98" t="str">
        <f>VLOOKUP(E5381, 'Program Data Extracts-Zip Codes'!R$52:W$5334, 4, FALSE)</f>
        <v>SCE</v>
      </c>
    </row>
    <row r="5382" spans="2:10" x14ac:dyDescent="0.25">
      <c r="B5382" s="63">
        <v>6071000116</v>
      </c>
      <c r="C5382" s="63">
        <v>10856</v>
      </c>
      <c r="D5382" s="63" t="s">
        <v>189</v>
      </c>
      <c r="E5382" s="96">
        <v>91709</v>
      </c>
      <c r="F5382" s="63">
        <v>14.8780214982005</v>
      </c>
      <c r="G5382" s="63">
        <v>0</v>
      </c>
      <c r="H5382" s="63">
        <v>12.9</v>
      </c>
      <c r="I5382" s="98" t="str">
        <f>VLOOKUP(E5382, 'Program Data Extracts-Zip Codes'!R$52:W$5334, 6, FALSE)</f>
        <v>SCG</v>
      </c>
      <c r="J5382" s="98" t="str">
        <f>VLOOKUP(E5382, 'Program Data Extracts-Zip Codes'!R$52:W$5334, 4, FALSE)</f>
        <v>SCE</v>
      </c>
    </row>
    <row r="5383" spans="2:10" x14ac:dyDescent="0.25">
      <c r="B5383" s="63">
        <v>6071000111</v>
      </c>
      <c r="C5383" s="63">
        <v>2580</v>
      </c>
      <c r="D5383" s="63" t="s">
        <v>189</v>
      </c>
      <c r="E5383" s="96">
        <v>91709</v>
      </c>
      <c r="F5383" s="63">
        <v>14.356539707535701</v>
      </c>
      <c r="G5383" s="63">
        <v>0</v>
      </c>
      <c r="H5383" s="63">
        <v>10.199999999999999</v>
      </c>
      <c r="I5383" s="98" t="str">
        <f>VLOOKUP(E5383, 'Program Data Extracts-Zip Codes'!R$52:W$5334, 6, FALSE)</f>
        <v>SCG</v>
      </c>
      <c r="J5383" s="98" t="str">
        <f>VLOOKUP(E5383, 'Program Data Extracts-Zip Codes'!R$52:W$5334, 4, FALSE)</f>
        <v>SCE</v>
      </c>
    </row>
    <row r="5384" spans="2:10" x14ac:dyDescent="0.25">
      <c r="B5384" s="63">
        <v>6071012500</v>
      </c>
      <c r="C5384" s="63">
        <v>4268</v>
      </c>
      <c r="D5384" s="63" t="s">
        <v>189</v>
      </c>
      <c r="E5384" s="96">
        <v>92324</v>
      </c>
      <c r="F5384" s="63">
        <v>70.608146884736897</v>
      </c>
      <c r="G5384" s="63">
        <v>4268</v>
      </c>
      <c r="H5384" s="63">
        <v>70</v>
      </c>
      <c r="I5384" s="98" t="str">
        <f>VLOOKUP(E5384, 'Program Data Extracts-Zip Codes'!R$52:W$5334, 6, FALSE)</f>
        <v>SCG</v>
      </c>
      <c r="J5384" s="98" t="str">
        <f>VLOOKUP(E5384, 'Program Data Extracts-Zip Codes'!R$52:W$5334, 4, FALSE)</f>
        <v>Other</v>
      </c>
    </row>
    <row r="5385" spans="2:10" x14ac:dyDescent="0.25">
      <c r="B5385" s="63">
        <v>6071007000</v>
      </c>
      <c r="C5385" s="63">
        <v>7898</v>
      </c>
      <c r="D5385" s="63" t="s">
        <v>189</v>
      </c>
      <c r="E5385" s="96">
        <v>92324</v>
      </c>
      <c r="F5385" s="63">
        <v>67.443482097881599</v>
      </c>
      <c r="G5385" s="63">
        <v>7898</v>
      </c>
      <c r="H5385" s="63">
        <v>66.900000000000006</v>
      </c>
      <c r="I5385" s="98" t="str">
        <f>VLOOKUP(E5385, 'Program Data Extracts-Zip Codes'!R$52:W$5334, 6, FALSE)</f>
        <v>SCG</v>
      </c>
      <c r="J5385" s="98" t="str">
        <f>VLOOKUP(E5385, 'Program Data Extracts-Zip Codes'!R$52:W$5334, 4, FALSE)</f>
        <v>Other</v>
      </c>
    </row>
    <row r="5386" spans="2:10" x14ac:dyDescent="0.25">
      <c r="B5386" s="63">
        <v>6071004004</v>
      </c>
      <c r="C5386" s="63">
        <v>5076</v>
      </c>
      <c r="D5386" s="63" t="s">
        <v>189</v>
      </c>
      <c r="E5386" s="96">
        <v>92324</v>
      </c>
      <c r="F5386" s="63">
        <v>65.794887154405501</v>
      </c>
      <c r="G5386" s="63">
        <v>5076</v>
      </c>
      <c r="H5386" s="63">
        <v>54.9</v>
      </c>
      <c r="I5386" s="98" t="str">
        <f>VLOOKUP(E5386, 'Program Data Extracts-Zip Codes'!R$52:W$5334, 6, FALSE)</f>
        <v>SCG</v>
      </c>
      <c r="J5386" s="98" t="str">
        <f>VLOOKUP(E5386, 'Program Data Extracts-Zip Codes'!R$52:W$5334, 4, FALSE)</f>
        <v>Other</v>
      </c>
    </row>
    <row r="5387" spans="2:10" x14ac:dyDescent="0.25">
      <c r="B5387" s="63">
        <v>6071007108</v>
      </c>
      <c r="C5387" s="63">
        <v>2202</v>
      </c>
      <c r="D5387" s="63" t="s">
        <v>189</v>
      </c>
      <c r="E5387" s="96">
        <v>92324</v>
      </c>
      <c r="F5387" s="63">
        <v>58.790107701208498</v>
      </c>
      <c r="G5387" s="63">
        <v>2202</v>
      </c>
      <c r="H5387" s="63">
        <v>54.7</v>
      </c>
      <c r="I5387" s="98" t="str">
        <f>VLOOKUP(E5387, 'Program Data Extracts-Zip Codes'!R$52:W$5334, 6, FALSE)</f>
        <v>SCG</v>
      </c>
      <c r="J5387" s="98" t="str">
        <f>VLOOKUP(E5387, 'Program Data Extracts-Zip Codes'!R$52:W$5334, 4, FALSE)</f>
        <v>Other</v>
      </c>
    </row>
    <row r="5388" spans="2:10" x14ac:dyDescent="0.25">
      <c r="B5388" s="63">
        <v>6071006601</v>
      </c>
      <c r="C5388" s="63">
        <v>4564</v>
      </c>
      <c r="D5388" s="63" t="s">
        <v>189</v>
      </c>
      <c r="E5388" s="96">
        <v>92324</v>
      </c>
      <c r="F5388" s="63">
        <v>57.779063790549102</v>
      </c>
      <c r="G5388" s="63">
        <v>4564</v>
      </c>
      <c r="H5388" s="63">
        <v>55.1</v>
      </c>
      <c r="I5388" s="98" t="str">
        <f>VLOOKUP(E5388, 'Program Data Extracts-Zip Codes'!R$52:W$5334, 6, FALSE)</f>
        <v>SCG</v>
      </c>
      <c r="J5388" s="98" t="str">
        <f>VLOOKUP(E5388, 'Program Data Extracts-Zip Codes'!R$52:W$5334, 4, FALSE)</f>
        <v>Other</v>
      </c>
    </row>
    <row r="5389" spans="2:10" x14ac:dyDescent="0.25">
      <c r="B5389" s="63">
        <v>6071006700</v>
      </c>
      <c r="C5389" s="63">
        <v>4486</v>
      </c>
      <c r="D5389" s="63" t="s">
        <v>189</v>
      </c>
      <c r="E5389" s="96">
        <v>92324</v>
      </c>
      <c r="F5389" s="63">
        <v>47.603907394149303</v>
      </c>
      <c r="G5389" s="63">
        <v>4486</v>
      </c>
      <c r="H5389" s="63">
        <v>67.900000000000006</v>
      </c>
      <c r="I5389" s="98" t="str">
        <f>VLOOKUP(E5389, 'Program Data Extracts-Zip Codes'!R$52:W$5334, 6, FALSE)</f>
        <v>SCG</v>
      </c>
      <c r="J5389" s="98" t="str">
        <f>VLOOKUP(E5389, 'Program Data Extracts-Zip Codes'!R$52:W$5334, 4, FALSE)</f>
        <v>Other</v>
      </c>
    </row>
    <row r="5390" spans="2:10" x14ac:dyDescent="0.25">
      <c r="B5390" s="63">
        <v>6071007110</v>
      </c>
      <c r="C5390" s="63">
        <v>4831</v>
      </c>
      <c r="D5390" s="63" t="s">
        <v>189</v>
      </c>
      <c r="E5390" s="96">
        <v>92324</v>
      </c>
      <c r="F5390" s="63">
        <v>46.269548550830997</v>
      </c>
      <c r="G5390" s="63">
        <v>4831</v>
      </c>
      <c r="H5390" s="63">
        <v>24.6</v>
      </c>
      <c r="I5390" s="98" t="str">
        <f>VLOOKUP(E5390, 'Program Data Extracts-Zip Codes'!R$52:W$5334, 6, FALSE)</f>
        <v>SCG</v>
      </c>
      <c r="J5390" s="98" t="str">
        <f>VLOOKUP(E5390, 'Program Data Extracts-Zip Codes'!R$52:W$5334, 4, FALSE)</f>
        <v>Other</v>
      </c>
    </row>
    <row r="5391" spans="2:10" x14ac:dyDescent="0.25">
      <c r="B5391" s="63">
        <v>6071003612</v>
      </c>
      <c r="C5391" s="63">
        <v>4256</v>
      </c>
      <c r="D5391" s="63" t="s">
        <v>189</v>
      </c>
      <c r="E5391" s="96">
        <v>92324</v>
      </c>
      <c r="F5391" s="63">
        <v>44.482978760926301</v>
      </c>
      <c r="G5391" s="63">
        <v>4256</v>
      </c>
      <c r="H5391" s="63">
        <v>61.6</v>
      </c>
      <c r="I5391" s="98" t="str">
        <f>VLOOKUP(E5391, 'Program Data Extracts-Zip Codes'!R$52:W$5334, 6, FALSE)</f>
        <v>SCG</v>
      </c>
      <c r="J5391" s="98" t="str">
        <f>VLOOKUP(E5391, 'Program Data Extracts-Zip Codes'!R$52:W$5334, 4, FALSE)</f>
        <v>Other</v>
      </c>
    </row>
    <row r="5392" spans="2:10" x14ac:dyDescent="0.25">
      <c r="B5392" s="63">
        <v>6071006604</v>
      </c>
      <c r="C5392" s="63">
        <v>4278</v>
      </c>
      <c r="D5392" s="63" t="s">
        <v>189</v>
      </c>
      <c r="E5392" s="96">
        <v>92324</v>
      </c>
      <c r="F5392" s="63">
        <v>43.604599403582696</v>
      </c>
      <c r="G5392" s="63">
        <v>4278</v>
      </c>
      <c r="H5392" s="63">
        <v>68.599999999999994</v>
      </c>
      <c r="I5392" s="98" t="str">
        <f>VLOOKUP(E5392, 'Program Data Extracts-Zip Codes'!R$52:W$5334, 6, FALSE)</f>
        <v>SCG</v>
      </c>
      <c r="J5392" s="98" t="str">
        <f>VLOOKUP(E5392, 'Program Data Extracts-Zip Codes'!R$52:W$5334, 4, FALSE)</f>
        <v>Other</v>
      </c>
    </row>
    <row r="5393" spans="2:10" x14ac:dyDescent="0.25">
      <c r="B5393" s="63">
        <v>6071006603</v>
      </c>
      <c r="C5393" s="63">
        <v>4958</v>
      </c>
      <c r="D5393" s="63" t="s">
        <v>189</v>
      </c>
      <c r="E5393" s="96">
        <v>92324</v>
      </c>
      <c r="F5393" s="63">
        <v>40.499635881406299</v>
      </c>
      <c r="G5393" s="63">
        <v>4958</v>
      </c>
      <c r="H5393" s="63">
        <v>37.700000000000003</v>
      </c>
      <c r="I5393" s="98" t="str">
        <f>VLOOKUP(E5393, 'Program Data Extracts-Zip Codes'!R$52:W$5334, 6, FALSE)</f>
        <v>SCG</v>
      </c>
      <c r="J5393" s="98" t="str">
        <f>VLOOKUP(E5393, 'Program Data Extracts-Zip Codes'!R$52:W$5334, 4, FALSE)</f>
        <v>Other</v>
      </c>
    </row>
    <row r="5394" spans="2:10" x14ac:dyDescent="0.25">
      <c r="B5394" s="63">
        <v>6071003611</v>
      </c>
      <c r="C5394" s="63">
        <v>4575</v>
      </c>
      <c r="D5394" s="63" t="s">
        <v>189</v>
      </c>
      <c r="E5394" s="96">
        <v>92324</v>
      </c>
      <c r="F5394" s="63">
        <v>35.558922982325399</v>
      </c>
      <c r="G5394" s="63">
        <v>0</v>
      </c>
      <c r="H5394" s="63">
        <v>45.2</v>
      </c>
      <c r="I5394" s="98" t="str">
        <f>VLOOKUP(E5394, 'Program Data Extracts-Zip Codes'!R$52:W$5334, 6, FALSE)</f>
        <v>SCG</v>
      </c>
      <c r="J5394" s="98" t="str">
        <f>VLOOKUP(E5394, 'Program Data Extracts-Zip Codes'!R$52:W$5334, 4, FALSE)</f>
        <v>Other</v>
      </c>
    </row>
    <row r="5395" spans="2:10" x14ac:dyDescent="0.25">
      <c r="B5395" s="63">
        <v>6071007105</v>
      </c>
      <c r="C5395" s="63">
        <v>2715</v>
      </c>
      <c r="D5395" s="63" t="s">
        <v>189</v>
      </c>
      <c r="E5395" s="96">
        <v>92324</v>
      </c>
      <c r="F5395" s="63">
        <v>29.446914040025199</v>
      </c>
      <c r="G5395" s="63">
        <v>0</v>
      </c>
      <c r="H5395" s="63">
        <v>32</v>
      </c>
      <c r="I5395" s="98" t="str">
        <f>VLOOKUP(E5395, 'Program Data Extracts-Zip Codes'!R$52:W$5334, 6, FALSE)</f>
        <v>SCG</v>
      </c>
      <c r="J5395" s="98" t="str">
        <f>VLOOKUP(E5395, 'Program Data Extracts-Zip Codes'!R$52:W$5334, 4, FALSE)</f>
        <v>Other</v>
      </c>
    </row>
    <row r="5396" spans="2:10" x14ac:dyDescent="0.25">
      <c r="B5396" s="63">
        <v>6071010803</v>
      </c>
      <c r="C5396" s="63">
        <v>3375</v>
      </c>
      <c r="D5396" s="63" t="s">
        <v>189</v>
      </c>
      <c r="E5396" s="96">
        <v>92325</v>
      </c>
      <c r="F5396" s="63">
        <v>30.350859352305399</v>
      </c>
      <c r="G5396" s="63">
        <v>0</v>
      </c>
      <c r="H5396" s="63">
        <v>34.299999999999997</v>
      </c>
      <c r="I5396" s="98" t="str">
        <f>VLOOKUP(E5396, 'Program Data Extracts-Zip Codes'!R$52:W$5334, 6, FALSE)</f>
        <v>SCG</v>
      </c>
      <c r="J5396" s="98" t="str">
        <f>VLOOKUP(E5396, 'Program Data Extracts-Zip Codes'!R$52:W$5334, 4, FALSE)</f>
        <v>SCE</v>
      </c>
    </row>
    <row r="5397" spans="2:10" x14ac:dyDescent="0.25">
      <c r="B5397" s="63">
        <v>6071940100</v>
      </c>
      <c r="C5397" s="63">
        <v>1520</v>
      </c>
      <c r="D5397" s="63" t="s">
        <v>189</v>
      </c>
      <c r="E5397" s="96">
        <v>92242</v>
      </c>
      <c r="F5397" s="63">
        <v>7.9889107352596902</v>
      </c>
      <c r="G5397" s="63">
        <v>0</v>
      </c>
      <c r="H5397" s="63">
        <v>50.2</v>
      </c>
      <c r="I5397" s="98" t="str">
        <f>VLOOKUP(E5397, 'Program Data Extracts-Zip Codes'!R$52:W$5334, 6, FALSE)</f>
        <v>SCG</v>
      </c>
      <c r="J5397" s="98" t="str">
        <f>VLOOKUP(E5397, 'Program Data Extracts-Zip Codes'!R$52:W$5334, 4, FALSE)</f>
        <v>SCE</v>
      </c>
    </row>
    <row r="5398" spans="2:10" x14ac:dyDescent="0.25">
      <c r="B5398" s="63">
        <v>6071025100</v>
      </c>
      <c r="C5398" s="63">
        <v>1688</v>
      </c>
      <c r="D5398" s="63" t="s">
        <v>189</v>
      </c>
      <c r="E5398" s="96">
        <v>92332</v>
      </c>
      <c r="F5398" s="63">
        <v>35.262994729476503</v>
      </c>
      <c r="G5398" s="63">
        <v>0</v>
      </c>
      <c r="H5398" s="63">
        <v>57.5</v>
      </c>
      <c r="I5398" s="98" t="str">
        <f>VLOOKUP(E5398, 'Program Data Extracts-Zip Codes'!R$52:W$5334, 6, FALSE)</f>
        <v>SCG</v>
      </c>
      <c r="J5398" s="98" t="str">
        <f>VLOOKUP(E5398, 'Program Data Extracts-Zip Codes'!R$52:W$5334, 4, FALSE)</f>
        <v>SCE</v>
      </c>
    </row>
    <row r="5399" spans="2:10" x14ac:dyDescent="0.25">
      <c r="B5399" s="63">
        <v>6071002501</v>
      </c>
      <c r="C5399" s="63">
        <v>5840</v>
      </c>
      <c r="D5399" s="63" t="s">
        <v>189</v>
      </c>
      <c r="E5399" s="96">
        <v>92335</v>
      </c>
      <c r="F5399" s="63">
        <v>68.994564258153105</v>
      </c>
      <c r="G5399" s="63">
        <v>5840</v>
      </c>
      <c r="H5399" s="63">
        <v>50</v>
      </c>
      <c r="I5399" s="98" t="str">
        <f>VLOOKUP(E5399, 'Program Data Extracts-Zip Codes'!R$52:W$5334, 6, FALSE)</f>
        <v>SCG</v>
      </c>
      <c r="J5399" s="98" t="str">
        <f>VLOOKUP(E5399, 'Program Data Extracts-Zip Codes'!R$52:W$5334, 4, FALSE)</f>
        <v>SCE</v>
      </c>
    </row>
    <row r="5400" spans="2:10" x14ac:dyDescent="0.25">
      <c r="B5400" s="63">
        <v>6071002204</v>
      </c>
      <c r="C5400" s="63">
        <v>6139</v>
      </c>
      <c r="D5400" s="63" t="s">
        <v>189</v>
      </c>
      <c r="E5400" s="96">
        <v>92335</v>
      </c>
      <c r="F5400" s="63">
        <v>65.528353393048903</v>
      </c>
      <c r="G5400" s="63">
        <v>6139</v>
      </c>
      <c r="H5400" s="63">
        <v>56</v>
      </c>
      <c r="I5400" s="98" t="str">
        <f>VLOOKUP(E5400, 'Program Data Extracts-Zip Codes'!R$52:W$5334, 6, FALSE)</f>
        <v>SCG</v>
      </c>
      <c r="J5400" s="98" t="str">
        <f>VLOOKUP(E5400, 'Program Data Extracts-Zip Codes'!R$52:W$5334, 4, FALSE)</f>
        <v>SCE</v>
      </c>
    </row>
    <row r="5401" spans="2:10" x14ac:dyDescent="0.25">
      <c r="B5401" s="63">
        <v>6071003301</v>
      </c>
      <c r="C5401" s="63">
        <v>4841</v>
      </c>
      <c r="D5401" s="63" t="s">
        <v>189</v>
      </c>
      <c r="E5401" s="96">
        <v>92335</v>
      </c>
      <c r="F5401" s="63">
        <v>57.638595838996899</v>
      </c>
      <c r="G5401" s="63">
        <v>4841</v>
      </c>
      <c r="H5401" s="63">
        <v>57.5</v>
      </c>
      <c r="I5401" s="98" t="str">
        <f>VLOOKUP(E5401, 'Program Data Extracts-Zip Codes'!R$52:W$5334, 6, FALSE)</f>
        <v>SCG</v>
      </c>
      <c r="J5401" s="98" t="str">
        <f>VLOOKUP(E5401, 'Program Data Extracts-Zip Codes'!R$52:W$5334, 4, FALSE)</f>
        <v>SCE</v>
      </c>
    </row>
    <row r="5402" spans="2:10" x14ac:dyDescent="0.25">
      <c r="B5402" s="63">
        <v>6071002401</v>
      </c>
      <c r="C5402" s="63">
        <v>8946</v>
      </c>
      <c r="D5402" s="63" t="s">
        <v>189</v>
      </c>
      <c r="E5402" s="96">
        <v>92335</v>
      </c>
      <c r="F5402" s="63">
        <v>55.880826206936803</v>
      </c>
      <c r="G5402" s="63">
        <v>8946</v>
      </c>
      <c r="H5402" s="63">
        <v>48.6</v>
      </c>
      <c r="I5402" s="98" t="str">
        <f>VLOOKUP(E5402, 'Program Data Extracts-Zip Codes'!R$52:W$5334, 6, FALSE)</f>
        <v>SCG</v>
      </c>
      <c r="J5402" s="98" t="str">
        <f>VLOOKUP(E5402, 'Program Data Extracts-Zip Codes'!R$52:W$5334, 4, FALSE)</f>
        <v>SCE</v>
      </c>
    </row>
    <row r="5403" spans="2:10" x14ac:dyDescent="0.25">
      <c r="B5403" s="63">
        <v>6071002402</v>
      </c>
      <c r="C5403" s="63">
        <v>8434</v>
      </c>
      <c r="D5403" s="63" t="s">
        <v>189</v>
      </c>
      <c r="E5403" s="96">
        <v>92335</v>
      </c>
      <c r="F5403" s="63">
        <v>53.112601996194698</v>
      </c>
      <c r="G5403" s="63">
        <v>8434</v>
      </c>
      <c r="H5403" s="63">
        <v>62</v>
      </c>
      <c r="I5403" s="98" t="str">
        <f>VLOOKUP(E5403, 'Program Data Extracts-Zip Codes'!R$52:W$5334, 6, FALSE)</f>
        <v>SCG</v>
      </c>
      <c r="J5403" s="98" t="str">
        <f>VLOOKUP(E5403, 'Program Data Extracts-Zip Codes'!R$52:W$5334, 4, FALSE)</f>
        <v>SCE</v>
      </c>
    </row>
    <row r="5404" spans="2:10" x14ac:dyDescent="0.25">
      <c r="B5404" s="63">
        <v>6071003102</v>
      </c>
      <c r="C5404" s="63">
        <v>5466</v>
      </c>
      <c r="D5404" s="63" t="s">
        <v>189</v>
      </c>
      <c r="E5404" s="96">
        <v>92335</v>
      </c>
      <c r="F5404" s="63">
        <v>48.287713582758499</v>
      </c>
      <c r="G5404" s="63">
        <v>5466</v>
      </c>
      <c r="H5404" s="63">
        <v>67.2</v>
      </c>
      <c r="I5404" s="98" t="str">
        <f>VLOOKUP(E5404, 'Program Data Extracts-Zip Codes'!R$52:W$5334, 6, FALSE)</f>
        <v>SCG</v>
      </c>
      <c r="J5404" s="98" t="str">
        <f>VLOOKUP(E5404, 'Program Data Extracts-Zip Codes'!R$52:W$5334, 4, FALSE)</f>
        <v>SCE</v>
      </c>
    </row>
    <row r="5405" spans="2:10" x14ac:dyDescent="0.25">
      <c r="B5405" s="63">
        <v>6071003200</v>
      </c>
      <c r="C5405" s="63">
        <v>8005</v>
      </c>
      <c r="D5405" s="63" t="s">
        <v>189</v>
      </c>
      <c r="E5405" s="96">
        <v>92335</v>
      </c>
      <c r="F5405" s="63">
        <v>47.447947758863599</v>
      </c>
      <c r="G5405" s="63">
        <v>8005</v>
      </c>
      <c r="H5405" s="63">
        <v>56.6</v>
      </c>
      <c r="I5405" s="98" t="str">
        <f>VLOOKUP(E5405, 'Program Data Extracts-Zip Codes'!R$52:W$5334, 6, FALSE)</f>
        <v>SCG</v>
      </c>
      <c r="J5405" s="98" t="str">
        <f>VLOOKUP(E5405, 'Program Data Extracts-Zip Codes'!R$52:W$5334, 4, FALSE)</f>
        <v>SCE</v>
      </c>
    </row>
    <row r="5406" spans="2:10" x14ac:dyDescent="0.25">
      <c r="B5406" s="63">
        <v>6071002502</v>
      </c>
      <c r="C5406" s="63">
        <v>8051</v>
      </c>
      <c r="D5406" s="63" t="s">
        <v>189</v>
      </c>
      <c r="E5406" s="96">
        <v>92335</v>
      </c>
      <c r="F5406" s="63">
        <v>47.440635657348402</v>
      </c>
      <c r="G5406" s="63">
        <v>8051</v>
      </c>
      <c r="H5406" s="63">
        <v>49.2</v>
      </c>
      <c r="I5406" s="98" t="str">
        <f>VLOOKUP(E5406, 'Program Data Extracts-Zip Codes'!R$52:W$5334, 6, FALSE)</f>
        <v>SCG</v>
      </c>
      <c r="J5406" s="98" t="str">
        <f>VLOOKUP(E5406, 'Program Data Extracts-Zip Codes'!R$52:W$5334, 4, FALSE)</f>
        <v>SCE</v>
      </c>
    </row>
    <row r="5407" spans="2:10" x14ac:dyDescent="0.25">
      <c r="B5407" s="63">
        <v>6071002301</v>
      </c>
      <c r="C5407" s="63">
        <v>9721</v>
      </c>
      <c r="D5407" s="63" t="s">
        <v>189</v>
      </c>
      <c r="E5407" s="96">
        <v>92336</v>
      </c>
      <c r="F5407" s="63">
        <v>47.139930448315901</v>
      </c>
      <c r="G5407" s="63">
        <v>9721</v>
      </c>
      <c r="H5407" s="63">
        <v>36.700000000000003</v>
      </c>
      <c r="I5407" s="98" t="str">
        <f>VLOOKUP(E5407, 'Program Data Extracts-Zip Codes'!R$52:W$5334, 6, FALSE)</f>
        <v>SCG</v>
      </c>
      <c r="J5407" s="98" t="str">
        <f>VLOOKUP(E5407, 'Program Data Extracts-Zip Codes'!R$52:W$5334, 4, FALSE)</f>
        <v>SCE</v>
      </c>
    </row>
    <row r="5408" spans="2:10" x14ac:dyDescent="0.25">
      <c r="B5408" s="63">
        <v>6071003000</v>
      </c>
      <c r="C5408" s="63">
        <v>3120</v>
      </c>
      <c r="D5408" s="63" t="s">
        <v>189</v>
      </c>
      <c r="E5408" s="96">
        <v>92335</v>
      </c>
      <c r="F5408" s="63">
        <v>46.620944076480498</v>
      </c>
      <c r="G5408" s="63">
        <v>3120</v>
      </c>
      <c r="H5408" s="63">
        <v>77.3</v>
      </c>
      <c r="I5408" s="98" t="str">
        <f>VLOOKUP(E5408, 'Program Data Extracts-Zip Codes'!R$52:W$5334, 6, FALSE)</f>
        <v>SCG</v>
      </c>
      <c r="J5408" s="98" t="str">
        <f>VLOOKUP(E5408, 'Program Data Extracts-Zip Codes'!R$52:W$5334, 4, FALSE)</f>
        <v>SCE</v>
      </c>
    </row>
    <row r="5409" spans="2:10" x14ac:dyDescent="0.25">
      <c r="B5409" s="63">
        <v>6071002803</v>
      </c>
      <c r="C5409" s="63">
        <v>3982</v>
      </c>
      <c r="D5409" s="63" t="s">
        <v>189</v>
      </c>
      <c r="E5409" s="96">
        <v>92335</v>
      </c>
      <c r="F5409" s="63">
        <v>44.186459696237598</v>
      </c>
      <c r="G5409" s="63">
        <v>3982</v>
      </c>
      <c r="H5409" s="63">
        <v>63.2</v>
      </c>
      <c r="I5409" s="98" t="str">
        <f>VLOOKUP(E5409, 'Program Data Extracts-Zip Codes'!R$52:W$5334, 6, FALSE)</f>
        <v>SCG</v>
      </c>
      <c r="J5409" s="98" t="str">
        <f>VLOOKUP(E5409, 'Program Data Extracts-Zip Codes'!R$52:W$5334, 4, FALSE)</f>
        <v>SCE</v>
      </c>
    </row>
    <row r="5410" spans="2:10" x14ac:dyDescent="0.25">
      <c r="B5410" s="63">
        <v>6071002804</v>
      </c>
      <c r="C5410" s="63">
        <v>5417</v>
      </c>
      <c r="D5410" s="63" t="s">
        <v>189</v>
      </c>
      <c r="E5410" s="96">
        <v>92335</v>
      </c>
      <c r="F5410" s="63">
        <v>43.396885760170498</v>
      </c>
      <c r="G5410" s="63">
        <v>5417</v>
      </c>
      <c r="H5410" s="63">
        <v>85.2</v>
      </c>
      <c r="I5410" s="98" t="str">
        <f>VLOOKUP(E5410, 'Program Data Extracts-Zip Codes'!R$52:W$5334, 6, FALSE)</f>
        <v>SCG</v>
      </c>
      <c r="J5410" s="98" t="str">
        <f>VLOOKUP(E5410, 'Program Data Extracts-Zip Codes'!R$52:W$5334, 4, FALSE)</f>
        <v>SCE</v>
      </c>
    </row>
    <row r="5411" spans="2:10" x14ac:dyDescent="0.25">
      <c r="B5411" s="63">
        <v>6071002602</v>
      </c>
      <c r="C5411" s="63">
        <v>7639</v>
      </c>
      <c r="D5411" s="63" t="s">
        <v>189</v>
      </c>
      <c r="E5411" s="96">
        <v>92337</v>
      </c>
      <c r="F5411" s="63">
        <v>42.7107587285318</v>
      </c>
      <c r="G5411" s="63">
        <v>7639</v>
      </c>
      <c r="H5411" s="63">
        <v>34.799999999999997</v>
      </c>
      <c r="I5411" s="98" t="str">
        <f>VLOOKUP(E5411, 'Program Data Extracts-Zip Codes'!R$52:W$5334, 6, FALSE)</f>
        <v>SCG</v>
      </c>
      <c r="J5411" s="98" t="str">
        <f>VLOOKUP(E5411, 'Program Data Extracts-Zip Codes'!R$52:W$5334, 4, FALSE)</f>
        <v>SCE</v>
      </c>
    </row>
    <row r="5412" spans="2:10" x14ac:dyDescent="0.25">
      <c r="B5412" s="63">
        <v>6071003101</v>
      </c>
      <c r="C5412" s="63">
        <v>5040</v>
      </c>
      <c r="D5412" s="63" t="s">
        <v>189</v>
      </c>
      <c r="E5412" s="96">
        <v>92335</v>
      </c>
      <c r="F5412" s="63">
        <v>42.619898682173599</v>
      </c>
      <c r="G5412" s="63">
        <v>5040</v>
      </c>
      <c r="H5412" s="63">
        <v>63.8</v>
      </c>
      <c r="I5412" s="98" t="str">
        <f>VLOOKUP(E5412, 'Program Data Extracts-Zip Codes'!R$52:W$5334, 6, FALSE)</f>
        <v>SCG</v>
      </c>
      <c r="J5412" s="98" t="str">
        <f>VLOOKUP(E5412, 'Program Data Extracts-Zip Codes'!R$52:W$5334, 4, FALSE)</f>
        <v>SCE</v>
      </c>
    </row>
    <row r="5413" spans="2:10" x14ac:dyDescent="0.25">
      <c r="B5413" s="63">
        <v>6071002902</v>
      </c>
      <c r="C5413" s="63">
        <v>6584</v>
      </c>
      <c r="D5413" s="63" t="s">
        <v>189</v>
      </c>
      <c r="E5413" s="96">
        <v>92335</v>
      </c>
      <c r="F5413" s="63">
        <v>41.594323473936797</v>
      </c>
      <c r="G5413" s="63">
        <v>6584</v>
      </c>
      <c r="H5413" s="63">
        <v>60.8</v>
      </c>
      <c r="I5413" s="98" t="str">
        <f>VLOOKUP(E5413, 'Program Data Extracts-Zip Codes'!R$52:W$5334, 6, FALSE)</f>
        <v>SCG</v>
      </c>
      <c r="J5413" s="98" t="str">
        <f>VLOOKUP(E5413, 'Program Data Extracts-Zip Codes'!R$52:W$5334, 4, FALSE)</f>
        <v>SCE</v>
      </c>
    </row>
    <row r="5414" spans="2:10" x14ac:dyDescent="0.25">
      <c r="B5414" s="63">
        <v>6071002901</v>
      </c>
      <c r="C5414" s="63">
        <v>4446</v>
      </c>
      <c r="D5414" s="63" t="s">
        <v>189</v>
      </c>
      <c r="E5414" s="96">
        <v>92335</v>
      </c>
      <c r="F5414" s="63">
        <v>40.457940138018202</v>
      </c>
      <c r="G5414" s="63">
        <v>4446</v>
      </c>
      <c r="H5414" s="63">
        <v>56.7</v>
      </c>
      <c r="I5414" s="98" t="str">
        <f>VLOOKUP(E5414, 'Program Data Extracts-Zip Codes'!R$52:W$5334, 6, FALSE)</f>
        <v>SCG</v>
      </c>
      <c r="J5414" s="98" t="str">
        <f>VLOOKUP(E5414, 'Program Data Extracts-Zip Codes'!R$52:W$5334, 4, FALSE)</f>
        <v>SCE</v>
      </c>
    </row>
    <row r="5415" spans="2:10" x14ac:dyDescent="0.25">
      <c r="B5415" s="63">
        <v>6071003401</v>
      </c>
      <c r="C5415" s="63">
        <v>7502</v>
      </c>
      <c r="D5415" s="63" t="s">
        <v>189</v>
      </c>
      <c r="E5415" s="96">
        <v>92335</v>
      </c>
      <c r="F5415" s="63">
        <v>39.931510576760502</v>
      </c>
      <c r="G5415" s="63">
        <v>7502</v>
      </c>
      <c r="H5415" s="63">
        <v>51.5</v>
      </c>
      <c r="I5415" s="98" t="str">
        <f>VLOOKUP(E5415, 'Program Data Extracts-Zip Codes'!R$52:W$5334, 6, FALSE)</f>
        <v>SCG</v>
      </c>
      <c r="J5415" s="98" t="str">
        <f>VLOOKUP(E5415, 'Program Data Extracts-Zip Codes'!R$52:W$5334, 4, FALSE)</f>
        <v>SCE</v>
      </c>
    </row>
    <row r="5416" spans="2:10" x14ac:dyDescent="0.25">
      <c r="B5416" s="63">
        <v>6071002606</v>
      </c>
      <c r="C5416" s="63">
        <v>7089</v>
      </c>
      <c r="D5416" s="63" t="s">
        <v>189</v>
      </c>
      <c r="E5416" s="96">
        <v>92337</v>
      </c>
      <c r="F5416" s="63">
        <v>39.8841683194211</v>
      </c>
      <c r="G5416" s="63">
        <v>7089</v>
      </c>
      <c r="H5416" s="63">
        <v>39.9</v>
      </c>
      <c r="I5416" s="98" t="str">
        <f>VLOOKUP(E5416, 'Program Data Extracts-Zip Codes'!R$52:W$5334, 6, FALSE)</f>
        <v>SCG</v>
      </c>
      <c r="J5416" s="98" t="str">
        <f>VLOOKUP(E5416, 'Program Data Extracts-Zip Codes'!R$52:W$5334, 4, FALSE)</f>
        <v>SCE</v>
      </c>
    </row>
    <row r="5417" spans="2:10" x14ac:dyDescent="0.25">
      <c r="B5417" s="63">
        <v>6071002604</v>
      </c>
      <c r="C5417" s="63">
        <v>5723</v>
      </c>
      <c r="D5417" s="63" t="s">
        <v>189</v>
      </c>
      <c r="E5417" s="96">
        <v>92337</v>
      </c>
      <c r="F5417" s="63">
        <v>37.261171074307299</v>
      </c>
      <c r="G5417" s="63">
        <v>0</v>
      </c>
      <c r="H5417" s="63">
        <v>35.200000000000003</v>
      </c>
      <c r="I5417" s="98" t="str">
        <f>VLOOKUP(E5417, 'Program Data Extracts-Zip Codes'!R$52:W$5334, 6, FALSE)</f>
        <v>SCG</v>
      </c>
      <c r="J5417" s="98" t="str">
        <f>VLOOKUP(E5417, 'Program Data Extracts-Zip Codes'!R$52:W$5334, 4, FALSE)</f>
        <v>SCE</v>
      </c>
    </row>
    <row r="5418" spans="2:10" x14ac:dyDescent="0.25">
      <c r="B5418" s="63">
        <v>6071002601</v>
      </c>
      <c r="C5418" s="63">
        <v>10799</v>
      </c>
      <c r="D5418" s="63" t="s">
        <v>189</v>
      </c>
      <c r="E5418" s="96">
        <v>92337</v>
      </c>
      <c r="F5418" s="63">
        <v>36.560066855976402</v>
      </c>
      <c r="G5418" s="63">
        <v>0</v>
      </c>
      <c r="H5418" s="63">
        <v>35.9</v>
      </c>
      <c r="I5418" s="98" t="str">
        <f>VLOOKUP(E5418, 'Program Data Extracts-Zip Codes'!R$52:W$5334, 6, FALSE)</f>
        <v>SCG</v>
      </c>
      <c r="J5418" s="98" t="str">
        <f>VLOOKUP(E5418, 'Program Data Extracts-Zip Codes'!R$52:W$5334, 4, FALSE)</f>
        <v>SCE</v>
      </c>
    </row>
    <row r="5419" spans="2:10" x14ac:dyDescent="0.25">
      <c r="B5419" s="63">
        <v>6071002037</v>
      </c>
      <c r="C5419" s="63">
        <v>7739</v>
      </c>
      <c r="D5419" s="63" t="s">
        <v>189</v>
      </c>
      <c r="E5419" s="96">
        <v>92336</v>
      </c>
      <c r="F5419" s="63">
        <v>36.082088738472798</v>
      </c>
      <c r="G5419" s="63">
        <v>0</v>
      </c>
      <c r="H5419" s="63">
        <v>15.5</v>
      </c>
      <c r="I5419" s="98" t="str">
        <f>VLOOKUP(E5419, 'Program Data Extracts-Zip Codes'!R$52:W$5334, 6, FALSE)</f>
        <v>SCG</v>
      </c>
      <c r="J5419" s="98" t="str">
        <f>VLOOKUP(E5419, 'Program Data Extracts-Zip Codes'!R$52:W$5334, 4, FALSE)</f>
        <v>SCE</v>
      </c>
    </row>
    <row r="5420" spans="2:10" x14ac:dyDescent="0.25">
      <c r="B5420" s="63">
        <v>6071003405</v>
      </c>
      <c r="C5420" s="63">
        <v>5109</v>
      </c>
      <c r="D5420" s="63" t="s">
        <v>189</v>
      </c>
      <c r="E5420" s="96">
        <v>92335</v>
      </c>
      <c r="F5420" s="63">
        <v>36.073134845619499</v>
      </c>
      <c r="G5420" s="63">
        <v>0</v>
      </c>
      <c r="H5420" s="63">
        <v>51.1</v>
      </c>
      <c r="I5420" s="98" t="str">
        <f>VLOOKUP(E5420, 'Program Data Extracts-Zip Codes'!R$52:W$5334, 6, FALSE)</f>
        <v>SCG</v>
      </c>
      <c r="J5420" s="98" t="str">
        <f>VLOOKUP(E5420, 'Program Data Extracts-Zip Codes'!R$52:W$5334, 4, FALSE)</f>
        <v>SCE</v>
      </c>
    </row>
    <row r="5421" spans="2:10" x14ac:dyDescent="0.25">
      <c r="B5421" s="63">
        <v>6071002305</v>
      </c>
      <c r="C5421" s="63">
        <v>10725</v>
      </c>
      <c r="D5421" s="63" t="s">
        <v>189</v>
      </c>
      <c r="E5421" s="96">
        <v>92336</v>
      </c>
      <c r="F5421" s="63">
        <v>35.069577645680098</v>
      </c>
      <c r="G5421" s="63">
        <v>0</v>
      </c>
      <c r="H5421" s="63">
        <v>19.600000000000001</v>
      </c>
      <c r="I5421" s="98" t="str">
        <f>VLOOKUP(E5421, 'Program Data Extracts-Zip Codes'!R$52:W$5334, 6, FALSE)</f>
        <v>SCG</v>
      </c>
      <c r="J5421" s="98" t="str">
        <f>VLOOKUP(E5421, 'Program Data Extracts-Zip Codes'!R$52:W$5334, 4, FALSE)</f>
        <v>SCE</v>
      </c>
    </row>
    <row r="5422" spans="2:10" x14ac:dyDescent="0.25">
      <c r="B5422" s="63">
        <v>6071002607</v>
      </c>
      <c r="C5422" s="63">
        <v>7826</v>
      </c>
      <c r="D5422" s="63" t="s">
        <v>189</v>
      </c>
      <c r="E5422" s="96">
        <v>92337</v>
      </c>
      <c r="F5422" s="63">
        <v>32.425331427151598</v>
      </c>
      <c r="G5422" s="63">
        <v>0</v>
      </c>
      <c r="H5422" s="63">
        <v>20.100000000000001</v>
      </c>
      <c r="I5422" s="98" t="str">
        <f>VLOOKUP(E5422, 'Program Data Extracts-Zip Codes'!R$52:W$5334, 6, FALSE)</f>
        <v>SCG</v>
      </c>
      <c r="J5422" s="98" t="str">
        <f>VLOOKUP(E5422, 'Program Data Extracts-Zip Codes'!R$52:W$5334, 4, FALSE)</f>
        <v>SCE</v>
      </c>
    </row>
    <row r="5423" spans="2:10" x14ac:dyDescent="0.25">
      <c r="B5423" s="63">
        <v>6071002038</v>
      </c>
      <c r="C5423" s="63">
        <v>5366</v>
      </c>
      <c r="D5423" s="63" t="s">
        <v>189</v>
      </c>
      <c r="E5423" s="96">
        <v>92336</v>
      </c>
      <c r="F5423" s="63">
        <v>32.082908726895099</v>
      </c>
      <c r="G5423" s="63">
        <v>0</v>
      </c>
      <c r="H5423" s="63">
        <v>23.1</v>
      </c>
      <c r="I5423" s="98" t="str">
        <f>VLOOKUP(E5423, 'Program Data Extracts-Zip Codes'!R$52:W$5334, 6, FALSE)</f>
        <v>SCG</v>
      </c>
      <c r="J5423" s="98" t="str">
        <f>VLOOKUP(E5423, 'Program Data Extracts-Zip Codes'!R$52:W$5334, 4, FALSE)</f>
        <v>SCE</v>
      </c>
    </row>
    <row r="5424" spans="2:10" x14ac:dyDescent="0.25">
      <c r="B5424" s="63">
        <v>6071002801</v>
      </c>
      <c r="C5424" s="63">
        <v>5508</v>
      </c>
      <c r="D5424" s="63" t="s">
        <v>189</v>
      </c>
      <c r="E5424" s="96">
        <v>92336</v>
      </c>
      <c r="F5424" s="63">
        <v>31.2949239662872</v>
      </c>
      <c r="G5424" s="63">
        <v>0</v>
      </c>
      <c r="H5424" s="63">
        <v>57.1</v>
      </c>
      <c r="I5424" s="98" t="str">
        <f>VLOOKUP(E5424, 'Program Data Extracts-Zip Codes'!R$52:W$5334, 6, FALSE)</f>
        <v>SCG</v>
      </c>
      <c r="J5424" s="98" t="str">
        <f>VLOOKUP(E5424, 'Program Data Extracts-Zip Codes'!R$52:W$5334, 4, FALSE)</f>
        <v>SCE</v>
      </c>
    </row>
    <row r="5425" spans="2:10" x14ac:dyDescent="0.25">
      <c r="B5425" s="63">
        <v>6071002304</v>
      </c>
      <c r="C5425" s="63">
        <v>18904</v>
      </c>
      <c r="D5425" s="63" t="s">
        <v>189</v>
      </c>
      <c r="E5425" s="96">
        <v>92336</v>
      </c>
      <c r="F5425" s="63">
        <v>30.499351039064202</v>
      </c>
      <c r="G5425" s="63">
        <v>0</v>
      </c>
      <c r="H5425" s="63">
        <v>18.3</v>
      </c>
      <c r="I5425" s="98" t="str">
        <f>VLOOKUP(E5425, 'Program Data Extracts-Zip Codes'!R$52:W$5334, 6, FALSE)</f>
        <v>SCG</v>
      </c>
      <c r="J5425" s="98" t="str">
        <f>VLOOKUP(E5425, 'Program Data Extracts-Zip Codes'!R$52:W$5334, 4, FALSE)</f>
        <v>SCE</v>
      </c>
    </row>
    <row r="5426" spans="2:10" x14ac:dyDescent="0.25">
      <c r="B5426" s="63">
        <v>6071002307</v>
      </c>
      <c r="C5426" s="63">
        <v>5085</v>
      </c>
      <c r="D5426" s="63" t="s">
        <v>189</v>
      </c>
      <c r="E5426" s="96">
        <v>92336</v>
      </c>
      <c r="F5426" s="63">
        <v>28.778744500687299</v>
      </c>
      <c r="G5426" s="63">
        <v>0</v>
      </c>
      <c r="H5426" s="63">
        <v>43.1</v>
      </c>
      <c r="I5426" s="98" t="str">
        <f>VLOOKUP(E5426, 'Program Data Extracts-Zip Codes'!R$52:W$5334, 6, FALSE)</f>
        <v>SCG</v>
      </c>
      <c r="J5426" s="98" t="str">
        <f>VLOOKUP(E5426, 'Program Data Extracts-Zip Codes'!R$52:W$5334, 4, FALSE)</f>
        <v>SCE</v>
      </c>
    </row>
    <row r="5427" spans="2:10" x14ac:dyDescent="0.25">
      <c r="B5427" s="63">
        <v>6071002010</v>
      </c>
      <c r="C5427" s="63">
        <v>9013</v>
      </c>
      <c r="D5427" s="63" t="s">
        <v>189</v>
      </c>
      <c r="E5427" s="96">
        <v>92336</v>
      </c>
      <c r="F5427" s="63">
        <v>18.289376980724999</v>
      </c>
      <c r="G5427" s="63">
        <v>0</v>
      </c>
      <c r="H5427" s="63">
        <v>13.3</v>
      </c>
      <c r="I5427" s="98" t="str">
        <f>VLOOKUP(E5427, 'Program Data Extracts-Zip Codes'!R$52:W$5334, 6, FALSE)</f>
        <v>SCG</v>
      </c>
      <c r="J5427" s="98" t="str">
        <f>VLOOKUP(E5427, 'Program Data Extracts-Zip Codes'!R$52:W$5334, 4, FALSE)</f>
        <v>SCE</v>
      </c>
    </row>
    <row r="5428" spans="2:10" x14ac:dyDescent="0.25">
      <c r="B5428" s="63">
        <v>6071025000</v>
      </c>
      <c r="C5428" s="63">
        <v>8850</v>
      </c>
      <c r="D5428" s="63" t="s">
        <v>189</v>
      </c>
      <c r="E5428" s="96">
        <v>92310</v>
      </c>
      <c r="F5428" s="63">
        <v>22.490787345885899</v>
      </c>
      <c r="G5428" s="63">
        <v>0</v>
      </c>
      <c r="H5428" s="63">
        <v>34.799999999999997</v>
      </c>
      <c r="I5428" s="98" t="str">
        <f>VLOOKUP(E5428, 'Program Data Extracts-Zip Codes'!R$52:W$5334, 6, FALSE)</f>
        <v>SCG</v>
      </c>
      <c r="J5428" s="98" t="str">
        <f>VLOOKUP(E5428, 'Program Data Extracts-Zip Codes'!R$52:W$5334, 4, FALSE)</f>
        <v>SCE</v>
      </c>
    </row>
    <row r="5429" spans="2:10" x14ac:dyDescent="0.25">
      <c r="B5429" s="63">
        <v>6071007107</v>
      </c>
      <c r="C5429" s="63">
        <v>3302</v>
      </c>
      <c r="D5429" s="63" t="s">
        <v>189</v>
      </c>
      <c r="E5429" s="96">
        <v>92313</v>
      </c>
      <c r="F5429" s="63">
        <v>54.878401957208197</v>
      </c>
      <c r="G5429" s="63">
        <v>3302</v>
      </c>
      <c r="H5429" s="63">
        <v>71.7</v>
      </c>
      <c r="I5429" s="98" t="str">
        <f>VLOOKUP(E5429, 'Program Data Extracts-Zip Codes'!R$52:W$5334, 6, FALSE)</f>
        <v>SCG</v>
      </c>
      <c r="J5429" s="98" t="str">
        <f>VLOOKUP(E5429, 'Program Data Extracts-Zip Codes'!R$52:W$5334, 4, FALSE)</f>
        <v>Other</v>
      </c>
    </row>
    <row r="5430" spans="2:10" x14ac:dyDescent="0.25">
      <c r="B5430" s="63">
        <v>6071007109</v>
      </c>
      <c r="C5430" s="63">
        <v>6064</v>
      </c>
      <c r="D5430" s="63" t="s">
        <v>189</v>
      </c>
      <c r="E5430" s="96">
        <v>92313</v>
      </c>
      <c r="F5430" s="63">
        <v>47.324761179228197</v>
      </c>
      <c r="G5430" s="63">
        <v>6064</v>
      </c>
      <c r="H5430" s="63">
        <v>39.4</v>
      </c>
      <c r="I5430" s="98" t="str">
        <f>VLOOKUP(E5430, 'Program Data Extracts-Zip Codes'!R$52:W$5334, 6, FALSE)</f>
        <v>SCG</v>
      </c>
      <c r="J5430" s="98" t="str">
        <f>VLOOKUP(E5430, 'Program Data Extracts-Zip Codes'!R$52:W$5334, 4, FALSE)</f>
        <v>Other</v>
      </c>
    </row>
    <row r="5431" spans="2:10" x14ac:dyDescent="0.25">
      <c r="B5431" s="63">
        <v>6071007106</v>
      </c>
      <c r="C5431" s="63">
        <v>3943</v>
      </c>
      <c r="D5431" s="63" t="s">
        <v>189</v>
      </c>
      <c r="E5431" s="96">
        <v>92313</v>
      </c>
      <c r="F5431" s="63">
        <v>31.539178151892798</v>
      </c>
      <c r="G5431" s="63">
        <v>0</v>
      </c>
      <c r="H5431" s="63">
        <v>31.7</v>
      </c>
      <c r="I5431" s="98" t="str">
        <f>VLOOKUP(E5431, 'Program Data Extracts-Zip Codes'!R$52:W$5334, 6, FALSE)</f>
        <v>SCG</v>
      </c>
      <c r="J5431" s="98" t="str">
        <f>VLOOKUP(E5431, 'Program Data Extracts-Zip Codes'!R$52:W$5334, 4, FALSE)</f>
        <v>Other</v>
      </c>
    </row>
    <row r="5432" spans="2:10" x14ac:dyDescent="0.25">
      <c r="B5432" s="63">
        <v>6071007104</v>
      </c>
      <c r="C5432" s="63">
        <v>4093</v>
      </c>
      <c r="D5432" s="63" t="s">
        <v>189</v>
      </c>
      <c r="E5432" s="96">
        <v>92313</v>
      </c>
      <c r="F5432" s="63">
        <v>17.562870128422599</v>
      </c>
      <c r="G5432" s="63">
        <v>0</v>
      </c>
      <c r="H5432" s="63">
        <v>8.6</v>
      </c>
      <c r="I5432" s="98" t="str">
        <f>VLOOKUP(E5432, 'Program Data Extracts-Zip Codes'!R$52:W$5334, 6, FALSE)</f>
        <v>SCG</v>
      </c>
      <c r="J5432" s="98" t="str">
        <f>VLOOKUP(E5432, 'Program Data Extracts-Zip Codes'!R$52:W$5334, 4, FALSE)</f>
        <v>Other</v>
      </c>
    </row>
    <row r="5433" spans="2:10" x14ac:dyDescent="0.25">
      <c r="B5433" s="63">
        <v>6071010011</v>
      </c>
      <c r="C5433" s="63">
        <v>5221</v>
      </c>
      <c r="D5433" s="63" t="s">
        <v>189</v>
      </c>
      <c r="E5433" s="96">
        <v>92345</v>
      </c>
      <c r="F5433" s="63">
        <v>41.4434774532726</v>
      </c>
      <c r="G5433" s="63">
        <v>5221</v>
      </c>
      <c r="H5433" s="63">
        <v>64.099999999999994</v>
      </c>
      <c r="I5433" s="98" t="str">
        <f>VLOOKUP(E5433, 'Program Data Extracts-Zip Codes'!R$52:W$5334, 6, FALSE)</f>
        <v>SCG</v>
      </c>
      <c r="J5433" s="98" t="str">
        <f>VLOOKUP(E5433, 'Program Data Extracts-Zip Codes'!R$52:W$5334, 4, FALSE)</f>
        <v>SCE</v>
      </c>
    </row>
    <row r="5434" spans="2:10" x14ac:dyDescent="0.25">
      <c r="B5434" s="63">
        <v>6071010013</v>
      </c>
      <c r="C5434" s="63">
        <v>8022</v>
      </c>
      <c r="D5434" s="63" t="s">
        <v>189</v>
      </c>
      <c r="E5434" s="96">
        <v>92345</v>
      </c>
      <c r="F5434" s="63">
        <v>36.634136459790099</v>
      </c>
      <c r="G5434" s="63">
        <v>0</v>
      </c>
      <c r="H5434" s="63">
        <v>59.9</v>
      </c>
      <c r="I5434" s="98" t="str">
        <f>VLOOKUP(E5434, 'Program Data Extracts-Zip Codes'!R$52:W$5334, 6, FALSE)</f>
        <v>SCG</v>
      </c>
      <c r="J5434" s="98" t="str">
        <f>VLOOKUP(E5434, 'Program Data Extracts-Zip Codes'!R$52:W$5334, 4, FALSE)</f>
        <v>SCE</v>
      </c>
    </row>
    <row r="5435" spans="2:10" x14ac:dyDescent="0.25">
      <c r="B5435" s="63">
        <v>6071010012</v>
      </c>
      <c r="C5435" s="63">
        <v>4877</v>
      </c>
      <c r="D5435" s="63" t="s">
        <v>189</v>
      </c>
      <c r="E5435" s="96">
        <v>92345</v>
      </c>
      <c r="F5435" s="63">
        <v>36.311420561892398</v>
      </c>
      <c r="G5435" s="63">
        <v>0</v>
      </c>
      <c r="H5435" s="63">
        <v>47.6</v>
      </c>
      <c r="I5435" s="98" t="str">
        <f>VLOOKUP(E5435, 'Program Data Extracts-Zip Codes'!R$52:W$5334, 6, FALSE)</f>
        <v>SCG</v>
      </c>
      <c r="J5435" s="98" t="str">
        <f>VLOOKUP(E5435, 'Program Data Extracts-Zip Codes'!R$52:W$5334, 4, FALSE)</f>
        <v>SCE</v>
      </c>
    </row>
    <row r="5436" spans="2:10" x14ac:dyDescent="0.25">
      <c r="B5436" s="63">
        <v>6071010014</v>
      </c>
      <c r="C5436" s="63">
        <v>4800</v>
      </c>
      <c r="D5436" s="63" t="s">
        <v>189</v>
      </c>
      <c r="E5436" s="96">
        <v>92345</v>
      </c>
      <c r="F5436" s="63">
        <v>34.591080376535402</v>
      </c>
      <c r="G5436" s="63">
        <v>0</v>
      </c>
      <c r="H5436" s="63">
        <v>73.900000000000006</v>
      </c>
      <c r="I5436" s="98" t="str">
        <f>VLOOKUP(E5436, 'Program Data Extracts-Zip Codes'!R$52:W$5334, 6, FALSE)</f>
        <v>SCG</v>
      </c>
      <c r="J5436" s="98" t="str">
        <f>VLOOKUP(E5436, 'Program Data Extracts-Zip Codes'!R$52:W$5334, 4, FALSE)</f>
        <v>SCE</v>
      </c>
    </row>
    <row r="5437" spans="2:10" x14ac:dyDescent="0.25">
      <c r="B5437" s="63">
        <v>6071010010</v>
      </c>
      <c r="C5437" s="63">
        <v>6446</v>
      </c>
      <c r="D5437" s="63" t="s">
        <v>189</v>
      </c>
      <c r="E5437" s="96">
        <v>92345</v>
      </c>
      <c r="F5437" s="63">
        <v>32.076914483270002</v>
      </c>
      <c r="G5437" s="63">
        <v>0</v>
      </c>
      <c r="H5437" s="63">
        <v>61.8</v>
      </c>
      <c r="I5437" s="98" t="str">
        <f>VLOOKUP(E5437, 'Program Data Extracts-Zip Codes'!R$52:W$5334, 6, FALSE)</f>
        <v>SCG</v>
      </c>
      <c r="J5437" s="98" t="str">
        <f>VLOOKUP(E5437, 'Program Data Extracts-Zip Codes'!R$52:W$5334, 4, FALSE)</f>
        <v>SCE</v>
      </c>
    </row>
    <row r="5438" spans="2:10" x14ac:dyDescent="0.25">
      <c r="B5438" s="63">
        <v>6071010015</v>
      </c>
      <c r="C5438" s="63">
        <v>5434</v>
      </c>
      <c r="D5438" s="63" t="s">
        <v>189</v>
      </c>
      <c r="E5438" s="96">
        <v>92345</v>
      </c>
      <c r="F5438" s="63">
        <v>28.588975063875601</v>
      </c>
      <c r="G5438" s="63">
        <v>0</v>
      </c>
      <c r="H5438" s="63">
        <v>56.7</v>
      </c>
      <c r="I5438" s="98" t="str">
        <f>VLOOKUP(E5438, 'Program Data Extracts-Zip Codes'!R$52:W$5334, 6, FALSE)</f>
        <v>SCG</v>
      </c>
      <c r="J5438" s="98" t="str">
        <f>VLOOKUP(E5438, 'Program Data Extracts-Zip Codes'!R$52:W$5334, 4, FALSE)</f>
        <v>SCE</v>
      </c>
    </row>
    <row r="5439" spans="2:10" x14ac:dyDescent="0.25">
      <c r="B5439" s="63">
        <v>6071010017</v>
      </c>
      <c r="C5439" s="63">
        <v>14798</v>
      </c>
      <c r="D5439" s="63" t="s">
        <v>189</v>
      </c>
      <c r="E5439" s="96">
        <v>92344</v>
      </c>
      <c r="F5439" s="63">
        <v>28.2232547145776</v>
      </c>
      <c r="G5439" s="63">
        <v>0</v>
      </c>
      <c r="H5439" s="63">
        <v>30.7</v>
      </c>
      <c r="I5439" s="98" t="str">
        <f>VLOOKUP(E5439, 'Program Data Extracts-Zip Codes'!R$52:W$5334, 6, FALSE)</f>
        <v>SCG</v>
      </c>
      <c r="J5439" s="98" t="str">
        <f>VLOOKUP(E5439, 'Program Data Extracts-Zip Codes'!R$52:W$5334, 4, FALSE)</f>
        <v>SCE</v>
      </c>
    </row>
    <row r="5440" spans="2:10" x14ac:dyDescent="0.25">
      <c r="B5440" s="63">
        <v>6071010016</v>
      </c>
      <c r="C5440" s="63">
        <v>5584</v>
      </c>
      <c r="D5440" s="63" t="s">
        <v>189</v>
      </c>
      <c r="E5440" s="96">
        <v>92345</v>
      </c>
      <c r="F5440" s="63">
        <v>27.633565458122899</v>
      </c>
      <c r="G5440" s="63">
        <v>0</v>
      </c>
      <c r="H5440" s="63">
        <v>56.2</v>
      </c>
      <c r="I5440" s="98" t="str">
        <f>VLOOKUP(E5440, 'Program Data Extracts-Zip Codes'!R$52:W$5334, 6, FALSE)</f>
        <v>SCG</v>
      </c>
      <c r="J5440" s="98" t="str">
        <f>VLOOKUP(E5440, 'Program Data Extracts-Zip Codes'!R$52:W$5334, 4, FALSE)</f>
        <v>SCE</v>
      </c>
    </row>
    <row r="5441" spans="2:10" x14ac:dyDescent="0.25">
      <c r="B5441" s="63">
        <v>6071010022</v>
      </c>
      <c r="C5441" s="63">
        <v>4084</v>
      </c>
      <c r="D5441" s="63" t="s">
        <v>189</v>
      </c>
      <c r="E5441" s="96">
        <v>92345</v>
      </c>
      <c r="F5441" s="63">
        <v>27.132976045959701</v>
      </c>
      <c r="G5441" s="63">
        <v>0</v>
      </c>
      <c r="H5441" s="63">
        <v>42.7</v>
      </c>
      <c r="I5441" s="98" t="str">
        <f>VLOOKUP(E5441, 'Program Data Extracts-Zip Codes'!R$52:W$5334, 6, FALSE)</f>
        <v>SCG</v>
      </c>
      <c r="J5441" s="98" t="str">
        <f>VLOOKUP(E5441, 'Program Data Extracts-Zip Codes'!R$52:W$5334, 4, FALSE)</f>
        <v>SCE</v>
      </c>
    </row>
    <row r="5442" spans="2:10" x14ac:dyDescent="0.25">
      <c r="B5442" s="63">
        <v>6071010020</v>
      </c>
      <c r="C5442" s="63">
        <v>7471</v>
      </c>
      <c r="D5442" s="63" t="s">
        <v>189</v>
      </c>
      <c r="E5442" s="96">
        <v>92345</v>
      </c>
      <c r="F5442" s="63">
        <v>26.3695205817403</v>
      </c>
      <c r="G5442" s="63">
        <v>0</v>
      </c>
      <c r="H5442" s="63">
        <v>73.599999999999994</v>
      </c>
      <c r="I5442" s="98" t="str">
        <f>VLOOKUP(E5442, 'Program Data Extracts-Zip Codes'!R$52:W$5334, 6, FALSE)</f>
        <v>SCG</v>
      </c>
      <c r="J5442" s="98" t="str">
        <f>VLOOKUP(E5442, 'Program Data Extracts-Zip Codes'!R$52:W$5334, 4, FALSE)</f>
        <v>SCE</v>
      </c>
    </row>
    <row r="5443" spans="2:10" x14ac:dyDescent="0.25">
      <c r="B5443" s="63">
        <v>6071010019</v>
      </c>
      <c r="C5443" s="63">
        <v>5235</v>
      </c>
      <c r="D5443" s="63" t="s">
        <v>189</v>
      </c>
      <c r="E5443" s="96">
        <v>92345</v>
      </c>
      <c r="F5443" s="63">
        <v>24.275369510119599</v>
      </c>
      <c r="G5443" s="63">
        <v>0</v>
      </c>
      <c r="H5443" s="63">
        <v>61.3</v>
      </c>
      <c r="I5443" s="98" t="str">
        <f>VLOOKUP(E5443, 'Program Data Extracts-Zip Codes'!R$52:W$5334, 6, FALSE)</f>
        <v>SCG</v>
      </c>
      <c r="J5443" s="98" t="str">
        <f>VLOOKUP(E5443, 'Program Data Extracts-Zip Codes'!R$52:W$5334, 4, FALSE)</f>
        <v>SCE</v>
      </c>
    </row>
    <row r="5444" spans="2:10" x14ac:dyDescent="0.25">
      <c r="B5444" s="63">
        <v>6071010018</v>
      </c>
      <c r="C5444" s="63">
        <v>7068</v>
      </c>
      <c r="D5444" s="63" t="s">
        <v>189</v>
      </c>
      <c r="E5444" s="96">
        <v>92345</v>
      </c>
      <c r="F5444" s="63">
        <v>22.879034108648298</v>
      </c>
      <c r="G5444" s="63">
        <v>0</v>
      </c>
      <c r="H5444" s="63">
        <v>45.8</v>
      </c>
      <c r="I5444" s="98" t="str">
        <f>VLOOKUP(E5444, 'Program Data Extracts-Zip Codes'!R$52:W$5334, 6, FALSE)</f>
        <v>SCG</v>
      </c>
      <c r="J5444" s="98" t="str">
        <f>VLOOKUP(E5444, 'Program Data Extracts-Zip Codes'!R$52:W$5334, 4, FALSE)</f>
        <v>SCE</v>
      </c>
    </row>
    <row r="5445" spans="2:10" x14ac:dyDescent="0.25">
      <c r="B5445" s="63">
        <v>6071010024</v>
      </c>
      <c r="C5445" s="63">
        <v>5359</v>
      </c>
      <c r="D5445" s="63" t="s">
        <v>189</v>
      </c>
      <c r="E5445" s="96">
        <v>92345</v>
      </c>
      <c r="F5445" s="63">
        <v>22.6524263748355</v>
      </c>
      <c r="G5445" s="63">
        <v>0</v>
      </c>
      <c r="H5445" s="63">
        <v>33</v>
      </c>
      <c r="I5445" s="98" t="str">
        <f>VLOOKUP(E5445, 'Program Data Extracts-Zip Codes'!R$52:W$5334, 6, FALSE)</f>
        <v>SCG</v>
      </c>
      <c r="J5445" s="98" t="str">
        <f>VLOOKUP(E5445, 'Program Data Extracts-Zip Codes'!R$52:W$5334, 4, FALSE)</f>
        <v>SCE</v>
      </c>
    </row>
    <row r="5446" spans="2:10" x14ac:dyDescent="0.25">
      <c r="B5446" s="63">
        <v>6071010021</v>
      </c>
      <c r="C5446" s="63">
        <v>6437</v>
      </c>
      <c r="D5446" s="63" t="s">
        <v>189</v>
      </c>
      <c r="E5446" s="96">
        <v>92345</v>
      </c>
      <c r="F5446" s="63">
        <v>19.204470560756199</v>
      </c>
      <c r="G5446" s="63">
        <v>0</v>
      </c>
      <c r="H5446" s="63">
        <v>38</v>
      </c>
      <c r="I5446" s="98" t="str">
        <f>VLOOKUP(E5446, 'Program Data Extracts-Zip Codes'!R$52:W$5334, 6, FALSE)</f>
        <v>SCG</v>
      </c>
      <c r="J5446" s="98" t="str">
        <f>VLOOKUP(E5446, 'Program Data Extracts-Zip Codes'!R$52:W$5334, 4, FALSE)</f>
        <v>SCE</v>
      </c>
    </row>
    <row r="5447" spans="2:10" x14ac:dyDescent="0.25">
      <c r="B5447" s="63">
        <v>6071010023</v>
      </c>
      <c r="C5447" s="63">
        <v>5949</v>
      </c>
      <c r="D5447" s="63" t="s">
        <v>189</v>
      </c>
      <c r="E5447" s="96">
        <v>92345</v>
      </c>
      <c r="F5447" s="63">
        <v>18.654309580316099</v>
      </c>
      <c r="G5447" s="63">
        <v>0</v>
      </c>
      <c r="H5447" s="63">
        <v>37.799999999999997</v>
      </c>
      <c r="I5447" s="98" t="str">
        <f>VLOOKUP(E5447, 'Program Data Extracts-Zip Codes'!R$52:W$5334, 6, FALSE)</f>
        <v>SCG</v>
      </c>
      <c r="J5447" s="98" t="str">
        <f>VLOOKUP(E5447, 'Program Data Extracts-Zip Codes'!R$52:W$5334, 4, FALSE)</f>
        <v>SCE</v>
      </c>
    </row>
    <row r="5448" spans="2:10" x14ac:dyDescent="0.25">
      <c r="B5448" s="63">
        <v>6071007603</v>
      </c>
      <c r="C5448" s="63">
        <v>4605</v>
      </c>
      <c r="D5448" s="63" t="s">
        <v>189</v>
      </c>
      <c r="E5448" s="96">
        <v>92346</v>
      </c>
      <c r="F5448" s="63">
        <v>51.239209884031197</v>
      </c>
      <c r="G5448" s="63">
        <v>4605</v>
      </c>
      <c r="H5448" s="63">
        <v>59.2</v>
      </c>
      <c r="I5448" s="98" t="str">
        <f>VLOOKUP(E5448, 'Program Data Extracts-Zip Codes'!R$52:W$5334, 6, FALSE)</f>
        <v>SCG</v>
      </c>
      <c r="J5448" s="98" t="str">
        <f>VLOOKUP(E5448, 'Program Data Extracts-Zip Codes'!R$52:W$5334, 4, FALSE)</f>
        <v>SCE</v>
      </c>
    </row>
    <row r="5449" spans="2:10" x14ac:dyDescent="0.25">
      <c r="B5449" s="63">
        <v>6071007409</v>
      </c>
      <c r="C5449" s="63">
        <v>5760</v>
      </c>
      <c r="D5449" s="63" t="s">
        <v>189</v>
      </c>
      <c r="E5449" s="96">
        <v>92346</v>
      </c>
      <c r="F5449" s="63">
        <v>30.740958427658398</v>
      </c>
      <c r="G5449" s="63">
        <v>0</v>
      </c>
      <c r="H5449" s="63">
        <v>42</v>
      </c>
      <c r="I5449" s="98" t="str">
        <f>VLOOKUP(E5449, 'Program Data Extracts-Zip Codes'!R$52:W$5334, 6, FALSE)</f>
        <v>SCG</v>
      </c>
      <c r="J5449" s="98" t="str">
        <f>VLOOKUP(E5449, 'Program Data Extracts-Zip Codes'!R$52:W$5334, 4, FALSE)</f>
        <v>SCE</v>
      </c>
    </row>
    <row r="5450" spans="2:10" x14ac:dyDescent="0.25">
      <c r="B5450" s="63">
        <v>6071007410</v>
      </c>
      <c r="C5450" s="63">
        <v>5519</v>
      </c>
      <c r="D5450" s="63" t="s">
        <v>189</v>
      </c>
      <c r="E5450" s="96">
        <v>92346</v>
      </c>
      <c r="F5450" s="63">
        <v>28.047841819395</v>
      </c>
      <c r="G5450" s="63">
        <v>0</v>
      </c>
      <c r="H5450" s="63">
        <v>41.3</v>
      </c>
      <c r="I5450" s="98" t="str">
        <f>VLOOKUP(E5450, 'Program Data Extracts-Zip Codes'!R$52:W$5334, 6, FALSE)</f>
        <v>SCG</v>
      </c>
      <c r="J5450" s="98" t="str">
        <f>VLOOKUP(E5450, 'Program Data Extracts-Zip Codes'!R$52:W$5334, 4, FALSE)</f>
        <v>SCE</v>
      </c>
    </row>
    <row r="5451" spans="2:10" x14ac:dyDescent="0.25">
      <c r="B5451" s="63">
        <v>6071007904</v>
      </c>
      <c r="C5451" s="63">
        <v>6697</v>
      </c>
      <c r="D5451" s="63" t="s">
        <v>189</v>
      </c>
      <c r="E5451" s="96">
        <v>92346</v>
      </c>
      <c r="F5451" s="63">
        <v>27.717325511031</v>
      </c>
      <c r="G5451" s="63">
        <v>0</v>
      </c>
      <c r="H5451" s="63">
        <v>18.5</v>
      </c>
      <c r="I5451" s="98" t="str">
        <f>VLOOKUP(E5451, 'Program Data Extracts-Zip Codes'!R$52:W$5334, 6, FALSE)</f>
        <v>SCG</v>
      </c>
      <c r="J5451" s="98" t="str">
        <f>VLOOKUP(E5451, 'Program Data Extracts-Zip Codes'!R$52:W$5334, 4, FALSE)</f>
        <v>SCE</v>
      </c>
    </row>
    <row r="5452" spans="2:10" x14ac:dyDescent="0.25">
      <c r="B5452" s="63">
        <v>6071007903</v>
      </c>
      <c r="C5452" s="63">
        <v>4365</v>
      </c>
      <c r="D5452" s="63" t="s">
        <v>189</v>
      </c>
      <c r="E5452" s="96">
        <v>92346</v>
      </c>
      <c r="F5452" s="63">
        <v>27.1565115583752</v>
      </c>
      <c r="G5452" s="63">
        <v>0</v>
      </c>
      <c r="H5452" s="63">
        <v>14.9</v>
      </c>
      <c r="I5452" s="98" t="str">
        <f>VLOOKUP(E5452, 'Program Data Extracts-Zip Codes'!R$52:W$5334, 6, FALSE)</f>
        <v>SCG</v>
      </c>
      <c r="J5452" s="98" t="str">
        <f>VLOOKUP(E5452, 'Program Data Extracts-Zip Codes'!R$52:W$5334, 4, FALSE)</f>
        <v>SCE</v>
      </c>
    </row>
    <row r="5453" spans="2:10" x14ac:dyDescent="0.25">
      <c r="B5453" s="63">
        <v>6071007404</v>
      </c>
      <c r="C5453" s="63">
        <v>4406</v>
      </c>
      <c r="D5453" s="63" t="s">
        <v>189</v>
      </c>
      <c r="E5453" s="96">
        <v>92346</v>
      </c>
      <c r="F5453" s="63">
        <v>20.841805571648798</v>
      </c>
      <c r="G5453" s="63">
        <v>0</v>
      </c>
      <c r="H5453" s="63">
        <v>23.2</v>
      </c>
      <c r="I5453" s="98" t="str">
        <f>VLOOKUP(E5453, 'Program Data Extracts-Zip Codes'!R$52:W$5334, 6, FALSE)</f>
        <v>SCG</v>
      </c>
      <c r="J5453" s="98" t="str">
        <f>VLOOKUP(E5453, 'Program Data Extracts-Zip Codes'!R$52:W$5334, 4, FALSE)</f>
        <v>SCE</v>
      </c>
    </row>
    <row r="5454" spans="2:10" x14ac:dyDescent="0.25">
      <c r="B5454" s="63">
        <v>6071007901</v>
      </c>
      <c r="C5454" s="63">
        <v>7908</v>
      </c>
      <c r="D5454" s="63" t="s">
        <v>189</v>
      </c>
      <c r="E5454" s="96">
        <v>92346</v>
      </c>
      <c r="F5454" s="63">
        <v>17.483648051838401</v>
      </c>
      <c r="G5454" s="63">
        <v>0</v>
      </c>
      <c r="H5454" s="63">
        <v>17.100000000000001</v>
      </c>
      <c r="I5454" s="98" t="str">
        <f>VLOOKUP(E5454, 'Program Data Extracts-Zip Codes'!R$52:W$5334, 6, FALSE)</f>
        <v>SCG</v>
      </c>
      <c r="J5454" s="98" t="str">
        <f>VLOOKUP(E5454, 'Program Data Extracts-Zip Codes'!R$52:W$5334, 4, FALSE)</f>
        <v>SCE</v>
      </c>
    </row>
    <row r="5455" spans="2:10" x14ac:dyDescent="0.25">
      <c r="B5455" s="63">
        <v>6071012300</v>
      </c>
      <c r="C5455" s="63">
        <v>1513</v>
      </c>
      <c r="D5455" s="63" t="s">
        <v>189</v>
      </c>
      <c r="E5455" s="96">
        <v>92346</v>
      </c>
      <c r="F5455" s="63" t="s">
        <v>147</v>
      </c>
      <c r="G5455" s="63">
        <v>0</v>
      </c>
      <c r="H5455" s="63">
        <v>95.2</v>
      </c>
      <c r="I5455" s="98" t="str">
        <f>VLOOKUP(E5455, 'Program Data Extracts-Zip Codes'!R$52:W$5334, 6, FALSE)</f>
        <v>SCG</v>
      </c>
      <c r="J5455" s="98" t="str">
        <f>VLOOKUP(E5455, 'Program Data Extracts-Zip Codes'!R$52:W$5334, 4, FALSE)</f>
        <v>SCE</v>
      </c>
    </row>
    <row r="5456" spans="2:10" x14ac:dyDescent="0.25">
      <c r="B5456" s="63">
        <v>6071011900</v>
      </c>
      <c r="C5456" s="63">
        <v>3567</v>
      </c>
      <c r="D5456" s="63" t="s">
        <v>189</v>
      </c>
      <c r="E5456" s="96">
        <v>92347</v>
      </c>
      <c r="F5456" s="63">
        <v>34.538915927352399</v>
      </c>
      <c r="G5456" s="63">
        <v>0</v>
      </c>
      <c r="H5456" s="63">
        <v>35</v>
      </c>
      <c r="I5456" s="98" t="str">
        <f>VLOOKUP(E5456, 'Program Data Extracts-Zip Codes'!R$52:W$5334, 6, FALSE)</f>
        <v>SCG</v>
      </c>
      <c r="J5456" s="98" t="str">
        <f>VLOOKUP(E5456, 'Program Data Extracts-Zip Codes'!R$52:W$5334, 4, FALSE)</f>
        <v>SCE</v>
      </c>
    </row>
    <row r="5457" spans="2:10" x14ac:dyDescent="0.25">
      <c r="B5457" s="63">
        <v>6071011600</v>
      </c>
      <c r="C5457" s="63">
        <v>7444</v>
      </c>
      <c r="D5457" s="63" t="s">
        <v>189</v>
      </c>
      <c r="E5457" s="96">
        <v>92347</v>
      </c>
      <c r="F5457" s="63">
        <v>31.608098455127301</v>
      </c>
      <c r="G5457" s="63">
        <v>0</v>
      </c>
      <c r="H5457" s="63">
        <v>31.2</v>
      </c>
      <c r="I5457" s="98" t="str">
        <f>VLOOKUP(E5457, 'Program Data Extracts-Zip Codes'!R$52:W$5334, 6, FALSE)</f>
        <v>SCG</v>
      </c>
      <c r="J5457" s="98" t="str">
        <f>VLOOKUP(E5457, 'Program Data Extracts-Zip Codes'!R$52:W$5334, 4, FALSE)</f>
        <v>SCE</v>
      </c>
    </row>
    <row r="5458" spans="2:10" x14ac:dyDescent="0.25">
      <c r="B5458" s="63">
        <v>6071010419</v>
      </c>
      <c r="C5458" s="63">
        <v>4921</v>
      </c>
      <c r="D5458" s="63" t="s">
        <v>189</v>
      </c>
      <c r="E5458" s="96">
        <v>92252</v>
      </c>
      <c r="F5458" s="63">
        <v>15.7703472188046</v>
      </c>
      <c r="G5458" s="63">
        <v>0</v>
      </c>
      <c r="H5458" s="63">
        <v>43.9</v>
      </c>
      <c r="I5458" s="98" t="str">
        <f>VLOOKUP(E5458, 'Program Data Extracts-Zip Codes'!R$52:W$5334, 6, FALSE)</f>
        <v>SCG</v>
      </c>
      <c r="J5458" s="98" t="str">
        <f>VLOOKUP(E5458, 'Program Data Extracts-Zip Codes'!R$52:W$5334, 4, FALSE)</f>
        <v>Imperial</v>
      </c>
    </row>
    <row r="5459" spans="2:10" x14ac:dyDescent="0.25">
      <c r="B5459" s="63">
        <v>6071010420</v>
      </c>
      <c r="C5459" s="63">
        <v>4103</v>
      </c>
      <c r="D5459" s="63" t="s">
        <v>189</v>
      </c>
      <c r="E5459" s="96">
        <v>92252</v>
      </c>
      <c r="F5459" s="63">
        <v>12.5004562735439</v>
      </c>
      <c r="G5459" s="63">
        <v>0</v>
      </c>
      <c r="H5459" s="63">
        <v>50.1</v>
      </c>
      <c r="I5459" s="98" t="str">
        <f>VLOOKUP(E5459, 'Program Data Extracts-Zip Codes'!R$52:W$5334, 6, FALSE)</f>
        <v>SCG</v>
      </c>
      <c r="J5459" s="98" t="str">
        <f>VLOOKUP(E5459, 'Program Data Extracts-Zip Codes'!R$52:W$5334, 4, FALSE)</f>
        <v>Imperial</v>
      </c>
    </row>
    <row r="5460" spans="2:10" x14ac:dyDescent="0.25">
      <c r="B5460" s="63">
        <v>6071010901</v>
      </c>
      <c r="C5460" s="63">
        <v>5321</v>
      </c>
      <c r="D5460" s="63" t="s">
        <v>189</v>
      </c>
      <c r="E5460" s="96">
        <v>92352</v>
      </c>
      <c r="F5460" s="63">
        <v>17.451576534954501</v>
      </c>
      <c r="G5460" s="63">
        <v>0</v>
      </c>
      <c r="H5460" s="63">
        <v>31.7</v>
      </c>
      <c r="I5460" s="98" t="str">
        <f>VLOOKUP(E5460, 'Program Data Extracts-Zip Codes'!R$52:W$5334, 6, FALSE)</f>
        <v>SCG</v>
      </c>
      <c r="J5460" s="98" t="str">
        <f>VLOOKUP(E5460, 'Program Data Extracts-Zip Codes'!R$52:W$5334, 4, FALSE)</f>
        <v>SCE</v>
      </c>
    </row>
    <row r="5461" spans="2:10" x14ac:dyDescent="0.25">
      <c r="B5461" s="63">
        <v>6071010424</v>
      </c>
      <c r="C5461" s="63">
        <v>1966</v>
      </c>
      <c r="D5461" s="63" t="s">
        <v>189</v>
      </c>
      <c r="E5461" s="96">
        <v>92285</v>
      </c>
      <c r="F5461" s="63">
        <v>24.0205277094725</v>
      </c>
      <c r="G5461" s="63">
        <v>0</v>
      </c>
      <c r="H5461" s="63">
        <v>51.8</v>
      </c>
      <c r="I5461" s="98" t="str">
        <f>VLOOKUP(E5461, 'Program Data Extracts-Zip Codes'!R$52:W$5334, 6, FALSE)</f>
        <v>SCG</v>
      </c>
      <c r="J5461" s="98" t="str">
        <f>VLOOKUP(E5461, 'Program Data Extracts-Zip Codes'!R$52:W$5334, 4, FALSE)</f>
        <v>SCE</v>
      </c>
    </row>
    <row r="5462" spans="2:10" x14ac:dyDescent="0.25">
      <c r="B5462" s="63">
        <v>6071010423</v>
      </c>
      <c r="C5462" s="63">
        <v>3786</v>
      </c>
      <c r="D5462" s="63" t="s">
        <v>189</v>
      </c>
      <c r="E5462" s="96">
        <v>92285</v>
      </c>
      <c r="F5462" s="63">
        <v>21.9008013132086</v>
      </c>
      <c r="G5462" s="63">
        <v>0</v>
      </c>
      <c r="H5462" s="63">
        <v>68.099999999999994</v>
      </c>
      <c r="I5462" s="98" t="str">
        <f>VLOOKUP(E5462, 'Program Data Extracts-Zip Codes'!R$52:W$5334, 6, FALSE)</f>
        <v>SCG</v>
      </c>
      <c r="J5462" s="98" t="str">
        <f>VLOOKUP(E5462, 'Program Data Extracts-Zip Codes'!R$52:W$5334, 4, FALSE)</f>
        <v>SCE</v>
      </c>
    </row>
    <row r="5463" spans="2:10" x14ac:dyDescent="0.25">
      <c r="B5463" s="63">
        <v>6071007305</v>
      </c>
      <c r="C5463" s="63">
        <v>4060</v>
      </c>
      <c r="D5463" s="63" t="s">
        <v>189</v>
      </c>
      <c r="E5463" s="96">
        <v>92354</v>
      </c>
      <c r="F5463" s="63">
        <v>51.088020986893198</v>
      </c>
      <c r="G5463" s="63">
        <v>4060</v>
      </c>
      <c r="H5463" s="63">
        <v>67.7</v>
      </c>
      <c r="I5463" s="98" t="str">
        <f>VLOOKUP(E5463, 'Program Data Extracts-Zip Codes'!R$52:W$5334, 6, FALSE)</f>
        <v>SCG</v>
      </c>
      <c r="J5463" s="98" t="str">
        <f>VLOOKUP(E5463, 'Program Data Extracts-Zip Codes'!R$52:W$5334, 4, FALSE)</f>
        <v>Other</v>
      </c>
    </row>
    <row r="5464" spans="2:10" x14ac:dyDescent="0.25">
      <c r="B5464" s="63">
        <v>6071007303</v>
      </c>
      <c r="C5464" s="63">
        <v>4828</v>
      </c>
      <c r="D5464" s="63" t="s">
        <v>189</v>
      </c>
      <c r="E5464" s="96">
        <v>92354</v>
      </c>
      <c r="F5464" s="63">
        <v>44.499196773314402</v>
      </c>
      <c r="G5464" s="63">
        <v>4828</v>
      </c>
      <c r="H5464" s="63">
        <v>63.9</v>
      </c>
      <c r="I5464" s="98" t="str">
        <f>VLOOKUP(E5464, 'Program Data Extracts-Zip Codes'!R$52:W$5334, 6, FALSE)</f>
        <v>SCG</v>
      </c>
      <c r="J5464" s="98" t="str">
        <f>VLOOKUP(E5464, 'Program Data Extracts-Zip Codes'!R$52:W$5334, 4, FALSE)</f>
        <v>Other</v>
      </c>
    </row>
    <row r="5465" spans="2:10" x14ac:dyDescent="0.25">
      <c r="B5465" s="63">
        <v>6071007306</v>
      </c>
      <c r="C5465" s="63">
        <v>5859</v>
      </c>
      <c r="D5465" s="63" t="s">
        <v>189</v>
      </c>
      <c r="E5465" s="96">
        <v>92354</v>
      </c>
      <c r="F5465" s="63">
        <v>21.350890667312498</v>
      </c>
      <c r="G5465" s="63">
        <v>0</v>
      </c>
      <c r="H5465" s="63">
        <v>18.100000000000001</v>
      </c>
      <c r="I5465" s="98" t="str">
        <f>VLOOKUP(E5465, 'Program Data Extracts-Zip Codes'!R$52:W$5334, 6, FALSE)</f>
        <v>SCG</v>
      </c>
      <c r="J5465" s="98" t="str">
        <f>VLOOKUP(E5465, 'Program Data Extracts-Zip Codes'!R$52:W$5334, 4, FALSE)</f>
        <v>Other</v>
      </c>
    </row>
    <row r="5466" spans="2:10" x14ac:dyDescent="0.25">
      <c r="B5466" s="63">
        <v>6071012104</v>
      </c>
      <c r="C5466" s="63">
        <v>5110</v>
      </c>
      <c r="D5466" s="63" t="s">
        <v>189</v>
      </c>
      <c r="E5466" s="96">
        <v>92356</v>
      </c>
      <c r="F5466" s="63">
        <v>33.636895730101301</v>
      </c>
      <c r="G5466" s="63">
        <v>0</v>
      </c>
      <c r="H5466" s="63">
        <v>49.6</v>
      </c>
      <c r="I5466" s="98" t="str">
        <f>VLOOKUP(E5466, 'Program Data Extracts-Zip Codes'!R$52:W$5334, 6, FALSE)</f>
        <v>SCG</v>
      </c>
      <c r="J5466" s="98" t="str">
        <f>VLOOKUP(E5466, 'Program Data Extracts-Zip Codes'!R$52:W$5334, 4, FALSE)</f>
        <v>SCE</v>
      </c>
    </row>
    <row r="5467" spans="2:10" x14ac:dyDescent="0.25">
      <c r="B5467" s="63">
        <v>6071012103</v>
      </c>
      <c r="C5467" s="63">
        <v>3828</v>
      </c>
      <c r="D5467" s="63" t="s">
        <v>189</v>
      </c>
      <c r="E5467" s="96">
        <v>92356</v>
      </c>
      <c r="F5467" s="63">
        <v>26.8530411634393</v>
      </c>
      <c r="G5467" s="63">
        <v>0</v>
      </c>
      <c r="H5467" s="63">
        <v>51.8</v>
      </c>
      <c r="I5467" s="98" t="str">
        <f>VLOOKUP(E5467, 'Program Data Extracts-Zip Codes'!R$52:W$5334, 6, FALSE)</f>
        <v>SCG</v>
      </c>
      <c r="J5467" s="98" t="str">
        <f>VLOOKUP(E5467, 'Program Data Extracts-Zip Codes'!R$52:W$5334, 4, FALSE)</f>
        <v>SCE</v>
      </c>
    </row>
    <row r="5468" spans="2:10" x14ac:dyDescent="0.25">
      <c r="B5468" s="63">
        <v>6071009202</v>
      </c>
      <c r="C5468" s="63">
        <v>2295</v>
      </c>
      <c r="D5468" s="63" t="s">
        <v>189</v>
      </c>
      <c r="E5468" s="96">
        <v>92358</v>
      </c>
      <c r="F5468" s="63">
        <v>18.607439864663601</v>
      </c>
      <c r="G5468" s="63">
        <v>0</v>
      </c>
      <c r="H5468" s="63">
        <v>19.899999999999999</v>
      </c>
      <c r="I5468" s="98" t="str">
        <f>VLOOKUP(E5468, 'Program Data Extracts-Zip Codes'!R$52:W$5334, 6, FALSE)</f>
        <v>SCG</v>
      </c>
      <c r="J5468" s="98" t="str">
        <f>VLOOKUP(E5468, 'Program Data Extracts-Zip Codes'!R$52:W$5334, 4, FALSE)</f>
        <v>SCE</v>
      </c>
    </row>
    <row r="5469" spans="2:10" x14ac:dyDescent="0.25">
      <c r="B5469" s="63">
        <v>6071008602</v>
      </c>
      <c r="C5469" s="63">
        <v>3564</v>
      </c>
      <c r="D5469" s="63" t="s">
        <v>189</v>
      </c>
      <c r="E5469" s="96">
        <v>92359</v>
      </c>
      <c r="F5469" s="63">
        <v>26.8616342113874</v>
      </c>
      <c r="G5469" s="63">
        <v>0</v>
      </c>
      <c r="H5469" s="63">
        <v>24.5</v>
      </c>
      <c r="I5469" s="98" t="str">
        <f>VLOOKUP(E5469, 'Program Data Extracts-Zip Codes'!R$52:W$5334, 6, FALSE)</f>
        <v>SCG</v>
      </c>
      <c r="J5469" s="98" t="str">
        <f>VLOOKUP(E5469, 'Program Data Extracts-Zip Codes'!R$52:W$5334, 4, FALSE)</f>
        <v>SCE</v>
      </c>
    </row>
    <row r="5470" spans="2:10" x14ac:dyDescent="0.25">
      <c r="B5470" s="63">
        <v>6071000301</v>
      </c>
      <c r="C5470" s="63">
        <v>8795</v>
      </c>
      <c r="D5470" s="63" t="s">
        <v>189</v>
      </c>
      <c r="E5470" s="96">
        <v>91763</v>
      </c>
      <c r="F5470" s="63">
        <v>57.644555647602999</v>
      </c>
      <c r="G5470" s="63">
        <v>8795</v>
      </c>
      <c r="H5470" s="63">
        <v>68.599999999999994</v>
      </c>
      <c r="I5470" s="98" t="str">
        <f>VLOOKUP(E5470, 'Program Data Extracts-Zip Codes'!R$52:W$5334, 6, FALSE)</f>
        <v>SCG</v>
      </c>
      <c r="J5470" s="98" t="str">
        <f>VLOOKUP(E5470, 'Program Data Extracts-Zip Codes'!R$52:W$5334, 4, FALSE)</f>
        <v>SCE</v>
      </c>
    </row>
    <row r="5471" spans="2:10" x14ac:dyDescent="0.25">
      <c r="B5471" s="63">
        <v>6071000303</v>
      </c>
      <c r="C5471" s="63">
        <v>7169</v>
      </c>
      <c r="D5471" s="63" t="s">
        <v>189</v>
      </c>
      <c r="E5471" s="96">
        <v>91763</v>
      </c>
      <c r="F5471" s="63">
        <v>55.789246262726799</v>
      </c>
      <c r="G5471" s="63">
        <v>7169</v>
      </c>
      <c r="H5471" s="63">
        <v>53.9</v>
      </c>
      <c r="I5471" s="98" t="str">
        <f>VLOOKUP(E5471, 'Program Data Extracts-Zip Codes'!R$52:W$5334, 6, FALSE)</f>
        <v>SCG</v>
      </c>
      <c r="J5471" s="98" t="str">
        <f>VLOOKUP(E5471, 'Program Data Extracts-Zip Codes'!R$52:W$5334, 4, FALSE)</f>
        <v>SCE</v>
      </c>
    </row>
    <row r="5472" spans="2:10" x14ac:dyDescent="0.25">
      <c r="B5472" s="63">
        <v>6071000201</v>
      </c>
      <c r="C5472" s="63">
        <v>4195</v>
      </c>
      <c r="D5472" s="63" t="s">
        <v>189</v>
      </c>
      <c r="E5472" s="96">
        <v>91763</v>
      </c>
      <c r="F5472" s="63">
        <v>51.778664925902099</v>
      </c>
      <c r="G5472" s="63">
        <v>4195</v>
      </c>
      <c r="H5472" s="63">
        <v>35.299999999999997</v>
      </c>
      <c r="I5472" s="98" t="str">
        <f>VLOOKUP(E5472, 'Program Data Extracts-Zip Codes'!R$52:W$5334, 6, FALSE)</f>
        <v>SCG</v>
      </c>
      <c r="J5472" s="98" t="str">
        <f>VLOOKUP(E5472, 'Program Data Extracts-Zip Codes'!R$52:W$5334, 4, FALSE)</f>
        <v>SCE</v>
      </c>
    </row>
    <row r="5473" spans="2:10" x14ac:dyDescent="0.25">
      <c r="B5473" s="63">
        <v>6071000203</v>
      </c>
      <c r="C5473" s="63">
        <v>4474</v>
      </c>
      <c r="D5473" s="63" t="s">
        <v>189</v>
      </c>
      <c r="E5473" s="96">
        <v>91763</v>
      </c>
      <c r="F5473" s="63">
        <v>51.172238454691502</v>
      </c>
      <c r="G5473" s="63">
        <v>4474</v>
      </c>
      <c r="H5473" s="63">
        <v>42</v>
      </c>
      <c r="I5473" s="98" t="str">
        <f>VLOOKUP(E5473, 'Program Data Extracts-Zip Codes'!R$52:W$5334, 6, FALSE)</f>
        <v>SCG</v>
      </c>
      <c r="J5473" s="98" t="str">
        <f>VLOOKUP(E5473, 'Program Data Extracts-Zip Codes'!R$52:W$5334, 4, FALSE)</f>
        <v>SCE</v>
      </c>
    </row>
    <row r="5474" spans="2:10" x14ac:dyDescent="0.25">
      <c r="B5474" s="63">
        <v>6071000207</v>
      </c>
      <c r="C5474" s="63">
        <v>4635</v>
      </c>
      <c r="D5474" s="63" t="s">
        <v>189</v>
      </c>
      <c r="E5474" s="96">
        <v>91763</v>
      </c>
      <c r="F5474" s="63">
        <v>49.6291338522459</v>
      </c>
      <c r="G5474" s="63">
        <v>4635</v>
      </c>
      <c r="H5474" s="63">
        <v>43.6</v>
      </c>
      <c r="I5474" s="98" t="str">
        <f>VLOOKUP(E5474, 'Program Data Extracts-Zip Codes'!R$52:W$5334, 6, FALSE)</f>
        <v>SCG</v>
      </c>
      <c r="J5474" s="98" t="str">
        <f>VLOOKUP(E5474, 'Program Data Extracts-Zip Codes'!R$52:W$5334, 4, FALSE)</f>
        <v>SCE</v>
      </c>
    </row>
    <row r="5475" spans="2:10" x14ac:dyDescent="0.25">
      <c r="B5475" s="63">
        <v>6071000205</v>
      </c>
      <c r="C5475" s="63">
        <v>4736</v>
      </c>
      <c r="D5475" s="63" t="s">
        <v>189</v>
      </c>
      <c r="E5475" s="96">
        <v>91763</v>
      </c>
      <c r="F5475" s="63">
        <v>45.456963289462699</v>
      </c>
      <c r="G5475" s="63">
        <v>4736</v>
      </c>
      <c r="H5475" s="63">
        <v>45.5</v>
      </c>
      <c r="I5475" s="98" t="str">
        <f>VLOOKUP(E5475, 'Program Data Extracts-Zip Codes'!R$52:W$5334, 6, FALSE)</f>
        <v>SCG</v>
      </c>
      <c r="J5475" s="98" t="str">
        <f>VLOOKUP(E5475, 'Program Data Extracts-Zip Codes'!R$52:W$5334, 4, FALSE)</f>
        <v>SCE</v>
      </c>
    </row>
    <row r="5476" spans="2:10" x14ac:dyDescent="0.25">
      <c r="B5476" s="63">
        <v>6071000208</v>
      </c>
      <c r="C5476" s="63">
        <v>4124</v>
      </c>
      <c r="D5476" s="63" t="s">
        <v>189</v>
      </c>
      <c r="E5476" s="96">
        <v>91763</v>
      </c>
      <c r="F5476" s="63">
        <v>43.525138543029698</v>
      </c>
      <c r="G5476" s="63">
        <v>4124</v>
      </c>
      <c r="H5476" s="63">
        <v>45.9</v>
      </c>
      <c r="I5476" s="98" t="str">
        <f>VLOOKUP(E5476, 'Program Data Extracts-Zip Codes'!R$52:W$5334, 6, FALSE)</f>
        <v>SCG</v>
      </c>
      <c r="J5476" s="98" t="str">
        <f>VLOOKUP(E5476, 'Program Data Extracts-Zip Codes'!R$52:W$5334, 4, FALSE)</f>
        <v>SCE</v>
      </c>
    </row>
    <row r="5477" spans="2:10" x14ac:dyDescent="0.25">
      <c r="B5477" s="63">
        <v>6071000304</v>
      </c>
      <c r="C5477" s="63">
        <v>5871</v>
      </c>
      <c r="D5477" s="63" t="s">
        <v>189</v>
      </c>
      <c r="E5477" s="96">
        <v>91763</v>
      </c>
      <c r="F5477" s="63">
        <v>38.655781119059696</v>
      </c>
      <c r="G5477" s="63">
        <v>0</v>
      </c>
      <c r="H5477" s="63">
        <v>42.9</v>
      </c>
      <c r="I5477" s="98" t="str">
        <f>VLOOKUP(E5477, 'Program Data Extracts-Zip Codes'!R$52:W$5334, 6, FALSE)</f>
        <v>SCG</v>
      </c>
      <c r="J5477" s="98" t="str">
        <f>VLOOKUP(E5477, 'Program Data Extracts-Zip Codes'!R$52:W$5334, 4, FALSE)</f>
        <v>SCE</v>
      </c>
    </row>
    <row r="5478" spans="2:10" x14ac:dyDescent="0.25">
      <c r="B5478" s="63">
        <v>6071010417</v>
      </c>
      <c r="C5478" s="63">
        <v>3251</v>
      </c>
      <c r="D5478" s="63" t="s">
        <v>189</v>
      </c>
      <c r="E5478" s="96">
        <v>92256</v>
      </c>
      <c r="F5478" s="63">
        <v>23.3747280232032</v>
      </c>
      <c r="G5478" s="63">
        <v>0</v>
      </c>
      <c r="H5478" s="63">
        <v>51.3</v>
      </c>
      <c r="I5478" s="98" t="str">
        <f>VLOOKUP(E5478, 'Program Data Extracts-Zip Codes'!R$52:W$5334, 6, FALSE)</f>
        <v>SCG</v>
      </c>
      <c r="J5478" s="98" t="str">
        <f>VLOOKUP(E5478, 'Program Data Extracts-Zip Codes'!R$52:W$5334, 4, FALSE)</f>
        <v>SCE</v>
      </c>
    </row>
    <row r="5479" spans="2:10" x14ac:dyDescent="0.25">
      <c r="B5479" s="63">
        <v>6071010413</v>
      </c>
      <c r="C5479" s="63">
        <v>5979</v>
      </c>
      <c r="D5479" s="63" t="s">
        <v>189</v>
      </c>
      <c r="E5479" s="96">
        <v>92256</v>
      </c>
      <c r="F5479" s="63">
        <v>19.484025804671401</v>
      </c>
      <c r="G5479" s="63">
        <v>0</v>
      </c>
      <c r="H5479" s="63">
        <v>48.8</v>
      </c>
      <c r="I5479" s="98" t="str">
        <f>VLOOKUP(E5479, 'Program Data Extracts-Zip Codes'!R$52:W$5334, 6, FALSE)</f>
        <v>SCG</v>
      </c>
      <c r="J5479" s="98" t="str">
        <f>VLOOKUP(E5479, 'Program Data Extracts-Zip Codes'!R$52:W$5334, 4, FALSE)</f>
        <v>SCE</v>
      </c>
    </row>
    <row r="5480" spans="2:10" x14ac:dyDescent="0.25">
      <c r="B5480" s="63">
        <v>6071010700</v>
      </c>
      <c r="C5480" s="63">
        <v>3798</v>
      </c>
      <c r="D5480" s="63" t="s">
        <v>189</v>
      </c>
      <c r="E5480" s="96">
        <v>92363</v>
      </c>
      <c r="F5480" s="63">
        <v>32.565335511644001</v>
      </c>
      <c r="G5480" s="63">
        <v>0</v>
      </c>
      <c r="H5480" s="63">
        <v>54.5</v>
      </c>
      <c r="I5480" s="98" t="str">
        <f>VLOOKUP(E5480, 'Program Data Extracts-Zip Codes'!R$52:W$5334, 6, FALSE)</f>
        <v>SCG</v>
      </c>
      <c r="J5480" s="98" t="str">
        <f>VLOOKUP(E5480, 'Program Data Extracts-Zip Codes'!R$52:W$5334, 4, FALSE)</f>
        <v>SCE</v>
      </c>
    </row>
    <row r="5481" spans="2:10" x14ac:dyDescent="0.25">
      <c r="B5481" s="63">
        <v>6071001600</v>
      </c>
      <c r="C5481" s="63">
        <v>6133</v>
      </c>
      <c r="D5481" s="63" t="s">
        <v>189</v>
      </c>
      <c r="E5481" s="96">
        <v>91761</v>
      </c>
      <c r="F5481" s="63">
        <v>90.677839487837701</v>
      </c>
      <c r="G5481" s="63">
        <v>6133</v>
      </c>
      <c r="H5481" s="63">
        <v>72.5</v>
      </c>
      <c r="I5481" s="98" t="str">
        <f>VLOOKUP(E5481, 'Program Data Extracts-Zip Codes'!R$52:W$5334, 6, FALSE)</f>
        <v>SCG</v>
      </c>
      <c r="J5481" s="98" t="str">
        <f>VLOOKUP(E5481, 'Program Data Extracts-Zip Codes'!R$52:W$5334, 4, FALSE)</f>
        <v>SCE</v>
      </c>
    </row>
    <row r="5482" spans="2:10" x14ac:dyDescent="0.25">
      <c r="B5482" s="63">
        <v>6071001813</v>
      </c>
      <c r="C5482" s="63">
        <v>4576</v>
      </c>
      <c r="D5482" s="63" t="s">
        <v>189</v>
      </c>
      <c r="E5482" s="96">
        <v>91761</v>
      </c>
      <c r="F5482" s="63">
        <v>65.3452502587254</v>
      </c>
      <c r="G5482" s="63">
        <v>4576</v>
      </c>
      <c r="H5482" s="63">
        <v>68.099999999999994</v>
      </c>
      <c r="I5482" s="98" t="str">
        <f>VLOOKUP(E5482, 'Program Data Extracts-Zip Codes'!R$52:W$5334, 6, FALSE)</f>
        <v>SCG</v>
      </c>
      <c r="J5482" s="98" t="str">
        <f>VLOOKUP(E5482, 'Program Data Extracts-Zip Codes'!R$52:W$5334, 4, FALSE)</f>
        <v>SCE</v>
      </c>
    </row>
    <row r="5483" spans="2:10" x14ac:dyDescent="0.25">
      <c r="B5483" s="63">
        <v>6071001309</v>
      </c>
      <c r="C5483" s="63">
        <v>4793</v>
      </c>
      <c r="D5483" s="63" t="s">
        <v>189</v>
      </c>
      <c r="E5483" s="96">
        <v>91764</v>
      </c>
      <c r="F5483" s="63">
        <v>64.218421158767697</v>
      </c>
      <c r="G5483" s="63">
        <v>4793</v>
      </c>
      <c r="H5483" s="63">
        <v>51.1</v>
      </c>
      <c r="I5483" s="98" t="str">
        <f>VLOOKUP(E5483, 'Program Data Extracts-Zip Codes'!R$52:W$5334, 6, FALSE)</f>
        <v>SCG</v>
      </c>
      <c r="J5483" s="98" t="str">
        <f>VLOOKUP(E5483, 'Program Data Extracts-Zip Codes'!R$52:W$5334, 4, FALSE)</f>
        <v>SCE</v>
      </c>
    </row>
    <row r="5484" spans="2:10" x14ac:dyDescent="0.25">
      <c r="B5484" s="63">
        <v>6071001400</v>
      </c>
      <c r="C5484" s="63">
        <v>2923</v>
      </c>
      <c r="D5484" s="63" t="s">
        <v>189</v>
      </c>
      <c r="E5484" s="96">
        <v>91762</v>
      </c>
      <c r="F5484" s="63">
        <v>62.131167240834401</v>
      </c>
      <c r="G5484" s="63">
        <v>2923</v>
      </c>
      <c r="H5484" s="63">
        <v>46.6</v>
      </c>
      <c r="I5484" s="98" t="str">
        <f>VLOOKUP(E5484, 'Program Data Extracts-Zip Codes'!R$52:W$5334, 6, FALSE)</f>
        <v>SCG</v>
      </c>
      <c r="J5484" s="98" t="str">
        <f>VLOOKUP(E5484, 'Program Data Extracts-Zip Codes'!R$52:W$5334, 4, FALSE)</f>
        <v>SCE</v>
      </c>
    </row>
    <row r="5485" spans="2:10" x14ac:dyDescent="0.25">
      <c r="B5485" s="63">
        <v>6071001501</v>
      </c>
      <c r="C5485" s="63">
        <v>4052</v>
      </c>
      <c r="D5485" s="63" t="s">
        <v>189</v>
      </c>
      <c r="E5485" s="96">
        <v>91764</v>
      </c>
      <c r="F5485" s="63">
        <v>62.043059892615503</v>
      </c>
      <c r="G5485" s="63">
        <v>4052</v>
      </c>
      <c r="H5485" s="63">
        <v>51.3</v>
      </c>
      <c r="I5485" s="98" t="str">
        <f>VLOOKUP(E5485, 'Program Data Extracts-Zip Codes'!R$52:W$5334, 6, FALSE)</f>
        <v>SCG</v>
      </c>
      <c r="J5485" s="98" t="str">
        <f>VLOOKUP(E5485, 'Program Data Extracts-Zip Codes'!R$52:W$5334, 4, FALSE)</f>
        <v>SCE</v>
      </c>
    </row>
    <row r="5486" spans="2:10" x14ac:dyDescent="0.25">
      <c r="B5486" s="63">
        <v>6071001504</v>
      </c>
      <c r="C5486" s="63">
        <v>5676</v>
      </c>
      <c r="D5486" s="63" t="s">
        <v>189</v>
      </c>
      <c r="E5486" s="96">
        <v>91764</v>
      </c>
      <c r="F5486" s="63">
        <v>61.088154559202799</v>
      </c>
      <c r="G5486" s="63">
        <v>5676</v>
      </c>
      <c r="H5486" s="63">
        <v>55.2</v>
      </c>
      <c r="I5486" s="98" t="str">
        <f>VLOOKUP(E5486, 'Program Data Extracts-Zip Codes'!R$52:W$5334, 6, FALSE)</f>
        <v>SCG</v>
      </c>
      <c r="J5486" s="98" t="str">
        <f>VLOOKUP(E5486, 'Program Data Extracts-Zip Codes'!R$52:W$5334, 4, FALSE)</f>
        <v>SCE</v>
      </c>
    </row>
    <row r="5487" spans="2:10" x14ac:dyDescent="0.25">
      <c r="B5487" s="63">
        <v>6071001803</v>
      </c>
      <c r="C5487" s="63">
        <v>2985</v>
      </c>
      <c r="D5487" s="63" t="s">
        <v>189</v>
      </c>
      <c r="E5487" s="96">
        <v>91761</v>
      </c>
      <c r="F5487" s="63">
        <v>60.795412991429103</v>
      </c>
      <c r="G5487" s="63">
        <v>2985</v>
      </c>
      <c r="H5487" s="63">
        <v>39</v>
      </c>
      <c r="I5487" s="98" t="str">
        <f>VLOOKUP(E5487, 'Program Data Extracts-Zip Codes'!R$52:W$5334, 6, FALSE)</f>
        <v>SCG</v>
      </c>
      <c r="J5487" s="98" t="str">
        <f>VLOOKUP(E5487, 'Program Data Extracts-Zip Codes'!R$52:W$5334, 4, FALSE)</f>
        <v>SCE</v>
      </c>
    </row>
    <row r="5488" spans="2:10" x14ac:dyDescent="0.25">
      <c r="B5488" s="63">
        <v>6071001503</v>
      </c>
      <c r="C5488" s="63">
        <v>4195</v>
      </c>
      <c r="D5488" s="63" t="s">
        <v>189</v>
      </c>
      <c r="E5488" s="96">
        <v>91764</v>
      </c>
      <c r="F5488" s="63">
        <v>56.422792032224102</v>
      </c>
      <c r="G5488" s="63">
        <v>4195</v>
      </c>
      <c r="H5488" s="63">
        <v>73.8</v>
      </c>
      <c r="I5488" s="98" t="str">
        <f>VLOOKUP(E5488, 'Program Data Extracts-Zip Codes'!R$52:W$5334, 6, FALSE)</f>
        <v>SCG</v>
      </c>
      <c r="J5488" s="98" t="str">
        <f>VLOOKUP(E5488, 'Program Data Extracts-Zip Codes'!R$52:W$5334, 4, FALSE)</f>
        <v>SCE</v>
      </c>
    </row>
    <row r="5489" spans="2:10" x14ac:dyDescent="0.25">
      <c r="B5489" s="63">
        <v>6071001001</v>
      </c>
      <c r="C5489" s="63">
        <v>4990</v>
      </c>
      <c r="D5489" s="63" t="s">
        <v>189</v>
      </c>
      <c r="E5489" s="96">
        <v>91762</v>
      </c>
      <c r="F5489" s="63">
        <v>55.345593718354202</v>
      </c>
      <c r="G5489" s="63">
        <v>4990</v>
      </c>
      <c r="H5489" s="63">
        <v>57.6</v>
      </c>
      <c r="I5489" s="98" t="str">
        <f>VLOOKUP(E5489, 'Program Data Extracts-Zip Codes'!R$52:W$5334, 6, FALSE)</f>
        <v>SCG</v>
      </c>
      <c r="J5489" s="98" t="str">
        <f>VLOOKUP(E5489, 'Program Data Extracts-Zip Codes'!R$52:W$5334, 4, FALSE)</f>
        <v>SCE</v>
      </c>
    </row>
    <row r="5490" spans="2:10" x14ac:dyDescent="0.25">
      <c r="B5490" s="63">
        <v>6071001809</v>
      </c>
      <c r="C5490" s="63">
        <v>4476</v>
      </c>
      <c r="D5490" s="63" t="s">
        <v>189</v>
      </c>
      <c r="E5490" s="96">
        <v>91761</v>
      </c>
      <c r="F5490" s="63">
        <v>55.026051787583398</v>
      </c>
      <c r="G5490" s="63">
        <v>4476</v>
      </c>
      <c r="H5490" s="63">
        <v>47.4</v>
      </c>
      <c r="I5490" s="98" t="str">
        <f>VLOOKUP(E5490, 'Program Data Extracts-Zip Codes'!R$52:W$5334, 6, FALSE)</f>
        <v>SCG</v>
      </c>
      <c r="J5490" s="98" t="str">
        <f>VLOOKUP(E5490, 'Program Data Extracts-Zip Codes'!R$52:W$5334, 4, FALSE)</f>
        <v>SCE</v>
      </c>
    </row>
    <row r="5491" spans="2:10" x14ac:dyDescent="0.25">
      <c r="B5491" s="63">
        <v>6071001104</v>
      </c>
      <c r="C5491" s="63">
        <v>5058</v>
      </c>
      <c r="D5491" s="63" t="s">
        <v>189</v>
      </c>
      <c r="E5491" s="96">
        <v>91762</v>
      </c>
      <c r="F5491" s="63">
        <v>54.607103447952703</v>
      </c>
      <c r="G5491" s="63">
        <v>5058</v>
      </c>
      <c r="H5491" s="63">
        <v>36</v>
      </c>
      <c r="I5491" s="98" t="str">
        <f>VLOOKUP(E5491, 'Program Data Extracts-Zip Codes'!R$52:W$5334, 6, FALSE)</f>
        <v>SCG</v>
      </c>
      <c r="J5491" s="98" t="str">
        <f>VLOOKUP(E5491, 'Program Data Extracts-Zip Codes'!R$52:W$5334, 4, FALSE)</f>
        <v>SCE</v>
      </c>
    </row>
    <row r="5492" spans="2:10" x14ac:dyDescent="0.25">
      <c r="B5492" s="63">
        <v>6071001308</v>
      </c>
      <c r="C5492" s="63">
        <v>5100</v>
      </c>
      <c r="D5492" s="63" t="s">
        <v>189</v>
      </c>
      <c r="E5492" s="96">
        <v>91764</v>
      </c>
      <c r="F5492" s="63">
        <v>54.4493703459394</v>
      </c>
      <c r="G5492" s="63">
        <v>5100</v>
      </c>
      <c r="H5492" s="63">
        <v>52</v>
      </c>
      <c r="I5492" s="98" t="str">
        <f>VLOOKUP(E5492, 'Program Data Extracts-Zip Codes'!R$52:W$5334, 6, FALSE)</f>
        <v>SCG</v>
      </c>
      <c r="J5492" s="98" t="str">
        <f>VLOOKUP(E5492, 'Program Data Extracts-Zip Codes'!R$52:W$5334, 4, FALSE)</f>
        <v>SCE</v>
      </c>
    </row>
    <row r="5493" spans="2:10" x14ac:dyDescent="0.25">
      <c r="B5493" s="63">
        <v>6071001101</v>
      </c>
      <c r="C5493" s="63">
        <v>4092</v>
      </c>
      <c r="D5493" s="63" t="s">
        <v>189</v>
      </c>
      <c r="E5493" s="96">
        <v>91762</v>
      </c>
      <c r="F5493" s="63">
        <v>54.367604671894803</v>
      </c>
      <c r="G5493" s="63">
        <v>4092</v>
      </c>
      <c r="H5493" s="63">
        <v>54.9</v>
      </c>
      <c r="I5493" s="98" t="str">
        <f>VLOOKUP(E5493, 'Program Data Extracts-Zip Codes'!R$52:W$5334, 6, FALSE)</f>
        <v>SCG</v>
      </c>
      <c r="J5493" s="98" t="str">
        <f>VLOOKUP(E5493, 'Program Data Extracts-Zip Codes'!R$52:W$5334, 4, FALSE)</f>
        <v>SCE</v>
      </c>
    </row>
    <row r="5494" spans="2:10" x14ac:dyDescent="0.25">
      <c r="B5494" s="63">
        <v>6071001812</v>
      </c>
      <c r="C5494" s="63">
        <v>4321</v>
      </c>
      <c r="D5494" s="63" t="s">
        <v>189</v>
      </c>
      <c r="E5494" s="96">
        <v>91761</v>
      </c>
      <c r="F5494" s="63">
        <v>52.723296399506197</v>
      </c>
      <c r="G5494" s="63">
        <v>4321</v>
      </c>
      <c r="H5494" s="63">
        <v>55.1</v>
      </c>
      <c r="I5494" s="98" t="str">
        <f>VLOOKUP(E5494, 'Program Data Extracts-Zip Codes'!R$52:W$5334, 6, FALSE)</f>
        <v>SCG</v>
      </c>
      <c r="J5494" s="98" t="str">
        <f>VLOOKUP(E5494, 'Program Data Extracts-Zip Codes'!R$52:W$5334, 4, FALSE)</f>
        <v>SCE</v>
      </c>
    </row>
    <row r="5495" spans="2:10" x14ac:dyDescent="0.25">
      <c r="B5495" s="63">
        <v>6071001307</v>
      </c>
      <c r="C5495" s="63">
        <v>4163</v>
      </c>
      <c r="D5495" s="63" t="s">
        <v>189</v>
      </c>
      <c r="E5495" s="96">
        <v>91764</v>
      </c>
      <c r="F5495" s="63">
        <v>52.195234812608497</v>
      </c>
      <c r="G5495" s="63">
        <v>4163</v>
      </c>
      <c r="H5495" s="63">
        <v>39.5</v>
      </c>
      <c r="I5495" s="98" t="str">
        <f>VLOOKUP(E5495, 'Program Data Extracts-Zip Codes'!R$52:W$5334, 6, FALSE)</f>
        <v>SCG</v>
      </c>
      <c r="J5495" s="98" t="str">
        <f>VLOOKUP(E5495, 'Program Data Extracts-Zip Codes'!R$52:W$5334, 4, FALSE)</f>
        <v>SCE</v>
      </c>
    </row>
    <row r="5496" spans="2:10" x14ac:dyDescent="0.25">
      <c r="B5496" s="63">
        <v>6071001310</v>
      </c>
      <c r="C5496" s="63">
        <v>5814</v>
      </c>
      <c r="D5496" s="63" t="s">
        <v>189</v>
      </c>
      <c r="E5496" s="96">
        <v>91764</v>
      </c>
      <c r="F5496" s="63">
        <v>51.3201352152998</v>
      </c>
      <c r="G5496" s="63">
        <v>5814</v>
      </c>
      <c r="H5496" s="63">
        <v>50.5</v>
      </c>
      <c r="I5496" s="98" t="str">
        <f>VLOOKUP(E5496, 'Program Data Extracts-Zip Codes'!R$52:W$5334, 6, FALSE)</f>
        <v>SCG</v>
      </c>
      <c r="J5496" s="98" t="str">
        <f>VLOOKUP(E5496, 'Program Data Extracts-Zip Codes'!R$52:W$5334, 4, FALSE)</f>
        <v>SCE</v>
      </c>
    </row>
    <row r="5497" spans="2:10" x14ac:dyDescent="0.25">
      <c r="B5497" s="63">
        <v>6071001305</v>
      </c>
      <c r="C5497" s="63">
        <v>5348</v>
      </c>
      <c r="D5497" s="63" t="s">
        <v>189</v>
      </c>
      <c r="E5497" s="96">
        <v>91764</v>
      </c>
      <c r="F5497" s="63">
        <v>49.940744002378203</v>
      </c>
      <c r="G5497" s="63">
        <v>5348</v>
      </c>
      <c r="H5497" s="63">
        <v>57.1</v>
      </c>
      <c r="I5497" s="98" t="str">
        <f>VLOOKUP(E5497, 'Program Data Extracts-Zip Codes'!R$52:W$5334, 6, FALSE)</f>
        <v>SCG</v>
      </c>
      <c r="J5497" s="98" t="str">
        <f>VLOOKUP(E5497, 'Program Data Extracts-Zip Codes'!R$52:W$5334, 4, FALSE)</f>
        <v>SCE</v>
      </c>
    </row>
    <row r="5498" spans="2:10" x14ac:dyDescent="0.25">
      <c r="B5498" s="63">
        <v>6071001002</v>
      </c>
      <c r="C5498" s="63">
        <v>5530</v>
      </c>
      <c r="D5498" s="63" t="s">
        <v>189</v>
      </c>
      <c r="E5498" s="96">
        <v>91762</v>
      </c>
      <c r="F5498" s="63">
        <v>49.689103303166497</v>
      </c>
      <c r="G5498" s="63">
        <v>5530</v>
      </c>
      <c r="H5498" s="63">
        <v>59.2</v>
      </c>
      <c r="I5498" s="98" t="str">
        <f>VLOOKUP(E5498, 'Program Data Extracts-Zip Codes'!R$52:W$5334, 6, FALSE)</f>
        <v>SCG</v>
      </c>
      <c r="J5498" s="98" t="str">
        <f>VLOOKUP(E5498, 'Program Data Extracts-Zip Codes'!R$52:W$5334, 4, FALSE)</f>
        <v>SCE</v>
      </c>
    </row>
    <row r="5499" spans="2:10" x14ac:dyDescent="0.25">
      <c r="B5499" s="63">
        <v>6071001312</v>
      </c>
      <c r="C5499" s="63">
        <v>4645</v>
      </c>
      <c r="D5499" s="63" t="s">
        <v>189</v>
      </c>
      <c r="E5499" s="96">
        <v>91764</v>
      </c>
      <c r="F5499" s="63">
        <v>49.352879318389498</v>
      </c>
      <c r="G5499" s="63">
        <v>4645</v>
      </c>
      <c r="H5499" s="63">
        <v>41.9</v>
      </c>
      <c r="I5499" s="98" t="str">
        <f>VLOOKUP(E5499, 'Program Data Extracts-Zip Codes'!R$52:W$5334, 6, FALSE)</f>
        <v>SCG</v>
      </c>
      <c r="J5499" s="98" t="str">
        <f>VLOOKUP(E5499, 'Program Data Extracts-Zip Codes'!R$52:W$5334, 4, FALSE)</f>
        <v>SCE</v>
      </c>
    </row>
    <row r="5500" spans="2:10" x14ac:dyDescent="0.25">
      <c r="B5500" s="63">
        <v>6071001702</v>
      </c>
      <c r="C5500" s="63">
        <v>4827</v>
      </c>
      <c r="D5500" s="63" t="s">
        <v>189</v>
      </c>
      <c r="E5500" s="96">
        <v>91762</v>
      </c>
      <c r="F5500" s="63">
        <v>48.354770232698698</v>
      </c>
      <c r="G5500" s="63">
        <v>4827</v>
      </c>
      <c r="H5500" s="63">
        <v>37.200000000000003</v>
      </c>
      <c r="I5500" s="98" t="str">
        <f>VLOOKUP(E5500, 'Program Data Extracts-Zip Codes'!R$52:W$5334, 6, FALSE)</f>
        <v>SCG</v>
      </c>
      <c r="J5500" s="98" t="str">
        <f>VLOOKUP(E5500, 'Program Data Extracts-Zip Codes'!R$52:W$5334, 4, FALSE)</f>
        <v>SCE</v>
      </c>
    </row>
    <row r="5501" spans="2:10" x14ac:dyDescent="0.25">
      <c r="B5501" s="63">
        <v>6071001706</v>
      </c>
      <c r="C5501" s="63">
        <v>6231</v>
      </c>
      <c r="D5501" s="63" t="s">
        <v>189</v>
      </c>
      <c r="E5501" s="96">
        <v>91762</v>
      </c>
      <c r="F5501" s="63">
        <v>48.3199589059762</v>
      </c>
      <c r="G5501" s="63">
        <v>6231</v>
      </c>
      <c r="H5501" s="63">
        <v>51.4</v>
      </c>
      <c r="I5501" s="98" t="str">
        <f>VLOOKUP(E5501, 'Program Data Extracts-Zip Codes'!R$52:W$5334, 6, FALSE)</f>
        <v>SCG</v>
      </c>
      <c r="J5501" s="98" t="str">
        <f>VLOOKUP(E5501, 'Program Data Extracts-Zip Codes'!R$52:W$5334, 4, FALSE)</f>
        <v>SCE</v>
      </c>
    </row>
    <row r="5502" spans="2:10" x14ac:dyDescent="0.25">
      <c r="B5502" s="63">
        <v>6071002206</v>
      </c>
      <c r="C5502" s="63">
        <v>6656</v>
      </c>
      <c r="D5502" s="63" t="s">
        <v>189</v>
      </c>
      <c r="E5502" s="96">
        <v>91761</v>
      </c>
      <c r="F5502" s="63">
        <v>47.066062139612001</v>
      </c>
      <c r="G5502" s="63">
        <v>6656</v>
      </c>
      <c r="H5502" s="63">
        <v>20.9</v>
      </c>
      <c r="I5502" s="98" t="str">
        <f>VLOOKUP(E5502, 'Program Data Extracts-Zip Codes'!R$52:W$5334, 6, FALSE)</f>
        <v>SCG</v>
      </c>
      <c r="J5502" s="98" t="str">
        <f>VLOOKUP(E5502, 'Program Data Extracts-Zip Codes'!R$52:W$5334, 4, FALSE)</f>
        <v>SCE</v>
      </c>
    </row>
    <row r="5503" spans="2:10" x14ac:dyDescent="0.25">
      <c r="B5503" s="63">
        <v>6071001103</v>
      </c>
      <c r="C5503" s="63">
        <v>3997</v>
      </c>
      <c r="D5503" s="63" t="s">
        <v>189</v>
      </c>
      <c r="E5503" s="96">
        <v>91762</v>
      </c>
      <c r="F5503" s="63">
        <v>46.626113815762501</v>
      </c>
      <c r="G5503" s="63">
        <v>3997</v>
      </c>
      <c r="H5503" s="63">
        <v>33.200000000000003</v>
      </c>
      <c r="I5503" s="98" t="str">
        <f>VLOOKUP(E5503, 'Program Data Extracts-Zip Codes'!R$52:W$5334, 6, FALSE)</f>
        <v>SCG</v>
      </c>
      <c r="J5503" s="98" t="str">
        <f>VLOOKUP(E5503, 'Program Data Extracts-Zip Codes'!R$52:W$5334, 4, FALSE)</f>
        <v>SCE</v>
      </c>
    </row>
    <row r="5504" spans="2:10" x14ac:dyDescent="0.25">
      <c r="B5504" s="63">
        <v>6071001810</v>
      </c>
      <c r="C5504" s="63">
        <v>4497</v>
      </c>
      <c r="D5504" s="63" t="s">
        <v>189</v>
      </c>
      <c r="E5504" s="96">
        <v>91761</v>
      </c>
      <c r="F5504" s="63">
        <v>46.186382476193401</v>
      </c>
      <c r="G5504" s="63">
        <v>4497</v>
      </c>
      <c r="H5504" s="63">
        <v>45.5</v>
      </c>
      <c r="I5504" s="98" t="str">
        <f>VLOOKUP(E5504, 'Program Data Extracts-Zip Codes'!R$52:W$5334, 6, FALSE)</f>
        <v>SCG</v>
      </c>
      <c r="J5504" s="98" t="str">
        <f>VLOOKUP(E5504, 'Program Data Extracts-Zip Codes'!R$52:W$5334, 4, FALSE)</f>
        <v>SCE</v>
      </c>
    </row>
    <row r="5505" spans="2:10" x14ac:dyDescent="0.25">
      <c r="B5505" s="63">
        <v>6071001808</v>
      </c>
      <c r="C5505" s="63">
        <v>4413</v>
      </c>
      <c r="D5505" s="63" t="s">
        <v>189</v>
      </c>
      <c r="E5505" s="96">
        <v>91761</v>
      </c>
      <c r="F5505" s="63">
        <v>44.252731041572403</v>
      </c>
      <c r="G5505" s="63">
        <v>4413</v>
      </c>
      <c r="H5505" s="63">
        <v>35.299999999999997</v>
      </c>
      <c r="I5505" s="98" t="str">
        <f>VLOOKUP(E5505, 'Program Data Extracts-Zip Codes'!R$52:W$5334, 6, FALSE)</f>
        <v>SCG</v>
      </c>
      <c r="J5505" s="98" t="str">
        <f>VLOOKUP(E5505, 'Program Data Extracts-Zip Codes'!R$52:W$5334, 4, FALSE)</f>
        <v>SCE</v>
      </c>
    </row>
    <row r="5506" spans="2:10" x14ac:dyDescent="0.25">
      <c r="B5506" s="63">
        <v>6071001704</v>
      </c>
      <c r="C5506" s="63">
        <v>5056</v>
      </c>
      <c r="D5506" s="63" t="s">
        <v>189</v>
      </c>
      <c r="E5506" s="96">
        <v>91762</v>
      </c>
      <c r="F5506" s="63">
        <v>43.591727499476399</v>
      </c>
      <c r="G5506" s="63">
        <v>5056</v>
      </c>
      <c r="H5506" s="63">
        <v>43.9</v>
      </c>
      <c r="I5506" s="98" t="str">
        <f>VLOOKUP(E5506, 'Program Data Extracts-Zip Codes'!R$52:W$5334, 6, FALSE)</f>
        <v>SCG</v>
      </c>
      <c r="J5506" s="98" t="str">
        <f>VLOOKUP(E5506, 'Program Data Extracts-Zip Codes'!R$52:W$5334, 4, FALSE)</f>
        <v>SCE</v>
      </c>
    </row>
    <row r="5507" spans="2:10" x14ac:dyDescent="0.25">
      <c r="B5507" s="63">
        <v>6071001806</v>
      </c>
      <c r="C5507" s="63">
        <v>4760</v>
      </c>
      <c r="D5507" s="63" t="s">
        <v>189</v>
      </c>
      <c r="E5507" s="96">
        <v>91761</v>
      </c>
      <c r="F5507" s="63">
        <v>43.385868044731801</v>
      </c>
      <c r="G5507" s="63">
        <v>4760</v>
      </c>
      <c r="H5507" s="63">
        <v>35</v>
      </c>
      <c r="I5507" s="98" t="str">
        <f>VLOOKUP(E5507, 'Program Data Extracts-Zip Codes'!R$52:W$5334, 6, FALSE)</f>
        <v>SCG</v>
      </c>
      <c r="J5507" s="98" t="str">
        <f>VLOOKUP(E5507, 'Program Data Extracts-Zip Codes'!R$52:W$5334, 4, FALSE)</f>
        <v>SCE</v>
      </c>
    </row>
    <row r="5508" spans="2:10" x14ac:dyDescent="0.25">
      <c r="B5508" s="63">
        <v>6071001906</v>
      </c>
      <c r="C5508" s="63">
        <v>7060</v>
      </c>
      <c r="D5508" s="63" t="s">
        <v>189</v>
      </c>
      <c r="E5508" s="96">
        <v>91761</v>
      </c>
      <c r="F5508" s="63">
        <v>42.210150755564001</v>
      </c>
      <c r="G5508" s="63">
        <v>7060</v>
      </c>
      <c r="H5508" s="63">
        <v>32.700000000000003</v>
      </c>
      <c r="I5508" s="98" t="str">
        <f>VLOOKUP(E5508, 'Program Data Extracts-Zip Codes'!R$52:W$5334, 6, FALSE)</f>
        <v>SCG</v>
      </c>
      <c r="J5508" s="98" t="str">
        <f>VLOOKUP(E5508, 'Program Data Extracts-Zip Codes'!R$52:W$5334, 4, FALSE)</f>
        <v>SCE</v>
      </c>
    </row>
    <row r="5509" spans="2:10" x14ac:dyDescent="0.25">
      <c r="B5509" s="63">
        <v>6071001707</v>
      </c>
      <c r="C5509" s="63">
        <v>5966</v>
      </c>
      <c r="D5509" s="63" t="s">
        <v>189</v>
      </c>
      <c r="E5509" s="96">
        <v>91762</v>
      </c>
      <c r="F5509" s="63">
        <v>41.252779942932499</v>
      </c>
      <c r="G5509" s="63">
        <v>5966</v>
      </c>
      <c r="H5509" s="63">
        <v>38.200000000000003</v>
      </c>
      <c r="I5509" s="98" t="str">
        <f>VLOOKUP(E5509, 'Program Data Extracts-Zip Codes'!R$52:W$5334, 6, FALSE)</f>
        <v>SCG</v>
      </c>
      <c r="J5509" s="98" t="str">
        <f>VLOOKUP(E5509, 'Program Data Extracts-Zip Codes'!R$52:W$5334, 4, FALSE)</f>
        <v>SCE</v>
      </c>
    </row>
    <row r="5510" spans="2:10" x14ac:dyDescent="0.25">
      <c r="B5510" s="63">
        <v>6071012700</v>
      </c>
      <c r="C5510" s="63">
        <v>4052</v>
      </c>
      <c r="D5510" s="63" t="s">
        <v>189</v>
      </c>
      <c r="E5510" s="96">
        <v>91761</v>
      </c>
      <c r="F5510" s="63">
        <v>41.075172659669697</v>
      </c>
      <c r="G5510" s="63">
        <v>4052</v>
      </c>
      <c r="H5510" s="63">
        <v>18.3</v>
      </c>
      <c r="I5510" s="98" t="str">
        <f>VLOOKUP(E5510, 'Program Data Extracts-Zip Codes'!R$52:W$5334, 6, FALSE)</f>
        <v>SCG</v>
      </c>
      <c r="J5510" s="98" t="str">
        <f>VLOOKUP(E5510, 'Program Data Extracts-Zip Codes'!R$52:W$5334, 4, FALSE)</f>
        <v>SCE</v>
      </c>
    </row>
    <row r="5511" spans="2:10" x14ac:dyDescent="0.25">
      <c r="B5511" s="63">
        <v>6071001200</v>
      </c>
      <c r="C5511" s="63">
        <v>4730</v>
      </c>
      <c r="D5511" s="63" t="s">
        <v>189</v>
      </c>
      <c r="E5511" s="96">
        <v>91764</v>
      </c>
      <c r="F5511" s="63">
        <v>40.132895924043702</v>
      </c>
      <c r="G5511" s="63">
        <v>4730</v>
      </c>
      <c r="H5511" s="63">
        <v>31.2</v>
      </c>
      <c r="I5511" s="98" t="str">
        <f>VLOOKUP(E5511, 'Program Data Extracts-Zip Codes'!R$52:W$5334, 6, FALSE)</f>
        <v>SCG</v>
      </c>
      <c r="J5511" s="98" t="str">
        <f>VLOOKUP(E5511, 'Program Data Extracts-Zip Codes'!R$52:W$5334, 4, FALSE)</f>
        <v>SCE</v>
      </c>
    </row>
    <row r="5512" spans="2:10" x14ac:dyDescent="0.25">
      <c r="B5512" s="63">
        <v>6071001804</v>
      </c>
      <c r="C5512" s="63">
        <v>5145</v>
      </c>
      <c r="D5512" s="63" t="s">
        <v>189</v>
      </c>
      <c r="E5512" s="96">
        <v>91761</v>
      </c>
      <c r="F5512" s="63">
        <v>39.510484993658402</v>
      </c>
      <c r="G5512" s="63">
        <v>5145</v>
      </c>
      <c r="H5512" s="63">
        <v>26.8</v>
      </c>
      <c r="I5512" s="98" t="str">
        <f>VLOOKUP(E5512, 'Program Data Extracts-Zip Codes'!R$52:W$5334, 6, FALSE)</f>
        <v>SCG</v>
      </c>
      <c r="J5512" s="98" t="str">
        <f>VLOOKUP(E5512, 'Program Data Extracts-Zip Codes'!R$52:W$5334, 4, FALSE)</f>
        <v>SCE</v>
      </c>
    </row>
    <row r="5513" spans="2:10" x14ac:dyDescent="0.25">
      <c r="B5513" s="63">
        <v>6071001905</v>
      </c>
      <c r="C5513" s="63">
        <v>6389</v>
      </c>
      <c r="D5513" s="63" t="s">
        <v>189</v>
      </c>
      <c r="E5513" s="96">
        <v>91761</v>
      </c>
      <c r="F5513" s="63">
        <v>37.0759960513302</v>
      </c>
      <c r="G5513" s="63">
        <v>0</v>
      </c>
      <c r="H5513" s="63">
        <v>16.600000000000001</v>
      </c>
      <c r="I5513" s="98" t="str">
        <f>VLOOKUP(E5513, 'Program Data Extracts-Zip Codes'!R$52:W$5334, 6, FALSE)</f>
        <v>SCG</v>
      </c>
      <c r="J5513" s="98" t="str">
        <f>VLOOKUP(E5513, 'Program Data Extracts-Zip Codes'!R$52:W$5334, 4, FALSE)</f>
        <v>SCE</v>
      </c>
    </row>
    <row r="5514" spans="2:10" x14ac:dyDescent="0.25">
      <c r="B5514" s="63">
        <v>6071002109</v>
      </c>
      <c r="C5514" s="63">
        <v>4626</v>
      </c>
      <c r="D5514" s="63" t="s">
        <v>189</v>
      </c>
      <c r="E5514" s="96">
        <v>91764</v>
      </c>
      <c r="F5514" s="63">
        <v>26.369765614718698</v>
      </c>
      <c r="G5514" s="63">
        <v>0</v>
      </c>
      <c r="H5514" s="63">
        <v>28.7</v>
      </c>
      <c r="I5514" s="98" t="str">
        <f>VLOOKUP(E5514, 'Program Data Extracts-Zip Codes'!R$52:W$5334, 6, FALSE)</f>
        <v>SCG</v>
      </c>
      <c r="J5514" s="98" t="str">
        <f>VLOOKUP(E5514, 'Program Data Extracts-Zip Codes'!R$52:W$5334, 4, FALSE)</f>
        <v>SCE</v>
      </c>
    </row>
    <row r="5515" spans="2:10" x14ac:dyDescent="0.25">
      <c r="B5515" s="63">
        <v>6071009119</v>
      </c>
      <c r="C5515" s="63">
        <v>5729</v>
      </c>
      <c r="D5515" s="63" t="s">
        <v>189</v>
      </c>
      <c r="E5515" s="96">
        <v>92371</v>
      </c>
      <c r="F5515" s="63">
        <v>22.1266058209726</v>
      </c>
      <c r="G5515" s="63">
        <v>0</v>
      </c>
      <c r="H5515" s="63">
        <v>29.9</v>
      </c>
      <c r="I5515" s="98" t="str">
        <f>VLOOKUP(E5515, 'Program Data Extracts-Zip Codes'!R$52:W$5334, 6, FALSE)</f>
        <v>SCG</v>
      </c>
      <c r="J5515" s="98" t="str">
        <f>VLOOKUP(E5515, 'Program Data Extracts-Zip Codes'!R$52:W$5334, 4, FALSE)</f>
        <v>SCE</v>
      </c>
    </row>
    <row r="5516" spans="2:10" x14ac:dyDescent="0.25">
      <c r="B5516" s="63">
        <v>6071009109</v>
      </c>
      <c r="C5516" s="63">
        <v>6070</v>
      </c>
      <c r="D5516" s="63" t="s">
        <v>189</v>
      </c>
      <c r="E5516" s="96">
        <v>92371</v>
      </c>
      <c r="F5516" s="63">
        <v>14.9799263037297</v>
      </c>
      <c r="G5516" s="63">
        <v>0</v>
      </c>
      <c r="H5516" s="63">
        <v>33.9</v>
      </c>
      <c r="I5516" s="98" t="str">
        <f>VLOOKUP(E5516, 'Program Data Extracts-Zip Codes'!R$52:W$5334, 6, FALSE)</f>
        <v>SCG</v>
      </c>
      <c r="J5516" s="98" t="str">
        <f>VLOOKUP(E5516, 'Program Data Extracts-Zip Codes'!R$52:W$5334, 4, FALSE)</f>
        <v>SCE</v>
      </c>
    </row>
    <row r="5517" spans="2:10" x14ac:dyDescent="0.25">
      <c r="B5517" s="63">
        <v>6071009108</v>
      </c>
      <c r="C5517" s="63">
        <v>6825</v>
      </c>
      <c r="D5517" s="63" t="s">
        <v>189</v>
      </c>
      <c r="E5517" s="96">
        <v>92371</v>
      </c>
      <c r="F5517" s="63">
        <v>13.028547827123599</v>
      </c>
      <c r="G5517" s="63">
        <v>0</v>
      </c>
      <c r="H5517" s="63">
        <v>38.799999999999997</v>
      </c>
      <c r="I5517" s="98" t="str">
        <f>VLOOKUP(E5517, 'Program Data Extracts-Zip Codes'!R$52:W$5334, 6, FALSE)</f>
        <v>SCG</v>
      </c>
      <c r="J5517" s="98" t="str">
        <f>VLOOKUP(E5517, 'Program Data Extracts-Zip Codes'!R$52:W$5334, 4, FALSE)</f>
        <v>SCE</v>
      </c>
    </row>
    <row r="5518" spans="2:10" x14ac:dyDescent="0.25">
      <c r="B5518" s="63">
        <v>6071009107</v>
      </c>
      <c r="C5518" s="63">
        <v>7272</v>
      </c>
      <c r="D5518" s="63" t="s">
        <v>189</v>
      </c>
      <c r="E5518" s="96">
        <v>92372</v>
      </c>
      <c r="F5518" s="63">
        <v>18.653486746156901</v>
      </c>
      <c r="G5518" s="63">
        <v>0</v>
      </c>
      <c r="H5518" s="63">
        <v>42.7</v>
      </c>
      <c r="I5518" s="98" t="str">
        <f>VLOOKUP(E5518, 'Program Data Extracts-Zip Codes'!R$52:W$5334, 6, FALSE)</f>
        <v>SCG</v>
      </c>
      <c r="J5518" s="98" t="str">
        <f>VLOOKUP(E5518, 'Program Data Extracts-Zip Codes'!R$52:W$5334, 4, FALSE)</f>
        <v>SCE</v>
      </c>
    </row>
    <row r="5519" spans="2:10" x14ac:dyDescent="0.25">
      <c r="B5519" s="63">
        <v>6071002110</v>
      </c>
      <c r="C5519" s="63">
        <v>7020</v>
      </c>
      <c r="D5519" s="63" t="s">
        <v>189</v>
      </c>
      <c r="E5519" s="96">
        <v>91730</v>
      </c>
      <c r="F5519" s="63">
        <v>62.365585018268398</v>
      </c>
      <c r="G5519" s="63">
        <v>7020</v>
      </c>
      <c r="H5519" s="63">
        <v>40.299999999999997</v>
      </c>
      <c r="I5519" s="98" t="str">
        <f>VLOOKUP(E5519, 'Program Data Extracts-Zip Codes'!R$52:W$5334, 6, FALSE)</f>
        <v>SCG</v>
      </c>
      <c r="J5519" s="98" t="str">
        <f>VLOOKUP(E5519, 'Program Data Extracts-Zip Codes'!R$52:W$5334, 4, FALSE)</f>
        <v>SCE</v>
      </c>
    </row>
    <row r="5520" spans="2:10" x14ac:dyDescent="0.25">
      <c r="B5520" s="63">
        <v>6071002105</v>
      </c>
      <c r="C5520" s="63">
        <v>5036</v>
      </c>
      <c r="D5520" s="63" t="s">
        <v>189</v>
      </c>
      <c r="E5520" s="96">
        <v>91730</v>
      </c>
      <c r="F5520" s="63">
        <v>43.763487125818799</v>
      </c>
      <c r="G5520" s="63">
        <v>5036</v>
      </c>
      <c r="H5520" s="63">
        <v>39</v>
      </c>
      <c r="I5520" s="98" t="str">
        <f>VLOOKUP(E5520, 'Program Data Extracts-Zip Codes'!R$52:W$5334, 6, FALSE)</f>
        <v>SCG</v>
      </c>
      <c r="J5520" s="98" t="str">
        <f>VLOOKUP(E5520, 'Program Data Extracts-Zip Codes'!R$52:W$5334, 4, FALSE)</f>
        <v>SCE</v>
      </c>
    </row>
    <row r="5521" spans="2:10" x14ac:dyDescent="0.25">
      <c r="B5521" s="63">
        <v>6071002107</v>
      </c>
      <c r="C5521" s="63">
        <v>4970</v>
      </c>
      <c r="D5521" s="63" t="s">
        <v>189</v>
      </c>
      <c r="E5521" s="96">
        <v>91730</v>
      </c>
      <c r="F5521" s="63">
        <v>43.193969878863001</v>
      </c>
      <c r="G5521" s="63">
        <v>4970</v>
      </c>
      <c r="H5521" s="63">
        <v>48.3</v>
      </c>
      <c r="I5521" s="98" t="str">
        <f>VLOOKUP(E5521, 'Program Data Extracts-Zip Codes'!R$52:W$5334, 6, FALSE)</f>
        <v>SCG</v>
      </c>
      <c r="J5521" s="98" t="str">
        <f>VLOOKUP(E5521, 'Program Data Extracts-Zip Codes'!R$52:W$5334, 4, FALSE)</f>
        <v>SCE</v>
      </c>
    </row>
    <row r="5522" spans="2:10" x14ac:dyDescent="0.25">
      <c r="B5522" s="63">
        <v>6071001311</v>
      </c>
      <c r="C5522" s="63">
        <v>3236</v>
      </c>
      <c r="D5522" s="63" t="s">
        <v>189</v>
      </c>
      <c r="E5522" s="96">
        <v>91730</v>
      </c>
      <c r="F5522" s="63">
        <v>41.125496899562897</v>
      </c>
      <c r="G5522" s="63">
        <v>3236</v>
      </c>
      <c r="H5522" s="63">
        <v>24.6</v>
      </c>
      <c r="I5522" s="98" t="str">
        <f>VLOOKUP(E5522, 'Program Data Extracts-Zip Codes'!R$52:W$5334, 6, FALSE)</f>
        <v>SCG</v>
      </c>
      <c r="J5522" s="98" t="str">
        <f>VLOOKUP(E5522, 'Program Data Extracts-Zip Codes'!R$52:W$5334, 4, FALSE)</f>
        <v>SCE</v>
      </c>
    </row>
    <row r="5523" spans="2:10" x14ac:dyDescent="0.25">
      <c r="B5523" s="63">
        <v>6071002207</v>
      </c>
      <c r="C5523" s="63">
        <v>4461</v>
      </c>
      <c r="D5523" s="63" t="s">
        <v>189</v>
      </c>
      <c r="E5523" s="96">
        <v>91739</v>
      </c>
      <c r="F5523" s="63">
        <v>40.0537682758968</v>
      </c>
      <c r="G5523" s="63">
        <v>4461</v>
      </c>
      <c r="H5523" s="63">
        <v>50.6</v>
      </c>
      <c r="I5523" s="98" t="str">
        <f>VLOOKUP(E5523, 'Program Data Extracts-Zip Codes'!R$52:W$5334, 6, FALSE)</f>
        <v>SCG</v>
      </c>
      <c r="J5523" s="98" t="str">
        <f>VLOOKUP(E5523, 'Program Data Extracts-Zip Codes'!R$52:W$5334, 4, FALSE)</f>
        <v>SCE</v>
      </c>
    </row>
    <row r="5524" spans="2:10" x14ac:dyDescent="0.25">
      <c r="B5524" s="63">
        <v>6071002101</v>
      </c>
      <c r="C5524" s="63">
        <v>4399</v>
      </c>
      <c r="D5524" s="63" t="s">
        <v>189</v>
      </c>
      <c r="E5524" s="96">
        <v>91730</v>
      </c>
      <c r="F5524" s="63">
        <v>39.301083143950599</v>
      </c>
      <c r="G5524" s="63">
        <v>0</v>
      </c>
      <c r="H5524" s="63">
        <v>55.5</v>
      </c>
      <c r="I5524" s="98" t="str">
        <f>VLOOKUP(E5524, 'Program Data Extracts-Zip Codes'!R$52:W$5334, 6, FALSE)</f>
        <v>SCG</v>
      </c>
      <c r="J5524" s="98" t="str">
        <f>VLOOKUP(E5524, 'Program Data Extracts-Zip Codes'!R$52:W$5334, 4, FALSE)</f>
        <v>SCE</v>
      </c>
    </row>
    <row r="5525" spans="2:10" x14ac:dyDescent="0.25">
      <c r="B5525" s="63">
        <v>6071002103</v>
      </c>
      <c r="C5525" s="63">
        <v>4646</v>
      </c>
      <c r="D5525" s="63" t="s">
        <v>189</v>
      </c>
      <c r="E5525" s="96">
        <v>91730</v>
      </c>
      <c r="F5525" s="63">
        <v>36.176879447136201</v>
      </c>
      <c r="G5525" s="63">
        <v>0</v>
      </c>
      <c r="H5525" s="63">
        <v>39.200000000000003</v>
      </c>
      <c r="I5525" s="98" t="str">
        <f>VLOOKUP(E5525, 'Program Data Extracts-Zip Codes'!R$52:W$5334, 6, FALSE)</f>
        <v>SCG</v>
      </c>
      <c r="J5525" s="98" t="str">
        <f>VLOOKUP(E5525, 'Program Data Extracts-Zip Codes'!R$52:W$5334, 4, FALSE)</f>
        <v>SCE</v>
      </c>
    </row>
    <row r="5526" spans="2:10" x14ac:dyDescent="0.25">
      <c r="B5526" s="63">
        <v>6071002036</v>
      </c>
      <c r="C5526" s="63">
        <v>11640</v>
      </c>
      <c r="D5526" s="63" t="s">
        <v>189</v>
      </c>
      <c r="E5526" s="96">
        <v>91730</v>
      </c>
      <c r="F5526" s="63">
        <v>32.956872663355099</v>
      </c>
      <c r="G5526" s="63">
        <v>0</v>
      </c>
      <c r="H5526" s="63">
        <v>24.1</v>
      </c>
      <c r="I5526" s="98" t="str">
        <f>VLOOKUP(E5526, 'Program Data Extracts-Zip Codes'!R$52:W$5334, 6, FALSE)</f>
        <v>SCG</v>
      </c>
      <c r="J5526" s="98" t="str">
        <f>VLOOKUP(E5526, 'Program Data Extracts-Zip Codes'!R$52:W$5334, 4, FALSE)</f>
        <v>SCE</v>
      </c>
    </row>
    <row r="5527" spans="2:10" x14ac:dyDescent="0.25">
      <c r="B5527" s="63">
        <v>6071002027</v>
      </c>
      <c r="C5527" s="63">
        <v>5543</v>
      </c>
      <c r="D5527" s="63" t="s">
        <v>189</v>
      </c>
      <c r="E5527" s="96">
        <v>91730</v>
      </c>
      <c r="F5527" s="63">
        <v>31.880307620338399</v>
      </c>
      <c r="G5527" s="63">
        <v>0</v>
      </c>
      <c r="H5527" s="63">
        <v>33.5</v>
      </c>
      <c r="I5527" s="98" t="str">
        <f>VLOOKUP(E5527, 'Program Data Extracts-Zip Codes'!R$52:W$5334, 6, FALSE)</f>
        <v>SCG</v>
      </c>
      <c r="J5527" s="98" t="str">
        <f>VLOOKUP(E5527, 'Program Data Extracts-Zip Codes'!R$52:W$5334, 4, FALSE)</f>
        <v>SCE</v>
      </c>
    </row>
    <row r="5528" spans="2:10" x14ac:dyDescent="0.25">
      <c r="B5528" s="63">
        <v>6071002034</v>
      </c>
      <c r="C5528" s="63">
        <v>13758</v>
      </c>
      <c r="D5528" s="63" t="s">
        <v>189</v>
      </c>
      <c r="E5528" s="96">
        <v>91739</v>
      </c>
      <c r="F5528" s="63">
        <v>28.151366499063499</v>
      </c>
      <c r="G5528" s="63">
        <v>0</v>
      </c>
      <c r="H5528" s="63">
        <v>9.6</v>
      </c>
      <c r="I5528" s="98" t="str">
        <f>VLOOKUP(E5528, 'Program Data Extracts-Zip Codes'!R$52:W$5334, 6, FALSE)</f>
        <v>SCG</v>
      </c>
      <c r="J5528" s="98" t="str">
        <f>VLOOKUP(E5528, 'Program Data Extracts-Zip Codes'!R$52:W$5334, 4, FALSE)</f>
        <v>SCE</v>
      </c>
    </row>
    <row r="5529" spans="2:10" x14ac:dyDescent="0.25">
      <c r="B5529" s="63">
        <v>6071002033</v>
      </c>
      <c r="C5529" s="63">
        <v>7663</v>
      </c>
      <c r="D5529" s="63" t="s">
        <v>189</v>
      </c>
      <c r="E5529" s="96">
        <v>91739</v>
      </c>
      <c r="F5529" s="63">
        <v>25.853241166091099</v>
      </c>
      <c r="G5529" s="63">
        <v>0</v>
      </c>
      <c r="H5529" s="63">
        <v>15.1</v>
      </c>
      <c r="I5529" s="98" t="str">
        <f>VLOOKUP(E5529, 'Program Data Extracts-Zip Codes'!R$52:W$5334, 6, FALSE)</f>
        <v>SCG</v>
      </c>
      <c r="J5529" s="98" t="str">
        <f>VLOOKUP(E5529, 'Program Data Extracts-Zip Codes'!R$52:W$5334, 4, FALSE)</f>
        <v>SCE</v>
      </c>
    </row>
    <row r="5530" spans="2:10" x14ac:dyDescent="0.25">
      <c r="B5530" s="63">
        <v>6071002028</v>
      </c>
      <c r="C5530" s="63">
        <v>5282</v>
      </c>
      <c r="D5530" s="63" t="s">
        <v>189</v>
      </c>
      <c r="E5530" s="96">
        <v>91730</v>
      </c>
      <c r="F5530" s="63">
        <v>24.601598397104901</v>
      </c>
      <c r="G5530" s="63">
        <v>0</v>
      </c>
      <c r="H5530" s="63">
        <v>19.2</v>
      </c>
      <c r="I5530" s="98" t="str">
        <f>VLOOKUP(E5530, 'Program Data Extracts-Zip Codes'!R$52:W$5334, 6, FALSE)</f>
        <v>SCG</v>
      </c>
      <c r="J5530" s="98" t="str">
        <f>VLOOKUP(E5530, 'Program Data Extracts-Zip Codes'!R$52:W$5334, 4, FALSE)</f>
        <v>SCE</v>
      </c>
    </row>
    <row r="5531" spans="2:10" x14ac:dyDescent="0.25">
      <c r="B5531" s="63">
        <v>6071002016</v>
      </c>
      <c r="C5531" s="63">
        <v>3883</v>
      </c>
      <c r="D5531" s="63" t="s">
        <v>189</v>
      </c>
      <c r="E5531" s="96">
        <v>91730</v>
      </c>
      <c r="F5531" s="63">
        <v>23.914876829175299</v>
      </c>
      <c r="G5531" s="63">
        <v>0</v>
      </c>
      <c r="H5531" s="63">
        <v>23.4</v>
      </c>
      <c r="I5531" s="98" t="str">
        <f>VLOOKUP(E5531, 'Program Data Extracts-Zip Codes'!R$52:W$5334, 6, FALSE)</f>
        <v>SCG</v>
      </c>
      <c r="J5531" s="98" t="str">
        <f>VLOOKUP(E5531, 'Program Data Extracts-Zip Codes'!R$52:W$5334, 4, FALSE)</f>
        <v>SCE</v>
      </c>
    </row>
    <row r="5532" spans="2:10" x14ac:dyDescent="0.25">
      <c r="B5532" s="63">
        <v>6071002023</v>
      </c>
      <c r="C5532" s="63">
        <v>5118</v>
      </c>
      <c r="D5532" s="63" t="s">
        <v>189</v>
      </c>
      <c r="E5532" s="96">
        <v>91701</v>
      </c>
      <c r="F5532" s="63">
        <v>22.470159907154201</v>
      </c>
      <c r="G5532" s="63">
        <v>0</v>
      </c>
      <c r="H5532" s="63">
        <v>28.7</v>
      </c>
      <c r="I5532" s="98" t="str">
        <f>VLOOKUP(E5532, 'Program Data Extracts-Zip Codes'!R$52:W$5334, 6, FALSE)</f>
        <v>SCG</v>
      </c>
      <c r="J5532" s="98" t="str">
        <f>VLOOKUP(E5532, 'Program Data Extracts-Zip Codes'!R$52:W$5334, 4, FALSE)</f>
        <v>SCE</v>
      </c>
    </row>
    <row r="5533" spans="2:10" x14ac:dyDescent="0.25">
      <c r="B5533" s="63">
        <v>6071002015</v>
      </c>
      <c r="C5533" s="63">
        <v>4777</v>
      </c>
      <c r="D5533" s="63" t="s">
        <v>189</v>
      </c>
      <c r="E5533" s="96">
        <v>91701</v>
      </c>
      <c r="F5533" s="63">
        <v>20.937343312149999</v>
      </c>
      <c r="G5533" s="63">
        <v>0</v>
      </c>
      <c r="H5533" s="63">
        <v>27.7</v>
      </c>
      <c r="I5533" s="98" t="str">
        <f>VLOOKUP(E5533, 'Program Data Extracts-Zip Codes'!R$52:W$5334, 6, FALSE)</f>
        <v>SCG</v>
      </c>
      <c r="J5533" s="98" t="str">
        <f>VLOOKUP(E5533, 'Program Data Extracts-Zip Codes'!R$52:W$5334, 4, FALSE)</f>
        <v>SCE</v>
      </c>
    </row>
    <row r="5534" spans="2:10" x14ac:dyDescent="0.25">
      <c r="B5534" s="63">
        <v>6071002022</v>
      </c>
      <c r="C5534" s="63">
        <v>11426</v>
      </c>
      <c r="D5534" s="63" t="s">
        <v>189</v>
      </c>
      <c r="E5534" s="96">
        <v>91739</v>
      </c>
      <c r="F5534" s="63">
        <v>20.4280101228888</v>
      </c>
      <c r="G5534" s="63">
        <v>0</v>
      </c>
      <c r="H5534" s="63">
        <v>3.6</v>
      </c>
      <c r="I5534" s="98" t="str">
        <f>VLOOKUP(E5534, 'Program Data Extracts-Zip Codes'!R$52:W$5334, 6, FALSE)</f>
        <v>SCG</v>
      </c>
      <c r="J5534" s="98" t="str">
        <f>VLOOKUP(E5534, 'Program Data Extracts-Zip Codes'!R$52:W$5334, 4, FALSE)</f>
        <v>SCE</v>
      </c>
    </row>
    <row r="5535" spans="2:10" x14ac:dyDescent="0.25">
      <c r="B5535" s="63">
        <v>6071000812</v>
      </c>
      <c r="C5535" s="63">
        <v>3845</v>
      </c>
      <c r="D5535" s="63" t="s">
        <v>189</v>
      </c>
      <c r="E5535" s="96">
        <v>91730</v>
      </c>
      <c r="F5535" s="63">
        <v>19.954215547574702</v>
      </c>
      <c r="G5535" s="63">
        <v>0</v>
      </c>
      <c r="H5535" s="63">
        <v>30.2</v>
      </c>
      <c r="I5535" s="98" t="str">
        <f>VLOOKUP(E5535, 'Program Data Extracts-Zip Codes'!R$52:W$5334, 6, FALSE)</f>
        <v>SCG</v>
      </c>
      <c r="J5535" s="98" t="str">
        <f>VLOOKUP(E5535, 'Program Data Extracts-Zip Codes'!R$52:W$5334, 4, FALSE)</f>
        <v>SCE</v>
      </c>
    </row>
    <row r="5536" spans="2:10" x14ac:dyDescent="0.25">
      <c r="B5536" s="63">
        <v>6071002013</v>
      </c>
      <c r="C5536" s="63">
        <v>4207</v>
      </c>
      <c r="D5536" s="63" t="s">
        <v>189</v>
      </c>
      <c r="E5536" s="96">
        <v>91701</v>
      </c>
      <c r="F5536" s="63">
        <v>19.8104491793869</v>
      </c>
      <c r="G5536" s="63">
        <v>0</v>
      </c>
      <c r="H5536" s="63">
        <v>26.4</v>
      </c>
      <c r="I5536" s="98" t="str">
        <f>VLOOKUP(E5536, 'Program Data Extracts-Zip Codes'!R$52:W$5334, 6, FALSE)</f>
        <v>SCG</v>
      </c>
      <c r="J5536" s="98" t="str">
        <f>VLOOKUP(E5536, 'Program Data Extracts-Zip Codes'!R$52:W$5334, 4, FALSE)</f>
        <v>SCE</v>
      </c>
    </row>
    <row r="5537" spans="2:10" x14ac:dyDescent="0.25">
      <c r="B5537" s="63">
        <v>6071002029</v>
      </c>
      <c r="C5537" s="63">
        <v>6077</v>
      </c>
      <c r="D5537" s="63" t="s">
        <v>189</v>
      </c>
      <c r="E5537" s="96">
        <v>91701</v>
      </c>
      <c r="F5537" s="63">
        <v>18.135013850815699</v>
      </c>
      <c r="G5537" s="63">
        <v>0</v>
      </c>
      <c r="H5537" s="63">
        <v>17</v>
      </c>
      <c r="I5537" s="98" t="str">
        <f>VLOOKUP(E5537, 'Program Data Extracts-Zip Codes'!R$52:W$5334, 6, FALSE)</f>
        <v>SCG</v>
      </c>
      <c r="J5537" s="98" t="str">
        <f>VLOOKUP(E5537, 'Program Data Extracts-Zip Codes'!R$52:W$5334, 4, FALSE)</f>
        <v>SCE</v>
      </c>
    </row>
    <row r="5538" spans="2:10" x14ac:dyDescent="0.25">
      <c r="B5538" s="63">
        <v>6071002035</v>
      </c>
      <c r="C5538" s="63">
        <v>6874</v>
      </c>
      <c r="D5538" s="63" t="s">
        <v>189</v>
      </c>
      <c r="E5538" s="96">
        <v>91730</v>
      </c>
      <c r="F5538" s="63">
        <v>17.852147817974799</v>
      </c>
      <c r="G5538" s="63">
        <v>0</v>
      </c>
      <c r="H5538" s="63">
        <v>12.3</v>
      </c>
      <c r="I5538" s="98" t="str">
        <f>VLOOKUP(E5538, 'Program Data Extracts-Zip Codes'!R$52:W$5334, 6, FALSE)</f>
        <v>SCG</v>
      </c>
      <c r="J5538" s="98" t="str">
        <f>VLOOKUP(E5538, 'Program Data Extracts-Zip Codes'!R$52:W$5334, 4, FALSE)</f>
        <v>SCE</v>
      </c>
    </row>
    <row r="5539" spans="2:10" x14ac:dyDescent="0.25">
      <c r="B5539" s="63">
        <v>6071002018</v>
      </c>
      <c r="C5539" s="63">
        <v>5342</v>
      </c>
      <c r="D5539" s="63" t="s">
        <v>189</v>
      </c>
      <c r="E5539" s="96">
        <v>91737</v>
      </c>
      <c r="F5539" s="63">
        <v>17.830260730150499</v>
      </c>
      <c r="G5539" s="63">
        <v>0</v>
      </c>
      <c r="H5539" s="63">
        <v>22</v>
      </c>
      <c r="I5539" s="98" t="str">
        <f>VLOOKUP(E5539, 'Program Data Extracts-Zip Codes'!R$52:W$5334, 6, FALSE)</f>
        <v>SCG</v>
      </c>
      <c r="J5539" s="98" t="str">
        <f>VLOOKUP(E5539, 'Program Data Extracts-Zip Codes'!R$52:W$5334, 4, FALSE)</f>
        <v>SCE</v>
      </c>
    </row>
    <row r="5540" spans="2:10" x14ac:dyDescent="0.25">
      <c r="B5540" s="63">
        <v>6071002025</v>
      </c>
      <c r="C5540" s="63">
        <v>5056</v>
      </c>
      <c r="D5540" s="63" t="s">
        <v>189</v>
      </c>
      <c r="E5540" s="96">
        <v>91701</v>
      </c>
      <c r="F5540" s="63">
        <v>17.593964591721299</v>
      </c>
      <c r="G5540" s="63">
        <v>0</v>
      </c>
      <c r="H5540" s="63">
        <v>15.6</v>
      </c>
      <c r="I5540" s="98" t="str">
        <f>VLOOKUP(E5540, 'Program Data Extracts-Zip Codes'!R$52:W$5334, 6, FALSE)</f>
        <v>SCG</v>
      </c>
      <c r="J5540" s="98" t="str">
        <f>VLOOKUP(E5540, 'Program Data Extracts-Zip Codes'!R$52:W$5334, 4, FALSE)</f>
        <v>SCE</v>
      </c>
    </row>
    <row r="5541" spans="2:10" x14ac:dyDescent="0.25">
      <c r="B5541" s="63">
        <v>6071002019</v>
      </c>
      <c r="C5541" s="63">
        <v>4757</v>
      </c>
      <c r="D5541" s="63" t="s">
        <v>189</v>
      </c>
      <c r="E5541" s="96">
        <v>91737</v>
      </c>
      <c r="F5541" s="63">
        <v>17.553701536130699</v>
      </c>
      <c r="G5541" s="63">
        <v>0</v>
      </c>
      <c r="H5541" s="63">
        <v>18.5</v>
      </c>
      <c r="I5541" s="98" t="str">
        <f>VLOOKUP(E5541, 'Program Data Extracts-Zip Codes'!R$52:W$5334, 6, FALSE)</f>
        <v>SCG</v>
      </c>
      <c r="J5541" s="98" t="str">
        <f>VLOOKUP(E5541, 'Program Data Extracts-Zip Codes'!R$52:W$5334, 4, FALSE)</f>
        <v>SCE</v>
      </c>
    </row>
    <row r="5542" spans="2:10" x14ac:dyDescent="0.25">
      <c r="B5542" s="63">
        <v>6071002017</v>
      </c>
      <c r="C5542" s="63">
        <v>5826</v>
      </c>
      <c r="D5542" s="63" t="s">
        <v>189</v>
      </c>
      <c r="E5542" s="96">
        <v>91737</v>
      </c>
      <c r="F5542" s="63">
        <v>16.8640977437719</v>
      </c>
      <c r="G5542" s="63">
        <v>0</v>
      </c>
      <c r="H5542" s="63">
        <v>9.3000000000000007</v>
      </c>
      <c r="I5542" s="98" t="str">
        <f>VLOOKUP(E5542, 'Program Data Extracts-Zip Codes'!R$52:W$5334, 6, FALSE)</f>
        <v>SCG</v>
      </c>
      <c r="J5542" s="98" t="str">
        <f>VLOOKUP(E5542, 'Program Data Extracts-Zip Codes'!R$52:W$5334, 4, FALSE)</f>
        <v>SCE</v>
      </c>
    </row>
    <row r="5543" spans="2:10" x14ac:dyDescent="0.25">
      <c r="B5543" s="63">
        <v>6071002031</v>
      </c>
      <c r="C5543" s="63">
        <v>6281</v>
      </c>
      <c r="D5543" s="63" t="s">
        <v>189</v>
      </c>
      <c r="E5543" s="96">
        <v>91701</v>
      </c>
      <c r="F5543" s="63">
        <v>13.850343661218</v>
      </c>
      <c r="G5543" s="63">
        <v>0</v>
      </c>
      <c r="H5543" s="63">
        <v>10.199999999999999</v>
      </c>
      <c r="I5543" s="98" t="str">
        <f>VLOOKUP(E5543, 'Program Data Extracts-Zip Codes'!R$52:W$5334, 6, FALSE)</f>
        <v>SCG</v>
      </c>
      <c r="J5543" s="98" t="str">
        <f>VLOOKUP(E5543, 'Program Data Extracts-Zip Codes'!R$52:W$5334, 4, FALSE)</f>
        <v>SCE</v>
      </c>
    </row>
    <row r="5544" spans="2:10" x14ac:dyDescent="0.25">
      <c r="B5544" s="63">
        <v>6071002014</v>
      </c>
      <c r="C5544" s="63">
        <v>4846</v>
      </c>
      <c r="D5544" s="63" t="s">
        <v>189</v>
      </c>
      <c r="E5544" s="96">
        <v>91701</v>
      </c>
      <c r="F5544" s="63">
        <v>12.6823414383638</v>
      </c>
      <c r="G5544" s="63">
        <v>0</v>
      </c>
      <c r="H5544" s="63">
        <v>6.8</v>
      </c>
      <c r="I5544" s="98" t="str">
        <f>VLOOKUP(E5544, 'Program Data Extracts-Zip Codes'!R$52:W$5334, 6, FALSE)</f>
        <v>SCG</v>
      </c>
      <c r="J5544" s="98" t="str">
        <f>VLOOKUP(E5544, 'Program Data Extracts-Zip Codes'!R$52:W$5334, 4, FALSE)</f>
        <v>SCE</v>
      </c>
    </row>
    <row r="5545" spans="2:10" x14ac:dyDescent="0.25">
      <c r="B5545" s="63">
        <v>6071002021</v>
      </c>
      <c r="C5545" s="63">
        <v>5201</v>
      </c>
      <c r="D5545" s="63" t="s">
        <v>189</v>
      </c>
      <c r="E5545" s="96">
        <v>91739</v>
      </c>
      <c r="F5545" s="63">
        <v>10.8859780597643</v>
      </c>
      <c r="G5545" s="63">
        <v>0</v>
      </c>
      <c r="H5545" s="63">
        <v>9.8000000000000007</v>
      </c>
      <c r="I5545" s="98" t="str">
        <f>VLOOKUP(E5545, 'Program Data Extracts-Zip Codes'!R$52:W$5334, 6, FALSE)</f>
        <v>SCG</v>
      </c>
      <c r="J5545" s="98" t="str">
        <f>VLOOKUP(E5545, 'Program Data Extracts-Zip Codes'!R$52:W$5334, 4, FALSE)</f>
        <v>SCE</v>
      </c>
    </row>
    <row r="5546" spans="2:10" x14ac:dyDescent="0.25">
      <c r="B5546" s="63">
        <v>6071002011</v>
      </c>
      <c r="C5546" s="63">
        <v>4006</v>
      </c>
      <c r="D5546" s="63" t="s">
        <v>189</v>
      </c>
      <c r="E5546" s="96">
        <v>91701</v>
      </c>
      <c r="F5546" s="63">
        <v>8.20095096460396</v>
      </c>
      <c r="G5546" s="63">
        <v>0</v>
      </c>
      <c r="H5546" s="63">
        <v>10.9</v>
      </c>
      <c r="I5546" s="98" t="str">
        <f>VLOOKUP(E5546, 'Program Data Extracts-Zip Codes'!R$52:W$5334, 6, FALSE)</f>
        <v>SCG</v>
      </c>
      <c r="J5546" s="98" t="str">
        <f>VLOOKUP(E5546, 'Program Data Extracts-Zip Codes'!R$52:W$5334, 4, FALSE)</f>
        <v>SCE</v>
      </c>
    </row>
    <row r="5547" spans="2:10" x14ac:dyDescent="0.25">
      <c r="B5547" s="63">
        <v>6071007604</v>
      </c>
      <c r="C5547" s="63">
        <v>4306</v>
      </c>
      <c r="D5547" s="63" t="s">
        <v>189</v>
      </c>
      <c r="E5547" s="96">
        <v>92374</v>
      </c>
      <c r="F5547" s="63">
        <v>58.443034912103997</v>
      </c>
      <c r="G5547" s="63">
        <v>4306</v>
      </c>
      <c r="H5547" s="63">
        <v>44</v>
      </c>
      <c r="I5547" s="98" t="str">
        <f>VLOOKUP(E5547, 'Program Data Extracts-Zip Codes'!R$52:W$5334, 6, FALSE)</f>
        <v>SCG</v>
      </c>
      <c r="J5547" s="98" t="str">
        <f>VLOOKUP(E5547, 'Program Data Extracts-Zip Codes'!R$52:W$5334, 4, FALSE)</f>
        <v>SCE</v>
      </c>
    </row>
    <row r="5548" spans="2:10" x14ac:dyDescent="0.25">
      <c r="B5548" s="63">
        <v>6071008002</v>
      </c>
      <c r="C5548" s="63">
        <v>7256</v>
      </c>
      <c r="D5548" s="63" t="s">
        <v>189</v>
      </c>
      <c r="E5548" s="96">
        <v>92374</v>
      </c>
      <c r="F5548" s="63">
        <v>46.664340388606398</v>
      </c>
      <c r="G5548" s="63">
        <v>7256</v>
      </c>
      <c r="H5548" s="63">
        <v>64.599999999999994</v>
      </c>
      <c r="I5548" s="98" t="str">
        <f>VLOOKUP(E5548, 'Program Data Extracts-Zip Codes'!R$52:W$5334, 6, FALSE)</f>
        <v>SCG</v>
      </c>
      <c r="J5548" s="98" t="str">
        <f>VLOOKUP(E5548, 'Program Data Extracts-Zip Codes'!R$52:W$5334, 4, FALSE)</f>
        <v>SCE</v>
      </c>
    </row>
    <row r="5549" spans="2:10" x14ac:dyDescent="0.25">
      <c r="B5549" s="63">
        <v>6071008001</v>
      </c>
      <c r="C5549" s="63">
        <v>6513</v>
      </c>
      <c r="D5549" s="63" t="s">
        <v>189</v>
      </c>
      <c r="E5549" s="96">
        <v>92374</v>
      </c>
      <c r="F5549" s="63">
        <v>42.550150617687798</v>
      </c>
      <c r="G5549" s="63">
        <v>6513</v>
      </c>
      <c r="H5549" s="63">
        <v>36.9</v>
      </c>
      <c r="I5549" s="98" t="str">
        <f>VLOOKUP(E5549, 'Program Data Extracts-Zip Codes'!R$52:W$5334, 6, FALSE)</f>
        <v>SCG</v>
      </c>
      <c r="J5549" s="98" t="str">
        <f>VLOOKUP(E5549, 'Program Data Extracts-Zip Codes'!R$52:W$5334, 4, FALSE)</f>
        <v>SCE</v>
      </c>
    </row>
    <row r="5550" spans="2:10" x14ac:dyDescent="0.25">
      <c r="B5550" s="63">
        <v>6071007800</v>
      </c>
      <c r="C5550" s="63">
        <v>4912</v>
      </c>
      <c r="D5550" s="63" t="s">
        <v>189</v>
      </c>
      <c r="E5550" s="96">
        <v>92374</v>
      </c>
      <c r="F5550" s="63">
        <v>38.821141197146503</v>
      </c>
      <c r="G5550" s="63">
        <v>0</v>
      </c>
      <c r="H5550" s="63">
        <v>41.8</v>
      </c>
      <c r="I5550" s="98" t="str">
        <f>VLOOKUP(E5550, 'Program Data Extracts-Zip Codes'!R$52:W$5334, 6, FALSE)</f>
        <v>SCG</v>
      </c>
      <c r="J5550" s="98" t="str">
        <f>VLOOKUP(E5550, 'Program Data Extracts-Zip Codes'!R$52:W$5334, 4, FALSE)</f>
        <v>SCE</v>
      </c>
    </row>
    <row r="5551" spans="2:10" x14ac:dyDescent="0.25">
      <c r="B5551" s="63">
        <v>6071007302</v>
      </c>
      <c r="C5551" s="63">
        <v>10039</v>
      </c>
      <c r="D5551" s="63" t="s">
        <v>189</v>
      </c>
      <c r="E5551" s="96">
        <v>92373</v>
      </c>
      <c r="F5551" s="63">
        <v>35.866078229324202</v>
      </c>
      <c r="G5551" s="63">
        <v>0</v>
      </c>
      <c r="H5551" s="63">
        <v>17.100000000000001</v>
      </c>
      <c r="I5551" s="98" t="str">
        <f>VLOOKUP(E5551, 'Program Data Extracts-Zip Codes'!R$52:W$5334, 6, FALSE)</f>
        <v>SCG</v>
      </c>
      <c r="J5551" s="98" t="str">
        <f>VLOOKUP(E5551, 'Program Data Extracts-Zip Codes'!R$52:W$5334, 4, FALSE)</f>
        <v>SCE</v>
      </c>
    </row>
    <row r="5552" spans="2:10" x14ac:dyDescent="0.25">
      <c r="B5552" s="63">
        <v>6071008100</v>
      </c>
      <c r="C5552" s="63">
        <v>3182</v>
      </c>
      <c r="D5552" s="63" t="s">
        <v>189</v>
      </c>
      <c r="E5552" s="96">
        <v>92373</v>
      </c>
      <c r="F5552" s="63">
        <v>35.7102696882936</v>
      </c>
      <c r="G5552" s="63">
        <v>0</v>
      </c>
      <c r="H5552" s="63">
        <v>47.5</v>
      </c>
      <c r="I5552" s="98" t="str">
        <f>VLOOKUP(E5552, 'Program Data Extracts-Zip Codes'!R$52:W$5334, 6, FALSE)</f>
        <v>SCG</v>
      </c>
      <c r="J5552" s="98" t="str">
        <f>VLOOKUP(E5552, 'Program Data Extracts-Zip Codes'!R$52:W$5334, 4, FALSE)</f>
        <v>SCE</v>
      </c>
    </row>
    <row r="5553" spans="2:10" x14ac:dyDescent="0.25">
      <c r="B5553" s="63">
        <v>6071008404</v>
      </c>
      <c r="C5553" s="63">
        <v>2729</v>
      </c>
      <c r="D5553" s="63" t="s">
        <v>189</v>
      </c>
      <c r="E5553" s="96">
        <v>92374</v>
      </c>
      <c r="F5553" s="63">
        <v>32.908057393910497</v>
      </c>
      <c r="G5553" s="63">
        <v>0</v>
      </c>
      <c r="H5553" s="63">
        <v>55.7</v>
      </c>
      <c r="I5553" s="98" t="str">
        <f>VLOOKUP(E5553, 'Program Data Extracts-Zip Codes'!R$52:W$5334, 6, FALSE)</f>
        <v>SCG</v>
      </c>
      <c r="J5553" s="98" t="str">
        <f>VLOOKUP(E5553, 'Program Data Extracts-Zip Codes'!R$52:W$5334, 4, FALSE)</f>
        <v>SCE</v>
      </c>
    </row>
    <row r="5554" spans="2:10" x14ac:dyDescent="0.25">
      <c r="B5554" s="63">
        <v>6071008601</v>
      </c>
      <c r="C5554" s="63">
        <v>5618</v>
      </c>
      <c r="D5554" s="63" t="s">
        <v>189</v>
      </c>
      <c r="E5554" s="96">
        <v>92374</v>
      </c>
      <c r="F5554" s="63">
        <v>29.6401451155796</v>
      </c>
      <c r="G5554" s="63">
        <v>0</v>
      </c>
      <c r="H5554" s="63">
        <v>45</v>
      </c>
      <c r="I5554" s="98" t="str">
        <f>VLOOKUP(E5554, 'Program Data Extracts-Zip Codes'!R$52:W$5334, 6, FALSE)</f>
        <v>SCG</v>
      </c>
      <c r="J5554" s="98" t="str">
        <f>VLOOKUP(E5554, 'Program Data Extracts-Zip Codes'!R$52:W$5334, 4, FALSE)</f>
        <v>SCE</v>
      </c>
    </row>
    <row r="5555" spans="2:10" x14ac:dyDescent="0.25">
      <c r="B5555" s="63">
        <v>6071008200</v>
      </c>
      <c r="C5555" s="63">
        <v>5147</v>
      </c>
      <c r="D5555" s="63" t="s">
        <v>189</v>
      </c>
      <c r="E5555" s="96">
        <v>92373</v>
      </c>
      <c r="F5555" s="63">
        <v>25.396478861066601</v>
      </c>
      <c r="G5555" s="63">
        <v>0</v>
      </c>
      <c r="H5555" s="63">
        <v>32.200000000000003</v>
      </c>
      <c r="I5555" s="98" t="str">
        <f>VLOOKUP(E5555, 'Program Data Extracts-Zip Codes'!R$52:W$5334, 6, FALSE)</f>
        <v>SCG</v>
      </c>
      <c r="J5555" s="98" t="str">
        <f>VLOOKUP(E5555, 'Program Data Extracts-Zip Codes'!R$52:W$5334, 4, FALSE)</f>
        <v>SCE</v>
      </c>
    </row>
    <row r="5556" spans="2:10" x14ac:dyDescent="0.25">
      <c r="B5556" s="63">
        <v>6071008301</v>
      </c>
      <c r="C5556" s="63">
        <v>6340</v>
      </c>
      <c r="D5556" s="63" t="s">
        <v>189</v>
      </c>
      <c r="E5556" s="96">
        <v>92373</v>
      </c>
      <c r="F5556" s="63">
        <v>25.087165428912101</v>
      </c>
      <c r="G5556" s="63">
        <v>0</v>
      </c>
      <c r="H5556" s="63">
        <v>17.899999999999999</v>
      </c>
      <c r="I5556" s="98" t="str">
        <f>VLOOKUP(E5556, 'Program Data Extracts-Zip Codes'!R$52:W$5334, 6, FALSE)</f>
        <v>SCG</v>
      </c>
      <c r="J5556" s="98" t="str">
        <f>VLOOKUP(E5556, 'Program Data Extracts-Zip Codes'!R$52:W$5334, 4, FALSE)</f>
        <v>SCE</v>
      </c>
    </row>
    <row r="5557" spans="2:10" x14ac:dyDescent="0.25">
      <c r="B5557" s="63">
        <v>6071008500</v>
      </c>
      <c r="C5557" s="63">
        <v>8316</v>
      </c>
      <c r="D5557" s="63" t="s">
        <v>189</v>
      </c>
      <c r="E5557" s="96">
        <v>92373</v>
      </c>
      <c r="F5557" s="63">
        <v>24.242592033888201</v>
      </c>
      <c r="G5557" s="63">
        <v>0</v>
      </c>
      <c r="H5557" s="63">
        <v>9.8000000000000007</v>
      </c>
      <c r="I5557" s="98" t="str">
        <f>VLOOKUP(E5557, 'Program Data Extracts-Zip Codes'!R$52:W$5334, 6, FALSE)</f>
        <v>SCG</v>
      </c>
      <c r="J5557" s="98" t="str">
        <f>VLOOKUP(E5557, 'Program Data Extracts-Zip Codes'!R$52:W$5334, 4, FALSE)</f>
        <v>SCE</v>
      </c>
    </row>
    <row r="5558" spans="2:10" x14ac:dyDescent="0.25">
      <c r="B5558" s="63">
        <v>6071008402</v>
      </c>
      <c r="C5558" s="63">
        <v>6448</v>
      </c>
      <c r="D5558" s="63" t="s">
        <v>189</v>
      </c>
      <c r="E5558" s="96">
        <v>92374</v>
      </c>
      <c r="F5558" s="63">
        <v>17.822077737522399</v>
      </c>
      <c r="G5558" s="63">
        <v>0</v>
      </c>
      <c r="H5558" s="63">
        <v>17.8</v>
      </c>
      <c r="I5558" s="98" t="str">
        <f>VLOOKUP(E5558, 'Program Data Extracts-Zip Codes'!R$52:W$5334, 6, FALSE)</f>
        <v>SCG</v>
      </c>
      <c r="J5558" s="98" t="str">
        <f>VLOOKUP(E5558, 'Program Data Extracts-Zip Codes'!R$52:W$5334, 4, FALSE)</f>
        <v>SCE</v>
      </c>
    </row>
    <row r="5559" spans="2:10" x14ac:dyDescent="0.25">
      <c r="B5559" s="63">
        <v>6071008401</v>
      </c>
      <c r="C5559" s="63">
        <v>9953</v>
      </c>
      <c r="D5559" s="63" t="s">
        <v>189</v>
      </c>
      <c r="E5559" s="96">
        <v>92374</v>
      </c>
      <c r="F5559" s="63">
        <v>15.3351221204019</v>
      </c>
      <c r="G5559" s="63">
        <v>0</v>
      </c>
      <c r="H5559" s="63">
        <v>22.4</v>
      </c>
      <c r="I5559" s="98" t="str">
        <f>VLOOKUP(E5559, 'Program Data Extracts-Zip Codes'!R$52:W$5334, 6, FALSE)</f>
        <v>SCG</v>
      </c>
      <c r="J5559" s="98" t="str">
        <f>VLOOKUP(E5559, 'Program Data Extracts-Zip Codes'!R$52:W$5334, 4, FALSE)</f>
        <v>SCE</v>
      </c>
    </row>
    <row r="5560" spans="2:10" x14ac:dyDescent="0.25">
      <c r="B5560" s="63">
        <v>6071008403</v>
      </c>
      <c r="C5560" s="63">
        <v>5833</v>
      </c>
      <c r="D5560" s="63" t="s">
        <v>189</v>
      </c>
      <c r="E5560" s="96">
        <v>92374</v>
      </c>
      <c r="F5560" s="63">
        <v>14.8989300737398</v>
      </c>
      <c r="G5560" s="63">
        <v>0</v>
      </c>
      <c r="H5560" s="63">
        <v>9.4</v>
      </c>
      <c r="I5560" s="98" t="str">
        <f>VLOOKUP(E5560, 'Program Data Extracts-Zip Codes'!R$52:W$5334, 6, FALSE)</f>
        <v>SCG</v>
      </c>
      <c r="J5560" s="98" t="str">
        <f>VLOOKUP(E5560, 'Program Data Extracts-Zip Codes'!R$52:W$5334, 4, FALSE)</f>
        <v>SCE</v>
      </c>
    </row>
    <row r="5561" spans="2:10" x14ac:dyDescent="0.25">
      <c r="B5561" s="63">
        <v>6071008302</v>
      </c>
      <c r="C5561" s="63">
        <v>3106</v>
      </c>
      <c r="D5561" s="63" t="s">
        <v>189</v>
      </c>
      <c r="E5561" s="96">
        <v>92373</v>
      </c>
      <c r="F5561" s="63">
        <v>14.173853251570099</v>
      </c>
      <c r="G5561" s="63">
        <v>0</v>
      </c>
      <c r="H5561" s="63">
        <v>16.899999999999999</v>
      </c>
      <c r="I5561" s="98" t="str">
        <f>VLOOKUP(E5561, 'Program Data Extracts-Zip Codes'!R$52:W$5334, 6, FALSE)</f>
        <v>SCG</v>
      </c>
      <c r="J5561" s="98" t="str">
        <f>VLOOKUP(E5561, 'Program Data Extracts-Zip Codes'!R$52:W$5334, 4, FALSE)</f>
        <v>SCE</v>
      </c>
    </row>
    <row r="5562" spans="2:10" x14ac:dyDescent="0.25">
      <c r="B5562" s="63">
        <v>6071002704</v>
      </c>
      <c r="C5562" s="63">
        <v>10787</v>
      </c>
      <c r="D5562" s="63" t="s">
        <v>189</v>
      </c>
      <c r="E5562" s="96">
        <v>92377</v>
      </c>
      <c r="F5562" s="63">
        <v>50.241551582135799</v>
      </c>
      <c r="G5562" s="63">
        <v>10787</v>
      </c>
      <c r="H5562" s="63">
        <v>22.3</v>
      </c>
      <c r="I5562" s="98" t="str">
        <f>VLOOKUP(E5562, 'Program Data Extracts-Zip Codes'!R$52:W$5334, 6, FALSE)</f>
        <v>SCG</v>
      </c>
      <c r="J5562" s="98" t="str">
        <f>VLOOKUP(E5562, 'Program Data Extracts-Zip Codes'!R$52:W$5334, 4, FALSE)</f>
        <v>SCE</v>
      </c>
    </row>
    <row r="5563" spans="2:10" x14ac:dyDescent="0.25">
      <c r="B5563" s="63">
        <v>6071003505</v>
      </c>
      <c r="C5563" s="63">
        <v>5969</v>
      </c>
      <c r="D5563" s="63" t="s">
        <v>189</v>
      </c>
      <c r="E5563" s="96">
        <v>92376</v>
      </c>
      <c r="F5563" s="63">
        <v>48.781403969585398</v>
      </c>
      <c r="G5563" s="63">
        <v>5969</v>
      </c>
      <c r="H5563" s="63">
        <v>60</v>
      </c>
      <c r="I5563" s="98" t="str">
        <f>VLOOKUP(E5563, 'Program Data Extracts-Zip Codes'!R$52:W$5334, 6, FALSE)</f>
        <v>SCG</v>
      </c>
      <c r="J5563" s="98" t="str">
        <f>VLOOKUP(E5563, 'Program Data Extracts-Zip Codes'!R$52:W$5334, 4, FALSE)</f>
        <v>Other</v>
      </c>
    </row>
    <row r="5564" spans="2:10" x14ac:dyDescent="0.25">
      <c r="B5564" s="63">
        <v>6071003506</v>
      </c>
      <c r="C5564" s="63">
        <v>4802</v>
      </c>
      <c r="D5564" s="63" t="s">
        <v>189</v>
      </c>
      <c r="E5564" s="96">
        <v>92376</v>
      </c>
      <c r="F5564" s="63">
        <v>46.985762022206799</v>
      </c>
      <c r="G5564" s="63">
        <v>4802</v>
      </c>
      <c r="H5564" s="63">
        <v>58.3</v>
      </c>
      <c r="I5564" s="98" t="str">
        <f>VLOOKUP(E5564, 'Program Data Extracts-Zip Codes'!R$52:W$5334, 6, FALSE)</f>
        <v>SCG</v>
      </c>
      <c r="J5564" s="98" t="str">
        <f>VLOOKUP(E5564, 'Program Data Extracts-Zip Codes'!R$52:W$5334, 4, FALSE)</f>
        <v>Other</v>
      </c>
    </row>
    <row r="5565" spans="2:10" x14ac:dyDescent="0.25">
      <c r="B5565" s="63">
        <v>6071003510</v>
      </c>
      <c r="C5565" s="63">
        <v>4512</v>
      </c>
      <c r="D5565" s="63" t="s">
        <v>189</v>
      </c>
      <c r="E5565" s="96">
        <v>92376</v>
      </c>
      <c r="F5565" s="63">
        <v>46.238480739009098</v>
      </c>
      <c r="G5565" s="63">
        <v>4512</v>
      </c>
      <c r="H5565" s="63">
        <v>62.5</v>
      </c>
      <c r="I5565" s="98" t="str">
        <f>VLOOKUP(E5565, 'Program Data Extracts-Zip Codes'!R$52:W$5334, 6, FALSE)</f>
        <v>SCG</v>
      </c>
      <c r="J5565" s="98" t="str">
        <f>VLOOKUP(E5565, 'Program Data Extracts-Zip Codes'!R$52:W$5334, 4, FALSE)</f>
        <v>Other</v>
      </c>
    </row>
    <row r="5566" spans="2:10" x14ac:dyDescent="0.25">
      <c r="B5566" s="63">
        <v>6071003700</v>
      </c>
      <c r="C5566" s="63">
        <v>3903</v>
      </c>
      <c r="D5566" s="63" t="s">
        <v>189</v>
      </c>
      <c r="E5566" s="96">
        <v>92376</v>
      </c>
      <c r="F5566" s="63">
        <v>46.056375300207499</v>
      </c>
      <c r="G5566" s="63">
        <v>3903</v>
      </c>
      <c r="H5566" s="63">
        <v>79.599999999999994</v>
      </c>
      <c r="I5566" s="98" t="str">
        <f>VLOOKUP(E5566, 'Program Data Extracts-Zip Codes'!R$52:W$5334, 6, FALSE)</f>
        <v>SCG</v>
      </c>
      <c r="J5566" s="98" t="str">
        <f>VLOOKUP(E5566, 'Program Data Extracts-Zip Codes'!R$52:W$5334, 4, FALSE)</f>
        <v>Other</v>
      </c>
    </row>
    <row r="5567" spans="2:10" x14ac:dyDescent="0.25">
      <c r="B5567" s="63">
        <v>6071003503</v>
      </c>
      <c r="C5567" s="63">
        <v>5489</v>
      </c>
      <c r="D5567" s="63" t="s">
        <v>189</v>
      </c>
      <c r="E5567" s="96">
        <v>92376</v>
      </c>
      <c r="F5567" s="63">
        <v>45.696126001105</v>
      </c>
      <c r="G5567" s="63">
        <v>5489</v>
      </c>
      <c r="H5567" s="63">
        <v>42.3</v>
      </c>
      <c r="I5567" s="98" t="str">
        <f>VLOOKUP(E5567, 'Program Data Extracts-Zip Codes'!R$52:W$5334, 6, FALSE)</f>
        <v>SCG</v>
      </c>
      <c r="J5567" s="98" t="str">
        <f>VLOOKUP(E5567, 'Program Data Extracts-Zip Codes'!R$52:W$5334, 4, FALSE)</f>
        <v>Other</v>
      </c>
    </row>
    <row r="5568" spans="2:10" x14ac:dyDescent="0.25">
      <c r="B5568" s="63">
        <v>6071003509</v>
      </c>
      <c r="C5568" s="63">
        <v>4827</v>
      </c>
      <c r="D5568" s="63" t="s">
        <v>189</v>
      </c>
      <c r="E5568" s="96">
        <v>92376</v>
      </c>
      <c r="F5568" s="63">
        <v>45.1483018370267</v>
      </c>
      <c r="G5568" s="63">
        <v>4827</v>
      </c>
      <c r="H5568" s="63">
        <v>51.8</v>
      </c>
      <c r="I5568" s="98" t="str">
        <f>VLOOKUP(E5568, 'Program Data Extracts-Zip Codes'!R$52:W$5334, 6, FALSE)</f>
        <v>SCG</v>
      </c>
      <c r="J5568" s="98" t="str">
        <f>VLOOKUP(E5568, 'Program Data Extracts-Zip Codes'!R$52:W$5334, 4, FALSE)</f>
        <v>Other</v>
      </c>
    </row>
    <row r="5569" spans="2:10" x14ac:dyDescent="0.25">
      <c r="B5569" s="63">
        <v>6071003804</v>
      </c>
      <c r="C5569" s="63">
        <v>4578</v>
      </c>
      <c r="D5569" s="63" t="s">
        <v>189</v>
      </c>
      <c r="E5569" s="96">
        <v>92376</v>
      </c>
      <c r="F5569" s="63">
        <v>42.8930252133541</v>
      </c>
      <c r="G5569" s="63">
        <v>4578</v>
      </c>
      <c r="H5569" s="63">
        <v>45.6</v>
      </c>
      <c r="I5569" s="98" t="str">
        <f>VLOOKUP(E5569, 'Program Data Extracts-Zip Codes'!R$52:W$5334, 6, FALSE)</f>
        <v>SCG</v>
      </c>
      <c r="J5569" s="98" t="str">
        <f>VLOOKUP(E5569, 'Program Data Extracts-Zip Codes'!R$52:W$5334, 4, FALSE)</f>
        <v>Other</v>
      </c>
    </row>
    <row r="5570" spans="2:10" x14ac:dyDescent="0.25">
      <c r="B5570" s="63">
        <v>6071003900</v>
      </c>
      <c r="C5570" s="63">
        <v>5484</v>
      </c>
      <c r="D5570" s="63" t="s">
        <v>189</v>
      </c>
      <c r="E5570" s="96">
        <v>92376</v>
      </c>
      <c r="F5570" s="63">
        <v>41.565916024507501</v>
      </c>
      <c r="G5570" s="63">
        <v>5484</v>
      </c>
      <c r="H5570" s="63">
        <v>52.3</v>
      </c>
      <c r="I5570" s="98" t="str">
        <f>VLOOKUP(E5570, 'Program Data Extracts-Zip Codes'!R$52:W$5334, 6, FALSE)</f>
        <v>SCG</v>
      </c>
      <c r="J5570" s="98" t="str">
        <f>VLOOKUP(E5570, 'Program Data Extracts-Zip Codes'!R$52:W$5334, 4, FALSE)</f>
        <v>Other</v>
      </c>
    </row>
    <row r="5571" spans="2:10" x14ac:dyDescent="0.25">
      <c r="B5571" s="63">
        <v>6071003607</v>
      </c>
      <c r="C5571" s="63">
        <v>5369</v>
      </c>
      <c r="D5571" s="63" t="s">
        <v>189</v>
      </c>
      <c r="E5571" s="96">
        <v>92376</v>
      </c>
      <c r="F5571" s="63">
        <v>41.486576992451702</v>
      </c>
      <c r="G5571" s="63">
        <v>5369</v>
      </c>
      <c r="H5571" s="63">
        <v>57.2</v>
      </c>
      <c r="I5571" s="98" t="str">
        <f>VLOOKUP(E5571, 'Program Data Extracts-Zip Codes'!R$52:W$5334, 6, FALSE)</f>
        <v>SCG</v>
      </c>
      <c r="J5571" s="98" t="str">
        <f>VLOOKUP(E5571, 'Program Data Extracts-Zip Codes'!R$52:W$5334, 4, FALSE)</f>
        <v>Other</v>
      </c>
    </row>
    <row r="5572" spans="2:10" x14ac:dyDescent="0.25">
      <c r="B5572" s="63">
        <v>6071004401</v>
      </c>
      <c r="C5572" s="63">
        <v>4383</v>
      </c>
      <c r="D5572" s="63" t="s">
        <v>189</v>
      </c>
      <c r="E5572" s="96">
        <v>92376</v>
      </c>
      <c r="F5572" s="63">
        <v>41.352061706020002</v>
      </c>
      <c r="G5572" s="63">
        <v>4383</v>
      </c>
      <c r="H5572" s="63">
        <v>59.4</v>
      </c>
      <c r="I5572" s="98" t="str">
        <f>VLOOKUP(E5572, 'Program Data Extracts-Zip Codes'!R$52:W$5334, 6, FALSE)</f>
        <v>SCG</v>
      </c>
      <c r="J5572" s="98" t="str">
        <f>VLOOKUP(E5572, 'Program Data Extracts-Zip Codes'!R$52:W$5334, 4, FALSE)</f>
        <v>Other</v>
      </c>
    </row>
    <row r="5573" spans="2:10" x14ac:dyDescent="0.25">
      <c r="B5573" s="63">
        <v>6071003803</v>
      </c>
      <c r="C5573" s="63">
        <v>4732</v>
      </c>
      <c r="D5573" s="63" t="s">
        <v>189</v>
      </c>
      <c r="E5573" s="96">
        <v>92376</v>
      </c>
      <c r="F5573" s="63">
        <v>39.694379289949303</v>
      </c>
      <c r="G5573" s="63">
        <v>4732</v>
      </c>
      <c r="H5573" s="63">
        <v>51.4</v>
      </c>
      <c r="I5573" s="98" t="str">
        <f>VLOOKUP(E5573, 'Program Data Extracts-Zip Codes'!R$52:W$5334, 6, FALSE)</f>
        <v>SCG</v>
      </c>
      <c r="J5573" s="98" t="str">
        <f>VLOOKUP(E5573, 'Program Data Extracts-Zip Codes'!R$52:W$5334, 4, FALSE)</f>
        <v>Other</v>
      </c>
    </row>
    <row r="5574" spans="2:10" x14ac:dyDescent="0.25">
      <c r="B5574" s="63">
        <v>6071003507</v>
      </c>
      <c r="C5574" s="63">
        <v>4887</v>
      </c>
      <c r="D5574" s="63" t="s">
        <v>189</v>
      </c>
      <c r="E5574" s="96">
        <v>92376</v>
      </c>
      <c r="F5574" s="63">
        <v>38.982193807472399</v>
      </c>
      <c r="G5574" s="63">
        <v>0</v>
      </c>
      <c r="H5574" s="63">
        <v>55.8</v>
      </c>
      <c r="I5574" s="98" t="str">
        <f>VLOOKUP(E5574, 'Program Data Extracts-Zip Codes'!R$52:W$5334, 6, FALSE)</f>
        <v>SCG</v>
      </c>
      <c r="J5574" s="98" t="str">
        <f>VLOOKUP(E5574, 'Program Data Extracts-Zip Codes'!R$52:W$5334, 4, FALSE)</f>
        <v>Other</v>
      </c>
    </row>
    <row r="5575" spans="2:10" x14ac:dyDescent="0.25">
      <c r="B5575" s="63">
        <v>6071002703</v>
      </c>
      <c r="C5575" s="63">
        <v>5780</v>
      </c>
      <c r="D5575" s="63" t="s">
        <v>189</v>
      </c>
      <c r="E5575" s="96">
        <v>92377</v>
      </c>
      <c r="F5575" s="63">
        <v>37.561784902067402</v>
      </c>
      <c r="G5575" s="63">
        <v>0</v>
      </c>
      <c r="H5575" s="63">
        <v>16.8</v>
      </c>
      <c r="I5575" s="98" t="str">
        <f>VLOOKUP(E5575, 'Program Data Extracts-Zip Codes'!R$52:W$5334, 6, FALSE)</f>
        <v>SCG</v>
      </c>
      <c r="J5575" s="98" t="str">
        <f>VLOOKUP(E5575, 'Program Data Extracts-Zip Codes'!R$52:W$5334, 4, FALSE)</f>
        <v>SCE</v>
      </c>
    </row>
    <row r="5576" spans="2:10" x14ac:dyDescent="0.25">
      <c r="B5576" s="63">
        <v>6071003801</v>
      </c>
      <c r="C5576" s="63">
        <v>4735</v>
      </c>
      <c r="D5576" s="63" t="s">
        <v>189</v>
      </c>
      <c r="E5576" s="96">
        <v>92376</v>
      </c>
      <c r="F5576" s="63">
        <v>36.703859125946202</v>
      </c>
      <c r="G5576" s="63">
        <v>0</v>
      </c>
      <c r="H5576" s="63">
        <v>47.6</v>
      </c>
      <c r="I5576" s="98" t="str">
        <f>VLOOKUP(E5576, 'Program Data Extracts-Zip Codes'!R$52:W$5334, 6, FALSE)</f>
        <v>SCG</v>
      </c>
      <c r="J5576" s="98" t="str">
        <f>VLOOKUP(E5576, 'Program Data Extracts-Zip Codes'!R$52:W$5334, 4, FALSE)</f>
        <v>Other</v>
      </c>
    </row>
    <row r="5577" spans="2:10" x14ac:dyDescent="0.25">
      <c r="B5577" s="63">
        <v>6071003603</v>
      </c>
      <c r="C5577" s="63">
        <v>4141</v>
      </c>
      <c r="D5577" s="63" t="s">
        <v>189</v>
      </c>
      <c r="E5577" s="96">
        <v>92376</v>
      </c>
      <c r="F5577" s="63">
        <v>36.384807404853603</v>
      </c>
      <c r="G5577" s="63">
        <v>0</v>
      </c>
      <c r="H5577" s="63">
        <v>36</v>
      </c>
      <c r="I5577" s="98" t="str">
        <f>VLOOKUP(E5577, 'Program Data Extracts-Zip Codes'!R$52:W$5334, 6, FALSE)</f>
        <v>SCG</v>
      </c>
      <c r="J5577" s="98" t="str">
        <f>VLOOKUP(E5577, 'Program Data Extracts-Zip Codes'!R$52:W$5334, 4, FALSE)</f>
        <v>Other</v>
      </c>
    </row>
    <row r="5578" spans="2:10" x14ac:dyDescent="0.25">
      <c r="B5578" s="63">
        <v>6071002705</v>
      </c>
      <c r="C5578" s="63">
        <v>5513</v>
      </c>
      <c r="D5578" s="63" t="s">
        <v>189</v>
      </c>
      <c r="E5578" s="96">
        <v>92377</v>
      </c>
      <c r="F5578" s="63">
        <v>35.463369191250202</v>
      </c>
      <c r="G5578" s="63">
        <v>0</v>
      </c>
      <c r="H5578" s="63">
        <v>31.7</v>
      </c>
      <c r="I5578" s="98" t="str">
        <f>VLOOKUP(E5578, 'Program Data Extracts-Zip Codes'!R$52:W$5334, 6, FALSE)</f>
        <v>SCG</v>
      </c>
      <c r="J5578" s="98" t="str">
        <f>VLOOKUP(E5578, 'Program Data Extracts-Zip Codes'!R$52:W$5334, 4, FALSE)</f>
        <v>SCE</v>
      </c>
    </row>
    <row r="5579" spans="2:10" x14ac:dyDescent="0.25">
      <c r="B5579" s="63">
        <v>6071002306</v>
      </c>
      <c r="C5579" s="63">
        <v>4169</v>
      </c>
      <c r="D5579" s="63" t="s">
        <v>189</v>
      </c>
      <c r="E5579" s="96">
        <v>92376</v>
      </c>
      <c r="F5579" s="63">
        <v>33.786651621341797</v>
      </c>
      <c r="G5579" s="63">
        <v>0</v>
      </c>
      <c r="H5579" s="63">
        <v>37.9</v>
      </c>
      <c r="I5579" s="98" t="str">
        <f>VLOOKUP(E5579, 'Program Data Extracts-Zip Codes'!R$52:W$5334, 6, FALSE)</f>
        <v>SCG</v>
      </c>
      <c r="J5579" s="98" t="str">
        <f>VLOOKUP(E5579, 'Program Data Extracts-Zip Codes'!R$52:W$5334, 4, FALSE)</f>
        <v>Other</v>
      </c>
    </row>
    <row r="5580" spans="2:10" x14ac:dyDescent="0.25">
      <c r="B5580" s="63">
        <v>6071003404</v>
      </c>
      <c r="C5580" s="63">
        <v>4946</v>
      </c>
      <c r="D5580" s="63" t="s">
        <v>189</v>
      </c>
      <c r="E5580" s="96">
        <v>92376</v>
      </c>
      <c r="F5580" s="63">
        <v>32.207746022889197</v>
      </c>
      <c r="G5580" s="63">
        <v>0</v>
      </c>
      <c r="H5580" s="63">
        <v>61.1</v>
      </c>
      <c r="I5580" s="98" t="str">
        <f>VLOOKUP(E5580, 'Program Data Extracts-Zip Codes'!R$52:W$5334, 6, FALSE)</f>
        <v>SCG</v>
      </c>
      <c r="J5580" s="98" t="str">
        <f>VLOOKUP(E5580, 'Program Data Extracts-Zip Codes'!R$52:W$5334, 4, FALSE)</f>
        <v>Other</v>
      </c>
    </row>
    <row r="5581" spans="2:10" x14ac:dyDescent="0.25">
      <c r="B5581" s="63">
        <v>6071008901</v>
      </c>
      <c r="C5581" s="63">
        <v>2174</v>
      </c>
      <c r="D5581" s="63" t="s">
        <v>189</v>
      </c>
      <c r="E5581" s="96">
        <v>93555</v>
      </c>
      <c r="F5581" s="63">
        <v>28.928664527186399</v>
      </c>
      <c r="G5581" s="63">
        <v>0</v>
      </c>
      <c r="H5581" s="63">
        <v>47</v>
      </c>
      <c r="I5581" s="98" t="str">
        <f>VLOOKUP(E5581, 'Program Data Extracts-Zip Codes'!R$52:W$5334, 6, FALSE)</f>
        <v>SCG</v>
      </c>
      <c r="J5581" s="98" t="str">
        <f>VLOOKUP(E5581, 'Program Data Extracts-Zip Codes'!R$52:W$5334, 4, FALSE)</f>
        <v>SCE</v>
      </c>
    </row>
    <row r="5582" spans="2:10" x14ac:dyDescent="0.25">
      <c r="B5582" s="63">
        <v>6071011101</v>
      </c>
      <c r="C5582" s="63">
        <v>3771</v>
      </c>
      <c r="D5582" s="63" t="s">
        <v>189</v>
      </c>
      <c r="E5582" s="96">
        <v>92382</v>
      </c>
      <c r="F5582" s="63">
        <v>22.9091469856169</v>
      </c>
      <c r="G5582" s="63">
        <v>0</v>
      </c>
      <c r="H5582" s="63">
        <v>29.5</v>
      </c>
      <c r="I5582" s="98" t="str">
        <f>VLOOKUP(E5582, 'Program Data Extracts-Zip Codes'!R$52:W$5334, 6, FALSE)</f>
        <v>SCG</v>
      </c>
      <c r="J5582" s="98" t="str">
        <f>VLOOKUP(E5582, 'Program Data Extracts-Zip Codes'!R$52:W$5334, 4, FALSE)</f>
        <v>SCE</v>
      </c>
    </row>
    <row r="5583" spans="2:10" x14ac:dyDescent="0.25">
      <c r="B5583" s="63">
        <v>6071004900</v>
      </c>
      <c r="C5583" s="63">
        <v>7590</v>
      </c>
      <c r="D5583" s="63" t="s">
        <v>189</v>
      </c>
      <c r="E5583" s="96">
        <v>92410</v>
      </c>
      <c r="F5583" s="63">
        <v>74.951345100529906</v>
      </c>
      <c r="G5583" s="63">
        <v>7590</v>
      </c>
      <c r="H5583" s="63">
        <v>74</v>
      </c>
      <c r="I5583" s="98" t="str">
        <f>VLOOKUP(E5583, 'Program Data Extracts-Zip Codes'!R$52:W$5334, 6, FALSE)</f>
        <v>SCG</v>
      </c>
      <c r="J5583" s="98" t="str">
        <f>VLOOKUP(E5583, 'Program Data Extracts-Zip Codes'!R$52:W$5334, 4, FALSE)</f>
        <v>Other</v>
      </c>
    </row>
    <row r="5584" spans="2:10" x14ac:dyDescent="0.25">
      <c r="B5584" s="63">
        <v>6071005701</v>
      </c>
      <c r="C5584" s="63">
        <v>2216</v>
      </c>
      <c r="D5584" s="63" t="s">
        <v>189</v>
      </c>
      <c r="E5584" s="96">
        <v>92401</v>
      </c>
      <c r="F5584" s="63">
        <v>73.275779630919203</v>
      </c>
      <c r="G5584" s="63">
        <v>2216</v>
      </c>
      <c r="H5584" s="63">
        <v>89.3</v>
      </c>
      <c r="I5584" s="98" t="str">
        <f>VLOOKUP(E5584, 'Program Data Extracts-Zip Codes'!R$52:W$5334, 6, FALSE)</f>
        <v>SCG</v>
      </c>
      <c r="J5584" s="98" t="str">
        <f>VLOOKUP(E5584, 'Program Data Extracts-Zip Codes'!R$52:W$5334, 4, FALSE)</f>
        <v>SCE</v>
      </c>
    </row>
    <row r="5585" spans="2:10" x14ac:dyDescent="0.25">
      <c r="B5585" s="63">
        <v>6071012400</v>
      </c>
      <c r="C5585" s="63">
        <v>3617</v>
      </c>
      <c r="D5585" s="63" t="s">
        <v>189</v>
      </c>
      <c r="E5585" s="96">
        <v>92408</v>
      </c>
      <c r="F5585" s="63">
        <v>67.628982054074697</v>
      </c>
      <c r="G5585" s="63">
        <v>3617</v>
      </c>
      <c r="H5585" s="63">
        <v>57.9</v>
      </c>
      <c r="I5585" s="98" t="str">
        <f>VLOOKUP(E5585, 'Program Data Extracts-Zip Codes'!R$52:W$5334, 6, FALSE)</f>
        <v>SCG</v>
      </c>
      <c r="J5585" s="98" t="str">
        <f>VLOOKUP(E5585, 'Program Data Extracts-Zip Codes'!R$52:W$5334, 4, FALSE)</f>
        <v>Other</v>
      </c>
    </row>
    <row r="5586" spans="2:10" x14ac:dyDescent="0.25">
      <c r="B5586" s="63">
        <v>6071005600</v>
      </c>
      <c r="C5586" s="63">
        <v>7101</v>
      </c>
      <c r="D5586" s="63" t="s">
        <v>189</v>
      </c>
      <c r="E5586" s="96">
        <v>92410</v>
      </c>
      <c r="F5586" s="63">
        <v>66.142472426282197</v>
      </c>
      <c r="G5586" s="63">
        <v>7101</v>
      </c>
      <c r="H5586" s="63">
        <v>84.6</v>
      </c>
      <c r="I5586" s="98" t="str">
        <f>VLOOKUP(E5586, 'Program Data Extracts-Zip Codes'!R$52:W$5334, 6, FALSE)</f>
        <v>SCG</v>
      </c>
      <c r="J5586" s="98" t="str">
        <f>VLOOKUP(E5586, 'Program Data Extracts-Zip Codes'!R$52:W$5334, 4, FALSE)</f>
        <v>Other</v>
      </c>
    </row>
    <row r="5587" spans="2:10" x14ac:dyDescent="0.25">
      <c r="B5587" s="63">
        <v>6071005500</v>
      </c>
      <c r="C5587" s="63">
        <v>8618</v>
      </c>
      <c r="D5587" s="63" t="s">
        <v>189</v>
      </c>
      <c r="E5587" s="96">
        <v>92405</v>
      </c>
      <c r="F5587" s="63">
        <v>64.690445143227393</v>
      </c>
      <c r="G5587" s="63">
        <v>8618</v>
      </c>
      <c r="H5587" s="63">
        <v>82.1</v>
      </c>
      <c r="I5587" s="98" t="str">
        <f>VLOOKUP(E5587, 'Program Data Extracts-Zip Codes'!R$52:W$5334, 6, FALSE)</f>
        <v>SCG</v>
      </c>
      <c r="J5587" s="98" t="str">
        <f>VLOOKUP(E5587, 'Program Data Extracts-Zip Codes'!R$52:W$5334, 4, FALSE)</f>
        <v>SCE</v>
      </c>
    </row>
    <row r="5588" spans="2:10" x14ac:dyDescent="0.25">
      <c r="B5588" s="63">
        <v>6071004104</v>
      </c>
      <c r="C5588" s="63">
        <v>5257</v>
      </c>
      <c r="D5588" s="63" t="s">
        <v>189</v>
      </c>
      <c r="E5588" s="96">
        <v>92407</v>
      </c>
      <c r="F5588" s="63">
        <v>63.486727300352797</v>
      </c>
      <c r="G5588" s="63">
        <v>5257</v>
      </c>
      <c r="H5588" s="63">
        <v>73.400000000000006</v>
      </c>
      <c r="I5588" s="98" t="str">
        <f>VLOOKUP(E5588, 'Program Data Extracts-Zip Codes'!R$52:W$5334, 6, FALSE)</f>
        <v>SCG</v>
      </c>
      <c r="J5588" s="98" t="str">
        <f>VLOOKUP(E5588, 'Program Data Extracts-Zip Codes'!R$52:W$5334, 4, FALSE)</f>
        <v>SCE</v>
      </c>
    </row>
    <row r="5589" spans="2:10" x14ac:dyDescent="0.25">
      <c r="B5589" s="63">
        <v>6071005400</v>
      </c>
      <c r="C5589" s="63">
        <v>6590</v>
      </c>
      <c r="D5589" s="63" t="s">
        <v>189</v>
      </c>
      <c r="E5589" s="96">
        <v>92405</v>
      </c>
      <c r="F5589" s="63">
        <v>62.281762536536696</v>
      </c>
      <c r="G5589" s="63">
        <v>6590</v>
      </c>
      <c r="H5589" s="63">
        <v>71.2</v>
      </c>
      <c r="I5589" s="98" t="str">
        <f>VLOOKUP(E5589, 'Program Data Extracts-Zip Codes'!R$52:W$5334, 6, FALSE)</f>
        <v>SCG</v>
      </c>
      <c r="J5589" s="98" t="str">
        <f>VLOOKUP(E5589, 'Program Data Extracts-Zip Codes'!R$52:W$5334, 4, FALSE)</f>
        <v>SCE</v>
      </c>
    </row>
    <row r="5590" spans="2:10" x14ac:dyDescent="0.25">
      <c r="B5590" s="63">
        <v>6071005800</v>
      </c>
      <c r="C5590" s="63">
        <v>3981</v>
      </c>
      <c r="D5590" s="63" t="s">
        <v>189</v>
      </c>
      <c r="E5590" s="96">
        <v>92410</v>
      </c>
      <c r="F5590" s="63">
        <v>61.903342435196798</v>
      </c>
      <c r="G5590" s="63">
        <v>3981</v>
      </c>
      <c r="H5590" s="63">
        <v>88.3</v>
      </c>
      <c r="I5590" s="98" t="str">
        <f>VLOOKUP(E5590, 'Program Data Extracts-Zip Codes'!R$52:W$5334, 6, FALSE)</f>
        <v>SCG</v>
      </c>
      <c r="J5590" s="98" t="str">
        <f>VLOOKUP(E5590, 'Program Data Extracts-Zip Codes'!R$52:W$5334, 4, FALSE)</f>
        <v>Other</v>
      </c>
    </row>
    <row r="5591" spans="2:10" x14ac:dyDescent="0.25">
      <c r="B5591" s="63">
        <v>6071007200</v>
      </c>
      <c r="C5591" s="63">
        <v>6798</v>
      </c>
      <c r="D5591" s="63" t="s">
        <v>189</v>
      </c>
      <c r="E5591" s="96">
        <v>92408</v>
      </c>
      <c r="F5591" s="63">
        <v>60.577415620255998</v>
      </c>
      <c r="G5591" s="63">
        <v>6798</v>
      </c>
      <c r="H5591" s="63">
        <v>71.8</v>
      </c>
      <c r="I5591" s="98" t="str">
        <f>VLOOKUP(E5591, 'Program Data Extracts-Zip Codes'!R$52:W$5334, 6, FALSE)</f>
        <v>SCG</v>
      </c>
      <c r="J5591" s="98" t="str">
        <f>VLOOKUP(E5591, 'Program Data Extracts-Zip Codes'!R$52:W$5334, 4, FALSE)</f>
        <v>Other</v>
      </c>
    </row>
    <row r="5592" spans="2:10" x14ac:dyDescent="0.25">
      <c r="B5592" s="63">
        <v>6071004800</v>
      </c>
      <c r="C5592" s="63">
        <v>3282</v>
      </c>
      <c r="D5592" s="63" t="s">
        <v>189</v>
      </c>
      <c r="E5592" s="96">
        <v>92411</v>
      </c>
      <c r="F5592" s="63">
        <v>58.275951077506498</v>
      </c>
      <c r="G5592" s="63">
        <v>3282</v>
      </c>
      <c r="H5592" s="63">
        <v>68.8</v>
      </c>
      <c r="I5592" s="98" t="str">
        <f>VLOOKUP(E5592, 'Program Data Extracts-Zip Codes'!R$52:W$5334, 6, FALSE)</f>
        <v>SCG</v>
      </c>
      <c r="J5592" s="98" t="str">
        <f>VLOOKUP(E5592, 'Program Data Extracts-Zip Codes'!R$52:W$5334, 4, FALSE)</f>
        <v>SCE</v>
      </c>
    </row>
    <row r="5593" spans="2:10" x14ac:dyDescent="0.25">
      <c r="B5593" s="63">
        <v>6071004103</v>
      </c>
      <c r="C5593" s="63">
        <v>5634</v>
      </c>
      <c r="D5593" s="63" t="s">
        <v>189</v>
      </c>
      <c r="E5593" s="96">
        <v>92407</v>
      </c>
      <c r="F5593" s="63">
        <v>57.657455317321201</v>
      </c>
      <c r="G5593" s="63">
        <v>5634</v>
      </c>
      <c r="H5593" s="63">
        <v>73</v>
      </c>
      <c r="I5593" s="98" t="str">
        <f>VLOOKUP(E5593, 'Program Data Extracts-Zip Codes'!R$52:W$5334, 6, FALSE)</f>
        <v>SCG</v>
      </c>
      <c r="J5593" s="98" t="str">
        <f>VLOOKUP(E5593, 'Program Data Extracts-Zip Codes'!R$52:W$5334, 4, FALSE)</f>
        <v>SCE</v>
      </c>
    </row>
    <row r="5594" spans="2:10" x14ac:dyDescent="0.25">
      <c r="B5594" s="63">
        <v>6071004201</v>
      </c>
      <c r="C5594" s="63">
        <v>6854</v>
      </c>
      <c r="D5594" s="63" t="s">
        <v>189</v>
      </c>
      <c r="E5594" s="96">
        <v>92411</v>
      </c>
      <c r="F5594" s="63">
        <v>57.4632063395077</v>
      </c>
      <c r="G5594" s="63">
        <v>6854</v>
      </c>
      <c r="H5594" s="63">
        <v>68.7</v>
      </c>
      <c r="I5594" s="98" t="str">
        <f>VLOOKUP(E5594, 'Program Data Extracts-Zip Codes'!R$52:W$5334, 6, FALSE)</f>
        <v>SCG</v>
      </c>
      <c r="J5594" s="98" t="str">
        <f>VLOOKUP(E5594, 'Program Data Extracts-Zip Codes'!R$52:W$5334, 4, FALSE)</f>
        <v>SCE</v>
      </c>
    </row>
    <row r="5595" spans="2:10" x14ac:dyDescent="0.25">
      <c r="B5595" s="63">
        <v>6071006500</v>
      </c>
      <c r="C5595" s="63">
        <v>8386</v>
      </c>
      <c r="D5595" s="63" t="s">
        <v>189</v>
      </c>
      <c r="E5595" s="96">
        <v>92410</v>
      </c>
      <c r="F5595" s="63">
        <v>57.411323731951001</v>
      </c>
      <c r="G5595" s="63">
        <v>8386</v>
      </c>
      <c r="H5595" s="63">
        <v>82.3</v>
      </c>
      <c r="I5595" s="98" t="str">
        <f>VLOOKUP(E5595, 'Program Data Extracts-Zip Codes'!R$52:W$5334, 6, FALSE)</f>
        <v>SCG</v>
      </c>
      <c r="J5595" s="98" t="str">
        <f>VLOOKUP(E5595, 'Program Data Extracts-Zip Codes'!R$52:W$5334, 4, FALSE)</f>
        <v>Other</v>
      </c>
    </row>
    <row r="5596" spans="2:10" x14ac:dyDescent="0.25">
      <c r="B5596" s="63">
        <v>6071004604</v>
      </c>
      <c r="C5596" s="63">
        <v>5177</v>
      </c>
      <c r="D5596" s="63" t="s">
        <v>189</v>
      </c>
      <c r="E5596" s="96">
        <v>92405</v>
      </c>
      <c r="F5596" s="63">
        <v>55.852337483449197</v>
      </c>
      <c r="G5596" s="63">
        <v>5177</v>
      </c>
      <c r="H5596" s="63">
        <v>63.8</v>
      </c>
      <c r="I5596" s="98" t="str">
        <f>VLOOKUP(E5596, 'Program Data Extracts-Zip Codes'!R$52:W$5334, 6, FALSE)</f>
        <v>SCG</v>
      </c>
      <c r="J5596" s="98" t="str">
        <f>VLOOKUP(E5596, 'Program Data Extracts-Zip Codes'!R$52:W$5334, 4, FALSE)</f>
        <v>SCE</v>
      </c>
    </row>
    <row r="5597" spans="2:10" x14ac:dyDescent="0.25">
      <c r="B5597" s="63">
        <v>6071005300</v>
      </c>
      <c r="C5597" s="63">
        <v>5516</v>
      </c>
      <c r="D5597" s="63" t="s">
        <v>189</v>
      </c>
      <c r="E5597" s="96">
        <v>92405</v>
      </c>
      <c r="F5597" s="63">
        <v>55.589425026066799</v>
      </c>
      <c r="G5597" s="63">
        <v>5516</v>
      </c>
      <c r="H5597" s="63">
        <v>71.2</v>
      </c>
      <c r="I5597" s="98" t="str">
        <f>VLOOKUP(E5597, 'Program Data Extracts-Zip Codes'!R$52:W$5334, 6, FALSE)</f>
        <v>SCG</v>
      </c>
      <c r="J5597" s="98" t="str">
        <f>VLOOKUP(E5597, 'Program Data Extracts-Zip Codes'!R$52:W$5334, 4, FALSE)</f>
        <v>SCE</v>
      </c>
    </row>
    <row r="5598" spans="2:10" x14ac:dyDescent="0.25">
      <c r="B5598" s="63">
        <v>6071004700</v>
      </c>
      <c r="C5598" s="63">
        <v>5791</v>
      </c>
      <c r="D5598" s="63" t="s">
        <v>189</v>
      </c>
      <c r="E5598" s="96">
        <v>92411</v>
      </c>
      <c r="F5598" s="63">
        <v>54.765140478600998</v>
      </c>
      <c r="G5598" s="63">
        <v>5791</v>
      </c>
      <c r="H5598" s="63">
        <v>62.7</v>
      </c>
      <c r="I5598" s="98" t="str">
        <f>VLOOKUP(E5598, 'Program Data Extracts-Zip Codes'!R$52:W$5334, 6, FALSE)</f>
        <v>SCG</v>
      </c>
      <c r="J5598" s="98" t="str">
        <f>VLOOKUP(E5598, 'Program Data Extracts-Zip Codes'!R$52:W$5334, 4, FALSE)</f>
        <v>SCE</v>
      </c>
    </row>
    <row r="5599" spans="2:10" x14ac:dyDescent="0.25">
      <c r="B5599" s="63">
        <v>6071004101</v>
      </c>
      <c r="C5599" s="63">
        <v>5698</v>
      </c>
      <c r="D5599" s="63" t="s">
        <v>189</v>
      </c>
      <c r="E5599" s="96">
        <v>92407</v>
      </c>
      <c r="F5599" s="63">
        <v>54.4054594080878</v>
      </c>
      <c r="G5599" s="63">
        <v>5698</v>
      </c>
      <c r="H5599" s="63">
        <v>62.1</v>
      </c>
      <c r="I5599" s="98" t="str">
        <f>VLOOKUP(E5599, 'Program Data Extracts-Zip Codes'!R$52:W$5334, 6, FALSE)</f>
        <v>SCG</v>
      </c>
      <c r="J5599" s="98" t="str">
        <f>VLOOKUP(E5599, 'Program Data Extracts-Zip Codes'!R$52:W$5334, 4, FALSE)</f>
        <v>SCE</v>
      </c>
    </row>
    <row r="5600" spans="2:10" x14ac:dyDescent="0.25">
      <c r="B5600" s="63">
        <v>6071004202</v>
      </c>
      <c r="C5600" s="63">
        <v>5176</v>
      </c>
      <c r="D5600" s="63" t="s">
        <v>189</v>
      </c>
      <c r="E5600" s="96">
        <v>92411</v>
      </c>
      <c r="F5600" s="63">
        <v>54.152791769762203</v>
      </c>
      <c r="G5600" s="63">
        <v>5176</v>
      </c>
      <c r="H5600" s="63">
        <v>68.8</v>
      </c>
      <c r="I5600" s="98" t="str">
        <f>VLOOKUP(E5600, 'Program Data Extracts-Zip Codes'!R$52:W$5334, 6, FALSE)</f>
        <v>SCG</v>
      </c>
      <c r="J5600" s="98" t="str">
        <f>VLOOKUP(E5600, 'Program Data Extracts-Zip Codes'!R$52:W$5334, 4, FALSE)</f>
        <v>SCE</v>
      </c>
    </row>
    <row r="5601" spans="2:10" x14ac:dyDescent="0.25">
      <c r="B5601" s="63">
        <v>6071006401</v>
      </c>
      <c r="C5601" s="63">
        <v>3343</v>
      </c>
      <c r="D5601" s="63" t="s">
        <v>189</v>
      </c>
      <c r="E5601" s="96">
        <v>92410</v>
      </c>
      <c r="F5601" s="63">
        <v>53.948661486767101</v>
      </c>
      <c r="G5601" s="63">
        <v>3343</v>
      </c>
      <c r="H5601" s="63">
        <v>87.9</v>
      </c>
      <c r="I5601" s="98" t="str">
        <f>VLOOKUP(E5601, 'Program Data Extracts-Zip Codes'!R$52:W$5334, 6, FALSE)</f>
        <v>SCG</v>
      </c>
      <c r="J5601" s="98" t="str">
        <f>VLOOKUP(E5601, 'Program Data Extracts-Zip Codes'!R$52:W$5334, 4, FALSE)</f>
        <v>Other</v>
      </c>
    </row>
    <row r="5602" spans="2:10" x14ac:dyDescent="0.25">
      <c r="B5602" s="63">
        <v>6071004302</v>
      </c>
      <c r="C5602" s="63">
        <v>4413</v>
      </c>
      <c r="D5602" s="63" t="s">
        <v>189</v>
      </c>
      <c r="E5602" s="96">
        <v>92411</v>
      </c>
      <c r="F5602" s="63">
        <v>52.105847535945202</v>
      </c>
      <c r="G5602" s="63">
        <v>4413</v>
      </c>
      <c r="H5602" s="63">
        <v>80.599999999999994</v>
      </c>
      <c r="I5602" s="98" t="str">
        <f>VLOOKUP(E5602, 'Program Data Extracts-Zip Codes'!R$52:W$5334, 6, FALSE)</f>
        <v>SCG</v>
      </c>
      <c r="J5602" s="98" t="str">
        <f>VLOOKUP(E5602, 'Program Data Extracts-Zip Codes'!R$52:W$5334, 4, FALSE)</f>
        <v>SCE</v>
      </c>
    </row>
    <row r="5603" spans="2:10" x14ac:dyDescent="0.25">
      <c r="B5603" s="63">
        <v>6071006301</v>
      </c>
      <c r="C5603" s="63">
        <v>5324</v>
      </c>
      <c r="D5603" s="63" t="s">
        <v>189</v>
      </c>
      <c r="E5603" s="96">
        <v>92404</v>
      </c>
      <c r="F5603" s="63">
        <v>51.387351715125</v>
      </c>
      <c r="G5603" s="63">
        <v>5324</v>
      </c>
      <c r="H5603" s="63">
        <v>68.7</v>
      </c>
      <c r="I5603" s="98" t="str">
        <f>VLOOKUP(E5603, 'Program Data Extracts-Zip Codes'!R$52:W$5334, 6, FALSE)</f>
        <v>SCG</v>
      </c>
      <c r="J5603" s="98" t="str">
        <f>VLOOKUP(E5603, 'Program Data Extracts-Zip Codes'!R$52:W$5334, 4, FALSE)</f>
        <v>SCE</v>
      </c>
    </row>
    <row r="5604" spans="2:10" x14ac:dyDescent="0.25">
      <c r="B5604" s="63">
        <v>6071006204</v>
      </c>
      <c r="C5604" s="63">
        <v>4495</v>
      </c>
      <c r="D5604" s="63" t="s">
        <v>189</v>
      </c>
      <c r="E5604" s="96">
        <v>92404</v>
      </c>
      <c r="F5604" s="63">
        <v>50.032979336424603</v>
      </c>
      <c r="G5604" s="63">
        <v>4495</v>
      </c>
      <c r="H5604" s="63">
        <v>69.400000000000006</v>
      </c>
      <c r="I5604" s="98" t="str">
        <f>VLOOKUP(E5604, 'Program Data Extracts-Zip Codes'!R$52:W$5334, 6, FALSE)</f>
        <v>SCG</v>
      </c>
      <c r="J5604" s="98" t="str">
        <f>VLOOKUP(E5604, 'Program Data Extracts-Zip Codes'!R$52:W$5334, 4, FALSE)</f>
        <v>SCE</v>
      </c>
    </row>
    <row r="5605" spans="2:10" x14ac:dyDescent="0.25">
      <c r="B5605" s="63">
        <v>6071004301</v>
      </c>
      <c r="C5605" s="63">
        <v>4677</v>
      </c>
      <c r="D5605" s="63" t="s">
        <v>189</v>
      </c>
      <c r="E5605" s="96">
        <v>92410</v>
      </c>
      <c r="F5605" s="63">
        <v>48.169399828916198</v>
      </c>
      <c r="G5605" s="63">
        <v>4677</v>
      </c>
      <c r="H5605" s="63">
        <v>60.5</v>
      </c>
      <c r="I5605" s="98" t="str">
        <f>VLOOKUP(E5605, 'Program Data Extracts-Zip Codes'!R$52:W$5334, 6, FALSE)</f>
        <v>SCG</v>
      </c>
      <c r="J5605" s="98" t="str">
        <f>VLOOKUP(E5605, 'Program Data Extracts-Zip Codes'!R$52:W$5334, 4, FALSE)</f>
        <v>Other</v>
      </c>
    </row>
    <row r="5606" spans="2:10" x14ac:dyDescent="0.25">
      <c r="B5606" s="63">
        <v>6071006302</v>
      </c>
      <c r="C5606" s="63">
        <v>8815</v>
      </c>
      <c r="D5606" s="63" t="s">
        <v>189</v>
      </c>
      <c r="E5606" s="96">
        <v>92404</v>
      </c>
      <c r="F5606" s="63">
        <v>48.011133650615797</v>
      </c>
      <c r="G5606" s="63">
        <v>8815</v>
      </c>
      <c r="H5606" s="63">
        <v>65.8</v>
      </c>
      <c r="I5606" s="98" t="str">
        <f>VLOOKUP(E5606, 'Program Data Extracts-Zip Codes'!R$52:W$5334, 6, FALSE)</f>
        <v>SCG</v>
      </c>
      <c r="J5606" s="98" t="str">
        <f>VLOOKUP(E5606, 'Program Data Extracts-Zip Codes'!R$52:W$5334, 4, FALSE)</f>
        <v>SCE</v>
      </c>
    </row>
    <row r="5607" spans="2:10" x14ac:dyDescent="0.25">
      <c r="B5607" s="63">
        <v>6071005200</v>
      </c>
      <c r="C5607" s="63">
        <v>4141</v>
      </c>
      <c r="D5607" s="63" t="s">
        <v>189</v>
      </c>
      <c r="E5607" s="96">
        <v>92404</v>
      </c>
      <c r="F5607" s="63">
        <v>46.920941762426601</v>
      </c>
      <c r="G5607" s="63">
        <v>4141</v>
      </c>
      <c r="H5607" s="63">
        <v>58.8</v>
      </c>
      <c r="I5607" s="98" t="str">
        <f>VLOOKUP(E5607, 'Program Data Extracts-Zip Codes'!R$52:W$5334, 6, FALSE)</f>
        <v>SCG</v>
      </c>
      <c r="J5607" s="98" t="str">
        <f>VLOOKUP(E5607, 'Program Data Extracts-Zip Codes'!R$52:W$5334, 4, FALSE)</f>
        <v>SCE</v>
      </c>
    </row>
    <row r="5608" spans="2:10" x14ac:dyDescent="0.25">
      <c r="B5608" s="63">
        <v>6071006402</v>
      </c>
      <c r="C5608" s="63">
        <v>4951</v>
      </c>
      <c r="D5608" s="63" t="s">
        <v>189</v>
      </c>
      <c r="E5608" s="96">
        <v>92410</v>
      </c>
      <c r="F5608" s="63">
        <v>46.900293465699797</v>
      </c>
      <c r="G5608" s="63">
        <v>4951</v>
      </c>
      <c r="H5608" s="63">
        <v>80.900000000000006</v>
      </c>
      <c r="I5608" s="98" t="str">
        <f>VLOOKUP(E5608, 'Program Data Extracts-Zip Codes'!R$52:W$5334, 6, FALSE)</f>
        <v>SCG</v>
      </c>
      <c r="J5608" s="98" t="str">
        <f>VLOOKUP(E5608, 'Program Data Extracts-Zip Codes'!R$52:W$5334, 4, FALSE)</f>
        <v>Other</v>
      </c>
    </row>
    <row r="5609" spans="2:10" x14ac:dyDescent="0.25">
      <c r="B5609" s="63">
        <v>6071006203</v>
      </c>
      <c r="C5609" s="63">
        <v>4771</v>
      </c>
      <c r="D5609" s="63" t="s">
        <v>189</v>
      </c>
      <c r="E5609" s="96">
        <v>92404</v>
      </c>
      <c r="F5609" s="63">
        <v>46.688606081707398</v>
      </c>
      <c r="G5609" s="63">
        <v>4771</v>
      </c>
      <c r="H5609" s="63">
        <v>74.8</v>
      </c>
      <c r="I5609" s="98" t="str">
        <f>VLOOKUP(E5609, 'Program Data Extracts-Zip Codes'!R$52:W$5334, 6, FALSE)</f>
        <v>SCG</v>
      </c>
      <c r="J5609" s="98" t="str">
        <f>VLOOKUP(E5609, 'Program Data Extracts-Zip Codes'!R$52:W$5334, 4, FALSE)</f>
        <v>SCE</v>
      </c>
    </row>
    <row r="5610" spans="2:10" x14ac:dyDescent="0.25">
      <c r="B5610" s="63">
        <v>6071004510</v>
      </c>
      <c r="C5610" s="63">
        <v>5178</v>
      </c>
      <c r="D5610" s="63" t="s">
        <v>189</v>
      </c>
      <c r="E5610" s="96">
        <v>92407</v>
      </c>
      <c r="F5610" s="63">
        <v>46.2594254884159</v>
      </c>
      <c r="G5610" s="63">
        <v>5178</v>
      </c>
      <c r="H5610" s="63">
        <v>52.9</v>
      </c>
      <c r="I5610" s="98" t="str">
        <f>VLOOKUP(E5610, 'Program Data Extracts-Zip Codes'!R$52:W$5334, 6, FALSE)</f>
        <v>SCG</v>
      </c>
      <c r="J5610" s="98" t="str">
        <f>VLOOKUP(E5610, 'Program Data Extracts-Zip Codes'!R$52:W$5334, 4, FALSE)</f>
        <v>SCE</v>
      </c>
    </row>
    <row r="5611" spans="2:10" x14ac:dyDescent="0.25">
      <c r="B5611" s="63">
        <v>6071007601</v>
      </c>
      <c r="C5611" s="63">
        <v>7277</v>
      </c>
      <c r="D5611" s="63" t="s">
        <v>189</v>
      </c>
      <c r="E5611" s="96">
        <v>92410</v>
      </c>
      <c r="F5611" s="63">
        <v>45.582514142834299</v>
      </c>
      <c r="G5611" s="63">
        <v>7277</v>
      </c>
      <c r="H5611" s="63">
        <v>80.400000000000006</v>
      </c>
      <c r="I5611" s="98" t="str">
        <f>VLOOKUP(E5611, 'Program Data Extracts-Zip Codes'!R$52:W$5334, 6, FALSE)</f>
        <v>SCG</v>
      </c>
      <c r="J5611" s="98" t="str">
        <f>VLOOKUP(E5611, 'Program Data Extracts-Zip Codes'!R$52:W$5334, 4, FALSE)</f>
        <v>Other</v>
      </c>
    </row>
    <row r="5612" spans="2:10" x14ac:dyDescent="0.25">
      <c r="B5612" s="63">
        <v>6071004403</v>
      </c>
      <c r="C5612" s="63">
        <v>5647</v>
      </c>
      <c r="D5612" s="63" t="s">
        <v>189</v>
      </c>
      <c r="E5612" s="96">
        <v>92410</v>
      </c>
      <c r="F5612" s="63">
        <v>44.576228690118903</v>
      </c>
      <c r="G5612" s="63">
        <v>5647</v>
      </c>
      <c r="H5612" s="63">
        <v>58.3</v>
      </c>
      <c r="I5612" s="98" t="str">
        <f>VLOOKUP(E5612, 'Program Data Extracts-Zip Codes'!R$52:W$5334, 6, FALSE)</f>
        <v>SCG</v>
      </c>
      <c r="J5612" s="98" t="str">
        <f>VLOOKUP(E5612, 'Program Data Extracts-Zip Codes'!R$52:W$5334, 4, FALSE)</f>
        <v>Other</v>
      </c>
    </row>
    <row r="5613" spans="2:10" x14ac:dyDescent="0.25">
      <c r="B5613" s="63">
        <v>6071007407</v>
      </c>
      <c r="C5613" s="63">
        <v>2940</v>
      </c>
      <c r="D5613" s="63" t="s">
        <v>189</v>
      </c>
      <c r="E5613" s="96">
        <v>92404</v>
      </c>
      <c r="F5613" s="63">
        <v>42.582973472993402</v>
      </c>
      <c r="G5613" s="63">
        <v>2940</v>
      </c>
      <c r="H5613" s="63">
        <v>79.3</v>
      </c>
      <c r="I5613" s="98" t="str">
        <f>VLOOKUP(E5613, 'Program Data Extracts-Zip Codes'!R$52:W$5334, 6, FALSE)</f>
        <v>SCG</v>
      </c>
      <c r="J5613" s="98" t="str">
        <f>VLOOKUP(E5613, 'Program Data Extracts-Zip Codes'!R$52:W$5334, 4, FALSE)</f>
        <v>SCE</v>
      </c>
    </row>
    <row r="5614" spans="2:10" x14ac:dyDescent="0.25">
      <c r="B5614" s="63">
        <v>6071004601</v>
      </c>
      <c r="C5614" s="63">
        <v>7032</v>
      </c>
      <c r="D5614" s="63" t="s">
        <v>189</v>
      </c>
      <c r="E5614" s="96">
        <v>92407</v>
      </c>
      <c r="F5614" s="63">
        <v>41.376614365053001</v>
      </c>
      <c r="G5614" s="63">
        <v>7032</v>
      </c>
      <c r="H5614" s="63">
        <v>40.9</v>
      </c>
      <c r="I5614" s="98" t="str">
        <f>VLOOKUP(E5614, 'Program Data Extracts-Zip Codes'!R$52:W$5334, 6, FALSE)</f>
        <v>SCG</v>
      </c>
      <c r="J5614" s="98" t="str">
        <f>VLOOKUP(E5614, 'Program Data Extracts-Zip Codes'!R$52:W$5334, 4, FALSE)</f>
        <v>SCE</v>
      </c>
    </row>
    <row r="5615" spans="2:10" x14ac:dyDescent="0.25">
      <c r="B5615" s="63">
        <v>6071010802</v>
      </c>
      <c r="C5615" s="63">
        <v>5338</v>
      </c>
      <c r="D5615" s="63" t="s">
        <v>189</v>
      </c>
      <c r="E5615" s="96">
        <v>92407</v>
      </c>
      <c r="F5615" s="63">
        <v>41.274211943844698</v>
      </c>
      <c r="G5615" s="63">
        <v>5338</v>
      </c>
      <c r="H5615" s="63">
        <v>38.299999999999997</v>
      </c>
      <c r="I5615" s="98" t="str">
        <f>VLOOKUP(E5615, 'Program Data Extracts-Zip Codes'!R$52:W$5334, 6, FALSE)</f>
        <v>SCG</v>
      </c>
      <c r="J5615" s="98" t="str">
        <f>VLOOKUP(E5615, 'Program Data Extracts-Zip Codes'!R$52:W$5334, 4, FALSE)</f>
        <v>SCE</v>
      </c>
    </row>
    <row r="5616" spans="2:10" x14ac:dyDescent="0.25">
      <c r="B5616" s="63">
        <v>6071006100</v>
      </c>
      <c r="C5616" s="63">
        <v>8346</v>
      </c>
      <c r="D5616" s="63" t="s">
        <v>189</v>
      </c>
      <c r="E5616" s="96">
        <v>92404</v>
      </c>
      <c r="F5616" s="63">
        <v>40.118671798022497</v>
      </c>
      <c r="G5616" s="63">
        <v>8346</v>
      </c>
      <c r="H5616" s="63">
        <v>54.2</v>
      </c>
      <c r="I5616" s="98" t="str">
        <f>VLOOKUP(E5616, 'Program Data Extracts-Zip Codes'!R$52:W$5334, 6, FALSE)</f>
        <v>SCG</v>
      </c>
      <c r="J5616" s="98" t="str">
        <f>VLOOKUP(E5616, 'Program Data Extracts-Zip Codes'!R$52:W$5334, 4, FALSE)</f>
        <v>SCE</v>
      </c>
    </row>
    <row r="5617" spans="2:10" x14ac:dyDescent="0.25">
      <c r="B5617" s="63">
        <v>6071006201</v>
      </c>
      <c r="C5617" s="63">
        <v>3583</v>
      </c>
      <c r="D5617" s="63" t="s">
        <v>189</v>
      </c>
      <c r="E5617" s="96">
        <v>92404</v>
      </c>
      <c r="F5617" s="63">
        <v>39.624726562611201</v>
      </c>
      <c r="G5617" s="63">
        <v>3583</v>
      </c>
      <c r="H5617" s="63">
        <v>49.4</v>
      </c>
      <c r="I5617" s="98" t="str">
        <f>VLOOKUP(E5617, 'Program Data Extracts-Zip Codes'!R$52:W$5334, 6, FALSE)</f>
        <v>SCG</v>
      </c>
      <c r="J5617" s="98" t="str">
        <f>VLOOKUP(E5617, 'Program Data Extracts-Zip Codes'!R$52:W$5334, 4, FALSE)</f>
        <v>SCE</v>
      </c>
    </row>
    <row r="5618" spans="2:10" x14ac:dyDescent="0.25">
      <c r="B5618" s="63">
        <v>6071004603</v>
      </c>
      <c r="C5618" s="63">
        <v>5717</v>
      </c>
      <c r="D5618" s="63" t="s">
        <v>189</v>
      </c>
      <c r="E5618" s="96">
        <v>92407</v>
      </c>
      <c r="F5618" s="63">
        <v>39.542451725063799</v>
      </c>
      <c r="G5618" s="63">
        <v>5717</v>
      </c>
      <c r="H5618" s="63">
        <v>46.4</v>
      </c>
      <c r="I5618" s="98" t="str">
        <f>VLOOKUP(E5618, 'Program Data Extracts-Zip Codes'!R$52:W$5334, 6, FALSE)</f>
        <v>SCG</v>
      </c>
      <c r="J5618" s="98" t="str">
        <f>VLOOKUP(E5618, 'Program Data Extracts-Zip Codes'!R$52:W$5334, 4, FALSE)</f>
        <v>SCE</v>
      </c>
    </row>
    <row r="5619" spans="2:10" x14ac:dyDescent="0.25">
      <c r="B5619" s="63">
        <v>6071004404</v>
      </c>
      <c r="C5619" s="63">
        <v>5570</v>
      </c>
      <c r="D5619" s="63" t="s">
        <v>189</v>
      </c>
      <c r="E5619" s="96">
        <v>92410</v>
      </c>
      <c r="F5619" s="63">
        <v>38.687457849119099</v>
      </c>
      <c r="G5619" s="63">
        <v>0</v>
      </c>
      <c r="H5619" s="63">
        <v>67.7</v>
      </c>
      <c r="I5619" s="98" t="str">
        <f>VLOOKUP(E5619, 'Program Data Extracts-Zip Codes'!R$52:W$5334, 6, FALSE)</f>
        <v>SCG</v>
      </c>
      <c r="J5619" s="98" t="str">
        <f>VLOOKUP(E5619, 'Program Data Extracts-Zip Codes'!R$52:W$5334, 4, FALSE)</f>
        <v>Other</v>
      </c>
    </row>
    <row r="5620" spans="2:10" x14ac:dyDescent="0.25">
      <c r="B5620" s="63">
        <v>6071004507</v>
      </c>
      <c r="C5620" s="63">
        <v>5042</v>
      </c>
      <c r="D5620" s="63" t="s">
        <v>189</v>
      </c>
      <c r="E5620" s="96">
        <v>92407</v>
      </c>
      <c r="F5620" s="63">
        <v>36.863099197174897</v>
      </c>
      <c r="G5620" s="63">
        <v>0</v>
      </c>
      <c r="H5620" s="63">
        <v>65</v>
      </c>
      <c r="I5620" s="98" t="str">
        <f>VLOOKUP(E5620, 'Program Data Extracts-Zip Codes'!R$52:W$5334, 6, FALSE)</f>
        <v>SCG</v>
      </c>
      <c r="J5620" s="98" t="str">
        <f>VLOOKUP(E5620, 'Program Data Extracts-Zip Codes'!R$52:W$5334, 4, FALSE)</f>
        <v>SCE</v>
      </c>
    </row>
    <row r="5621" spans="2:10" x14ac:dyDescent="0.25">
      <c r="B5621" s="63">
        <v>6071005100</v>
      </c>
      <c r="C5621" s="63">
        <v>7749</v>
      </c>
      <c r="D5621" s="63" t="s">
        <v>189</v>
      </c>
      <c r="E5621" s="96">
        <v>92404</v>
      </c>
      <c r="F5621" s="63">
        <v>36.848980750942602</v>
      </c>
      <c r="G5621" s="63">
        <v>0</v>
      </c>
      <c r="H5621" s="63">
        <v>41.6</v>
      </c>
      <c r="I5621" s="98" t="str">
        <f>VLOOKUP(E5621, 'Program Data Extracts-Zip Codes'!R$52:W$5334, 6, FALSE)</f>
        <v>SCG</v>
      </c>
      <c r="J5621" s="98" t="str">
        <f>VLOOKUP(E5621, 'Program Data Extracts-Zip Codes'!R$52:W$5334, 4, FALSE)</f>
        <v>SCE</v>
      </c>
    </row>
    <row r="5622" spans="2:10" x14ac:dyDescent="0.25">
      <c r="B5622" s="63">
        <v>6071002706</v>
      </c>
      <c r="C5622" s="63">
        <v>6654</v>
      </c>
      <c r="D5622" s="63" t="s">
        <v>189</v>
      </c>
      <c r="E5622" s="96">
        <v>92407</v>
      </c>
      <c r="F5622" s="63">
        <v>36.836784518199103</v>
      </c>
      <c r="G5622" s="63">
        <v>0</v>
      </c>
      <c r="H5622" s="63">
        <v>14.9</v>
      </c>
      <c r="I5622" s="98" t="str">
        <f>VLOOKUP(E5622, 'Program Data Extracts-Zip Codes'!R$52:W$5334, 6, FALSE)</f>
        <v>SCG</v>
      </c>
      <c r="J5622" s="98" t="str">
        <f>VLOOKUP(E5622, 'Program Data Extracts-Zip Codes'!R$52:W$5334, 4, FALSE)</f>
        <v>SCE</v>
      </c>
    </row>
    <row r="5623" spans="2:10" x14ac:dyDescent="0.25">
      <c r="B5623" s="63">
        <v>6071007408</v>
      </c>
      <c r="C5623" s="63">
        <v>4181</v>
      </c>
      <c r="D5623" s="63" t="s">
        <v>189</v>
      </c>
      <c r="E5623" s="96">
        <v>92404</v>
      </c>
      <c r="F5623" s="63">
        <v>35.144832999969097</v>
      </c>
      <c r="G5623" s="63">
        <v>0</v>
      </c>
      <c r="H5623" s="63">
        <v>65.900000000000006</v>
      </c>
      <c r="I5623" s="98" t="str">
        <f>VLOOKUP(E5623, 'Program Data Extracts-Zip Codes'!R$52:W$5334, 6, FALSE)</f>
        <v>SCG</v>
      </c>
      <c r="J5623" s="98" t="str">
        <f>VLOOKUP(E5623, 'Program Data Extracts-Zip Codes'!R$52:W$5334, 4, FALSE)</f>
        <v>SCE</v>
      </c>
    </row>
    <row r="5624" spans="2:10" x14ac:dyDescent="0.25">
      <c r="B5624" s="63">
        <v>6071004505</v>
      </c>
      <c r="C5624" s="63">
        <v>4724</v>
      </c>
      <c r="D5624" s="63" t="s">
        <v>189</v>
      </c>
      <c r="E5624" s="96">
        <v>92407</v>
      </c>
      <c r="F5624" s="63">
        <v>34.174363495789201</v>
      </c>
      <c r="G5624" s="63">
        <v>0</v>
      </c>
      <c r="H5624" s="63">
        <v>58.8</v>
      </c>
      <c r="I5624" s="98" t="str">
        <f>VLOOKUP(E5624, 'Program Data Extracts-Zip Codes'!R$52:W$5334, 6, FALSE)</f>
        <v>SCG</v>
      </c>
      <c r="J5624" s="98" t="str">
        <f>VLOOKUP(E5624, 'Program Data Extracts-Zip Codes'!R$52:W$5334, 4, FALSE)</f>
        <v>SCE</v>
      </c>
    </row>
    <row r="5625" spans="2:10" x14ac:dyDescent="0.25">
      <c r="B5625" s="63">
        <v>6071004509</v>
      </c>
      <c r="C5625" s="63">
        <v>4764</v>
      </c>
      <c r="D5625" s="63" t="s">
        <v>189</v>
      </c>
      <c r="E5625" s="96">
        <v>92407</v>
      </c>
      <c r="F5625" s="63">
        <v>32.131921758752902</v>
      </c>
      <c r="G5625" s="63">
        <v>0</v>
      </c>
      <c r="H5625" s="63">
        <v>43.5</v>
      </c>
      <c r="I5625" s="98" t="str">
        <f>VLOOKUP(E5625, 'Program Data Extracts-Zip Codes'!R$52:W$5334, 6, FALSE)</f>
        <v>SCG</v>
      </c>
      <c r="J5625" s="98" t="str">
        <f>VLOOKUP(E5625, 'Program Data Extracts-Zip Codes'!R$52:W$5334, 4, FALSE)</f>
        <v>SCE</v>
      </c>
    </row>
    <row r="5626" spans="2:10" x14ac:dyDescent="0.25">
      <c r="B5626" s="63">
        <v>6071004504</v>
      </c>
      <c r="C5626" s="63">
        <v>8145</v>
      </c>
      <c r="D5626" s="63" t="s">
        <v>189</v>
      </c>
      <c r="E5626" s="96">
        <v>92407</v>
      </c>
      <c r="F5626" s="63">
        <v>30.660928292988402</v>
      </c>
      <c r="G5626" s="63">
        <v>0</v>
      </c>
      <c r="H5626" s="63">
        <v>30</v>
      </c>
      <c r="I5626" s="98" t="str">
        <f>VLOOKUP(E5626, 'Program Data Extracts-Zip Codes'!R$52:W$5334, 6, FALSE)</f>
        <v>SCG</v>
      </c>
      <c r="J5626" s="98" t="str">
        <f>VLOOKUP(E5626, 'Program Data Extracts-Zip Codes'!R$52:W$5334, 4, FALSE)</f>
        <v>SCE</v>
      </c>
    </row>
    <row r="5627" spans="2:10" x14ac:dyDescent="0.25">
      <c r="B5627" s="63">
        <v>6071007403</v>
      </c>
      <c r="C5627" s="63">
        <v>6947</v>
      </c>
      <c r="D5627" s="63" t="s">
        <v>189</v>
      </c>
      <c r="E5627" s="96">
        <v>92404</v>
      </c>
      <c r="F5627" s="63">
        <v>30.291801043125599</v>
      </c>
      <c r="G5627" s="63">
        <v>0</v>
      </c>
      <c r="H5627" s="63">
        <v>47.4</v>
      </c>
      <c r="I5627" s="98" t="str">
        <f>VLOOKUP(E5627, 'Program Data Extracts-Zip Codes'!R$52:W$5334, 6, FALSE)</f>
        <v>SCG</v>
      </c>
      <c r="J5627" s="98" t="str">
        <f>VLOOKUP(E5627, 'Program Data Extracts-Zip Codes'!R$52:W$5334, 4, FALSE)</f>
        <v>SCE</v>
      </c>
    </row>
    <row r="5628" spans="2:10" x14ac:dyDescent="0.25">
      <c r="B5628" s="63">
        <v>6071010804</v>
      </c>
      <c r="C5628" s="63">
        <v>2947</v>
      </c>
      <c r="D5628" s="63" t="s">
        <v>189</v>
      </c>
      <c r="E5628" s="96">
        <v>92407</v>
      </c>
      <c r="F5628" s="63">
        <v>28.477318495137499</v>
      </c>
      <c r="G5628" s="63">
        <v>0</v>
      </c>
      <c r="H5628" s="63">
        <v>50.3</v>
      </c>
      <c r="I5628" s="98" t="str">
        <f>VLOOKUP(E5628, 'Program Data Extracts-Zip Codes'!R$52:W$5334, 6, FALSE)</f>
        <v>SCG</v>
      </c>
      <c r="J5628" s="98" t="str">
        <f>VLOOKUP(E5628, 'Program Data Extracts-Zip Codes'!R$52:W$5334, 4, FALSE)</f>
        <v>SCE</v>
      </c>
    </row>
    <row r="5629" spans="2:10" x14ac:dyDescent="0.25">
      <c r="B5629" s="63">
        <v>6071011002</v>
      </c>
      <c r="C5629" s="63">
        <v>1673</v>
      </c>
      <c r="D5629" s="63" t="s">
        <v>189</v>
      </c>
      <c r="E5629" s="96">
        <v>92407</v>
      </c>
      <c r="F5629" s="63">
        <v>27.507000537992401</v>
      </c>
      <c r="G5629" s="63">
        <v>0</v>
      </c>
      <c r="H5629" s="63">
        <v>35.1</v>
      </c>
      <c r="I5629" s="98" t="str">
        <f>VLOOKUP(E5629, 'Program Data Extracts-Zip Codes'!R$52:W$5334, 6, FALSE)</f>
        <v>SCG</v>
      </c>
      <c r="J5629" s="98" t="str">
        <f>VLOOKUP(E5629, 'Program Data Extracts-Zip Codes'!R$52:W$5334, 4, FALSE)</f>
        <v>SCE</v>
      </c>
    </row>
    <row r="5630" spans="2:10" x14ac:dyDescent="0.25">
      <c r="B5630" s="63">
        <v>6071004503</v>
      </c>
      <c r="C5630" s="63">
        <v>3327</v>
      </c>
      <c r="D5630" s="63" t="s">
        <v>189</v>
      </c>
      <c r="E5630" s="96">
        <v>92407</v>
      </c>
      <c r="F5630" s="63">
        <v>26.622957295371901</v>
      </c>
      <c r="G5630" s="63">
        <v>0</v>
      </c>
      <c r="H5630" s="63">
        <v>18.7</v>
      </c>
      <c r="I5630" s="98" t="str">
        <f>VLOOKUP(E5630, 'Program Data Extracts-Zip Codes'!R$52:W$5334, 6, FALSE)</f>
        <v>SCG</v>
      </c>
      <c r="J5630" s="98" t="str">
        <f>VLOOKUP(E5630, 'Program Data Extracts-Zip Codes'!R$52:W$5334, 4, FALSE)</f>
        <v>SCE</v>
      </c>
    </row>
    <row r="5631" spans="2:10" x14ac:dyDescent="0.25">
      <c r="B5631" s="63">
        <v>6071011001</v>
      </c>
      <c r="C5631" s="63">
        <v>2390</v>
      </c>
      <c r="D5631" s="63" t="s">
        <v>189</v>
      </c>
      <c r="E5631" s="96">
        <v>92407</v>
      </c>
      <c r="F5631" s="63">
        <v>26.1402167347184</v>
      </c>
      <c r="G5631" s="63">
        <v>0</v>
      </c>
      <c r="H5631" s="63">
        <v>38.799999999999997</v>
      </c>
      <c r="I5631" s="98" t="str">
        <f>VLOOKUP(E5631, 'Program Data Extracts-Zip Codes'!R$52:W$5334, 6, FALSE)</f>
        <v>SCG</v>
      </c>
      <c r="J5631" s="98" t="str">
        <f>VLOOKUP(E5631, 'Program Data Extracts-Zip Codes'!R$52:W$5334, 4, FALSE)</f>
        <v>SCE</v>
      </c>
    </row>
    <row r="5632" spans="2:10" x14ac:dyDescent="0.25">
      <c r="B5632" s="63">
        <v>6071010902</v>
      </c>
      <c r="C5632" s="63">
        <v>3714</v>
      </c>
      <c r="D5632" s="63" t="s">
        <v>189</v>
      </c>
      <c r="E5632" s="96">
        <v>92407</v>
      </c>
      <c r="F5632" s="63">
        <v>16.884774868697399</v>
      </c>
      <c r="G5632" s="63">
        <v>0</v>
      </c>
      <c r="H5632" s="63">
        <v>31.3</v>
      </c>
      <c r="I5632" s="98" t="str">
        <f>VLOOKUP(E5632, 'Program Data Extracts-Zip Codes'!R$52:W$5334, 6, FALSE)</f>
        <v>SCG</v>
      </c>
      <c r="J5632" s="98" t="str">
        <f>VLOOKUP(E5632, 'Program Data Extracts-Zip Codes'!R$52:W$5334, 4, FALSE)</f>
        <v>SCE</v>
      </c>
    </row>
    <row r="5633" spans="2:10" x14ac:dyDescent="0.25">
      <c r="B5633" s="63">
        <v>6071980100</v>
      </c>
      <c r="C5633" s="63">
        <v>0</v>
      </c>
      <c r="D5633" s="63" t="s">
        <v>189</v>
      </c>
      <c r="E5633" s="96">
        <v>92408</v>
      </c>
      <c r="F5633" s="63" t="s">
        <v>147</v>
      </c>
      <c r="G5633" s="63">
        <v>0</v>
      </c>
      <c r="H5633" s="63" t="s">
        <v>147</v>
      </c>
      <c r="I5633" s="98" t="str">
        <f>VLOOKUP(E5633, 'Program Data Extracts-Zip Codes'!R$52:W$5334, 6, FALSE)</f>
        <v>SCG</v>
      </c>
      <c r="J5633" s="98" t="str">
        <f>VLOOKUP(E5633, 'Program Data Extracts-Zip Codes'!R$52:W$5334, 4, FALSE)</f>
        <v>Other</v>
      </c>
    </row>
    <row r="5634" spans="2:10" x14ac:dyDescent="0.25">
      <c r="B5634" s="63">
        <v>6071010409</v>
      </c>
      <c r="C5634" s="63">
        <v>3018</v>
      </c>
      <c r="D5634" s="63" t="s">
        <v>189</v>
      </c>
      <c r="E5634" s="96">
        <v>92277</v>
      </c>
      <c r="F5634" s="63">
        <v>23.849411039112098</v>
      </c>
      <c r="G5634" s="63">
        <v>0</v>
      </c>
      <c r="H5634" s="63">
        <v>55.5</v>
      </c>
      <c r="I5634" s="98" t="str">
        <f>VLOOKUP(E5634, 'Program Data Extracts-Zip Codes'!R$52:W$5334, 6, FALSE)</f>
        <v>SCG</v>
      </c>
      <c r="J5634" s="98" t="str">
        <f>VLOOKUP(E5634, 'Program Data Extracts-Zip Codes'!R$52:W$5334, 4, FALSE)</f>
        <v>Imperial</v>
      </c>
    </row>
    <row r="5635" spans="2:10" x14ac:dyDescent="0.25">
      <c r="B5635" s="63">
        <v>6071010416</v>
      </c>
      <c r="C5635" s="63">
        <v>3433</v>
      </c>
      <c r="D5635" s="63" t="s">
        <v>189</v>
      </c>
      <c r="E5635" s="96">
        <v>92277</v>
      </c>
      <c r="F5635" s="63">
        <v>20.434841896573499</v>
      </c>
      <c r="G5635" s="63">
        <v>0</v>
      </c>
      <c r="H5635" s="63">
        <v>53.3</v>
      </c>
      <c r="I5635" s="98" t="str">
        <f>VLOOKUP(E5635, 'Program Data Extracts-Zip Codes'!R$52:W$5334, 6, FALSE)</f>
        <v>SCG</v>
      </c>
      <c r="J5635" s="98" t="str">
        <f>VLOOKUP(E5635, 'Program Data Extracts-Zip Codes'!R$52:W$5334, 4, FALSE)</f>
        <v>Imperial</v>
      </c>
    </row>
    <row r="5636" spans="2:10" x14ac:dyDescent="0.25">
      <c r="B5636" s="63">
        <v>6071010421</v>
      </c>
      <c r="C5636" s="63">
        <v>6057</v>
      </c>
      <c r="D5636" s="63" t="s">
        <v>189</v>
      </c>
      <c r="E5636" s="96">
        <v>92277</v>
      </c>
      <c r="F5636" s="63">
        <v>19.533581797284999</v>
      </c>
      <c r="G5636" s="63">
        <v>0</v>
      </c>
      <c r="H5636" s="63">
        <v>58.3</v>
      </c>
      <c r="I5636" s="98" t="str">
        <f>VLOOKUP(E5636, 'Program Data Extracts-Zip Codes'!R$52:W$5334, 6, FALSE)</f>
        <v>SCG</v>
      </c>
      <c r="J5636" s="98" t="str">
        <f>VLOOKUP(E5636, 'Program Data Extracts-Zip Codes'!R$52:W$5334, 4, FALSE)</f>
        <v>Imperial</v>
      </c>
    </row>
    <row r="5637" spans="2:10" x14ac:dyDescent="0.25">
      <c r="B5637" s="63">
        <v>6071010415</v>
      </c>
      <c r="C5637" s="63">
        <v>5682</v>
      </c>
      <c r="D5637" s="63" t="s">
        <v>189</v>
      </c>
      <c r="E5637" s="96">
        <v>92277</v>
      </c>
      <c r="F5637" s="63">
        <v>12.1494735172651</v>
      </c>
      <c r="G5637" s="63">
        <v>0</v>
      </c>
      <c r="H5637" s="63">
        <v>46.1</v>
      </c>
      <c r="I5637" s="98" t="str">
        <f>VLOOKUP(E5637, 'Program Data Extracts-Zip Codes'!R$52:W$5334, 6, FALSE)</f>
        <v>SCG</v>
      </c>
      <c r="J5637" s="98" t="str">
        <f>VLOOKUP(E5637, 'Program Data Extracts-Zip Codes'!R$52:W$5334, 4, FALSE)</f>
        <v>Imperial</v>
      </c>
    </row>
    <row r="5638" spans="2:10" x14ac:dyDescent="0.25">
      <c r="B5638" s="63">
        <v>6071010402</v>
      </c>
      <c r="C5638" s="63">
        <v>8442</v>
      </c>
      <c r="D5638" s="63" t="s">
        <v>189</v>
      </c>
      <c r="E5638" s="96">
        <v>92278</v>
      </c>
      <c r="F5638" s="63">
        <v>10.401668331358</v>
      </c>
      <c r="G5638" s="63">
        <v>0</v>
      </c>
      <c r="H5638" s="63">
        <v>50.1</v>
      </c>
      <c r="I5638" s="98" t="str">
        <f>VLOOKUP(E5638, 'Program Data Extracts-Zip Codes'!R$52:W$5334, 6, FALSE)</f>
        <v>SCG</v>
      </c>
      <c r="J5638" s="98" t="str">
        <f>VLOOKUP(E5638, 'Program Data Extracts-Zip Codes'!R$52:W$5334, 4, FALSE)</f>
        <v>SCE</v>
      </c>
    </row>
    <row r="5639" spans="2:10" x14ac:dyDescent="0.25">
      <c r="B5639" s="63">
        <v>6071010422</v>
      </c>
      <c r="C5639" s="63">
        <v>1645</v>
      </c>
      <c r="D5639" s="63" t="s">
        <v>189</v>
      </c>
      <c r="E5639" s="96">
        <v>92277</v>
      </c>
      <c r="F5639" s="63">
        <v>9.7082096088741405</v>
      </c>
      <c r="G5639" s="63">
        <v>0</v>
      </c>
      <c r="H5639" s="63">
        <v>30.5</v>
      </c>
      <c r="I5639" s="98" t="str">
        <f>VLOOKUP(E5639, 'Program Data Extracts-Zip Codes'!R$52:W$5334, 6, FALSE)</f>
        <v>SCG</v>
      </c>
      <c r="J5639" s="98" t="str">
        <f>VLOOKUP(E5639, 'Program Data Extracts-Zip Codes'!R$52:W$5334, 4, FALSE)</f>
        <v>Imperial</v>
      </c>
    </row>
    <row r="5640" spans="2:10" x14ac:dyDescent="0.25">
      <c r="B5640" s="63">
        <v>6071000904</v>
      </c>
      <c r="C5640" s="63">
        <v>3248</v>
      </c>
      <c r="D5640" s="63" t="s">
        <v>189</v>
      </c>
      <c r="E5640" s="96">
        <v>91786</v>
      </c>
      <c r="F5640" s="63">
        <v>56.821138939024401</v>
      </c>
      <c r="G5640" s="63">
        <v>3248</v>
      </c>
      <c r="H5640" s="63">
        <v>48.2</v>
      </c>
      <c r="I5640" s="98" t="str">
        <f>VLOOKUP(E5640, 'Program Data Extracts-Zip Codes'!R$52:W$5334, 6, FALSE)</f>
        <v>SCG</v>
      </c>
      <c r="J5640" s="98" t="str">
        <f>VLOOKUP(E5640, 'Program Data Extracts-Zip Codes'!R$52:W$5334, 4, FALSE)</f>
        <v>SCE</v>
      </c>
    </row>
    <row r="5641" spans="2:10" x14ac:dyDescent="0.25">
      <c r="B5641" s="63">
        <v>6071000825</v>
      </c>
      <c r="C5641" s="63">
        <v>3905</v>
      </c>
      <c r="D5641" s="63" t="s">
        <v>189</v>
      </c>
      <c r="E5641" s="96">
        <v>91786</v>
      </c>
      <c r="F5641" s="63">
        <v>51.438981836542602</v>
      </c>
      <c r="G5641" s="63">
        <v>3905</v>
      </c>
      <c r="H5641" s="63">
        <v>56.2</v>
      </c>
      <c r="I5641" s="98" t="str">
        <f>VLOOKUP(E5641, 'Program Data Extracts-Zip Codes'!R$52:W$5334, 6, FALSE)</f>
        <v>SCG</v>
      </c>
      <c r="J5641" s="98" t="str">
        <f>VLOOKUP(E5641, 'Program Data Extracts-Zip Codes'!R$52:W$5334, 4, FALSE)</f>
        <v>SCE</v>
      </c>
    </row>
    <row r="5642" spans="2:10" x14ac:dyDescent="0.25">
      <c r="B5642" s="63">
        <v>6071000901</v>
      </c>
      <c r="C5642" s="63">
        <v>4600</v>
      </c>
      <c r="D5642" s="63" t="s">
        <v>189</v>
      </c>
      <c r="E5642" s="96">
        <v>91786</v>
      </c>
      <c r="F5642" s="63">
        <v>43.312022598795103</v>
      </c>
      <c r="G5642" s="63">
        <v>4600</v>
      </c>
      <c r="H5642" s="63">
        <v>43.9</v>
      </c>
      <c r="I5642" s="98" t="str">
        <f>VLOOKUP(E5642, 'Program Data Extracts-Zip Codes'!R$52:W$5334, 6, FALSE)</f>
        <v>SCG</v>
      </c>
      <c r="J5642" s="98" t="str">
        <f>VLOOKUP(E5642, 'Program Data Extracts-Zip Codes'!R$52:W$5334, 4, FALSE)</f>
        <v>SCE</v>
      </c>
    </row>
    <row r="5643" spans="2:10" x14ac:dyDescent="0.25">
      <c r="B5643" s="63">
        <v>6071000824</v>
      </c>
      <c r="C5643" s="63">
        <v>5092</v>
      </c>
      <c r="D5643" s="63" t="s">
        <v>189</v>
      </c>
      <c r="E5643" s="96">
        <v>91786</v>
      </c>
      <c r="F5643" s="63">
        <v>42.292539042703098</v>
      </c>
      <c r="G5643" s="63">
        <v>5092</v>
      </c>
      <c r="H5643" s="63">
        <v>59.6</v>
      </c>
      <c r="I5643" s="98" t="str">
        <f>VLOOKUP(E5643, 'Program Data Extracts-Zip Codes'!R$52:W$5334, 6, FALSE)</f>
        <v>SCG</v>
      </c>
      <c r="J5643" s="98" t="str">
        <f>VLOOKUP(E5643, 'Program Data Extracts-Zip Codes'!R$52:W$5334, 4, FALSE)</f>
        <v>SCE</v>
      </c>
    </row>
    <row r="5644" spans="2:10" x14ac:dyDescent="0.25">
      <c r="B5644" s="63">
        <v>6071000903</v>
      </c>
      <c r="C5644" s="63">
        <v>4338</v>
      </c>
      <c r="D5644" s="63" t="s">
        <v>189</v>
      </c>
      <c r="E5644" s="96">
        <v>91786</v>
      </c>
      <c r="F5644" s="63">
        <v>42.238731522926898</v>
      </c>
      <c r="G5644" s="63">
        <v>4338</v>
      </c>
      <c r="H5644" s="63">
        <v>62.9</v>
      </c>
      <c r="I5644" s="98" t="str">
        <f>VLOOKUP(E5644, 'Program Data Extracts-Zip Codes'!R$52:W$5334, 6, FALSE)</f>
        <v>SCG</v>
      </c>
      <c r="J5644" s="98" t="str">
        <f>VLOOKUP(E5644, 'Program Data Extracts-Zip Codes'!R$52:W$5334, 4, FALSE)</f>
        <v>SCE</v>
      </c>
    </row>
    <row r="5645" spans="2:10" x14ac:dyDescent="0.25">
      <c r="B5645" s="63">
        <v>6071000826</v>
      </c>
      <c r="C5645" s="63">
        <v>4075</v>
      </c>
      <c r="D5645" s="63" t="s">
        <v>189</v>
      </c>
      <c r="E5645" s="96">
        <v>91786</v>
      </c>
      <c r="F5645" s="63">
        <v>41.561419683008801</v>
      </c>
      <c r="G5645" s="63">
        <v>4075</v>
      </c>
      <c r="H5645" s="63">
        <v>21.1</v>
      </c>
      <c r="I5645" s="98" t="str">
        <f>VLOOKUP(E5645, 'Program Data Extracts-Zip Codes'!R$52:W$5334, 6, FALSE)</f>
        <v>SCG</v>
      </c>
      <c r="J5645" s="98" t="str">
        <f>VLOOKUP(E5645, 'Program Data Extracts-Zip Codes'!R$52:W$5334, 4, FALSE)</f>
        <v>SCE</v>
      </c>
    </row>
    <row r="5646" spans="2:10" x14ac:dyDescent="0.25">
      <c r="B5646" s="63">
        <v>6071000821</v>
      </c>
      <c r="C5646" s="63">
        <v>3478</v>
      </c>
      <c r="D5646" s="63" t="s">
        <v>189</v>
      </c>
      <c r="E5646" s="96">
        <v>91786</v>
      </c>
      <c r="F5646" s="63">
        <v>41.357884310910997</v>
      </c>
      <c r="G5646" s="63">
        <v>3478</v>
      </c>
      <c r="H5646" s="63">
        <v>56</v>
      </c>
      <c r="I5646" s="98" t="str">
        <f>VLOOKUP(E5646, 'Program Data Extracts-Zip Codes'!R$52:W$5334, 6, FALSE)</f>
        <v>SCG</v>
      </c>
      <c r="J5646" s="98" t="str">
        <f>VLOOKUP(E5646, 'Program Data Extracts-Zip Codes'!R$52:W$5334, 4, FALSE)</f>
        <v>SCE</v>
      </c>
    </row>
    <row r="5647" spans="2:10" x14ac:dyDescent="0.25">
      <c r="B5647" s="63">
        <v>6071000823</v>
      </c>
      <c r="C5647" s="63">
        <v>6658</v>
      </c>
      <c r="D5647" s="63" t="s">
        <v>189</v>
      </c>
      <c r="E5647" s="96">
        <v>91786</v>
      </c>
      <c r="F5647" s="63">
        <v>40.449364026742003</v>
      </c>
      <c r="G5647" s="63">
        <v>6658</v>
      </c>
      <c r="H5647" s="63">
        <v>58.3</v>
      </c>
      <c r="I5647" s="98" t="str">
        <f>VLOOKUP(E5647, 'Program Data Extracts-Zip Codes'!R$52:W$5334, 6, FALSE)</f>
        <v>SCG</v>
      </c>
      <c r="J5647" s="98" t="str">
        <f>VLOOKUP(E5647, 'Program Data Extracts-Zip Codes'!R$52:W$5334, 4, FALSE)</f>
        <v>SCE</v>
      </c>
    </row>
    <row r="5648" spans="2:10" x14ac:dyDescent="0.25">
      <c r="B5648" s="63">
        <v>6071000808</v>
      </c>
      <c r="C5648" s="63">
        <v>5840</v>
      </c>
      <c r="D5648" s="63" t="s">
        <v>189</v>
      </c>
      <c r="E5648" s="96">
        <v>91786</v>
      </c>
      <c r="F5648" s="63">
        <v>33.518974280768099</v>
      </c>
      <c r="G5648" s="63">
        <v>0</v>
      </c>
      <c r="H5648" s="63">
        <v>33</v>
      </c>
      <c r="I5648" s="98" t="str">
        <f>VLOOKUP(E5648, 'Program Data Extracts-Zip Codes'!R$52:W$5334, 6, FALSE)</f>
        <v>SCG</v>
      </c>
      <c r="J5648" s="98" t="str">
        <f>VLOOKUP(E5648, 'Program Data Extracts-Zip Codes'!R$52:W$5334, 4, FALSE)</f>
        <v>SCE</v>
      </c>
    </row>
    <row r="5649" spans="2:10" x14ac:dyDescent="0.25">
      <c r="B5649" s="63">
        <v>6071000818</v>
      </c>
      <c r="C5649" s="63">
        <v>5428</v>
      </c>
      <c r="D5649" s="63" t="s">
        <v>189</v>
      </c>
      <c r="E5649" s="96">
        <v>91786</v>
      </c>
      <c r="F5649" s="63">
        <v>24.5950803238205</v>
      </c>
      <c r="G5649" s="63">
        <v>0</v>
      </c>
      <c r="H5649" s="63">
        <v>18.100000000000001</v>
      </c>
      <c r="I5649" s="98" t="str">
        <f>VLOOKUP(E5649, 'Program Data Extracts-Zip Codes'!R$52:W$5334, 6, FALSE)</f>
        <v>SCG</v>
      </c>
      <c r="J5649" s="98" t="str">
        <f>VLOOKUP(E5649, 'Program Data Extracts-Zip Codes'!R$52:W$5334, 4, FALSE)</f>
        <v>SCE</v>
      </c>
    </row>
    <row r="5650" spans="2:10" x14ac:dyDescent="0.25">
      <c r="B5650" s="63">
        <v>6071000817</v>
      </c>
      <c r="C5650" s="63">
        <v>3264</v>
      </c>
      <c r="D5650" s="63" t="s">
        <v>189</v>
      </c>
      <c r="E5650" s="96">
        <v>91786</v>
      </c>
      <c r="F5650" s="63">
        <v>22.043089737077199</v>
      </c>
      <c r="G5650" s="63">
        <v>0</v>
      </c>
      <c r="H5650" s="63">
        <v>19.3</v>
      </c>
      <c r="I5650" s="98" t="str">
        <f>VLOOKUP(E5650, 'Program Data Extracts-Zip Codes'!R$52:W$5334, 6, FALSE)</f>
        <v>SCG</v>
      </c>
      <c r="J5650" s="98" t="str">
        <f>VLOOKUP(E5650, 'Program Data Extracts-Zip Codes'!R$52:W$5334, 4, FALSE)</f>
        <v>SCE</v>
      </c>
    </row>
    <row r="5651" spans="2:10" x14ac:dyDescent="0.25">
      <c r="B5651" s="63">
        <v>6071000819</v>
      </c>
      <c r="C5651" s="63">
        <v>5077</v>
      </c>
      <c r="D5651" s="63" t="s">
        <v>189</v>
      </c>
      <c r="E5651" s="96">
        <v>91784</v>
      </c>
      <c r="F5651" s="63">
        <v>21.199966216605699</v>
      </c>
      <c r="G5651" s="63">
        <v>0</v>
      </c>
      <c r="H5651" s="63">
        <v>23.2</v>
      </c>
      <c r="I5651" s="98" t="str">
        <f>VLOOKUP(E5651, 'Program Data Extracts-Zip Codes'!R$52:W$5334, 6, FALSE)</f>
        <v>SCG</v>
      </c>
      <c r="J5651" s="98" t="str">
        <f>VLOOKUP(E5651, 'Program Data Extracts-Zip Codes'!R$52:W$5334, 4, FALSE)</f>
        <v>SCE</v>
      </c>
    </row>
    <row r="5652" spans="2:10" x14ac:dyDescent="0.25">
      <c r="B5652" s="63">
        <v>6071000815</v>
      </c>
      <c r="C5652" s="63">
        <v>3584</v>
      </c>
      <c r="D5652" s="63" t="s">
        <v>189</v>
      </c>
      <c r="E5652" s="96">
        <v>91784</v>
      </c>
      <c r="F5652" s="63">
        <v>19.815105782859501</v>
      </c>
      <c r="G5652" s="63">
        <v>0</v>
      </c>
      <c r="H5652" s="63">
        <v>17.5</v>
      </c>
      <c r="I5652" s="98" t="str">
        <f>VLOOKUP(E5652, 'Program Data Extracts-Zip Codes'!R$52:W$5334, 6, FALSE)</f>
        <v>SCG</v>
      </c>
      <c r="J5652" s="98" t="str">
        <f>VLOOKUP(E5652, 'Program Data Extracts-Zip Codes'!R$52:W$5334, 4, FALSE)</f>
        <v>SCE</v>
      </c>
    </row>
    <row r="5653" spans="2:10" x14ac:dyDescent="0.25">
      <c r="B5653" s="63">
        <v>6071000820</v>
      </c>
      <c r="C5653" s="63">
        <v>3958</v>
      </c>
      <c r="D5653" s="63" t="s">
        <v>189</v>
      </c>
      <c r="E5653" s="96">
        <v>91784</v>
      </c>
      <c r="F5653" s="63">
        <v>18.052257047181602</v>
      </c>
      <c r="G5653" s="63">
        <v>0</v>
      </c>
      <c r="H5653" s="63">
        <v>9.5</v>
      </c>
      <c r="I5653" s="98" t="str">
        <f>VLOOKUP(E5653, 'Program Data Extracts-Zip Codes'!R$52:W$5334, 6, FALSE)</f>
        <v>SCG</v>
      </c>
      <c r="J5653" s="98" t="str">
        <f>VLOOKUP(E5653, 'Program Data Extracts-Zip Codes'!R$52:W$5334, 4, FALSE)</f>
        <v>SCE</v>
      </c>
    </row>
    <row r="5654" spans="2:10" x14ac:dyDescent="0.25">
      <c r="B5654" s="63">
        <v>6071000814</v>
      </c>
      <c r="C5654" s="63">
        <v>3832</v>
      </c>
      <c r="D5654" s="63" t="s">
        <v>189</v>
      </c>
      <c r="E5654" s="96">
        <v>91784</v>
      </c>
      <c r="F5654" s="63">
        <v>13.1502379964541</v>
      </c>
      <c r="G5654" s="63">
        <v>0</v>
      </c>
      <c r="H5654" s="63">
        <v>7.6</v>
      </c>
      <c r="I5654" s="98" t="str">
        <f>VLOOKUP(E5654, 'Program Data Extracts-Zip Codes'!R$52:W$5334, 6, FALSE)</f>
        <v>SCG</v>
      </c>
      <c r="J5654" s="98" t="str">
        <f>VLOOKUP(E5654, 'Program Data Extracts-Zip Codes'!R$52:W$5334, 4, FALSE)</f>
        <v>SCE</v>
      </c>
    </row>
    <row r="5655" spans="2:10" x14ac:dyDescent="0.25">
      <c r="B5655" s="63">
        <v>6071000804</v>
      </c>
      <c r="C5655" s="63">
        <v>3255</v>
      </c>
      <c r="D5655" s="63" t="s">
        <v>189</v>
      </c>
      <c r="E5655" s="96">
        <v>91784</v>
      </c>
      <c r="F5655" s="63">
        <v>11.9650200828272</v>
      </c>
      <c r="G5655" s="63">
        <v>0</v>
      </c>
      <c r="H5655" s="63">
        <v>13.2</v>
      </c>
      <c r="I5655" s="98" t="str">
        <f>VLOOKUP(E5655, 'Program Data Extracts-Zip Codes'!R$52:W$5334, 6, FALSE)</f>
        <v>SCG</v>
      </c>
      <c r="J5655" s="98" t="str">
        <f>VLOOKUP(E5655, 'Program Data Extracts-Zip Codes'!R$52:W$5334, 4, FALSE)</f>
        <v>SCE</v>
      </c>
    </row>
    <row r="5656" spans="2:10" x14ac:dyDescent="0.25">
      <c r="B5656" s="63">
        <v>6071000813</v>
      </c>
      <c r="C5656" s="63">
        <v>3449</v>
      </c>
      <c r="D5656" s="63" t="s">
        <v>189</v>
      </c>
      <c r="E5656" s="96">
        <v>91784</v>
      </c>
      <c r="F5656" s="63">
        <v>11.420330530008799</v>
      </c>
      <c r="G5656" s="63">
        <v>0</v>
      </c>
      <c r="H5656" s="63">
        <v>15.5</v>
      </c>
      <c r="I5656" s="98" t="str">
        <f>VLOOKUP(E5656, 'Program Data Extracts-Zip Codes'!R$52:W$5334, 6, FALSE)</f>
        <v>SCG</v>
      </c>
      <c r="J5656" s="98" t="str">
        <f>VLOOKUP(E5656, 'Program Data Extracts-Zip Codes'!R$52:W$5334, 4, FALSE)</f>
        <v>SCE</v>
      </c>
    </row>
    <row r="5657" spans="2:10" x14ac:dyDescent="0.25">
      <c r="B5657" s="63">
        <v>6071000816</v>
      </c>
      <c r="C5657" s="63">
        <v>3906</v>
      </c>
      <c r="D5657" s="63" t="s">
        <v>189</v>
      </c>
      <c r="E5657" s="96">
        <v>91784</v>
      </c>
      <c r="F5657" s="63">
        <v>10.5454604099746</v>
      </c>
      <c r="G5657" s="63">
        <v>0</v>
      </c>
      <c r="H5657" s="63">
        <v>9.6</v>
      </c>
      <c r="I5657" s="98" t="str">
        <f>VLOOKUP(E5657, 'Program Data Extracts-Zip Codes'!R$52:W$5334, 6, FALSE)</f>
        <v>SCG</v>
      </c>
      <c r="J5657" s="98" t="str">
        <f>VLOOKUP(E5657, 'Program Data Extracts-Zip Codes'!R$52:W$5334, 4, FALSE)</f>
        <v>SCE</v>
      </c>
    </row>
    <row r="5658" spans="2:10" x14ac:dyDescent="0.25">
      <c r="B5658" s="63">
        <v>6071009800</v>
      </c>
      <c r="C5658" s="63">
        <v>5017</v>
      </c>
      <c r="D5658" s="63" t="s">
        <v>189</v>
      </c>
      <c r="E5658" s="96">
        <v>92395</v>
      </c>
      <c r="F5658" s="63">
        <v>43.793187955133298</v>
      </c>
      <c r="G5658" s="63">
        <v>5017</v>
      </c>
      <c r="H5658" s="63">
        <v>70.5</v>
      </c>
      <c r="I5658" s="98" t="str">
        <f>VLOOKUP(E5658, 'Program Data Extracts-Zip Codes'!R$52:W$5334, 6, FALSE)</f>
        <v>SCG</v>
      </c>
      <c r="J5658" s="98" t="str">
        <f>VLOOKUP(E5658, 'Program Data Extracts-Zip Codes'!R$52:W$5334, 4, FALSE)</f>
        <v>SCE</v>
      </c>
    </row>
    <row r="5659" spans="2:10" x14ac:dyDescent="0.25">
      <c r="B5659" s="63">
        <v>6071009912</v>
      </c>
      <c r="C5659" s="63">
        <v>4762</v>
      </c>
      <c r="D5659" s="63" t="s">
        <v>189</v>
      </c>
      <c r="E5659" s="96">
        <v>92395</v>
      </c>
      <c r="F5659" s="63">
        <v>41.499196339328897</v>
      </c>
      <c r="G5659" s="63">
        <v>4762</v>
      </c>
      <c r="H5659" s="63">
        <v>70.7</v>
      </c>
      <c r="I5659" s="98" t="str">
        <f>VLOOKUP(E5659, 'Program Data Extracts-Zip Codes'!R$52:W$5334, 6, FALSE)</f>
        <v>SCG</v>
      </c>
      <c r="J5659" s="98" t="str">
        <f>VLOOKUP(E5659, 'Program Data Extracts-Zip Codes'!R$52:W$5334, 4, FALSE)</f>
        <v>SCE</v>
      </c>
    </row>
    <row r="5660" spans="2:10" x14ac:dyDescent="0.25">
      <c r="B5660" s="63">
        <v>6071010025</v>
      </c>
      <c r="C5660" s="63">
        <v>7405</v>
      </c>
      <c r="D5660" s="63" t="s">
        <v>189</v>
      </c>
      <c r="E5660" s="96">
        <v>92395</v>
      </c>
      <c r="F5660" s="63">
        <v>40.378371664486203</v>
      </c>
      <c r="G5660" s="63">
        <v>7405</v>
      </c>
      <c r="H5660" s="63">
        <v>55.7</v>
      </c>
      <c r="I5660" s="98" t="str">
        <f>VLOOKUP(E5660, 'Program Data Extracts-Zip Codes'!R$52:W$5334, 6, FALSE)</f>
        <v>SCG</v>
      </c>
      <c r="J5660" s="98" t="str">
        <f>VLOOKUP(E5660, 'Program Data Extracts-Zip Codes'!R$52:W$5334, 4, FALSE)</f>
        <v>SCE</v>
      </c>
    </row>
    <row r="5661" spans="2:10" x14ac:dyDescent="0.25">
      <c r="B5661" s="63">
        <v>6071009913</v>
      </c>
      <c r="C5661" s="63">
        <v>6068</v>
      </c>
      <c r="D5661" s="63" t="s">
        <v>189</v>
      </c>
      <c r="E5661" s="96">
        <v>92395</v>
      </c>
      <c r="F5661" s="63">
        <v>39.326567649139001</v>
      </c>
      <c r="G5661" s="63">
        <v>0</v>
      </c>
      <c r="H5661" s="63">
        <v>64.599999999999994</v>
      </c>
      <c r="I5661" s="98" t="str">
        <f>VLOOKUP(E5661, 'Program Data Extracts-Zip Codes'!R$52:W$5334, 6, FALSE)</f>
        <v>SCG</v>
      </c>
      <c r="J5661" s="98" t="str">
        <f>VLOOKUP(E5661, 'Program Data Extracts-Zip Codes'!R$52:W$5334, 4, FALSE)</f>
        <v>SCE</v>
      </c>
    </row>
    <row r="5662" spans="2:10" x14ac:dyDescent="0.25">
      <c r="B5662" s="63">
        <v>6071009904</v>
      </c>
      <c r="C5662" s="63">
        <v>10960</v>
      </c>
      <c r="D5662" s="63" t="s">
        <v>189</v>
      </c>
      <c r="E5662" s="96">
        <v>92394</v>
      </c>
      <c r="F5662" s="63">
        <v>37.311327077217904</v>
      </c>
      <c r="G5662" s="63">
        <v>0</v>
      </c>
      <c r="H5662" s="63">
        <v>61.1</v>
      </c>
      <c r="I5662" s="98" t="str">
        <f>VLOOKUP(E5662, 'Program Data Extracts-Zip Codes'!R$52:W$5334, 6, FALSE)</f>
        <v>SCG</v>
      </c>
      <c r="J5662" s="98" t="str">
        <f>VLOOKUP(E5662, 'Program Data Extracts-Zip Codes'!R$52:W$5334, 4, FALSE)</f>
        <v>SCE</v>
      </c>
    </row>
    <row r="5663" spans="2:10" x14ac:dyDescent="0.25">
      <c r="B5663" s="63">
        <v>6071009905</v>
      </c>
      <c r="C5663" s="63">
        <v>7575</v>
      </c>
      <c r="D5663" s="63" t="s">
        <v>189</v>
      </c>
      <c r="E5663" s="96">
        <v>92394</v>
      </c>
      <c r="F5663" s="63">
        <v>36.644500121348798</v>
      </c>
      <c r="G5663" s="63">
        <v>0</v>
      </c>
      <c r="H5663" s="63">
        <v>63.6</v>
      </c>
      <c r="I5663" s="98" t="str">
        <f>VLOOKUP(E5663, 'Program Data Extracts-Zip Codes'!R$52:W$5334, 6, FALSE)</f>
        <v>SCG</v>
      </c>
      <c r="J5663" s="98" t="str">
        <f>VLOOKUP(E5663, 'Program Data Extracts-Zip Codes'!R$52:W$5334, 4, FALSE)</f>
        <v>SCE</v>
      </c>
    </row>
    <row r="5664" spans="2:10" x14ac:dyDescent="0.25">
      <c r="B5664" s="63">
        <v>6071010026</v>
      </c>
      <c r="C5664" s="63">
        <v>10495</v>
      </c>
      <c r="D5664" s="63" t="s">
        <v>189</v>
      </c>
      <c r="E5664" s="96">
        <v>92395</v>
      </c>
      <c r="F5664" s="63">
        <v>35.992476249336498</v>
      </c>
      <c r="G5664" s="63">
        <v>0</v>
      </c>
      <c r="H5664" s="63">
        <v>60.7</v>
      </c>
      <c r="I5664" s="98" t="str">
        <f>VLOOKUP(E5664, 'Program Data Extracts-Zip Codes'!R$52:W$5334, 6, FALSE)</f>
        <v>SCG</v>
      </c>
      <c r="J5664" s="98" t="str">
        <f>VLOOKUP(E5664, 'Program Data Extracts-Zip Codes'!R$52:W$5334, 4, FALSE)</f>
        <v>SCE</v>
      </c>
    </row>
    <row r="5665" spans="2:10" x14ac:dyDescent="0.25">
      <c r="B5665" s="63">
        <v>6071009910</v>
      </c>
      <c r="C5665" s="63">
        <v>4653</v>
      </c>
      <c r="D5665" s="63" t="s">
        <v>189</v>
      </c>
      <c r="E5665" s="96">
        <v>92392</v>
      </c>
      <c r="F5665" s="63">
        <v>33.144406466289801</v>
      </c>
      <c r="G5665" s="63">
        <v>0</v>
      </c>
      <c r="H5665" s="63">
        <v>49</v>
      </c>
      <c r="I5665" s="98" t="str">
        <f>VLOOKUP(E5665, 'Program Data Extracts-Zip Codes'!R$52:W$5334, 6, FALSE)</f>
        <v>SCG</v>
      </c>
      <c r="J5665" s="98" t="str">
        <f>VLOOKUP(E5665, 'Program Data Extracts-Zip Codes'!R$52:W$5334, 4, FALSE)</f>
        <v>SCE</v>
      </c>
    </row>
    <row r="5666" spans="2:10" x14ac:dyDescent="0.25">
      <c r="B5666" s="63">
        <v>6071009908</v>
      </c>
      <c r="C5666" s="63">
        <v>4817</v>
      </c>
      <c r="D5666" s="63" t="s">
        <v>189</v>
      </c>
      <c r="E5666" s="96">
        <v>92392</v>
      </c>
      <c r="F5666" s="63">
        <v>32.054661701888001</v>
      </c>
      <c r="G5666" s="63">
        <v>0</v>
      </c>
      <c r="H5666" s="63">
        <v>43</v>
      </c>
      <c r="I5666" s="98" t="str">
        <f>VLOOKUP(E5666, 'Program Data Extracts-Zip Codes'!R$52:W$5334, 6, FALSE)</f>
        <v>SCG</v>
      </c>
      <c r="J5666" s="98" t="str">
        <f>VLOOKUP(E5666, 'Program Data Extracts-Zip Codes'!R$52:W$5334, 4, FALSE)</f>
        <v>SCE</v>
      </c>
    </row>
    <row r="5667" spans="2:10" x14ac:dyDescent="0.25">
      <c r="B5667" s="63">
        <v>6071009906</v>
      </c>
      <c r="C5667" s="63">
        <v>4941</v>
      </c>
      <c r="D5667" s="63" t="s">
        <v>189</v>
      </c>
      <c r="E5667" s="96">
        <v>92392</v>
      </c>
      <c r="F5667" s="63">
        <v>28.292383247716501</v>
      </c>
      <c r="G5667" s="63">
        <v>0</v>
      </c>
      <c r="H5667" s="63">
        <v>41.4</v>
      </c>
      <c r="I5667" s="98" t="str">
        <f>VLOOKUP(E5667, 'Program Data Extracts-Zip Codes'!R$52:W$5334, 6, FALSE)</f>
        <v>SCG</v>
      </c>
      <c r="J5667" s="98" t="str">
        <f>VLOOKUP(E5667, 'Program Data Extracts-Zip Codes'!R$52:W$5334, 4, FALSE)</f>
        <v>SCE</v>
      </c>
    </row>
    <row r="5668" spans="2:10" x14ac:dyDescent="0.25">
      <c r="B5668" s="63">
        <v>6071009110</v>
      </c>
      <c r="C5668" s="63">
        <v>15578</v>
      </c>
      <c r="D5668" s="63" t="s">
        <v>189</v>
      </c>
      <c r="E5668" s="96">
        <v>92394</v>
      </c>
      <c r="F5668" s="63">
        <v>27.8223067841041</v>
      </c>
      <c r="G5668" s="63">
        <v>0</v>
      </c>
      <c r="H5668" s="63">
        <v>45.6</v>
      </c>
      <c r="I5668" s="98" t="str">
        <f>VLOOKUP(E5668, 'Program Data Extracts-Zip Codes'!R$52:W$5334, 6, FALSE)</f>
        <v>SCG</v>
      </c>
      <c r="J5668" s="98" t="str">
        <f>VLOOKUP(E5668, 'Program Data Extracts-Zip Codes'!R$52:W$5334, 4, FALSE)</f>
        <v>SCE</v>
      </c>
    </row>
    <row r="5669" spans="2:10" x14ac:dyDescent="0.25">
      <c r="B5669" s="63">
        <v>6071010009</v>
      </c>
      <c r="C5669" s="63">
        <v>3511</v>
      </c>
      <c r="D5669" s="63" t="s">
        <v>189</v>
      </c>
      <c r="E5669" s="96">
        <v>92392</v>
      </c>
      <c r="F5669" s="63">
        <v>27.321194128160201</v>
      </c>
      <c r="G5669" s="63">
        <v>0</v>
      </c>
      <c r="H5669" s="63">
        <v>23.6</v>
      </c>
      <c r="I5669" s="98" t="str">
        <f>VLOOKUP(E5669, 'Program Data Extracts-Zip Codes'!R$52:W$5334, 6, FALSE)</f>
        <v>SCG</v>
      </c>
      <c r="J5669" s="98" t="str">
        <f>VLOOKUP(E5669, 'Program Data Extracts-Zip Codes'!R$52:W$5334, 4, FALSE)</f>
        <v>SCE</v>
      </c>
    </row>
    <row r="5670" spans="2:10" x14ac:dyDescent="0.25">
      <c r="B5670" s="63">
        <v>6071009911</v>
      </c>
      <c r="C5670" s="63">
        <v>6456</v>
      </c>
      <c r="D5670" s="63" t="s">
        <v>189</v>
      </c>
      <c r="E5670" s="96">
        <v>92392</v>
      </c>
      <c r="F5670" s="63">
        <v>24.166175057215501</v>
      </c>
      <c r="G5670" s="63">
        <v>0</v>
      </c>
      <c r="H5670" s="63">
        <v>46.1</v>
      </c>
      <c r="I5670" s="98" t="str">
        <f>VLOOKUP(E5670, 'Program Data Extracts-Zip Codes'!R$52:W$5334, 6, FALSE)</f>
        <v>SCG</v>
      </c>
      <c r="J5670" s="98" t="str">
        <f>VLOOKUP(E5670, 'Program Data Extracts-Zip Codes'!R$52:W$5334, 4, FALSE)</f>
        <v>SCE</v>
      </c>
    </row>
    <row r="5671" spans="2:10" x14ac:dyDescent="0.25">
      <c r="B5671" s="63">
        <v>6071010004</v>
      </c>
      <c r="C5671" s="63">
        <v>8437</v>
      </c>
      <c r="D5671" s="63" t="s">
        <v>189</v>
      </c>
      <c r="E5671" s="96">
        <v>92395</v>
      </c>
      <c r="F5671" s="63">
        <v>22.4311196827061</v>
      </c>
      <c r="G5671" s="63">
        <v>0</v>
      </c>
      <c r="H5671" s="63">
        <v>32.9</v>
      </c>
      <c r="I5671" s="98" t="str">
        <f>VLOOKUP(E5671, 'Program Data Extracts-Zip Codes'!R$52:W$5334, 6, FALSE)</f>
        <v>SCG</v>
      </c>
      <c r="J5671" s="98" t="str">
        <f>VLOOKUP(E5671, 'Program Data Extracts-Zip Codes'!R$52:W$5334, 4, FALSE)</f>
        <v>SCE</v>
      </c>
    </row>
    <row r="5672" spans="2:10" x14ac:dyDescent="0.25">
      <c r="B5672" s="63">
        <v>6071009118</v>
      </c>
      <c r="C5672" s="63">
        <v>22862</v>
      </c>
      <c r="D5672" s="63" t="s">
        <v>189</v>
      </c>
      <c r="E5672" s="96">
        <v>92392</v>
      </c>
      <c r="F5672" s="63">
        <v>21.5956299961077</v>
      </c>
      <c r="G5672" s="63">
        <v>0</v>
      </c>
      <c r="H5672" s="63">
        <v>31.8</v>
      </c>
      <c r="I5672" s="98" t="str">
        <f>VLOOKUP(E5672, 'Program Data Extracts-Zip Codes'!R$52:W$5334, 6, FALSE)</f>
        <v>SCG</v>
      </c>
      <c r="J5672" s="98" t="str">
        <f>VLOOKUP(E5672, 'Program Data Extracts-Zip Codes'!R$52:W$5334, 4, FALSE)</f>
        <v>SCE</v>
      </c>
    </row>
    <row r="5673" spans="2:10" x14ac:dyDescent="0.25">
      <c r="B5673" s="63">
        <v>6071980200</v>
      </c>
      <c r="C5673" s="63">
        <v>4499</v>
      </c>
      <c r="D5673" s="63" t="s">
        <v>189</v>
      </c>
      <c r="E5673" s="96">
        <v>92394</v>
      </c>
      <c r="F5673" s="63" t="s">
        <v>147</v>
      </c>
      <c r="G5673" s="63">
        <v>0</v>
      </c>
      <c r="H5673" s="63" t="s">
        <v>147</v>
      </c>
      <c r="I5673" s="98" t="str">
        <f>VLOOKUP(E5673, 'Program Data Extracts-Zip Codes'!R$52:W$5334, 6, FALSE)</f>
        <v>SCG</v>
      </c>
      <c r="J5673" s="98" t="str">
        <f>VLOOKUP(E5673, 'Program Data Extracts-Zip Codes'!R$52:W$5334, 4, FALSE)</f>
        <v>SCE</v>
      </c>
    </row>
    <row r="5674" spans="2:10" x14ac:dyDescent="0.25">
      <c r="B5674" s="63">
        <v>6071009201</v>
      </c>
      <c r="C5674" s="63">
        <v>4557</v>
      </c>
      <c r="D5674" s="63" t="s">
        <v>189</v>
      </c>
      <c r="E5674" s="96">
        <v>92397</v>
      </c>
      <c r="F5674" s="63">
        <v>14.7438286582814</v>
      </c>
      <c r="G5674" s="63">
        <v>0</v>
      </c>
      <c r="H5674" s="63">
        <v>37.299999999999997</v>
      </c>
      <c r="I5674" s="98" t="str">
        <f>VLOOKUP(E5674, 'Program Data Extracts-Zip Codes'!R$52:W$5334, 6, FALSE)</f>
        <v>SCG</v>
      </c>
      <c r="J5674" s="98" t="str">
        <f>VLOOKUP(E5674, 'Program Data Extracts-Zip Codes'!R$52:W$5334, 4, FALSE)</f>
        <v>SCE</v>
      </c>
    </row>
    <row r="5675" spans="2:10" x14ac:dyDescent="0.25">
      <c r="B5675" s="63">
        <v>6071008705</v>
      </c>
      <c r="C5675" s="63">
        <v>4617</v>
      </c>
      <c r="D5675" s="63" t="s">
        <v>189</v>
      </c>
      <c r="E5675" s="96">
        <v>92399</v>
      </c>
      <c r="F5675" s="63">
        <v>36.994099996984197</v>
      </c>
      <c r="G5675" s="63">
        <v>0</v>
      </c>
      <c r="H5675" s="63">
        <v>53.4</v>
      </c>
      <c r="I5675" s="98" t="str">
        <f>VLOOKUP(E5675, 'Program Data Extracts-Zip Codes'!R$52:W$5334, 6, FALSE)</f>
        <v>SCG</v>
      </c>
      <c r="J5675" s="98" t="str">
        <f>VLOOKUP(E5675, 'Program Data Extracts-Zip Codes'!R$52:W$5334, 4, FALSE)</f>
        <v>SCE</v>
      </c>
    </row>
    <row r="5676" spans="2:10" x14ac:dyDescent="0.25">
      <c r="B5676" s="63">
        <v>6071008704</v>
      </c>
      <c r="C5676" s="63">
        <v>7789</v>
      </c>
      <c r="D5676" s="63" t="s">
        <v>189</v>
      </c>
      <c r="E5676" s="96">
        <v>92399</v>
      </c>
      <c r="F5676" s="63">
        <v>30.744370885393899</v>
      </c>
      <c r="G5676" s="63">
        <v>0</v>
      </c>
      <c r="H5676" s="63">
        <v>33.299999999999997</v>
      </c>
      <c r="I5676" s="98" t="str">
        <f>VLOOKUP(E5676, 'Program Data Extracts-Zip Codes'!R$52:W$5334, 6, FALSE)</f>
        <v>SCG</v>
      </c>
      <c r="J5676" s="98" t="str">
        <f>VLOOKUP(E5676, 'Program Data Extracts-Zip Codes'!R$52:W$5334, 4, FALSE)</f>
        <v>SCE</v>
      </c>
    </row>
    <row r="5677" spans="2:10" x14ac:dyDescent="0.25">
      <c r="B5677" s="63">
        <v>6071008710</v>
      </c>
      <c r="C5677" s="63">
        <v>4442</v>
      </c>
      <c r="D5677" s="63" t="s">
        <v>189</v>
      </c>
      <c r="E5677" s="96">
        <v>92399</v>
      </c>
      <c r="F5677" s="63">
        <v>22.8480833897687</v>
      </c>
      <c r="G5677" s="63">
        <v>0</v>
      </c>
      <c r="H5677" s="63">
        <v>62.9</v>
      </c>
      <c r="I5677" s="98" t="str">
        <f>VLOOKUP(E5677, 'Program Data Extracts-Zip Codes'!R$52:W$5334, 6, FALSE)</f>
        <v>SCG</v>
      </c>
      <c r="J5677" s="98" t="str">
        <f>VLOOKUP(E5677, 'Program Data Extracts-Zip Codes'!R$52:W$5334, 4, FALSE)</f>
        <v>SCE</v>
      </c>
    </row>
    <row r="5678" spans="2:10" x14ac:dyDescent="0.25">
      <c r="B5678" s="63">
        <v>6071008706</v>
      </c>
      <c r="C5678" s="63">
        <v>12298</v>
      </c>
      <c r="D5678" s="63" t="s">
        <v>189</v>
      </c>
      <c r="E5678" s="96">
        <v>92399</v>
      </c>
      <c r="F5678" s="63">
        <v>22.563521263761199</v>
      </c>
      <c r="G5678" s="63">
        <v>0</v>
      </c>
      <c r="H5678" s="63">
        <v>16.3</v>
      </c>
      <c r="I5678" s="98" t="str">
        <f>VLOOKUP(E5678, 'Program Data Extracts-Zip Codes'!R$52:W$5334, 6, FALSE)</f>
        <v>SCG</v>
      </c>
      <c r="J5678" s="98" t="str">
        <f>VLOOKUP(E5678, 'Program Data Extracts-Zip Codes'!R$52:W$5334, 4, FALSE)</f>
        <v>SCE</v>
      </c>
    </row>
    <row r="5679" spans="2:10" x14ac:dyDescent="0.25">
      <c r="B5679" s="63">
        <v>6071008800</v>
      </c>
      <c r="C5679" s="63">
        <v>6382</v>
      </c>
      <c r="D5679" s="63" t="s">
        <v>189</v>
      </c>
      <c r="E5679" s="96">
        <v>92399</v>
      </c>
      <c r="F5679" s="63">
        <v>19.244629893730401</v>
      </c>
      <c r="G5679" s="63">
        <v>0</v>
      </c>
      <c r="H5679" s="63">
        <v>39.9</v>
      </c>
      <c r="I5679" s="98" t="str">
        <f>VLOOKUP(E5679, 'Program Data Extracts-Zip Codes'!R$52:W$5334, 6, FALSE)</f>
        <v>SCG</v>
      </c>
      <c r="J5679" s="98" t="str">
        <f>VLOOKUP(E5679, 'Program Data Extracts-Zip Codes'!R$52:W$5334, 4, FALSE)</f>
        <v>SCE</v>
      </c>
    </row>
    <row r="5680" spans="2:10" x14ac:dyDescent="0.25">
      <c r="B5680" s="63">
        <v>6071008709</v>
      </c>
      <c r="C5680" s="63">
        <v>4162</v>
      </c>
      <c r="D5680" s="63" t="s">
        <v>189</v>
      </c>
      <c r="E5680" s="96">
        <v>92399</v>
      </c>
      <c r="F5680" s="63">
        <v>17.668149951220698</v>
      </c>
      <c r="G5680" s="63">
        <v>0</v>
      </c>
      <c r="H5680" s="63">
        <v>50.8</v>
      </c>
      <c r="I5680" s="98" t="str">
        <f>VLOOKUP(E5680, 'Program Data Extracts-Zip Codes'!R$52:W$5334, 6, FALSE)</f>
        <v>SCG</v>
      </c>
      <c r="J5680" s="98" t="str">
        <f>VLOOKUP(E5680, 'Program Data Extracts-Zip Codes'!R$52:W$5334, 4, FALSE)</f>
        <v>SCE</v>
      </c>
    </row>
    <row r="5681" spans="2:10" x14ac:dyDescent="0.25">
      <c r="B5681" s="63">
        <v>6071008708</v>
      </c>
      <c r="C5681" s="63">
        <v>4352</v>
      </c>
      <c r="D5681" s="63" t="s">
        <v>189</v>
      </c>
      <c r="E5681" s="96">
        <v>92399</v>
      </c>
      <c r="F5681" s="63">
        <v>13.011823856561699</v>
      </c>
      <c r="G5681" s="63">
        <v>0</v>
      </c>
      <c r="H5681" s="63">
        <v>30.6</v>
      </c>
      <c r="I5681" s="98" t="str">
        <f>VLOOKUP(E5681, 'Program Data Extracts-Zip Codes'!R$52:W$5334, 6, FALSE)</f>
        <v>SCG</v>
      </c>
      <c r="J5681" s="98" t="str">
        <f>VLOOKUP(E5681, 'Program Data Extracts-Zip Codes'!R$52:W$5334, 4, FALSE)</f>
        <v>SCE</v>
      </c>
    </row>
    <row r="5682" spans="2:10" x14ac:dyDescent="0.25">
      <c r="B5682" s="63">
        <v>6071008703</v>
      </c>
      <c r="C5682" s="63">
        <v>7745</v>
      </c>
      <c r="D5682" s="63" t="s">
        <v>189</v>
      </c>
      <c r="E5682" s="96">
        <v>92399</v>
      </c>
      <c r="F5682" s="63">
        <v>11.8926928493305</v>
      </c>
      <c r="G5682" s="63">
        <v>0</v>
      </c>
      <c r="H5682" s="63">
        <v>10</v>
      </c>
      <c r="I5682" s="98" t="str">
        <f>VLOOKUP(E5682, 'Program Data Extracts-Zip Codes'!R$52:W$5334, 6, FALSE)</f>
        <v>SCG</v>
      </c>
      <c r="J5682" s="98" t="str">
        <f>VLOOKUP(E5682, 'Program Data Extracts-Zip Codes'!R$52:W$5334, 4, FALSE)</f>
        <v>SCE</v>
      </c>
    </row>
    <row r="5683" spans="2:10" x14ac:dyDescent="0.25">
      <c r="B5683" s="63">
        <v>6071010411</v>
      </c>
      <c r="C5683" s="63">
        <v>6752</v>
      </c>
      <c r="D5683" s="63" t="s">
        <v>189</v>
      </c>
      <c r="E5683" s="96">
        <v>92284</v>
      </c>
      <c r="F5683" s="63">
        <v>23.608816381859899</v>
      </c>
      <c r="G5683" s="63">
        <v>0</v>
      </c>
      <c r="H5683" s="63">
        <v>51.2</v>
      </c>
      <c r="I5683" s="98" t="str">
        <f>VLOOKUP(E5683, 'Program Data Extracts-Zip Codes'!R$52:W$5334, 6, FALSE)</f>
        <v>SCG</v>
      </c>
      <c r="J5683" s="98" t="str">
        <f>VLOOKUP(E5683, 'Program Data Extracts-Zip Codes'!R$52:W$5334, 4, FALSE)</f>
        <v>Imperial</v>
      </c>
    </row>
    <row r="5684" spans="2:10" x14ac:dyDescent="0.25">
      <c r="B5684" s="63">
        <v>6071010412</v>
      </c>
      <c r="C5684" s="63">
        <v>7720</v>
      </c>
      <c r="D5684" s="63" t="s">
        <v>189</v>
      </c>
      <c r="E5684" s="96">
        <v>92284</v>
      </c>
      <c r="F5684" s="63">
        <v>18.1965987439157</v>
      </c>
      <c r="G5684" s="63">
        <v>0</v>
      </c>
      <c r="H5684" s="63">
        <v>45</v>
      </c>
      <c r="I5684" s="98" t="str">
        <f>VLOOKUP(E5684, 'Program Data Extracts-Zip Codes'!R$52:W$5334, 6, FALSE)</f>
        <v>SCG</v>
      </c>
      <c r="J5684" s="98" t="str">
        <f>VLOOKUP(E5684, 'Program Data Extracts-Zip Codes'!R$52:W$5334, 4, FALSE)</f>
        <v>Imperial</v>
      </c>
    </row>
    <row r="5685" spans="2:10" x14ac:dyDescent="0.25">
      <c r="B5685" s="63">
        <v>6071010410</v>
      </c>
      <c r="C5685" s="63">
        <v>3105</v>
      </c>
      <c r="D5685" s="63" t="s">
        <v>189</v>
      </c>
      <c r="E5685" s="96">
        <v>92284</v>
      </c>
      <c r="F5685" s="63">
        <v>16.609912778581101</v>
      </c>
      <c r="G5685" s="63">
        <v>0</v>
      </c>
      <c r="H5685" s="63">
        <v>47.3</v>
      </c>
      <c r="I5685" s="98" t="str">
        <f>VLOOKUP(E5685, 'Program Data Extracts-Zip Codes'!R$52:W$5334, 6, FALSE)</f>
        <v>SCG</v>
      </c>
      <c r="J5685" s="98" t="str">
        <f>VLOOKUP(E5685, 'Program Data Extracts-Zip Codes'!R$52:W$5334, 4, FALSE)</f>
        <v>Imperial</v>
      </c>
    </row>
    <row r="5686" spans="2:10" x14ac:dyDescent="0.25">
      <c r="B5686" s="63">
        <v>6073021206</v>
      </c>
      <c r="C5686" s="63">
        <v>2995</v>
      </c>
      <c r="D5686" s="63" t="s">
        <v>190</v>
      </c>
      <c r="E5686" s="96">
        <v>91901</v>
      </c>
      <c r="F5686" s="63">
        <v>17.932779537006201</v>
      </c>
      <c r="G5686" s="63">
        <v>0</v>
      </c>
      <c r="H5686" s="63">
        <v>24.5</v>
      </c>
      <c r="I5686" s="98" t="str">
        <f>VLOOKUP(E5686, 'Program Data Extracts-Zip Codes'!R$52:W$5334, 6, FALSE)</f>
        <v>SDGE</v>
      </c>
      <c r="J5686" s="98" t="str">
        <f>VLOOKUP(E5686, 'Program Data Extracts-Zip Codes'!R$52:W$5334, 4, FALSE)</f>
        <v>SDGE</v>
      </c>
    </row>
    <row r="5687" spans="2:10" x14ac:dyDescent="0.25">
      <c r="B5687" s="63">
        <v>6073021202</v>
      </c>
      <c r="C5687" s="63">
        <v>3156</v>
      </c>
      <c r="D5687" s="63" t="s">
        <v>190</v>
      </c>
      <c r="E5687" s="96">
        <v>91901</v>
      </c>
      <c r="F5687" s="63">
        <v>11.657157871149501</v>
      </c>
      <c r="G5687" s="63">
        <v>0</v>
      </c>
      <c r="H5687" s="63">
        <v>29.9</v>
      </c>
      <c r="I5687" s="98" t="str">
        <f>VLOOKUP(E5687, 'Program Data Extracts-Zip Codes'!R$52:W$5334, 6, FALSE)</f>
        <v>SDGE</v>
      </c>
      <c r="J5687" s="98" t="str">
        <f>VLOOKUP(E5687, 'Program Data Extracts-Zip Codes'!R$52:W$5334, 4, FALSE)</f>
        <v>SDGE</v>
      </c>
    </row>
    <row r="5688" spans="2:10" x14ac:dyDescent="0.25">
      <c r="B5688" s="63">
        <v>6073021205</v>
      </c>
      <c r="C5688" s="63">
        <v>6801</v>
      </c>
      <c r="D5688" s="63" t="s">
        <v>190</v>
      </c>
      <c r="E5688" s="96">
        <v>91901</v>
      </c>
      <c r="F5688" s="63">
        <v>10.997236095039399</v>
      </c>
      <c r="G5688" s="63">
        <v>0</v>
      </c>
      <c r="H5688" s="63">
        <v>29.1</v>
      </c>
      <c r="I5688" s="98" t="str">
        <f>VLOOKUP(E5688, 'Program Data Extracts-Zip Codes'!R$52:W$5334, 6, FALSE)</f>
        <v>SDGE</v>
      </c>
      <c r="J5688" s="98" t="str">
        <f>VLOOKUP(E5688, 'Program Data Extracts-Zip Codes'!R$52:W$5334, 4, FALSE)</f>
        <v>SDGE</v>
      </c>
    </row>
    <row r="5689" spans="2:10" x14ac:dyDescent="0.25">
      <c r="B5689" s="63">
        <v>6073021204</v>
      </c>
      <c r="C5689" s="63">
        <v>5239</v>
      </c>
      <c r="D5689" s="63" t="s">
        <v>190</v>
      </c>
      <c r="E5689" s="96">
        <v>91901</v>
      </c>
      <c r="F5689" s="63">
        <v>7.6538816550311504</v>
      </c>
      <c r="G5689" s="63">
        <v>0</v>
      </c>
      <c r="H5689" s="63">
        <v>8.4</v>
      </c>
      <c r="I5689" s="98" t="str">
        <f>VLOOKUP(E5689, 'Program Data Extracts-Zip Codes'!R$52:W$5334, 6, FALSE)</f>
        <v>SDGE</v>
      </c>
      <c r="J5689" s="98" t="str">
        <f>VLOOKUP(E5689, 'Program Data Extracts-Zip Codes'!R$52:W$5334, 4, FALSE)</f>
        <v>SDGE</v>
      </c>
    </row>
    <row r="5690" spans="2:10" x14ac:dyDescent="0.25">
      <c r="B5690" s="63">
        <v>6073003204</v>
      </c>
      <c r="C5690" s="63">
        <v>3453</v>
      </c>
      <c r="D5690" s="63" t="s">
        <v>190</v>
      </c>
      <c r="E5690" s="96">
        <v>91902</v>
      </c>
      <c r="F5690" s="63">
        <v>23.242444688312201</v>
      </c>
      <c r="G5690" s="63">
        <v>0</v>
      </c>
      <c r="H5690" s="63">
        <v>27.3</v>
      </c>
      <c r="I5690" s="98" t="str">
        <f>VLOOKUP(E5690, 'Program Data Extracts-Zip Codes'!R$52:W$5334, 6, FALSE)</f>
        <v>SDGE</v>
      </c>
      <c r="J5690" s="98" t="str">
        <f>VLOOKUP(E5690, 'Program Data Extracts-Zip Codes'!R$52:W$5334, 4, FALSE)</f>
        <v>SDGE</v>
      </c>
    </row>
    <row r="5691" spans="2:10" x14ac:dyDescent="0.25">
      <c r="B5691" s="63">
        <v>6073003207</v>
      </c>
      <c r="C5691" s="63">
        <v>5890</v>
      </c>
      <c r="D5691" s="63" t="s">
        <v>190</v>
      </c>
      <c r="E5691" s="96">
        <v>91902</v>
      </c>
      <c r="F5691" s="63">
        <v>17.376969564280099</v>
      </c>
      <c r="G5691" s="63">
        <v>0</v>
      </c>
      <c r="H5691" s="63">
        <v>23.6</v>
      </c>
      <c r="I5691" s="98" t="str">
        <f>VLOOKUP(E5691, 'Program Data Extracts-Zip Codes'!R$52:W$5334, 6, FALSE)</f>
        <v>SDGE</v>
      </c>
      <c r="J5691" s="98" t="str">
        <f>VLOOKUP(E5691, 'Program Data Extracts-Zip Codes'!R$52:W$5334, 4, FALSE)</f>
        <v>SDGE</v>
      </c>
    </row>
    <row r="5692" spans="2:10" x14ac:dyDescent="0.25">
      <c r="B5692" s="63">
        <v>6073013412</v>
      </c>
      <c r="C5692" s="63">
        <v>5086</v>
      </c>
      <c r="D5692" s="63" t="s">
        <v>190</v>
      </c>
      <c r="E5692" s="96">
        <v>91902</v>
      </c>
      <c r="F5692" s="63">
        <v>15.441074101665</v>
      </c>
      <c r="G5692" s="63">
        <v>0</v>
      </c>
      <c r="H5692" s="63">
        <v>10.8</v>
      </c>
      <c r="I5692" s="98" t="str">
        <f>VLOOKUP(E5692, 'Program Data Extracts-Zip Codes'!R$52:W$5334, 6, FALSE)</f>
        <v>SDGE</v>
      </c>
      <c r="J5692" s="98" t="str">
        <f>VLOOKUP(E5692, 'Program Data Extracts-Zip Codes'!R$52:W$5334, 4, FALSE)</f>
        <v>SDGE</v>
      </c>
    </row>
    <row r="5693" spans="2:10" x14ac:dyDescent="0.25">
      <c r="B5693" s="63">
        <v>6073013411</v>
      </c>
      <c r="C5693" s="63">
        <v>4999</v>
      </c>
      <c r="D5693" s="63" t="s">
        <v>190</v>
      </c>
      <c r="E5693" s="96">
        <v>91902</v>
      </c>
      <c r="F5693" s="63">
        <v>11.0888623956562</v>
      </c>
      <c r="G5693" s="63">
        <v>0</v>
      </c>
      <c r="H5693" s="63">
        <v>12.9</v>
      </c>
      <c r="I5693" s="98" t="str">
        <f>VLOOKUP(E5693, 'Program Data Extracts-Zip Codes'!R$52:W$5334, 6, FALSE)</f>
        <v>SDGE</v>
      </c>
      <c r="J5693" s="98" t="str">
        <f>VLOOKUP(E5693, 'Program Data Extracts-Zip Codes'!R$52:W$5334, 4, FALSE)</f>
        <v>SDGE</v>
      </c>
    </row>
    <row r="5694" spans="2:10" x14ac:dyDescent="0.25">
      <c r="B5694" s="63">
        <v>6073013410</v>
      </c>
      <c r="C5694" s="63">
        <v>7073</v>
      </c>
      <c r="D5694" s="63" t="s">
        <v>190</v>
      </c>
      <c r="E5694" s="96">
        <v>91902</v>
      </c>
      <c r="F5694" s="63">
        <v>7.8383159564960101</v>
      </c>
      <c r="G5694" s="63">
        <v>0</v>
      </c>
      <c r="H5694" s="63">
        <v>7.9</v>
      </c>
      <c r="I5694" s="98" t="str">
        <f>VLOOKUP(E5694, 'Program Data Extracts-Zip Codes'!R$52:W$5334, 6, FALSE)</f>
        <v>SDGE</v>
      </c>
      <c r="J5694" s="98" t="str">
        <f>VLOOKUP(E5694, 'Program Data Extracts-Zip Codes'!R$52:W$5334, 4, FALSE)</f>
        <v>SDGE</v>
      </c>
    </row>
    <row r="5695" spans="2:10" x14ac:dyDescent="0.25">
      <c r="B5695" s="63">
        <v>6073018803</v>
      </c>
      <c r="C5695" s="63">
        <v>4564</v>
      </c>
      <c r="D5695" s="63" t="s">
        <v>190</v>
      </c>
      <c r="E5695" s="96">
        <v>92003</v>
      </c>
      <c r="F5695" s="63">
        <v>15.0464012906977</v>
      </c>
      <c r="G5695" s="63">
        <v>0</v>
      </c>
      <c r="H5695" s="63">
        <v>16.5</v>
      </c>
      <c r="I5695" s="98" t="str">
        <f>VLOOKUP(E5695, 'Program Data Extracts-Zip Codes'!R$52:W$5334, 6, FALSE)</f>
        <v>SDGE</v>
      </c>
      <c r="J5695" s="98" t="str">
        <f>VLOOKUP(E5695, 'Program Data Extracts-Zip Codes'!R$52:W$5334, 4, FALSE)</f>
        <v>SDGE</v>
      </c>
    </row>
    <row r="5696" spans="2:10" x14ac:dyDescent="0.25">
      <c r="B5696" s="63">
        <v>6073021000</v>
      </c>
      <c r="C5696" s="63">
        <v>4440</v>
      </c>
      <c r="D5696" s="63" t="s">
        <v>190</v>
      </c>
      <c r="E5696" s="96">
        <v>92004</v>
      </c>
      <c r="F5696" s="63">
        <v>23.872764854399598</v>
      </c>
      <c r="G5696" s="63">
        <v>0</v>
      </c>
      <c r="H5696" s="63">
        <v>54.3</v>
      </c>
      <c r="I5696" s="98" t="str">
        <f>VLOOKUP(E5696, 'Program Data Extracts-Zip Codes'!R$52:W$5334, 6, FALSE)</f>
        <v>SCG</v>
      </c>
      <c r="J5696" s="98" t="str">
        <f>VLOOKUP(E5696, 'Program Data Extracts-Zip Codes'!R$52:W$5334, 4, FALSE)</f>
        <v>Imperial</v>
      </c>
    </row>
    <row r="5697" spans="2:10" x14ac:dyDescent="0.25">
      <c r="B5697" s="63">
        <v>6073018700</v>
      </c>
      <c r="C5697" s="63">
        <v>37452</v>
      </c>
      <c r="D5697" s="63" t="s">
        <v>190</v>
      </c>
      <c r="E5697" s="96">
        <v>92055</v>
      </c>
      <c r="F5697" s="63">
        <v>26.036660080790899</v>
      </c>
      <c r="G5697" s="63">
        <v>0</v>
      </c>
      <c r="H5697" s="63">
        <v>49.4</v>
      </c>
      <c r="I5697" s="98" t="str">
        <f>VLOOKUP(E5697, 'Program Data Extracts-Zip Codes'!R$52:W$5334, 6, FALSE)</f>
        <v>SDGE</v>
      </c>
      <c r="J5697" s="98" t="str">
        <f>VLOOKUP(E5697, 'Program Data Extracts-Zip Codes'!R$52:W$5334, 4, FALSE)</f>
        <v>SDGE</v>
      </c>
    </row>
    <row r="5698" spans="2:10" x14ac:dyDescent="0.25">
      <c r="B5698" s="63">
        <v>6073021100</v>
      </c>
      <c r="C5698" s="63">
        <v>7589</v>
      </c>
      <c r="D5698" s="63" t="s">
        <v>190</v>
      </c>
      <c r="E5698" s="96">
        <v>91906</v>
      </c>
      <c r="F5698" s="63">
        <v>27.747527888217999</v>
      </c>
      <c r="G5698" s="63">
        <v>0</v>
      </c>
      <c r="H5698" s="63">
        <v>45.5</v>
      </c>
      <c r="I5698" s="98" t="str">
        <f>VLOOKUP(E5698, 'Program Data Extracts-Zip Codes'!R$52:W$5334, 6, FALSE)</f>
        <v>SDGE</v>
      </c>
      <c r="J5698" s="98" t="str">
        <f>VLOOKUP(E5698, 'Program Data Extracts-Zip Codes'!R$52:W$5334, 4, FALSE)</f>
        <v>SDGE</v>
      </c>
    </row>
    <row r="5699" spans="2:10" x14ac:dyDescent="0.25">
      <c r="B5699" s="63">
        <v>6073017401</v>
      </c>
      <c r="C5699" s="63">
        <v>5355</v>
      </c>
      <c r="D5699" s="63" t="s">
        <v>190</v>
      </c>
      <c r="E5699" s="96">
        <v>92007</v>
      </c>
      <c r="F5699" s="63">
        <v>8.5818402496044897</v>
      </c>
      <c r="G5699" s="63">
        <v>0</v>
      </c>
      <c r="H5699" s="63">
        <v>16.399999999999999</v>
      </c>
      <c r="I5699" s="98" t="str">
        <f>VLOOKUP(E5699, 'Program Data Extracts-Zip Codes'!R$52:W$5334, 6, FALSE)</f>
        <v>SDGE</v>
      </c>
      <c r="J5699" s="98" t="str">
        <f>VLOOKUP(E5699, 'Program Data Extracts-Zip Codes'!R$52:W$5334, 4, FALSE)</f>
        <v>SDGE</v>
      </c>
    </row>
    <row r="5700" spans="2:10" x14ac:dyDescent="0.25">
      <c r="B5700" s="63">
        <v>6073017900</v>
      </c>
      <c r="C5700" s="63">
        <v>6958</v>
      </c>
      <c r="D5700" s="63" t="s">
        <v>190</v>
      </c>
      <c r="E5700" s="96">
        <v>92008</v>
      </c>
      <c r="F5700" s="63">
        <v>18.7393874411155</v>
      </c>
      <c r="G5700" s="63">
        <v>0</v>
      </c>
      <c r="H5700" s="63">
        <v>37.700000000000003</v>
      </c>
      <c r="I5700" s="98" t="str">
        <f>VLOOKUP(E5700, 'Program Data Extracts-Zip Codes'!R$52:W$5334, 6, FALSE)</f>
        <v>SDGE</v>
      </c>
      <c r="J5700" s="98" t="str">
        <f>VLOOKUP(E5700, 'Program Data Extracts-Zip Codes'!R$52:W$5334, 4, FALSE)</f>
        <v>SDGE</v>
      </c>
    </row>
    <row r="5701" spans="2:10" x14ac:dyDescent="0.25">
      <c r="B5701" s="63">
        <v>6073019806</v>
      </c>
      <c r="C5701" s="63">
        <v>11116</v>
      </c>
      <c r="D5701" s="63" t="s">
        <v>190</v>
      </c>
      <c r="E5701" s="96">
        <v>92010</v>
      </c>
      <c r="F5701" s="63">
        <v>15.5139560522608</v>
      </c>
      <c r="G5701" s="63">
        <v>0</v>
      </c>
      <c r="H5701" s="63">
        <v>24.2</v>
      </c>
      <c r="I5701" s="98" t="str">
        <f>VLOOKUP(E5701, 'Program Data Extracts-Zip Codes'!R$52:W$5334, 6, FALSE)</f>
        <v>SDGE</v>
      </c>
      <c r="J5701" s="98" t="str">
        <f>VLOOKUP(E5701, 'Program Data Extracts-Zip Codes'!R$52:W$5334, 4, FALSE)</f>
        <v>SDGE</v>
      </c>
    </row>
    <row r="5702" spans="2:10" x14ac:dyDescent="0.25">
      <c r="B5702" s="63">
        <v>6073017809</v>
      </c>
      <c r="C5702" s="63">
        <v>2293</v>
      </c>
      <c r="D5702" s="63" t="s">
        <v>190</v>
      </c>
      <c r="E5702" s="96">
        <v>92008</v>
      </c>
      <c r="F5702" s="63">
        <v>14.125600601468999</v>
      </c>
      <c r="G5702" s="63">
        <v>0</v>
      </c>
      <c r="H5702" s="63">
        <v>21.3</v>
      </c>
      <c r="I5702" s="98" t="str">
        <f>VLOOKUP(E5702, 'Program Data Extracts-Zip Codes'!R$52:W$5334, 6, FALSE)</f>
        <v>SDGE</v>
      </c>
      <c r="J5702" s="98" t="str">
        <f>VLOOKUP(E5702, 'Program Data Extracts-Zip Codes'!R$52:W$5334, 4, FALSE)</f>
        <v>SDGE</v>
      </c>
    </row>
    <row r="5703" spans="2:10" x14ac:dyDescent="0.25">
      <c r="B5703" s="63">
        <v>6073022100</v>
      </c>
      <c r="C5703" s="63">
        <v>9082</v>
      </c>
      <c r="D5703" s="63" t="s">
        <v>190</v>
      </c>
      <c r="E5703" s="96">
        <v>92008</v>
      </c>
      <c r="F5703" s="63">
        <v>13.347859901983499</v>
      </c>
      <c r="G5703" s="63">
        <v>0</v>
      </c>
      <c r="H5703" s="63">
        <v>23.7</v>
      </c>
      <c r="I5703" s="98" t="str">
        <f>VLOOKUP(E5703, 'Program Data Extracts-Zip Codes'!R$52:W$5334, 6, FALSE)</f>
        <v>SDGE</v>
      </c>
      <c r="J5703" s="98" t="str">
        <f>VLOOKUP(E5703, 'Program Data Extracts-Zip Codes'!R$52:W$5334, 4, FALSE)</f>
        <v>SDGE</v>
      </c>
    </row>
    <row r="5704" spans="2:10" x14ac:dyDescent="0.25">
      <c r="B5704" s="63">
        <v>6073019803</v>
      </c>
      <c r="C5704" s="63">
        <v>4465</v>
      </c>
      <c r="D5704" s="63" t="s">
        <v>190</v>
      </c>
      <c r="E5704" s="96">
        <v>92010</v>
      </c>
      <c r="F5704" s="63">
        <v>11.5197052071779</v>
      </c>
      <c r="G5704" s="63">
        <v>0</v>
      </c>
      <c r="H5704" s="63">
        <v>12</v>
      </c>
      <c r="I5704" s="98" t="str">
        <f>VLOOKUP(E5704, 'Program Data Extracts-Zip Codes'!R$52:W$5334, 6, FALSE)</f>
        <v>SDGE</v>
      </c>
      <c r="J5704" s="98" t="str">
        <f>VLOOKUP(E5704, 'Program Data Extracts-Zip Codes'!R$52:W$5334, 4, FALSE)</f>
        <v>SDGE</v>
      </c>
    </row>
    <row r="5705" spans="2:10" x14ac:dyDescent="0.25">
      <c r="B5705" s="63">
        <v>6073017813</v>
      </c>
      <c r="C5705" s="63">
        <v>4106</v>
      </c>
      <c r="D5705" s="63" t="s">
        <v>190</v>
      </c>
      <c r="E5705" s="96">
        <v>92011</v>
      </c>
      <c r="F5705" s="63">
        <v>10.581147831417701</v>
      </c>
      <c r="G5705" s="63">
        <v>0</v>
      </c>
      <c r="H5705" s="63">
        <v>17.5</v>
      </c>
      <c r="I5705" s="98" t="str">
        <f>VLOOKUP(E5705, 'Program Data Extracts-Zip Codes'!R$52:W$5334, 6, FALSE)</f>
        <v>SDGE</v>
      </c>
      <c r="J5705" s="98" t="str">
        <f>VLOOKUP(E5705, 'Program Data Extracts-Zip Codes'!R$52:W$5334, 4, FALSE)</f>
        <v>SDGE</v>
      </c>
    </row>
    <row r="5706" spans="2:10" x14ac:dyDescent="0.25">
      <c r="B5706" s="63">
        <v>6073017810</v>
      </c>
      <c r="C5706" s="63">
        <v>4942</v>
      </c>
      <c r="D5706" s="63" t="s">
        <v>190</v>
      </c>
      <c r="E5706" s="96">
        <v>92008</v>
      </c>
      <c r="F5706" s="63">
        <v>9.57163878520773</v>
      </c>
      <c r="G5706" s="63">
        <v>0</v>
      </c>
      <c r="H5706" s="63">
        <v>20.100000000000001</v>
      </c>
      <c r="I5706" s="98" t="str">
        <f>VLOOKUP(E5706, 'Program Data Extracts-Zip Codes'!R$52:W$5334, 6, FALSE)</f>
        <v>SDGE</v>
      </c>
      <c r="J5706" s="98" t="str">
        <f>VLOOKUP(E5706, 'Program Data Extracts-Zip Codes'!R$52:W$5334, 4, FALSE)</f>
        <v>SDGE</v>
      </c>
    </row>
    <row r="5707" spans="2:10" x14ac:dyDescent="0.25">
      <c r="B5707" s="63">
        <v>6073020013</v>
      </c>
      <c r="C5707" s="63">
        <v>12473</v>
      </c>
      <c r="D5707" s="63" t="s">
        <v>190</v>
      </c>
      <c r="E5707" s="96">
        <v>92009</v>
      </c>
      <c r="F5707" s="63">
        <v>9.0272978157837702</v>
      </c>
      <c r="G5707" s="63">
        <v>0</v>
      </c>
      <c r="H5707" s="63">
        <v>13.3</v>
      </c>
      <c r="I5707" s="98" t="str">
        <f>VLOOKUP(E5707, 'Program Data Extracts-Zip Codes'!R$52:W$5334, 6, FALSE)</f>
        <v>SDGE</v>
      </c>
      <c r="J5707" s="98" t="str">
        <f>VLOOKUP(E5707, 'Program Data Extracts-Zip Codes'!R$52:W$5334, 4, FALSE)</f>
        <v>SDGE</v>
      </c>
    </row>
    <row r="5708" spans="2:10" x14ac:dyDescent="0.25">
      <c r="B5708" s="63">
        <v>6073020015</v>
      </c>
      <c r="C5708" s="63">
        <v>3841</v>
      </c>
      <c r="D5708" s="63" t="s">
        <v>190</v>
      </c>
      <c r="E5708" s="96">
        <v>92009</v>
      </c>
      <c r="F5708" s="63">
        <v>8.9369085797266496</v>
      </c>
      <c r="G5708" s="63">
        <v>0</v>
      </c>
      <c r="H5708" s="63">
        <v>16</v>
      </c>
      <c r="I5708" s="98" t="str">
        <f>VLOOKUP(E5708, 'Program Data Extracts-Zip Codes'!R$52:W$5334, 6, FALSE)</f>
        <v>SDGE</v>
      </c>
      <c r="J5708" s="98" t="str">
        <f>VLOOKUP(E5708, 'Program Data Extracts-Zip Codes'!R$52:W$5334, 4, FALSE)</f>
        <v>SDGE</v>
      </c>
    </row>
    <row r="5709" spans="2:10" x14ac:dyDescent="0.25">
      <c r="B5709" s="63">
        <v>6073017808</v>
      </c>
      <c r="C5709" s="63">
        <v>5975</v>
      </c>
      <c r="D5709" s="63" t="s">
        <v>190</v>
      </c>
      <c r="E5709" s="96">
        <v>92011</v>
      </c>
      <c r="F5709" s="63">
        <v>8.4481806493581804</v>
      </c>
      <c r="G5709" s="63">
        <v>0</v>
      </c>
      <c r="H5709" s="63">
        <v>15.5</v>
      </c>
      <c r="I5709" s="98" t="str">
        <f>VLOOKUP(E5709, 'Program Data Extracts-Zip Codes'!R$52:W$5334, 6, FALSE)</f>
        <v>SDGE</v>
      </c>
      <c r="J5709" s="98" t="str">
        <f>VLOOKUP(E5709, 'Program Data Extracts-Zip Codes'!R$52:W$5334, 4, FALSE)</f>
        <v>SDGE</v>
      </c>
    </row>
    <row r="5710" spans="2:10" x14ac:dyDescent="0.25">
      <c r="B5710" s="63">
        <v>6073017801</v>
      </c>
      <c r="C5710" s="63">
        <v>6539</v>
      </c>
      <c r="D5710" s="63" t="s">
        <v>190</v>
      </c>
      <c r="E5710" s="96">
        <v>92008</v>
      </c>
      <c r="F5710" s="63">
        <v>8.2049650699182504</v>
      </c>
      <c r="G5710" s="63">
        <v>0</v>
      </c>
      <c r="H5710" s="63">
        <v>16.3</v>
      </c>
      <c r="I5710" s="98" t="str">
        <f>VLOOKUP(E5710, 'Program Data Extracts-Zip Codes'!R$52:W$5334, 6, FALSE)</f>
        <v>SDGE</v>
      </c>
      <c r="J5710" s="98" t="str">
        <f>VLOOKUP(E5710, 'Program Data Extracts-Zip Codes'!R$52:W$5334, 4, FALSE)</f>
        <v>SDGE</v>
      </c>
    </row>
    <row r="5711" spans="2:10" x14ac:dyDescent="0.25">
      <c r="B5711" s="63">
        <v>6073018000</v>
      </c>
      <c r="C5711" s="63">
        <v>3711</v>
      </c>
      <c r="D5711" s="63" t="s">
        <v>190</v>
      </c>
      <c r="E5711" s="96">
        <v>92008</v>
      </c>
      <c r="F5711" s="63">
        <v>8.1032254597386206</v>
      </c>
      <c r="G5711" s="63">
        <v>0</v>
      </c>
      <c r="H5711" s="63">
        <v>12.9</v>
      </c>
      <c r="I5711" s="98" t="str">
        <f>VLOOKUP(E5711, 'Program Data Extracts-Zip Codes'!R$52:W$5334, 6, FALSE)</f>
        <v>SDGE</v>
      </c>
      <c r="J5711" s="98" t="str">
        <f>VLOOKUP(E5711, 'Program Data Extracts-Zip Codes'!R$52:W$5334, 4, FALSE)</f>
        <v>SDGE</v>
      </c>
    </row>
    <row r="5712" spans="2:10" x14ac:dyDescent="0.25">
      <c r="B5712" s="63">
        <v>6073017811</v>
      </c>
      <c r="C5712" s="63">
        <v>6355</v>
      </c>
      <c r="D5712" s="63" t="s">
        <v>190</v>
      </c>
      <c r="E5712" s="96">
        <v>92011</v>
      </c>
      <c r="F5712" s="63">
        <v>7.8471536529869903</v>
      </c>
      <c r="G5712" s="63">
        <v>0</v>
      </c>
      <c r="H5712" s="63">
        <v>18.7</v>
      </c>
      <c r="I5712" s="98" t="str">
        <f>VLOOKUP(E5712, 'Program Data Extracts-Zip Codes'!R$52:W$5334, 6, FALSE)</f>
        <v>SDGE</v>
      </c>
      <c r="J5712" s="98" t="str">
        <f>VLOOKUP(E5712, 'Program Data Extracts-Zip Codes'!R$52:W$5334, 4, FALSE)</f>
        <v>SDGE</v>
      </c>
    </row>
    <row r="5713" spans="2:10" x14ac:dyDescent="0.25">
      <c r="B5713" s="63">
        <v>6073020016</v>
      </c>
      <c r="C5713" s="63">
        <v>9314</v>
      </c>
      <c r="D5713" s="63" t="s">
        <v>190</v>
      </c>
      <c r="E5713" s="96">
        <v>92009</v>
      </c>
      <c r="F5713" s="63">
        <v>7.7149877226718502</v>
      </c>
      <c r="G5713" s="63">
        <v>0</v>
      </c>
      <c r="H5713" s="63">
        <v>17.399999999999999</v>
      </c>
      <c r="I5713" s="98" t="str">
        <f>VLOOKUP(E5713, 'Program Data Extracts-Zip Codes'!R$52:W$5334, 6, FALSE)</f>
        <v>SDGE</v>
      </c>
      <c r="J5713" s="98" t="str">
        <f>VLOOKUP(E5713, 'Program Data Extracts-Zip Codes'!R$52:W$5334, 4, FALSE)</f>
        <v>SDGE</v>
      </c>
    </row>
    <row r="5714" spans="2:10" x14ac:dyDescent="0.25">
      <c r="B5714" s="63">
        <v>6073020014</v>
      </c>
      <c r="C5714" s="63">
        <v>7006</v>
      </c>
      <c r="D5714" s="63" t="s">
        <v>190</v>
      </c>
      <c r="E5714" s="96">
        <v>92009</v>
      </c>
      <c r="F5714" s="63">
        <v>7.5644605447276003</v>
      </c>
      <c r="G5714" s="63">
        <v>0</v>
      </c>
      <c r="H5714" s="63">
        <v>17.899999999999999</v>
      </c>
      <c r="I5714" s="98" t="str">
        <f>VLOOKUP(E5714, 'Program Data Extracts-Zip Codes'!R$52:W$5334, 6, FALSE)</f>
        <v>SDGE</v>
      </c>
      <c r="J5714" s="98" t="str">
        <f>VLOOKUP(E5714, 'Program Data Extracts-Zip Codes'!R$52:W$5334, 4, FALSE)</f>
        <v>SDGE</v>
      </c>
    </row>
    <row r="5715" spans="2:10" x14ac:dyDescent="0.25">
      <c r="B5715" s="63">
        <v>6073017109</v>
      </c>
      <c r="C5715" s="63">
        <v>6650</v>
      </c>
      <c r="D5715" s="63" t="s">
        <v>190</v>
      </c>
      <c r="E5715" s="96">
        <v>92009</v>
      </c>
      <c r="F5715" s="63">
        <v>7.2802888733096998</v>
      </c>
      <c r="G5715" s="63">
        <v>0</v>
      </c>
      <c r="H5715" s="63">
        <v>13.3</v>
      </c>
      <c r="I5715" s="98" t="str">
        <f>VLOOKUP(E5715, 'Program Data Extracts-Zip Codes'!R$52:W$5334, 6, FALSE)</f>
        <v>SDGE</v>
      </c>
      <c r="J5715" s="98" t="str">
        <f>VLOOKUP(E5715, 'Program Data Extracts-Zip Codes'!R$52:W$5334, 4, FALSE)</f>
        <v>SDGE</v>
      </c>
    </row>
    <row r="5716" spans="2:10" x14ac:dyDescent="0.25">
      <c r="B5716" s="63">
        <v>6073019804</v>
      </c>
      <c r="C5716" s="63">
        <v>4447</v>
      </c>
      <c r="D5716" s="63" t="s">
        <v>190</v>
      </c>
      <c r="E5716" s="96">
        <v>92010</v>
      </c>
      <c r="F5716" s="63">
        <v>6.2439818733762804</v>
      </c>
      <c r="G5716" s="63">
        <v>0</v>
      </c>
      <c r="H5716" s="63">
        <v>14.6</v>
      </c>
      <c r="I5716" s="98" t="str">
        <f>VLOOKUP(E5716, 'Program Data Extracts-Zip Codes'!R$52:W$5334, 6, FALSE)</f>
        <v>SDGE</v>
      </c>
      <c r="J5716" s="98" t="str">
        <f>VLOOKUP(E5716, 'Program Data Extracts-Zip Codes'!R$52:W$5334, 4, FALSE)</f>
        <v>SDGE</v>
      </c>
    </row>
    <row r="5717" spans="2:10" x14ac:dyDescent="0.25">
      <c r="B5717" s="63">
        <v>6073012502</v>
      </c>
      <c r="C5717" s="63">
        <v>4466</v>
      </c>
      <c r="D5717" s="63" t="s">
        <v>190</v>
      </c>
      <c r="E5717" s="96">
        <v>91910</v>
      </c>
      <c r="F5717" s="63">
        <v>49.425468192469303</v>
      </c>
      <c r="G5717" s="63">
        <v>4466</v>
      </c>
      <c r="H5717" s="63">
        <v>68.099999999999994</v>
      </c>
      <c r="I5717" s="98" t="str">
        <f>VLOOKUP(E5717, 'Program Data Extracts-Zip Codes'!R$52:W$5334, 6, FALSE)</f>
        <v>SDGE</v>
      </c>
      <c r="J5717" s="98" t="str">
        <f>VLOOKUP(E5717, 'Program Data Extracts-Zip Codes'!R$52:W$5334, 4, FALSE)</f>
        <v>SDGE</v>
      </c>
    </row>
    <row r="5718" spans="2:10" x14ac:dyDescent="0.25">
      <c r="B5718" s="63">
        <v>6073013205</v>
      </c>
      <c r="C5718" s="63">
        <v>2381</v>
      </c>
      <c r="D5718" s="63" t="s">
        <v>190</v>
      </c>
      <c r="E5718" s="96">
        <v>91911</v>
      </c>
      <c r="F5718" s="63">
        <v>45.502287817703802</v>
      </c>
      <c r="G5718" s="63">
        <v>2381</v>
      </c>
      <c r="H5718" s="63">
        <v>54.1</v>
      </c>
      <c r="I5718" s="98" t="str">
        <f>VLOOKUP(E5718, 'Program Data Extracts-Zip Codes'!R$52:W$5334, 6, FALSE)</f>
        <v>SDGE</v>
      </c>
      <c r="J5718" s="98" t="str">
        <f>VLOOKUP(E5718, 'Program Data Extracts-Zip Codes'!R$52:W$5334, 4, FALSE)</f>
        <v>SDGE</v>
      </c>
    </row>
    <row r="5719" spans="2:10" x14ac:dyDescent="0.25">
      <c r="B5719" s="63">
        <v>6073012501</v>
      </c>
      <c r="C5719" s="63">
        <v>3858</v>
      </c>
      <c r="D5719" s="63" t="s">
        <v>190</v>
      </c>
      <c r="E5719" s="96">
        <v>91910</v>
      </c>
      <c r="F5719" s="63">
        <v>42.298475821247898</v>
      </c>
      <c r="G5719" s="63">
        <v>3858</v>
      </c>
      <c r="H5719" s="63">
        <v>67</v>
      </c>
      <c r="I5719" s="98" t="str">
        <f>VLOOKUP(E5719, 'Program Data Extracts-Zip Codes'!R$52:W$5334, 6, FALSE)</f>
        <v>SDGE</v>
      </c>
      <c r="J5719" s="98" t="str">
        <f>VLOOKUP(E5719, 'Program Data Extracts-Zip Codes'!R$52:W$5334, 4, FALSE)</f>
        <v>SDGE</v>
      </c>
    </row>
    <row r="5720" spans="2:10" x14ac:dyDescent="0.25">
      <c r="B5720" s="63">
        <v>6073012600</v>
      </c>
      <c r="C5720" s="63">
        <v>5047</v>
      </c>
      <c r="D5720" s="63" t="s">
        <v>190</v>
      </c>
      <c r="E5720" s="96">
        <v>91910</v>
      </c>
      <c r="F5720" s="63">
        <v>39.694436635796002</v>
      </c>
      <c r="G5720" s="63">
        <v>5047</v>
      </c>
      <c r="H5720" s="63">
        <v>43.4</v>
      </c>
      <c r="I5720" s="98" t="str">
        <f>VLOOKUP(E5720, 'Program Data Extracts-Zip Codes'!R$52:W$5334, 6, FALSE)</f>
        <v>SDGE</v>
      </c>
      <c r="J5720" s="98" t="str">
        <f>VLOOKUP(E5720, 'Program Data Extracts-Zip Codes'!R$52:W$5334, 4, FALSE)</f>
        <v>SDGE</v>
      </c>
    </row>
    <row r="5721" spans="2:10" x14ac:dyDescent="0.25">
      <c r="B5721" s="63">
        <v>6073013103</v>
      </c>
      <c r="C5721" s="63">
        <v>2668</v>
      </c>
      <c r="D5721" s="63" t="s">
        <v>190</v>
      </c>
      <c r="E5721" s="96">
        <v>91911</v>
      </c>
      <c r="F5721" s="63">
        <v>38.322972676369801</v>
      </c>
      <c r="G5721" s="63">
        <v>0</v>
      </c>
      <c r="H5721" s="63">
        <v>55.9</v>
      </c>
      <c r="I5721" s="98" t="str">
        <f>VLOOKUP(E5721, 'Program Data Extracts-Zip Codes'!R$52:W$5334, 6, FALSE)</f>
        <v>SDGE</v>
      </c>
      <c r="J5721" s="98" t="str">
        <f>VLOOKUP(E5721, 'Program Data Extracts-Zip Codes'!R$52:W$5334, 4, FALSE)</f>
        <v>SDGE</v>
      </c>
    </row>
    <row r="5722" spans="2:10" x14ac:dyDescent="0.25">
      <c r="B5722" s="63">
        <v>6073012700</v>
      </c>
      <c r="C5722" s="63">
        <v>4955</v>
      </c>
      <c r="D5722" s="63" t="s">
        <v>190</v>
      </c>
      <c r="E5722" s="96">
        <v>91910</v>
      </c>
      <c r="F5722" s="63">
        <v>37.724002591285803</v>
      </c>
      <c r="G5722" s="63">
        <v>0</v>
      </c>
      <c r="H5722" s="63">
        <v>59.7</v>
      </c>
      <c r="I5722" s="98" t="str">
        <f>VLOOKUP(E5722, 'Program Data Extracts-Zip Codes'!R$52:W$5334, 6, FALSE)</f>
        <v>SDGE</v>
      </c>
      <c r="J5722" s="98" t="str">
        <f>VLOOKUP(E5722, 'Program Data Extracts-Zip Codes'!R$52:W$5334, 4, FALSE)</f>
        <v>SDGE</v>
      </c>
    </row>
    <row r="5723" spans="2:10" x14ac:dyDescent="0.25">
      <c r="B5723" s="63">
        <v>6073012402</v>
      </c>
      <c r="C5723" s="63">
        <v>5445</v>
      </c>
      <c r="D5723" s="63" t="s">
        <v>190</v>
      </c>
      <c r="E5723" s="96">
        <v>91910</v>
      </c>
      <c r="F5723" s="63">
        <v>34.877009851826898</v>
      </c>
      <c r="G5723" s="63">
        <v>0</v>
      </c>
      <c r="H5723" s="63">
        <v>52.9</v>
      </c>
      <c r="I5723" s="98" t="str">
        <f>VLOOKUP(E5723, 'Program Data Extracts-Zip Codes'!R$52:W$5334, 6, FALSE)</f>
        <v>SDGE</v>
      </c>
      <c r="J5723" s="98" t="str">
        <f>VLOOKUP(E5723, 'Program Data Extracts-Zip Codes'!R$52:W$5334, 4, FALSE)</f>
        <v>SDGE</v>
      </c>
    </row>
    <row r="5724" spans="2:10" x14ac:dyDescent="0.25">
      <c r="B5724" s="63">
        <v>6073013104</v>
      </c>
      <c r="C5724" s="63">
        <v>5893</v>
      </c>
      <c r="D5724" s="63" t="s">
        <v>190</v>
      </c>
      <c r="E5724" s="96">
        <v>91911</v>
      </c>
      <c r="F5724" s="63">
        <v>34.003676422754097</v>
      </c>
      <c r="G5724" s="63">
        <v>0</v>
      </c>
      <c r="H5724" s="63">
        <v>50.5</v>
      </c>
      <c r="I5724" s="98" t="str">
        <f>VLOOKUP(E5724, 'Program Data Extracts-Zip Codes'!R$52:W$5334, 6, FALSE)</f>
        <v>SDGE</v>
      </c>
      <c r="J5724" s="98" t="str">
        <f>VLOOKUP(E5724, 'Program Data Extracts-Zip Codes'!R$52:W$5334, 4, FALSE)</f>
        <v>SDGE</v>
      </c>
    </row>
    <row r="5725" spans="2:10" x14ac:dyDescent="0.25">
      <c r="B5725" s="63">
        <v>6073013206</v>
      </c>
      <c r="C5725" s="63">
        <v>6544</v>
      </c>
      <c r="D5725" s="63" t="s">
        <v>190</v>
      </c>
      <c r="E5725" s="96">
        <v>91911</v>
      </c>
      <c r="F5725" s="63">
        <v>33.711587020558198</v>
      </c>
      <c r="G5725" s="63">
        <v>0</v>
      </c>
      <c r="H5725" s="63">
        <v>46</v>
      </c>
      <c r="I5725" s="98" t="str">
        <f>VLOOKUP(E5725, 'Program Data Extracts-Zip Codes'!R$52:W$5334, 6, FALSE)</f>
        <v>SDGE</v>
      </c>
      <c r="J5725" s="98" t="str">
        <f>VLOOKUP(E5725, 'Program Data Extracts-Zip Codes'!R$52:W$5334, 4, FALSE)</f>
        <v>SDGE</v>
      </c>
    </row>
    <row r="5726" spans="2:10" x14ac:dyDescent="0.25">
      <c r="B5726" s="63">
        <v>6073013308</v>
      </c>
      <c r="C5726" s="63">
        <v>3731</v>
      </c>
      <c r="D5726" s="63" t="s">
        <v>190</v>
      </c>
      <c r="E5726" s="96">
        <v>91911</v>
      </c>
      <c r="F5726" s="63">
        <v>33.415704870548602</v>
      </c>
      <c r="G5726" s="63">
        <v>0</v>
      </c>
      <c r="H5726" s="63">
        <v>43.6</v>
      </c>
      <c r="I5726" s="98" t="str">
        <f>VLOOKUP(E5726, 'Program Data Extracts-Zip Codes'!R$52:W$5334, 6, FALSE)</f>
        <v>SDGE</v>
      </c>
      <c r="J5726" s="98" t="str">
        <f>VLOOKUP(E5726, 'Program Data Extracts-Zip Codes'!R$52:W$5334, 4, FALSE)</f>
        <v>SDGE</v>
      </c>
    </row>
    <row r="5727" spans="2:10" x14ac:dyDescent="0.25">
      <c r="B5727" s="63">
        <v>6073013306</v>
      </c>
      <c r="C5727" s="63">
        <v>4773</v>
      </c>
      <c r="D5727" s="63" t="s">
        <v>190</v>
      </c>
      <c r="E5727" s="96">
        <v>91911</v>
      </c>
      <c r="F5727" s="63">
        <v>33.403609980515199</v>
      </c>
      <c r="G5727" s="63">
        <v>0</v>
      </c>
      <c r="H5727" s="63">
        <v>38.200000000000003</v>
      </c>
      <c r="I5727" s="98" t="str">
        <f>VLOOKUP(E5727, 'Program Data Extracts-Zip Codes'!R$52:W$5334, 6, FALSE)</f>
        <v>SDGE</v>
      </c>
      <c r="J5727" s="98" t="str">
        <f>VLOOKUP(E5727, 'Program Data Extracts-Zip Codes'!R$52:W$5334, 4, FALSE)</f>
        <v>SDGE</v>
      </c>
    </row>
    <row r="5728" spans="2:10" x14ac:dyDescent="0.25">
      <c r="B5728" s="63">
        <v>6073013204</v>
      </c>
      <c r="C5728" s="63">
        <v>4014</v>
      </c>
      <c r="D5728" s="63" t="s">
        <v>190</v>
      </c>
      <c r="E5728" s="96">
        <v>91911</v>
      </c>
      <c r="F5728" s="63">
        <v>33.400886370638702</v>
      </c>
      <c r="G5728" s="63">
        <v>0</v>
      </c>
      <c r="H5728" s="63">
        <v>52.3</v>
      </c>
      <c r="I5728" s="98" t="str">
        <f>VLOOKUP(E5728, 'Program Data Extracts-Zip Codes'!R$52:W$5334, 6, FALSE)</f>
        <v>SDGE</v>
      </c>
      <c r="J5728" s="98" t="str">
        <f>VLOOKUP(E5728, 'Program Data Extracts-Zip Codes'!R$52:W$5334, 4, FALSE)</f>
        <v>SDGE</v>
      </c>
    </row>
    <row r="5729" spans="2:10" x14ac:dyDescent="0.25">
      <c r="B5729" s="63">
        <v>6073013307</v>
      </c>
      <c r="C5729" s="63">
        <v>3966</v>
      </c>
      <c r="D5729" s="63" t="s">
        <v>190</v>
      </c>
      <c r="E5729" s="96">
        <v>91911</v>
      </c>
      <c r="F5729" s="63">
        <v>29.686424055472401</v>
      </c>
      <c r="G5729" s="63">
        <v>0</v>
      </c>
      <c r="H5729" s="63">
        <v>47.3</v>
      </c>
      <c r="I5729" s="98" t="str">
        <f>VLOOKUP(E5729, 'Program Data Extracts-Zip Codes'!R$52:W$5334, 6, FALSE)</f>
        <v>SDGE</v>
      </c>
      <c r="J5729" s="98" t="str">
        <f>VLOOKUP(E5729, 'Program Data Extracts-Zip Codes'!R$52:W$5334, 4, FALSE)</f>
        <v>SDGE</v>
      </c>
    </row>
    <row r="5730" spans="2:10" x14ac:dyDescent="0.25">
      <c r="B5730" s="63">
        <v>6073013312</v>
      </c>
      <c r="C5730" s="63">
        <v>2853</v>
      </c>
      <c r="D5730" s="63" t="s">
        <v>190</v>
      </c>
      <c r="E5730" s="96">
        <v>91911</v>
      </c>
      <c r="F5730" s="63">
        <v>28.5044234146823</v>
      </c>
      <c r="G5730" s="63">
        <v>0</v>
      </c>
      <c r="H5730" s="63">
        <v>22.4</v>
      </c>
      <c r="I5730" s="98" t="str">
        <f>VLOOKUP(E5730, 'Program Data Extracts-Zip Codes'!R$52:W$5334, 6, FALSE)</f>
        <v>SDGE</v>
      </c>
      <c r="J5730" s="98" t="str">
        <f>VLOOKUP(E5730, 'Program Data Extracts-Zip Codes'!R$52:W$5334, 4, FALSE)</f>
        <v>SDGE</v>
      </c>
    </row>
    <row r="5731" spans="2:10" x14ac:dyDescent="0.25">
      <c r="B5731" s="63">
        <v>6073013203</v>
      </c>
      <c r="C5731" s="63">
        <v>6464</v>
      </c>
      <c r="D5731" s="63" t="s">
        <v>190</v>
      </c>
      <c r="E5731" s="96">
        <v>91911</v>
      </c>
      <c r="F5731" s="63">
        <v>26.729427248626799</v>
      </c>
      <c r="G5731" s="63">
        <v>0</v>
      </c>
      <c r="H5731" s="63">
        <v>75.2</v>
      </c>
      <c r="I5731" s="98" t="str">
        <f>VLOOKUP(E5731, 'Program Data Extracts-Zip Codes'!R$52:W$5334, 6, FALSE)</f>
        <v>SDGE</v>
      </c>
      <c r="J5731" s="98" t="str">
        <f>VLOOKUP(E5731, 'Program Data Extracts-Zip Codes'!R$52:W$5334, 4, FALSE)</f>
        <v>SDGE</v>
      </c>
    </row>
    <row r="5732" spans="2:10" x14ac:dyDescent="0.25">
      <c r="B5732" s="63">
        <v>6073013409</v>
      </c>
      <c r="C5732" s="63">
        <v>5380</v>
      </c>
      <c r="D5732" s="63" t="s">
        <v>190</v>
      </c>
      <c r="E5732" s="96">
        <v>91910</v>
      </c>
      <c r="F5732" s="63">
        <v>25.097155143428999</v>
      </c>
      <c r="G5732" s="63">
        <v>0</v>
      </c>
      <c r="H5732" s="63">
        <v>20.100000000000001</v>
      </c>
      <c r="I5732" s="98" t="str">
        <f>VLOOKUP(E5732, 'Program Data Extracts-Zip Codes'!R$52:W$5334, 6, FALSE)</f>
        <v>SDGE</v>
      </c>
      <c r="J5732" s="98" t="str">
        <f>VLOOKUP(E5732, 'Program Data Extracts-Zip Codes'!R$52:W$5334, 4, FALSE)</f>
        <v>SDGE</v>
      </c>
    </row>
    <row r="5733" spans="2:10" x14ac:dyDescent="0.25">
      <c r="B5733" s="63">
        <v>6073013302</v>
      </c>
      <c r="C5733" s="63">
        <v>4933</v>
      </c>
      <c r="D5733" s="63" t="s">
        <v>190</v>
      </c>
      <c r="E5733" s="96">
        <v>91911</v>
      </c>
      <c r="F5733" s="63">
        <v>24.845340523841902</v>
      </c>
      <c r="G5733" s="63">
        <v>0</v>
      </c>
      <c r="H5733" s="63">
        <v>33.1</v>
      </c>
      <c r="I5733" s="98" t="str">
        <f>VLOOKUP(E5733, 'Program Data Extracts-Zip Codes'!R$52:W$5334, 6, FALSE)</f>
        <v>SDGE</v>
      </c>
      <c r="J5733" s="98" t="str">
        <f>VLOOKUP(E5733, 'Program Data Extracts-Zip Codes'!R$52:W$5334, 4, FALSE)</f>
        <v>SDGE</v>
      </c>
    </row>
    <row r="5734" spans="2:10" x14ac:dyDescent="0.25">
      <c r="B5734" s="63">
        <v>6073013303</v>
      </c>
      <c r="C5734" s="63">
        <v>4909</v>
      </c>
      <c r="D5734" s="63" t="s">
        <v>190</v>
      </c>
      <c r="E5734" s="96">
        <v>91911</v>
      </c>
      <c r="F5734" s="63">
        <v>24.520237476450699</v>
      </c>
      <c r="G5734" s="63">
        <v>0</v>
      </c>
      <c r="H5734" s="63">
        <v>34.5</v>
      </c>
      <c r="I5734" s="98" t="str">
        <f>VLOOKUP(E5734, 'Program Data Extracts-Zip Codes'!R$52:W$5334, 6, FALSE)</f>
        <v>SDGE</v>
      </c>
      <c r="J5734" s="98" t="str">
        <f>VLOOKUP(E5734, 'Program Data Extracts-Zip Codes'!R$52:W$5334, 4, FALSE)</f>
        <v>SDGE</v>
      </c>
    </row>
    <row r="5735" spans="2:10" x14ac:dyDescent="0.25">
      <c r="B5735" s="63">
        <v>6073013102</v>
      </c>
      <c r="C5735" s="63">
        <v>6487</v>
      </c>
      <c r="D5735" s="63" t="s">
        <v>190</v>
      </c>
      <c r="E5735" s="96">
        <v>91911</v>
      </c>
      <c r="F5735" s="63">
        <v>24.195029831903099</v>
      </c>
      <c r="G5735" s="63">
        <v>0</v>
      </c>
      <c r="H5735" s="63">
        <v>45.2</v>
      </c>
      <c r="I5735" s="98" t="str">
        <f>VLOOKUP(E5735, 'Program Data Extracts-Zip Codes'!R$52:W$5334, 6, FALSE)</f>
        <v>SDGE</v>
      </c>
      <c r="J5735" s="98" t="str">
        <f>VLOOKUP(E5735, 'Program Data Extracts-Zip Codes'!R$52:W$5334, 4, FALSE)</f>
        <v>SDGE</v>
      </c>
    </row>
    <row r="5736" spans="2:10" x14ac:dyDescent="0.25">
      <c r="B5736" s="63">
        <v>6073013309</v>
      </c>
      <c r="C5736" s="63">
        <v>7005</v>
      </c>
      <c r="D5736" s="63" t="s">
        <v>190</v>
      </c>
      <c r="E5736" s="96">
        <v>91911</v>
      </c>
      <c r="F5736" s="63">
        <v>24.173292786068501</v>
      </c>
      <c r="G5736" s="63">
        <v>0</v>
      </c>
      <c r="H5736" s="63">
        <v>22.1</v>
      </c>
      <c r="I5736" s="98" t="str">
        <f>VLOOKUP(E5736, 'Program Data Extracts-Zip Codes'!R$52:W$5334, 6, FALSE)</f>
        <v>SDGE</v>
      </c>
      <c r="J5736" s="98" t="str">
        <f>VLOOKUP(E5736, 'Program Data Extracts-Zip Codes'!R$52:W$5334, 4, FALSE)</f>
        <v>SDGE</v>
      </c>
    </row>
    <row r="5737" spans="2:10" x14ac:dyDescent="0.25">
      <c r="B5737" s="63">
        <v>6073013000</v>
      </c>
      <c r="C5737" s="63">
        <v>5903</v>
      </c>
      <c r="D5737" s="63" t="s">
        <v>190</v>
      </c>
      <c r="E5737" s="96">
        <v>91910</v>
      </c>
      <c r="F5737" s="63">
        <v>23.780380678457998</v>
      </c>
      <c r="G5737" s="63">
        <v>0</v>
      </c>
      <c r="H5737" s="63">
        <v>44.7</v>
      </c>
      <c r="I5737" s="98" t="str">
        <f>VLOOKUP(E5737, 'Program Data Extracts-Zip Codes'!R$52:W$5334, 6, FALSE)</f>
        <v>SDGE</v>
      </c>
      <c r="J5737" s="98" t="str">
        <f>VLOOKUP(E5737, 'Program Data Extracts-Zip Codes'!R$52:W$5334, 4, FALSE)</f>
        <v>SDGE</v>
      </c>
    </row>
    <row r="5738" spans="2:10" x14ac:dyDescent="0.25">
      <c r="B5738" s="63">
        <v>6073012303</v>
      </c>
      <c r="C5738" s="63">
        <v>3431</v>
      </c>
      <c r="D5738" s="63" t="s">
        <v>190</v>
      </c>
      <c r="E5738" s="96">
        <v>91910</v>
      </c>
      <c r="F5738" s="63">
        <v>23.505673865920699</v>
      </c>
      <c r="G5738" s="63">
        <v>0</v>
      </c>
      <c r="H5738" s="63">
        <v>41.1</v>
      </c>
      <c r="I5738" s="98" t="str">
        <f>VLOOKUP(E5738, 'Program Data Extracts-Zip Codes'!R$52:W$5334, 6, FALSE)</f>
        <v>SDGE</v>
      </c>
      <c r="J5738" s="98" t="str">
        <f>VLOOKUP(E5738, 'Program Data Extracts-Zip Codes'!R$52:W$5334, 4, FALSE)</f>
        <v>SDGE</v>
      </c>
    </row>
    <row r="5739" spans="2:10" x14ac:dyDescent="0.25">
      <c r="B5739" s="63">
        <v>6073013310</v>
      </c>
      <c r="C5739" s="63">
        <v>28960</v>
      </c>
      <c r="D5739" s="63" t="s">
        <v>190</v>
      </c>
      <c r="E5739" s="96">
        <v>91913</v>
      </c>
      <c r="F5739" s="63">
        <v>22.765087801048999</v>
      </c>
      <c r="G5739" s="63">
        <v>0</v>
      </c>
      <c r="H5739" s="63">
        <v>24.4</v>
      </c>
      <c r="I5739" s="98" t="str">
        <f>VLOOKUP(E5739, 'Program Data Extracts-Zip Codes'!R$52:W$5334, 6, FALSE)</f>
        <v>SDGE</v>
      </c>
      <c r="J5739" s="98" t="str">
        <f>VLOOKUP(E5739, 'Program Data Extracts-Zip Codes'!R$52:W$5334, 4, FALSE)</f>
        <v>SDGE</v>
      </c>
    </row>
    <row r="5740" spans="2:10" x14ac:dyDescent="0.25">
      <c r="B5740" s="63">
        <v>6073013401</v>
      </c>
      <c r="C5740" s="63">
        <v>4203</v>
      </c>
      <c r="D5740" s="63" t="s">
        <v>190</v>
      </c>
      <c r="E5740" s="96">
        <v>91910</v>
      </c>
      <c r="F5740" s="63">
        <v>22.386149043912699</v>
      </c>
      <c r="G5740" s="63">
        <v>0</v>
      </c>
      <c r="H5740" s="63">
        <v>16.899999999999999</v>
      </c>
      <c r="I5740" s="98" t="str">
        <f>VLOOKUP(E5740, 'Program Data Extracts-Zip Codes'!R$52:W$5334, 6, FALSE)</f>
        <v>SDGE</v>
      </c>
      <c r="J5740" s="98" t="str">
        <f>VLOOKUP(E5740, 'Program Data Extracts-Zip Codes'!R$52:W$5334, 4, FALSE)</f>
        <v>SDGE</v>
      </c>
    </row>
    <row r="5741" spans="2:10" x14ac:dyDescent="0.25">
      <c r="B5741" s="63">
        <v>6073012800</v>
      </c>
      <c r="C5741" s="63">
        <v>3913</v>
      </c>
      <c r="D5741" s="63" t="s">
        <v>190</v>
      </c>
      <c r="E5741" s="96">
        <v>91910</v>
      </c>
      <c r="F5741" s="63">
        <v>21.267753208011801</v>
      </c>
      <c r="G5741" s="63">
        <v>0</v>
      </c>
      <c r="H5741" s="63">
        <v>36.6</v>
      </c>
      <c r="I5741" s="98" t="str">
        <f>VLOOKUP(E5741, 'Program Data Extracts-Zip Codes'!R$52:W$5334, 6, FALSE)</f>
        <v>SDGE</v>
      </c>
      <c r="J5741" s="98" t="str">
        <f>VLOOKUP(E5741, 'Program Data Extracts-Zip Codes'!R$52:W$5334, 4, FALSE)</f>
        <v>SDGE</v>
      </c>
    </row>
    <row r="5742" spans="2:10" x14ac:dyDescent="0.25">
      <c r="B5742" s="63">
        <v>6073013301</v>
      </c>
      <c r="C5742" s="63">
        <v>5180</v>
      </c>
      <c r="D5742" s="63" t="s">
        <v>190</v>
      </c>
      <c r="E5742" s="96">
        <v>91911</v>
      </c>
      <c r="F5742" s="63">
        <v>20.669439877735101</v>
      </c>
      <c r="G5742" s="63">
        <v>0</v>
      </c>
      <c r="H5742" s="63">
        <v>30.1</v>
      </c>
      <c r="I5742" s="98" t="str">
        <f>VLOOKUP(E5742, 'Program Data Extracts-Zip Codes'!R$52:W$5334, 6, FALSE)</f>
        <v>SDGE</v>
      </c>
      <c r="J5742" s="98" t="str">
        <f>VLOOKUP(E5742, 'Program Data Extracts-Zip Codes'!R$52:W$5334, 4, FALSE)</f>
        <v>SDGE</v>
      </c>
    </row>
    <row r="5743" spans="2:10" x14ac:dyDescent="0.25">
      <c r="B5743" s="63">
        <v>6073012900</v>
      </c>
      <c r="C5743" s="63">
        <v>3374</v>
      </c>
      <c r="D5743" s="63" t="s">
        <v>190</v>
      </c>
      <c r="E5743" s="96">
        <v>91910</v>
      </c>
      <c r="F5743" s="63">
        <v>19.671425891698199</v>
      </c>
      <c r="G5743" s="63">
        <v>0</v>
      </c>
      <c r="H5743" s="63">
        <v>24</v>
      </c>
      <c r="I5743" s="98" t="str">
        <f>VLOOKUP(E5743, 'Program Data Extracts-Zip Codes'!R$52:W$5334, 6, FALSE)</f>
        <v>SDGE</v>
      </c>
      <c r="J5743" s="98" t="str">
        <f>VLOOKUP(E5743, 'Program Data Extracts-Zip Codes'!R$52:W$5334, 4, FALSE)</f>
        <v>SDGE</v>
      </c>
    </row>
    <row r="5744" spans="2:10" x14ac:dyDescent="0.25">
      <c r="B5744" s="63">
        <v>6073012304</v>
      </c>
      <c r="C5744" s="63">
        <v>3434</v>
      </c>
      <c r="D5744" s="63" t="s">
        <v>190</v>
      </c>
      <c r="E5744" s="96">
        <v>91910</v>
      </c>
      <c r="F5744" s="63">
        <v>18.8427665748153</v>
      </c>
      <c r="G5744" s="63">
        <v>0</v>
      </c>
      <c r="H5744" s="63">
        <v>28.1</v>
      </c>
      <c r="I5744" s="98" t="str">
        <f>VLOOKUP(E5744, 'Program Data Extracts-Zip Codes'!R$52:W$5334, 6, FALSE)</f>
        <v>SDGE</v>
      </c>
      <c r="J5744" s="98" t="str">
        <f>VLOOKUP(E5744, 'Program Data Extracts-Zip Codes'!R$52:W$5334, 4, FALSE)</f>
        <v>SDGE</v>
      </c>
    </row>
    <row r="5745" spans="2:10" x14ac:dyDescent="0.25">
      <c r="B5745" s="63">
        <v>6073013414</v>
      </c>
      <c r="C5745" s="63">
        <v>7227</v>
      </c>
      <c r="D5745" s="63" t="s">
        <v>190</v>
      </c>
      <c r="E5745" s="96">
        <v>91910</v>
      </c>
      <c r="F5745" s="63">
        <v>18.6145118415963</v>
      </c>
      <c r="G5745" s="63">
        <v>0</v>
      </c>
      <c r="H5745" s="63">
        <v>17</v>
      </c>
      <c r="I5745" s="98" t="str">
        <f>VLOOKUP(E5745, 'Program Data Extracts-Zip Codes'!R$52:W$5334, 6, FALSE)</f>
        <v>SDGE</v>
      </c>
      <c r="J5745" s="98" t="str">
        <f>VLOOKUP(E5745, 'Program Data Extracts-Zip Codes'!R$52:W$5334, 4, FALSE)</f>
        <v>SDGE</v>
      </c>
    </row>
    <row r="5746" spans="2:10" x14ac:dyDescent="0.25">
      <c r="B5746" s="63">
        <v>6073012302</v>
      </c>
      <c r="C5746" s="63">
        <v>1586</v>
      </c>
      <c r="D5746" s="63" t="s">
        <v>190</v>
      </c>
      <c r="E5746" s="96">
        <v>91910</v>
      </c>
      <c r="F5746" s="63">
        <v>16.134380247226801</v>
      </c>
      <c r="G5746" s="63">
        <v>0</v>
      </c>
      <c r="H5746" s="63">
        <v>52.8</v>
      </c>
      <c r="I5746" s="98" t="str">
        <f>VLOOKUP(E5746, 'Program Data Extracts-Zip Codes'!R$52:W$5334, 6, FALSE)</f>
        <v>SDGE</v>
      </c>
      <c r="J5746" s="98" t="str">
        <f>VLOOKUP(E5746, 'Program Data Extracts-Zip Codes'!R$52:W$5334, 4, FALSE)</f>
        <v>SDGE</v>
      </c>
    </row>
    <row r="5747" spans="2:10" x14ac:dyDescent="0.25">
      <c r="B5747" s="63">
        <v>6073013420</v>
      </c>
      <c r="C5747" s="63">
        <v>3471</v>
      </c>
      <c r="D5747" s="63" t="s">
        <v>190</v>
      </c>
      <c r="E5747" s="96">
        <v>91910</v>
      </c>
      <c r="F5747" s="63">
        <v>15.9156614958096</v>
      </c>
      <c r="G5747" s="63">
        <v>0</v>
      </c>
      <c r="H5747" s="63">
        <v>13.1</v>
      </c>
      <c r="I5747" s="98" t="str">
        <f>VLOOKUP(E5747, 'Program Data Extracts-Zip Codes'!R$52:W$5334, 6, FALSE)</f>
        <v>SDGE</v>
      </c>
      <c r="J5747" s="98" t="str">
        <f>VLOOKUP(E5747, 'Program Data Extracts-Zip Codes'!R$52:W$5334, 4, FALSE)</f>
        <v>SDGE</v>
      </c>
    </row>
    <row r="5748" spans="2:10" x14ac:dyDescent="0.25">
      <c r="B5748" s="63">
        <v>6073013314</v>
      </c>
      <c r="C5748" s="63">
        <v>14837</v>
      </c>
      <c r="D5748" s="63" t="s">
        <v>190</v>
      </c>
      <c r="E5748" s="96">
        <v>91915</v>
      </c>
      <c r="F5748" s="63">
        <v>14.730573335479701</v>
      </c>
      <c r="G5748" s="63">
        <v>0</v>
      </c>
      <c r="H5748" s="63">
        <v>24.8</v>
      </c>
      <c r="I5748" s="98" t="str">
        <f>VLOOKUP(E5748, 'Program Data Extracts-Zip Codes'!R$52:W$5334, 6, FALSE)</f>
        <v>SDGE</v>
      </c>
      <c r="J5748" s="98" t="str">
        <f>VLOOKUP(E5748, 'Program Data Extracts-Zip Codes'!R$52:W$5334, 4, FALSE)</f>
        <v>SDGE</v>
      </c>
    </row>
    <row r="5749" spans="2:10" x14ac:dyDescent="0.25">
      <c r="B5749" s="63">
        <v>6073013313</v>
      </c>
      <c r="C5749" s="63">
        <v>9464</v>
      </c>
      <c r="D5749" s="63" t="s">
        <v>190</v>
      </c>
      <c r="E5749" s="96">
        <v>91915</v>
      </c>
      <c r="F5749" s="63">
        <v>14.531983341304</v>
      </c>
      <c r="G5749" s="63">
        <v>0</v>
      </c>
      <c r="H5749" s="63">
        <v>16.399999999999999</v>
      </c>
      <c r="I5749" s="98" t="str">
        <f>VLOOKUP(E5749, 'Program Data Extracts-Zip Codes'!R$52:W$5334, 6, FALSE)</f>
        <v>SDGE</v>
      </c>
      <c r="J5749" s="98" t="str">
        <f>VLOOKUP(E5749, 'Program Data Extracts-Zip Codes'!R$52:W$5334, 4, FALSE)</f>
        <v>SDGE</v>
      </c>
    </row>
    <row r="5750" spans="2:10" x14ac:dyDescent="0.25">
      <c r="B5750" s="63">
        <v>6073013415</v>
      </c>
      <c r="C5750" s="63">
        <v>1567</v>
      </c>
      <c r="D5750" s="63" t="s">
        <v>190</v>
      </c>
      <c r="E5750" s="96">
        <v>91910</v>
      </c>
      <c r="F5750" s="63">
        <v>13.9646737930864</v>
      </c>
      <c r="G5750" s="63">
        <v>0</v>
      </c>
      <c r="H5750" s="63">
        <v>6.8</v>
      </c>
      <c r="I5750" s="98" t="str">
        <f>VLOOKUP(E5750, 'Program Data Extracts-Zip Codes'!R$52:W$5334, 6, FALSE)</f>
        <v>SDGE</v>
      </c>
      <c r="J5750" s="98" t="str">
        <f>VLOOKUP(E5750, 'Program Data Extracts-Zip Codes'!R$52:W$5334, 4, FALSE)</f>
        <v>SDGE</v>
      </c>
    </row>
    <row r="5751" spans="2:10" x14ac:dyDescent="0.25">
      <c r="B5751" s="63">
        <v>6073013421</v>
      </c>
      <c r="C5751" s="63">
        <v>4695</v>
      </c>
      <c r="D5751" s="63" t="s">
        <v>190</v>
      </c>
      <c r="E5751" s="96">
        <v>91910</v>
      </c>
      <c r="F5751" s="63">
        <v>13.4723930294751</v>
      </c>
      <c r="G5751" s="63">
        <v>0</v>
      </c>
      <c r="H5751" s="63">
        <v>13.1</v>
      </c>
      <c r="I5751" s="98" t="str">
        <f>VLOOKUP(E5751, 'Program Data Extracts-Zip Codes'!R$52:W$5334, 6, FALSE)</f>
        <v>SDGE</v>
      </c>
      <c r="J5751" s="98" t="str">
        <f>VLOOKUP(E5751, 'Program Data Extracts-Zip Codes'!R$52:W$5334, 4, FALSE)</f>
        <v>SDGE</v>
      </c>
    </row>
    <row r="5752" spans="2:10" x14ac:dyDescent="0.25">
      <c r="B5752" s="63">
        <v>6073013418</v>
      </c>
      <c r="C5752" s="63">
        <v>5998</v>
      </c>
      <c r="D5752" s="63" t="s">
        <v>190</v>
      </c>
      <c r="E5752" s="96">
        <v>91913</v>
      </c>
      <c r="F5752" s="63">
        <v>12.679103695341301</v>
      </c>
      <c r="G5752" s="63">
        <v>0</v>
      </c>
      <c r="H5752" s="63">
        <v>26.9</v>
      </c>
      <c r="I5752" s="98" t="str">
        <f>VLOOKUP(E5752, 'Program Data Extracts-Zip Codes'!R$52:W$5334, 6, FALSE)</f>
        <v>SDGE</v>
      </c>
      <c r="J5752" s="98" t="str">
        <f>VLOOKUP(E5752, 'Program Data Extracts-Zip Codes'!R$52:W$5334, 4, FALSE)</f>
        <v>SDGE</v>
      </c>
    </row>
    <row r="5753" spans="2:10" x14ac:dyDescent="0.25">
      <c r="B5753" s="63">
        <v>6073013417</v>
      </c>
      <c r="C5753" s="63">
        <v>2087</v>
      </c>
      <c r="D5753" s="63" t="s">
        <v>190</v>
      </c>
      <c r="E5753" s="96">
        <v>91913</v>
      </c>
      <c r="F5753" s="63">
        <v>10.3168887223799</v>
      </c>
      <c r="G5753" s="63">
        <v>0</v>
      </c>
      <c r="H5753" s="63">
        <v>6.2</v>
      </c>
      <c r="I5753" s="98" t="str">
        <f>VLOOKUP(E5753, 'Program Data Extracts-Zip Codes'!R$52:W$5334, 6, FALSE)</f>
        <v>SDGE</v>
      </c>
      <c r="J5753" s="98" t="str">
        <f>VLOOKUP(E5753, 'Program Data Extracts-Zip Codes'!R$52:W$5334, 4, FALSE)</f>
        <v>SDGE</v>
      </c>
    </row>
    <row r="5754" spans="2:10" x14ac:dyDescent="0.25">
      <c r="B5754" s="63">
        <v>6073013419</v>
      </c>
      <c r="C5754" s="63">
        <v>7922</v>
      </c>
      <c r="D5754" s="63" t="s">
        <v>190</v>
      </c>
      <c r="E5754" s="96">
        <v>91914</v>
      </c>
      <c r="F5754" s="63">
        <v>9.5348983222931398</v>
      </c>
      <c r="G5754" s="63">
        <v>0</v>
      </c>
      <c r="H5754" s="63">
        <v>10.6</v>
      </c>
      <c r="I5754" s="98" t="str">
        <f>VLOOKUP(E5754, 'Program Data Extracts-Zip Codes'!R$52:W$5334, 6, FALSE)</f>
        <v>SDGE</v>
      </c>
      <c r="J5754" s="98" t="str">
        <f>VLOOKUP(E5754, 'Program Data Extracts-Zip Codes'!R$52:W$5334, 4, FALSE)</f>
        <v>SDGE</v>
      </c>
    </row>
    <row r="5755" spans="2:10" x14ac:dyDescent="0.25">
      <c r="B5755" s="63">
        <v>6073013311</v>
      </c>
      <c r="C5755" s="63">
        <v>9463</v>
      </c>
      <c r="D5755" s="63" t="s">
        <v>190</v>
      </c>
      <c r="E5755" s="96">
        <v>91915</v>
      </c>
      <c r="F5755" s="63">
        <v>9.3224647860777896</v>
      </c>
      <c r="G5755" s="63">
        <v>0</v>
      </c>
      <c r="H5755" s="63">
        <v>9.9</v>
      </c>
      <c r="I5755" s="98" t="str">
        <f>VLOOKUP(E5755, 'Program Data Extracts-Zip Codes'!R$52:W$5334, 6, FALSE)</f>
        <v>SDGE</v>
      </c>
      <c r="J5755" s="98" t="str">
        <f>VLOOKUP(E5755, 'Program Data Extracts-Zip Codes'!R$52:W$5334, 4, FALSE)</f>
        <v>SDGE</v>
      </c>
    </row>
    <row r="5756" spans="2:10" x14ac:dyDescent="0.25">
      <c r="B5756" s="63">
        <v>6073013416</v>
      </c>
      <c r="C5756" s="63">
        <v>3780</v>
      </c>
      <c r="D5756" s="63" t="s">
        <v>190</v>
      </c>
      <c r="E5756" s="96">
        <v>91913</v>
      </c>
      <c r="F5756" s="63">
        <v>7.58887822889508</v>
      </c>
      <c r="G5756" s="63">
        <v>0</v>
      </c>
      <c r="H5756" s="63">
        <v>22.3</v>
      </c>
      <c r="I5756" s="98" t="str">
        <f>VLOOKUP(E5756, 'Program Data Extracts-Zip Codes'!R$52:W$5334, 6, FALSE)</f>
        <v>SDGE</v>
      </c>
      <c r="J5756" s="98" t="str">
        <f>VLOOKUP(E5756, 'Program Data Extracts-Zip Codes'!R$52:W$5334, 4, FALSE)</f>
        <v>SDGE</v>
      </c>
    </row>
    <row r="5757" spans="2:10" x14ac:dyDescent="0.25">
      <c r="B5757" s="63">
        <v>6073021600</v>
      </c>
      <c r="C5757" s="63">
        <v>3391</v>
      </c>
      <c r="D5757" s="63" t="s">
        <v>190</v>
      </c>
      <c r="E5757" s="96">
        <v>92118</v>
      </c>
      <c r="F5757" s="63">
        <v>13.5857548183112</v>
      </c>
      <c r="G5757" s="63">
        <v>0</v>
      </c>
      <c r="H5757" s="63">
        <v>26.8</v>
      </c>
      <c r="I5757" s="98" t="str">
        <f>VLOOKUP(E5757, 'Program Data Extracts-Zip Codes'!R$52:W$5334, 6, FALSE)</f>
        <v>SDGE</v>
      </c>
      <c r="J5757" s="98" t="str">
        <f>VLOOKUP(E5757, 'Program Data Extracts-Zip Codes'!R$52:W$5334, 4, FALSE)</f>
        <v>SDGE</v>
      </c>
    </row>
    <row r="5758" spans="2:10" x14ac:dyDescent="0.25">
      <c r="B5758" s="63">
        <v>6073011000</v>
      </c>
      <c r="C5758" s="63">
        <v>2799</v>
      </c>
      <c r="D5758" s="63" t="s">
        <v>190</v>
      </c>
      <c r="E5758" s="96">
        <v>92118</v>
      </c>
      <c r="F5758" s="63">
        <v>6.1752315132169198</v>
      </c>
      <c r="G5758" s="63">
        <v>0</v>
      </c>
      <c r="H5758" s="63">
        <v>14.2</v>
      </c>
      <c r="I5758" s="98" t="str">
        <f>VLOOKUP(E5758, 'Program Data Extracts-Zip Codes'!R$52:W$5334, 6, FALSE)</f>
        <v>SDGE</v>
      </c>
      <c r="J5758" s="98" t="str">
        <f>VLOOKUP(E5758, 'Program Data Extracts-Zip Codes'!R$52:W$5334, 4, FALSE)</f>
        <v>SDGE</v>
      </c>
    </row>
    <row r="5759" spans="2:10" x14ac:dyDescent="0.25">
      <c r="B5759" s="63">
        <v>6073021800</v>
      </c>
      <c r="C5759" s="63">
        <v>2022</v>
      </c>
      <c r="D5759" s="63" t="s">
        <v>190</v>
      </c>
      <c r="E5759" s="96">
        <v>92118</v>
      </c>
      <c r="F5759" s="63">
        <v>5.7261142973340204</v>
      </c>
      <c r="G5759" s="63">
        <v>0</v>
      </c>
      <c r="H5759" s="63">
        <v>17.399999999999999</v>
      </c>
      <c r="I5759" s="98" t="str">
        <f>VLOOKUP(E5759, 'Program Data Extracts-Zip Codes'!R$52:W$5334, 6, FALSE)</f>
        <v>SDGE</v>
      </c>
      <c r="J5759" s="98" t="str">
        <f>VLOOKUP(E5759, 'Program Data Extracts-Zip Codes'!R$52:W$5334, 4, FALSE)</f>
        <v>SDGE</v>
      </c>
    </row>
    <row r="5760" spans="2:10" x14ac:dyDescent="0.25">
      <c r="B5760" s="63">
        <v>6073010800</v>
      </c>
      <c r="C5760" s="63">
        <v>2390</v>
      </c>
      <c r="D5760" s="63" t="s">
        <v>190</v>
      </c>
      <c r="E5760" s="96">
        <v>92118</v>
      </c>
      <c r="F5760" s="63">
        <v>5.6999430732405596</v>
      </c>
      <c r="G5760" s="63">
        <v>0</v>
      </c>
      <c r="H5760" s="63">
        <v>13.2</v>
      </c>
      <c r="I5760" s="98" t="str">
        <f>VLOOKUP(E5760, 'Program Data Extracts-Zip Codes'!R$52:W$5334, 6, FALSE)</f>
        <v>SDGE</v>
      </c>
      <c r="J5760" s="98" t="str">
        <f>VLOOKUP(E5760, 'Program Data Extracts-Zip Codes'!R$52:W$5334, 4, FALSE)</f>
        <v>SDGE</v>
      </c>
    </row>
    <row r="5761" spans="2:10" x14ac:dyDescent="0.25">
      <c r="B5761" s="63">
        <v>6073010900</v>
      </c>
      <c r="C5761" s="63">
        <v>1750</v>
      </c>
      <c r="D5761" s="63" t="s">
        <v>190</v>
      </c>
      <c r="E5761" s="96">
        <v>92118</v>
      </c>
      <c r="F5761" s="63">
        <v>4.7726066152954303</v>
      </c>
      <c r="G5761" s="63">
        <v>0</v>
      </c>
      <c r="H5761" s="63">
        <v>11.6</v>
      </c>
      <c r="I5761" s="98" t="str">
        <f>VLOOKUP(E5761, 'Program Data Extracts-Zip Codes'!R$52:W$5334, 6, FALSE)</f>
        <v>SDGE</v>
      </c>
      <c r="J5761" s="98" t="str">
        <f>VLOOKUP(E5761, 'Program Data Extracts-Zip Codes'!R$52:W$5334, 4, FALSE)</f>
        <v>SDGE</v>
      </c>
    </row>
    <row r="5762" spans="2:10" x14ac:dyDescent="0.25">
      <c r="B5762" s="63">
        <v>6073011100</v>
      </c>
      <c r="C5762" s="63">
        <v>3698</v>
      </c>
      <c r="D5762" s="63" t="s">
        <v>190</v>
      </c>
      <c r="E5762" s="96">
        <v>92118</v>
      </c>
      <c r="F5762" s="63">
        <v>4.70717024588751</v>
      </c>
      <c r="G5762" s="63">
        <v>0</v>
      </c>
      <c r="H5762" s="63">
        <v>12.6</v>
      </c>
      <c r="I5762" s="98" t="str">
        <f>VLOOKUP(E5762, 'Program Data Extracts-Zip Codes'!R$52:W$5334, 6, FALSE)</f>
        <v>SDGE</v>
      </c>
      <c r="J5762" s="98" t="str">
        <f>VLOOKUP(E5762, 'Program Data Extracts-Zip Codes'!R$52:W$5334, 4, FALSE)</f>
        <v>SDGE</v>
      </c>
    </row>
    <row r="5763" spans="2:10" x14ac:dyDescent="0.25">
      <c r="B5763" s="63">
        <v>6073010601</v>
      </c>
      <c r="C5763" s="63">
        <v>2127</v>
      </c>
      <c r="D5763" s="63" t="s">
        <v>190</v>
      </c>
      <c r="E5763" s="96">
        <v>92118</v>
      </c>
      <c r="F5763" s="63">
        <v>4.67041593139471</v>
      </c>
      <c r="G5763" s="63">
        <v>0</v>
      </c>
      <c r="H5763" s="63">
        <v>20.8</v>
      </c>
      <c r="I5763" s="98" t="str">
        <f>VLOOKUP(E5763, 'Program Data Extracts-Zip Codes'!R$52:W$5334, 6, FALSE)</f>
        <v>SDGE</v>
      </c>
      <c r="J5763" s="98" t="str">
        <f>VLOOKUP(E5763, 'Program Data Extracts-Zip Codes'!R$52:W$5334, 4, FALSE)</f>
        <v>SDGE</v>
      </c>
    </row>
    <row r="5764" spans="2:10" x14ac:dyDescent="0.25">
      <c r="B5764" s="63">
        <v>6073009902</v>
      </c>
      <c r="C5764" s="63">
        <v>2</v>
      </c>
      <c r="D5764" s="63" t="s">
        <v>190</v>
      </c>
      <c r="E5764" s="96">
        <v>92118</v>
      </c>
      <c r="F5764" s="63" t="s">
        <v>147</v>
      </c>
      <c r="G5764" s="63">
        <v>0</v>
      </c>
      <c r="H5764" s="63" t="s">
        <v>147</v>
      </c>
      <c r="I5764" s="98" t="str">
        <f>VLOOKUP(E5764, 'Program Data Extracts-Zip Codes'!R$52:W$5334, 6, FALSE)</f>
        <v>SDGE</v>
      </c>
      <c r="J5764" s="98" t="str">
        <f>VLOOKUP(E5764, 'Program Data Extracts-Zip Codes'!R$52:W$5334, 4, FALSE)</f>
        <v>SDGE</v>
      </c>
    </row>
    <row r="5765" spans="2:10" x14ac:dyDescent="0.25">
      <c r="B5765" s="63">
        <v>6073017029</v>
      </c>
      <c r="C5765" s="63">
        <v>8823</v>
      </c>
      <c r="D5765" s="63" t="s">
        <v>190</v>
      </c>
      <c r="E5765" s="96">
        <v>92014</v>
      </c>
      <c r="F5765" s="63">
        <v>7.6218142894933001</v>
      </c>
      <c r="G5765" s="63">
        <v>0</v>
      </c>
      <c r="H5765" s="63">
        <v>12.8</v>
      </c>
      <c r="I5765" s="98" t="str">
        <f>VLOOKUP(E5765, 'Program Data Extracts-Zip Codes'!R$52:W$5334, 6, FALSE)</f>
        <v>SDGE</v>
      </c>
      <c r="J5765" s="98" t="str">
        <f>VLOOKUP(E5765, 'Program Data Extracts-Zip Codes'!R$52:W$5334, 4, FALSE)</f>
        <v>SDGE</v>
      </c>
    </row>
    <row r="5766" spans="2:10" x14ac:dyDescent="0.25">
      <c r="B5766" s="63">
        <v>6073017306</v>
      </c>
      <c r="C5766" s="63">
        <v>2818</v>
      </c>
      <c r="D5766" s="63" t="s">
        <v>190</v>
      </c>
      <c r="E5766" s="96">
        <v>92014</v>
      </c>
      <c r="F5766" s="63">
        <v>3.6897153875858102</v>
      </c>
      <c r="G5766" s="63">
        <v>0</v>
      </c>
      <c r="H5766" s="63">
        <v>12.9</v>
      </c>
      <c r="I5766" s="98" t="str">
        <f>VLOOKUP(E5766, 'Program Data Extracts-Zip Codes'!R$52:W$5334, 6, FALSE)</f>
        <v>SDGE</v>
      </c>
      <c r="J5766" s="98" t="str">
        <f>VLOOKUP(E5766, 'Program Data Extracts-Zip Codes'!R$52:W$5334, 4, FALSE)</f>
        <v>SDGE</v>
      </c>
    </row>
    <row r="5767" spans="2:10" x14ac:dyDescent="0.25">
      <c r="B5767" s="63">
        <v>6073017200</v>
      </c>
      <c r="C5767" s="63">
        <v>4146</v>
      </c>
      <c r="D5767" s="63" t="s">
        <v>190</v>
      </c>
      <c r="E5767" s="96">
        <v>92014</v>
      </c>
      <c r="F5767" s="63">
        <v>2.8891655781630599</v>
      </c>
      <c r="G5767" s="63">
        <v>0</v>
      </c>
      <c r="H5767" s="63">
        <v>7.9</v>
      </c>
      <c r="I5767" s="98" t="str">
        <f>VLOOKUP(E5767, 'Program Data Extracts-Zip Codes'!R$52:W$5334, 6, FALSE)</f>
        <v>SDGE</v>
      </c>
      <c r="J5767" s="98" t="str">
        <f>VLOOKUP(E5767, 'Program Data Extracts-Zip Codes'!R$52:W$5334, 4, FALSE)</f>
        <v>SDGE</v>
      </c>
    </row>
    <row r="5768" spans="2:10" x14ac:dyDescent="0.25">
      <c r="B5768" s="63">
        <v>6073008324</v>
      </c>
      <c r="C5768" s="63">
        <v>6600</v>
      </c>
      <c r="D5768" s="63" t="s">
        <v>190</v>
      </c>
      <c r="E5768" s="96">
        <v>92014</v>
      </c>
      <c r="F5768" s="63">
        <v>2.1065655343753602</v>
      </c>
      <c r="G5768" s="63">
        <v>0</v>
      </c>
      <c r="H5768" s="63">
        <v>7</v>
      </c>
      <c r="I5768" s="98" t="str">
        <f>VLOOKUP(E5768, 'Program Data Extracts-Zip Codes'!R$52:W$5334, 6, FALSE)</f>
        <v>SDGE</v>
      </c>
      <c r="J5768" s="98" t="str">
        <f>VLOOKUP(E5768, 'Program Data Extracts-Zip Codes'!R$52:W$5334, 4, FALSE)</f>
        <v>SDGE</v>
      </c>
    </row>
    <row r="5769" spans="2:10" x14ac:dyDescent="0.25">
      <c r="B5769" s="63">
        <v>6073020902</v>
      </c>
      <c r="C5769" s="63">
        <v>2122</v>
      </c>
      <c r="D5769" s="63" t="s">
        <v>190</v>
      </c>
      <c r="E5769" s="96">
        <v>91916</v>
      </c>
      <c r="F5769" s="63">
        <v>14.678087498310401</v>
      </c>
      <c r="G5769" s="63">
        <v>0</v>
      </c>
      <c r="H5769" s="63">
        <v>25.3</v>
      </c>
      <c r="I5769" s="98" t="str">
        <f>VLOOKUP(E5769, 'Program Data Extracts-Zip Codes'!R$52:W$5334, 6, FALSE)</f>
        <v>SDGE</v>
      </c>
      <c r="J5769" s="98" t="str">
        <f>VLOOKUP(E5769, 'Program Data Extracts-Zip Codes'!R$52:W$5334, 4, FALSE)</f>
        <v>SDGE</v>
      </c>
    </row>
    <row r="5770" spans="2:10" x14ac:dyDescent="0.25">
      <c r="B5770" s="63">
        <v>6073016202</v>
      </c>
      <c r="C5770" s="63">
        <v>3337</v>
      </c>
      <c r="D5770" s="63" t="s">
        <v>190</v>
      </c>
      <c r="E5770" s="96">
        <v>92020</v>
      </c>
      <c r="F5770" s="63">
        <v>48.713074434033302</v>
      </c>
      <c r="G5770" s="63">
        <v>3337</v>
      </c>
      <c r="H5770" s="63">
        <v>43.4</v>
      </c>
      <c r="I5770" s="98" t="str">
        <f>VLOOKUP(E5770, 'Program Data Extracts-Zip Codes'!R$52:W$5334, 6, FALSE)</f>
        <v>SDGE</v>
      </c>
      <c r="J5770" s="98" t="str">
        <f>VLOOKUP(E5770, 'Program Data Extracts-Zip Codes'!R$52:W$5334, 4, FALSE)</f>
        <v>SDGE</v>
      </c>
    </row>
    <row r="5771" spans="2:10" x14ac:dyDescent="0.25">
      <c r="B5771" s="63">
        <v>6073015901</v>
      </c>
      <c r="C5771" s="63">
        <v>3450</v>
      </c>
      <c r="D5771" s="63" t="s">
        <v>190</v>
      </c>
      <c r="E5771" s="96">
        <v>92020</v>
      </c>
      <c r="F5771" s="63">
        <v>46.776209326520103</v>
      </c>
      <c r="G5771" s="63">
        <v>3450</v>
      </c>
      <c r="H5771" s="63">
        <v>77.900000000000006</v>
      </c>
      <c r="I5771" s="98" t="str">
        <f>VLOOKUP(E5771, 'Program Data Extracts-Zip Codes'!R$52:W$5334, 6, FALSE)</f>
        <v>SDGE</v>
      </c>
      <c r="J5771" s="98" t="str">
        <f>VLOOKUP(E5771, 'Program Data Extracts-Zip Codes'!R$52:W$5334, 4, FALSE)</f>
        <v>SDGE</v>
      </c>
    </row>
    <row r="5772" spans="2:10" x14ac:dyDescent="0.25">
      <c r="B5772" s="63">
        <v>6073015902</v>
      </c>
      <c r="C5772" s="63">
        <v>5220</v>
      </c>
      <c r="D5772" s="63" t="s">
        <v>190</v>
      </c>
      <c r="E5772" s="96">
        <v>92020</v>
      </c>
      <c r="F5772" s="63">
        <v>38.652659616909403</v>
      </c>
      <c r="G5772" s="63">
        <v>0</v>
      </c>
      <c r="H5772" s="63">
        <v>51.6</v>
      </c>
      <c r="I5772" s="98" t="str">
        <f>VLOOKUP(E5772, 'Program Data Extracts-Zip Codes'!R$52:W$5334, 6, FALSE)</f>
        <v>SDGE</v>
      </c>
      <c r="J5772" s="98" t="str">
        <f>VLOOKUP(E5772, 'Program Data Extracts-Zip Codes'!R$52:W$5334, 4, FALSE)</f>
        <v>SDGE</v>
      </c>
    </row>
    <row r="5773" spans="2:10" x14ac:dyDescent="0.25">
      <c r="B5773" s="63">
        <v>6073015802</v>
      </c>
      <c r="C5773" s="63">
        <v>4673</v>
      </c>
      <c r="D5773" s="63" t="s">
        <v>190</v>
      </c>
      <c r="E5773" s="96">
        <v>92020</v>
      </c>
      <c r="F5773" s="63">
        <v>37.738930409006201</v>
      </c>
      <c r="G5773" s="63">
        <v>0</v>
      </c>
      <c r="H5773" s="63">
        <v>64.2</v>
      </c>
      <c r="I5773" s="98" t="str">
        <f>VLOOKUP(E5773, 'Program Data Extracts-Zip Codes'!R$52:W$5334, 6, FALSE)</f>
        <v>SDGE</v>
      </c>
      <c r="J5773" s="98" t="str">
        <f>VLOOKUP(E5773, 'Program Data Extracts-Zip Codes'!R$52:W$5334, 4, FALSE)</f>
        <v>SDGE</v>
      </c>
    </row>
    <row r="5774" spans="2:10" x14ac:dyDescent="0.25">
      <c r="B5774" s="63">
        <v>6073015801</v>
      </c>
      <c r="C5774" s="63">
        <v>3550</v>
      </c>
      <c r="D5774" s="63" t="s">
        <v>190</v>
      </c>
      <c r="E5774" s="96">
        <v>92020</v>
      </c>
      <c r="F5774" s="63">
        <v>35.784026269587997</v>
      </c>
      <c r="G5774" s="63">
        <v>0</v>
      </c>
      <c r="H5774" s="63">
        <v>68.900000000000006</v>
      </c>
      <c r="I5774" s="98" t="str">
        <f>VLOOKUP(E5774, 'Program Data Extracts-Zip Codes'!R$52:W$5334, 6, FALSE)</f>
        <v>SDGE</v>
      </c>
      <c r="J5774" s="98" t="str">
        <f>VLOOKUP(E5774, 'Program Data Extracts-Zip Codes'!R$52:W$5334, 4, FALSE)</f>
        <v>SDGE</v>
      </c>
    </row>
    <row r="5775" spans="2:10" x14ac:dyDescent="0.25">
      <c r="B5775" s="63">
        <v>6073016504</v>
      </c>
      <c r="C5775" s="63">
        <v>6253</v>
      </c>
      <c r="D5775" s="63" t="s">
        <v>190</v>
      </c>
      <c r="E5775" s="96">
        <v>92021</v>
      </c>
      <c r="F5775" s="63">
        <v>34.362511597573601</v>
      </c>
      <c r="G5775" s="63">
        <v>0</v>
      </c>
      <c r="H5775" s="63">
        <v>63.5</v>
      </c>
      <c r="I5775" s="98" t="str">
        <f>VLOOKUP(E5775, 'Program Data Extracts-Zip Codes'!R$52:W$5334, 6, FALSE)</f>
        <v>SDGE</v>
      </c>
      <c r="J5775" s="98" t="str">
        <f>VLOOKUP(E5775, 'Program Data Extracts-Zip Codes'!R$52:W$5334, 4, FALSE)</f>
        <v>SDGE</v>
      </c>
    </row>
    <row r="5776" spans="2:10" x14ac:dyDescent="0.25">
      <c r="B5776" s="63">
        <v>6073016000</v>
      </c>
      <c r="C5776" s="63">
        <v>2419</v>
      </c>
      <c r="D5776" s="63" t="s">
        <v>190</v>
      </c>
      <c r="E5776" s="96">
        <v>92020</v>
      </c>
      <c r="F5776" s="63">
        <v>34.250672598943403</v>
      </c>
      <c r="G5776" s="63">
        <v>0</v>
      </c>
      <c r="H5776" s="63">
        <v>24.4</v>
      </c>
      <c r="I5776" s="98" t="str">
        <f>VLOOKUP(E5776, 'Program Data Extracts-Zip Codes'!R$52:W$5334, 6, FALSE)</f>
        <v>SDGE</v>
      </c>
      <c r="J5776" s="98" t="str">
        <f>VLOOKUP(E5776, 'Program Data Extracts-Zip Codes'!R$52:W$5334, 4, FALSE)</f>
        <v>SDGE</v>
      </c>
    </row>
    <row r="5777" spans="2:10" x14ac:dyDescent="0.25">
      <c r="B5777" s="63">
        <v>6073016301</v>
      </c>
      <c r="C5777" s="63">
        <v>4919</v>
      </c>
      <c r="D5777" s="63" t="s">
        <v>190</v>
      </c>
      <c r="E5777" s="96">
        <v>92020</v>
      </c>
      <c r="F5777" s="63">
        <v>33.4329768919416</v>
      </c>
      <c r="G5777" s="63">
        <v>0</v>
      </c>
      <c r="H5777" s="63">
        <v>52.4</v>
      </c>
      <c r="I5777" s="98" t="str">
        <f>VLOOKUP(E5777, 'Program Data Extracts-Zip Codes'!R$52:W$5334, 6, FALSE)</f>
        <v>SDGE</v>
      </c>
      <c r="J5777" s="98" t="str">
        <f>VLOOKUP(E5777, 'Program Data Extracts-Zip Codes'!R$52:W$5334, 4, FALSE)</f>
        <v>SDGE</v>
      </c>
    </row>
    <row r="5778" spans="2:10" x14ac:dyDescent="0.25">
      <c r="B5778" s="63">
        <v>6073016502</v>
      </c>
      <c r="C5778" s="63">
        <v>6915</v>
      </c>
      <c r="D5778" s="63" t="s">
        <v>190</v>
      </c>
      <c r="E5778" s="96">
        <v>92021</v>
      </c>
      <c r="F5778" s="63">
        <v>32.832614015623101</v>
      </c>
      <c r="G5778" s="63">
        <v>0</v>
      </c>
      <c r="H5778" s="63">
        <v>57.9</v>
      </c>
      <c r="I5778" s="98" t="str">
        <f>VLOOKUP(E5778, 'Program Data Extracts-Zip Codes'!R$52:W$5334, 6, FALSE)</f>
        <v>SDGE</v>
      </c>
      <c r="J5778" s="98" t="str">
        <f>VLOOKUP(E5778, 'Program Data Extracts-Zip Codes'!R$52:W$5334, 4, FALSE)</f>
        <v>SDGE</v>
      </c>
    </row>
    <row r="5779" spans="2:10" x14ac:dyDescent="0.25">
      <c r="B5779" s="63">
        <v>6073016302</v>
      </c>
      <c r="C5779" s="63">
        <v>5444</v>
      </c>
      <c r="D5779" s="63" t="s">
        <v>190</v>
      </c>
      <c r="E5779" s="96">
        <v>92021</v>
      </c>
      <c r="F5779" s="63">
        <v>30.143432097379499</v>
      </c>
      <c r="G5779" s="63">
        <v>0</v>
      </c>
      <c r="H5779" s="63">
        <v>58.3</v>
      </c>
      <c r="I5779" s="98" t="str">
        <f>VLOOKUP(E5779, 'Program Data Extracts-Zip Codes'!R$52:W$5334, 6, FALSE)</f>
        <v>SDGE</v>
      </c>
      <c r="J5779" s="98" t="str">
        <f>VLOOKUP(E5779, 'Program Data Extracts-Zip Codes'!R$52:W$5334, 4, FALSE)</f>
        <v>SDGE</v>
      </c>
    </row>
    <row r="5780" spans="2:10" x14ac:dyDescent="0.25">
      <c r="B5780" s="63">
        <v>6073015301</v>
      </c>
      <c r="C5780" s="63">
        <v>3179</v>
      </c>
      <c r="D5780" s="63" t="s">
        <v>190</v>
      </c>
      <c r="E5780" s="96">
        <v>92020</v>
      </c>
      <c r="F5780" s="63">
        <v>28.144479363002599</v>
      </c>
      <c r="G5780" s="63">
        <v>0</v>
      </c>
      <c r="H5780" s="63">
        <v>46.1</v>
      </c>
      <c r="I5780" s="98" t="str">
        <f>VLOOKUP(E5780, 'Program Data Extracts-Zip Codes'!R$52:W$5334, 6, FALSE)</f>
        <v>SDGE</v>
      </c>
      <c r="J5780" s="98" t="str">
        <f>VLOOKUP(E5780, 'Program Data Extracts-Zip Codes'!R$52:W$5334, 4, FALSE)</f>
        <v>SDGE</v>
      </c>
    </row>
    <row r="5781" spans="2:10" x14ac:dyDescent="0.25">
      <c r="B5781" s="63">
        <v>6073015701</v>
      </c>
      <c r="C5781" s="63">
        <v>6239</v>
      </c>
      <c r="D5781" s="63" t="s">
        <v>190</v>
      </c>
      <c r="E5781" s="96">
        <v>92021</v>
      </c>
      <c r="F5781" s="63">
        <v>26.2343826212647</v>
      </c>
      <c r="G5781" s="63">
        <v>0</v>
      </c>
      <c r="H5781" s="63">
        <v>63.8</v>
      </c>
      <c r="I5781" s="98" t="str">
        <f>VLOOKUP(E5781, 'Program Data Extracts-Zip Codes'!R$52:W$5334, 6, FALSE)</f>
        <v>SDGE</v>
      </c>
      <c r="J5781" s="98" t="str">
        <f>VLOOKUP(E5781, 'Program Data Extracts-Zip Codes'!R$52:W$5334, 4, FALSE)</f>
        <v>SDGE</v>
      </c>
    </row>
    <row r="5782" spans="2:10" x14ac:dyDescent="0.25">
      <c r="B5782" s="63">
        <v>6073015703</v>
      </c>
      <c r="C5782" s="63">
        <v>7102</v>
      </c>
      <c r="D5782" s="63" t="s">
        <v>190</v>
      </c>
      <c r="E5782" s="96">
        <v>92020</v>
      </c>
      <c r="F5782" s="63">
        <v>24.173137526664298</v>
      </c>
      <c r="G5782" s="63">
        <v>0</v>
      </c>
      <c r="H5782" s="63">
        <v>74.8</v>
      </c>
      <c r="I5782" s="98" t="str">
        <f>VLOOKUP(E5782, 'Program Data Extracts-Zip Codes'!R$52:W$5334, 6, FALSE)</f>
        <v>SDGE</v>
      </c>
      <c r="J5782" s="98" t="str">
        <f>VLOOKUP(E5782, 'Program Data Extracts-Zip Codes'!R$52:W$5334, 4, FALSE)</f>
        <v>SDGE</v>
      </c>
    </row>
    <row r="5783" spans="2:10" x14ac:dyDescent="0.25">
      <c r="B5783" s="63">
        <v>6073016100</v>
      </c>
      <c r="C5783" s="63">
        <v>5788</v>
      </c>
      <c r="D5783" s="63" t="s">
        <v>190</v>
      </c>
      <c r="E5783" s="96">
        <v>92020</v>
      </c>
      <c r="F5783" s="63">
        <v>23.796353038670802</v>
      </c>
      <c r="G5783" s="63">
        <v>0</v>
      </c>
      <c r="H5783" s="63">
        <v>22.9</v>
      </c>
      <c r="I5783" s="98" t="str">
        <f>VLOOKUP(E5783, 'Program Data Extracts-Zip Codes'!R$52:W$5334, 6, FALSE)</f>
        <v>SDGE</v>
      </c>
      <c r="J5783" s="98" t="str">
        <f>VLOOKUP(E5783, 'Program Data Extracts-Zip Codes'!R$52:W$5334, 4, FALSE)</f>
        <v>SDGE</v>
      </c>
    </row>
    <row r="5784" spans="2:10" x14ac:dyDescent="0.25">
      <c r="B5784" s="63">
        <v>6073016201</v>
      </c>
      <c r="C5784" s="63">
        <v>5843</v>
      </c>
      <c r="D5784" s="63" t="s">
        <v>190</v>
      </c>
      <c r="E5784" s="96">
        <v>92020</v>
      </c>
      <c r="F5784" s="63">
        <v>22.7395721855919</v>
      </c>
      <c r="G5784" s="63">
        <v>0</v>
      </c>
      <c r="H5784" s="63">
        <v>11</v>
      </c>
      <c r="I5784" s="98" t="str">
        <f>VLOOKUP(E5784, 'Program Data Extracts-Zip Codes'!R$52:W$5334, 6, FALSE)</f>
        <v>SDGE</v>
      </c>
      <c r="J5784" s="98" t="str">
        <f>VLOOKUP(E5784, 'Program Data Extracts-Zip Codes'!R$52:W$5334, 4, FALSE)</f>
        <v>SDGE</v>
      </c>
    </row>
    <row r="5785" spans="2:10" x14ac:dyDescent="0.25">
      <c r="B5785" s="63">
        <v>6073015404</v>
      </c>
      <c r="C5785" s="63">
        <v>7626</v>
      </c>
      <c r="D5785" s="63" t="s">
        <v>190</v>
      </c>
      <c r="E5785" s="96">
        <v>92020</v>
      </c>
      <c r="F5785" s="63">
        <v>22.3889041140838</v>
      </c>
      <c r="G5785" s="63">
        <v>0</v>
      </c>
      <c r="H5785" s="63">
        <v>42.8</v>
      </c>
      <c r="I5785" s="98" t="str">
        <f>VLOOKUP(E5785, 'Program Data Extracts-Zip Codes'!R$52:W$5334, 6, FALSE)</f>
        <v>SDGE</v>
      </c>
      <c r="J5785" s="98" t="str">
        <f>VLOOKUP(E5785, 'Program Data Extracts-Zip Codes'!R$52:W$5334, 4, FALSE)</f>
        <v>SDGE</v>
      </c>
    </row>
    <row r="5786" spans="2:10" x14ac:dyDescent="0.25">
      <c r="B5786" s="63">
        <v>6073015704</v>
      </c>
      <c r="C5786" s="63">
        <v>4024</v>
      </c>
      <c r="D5786" s="63" t="s">
        <v>190</v>
      </c>
      <c r="E5786" s="96">
        <v>92019</v>
      </c>
      <c r="F5786" s="63">
        <v>22.156812689379301</v>
      </c>
      <c r="G5786" s="63">
        <v>0</v>
      </c>
      <c r="H5786" s="63">
        <v>56.7</v>
      </c>
      <c r="I5786" s="98" t="str">
        <f>VLOOKUP(E5786, 'Program Data Extracts-Zip Codes'!R$52:W$5334, 6, FALSE)</f>
        <v>SDGE</v>
      </c>
      <c r="J5786" s="98" t="str">
        <f>VLOOKUP(E5786, 'Program Data Extracts-Zip Codes'!R$52:W$5334, 4, FALSE)</f>
        <v>SDGE</v>
      </c>
    </row>
    <row r="5787" spans="2:10" x14ac:dyDescent="0.25">
      <c r="B5787" s="63">
        <v>6073016503</v>
      </c>
      <c r="C5787" s="63">
        <v>2784</v>
      </c>
      <c r="D5787" s="63" t="s">
        <v>190</v>
      </c>
      <c r="E5787" s="96">
        <v>92021</v>
      </c>
      <c r="F5787" s="63">
        <v>21.048226039743401</v>
      </c>
      <c r="G5787" s="63">
        <v>0</v>
      </c>
      <c r="H5787" s="63">
        <v>44</v>
      </c>
      <c r="I5787" s="98" t="str">
        <f>VLOOKUP(E5787, 'Program Data Extracts-Zip Codes'!R$52:W$5334, 6, FALSE)</f>
        <v>SDGE</v>
      </c>
      <c r="J5787" s="98" t="str">
        <f>VLOOKUP(E5787, 'Program Data Extracts-Zip Codes'!R$52:W$5334, 4, FALSE)</f>
        <v>SDGE</v>
      </c>
    </row>
    <row r="5788" spans="2:10" x14ac:dyDescent="0.25">
      <c r="B5788" s="63">
        <v>6073016402</v>
      </c>
      <c r="C5788" s="63">
        <v>7452</v>
      </c>
      <c r="D5788" s="63" t="s">
        <v>190</v>
      </c>
      <c r="E5788" s="96">
        <v>92021</v>
      </c>
      <c r="F5788" s="63">
        <v>20.6490994428625</v>
      </c>
      <c r="G5788" s="63">
        <v>0</v>
      </c>
      <c r="H5788" s="63">
        <v>39.4</v>
      </c>
      <c r="I5788" s="98" t="str">
        <f>VLOOKUP(E5788, 'Program Data Extracts-Zip Codes'!R$52:W$5334, 6, FALSE)</f>
        <v>SDGE</v>
      </c>
      <c r="J5788" s="98" t="str">
        <f>VLOOKUP(E5788, 'Program Data Extracts-Zip Codes'!R$52:W$5334, 4, FALSE)</f>
        <v>SDGE</v>
      </c>
    </row>
    <row r="5789" spans="2:10" x14ac:dyDescent="0.25">
      <c r="B5789" s="63">
        <v>6073015601</v>
      </c>
      <c r="C5789" s="63">
        <v>5937</v>
      </c>
      <c r="D5789" s="63" t="s">
        <v>190</v>
      </c>
      <c r="E5789" s="96">
        <v>92019</v>
      </c>
      <c r="F5789" s="63">
        <v>19.251015143459998</v>
      </c>
      <c r="G5789" s="63">
        <v>0</v>
      </c>
      <c r="H5789" s="63">
        <v>41.1</v>
      </c>
      <c r="I5789" s="98" t="str">
        <f>VLOOKUP(E5789, 'Program Data Extracts-Zip Codes'!R$52:W$5334, 6, FALSE)</f>
        <v>SDGE</v>
      </c>
      <c r="J5789" s="98" t="str">
        <f>VLOOKUP(E5789, 'Program Data Extracts-Zip Codes'!R$52:W$5334, 4, FALSE)</f>
        <v>SDGE</v>
      </c>
    </row>
    <row r="5790" spans="2:10" x14ac:dyDescent="0.25">
      <c r="B5790" s="63">
        <v>6073016802</v>
      </c>
      <c r="C5790" s="63">
        <v>6942</v>
      </c>
      <c r="D5790" s="63" t="s">
        <v>190</v>
      </c>
      <c r="E5790" s="96">
        <v>92021</v>
      </c>
      <c r="F5790" s="63">
        <v>17.8519544152491</v>
      </c>
      <c r="G5790" s="63">
        <v>0</v>
      </c>
      <c r="H5790" s="63">
        <v>28.4</v>
      </c>
      <c r="I5790" s="98" t="str">
        <f>VLOOKUP(E5790, 'Program Data Extracts-Zip Codes'!R$52:W$5334, 6, FALSE)</f>
        <v>SDGE</v>
      </c>
      <c r="J5790" s="98" t="str">
        <f>VLOOKUP(E5790, 'Program Data Extracts-Zip Codes'!R$52:W$5334, 4, FALSE)</f>
        <v>SDGE</v>
      </c>
    </row>
    <row r="5791" spans="2:10" x14ac:dyDescent="0.25">
      <c r="B5791" s="63">
        <v>6073016401</v>
      </c>
      <c r="C5791" s="63">
        <v>4996</v>
      </c>
      <c r="D5791" s="63" t="s">
        <v>190</v>
      </c>
      <c r="E5791" s="96">
        <v>92021</v>
      </c>
      <c r="F5791" s="63">
        <v>17.815936592399002</v>
      </c>
      <c r="G5791" s="63">
        <v>0</v>
      </c>
      <c r="H5791" s="63">
        <v>28.5</v>
      </c>
      <c r="I5791" s="98" t="str">
        <f>VLOOKUP(E5791, 'Program Data Extracts-Zip Codes'!R$52:W$5334, 6, FALSE)</f>
        <v>SDGE</v>
      </c>
      <c r="J5791" s="98" t="str">
        <f>VLOOKUP(E5791, 'Program Data Extracts-Zip Codes'!R$52:W$5334, 4, FALSE)</f>
        <v>SDGE</v>
      </c>
    </row>
    <row r="5792" spans="2:10" x14ac:dyDescent="0.25">
      <c r="B5792" s="63">
        <v>6073015403</v>
      </c>
      <c r="C5792" s="63">
        <v>2508</v>
      </c>
      <c r="D5792" s="63" t="s">
        <v>190</v>
      </c>
      <c r="E5792" s="96">
        <v>92020</v>
      </c>
      <c r="F5792" s="63">
        <v>16.766864061687599</v>
      </c>
      <c r="G5792" s="63">
        <v>0</v>
      </c>
      <c r="H5792" s="63">
        <v>14</v>
      </c>
      <c r="I5792" s="98" t="str">
        <f>VLOOKUP(E5792, 'Program Data Extracts-Zip Codes'!R$52:W$5334, 6, FALSE)</f>
        <v>SDGE</v>
      </c>
      <c r="J5792" s="98" t="str">
        <f>VLOOKUP(E5792, 'Program Data Extracts-Zip Codes'!R$52:W$5334, 4, FALSE)</f>
        <v>SDGE</v>
      </c>
    </row>
    <row r="5793" spans="2:10" x14ac:dyDescent="0.25">
      <c r="B5793" s="63">
        <v>6073013604</v>
      </c>
      <c r="C5793" s="63">
        <v>6147</v>
      </c>
      <c r="D5793" s="63" t="s">
        <v>190</v>
      </c>
      <c r="E5793" s="96">
        <v>92019</v>
      </c>
      <c r="F5793" s="63">
        <v>13.2173980315367</v>
      </c>
      <c r="G5793" s="63">
        <v>0</v>
      </c>
      <c r="H5793" s="63">
        <v>34.5</v>
      </c>
      <c r="I5793" s="98" t="str">
        <f>VLOOKUP(E5793, 'Program Data Extracts-Zip Codes'!R$52:W$5334, 6, FALSE)</f>
        <v>SDGE</v>
      </c>
      <c r="J5793" s="98" t="str">
        <f>VLOOKUP(E5793, 'Program Data Extracts-Zip Codes'!R$52:W$5334, 4, FALSE)</f>
        <v>SDGE</v>
      </c>
    </row>
    <row r="5794" spans="2:10" x14ac:dyDescent="0.25">
      <c r="B5794" s="63">
        <v>6073015302</v>
      </c>
      <c r="C5794" s="63">
        <v>4075</v>
      </c>
      <c r="D5794" s="63" t="s">
        <v>190</v>
      </c>
      <c r="E5794" s="96">
        <v>92020</v>
      </c>
      <c r="F5794" s="63">
        <v>12.497369834718899</v>
      </c>
      <c r="G5794" s="63">
        <v>0</v>
      </c>
      <c r="H5794" s="63">
        <v>23.3</v>
      </c>
      <c r="I5794" s="98" t="str">
        <f>VLOOKUP(E5794, 'Program Data Extracts-Zip Codes'!R$52:W$5334, 6, FALSE)</f>
        <v>SDGE</v>
      </c>
      <c r="J5794" s="98" t="str">
        <f>VLOOKUP(E5794, 'Program Data Extracts-Zip Codes'!R$52:W$5334, 4, FALSE)</f>
        <v>SDGE</v>
      </c>
    </row>
    <row r="5795" spans="2:10" x14ac:dyDescent="0.25">
      <c r="B5795" s="63">
        <v>6073013606</v>
      </c>
      <c r="C5795" s="63">
        <v>6386</v>
      </c>
      <c r="D5795" s="63" t="s">
        <v>190</v>
      </c>
      <c r="E5795" s="96">
        <v>92019</v>
      </c>
      <c r="F5795" s="63">
        <v>11.8305078759998</v>
      </c>
      <c r="G5795" s="63">
        <v>0</v>
      </c>
      <c r="H5795" s="63">
        <v>26.3</v>
      </c>
      <c r="I5795" s="98" t="str">
        <f>VLOOKUP(E5795, 'Program Data Extracts-Zip Codes'!R$52:W$5334, 6, FALSE)</f>
        <v>SDGE</v>
      </c>
      <c r="J5795" s="98" t="str">
        <f>VLOOKUP(E5795, 'Program Data Extracts-Zip Codes'!R$52:W$5334, 4, FALSE)</f>
        <v>SDGE</v>
      </c>
    </row>
    <row r="5796" spans="2:10" x14ac:dyDescent="0.25">
      <c r="B5796" s="63">
        <v>6073015501</v>
      </c>
      <c r="C5796" s="63">
        <v>4955</v>
      </c>
      <c r="D5796" s="63" t="s">
        <v>190</v>
      </c>
      <c r="E5796" s="96">
        <v>92021</v>
      </c>
      <c r="F5796" s="63">
        <v>11.6201394830455</v>
      </c>
      <c r="G5796" s="63">
        <v>0</v>
      </c>
      <c r="H5796" s="63">
        <v>27.1</v>
      </c>
      <c r="I5796" s="98" t="str">
        <f>VLOOKUP(E5796, 'Program Data Extracts-Zip Codes'!R$52:W$5334, 6, FALSE)</f>
        <v>SDGE</v>
      </c>
      <c r="J5796" s="98" t="str">
        <f>VLOOKUP(E5796, 'Program Data Extracts-Zip Codes'!R$52:W$5334, 4, FALSE)</f>
        <v>SDGE</v>
      </c>
    </row>
    <row r="5797" spans="2:10" x14ac:dyDescent="0.25">
      <c r="B5797" s="63">
        <v>6073016809</v>
      </c>
      <c r="C5797" s="63">
        <v>5486</v>
      </c>
      <c r="D5797" s="63" t="s">
        <v>190</v>
      </c>
      <c r="E5797" s="96">
        <v>92021</v>
      </c>
      <c r="F5797" s="63">
        <v>10.691193112208</v>
      </c>
      <c r="G5797" s="63">
        <v>0</v>
      </c>
      <c r="H5797" s="63">
        <v>19.3</v>
      </c>
      <c r="I5797" s="98" t="str">
        <f>VLOOKUP(E5797, 'Program Data Extracts-Zip Codes'!R$52:W$5334, 6, FALSE)</f>
        <v>SDGE</v>
      </c>
      <c r="J5797" s="98" t="str">
        <f>VLOOKUP(E5797, 'Program Data Extracts-Zip Codes'!R$52:W$5334, 4, FALSE)</f>
        <v>SDGE</v>
      </c>
    </row>
    <row r="5798" spans="2:10" x14ac:dyDescent="0.25">
      <c r="B5798" s="63">
        <v>6073015602</v>
      </c>
      <c r="C5798" s="63">
        <v>2536</v>
      </c>
      <c r="D5798" s="63" t="s">
        <v>190</v>
      </c>
      <c r="E5798" s="96">
        <v>92019</v>
      </c>
      <c r="F5798" s="63">
        <v>8.3015247569463906</v>
      </c>
      <c r="G5798" s="63">
        <v>0</v>
      </c>
      <c r="H5798" s="63">
        <v>7.3</v>
      </c>
      <c r="I5798" s="98" t="str">
        <f>VLOOKUP(E5798, 'Program Data Extracts-Zip Codes'!R$52:W$5334, 6, FALSE)</f>
        <v>SDGE</v>
      </c>
      <c r="J5798" s="98" t="str">
        <f>VLOOKUP(E5798, 'Program Data Extracts-Zip Codes'!R$52:W$5334, 4, FALSE)</f>
        <v>SDGE</v>
      </c>
    </row>
    <row r="5799" spans="2:10" x14ac:dyDescent="0.25">
      <c r="B5799" s="63">
        <v>6073015405</v>
      </c>
      <c r="C5799" s="63">
        <v>5765</v>
      </c>
      <c r="D5799" s="63" t="s">
        <v>190</v>
      </c>
      <c r="E5799" s="96">
        <v>92019</v>
      </c>
      <c r="F5799" s="63">
        <v>8.3005160279797003</v>
      </c>
      <c r="G5799" s="63">
        <v>0</v>
      </c>
      <c r="H5799" s="63">
        <v>20.100000000000001</v>
      </c>
      <c r="I5799" s="98" t="str">
        <f>VLOOKUP(E5799, 'Program Data Extracts-Zip Codes'!R$52:W$5334, 6, FALSE)</f>
        <v>SDGE</v>
      </c>
      <c r="J5799" s="98" t="str">
        <f>VLOOKUP(E5799, 'Program Data Extracts-Zip Codes'!R$52:W$5334, 4, FALSE)</f>
        <v>SDGE</v>
      </c>
    </row>
    <row r="5800" spans="2:10" x14ac:dyDescent="0.25">
      <c r="B5800" s="63">
        <v>6073015502</v>
      </c>
      <c r="C5800" s="63">
        <v>2748</v>
      </c>
      <c r="D5800" s="63" t="s">
        <v>190</v>
      </c>
      <c r="E5800" s="96">
        <v>92019</v>
      </c>
      <c r="F5800" s="63">
        <v>6.6950701683982698</v>
      </c>
      <c r="G5800" s="63">
        <v>0</v>
      </c>
      <c r="H5800" s="63">
        <v>21.7</v>
      </c>
      <c r="I5800" s="98" t="str">
        <f>VLOOKUP(E5800, 'Program Data Extracts-Zip Codes'!R$52:W$5334, 6, FALSE)</f>
        <v>SDGE</v>
      </c>
      <c r="J5800" s="98" t="str">
        <f>VLOOKUP(E5800, 'Program Data Extracts-Zip Codes'!R$52:W$5334, 4, FALSE)</f>
        <v>SDGE</v>
      </c>
    </row>
    <row r="5801" spans="2:10" x14ac:dyDescent="0.25">
      <c r="B5801" s="63">
        <v>6073015406</v>
      </c>
      <c r="C5801" s="63">
        <v>2492</v>
      </c>
      <c r="D5801" s="63" t="s">
        <v>190</v>
      </c>
      <c r="E5801" s="96">
        <v>92019</v>
      </c>
      <c r="F5801" s="63">
        <v>6.6767552708737696</v>
      </c>
      <c r="G5801" s="63">
        <v>0</v>
      </c>
      <c r="H5801" s="63">
        <v>10.1</v>
      </c>
      <c r="I5801" s="98" t="str">
        <f>VLOOKUP(E5801, 'Program Data Extracts-Zip Codes'!R$52:W$5334, 6, FALSE)</f>
        <v>SDGE</v>
      </c>
      <c r="J5801" s="98" t="str">
        <f>VLOOKUP(E5801, 'Program Data Extracts-Zip Codes'!R$52:W$5334, 4, FALSE)</f>
        <v>SDGE</v>
      </c>
    </row>
    <row r="5802" spans="2:10" x14ac:dyDescent="0.25">
      <c r="B5802" s="63">
        <v>6073017502</v>
      </c>
      <c r="C5802" s="63">
        <v>3641</v>
      </c>
      <c r="D5802" s="63" t="s">
        <v>190</v>
      </c>
      <c r="E5802" s="96">
        <v>92024</v>
      </c>
      <c r="F5802" s="63">
        <v>18.744833281837401</v>
      </c>
      <c r="G5802" s="63">
        <v>0</v>
      </c>
      <c r="H5802" s="63">
        <v>32.299999999999997</v>
      </c>
      <c r="I5802" s="98" t="str">
        <f>VLOOKUP(E5802, 'Program Data Extracts-Zip Codes'!R$52:W$5334, 6, FALSE)</f>
        <v>SDGE</v>
      </c>
      <c r="J5802" s="98" t="str">
        <f>VLOOKUP(E5802, 'Program Data Extracts-Zip Codes'!R$52:W$5334, 4, FALSE)</f>
        <v>SDGE</v>
      </c>
    </row>
    <row r="5803" spans="2:10" x14ac:dyDescent="0.25">
      <c r="B5803" s="63">
        <v>6073017404</v>
      </c>
      <c r="C5803" s="63">
        <v>6338</v>
      </c>
      <c r="D5803" s="63" t="s">
        <v>190</v>
      </c>
      <c r="E5803" s="96">
        <v>92024</v>
      </c>
      <c r="F5803" s="63">
        <v>13.356120783309301</v>
      </c>
      <c r="G5803" s="63">
        <v>0</v>
      </c>
      <c r="H5803" s="63">
        <v>23.6</v>
      </c>
      <c r="I5803" s="98" t="str">
        <f>VLOOKUP(E5803, 'Program Data Extracts-Zip Codes'!R$52:W$5334, 6, FALSE)</f>
        <v>SDGE</v>
      </c>
      <c r="J5803" s="98" t="str">
        <f>VLOOKUP(E5803, 'Program Data Extracts-Zip Codes'!R$52:W$5334, 4, FALSE)</f>
        <v>SDGE</v>
      </c>
    </row>
    <row r="5804" spans="2:10" x14ac:dyDescent="0.25">
      <c r="B5804" s="63">
        <v>6073017604</v>
      </c>
      <c r="C5804" s="63">
        <v>7040</v>
      </c>
      <c r="D5804" s="63" t="s">
        <v>190</v>
      </c>
      <c r="E5804" s="96">
        <v>92024</v>
      </c>
      <c r="F5804" s="63">
        <v>13.2652324634926</v>
      </c>
      <c r="G5804" s="63">
        <v>0</v>
      </c>
      <c r="H5804" s="63">
        <v>22.1</v>
      </c>
      <c r="I5804" s="98" t="str">
        <f>VLOOKUP(E5804, 'Program Data Extracts-Zip Codes'!R$52:W$5334, 6, FALSE)</f>
        <v>SDGE</v>
      </c>
      <c r="J5804" s="98" t="str">
        <f>VLOOKUP(E5804, 'Program Data Extracts-Zip Codes'!R$52:W$5334, 4, FALSE)</f>
        <v>SDGE</v>
      </c>
    </row>
    <row r="5805" spans="2:10" x14ac:dyDescent="0.25">
      <c r="B5805" s="63">
        <v>6073017701</v>
      </c>
      <c r="C5805" s="63">
        <v>5275</v>
      </c>
      <c r="D5805" s="63" t="s">
        <v>190</v>
      </c>
      <c r="E5805" s="96">
        <v>92024</v>
      </c>
      <c r="F5805" s="63">
        <v>11.5186287854869</v>
      </c>
      <c r="G5805" s="63">
        <v>0</v>
      </c>
      <c r="H5805" s="63">
        <v>25.8</v>
      </c>
      <c r="I5805" s="98" t="str">
        <f>VLOOKUP(E5805, 'Program Data Extracts-Zip Codes'!R$52:W$5334, 6, FALSE)</f>
        <v>SDGE</v>
      </c>
      <c r="J5805" s="98" t="str">
        <f>VLOOKUP(E5805, 'Program Data Extracts-Zip Codes'!R$52:W$5334, 4, FALSE)</f>
        <v>SDGE</v>
      </c>
    </row>
    <row r="5806" spans="2:10" x14ac:dyDescent="0.25">
      <c r="B5806" s="63">
        <v>6073017603</v>
      </c>
      <c r="C5806" s="63">
        <v>2476</v>
      </c>
      <c r="D5806" s="63" t="s">
        <v>190</v>
      </c>
      <c r="E5806" s="96">
        <v>92024</v>
      </c>
      <c r="F5806" s="63">
        <v>10.7914286437894</v>
      </c>
      <c r="G5806" s="63">
        <v>0</v>
      </c>
      <c r="H5806" s="63">
        <v>21.7</v>
      </c>
      <c r="I5806" s="98" t="str">
        <f>VLOOKUP(E5806, 'Program Data Extracts-Zip Codes'!R$52:W$5334, 6, FALSE)</f>
        <v>SDGE</v>
      </c>
      <c r="J5806" s="98" t="str">
        <f>VLOOKUP(E5806, 'Program Data Extracts-Zip Codes'!R$52:W$5334, 4, FALSE)</f>
        <v>SDGE</v>
      </c>
    </row>
    <row r="5807" spans="2:10" x14ac:dyDescent="0.25">
      <c r="B5807" s="63">
        <v>6073017702</v>
      </c>
      <c r="C5807" s="63">
        <v>2777</v>
      </c>
      <c r="D5807" s="63" t="s">
        <v>190</v>
      </c>
      <c r="E5807" s="96">
        <v>92024</v>
      </c>
      <c r="F5807" s="63">
        <v>10.732682004276899</v>
      </c>
      <c r="G5807" s="63">
        <v>0</v>
      </c>
      <c r="H5807" s="63">
        <v>22.6</v>
      </c>
      <c r="I5807" s="98" t="str">
        <f>VLOOKUP(E5807, 'Program Data Extracts-Zip Codes'!R$52:W$5334, 6, FALSE)</f>
        <v>SDGE</v>
      </c>
      <c r="J5807" s="98" t="str">
        <f>VLOOKUP(E5807, 'Program Data Extracts-Zip Codes'!R$52:W$5334, 4, FALSE)</f>
        <v>SDGE</v>
      </c>
    </row>
    <row r="5808" spans="2:10" x14ac:dyDescent="0.25">
      <c r="B5808" s="63">
        <v>6073017403</v>
      </c>
      <c r="C5808" s="63">
        <v>4922</v>
      </c>
      <c r="D5808" s="63" t="s">
        <v>190</v>
      </c>
      <c r="E5808" s="96">
        <v>92024</v>
      </c>
      <c r="F5808" s="63">
        <v>9.6211467017909609</v>
      </c>
      <c r="G5808" s="63">
        <v>0</v>
      </c>
      <c r="H5808" s="63">
        <v>12.1</v>
      </c>
      <c r="I5808" s="98" t="str">
        <f>VLOOKUP(E5808, 'Program Data Extracts-Zip Codes'!R$52:W$5334, 6, FALSE)</f>
        <v>SDGE</v>
      </c>
      <c r="J5808" s="98" t="str">
        <f>VLOOKUP(E5808, 'Program Data Extracts-Zip Codes'!R$52:W$5334, 4, FALSE)</f>
        <v>SDGE</v>
      </c>
    </row>
    <row r="5809" spans="2:10" x14ac:dyDescent="0.25">
      <c r="B5809" s="63">
        <v>6073017601</v>
      </c>
      <c r="C5809" s="63">
        <v>4941</v>
      </c>
      <c r="D5809" s="63" t="s">
        <v>190</v>
      </c>
      <c r="E5809" s="96">
        <v>92024</v>
      </c>
      <c r="F5809" s="63">
        <v>8.1584295785245402</v>
      </c>
      <c r="G5809" s="63">
        <v>0</v>
      </c>
      <c r="H5809" s="63">
        <v>15.6</v>
      </c>
      <c r="I5809" s="98" t="str">
        <f>VLOOKUP(E5809, 'Program Data Extracts-Zip Codes'!R$52:W$5334, 6, FALSE)</f>
        <v>SDGE</v>
      </c>
      <c r="J5809" s="98" t="str">
        <f>VLOOKUP(E5809, 'Program Data Extracts-Zip Codes'!R$52:W$5334, 4, FALSE)</f>
        <v>SDGE</v>
      </c>
    </row>
    <row r="5810" spans="2:10" x14ac:dyDescent="0.25">
      <c r="B5810" s="63">
        <v>6073017108</v>
      </c>
      <c r="C5810" s="63">
        <v>4658</v>
      </c>
      <c r="D5810" s="63" t="s">
        <v>190</v>
      </c>
      <c r="E5810" s="96">
        <v>92024</v>
      </c>
      <c r="F5810" s="63">
        <v>5.9053943185233804</v>
      </c>
      <c r="G5810" s="63">
        <v>0</v>
      </c>
      <c r="H5810" s="63">
        <v>7.2</v>
      </c>
      <c r="I5810" s="98" t="str">
        <f>VLOOKUP(E5810, 'Program Data Extracts-Zip Codes'!R$52:W$5334, 6, FALSE)</f>
        <v>SDGE</v>
      </c>
      <c r="J5810" s="98" t="str">
        <f>VLOOKUP(E5810, 'Program Data Extracts-Zip Codes'!R$52:W$5334, 4, FALSE)</f>
        <v>SDGE</v>
      </c>
    </row>
    <row r="5811" spans="2:10" x14ac:dyDescent="0.25">
      <c r="B5811" s="63">
        <v>6073017104</v>
      </c>
      <c r="C5811" s="63">
        <v>3907</v>
      </c>
      <c r="D5811" s="63" t="s">
        <v>190</v>
      </c>
      <c r="E5811" s="96">
        <v>92024</v>
      </c>
      <c r="F5811" s="63">
        <v>5.5524324066013202</v>
      </c>
      <c r="G5811" s="63">
        <v>0</v>
      </c>
      <c r="H5811" s="63">
        <v>19.600000000000001</v>
      </c>
      <c r="I5811" s="98" t="str">
        <f>VLOOKUP(E5811, 'Program Data Extracts-Zip Codes'!R$52:W$5334, 6, FALSE)</f>
        <v>SDGE</v>
      </c>
      <c r="J5811" s="98" t="str">
        <f>VLOOKUP(E5811, 'Program Data Extracts-Zip Codes'!R$52:W$5334, 4, FALSE)</f>
        <v>SDGE</v>
      </c>
    </row>
    <row r="5812" spans="2:10" x14ac:dyDescent="0.25">
      <c r="B5812" s="63">
        <v>6073017501</v>
      </c>
      <c r="C5812" s="63">
        <v>2769</v>
      </c>
      <c r="D5812" s="63" t="s">
        <v>190</v>
      </c>
      <c r="E5812" s="96">
        <v>92024</v>
      </c>
      <c r="F5812" s="63">
        <v>3.7179936832168599</v>
      </c>
      <c r="G5812" s="63">
        <v>0</v>
      </c>
      <c r="H5812" s="63">
        <v>18</v>
      </c>
      <c r="I5812" s="98" t="str">
        <f>VLOOKUP(E5812, 'Program Data Extracts-Zip Codes'!R$52:W$5334, 6, FALSE)</f>
        <v>SDGE</v>
      </c>
      <c r="J5812" s="98" t="str">
        <f>VLOOKUP(E5812, 'Program Data Extracts-Zip Codes'!R$52:W$5334, 4, FALSE)</f>
        <v>SDGE</v>
      </c>
    </row>
    <row r="5813" spans="2:10" x14ac:dyDescent="0.25">
      <c r="B5813" s="63">
        <v>6073017107</v>
      </c>
      <c r="C5813" s="63">
        <v>2871</v>
      </c>
      <c r="D5813" s="63" t="s">
        <v>190</v>
      </c>
      <c r="E5813" s="96">
        <v>92024</v>
      </c>
      <c r="F5813" s="63">
        <v>3.6845170815391999</v>
      </c>
      <c r="G5813" s="63">
        <v>0</v>
      </c>
      <c r="H5813" s="63">
        <v>10.8</v>
      </c>
      <c r="I5813" s="98" t="str">
        <f>VLOOKUP(E5813, 'Program Data Extracts-Zip Codes'!R$52:W$5334, 6, FALSE)</f>
        <v>SDGE</v>
      </c>
      <c r="J5813" s="98" t="str">
        <f>VLOOKUP(E5813, 'Program Data Extracts-Zip Codes'!R$52:W$5334, 4, FALSE)</f>
        <v>SDGE</v>
      </c>
    </row>
    <row r="5814" spans="2:10" x14ac:dyDescent="0.25">
      <c r="B5814" s="63">
        <v>6073020500</v>
      </c>
      <c r="C5814" s="63">
        <v>5196</v>
      </c>
      <c r="D5814" s="63" t="s">
        <v>190</v>
      </c>
      <c r="E5814" s="96">
        <v>92025</v>
      </c>
      <c r="F5814" s="63">
        <v>38.103000611121999</v>
      </c>
      <c r="G5814" s="63">
        <v>0</v>
      </c>
      <c r="H5814" s="63">
        <v>60</v>
      </c>
      <c r="I5814" s="98" t="str">
        <f>VLOOKUP(E5814, 'Program Data Extracts-Zip Codes'!R$52:W$5334, 6, FALSE)</f>
        <v>SDGE</v>
      </c>
      <c r="J5814" s="98" t="str">
        <f>VLOOKUP(E5814, 'Program Data Extracts-Zip Codes'!R$52:W$5334, 4, FALSE)</f>
        <v>SDGE</v>
      </c>
    </row>
    <row r="5815" spans="2:10" x14ac:dyDescent="0.25">
      <c r="B5815" s="63">
        <v>6073020601</v>
      </c>
      <c r="C5815" s="63">
        <v>5560</v>
      </c>
      <c r="D5815" s="63" t="s">
        <v>190</v>
      </c>
      <c r="E5815" s="96">
        <v>92025</v>
      </c>
      <c r="F5815" s="63">
        <v>30.634781525157798</v>
      </c>
      <c r="G5815" s="63">
        <v>0</v>
      </c>
      <c r="H5815" s="63">
        <v>66</v>
      </c>
      <c r="I5815" s="98" t="str">
        <f>VLOOKUP(E5815, 'Program Data Extracts-Zip Codes'!R$52:W$5334, 6, FALSE)</f>
        <v>SDGE</v>
      </c>
      <c r="J5815" s="98" t="str">
        <f>VLOOKUP(E5815, 'Program Data Extracts-Zip Codes'!R$52:W$5334, 4, FALSE)</f>
        <v>SDGE</v>
      </c>
    </row>
    <row r="5816" spans="2:10" x14ac:dyDescent="0.25">
      <c r="B5816" s="63">
        <v>6073020214</v>
      </c>
      <c r="C5816" s="63">
        <v>5143</v>
      </c>
      <c r="D5816" s="63" t="s">
        <v>190</v>
      </c>
      <c r="E5816" s="96">
        <v>92025</v>
      </c>
      <c r="F5816" s="63">
        <v>28.926462296126001</v>
      </c>
      <c r="G5816" s="63">
        <v>0</v>
      </c>
      <c r="H5816" s="63">
        <v>81.8</v>
      </c>
      <c r="I5816" s="98" t="str">
        <f>VLOOKUP(E5816, 'Program Data Extracts-Zip Codes'!R$52:W$5334, 6, FALSE)</f>
        <v>SDGE</v>
      </c>
      <c r="J5816" s="98" t="str">
        <f>VLOOKUP(E5816, 'Program Data Extracts-Zip Codes'!R$52:W$5334, 4, FALSE)</f>
        <v>SDGE</v>
      </c>
    </row>
    <row r="5817" spans="2:10" x14ac:dyDescent="0.25">
      <c r="B5817" s="63">
        <v>6073020207</v>
      </c>
      <c r="C5817" s="63">
        <v>4765</v>
      </c>
      <c r="D5817" s="63" t="s">
        <v>190</v>
      </c>
      <c r="E5817" s="96">
        <v>92027</v>
      </c>
      <c r="F5817" s="63">
        <v>26.564118955007601</v>
      </c>
      <c r="G5817" s="63">
        <v>0</v>
      </c>
      <c r="H5817" s="63">
        <v>65.099999999999994</v>
      </c>
      <c r="I5817" s="98" t="str">
        <f>VLOOKUP(E5817, 'Program Data Extracts-Zip Codes'!R$52:W$5334, 6, FALSE)</f>
        <v>SDGE</v>
      </c>
      <c r="J5817" s="98" t="str">
        <f>VLOOKUP(E5817, 'Program Data Extracts-Zip Codes'!R$52:W$5334, 4, FALSE)</f>
        <v>SDGE</v>
      </c>
    </row>
    <row r="5818" spans="2:10" x14ac:dyDescent="0.25">
      <c r="B5818" s="63">
        <v>6073020202</v>
      </c>
      <c r="C5818" s="63">
        <v>6689</v>
      </c>
      <c r="D5818" s="63" t="s">
        <v>190</v>
      </c>
      <c r="E5818" s="96">
        <v>92025</v>
      </c>
      <c r="F5818" s="63">
        <v>26.515859306334001</v>
      </c>
      <c r="G5818" s="63">
        <v>0</v>
      </c>
      <c r="H5818" s="63">
        <v>65.8</v>
      </c>
      <c r="I5818" s="98" t="str">
        <f>VLOOKUP(E5818, 'Program Data Extracts-Zip Codes'!R$52:W$5334, 6, FALSE)</f>
        <v>SDGE</v>
      </c>
      <c r="J5818" s="98" t="str">
        <f>VLOOKUP(E5818, 'Program Data Extracts-Zip Codes'!R$52:W$5334, 4, FALSE)</f>
        <v>SDGE</v>
      </c>
    </row>
    <row r="5819" spans="2:10" x14ac:dyDescent="0.25">
      <c r="B5819" s="63">
        <v>6073020108</v>
      </c>
      <c r="C5819" s="63">
        <v>5813</v>
      </c>
      <c r="D5819" s="63" t="s">
        <v>190</v>
      </c>
      <c r="E5819" s="96">
        <v>92026</v>
      </c>
      <c r="F5819" s="63">
        <v>25.569714227831302</v>
      </c>
      <c r="G5819" s="63">
        <v>0</v>
      </c>
      <c r="H5819" s="63">
        <v>67.8</v>
      </c>
      <c r="I5819" s="98" t="str">
        <f>VLOOKUP(E5819, 'Program Data Extracts-Zip Codes'!R$52:W$5334, 6, FALSE)</f>
        <v>SDGE</v>
      </c>
      <c r="J5819" s="98" t="str">
        <f>VLOOKUP(E5819, 'Program Data Extracts-Zip Codes'!R$52:W$5334, 4, FALSE)</f>
        <v>SDGE</v>
      </c>
    </row>
    <row r="5820" spans="2:10" x14ac:dyDescent="0.25">
      <c r="B5820" s="63">
        <v>6073020211</v>
      </c>
      <c r="C5820" s="63">
        <v>6702</v>
      </c>
      <c r="D5820" s="63" t="s">
        <v>190</v>
      </c>
      <c r="E5820" s="96">
        <v>92027</v>
      </c>
      <c r="F5820" s="63">
        <v>25.0871158684539</v>
      </c>
      <c r="G5820" s="63">
        <v>0</v>
      </c>
      <c r="H5820" s="63">
        <v>59.6</v>
      </c>
      <c r="I5820" s="98" t="str">
        <f>VLOOKUP(E5820, 'Program Data Extracts-Zip Codes'!R$52:W$5334, 6, FALSE)</f>
        <v>SDGE</v>
      </c>
      <c r="J5820" s="98" t="str">
        <f>VLOOKUP(E5820, 'Program Data Extracts-Zip Codes'!R$52:W$5334, 4, FALSE)</f>
        <v>SDGE</v>
      </c>
    </row>
    <row r="5821" spans="2:10" x14ac:dyDescent="0.25">
      <c r="B5821" s="63">
        <v>6073020213</v>
      </c>
      <c r="C5821" s="63">
        <v>4028</v>
      </c>
      <c r="D5821" s="63" t="s">
        <v>190</v>
      </c>
      <c r="E5821" s="96">
        <v>92025</v>
      </c>
      <c r="F5821" s="63">
        <v>24.643475981903901</v>
      </c>
      <c r="G5821" s="63">
        <v>0</v>
      </c>
      <c r="H5821" s="63">
        <v>76</v>
      </c>
      <c r="I5821" s="98" t="str">
        <f>VLOOKUP(E5821, 'Program Data Extracts-Zip Codes'!R$52:W$5334, 6, FALSE)</f>
        <v>SDGE</v>
      </c>
      <c r="J5821" s="98" t="str">
        <f>VLOOKUP(E5821, 'Program Data Extracts-Zip Codes'!R$52:W$5334, 4, FALSE)</f>
        <v>SDGE</v>
      </c>
    </row>
    <row r="5822" spans="2:10" x14ac:dyDescent="0.25">
      <c r="B5822" s="63">
        <v>6073020308</v>
      </c>
      <c r="C5822" s="63">
        <v>5743</v>
      </c>
      <c r="D5822" s="63" t="s">
        <v>190</v>
      </c>
      <c r="E5822" s="96">
        <v>92026</v>
      </c>
      <c r="F5822" s="63">
        <v>24.4280803605415</v>
      </c>
      <c r="G5822" s="63">
        <v>0</v>
      </c>
      <c r="H5822" s="63">
        <v>47.9</v>
      </c>
      <c r="I5822" s="98" t="str">
        <f>VLOOKUP(E5822, 'Program Data Extracts-Zip Codes'!R$52:W$5334, 6, FALSE)</f>
        <v>SDGE</v>
      </c>
      <c r="J5822" s="98" t="str">
        <f>VLOOKUP(E5822, 'Program Data Extracts-Zip Codes'!R$52:W$5334, 4, FALSE)</f>
        <v>SDGE</v>
      </c>
    </row>
    <row r="5823" spans="2:10" x14ac:dyDescent="0.25">
      <c r="B5823" s="63">
        <v>6073020403</v>
      </c>
      <c r="C5823" s="63">
        <v>4107</v>
      </c>
      <c r="D5823" s="63" t="s">
        <v>190</v>
      </c>
      <c r="E5823" s="96">
        <v>92025</v>
      </c>
      <c r="F5823" s="63">
        <v>24.427048530411</v>
      </c>
      <c r="G5823" s="63">
        <v>0</v>
      </c>
      <c r="H5823" s="63">
        <v>20.3</v>
      </c>
      <c r="I5823" s="98" t="str">
        <f>VLOOKUP(E5823, 'Program Data Extracts-Zip Codes'!R$52:W$5334, 6, FALSE)</f>
        <v>SDGE</v>
      </c>
      <c r="J5823" s="98" t="str">
        <f>VLOOKUP(E5823, 'Program Data Extracts-Zip Codes'!R$52:W$5334, 4, FALSE)</f>
        <v>SDGE</v>
      </c>
    </row>
    <row r="5824" spans="2:10" x14ac:dyDescent="0.25">
      <c r="B5824" s="63">
        <v>6073020206</v>
      </c>
      <c r="C5824" s="63">
        <v>5217</v>
      </c>
      <c r="D5824" s="63" t="s">
        <v>190</v>
      </c>
      <c r="E5824" s="96">
        <v>92027</v>
      </c>
      <c r="F5824" s="63">
        <v>24.065576524268199</v>
      </c>
      <c r="G5824" s="63">
        <v>0</v>
      </c>
      <c r="H5824" s="63">
        <v>61.6</v>
      </c>
      <c r="I5824" s="98" t="str">
        <f>VLOOKUP(E5824, 'Program Data Extracts-Zip Codes'!R$52:W$5334, 6, FALSE)</f>
        <v>SDGE</v>
      </c>
      <c r="J5824" s="98" t="str">
        <f>VLOOKUP(E5824, 'Program Data Extracts-Zip Codes'!R$52:W$5334, 4, FALSE)</f>
        <v>SDGE</v>
      </c>
    </row>
    <row r="5825" spans="2:10" x14ac:dyDescent="0.25">
      <c r="B5825" s="63">
        <v>6073020309</v>
      </c>
      <c r="C5825" s="63">
        <v>3945</v>
      </c>
      <c r="D5825" s="63" t="s">
        <v>190</v>
      </c>
      <c r="E5825" s="96">
        <v>92026</v>
      </c>
      <c r="F5825" s="63">
        <v>22.9715358770097</v>
      </c>
      <c r="G5825" s="63">
        <v>0</v>
      </c>
      <c r="H5825" s="63">
        <v>42.9</v>
      </c>
      <c r="I5825" s="98" t="str">
        <f>VLOOKUP(E5825, 'Program Data Extracts-Zip Codes'!R$52:W$5334, 6, FALSE)</f>
        <v>SDGE</v>
      </c>
      <c r="J5825" s="98" t="str">
        <f>VLOOKUP(E5825, 'Program Data Extracts-Zip Codes'!R$52:W$5334, 4, FALSE)</f>
        <v>SDGE</v>
      </c>
    </row>
    <row r="5826" spans="2:10" x14ac:dyDescent="0.25">
      <c r="B5826" s="63">
        <v>6073020602</v>
      </c>
      <c r="C5826" s="63">
        <v>5859</v>
      </c>
      <c r="D5826" s="63" t="s">
        <v>190</v>
      </c>
      <c r="E5826" s="96">
        <v>92025</v>
      </c>
      <c r="F5826" s="63">
        <v>21.243428067927901</v>
      </c>
      <c r="G5826" s="63">
        <v>0</v>
      </c>
      <c r="H5826" s="63">
        <v>51.2</v>
      </c>
      <c r="I5826" s="98" t="str">
        <f>VLOOKUP(E5826, 'Program Data Extracts-Zip Codes'!R$52:W$5334, 6, FALSE)</f>
        <v>SDGE</v>
      </c>
      <c r="J5826" s="98" t="str">
        <f>VLOOKUP(E5826, 'Program Data Extracts-Zip Codes'!R$52:W$5334, 4, FALSE)</f>
        <v>SDGE</v>
      </c>
    </row>
    <row r="5827" spans="2:10" x14ac:dyDescent="0.25">
      <c r="B5827" s="63">
        <v>6073020707</v>
      </c>
      <c r="C5827" s="63">
        <v>4734</v>
      </c>
      <c r="D5827" s="63" t="s">
        <v>190</v>
      </c>
      <c r="E5827" s="96">
        <v>92025</v>
      </c>
      <c r="F5827" s="63">
        <v>20.432265170485302</v>
      </c>
      <c r="G5827" s="63">
        <v>0</v>
      </c>
      <c r="H5827" s="63">
        <v>52.7</v>
      </c>
      <c r="I5827" s="98" t="str">
        <f>VLOOKUP(E5827, 'Program Data Extracts-Zip Codes'!R$52:W$5334, 6, FALSE)</f>
        <v>SDGE</v>
      </c>
      <c r="J5827" s="98" t="str">
        <f>VLOOKUP(E5827, 'Program Data Extracts-Zip Codes'!R$52:W$5334, 4, FALSE)</f>
        <v>SDGE</v>
      </c>
    </row>
    <row r="5828" spans="2:10" x14ac:dyDescent="0.25">
      <c r="B5828" s="63">
        <v>6073020208</v>
      </c>
      <c r="C5828" s="63">
        <v>2501</v>
      </c>
      <c r="D5828" s="63" t="s">
        <v>190</v>
      </c>
      <c r="E5828" s="96">
        <v>92027</v>
      </c>
      <c r="F5828" s="63">
        <v>20.029369537061001</v>
      </c>
      <c r="G5828" s="63">
        <v>0</v>
      </c>
      <c r="H5828" s="63">
        <v>40.200000000000003</v>
      </c>
      <c r="I5828" s="98" t="str">
        <f>VLOOKUP(E5828, 'Program Data Extracts-Zip Codes'!R$52:W$5334, 6, FALSE)</f>
        <v>SDGE</v>
      </c>
      <c r="J5828" s="98" t="str">
        <f>VLOOKUP(E5828, 'Program Data Extracts-Zip Codes'!R$52:W$5334, 4, FALSE)</f>
        <v>SDGE</v>
      </c>
    </row>
    <row r="5829" spans="2:10" x14ac:dyDescent="0.25">
      <c r="B5829" s="63">
        <v>6073020210</v>
      </c>
      <c r="C5829" s="63">
        <v>4639</v>
      </c>
      <c r="D5829" s="63" t="s">
        <v>190</v>
      </c>
      <c r="E5829" s="96">
        <v>92027</v>
      </c>
      <c r="F5829" s="63">
        <v>19.741310349723399</v>
      </c>
      <c r="G5829" s="63">
        <v>0</v>
      </c>
      <c r="H5829" s="63">
        <v>46.3</v>
      </c>
      <c r="I5829" s="98" t="str">
        <f>VLOOKUP(E5829, 'Program Data Extracts-Zip Codes'!R$52:W$5334, 6, FALSE)</f>
        <v>SDGE</v>
      </c>
      <c r="J5829" s="98" t="str">
        <f>VLOOKUP(E5829, 'Program Data Extracts-Zip Codes'!R$52:W$5334, 4, FALSE)</f>
        <v>SDGE</v>
      </c>
    </row>
    <row r="5830" spans="2:10" x14ac:dyDescent="0.25">
      <c r="B5830" s="63">
        <v>6073020209</v>
      </c>
      <c r="C5830" s="63">
        <v>4748</v>
      </c>
      <c r="D5830" s="63" t="s">
        <v>190</v>
      </c>
      <c r="E5830" s="96">
        <v>92027</v>
      </c>
      <c r="F5830" s="63">
        <v>19.713934890802602</v>
      </c>
      <c r="G5830" s="63">
        <v>0</v>
      </c>
      <c r="H5830" s="63">
        <v>64.400000000000006</v>
      </c>
      <c r="I5830" s="98" t="str">
        <f>VLOOKUP(E5830, 'Program Data Extracts-Zip Codes'!R$52:W$5334, 6, FALSE)</f>
        <v>SDGE</v>
      </c>
      <c r="J5830" s="98" t="str">
        <f>VLOOKUP(E5830, 'Program Data Extracts-Zip Codes'!R$52:W$5334, 4, FALSE)</f>
        <v>SDGE</v>
      </c>
    </row>
    <row r="5831" spans="2:10" x14ac:dyDescent="0.25">
      <c r="B5831" s="63">
        <v>6073020307</v>
      </c>
      <c r="C5831" s="63">
        <v>7170</v>
      </c>
      <c r="D5831" s="63" t="s">
        <v>190</v>
      </c>
      <c r="E5831" s="96">
        <v>92029</v>
      </c>
      <c r="F5831" s="63">
        <v>19.6614611620391</v>
      </c>
      <c r="G5831" s="63">
        <v>0</v>
      </c>
      <c r="H5831" s="63">
        <v>38</v>
      </c>
      <c r="I5831" s="98" t="str">
        <f>VLOOKUP(E5831, 'Program Data Extracts-Zip Codes'!R$52:W$5334, 6, FALSE)</f>
        <v>SDGE</v>
      </c>
      <c r="J5831" s="98" t="str">
        <f>VLOOKUP(E5831, 'Program Data Extracts-Zip Codes'!R$52:W$5334, 4, FALSE)</f>
        <v>SDGE</v>
      </c>
    </row>
    <row r="5832" spans="2:10" x14ac:dyDescent="0.25">
      <c r="B5832" s="63">
        <v>6073020404</v>
      </c>
      <c r="C5832" s="63">
        <v>5070</v>
      </c>
      <c r="D5832" s="63" t="s">
        <v>190</v>
      </c>
      <c r="E5832" s="96">
        <v>92029</v>
      </c>
      <c r="F5832" s="63">
        <v>17.7677192764552</v>
      </c>
      <c r="G5832" s="63">
        <v>0</v>
      </c>
      <c r="H5832" s="63">
        <v>22.6</v>
      </c>
      <c r="I5832" s="98" t="str">
        <f>VLOOKUP(E5832, 'Program Data Extracts-Zip Codes'!R$52:W$5334, 6, FALSE)</f>
        <v>SDGE</v>
      </c>
      <c r="J5832" s="98" t="str">
        <f>VLOOKUP(E5832, 'Program Data Extracts-Zip Codes'!R$52:W$5334, 4, FALSE)</f>
        <v>SDGE</v>
      </c>
    </row>
    <row r="5833" spans="2:10" x14ac:dyDescent="0.25">
      <c r="B5833" s="63">
        <v>6073020710</v>
      </c>
      <c r="C5833" s="63">
        <v>1749</v>
      </c>
      <c r="D5833" s="63" t="s">
        <v>190</v>
      </c>
      <c r="E5833" s="96">
        <v>92025</v>
      </c>
      <c r="F5833" s="63">
        <v>17.676009410624101</v>
      </c>
      <c r="G5833" s="63">
        <v>0</v>
      </c>
      <c r="H5833" s="63">
        <v>13.9</v>
      </c>
      <c r="I5833" s="98" t="str">
        <f>VLOOKUP(E5833, 'Program Data Extracts-Zip Codes'!R$52:W$5334, 6, FALSE)</f>
        <v>SDGE</v>
      </c>
      <c r="J5833" s="98" t="str">
        <f>VLOOKUP(E5833, 'Program Data Extracts-Zip Codes'!R$52:W$5334, 4, FALSE)</f>
        <v>SDGE</v>
      </c>
    </row>
    <row r="5834" spans="2:10" x14ac:dyDescent="0.25">
      <c r="B5834" s="63">
        <v>6073020709</v>
      </c>
      <c r="C5834" s="63">
        <v>8007</v>
      </c>
      <c r="D5834" s="63" t="s">
        <v>190</v>
      </c>
      <c r="E5834" s="96">
        <v>92027</v>
      </c>
      <c r="F5834" s="63">
        <v>14.8423571299165</v>
      </c>
      <c r="G5834" s="63">
        <v>0</v>
      </c>
      <c r="H5834" s="63">
        <v>18.8</v>
      </c>
      <c r="I5834" s="98" t="str">
        <f>VLOOKUP(E5834, 'Program Data Extracts-Zip Codes'!R$52:W$5334, 6, FALSE)</f>
        <v>SDGE</v>
      </c>
      <c r="J5834" s="98" t="str">
        <f>VLOOKUP(E5834, 'Program Data Extracts-Zip Codes'!R$52:W$5334, 4, FALSE)</f>
        <v>SDGE</v>
      </c>
    </row>
    <row r="5835" spans="2:10" x14ac:dyDescent="0.25">
      <c r="B5835" s="63">
        <v>6073020103</v>
      </c>
      <c r="C5835" s="63">
        <v>10235</v>
      </c>
      <c r="D5835" s="63" t="s">
        <v>190</v>
      </c>
      <c r="E5835" s="96">
        <v>92027</v>
      </c>
      <c r="F5835" s="63">
        <v>14.6251653162065</v>
      </c>
      <c r="G5835" s="63">
        <v>0</v>
      </c>
      <c r="H5835" s="63">
        <v>20.3</v>
      </c>
      <c r="I5835" s="98" t="str">
        <f>VLOOKUP(E5835, 'Program Data Extracts-Zip Codes'!R$52:W$5334, 6, FALSE)</f>
        <v>SDGE</v>
      </c>
      <c r="J5835" s="98" t="str">
        <f>VLOOKUP(E5835, 'Program Data Extracts-Zip Codes'!R$52:W$5334, 4, FALSE)</f>
        <v>SDGE</v>
      </c>
    </row>
    <row r="5836" spans="2:10" x14ac:dyDescent="0.25">
      <c r="B5836" s="63">
        <v>6073020305</v>
      </c>
      <c r="C5836" s="63">
        <v>5984</v>
      </c>
      <c r="D5836" s="63" t="s">
        <v>190</v>
      </c>
      <c r="E5836" s="96">
        <v>92026</v>
      </c>
      <c r="F5836" s="63">
        <v>14.6248458057268</v>
      </c>
      <c r="G5836" s="63">
        <v>0</v>
      </c>
      <c r="H5836" s="63">
        <v>27.5</v>
      </c>
      <c r="I5836" s="98" t="str">
        <f>VLOOKUP(E5836, 'Program Data Extracts-Zip Codes'!R$52:W$5334, 6, FALSE)</f>
        <v>SDGE</v>
      </c>
      <c r="J5836" s="98" t="str">
        <f>VLOOKUP(E5836, 'Program Data Extracts-Zip Codes'!R$52:W$5334, 4, FALSE)</f>
        <v>SDGE</v>
      </c>
    </row>
    <row r="5837" spans="2:10" x14ac:dyDescent="0.25">
      <c r="B5837" s="63">
        <v>6073020109</v>
      </c>
      <c r="C5837" s="63">
        <v>5127</v>
      </c>
      <c r="D5837" s="63" t="s">
        <v>190</v>
      </c>
      <c r="E5837" s="96">
        <v>92027</v>
      </c>
      <c r="F5837" s="63">
        <v>14.4881835849895</v>
      </c>
      <c r="G5837" s="63">
        <v>0</v>
      </c>
      <c r="H5837" s="63">
        <v>43.1</v>
      </c>
      <c r="I5837" s="98" t="str">
        <f>VLOOKUP(E5837, 'Program Data Extracts-Zip Codes'!R$52:W$5334, 6, FALSE)</f>
        <v>SDGE</v>
      </c>
      <c r="J5837" s="98" t="str">
        <f>VLOOKUP(E5837, 'Program Data Extracts-Zip Codes'!R$52:W$5334, 4, FALSE)</f>
        <v>SDGE</v>
      </c>
    </row>
    <row r="5838" spans="2:10" x14ac:dyDescent="0.25">
      <c r="B5838" s="63">
        <v>6073020105</v>
      </c>
      <c r="C5838" s="63">
        <v>3801</v>
      </c>
      <c r="D5838" s="63" t="s">
        <v>190</v>
      </c>
      <c r="E5838" s="96">
        <v>92026</v>
      </c>
      <c r="F5838" s="63">
        <v>13.999834014792899</v>
      </c>
      <c r="G5838" s="63">
        <v>0</v>
      </c>
      <c r="H5838" s="63">
        <v>38.4</v>
      </c>
      <c r="I5838" s="98" t="str">
        <f>VLOOKUP(E5838, 'Program Data Extracts-Zip Codes'!R$52:W$5334, 6, FALSE)</f>
        <v>SDGE</v>
      </c>
      <c r="J5838" s="98" t="str">
        <f>VLOOKUP(E5838, 'Program Data Extracts-Zip Codes'!R$52:W$5334, 4, FALSE)</f>
        <v>SDGE</v>
      </c>
    </row>
    <row r="5839" spans="2:10" x14ac:dyDescent="0.25">
      <c r="B5839" s="63">
        <v>6073020106</v>
      </c>
      <c r="C5839" s="63">
        <v>3803</v>
      </c>
      <c r="D5839" s="63" t="s">
        <v>190</v>
      </c>
      <c r="E5839" s="96">
        <v>92026</v>
      </c>
      <c r="F5839" s="63">
        <v>13.185443855212499</v>
      </c>
      <c r="G5839" s="63">
        <v>0</v>
      </c>
      <c r="H5839" s="63">
        <v>38.799999999999997</v>
      </c>
      <c r="I5839" s="98" t="str">
        <f>VLOOKUP(E5839, 'Program Data Extracts-Zip Codes'!R$52:W$5334, 6, FALSE)</f>
        <v>SDGE</v>
      </c>
      <c r="J5839" s="98" t="str">
        <f>VLOOKUP(E5839, 'Program Data Extracts-Zip Codes'!R$52:W$5334, 4, FALSE)</f>
        <v>SDGE</v>
      </c>
    </row>
    <row r="5840" spans="2:10" x14ac:dyDescent="0.25">
      <c r="B5840" s="63">
        <v>6073020705</v>
      </c>
      <c r="C5840" s="63">
        <v>4635</v>
      </c>
      <c r="D5840" s="63" t="s">
        <v>190</v>
      </c>
      <c r="E5840" s="96">
        <v>92027</v>
      </c>
      <c r="F5840" s="63">
        <v>13.170323720043999</v>
      </c>
      <c r="G5840" s="63">
        <v>0</v>
      </c>
      <c r="H5840" s="63">
        <v>23.4</v>
      </c>
      <c r="I5840" s="98" t="str">
        <f>VLOOKUP(E5840, 'Program Data Extracts-Zip Codes'!R$52:W$5334, 6, FALSE)</f>
        <v>SDGE</v>
      </c>
      <c r="J5840" s="98" t="str">
        <f>VLOOKUP(E5840, 'Program Data Extracts-Zip Codes'!R$52:W$5334, 4, FALSE)</f>
        <v>SDGE</v>
      </c>
    </row>
    <row r="5841" spans="2:10" x14ac:dyDescent="0.25">
      <c r="B5841" s="63">
        <v>6073020405</v>
      </c>
      <c r="C5841" s="63">
        <v>3412</v>
      </c>
      <c r="D5841" s="63" t="s">
        <v>190</v>
      </c>
      <c r="E5841" s="96">
        <v>92029</v>
      </c>
      <c r="F5841" s="63">
        <v>11.783557817015501</v>
      </c>
      <c r="G5841" s="63">
        <v>0</v>
      </c>
      <c r="H5841" s="63">
        <v>10.199999999999999</v>
      </c>
      <c r="I5841" s="98" t="str">
        <f>VLOOKUP(E5841, 'Program Data Extracts-Zip Codes'!R$52:W$5334, 6, FALSE)</f>
        <v>SDGE</v>
      </c>
      <c r="J5841" s="98" t="str">
        <f>VLOOKUP(E5841, 'Program Data Extracts-Zip Codes'!R$52:W$5334, 4, FALSE)</f>
        <v>SDGE</v>
      </c>
    </row>
    <row r="5842" spans="2:10" x14ac:dyDescent="0.25">
      <c r="B5842" s="63">
        <v>6073020304</v>
      </c>
      <c r="C5842" s="63">
        <v>6061</v>
      </c>
      <c r="D5842" s="63" t="s">
        <v>190</v>
      </c>
      <c r="E5842" s="96">
        <v>92026</v>
      </c>
      <c r="F5842" s="63">
        <v>11.4263587934478</v>
      </c>
      <c r="G5842" s="63">
        <v>0</v>
      </c>
      <c r="H5842" s="63">
        <v>30.3</v>
      </c>
      <c r="I5842" s="98" t="str">
        <f>VLOOKUP(E5842, 'Program Data Extracts-Zip Codes'!R$52:W$5334, 6, FALSE)</f>
        <v>SDGE</v>
      </c>
      <c r="J5842" s="98" t="str">
        <f>VLOOKUP(E5842, 'Program Data Extracts-Zip Codes'!R$52:W$5334, 4, FALSE)</f>
        <v>SDGE</v>
      </c>
    </row>
    <row r="5843" spans="2:10" x14ac:dyDescent="0.25">
      <c r="B5843" s="63">
        <v>6073020401</v>
      </c>
      <c r="C5843" s="63">
        <v>2369</v>
      </c>
      <c r="D5843" s="63" t="s">
        <v>190</v>
      </c>
      <c r="E5843" s="96">
        <v>92029</v>
      </c>
      <c r="F5843" s="63">
        <v>9.7748661121466291</v>
      </c>
      <c r="G5843" s="63">
        <v>0</v>
      </c>
      <c r="H5843" s="63">
        <v>12.8</v>
      </c>
      <c r="I5843" s="98" t="str">
        <f>VLOOKUP(E5843, 'Program Data Extracts-Zip Codes'!R$52:W$5334, 6, FALSE)</f>
        <v>SDGE</v>
      </c>
      <c r="J5843" s="98" t="str">
        <f>VLOOKUP(E5843, 'Program Data Extracts-Zip Codes'!R$52:W$5334, 4, FALSE)</f>
        <v>SDGE</v>
      </c>
    </row>
    <row r="5844" spans="2:10" x14ac:dyDescent="0.25">
      <c r="B5844" s="63">
        <v>6073020107</v>
      </c>
      <c r="C5844" s="63">
        <v>3837</v>
      </c>
      <c r="D5844" s="63" t="s">
        <v>190</v>
      </c>
      <c r="E5844" s="96">
        <v>92027</v>
      </c>
      <c r="F5844" s="63">
        <v>9.3647185552302101</v>
      </c>
      <c r="G5844" s="63">
        <v>0</v>
      </c>
      <c r="H5844" s="63">
        <v>31.7</v>
      </c>
      <c r="I5844" s="98" t="str">
        <f>VLOOKUP(E5844, 'Program Data Extracts-Zip Codes'!R$52:W$5334, 6, FALSE)</f>
        <v>SDGE</v>
      </c>
      <c r="J5844" s="98" t="str">
        <f>VLOOKUP(E5844, 'Program Data Extracts-Zip Codes'!R$52:W$5334, 4, FALSE)</f>
        <v>SDGE</v>
      </c>
    </row>
    <row r="5845" spans="2:10" x14ac:dyDescent="0.25">
      <c r="B5845" s="63">
        <v>6073020706</v>
      </c>
      <c r="C5845" s="63">
        <v>6286</v>
      </c>
      <c r="D5845" s="63" t="s">
        <v>190</v>
      </c>
      <c r="E5845" s="96">
        <v>92025</v>
      </c>
      <c r="F5845" s="63">
        <v>9.2447763629120203</v>
      </c>
      <c r="G5845" s="63">
        <v>0</v>
      </c>
      <c r="H5845" s="63">
        <v>15.9</v>
      </c>
      <c r="I5845" s="98" t="str">
        <f>VLOOKUP(E5845, 'Program Data Extracts-Zip Codes'!R$52:W$5334, 6, FALSE)</f>
        <v>SDGE</v>
      </c>
      <c r="J5845" s="98" t="str">
        <f>VLOOKUP(E5845, 'Program Data Extracts-Zip Codes'!R$52:W$5334, 4, FALSE)</f>
        <v>SDGE</v>
      </c>
    </row>
    <row r="5846" spans="2:10" x14ac:dyDescent="0.25">
      <c r="B5846" s="63">
        <v>6073019105</v>
      </c>
      <c r="C5846" s="63">
        <v>5722</v>
      </c>
      <c r="D5846" s="63" t="s">
        <v>190</v>
      </c>
      <c r="E5846" s="96">
        <v>92026</v>
      </c>
      <c r="F5846" s="63">
        <v>9.0676756437108992</v>
      </c>
      <c r="G5846" s="63">
        <v>0</v>
      </c>
      <c r="H5846" s="63">
        <v>16.3</v>
      </c>
      <c r="I5846" s="98" t="str">
        <f>VLOOKUP(E5846, 'Program Data Extracts-Zip Codes'!R$52:W$5334, 6, FALSE)</f>
        <v>SDGE</v>
      </c>
      <c r="J5846" s="98" t="str">
        <f>VLOOKUP(E5846, 'Program Data Extracts-Zip Codes'!R$52:W$5334, 4, FALSE)</f>
        <v>SDGE</v>
      </c>
    </row>
    <row r="5847" spans="2:10" x14ac:dyDescent="0.25">
      <c r="B5847" s="63">
        <v>6073017110</v>
      </c>
      <c r="C5847" s="63">
        <v>10622</v>
      </c>
      <c r="D5847" s="63" t="s">
        <v>190</v>
      </c>
      <c r="E5847" s="96">
        <v>92029</v>
      </c>
      <c r="F5847" s="63">
        <v>8.43148645586672</v>
      </c>
      <c r="G5847" s="63">
        <v>0</v>
      </c>
      <c r="H5847" s="63">
        <v>19.899999999999999</v>
      </c>
      <c r="I5847" s="98" t="str">
        <f>VLOOKUP(E5847, 'Program Data Extracts-Zip Codes'!R$52:W$5334, 6, FALSE)</f>
        <v>SDGE</v>
      </c>
      <c r="J5847" s="98" t="str">
        <f>VLOOKUP(E5847, 'Program Data Extracts-Zip Codes'!R$52:W$5334, 4, FALSE)</f>
        <v>SDGE</v>
      </c>
    </row>
    <row r="5848" spans="2:10" x14ac:dyDescent="0.25">
      <c r="B5848" s="63">
        <v>6073020708</v>
      </c>
      <c r="C5848" s="63">
        <v>3437</v>
      </c>
      <c r="D5848" s="63" t="s">
        <v>190</v>
      </c>
      <c r="E5848" s="96">
        <v>92025</v>
      </c>
      <c r="F5848" s="63">
        <v>8.2670296888827703</v>
      </c>
      <c r="G5848" s="63">
        <v>0</v>
      </c>
      <c r="H5848" s="63">
        <v>18.899999999999999</v>
      </c>
      <c r="I5848" s="98" t="str">
        <f>VLOOKUP(E5848, 'Program Data Extracts-Zip Codes'!R$52:W$5334, 6, FALSE)</f>
        <v>SDGE</v>
      </c>
      <c r="J5848" s="98" t="str">
        <f>VLOOKUP(E5848, 'Program Data Extracts-Zip Codes'!R$52:W$5334, 4, FALSE)</f>
        <v>SDGE</v>
      </c>
    </row>
    <row r="5849" spans="2:10" x14ac:dyDescent="0.25">
      <c r="B5849" s="63">
        <v>6073018903</v>
      </c>
      <c r="C5849" s="63">
        <v>4861</v>
      </c>
      <c r="D5849" s="63" t="s">
        <v>190</v>
      </c>
      <c r="E5849" s="96">
        <v>92028</v>
      </c>
      <c r="F5849" s="63">
        <v>25.437670554503701</v>
      </c>
      <c r="G5849" s="63">
        <v>0</v>
      </c>
      <c r="H5849" s="63">
        <v>47.3</v>
      </c>
      <c r="I5849" s="98" t="str">
        <f>VLOOKUP(E5849, 'Program Data Extracts-Zip Codes'!R$52:W$5334, 6, FALSE)</f>
        <v>SDGE</v>
      </c>
      <c r="J5849" s="98" t="str">
        <f>VLOOKUP(E5849, 'Program Data Extracts-Zip Codes'!R$52:W$5334, 4, FALSE)</f>
        <v>SDGE</v>
      </c>
    </row>
    <row r="5850" spans="2:10" x14ac:dyDescent="0.25">
      <c r="B5850" s="63">
        <v>6073019002</v>
      </c>
      <c r="C5850" s="63">
        <v>1759</v>
      </c>
      <c r="D5850" s="63" t="s">
        <v>190</v>
      </c>
      <c r="E5850" s="96">
        <v>92028</v>
      </c>
      <c r="F5850" s="63">
        <v>24.015044210690199</v>
      </c>
      <c r="G5850" s="63">
        <v>0</v>
      </c>
      <c r="H5850" s="63">
        <v>21.6</v>
      </c>
      <c r="I5850" s="98" t="str">
        <f>VLOOKUP(E5850, 'Program Data Extracts-Zip Codes'!R$52:W$5334, 6, FALSE)</f>
        <v>SDGE</v>
      </c>
      <c r="J5850" s="98" t="str">
        <f>VLOOKUP(E5850, 'Program Data Extracts-Zip Codes'!R$52:W$5334, 4, FALSE)</f>
        <v>SDGE</v>
      </c>
    </row>
    <row r="5851" spans="2:10" x14ac:dyDescent="0.25">
      <c r="B5851" s="63">
        <v>6073018906</v>
      </c>
      <c r="C5851" s="63">
        <v>6033</v>
      </c>
      <c r="D5851" s="63" t="s">
        <v>190</v>
      </c>
      <c r="E5851" s="96">
        <v>92028</v>
      </c>
      <c r="F5851" s="63">
        <v>22.374990924112598</v>
      </c>
      <c r="G5851" s="63">
        <v>0</v>
      </c>
      <c r="H5851" s="63">
        <v>45.7</v>
      </c>
      <c r="I5851" s="98" t="str">
        <f>VLOOKUP(E5851, 'Program Data Extracts-Zip Codes'!R$52:W$5334, 6, FALSE)</f>
        <v>SDGE</v>
      </c>
      <c r="J5851" s="98" t="str">
        <f>VLOOKUP(E5851, 'Program Data Extracts-Zip Codes'!R$52:W$5334, 4, FALSE)</f>
        <v>SDGE</v>
      </c>
    </row>
    <row r="5852" spans="2:10" x14ac:dyDescent="0.25">
      <c r="B5852" s="63">
        <v>6073018904</v>
      </c>
      <c r="C5852" s="63">
        <v>5640</v>
      </c>
      <c r="D5852" s="63" t="s">
        <v>190</v>
      </c>
      <c r="E5852" s="96">
        <v>92028</v>
      </c>
      <c r="F5852" s="63">
        <v>22.304486762229701</v>
      </c>
      <c r="G5852" s="63">
        <v>0</v>
      </c>
      <c r="H5852" s="63">
        <v>52.3</v>
      </c>
      <c r="I5852" s="98" t="str">
        <f>VLOOKUP(E5852, 'Program Data Extracts-Zip Codes'!R$52:W$5334, 6, FALSE)</f>
        <v>SDGE</v>
      </c>
      <c r="J5852" s="98" t="str">
        <f>VLOOKUP(E5852, 'Program Data Extracts-Zip Codes'!R$52:W$5334, 4, FALSE)</f>
        <v>SDGE</v>
      </c>
    </row>
    <row r="5853" spans="2:10" x14ac:dyDescent="0.25">
      <c r="B5853" s="63">
        <v>6073018905</v>
      </c>
      <c r="C5853" s="63">
        <v>6765</v>
      </c>
      <c r="D5853" s="63" t="s">
        <v>190</v>
      </c>
      <c r="E5853" s="96">
        <v>92028</v>
      </c>
      <c r="F5853" s="63">
        <v>21.833101906644799</v>
      </c>
      <c r="G5853" s="63">
        <v>0</v>
      </c>
      <c r="H5853" s="63">
        <v>51.5</v>
      </c>
      <c r="I5853" s="98" t="str">
        <f>VLOOKUP(E5853, 'Program Data Extracts-Zip Codes'!R$52:W$5334, 6, FALSE)</f>
        <v>SDGE</v>
      </c>
      <c r="J5853" s="98" t="str">
        <f>VLOOKUP(E5853, 'Program Data Extracts-Zip Codes'!R$52:W$5334, 4, FALSE)</f>
        <v>SDGE</v>
      </c>
    </row>
    <row r="5854" spans="2:10" x14ac:dyDescent="0.25">
      <c r="B5854" s="63">
        <v>6073019001</v>
      </c>
      <c r="C5854" s="63">
        <v>5946</v>
      </c>
      <c r="D5854" s="63" t="s">
        <v>190</v>
      </c>
      <c r="E5854" s="96">
        <v>92028</v>
      </c>
      <c r="F5854" s="63">
        <v>16.313904923765001</v>
      </c>
      <c r="G5854" s="63">
        <v>0</v>
      </c>
      <c r="H5854" s="63">
        <v>31.3</v>
      </c>
      <c r="I5854" s="98" t="str">
        <f>VLOOKUP(E5854, 'Program Data Extracts-Zip Codes'!R$52:W$5334, 6, FALSE)</f>
        <v>SDGE</v>
      </c>
      <c r="J5854" s="98" t="str">
        <f>VLOOKUP(E5854, 'Program Data Extracts-Zip Codes'!R$52:W$5334, 4, FALSE)</f>
        <v>SDGE</v>
      </c>
    </row>
    <row r="5855" spans="2:10" x14ac:dyDescent="0.25">
      <c r="B5855" s="63">
        <v>6073018802</v>
      </c>
      <c r="C5855" s="63">
        <v>8122</v>
      </c>
      <c r="D5855" s="63" t="s">
        <v>190</v>
      </c>
      <c r="E5855" s="96">
        <v>92028</v>
      </c>
      <c r="F5855" s="63">
        <v>11.218390292618301</v>
      </c>
      <c r="G5855" s="63">
        <v>0</v>
      </c>
      <c r="H5855" s="63">
        <v>20.3</v>
      </c>
      <c r="I5855" s="98" t="str">
        <f>VLOOKUP(E5855, 'Program Data Extracts-Zip Codes'!R$52:W$5334, 6, FALSE)</f>
        <v>SDGE</v>
      </c>
      <c r="J5855" s="98" t="str">
        <f>VLOOKUP(E5855, 'Program Data Extracts-Zip Codes'!R$52:W$5334, 4, FALSE)</f>
        <v>SDGE</v>
      </c>
    </row>
    <row r="5856" spans="2:10" x14ac:dyDescent="0.25">
      <c r="B5856" s="63">
        <v>6073018801</v>
      </c>
      <c r="C5856" s="63">
        <v>3614</v>
      </c>
      <c r="D5856" s="63" t="s">
        <v>190</v>
      </c>
      <c r="E5856" s="96">
        <v>92028</v>
      </c>
      <c r="F5856" s="63">
        <v>7.7112958654729704</v>
      </c>
      <c r="G5856" s="63">
        <v>0</v>
      </c>
      <c r="H5856" s="63">
        <v>23.1</v>
      </c>
      <c r="I5856" s="98" t="str">
        <f>VLOOKUP(E5856, 'Program Data Extracts-Zip Codes'!R$52:W$5334, 6, FALSE)</f>
        <v>SDGE</v>
      </c>
      <c r="J5856" s="98" t="str">
        <f>VLOOKUP(E5856, 'Program Data Extracts-Zip Codes'!R$52:W$5334, 4, FALSE)</f>
        <v>SDGE</v>
      </c>
    </row>
    <row r="5857" spans="2:10" x14ac:dyDescent="0.25">
      <c r="B5857" s="63">
        <v>6073010402</v>
      </c>
      <c r="C5857" s="63">
        <v>5558</v>
      </c>
      <c r="D5857" s="63" t="s">
        <v>190</v>
      </c>
      <c r="E5857" s="96">
        <v>91932</v>
      </c>
      <c r="F5857" s="63">
        <v>30.496156849781499</v>
      </c>
      <c r="G5857" s="63">
        <v>0</v>
      </c>
      <c r="H5857" s="63">
        <v>56.8</v>
      </c>
      <c r="I5857" s="98" t="str">
        <f>VLOOKUP(E5857, 'Program Data Extracts-Zip Codes'!R$52:W$5334, 6, FALSE)</f>
        <v>SDGE</v>
      </c>
      <c r="J5857" s="98" t="str">
        <f>VLOOKUP(E5857, 'Program Data Extracts-Zip Codes'!R$52:W$5334, 4, FALSE)</f>
        <v>SDGE</v>
      </c>
    </row>
    <row r="5858" spans="2:10" x14ac:dyDescent="0.25">
      <c r="B5858" s="63">
        <v>6073010502</v>
      </c>
      <c r="C5858" s="63">
        <v>5514</v>
      </c>
      <c r="D5858" s="63" t="s">
        <v>190</v>
      </c>
      <c r="E5858" s="96">
        <v>91932</v>
      </c>
      <c r="F5858" s="63">
        <v>24.299132552371301</v>
      </c>
      <c r="G5858" s="63">
        <v>0</v>
      </c>
      <c r="H5858" s="63">
        <v>49.8</v>
      </c>
      <c r="I5858" s="98" t="str">
        <f>VLOOKUP(E5858, 'Program Data Extracts-Zip Codes'!R$52:W$5334, 6, FALSE)</f>
        <v>SDGE</v>
      </c>
      <c r="J5858" s="98" t="str">
        <f>VLOOKUP(E5858, 'Program Data Extracts-Zip Codes'!R$52:W$5334, 4, FALSE)</f>
        <v>SDGE</v>
      </c>
    </row>
    <row r="5859" spans="2:10" x14ac:dyDescent="0.25">
      <c r="B5859" s="63">
        <v>6073010200</v>
      </c>
      <c r="C5859" s="63">
        <v>6800</v>
      </c>
      <c r="D5859" s="63" t="s">
        <v>190</v>
      </c>
      <c r="E5859" s="96">
        <v>91932</v>
      </c>
      <c r="F5859" s="63">
        <v>23.763044127356601</v>
      </c>
      <c r="G5859" s="63">
        <v>0</v>
      </c>
      <c r="H5859" s="63">
        <v>27.9</v>
      </c>
      <c r="I5859" s="98" t="str">
        <f>VLOOKUP(E5859, 'Program Data Extracts-Zip Codes'!R$52:W$5334, 6, FALSE)</f>
        <v>SDGE</v>
      </c>
      <c r="J5859" s="98" t="str">
        <f>VLOOKUP(E5859, 'Program Data Extracts-Zip Codes'!R$52:W$5334, 4, FALSE)</f>
        <v>SDGE</v>
      </c>
    </row>
    <row r="5860" spans="2:10" x14ac:dyDescent="0.25">
      <c r="B5860" s="63">
        <v>6073010300</v>
      </c>
      <c r="C5860" s="63">
        <v>4507</v>
      </c>
      <c r="D5860" s="63" t="s">
        <v>190</v>
      </c>
      <c r="E5860" s="96">
        <v>91932</v>
      </c>
      <c r="F5860" s="63">
        <v>23.5476869896866</v>
      </c>
      <c r="G5860" s="63">
        <v>0</v>
      </c>
      <c r="H5860" s="63">
        <v>42.8</v>
      </c>
      <c r="I5860" s="98" t="str">
        <f>VLOOKUP(E5860, 'Program Data Extracts-Zip Codes'!R$52:W$5334, 6, FALSE)</f>
        <v>SDGE</v>
      </c>
      <c r="J5860" s="98" t="str">
        <f>VLOOKUP(E5860, 'Program Data Extracts-Zip Codes'!R$52:W$5334, 4, FALSE)</f>
        <v>SDGE</v>
      </c>
    </row>
    <row r="5861" spans="2:10" x14ac:dyDescent="0.25">
      <c r="B5861" s="63">
        <v>6073010401</v>
      </c>
      <c r="C5861" s="63">
        <v>2458</v>
      </c>
      <c r="D5861" s="63" t="s">
        <v>190</v>
      </c>
      <c r="E5861" s="96">
        <v>91932</v>
      </c>
      <c r="F5861" s="63">
        <v>19.815393741414098</v>
      </c>
      <c r="G5861" s="63">
        <v>0</v>
      </c>
      <c r="H5861" s="63">
        <v>61.9</v>
      </c>
      <c r="I5861" s="98" t="str">
        <f>VLOOKUP(E5861, 'Program Data Extracts-Zip Codes'!R$52:W$5334, 6, FALSE)</f>
        <v>SDGE</v>
      </c>
      <c r="J5861" s="98" t="str">
        <f>VLOOKUP(E5861, 'Program Data Extracts-Zip Codes'!R$52:W$5334, 4, FALSE)</f>
        <v>SDGE</v>
      </c>
    </row>
    <row r="5862" spans="2:10" x14ac:dyDescent="0.25">
      <c r="B5862" s="63">
        <v>6073010501</v>
      </c>
      <c r="C5862" s="63">
        <v>1433</v>
      </c>
      <c r="D5862" s="63" t="s">
        <v>190</v>
      </c>
      <c r="E5862" s="96">
        <v>91932</v>
      </c>
      <c r="F5862" s="63">
        <v>15.269546230156701</v>
      </c>
      <c r="G5862" s="63">
        <v>0</v>
      </c>
      <c r="H5862" s="63">
        <v>26.8</v>
      </c>
      <c r="I5862" s="98" t="str">
        <f>VLOOKUP(E5862, 'Program Data Extracts-Zip Codes'!R$52:W$5334, 6, FALSE)</f>
        <v>SDGE</v>
      </c>
      <c r="J5862" s="98" t="str">
        <f>VLOOKUP(E5862, 'Program Data Extracts-Zip Codes'!R$52:W$5334, 4, FALSE)</f>
        <v>SDGE</v>
      </c>
    </row>
    <row r="5863" spans="2:10" x14ac:dyDescent="0.25">
      <c r="B5863" s="63">
        <v>6073021302</v>
      </c>
      <c r="C5863" s="63">
        <v>7361</v>
      </c>
      <c r="D5863" s="63" t="s">
        <v>190</v>
      </c>
      <c r="E5863" s="96">
        <v>91935</v>
      </c>
      <c r="F5863" s="63">
        <v>13.8070930804152</v>
      </c>
      <c r="G5863" s="63">
        <v>0</v>
      </c>
      <c r="H5863" s="63">
        <v>26.2</v>
      </c>
      <c r="I5863" s="98" t="str">
        <f>VLOOKUP(E5863, 'Program Data Extracts-Zip Codes'!R$52:W$5334, 6, FALSE)</f>
        <v>SDGE</v>
      </c>
      <c r="J5863" s="98" t="str">
        <f>VLOOKUP(E5863, 'Program Data Extracts-Zip Codes'!R$52:W$5334, 4, FALSE)</f>
        <v>SDGE</v>
      </c>
    </row>
    <row r="5864" spans="2:10" x14ac:dyDescent="0.25">
      <c r="B5864" s="63">
        <v>6073021303</v>
      </c>
      <c r="C5864" s="63">
        <v>8981</v>
      </c>
      <c r="D5864" s="63" t="s">
        <v>190</v>
      </c>
      <c r="E5864" s="96">
        <v>91935</v>
      </c>
      <c r="F5864" s="63">
        <v>12.9985036774188</v>
      </c>
      <c r="G5864" s="63">
        <v>0</v>
      </c>
      <c r="H5864" s="63">
        <v>11</v>
      </c>
      <c r="I5864" s="98" t="str">
        <f>VLOOKUP(E5864, 'Program Data Extracts-Zip Codes'!R$52:W$5334, 6, FALSE)</f>
        <v>SDGE</v>
      </c>
      <c r="J5864" s="98" t="str">
        <f>VLOOKUP(E5864, 'Program Data Extracts-Zip Codes'!R$52:W$5334, 4, FALSE)</f>
        <v>SDGE</v>
      </c>
    </row>
    <row r="5865" spans="2:10" x14ac:dyDescent="0.25">
      <c r="B5865" s="63">
        <v>6073021304</v>
      </c>
      <c r="C5865" s="63">
        <v>2616</v>
      </c>
      <c r="D5865" s="63" t="s">
        <v>190</v>
      </c>
      <c r="E5865" s="96">
        <v>91935</v>
      </c>
      <c r="F5865" s="63">
        <v>6.8598589446723199</v>
      </c>
      <c r="G5865" s="63">
        <v>0</v>
      </c>
      <c r="H5865" s="63">
        <v>9.9</v>
      </c>
      <c r="I5865" s="98" t="str">
        <f>VLOOKUP(E5865, 'Program Data Extracts-Zip Codes'!R$52:W$5334, 6, FALSE)</f>
        <v>SDGE</v>
      </c>
      <c r="J5865" s="98" t="str">
        <f>VLOOKUP(E5865, 'Program Data Extracts-Zip Codes'!R$52:W$5334, 4, FALSE)</f>
        <v>SDGE</v>
      </c>
    </row>
    <row r="5866" spans="2:10" x14ac:dyDescent="0.25">
      <c r="B5866" s="63">
        <v>6073020904</v>
      </c>
      <c r="C5866" s="63">
        <v>3075</v>
      </c>
      <c r="D5866" s="63" t="s">
        <v>190</v>
      </c>
      <c r="E5866" s="96">
        <v>92036</v>
      </c>
      <c r="F5866" s="63">
        <v>14.7393547843975</v>
      </c>
      <c r="G5866" s="63">
        <v>0</v>
      </c>
      <c r="H5866" s="63">
        <v>30</v>
      </c>
      <c r="I5866" s="98" t="str">
        <f>VLOOKUP(E5866, 'Program Data Extracts-Zip Codes'!R$52:W$5334, 6, FALSE)</f>
        <v>SCG</v>
      </c>
      <c r="J5866" s="98" t="str">
        <f>VLOOKUP(E5866, 'Program Data Extracts-Zip Codes'!R$52:W$5334, 4, FALSE)</f>
        <v>Imperial</v>
      </c>
    </row>
    <row r="5867" spans="2:10" x14ac:dyDescent="0.25">
      <c r="B5867" s="63">
        <v>6073008361</v>
      </c>
      <c r="C5867" s="63">
        <v>2642</v>
      </c>
      <c r="D5867" s="63" t="s">
        <v>190</v>
      </c>
      <c r="E5867" s="96">
        <v>92037</v>
      </c>
      <c r="F5867" s="63">
        <v>14.4887639833342</v>
      </c>
      <c r="G5867" s="63">
        <v>0</v>
      </c>
      <c r="H5867" s="63">
        <v>35.299999999999997</v>
      </c>
      <c r="I5867" s="98" t="str">
        <f>VLOOKUP(E5867, 'Program Data Extracts-Zip Codes'!R$52:W$5334, 6, FALSE)</f>
        <v>SDGE</v>
      </c>
      <c r="J5867" s="98" t="str">
        <f>VLOOKUP(E5867, 'Program Data Extracts-Zip Codes'!R$52:W$5334, 4, FALSE)</f>
        <v>SDGE</v>
      </c>
    </row>
    <row r="5868" spans="2:10" x14ac:dyDescent="0.25">
      <c r="B5868" s="63">
        <v>6073008341</v>
      </c>
      <c r="C5868" s="63">
        <v>7614</v>
      </c>
      <c r="D5868" s="63" t="s">
        <v>190</v>
      </c>
      <c r="E5868" s="96">
        <v>92037</v>
      </c>
      <c r="F5868" s="63">
        <v>13.137536746822899</v>
      </c>
      <c r="G5868" s="63">
        <v>0</v>
      </c>
      <c r="H5868" s="63">
        <v>43.2</v>
      </c>
      <c r="I5868" s="98" t="str">
        <f>VLOOKUP(E5868, 'Program Data Extracts-Zip Codes'!R$52:W$5334, 6, FALSE)</f>
        <v>SDGE</v>
      </c>
      <c r="J5868" s="98" t="str">
        <f>VLOOKUP(E5868, 'Program Data Extracts-Zip Codes'!R$52:W$5334, 4, FALSE)</f>
        <v>SDGE</v>
      </c>
    </row>
    <row r="5869" spans="2:10" x14ac:dyDescent="0.25">
      <c r="B5869" s="63">
        <v>6073008305</v>
      </c>
      <c r="C5869" s="63">
        <v>10482</v>
      </c>
      <c r="D5869" s="63" t="s">
        <v>190</v>
      </c>
      <c r="E5869" s="96">
        <v>92037</v>
      </c>
      <c r="F5869" s="63">
        <v>12.173709474119599</v>
      </c>
      <c r="G5869" s="63">
        <v>0</v>
      </c>
      <c r="H5869" s="63">
        <v>56.6</v>
      </c>
      <c r="I5869" s="98" t="str">
        <f>VLOOKUP(E5869, 'Program Data Extracts-Zip Codes'!R$52:W$5334, 6, FALSE)</f>
        <v>SDGE</v>
      </c>
      <c r="J5869" s="98" t="str">
        <f>VLOOKUP(E5869, 'Program Data Extracts-Zip Codes'!R$52:W$5334, 4, FALSE)</f>
        <v>SDGE</v>
      </c>
    </row>
    <row r="5870" spans="2:10" x14ac:dyDescent="0.25">
      <c r="B5870" s="63">
        <v>6073008312</v>
      </c>
      <c r="C5870" s="63">
        <v>3629</v>
      </c>
      <c r="D5870" s="63" t="s">
        <v>190</v>
      </c>
      <c r="E5870" s="96">
        <v>92037</v>
      </c>
      <c r="F5870" s="63">
        <v>8.91688900286624</v>
      </c>
      <c r="G5870" s="63">
        <v>0</v>
      </c>
      <c r="H5870" s="63">
        <v>16.7</v>
      </c>
      <c r="I5870" s="98" t="str">
        <f>VLOOKUP(E5870, 'Program Data Extracts-Zip Codes'!R$52:W$5334, 6, FALSE)</f>
        <v>SDGE</v>
      </c>
      <c r="J5870" s="98" t="str">
        <f>VLOOKUP(E5870, 'Program Data Extracts-Zip Codes'!R$52:W$5334, 4, FALSE)</f>
        <v>SDGE</v>
      </c>
    </row>
    <row r="5871" spans="2:10" x14ac:dyDescent="0.25">
      <c r="B5871" s="63">
        <v>6073008362</v>
      </c>
      <c r="C5871" s="63">
        <v>3141</v>
      </c>
      <c r="D5871" s="63" t="s">
        <v>190</v>
      </c>
      <c r="E5871" s="96">
        <v>92037</v>
      </c>
      <c r="F5871" s="63">
        <v>8.5512608385192497</v>
      </c>
      <c r="G5871" s="63">
        <v>0</v>
      </c>
      <c r="H5871" s="63">
        <v>31.2</v>
      </c>
      <c r="I5871" s="98" t="str">
        <f>VLOOKUP(E5871, 'Program Data Extracts-Zip Codes'!R$52:W$5334, 6, FALSE)</f>
        <v>SDGE</v>
      </c>
      <c r="J5871" s="98" t="str">
        <f>VLOOKUP(E5871, 'Program Data Extracts-Zip Codes'!R$52:W$5334, 4, FALSE)</f>
        <v>SDGE</v>
      </c>
    </row>
    <row r="5872" spans="2:10" x14ac:dyDescent="0.25">
      <c r="B5872" s="63">
        <v>6073008101</v>
      </c>
      <c r="C5872" s="63">
        <v>4009</v>
      </c>
      <c r="D5872" s="63" t="s">
        <v>190</v>
      </c>
      <c r="E5872" s="96">
        <v>92037</v>
      </c>
      <c r="F5872" s="63">
        <v>7.8048507744100002</v>
      </c>
      <c r="G5872" s="63">
        <v>0</v>
      </c>
      <c r="H5872" s="63">
        <v>21.6</v>
      </c>
      <c r="I5872" s="98" t="str">
        <f>VLOOKUP(E5872, 'Program Data Extracts-Zip Codes'!R$52:W$5334, 6, FALSE)</f>
        <v>SDGE</v>
      </c>
      <c r="J5872" s="98" t="str">
        <f>VLOOKUP(E5872, 'Program Data Extracts-Zip Codes'!R$52:W$5334, 4, FALSE)</f>
        <v>SDGE</v>
      </c>
    </row>
    <row r="5873" spans="2:10" x14ac:dyDescent="0.25">
      <c r="B5873" s="63">
        <v>6073008313</v>
      </c>
      <c r="C5873" s="63">
        <v>2225</v>
      </c>
      <c r="D5873" s="63" t="s">
        <v>190</v>
      </c>
      <c r="E5873" s="96">
        <v>92037</v>
      </c>
      <c r="F5873" s="63">
        <v>6.3672890916034302</v>
      </c>
      <c r="G5873" s="63">
        <v>0</v>
      </c>
      <c r="H5873" s="63">
        <v>9.1</v>
      </c>
      <c r="I5873" s="98" t="str">
        <f>VLOOKUP(E5873, 'Program Data Extracts-Zip Codes'!R$52:W$5334, 6, FALSE)</f>
        <v>SDGE</v>
      </c>
      <c r="J5873" s="98" t="str">
        <f>VLOOKUP(E5873, 'Program Data Extracts-Zip Codes'!R$52:W$5334, 4, FALSE)</f>
        <v>SDGE</v>
      </c>
    </row>
    <row r="5874" spans="2:10" x14ac:dyDescent="0.25">
      <c r="B5874" s="63">
        <v>6073008200</v>
      </c>
      <c r="C5874" s="63">
        <v>3022</v>
      </c>
      <c r="D5874" s="63" t="s">
        <v>190</v>
      </c>
      <c r="E5874" s="96">
        <v>92037</v>
      </c>
      <c r="F5874" s="63">
        <v>6.0226230355967898</v>
      </c>
      <c r="G5874" s="63">
        <v>0</v>
      </c>
      <c r="H5874" s="63">
        <v>16.399999999999999</v>
      </c>
      <c r="I5874" s="98" t="str">
        <f>VLOOKUP(E5874, 'Program Data Extracts-Zip Codes'!R$52:W$5334, 6, FALSE)</f>
        <v>SDGE</v>
      </c>
      <c r="J5874" s="98" t="str">
        <f>VLOOKUP(E5874, 'Program Data Extracts-Zip Codes'!R$52:W$5334, 4, FALSE)</f>
        <v>SDGE</v>
      </c>
    </row>
    <row r="5875" spans="2:10" x14ac:dyDescent="0.25">
      <c r="B5875" s="63">
        <v>6073008303</v>
      </c>
      <c r="C5875" s="63">
        <v>3446</v>
      </c>
      <c r="D5875" s="63" t="s">
        <v>190</v>
      </c>
      <c r="E5875" s="96">
        <v>92037</v>
      </c>
      <c r="F5875" s="63">
        <v>4.0951903353569898</v>
      </c>
      <c r="G5875" s="63">
        <v>0</v>
      </c>
      <c r="H5875" s="63">
        <v>13.2</v>
      </c>
      <c r="I5875" s="98" t="str">
        <f>VLOOKUP(E5875, 'Program Data Extracts-Zip Codes'!R$52:W$5334, 6, FALSE)</f>
        <v>SDGE</v>
      </c>
      <c r="J5875" s="98" t="str">
        <f>VLOOKUP(E5875, 'Program Data Extracts-Zip Codes'!R$52:W$5334, 4, FALSE)</f>
        <v>SDGE</v>
      </c>
    </row>
    <row r="5876" spans="2:10" x14ac:dyDescent="0.25">
      <c r="B5876" s="63">
        <v>6073008311</v>
      </c>
      <c r="C5876" s="63">
        <v>2884</v>
      </c>
      <c r="D5876" s="63" t="s">
        <v>190</v>
      </c>
      <c r="E5876" s="96">
        <v>92037</v>
      </c>
      <c r="F5876" s="63">
        <v>3.9741867140167302</v>
      </c>
      <c r="G5876" s="63">
        <v>0</v>
      </c>
      <c r="H5876" s="63">
        <v>15.2</v>
      </c>
      <c r="I5876" s="98" t="str">
        <f>VLOOKUP(E5876, 'Program Data Extracts-Zip Codes'!R$52:W$5334, 6, FALSE)</f>
        <v>SDGE</v>
      </c>
      <c r="J5876" s="98" t="str">
        <f>VLOOKUP(E5876, 'Program Data Extracts-Zip Codes'!R$52:W$5334, 4, FALSE)</f>
        <v>SDGE</v>
      </c>
    </row>
    <row r="5877" spans="2:10" x14ac:dyDescent="0.25">
      <c r="B5877" s="63">
        <v>6073008006</v>
      </c>
      <c r="C5877" s="63">
        <v>3805</v>
      </c>
      <c r="D5877" s="63" t="s">
        <v>190</v>
      </c>
      <c r="E5877" s="96">
        <v>92037</v>
      </c>
      <c r="F5877" s="63">
        <v>3.4922158763302602</v>
      </c>
      <c r="G5877" s="63">
        <v>0</v>
      </c>
      <c r="H5877" s="63">
        <v>17</v>
      </c>
      <c r="I5877" s="98" t="str">
        <f>VLOOKUP(E5877, 'Program Data Extracts-Zip Codes'!R$52:W$5334, 6, FALSE)</f>
        <v>SDGE</v>
      </c>
      <c r="J5877" s="98" t="str">
        <f>VLOOKUP(E5877, 'Program Data Extracts-Zip Codes'!R$52:W$5334, 4, FALSE)</f>
        <v>SDGE</v>
      </c>
    </row>
    <row r="5878" spans="2:10" x14ac:dyDescent="0.25">
      <c r="B5878" s="63">
        <v>6073008310</v>
      </c>
      <c r="C5878" s="63">
        <v>5392</v>
      </c>
      <c r="D5878" s="63" t="s">
        <v>190</v>
      </c>
      <c r="E5878" s="96">
        <v>92037</v>
      </c>
      <c r="F5878" s="63">
        <v>2.9022974644885799</v>
      </c>
      <c r="G5878" s="63">
        <v>0</v>
      </c>
      <c r="H5878" s="63">
        <v>8.5</v>
      </c>
      <c r="I5878" s="98" t="str">
        <f>VLOOKUP(E5878, 'Program Data Extracts-Zip Codes'!R$52:W$5334, 6, FALSE)</f>
        <v>SDGE</v>
      </c>
      <c r="J5878" s="98" t="str">
        <f>VLOOKUP(E5878, 'Program Data Extracts-Zip Codes'!R$52:W$5334, 4, FALSE)</f>
        <v>SDGE</v>
      </c>
    </row>
    <row r="5879" spans="2:10" x14ac:dyDescent="0.25">
      <c r="B5879" s="63">
        <v>6073008102</v>
      </c>
      <c r="C5879" s="63">
        <v>3395</v>
      </c>
      <c r="D5879" s="63" t="s">
        <v>190</v>
      </c>
      <c r="E5879" s="96">
        <v>92037</v>
      </c>
      <c r="F5879" s="63">
        <v>1.0918833386955999</v>
      </c>
      <c r="G5879" s="63">
        <v>0</v>
      </c>
      <c r="H5879" s="63">
        <v>8.8000000000000007</v>
      </c>
      <c r="I5879" s="98" t="str">
        <f>VLOOKUP(E5879, 'Program Data Extracts-Zip Codes'!R$52:W$5334, 6, FALSE)</f>
        <v>SDGE</v>
      </c>
      <c r="J5879" s="98" t="str">
        <f>VLOOKUP(E5879, 'Program Data Extracts-Zip Codes'!R$52:W$5334, 4, FALSE)</f>
        <v>SDGE</v>
      </c>
    </row>
    <row r="5880" spans="2:10" x14ac:dyDescent="0.25">
      <c r="B5880" s="63">
        <v>6073014806</v>
      </c>
      <c r="C5880" s="63">
        <v>2577</v>
      </c>
      <c r="D5880" s="63" t="s">
        <v>190</v>
      </c>
      <c r="E5880" s="96">
        <v>91942</v>
      </c>
      <c r="F5880" s="63">
        <v>37.3983596805829</v>
      </c>
      <c r="G5880" s="63">
        <v>0</v>
      </c>
      <c r="H5880" s="63">
        <v>51.2</v>
      </c>
      <c r="I5880" s="98" t="str">
        <f>VLOOKUP(E5880, 'Program Data Extracts-Zip Codes'!R$52:W$5334, 6, FALSE)</f>
        <v>SDGE</v>
      </c>
      <c r="J5880" s="98" t="str">
        <f>VLOOKUP(E5880, 'Program Data Extracts-Zip Codes'!R$52:W$5334, 4, FALSE)</f>
        <v>SDGE</v>
      </c>
    </row>
    <row r="5881" spans="2:10" x14ac:dyDescent="0.25">
      <c r="B5881" s="63">
        <v>6073014803</v>
      </c>
      <c r="C5881" s="63">
        <v>4690</v>
      </c>
      <c r="D5881" s="63" t="s">
        <v>190</v>
      </c>
      <c r="E5881" s="96">
        <v>91942</v>
      </c>
      <c r="F5881" s="63">
        <v>34.605397772218602</v>
      </c>
      <c r="G5881" s="63">
        <v>0</v>
      </c>
      <c r="H5881" s="63">
        <v>33.1</v>
      </c>
      <c r="I5881" s="98" t="str">
        <f>VLOOKUP(E5881, 'Program Data Extracts-Zip Codes'!R$52:W$5334, 6, FALSE)</f>
        <v>SDGE</v>
      </c>
      <c r="J5881" s="98" t="str">
        <f>VLOOKUP(E5881, 'Program Data Extracts-Zip Codes'!R$52:W$5334, 4, FALSE)</f>
        <v>SDGE</v>
      </c>
    </row>
    <row r="5882" spans="2:10" x14ac:dyDescent="0.25">
      <c r="B5882" s="63">
        <v>6073015000</v>
      </c>
      <c r="C5882" s="63">
        <v>6193</v>
      </c>
      <c r="D5882" s="63" t="s">
        <v>190</v>
      </c>
      <c r="E5882" s="96">
        <v>91942</v>
      </c>
      <c r="F5882" s="63">
        <v>26.053433878107899</v>
      </c>
      <c r="G5882" s="63">
        <v>0</v>
      </c>
      <c r="H5882" s="63">
        <v>27.6</v>
      </c>
      <c r="I5882" s="98" t="str">
        <f>VLOOKUP(E5882, 'Program Data Extracts-Zip Codes'!R$52:W$5334, 6, FALSE)</f>
        <v>SDGE</v>
      </c>
      <c r="J5882" s="98" t="str">
        <f>VLOOKUP(E5882, 'Program Data Extracts-Zip Codes'!R$52:W$5334, 4, FALSE)</f>
        <v>SDGE</v>
      </c>
    </row>
    <row r="5883" spans="2:10" x14ac:dyDescent="0.25">
      <c r="B5883" s="63">
        <v>6073014805</v>
      </c>
      <c r="C5883" s="63">
        <v>4328</v>
      </c>
      <c r="D5883" s="63" t="s">
        <v>190</v>
      </c>
      <c r="E5883" s="96">
        <v>91942</v>
      </c>
      <c r="F5883" s="63">
        <v>25.5346960972145</v>
      </c>
      <c r="G5883" s="63">
        <v>0</v>
      </c>
      <c r="H5883" s="63">
        <v>28.2</v>
      </c>
      <c r="I5883" s="98" t="str">
        <f>VLOOKUP(E5883, 'Program Data Extracts-Zip Codes'!R$52:W$5334, 6, FALSE)</f>
        <v>SDGE</v>
      </c>
      <c r="J5883" s="98" t="str">
        <f>VLOOKUP(E5883, 'Program Data Extracts-Zip Codes'!R$52:W$5334, 4, FALSE)</f>
        <v>SDGE</v>
      </c>
    </row>
    <row r="5884" spans="2:10" x14ac:dyDescent="0.25">
      <c r="B5884" s="63">
        <v>6073014902</v>
      </c>
      <c r="C5884" s="63">
        <v>3186</v>
      </c>
      <c r="D5884" s="63" t="s">
        <v>190</v>
      </c>
      <c r="E5884" s="96">
        <v>91942</v>
      </c>
      <c r="F5884" s="63">
        <v>23.509688566407799</v>
      </c>
      <c r="G5884" s="63">
        <v>0</v>
      </c>
      <c r="H5884" s="63">
        <v>27.6</v>
      </c>
      <c r="I5884" s="98" t="str">
        <f>VLOOKUP(E5884, 'Program Data Extracts-Zip Codes'!R$52:W$5334, 6, FALSE)</f>
        <v>SDGE</v>
      </c>
      <c r="J5884" s="98" t="str">
        <f>VLOOKUP(E5884, 'Program Data Extracts-Zip Codes'!R$52:W$5334, 4, FALSE)</f>
        <v>SDGE</v>
      </c>
    </row>
    <row r="5885" spans="2:10" x14ac:dyDescent="0.25">
      <c r="B5885" s="63">
        <v>6073014500</v>
      </c>
      <c r="C5885" s="63">
        <v>3749</v>
      </c>
      <c r="D5885" s="63" t="s">
        <v>190</v>
      </c>
      <c r="E5885" s="96">
        <v>91941</v>
      </c>
      <c r="F5885" s="63">
        <v>23.0020097953545</v>
      </c>
      <c r="G5885" s="63">
        <v>0</v>
      </c>
      <c r="H5885" s="63">
        <v>36.200000000000003</v>
      </c>
      <c r="I5885" s="98" t="str">
        <f>VLOOKUP(E5885, 'Program Data Extracts-Zip Codes'!R$52:W$5334, 6, FALSE)</f>
        <v>SDGE</v>
      </c>
      <c r="J5885" s="98" t="str">
        <f>VLOOKUP(E5885, 'Program Data Extracts-Zip Codes'!R$52:W$5334, 4, FALSE)</f>
        <v>SDGE</v>
      </c>
    </row>
    <row r="5886" spans="2:10" x14ac:dyDescent="0.25">
      <c r="B5886" s="63">
        <v>6073014901</v>
      </c>
      <c r="C5886" s="63">
        <v>4243</v>
      </c>
      <c r="D5886" s="63" t="s">
        <v>190</v>
      </c>
      <c r="E5886" s="96">
        <v>91941</v>
      </c>
      <c r="F5886" s="63">
        <v>19.4476436381387</v>
      </c>
      <c r="G5886" s="63">
        <v>0</v>
      </c>
      <c r="H5886" s="63">
        <v>26.8</v>
      </c>
      <c r="I5886" s="98" t="str">
        <f>VLOOKUP(E5886, 'Program Data Extracts-Zip Codes'!R$52:W$5334, 6, FALSE)</f>
        <v>SDGE</v>
      </c>
      <c r="J5886" s="98" t="str">
        <f>VLOOKUP(E5886, 'Program Data Extracts-Zip Codes'!R$52:W$5334, 4, FALSE)</f>
        <v>SDGE</v>
      </c>
    </row>
    <row r="5887" spans="2:10" x14ac:dyDescent="0.25">
      <c r="B5887" s="63">
        <v>6073014601</v>
      </c>
      <c r="C5887" s="63">
        <v>4795</v>
      </c>
      <c r="D5887" s="63" t="s">
        <v>190</v>
      </c>
      <c r="E5887" s="96">
        <v>91941</v>
      </c>
      <c r="F5887" s="63">
        <v>19.216262974518301</v>
      </c>
      <c r="G5887" s="63">
        <v>0</v>
      </c>
      <c r="H5887" s="63">
        <v>34.6</v>
      </c>
      <c r="I5887" s="98" t="str">
        <f>VLOOKUP(E5887, 'Program Data Extracts-Zip Codes'!R$52:W$5334, 6, FALSE)</f>
        <v>SDGE</v>
      </c>
      <c r="J5887" s="98" t="str">
        <f>VLOOKUP(E5887, 'Program Data Extracts-Zip Codes'!R$52:W$5334, 4, FALSE)</f>
        <v>SDGE</v>
      </c>
    </row>
    <row r="5888" spans="2:10" x14ac:dyDescent="0.25">
      <c r="B5888" s="63">
        <v>6073015100</v>
      </c>
      <c r="C5888" s="63">
        <v>4769</v>
      </c>
      <c r="D5888" s="63" t="s">
        <v>190</v>
      </c>
      <c r="E5888" s="96">
        <v>91942</v>
      </c>
      <c r="F5888" s="63">
        <v>19.120172505391299</v>
      </c>
      <c r="G5888" s="63">
        <v>0</v>
      </c>
      <c r="H5888" s="63">
        <v>21.6</v>
      </c>
      <c r="I5888" s="98" t="str">
        <f>VLOOKUP(E5888, 'Program Data Extracts-Zip Codes'!R$52:W$5334, 6, FALSE)</f>
        <v>SDGE</v>
      </c>
      <c r="J5888" s="98" t="str">
        <f>VLOOKUP(E5888, 'Program Data Extracts-Zip Codes'!R$52:W$5334, 4, FALSE)</f>
        <v>SDGE</v>
      </c>
    </row>
    <row r="5889" spans="2:10" x14ac:dyDescent="0.25">
      <c r="B5889" s="63">
        <v>6073014804</v>
      </c>
      <c r="C5889" s="63">
        <v>4351</v>
      </c>
      <c r="D5889" s="63" t="s">
        <v>190</v>
      </c>
      <c r="E5889" s="96">
        <v>91942</v>
      </c>
      <c r="F5889" s="63">
        <v>17.7045646983652</v>
      </c>
      <c r="G5889" s="63">
        <v>0</v>
      </c>
      <c r="H5889" s="63">
        <v>31.2</v>
      </c>
      <c r="I5889" s="98" t="str">
        <f>VLOOKUP(E5889, 'Program Data Extracts-Zip Codes'!R$52:W$5334, 6, FALSE)</f>
        <v>SDGE</v>
      </c>
      <c r="J5889" s="98" t="str">
        <f>VLOOKUP(E5889, 'Program Data Extracts-Zip Codes'!R$52:W$5334, 4, FALSE)</f>
        <v>SDGE</v>
      </c>
    </row>
    <row r="5890" spans="2:10" x14ac:dyDescent="0.25">
      <c r="B5890" s="63">
        <v>6073013801</v>
      </c>
      <c r="C5890" s="63">
        <v>4771</v>
      </c>
      <c r="D5890" s="63" t="s">
        <v>190</v>
      </c>
      <c r="E5890" s="96">
        <v>91941</v>
      </c>
      <c r="F5890" s="63">
        <v>16.844029964958299</v>
      </c>
      <c r="G5890" s="63">
        <v>0</v>
      </c>
      <c r="H5890" s="63">
        <v>28.6</v>
      </c>
      <c r="I5890" s="98" t="str">
        <f>VLOOKUP(E5890, 'Program Data Extracts-Zip Codes'!R$52:W$5334, 6, FALSE)</f>
        <v>SDGE</v>
      </c>
      <c r="J5890" s="98" t="str">
        <f>VLOOKUP(E5890, 'Program Data Extracts-Zip Codes'!R$52:W$5334, 4, FALSE)</f>
        <v>SDGE</v>
      </c>
    </row>
    <row r="5891" spans="2:10" x14ac:dyDescent="0.25">
      <c r="B5891" s="63">
        <v>6073014700</v>
      </c>
      <c r="C5891" s="63">
        <v>7605</v>
      </c>
      <c r="D5891" s="63" t="s">
        <v>190</v>
      </c>
      <c r="E5891" s="96">
        <v>91942</v>
      </c>
      <c r="F5891" s="63">
        <v>16.5719021504575</v>
      </c>
      <c r="G5891" s="63">
        <v>0</v>
      </c>
      <c r="H5891" s="63">
        <v>28.6</v>
      </c>
      <c r="I5891" s="98" t="str">
        <f>VLOOKUP(E5891, 'Program Data Extracts-Zip Codes'!R$52:W$5334, 6, FALSE)</f>
        <v>SDGE</v>
      </c>
      <c r="J5891" s="98" t="str">
        <f>VLOOKUP(E5891, 'Program Data Extracts-Zip Codes'!R$52:W$5334, 4, FALSE)</f>
        <v>SDGE</v>
      </c>
    </row>
    <row r="5892" spans="2:10" x14ac:dyDescent="0.25">
      <c r="B5892" s="63">
        <v>6073015200</v>
      </c>
      <c r="C5892" s="63">
        <v>3879</v>
      </c>
      <c r="D5892" s="63" t="s">
        <v>190</v>
      </c>
      <c r="E5892" s="96">
        <v>91941</v>
      </c>
      <c r="F5892" s="63">
        <v>16.457260119177999</v>
      </c>
      <c r="G5892" s="63">
        <v>0</v>
      </c>
      <c r="H5892" s="63">
        <v>15.4</v>
      </c>
      <c r="I5892" s="98" t="str">
        <f>VLOOKUP(E5892, 'Program Data Extracts-Zip Codes'!R$52:W$5334, 6, FALSE)</f>
        <v>SDGE</v>
      </c>
      <c r="J5892" s="98" t="str">
        <f>VLOOKUP(E5892, 'Program Data Extracts-Zip Codes'!R$52:W$5334, 4, FALSE)</f>
        <v>SDGE</v>
      </c>
    </row>
    <row r="5893" spans="2:10" x14ac:dyDescent="0.25">
      <c r="B5893" s="63">
        <v>6073014602</v>
      </c>
      <c r="C5893" s="63">
        <v>4729</v>
      </c>
      <c r="D5893" s="63" t="s">
        <v>190</v>
      </c>
      <c r="E5893" s="96">
        <v>91941</v>
      </c>
      <c r="F5893" s="63">
        <v>15.5442596257187</v>
      </c>
      <c r="G5893" s="63">
        <v>0</v>
      </c>
      <c r="H5893" s="63">
        <v>23.2</v>
      </c>
      <c r="I5893" s="98" t="str">
        <f>VLOOKUP(E5893, 'Program Data Extracts-Zip Codes'!R$52:W$5334, 6, FALSE)</f>
        <v>SDGE</v>
      </c>
      <c r="J5893" s="98" t="str">
        <f>VLOOKUP(E5893, 'Program Data Extracts-Zip Codes'!R$52:W$5334, 4, FALSE)</f>
        <v>SDGE</v>
      </c>
    </row>
    <row r="5894" spans="2:10" x14ac:dyDescent="0.25">
      <c r="B5894" s="63">
        <v>6073013601</v>
      </c>
      <c r="C5894" s="63">
        <v>5053</v>
      </c>
      <c r="D5894" s="63" t="s">
        <v>190</v>
      </c>
      <c r="E5894" s="96">
        <v>91941</v>
      </c>
      <c r="F5894" s="63">
        <v>11.2543736866425</v>
      </c>
      <c r="G5894" s="63">
        <v>0</v>
      </c>
      <c r="H5894" s="63">
        <v>27.7</v>
      </c>
      <c r="I5894" s="98" t="str">
        <f>VLOOKUP(E5894, 'Program Data Extracts-Zip Codes'!R$52:W$5334, 6, FALSE)</f>
        <v>SDGE</v>
      </c>
      <c r="J5894" s="98" t="str">
        <f>VLOOKUP(E5894, 'Program Data Extracts-Zip Codes'!R$52:W$5334, 4, FALSE)</f>
        <v>SDGE</v>
      </c>
    </row>
    <row r="5895" spans="2:10" x14ac:dyDescent="0.25">
      <c r="B5895" s="63">
        <v>6073013605</v>
      </c>
      <c r="C5895" s="63">
        <v>5622</v>
      </c>
      <c r="D5895" s="63" t="s">
        <v>190</v>
      </c>
      <c r="E5895" s="96">
        <v>91941</v>
      </c>
      <c r="F5895" s="63">
        <v>10.7732222035897</v>
      </c>
      <c r="G5895" s="63">
        <v>0</v>
      </c>
      <c r="H5895" s="63">
        <v>18.7</v>
      </c>
      <c r="I5895" s="98" t="str">
        <f>VLOOKUP(E5895, 'Program Data Extracts-Zip Codes'!R$52:W$5334, 6, FALSE)</f>
        <v>SDGE</v>
      </c>
      <c r="J5895" s="98" t="str">
        <f>VLOOKUP(E5895, 'Program Data Extracts-Zip Codes'!R$52:W$5334, 4, FALSE)</f>
        <v>SDGE</v>
      </c>
    </row>
    <row r="5896" spans="2:10" x14ac:dyDescent="0.25">
      <c r="B5896" s="63">
        <v>6073013701</v>
      </c>
      <c r="C5896" s="63">
        <v>2352</v>
      </c>
      <c r="D5896" s="63" t="s">
        <v>190</v>
      </c>
      <c r="E5896" s="96">
        <v>91941</v>
      </c>
      <c r="F5896" s="63">
        <v>8.0947359354204895</v>
      </c>
      <c r="G5896" s="63">
        <v>0</v>
      </c>
      <c r="H5896" s="63">
        <v>17.399999999999999</v>
      </c>
      <c r="I5896" s="98" t="str">
        <f>VLOOKUP(E5896, 'Program Data Extracts-Zip Codes'!R$52:W$5334, 6, FALSE)</f>
        <v>SDGE</v>
      </c>
      <c r="J5896" s="98" t="str">
        <f>VLOOKUP(E5896, 'Program Data Extracts-Zip Codes'!R$52:W$5334, 4, FALSE)</f>
        <v>SDGE</v>
      </c>
    </row>
    <row r="5897" spans="2:10" x14ac:dyDescent="0.25">
      <c r="B5897" s="63">
        <v>6073016804</v>
      </c>
      <c r="C5897" s="63">
        <v>7292</v>
      </c>
      <c r="D5897" s="63" t="s">
        <v>190</v>
      </c>
      <c r="E5897" s="96">
        <v>92040</v>
      </c>
      <c r="F5897" s="63">
        <v>25.645322007213601</v>
      </c>
      <c r="G5897" s="63">
        <v>0</v>
      </c>
      <c r="H5897" s="63">
        <v>40.700000000000003</v>
      </c>
      <c r="I5897" s="98" t="str">
        <f>VLOOKUP(E5897, 'Program Data Extracts-Zip Codes'!R$52:W$5334, 6, FALSE)</f>
        <v>SDGE</v>
      </c>
      <c r="J5897" s="98" t="str">
        <f>VLOOKUP(E5897, 'Program Data Extracts-Zip Codes'!R$52:W$5334, 4, FALSE)</f>
        <v>SDGE</v>
      </c>
    </row>
    <row r="5898" spans="2:10" x14ac:dyDescent="0.25">
      <c r="B5898" s="63">
        <v>6073016902</v>
      </c>
      <c r="C5898" s="63">
        <v>2341</v>
      </c>
      <c r="D5898" s="63" t="s">
        <v>190</v>
      </c>
      <c r="E5898" s="96">
        <v>92040</v>
      </c>
      <c r="F5898" s="63">
        <v>21.413648955644199</v>
      </c>
      <c r="G5898" s="63">
        <v>0</v>
      </c>
      <c r="H5898" s="63">
        <v>24</v>
      </c>
      <c r="I5898" s="98" t="str">
        <f>VLOOKUP(E5898, 'Program Data Extracts-Zip Codes'!R$52:W$5334, 6, FALSE)</f>
        <v>SDGE</v>
      </c>
      <c r="J5898" s="98" t="str">
        <f>VLOOKUP(E5898, 'Program Data Extracts-Zip Codes'!R$52:W$5334, 4, FALSE)</f>
        <v>SDGE</v>
      </c>
    </row>
    <row r="5899" spans="2:10" x14ac:dyDescent="0.25">
      <c r="B5899" s="63">
        <v>6073016702</v>
      </c>
      <c r="C5899" s="63">
        <v>6944</v>
      </c>
      <c r="D5899" s="63" t="s">
        <v>190</v>
      </c>
      <c r="E5899" s="96">
        <v>92040</v>
      </c>
      <c r="F5899" s="63">
        <v>19.290198764604099</v>
      </c>
      <c r="G5899" s="63">
        <v>0</v>
      </c>
      <c r="H5899" s="63">
        <v>29.1</v>
      </c>
      <c r="I5899" s="98" t="str">
        <f>VLOOKUP(E5899, 'Program Data Extracts-Zip Codes'!R$52:W$5334, 6, FALSE)</f>
        <v>SDGE</v>
      </c>
      <c r="J5899" s="98" t="str">
        <f>VLOOKUP(E5899, 'Program Data Extracts-Zip Codes'!R$52:W$5334, 4, FALSE)</f>
        <v>SDGE</v>
      </c>
    </row>
    <row r="5900" spans="2:10" x14ac:dyDescent="0.25">
      <c r="B5900" s="63">
        <v>6073016901</v>
      </c>
      <c r="C5900" s="63">
        <v>6909</v>
      </c>
      <c r="D5900" s="63" t="s">
        <v>190</v>
      </c>
      <c r="E5900" s="96">
        <v>92040</v>
      </c>
      <c r="F5900" s="63">
        <v>18.357304292002301</v>
      </c>
      <c r="G5900" s="63">
        <v>0</v>
      </c>
      <c r="H5900" s="63">
        <v>13.2</v>
      </c>
      <c r="I5900" s="98" t="str">
        <f>VLOOKUP(E5900, 'Program Data Extracts-Zip Codes'!R$52:W$5334, 6, FALSE)</f>
        <v>SDGE</v>
      </c>
      <c r="J5900" s="98" t="str">
        <f>VLOOKUP(E5900, 'Program Data Extracts-Zip Codes'!R$52:W$5334, 4, FALSE)</f>
        <v>SDGE</v>
      </c>
    </row>
    <row r="5901" spans="2:10" x14ac:dyDescent="0.25">
      <c r="B5901" s="63">
        <v>6073016806</v>
      </c>
      <c r="C5901" s="63">
        <v>4081</v>
      </c>
      <c r="D5901" s="63" t="s">
        <v>190</v>
      </c>
      <c r="E5901" s="96">
        <v>92040</v>
      </c>
      <c r="F5901" s="63">
        <v>17.2333799400262</v>
      </c>
      <c r="G5901" s="63">
        <v>0</v>
      </c>
      <c r="H5901" s="63">
        <v>48.2</v>
      </c>
      <c r="I5901" s="98" t="str">
        <f>VLOOKUP(E5901, 'Program Data Extracts-Zip Codes'!R$52:W$5334, 6, FALSE)</f>
        <v>SDGE</v>
      </c>
      <c r="J5901" s="98" t="str">
        <f>VLOOKUP(E5901, 'Program Data Extracts-Zip Codes'!R$52:W$5334, 4, FALSE)</f>
        <v>SDGE</v>
      </c>
    </row>
    <row r="5902" spans="2:10" x14ac:dyDescent="0.25">
      <c r="B5902" s="63">
        <v>6073016810</v>
      </c>
      <c r="C5902" s="63">
        <v>2792</v>
      </c>
      <c r="D5902" s="63" t="s">
        <v>190</v>
      </c>
      <c r="E5902" s="96">
        <v>92040</v>
      </c>
      <c r="F5902" s="63">
        <v>15.5611296057224</v>
      </c>
      <c r="G5902" s="63">
        <v>0</v>
      </c>
      <c r="H5902" s="63">
        <v>18.8</v>
      </c>
      <c r="I5902" s="98" t="str">
        <f>VLOOKUP(E5902, 'Program Data Extracts-Zip Codes'!R$52:W$5334, 6, FALSE)</f>
        <v>SDGE</v>
      </c>
      <c r="J5902" s="98" t="str">
        <f>VLOOKUP(E5902, 'Program Data Extracts-Zip Codes'!R$52:W$5334, 4, FALSE)</f>
        <v>SDGE</v>
      </c>
    </row>
    <row r="5903" spans="2:10" x14ac:dyDescent="0.25">
      <c r="B5903" s="63">
        <v>6073016807</v>
      </c>
      <c r="C5903" s="63">
        <v>7135</v>
      </c>
      <c r="D5903" s="63" t="s">
        <v>190</v>
      </c>
      <c r="E5903" s="96">
        <v>92040</v>
      </c>
      <c r="F5903" s="63">
        <v>11.529990412083</v>
      </c>
      <c r="G5903" s="63">
        <v>0</v>
      </c>
      <c r="H5903" s="63">
        <v>27.3</v>
      </c>
      <c r="I5903" s="98" t="str">
        <f>VLOOKUP(E5903, 'Program Data Extracts-Zip Codes'!R$52:W$5334, 6, FALSE)</f>
        <v>SDGE</v>
      </c>
      <c r="J5903" s="98" t="str">
        <f>VLOOKUP(E5903, 'Program Data Extracts-Zip Codes'!R$52:W$5334, 4, FALSE)</f>
        <v>SDGE</v>
      </c>
    </row>
    <row r="5904" spans="2:10" x14ac:dyDescent="0.25">
      <c r="B5904" s="63">
        <v>6073016608</v>
      </c>
      <c r="C5904" s="63">
        <v>2526</v>
      </c>
      <c r="D5904" s="63" t="s">
        <v>190</v>
      </c>
      <c r="E5904" s="96">
        <v>92040</v>
      </c>
      <c r="F5904" s="63">
        <v>9.4038192428919292</v>
      </c>
      <c r="G5904" s="63">
        <v>0</v>
      </c>
      <c r="H5904" s="63">
        <v>9.1</v>
      </c>
      <c r="I5904" s="98" t="str">
        <f>VLOOKUP(E5904, 'Program Data Extracts-Zip Codes'!R$52:W$5334, 6, FALSE)</f>
        <v>SDGE</v>
      </c>
      <c r="J5904" s="98" t="str">
        <f>VLOOKUP(E5904, 'Program Data Extracts-Zip Codes'!R$52:W$5334, 4, FALSE)</f>
        <v>SDGE</v>
      </c>
    </row>
    <row r="5905" spans="2:10" x14ac:dyDescent="0.25">
      <c r="B5905" s="63">
        <v>6073016811</v>
      </c>
      <c r="C5905" s="63">
        <v>4374</v>
      </c>
      <c r="D5905" s="63" t="s">
        <v>190</v>
      </c>
      <c r="E5905" s="96">
        <v>92040</v>
      </c>
      <c r="F5905" s="63">
        <v>8.4204818741047092</v>
      </c>
      <c r="G5905" s="63">
        <v>0</v>
      </c>
      <c r="H5905" s="63">
        <v>28.8</v>
      </c>
      <c r="I5905" s="98" t="str">
        <f>VLOOKUP(E5905, 'Program Data Extracts-Zip Codes'!R$52:W$5334, 6, FALSE)</f>
        <v>SDGE</v>
      </c>
      <c r="J5905" s="98" t="str">
        <f>VLOOKUP(E5905, 'Program Data Extracts-Zip Codes'!R$52:W$5334, 4, FALSE)</f>
        <v>SDGE</v>
      </c>
    </row>
    <row r="5906" spans="2:10" x14ac:dyDescent="0.25">
      <c r="B5906" s="63">
        <v>6073014400</v>
      </c>
      <c r="C5906" s="63">
        <v>3523</v>
      </c>
      <c r="D5906" s="63" t="s">
        <v>190</v>
      </c>
      <c r="E5906" s="96">
        <v>91945</v>
      </c>
      <c r="F5906" s="63">
        <v>39.220025832214802</v>
      </c>
      <c r="G5906" s="63">
        <v>0</v>
      </c>
      <c r="H5906" s="63">
        <v>57.1</v>
      </c>
      <c r="I5906" s="98" t="str">
        <f>VLOOKUP(E5906, 'Program Data Extracts-Zip Codes'!R$52:W$5334, 6, FALSE)</f>
        <v>SDGE</v>
      </c>
      <c r="J5906" s="98" t="str">
        <f>VLOOKUP(E5906, 'Program Data Extracts-Zip Codes'!R$52:W$5334, 4, FALSE)</f>
        <v>SDGE</v>
      </c>
    </row>
    <row r="5907" spans="2:10" x14ac:dyDescent="0.25">
      <c r="B5907" s="63">
        <v>6073014300</v>
      </c>
      <c r="C5907" s="63">
        <v>3618</v>
      </c>
      <c r="D5907" s="63" t="s">
        <v>190</v>
      </c>
      <c r="E5907" s="96">
        <v>91945</v>
      </c>
      <c r="F5907" s="63">
        <v>31.853783092966999</v>
      </c>
      <c r="G5907" s="63">
        <v>0</v>
      </c>
      <c r="H5907" s="63">
        <v>41.7</v>
      </c>
      <c r="I5907" s="98" t="str">
        <f>VLOOKUP(E5907, 'Program Data Extracts-Zip Codes'!R$52:W$5334, 6, FALSE)</f>
        <v>SDGE</v>
      </c>
      <c r="J5907" s="98" t="str">
        <f>VLOOKUP(E5907, 'Program Data Extracts-Zip Codes'!R$52:W$5334, 4, FALSE)</f>
        <v>SDGE</v>
      </c>
    </row>
    <row r="5908" spans="2:10" x14ac:dyDescent="0.25">
      <c r="B5908" s="63">
        <v>6073014001</v>
      </c>
      <c r="C5908" s="63">
        <v>4630</v>
      </c>
      <c r="D5908" s="63" t="s">
        <v>190</v>
      </c>
      <c r="E5908" s="96">
        <v>91945</v>
      </c>
      <c r="F5908" s="63">
        <v>24.522835740454401</v>
      </c>
      <c r="G5908" s="63">
        <v>0</v>
      </c>
      <c r="H5908" s="63">
        <v>35.6</v>
      </c>
      <c r="I5908" s="98" t="str">
        <f>VLOOKUP(E5908, 'Program Data Extracts-Zip Codes'!R$52:W$5334, 6, FALSE)</f>
        <v>SDGE</v>
      </c>
      <c r="J5908" s="98" t="str">
        <f>VLOOKUP(E5908, 'Program Data Extracts-Zip Codes'!R$52:W$5334, 4, FALSE)</f>
        <v>SDGE</v>
      </c>
    </row>
    <row r="5909" spans="2:10" x14ac:dyDescent="0.25">
      <c r="B5909" s="63">
        <v>6073014200</v>
      </c>
      <c r="C5909" s="63">
        <v>6277</v>
      </c>
      <c r="D5909" s="63" t="s">
        <v>190</v>
      </c>
      <c r="E5909" s="96">
        <v>91945</v>
      </c>
      <c r="F5909" s="63">
        <v>23.651463896982801</v>
      </c>
      <c r="G5909" s="63">
        <v>0</v>
      </c>
      <c r="H5909" s="63">
        <v>38.299999999999997</v>
      </c>
      <c r="I5909" s="98" t="str">
        <f>VLOOKUP(E5909, 'Program Data Extracts-Zip Codes'!R$52:W$5334, 6, FALSE)</f>
        <v>SDGE</v>
      </c>
      <c r="J5909" s="98" t="str">
        <f>VLOOKUP(E5909, 'Program Data Extracts-Zip Codes'!R$52:W$5334, 4, FALSE)</f>
        <v>SDGE</v>
      </c>
    </row>
    <row r="5910" spans="2:10" x14ac:dyDescent="0.25">
      <c r="B5910" s="63">
        <v>6073014101</v>
      </c>
      <c r="C5910" s="63">
        <v>3507</v>
      </c>
      <c r="D5910" s="63" t="s">
        <v>190</v>
      </c>
      <c r="E5910" s="96">
        <v>91945</v>
      </c>
      <c r="F5910" s="63">
        <v>20.269825937715702</v>
      </c>
      <c r="G5910" s="63">
        <v>0</v>
      </c>
      <c r="H5910" s="63">
        <v>38.4</v>
      </c>
      <c r="I5910" s="98" t="str">
        <f>VLOOKUP(E5910, 'Program Data Extracts-Zip Codes'!R$52:W$5334, 6, FALSE)</f>
        <v>SDGE</v>
      </c>
      <c r="J5910" s="98" t="str">
        <f>VLOOKUP(E5910, 'Program Data Extracts-Zip Codes'!R$52:W$5334, 4, FALSE)</f>
        <v>SDGE</v>
      </c>
    </row>
    <row r="5911" spans="2:10" x14ac:dyDescent="0.25">
      <c r="B5911" s="63">
        <v>6073014002</v>
      </c>
      <c r="C5911" s="63">
        <v>4488</v>
      </c>
      <c r="D5911" s="63" t="s">
        <v>190</v>
      </c>
      <c r="E5911" s="96">
        <v>91945</v>
      </c>
      <c r="F5911" s="63">
        <v>19.378735078426999</v>
      </c>
      <c r="G5911" s="63">
        <v>0</v>
      </c>
      <c r="H5911" s="63">
        <v>28.2</v>
      </c>
      <c r="I5911" s="98" t="str">
        <f>VLOOKUP(E5911, 'Program Data Extracts-Zip Codes'!R$52:W$5334, 6, FALSE)</f>
        <v>SDGE</v>
      </c>
      <c r="J5911" s="98" t="str">
        <f>VLOOKUP(E5911, 'Program Data Extracts-Zip Codes'!R$52:W$5334, 4, FALSE)</f>
        <v>SDGE</v>
      </c>
    </row>
    <row r="5912" spans="2:10" x14ac:dyDescent="0.25">
      <c r="B5912" s="63">
        <v>6073021900</v>
      </c>
      <c r="C5912" s="63">
        <v>6816</v>
      </c>
      <c r="D5912" s="63" t="s">
        <v>190</v>
      </c>
      <c r="E5912" s="96">
        <v>91950</v>
      </c>
      <c r="F5912" s="63">
        <v>48.697869724917098</v>
      </c>
      <c r="G5912" s="63">
        <v>6816</v>
      </c>
      <c r="H5912" s="63">
        <v>59.9</v>
      </c>
      <c r="I5912" s="98" t="str">
        <f>VLOOKUP(E5912, 'Program Data Extracts-Zip Codes'!R$52:W$5334, 6, FALSE)</f>
        <v>SDGE</v>
      </c>
      <c r="J5912" s="98" t="str">
        <f>VLOOKUP(E5912, 'Program Data Extracts-Zip Codes'!R$52:W$5334, 4, FALSE)</f>
        <v>SDGE</v>
      </c>
    </row>
    <row r="5913" spans="2:10" x14ac:dyDescent="0.25">
      <c r="B5913" s="63">
        <v>6073011602</v>
      </c>
      <c r="C5913" s="63">
        <v>3228</v>
      </c>
      <c r="D5913" s="63" t="s">
        <v>190</v>
      </c>
      <c r="E5913" s="96">
        <v>91950</v>
      </c>
      <c r="F5913" s="63">
        <v>47.622803104438802</v>
      </c>
      <c r="G5913" s="63">
        <v>3228</v>
      </c>
      <c r="H5913" s="63">
        <v>63.8</v>
      </c>
      <c r="I5913" s="98" t="str">
        <f>VLOOKUP(E5913, 'Program Data Extracts-Zip Codes'!R$52:W$5334, 6, FALSE)</f>
        <v>SDGE</v>
      </c>
      <c r="J5913" s="98" t="str">
        <f>VLOOKUP(E5913, 'Program Data Extracts-Zip Codes'!R$52:W$5334, 4, FALSE)</f>
        <v>SDGE</v>
      </c>
    </row>
    <row r="5914" spans="2:10" x14ac:dyDescent="0.25">
      <c r="B5914" s="63">
        <v>6073011700</v>
      </c>
      <c r="C5914" s="63">
        <v>6773</v>
      </c>
      <c r="D5914" s="63" t="s">
        <v>190</v>
      </c>
      <c r="E5914" s="96">
        <v>91950</v>
      </c>
      <c r="F5914" s="63">
        <v>45.4013684140157</v>
      </c>
      <c r="G5914" s="63">
        <v>6773</v>
      </c>
      <c r="H5914" s="63">
        <v>58.4</v>
      </c>
      <c r="I5914" s="98" t="str">
        <f>VLOOKUP(E5914, 'Program Data Extracts-Zip Codes'!R$52:W$5334, 6, FALSE)</f>
        <v>SDGE</v>
      </c>
      <c r="J5914" s="98" t="str">
        <f>VLOOKUP(E5914, 'Program Data Extracts-Zip Codes'!R$52:W$5334, 4, FALSE)</f>
        <v>SDGE</v>
      </c>
    </row>
    <row r="5915" spans="2:10" x14ac:dyDescent="0.25">
      <c r="B5915" s="63">
        <v>6073011601</v>
      </c>
      <c r="C5915" s="63">
        <v>5891</v>
      </c>
      <c r="D5915" s="63" t="s">
        <v>190</v>
      </c>
      <c r="E5915" s="96">
        <v>91950</v>
      </c>
      <c r="F5915" s="63">
        <v>44.2642597897634</v>
      </c>
      <c r="G5915" s="63">
        <v>5891</v>
      </c>
      <c r="H5915" s="63">
        <v>69.400000000000006</v>
      </c>
      <c r="I5915" s="98" t="str">
        <f>VLOOKUP(E5915, 'Program Data Extracts-Zip Codes'!R$52:W$5334, 6, FALSE)</f>
        <v>SDGE</v>
      </c>
      <c r="J5915" s="98" t="str">
        <f>VLOOKUP(E5915, 'Program Data Extracts-Zip Codes'!R$52:W$5334, 4, FALSE)</f>
        <v>SDGE</v>
      </c>
    </row>
    <row r="5916" spans="2:10" x14ac:dyDescent="0.25">
      <c r="B5916" s="63">
        <v>6073011801</v>
      </c>
      <c r="C5916" s="63">
        <v>3961</v>
      </c>
      <c r="D5916" s="63" t="s">
        <v>190</v>
      </c>
      <c r="E5916" s="96">
        <v>91950</v>
      </c>
      <c r="F5916" s="63">
        <v>42.629202763339599</v>
      </c>
      <c r="G5916" s="63">
        <v>3961</v>
      </c>
      <c r="H5916" s="63">
        <v>63.3</v>
      </c>
      <c r="I5916" s="98" t="str">
        <f>VLOOKUP(E5916, 'Program Data Extracts-Zip Codes'!R$52:W$5334, 6, FALSE)</f>
        <v>SDGE</v>
      </c>
      <c r="J5916" s="98" t="str">
        <f>VLOOKUP(E5916, 'Program Data Extracts-Zip Codes'!R$52:W$5334, 4, FALSE)</f>
        <v>SDGE</v>
      </c>
    </row>
    <row r="5917" spans="2:10" x14ac:dyDescent="0.25">
      <c r="B5917" s="63">
        <v>6073022000</v>
      </c>
      <c r="C5917" s="63">
        <v>4186</v>
      </c>
      <c r="D5917" s="63" t="s">
        <v>190</v>
      </c>
      <c r="E5917" s="96">
        <v>91950</v>
      </c>
      <c r="F5917" s="63">
        <v>40.084576080625901</v>
      </c>
      <c r="G5917" s="63">
        <v>4186</v>
      </c>
      <c r="H5917" s="63">
        <v>48.1</v>
      </c>
      <c r="I5917" s="98" t="str">
        <f>VLOOKUP(E5917, 'Program Data Extracts-Zip Codes'!R$52:W$5334, 6, FALSE)</f>
        <v>SDGE</v>
      </c>
      <c r="J5917" s="98" t="str">
        <f>VLOOKUP(E5917, 'Program Data Extracts-Zip Codes'!R$52:W$5334, 4, FALSE)</f>
        <v>SDGE</v>
      </c>
    </row>
    <row r="5918" spans="2:10" x14ac:dyDescent="0.25">
      <c r="B5918" s="63">
        <v>6073012401</v>
      </c>
      <c r="C5918" s="63">
        <v>3676</v>
      </c>
      <c r="D5918" s="63" t="s">
        <v>190</v>
      </c>
      <c r="E5918" s="96">
        <v>91950</v>
      </c>
      <c r="F5918" s="63">
        <v>37.935185686094101</v>
      </c>
      <c r="G5918" s="63">
        <v>0</v>
      </c>
      <c r="H5918" s="63">
        <v>62</v>
      </c>
      <c r="I5918" s="98" t="str">
        <f>VLOOKUP(E5918, 'Program Data Extracts-Zip Codes'!R$52:W$5334, 6, FALSE)</f>
        <v>SDGE</v>
      </c>
      <c r="J5918" s="98" t="str">
        <f>VLOOKUP(E5918, 'Program Data Extracts-Zip Codes'!R$52:W$5334, 4, FALSE)</f>
        <v>SDGE</v>
      </c>
    </row>
    <row r="5919" spans="2:10" x14ac:dyDescent="0.25">
      <c r="B5919" s="63">
        <v>6073011802</v>
      </c>
      <c r="C5919" s="63">
        <v>6741</v>
      </c>
      <c r="D5919" s="63" t="s">
        <v>190</v>
      </c>
      <c r="E5919" s="96">
        <v>91950</v>
      </c>
      <c r="F5919" s="63">
        <v>33.8900210014367</v>
      </c>
      <c r="G5919" s="63">
        <v>0</v>
      </c>
      <c r="H5919" s="63">
        <v>64.7</v>
      </c>
      <c r="I5919" s="98" t="str">
        <f>VLOOKUP(E5919, 'Program Data Extracts-Zip Codes'!R$52:W$5334, 6, FALSE)</f>
        <v>SDGE</v>
      </c>
      <c r="J5919" s="98" t="str">
        <f>VLOOKUP(E5919, 'Program Data Extracts-Zip Codes'!R$52:W$5334, 4, FALSE)</f>
        <v>SDGE</v>
      </c>
    </row>
    <row r="5920" spans="2:10" x14ac:dyDescent="0.25">
      <c r="B5920" s="63">
        <v>6073012102</v>
      </c>
      <c r="C5920" s="63">
        <v>3279</v>
      </c>
      <c r="D5920" s="63" t="s">
        <v>190</v>
      </c>
      <c r="E5920" s="96">
        <v>91950</v>
      </c>
      <c r="F5920" s="63">
        <v>32.697802045618403</v>
      </c>
      <c r="G5920" s="63">
        <v>0</v>
      </c>
      <c r="H5920" s="63">
        <v>56.9</v>
      </c>
      <c r="I5920" s="98" t="str">
        <f>VLOOKUP(E5920, 'Program Data Extracts-Zip Codes'!R$52:W$5334, 6, FALSE)</f>
        <v>SDGE</v>
      </c>
      <c r="J5920" s="98" t="str">
        <f>VLOOKUP(E5920, 'Program Data Extracts-Zip Codes'!R$52:W$5334, 4, FALSE)</f>
        <v>SDGE</v>
      </c>
    </row>
    <row r="5921" spans="2:10" x14ac:dyDescent="0.25">
      <c r="B5921" s="63">
        <v>6073012101</v>
      </c>
      <c r="C5921" s="63">
        <v>2235</v>
      </c>
      <c r="D5921" s="63" t="s">
        <v>190</v>
      </c>
      <c r="E5921" s="96">
        <v>91950</v>
      </c>
      <c r="F5921" s="63">
        <v>31.431098628746</v>
      </c>
      <c r="G5921" s="63">
        <v>0</v>
      </c>
      <c r="H5921" s="63">
        <v>42.4</v>
      </c>
      <c r="I5921" s="98" t="str">
        <f>VLOOKUP(E5921, 'Program Data Extracts-Zip Codes'!R$52:W$5334, 6, FALSE)</f>
        <v>SDGE</v>
      </c>
      <c r="J5921" s="98" t="str">
        <f>VLOOKUP(E5921, 'Program Data Extracts-Zip Codes'!R$52:W$5334, 4, FALSE)</f>
        <v>SDGE</v>
      </c>
    </row>
    <row r="5922" spans="2:10" x14ac:dyDescent="0.25">
      <c r="B5922" s="63">
        <v>6073012200</v>
      </c>
      <c r="C5922" s="63">
        <v>3326</v>
      </c>
      <c r="D5922" s="63" t="s">
        <v>190</v>
      </c>
      <c r="E5922" s="96">
        <v>91950</v>
      </c>
      <c r="F5922" s="63">
        <v>30.156810564457398</v>
      </c>
      <c r="G5922" s="63">
        <v>0</v>
      </c>
      <c r="H5922" s="63">
        <v>46.5</v>
      </c>
      <c r="I5922" s="98" t="str">
        <f>VLOOKUP(E5922, 'Program Data Extracts-Zip Codes'!R$52:W$5334, 6, FALSE)</f>
        <v>SDGE</v>
      </c>
      <c r="J5922" s="98" t="str">
        <f>VLOOKUP(E5922, 'Program Data Extracts-Zip Codes'!R$52:W$5334, 4, FALSE)</f>
        <v>SDGE</v>
      </c>
    </row>
    <row r="5923" spans="2:10" x14ac:dyDescent="0.25">
      <c r="B5923" s="63">
        <v>6073011902</v>
      </c>
      <c r="C5923" s="63">
        <v>5246</v>
      </c>
      <c r="D5923" s="63" t="s">
        <v>190</v>
      </c>
      <c r="E5923" s="96">
        <v>91950</v>
      </c>
      <c r="F5923" s="63">
        <v>28.566973161398799</v>
      </c>
      <c r="G5923" s="63">
        <v>0</v>
      </c>
      <c r="H5923" s="63">
        <v>32.5</v>
      </c>
      <c r="I5923" s="98" t="str">
        <f>VLOOKUP(E5923, 'Program Data Extracts-Zip Codes'!R$52:W$5334, 6, FALSE)</f>
        <v>SDGE</v>
      </c>
      <c r="J5923" s="98" t="str">
        <f>VLOOKUP(E5923, 'Program Data Extracts-Zip Codes'!R$52:W$5334, 4, FALSE)</f>
        <v>SDGE</v>
      </c>
    </row>
    <row r="5924" spans="2:10" x14ac:dyDescent="0.25">
      <c r="B5924" s="63">
        <v>6073012002</v>
      </c>
      <c r="C5924" s="63">
        <v>3285</v>
      </c>
      <c r="D5924" s="63" t="s">
        <v>190</v>
      </c>
      <c r="E5924" s="96">
        <v>91950</v>
      </c>
      <c r="F5924" s="63">
        <v>26.605586303579599</v>
      </c>
      <c r="G5924" s="63">
        <v>0</v>
      </c>
      <c r="H5924" s="63">
        <v>39.4</v>
      </c>
      <c r="I5924" s="98" t="str">
        <f>VLOOKUP(E5924, 'Program Data Extracts-Zip Codes'!R$52:W$5334, 6, FALSE)</f>
        <v>SDGE</v>
      </c>
      <c r="J5924" s="98" t="str">
        <f>VLOOKUP(E5924, 'Program Data Extracts-Zip Codes'!R$52:W$5334, 4, FALSE)</f>
        <v>SDGE</v>
      </c>
    </row>
    <row r="5925" spans="2:10" x14ac:dyDescent="0.25">
      <c r="B5925" s="63">
        <v>6073012003</v>
      </c>
      <c r="C5925" s="63">
        <v>3351</v>
      </c>
      <c r="D5925" s="63" t="s">
        <v>190</v>
      </c>
      <c r="E5925" s="96">
        <v>91950</v>
      </c>
      <c r="F5925" s="63">
        <v>25.753744966498999</v>
      </c>
      <c r="G5925" s="63">
        <v>0</v>
      </c>
      <c r="H5925" s="63">
        <v>35.1</v>
      </c>
      <c r="I5925" s="98" t="str">
        <f>VLOOKUP(E5925, 'Program Data Extracts-Zip Codes'!R$52:W$5334, 6, FALSE)</f>
        <v>SDGE</v>
      </c>
      <c r="J5925" s="98" t="str">
        <f>VLOOKUP(E5925, 'Program Data Extracts-Zip Codes'!R$52:W$5334, 4, FALSE)</f>
        <v>SDGE</v>
      </c>
    </row>
    <row r="5926" spans="2:10" x14ac:dyDescent="0.25">
      <c r="B5926" s="63">
        <v>6073018509</v>
      </c>
      <c r="C5926" s="63">
        <v>4968</v>
      </c>
      <c r="D5926" s="63" t="s">
        <v>190</v>
      </c>
      <c r="E5926" s="96">
        <v>92054</v>
      </c>
      <c r="F5926" s="63">
        <v>36.802515323908203</v>
      </c>
      <c r="G5926" s="63">
        <v>0</v>
      </c>
      <c r="H5926" s="63">
        <v>57.7</v>
      </c>
      <c r="I5926" s="98" t="str">
        <f>VLOOKUP(E5926, 'Program Data Extracts-Zip Codes'!R$52:W$5334, 6, FALSE)</f>
        <v>SDGE</v>
      </c>
      <c r="J5926" s="98" t="str">
        <f>VLOOKUP(E5926, 'Program Data Extracts-Zip Codes'!R$52:W$5334, 4, FALSE)</f>
        <v>SDGE</v>
      </c>
    </row>
    <row r="5927" spans="2:10" x14ac:dyDescent="0.25">
      <c r="B5927" s="63">
        <v>6073018200</v>
      </c>
      <c r="C5927" s="63">
        <v>6847</v>
      </c>
      <c r="D5927" s="63" t="s">
        <v>190</v>
      </c>
      <c r="E5927" s="96">
        <v>92054</v>
      </c>
      <c r="F5927" s="63">
        <v>33.947172466389198</v>
      </c>
      <c r="G5927" s="63">
        <v>0</v>
      </c>
      <c r="H5927" s="63">
        <v>56.5</v>
      </c>
      <c r="I5927" s="98" t="str">
        <f>VLOOKUP(E5927, 'Program Data Extracts-Zip Codes'!R$52:W$5334, 6, FALSE)</f>
        <v>SDGE</v>
      </c>
      <c r="J5927" s="98" t="str">
        <f>VLOOKUP(E5927, 'Program Data Extracts-Zip Codes'!R$52:W$5334, 4, FALSE)</f>
        <v>SDGE</v>
      </c>
    </row>
    <row r="5928" spans="2:10" x14ac:dyDescent="0.25">
      <c r="B5928" s="63">
        <v>6073018517</v>
      </c>
      <c r="C5928" s="63">
        <v>4127</v>
      </c>
      <c r="D5928" s="63" t="s">
        <v>190</v>
      </c>
      <c r="E5928" s="96">
        <v>92056</v>
      </c>
      <c r="F5928" s="63">
        <v>30.065686030248099</v>
      </c>
      <c r="G5928" s="63">
        <v>0</v>
      </c>
      <c r="H5928" s="63">
        <v>44</v>
      </c>
      <c r="I5928" s="98" t="str">
        <f>VLOOKUP(E5928, 'Program Data Extracts-Zip Codes'!R$52:W$5334, 6, FALSE)</f>
        <v>SDGE</v>
      </c>
      <c r="J5928" s="98" t="str">
        <f>VLOOKUP(E5928, 'Program Data Extracts-Zip Codes'!R$52:W$5334, 4, FALSE)</f>
        <v>SDGE</v>
      </c>
    </row>
    <row r="5929" spans="2:10" x14ac:dyDescent="0.25">
      <c r="B5929" s="63">
        <v>6073018504</v>
      </c>
      <c r="C5929" s="63">
        <v>6631</v>
      </c>
      <c r="D5929" s="63" t="s">
        <v>190</v>
      </c>
      <c r="E5929" s="96">
        <v>92054</v>
      </c>
      <c r="F5929" s="63">
        <v>27.819755655146999</v>
      </c>
      <c r="G5929" s="63">
        <v>0</v>
      </c>
      <c r="H5929" s="63">
        <v>32.700000000000003</v>
      </c>
      <c r="I5929" s="98" t="str">
        <f>VLOOKUP(E5929, 'Program Data Extracts-Zip Codes'!R$52:W$5334, 6, FALSE)</f>
        <v>SDGE</v>
      </c>
      <c r="J5929" s="98" t="str">
        <f>VLOOKUP(E5929, 'Program Data Extracts-Zip Codes'!R$52:W$5334, 4, FALSE)</f>
        <v>SDGE</v>
      </c>
    </row>
    <row r="5930" spans="2:10" x14ac:dyDescent="0.25">
      <c r="B5930" s="63">
        <v>6073018603</v>
      </c>
      <c r="C5930" s="63">
        <v>6810</v>
      </c>
      <c r="D5930" s="63" t="s">
        <v>190</v>
      </c>
      <c r="E5930" s="96">
        <v>92058</v>
      </c>
      <c r="F5930" s="63">
        <v>26.202212497259499</v>
      </c>
      <c r="G5930" s="63">
        <v>0</v>
      </c>
      <c r="H5930" s="63">
        <v>48.3</v>
      </c>
      <c r="I5930" s="98" t="str">
        <f>VLOOKUP(E5930, 'Program Data Extracts-Zip Codes'!R$52:W$5334, 6, FALSE)</f>
        <v>SDGE</v>
      </c>
      <c r="J5930" s="98" t="str">
        <f>VLOOKUP(E5930, 'Program Data Extracts-Zip Codes'!R$52:W$5334, 4, FALSE)</f>
        <v>SDGE</v>
      </c>
    </row>
    <row r="5931" spans="2:10" x14ac:dyDescent="0.25">
      <c r="B5931" s="63">
        <v>6073018516</v>
      </c>
      <c r="C5931" s="63">
        <v>3992</v>
      </c>
      <c r="D5931" s="63" t="s">
        <v>190</v>
      </c>
      <c r="E5931" s="96">
        <v>92056</v>
      </c>
      <c r="F5931" s="63">
        <v>25.902327680584602</v>
      </c>
      <c r="G5931" s="63">
        <v>0</v>
      </c>
      <c r="H5931" s="63">
        <v>41.1</v>
      </c>
      <c r="I5931" s="98" t="str">
        <f>VLOOKUP(E5931, 'Program Data Extracts-Zip Codes'!R$52:W$5334, 6, FALSE)</f>
        <v>SDGE</v>
      </c>
      <c r="J5931" s="98" t="str">
        <f>VLOOKUP(E5931, 'Program Data Extracts-Zip Codes'!R$52:W$5334, 4, FALSE)</f>
        <v>SDGE</v>
      </c>
    </row>
    <row r="5932" spans="2:10" x14ac:dyDescent="0.25">
      <c r="B5932" s="63">
        <v>6073018610</v>
      </c>
      <c r="C5932" s="63">
        <v>7635</v>
      </c>
      <c r="D5932" s="63" t="s">
        <v>190</v>
      </c>
      <c r="E5932" s="96">
        <v>92057</v>
      </c>
      <c r="F5932" s="63">
        <v>24.775410624620701</v>
      </c>
      <c r="G5932" s="63">
        <v>0</v>
      </c>
      <c r="H5932" s="63">
        <v>42</v>
      </c>
      <c r="I5932" s="98" t="str">
        <f>VLOOKUP(E5932, 'Program Data Extracts-Zip Codes'!R$52:W$5334, 6, FALSE)</f>
        <v>SDGE</v>
      </c>
      <c r="J5932" s="98" t="str">
        <f>VLOOKUP(E5932, 'Program Data Extracts-Zip Codes'!R$52:W$5334, 4, FALSE)</f>
        <v>SDGE</v>
      </c>
    </row>
    <row r="5933" spans="2:10" x14ac:dyDescent="0.25">
      <c r="B5933" s="63">
        <v>6073018519</v>
      </c>
      <c r="C5933" s="63">
        <v>5891</v>
      </c>
      <c r="D5933" s="63" t="s">
        <v>190</v>
      </c>
      <c r="E5933" s="96">
        <v>92056</v>
      </c>
      <c r="F5933" s="63">
        <v>24.773805430140602</v>
      </c>
      <c r="G5933" s="63">
        <v>0</v>
      </c>
      <c r="H5933" s="63">
        <v>51</v>
      </c>
      <c r="I5933" s="98" t="str">
        <f>VLOOKUP(E5933, 'Program Data Extracts-Zip Codes'!R$52:W$5334, 6, FALSE)</f>
        <v>SDGE</v>
      </c>
      <c r="J5933" s="98" t="str">
        <f>VLOOKUP(E5933, 'Program Data Extracts-Zip Codes'!R$52:W$5334, 4, FALSE)</f>
        <v>SDGE</v>
      </c>
    </row>
    <row r="5934" spans="2:10" x14ac:dyDescent="0.25">
      <c r="B5934" s="63">
        <v>6073018100</v>
      </c>
      <c r="C5934" s="63">
        <v>5659</v>
      </c>
      <c r="D5934" s="63" t="s">
        <v>190</v>
      </c>
      <c r="E5934" s="96">
        <v>92054</v>
      </c>
      <c r="F5934" s="63">
        <v>23.248411330431001</v>
      </c>
      <c r="G5934" s="63">
        <v>0</v>
      </c>
      <c r="H5934" s="63">
        <v>32.299999999999997</v>
      </c>
      <c r="I5934" s="98" t="str">
        <f>VLOOKUP(E5934, 'Program Data Extracts-Zip Codes'!R$52:W$5334, 6, FALSE)</f>
        <v>SDGE</v>
      </c>
      <c r="J5934" s="98" t="str">
        <f>VLOOKUP(E5934, 'Program Data Extracts-Zip Codes'!R$52:W$5334, 4, FALSE)</f>
        <v>SDGE</v>
      </c>
    </row>
    <row r="5935" spans="2:10" x14ac:dyDescent="0.25">
      <c r="B5935" s="63">
        <v>6073018601</v>
      </c>
      <c r="C5935" s="63">
        <v>4779</v>
      </c>
      <c r="D5935" s="63" t="s">
        <v>190</v>
      </c>
      <c r="E5935" s="96">
        <v>92058</v>
      </c>
      <c r="F5935" s="63">
        <v>23.142855188389099</v>
      </c>
      <c r="G5935" s="63">
        <v>0</v>
      </c>
      <c r="H5935" s="63">
        <v>24.5</v>
      </c>
      <c r="I5935" s="98" t="str">
        <f>VLOOKUP(E5935, 'Program Data Extracts-Zip Codes'!R$52:W$5334, 6, FALSE)</f>
        <v>SDGE</v>
      </c>
      <c r="J5935" s="98" t="str">
        <f>VLOOKUP(E5935, 'Program Data Extracts-Zip Codes'!R$52:W$5334, 4, FALSE)</f>
        <v>SDGE</v>
      </c>
    </row>
    <row r="5936" spans="2:10" x14ac:dyDescent="0.25">
      <c r="B5936" s="63">
        <v>6073018400</v>
      </c>
      <c r="C5936" s="63">
        <v>3566</v>
      </c>
      <c r="D5936" s="63" t="s">
        <v>190</v>
      </c>
      <c r="E5936" s="96">
        <v>92054</v>
      </c>
      <c r="F5936" s="63">
        <v>22.286933260531999</v>
      </c>
      <c r="G5936" s="63">
        <v>0</v>
      </c>
      <c r="H5936" s="63">
        <v>41.3</v>
      </c>
      <c r="I5936" s="98" t="str">
        <f>VLOOKUP(E5936, 'Program Data Extracts-Zip Codes'!R$52:W$5334, 6, FALSE)</f>
        <v>SDGE</v>
      </c>
      <c r="J5936" s="98" t="str">
        <f>VLOOKUP(E5936, 'Program Data Extracts-Zip Codes'!R$52:W$5334, 4, FALSE)</f>
        <v>SDGE</v>
      </c>
    </row>
    <row r="5937" spans="2:10" x14ac:dyDescent="0.25">
      <c r="B5937" s="63">
        <v>6073019403</v>
      </c>
      <c r="C5937" s="63">
        <v>5255</v>
      </c>
      <c r="D5937" s="63" t="s">
        <v>190</v>
      </c>
      <c r="E5937" s="96">
        <v>92056</v>
      </c>
      <c r="F5937" s="63">
        <v>20.513919678560899</v>
      </c>
      <c r="G5937" s="63">
        <v>0</v>
      </c>
      <c r="H5937" s="63">
        <v>44.3</v>
      </c>
      <c r="I5937" s="98" t="str">
        <f>VLOOKUP(E5937, 'Program Data Extracts-Zip Codes'!R$52:W$5334, 6, FALSE)</f>
        <v>SDGE</v>
      </c>
      <c r="J5937" s="98" t="str">
        <f>VLOOKUP(E5937, 'Program Data Extracts-Zip Codes'!R$52:W$5334, 4, FALSE)</f>
        <v>SDGE</v>
      </c>
    </row>
    <row r="5938" spans="2:10" x14ac:dyDescent="0.25">
      <c r="B5938" s="63">
        <v>6073019805</v>
      </c>
      <c r="C5938" s="63">
        <v>3763</v>
      </c>
      <c r="D5938" s="63" t="s">
        <v>190</v>
      </c>
      <c r="E5938" s="96">
        <v>92056</v>
      </c>
      <c r="F5938" s="63">
        <v>20.307356831364402</v>
      </c>
      <c r="G5938" s="63">
        <v>0</v>
      </c>
      <c r="H5938" s="63">
        <v>50.9</v>
      </c>
      <c r="I5938" s="98" t="str">
        <f>VLOOKUP(E5938, 'Program Data Extracts-Zip Codes'!R$52:W$5334, 6, FALSE)</f>
        <v>SDGE</v>
      </c>
      <c r="J5938" s="98" t="str">
        <f>VLOOKUP(E5938, 'Program Data Extracts-Zip Codes'!R$52:W$5334, 4, FALSE)</f>
        <v>SDGE</v>
      </c>
    </row>
    <row r="5939" spans="2:10" x14ac:dyDescent="0.25">
      <c r="B5939" s="63">
        <v>6073018300</v>
      </c>
      <c r="C5939" s="63">
        <v>2166</v>
      </c>
      <c r="D5939" s="63" t="s">
        <v>190</v>
      </c>
      <c r="E5939" s="96">
        <v>92054</v>
      </c>
      <c r="F5939" s="63">
        <v>19.764581114512001</v>
      </c>
      <c r="G5939" s="63">
        <v>0</v>
      </c>
      <c r="H5939" s="63">
        <v>28</v>
      </c>
      <c r="I5939" s="98" t="str">
        <f>VLOOKUP(E5939, 'Program Data Extracts-Zip Codes'!R$52:W$5334, 6, FALSE)</f>
        <v>SDGE</v>
      </c>
      <c r="J5939" s="98" t="str">
        <f>VLOOKUP(E5939, 'Program Data Extracts-Zip Codes'!R$52:W$5334, 4, FALSE)</f>
        <v>SDGE</v>
      </c>
    </row>
    <row r="5940" spans="2:10" x14ac:dyDescent="0.25">
      <c r="B5940" s="63">
        <v>6073018510</v>
      </c>
      <c r="C5940" s="63">
        <v>2975</v>
      </c>
      <c r="D5940" s="63" t="s">
        <v>190</v>
      </c>
      <c r="E5940" s="96">
        <v>92054</v>
      </c>
      <c r="F5940" s="63">
        <v>19.580212681066701</v>
      </c>
      <c r="G5940" s="63">
        <v>0</v>
      </c>
      <c r="H5940" s="63">
        <v>46.2</v>
      </c>
      <c r="I5940" s="98" t="str">
        <f>VLOOKUP(E5940, 'Program Data Extracts-Zip Codes'!R$52:W$5334, 6, FALSE)</f>
        <v>SDGE</v>
      </c>
      <c r="J5940" s="98" t="str">
        <f>VLOOKUP(E5940, 'Program Data Extracts-Zip Codes'!R$52:W$5334, 4, FALSE)</f>
        <v>SDGE</v>
      </c>
    </row>
    <row r="5941" spans="2:10" x14ac:dyDescent="0.25">
      <c r="B5941" s="63">
        <v>6073018518</v>
      </c>
      <c r="C5941" s="63">
        <v>3175</v>
      </c>
      <c r="D5941" s="63" t="s">
        <v>190</v>
      </c>
      <c r="E5941" s="96">
        <v>92056</v>
      </c>
      <c r="F5941" s="63">
        <v>19.555546116284098</v>
      </c>
      <c r="G5941" s="63">
        <v>0</v>
      </c>
      <c r="H5941" s="63">
        <v>44</v>
      </c>
      <c r="I5941" s="98" t="str">
        <f>VLOOKUP(E5941, 'Program Data Extracts-Zip Codes'!R$52:W$5334, 6, FALSE)</f>
        <v>SDGE</v>
      </c>
      <c r="J5941" s="98" t="str">
        <f>VLOOKUP(E5941, 'Program Data Extracts-Zip Codes'!R$52:W$5334, 4, FALSE)</f>
        <v>SDGE</v>
      </c>
    </row>
    <row r="5942" spans="2:10" x14ac:dyDescent="0.25">
      <c r="B5942" s="63">
        <v>6073018611</v>
      </c>
      <c r="C5942" s="63">
        <v>8052</v>
      </c>
      <c r="D5942" s="63" t="s">
        <v>190</v>
      </c>
      <c r="E5942" s="96">
        <v>92057</v>
      </c>
      <c r="F5942" s="63">
        <v>19.2629608917205</v>
      </c>
      <c r="G5942" s="63">
        <v>0</v>
      </c>
      <c r="H5942" s="63">
        <v>24</v>
      </c>
      <c r="I5942" s="98" t="str">
        <f>VLOOKUP(E5942, 'Program Data Extracts-Zip Codes'!R$52:W$5334, 6, FALSE)</f>
        <v>SDGE</v>
      </c>
      <c r="J5942" s="98" t="str">
        <f>VLOOKUP(E5942, 'Program Data Extracts-Zip Codes'!R$52:W$5334, 4, FALSE)</f>
        <v>SDGE</v>
      </c>
    </row>
    <row r="5943" spans="2:10" x14ac:dyDescent="0.25">
      <c r="B5943" s="63">
        <v>6073018511</v>
      </c>
      <c r="C5943" s="63">
        <v>5003</v>
      </c>
      <c r="D5943" s="63" t="s">
        <v>190</v>
      </c>
      <c r="E5943" s="96">
        <v>92054</v>
      </c>
      <c r="F5943" s="63">
        <v>18.949706572798899</v>
      </c>
      <c r="G5943" s="63">
        <v>0</v>
      </c>
      <c r="H5943" s="63">
        <v>44.9</v>
      </c>
      <c r="I5943" s="98" t="str">
        <f>VLOOKUP(E5943, 'Program Data Extracts-Zip Codes'!R$52:W$5334, 6, FALSE)</f>
        <v>SDGE</v>
      </c>
      <c r="J5943" s="98" t="str">
        <f>VLOOKUP(E5943, 'Program Data Extracts-Zip Codes'!R$52:W$5334, 4, FALSE)</f>
        <v>SDGE</v>
      </c>
    </row>
    <row r="5944" spans="2:10" x14ac:dyDescent="0.25">
      <c r="B5944" s="63">
        <v>6073018514</v>
      </c>
      <c r="C5944" s="63">
        <v>7947</v>
      </c>
      <c r="D5944" s="63" t="s">
        <v>190</v>
      </c>
      <c r="E5944" s="96">
        <v>92057</v>
      </c>
      <c r="F5944" s="63">
        <v>18.4469359305278</v>
      </c>
      <c r="G5944" s="63">
        <v>0</v>
      </c>
      <c r="H5944" s="63">
        <v>24.3</v>
      </c>
      <c r="I5944" s="98" t="str">
        <f>VLOOKUP(E5944, 'Program Data Extracts-Zip Codes'!R$52:W$5334, 6, FALSE)</f>
        <v>SDGE</v>
      </c>
      <c r="J5944" s="98" t="str">
        <f>VLOOKUP(E5944, 'Program Data Extracts-Zip Codes'!R$52:W$5334, 4, FALSE)</f>
        <v>SDGE</v>
      </c>
    </row>
    <row r="5945" spans="2:10" x14ac:dyDescent="0.25">
      <c r="B5945" s="63">
        <v>6073018507</v>
      </c>
      <c r="C5945" s="63">
        <v>9097</v>
      </c>
      <c r="D5945" s="63" t="s">
        <v>190</v>
      </c>
      <c r="E5945" s="96">
        <v>92057</v>
      </c>
      <c r="F5945" s="63">
        <v>18.054351994973601</v>
      </c>
      <c r="G5945" s="63">
        <v>0</v>
      </c>
      <c r="H5945" s="63">
        <v>37.700000000000003</v>
      </c>
      <c r="I5945" s="98" t="str">
        <f>VLOOKUP(E5945, 'Program Data Extracts-Zip Codes'!R$52:W$5334, 6, FALSE)</f>
        <v>SDGE</v>
      </c>
      <c r="J5945" s="98" t="str">
        <f>VLOOKUP(E5945, 'Program Data Extracts-Zip Codes'!R$52:W$5334, 4, FALSE)</f>
        <v>SDGE</v>
      </c>
    </row>
    <row r="5946" spans="2:10" x14ac:dyDescent="0.25">
      <c r="B5946" s="63">
        <v>6073018614</v>
      </c>
      <c r="C5946" s="63">
        <v>6494</v>
      </c>
      <c r="D5946" s="63" t="s">
        <v>190</v>
      </c>
      <c r="E5946" s="96">
        <v>92058</v>
      </c>
      <c r="F5946" s="63">
        <v>17.818862537842001</v>
      </c>
      <c r="G5946" s="63">
        <v>0</v>
      </c>
      <c r="H5946" s="63">
        <v>37.9</v>
      </c>
      <c r="I5946" s="98" t="str">
        <f>VLOOKUP(E5946, 'Program Data Extracts-Zip Codes'!R$52:W$5334, 6, FALSE)</f>
        <v>SDGE</v>
      </c>
      <c r="J5946" s="98" t="str">
        <f>VLOOKUP(E5946, 'Program Data Extracts-Zip Codes'!R$52:W$5334, 4, FALSE)</f>
        <v>SDGE</v>
      </c>
    </row>
    <row r="5947" spans="2:10" x14ac:dyDescent="0.25">
      <c r="B5947" s="63">
        <v>6073019302</v>
      </c>
      <c r="C5947" s="63">
        <v>7344</v>
      </c>
      <c r="D5947" s="63" t="s">
        <v>190</v>
      </c>
      <c r="E5947" s="96">
        <v>92056</v>
      </c>
      <c r="F5947" s="63">
        <v>17.762190807761002</v>
      </c>
      <c r="G5947" s="63">
        <v>0</v>
      </c>
      <c r="H5947" s="63">
        <v>29.9</v>
      </c>
      <c r="I5947" s="98" t="str">
        <f>VLOOKUP(E5947, 'Program Data Extracts-Zip Codes'!R$52:W$5334, 6, FALSE)</f>
        <v>SDGE</v>
      </c>
      <c r="J5947" s="98" t="str">
        <f>VLOOKUP(E5947, 'Program Data Extracts-Zip Codes'!R$52:W$5334, 4, FALSE)</f>
        <v>SDGE</v>
      </c>
    </row>
    <row r="5948" spans="2:10" x14ac:dyDescent="0.25">
      <c r="B5948" s="63">
        <v>6073018515</v>
      </c>
      <c r="C5948" s="63">
        <v>4494</v>
      </c>
      <c r="D5948" s="63" t="s">
        <v>190</v>
      </c>
      <c r="E5948" s="96">
        <v>92056</v>
      </c>
      <c r="F5948" s="63">
        <v>14.8081483142861</v>
      </c>
      <c r="G5948" s="63">
        <v>0</v>
      </c>
      <c r="H5948" s="63">
        <v>14.2</v>
      </c>
      <c r="I5948" s="98" t="str">
        <f>VLOOKUP(E5948, 'Program Data Extracts-Zip Codes'!R$52:W$5334, 6, FALSE)</f>
        <v>SDGE</v>
      </c>
      <c r="J5948" s="98" t="str">
        <f>VLOOKUP(E5948, 'Program Data Extracts-Zip Codes'!R$52:W$5334, 4, FALSE)</f>
        <v>SDGE</v>
      </c>
    </row>
    <row r="5949" spans="2:10" x14ac:dyDescent="0.25">
      <c r="B5949" s="63">
        <v>6073018512</v>
      </c>
      <c r="C5949" s="63">
        <v>3397</v>
      </c>
      <c r="D5949" s="63" t="s">
        <v>190</v>
      </c>
      <c r="E5949" s="96">
        <v>92057</v>
      </c>
      <c r="F5949" s="63">
        <v>14.444526806575601</v>
      </c>
      <c r="G5949" s="63">
        <v>0</v>
      </c>
      <c r="H5949" s="63">
        <v>34</v>
      </c>
      <c r="I5949" s="98" t="str">
        <f>VLOOKUP(E5949, 'Program Data Extracts-Zip Codes'!R$52:W$5334, 6, FALSE)</f>
        <v>SDGE</v>
      </c>
      <c r="J5949" s="98" t="str">
        <f>VLOOKUP(E5949, 'Program Data Extracts-Zip Codes'!R$52:W$5334, 4, FALSE)</f>
        <v>SDGE</v>
      </c>
    </row>
    <row r="5950" spans="2:10" x14ac:dyDescent="0.25">
      <c r="B5950" s="63">
        <v>6073018613</v>
      </c>
      <c r="C5950" s="63">
        <v>3477</v>
      </c>
      <c r="D5950" s="63" t="s">
        <v>190</v>
      </c>
      <c r="E5950" s="96">
        <v>92058</v>
      </c>
      <c r="F5950" s="63">
        <v>14.4182551690237</v>
      </c>
      <c r="G5950" s="63">
        <v>0</v>
      </c>
      <c r="H5950" s="63">
        <v>26.7</v>
      </c>
      <c r="I5950" s="98" t="str">
        <f>VLOOKUP(E5950, 'Program Data Extracts-Zip Codes'!R$52:W$5334, 6, FALSE)</f>
        <v>SDGE</v>
      </c>
      <c r="J5950" s="98" t="str">
        <f>VLOOKUP(E5950, 'Program Data Extracts-Zip Codes'!R$52:W$5334, 4, FALSE)</f>
        <v>SDGE</v>
      </c>
    </row>
    <row r="5951" spans="2:10" x14ac:dyDescent="0.25">
      <c r="B5951" s="63">
        <v>6073018609</v>
      </c>
      <c r="C5951" s="63">
        <v>6133</v>
      </c>
      <c r="D5951" s="63" t="s">
        <v>190</v>
      </c>
      <c r="E5951" s="96">
        <v>92057</v>
      </c>
      <c r="F5951" s="63">
        <v>13.9206894988492</v>
      </c>
      <c r="G5951" s="63">
        <v>0</v>
      </c>
      <c r="H5951" s="63">
        <v>42.1</v>
      </c>
      <c r="I5951" s="98" t="str">
        <f>VLOOKUP(E5951, 'Program Data Extracts-Zip Codes'!R$52:W$5334, 6, FALSE)</f>
        <v>SDGE</v>
      </c>
      <c r="J5951" s="98" t="str">
        <f>VLOOKUP(E5951, 'Program Data Extracts-Zip Codes'!R$52:W$5334, 4, FALSE)</f>
        <v>SDGE</v>
      </c>
    </row>
    <row r="5952" spans="2:10" x14ac:dyDescent="0.25">
      <c r="B5952" s="63">
        <v>6073018612</v>
      </c>
      <c r="C5952" s="63">
        <v>3331</v>
      </c>
      <c r="D5952" s="63" t="s">
        <v>190</v>
      </c>
      <c r="E5952" s="96">
        <v>92057</v>
      </c>
      <c r="F5952" s="63">
        <v>12.6496231228087</v>
      </c>
      <c r="G5952" s="63">
        <v>0</v>
      </c>
      <c r="H5952" s="63">
        <v>22.1</v>
      </c>
      <c r="I5952" s="98" t="str">
        <f>VLOOKUP(E5952, 'Program Data Extracts-Zip Codes'!R$52:W$5334, 6, FALSE)</f>
        <v>SDGE</v>
      </c>
      <c r="J5952" s="98" t="str">
        <f>VLOOKUP(E5952, 'Program Data Extracts-Zip Codes'!R$52:W$5334, 4, FALSE)</f>
        <v>SDGE</v>
      </c>
    </row>
    <row r="5953" spans="2:10" x14ac:dyDescent="0.25">
      <c r="B5953" s="63">
        <v>6073018513</v>
      </c>
      <c r="C5953" s="63">
        <v>9081</v>
      </c>
      <c r="D5953" s="63" t="s">
        <v>190</v>
      </c>
      <c r="E5953" s="96">
        <v>92056</v>
      </c>
      <c r="F5953" s="63">
        <v>12.474011041961401</v>
      </c>
      <c r="G5953" s="63">
        <v>0</v>
      </c>
      <c r="H5953" s="63">
        <v>17</v>
      </c>
      <c r="I5953" s="98" t="str">
        <f>VLOOKUP(E5953, 'Program Data Extracts-Zip Codes'!R$52:W$5334, 6, FALSE)</f>
        <v>SDGE</v>
      </c>
      <c r="J5953" s="98" t="str">
        <f>VLOOKUP(E5953, 'Program Data Extracts-Zip Codes'!R$52:W$5334, 4, FALSE)</f>
        <v>SDGE</v>
      </c>
    </row>
    <row r="5954" spans="2:10" x14ac:dyDescent="0.25">
      <c r="B5954" s="63">
        <v>6073018608</v>
      </c>
      <c r="C5954" s="63">
        <v>3175</v>
      </c>
      <c r="D5954" s="63" t="s">
        <v>190</v>
      </c>
      <c r="E5954" s="96">
        <v>92057</v>
      </c>
      <c r="F5954" s="63">
        <v>12.045263989195901</v>
      </c>
      <c r="G5954" s="63">
        <v>0</v>
      </c>
      <c r="H5954" s="63">
        <v>16.100000000000001</v>
      </c>
      <c r="I5954" s="98" t="str">
        <f>VLOOKUP(E5954, 'Program Data Extracts-Zip Codes'!R$52:W$5334, 6, FALSE)</f>
        <v>SDGE</v>
      </c>
      <c r="J5954" s="98" t="str">
        <f>VLOOKUP(E5954, 'Program Data Extracts-Zip Codes'!R$52:W$5334, 4, FALSE)</f>
        <v>SDGE</v>
      </c>
    </row>
    <row r="5955" spans="2:10" x14ac:dyDescent="0.25">
      <c r="B5955" s="63">
        <v>6073019301</v>
      </c>
      <c r="C5955" s="63">
        <v>6936</v>
      </c>
      <c r="D5955" s="63" t="s">
        <v>190</v>
      </c>
      <c r="E5955" s="96">
        <v>92056</v>
      </c>
      <c r="F5955" s="63">
        <v>9.2489479878098404</v>
      </c>
      <c r="G5955" s="63">
        <v>0</v>
      </c>
      <c r="H5955" s="63">
        <v>23</v>
      </c>
      <c r="I5955" s="98" t="str">
        <f>VLOOKUP(E5955, 'Program Data Extracts-Zip Codes'!R$52:W$5334, 6, FALSE)</f>
        <v>SDGE</v>
      </c>
      <c r="J5955" s="98" t="str">
        <f>VLOOKUP(E5955, 'Program Data Extracts-Zip Codes'!R$52:W$5334, 4, FALSE)</f>
        <v>SDGE</v>
      </c>
    </row>
    <row r="5956" spans="2:10" x14ac:dyDescent="0.25">
      <c r="B5956" s="63">
        <v>6073019808</v>
      </c>
      <c r="C5956" s="63">
        <v>4321</v>
      </c>
      <c r="D5956" s="63" t="s">
        <v>190</v>
      </c>
      <c r="E5956" s="96">
        <v>92056</v>
      </c>
      <c r="F5956" s="63">
        <v>8.6329910610777905</v>
      </c>
      <c r="G5956" s="63">
        <v>0</v>
      </c>
      <c r="H5956" s="63">
        <v>20.5</v>
      </c>
      <c r="I5956" s="98" t="str">
        <f>VLOOKUP(E5956, 'Program Data Extracts-Zip Codes'!R$52:W$5334, 6, FALSE)</f>
        <v>SDGE</v>
      </c>
      <c r="J5956" s="98" t="str">
        <f>VLOOKUP(E5956, 'Program Data Extracts-Zip Codes'!R$52:W$5334, 4, FALSE)</f>
        <v>SDGE</v>
      </c>
    </row>
    <row r="5957" spans="2:10" x14ac:dyDescent="0.25">
      <c r="B5957" s="63">
        <v>6073019809</v>
      </c>
      <c r="C5957" s="63">
        <v>4005</v>
      </c>
      <c r="D5957" s="63" t="s">
        <v>190</v>
      </c>
      <c r="E5957" s="96">
        <v>92056</v>
      </c>
      <c r="F5957" s="63">
        <v>5.9715094840984504</v>
      </c>
      <c r="G5957" s="63">
        <v>0</v>
      </c>
      <c r="H5957" s="63">
        <v>17.2</v>
      </c>
      <c r="I5957" s="98" t="str">
        <f>VLOOKUP(E5957, 'Program Data Extracts-Zip Codes'!R$52:W$5334, 6, FALSE)</f>
        <v>SDGE</v>
      </c>
      <c r="J5957" s="98" t="str">
        <f>VLOOKUP(E5957, 'Program Data Extracts-Zip Codes'!R$52:W$5334, 4, FALSE)</f>
        <v>SDGE</v>
      </c>
    </row>
    <row r="5958" spans="2:10" x14ac:dyDescent="0.25">
      <c r="B5958" s="63">
        <v>6073019101</v>
      </c>
      <c r="C5958" s="63">
        <v>7458</v>
      </c>
      <c r="D5958" s="63" t="s">
        <v>190</v>
      </c>
      <c r="E5958" s="96">
        <v>92061</v>
      </c>
      <c r="F5958" s="63">
        <v>13.0437636834104</v>
      </c>
      <c r="G5958" s="63">
        <v>0</v>
      </c>
      <c r="H5958" s="63">
        <v>37.4</v>
      </c>
      <c r="I5958" s="98" t="str">
        <f>VLOOKUP(E5958, 'Program Data Extracts-Zip Codes'!R$52:W$5334, 6, FALSE)</f>
        <v>SDGE</v>
      </c>
      <c r="J5958" s="98" t="str">
        <f>VLOOKUP(E5958, 'Program Data Extracts-Zip Codes'!R$52:W$5334, 4, FALSE)</f>
        <v>SDGE</v>
      </c>
    </row>
    <row r="5959" spans="2:10" x14ac:dyDescent="0.25">
      <c r="B5959" s="63">
        <v>6073017049</v>
      </c>
      <c r="C5959" s="63">
        <v>2919</v>
      </c>
      <c r="D5959" s="63" t="s">
        <v>190</v>
      </c>
      <c r="E5959" s="96">
        <v>92064</v>
      </c>
      <c r="F5959" s="63">
        <v>16.245063694328</v>
      </c>
      <c r="G5959" s="63">
        <v>0</v>
      </c>
      <c r="H5959" s="63">
        <v>29.4</v>
      </c>
      <c r="I5959" s="98" t="str">
        <f>VLOOKUP(E5959, 'Program Data Extracts-Zip Codes'!R$52:W$5334, 6, FALSE)</f>
        <v>SDGE</v>
      </c>
      <c r="J5959" s="98" t="str">
        <f>VLOOKUP(E5959, 'Program Data Extracts-Zip Codes'!R$52:W$5334, 4, FALSE)</f>
        <v>SDGE</v>
      </c>
    </row>
    <row r="5960" spans="2:10" x14ac:dyDescent="0.25">
      <c r="B5960" s="63">
        <v>6073017048</v>
      </c>
      <c r="C5960" s="63">
        <v>6123</v>
      </c>
      <c r="D5960" s="63" t="s">
        <v>190</v>
      </c>
      <c r="E5960" s="96">
        <v>92064</v>
      </c>
      <c r="F5960" s="63">
        <v>13.7305449721533</v>
      </c>
      <c r="G5960" s="63">
        <v>0</v>
      </c>
      <c r="H5960" s="63">
        <v>36.6</v>
      </c>
      <c r="I5960" s="98" t="str">
        <f>VLOOKUP(E5960, 'Program Data Extracts-Zip Codes'!R$52:W$5334, 6, FALSE)</f>
        <v>SDGE</v>
      </c>
      <c r="J5960" s="98" t="str">
        <f>VLOOKUP(E5960, 'Program Data Extracts-Zip Codes'!R$52:W$5334, 4, FALSE)</f>
        <v>SDGE</v>
      </c>
    </row>
    <row r="5961" spans="2:10" x14ac:dyDescent="0.25">
      <c r="B5961" s="63">
        <v>6073017009</v>
      </c>
      <c r="C5961" s="63">
        <v>4024</v>
      </c>
      <c r="D5961" s="63" t="s">
        <v>190</v>
      </c>
      <c r="E5961" s="96">
        <v>92064</v>
      </c>
      <c r="F5961" s="63">
        <v>10.784622561012601</v>
      </c>
      <c r="G5961" s="63">
        <v>0</v>
      </c>
      <c r="H5961" s="63">
        <v>17.5</v>
      </c>
      <c r="I5961" s="98" t="str">
        <f>VLOOKUP(E5961, 'Program Data Extracts-Zip Codes'!R$52:W$5334, 6, FALSE)</f>
        <v>SDGE</v>
      </c>
      <c r="J5961" s="98" t="str">
        <f>VLOOKUP(E5961, 'Program Data Extracts-Zip Codes'!R$52:W$5334, 4, FALSE)</f>
        <v>SDGE</v>
      </c>
    </row>
    <row r="5962" spans="2:10" x14ac:dyDescent="0.25">
      <c r="B5962" s="63">
        <v>6073017040</v>
      </c>
      <c r="C5962" s="63">
        <v>4363</v>
      </c>
      <c r="D5962" s="63" t="s">
        <v>190</v>
      </c>
      <c r="E5962" s="96">
        <v>92064</v>
      </c>
      <c r="F5962" s="63">
        <v>9.0498905300855306</v>
      </c>
      <c r="G5962" s="63">
        <v>0</v>
      </c>
      <c r="H5962" s="63">
        <v>18.3</v>
      </c>
      <c r="I5962" s="98" t="str">
        <f>VLOOKUP(E5962, 'Program Data Extracts-Zip Codes'!R$52:W$5334, 6, FALSE)</f>
        <v>SDGE</v>
      </c>
      <c r="J5962" s="98" t="str">
        <f>VLOOKUP(E5962, 'Program Data Extracts-Zip Codes'!R$52:W$5334, 4, FALSE)</f>
        <v>SDGE</v>
      </c>
    </row>
    <row r="5963" spans="2:10" x14ac:dyDescent="0.25">
      <c r="B5963" s="63">
        <v>6073017020</v>
      </c>
      <c r="C5963" s="63">
        <v>3694</v>
      </c>
      <c r="D5963" s="63" t="s">
        <v>190</v>
      </c>
      <c r="E5963" s="96">
        <v>92064</v>
      </c>
      <c r="F5963" s="63">
        <v>8.5796218436254907</v>
      </c>
      <c r="G5963" s="63">
        <v>0</v>
      </c>
      <c r="H5963" s="63">
        <v>15.1</v>
      </c>
      <c r="I5963" s="98" t="str">
        <f>VLOOKUP(E5963, 'Program Data Extracts-Zip Codes'!R$52:W$5334, 6, FALSE)</f>
        <v>SDGE</v>
      </c>
      <c r="J5963" s="98" t="str">
        <f>VLOOKUP(E5963, 'Program Data Extracts-Zip Codes'!R$52:W$5334, 4, FALSE)</f>
        <v>SDGE</v>
      </c>
    </row>
    <row r="5964" spans="2:10" x14ac:dyDescent="0.25">
      <c r="B5964" s="63">
        <v>6073017010</v>
      </c>
      <c r="C5964" s="63">
        <v>3152</v>
      </c>
      <c r="D5964" s="63" t="s">
        <v>190</v>
      </c>
      <c r="E5964" s="96">
        <v>92064</v>
      </c>
      <c r="F5964" s="63">
        <v>8.16975754307723</v>
      </c>
      <c r="G5964" s="63">
        <v>0</v>
      </c>
      <c r="H5964" s="63">
        <v>10.199999999999999</v>
      </c>
      <c r="I5964" s="98" t="str">
        <f>VLOOKUP(E5964, 'Program Data Extracts-Zip Codes'!R$52:W$5334, 6, FALSE)</f>
        <v>SDGE</v>
      </c>
      <c r="J5964" s="98" t="str">
        <f>VLOOKUP(E5964, 'Program Data Extracts-Zip Codes'!R$52:W$5334, 4, FALSE)</f>
        <v>SDGE</v>
      </c>
    </row>
    <row r="5965" spans="2:10" x14ac:dyDescent="0.25">
      <c r="B5965" s="63">
        <v>6073017054</v>
      </c>
      <c r="C5965" s="63">
        <v>5810</v>
      </c>
      <c r="D5965" s="63" t="s">
        <v>190</v>
      </c>
      <c r="E5965" s="96">
        <v>92064</v>
      </c>
      <c r="F5965" s="63">
        <v>6.8690781260451201</v>
      </c>
      <c r="G5965" s="63">
        <v>0</v>
      </c>
      <c r="H5965" s="63">
        <v>16.3</v>
      </c>
      <c r="I5965" s="98" t="str">
        <f>VLOOKUP(E5965, 'Program Data Extracts-Zip Codes'!R$52:W$5334, 6, FALSE)</f>
        <v>SDGE</v>
      </c>
      <c r="J5965" s="98" t="str">
        <f>VLOOKUP(E5965, 'Program Data Extracts-Zip Codes'!R$52:W$5334, 4, FALSE)</f>
        <v>SDGE</v>
      </c>
    </row>
    <row r="5966" spans="2:10" x14ac:dyDescent="0.25">
      <c r="B5966" s="63">
        <v>6073017041</v>
      </c>
      <c r="C5966" s="63">
        <v>6147</v>
      </c>
      <c r="D5966" s="63" t="s">
        <v>190</v>
      </c>
      <c r="E5966" s="96">
        <v>92064</v>
      </c>
      <c r="F5966" s="63">
        <v>6.1785704964165697</v>
      </c>
      <c r="G5966" s="63">
        <v>0</v>
      </c>
      <c r="H5966" s="63">
        <v>17.8</v>
      </c>
      <c r="I5966" s="98" t="str">
        <f>VLOOKUP(E5966, 'Program Data Extracts-Zip Codes'!R$52:W$5334, 6, FALSE)</f>
        <v>SDGE</v>
      </c>
      <c r="J5966" s="98" t="str">
        <f>VLOOKUP(E5966, 'Program Data Extracts-Zip Codes'!R$52:W$5334, 4, FALSE)</f>
        <v>SDGE</v>
      </c>
    </row>
    <row r="5967" spans="2:10" x14ac:dyDescent="0.25">
      <c r="B5967" s="63">
        <v>6073017053</v>
      </c>
      <c r="C5967" s="63">
        <v>3364</v>
      </c>
      <c r="D5967" s="63" t="s">
        <v>190</v>
      </c>
      <c r="E5967" s="96">
        <v>92064</v>
      </c>
      <c r="F5967" s="63">
        <v>5.0108644861001403</v>
      </c>
      <c r="G5967" s="63">
        <v>0</v>
      </c>
      <c r="H5967" s="63">
        <v>9.8000000000000007</v>
      </c>
      <c r="I5967" s="98" t="str">
        <f>VLOOKUP(E5967, 'Program Data Extracts-Zip Codes'!R$52:W$5334, 6, FALSE)</f>
        <v>SDGE</v>
      </c>
      <c r="J5967" s="98" t="str">
        <f>VLOOKUP(E5967, 'Program Data Extracts-Zip Codes'!R$52:W$5334, 4, FALSE)</f>
        <v>SDGE</v>
      </c>
    </row>
    <row r="5968" spans="2:10" x14ac:dyDescent="0.25">
      <c r="B5968" s="63">
        <v>6073017006</v>
      </c>
      <c r="C5968" s="63">
        <v>2876</v>
      </c>
      <c r="D5968" s="63" t="s">
        <v>190</v>
      </c>
      <c r="E5968" s="96">
        <v>92064</v>
      </c>
      <c r="F5968" s="63">
        <v>3.7328321557676798</v>
      </c>
      <c r="G5968" s="63">
        <v>0</v>
      </c>
      <c r="H5968" s="63">
        <v>9.9</v>
      </c>
      <c r="I5968" s="98" t="str">
        <f>VLOOKUP(E5968, 'Program Data Extracts-Zip Codes'!R$52:W$5334, 6, FALSE)</f>
        <v>SDGE</v>
      </c>
      <c r="J5968" s="98" t="str">
        <f>VLOOKUP(E5968, 'Program Data Extracts-Zip Codes'!R$52:W$5334, 4, FALSE)</f>
        <v>SDGE</v>
      </c>
    </row>
    <row r="5969" spans="2:10" x14ac:dyDescent="0.25">
      <c r="B5969" s="63">
        <v>6073020806</v>
      </c>
      <c r="C5969" s="63">
        <v>5846</v>
      </c>
      <c r="D5969" s="63" t="s">
        <v>190</v>
      </c>
      <c r="E5969" s="96">
        <v>92065</v>
      </c>
      <c r="F5969" s="63">
        <v>15.5581384300735</v>
      </c>
      <c r="G5969" s="63">
        <v>0</v>
      </c>
      <c r="H5969" s="63">
        <v>38.700000000000003</v>
      </c>
      <c r="I5969" s="98" t="str">
        <f>VLOOKUP(E5969, 'Program Data Extracts-Zip Codes'!R$52:W$5334, 6, FALSE)</f>
        <v>SDGE</v>
      </c>
      <c r="J5969" s="98" t="str">
        <f>VLOOKUP(E5969, 'Program Data Extracts-Zip Codes'!R$52:W$5334, 4, FALSE)</f>
        <v>SDGE</v>
      </c>
    </row>
    <row r="5970" spans="2:10" x14ac:dyDescent="0.25">
      <c r="B5970" s="63">
        <v>6073020809</v>
      </c>
      <c r="C5970" s="63">
        <v>6778</v>
      </c>
      <c r="D5970" s="63" t="s">
        <v>190</v>
      </c>
      <c r="E5970" s="96">
        <v>92065</v>
      </c>
      <c r="F5970" s="63">
        <v>15.5154221754732</v>
      </c>
      <c r="G5970" s="63">
        <v>0</v>
      </c>
      <c r="H5970" s="63">
        <v>32.6</v>
      </c>
      <c r="I5970" s="98" t="str">
        <f>VLOOKUP(E5970, 'Program Data Extracts-Zip Codes'!R$52:W$5334, 6, FALSE)</f>
        <v>SDGE</v>
      </c>
      <c r="J5970" s="98" t="str">
        <f>VLOOKUP(E5970, 'Program Data Extracts-Zip Codes'!R$52:W$5334, 4, FALSE)</f>
        <v>SDGE</v>
      </c>
    </row>
    <row r="5971" spans="2:10" x14ac:dyDescent="0.25">
      <c r="B5971" s="63">
        <v>6073020805</v>
      </c>
      <c r="C5971" s="63">
        <v>3501</v>
      </c>
      <c r="D5971" s="63" t="s">
        <v>190</v>
      </c>
      <c r="E5971" s="96">
        <v>92065</v>
      </c>
      <c r="F5971" s="63">
        <v>14.029103256652499</v>
      </c>
      <c r="G5971" s="63">
        <v>0</v>
      </c>
      <c r="H5971" s="63">
        <v>42.1</v>
      </c>
      <c r="I5971" s="98" t="str">
        <f>VLOOKUP(E5971, 'Program Data Extracts-Zip Codes'!R$52:W$5334, 6, FALSE)</f>
        <v>SDGE</v>
      </c>
      <c r="J5971" s="98" t="str">
        <f>VLOOKUP(E5971, 'Program Data Extracts-Zip Codes'!R$52:W$5334, 4, FALSE)</f>
        <v>SDGE</v>
      </c>
    </row>
    <row r="5972" spans="2:10" x14ac:dyDescent="0.25">
      <c r="B5972" s="63">
        <v>6073020807</v>
      </c>
      <c r="C5972" s="63">
        <v>2599</v>
      </c>
      <c r="D5972" s="63" t="s">
        <v>190</v>
      </c>
      <c r="E5972" s="96">
        <v>92065</v>
      </c>
      <c r="F5972" s="63">
        <v>11.6086430727095</v>
      </c>
      <c r="G5972" s="63">
        <v>0</v>
      </c>
      <c r="H5972" s="63">
        <v>18.3</v>
      </c>
      <c r="I5972" s="98" t="str">
        <f>VLOOKUP(E5972, 'Program Data Extracts-Zip Codes'!R$52:W$5334, 6, FALSE)</f>
        <v>SDGE</v>
      </c>
      <c r="J5972" s="98" t="str">
        <f>VLOOKUP(E5972, 'Program Data Extracts-Zip Codes'!R$52:W$5334, 4, FALSE)</f>
        <v>SDGE</v>
      </c>
    </row>
    <row r="5973" spans="2:10" x14ac:dyDescent="0.25">
      <c r="B5973" s="63">
        <v>6073020811</v>
      </c>
      <c r="C5973" s="63">
        <v>5650</v>
      </c>
      <c r="D5973" s="63" t="s">
        <v>190</v>
      </c>
      <c r="E5973" s="96">
        <v>92065</v>
      </c>
      <c r="F5973" s="63">
        <v>8.7139761847732995</v>
      </c>
      <c r="G5973" s="63">
        <v>0</v>
      </c>
      <c r="H5973" s="63">
        <v>11.4</v>
      </c>
      <c r="I5973" s="98" t="str">
        <f>VLOOKUP(E5973, 'Program Data Extracts-Zip Codes'!R$52:W$5334, 6, FALSE)</f>
        <v>SDGE</v>
      </c>
      <c r="J5973" s="98" t="str">
        <f>VLOOKUP(E5973, 'Program Data Extracts-Zip Codes'!R$52:W$5334, 4, FALSE)</f>
        <v>SDGE</v>
      </c>
    </row>
    <row r="5974" spans="2:10" x14ac:dyDescent="0.25">
      <c r="B5974" s="63">
        <v>6073020801</v>
      </c>
      <c r="C5974" s="63">
        <v>5230</v>
      </c>
      <c r="D5974" s="63" t="s">
        <v>190</v>
      </c>
      <c r="E5974" s="96">
        <v>92065</v>
      </c>
      <c r="F5974" s="63">
        <v>8.5721006251629301</v>
      </c>
      <c r="G5974" s="63">
        <v>0</v>
      </c>
      <c r="H5974" s="63">
        <v>17.5</v>
      </c>
      <c r="I5974" s="98" t="str">
        <f>VLOOKUP(E5974, 'Program Data Extracts-Zip Codes'!R$52:W$5334, 6, FALSE)</f>
        <v>SDGE</v>
      </c>
      <c r="J5974" s="98" t="str">
        <f>VLOOKUP(E5974, 'Program Data Extracts-Zip Codes'!R$52:W$5334, 4, FALSE)</f>
        <v>SDGE</v>
      </c>
    </row>
    <row r="5975" spans="2:10" x14ac:dyDescent="0.25">
      <c r="B5975" s="63">
        <v>6073020810</v>
      </c>
      <c r="C5975" s="63">
        <v>5266</v>
      </c>
      <c r="D5975" s="63" t="s">
        <v>190</v>
      </c>
      <c r="E5975" s="96">
        <v>92065</v>
      </c>
      <c r="F5975" s="63">
        <v>7.9414487604001902</v>
      </c>
      <c r="G5975" s="63">
        <v>0</v>
      </c>
      <c r="H5975" s="63">
        <v>11</v>
      </c>
      <c r="I5975" s="98" t="str">
        <f>VLOOKUP(E5975, 'Program Data Extracts-Zip Codes'!R$52:W$5334, 6, FALSE)</f>
        <v>SDGE</v>
      </c>
      <c r="J5975" s="98" t="str">
        <f>VLOOKUP(E5975, 'Program Data Extracts-Zip Codes'!R$52:W$5334, 4, FALSE)</f>
        <v>SDGE</v>
      </c>
    </row>
    <row r="5976" spans="2:10" x14ac:dyDescent="0.25">
      <c r="B5976" s="63">
        <v>6073017021</v>
      </c>
      <c r="C5976" s="63">
        <v>3177</v>
      </c>
      <c r="D5976" s="63" t="s">
        <v>190</v>
      </c>
      <c r="E5976" s="96">
        <v>92065</v>
      </c>
      <c r="F5976" s="63">
        <v>3.7743627443669898</v>
      </c>
      <c r="G5976" s="63">
        <v>0</v>
      </c>
      <c r="H5976" s="63">
        <v>8.9</v>
      </c>
      <c r="I5976" s="98" t="str">
        <f>VLOOKUP(E5976, 'Program Data Extracts-Zip Codes'!R$52:W$5334, 6, FALSE)</f>
        <v>SDGE</v>
      </c>
      <c r="J5976" s="98" t="str">
        <f>VLOOKUP(E5976, 'Program Data Extracts-Zip Codes'!R$52:W$5334, 4, FALSE)</f>
        <v>SDGE</v>
      </c>
    </row>
    <row r="5977" spans="2:10" x14ac:dyDescent="0.25">
      <c r="B5977" s="63">
        <v>6073017106</v>
      </c>
      <c r="C5977" s="63">
        <v>4973</v>
      </c>
      <c r="D5977" s="63" t="s">
        <v>190</v>
      </c>
      <c r="E5977" s="96">
        <v>92067</v>
      </c>
      <c r="F5977" s="63">
        <v>5.9809745018036704</v>
      </c>
      <c r="G5977" s="63">
        <v>0</v>
      </c>
      <c r="H5977" s="63">
        <v>18.399999999999999</v>
      </c>
      <c r="I5977" s="98" t="str">
        <f>VLOOKUP(E5977, 'Program Data Extracts-Zip Codes'!R$52:W$5334, 6, FALSE)</f>
        <v>SDGE</v>
      </c>
      <c r="J5977" s="98" t="str">
        <f>VLOOKUP(E5977, 'Program Data Extracts-Zip Codes'!R$52:W$5334, 4, FALSE)</f>
        <v>SDGE</v>
      </c>
    </row>
    <row r="5978" spans="2:10" x14ac:dyDescent="0.25">
      <c r="B5978" s="63">
        <v>6073005000</v>
      </c>
      <c r="C5978" s="63">
        <v>2227</v>
      </c>
      <c r="D5978" s="63" t="s">
        <v>190</v>
      </c>
      <c r="E5978" s="96">
        <v>92113</v>
      </c>
      <c r="F5978" s="63">
        <v>70.909776902904795</v>
      </c>
      <c r="G5978" s="63">
        <v>2227</v>
      </c>
      <c r="H5978" s="63">
        <v>82.8</v>
      </c>
      <c r="I5978" s="98" t="str">
        <f>VLOOKUP(E5978, 'Program Data Extracts-Zip Codes'!R$52:W$5334, 6, FALSE)</f>
        <v>SDGE</v>
      </c>
      <c r="J5978" s="98" t="str">
        <f>VLOOKUP(E5978, 'Program Data Extracts-Zip Codes'!R$52:W$5334, 4, FALSE)</f>
        <v>SDGE</v>
      </c>
    </row>
    <row r="5979" spans="2:10" x14ac:dyDescent="0.25">
      <c r="B5979" s="63">
        <v>6073004900</v>
      </c>
      <c r="C5979" s="63">
        <v>5028</v>
      </c>
      <c r="D5979" s="63" t="s">
        <v>190</v>
      </c>
      <c r="E5979" s="96">
        <v>92113</v>
      </c>
      <c r="F5979" s="63">
        <v>68.271339024939806</v>
      </c>
      <c r="G5979" s="63">
        <v>5028</v>
      </c>
      <c r="H5979" s="63">
        <v>72.599999999999994</v>
      </c>
      <c r="I5979" s="98" t="str">
        <f>VLOOKUP(E5979, 'Program Data Extracts-Zip Codes'!R$52:W$5334, 6, FALSE)</f>
        <v>SDGE</v>
      </c>
      <c r="J5979" s="98" t="str">
        <f>VLOOKUP(E5979, 'Program Data Extracts-Zip Codes'!R$52:W$5334, 4, FALSE)</f>
        <v>SDGE</v>
      </c>
    </row>
    <row r="5980" spans="2:10" x14ac:dyDescent="0.25">
      <c r="B5980" s="63">
        <v>6073003902</v>
      </c>
      <c r="C5980" s="63">
        <v>4927</v>
      </c>
      <c r="D5980" s="63" t="s">
        <v>190</v>
      </c>
      <c r="E5980" s="96">
        <v>92113</v>
      </c>
      <c r="F5980" s="63">
        <v>67.787135099677997</v>
      </c>
      <c r="G5980" s="63">
        <v>4927</v>
      </c>
      <c r="H5980" s="63">
        <v>76.599999999999994</v>
      </c>
      <c r="I5980" s="98" t="str">
        <f>VLOOKUP(E5980, 'Program Data Extracts-Zip Codes'!R$52:W$5334, 6, FALSE)</f>
        <v>SDGE</v>
      </c>
      <c r="J5980" s="98" t="str">
        <f>VLOOKUP(E5980, 'Program Data Extracts-Zip Codes'!R$52:W$5334, 4, FALSE)</f>
        <v>SDGE</v>
      </c>
    </row>
    <row r="5981" spans="2:10" x14ac:dyDescent="0.25">
      <c r="B5981" s="63">
        <v>6073003601</v>
      </c>
      <c r="C5981" s="63">
        <v>3250</v>
      </c>
      <c r="D5981" s="63" t="s">
        <v>190</v>
      </c>
      <c r="E5981" s="96">
        <v>92113</v>
      </c>
      <c r="F5981" s="63">
        <v>66.755467186921095</v>
      </c>
      <c r="G5981" s="63">
        <v>3250</v>
      </c>
      <c r="H5981" s="63">
        <v>74.5</v>
      </c>
      <c r="I5981" s="98" t="str">
        <f>VLOOKUP(E5981, 'Program Data Extracts-Zip Codes'!R$52:W$5334, 6, FALSE)</f>
        <v>SDGE</v>
      </c>
      <c r="J5981" s="98" t="str">
        <f>VLOOKUP(E5981, 'Program Data Extracts-Zip Codes'!R$52:W$5334, 4, FALSE)</f>
        <v>SDGE</v>
      </c>
    </row>
    <row r="5982" spans="2:10" x14ac:dyDescent="0.25">
      <c r="B5982" s="63">
        <v>6073003901</v>
      </c>
      <c r="C5982" s="63">
        <v>4241</v>
      </c>
      <c r="D5982" s="63" t="s">
        <v>190</v>
      </c>
      <c r="E5982" s="96">
        <v>92113</v>
      </c>
      <c r="F5982" s="63">
        <v>59.415548736709702</v>
      </c>
      <c r="G5982" s="63">
        <v>4241</v>
      </c>
      <c r="H5982" s="63">
        <v>77.7</v>
      </c>
      <c r="I5982" s="98" t="str">
        <f>VLOOKUP(E5982, 'Program Data Extracts-Zip Codes'!R$52:W$5334, 6, FALSE)</f>
        <v>SDGE</v>
      </c>
      <c r="J5982" s="98" t="str">
        <f>VLOOKUP(E5982, 'Program Data Extracts-Zip Codes'!R$52:W$5334, 4, FALSE)</f>
        <v>SDGE</v>
      </c>
    </row>
    <row r="5983" spans="2:10" x14ac:dyDescent="0.25">
      <c r="B5983" s="63">
        <v>6073005100</v>
      </c>
      <c r="C5983" s="63">
        <v>7140</v>
      </c>
      <c r="D5983" s="63" t="s">
        <v>190</v>
      </c>
      <c r="E5983" s="96">
        <v>92113</v>
      </c>
      <c r="F5983" s="63">
        <v>58.6512740651971</v>
      </c>
      <c r="G5983" s="63">
        <v>7140</v>
      </c>
      <c r="H5983" s="63">
        <v>67.7</v>
      </c>
      <c r="I5983" s="98" t="str">
        <f>VLOOKUP(E5983, 'Program Data Extracts-Zip Codes'!R$52:W$5334, 6, FALSE)</f>
        <v>SDGE</v>
      </c>
      <c r="J5983" s="98" t="str">
        <f>VLOOKUP(E5983, 'Program Data Extracts-Zip Codes'!R$52:W$5334, 4, FALSE)</f>
        <v>SDGE</v>
      </c>
    </row>
    <row r="5984" spans="2:10" x14ac:dyDescent="0.25">
      <c r="B5984" s="63">
        <v>6073003603</v>
      </c>
      <c r="C5984" s="63">
        <v>4228</v>
      </c>
      <c r="D5984" s="63" t="s">
        <v>190</v>
      </c>
      <c r="E5984" s="96">
        <v>92113</v>
      </c>
      <c r="F5984" s="63">
        <v>51.409887494920099</v>
      </c>
      <c r="G5984" s="63">
        <v>4228</v>
      </c>
      <c r="H5984" s="63">
        <v>61.5</v>
      </c>
      <c r="I5984" s="98" t="str">
        <f>VLOOKUP(E5984, 'Program Data Extracts-Zip Codes'!R$52:W$5334, 6, FALSE)</f>
        <v>SDGE</v>
      </c>
      <c r="J5984" s="98" t="str">
        <f>VLOOKUP(E5984, 'Program Data Extracts-Zip Codes'!R$52:W$5334, 4, FALSE)</f>
        <v>SDGE</v>
      </c>
    </row>
    <row r="5985" spans="2:10" x14ac:dyDescent="0.25">
      <c r="B5985" s="63">
        <v>6073004000</v>
      </c>
      <c r="C5985" s="63">
        <v>5160</v>
      </c>
      <c r="D5985" s="63" t="s">
        <v>190</v>
      </c>
      <c r="E5985" s="96">
        <v>92102</v>
      </c>
      <c r="F5985" s="63">
        <v>50.868676994653299</v>
      </c>
      <c r="G5985" s="63">
        <v>5160</v>
      </c>
      <c r="H5985" s="63">
        <v>74.3</v>
      </c>
      <c r="I5985" s="98" t="str">
        <f>VLOOKUP(E5985, 'Program Data Extracts-Zip Codes'!R$52:W$5334, 6, FALSE)</f>
        <v>SDGE</v>
      </c>
      <c r="J5985" s="98" t="str">
        <f>VLOOKUP(E5985, 'Program Data Extracts-Zip Codes'!R$52:W$5334, 4, FALSE)</f>
        <v>SDGE</v>
      </c>
    </row>
    <row r="5986" spans="2:10" x14ac:dyDescent="0.25">
      <c r="B5986" s="63">
        <v>6073003502</v>
      </c>
      <c r="C5986" s="63">
        <v>4946</v>
      </c>
      <c r="D5986" s="63" t="s">
        <v>190</v>
      </c>
      <c r="E5986" s="96">
        <v>92113</v>
      </c>
      <c r="F5986" s="63">
        <v>49.674000003202003</v>
      </c>
      <c r="G5986" s="63">
        <v>4946</v>
      </c>
      <c r="H5986" s="63">
        <v>77.3</v>
      </c>
      <c r="I5986" s="98" t="str">
        <f>VLOOKUP(E5986, 'Program Data Extracts-Zip Codes'!R$52:W$5334, 6, FALSE)</f>
        <v>SDGE</v>
      </c>
      <c r="J5986" s="98" t="str">
        <f>VLOOKUP(E5986, 'Program Data Extracts-Zip Codes'!R$52:W$5334, 4, FALSE)</f>
        <v>SDGE</v>
      </c>
    </row>
    <row r="5987" spans="2:10" x14ac:dyDescent="0.25">
      <c r="B5987" s="63">
        <v>6073004700</v>
      </c>
      <c r="C5987" s="63">
        <v>1858</v>
      </c>
      <c r="D5987" s="63" t="s">
        <v>190</v>
      </c>
      <c r="E5987" s="96">
        <v>92102</v>
      </c>
      <c r="F5987" s="63">
        <v>47.993860967528398</v>
      </c>
      <c r="G5987" s="63">
        <v>1858</v>
      </c>
      <c r="H5987" s="63">
        <v>63.5</v>
      </c>
      <c r="I5987" s="98" t="str">
        <f>VLOOKUP(E5987, 'Program Data Extracts-Zip Codes'!R$52:W$5334, 6, FALSE)</f>
        <v>SDGE</v>
      </c>
      <c r="J5987" s="98" t="str">
        <f>VLOOKUP(E5987, 'Program Data Extracts-Zip Codes'!R$52:W$5334, 4, FALSE)</f>
        <v>SDGE</v>
      </c>
    </row>
    <row r="5988" spans="2:10" x14ac:dyDescent="0.25">
      <c r="B5988" s="63">
        <v>6073003602</v>
      </c>
      <c r="C5988" s="63">
        <v>3079</v>
      </c>
      <c r="D5988" s="63" t="s">
        <v>190</v>
      </c>
      <c r="E5988" s="96">
        <v>92113</v>
      </c>
      <c r="F5988" s="63">
        <v>47.448524578256503</v>
      </c>
      <c r="G5988" s="63">
        <v>3079</v>
      </c>
      <c r="H5988" s="63">
        <v>62</v>
      </c>
      <c r="I5988" s="98" t="str">
        <f>VLOOKUP(E5988, 'Program Data Extracts-Zip Codes'!R$52:W$5334, 6, FALSE)</f>
        <v>SDGE</v>
      </c>
      <c r="J5988" s="98" t="str">
        <f>VLOOKUP(E5988, 'Program Data Extracts-Zip Codes'!R$52:W$5334, 4, FALSE)</f>
        <v>SDGE</v>
      </c>
    </row>
    <row r="5989" spans="2:10" x14ac:dyDescent="0.25">
      <c r="B5989" s="63">
        <v>6073003501</v>
      </c>
      <c r="C5989" s="63">
        <v>4255</v>
      </c>
      <c r="D5989" s="63" t="s">
        <v>190</v>
      </c>
      <c r="E5989" s="96">
        <v>92113</v>
      </c>
      <c r="F5989" s="63">
        <v>46.815757290159603</v>
      </c>
      <c r="G5989" s="63">
        <v>4255</v>
      </c>
      <c r="H5989" s="63">
        <v>66.099999999999994</v>
      </c>
      <c r="I5989" s="98" t="str">
        <f>VLOOKUP(E5989, 'Program Data Extracts-Zip Codes'!R$52:W$5334, 6, FALSE)</f>
        <v>SDGE</v>
      </c>
      <c r="J5989" s="98" t="str">
        <f>VLOOKUP(E5989, 'Program Data Extracts-Zip Codes'!R$52:W$5334, 4, FALSE)</f>
        <v>SDGE</v>
      </c>
    </row>
    <row r="5990" spans="2:10" x14ac:dyDescent="0.25">
      <c r="B5990" s="63">
        <v>6073005300</v>
      </c>
      <c r="C5990" s="63">
        <v>6667</v>
      </c>
      <c r="D5990" s="63" t="s">
        <v>190</v>
      </c>
      <c r="E5990" s="96">
        <v>92101</v>
      </c>
      <c r="F5990" s="63">
        <v>46.2415748003191</v>
      </c>
      <c r="G5990" s="63">
        <v>6667</v>
      </c>
      <c r="H5990" s="63">
        <v>34.299999999999997</v>
      </c>
      <c r="I5990" s="98" t="str">
        <f>VLOOKUP(E5990, 'Program Data Extracts-Zip Codes'!R$52:W$5334, 6, FALSE)</f>
        <v>SDGE</v>
      </c>
      <c r="J5990" s="98" t="str">
        <f>VLOOKUP(E5990, 'Program Data Extracts-Zip Codes'!R$52:W$5334, 4, FALSE)</f>
        <v>SDGE</v>
      </c>
    </row>
    <row r="5991" spans="2:10" x14ac:dyDescent="0.25">
      <c r="B5991" s="63">
        <v>6073005700</v>
      </c>
      <c r="C5991" s="63">
        <v>1948</v>
      </c>
      <c r="D5991" s="63" t="s">
        <v>190</v>
      </c>
      <c r="E5991" s="96">
        <v>92101</v>
      </c>
      <c r="F5991" s="63">
        <v>46.2134791147569</v>
      </c>
      <c r="G5991" s="63">
        <v>1948</v>
      </c>
      <c r="H5991" s="63">
        <v>56.8</v>
      </c>
      <c r="I5991" s="98" t="str">
        <f>VLOOKUP(E5991, 'Program Data Extracts-Zip Codes'!R$52:W$5334, 6, FALSE)</f>
        <v>SDGE</v>
      </c>
      <c r="J5991" s="98" t="str">
        <f>VLOOKUP(E5991, 'Program Data Extracts-Zip Codes'!R$52:W$5334, 4, FALSE)</f>
        <v>SDGE</v>
      </c>
    </row>
    <row r="5992" spans="2:10" x14ac:dyDescent="0.25">
      <c r="B5992" s="63">
        <v>6073003301</v>
      </c>
      <c r="C5992" s="63">
        <v>3337</v>
      </c>
      <c r="D5992" s="63" t="s">
        <v>190</v>
      </c>
      <c r="E5992" s="96">
        <v>92113</v>
      </c>
      <c r="F5992" s="63">
        <v>45.971347313204802</v>
      </c>
      <c r="G5992" s="63">
        <v>3337</v>
      </c>
      <c r="H5992" s="63">
        <v>66.8</v>
      </c>
      <c r="I5992" s="98" t="str">
        <f>VLOOKUP(E5992, 'Program Data Extracts-Zip Codes'!R$52:W$5334, 6, FALSE)</f>
        <v>SDGE</v>
      </c>
      <c r="J5992" s="98" t="str">
        <f>VLOOKUP(E5992, 'Program Data Extracts-Zip Codes'!R$52:W$5334, 4, FALSE)</f>
        <v>SDGE</v>
      </c>
    </row>
    <row r="5993" spans="2:10" x14ac:dyDescent="0.25">
      <c r="B5993" s="63">
        <v>6073004800</v>
      </c>
      <c r="C5993" s="63">
        <v>4115</v>
      </c>
      <c r="D5993" s="63" t="s">
        <v>190</v>
      </c>
      <c r="E5993" s="96">
        <v>92102</v>
      </c>
      <c r="F5993" s="63">
        <v>45.911223493258703</v>
      </c>
      <c r="G5993" s="63">
        <v>4115</v>
      </c>
      <c r="H5993" s="63">
        <v>74.2</v>
      </c>
      <c r="I5993" s="98" t="str">
        <f>VLOOKUP(E5993, 'Program Data Extracts-Zip Codes'!R$52:W$5334, 6, FALSE)</f>
        <v>SDGE</v>
      </c>
      <c r="J5993" s="98" t="str">
        <f>VLOOKUP(E5993, 'Program Data Extracts-Zip Codes'!R$52:W$5334, 4, FALSE)</f>
        <v>SDGE</v>
      </c>
    </row>
    <row r="5994" spans="2:10" x14ac:dyDescent="0.25">
      <c r="B5994" s="63">
        <v>6073003403</v>
      </c>
      <c r="C5994" s="63">
        <v>4283</v>
      </c>
      <c r="D5994" s="63" t="s">
        <v>190</v>
      </c>
      <c r="E5994" s="96">
        <v>92102</v>
      </c>
      <c r="F5994" s="63">
        <v>43.336807219394203</v>
      </c>
      <c r="G5994" s="63">
        <v>4283</v>
      </c>
      <c r="H5994" s="63">
        <v>59.7</v>
      </c>
      <c r="I5994" s="98" t="str">
        <f>VLOOKUP(E5994, 'Program Data Extracts-Zip Codes'!R$52:W$5334, 6, FALSE)</f>
        <v>SDGE</v>
      </c>
      <c r="J5994" s="98" t="str">
        <f>VLOOKUP(E5994, 'Program Data Extracts-Zip Codes'!R$52:W$5334, 4, FALSE)</f>
        <v>SDGE</v>
      </c>
    </row>
    <row r="5995" spans="2:10" x14ac:dyDescent="0.25">
      <c r="B5995" s="63">
        <v>6073004100</v>
      </c>
      <c r="C5995" s="63">
        <v>6546</v>
      </c>
      <c r="D5995" s="63" t="s">
        <v>190</v>
      </c>
      <c r="E5995" s="96">
        <v>92102</v>
      </c>
      <c r="F5995" s="63">
        <v>41.671829970506799</v>
      </c>
      <c r="G5995" s="63">
        <v>6546</v>
      </c>
      <c r="H5995" s="63">
        <v>58</v>
      </c>
      <c r="I5995" s="98" t="str">
        <f>VLOOKUP(E5995, 'Program Data Extracts-Zip Codes'!R$52:W$5334, 6, FALSE)</f>
        <v>SDGE</v>
      </c>
      <c r="J5995" s="98" t="str">
        <f>VLOOKUP(E5995, 'Program Data Extracts-Zip Codes'!R$52:W$5334, 4, FALSE)</f>
        <v>SDGE</v>
      </c>
    </row>
    <row r="5996" spans="2:10" x14ac:dyDescent="0.25">
      <c r="B5996" s="63">
        <v>6073002502</v>
      </c>
      <c r="C5996" s="63">
        <v>6264</v>
      </c>
      <c r="D5996" s="63" t="s">
        <v>190</v>
      </c>
      <c r="E5996" s="96">
        <v>92105</v>
      </c>
      <c r="F5996" s="63">
        <v>41.354260053375199</v>
      </c>
      <c r="G5996" s="63">
        <v>6264</v>
      </c>
      <c r="H5996" s="63">
        <v>48.2</v>
      </c>
      <c r="I5996" s="98" t="str">
        <f>VLOOKUP(E5996, 'Program Data Extracts-Zip Codes'!R$52:W$5334, 6, FALSE)</f>
        <v>SDGE</v>
      </c>
      <c r="J5996" s="98" t="str">
        <f>VLOOKUP(E5996, 'Program Data Extracts-Zip Codes'!R$52:W$5334, 4, FALSE)</f>
        <v>SDGE</v>
      </c>
    </row>
    <row r="5997" spans="2:10" x14ac:dyDescent="0.25">
      <c r="B5997" s="63">
        <v>6073003404</v>
      </c>
      <c r="C5997" s="63">
        <v>4634</v>
      </c>
      <c r="D5997" s="63" t="s">
        <v>190</v>
      </c>
      <c r="E5997" s="96">
        <v>92102</v>
      </c>
      <c r="F5997" s="63">
        <v>41.199819563511802</v>
      </c>
      <c r="G5997" s="63">
        <v>4634</v>
      </c>
      <c r="H5997" s="63">
        <v>66.3</v>
      </c>
      <c r="I5997" s="98" t="str">
        <f>VLOOKUP(E5997, 'Program Data Extracts-Zip Codes'!R$52:W$5334, 6, FALSE)</f>
        <v>SDGE</v>
      </c>
      <c r="J5997" s="98" t="str">
        <f>VLOOKUP(E5997, 'Program Data Extracts-Zip Codes'!R$52:W$5334, 4, FALSE)</f>
        <v>SDGE</v>
      </c>
    </row>
    <row r="5998" spans="2:10" x14ac:dyDescent="0.25">
      <c r="B5998" s="63">
        <v>6073003305</v>
      </c>
      <c r="C5998" s="63">
        <v>5738</v>
      </c>
      <c r="D5998" s="63" t="s">
        <v>190</v>
      </c>
      <c r="E5998" s="96">
        <v>92113</v>
      </c>
      <c r="F5998" s="63">
        <v>40.174468448324603</v>
      </c>
      <c r="G5998" s="63">
        <v>5738</v>
      </c>
      <c r="H5998" s="63">
        <v>60.3</v>
      </c>
      <c r="I5998" s="98" t="str">
        <f>VLOOKUP(E5998, 'Program Data Extracts-Zip Codes'!R$52:W$5334, 6, FALSE)</f>
        <v>SDGE</v>
      </c>
      <c r="J5998" s="98" t="str">
        <f>VLOOKUP(E5998, 'Program Data Extracts-Zip Codes'!R$52:W$5334, 4, FALSE)</f>
        <v>SDGE</v>
      </c>
    </row>
    <row r="5999" spans="2:10" x14ac:dyDescent="0.25">
      <c r="B5999" s="63">
        <v>6073005200</v>
      </c>
      <c r="C5999" s="63">
        <v>4563</v>
      </c>
      <c r="D5999" s="63" t="s">
        <v>190</v>
      </c>
      <c r="E5999" s="96">
        <v>92101</v>
      </c>
      <c r="F5999" s="63">
        <v>39.759934492911</v>
      </c>
      <c r="G5999" s="63">
        <v>4563</v>
      </c>
      <c r="H5999" s="63">
        <v>52.3</v>
      </c>
      <c r="I5999" s="98" t="str">
        <f>VLOOKUP(E5999, 'Program Data Extracts-Zip Codes'!R$52:W$5334, 6, FALSE)</f>
        <v>SDGE</v>
      </c>
      <c r="J5999" s="98" t="str">
        <f>VLOOKUP(E5999, 'Program Data Extracts-Zip Codes'!R$52:W$5334, 4, FALSE)</f>
        <v>SDGE</v>
      </c>
    </row>
    <row r="6000" spans="2:10" x14ac:dyDescent="0.25">
      <c r="B6000" s="63">
        <v>6073003303</v>
      </c>
      <c r="C6000" s="63">
        <v>4193</v>
      </c>
      <c r="D6000" s="63" t="s">
        <v>190</v>
      </c>
      <c r="E6000" s="96">
        <v>92113</v>
      </c>
      <c r="F6000" s="63">
        <v>39.662542795192003</v>
      </c>
      <c r="G6000" s="63">
        <v>4193</v>
      </c>
      <c r="H6000" s="63">
        <v>68.3</v>
      </c>
      <c r="I6000" s="98" t="str">
        <f>VLOOKUP(E6000, 'Program Data Extracts-Zip Codes'!R$52:W$5334, 6, FALSE)</f>
        <v>SDGE</v>
      </c>
      <c r="J6000" s="98" t="str">
        <f>VLOOKUP(E6000, 'Program Data Extracts-Zip Codes'!R$52:W$5334, 4, FALSE)</f>
        <v>SDGE</v>
      </c>
    </row>
    <row r="6001" spans="2:10" x14ac:dyDescent="0.25">
      <c r="B6001" s="63">
        <v>6073002501</v>
      </c>
      <c r="C6001" s="63">
        <v>5504</v>
      </c>
      <c r="D6001" s="63" t="s">
        <v>190</v>
      </c>
      <c r="E6001" s="96">
        <v>92105</v>
      </c>
      <c r="F6001" s="63">
        <v>39.498055367870101</v>
      </c>
      <c r="G6001" s="63">
        <v>5504</v>
      </c>
      <c r="H6001" s="63">
        <v>65</v>
      </c>
      <c r="I6001" s="98" t="str">
        <f>VLOOKUP(E6001, 'Program Data Extracts-Zip Codes'!R$52:W$5334, 6, FALSE)</f>
        <v>SDGE</v>
      </c>
      <c r="J6001" s="98" t="str">
        <f>VLOOKUP(E6001, 'Program Data Extracts-Zip Codes'!R$52:W$5334, 4, FALSE)</f>
        <v>SDGE</v>
      </c>
    </row>
    <row r="6002" spans="2:10" x14ac:dyDescent="0.25">
      <c r="B6002" s="63">
        <v>6073010110</v>
      </c>
      <c r="C6002" s="63">
        <v>7298</v>
      </c>
      <c r="D6002" s="63" t="s">
        <v>190</v>
      </c>
      <c r="E6002" s="96">
        <v>92154</v>
      </c>
      <c r="F6002" s="63">
        <v>35.401119552226596</v>
      </c>
      <c r="G6002" s="63">
        <v>0</v>
      </c>
      <c r="H6002" s="63">
        <v>45.6</v>
      </c>
      <c r="I6002" s="98" t="str">
        <f>VLOOKUP(E6002, 'Program Data Extracts-Zip Codes'!R$52:W$5334, 6, FALSE)</f>
        <v>SDGE</v>
      </c>
      <c r="J6002" s="98" t="str">
        <f>VLOOKUP(E6002, 'Program Data Extracts-Zip Codes'!R$52:W$5334, 4, FALSE)</f>
        <v>SDGE</v>
      </c>
    </row>
    <row r="6003" spans="2:10" x14ac:dyDescent="0.25">
      <c r="B6003" s="63">
        <v>6073004600</v>
      </c>
      <c r="C6003" s="63">
        <v>1940</v>
      </c>
      <c r="D6003" s="63" t="s">
        <v>190</v>
      </c>
      <c r="E6003" s="96">
        <v>92102</v>
      </c>
      <c r="F6003" s="63">
        <v>34.345267277588697</v>
      </c>
      <c r="G6003" s="63">
        <v>0</v>
      </c>
      <c r="H6003" s="63">
        <v>38.299999999999997</v>
      </c>
      <c r="I6003" s="98" t="str">
        <f>VLOOKUP(E6003, 'Program Data Extracts-Zip Codes'!R$52:W$5334, 6, FALSE)</f>
        <v>SDGE</v>
      </c>
      <c r="J6003" s="98" t="str">
        <f>VLOOKUP(E6003, 'Program Data Extracts-Zip Codes'!R$52:W$5334, 4, FALSE)</f>
        <v>SDGE</v>
      </c>
    </row>
    <row r="6004" spans="2:10" x14ac:dyDescent="0.25">
      <c r="B6004" s="63">
        <v>6073003401</v>
      </c>
      <c r="C6004" s="63">
        <v>6065</v>
      </c>
      <c r="D6004" s="63" t="s">
        <v>190</v>
      </c>
      <c r="E6004" s="96">
        <v>92102</v>
      </c>
      <c r="F6004" s="63">
        <v>33.9210761170974</v>
      </c>
      <c r="G6004" s="63">
        <v>0</v>
      </c>
      <c r="H6004" s="63">
        <v>38.5</v>
      </c>
      <c r="I6004" s="98" t="str">
        <f>VLOOKUP(E6004, 'Program Data Extracts-Zip Codes'!R$52:W$5334, 6, FALSE)</f>
        <v>SDGE</v>
      </c>
      <c r="J6004" s="98" t="str">
        <f>VLOOKUP(E6004, 'Program Data Extracts-Zip Codes'!R$52:W$5334, 4, FALSE)</f>
        <v>SDGE</v>
      </c>
    </row>
    <row r="6005" spans="2:10" x14ac:dyDescent="0.25">
      <c r="B6005" s="63">
        <v>6073010109</v>
      </c>
      <c r="C6005" s="63">
        <v>4595</v>
      </c>
      <c r="D6005" s="63" t="s">
        <v>190</v>
      </c>
      <c r="E6005" s="96">
        <v>92154</v>
      </c>
      <c r="F6005" s="63">
        <v>33.532791479014001</v>
      </c>
      <c r="G6005" s="63">
        <v>0</v>
      </c>
      <c r="H6005" s="63">
        <v>29.5</v>
      </c>
      <c r="I6005" s="98" t="str">
        <f>VLOOKUP(E6005, 'Program Data Extracts-Zip Codes'!R$52:W$5334, 6, FALSE)</f>
        <v>SDGE</v>
      </c>
      <c r="J6005" s="98" t="str">
        <f>VLOOKUP(E6005, 'Program Data Extracts-Zip Codes'!R$52:W$5334, 4, FALSE)</f>
        <v>SDGE</v>
      </c>
    </row>
    <row r="6006" spans="2:10" x14ac:dyDescent="0.25">
      <c r="B6006" s="63">
        <v>6073010103</v>
      </c>
      <c r="C6006" s="63">
        <v>5569</v>
      </c>
      <c r="D6006" s="63" t="s">
        <v>190</v>
      </c>
      <c r="E6006" s="96">
        <v>92154</v>
      </c>
      <c r="F6006" s="63">
        <v>32.853086579158997</v>
      </c>
      <c r="G6006" s="63">
        <v>0</v>
      </c>
      <c r="H6006" s="63">
        <v>53</v>
      </c>
      <c r="I6006" s="98" t="str">
        <f>VLOOKUP(E6006, 'Program Data Extracts-Zip Codes'!R$52:W$5334, 6, FALSE)</f>
        <v>SDGE</v>
      </c>
      <c r="J6006" s="98" t="str">
        <f>VLOOKUP(E6006, 'Program Data Extracts-Zip Codes'!R$52:W$5334, 4, FALSE)</f>
        <v>SDGE</v>
      </c>
    </row>
    <row r="6007" spans="2:10" x14ac:dyDescent="0.25">
      <c r="B6007" s="63">
        <v>6073005800</v>
      </c>
      <c r="C6007" s="63">
        <v>2725</v>
      </c>
      <c r="D6007" s="63" t="s">
        <v>190</v>
      </c>
      <c r="E6007" s="96">
        <v>92101</v>
      </c>
      <c r="F6007" s="63">
        <v>32.118855915847298</v>
      </c>
      <c r="G6007" s="63">
        <v>0</v>
      </c>
      <c r="H6007" s="63">
        <v>24.6</v>
      </c>
      <c r="I6007" s="98" t="str">
        <f>VLOOKUP(E6007, 'Program Data Extracts-Zip Codes'!R$52:W$5334, 6, FALSE)</f>
        <v>SDGE</v>
      </c>
      <c r="J6007" s="98" t="str">
        <f>VLOOKUP(E6007, 'Program Data Extracts-Zip Codes'!R$52:W$5334, 4, FALSE)</f>
        <v>SDGE</v>
      </c>
    </row>
    <row r="6008" spans="2:10" x14ac:dyDescent="0.25">
      <c r="B6008" s="63">
        <v>6073005600</v>
      </c>
      <c r="C6008" s="63">
        <v>4463</v>
      </c>
      <c r="D6008" s="63" t="s">
        <v>190</v>
      </c>
      <c r="E6008" s="96">
        <v>92101</v>
      </c>
      <c r="F6008" s="63">
        <v>31.501947914516599</v>
      </c>
      <c r="G6008" s="63">
        <v>0</v>
      </c>
      <c r="H6008" s="63">
        <v>26.2</v>
      </c>
      <c r="I6008" s="98" t="str">
        <f>VLOOKUP(E6008, 'Program Data Extracts-Zip Codes'!R$52:W$5334, 6, FALSE)</f>
        <v>SDGE</v>
      </c>
      <c r="J6008" s="98" t="str">
        <f>VLOOKUP(E6008, 'Program Data Extracts-Zip Codes'!R$52:W$5334, 4, FALSE)</f>
        <v>SDGE</v>
      </c>
    </row>
    <row r="6009" spans="2:10" x14ac:dyDescent="0.25">
      <c r="B6009" s="63">
        <v>6073002602</v>
      </c>
      <c r="C6009" s="63">
        <v>4450</v>
      </c>
      <c r="D6009" s="63" t="s">
        <v>190</v>
      </c>
      <c r="E6009" s="96">
        <v>92105</v>
      </c>
      <c r="F6009" s="63">
        <v>31.341768944052401</v>
      </c>
      <c r="G6009" s="63">
        <v>0</v>
      </c>
      <c r="H6009" s="63">
        <v>65.2</v>
      </c>
      <c r="I6009" s="98" t="str">
        <f>VLOOKUP(E6009, 'Program Data Extracts-Zip Codes'!R$52:W$5334, 6, FALSE)</f>
        <v>SDGE</v>
      </c>
      <c r="J6009" s="98" t="str">
        <f>VLOOKUP(E6009, 'Program Data Extracts-Zip Codes'!R$52:W$5334, 4, FALSE)</f>
        <v>SDGE</v>
      </c>
    </row>
    <row r="6010" spans="2:10" x14ac:dyDescent="0.25">
      <c r="B6010" s="63">
        <v>6073003001</v>
      </c>
      <c r="C6010" s="63">
        <v>4226</v>
      </c>
      <c r="D6010" s="63" t="s">
        <v>190</v>
      </c>
      <c r="E6010" s="96">
        <v>92114</v>
      </c>
      <c r="F6010" s="63">
        <v>31.116979797831299</v>
      </c>
      <c r="G6010" s="63">
        <v>0</v>
      </c>
      <c r="H6010" s="63">
        <v>31.2</v>
      </c>
      <c r="I6010" s="98" t="str">
        <f>VLOOKUP(E6010, 'Program Data Extracts-Zip Codes'!R$52:W$5334, 6, FALSE)</f>
        <v>SDGE</v>
      </c>
      <c r="J6010" s="98" t="str">
        <f>VLOOKUP(E6010, 'Program Data Extracts-Zip Codes'!R$52:W$5334, 4, FALSE)</f>
        <v>SDGE</v>
      </c>
    </row>
    <row r="6011" spans="2:10" x14ac:dyDescent="0.25">
      <c r="B6011" s="63">
        <v>6073002402</v>
      </c>
      <c r="C6011" s="63">
        <v>5254</v>
      </c>
      <c r="D6011" s="63" t="s">
        <v>190</v>
      </c>
      <c r="E6011" s="96">
        <v>92105</v>
      </c>
      <c r="F6011" s="63">
        <v>30.711439789076401</v>
      </c>
      <c r="G6011" s="63">
        <v>0</v>
      </c>
      <c r="H6011" s="63">
        <v>73.900000000000006</v>
      </c>
      <c r="I6011" s="98" t="str">
        <f>VLOOKUP(E6011, 'Program Data Extracts-Zip Codes'!R$52:W$5334, 6, FALSE)</f>
        <v>SDGE</v>
      </c>
      <c r="J6011" s="98" t="str">
        <f>VLOOKUP(E6011, 'Program Data Extracts-Zip Codes'!R$52:W$5334, 4, FALSE)</f>
        <v>SDGE</v>
      </c>
    </row>
    <row r="6012" spans="2:10" x14ac:dyDescent="0.25">
      <c r="B6012" s="63">
        <v>6073005400</v>
      </c>
      <c r="C6012" s="63">
        <v>7435</v>
      </c>
      <c r="D6012" s="63" t="s">
        <v>190</v>
      </c>
      <c r="E6012" s="96">
        <v>92101</v>
      </c>
      <c r="F6012" s="63">
        <v>30.4540178413307</v>
      </c>
      <c r="G6012" s="63">
        <v>0</v>
      </c>
      <c r="H6012" s="63">
        <v>17</v>
      </c>
      <c r="I6012" s="98" t="str">
        <f>VLOOKUP(E6012, 'Program Data Extracts-Zip Codes'!R$52:W$5334, 6, FALSE)</f>
        <v>SDGE</v>
      </c>
      <c r="J6012" s="98" t="str">
        <f>VLOOKUP(E6012, 'Program Data Extracts-Zip Codes'!R$52:W$5334, 4, FALSE)</f>
        <v>SDGE</v>
      </c>
    </row>
    <row r="6013" spans="2:10" x14ac:dyDescent="0.25">
      <c r="B6013" s="63">
        <v>6073003304</v>
      </c>
      <c r="C6013" s="63">
        <v>3563</v>
      </c>
      <c r="D6013" s="63" t="s">
        <v>190</v>
      </c>
      <c r="E6013" s="96">
        <v>92102</v>
      </c>
      <c r="F6013" s="63">
        <v>30.453193843385598</v>
      </c>
      <c r="G6013" s="63">
        <v>0</v>
      </c>
      <c r="H6013" s="63">
        <v>71.900000000000006</v>
      </c>
      <c r="I6013" s="98" t="str">
        <f>VLOOKUP(E6013, 'Program Data Extracts-Zip Codes'!R$52:W$5334, 6, FALSE)</f>
        <v>SDGE</v>
      </c>
      <c r="J6013" s="98" t="str">
        <f>VLOOKUP(E6013, 'Program Data Extracts-Zip Codes'!R$52:W$5334, 4, FALSE)</f>
        <v>SDGE</v>
      </c>
    </row>
    <row r="6014" spans="2:10" x14ac:dyDescent="0.25">
      <c r="B6014" s="63">
        <v>6073008511</v>
      </c>
      <c r="C6014" s="63">
        <v>2633</v>
      </c>
      <c r="D6014" s="63" t="s">
        <v>190</v>
      </c>
      <c r="E6014" s="96">
        <v>92123</v>
      </c>
      <c r="F6014" s="63">
        <v>30.298749533083701</v>
      </c>
      <c r="G6014" s="63">
        <v>0</v>
      </c>
      <c r="H6014" s="63">
        <v>23.8</v>
      </c>
      <c r="I6014" s="98" t="str">
        <f>VLOOKUP(E6014, 'Program Data Extracts-Zip Codes'!R$52:W$5334, 6, FALSE)</f>
        <v>SDGE</v>
      </c>
      <c r="J6014" s="98" t="str">
        <f>VLOOKUP(E6014, 'Program Data Extracts-Zip Codes'!R$52:W$5334, 4, FALSE)</f>
        <v>SDGE</v>
      </c>
    </row>
    <row r="6015" spans="2:10" x14ac:dyDescent="0.25">
      <c r="B6015" s="63">
        <v>6073010014</v>
      </c>
      <c r="C6015" s="63">
        <v>17679</v>
      </c>
      <c r="D6015" s="63" t="s">
        <v>190</v>
      </c>
      <c r="E6015" s="96">
        <v>92154</v>
      </c>
      <c r="F6015" s="63">
        <v>29.490009558460599</v>
      </c>
      <c r="G6015" s="63">
        <v>0</v>
      </c>
      <c r="H6015" s="63">
        <v>19</v>
      </c>
      <c r="I6015" s="98" t="str">
        <f>VLOOKUP(E6015, 'Program Data Extracts-Zip Codes'!R$52:W$5334, 6, FALSE)</f>
        <v>SDGE</v>
      </c>
      <c r="J6015" s="98" t="str">
        <f>VLOOKUP(E6015, 'Program Data Extracts-Zip Codes'!R$52:W$5334, 4, FALSE)</f>
        <v>SDGE</v>
      </c>
    </row>
    <row r="6016" spans="2:10" x14ac:dyDescent="0.25">
      <c r="B6016" s="63">
        <v>6073005900</v>
      </c>
      <c r="C6016" s="63">
        <v>2821</v>
      </c>
      <c r="D6016" s="63" t="s">
        <v>190</v>
      </c>
      <c r="E6016" s="96">
        <v>92101</v>
      </c>
      <c r="F6016" s="63">
        <v>29.293432734606</v>
      </c>
      <c r="G6016" s="63">
        <v>0</v>
      </c>
      <c r="H6016" s="63">
        <v>22.6</v>
      </c>
      <c r="I6016" s="98" t="str">
        <f>VLOOKUP(E6016, 'Program Data Extracts-Zip Codes'!R$52:W$5334, 6, FALSE)</f>
        <v>SDGE</v>
      </c>
      <c r="J6016" s="98" t="str">
        <f>VLOOKUP(E6016, 'Program Data Extracts-Zip Codes'!R$52:W$5334, 4, FALSE)</f>
        <v>SDGE</v>
      </c>
    </row>
    <row r="6017" spans="2:10" x14ac:dyDescent="0.25">
      <c r="B6017" s="63">
        <v>6073009201</v>
      </c>
      <c r="C6017" s="63">
        <v>5014</v>
      </c>
      <c r="D6017" s="63" t="s">
        <v>190</v>
      </c>
      <c r="E6017" s="96">
        <v>92123</v>
      </c>
      <c r="F6017" s="63">
        <v>29.2144888286076</v>
      </c>
      <c r="G6017" s="63">
        <v>0</v>
      </c>
      <c r="H6017" s="63">
        <v>31.7</v>
      </c>
      <c r="I6017" s="98" t="str">
        <f>VLOOKUP(E6017, 'Program Data Extracts-Zip Codes'!R$52:W$5334, 6, FALSE)</f>
        <v>SDGE</v>
      </c>
      <c r="J6017" s="98" t="str">
        <f>VLOOKUP(E6017, 'Program Data Extracts-Zip Codes'!R$52:W$5334, 4, FALSE)</f>
        <v>SDGE</v>
      </c>
    </row>
    <row r="6018" spans="2:10" x14ac:dyDescent="0.25">
      <c r="B6018" s="63">
        <v>6073003111</v>
      </c>
      <c r="C6018" s="63">
        <v>6183</v>
      </c>
      <c r="D6018" s="63" t="s">
        <v>190</v>
      </c>
      <c r="E6018" s="96">
        <v>92114</v>
      </c>
      <c r="F6018" s="63">
        <v>29.127935802546698</v>
      </c>
      <c r="G6018" s="63">
        <v>0</v>
      </c>
      <c r="H6018" s="63">
        <v>55</v>
      </c>
      <c r="I6018" s="98" t="str">
        <f>VLOOKUP(E6018, 'Program Data Extracts-Zip Codes'!R$52:W$5334, 6, FALSE)</f>
        <v>SDGE</v>
      </c>
      <c r="J6018" s="98" t="str">
        <f>VLOOKUP(E6018, 'Program Data Extracts-Zip Codes'!R$52:W$5334, 4, FALSE)</f>
        <v>SDGE</v>
      </c>
    </row>
    <row r="6019" spans="2:10" x14ac:dyDescent="0.25">
      <c r="B6019" s="63">
        <v>6073006100</v>
      </c>
      <c r="C6019" s="63">
        <v>2237</v>
      </c>
      <c r="D6019" s="63" t="s">
        <v>190</v>
      </c>
      <c r="E6019" s="96">
        <v>92103</v>
      </c>
      <c r="F6019" s="63">
        <v>29.0987019418674</v>
      </c>
      <c r="G6019" s="63">
        <v>0</v>
      </c>
      <c r="H6019" s="63">
        <v>27.7</v>
      </c>
      <c r="I6019" s="98" t="str">
        <f>VLOOKUP(E6019, 'Program Data Extracts-Zip Codes'!R$52:W$5334, 6, FALSE)</f>
        <v>SDGE</v>
      </c>
      <c r="J6019" s="98" t="str">
        <f>VLOOKUP(E6019, 'Program Data Extracts-Zip Codes'!R$52:W$5334, 4, FALSE)</f>
        <v>SDGE</v>
      </c>
    </row>
    <row r="6020" spans="2:10" x14ac:dyDescent="0.25">
      <c r="B6020" s="63">
        <v>6073006500</v>
      </c>
      <c r="C6020" s="63">
        <v>2569</v>
      </c>
      <c r="D6020" s="63" t="s">
        <v>190</v>
      </c>
      <c r="E6020" s="96">
        <v>92110</v>
      </c>
      <c r="F6020" s="63">
        <v>28.849804939452099</v>
      </c>
      <c r="G6020" s="63">
        <v>0</v>
      </c>
      <c r="H6020" s="63">
        <v>42.8</v>
      </c>
      <c r="I6020" s="98" t="str">
        <f>VLOOKUP(E6020, 'Program Data Extracts-Zip Codes'!R$52:W$5334, 6, FALSE)</f>
        <v>SDGE</v>
      </c>
      <c r="J6020" s="98" t="str">
        <f>VLOOKUP(E6020, 'Program Data Extracts-Zip Codes'!R$52:W$5334, 4, FALSE)</f>
        <v>SDGE</v>
      </c>
    </row>
    <row r="6021" spans="2:10" x14ac:dyDescent="0.25">
      <c r="B6021" s="63">
        <v>6073002202</v>
      </c>
      <c r="C6021" s="63">
        <v>4859</v>
      </c>
      <c r="D6021" s="63" t="s">
        <v>190</v>
      </c>
      <c r="E6021" s="96">
        <v>92105</v>
      </c>
      <c r="F6021" s="63">
        <v>28.5080338013153</v>
      </c>
      <c r="G6021" s="63">
        <v>0</v>
      </c>
      <c r="H6021" s="63">
        <v>76.3</v>
      </c>
      <c r="I6021" s="98" t="str">
        <f>VLOOKUP(E6021, 'Program Data Extracts-Zip Codes'!R$52:W$5334, 6, FALSE)</f>
        <v>SDGE</v>
      </c>
      <c r="J6021" s="98" t="str">
        <f>VLOOKUP(E6021, 'Program Data Extracts-Zip Codes'!R$52:W$5334, 4, FALSE)</f>
        <v>SDGE</v>
      </c>
    </row>
    <row r="6022" spans="2:10" x14ac:dyDescent="0.25">
      <c r="B6022" s="63">
        <v>6073002710</v>
      </c>
      <c r="C6022" s="63">
        <v>4228</v>
      </c>
      <c r="D6022" s="63" t="s">
        <v>190</v>
      </c>
      <c r="E6022" s="96">
        <v>92105</v>
      </c>
      <c r="F6022" s="63">
        <v>28.214688172278301</v>
      </c>
      <c r="G6022" s="63">
        <v>0</v>
      </c>
      <c r="H6022" s="63">
        <v>63.4</v>
      </c>
      <c r="I6022" s="98" t="str">
        <f>VLOOKUP(E6022, 'Program Data Extracts-Zip Codes'!R$52:W$5334, 6, FALSE)</f>
        <v>SDGE</v>
      </c>
      <c r="J6022" s="98" t="str">
        <f>VLOOKUP(E6022, 'Program Data Extracts-Zip Codes'!R$52:W$5334, 4, FALSE)</f>
        <v>SDGE</v>
      </c>
    </row>
    <row r="6023" spans="2:10" x14ac:dyDescent="0.25">
      <c r="B6023" s="63">
        <v>6073010015</v>
      </c>
      <c r="C6023" s="63">
        <v>2803</v>
      </c>
      <c r="D6023" s="63" t="s">
        <v>190</v>
      </c>
      <c r="E6023" s="96">
        <v>92154</v>
      </c>
      <c r="F6023" s="63">
        <v>28.199666888181699</v>
      </c>
      <c r="G6023" s="63">
        <v>0</v>
      </c>
      <c r="H6023" s="63">
        <v>26.8</v>
      </c>
      <c r="I6023" s="98" t="str">
        <f>VLOOKUP(E6023, 'Program Data Extracts-Zip Codes'!R$52:W$5334, 6, FALSE)</f>
        <v>SDGE</v>
      </c>
      <c r="J6023" s="98" t="str">
        <f>VLOOKUP(E6023, 'Program Data Extracts-Zip Codes'!R$52:W$5334, 4, FALSE)</f>
        <v>SDGE</v>
      </c>
    </row>
    <row r="6024" spans="2:10" x14ac:dyDescent="0.25">
      <c r="B6024" s="63">
        <v>6073004501</v>
      </c>
      <c r="C6024" s="63">
        <v>2875</v>
      </c>
      <c r="D6024" s="63" t="s">
        <v>190</v>
      </c>
      <c r="E6024" s="96">
        <v>92102</v>
      </c>
      <c r="F6024" s="63">
        <v>28.0374594860223</v>
      </c>
      <c r="G6024" s="63">
        <v>0</v>
      </c>
      <c r="H6024" s="63">
        <v>50.5</v>
      </c>
      <c r="I6024" s="98" t="str">
        <f>VLOOKUP(E6024, 'Program Data Extracts-Zip Codes'!R$52:W$5334, 6, FALSE)</f>
        <v>SDGE</v>
      </c>
      <c r="J6024" s="98" t="str">
        <f>VLOOKUP(E6024, 'Program Data Extracts-Zip Codes'!R$52:W$5334, 4, FALSE)</f>
        <v>SDGE</v>
      </c>
    </row>
    <row r="6025" spans="2:10" x14ac:dyDescent="0.25">
      <c r="B6025" s="63">
        <v>6073008800</v>
      </c>
      <c r="C6025" s="63">
        <v>6188</v>
      </c>
      <c r="D6025" s="63" t="s">
        <v>190</v>
      </c>
      <c r="E6025" s="96">
        <v>92111</v>
      </c>
      <c r="F6025" s="63">
        <v>27.9870429431902</v>
      </c>
      <c r="G6025" s="63">
        <v>0</v>
      </c>
      <c r="H6025" s="63">
        <v>50.7</v>
      </c>
      <c r="I6025" s="98" t="str">
        <f>VLOOKUP(E6025, 'Program Data Extracts-Zip Codes'!R$52:W$5334, 6, FALSE)</f>
        <v>SDGE</v>
      </c>
      <c r="J6025" s="98" t="str">
        <f>VLOOKUP(E6025, 'Program Data Extracts-Zip Codes'!R$52:W$5334, 4, FALSE)</f>
        <v>SDGE</v>
      </c>
    </row>
    <row r="6026" spans="2:10" x14ac:dyDescent="0.25">
      <c r="B6026" s="63">
        <v>6073010107</v>
      </c>
      <c r="C6026" s="63">
        <v>6498</v>
      </c>
      <c r="D6026" s="63" t="s">
        <v>190</v>
      </c>
      <c r="E6026" s="96">
        <v>92154</v>
      </c>
      <c r="F6026" s="63">
        <v>27.9866664412177</v>
      </c>
      <c r="G6026" s="63">
        <v>0</v>
      </c>
      <c r="H6026" s="63">
        <v>38.299999999999997</v>
      </c>
      <c r="I6026" s="98" t="str">
        <f>VLOOKUP(E6026, 'Program Data Extracts-Zip Codes'!R$52:W$5334, 6, FALSE)</f>
        <v>SDGE</v>
      </c>
      <c r="J6026" s="98" t="str">
        <f>VLOOKUP(E6026, 'Program Data Extracts-Zip Codes'!R$52:W$5334, 4, FALSE)</f>
        <v>SDGE</v>
      </c>
    </row>
    <row r="6027" spans="2:10" x14ac:dyDescent="0.25">
      <c r="B6027" s="63">
        <v>6073003208</v>
      </c>
      <c r="C6027" s="63">
        <v>6619</v>
      </c>
      <c r="D6027" s="63" t="s">
        <v>190</v>
      </c>
      <c r="E6027" s="96">
        <v>92139</v>
      </c>
      <c r="F6027" s="63">
        <v>27.870770345845902</v>
      </c>
      <c r="G6027" s="63">
        <v>0</v>
      </c>
      <c r="H6027" s="63">
        <v>47.3</v>
      </c>
      <c r="I6027" s="98" t="str">
        <f>VLOOKUP(E6027, 'Program Data Extracts-Zip Codes'!R$52:W$5334, 6, FALSE)</f>
        <v>SDGE</v>
      </c>
      <c r="J6027" s="98" t="str">
        <f>VLOOKUP(E6027, 'Program Data Extracts-Zip Codes'!R$52:W$5334, 4, FALSE)</f>
        <v>SDGE</v>
      </c>
    </row>
    <row r="6028" spans="2:10" x14ac:dyDescent="0.25">
      <c r="B6028" s="63">
        <v>6073002401</v>
      </c>
      <c r="C6028" s="63">
        <v>4573</v>
      </c>
      <c r="D6028" s="63" t="s">
        <v>190</v>
      </c>
      <c r="E6028" s="96">
        <v>92104</v>
      </c>
      <c r="F6028" s="63">
        <v>27.806386183407401</v>
      </c>
      <c r="G6028" s="63">
        <v>0</v>
      </c>
      <c r="H6028" s="63">
        <v>59.1</v>
      </c>
      <c r="I6028" s="98" t="str">
        <f>VLOOKUP(E6028, 'Program Data Extracts-Zip Codes'!R$52:W$5334, 6, FALSE)</f>
        <v>SDGE</v>
      </c>
      <c r="J6028" s="98" t="str">
        <f>VLOOKUP(E6028, 'Program Data Extracts-Zip Codes'!R$52:W$5334, 4, FALSE)</f>
        <v>SDGE</v>
      </c>
    </row>
    <row r="6029" spans="2:10" x14ac:dyDescent="0.25">
      <c r="B6029" s="63">
        <v>6073002709</v>
      </c>
      <c r="C6029" s="63">
        <v>3945</v>
      </c>
      <c r="D6029" s="63" t="s">
        <v>190</v>
      </c>
      <c r="E6029" s="96">
        <v>92105</v>
      </c>
      <c r="F6029" s="63">
        <v>27.667447964263001</v>
      </c>
      <c r="G6029" s="63">
        <v>0</v>
      </c>
      <c r="H6029" s="63">
        <v>67.900000000000006</v>
      </c>
      <c r="I6029" s="98" t="str">
        <f>VLOOKUP(E6029, 'Program Data Extracts-Zip Codes'!R$52:W$5334, 6, FALSE)</f>
        <v>SDGE</v>
      </c>
      <c r="J6029" s="98" t="str">
        <f>VLOOKUP(E6029, 'Program Data Extracts-Zip Codes'!R$52:W$5334, 4, FALSE)</f>
        <v>SDGE</v>
      </c>
    </row>
    <row r="6030" spans="2:10" x14ac:dyDescent="0.25">
      <c r="B6030" s="63">
        <v>6073002201</v>
      </c>
      <c r="C6030" s="63">
        <v>3796</v>
      </c>
      <c r="D6030" s="63" t="s">
        <v>190</v>
      </c>
      <c r="E6030" s="96">
        <v>92105</v>
      </c>
      <c r="F6030" s="63">
        <v>27.6140971641574</v>
      </c>
      <c r="G6030" s="63">
        <v>0</v>
      </c>
      <c r="H6030" s="63">
        <v>74.3</v>
      </c>
      <c r="I6030" s="98" t="str">
        <f>VLOOKUP(E6030, 'Program Data Extracts-Zip Codes'!R$52:W$5334, 6, FALSE)</f>
        <v>SDGE</v>
      </c>
      <c r="J6030" s="98" t="str">
        <f>VLOOKUP(E6030, 'Program Data Extracts-Zip Codes'!R$52:W$5334, 4, FALSE)</f>
        <v>SDGE</v>
      </c>
    </row>
    <row r="6031" spans="2:10" x14ac:dyDescent="0.25">
      <c r="B6031" s="63">
        <v>6073003115</v>
      </c>
      <c r="C6031" s="63">
        <v>6454</v>
      </c>
      <c r="D6031" s="63" t="s">
        <v>190</v>
      </c>
      <c r="E6031" s="96">
        <v>92114</v>
      </c>
      <c r="F6031" s="63">
        <v>27.346859067621399</v>
      </c>
      <c r="G6031" s="63">
        <v>0</v>
      </c>
      <c r="H6031" s="63">
        <v>47.1</v>
      </c>
      <c r="I6031" s="98" t="str">
        <f>VLOOKUP(E6031, 'Program Data Extracts-Zip Codes'!R$52:W$5334, 6, FALSE)</f>
        <v>SDGE</v>
      </c>
      <c r="J6031" s="98" t="str">
        <f>VLOOKUP(E6031, 'Program Data Extracts-Zip Codes'!R$52:W$5334, 4, FALSE)</f>
        <v>SDGE</v>
      </c>
    </row>
    <row r="6032" spans="2:10" x14ac:dyDescent="0.25">
      <c r="B6032" s="63">
        <v>6073002712</v>
      </c>
      <c r="C6032" s="63">
        <v>4652</v>
      </c>
      <c r="D6032" s="63" t="s">
        <v>190</v>
      </c>
      <c r="E6032" s="96">
        <v>92105</v>
      </c>
      <c r="F6032" s="63">
        <v>27.307415177877701</v>
      </c>
      <c r="G6032" s="63">
        <v>0</v>
      </c>
      <c r="H6032" s="63">
        <v>40.799999999999997</v>
      </c>
      <c r="I6032" s="98" t="str">
        <f>VLOOKUP(E6032, 'Program Data Extracts-Zip Codes'!R$52:W$5334, 6, FALSE)</f>
        <v>SDGE</v>
      </c>
      <c r="J6032" s="98" t="str">
        <f>VLOOKUP(E6032, 'Program Data Extracts-Zip Codes'!R$52:W$5334, 4, FALSE)</f>
        <v>SDGE</v>
      </c>
    </row>
    <row r="6033" spans="2:10" x14ac:dyDescent="0.25">
      <c r="B6033" s="63">
        <v>6073002703</v>
      </c>
      <c r="C6033" s="63">
        <v>6900</v>
      </c>
      <c r="D6033" s="63" t="s">
        <v>190</v>
      </c>
      <c r="E6033" s="96">
        <v>92115</v>
      </c>
      <c r="F6033" s="63">
        <v>26.886997414447499</v>
      </c>
      <c r="G6033" s="63">
        <v>0</v>
      </c>
      <c r="H6033" s="63">
        <v>42.6</v>
      </c>
      <c r="I6033" s="98" t="str">
        <f>VLOOKUP(E6033, 'Program Data Extracts-Zip Codes'!R$52:W$5334, 6, FALSE)</f>
        <v>SDGE</v>
      </c>
      <c r="J6033" s="98" t="str">
        <f>VLOOKUP(E6033, 'Program Data Extracts-Zip Codes'!R$52:W$5334, 4, FALSE)</f>
        <v>SDGE</v>
      </c>
    </row>
    <row r="6034" spans="2:10" x14ac:dyDescent="0.25">
      <c r="B6034" s="63">
        <v>6073003003</v>
      </c>
      <c r="C6034" s="63">
        <v>5062</v>
      </c>
      <c r="D6034" s="63" t="s">
        <v>190</v>
      </c>
      <c r="E6034" s="96">
        <v>92114</v>
      </c>
      <c r="F6034" s="63">
        <v>26.824912318741799</v>
      </c>
      <c r="G6034" s="63">
        <v>0</v>
      </c>
      <c r="H6034" s="63">
        <v>32.799999999999997</v>
      </c>
      <c r="I6034" s="98" t="str">
        <f>VLOOKUP(E6034, 'Program Data Extracts-Zip Codes'!R$52:W$5334, 6, FALSE)</f>
        <v>SDGE</v>
      </c>
      <c r="J6034" s="98" t="str">
        <f>VLOOKUP(E6034, 'Program Data Extracts-Zip Codes'!R$52:W$5334, 4, FALSE)</f>
        <v>SDGE</v>
      </c>
    </row>
    <row r="6035" spans="2:10" x14ac:dyDescent="0.25">
      <c r="B6035" s="63">
        <v>6073002705</v>
      </c>
      <c r="C6035" s="63">
        <v>4300</v>
      </c>
      <c r="D6035" s="63" t="s">
        <v>190</v>
      </c>
      <c r="E6035" s="96">
        <v>92105</v>
      </c>
      <c r="F6035" s="63">
        <v>26.7681659452488</v>
      </c>
      <c r="G6035" s="63">
        <v>0</v>
      </c>
      <c r="H6035" s="63">
        <v>48</v>
      </c>
      <c r="I6035" s="98" t="str">
        <f>VLOOKUP(E6035, 'Program Data Extracts-Zip Codes'!R$52:W$5334, 6, FALSE)</f>
        <v>SDGE</v>
      </c>
      <c r="J6035" s="98" t="str">
        <f>VLOOKUP(E6035, 'Program Data Extracts-Zip Codes'!R$52:W$5334, 4, FALSE)</f>
        <v>SDGE</v>
      </c>
    </row>
    <row r="6036" spans="2:10" x14ac:dyDescent="0.25">
      <c r="B6036" s="63">
        <v>6073008702</v>
      </c>
      <c r="C6036" s="63">
        <v>5206</v>
      </c>
      <c r="D6036" s="63" t="s">
        <v>190</v>
      </c>
      <c r="E6036" s="96">
        <v>92123</v>
      </c>
      <c r="F6036" s="63">
        <v>26.221401157895802</v>
      </c>
      <c r="G6036" s="63">
        <v>0</v>
      </c>
      <c r="H6036" s="63">
        <v>30.7</v>
      </c>
      <c r="I6036" s="98" t="str">
        <f>VLOOKUP(E6036, 'Program Data Extracts-Zip Codes'!R$52:W$5334, 6, FALSE)</f>
        <v>SDGE</v>
      </c>
      <c r="J6036" s="98" t="str">
        <f>VLOOKUP(E6036, 'Program Data Extracts-Zip Codes'!R$52:W$5334, 4, FALSE)</f>
        <v>SDGE</v>
      </c>
    </row>
    <row r="6037" spans="2:10" x14ac:dyDescent="0.25">
      <c r="B6037" s="63">
        <v>6073002711</v>
      </c>
      <c r="C6037" s="63">
        <v>3200</v>
      </c>
      <c r="D6037" s="63" t="s">
        <v>190</v>
      </c>
      <c r="E6037" s="96">
        <v>92105</v>
      </c>
      <c r="F6037" s="63">
        <v>26.0019451452421</v>
      </c>
      <c r="G6037" s="63">
        <v>0</v>
      </c>
      <c r="H6037" s="63">
        <v>49.3</v>
      </c>
      <c r="I6037" s="98" t="str">
        <f>VLOOKUP(E6037, 'Program Data Extracts-Zip Codes'!R$52:W$5334, 6, FALSE)</f>
        <v>SDGE</v>
      </c>
      <c r="J6037" s="98" t="str">
        <f>VLOOKUP(E6037, 'Program Data Extracts-Zip Codes'!R$52:W$5334, 4, FALSE)</f>
        <v>SDGE</v>
      </c>
    </row>
    <row r="6038" spans="2:10" x14ac:dyDescent="0.25">
      <c r="B6038" s="63">
        <v>6073010112</v>
      </c>
      <c r="C6038" s="63">
        <v>4764</v>
      </c>
      <c r="D6038" s="63" t="s">
        <v>190</v>
      </c>
      <c r="E6038" s="96">
        <v>92154</v>
      </c>
      <c r="F6038" s="63">
        <v>25.716084366728602</v>
      </c>
      <c r="G6038" s="63">
        <v>0</v>
      </c>
      <c r="H6038" s="63">
        <v>60.1</v>
      </c>
      <c r="I6038" s="98" t="str">
        <f>VLOOKUP(E6038, 'Program Data Extracts-Zip Codes'!R$52:W$5334, 6, FALSE)</f>
        <v>SDGE</v>
      </c>
      <c r="J6038" s="98" t="str">
        <f>VLOOKUP(E6038, 'Program Data Extracts-Zip Codes'!R$52:W$5334, 4, FALSE)</f>
        <v>SDGE</v>
      </c>
    </row>
    <row r="6039" spans="2:10" x14ac:dyDescent="0.25">
      <c r="B6039" s="63">
        <v>6073010104</v>
      </c>
      <c r="C6039" s="63">
        <v>3217</v>
      </c>
      <c r="D6039" s="63" t="s">
        <v>190</v>
      </c>
      <c r="E6039" s="96">
        <v>92154</v>
      </c>
      <c r="F6039" s="63">
        <v>25.648042759731801</v>
      </c>
      <c r="G6039" s="63">
        <v>0</v>
      </c>
      <c r="H6039" s="63">
        <v>36.299999999999997</v>
      </c>
      <c r="I6039" s="98" t="str">
        <f>VLOOKUP(E6039, 'Program Data Extracts-Zip Codes'!R$52:W$5334, 6, FALSE)</f>
        <v>SDGE</v>
      </c>
      <c r="J6039" s="98" t="str">
        <f>VLOOKUP(E6039, 'Program Data Extracts-Zip Codes'!R$52:W$5334, 4, FALSE)</f>
        <v>SDGE</v>
      </c>
    </row>
    <row r="6040" spans="2:10" x14ac:dyDescent="0.25">
      <c r="B6040" s="63">
        <v>6073000700</v>
      </c>
      <c r="C6040" s="63">
        <v>3754</v>
      </c>
      <c r="D6040" s="63" t="s">
        <v>190</v>
      </c>
      <c r="E6040" s="96">
        <v>92103</v>
      </c>
      <c r="F6040" s="63">
        <v>25.167816994335301</v>
      </c>
      <c r="G6040" s="63">
        <v>0</v>
      </c>
      <c r="H6040" s="63">
        <v>17.8</v>
      </c>
      <c r="I6040" s="98" t="str">
        <f>VLOOKUP(E6040, 'Program Data Extracts-Zip Codes'!R$52:W$5334, 6, FALSE)</f>
        <v>SDGE</v>
      </c>
      <c r="J6040" s="98" t="str">
        <f>VLOOKUP(E6040, 'Program Data Extracts-Zip Codes'!R$52:W$5334, 4, FALSE)</f>
        <v>SDGE</v>
      </c>
    </row>
    <row r="6041" spans="2:10" x14ac:dyDescent="0.25">
      <c r="B6041" s="63">
        <v>6073000300</v>
      </c>
      <c r="C6041" s="63">
        <v>4732</v>
      </c>
      <c r="D6041" s="63" t="s">
        <v>190</v>
      </c>
      <c r="E6041" s="96">
        <v>92103</v>
      </c>
      <c r="F6041" s="63">
        <v>25.098671569398501</v>
      </c>
      <c r="G6041" s="63">
        <v>0</v>
      </c>
      <c r="H6041" s="63">
        <v>29.2</v>
      </c>
      <c r="I6041" s="98" t="str">
        <f>VLOOKUP(E6041, 'Program Data Extracts-Zip Codes'!R$52:W$5334, 6, FALSE)</f>
        <v>SDGE</v>
      </c>
      <c r="J6041" s="98" t="str">
        <f>VLOOKUP(E6041, 'Program Data Extracts-Zip Codes'!R$52:W$5334, 4, FALSE)</f>
        <v>SDGE</v>
      </c>
    </row>
    <row r="6042" spans="2:10" x14ac:dyDescent="0.25">
      <c r="B6042" s="63">
        <v>6073003004</v>
      </c>
      <c r="C6042" s="63">
        <v>4940</v>
      </c>
      <c r="D6042" s="63" t="s">
        <v>190</v>
      </c>
      <c r="E6042" s="96">
        <v>92114</v>
      </c>
      <c r="F6042" s="63">
        <v>24.898106612399399</v>
      </c>
      <c r="G6042" s="63">
        <v>0</v>
      </c>
      <c r="H6042" s="63">
        <v>52.5</v>
      </c>
      <c r="I6042" s="98" t="str">
        <f>VLOOKUP(E6042, 'Program Data Extracts-Zip Codes'!R$52:W$5334, 6, FALSE)</f>
        <v>SDGE</v>
      </c>
      <c r="J6042" s="98" t="str">
        <f>VLOOKUP(E6042, 'Program Data Extracts-Zip Codes'!R$52:W$5334, 4, FALSE)</f>
        <v>SDGE</v>
      </c>
    </row>
    <row r="6043" spans="2:10" x14ac:dyDescent="0.25">
      <c r="B6043" s="63">
        <v>6073009400</v>
      </c>
      <c r="C6043" s="63">
        <v>5028</v>
      </c>
      <c r="D6043" s="63" t="s">
        <v>190</v>
      </c>
      <c r="E6043" s="96">
        <v>92145</v>
      </c>
      <c r="F6043" s="63">
        <v>24.511539689825501</v>
      </c>
      <c r="G6043" s="63">
        <v>0</v>
      </c>
      <c r="H6043" s="63">
        <v>45.6</v>
      </c>
      <c r="I6043" s="98" t="str">
        <f>VLOOKUP(E6043, 'Program Data Extracts-Zip Codes'!R$52:W$5334, 6, FALSE)</f>
        <v>SDGE</v>
      </c>
      <c r="J6043" s="98" t="str">
        <f>VLOOKUP(E6043, 'Program Data Extracts-Zip Codes'!R$52:W$5334, 4, FALSE)</f>
        <v>SDGE</v>
      </c>
    </row>
    <row r="6044" spans="2:10" x14ac:dyDescent="0.25">
      <c r="B6044" s="63">
        <v>6073002601</v>
      </c>
      <c r="C6044" s="63">
        <v>6148</v>
      </c>
      <c r="D6044" s="63" t="s">
        <v>190</v>
      </c>
      <c r="E6044" s="96">
        <v>92105</v>
      </c>
      <c r="F6044" s="63">
        <v>24.494012569610199</v>
      </c>
      <c r="G6044" s="63">
        <v>0</v>
      </c>
      <c r="H6044" s="63">
        <v>77.5</v>
      </c>
      <c r="I6044" s="98" t="str">
        <f>VLOOKUP(E6044, 'Program Data Extracts-Zip Codes'!R$52:W$5334, 6, FALSE)</f>
        <v>SDGE</v>
      </c>
      <c r="J6044" s="98" t="str">
        <f>VLOOKUP(E6044, 'Program Data Extracts-Zip Codes'!R$52:W$5334, 4, FALSE)</f>
        <v>SDGE</v>
      </c>
    </row>
    <row r="6045" spans="2:10" x14ac:dyDescent="0.25">
      <c r="B6045" s="63">
        <v>6073002801</v>
      </c>
      <c r="C6045" s="63">
        <v>3068</v>
      </c>
      <c r="D6045" s="63" t="s">
        <v>190</v>
      </c>
      <c r="E6045" s="96">
        <v>92115</v>
      </c>
      <c r="F6045" s="63">
        <v>24.39401601354</v>
      </c>
      <c r="G6045" s="63">
        <v>0</v>
      </c>
      <c r="H6045" s="63">
        <v>54.9</v>
      </c>
      <c r="I6045" s="98" t="str">
        <f>VLOOKUP(E6045, 'Program Data Extracts-Zip Codes'!R$52:W$5334, 6, FALSE)</f>
        <v>SDGE</v>
      </c>
      <c r="J6045" s="98" t="str">
        <f>VLOOKUP(E6045, 'Program Data Extracts-Zip Codes'!R$52:W$5334, 4, FALSE)</f>
        <v>SDGE</v>
      </c>
    </row>
    <row r="6046" spans="2:10" x14ac:dyDescent="0.25">
      <c r="B6046" s="63">
        <v>6073001600</v>
      </c>
      <c r="C6046" s="63">
        <v>5651</v>
      </c>
      <c r="D6046" s="63" t="s">
        <v>190</v>
      </c>
      <c r="E6046" s="96">
        <v>92104</v>
      </c>
      <c r="F6046" s="63">
        <v>24.392320493840302</v>
      </c>
      <c r="G6046" s="63">
        <v>0</v>
      </c>
      <c r="H6046" s="63">
        <v>58.7</v>
      </c>
      <c r="I6046" s="98" t="str">
        <f>VLOOKUP(E6046, 'Program Data Extracts-Zip Codes'!R$52:W$5334, 6, FALSE)</f>
        <v>SDGE</v>
      </c>
      <c r="J6046" s="98" t="str">
        <f>VLOOKUP(E6046, 'Program Data Extracts-Zip Codes'!R$52:W$5334, 4, FALSE)</f>
        <v>SDGE</v>
      </c>
    </row>
    <row r="6047" spans="2:10" x14ac:dyDescent="0.25">
      <c r="B6047" s="63">
        <v>6073001800</v>
      </c>
      <c r="C6047" s="63">
        <v>5319</v>
      </c>
      <c r="D6047" s="63" t="s">
        <v>190</v>
      </c>
      <c r="E6047" s="96">
        <v>92116</v>
      </c>
      <c r="F6047" s="63">
        <v>23.950017862220101</v>
      </c>
      <c r="G6047" s="63">
        <v>0</v>
      </c>
      <c r="H6047" s="63">
        <v>40.9</v>
      </c>
      <c r="I6047" s="98" t="str">
        <f>VLOOKUP(E6047, 'Program Data Extracts-Zip Codes'!R$52:W$5334, 6, FALSE)</f>
        <v>SDGE</v>
      </c>
      <c r="J6047" s="98" t="str">
        <f>VLOOKUP(E6047, 'Program Data Extracts-Zip Codes'!R$52:W$5334, 4, FALSE)</f>
        <v>SDGE</v>
      </c>
    </row>
    <row r="6048" spans="2:10" x14ac:dyDescent="0.25">
      <c r="B6048" s="63">
        <v>6073008360</v>
      </c>
      <c r="C6048" s="63">
        <v>5857</v>
      </c>
      <c r="D6048" s="63" t="s">
        <v>190</v>
      </c>
      <c r="E6048" s="96">
        <v>92126</v>
      </c>
      <c r="F6048" s="63">
        <v>23.890591380531699</v>
      </c>
      <c r="G6048" s="63">
        <v>0</v>
      </c>
      <c r="H6048" s="63">
        <v>20.399999999999999</v>
      </c>
      <c r="I6048" s="98" t="str">
        <f>VLOOKUP(E6048, 'Program Data Extracts-Zip Codes'!R$52:W$5334, 6, FALSE)</f>
        <v>SDGE</v>
      </c>
      <c r="J6048" s="98" t="str">
        <f>VLOOKUP(E6048, 'Program Data Extracts-Zip Codes'!R$52:W$5334, 4, FALSE)</f>
        <v>SDGE</v>
      </c>
    </row>
    <row r="6049" spans="2:10" x14ac:dyDescent="0.25">
      <c r="B6049" s="63">
        <v>6073003201</v>
      </c>
      <c r="C6049" s="63">
        <v>4932</v>
      </c>
      <c r="D6049" s="63" t="s">
        <v>190</v>
      </c>
      <c r="E6049" s="96">
        <v>92139</v>
      </c>
      <c r="F6049" s="63">
        <v>23.879388300403701</v>
      </c>
      <c r="G6049" s="63">
        <v>0</v>
      </c>
      <c r="H6049" s="63">
        <v>40</v>
      </c>
      <c r="I6049" s="98" t="str">
        <f>VLOOKUP(E6049, 'Program Data Extracts-Zip Codes'!R$52:W$5334, 6, FALSE)</f>
        <v>SDGE</v>
      </c>
      <c r="J6049" s="98" t="str">
        <f>VLOOKUP(E6049, 'Program Data Extracts-Zip Codes'!R$52:W$5334, 4, FALSE)</f>
        <v>SDGE</v>
      </c>
    </row>
    <row r="6050" spans="2:10" x14ac:dyDescent="0.25">
      <c r="B6050" s="63">
        <v>6073010003</v>
      </c>
      <c r="C6050" s="63">
        <v>5906</v>
      </c>
      <c r="D6050" s="63" t="s">
        <v>190</v>
      </c>
      <c r="E6050" s="96">
        <v>92154</v>
      </c>
      <c r="F6050" s="63">
        <v>23.715056054419499</v>
      </c>
      <c r="G6050" s="63">
        <v>0</v>
      </c>
      <c r="H6050" s="63">
        <v>25.8</v>
      </c>
      <c r="I6050" s="98" t="str">
        <f>VLOOKUP(E6050, 'Program Data Extracts-Zip Codes'!R$52:W$5334, 6, FALSE)</f>
        <v>SDGE</v>
      </c>
      <c r="J6050" s="98" t="str">
        <f>VLOOKUP(E6050, 'Program Data Extracts-Zip Codes'!R$52:W$5334, 4, FALSE)</f>
        <v>SDGE</v>
      </c>
    </row>
    <row r="6051" spans="2:10" x14ac:dyDescent="0.25">
      <c r="B6051" s="63">
        <v>6073002707</v>
      </c>
      <c r="C6051" s="63">
        <v>5369</v>
      </c>
      <c r="D6051" s="63" t="s">
        <v>190</v>
      </c>
      <c r="E6051" s="96">
        <v>92105</v>
      </c>
      <c r="F6051" s="63">
        <v>23.619991842669702</v>
      </c>
      <c r="G6051" s="63">
        <v>0</v>
      </c>
      <c r="H6051" s="63">
        <v>70.8</v>
      </c>
      <c r="I6051" s="98" t="str">
        <f>VLOOKUP(E6051, 'Program Data Extracts-Zip Codes'!R$52:W$5334, 6, FALSE)</f>
        <v>SDGE</v>
      </c>
      <c r="J6051" s="98" t="str">
        <f>VLOOKUP(E6051, 'Program Data Extracts-Zip Codes'!R$52:W$5334, 4, FALSE)</f>
        <v>SDGE</v>
      </c>
    </row>
    <row r="6052" spans="2:10" x14ac:dyDescent="0.25">
      <c r="B6052" s="63">
        <v>6073009000</v>
      </c>
      <c r="C6052" s="63">
        <v>3861</v>
      </c>
      <c r="D6052" s="63" t="s">
        <v>190</v>
      </c>
      <c r="E6052" s="96">
        <v>92111</v>
      </c>
      <c r="F6052" s="63">
        <v>23.533393735271002</v>
      </c>
      <c r="G6052" s="63">
        <v>0</v>
      </c>
      <c r="H6052" s="63">
        <v>50</v>
      </c>
      <c r="I6052" s="98" t="str">
        <f>VLOOKUP(E6052, 'Program Data Extracts-Zip Codes'!R$52:W$5334, 6, FALSE)</f>
        <v>SDGE</v>
      </c>
      <c r="J6052" s="98" t="str">
        <f>VLOOKUP(E6052, 'Program Data Extracts-Zip Codes'!R$52:W$5334, 4, FALSE)</f>
        <v>SDGE</v>
      </c>
    </row>
    <row r="6053" spans="2:10" x14ac:dyDescent="0.25">
      <c r="B6053" s="63">
        <v>6073002708</v>
      </c>
      <c r="C6053" s="63">
        <v>5689</v>
      </c>
      <c r="D6053" s="63" t="s">
        <v>190</v>
      </c>
      <c r="E6053" s="96">
        <v>92115</v>
      </c>
      <c r="F6053" s="63">
        <v>23.453318314711801</v>
      </c>
      <c r="G6053" s="63">
        <v>0</v>
      </c>
      <c r="H6053" s="63">
        <v>78.400000000000006</v>
      </c>
      <c r="I6053" s="98" t="str">
        <f>VLOOKUP(E6053, 'Program Data Extracts-Zip Codes'!R$52:W$5334, 6, FALSE)</f>
        <v>SDGE</v>
      </c>
      <c r="J6053" s="98" t="str">
        <f>VLOOKUP(E6053, 'Program Data Extracts-Zip Codes'!R$52:W$5334, 4, FALSE)</f>
        <v>SDGE</v>
      </c>
    </row>
    <row r="6054" spans="2:10" x14ac:dyDescent="0.25">
      <c r="B6054" s="63">
        <v>6073010010</v>
      </c>
      <c r="C6054" s="63">
        <v>5510</v>
      </c>
      <c r="D6054" s="63" t="s">
        <v>190</v>
      </c>
      <c r="E6054" s="96">
        <v>92154</v>
      </c>
      <c r="F6054" s="63">
        <v>23.221939327570698</v>
      </c>
      <c r="G6054" s="63">
        <v>0</v>
      </c>
      <c r="H6054" s="63">
        <v>47.7</v>
      </c>
      <c r="I6054" s="98" t="str">
        <f>VLOOKUP(E6054, 'Program Data Extracts-Zip Codes'!R$52:W$5334, 6, FALSE)</f>
        <v>SDGE</v>
      </c>
      <c r="J6054" s="98" t="str">
        <f>VLOOKUP(E6054, 'Program Data Extracts-Zip Codes'!R$52:W$5334, 4, FALSE)</f>
        <v>SDGE</v>
      </c>
    </row>
    <row r="6055" spans="2:10" x14ac:dyDescent="0.25">
      <c r="B6055" s="63">
        <v>6073008509</v>
      </c>
      <c r="C6055" s="63">
        <v>6647</v>
      </c>
      <c r="D6055" s="63" t="s">
        <v>190</v>
      </c>
      <c r="E6055" s="96">
        <v>92111</v>
      </c>
      <c r="F6055" s="63">
        <v>23.174126667682799</v>
      </c>
      <c r="G6055" s="63">
        <v>0</v>
      </c>
      <c r="H6055" s="63">
        <v>29.7</v>
      </c>
      <c r="I6055" s="98" t="str">
        <f>VLOOKUP(E6055, 'Program Data Extracts-Zip Codes'!R$52:W$5334, 6, FALSE)</f>
        <v>SDGE</v>
      </c>
      <c r="J6055" s="98" t="str">
        <f>VLOOKUP(E6055, 'Program Data Extracts-Zip Codes'!R$52:W$5334, 4, FALSE)</f>
        <v>SDGE</v>
      </c>
    </row>
    <row r="6056" spans="2:10" x14ac:dyDescent="0.25">
      <c r="B6056" s="63">
        <v>6073002903</v>
      </c>
      <c r="C6056" s="63">
        <v>3717</v>
      </c>
      <c r="D6056" s="63" t="s">
        <v>190</v>
      </c>
      <c r="E6056" s="96">
        <v>92115</v>
      </c>
      <c r="F6056" s="63">
        <v>23.1371369965875</v>
      </c>
      <c r="G6056" s="63">
        <v>0</v>
      </c>
      <c r="H6056" s="63">
        <v>37.799999999999997</v>
      </c>
      <c r="I6056" s="98" t="str">
        <f>VLOOKUP(E6056, 'Program Data Extracts-Zip Codes'!R$52:W$5334, 6, FALSE)</f>
        <v>SDGE</v>
      </c>
      <c r="J6056" s="98" t="str">
        <f>VLOOKUP(E6056, 'Program Data Extracts-Zip Codes'!R$52:W$5334, 4, FALSE)</f>
        <v>SDGE</v>
      </c>
    </row>
    <row r="6057" spans="2:10" x14ac:dyDescent="0.25">
      <c r="B6057" s="63">
        <v>6073008507</v>
      </c>
      <c r="C6057" s="63">
        <v>7627</v>
      </c>
      <c r="D6057" s="63" t="s">
        <v>190</v>
      </c>
      <c r="E6057" s="96">
        <v>92117</v>
      </c>
      <c r="F6057" s="63">
        <v>22.8965760593269</v>
      </c>
      <c r="G6057" s="63">
        <v>0</v>
      </c>
      <c r="H6057" s="63">
        <v>36.5</v>
      </c>
      <c r="I6057" s="98" t="str">
        <f>VLOOKUP(E6057, 'Program Data Extracts-Zip Codes'!R$52:W$5334, 6, FALSE)</f>
        <v>SDGE</v>
      </c>
      <c r="J6057" s="98" t="str">
        <f>VLOOKUP(E6057, 'Program Data Extracts-Zip Codes'!R$52:W$5334, 4, FALSE)</f>
        <v>SDGE</v>
      </c>
    </row>
    <row r="6058" spans="2:10" x14ac:dyDescent="0.25">
      <c r="B6058" s="63">
        <v>6073000900</v>
      </c>
      <c r="C6058" s="63">
        <v>5178</v>
      </c>
      <c r="D6058" s="63" t="s">
        <v>190</v>
      </c>
      <c r="E6058" s="96">
        <v>92104</v>
      </c>
      <c r="F6058" s="63">
        <v>22.7883027109709</v>
      </c>
      <c r="G6058" s="63">
        <v>0</v>
      </c>
      <c r="H6058" s="63">
        <v>45.9</v>
      </c>
      <c r="I6058" s="98" t="str">
        <f>VLOOKUP(E6058, 'Program Data Extracts-Zip Codes'!R$52:W$5334, 6, FALSE)</f>
        <v>SDGE</v>
      </c>
      <c r="J6058" s="98" t="str">
        <f>VLOOKUP(E6058, 'Program Data Extracts-Zip Codes'!R$52:W$5334, 4, FALSE)</f>
        <v>SDGE</v>
      </c>
    </row>
    <row r="6059" spans="2:10" x14ac:dyDescent="0.25">
      <c r="B6059" s="63">
        <v>6073010001</v>
      </c>
      <c r="C6059" s="63">
        <v>4097</v>
      </c>
      <c r="D6059" s="63" t="s">
        <v>190</v>
      </c>
      <c r="E6059" s="96">
        <v>92154</v>
      </c>
      <c r="F6059" s="63">
        <v>22.528130430747499</v>
      </c>
      <c r="G6059" s="63">
        <v>0</v>
      </c>
      <c r="H6059" s="63">
        <v>22.9</v>
      </c>
      <c r="I6059" s="98" t="str">
        <f>VLOOKUP(E6059, 'Program Data Extracts-Zip Codes'!R$52:W$5334, 6, FALSE)</f>
        <v>SDGE</v>
      </c>
      <c r="J6059" s="98" t="str">
        <f>VLOOKUP(E6059, 'Program Data Extracts-Zip Codes'!R$52:W$5334, 4, FALSE)</f>
        <v>SDGE</v>
      </c>
    </row>
    <row r="6060" spans="2:10" x14ac:dyDescent="0.25">
      <c r="B6060" s="63">
        <v>6073002803</v>
      </c>
      <c r="C6060" s="63">
        <v>5370</v>
      </c>
      <c r="D6060" s="63" t="s">
        <v>190</v>
      </c>
      <c r="E6060" s="96">
        <v>92115</v>
      </c>
      <c r="F6060" s="63">
        <v>22.526181850743399</v>
      </c>
      <c r="G6060" s="63">
        <v>0</v>
      </c>
      <c r="H6060" s="63">
        <v>47.6</v>
      </c>
      <c r="I6060" s="98" t="str">
        <f>VLOOKUP(E6060, 'Program Data Extracts-Zip Codes'!R$52:W$5334, 6, FALSE)</f>
        <v>SDGE</v>
      </c>
      <c r="J6060" s="98" t="str">
        <f>VLOOKUP(E6060, 'Program Data Extracts-Zip Codes'!R$52:W$5334, 4, FALSE)</f>
        <v>SDGE</v>
      </c>
    </row>
    <row r="6061" spans="2:10" x14ac:dyDescent="0.25">
      <c r="B6061" s="63">
        <v>6073009306</v>
      </c>
      <c r="C6061" s="63">
        <v>5589</v>
      </c>
      <c r="D6061" s="63" t="s">
        <v>190</v>
      </c>
      <c r="E6061" s="96">
        <v>92123</v>
      </c>
      <c r="F6061" s="63">
        <v>22.490401014571599</v>
      </c>
      <c r="G6061" s="63">
        <v>0</v>
      </c>
      <c r="H6061" s="63">
        <v>22.1</v>
      </c>
      <c r="I6061" s="98" t="str">
        <f>VLOOKUP(E6061, 'Program Data Extracts-Zip Codes'!R$52:W$5334, 6, FALSE)</f>
        <v>SDGE</v>
      </c>
      <c r="J6061" s="98" t="str">
        <f>VLOOKUP(E6061, 'Program Data Extracts-Zip Codes'!R$52:W$5334, 4, FALSE)</f>
        <v>SDGE</v>
      </c>
    </row>
    <row r="6062" spans="2:10" x14ac:dyDescent="0.25">
      <c r="B6062" s="63">
        <v>6073010106</v>
      </c>
      <c r="C6062" s="63">
        <v>5200</v>
      </c>
      <c r="D6062" s="63" t="s">
        <v>190</v>
      </c>
      <c r="E6062" s="96">
        <v>92154</v>
      </c>
      <c r="F6062" s="63">
        <v>22.398680974669599</v>
      </c>
      <c r="G6062" s="63">
        <v>0</v>
      </c>
      <c r="H6062" s="63">
        <v>58.1</v>
      </c>
      <c r="I6062" s="98" t="str">
        <f>VLOOKUP(E6062, 'Program Data Extracts-Zip Codes'!R$52:W$5334, 6, FALSE)</f>
        <v>SDGE</v>
      </c>
      <c r="J6062" s="98" t="str">
        <f>VLOOKUP(E6062, 'Program Data Extracts-Zip Codes'!R$52:W$5334, 4, FALSE)</f>
        <v>SDGE</v>
      </c>
    </row>
    <row r="6063" spans="2:10" x14ac:dyDescent="0.25">
      <c r="B6063" s="63">
        <v>6073008600</v>
      </c>
      <c r="C6063" s="63">
        <v>6864</v>
      </c>
      <c r="D6063" s="63" t="s">
        <v>190</v>
      </c>
      <c r="E6063" s="96">
        <v>92111</v>
      </c>
      <c r="F6063" s="63">
        <v>22.3901101163286</v>
      </c>
      <c r="G6063" s="63">
        <v>0</v>
      </c>
      <c r="H6063" s="63">
        <v>53</v>
      </c>
      <c r="I6063" s="98" t="str">
        <f>VLOOKUP(E6063, 'Program Data Extracts-Zip Codes'!R$52:W$5334, 6, FALSE)</f>
        <v>SDGE</v>
      </c>
      <c r="J6063" s="98" t="str">
        <f>VLOOKUP(E6063, 'Program Data Extracts-Zip Codes'!R$52:W$5334, 4, FALSE)</f>
        <v>SDGE</v>
      </c>
    </row>
    <row r="6064" spans="2:10" x14ac:dyDescent="0.25">
      <c r="B6064" s="63">
        <v>6073003212</v>
      </c>
      <c r="C6064" s="63">
        <v>4053</v>
      </c>
      <c r="D6064" s="63" t="s">
        <v>190</v>
      </c>
      <c r="E6064" s="96">
        <v>92139</v>
      </c>
      <c r="F6064" s="63">
        <v>22.023157682762001</v>
      </c>
      <c r="G6064" s="63">
        <v>0</v>
      </c>
      <c r="H6064" s="63">
        <v>24.7</v>
      </c>
      <c r="I6064" s="98" t="str">
        <f>VLOOKUP(E6064, 'Program Data Extracts-Zip Codes'!R$52:W$5334, 6, FALSE)</f>
        <v>SDGE</v>
      </c>
      <c r="J6064" s="98" t="str">
        <f>VLOOKUP(E6064, 'Program Data Extracts-Zip Codes'!R$52:W$5334, 4, FALSE)</f>
        <v>SDGE</v>
      </c>
    </row>
    <row r="6065" spans="2:10" x14ac:dyDescent="0.25">
      <c r="B6065" s="63">
        <v>6073003109</v>
      </c>
      <c r="C6065" s="63">
        <v>3358</v>
      </c>
      <c r="D6065" s="63" t="s">
        <v>190</v>
      </c>
      <c r="E6065" s="96">
        <v>92114</v>
      </c>
      <c r="F6065" s="63">
        <v>21.985236718684799</v>
      </c>
      <c r="G6065" s="63">
        <v>0</v>
      </c>
      <c r="H6065" s="63">
        <v>27.1</v>
      </c>
      <c r="I6065" s="98" t="str">
        <f>VLOOKUP(E6065, 'Program Data Extracts-Zip Codes'!R$52:W$5334, 6, FALSE)</f>
        <v>SDGE</v>
      </c>
      <c r="J6065" s="98" t="str">
        <f>VLOOKUP(E6065, 'Program Data Extracts-Zip Codes'!R$52:W$5334, 4, FALSE)</f>
        <v>SDGE</v>
      </c>
    </row>
    <row r="6066" spans="2:10" x14ac:dyDescent="0.25">
      <c r="B6066" s="63">
        <v>6073002302</v>
      </c>
      <c r="C6066" s="63">
        <v>6589</v>
      </c>
      <c r="D6066" s="63" t="s">
        <v>190</v>
      </c>
      <c r="E6066" s="96">
        <v>92105</v>
      </c>
      <c r="F6066" s="63">
        <v>21.8941824289377</v>
      </c>
      <c r="G6066" s="63">
        <v>0</v>
      </c>
      <c r="H6066" s="63">
        <v>83.5</v>
      </c>
      <c r="I6066" s="98" t="str">
        <f>VLOOKUP(E6066, 'Program Data Extracts-Zip Codes'!R$52:W$5334, 6, FALSE)</f>
        <v>SDGE</v>
      </c>
      <c r="J6066" s="98" t="str">
        <f>VLOOKUP(E6066, 'Program Data Extracts-Zip Codes'!R$52:W$5334, 4, FALSE)</f>
        <v>SDGE</v>
      </c>
    </row>
    <row r="6067" spans="2:10" x14ac:dyDescent="0.25">
      <c r="B6067" s="63">
        <v>6073003101</v>
      </c>
      <c r="C6067" s="63">
        <v>3785</v>
      </c>
      <c r="D6067" s="63" t="s">
        <v>190</v>
      </c>
      <c r="E6067" s="96">
        <v>92114</v>
      </c>
      <c r="F6067" s="63">
        <v>21.814972188087999</v>
      </c>
      <c r="G6067" s="63">
        <v>0</v>
      </c>
      <c r="H6067" s="63">
        <v>49.4</v>
      </c>
      <c r="I6067" s="98" t="str">
        <f>VLOOKUP(E6067, 'Program Data Extracts-Zip Codes'!R$52:W$5334, 6, FALSE)</f>
        <v>SDGE</v>
      </c>
      <c r="J6067" s="98" t="str">
        <f>VLOOKUP(E6067, 'Program Data Extracts-Zip Codes'!R$52:W$5334, 4, FALSE)</f>
        <v>SDGE</v>
      </c>
    </row>
    <row r="6068" spans="2:10" x14ac:dyDescent="0.25">
      <c r="B6068" s="63">
        <v>6073003112</v>
      </c>
      <c r="C6068" s="63">
        <v>4574</v>
      </c>
      <c r="D6068" s="63" t="s">
        <v>190</v>
      </c>
      <c r="E6068" s="96">
        <v>92114</v>
      </c>
      <c r="F6068" s="63">
        <v>21.7366739318675</v>
      </c>
      <c r="G6068" s="63">
        <v>0</v>
      </c>
      <c r="H6068" s="63">
        <v>44.2</v>
      </c>
      <c r="I6068" s="98" t="str">
        <f>VLOOKUP(E6068, 'Program Data Extracts-Zip Codes'!R$52:W$5334, 6, FALSE)</f>
        <v>SDGE</v>
      </c>
      <c r="J6068" s="98" t="str">
        <f>VLOOKUP(E6068, 'Program Data Extracts-Zip Codes'!R$52:W$5334, 4, FALSE)</f>
        <v>SDGE</v>
      </c>
    </row>
    <row r="6069" spans="2:10" x14ac:dyDescent="0.25">
      <c r="B6069" s="63">
        <v>6073006802</v>
      </c>
      <c r="C6069" s="63">
        <v>5032</v>
      </c>
      <c r="D6069" s="63" t="s">
        <v>190</v>
      </c>
      <c r="E6069" s="96">
        <v>92106</v>
      </c>
      <c r="F6069" s="63">
        <v>21.583724705092902</v>
      </c>
      <c r="G6069" s="63">
        <v>0</v>
      </c>
      <c r="H6069" s="63">
        <v>29.5</v>
      </c>
      <c r="I6069" s="98" t="str">
        <f>VLOOKUP(E6069, 'Program Data Extracts-Zip Codes'!R$52:W$5334, 6, FALSE)</f>
        <v>SDGE</v>
      </c>
      <c r="J6069" s="98" t="str">
        <f>VLOOKUP(E6069, 'Program Data Extracts-Zip Codes'!R$52:W$5334, 4, FALSE)</f>
        <v>SDGE</v>
      </c>
    </row>
    <row r="6070" spans="2:10" x14ac:dyDescent="0.25">
      <c r="B6070" s="63">
        <v>6073008505</v>
      </c>
      <c r="C6070" s="63">
        <v>5605</v>
      </c>
      <c r="D6070" s="63" t="s">
        <v>190</v>
      </c>
      <c r="E6070" s="96">
        <v>92117</v>
      </c>
      <c r="F6070" s="63">
        <v>21.360231017601802</v>
      </c>
      <c r="G6070" s="63">
        <v>0</v>
      </c>
      <c r="H6070" s="63">
        <v>30.5</v>
      </c>
      <c r="I6070" s="98" t="str">
        <f>VLOOKUP(E6070, 'Program Data Extracts-Zip Codes'!R$52:W$5334, 6, FALSE)</f>
        <v>SDGE</v>
      </c>
      <c r="J6070" s="98" t="str">
        <f>VLOOKUP(E6070, 'Program Data Extracts-Zip Codes'!R$52:W$5334, 4, FALSE)</f>
        <v>SDGE</v>
      </c>
    </row>
    <row r="6071" spans="2:10" x14ac:dyDescent="0.25">
      <c r="B6071" s="63">
        <v>6073008359</v>
      </c>
      <c r="C6071" s="63">
        <v>3975</v>
      </c>
      <c r="D6071" s="63" t="s">
        <v>190</v>
      </c>
      <c r="E6071" s="96">
        <v>92126</v>
      </c>
      <c r="F6071" s="63">
        <v>21.163817931293998</v>
      </c>
      <c r="G6071" s="63">
        <v>0</v>
      </c>
      <c r="H6071" s="63">
        <v>32.9</v>
      </c>
      <c r="I6071" s="98" t="str">
        <f>VLOOKUP(E6071, 'Program Data Extracts-Zip Codes'!R$52:W$5334, 6, FALSE)</f>
        <v>SDGE</v>
      </c>
      <c r="J6071" s="98" t="str">
        <f>VLOOKUP(E6071, 'Program Data Extracts-Zip Codes'!R$52:W$5334, 4, FALSE)</f>
        <v>SDGE</v>
      </c>
    </row>
    <row r="6072" spans="2:10" x14ac:dyDescent="0.25">
      <c r="B6072" s="63">
        <v>6073002905</v>
      </c>
      <c r="C6072" s="63">
        <v>4022</v>
      </c>
      <c r="D6072" s="63" t="s">
        <v>190</v>
      </c>
      <c r="E6072" s="96">
        <v>92115</v>
      </c>
      <c r="F6072" s="63">
        <v>21.0047206801008</v>
      </c>
      <c r="G6072" s="63">
        <v>0</v>
      </c>
      <c r="H6072" s="63">
        <v>37.5</v>
      </c>
      <c r="I6072" s="98" t="str">
        <f>VLOOKUP(E6072, 'Program Data Extracts-Zip Codes'!R$52:W$5334, 6, FALSE)</f>
        <v>SDGE</v>
      </c>
      <c r="J6072" s="98" t="str">
        <f>VLOOKUP(E6072, 'Program Data Extracts-Zip Codes'!R$52:W$5334, 4, FALSE)</f>
        <v>SDGE</v>
      </c>
    </row>
    <row r="6073" spans="2:10" x14ac:dyDescent="0.25">
      <c r="B6073" s="63">
        <v>6073003202</v>
      </c>
      <c r="C6073" s="63">
        <v>4551</v>
      </c>
      <c r="D6073" s="63" t="s">
        <v>190</v>
      </c>
      <c r="E6073" s="96">
        <v>92139</v>
      </c>
      <c r="F6073" s="63">
        <v>20.969351018749801</v>
      </c>
      <c r="G6073" s="63">
        <v>0</v>
      </c>
      <c r="H6073" s="63">
        <v>46.6</v>
      </c>
      <c r="I6073" s="98" t="str">
        <f>VLOOKUP(E6073, 'Program Data Extracts-Zip Codes'!R$52:W$5334, 6, FALSE)</f>
        <v>SDGE</v>
      </c>
      <c r="J6073" s="98" t="str">
        <f>VLOOKUP(E6073, 'Program Data Extracts-Zip Codes'!R$52:W$5334, 4, FALSE)</f>
        <v>SDGE</v>
      </c>
    </row>
    <row r="6074" spans="2:10" x14ac:dyDescent="0.25">
      <c r="B6074" s="63">
        <v>6073008510</v>
      </c>
      <c r="C6074" s="63">
        <v>6626</v>
      </c>
      <c r="D6074" s="63" t="s">
        <v>190</v>
      </c>
      <c r="E6074" s="96">
        <v>92111</v>
      </c>
      <c r="F6074" s="63">
        <v>20.965038918918399</v>
      </c>
      <c r="G6074" s="63">
        <v>0</v>
      </c>
      <c r="H6074" s="63">
        <v>34.299999999999997</v>
      </c>
      <c r="I6074" s="98" t="str">
        <f>VLOOKUP(E6074, 'Program Data Extracts-Zip Codes'!R$52:W$5334, 6, FALSE)</f>
        <v>SDGE</v>
      </c>
      <c r="J6074" s="98" t="str">
        <f>VLOOKUP(E6074, 'Program Data Extracts-Zip Codes'!R$52:W$5334, 4, FALSE)</f>
        <v>SDGE</v>
      </c>
    </row>
    <row r="6075" spans="2:10" x14ac:dyDescent="0.25">
      <c r="B6075" s="63">
        <v>6073000800</v>
      </c>
      <c r="C6075" s="63">
        <v>4280</v>
      </c>
      <c r="D6075" s="63" t="s">
        <v>190</v>
      </c>
      <c r="E6075" s="96">
        <v>92104</v>
      </c>
      <c r="F6075" s="63">
        <v>20.8108163417856</v>
      </c>
      <c r="G6075" s="63">
        <v>0</v>
      </c>
      <c r="H6075" s="63">
        <v>31.8</v>
      </c>
      <c r="I6075" s="98" t="str">
        <f>VLOOKUP(E6075, 'Program Data Extracts-Zip Codes'!R$52:W$5334, 6, FALSE)</f>
        <v>SDGE</v>
      </c>
      <c r="J6075" s="98" t="str">
        <f>VLOOKUP(E6075, 'Program Data Extracts-Zip Codes'!R$52:W$5334, 4, FALSE)</f>
        <v>SDGE</v>
      </c>
    </row>
    <row r="6076" spans="2:10" x14ac:dyDescent="0.25">
      <c r="B6076" s="63">
        <v>6073010004</v>
      </c>
      <c r="C6076" s="63">
        <v>4679</v>
      </c>
      <c r="D6076" s="63" t="s">
        <v>190</v>
      </c>
      <c r="E6076" s="96">
        <v>92154</v>
      </c>
      <c r="F6076" s="63">
        <v>20.723594293286101</v>
      </c>
      <c r="G6076" s="63">
        <v>0</v>
      </c>
      <c r="H6076" s="63">
        <v>42.4</v>
      </c>
      <c r="I6076" s="98" t="str">
        <f>VLOOKUP(E6076, 'Program Data Extracts-Zip Codes'!R$52:W$5334, 6, FALSE)</f>
        <v>SDGE</v>
      </c>
      <c r="J6076" s="98" t="str">
        <f>VLOOKUP(E6076, 'Program Data Extracts-Zip Codes'!R$52:W$5334, 4, FALSE)</f>
        <v>SDGE</v>
      </c>
    </row>
    <row r="6077" spans="2:10" x14ac:dyDescent="0.25">
      <c r="B6077" s="63">
        <v>6073001500</v>
      </c>
      <c r="C6077" s="63">
        <v>3934</v>
      </c>
      <c r="D6077" s="63" t="s">
        <v>190</v>
      </c>
      <c r="E6077" s="96">
        <v>92104</v>
      </c>
      <c r="F6077" s="63">
        <v>20.655820777193298</v>
      </c>
      <c r="G6077" s="63">
        <v>0</v>
      </c>
      <c r="H6077" s="63">
        <v>31.4</v>
      </c>
      <c r="I6077" s="98" t="str">
        <f>VLOOKUP(E6077, 'Program Data Extracts-Zip Codes'!R$52:W$5334, 6, FALSE)</f>
        <v>SDGE</v>
      </c>
      <c r="J6077" s="98" t="str">
        <f>VLOOKUP(E6077, 'Program Data Extracts-Zip Codes'!R$52:W$5334, 4, FALSE)</f>
        <v>SDGE</v>
      </c>
    </row>
    <row r="6078" spans="2:10" x14ac:dyDescent="0.25">
      <c r="B6078" s="63">
        <v>6073003107</v>
      </c>
      <c r="C6078" s="63">
        <v>5992</v>
      </c>
      <c r="D6078" s="63" t="s">
        <v>190</v>
      </c>
      <c r="E6078" s="96">
        <v>92114</v>
      </c>
      <c r="F6078" s="63">
        <v>20.630736633031301</v>
      </c>
      <c r="G6078" s="63">
        <v>0</v>
      </c>
      <c r="H6078" s="63">
        <v>35.6</v>
      </c>
      <c r="I6078" s="98" t="str">
        <f>VLOOKUP(E6078, 'Program Data Extracts-Zip Codes'!R$52:W$5334, 6, FALSE)</f>
        <v>SDGE</v>
      </c>
      <c r="J6078" s="98" t="str">
        <f>VLOOKUP(E6078, 'Program Data Extracts-Zip Codes'!R$52:W$5334, 4, FALSE)</f>
        <v>SDGE</v>
      </c>
    </row>
    <row r="6079" spans="2:10" x14ac:dyDescent="0.25">
      <c r="B6079" s="63">
        <v>6073008504</v>
      </c>
      <c r="C6079" s="63">
        <v>6021</v>
      </c>
      <c r="D6079" s="63" t="s">
        <v>190</v>
      </c>
      <c r="E6079" s="96">
        <v>92117</v>
      </c>
      <c r="F6079" s="63">
        <v>20.3207090709741</v>
      </c>
      <c r="G6079" s="63">
        <v>0</v>
      </c>
      <c r="H6079" s="63">
        <v>23.3</v>
      </c>
      <c r="I6079" s="98" t="str">
        <f>VLOOKUP(E6079, 'Program Data Extracts-Zip Codes'!R$52:W$5334, 6, FALSE)</f>
        <v>SDGE</v>
      </c>
      <c r="J6079" s="98" t="str">
        <f>VLOOKUP(E6079, 'Program Data Extracts-Zip Codes'!R$52:W$5334, 4, FALSE)</f>
        <v>SDGE</v>
      </c>
    </row>
    <row r="6080" spans="2:10" x14ac:dyDescent="0.25">
      <c r="B6080" s="63">
        <v>6073002904</v>
      </c>
      <c r="C6080" s="63">
        <v>7316</v>
      </c>
      <c r="D6080" s="63" t="s">
        <v>190</v>
      </c>
      <c r="E6080" s="96">
        <v>92115</v>
      </c>
      <c r="F6080" s="63">
        <v>20.2779458003128</v>
      </c>
      <c r="G6080" s="63">
        <v>0</v>
      </c>
      <c r="H6080" s="63">
        <v>69.8</v>
      </c>
      <c r="I6080" s="98" t="str">
        <f>VLOOKUP(E6080, 'Program Data Extracts-Zip Codes'!R$52:W$5334, 6, FALSE)</f>
        <v>SDGE</v>
      </c>
      <c r="J6080" s="98" t="str">
        <f>VLOOKUP(E6080, 'Program Data Extracts-Zip Codes'!R$52:W$5334, 4, FALSE)</f>
        <v>SDGE</v>
      </c>
    </row>
    <row r="6081" spans="2:10" x14ac:dyDescent="0.25">
      <c r="B6081" s="63">
        <v>6073002804</v>
      </c>
      <c r="C6081" s="63">
        <v>4638</v>
      </c>
      <c r="D6081" s="63" t="s">
        <v>190</v>
      </c>
      <c r="E6081" s="96">
        <v>92115</v>
      </c>
      <c r="F6081" s="63">
        <v>20.235577609659</v>
      </c>
      <c r="G6081" s="63">
        <v>0</v>
      </c>
      <c r="H6081" s="63">
        <v>48.3</v>
      </c>
      <c r="I6081" s="98" t="str">
        <f>VLOOKUP(E6081, 'Program Data Extracts-Zip Codes'!R$52:W$5334, 6, FALSE)</f>
        <v>SDGE</v>
      </c>
      <c r="J6081" s="98" t="str">
        <f>VLOOKUP(E6081, 'Program Data Extracts-Zip Codes'!R$52:W$5334, 4, FALSE)</f>
        <v>SDGE</v>
      </c>
    </row>
    <row r="6082" spans="2:10" x14ac:dyDescent="0.25">
      <c r="B6082" s="63">
        <v>6073003211</v>
      </c>
      <c r="C6082" s="63">
        <v>3165</v>
      </c>
      <c r="D6082" s="63" t="s">
        <v>190</v>
      </c>
      <c r="E6082" s="96">
        <v>92139</v>
      </c>
      <c r="F6082" s="63">
        <v>20.1125709776496</v>
      </c>
      <c r="G6082" s="63">
        <v>0</v>
      </c>
      <c r="H6082" s="63">
        <v>27.3</v>
      </c>
      <c r="I6082" s="98" t="str">
        <f>VLOOKUP(E6082, 'Program Data Extracts-Zip Codes'!R$52:W$5334, 6, FALSE)</f>
        <v>SDGE</v>
      </c>
      <c r="J6082" s="98" t="str">
        <f>VLOOKUP(E6082, 'Program Data Extracts-Zip Codes'!R$52:W$5334, 4, FALSE)</f>
        <v>SDGE</v>
      </c>
    </row>
    <row r="6083" spans="2:10" x14ac:dyDescent="0.25">
      <c r="B6083" s="63">
        <v>6073003209</v>
      </c>
      <c r="C6083" s="63">
        <v>5385</v>
      </c>
      <c r="D6083" s="63" t="s">
        <v>190</v>
      </c>
      <c r="E6083" s="96">
        <v>92139</v>
      </c>
      <c r="F6083" s="63">
        <v>20.0932317110152</v>
      </c>
      <c r="G6083" s="63">
        <v>0</v>
      </c>
      <c r="H6083" s="63">
        <v>33.799999999999997</v>
      </c>
      <c r="I6083" s="98" t="str">
        <f>VLOOKUP(E6083, 'Program Data Extracts-Zip Codes'!R$52:W$5334, 6, FALSE)</f>
        <v>SDGE</v>
      </c>
      <c r="J6083" s="98" t="str">
        <f>VLOOKUP(E6083, 'Program Data Extracts-Zip Codes'!R$52:W$5334, 4, FALSE)</f>
        <v>SDGE</v>
      </c>
    </row>
    <row r="6084" spans="2:10" x14ac:dyDescent="0.25">
      <c r="B6084" s="63">
        <v>6073008350</v>
      </c>
      <c r="C6084" s="63">
        <v>6493</v>
      </c>
      <c r="D6084" s="63" t="s">
        <v>190</v>
      </c>
      <c r="E6084" s="96">
        <v>92121</v>
      </c>
      <c r="F6084" s="63">
        <v>19.689335629897599</v>
      </c>
      <c r="G6084" s="63">
        <v>0</v>
      </c>
      <c r="H6084" s="63">
        <v>9.1</v>
      </c>
      <c r="I6084" s="98" t="str">
        <f>VLOOKUP(E6084, 'Program Data Extracts-Zip Codes'!R$52:W$5334, 6, FALSE)</f>
        <v>SDGE</v>
      </c>
      <c r="J6084" s="98" t="str">
        <f>VLOOKUP(E6084, 'Program Data Extracts-Zip Codes'!R$52:W$5334, 4, FALSE)</f>
        <v>SDGE</v>
      </c>
    </row>
    <row r="6085" spans="2:10" x14ac:dyDescent="0.25">
      <c r="B6085" s="63">
        <v>6073004200</v>
      </c>
      <c r="C6085" s="63">
        <v>5673</v>
      </c>
      <c r="D6085" s="63" t="s">
        <v>190</v>
      </c>
      <c r="E6085" s="96">
        <v>92104</v>
      </c>
      <c r="F6085" s="63">
        <v>19.6517924119401</v>
      </c>
      <c r="G6085" s="63">
        <v>0</v>
      </c>
      <c r="H6085" s="63">
        <v>19.600000000000001</v>
      </c>
      <c r="I6085" s="98" t="str">
        <f>VLOOKUP(E6085, 'Program Data Extracts-Zip Codes'!R$52:W$5334, 6, FALSE)</f>
        <v>SDGE</v>
      </c>
      <c r="J6085" s="98" t="str">
        <f>VLOOKUP(E6085, 'Program Data Extracts-Zip Codes'!R$52:W$5334, 4, FALSE)</f>
        <v>SDGE</v>
      </c>
    </row>
    <row r="6086" spans="2:10" x14ac:dyDescent="0.25">
      <c r="B6086" s="63">
        <v>6073001700</v>
      </c>
      <c r="C6086" s="63">
        <v>4772</v>
      </c>
      <c r="D6086" s="63" t="s">
        <v>190</v>
      </c>
      <c r="E6086" s="96">
        <v>92116</v>
      </c>
      <c r="F6086" s="63">
        <v>19.629555447930699</v>
      </c>
      <c r="G6086" s="63">
        <v>0</v>
      </c>
      <c r="H6086" s="63">
        <v>47.6</v>
      </c>
      <c r="I6086" s="98" t="str">
        <f>VLOOKUP(E6086, 'Program Data Extracts-Zip Codes'!R$52:W$5334, 6, FALSE)</f>
        <v>SDGE</v>
      </c>
      <c r="J6086" s="98" t="str">
        <f>VLOOKUP(E6086, 'Program Data Extracts-Zip Codes'!R$52:W$5334, 4, FALSE)</f>
        <v>SDGE</v>
      </c>
    </row>
    <row r="6087" spans="2:10" x14ac:dyDescent="0.25">
      <c r="B6087" s="63">
        <v>6073003213</v>
      </c>
      <c r="C6087" s="63">
        <v>4193</v>
      </c>
      <c r="D6087" s="63" t="s">
        <v>190</v>
      </c>
      <c r="E6087" s="96">
        <v>92139</v>
      </c>
      <c r="F6087" s="63">
        <v>19.3446929114249</v>
      </c>
      <c r="G6087" s="63">
        <v>0</v>
      </c>
      <c r="H6087" s="63">
        <v>16.7</v>
      </c>
      <c r="I6087" s="98" t="str">
        <f>VLOOKUP(E6087, 'Program Data Extracts-Zip Codes'!R$52:W$5334, 6, FALSE)</f>
        <v>SDGE</v>
      </c>
      <c r="J6087" s="98" t="str">
        <f>VLOOKUP(E6087, 'Program Data Extracts-Zip Codes'!R$52:W$5334, 4, FALSE)</f>
        <v>SDGE</v>
      </c>
    </row>
    <row r="6088" spans="2:10" x14ac:dyDescent="0.25">
      <c r="B6088" s="63">
        <v>6073001300</v>
      </c>
      <c r="C6088" s="63">
        <v>6197</v>
      </c>
      <c r="D6088" s="63" t="s">
        <v>190</v>
      </c>
      <c r="E6088" s="96">
        <v>92104</v>
      </c>
      <c r="F6088" s="63">
        <v>19.164098500206698</v>
      </c>
      <c r="G6088" s="63">
        <v>0</v>
      </c>
      <c r="H6088" s="63">
        <v>39.1</v>
      </c>
      <c r="I6088" s="98" t="str">
        <f>VLOOKUP(E6088, 'Program Data Extracts-Zip Codes'!R$52:W$5334, 6, FALSE)</f>
        <v>SDGE</v>
      </c>
      <c r="J6088" s="98" t="str">
        <f>VLOOKUP(E6088, 'Program Data Extracts-Zip Codes'!R$52:W$5334, 4, FALSE)</f>
        <v>SDGE</v>
      </c>
    </row>
    <row r="6089" spans="2:10" x14ac:dyDescent="0.25">
      <c r="B6089" s="63">
        <v>6073003103</v>
      </c>
      <c r="C6089" s="63">
        <v>6256</v>
      </c>
      <c r="D6089" s="63" t="s">
        <v>190</v>
      </c>
      <c r="E6089" s="96">
        <v>92114</v>
      </c>
      <c r="F6089" s="63">
        <v>19.097473493401601</v>
      </c>
      <c r="G6089" s="63">
        <v>0</v>
      </c>
      <c r="H6089" s="63">
        <v>36.200000000000003</v>
      </c>
      <c r="I6089" s="98" t="str">
        <f>VLOOKUP(E6089, 'Program Data Extracts-Zip Codes'!R$52:W$5334, 6, FALSE)</f>
        <v>SDGE</v>
      </c>
      <c r="J6089" s="98" t="str">
        <f>VLOOKUP(E6089, 'Program Data Extracts-Zip Codes'!R$52:W$5334, 4, FALSE)</f>
        <v>SDGE</v>
      </c>
    </row>
    <row r="6090" spans="2:10" x14ac:dyDescent="0.25">
      <c r="B6090" s="63">
        <v>6073002301</v>
      </c>
      <c r="C6090" s="63">
        <v>2821</v>
      </c>
      <c r="D6090" s="63" t="s">
        <v>190</v>
      </c>
      <c r="E6090" s="96">
        <v>92115</v>
      </c>
      <c r="F6090" s="63">
        <v>19.011305183862302</v>
      </c>
      <c r="G6090" s="63">
        <v>0</v>
      </c>
      <c r="H6090" s="63">
        <v>64.2</v>
      </c>
      <c r="I6090" s="98" t="str">
        <f>VLOOKUP(E6090, 'Program Data Extracts-Zip Codes'!R$52:W$5334, 6, FALSE)</f>
        <v>SDGE</v>
      </c>
      <c r="J6090" s="98" t="str">
        <f>VLOOKUP(E6090, 'Program Data Extracts-Zip Codes'!R$52:W$5334, 4, FALSE)</f>
        <v>SDGE</v>
      </c>
    </row>
    <row r="6091" spans="2:10" x14ac:dyDescent="0.25">
      <c r="B6091" s="63">
        <v>6073009604</v>
      </c>
      <c r="C6091" s="63">
        <v>3179</v>
      </c>
      <c r="D6091" s="63" t="s">
        <v>190</v>
      </c>
      <c r="E6091" s="96">
        <v>92120</v>
      </c>
      <c r="F6091" s="63">
        <v>18.998694824942699</v>
      </c>
      <c r="G6091" s="63">
        <v>0</v>
      </c>
      <c r="H6091" s="63">
        <v>13.4</v>
      </c>
      <c r="I6091" s="98" t="str">
        <f>VLOOKUP(E6091, 'Program Data Extracts-Zip Codes'!R$52:W$5334, 6, FALSE)</f>
        <v>SDGE</v>
      </c>
      <c r="J6091" s="98" t="str">
        <f>VLOOKUP(E6091, 'Program Data Extracts-Zip Codes'!R$52:W$5334, 4, FALSE)</f>
        <v>SDGE</v>
      </c>
    </row>
    <row r="6092" spans="2:10" x14ac:dyDescent="0.25">
      <c r="B6092" s="63">
        <v>6073007600</v>
      </c>
      <c r="C6092" s="63">
        <v>5607</v>
      </c>
      <c r="D6092" s="63" t="s">
        <v>190</v>
      </c>
      <c r="E6092" s="96">
        <v>92109</v>
      </c>
      <c r="F6092" s="63">
        <v>18.907673189715201</v>
      </c>
      <c r="G6092" s="63">
        <v>0</v>
      </c>
      <c r="H6092" s="63">
        <v>37.299999999999997</v>
      </c>
      <c r="I6092" s="98" t="str">
        <f>VLOOKUP(E6092, 'Program Data Extracts-Zip Codes'!R$52:W$5334, 6, FALSE)</f>
        <v>SDGE</v>
      </c>
      <c r="J6092" s="98" t="str">
        <f>VLOOKUP(E6092, 'Program Data Extracts-Zip Codes'!R$52:W$5334, 4, FALSE)</f>
        <v>SDGE</v>
      </c>
    </row>
    <row r="6093" spans="2:10" x14ac:dyDescent="0.25">
      <c r="B6093" s="63">
        <v>6073009510</v>
      </c>
      <c r="C6093" s="63">
        <v>5087</v>
      </c>
      <c r="D6093" s="63" t="s">
        <v>190</v>
      </c>
      <c r="E6093" s="96">
        <v>92124</v>
      </c>
      <c r="F6093" s="63">
        <v>18.8582107813683</v>
      </c>
      <c r="G6093" s="63">
        <v>0</v>
      </c>
      <c r="H6093" s="63">
        <v>45.1</v>
      </c>
      <c r="I6093" s="98" t="str">
        <f>VLOOKUP(E6093, 'Program Data Extracts-Zip Codes'!R$52:W$5334, 6, FALSE)</f>
        <v>SDGE</v>
      </c>
      <c r="J6093" s="98" t="str">
        <f>VLOOKUP(E6093, 'Program Data Extracts-Zip Codes'!R$52:W$5334, 4, FALSE)</f>
        <v>SDGE</v>
      </c>
    </row>
    <row r="6094" spans="2:10" x14ac:dyDescent="0.25">
      <c r="B6094" s="63">
        <v>6073009511</v>
      </c>
      <c r="C6094" s="63">
        <v>4427</v>
      </c>
      <c r="D6094" s="63" t="s">
        <v>190</v>
      </c>
      <c r="E6094" s="96">
        <v>92124</v>
      </c>
      <c r="F6094" s="63">
        <v>18.8367511012348</v>
      </c>
      <c r="G6094" s="63">
        <v>0</v>
      </c>
      <c r="H6094" s="63">
        <v>53</v>
      </c>
      <c r="I6094" s="98" t="str">
        <f>VLOOKUP(E6094, 'Program Data Extracts-Zip Codes'!R$52:W$5334, 6, FALSE)</f>
        <v>SDGE</v>
      </c>
      <c r="J6094" s="98" t="str">
        <f>VLOOKUP(E6094, 'Program Data Extracts-Zip Codes'!R$52:W$5334, 4, FALSE)</f>
        <v>SDGE</v>
      </c>
    </row>
    <row r="6095" spans="2:10" x14ac:dyDescent="0.25">
      <c r="B6095" s="63">
        <v>6073006000</v>
      </c>
      <c r="C6095" s="63">
        <v>3536</v>
      </c>
      <c r="D6095" s="63" t="s">
        <v>190</v>
      </c>
      <c r="E6095" s="96">
        <v>92103</v>
      </c>
      <c r="F6095" s="63">
        <v>18.608209891888599</v>
      </c>
      <c r="G6095" s="63">
        <v>0</v>
      </c>
      <c r="H6095" s="63">
        <v>20.6</v>
      </c>
      <c r="I6095" s="98" t="str">
        <f>VLOOKUP(E6095, 'Program Data Extracts-Zip Codes'!R$52:W$5334, 6, FALSE)</f>
        <v>SDGE</v>
      </c>
      <c r="J6095" s="98" t="str">
        <f>VLOOKUP(E6095, 'Program Data Extracts-Zip Codes'!R$52:W$5334, 4, FALSE)</f>
        <v>SDGE</v>
      </c>
    </row>
    <row r="6096" spans="2:10" x14ac:dyDescent="0.25">
      <c r="B6096" s="63">
        <v>6073008701</v>
      </c>
      <c r="C6096" s="63">
        <v>3361</v>
      </c>
      <c r="D6096" s="63" t="s">
        <v>190</v>
      </c>
      <c r="E6096" s="96">
        <v>92111</v>
      </c>
      <c r="F6096" s="63">
        <v>18.542973496525399</v>
      </c>
      <c r="G6096" s="63">
        <v>0</v>
      </c>
      <c r="H6096" s="63">
        <v>27.7</v>
      </c>
      <c r="I6096" s="98" t="str">
        <f>VLOOKUP(E6096, 'Program Data Extracts-Zip Codes'!R$52:W$5334, 6, FALSE)</f>
        <v>SDGE</v>
      </c>
      <c r="J6096" s="98" t="str">
        <f>VLOOKUP(E6096, 'Program Data Extracts-Zip Codes'!R$52:W$5334, 4, FALSE)</f>
        <v>SDGE</v>
      </c>
    </row>
    <row r="6097" spans="2:10" x14ac:dyDescent="0.25">
      <c r="B6097" s="63">
        <v>6073008358</v>
      </c>
      <c r="C6097" s="63">
        <v>6554</v>
      </c>
      <c r="D6097" s="63" t="s">
        <v>190</v>
      </c>
      <c r="E6097" s="96">
        <v>92126</v>
      </c>
      <c r="F6097" s="63">
        <v>18.293447583452998</v>
      </c>
      <c r="G6097" s="63">
        <v>0</v>
      </c>
      <c r="H6097" s="63">
        <v>28.4</v>
      </c>
      <c r="I6097" s="98" t="str">
        <f>VLOOKUP(E6097, 'Program Data Extracts-Zip Codes'!R$52:W$5334, 6, FALSE)</f>
        <v>SDGE</v>
      </c>
      <c r="J6097" s="98" t="str">
        <f>VLOOKUP(E6097, 'Program Data Extracts-Zip Codes'!R$52:W$5334, 4, FALSE)</f>
        <v>SDGE</v>
      </c>
    </row>
    <row r="6098" spans="2:10" x14ac:dyDescent="0.25">
      <c r="B6098" s="63">
        <v>6073002702</v>
      </c>
      <c r="C6098" s="63">
        <v>5180</v>
      </c>
      <c r="D6098" s="63" t="s">
        <v>190</v>
      </c>
      <c r="E6098" s="96">
        <v>92115</v>
      </c>
      <c r="F6098" s="63">
        <v>18.2593943727584</v>
      </c>
      <c r="G6098" s="63">
        <v>0</v>
      </c>
      <c r="H6098" s="63">
        <v>41.8</v>
      </c>
      <c r="I6098" s="98" t="str">
        <f>VLOOKUP(E6098, 'Program Data Extracts-Zip Codes'!R$52:W$5334, 6, FALSE)</f>
        <v>SDGE</v>
      </c>
      <c r="J6098" s="98" t="str">
        <f>VLOOKUP(E6098, 'Program Data Extracts-Zip Codes'!R$52:W$5334, 4, FALSE)</f>
        <v>SDGE</v>
      </c>
    </row>
    <row r="6099" spans="2:10" x14ac:dyDescent="0.25">
      <c r="B6099" s="63">
        <v>6073009603</v>
      </c>
      <c r="C6099" s="63">
        <v>4533</v>
      </c>
      <c r="D6099" s="63" t="s">
        <v>190</v>
      </c>
      <c r="E6099" s="96">
        <v>92108</v>
      </c>
      <c r="F6099" s="63">
        <v>18.198202269025</v>
      </c>
      <c r="G6099" s="63">
        <v>0</v>
      </c>
      <c r="H6099" s="63">
        <v>32.9</v>
      </c>
      <c r="I6099" s="98" t="str">
        <f>VLOOKUP(E6099, 'Program Data Extracts-Zip Codes'!R$52:W$5334, 6, FALSE)</f>
        <v>SDGE</v>
      </c>
      <c r="J6099" s="98" t="str">
        <f>VLOOKUP(E6099, 'Program Data Extracts-Zip Codes'!R$52:W$5334, 4, FALSE)</f>
        <v>SDGE</v>
      </c>
    </row>
    <row r="6100" spans="2:10" x14ac:dyDescent="0.25">
      <c r="B6100" s="63">
        <v>6073006600</v>
      </c>
      <c r="C6100" s="63">
        <v>1920</v>
      </c>
      <c r="D6100" s="63" t="s">
        <v>190</v>
      </c>
      <c r="E6100" s="96">
        <v>92110</v>
      </c>
      <c r="F6100" s="63">
        <v>17.9215179282957</v>
      </c>
      <c r="G6100" s="63">
        <v>0</v>
      </c>
      <c r="H6100" s="63">
        <v>44.5</v>
      </c>
      <c r="I6100" s="98" t="str">
        <f>VLOOKUP(E6100, 'Program Data Extracts-Zip Codes'!R$52:W$5334, 6, FALSE)</f>
        <v>SDGE</v>
      </c>
      <c r="J6100" s="98" t="str">
        <f>VLOOKUP(E6100, 'Program Data Extracts-Zip Codes'!R$52:W$5334, 4, FALSE)</f>
        <v>SDGE</v>
      </c>
    </row>
    <row r="6101" spans="2:10" x14ac:dyDescent="0.25">
      <c r="B6101" s="63">
        <v>6073009304</v>
      </c>
      <c r="C6101" s="63">
        <v>7944</v>
      </c>
      <c r="D6101" s="63" t="s">
        <v>190</v>
      </c>
      <c r="E6101" s="96">
        <v>92108</v>
      </c>
      <c r="F6101" s="63">
        <v>17.819160067334401</v>
      </c>
      <c r="G6101" s="63">
        <v>0</v>
      </c>
      <c r="H6101" s="63">
        <v>30.4</v>
      </c>
      <c r="I6101" s="98" t="str">
        <f>VLOOKUP(E6101, 'Program Data Extracts-Zip Codes'!R$52:W$5334, 6, FALSE)</f>
        <v>SDGE</v>
      </c>
      <c r="J6101" s="98" t="str">
        <f>VLOOKUP(E6101, 'Program Data Extracts-Zip Codes'!R$52:W$5334, 4, FALSE)</f>
        <v>SDGE</v>
      </c>
    </row>
    <row r="6102" spans="2:10" x14ac:dyDescent="0.25">
      <c r="B6102" s="63">
        <v>6073008503</v>
      </c>
      <c r="C6102" s="63">
        <v>6599</v>
      </c>
      <c r="D6102" s="63" t="s">
        <v>190</v>
      </c>
      <c r="E6102" s="96">
        <v>92117</v>
      </c>
      <c r="F6102" s="63">
        <v>17.573543122426699</v>
      </c>
      <c r="G6102" s="63">
        <v>0</v>
      </c>
      <c r="H6102" s="63">
        <v>20</v>
      </c>
      <c r="I6102" s="98" t="str">
        <f>VLOOKUP(E6102, 'Program Data Extracts-Zip Codes'!R$52:W$5334, 6, FALSE)</f>
        <v>SDGE</v>
      </c>
      <c r="J6102" s="98" t="str">
        <f>VLOOKUP(E6102, 'Program Data Extracts-Zip Codes'!R$52:W$5334, 4, FALSE)</f>
        <v>SDGE</v>
      </c>
    </row>
    <row r="6103" spans="2:10" x14ac:dyDescent="0.25">
      <c r="B6103" s="63">
        <v>6073000400</v>
      </c>
      <c r="C6103" s="63">
        <v>3669</v>
      </c>
      <c r="D6103" s="63" t="s">
        <v>190</v>
      </c>
      <c r="E6103" s="96">
        <v>92103</v>
      </c>
      <c r="F6103" s="63">
        <v>17.490627848654501</v>
      </c>
      <c r="G6103" s="63">
        <v>0</v>
      </c>
      <c r="H6103" s="63">
        <v>22.4</v>
      </c>
      <c r="I6103" s="98" t="str">
        <f>VLOOKUP(E6103, 'Program Data Extracts-Zip Codes'!R$52:W$5334, 6, FALSE)</f>
        <v>SDGE</v>
      </c>
      <c r="J6103" s="98" t="str">
        <f>VLOOKUP(E6103, 'Program Data Extracts-Zip Codes'!R$52:W$5334, 4, FALSE)</f>
        <v>SDGE</v>
      </c>
    </row>
    <row r="6104" spans="2:10" x14ac:dyDescent="0.25">
      <c r="B6104" s="63">
        <v>6073003113</v>
      </c>
      <c r="C6104" s="63">
        <v>5043</v>
      </c>
      <c r="D6104" s="63" t="s">
        <v>190</v>
      </c>
      <c r="E6104" s="96">
        <v>92114</v>
      </c>
      <c r="F6104" s="63">
        <v>17.2555503069689</v>
      </c>
      <c r="G6104" s="63">
        <v>0</v>
      </c>
      <c r="H6104" s="63">
        <v>41.9</v>
      </c>
      <c r="I6104" s="98" t="str">
        <f>VLOOKUP(E6104, 'Program Data Extracts-Zip Codes'!R$52:W$5334, 6, FALSE)</f>
        <v>SDGE</v>
      </c>
      <c r="J6104" s="98" t="str">
        <f>VLOOKUP(E6104, 'Program Data Extracts-Zip Codes'!R$52:W$5334, 4, FALSE)</f>
        <v>SDGE</v>
      </c>
    </row>
    <row r="6105" spans="2:10" x14ac:dyDescent="0.25">
      <c r="B6105" s="63">
        <v>6073001100</v>
      </c>
      <c r="C6105" s="63">
        <v>3098</v>
      </c>
      <c r="D6105" s="63" t="s">
        <v>190</v>
      </c>
      <c r="E6105" s="96">
        <v>92116</v>
      </c>
      <c r="F6105" s="63">
        <v>17.1951481992017</v>
      </c>
      <c r="G6105" s="63">
        <v>0</v>
      </c>
      <c r="H6105" s="63">
        <v>33.6</v>
      </c>
      <c r="I6105" s="98" t="str">
        <f>VLOOKUP(E6105, 'Program Data Extracts-Zip Codes'!R$52:W$5334, 6, FALSE)</f>
        <v>SDGE</v>
      </c>
      <c r="J6105" s="98" t="str">
        <f>VLOOKUP(E6105, 'Program Data Extracts-Zip Codes'!R$52:W$5334, 4, FALSE)</f>
        <v>SDGE</v>
      </c>
    </row>
    <row r="6106" spans="2:10" x14ac:dyDescent="0.25">
      <c r="B6106" s="63">
        <v>6073003114</v>
      </c>
      <c r="C6106" s="63">
        <v>3341</v>
      </c>
      <c r="D6106" s="63" t="s">
        <v>190</v>
      </c>
      <c r="E6106" s="96">
        <v>92114</v>
      </c>
      <c r="F6106" s="63">
        <v>17.034255428917898</v>
      </c>
      <c r="G6106" s="63">
        <v>0</v>
      </c>
      <c r="H6106" s="63">
        <v>25</v>
      </c>
      <c r="I6106" s="98" t="str">
        <f>VLOOKUP(E6106, 'Program Data Extracts-Zip Codes'!R$52:W$5334, 6, FALSE)</f>
        <v>SDGE</v>
      </c>
      <c r="J6106" s="98" t="str">
        <f>VLOOKUP(E6106, 'Program Data Extracts-Zip Codes'!R$52:W$5334, 4, FALSE)</f>
        <v>SDGE</v>
      </c>
    </row>
    <row r="6107" spans="2:10" x14ac:dyDescent="0.25">
      <c r="B6107" s="63">
        <v>6073003105</v>
      </c>
      <c r="C6107" s="63">
        <v>4167</v>
      </c>
      <c r="D6107" s="63" t="s">
        <v>190</v>
      </c>
      <c r="E6107" s="96">
        <v>92114</v>
      </c>
      <c r="F6107" s="63">
        <v>16.893859585353699</v>
      </c>
      <c r="G6107" s="63">
        <v>0</v>
      </c>
      <c r="H6107" s="63">
        <v>41.5</v>
      </c>
      <c r="I6107" s="98" t="str">
        <f>VLOOKUP(E6107, 'Program Data Extracts-Zip Codes'!R$52:W$5334, 6, FALSE)</f>
        <v>SDGE</v>
      </c>
      <c r="J6107" s="98" t="str">
        <f>VLOOKUP(E6107, 'Program Data Extracts-Zip Codes'!R$52:W$5334, 4, FALSE)</f>
        <v>SDGE</v>
      </c>
    </row>
    <row r="6108" spans="2:10" x14ac:dyDescent="0.25">
      <c r="B6108" s="63">
        <v>6073008506</v>
      </c>
      <c r="C6108" s="63">
        <v>4042</v>
      </c>
      <c r="D6108" s="63" t="s">
        <v>190</v>
      </c>
      <c r="E6108" s="96">
        <v>92117</v>
      </c>
      <c r="F6108" s="63">
        <v>16.712521725417702</v>
      </c>
      <c r="G6108" s="63">
        <v>0</v>
      </c>
      <c r="H6108" s="63">
        <v>25</v>
      </c>
      <c r="I6108" s="98" t="str">
        <f>VLOOKUP(E6108, 'Program Data Extracts-Zip Codes'!R$52:W$5334, 6, FALSE)</f>
        <v>SDGE</v>
      </c>
      <c r="J6108" s="98" t="str">
        <f>VLOOKUP(E6108, 'Program Data Extracts-Zip Codes'!R$52:W$5334, 4, FALSE)</f>
        <v>SDGE</v>
      </c>
    </row>
    <row r="6109" spans="2:10" x14ac:dyDescent="0.25">
      <c r="B6109" s="63">
        <v>6073000600</v>
      </c>
      <c r="C6109" s="63">
        <v>3108</v>
      </c>
      <c r="D6109" s="63" t="s">
        <v>190</v>
      </c>
      <c r="E6109" s="96">
        <v>92103</v>
      </c>
      <c r="F6109" s="63">
        <v>16.616100565603301</v>
      </c>
      <c r="G6109" s="63">
        <v>0</v>
      </c>
      <c r="H6109" s="63">
        <v>25.8</v>
      </c>
      <c r="I6109" s="98" t="str">
        <f>VLOOKUP(E6109, 'Program Data Extracts-Zip Codes'!R$52:W$5334, 6, FALSE)</f>
        <v>SDGE</v>
      </c>
      <c r="J6109" s="98" t="str">
        <f>VLOOKUP(E6109, 'Program Data Extracts-Zip Codes'!R$52:W$5334, 4, FALSE)</f>
        <v>SDGE</v>
      </c>
    </row>
    <row r="6110" spans="2:10" x14ac:dyDescent="0.25">
      <c r="B6110" s="63">
        <v>6073002100</v>
      </c>
      <c r="C6110" s="63">
        <v>5259</v>
      </c>
      <c r="D6110" s="63" t="s">
        <v>190</v>
      </c>
      <c r="E6110" s="96">
        <v>92116</v>
      </c>
      <c r="F6110" s="63">
        <v>16.537638130924101</v>
      </c>
      <c r="G6110" s="63">
        <v>0</v>
      </c>
      <c r="H6110" s="63">
        <v>31.4</v>
      </c>
      <c r="I6110" s="98" t="str">
        <f>VLOOKUP(E6110, 'Program Data Extracts-Zip Codes'!R$52:W$5334, 6, FALSE)</f>
        <v>SDGE</v>
      </c>
      <c r="J6110" s="98" t="str">
        <f>VLOOKUP(E6110, 'Program Data Extracts-Zip Codes'!R$52:W$5334, 4, FALSE)</f>
        <v>SDGE</v>
      </c>
    </row>
    <row r="6111" spans="2:10" x14ac:dyDescent="0.25">
      <c r="B6111" s="63">
        <v>6073001400</v>
      </c>
      <c r="C6111" s="63">
        <v>3084</v>
      </c>
      <c r="D6111" s="63" t="s">
        <v>190</v>
      </c>
      <c r="E6111" s="96">
        <v>92104</v>
      </c>
      <c r="F6111" s="63">
        <v>16.5124954129504</v>
      </c>
      <c r="G6111" s="63">
        <v>0</v>
      </c>
      <c r="H6111" s="63">
        <v>24.2</v>
      </c>
      <c r="I6111" s="98" t="str">
        <f>VLOOKUP(E6111, 'Program Data Extracts-Zip Codes'!R$52:W$5334, 6, FALSE)</f>
        <v>SDGE</v>
      </c>
      <c r="J6111" s="98" t="str">
        <f>VLOOKUP(E6111, 'Program Data Extracts-Zip Codes'!R$52:W$5334, 4, FALSE)</f>
        <v>SDGE</v>
      </c>
    </row>
    <row r="6112" spans="2:10" x14ac:dyDescent="0.25">
      <c r="B6112" s="63">
        <v>6073009509</v>
      </c>
      <c r="C6112" s="63">
        <v>4136</v>
      </c>
      <c r="D6112" s="63" t="s">
        <v>190</v>
      </c>
      <c r="E6112" s="96">
        <v>92124</v>
      </c>
      <c r="F6112" s="63">
        <v>16.5072301465854</v>
      </c>
      <c r="G6112" s="63">
        <v>0</v>
      </c>
      <c r="H6112" s="63">
        <v>16.100000000000001</v>
      </c>
      <c r="I6112" s="98" t="str">
        <f>VLOOKUP(E6112, 'Program Data Extracts-Zip Codes'!R$52:W$5334, 6, FALSE)</f>
        <v>SDGE</v>
      </c>
      <c r="J6112" s="98" t="str">
        <f>VLOOKUP(E6112, 'Program Data Extracts-Zip Codes'!R$52:W$5334, 4, FALSE)</f>
        <v>SDGE</v>
      </c>
    </row>
    <row r="6113" spans="2:10" x14ac:dyDescent="0.25">
      <c r="B6113" s="63">
        <v>6073008901</v>
      </c>
      <c r="C6113" s="63">
        <v>4805</v>
      </c>
      <c r="D6113" s="63" t="s">
        <v>190</v>
      </c>
      <c r="E6113" s="96">
        <v>92111</v>
      </c>
      <c r="F6113" s="63">
        <v>16.384106098437599</v>
      </c>
      <c r="G6113" s="63">
        <v>0</v>
      </c>
      <c r="H6113" s="63">
        <v>24.8</v>
      </c>
      <c r="I6113" s="98" t="str">
        <f>VLOOKUP(E6113, 'Program Data Extracts-Zip Codes'!R$52:W$5334, 6, FALSE)</f>
        <v>SDGE</v>
      </c>
      <c r="J6113" s="98" t="str">
        <f>VLOOKUP(E6113, 'Program Data Extracts-Zip Codes'!R$52:W$5334, 4, FALSE)</f>
        <v>SDGE</v>
      </c>
    </row>
    <row r="6114" spans="2:10" x14ac:dyDescent="0.25">
      <c r="B6114" s="63">
        <v>6073017015</v>
      </c>
      <c r="C6114" s="63">
        <v>7295</v>
      </c>
      <c r="D6114" s="63" t="s">
        <v>190</v>
      </c>
      <c r="E6114" s="96">
        <v>92128</v>
      </c>
      <c r="F6114" s="63">
        <v>16.347637130621699</v>
      </c>
      <c r="G6114" s="63">
        <v>0</v>
      </c>
      <c r="H6114" s="63">
        <v>14</v>
      </c>
      <c r="I6114" s="98" t="str">
        <f>VLOOKUP(E6114, 'Program Data Extracts-Zip Codes'!R$52:W$5334, 6, FALSE)</f>
        <v>SDGE</v>
      </c>
      <c r="J6114" s="98" t="str">
        <f>VLOOKUP(E6114, 'Program Data Extracts-Zip Codes'!R$52:W$5334, 4, FALSE)</f>
        <v>SDGE</v>
      </c>
    </row>
    <row r="6115" spans="2:10" x14ac:dyDescent="0.25">
      <c r="B6115" s="63">
        <v>6073004400</v>
      </c>
      <c r="C6115" s="63">
        <v>3866</v>
      </c>
      <c r="D6115" s="63" t="s">
        <v>190</v>
      </c>
      <c r="E6115" s="96">
        <v>92102</v>
      </c>
      <c r="F6115" s="63">
        <v>16.293642952605602</v>
      </c>
      <c r="G6115" s="63">
        <v>0</v>
      </c>
      <c r="H6115" s="63">
        <v>25.1</v>
      </c>
      <c r="I6115" s="98" t="str">
        <f>VLOOKUP(E6115, 'Program Data Extracts-Zip Codes'!R$52:W$5334, 6, FALSE)</f>
        <v>SDGE</v>
      </c>
      <c r="J6115" s="98" t="str">
        <f>VLOOKUP(E6115, 'Program Data Extracts-Zip Codes'!R$52:W$5334, 4, FALSE)</f>
        <v>SDGE</v>
      </c>
    </row>
    <row r="6116" spans="2:10" x14ac:dyDescent="0.25">
      <c r="B6116" s="63">
        <v>6073014102</v>
      </c>
      <c r="C6116" s="63">
        <v>3768</v>
      </c>
      <c r="D6116" s="63" t="s">
        <v>190</v>
      </c>
      <c r="E6116" s="96">
        <v>92114</v>
      </c>
      <c r="F6116" s="63">
        <v>16.169588190937699</v>
      </c>
      <c r="G6116" s="63">
        <v>0</v>
      </c>
      <c r="H6116" s="63">
        <v>34.700000000000003</v>
      </c>
      <c r="I6116" s="98" t="str">
        <f>VLOOKUP(E6116, 'Program Data Extracts-Zip Codes'!R$52:W$5334, 6, FALSE)</f>
        <v>SDGE</v>
      </c>
      <c r="J6116" s="98" t="str">
        <f>VLOOKUP(E6116, 'Program Data Extracts-Zip Codes'!R$52:W$5334, 4, FALSE)</f>
        <v>SDGE</v>
      </c>
    </row>
    <row r="6117" spans="2:10" x14ac:dyDescent="0.25">
      <c r="B6117" s="63">
        <v>6073000500</v>
      </c>
      <c r="C6117" s="63">
        <v>2722</v>
      </c>
      <c r="D6117" s="63" t="s">
        <v>190</v>
      </c>
      <c r="E6117" s="96">
        <v>92116</v>
      </c>
      <c r="F6117" s="63">
        <v>16.100965766469798</v>
      </c>
      <c r="G6117" s="63">
        <v>0</v>
      </c>
      <c r="H6117" s="63">
        <v>19.8</v>
      </c>
      <c r="I6117" s="98" t="str">
        <f>VLOOKUP(E6117, 'Program Data Extracts-Zip Codes'!R$52:W$5334, 6, FALSE)</f>
        <v>SDGE</v>
      </c>
      <c r="J6117" s="98" t="str">
        <f>VLOOKUP(E6117, 'Program Data Extracts-Zip Codes'!R$52:W$5334, 4, FALSE)</f>
        <v>SDGE</v>
      </c>
    </row>
    <row r="6118" spans="2:10" x14ac:dyDescent="0.25">
      <c r="B6118" s="63">
        <v>6073001200</v>
      </c>
      <c r="C6118" s="63">
        <v>5660</v>
      </c>
      <c r="D6118" s="63" t="s">
        <v>190</v>
      </c>
      <c r="E6118" s="96">
        <v>92116</v>
      </c>
      <c r="F6118" s="63">
        <v>15.784979501761001</v>
      </c>
      <c r="G6118" s="63">
        <v>0</v>
      </c>
      <c r="H6118" s="63">
        <v>45.9</v>
      </c>
      <c r="I6118" s="98" t="str">
        <f>VLOOKUP(E6118, 'Program Data Extracts-Zip Codes'!R$52:W$5334, 6, FALSE)</f>
        <v>SDGE</v>
      </c>
      <c r="J6118" s="98" t="str">
        <f>VLOOKUP(E6118, 'Program Data Extracts-Zip Codes'!R$52:W$5334, 4, FALSE)</f>
        <v>SDGE</v>
      </c>
    </row>
    <row r="6119" spans="2:10" x14ac:dyDescent="0.25">
      <c r="B6119" s="63">
        <v>6073009101</v>
      </c>
      <c r="C6119" s="63">
        <v>5318</v>
      </c>
      <c r="D6119" s="63" t="s">
        <v>190</v>
      </c>
      <c r="E6119" s="96">
        <v>92117</v>
      </c>
      <c r="F6119" s="63">
        <v>15.519113223704601</v>
      </c>
      <c r="G6119" s="63">
        <v>0</v>
      </c>
      <c r="H6119" s="63">
        <v>12.6</v>
      </c>
      <c r="I6119" s="98" t="str">
        <f>VLOOKUP(E6119, 'Program Data Extracts-Zip Codes'!R$52:W$5334, 6, FALSE)</f>
        <v>SDGE</v>
      </c>
      <c r="J6119" s="98" t="str">
        <f>VLOOKUP(E6119, 'Program Data Extracts-Zip Codes'!R$52:W$5334, 4, FALSE)</f>
        <v>SDGE</v>
      </c>
    </row>
    <row r="6120" spans="2:10" x14ac:dyDescent="0.25">
      <c r="B6120" s="63">
        <v>6073000202</v>
      </c>
      <c r="C6120" s="63">
        <v>4208</v>
      </c>
      <c r="D6120" s="63" t="s">
        <v>190</v>
      </c>
      <c r="E6120" s="96">
        <v>92103</v>
      </c>
      <c r="F6120" s="63">
        <v>15.487402879231199</v>
      </c>
      <c r="G6120" s="63">
        <v>0</v>
      </c>
      <c r="H6120" s="63">
        <v>15.4</v>
      </c>
      <c r="I6120" s="98" t="str">
        <f>VLOOKUP(E6120, 'Program Data Extracts-Zip Codes'!R$52:W$5334, 6, FALSE)</f>
        <v>SDGE</v>
      </c>
      <c r="J6120" s="98" t="str">
        <f>VLOOKUP(E6120, 'Program Data Extracts-Zip Codes'!R$52:W$5334, 4, FALSE)</f>
        <v>SDGE</v>
      </c>
    </row>
    <row r="6121" spans="2:10" x14ac:dyDescent="0.25">
      <c r="B6121" s="63">
        <v>6073009301</v>
      </c>
      <c r="C6121" s="63">
        <v>4164</v>
      </c>
      <c r="D6121" s="63" t="s">
        <v>190</v>
      </c>
      <c r="E6121" s="96">
        <v>92123</v>
      </c>
      <c r="F6121" s="63">
        <v>15.435164654486201</v>
      </c>
      <c r="G6121" s="63">
        <v>0</v>
      </c>
      <c r="H6121" s="63">
        <v>27.7</v>
      </c>
      <c r="I6121" s="98" t="str">
        <f>VLOOKUP(E6121, 'Program Data Extracts-Zip Codes'!R$52:W$5334, 6, FALSE)</f>
        <v>SDGE</v>
      </c>
      <c r="J6121" s="98" t="str">
        <f>VLOOKUP(E6121, 'Program Data Extracts-Zip Codes'!R$52:W$5334, 4, FALSE)</f>
        <v>SDGE</v>
      </c>
    </row>
    <row r="6122" spans="2:10" x14ac:dyDescent="0.25">
      <c r="B6122" s="63">
        <v>6073002902</v>
      </c>
      <c r="C6122" s="63">
        <v>5272</v>
      </c>
      <c r="D6122" s="63" t="s">
        <v>190</v>
      </c>
      <c r="E6122" s="96">
        <v>92115</v>
      </c>
      <c r="F6122" s="63">
        <v>14.757983692373699</v>
      </c>
      <c r="G6122" s="63">
        <v>0</v>
      </c>
      <c r="H6122" s="63">
        <v>43.7</v>
      </c>
      <c r="I6122" s="98" t="str">
        <f>VLOOKUP(E6122, 'Program Data Extracts-Zip Codes'!R$52:W$5334, 6, FALSE)</f>
        <v>SDGE</v>
      </c>
      <c r="J6122" s="98" t="str">
        <f>VLOOKUP(E6122, 'Program Data Extracts-Zip Codes'!R$52:W$5334, 4, FALSE)</f>
        <v>SDGE</v>
      </c>
    </row>
    <row r="6123" spans="2:10" x14ac:dyDescent="0.25">
      <c r="B6123" s="63">
        <v>6073009802</v>
      </c>
      <c r="C6123" s="63">
        <v>6101</v>
      </c>
      <c r="D6123" s="63" t="s">
        <v>190</v>
      </c>
      <c r="E6123" s="96">
        <v>92119</v>
      </c>
      <c r="F6123" s="63">
        <v>14.610153843539599</v>
      </c>
      <c r="G6123" s="63">
        <v>0</v>
      </c>
      <c r="H6123" s="63">
        <v>32</v>
      </c>
      <c r="I6123" s="98" t="str">
        <f>VLOOKUP(E6123, 'Program Data Extracts-Zip Codes'!R$52:W$5334, 6, FALSE)</f>
        <v>SDGE</v>
      </c>
      <c r="J6123" s="98" t="str">
        <f>VLOOKUP(E6123, 'Program Data Extracts-Zip Codes'!R$52:W$5334, 4, FALSE)</f>
        <v>SDGE</v>
      </c>
    </row>
    <row r="6124" spans="2:10" x14ac:dyDescent="0.25">
      <c r="B6124" s="63">
        <v>6073008902</v>
      </c>
      <c r="C6124" s="63">
        <v>2221</v>
      </c>
      <c r="D6124" s="63" t="s">
        <v>190</v>
      </c>
      <c r="E6124" s="96">
        <v>92108</v>
      </c>
      <c r="F6124" s="63">
        <v>14.356020215901999</v>
      </c>
      <c r="G6124" s="63">
        <v>0</v>
      </c>
      <c r="H6124" s="63">
        <v>24.4</v>
      </c>
      <c r="I6124" s="98" t="str">
        <f>VLOOKUP(E6124, 'Program Data Extracts-Zip Codes'!R$52:W$5334, 6, FALSE)</f>
        <v>SDGE</v>
      </c>
      <c r="J6124" s="98" t="str">
        <f>VLOOKUP(E6124, 'Program Data Extracts-Zip Codes'!R$52:W$5334, 4, FALSE)</f>
        <v>SDGE</v>
      </c>
    </row>
    <row r="6125" spans="2:10" x14ac:dyDescent="0.25">
      <c r="B6125" s="63">
        <v>6073010011</v>
      </c>
      <c r="C6125" s="63">
        <v>3633</v>
      </c>
      <c r="D6125" s="63" t="s">
        <v>190</v>
      </c>
      <c r="E6125" s="96">
        <v>92154</v>
      </c>
      <c r="F6125" s="63">
        <v>14.185881561689101</v>
      </c>
      <c r="G6125" s="63">
        <v>0</v>
      </c>
      <c r="H6125" s="63">
        <v>34.700000000000003</v>
      </c>
      <c r="I6125" s="98" t="str">
        <f>VLOOKUP(E6125, 'Program Data Extracts-Zip Codes'!R$52:W$5334, 6, FALSE)</f>
        <v>SDGE</v>
      </c>
      <c r="J6125" s="98" t="str">
        <f>VLOOKUP(E6125, 'Program Data Extracts-Zip Codes'!R$52:W$5334, 4, FALSE)</f>
        <v>SDGE</v>
      </c>
    </row>
    <row r="6126" spans="2:10" x14ac:dyDescent="0.25">
      <c r="B6126" s="63">
        <v>6073004300</v>
      </c>
      <c r="C6126" s="63">
        <v>3665</v>
      </c>
      <c r="D6126" s="63" t="s">
        <v>190</v>
      </c>
      <c r="E6126" s="96">
        <v>92104</v>
      </c>
      <c r="F6126" s="63">
        <v>13.989687037906601</v>
      </c>
      <c r="G6126" s="63">
        <v>0</v>
      </c>
      <c r="H6126" s="63">
        <v>19.899999999999999</v>
      </c>
      <c r="I6126" s="98" t="str">
        <f>VLOOKUP(E6126, 'Program Data Extracts-Zip Codes'!R$52:W$5334, 6, FALSE)</f>
        <v>SDGE</v>
      </c>
      <c r="J6126" s="98" t="str">
        <f>VLOOKUP(E6126, 'Program Data Extracts-Zip Codes'!R$52:W$5334, 4, FALSE)</f>
        <v>SDGE</v>
      </c>
    </row>
    <row r="6127" spans="2:10" x14ac:dyDescent="0.25">
      <c r="B6127" s="63">
        <v>6073009106</v>
      </c>
      <c r="C6127" s="63">
        <v>3882</v>
      </c>
      <c r="D6127" s="63" t="s">
        <v>190</v>
      </c>
      <c r="E6127" s="96">
        <v>92110</v>
      </c>
      <c r="F6127" s="63">
        <v>13.755743661899301</v>
      </c>
      <c r="G6127" s="63">
        <v>0</v>
      </c>
      <c r="H6127" s="63">
        <v>27.1</v>
      </c>
      <c r="I6127" s="98" t="str">
        <f>VLOOKUP(E6127, 'Program Data Extracts-Zip Codes'!R$52:W$5334, 6, FALSE)</f>
        <v>SDGE</v>
      </c>
      <c r="J6127" s="98" t="str">
        <f>VLOOKUP(E6127, 'Program Data Extracts-Zip Codes'!R$52:W$5334, 4, FALSE)</f>
        <v>SDGE</v>
      </c>
    </row>
    <row r="6128" spans="2:10" x14ac:dyDescent="0.25">
      <c r="B6128" s="63">
        <v>6073008357</v>
      </c>
      <c r="C6128" s="63">
        <v>4345</v>
      </c>
      <c r="D6128" s="63" t="s">
        <v>190</v>
      </c>
      <c r="E6128" s="96">
        <v>92126</v>
      </c>
      <c r="F6128" s="63">
        <v>13.5542842364642</v>
      </c>
      <c r="G6128" s="63">
        <v>0</v>
      </c>
      <c r="H6128" s="63">
        <v>23.1</v>
      </c>
      <c r="I6128" s="98" t="str">
        <f>VLOOKUP(E6128, 'Program Data Extracts-Zip Codes'!R$52:W$5334, 6, FALSE)</f>
        <v>SDGE</v>
      </c>
      <c r="J6128" s="98" t="str">
        <f>VLOOKUP(E6128, 'Program Data Extracts-Zip Codes'!R$52:W$5334, 4, FALSE)</f>
        <v>SDGE</v>
      </c>
    </row>
    <row r="6129" spans="2:10" x14ac:dyDescent="0.25">
      <c r="B6129" s="63">
        <v>6073017035</v>
      </c>
      <c r="C6129" s="63">
        <v>2354</v>
      </c>
      <c r="D6129" s="63" t="s">
        <v>190</v>
      </c>
      <c r="E6129" s="96">
        <v>92129</v>
      </c>
      <c r="F6129" s="63">
        <v>13.462476147346701</v>
      </c>
      <c r="G6129" s="63">
        <v>0</v>
      </c>
      <c r="H6129" s="63">
        <v>40.4</v>
      </c>
      <c r="I6129" s="98" t="str">
        <f>VLOOKUP(E6129, 'Program Data Extracts-Zip Codes'!R$52:W$5334, 6, FALSE)</f>
        <v>SDGE</v>
      </c>
      <c r="J6129" s="98" t="str">
        <f>VLOOKUP(E6129, 'Program Data Extracts-Zip Codes'!R$52:W$5334, 4, FALSE)</f>
        <v>SDGE</v>
      </c>
    </row>
    <row r="6130" spans="2:10" x14ac:dyDescent="0.25">
      <c r="B6130" s="63">
        <v>6073009305</v>
      </c>
      <c r="C6130" s="63">
        <v>4488</v>
      </c>
      <c r="D6130" s="63" t="s">
        <v>190</v>
      </c>
      <c r="E6130" s="96">
        <v>92123</v>
      </c>
      <c r="F6130" s="63">
        <v>13.169916138531301</v>
      </c>
      <c r="G6130" s="63">
        <v>0</v>
      </c>
      <c r="H6130" s="63">
        <v>27.7</v>
      </c>
      <c r="I6130" s="98" t="str">
        <f>VLOOKUP(E6130, 'Program Data Extracts-Zip Codes'!R$52:W$5334, 6, FALSE)</f>
        <v>SDGE</v>
      </c>
      <c r="J6130" s="98" t="str">
        <f>VLOOKUP(E6130, 'Program Data Extracts-Zip Codes'!R$52:W$5334, 4, FALSE)</f>
        <v>SDGE</v>
      </c>
    </row>
    <row r="6131" spans="2:10" x14ac:dyDescent="0.25">
      <c r="B6131" s="63">
        <v>6073008339</v>
      </c>
      <c r="C6131" s="63">
        <v>1853</v>
      </c>
      <c r="D6131" s="63" t="s">
        <v>190</v>
      </c>
      <c r="E6131" s="96">
        <v>92121</v>
      </c>
      <c r="F6131" s="63">
        <v>13.135722424434</v>
      </c>
      <c r="G6131" s="63">
        <v>0</v>
      </c>
      <c r="H6131" s="63">
        <v>53.6</v>
      </c>
      <c r="I6131" s="98" t="str">
        <f>VLOOKUP(E6131, 'Program Data Extracts-Zip Codes'!R$52:W$5334, 6, FALSE)</f>
        <v>SDGE</v>
      </c>
      <c r="J6131" s="98" t="str">
        <f>VLOOKUP(E6131, 'Program Data Extracts-Zip Codes'!R$52:W$5334, 4, FALSE)</f>
        <v>SDGE</v>
      </c>
    </row>
    <row r="6132" spans="2:10" x14ac:dyDescent="0.25">
      <c r="B6132" s="63">
        <v>6073008502</v>
      </c>
      <c r="C6132" s="63">
        <v>6241</v>
      </c>
      <c r="D6132" s="63" t="s">
        <v>190</v>
      </c>
      <c r="E6132" s="96">
        <v>92117</v>
      </c>
      <c r="F6132" s="63">
        <v>13.1316947835166</v>
      </c>
      <c r="G6132" s="63">
        <v>0</v>
      </c>
      <c r="H6132" s="63">
        <v>24</v>
      </c>
      <c r="I6132" s="98" t="str">
        <f>VLOOKUP(E6132, 'Program Data Extracts-Zip Codes'!R$52:W$5334, 6, FALSE)</f>
        <v>SDGE</v>
      </c>
      <c r="J6132" s="98" t="str">
        <f>VLOOKUP(E6132, 'Program Data Extracts-Zip Codes'!R$52:W$5334, 4, FALSE)</f>
        <v>SDGE</v>
      </c>
    </row>
    <row r="6133" spans="2:10" x14ac:dyDescent="0.25">
      <c r="B6133" s="63">
        <v>6073008344</v>
      </c>
      <c r="C6133" s="63">
        <v>3462</v>
      </c>
      <c r="D6133" s="63" t="s">
        <v>190</v>
      </c>
      <c r="E6133" s="96">
        <v>92122</v>
      </c>
      <c r="F6133" s="63">
        <v>13.125111786104499</v>
      </c>
      <c r="G6133" s="63">
        <v>0</v>
      </c>
      <c r="H6133" s="63">
        <v>16.8</v>
      </c>
      <c r="I6133" s="98" t="str">
        <f>VLOOKUP(E6133, 'Program Data Extracts-Zip Codes'!R$52:W$5334, 6, FALSE)</f>
        <v>SDGE</v>
      </c>
      <c r="J6133" s="98" t="str">
        <f>VLOOKUP(E6133, 'Program Data Extracts-Zip Codes'!R$52:W$5334, 4, FALSE)</f>
        <v>SDGE</v>
      </c>
    </row>
    <row r="6134" spans="2:10" x14ac:dyDescent="0.25">
      <c r="B6134" s="63">
        <v>6073009102</v>
      </c>
      <c r="C6134" s="63">
        <v>3537</v>
      </c>
      <c r="D6134" s="63" t="s">
        <v>190</v>
      </c>
      <c r="E6134" s="96">
        <v>92117</v>
      </c>
      <c r="F6134" s="63">
        <v>12.9665335590851</v>
      </c>
      <c r="G6134" s="63">
        <v>0</v>
      </c>
      <c r="H6134" s="63">
        <v>52.7</v>
      </c>
      <c r="I6134" s="98" t="str">
        <f>VLOOKUP(E6134, 'Program Data Extracts-Zip Codes'!R$52:W$5334, 6, FALSE)</f>
        <v>SDGE</v>
      </c>
      <c r="J6134" s="98" t="str">
        <f>VLOOKUP(E6134, 'Program Data Extracts-Zip Codes'!R$52:W$5334, 4, FALSE)</f>
        <v>SDGE</v>
      </c>
    </row>
    <row r="6135" spans="2:10" x14ac:dyDescent="0.25">
      <c r="B6135" s="63">
        <v>6073021400</v>
      </c>
      <c r="C6135" s="63">
        <v>7225</v>
      </c>
      <c r="D6135" s="63" t="s">
        <v>190</v>
      </c>
      <c r="E6135" s="96">
        <v>92106</v>
      </c>
      <c r="F6135" s="63">
        <v>12.9430745962706</v>
      </c>
      <c r="G6135" s="63">
        <v>0</v>
      </c>
      <c r="H6135" s="63">
        <v>29.6</v>
      </c>
      <c r="I6135" s="98" t="str">
        <f>VLOOKUP(E6135, 'Program Data Extracts-Zip Codes'!R$52:W$5334, 6, FALSE)</f>
        <v>SDGE</v>
      </c>
      <c r="J6135" s="98" t="str">
        <f>VLOOKUP(E6135, 'Program Data Extracts-Zip Codes'!R$52:W$5334, 4, FALSE)</f>
        <v>SDGE</v>
      </c>
    </row>
    <row r="6136" spans="2:10" x14ac:dyDescent="0.25">
      <c r="B6136" s="63">
        <v>6073008355</v>
      </c>
      <c r="C6136" s="63">
        <v>3365</v>
      </c>
      <c r="D6136" s="63" t="s">
        <v>190</v>
      </c>
      <c r="E6136" s="96">
        <v>92126</v>
      </c>
      <c r="F6136" s="63">
        <v>12.759965847276201</v>
      </c>
      <c r="G6136" s="63">
        <v>0</v>
      </c>
      <c r="H6136" s="63">
        <v>12.8</v>
      </c>
      <c r="I6136" s="98" t="str">
        <f>VLOOKUP(E6136, 'Program Data Extracts-Zip Codes'!R$52:W$5334, 6, FALSE)</f>
        <v>SDGE</v>
      </c>
      <c r="J6136" s="98" t="str">
        <f>VLOOKUP(E6136, 'Program Data Extracts-Zip Codes'!R$52:W$5334, 4, FALSE)</f>
        <v>SDGE</v>
      </c>
    </row>
    <row r="6137" spans="2:10" x14ac:dyDescent="0.25">
      <c r="B6137" s="63">
        <v>6073017030</v>
      </c>
      <c r="C6137" s="63">
        <v>17064</v>
      </c>
      <c r="D6137" s="63" t="s">
        <v>190</v>
      </c>
      <c r="E6137" s="96">
        <v>92127</v>
      </c>
      <c r="F6137" s="63">
        <v>12.688810810777399</v>
      </c>
      <c r="G6137" s="63">
        <v>0</v>
      </c>
      <c r="H6137" s="63">
        <v>5</v>
      </c>
      <c r="I6137" s="98" t="str">
        <f>VLOOKUP(E6137, 'Program Data Extracts-Zip Codes'!R$52:W$5334, 6, FALSE)</f>
        <v>SDGE</v>
      </c>
      <c r="J6137" s="98" t="str">
        <f>VLOOKUP(E6137, 'Program Data Extracts-Zip Codes'!R$52:W$5334, 4, FALSE)</f>
        <v>SDGE</v>
      </c>
    </row>
    <row r="6138" spans="2:10" x14ac:dyDescent="0.25">
      <c r="B6138" s="63">
        <v>6073008349</v>
      </c>
      <c r="C6138" s="63">
        <v>3514</v>
      </c>
      <c r="D6138" s="63" t="s">
        <v>190</v>
      </c>
      <c r="E6138" s="96">
        <v>92126</v>
      </c>
      <c r="F6138" s="63">
        <v>12.6836852717048</v>
      </c>
      <c r="G6138" s="63">
        <v>0</v>
      </c>
      <c r="H6138" s="63">
        <v>18.899999999999999</v>
      </c>
      <c r="I6138" s="98" t="str">
        <f>VLOOKUP(E6138, 'Program Data Extracts-Zip Codes'!R$52:W$5334, 6, FALSE)</f>
        <v>SDGE</v>
      </c>
      <c r="J6138" s="98" t="str">
        <f>VLOOKUP(E6138, 'Program Data Extracts-Zip Codes'!R$52:W$5334, 4, FALSE)</f>
        <v>SDGE</v>
      </c>
    </row>
    <row r="6139" spans="2:10" x14ac:dyDescent="0.25">
      <c r="B6139" s="63">
        <v>6073006801</v>
      </c>
      <c r="C6139" s="63">
        <v>2503</v>
      </c>
      <c r="D6139" s="63" t="s">
        <v>190</v>
      </c>
      <c r="E6139" s="96">
        <v>92107</v>
      </c>
      <c r="F6139" s="63">
        <v>12.5116689249061</v>
      </c>
      <c r="G6139" s="63">
        <v>0</v>
      </c>
      <c r="H6139" s="63">
        <v>24.4</v>
      </c>
      <c r="I6139" s="98" t="str">
        <f>VLOOKUP(E6139, 'Program Data Extracts-Zip Codes'!R$52:W$5334, 6, FALSE)</f>
        <v>SDGE</v>
      </c>
      <c r="J6139" s="98" t="str">
        <f>VLOOKUP(E6139, 'Program Data Extracts-Zip Codes'!R$52:W$5334, 4, FALSE)</f>
        <v>SDGE</v>
      </c>
    </row>
    <row r="6140" spans="2:10" x14ac:dyDescent="0.25">
      <c r="B6140" s="63">
        <v>6073009107</v>
      </c>
      <c r="C6140" s="63">
        <v>3688</v>
      </c>
      <c r="D6140" s="63" t="s">
        <v>190</v>
      </c>
      <c r="E6140" s="96">
        <v>92110</v>
      </c>
      <c r="F6140" s="63">
        <v>12.3597886215227</v>
      </c>
      <c r="G6140" s="63">
        <v>0</v>
      </c>
      <c r="H6140" s="63">
        <v>38</v>
      </c>
      <c r="I6140" s="98" t="str">
        <f>VLOOKUP(E6140, 'Program Data Extracts-Zip Codes'!R$52:W$5334, 6, FALSE)</f>
        <v>SDGE</v>
      </c>
      <c r="J6140" s="98" t="str">
        <f>VLOOKUP(E6140, 'Program Data Extracts-Zip Codes'!R$52:W$5334, 4, FALSE)</f>
        <v>SDGE</v>
      </c>
    </row>
    <row r="6141" spans="2:10" x14ac:dyDescent="0.25">
      <c r="B6141" s="63">
        <v>6073008340</v>
      </c>
      <c r="C6141" s="63">
        <v>8988</v>
      </c>
      <c r="D6141" s="63" t="s">
        <v>190</v>
      </c>
      <c r="E6141" s="96">
        <v>92122</v>
      </c>
      <c r="F6141" s="63">
        <v>12.3348154703039</v>
      </c>
      <c r="G6141" s="63">
        <v>0</v>
      </c>
      <c r="H6141" s="63">
        <v>24.5</v>
      </c>
      <c r="I6141" s="98" t="str">
        <f>VLOOKUP(E6141, 'Program Data Extracts-Zip Codes'!R$52:W$5334, 6, FALSE)</f>
        <v>SDGE</v>
      </c>
      <c r="J6141" s="98" t="str">
        <f>VLOOKUP(E6141, 'Program Data Extracts-Zip Codes'!R$52:W$5334, 4, FALSE)</f>
        <v>SDGE</v>
      </c>
    </row>
    <row r="6142" spans="2:10" x14ac:dyDescent="0.25">
      <c r="B6142" s="63">
        <v>6073007800</v>
      </c>
      <c r="C6142" s="63">
        <v>5724</v>
      </c>
      <c r="D6142" s="63" t="s">
        <v>190</v>
      </c>
      <c r="E6142" s="96">
        <v>92109</v>
      </c>
      <c r="F6142" s="63">
        <v>12.287742139140301</v>
      </c>
      <c r="G6142" s="63">
        <v>0</v>
      </c>
      <c r="H6142" s="63">
        <v>38</v>
      </c>
      <c r="I6142" s="98" t="str">
        <f>VLOOKUP(E6142, 'Program Data Extracts-Zip Codes'!R$52:W$5334, 6, FALSE)</f>
        <v>SDGE</v>
      </c>
      <c r="J6142" s="98" t="str">
        <f>VLOOKUP(E6142, 'Program Data Extracts-Zip Codes'!R$52:W$5334, 4, FALSE)</f>
        <v>SDGE</v>
      </c>
    </row>
    <row r="6143" spans="2:10" x14ac:dyDescent="0.25">
      <c r="B6143" s="63">
        <v>6073017018</v>
      </c>
      <c r="C6143" s="63">
        <v>3834</v>
      </c>
      <c r="D6143" s="63" t="s">
        <v>190</v>
      </c>
      <c r="E6143" s="96">
        <v>92129</v>
      </c>
      <c r="F6143" s="63">
        <v>12.153745391062699</v>
      </c>
      <c r="G6143" s="63">
        <v>0</v>
      </c>
      <c r="H6143" s="63">
        <v>30.3</v>
      </c>
      <c r="I6143" s="98" t="str">
        <f>VLOOKUP(E6143, 'Program Data Extracts-Zip Codes'!R$52:W$5334, 6, FALSE)</f>
        <v>SDGE</v>
      </c>
      <c r="J6143" s="98" t="str">
        <f>VLOOKUP(E6143, 'Program Data Extracts-Zip Codes'!R$52:W$5334, 4, FALSE)</f>
        <v>SDGE</v>
      </c>
    </row>
    <row r="6144" spans="2:10" x14ac:dyDescent="0.25">
      <c r="B6144" s="63">
        <v>6073008351</v>
      </c>
      <c r="C6144" s="63">
        <v>4261</v>
      </c>
      <c r="D6144" s="63" t="s">
        <v>190</v>
      </c>
      <c r="E6144" s="96">
        <v>92126</v>
      </c>
      <c r="F6144" s="63">
        <v>11.8945473799822</v>
      </c>
      <c r="G6144" s="63">
        <v>0</v>
      </c>
      <c r="H6144" s="63">
        <v>26.8</v>
      </c>
      <c r="I6144" s="98" t="str">
        <f>VLOOKUP(E6144, 'Program Data Extracts-Zip Codes'!R$52:W$5334, 6, FALSE)</f>
        <v>SDGE</v>
      </c>
      <c r="J6144" s="98" t="str">
        <f>VLOOKUP(E6144, 'Program Data Extracts-Zip Codes'!R$52:W$5334, 4, FALSE)</f>
        <v>SDGE</v>
      </c>
    </row>
    <row r="6145" spans="2:10" x14ac:dyDescent="0.25">
      <c r="B6145" s="63">
        <v>6073009602</v>
      </c>
      <c r="C6145" s="63">
        <v>3775</v>
      </c>
      <c r="D6145" s="63" t="s">
        <v>190</v>
      </c>
      <c r="E6145" s="96">
        <v>92120</v>
      </c>
      <c r="F6145" s="63">
        <v>11.8516930166317</v>
      </c>
      <c r="G6145" s="63">
        <v>0</v>
      </c>
      <c r="H6145" s="63">
        <v>10.8</v>
      </c>
      <c r="I6145" s="98" t="str">
        <f>VLOOKUP(E6145, 'Program Data Extracts-Zip Codes'!R$52:W$5334, 6, FALSE)</f>
        <v>SDGE</v>
      </c>
      <c r="J6145" s="98" t="str">
        <f>VLOOKUP(E6145, 'Program Data Extracts-Zip Codes'!R$52:W$5334, 4, FALSE)</f>
        <v>SDGE</v>
      </c>
    </row>
    <row r="6146" spans="2:10" x14ac:dyDescent="0.25">
      <c r="B6146" s="63">
        <v>6073000201</v>
      </c>
      <c r="C6146" s="63">
        <v>1801</v>
      </c>
      <c r="D6146" s="63" t="s">
        <v>190</v>
      </c>
      <c r="E6146" s="96">
        <v>92103</v>
      </c>
      <c r="F6146" s="63">
        <v>11.823073643187501</v>
      </c>
      <c r="G6146" s="63">
        <v>0</v>
      </c>
      <c r="H6146" s="63">
        <v>18.2</v>
      </c>
      <c r="I6146" s="98" t="str">
        <f>VLOOKUP(E6146, 'Program Data Extracts-Zip Codes'!R$52:W$5334, 6, FALSE)</f>
        <v>SDGE</v>
      </c>
      <c r="J6146" s="98" t="str">
        <f>VLOOKUP(E6146, 'Program Data Extracts-Zip Codes'!R$52:W$5334, 4, FALSE)</f>
        <v>SDGE</v>
      </c>
    </row>
    <row r="6147" spans="2:10" x14ac:dyDescent="0.25">
      <c r="B6147" s="63">
        <v>6073008513</v>
      </c>
      <c r="C6147" s="63">
        <v>2691</v>
      </c>
      <c r="D6147" s="63" t="s">
        <v>190</v>
      </c>
      <c r="E6147" s="96">
        <v>92111</v>
      </c>
      <c r="F6147" s="63">
        <v>11.4638174199034</v>
      </c>
      <c r="G6147" s="63">
        <v>0</v>
      </c>
      <c r="H6147" s="63">
        <v>19.5</v>
      </c>
      <c r="I6147" s="98" t="str">
        <f>VLOOKUP(E6147, 'Program Data Extracts-Zip Codes'!R$52:W$5334, 6, FALSE)</f>
        <v>SDGE</v>
      </c>
      <c r="J6147" s="98" t="str">
        <f>VLOOKUP(E6147, 'Program Data Extracts-Zip Codes'!R$52:W$5334, 4, FALSE)</f>
        <v>SDGE</v>
      </c>
    </row>
    <row r="6148" spans="2:10" x14ac:dyDescent="0.25">
      <c r="B6148" s="63">
        <v>6073008348</v>
      </c>
      <c r="C6148" s="63">
        <v>5259</v>
      </c>
      <c r="D6148" s="63" t="s">
        <v>190</v>
      </c>
      <c r="E6148" s="96">
        <v>92126</v>
      </c>
      <c r="F6148" s="63">
        <v>11.461333006312699</v>
      </c>
      <c r="G6148" s="63">
        <v>0</v>
      </c>
      <c r="H6148" s="63">
        <v>11</v>
      </c>
      <c r="I6148" s="98" t="str">
        <f>VLOOKUP(E6148, 'Program Data Extracts-Zip Codes'!R$52:W$5334, 6, FALSE)</f>
        <v>SDGE</v>
      </c>
      <c r="J6148" s="98" t="str">
        <f>VLOOKUP(E6148, 'Program Data Extracts-Zip Codes'!R$52:W$5334, 4, FALSE)</f>
        <v>SDGE</v>
      </c>
    </row>
    <row r="6149" spans="2:10" x14ac:dyDescent="0.25">
      <c r="B6149" s="63">
        <v>6073001900</v>
      </c>
      <c r="C6149" s="63">
        <v>2939</v>
      </c>
      <c r="D6149" s="63" t="s">
        <v>190</v>
      </c>
      <c r="E6149" s="96">
        <v>92116</v>
      </c>
      <c r="F6149" s="63">
        <v>11.2736588820969</v>
      </c>
      <c r="G6149" s="63">
        <v>0</v>
      </c>
      <c r="H6149" s="63">
        <v>16.100000000000001</v>
      </c>
      <c r="I6149" s="98" t="str">
        <f>VLOOKUP(E6149, 'Program Data Extracts-Zip Codes'!R$52:W$5334, 6, FALSE)</f>
        <v>SDGE</v>
      </c>
      <c r="J6149" s="98" t="str">
        <f>VLOOKUP(E6149, 'Program Data Extracts-Zip Codes'!R$52:W$5334, 4, FALSE)</f>
        <v>SDGE</v>
      </c>
    </row>
    <row r="6150" spans="2:10" x14ac:dyDescent="0.25">
      <c r="B6150" s="63">
        <v>6073009103</v>
      </c>
      <c r="C6150" s="63">
        <v>3679</v>
      </c>
      <c r="D6150" s="63" t="s">
        <v>190</v>
      </c>
      <c r="E6150" s="96">
        <v>92110</v>
      </c>
      <c r="F6150" s="63">
        <v>11.24619550101</v>
      </c>
      <c r="G6150" s="63">
        <v>0</v>
      </c>
      <c r="H6150" s="63">
        <v>24.5</v>
      </c>
      <c r="I6150" s="98" t="str">
        <f>VLOOKUP(E6150, 'Program Data Extracts-Zip Codes'!R$52:W$5334, 6, FALSE)</f>
        <v>SDGE</v>
      </c>
      <c r="J6150" s="98" t="str">
        <f>VLOOKUP(E6150, 'Program Data Extracts-Zip Codes'!R$52:W$5334, 4, FALSE)</f>
        <v>SDGE</v>
      </c>
    </row>
    <row r="6151" spans="2:10" x14ac:dyDescent="0.25">
      <c r="B6151" s="63">
        <v>6073009202</v>
      </c>
      <c r="C6151" s="63">
        <v>4428</v>
      </c>
      <c r="D6151" s="63" t="s">
        <v>190</v>
      </c>
      <c r="E6151" s="96">
        <v>92123</v>
      </c>
      <c r="F6151" s="63">
        <v>11.0686144129123</v>
      </c>
      <c r="G6151" s="63">
        <v>0</v>
      </c>
      <c r="H6151" s="63">
        <v>18.8</v>
      </c>
      <c r="I6151" s="98" t="str">
        <f>VLOOKUP(E6151, 'Program Data Extracts-Zip Codes'!R$52:W$5334, 6, FALSE)</f>
        <v>SDGE</v>
      </c>
      <c r="J6151" s="98" t="str">
        <f>VLOOKUP(E6151, 'Program Data Extracts-Zip Codes'!R$52:W$5334, 4, FALSE)</f>
        <v>SDGE</v>
      </c>
    </row>
    <row r="6152" spans="2:10" x14ac:dyDescent="0.25">
      <c r="B6152" s="63">
        <v>6073017034</v>
      </c>
      <c r="C6152" s="63">
        <v>4747</v>
      </c>
      <c r="D6152" s="63" t="s">
        <v>190</v>
      </c>
      <c r="E6152" s="96">
        <v>92129</v>
      </c>
      <c r="F6152" s="63">
        <v>10.998413075420199</v>
      </c>
      <c r="G6152" s="63">
        <v>0</v>
      </c>
      <c r="H6152" s="63">
        <v>11.4</v>
      </c>
      <c r="I6152" s="98" t="str">
        <f>VLOOKUP(E6152, 'Program Data Extracts-Zip Codes'!R$52:W$5334, 6, FALSE)</f>
        <v>SDGE</v>
      </c>
      <c r="J6152" s="98" t="str">
        <f>VLOOKUP(E6152, 'Program Data Extracts-Zip Codes'!R$52:W$5334, 4, FALSE)</f>
        <v>SDGE</v>
      </c>
    </row>
    <row r="6153" spans="2:10" x14ac:dyDescent="0.25">
      <c r="B6153" s="63">
        <v>6073017037</v>
      </c>
      <c r="C6153" s="63">
        <v>5880</v>
      </c>
      <c r="D6153" s="63" t="s">
        <v>190</v>
      </c>
      <c r="E6153" s="96">
        <v>92129</v>
      </c>
      <c r="F6153" s="63">
        <v>10.961616997800901</v>
      </c>
      <c r="G6153" s="63">
        <v>0</v>
      </c>
      <c r="H6153" s="63">
        <v>20.100000000000001</v>
      </c>
      <c r="I6153" s="98" t="str">
        <f>VLOOKUP(E6153, 'Program Data Extracts-Zip Codes'!R$52:W$5334, 6, FALSE)</f>
        <v>SDGE</v>
      </c>
      <c r="J6153" s="98" t="str">
        <f>VLOOKUP(E6153, 'Program Data Extracts-Zip Codes'!R$52:W$5334, 4, FALSE)</f>
        <v>SDGE</v>
      </c>
    </row>
    <row r="6154" spans="2:10" x14ac:dyDescent="0.25">
      <c r="B6154" s="63">
        <v>6073017014</v>
      </c>
      <c r="C6154" s="63">
        <v>2416</v>
      </c>
      <c r="D6154" s="63" t="s">
        <v>190</v>
      </c>
      <c r="E6154" s="96">
        <v>92128</v>
      </c>
      <c r="F6154" s="63">
        <v>10.9113659593605</v>
      </c>
      <c r="G6154" s="63">
        <v>0</v>
      </c>
      <c r="H6154" s="63">
        <v>26</v>
      </c>
      <c r="I6154" s="98" t="str">
        <f>VLOOKUP(E6154, 'Program Data Extracts-Zip Codes'!R$52:W$5334, 6, FALSE)</f>
        <v>SDGE</v>
      </c>
      <c r="J6154" s="98" t="str">
        <f>VLOOKUP(E6154, 'Program Data Extracts-Zip Codes'!R$52:W$5334, 4, FALSE)</f>
        <v>SDGE</v>
      </c>
    </row>
    <row r="6155" spans="2:10" x14ac:dyDescent="0.25">
      <c r="B6155" s="63">
        <v>6073008345</v>
      </c>
      <c r="C6155" s="63">
        <v>3254</v>
      </c>
      <c r="D6155" s="63" t="s">
        <v>190</v>
      </c>
      <c r="E6155" s="96">
        <v>92122</v>
      </c>
      <c r="F6155" s="63">
        <v>10.882758853634501</v>
      </c>
      <c r="G6155" s="63">
        <v>0</v>
      </c>
      <c r="H6155" s="63">
        <v>19.399999999999999</v>
      </c>
      <c r="I6155" s="98" t="str">
        <f>VLOOKUP(E6155, 'Program Data Extracts-Zip Codes'!R$52:W$5334, 6, FALSE)</f>
        <v>SDGE</v>
      </c>
      <c r="J6155" s="98" t="str">
        <f>VLOOKUP(E6155, 'Program Data Extracts-Zip Codes'!R$52:W$5334, 4, FALSE)</f>
        <v>SDGE</v>
      </c>
    </row>
    <row r="6156" spans="2:10" x14ac:dyDescent="0.25">
      <c r="B6156" s="63">
        <v>6073017039</v>
      </c>
      <c r="C6156" s="63">
        <v>6921</v>
      </c>
      <c r="D6156" s="63" t="s">
        <v>190</v>
      </c>
      <c r="E6156" s="96">
        <v>92128</v>
      </c>
      <c r="F6156" s="63">
        <v>10.881502558671199</v>
      </c>
      <c r="G6156" s="63">
        <v>0</v>
      </c>
      <c r="H6156" s="63">
        <v>11.3</v>
      </c>
      <c r="I6156" s="98" t="str">
        <f>VLOOKUP(E6156, 'Program Data Extracts-Zip Codes'!R$52:W$5334, 6, FALSE)</f>
        <v>SDGE</v>
      </c>
      <c r="J6156" s="98" t="str">
        <f>VLOOKUP(E6156, 'Program Data Extracts-Zip Codes'!R$52:W$5334, 4, FALSE)</f>
        <v>SDGE</v>
      </c>
    </row>
    <row r="6157" spans="2:10" x14ac:dyDescent="0.25">
      <c r="B6157" s="63">
        <v>6073009502</v>
      </c>
      <c r="C6157" s="63">
        <v>3659</v>
      </c>
      <c r="D6157" s="63" t="s">
        <v>190</v>
      </c>
      <c r="E6157" s="96">
        <v>92124</v>
      </c>
      <c r="F6157" s="63">
        <v>10.769856740334699</v>
      </c>
      <c r="G6157" s="63">
        <v>0</v>
      </c>
      <c r="H6157" s="63">
        <v>15.5</v>
      </c>
      <c r="I6157" s="98" t="str">
        <f>VLOOKUP(E6157, 'Program Data Extracts-Zip Codes'!R$52:W$5334, 6, FALSE)</f>
        <v>SDGE</v>
      </c>
      <c r="J6157" s="98" t="str">
        <f>VLOOKUP(E6157, 'Program Data Extracts-Zip Codes'!R$52:W$5334, 4, FALSE)</f>
        <v>SDGE</v>
      </c>
    </row>
    <row r="6158" spans="2:10" x14ac:dyDescent="0.25">
      <c r="B6158" s="63">
        <v>6073008364</v>
      </c>
      <c r="C6158" s="63">
        <v>4992</v>
      </c>
      <c r="D6158" s="63" t="s">
        <v>190</v>
      </c>
      <c r="E6158" s="96">
        <v>92122</v>
      </c>
      <c r="F6158" s="63">
        <v>10.7314609336606</v>
      </c>
      <c r="G6158" s="63">
        <v>0</v>
      </c>
      <c r="H6158" s="63">
        <v>31.7</v>
      </c>
      <c r="I6158" s="98" t="str">
        <f>VLOOKUP(E6158, 'Program Data Extracts-Zip Codes'!R$52:W$5334, 6, FALSE)</f>
        <v>SDGE</v>
      </c>
      <c r="J6158" s="98" t="str">
        <f>VLOOKUP(E6158, 'Program Data Extracts-Zip Codes'!R$52:W$5334, 4, FALSE)</f>
        <v>SDGE</v>
      </c>
    </row>
    <row r="6159" spans="2:10" x14ac:dyDescent="0.25">
      <c r="B6159" s="63">
        <v>6073017043</v>
      </c>
      <c r="C6159" s="63">
        <v>5535</v>
      </c>
      <c r="D6159" s="63" t="s">
        <v>190</v>
      </c>
      <c r="E6159" s="96">
        <v>92131</v>
      </c>
      <c r="F6159" s="63">
        <v>10.6722465326432</v>
      </c>
      <c r="G6159" s="63">
        <v>0</v>
      </c>
      <c r="H6159" s="63">
        <v>9.6999999999999993</v>
      </c>
      <c r="I6159" s="98" t="str">
        <f>VLOOKUP(E6159, 'Program Data Extracts-Zip Codes'!R$52:W$5334, 6, FALSE)</f>
        <v>SDGE</v>
      </c>
      <c r="J6159" s="98" t="str">
        <f>VLOOKUP(E6159, 'Program Data Extracts-Zip Codes'!R$52:W$5334, 4, FALSE)</f>
        <v>SDGE</v>
      </c>
    </row>
    <row r="6160" spans="2:10" x14ac:dyDescent="0.25">
      <c r="B6160" s="63">
        <v>6073008354</v>
      </c>
      <c r="C6160" s="63">
        <v>5972</v>
      </c>
      <c r="D6160" s="63" t="s">
        <v>190</v>
      </c>
      <c r="E6160" s="96">
        <v>92129</v>
      </c>
      <c r="F6160" s="63">
        <v>10.541319108665199</v>
      </c>
      <c r="G6160" s="63">
        <v>0</v>
      </c>
      <c r="H6160" s="63">
        <v>20.399999999999999</v>
      </c>
      <c r="I6160" s="98" t="str">
        <f>VLOOKUP(E6160, 'Program Data Extracts-Zip Codes'!R$52:W$5334, 6, FALSE)</f>
        <v>SDGE</v>
      </c>
      <c r="J6160" s="98" t="str">
        <f>VLOOKUP(E6160, 'Program Data Extracts-Zip Codes'!R$52:W$5334, 4, FALSE)</f>
        <v>SDGE</v>
      </c>
    </row>
    <row r="6161" spans="2:10" x14ac:dyDescent="0.25">
      <c r="B6161" s="63">
        <v>6073001000</v>
      </c>
      <c r="C6161" s="63">
        <v>4733</v>
      </c>
      <c r="D6161" s="63" t="s">
        <v>190</v>
      </c>
      <c r="E6161" s="96">
        <v>92116</v>
      </c>
      <c r="F6161" s="63">
        <v>10.509869533558099</v>
      </c>
      <c r="G6161" s="63">
        <v>0</v>
      </c>
      <c r="H6161" s="63">
        <v>24.6</v>
      </c>
      <c r="I6161" s="98" t="str">
        <f>VLOOKUP(E6161, 'Program Data Extracts-Zip Codes'!R$52:W$5334, 6, FALSE)</f>
        <v>SDGE</v>
      </c>
      <c r="J6161" s="98" t="str">
        <f>VLOOKUP(E6161, 'Program Data Extracts-Zip Codes'!R$52:W$5334, 4, FALSE)</f>
        <v>SDGE</v>
      </c>
    </row>
    <row r="6162" spans="2:10" x14ac:dyDescent="0.25">
      <c r="B6162" s="63">
        <v>6073007501</v>
      </c>
      <c r="C6162" s="63">
        <v>4040</v>
      </c>
      <c r="D6162" s="63" t="s">
        <v>190</v>
      </c>
      <c r="E6162" s="96">
        <v>92107</v>
      </c>
      <c r="F6162" s="63">
        <v>10.299832853680901</v>
      </c>
      <c r="G6162" s="63">
        <v>0</v>
      </c>
      <c r="H6162" s="63">
        <v>39.4</v>
      </c>
      <c r="I6162" s="98" t="str">
        <f>VLOOKUP(E6162, 'Program Data Extracts-Zip Codes'!R$52:W$5334, 6, FALSE)</f>
        <v>SDGE</v>
      </c>
      <c r="J6162" s="98" t="str">
        <f>VLOOKUP(E6162, 'Program Data Extracts-Zip Codes'!R$52:W$5334, 4, FALSE)</f>
        <v>SDGE</v>
      </c>
    </row>
    <row r="6163" spans="2:10" x14ac:dyDescent="0.25">
      <c r="B6163" s="63">
        <v>6073000100</v>
      </c>
      <c r="C6163" s="63">
        <v>3029</v>
      </c>
      <c r="D6163" s="63" t="s">
        <v>190</v>
      </c>
      <c r="E6163" s="96">
        <v>92103</v>
      </c>
      <c r="F6163" s="63">
        <v>9.8046425013584599</v>
      </c>
      <c r="G6163" s="63">
        <v>0</v>
      </c>
      <c r="H6163" s="63">
        <v>13.3</v>
      </c>
      <c r="I6163" s="98" t="str">
        <f>VLOOKUP(E6163, 'Program Data Extracts-Zip Codes'!R$52:W$5334, 6, FALSE)</f>
        <v>SDGE</v>
      </c>
      <c r="J6163" s="98" t="str">
        <f>VLOOKUP(E6163, 'Program Data Extracts-Zip Codes'!R$52:W$5334, 4, FALSE)</f>
        <v>SDGE</v>
      </c>
    </row>
    <row r="6164" spans="2:10" x14ac:dyDescent="0.25">
      <c r="B6164" s="63">
        <v>6073007400</v>
      </c>
      <c r="C6164" s="63">
        <v>6590</v>
      </c>
      <c r="D6164" s="63" t="s">
        <v>190</v>
      </c>
      <c r="E6164" s="96">
        <v>92107</v>
      </c>
      <c r="F6164" s="63">
        <v>9.7918241793362704</v>
      </c>
      <c r="G6164" s="63">
        <v>0</v>
      </c>
      <c r="H6164" s="63">
        <v>26.7</v>
      </c>
      <c r="I6164" s="98" t="str">
        <f>VLOOKUP(E6164, 'Program Data Extracts-Zip Codes'!R$52:W$5334, 6, FALSE)</f>
        <v>SDGE</v>
      </c>
      <c r="J6164" s="98" t="str">
        <f>VLOOKUP(E6164, 'Program Data Extracts-Zip Codes'!R$52:W$5334, 4, FALSE)</f>
        <v>SDGE</v>
      </c>
    </row>
    <row r="6165" spans="2:10" x14ac:dyDescent="0.25">
      <c r="B6165" s="63">
        <v>6073008352</v>
      </c>
      <c r="C6165" s="63">
        <v>3517</v>
      </c>
      <c r="D6165" s="63" t="s">
        <v>190</v>
      </c>
      <c r="E6165" s="96">
        <v>92126</v>
      </c>
      <c r="F6165" s="63">
        <v>9.7223117706525404</v>
      </c>
      <c r="G6165" s="63">
        <v>0</v>
      </c>
      <c r="H6165" s="63">
        <v>17.899999999999999</v>
      </c>
      <c r="I6165" s="98" t="str">
        <f>VLOOKUP(E6165, 'Program Data Extracts-Zip Codes'!R$52:W$5334, 6, FALSE)</f>
        <v>SDGE</v>
      </c>
      <c r="J6165" s="98" t="str">
        <f>VLOOKUP(E6165, 'Program Data Extracts-Zip Codes'!R$52:W$5334, 4, FALSE)</f>
        <v>SDGE</v>
      </c>
    </row>
    <row r="6166" spans="2:10" x14ac:dyDescent="0.25">
      <c r="B6166" s="63">
        <v>6073009706</v>
      </c>
      <c r="C6166" s="63">
        <v>6996</v>
      </c>
      <c r="D6166" s="63" t="s">
        <v>190</v>
      </c>
      <c r="E6166" s="96">
        <v>92120</v>
      </c>
      <c r="F6166" s="63">
        <v>9.5964467758813594</v>
      </c>
      <c r="G6166" s="63">
        <v>0</v>
      </c>
      <c r="H6166" s="63">
        <v>17.100000000000001</v>
      </c>
      <c r="I6166" s="98" t="str">
        <f>VLOOKUP(E6166, 'Program Data Extracts-Zip Codes'!R$52:W$5334, 6, FALSE)</f>
        <v>SDGE</v>
      </c>
      <c r="J6166" s="98" t="str">
        <f>VLOOKUP(E6166, 'Program Data Extracts-Zip Codes'!R$52:W$5334, 4, FALSE)</f>
        <v>SDGE</v>
      </c>
    </row>
    <row r="6167" spans="2:10" x14ac:dyDescent="0.25">
      <c r="B6167" s="63">
        <v>6073009705</v>
      </c>
      <c r="C6167" s="63">
        <v>3652</v>
      </c>
      <c r="D6167" s="63" t="s">
        <v>190</v>
      </c>
      <c r="E6167" s="96">
        <v>92120</v>
      </c>
      <c r="F6167" s="63">
        <v>9.5399108731973907</v>
      </c>
      <c r="G6167" s="63">
        <v>0</v>
      </c>
      <c r="H6167" s="63">
        <v>14</v>
      </c>
      <c r="I6167" s="98" t="str">
        <f>VLOOKUP(E6167, 'Program Data Extracts-Zip Codes'!R$52:W$5334, 6, FALSE)</f>
        <v>SDGE</v>
      </c>
      <c r="J6167" s="98" t="str">
        <f>VLOOKUP(E6167, 'Program Data Extracts-Zip Codes'!R$52:W$5334, 4, FALSE)</f>
        <v>SDGE</v>
      </c>
    </row>
    <row r="6168" spans="2:10" x14ac:dyDescent="0.25">
      <c r="B6168" s="63">
        <v>6073008307</v>
      </c>
      <c r="C6168" s="63">
        <v>3794</v>
      </c>
      <c r="D6168" s="63" t="s">
        <v>190</v>
      </c>
      <c r="E6168" s="96">
        <v>92122</v>
      </c>
      <c r="F6168" s="63">
        <v>9.48370895233586</v>
      </c>
      <c r="G6168" s="63">
        <v>0</v>
      </c>
      <c r="H6168" s="63">
        <v>12.2</v>
      </c>
      <c r="I6168" s="98" t="str">
        <f>VLOOKUP(E6168, 'Program Data Extracts-Zip Codes'!R$52:W$5334, 6, FALSE)</f>
        <v>SDGE</v>
      </c>
      <c r="J6168" s="98" t="str">
        <f>VLOOKUP(E6168, 'Program Data Extracts-Zip Codes'!R$52:W$5334, 4, FALSE)</f>
        <v>SDGE</v>
      </c>
    </row>
    <row r="6169" spans="2:10" x14ac:dyDescent="0.25">
      <c r="B6169" s="63">
        <v>6073007908</v>
      </c>
      <c r="C6169" s="63">
        <v>2819</v>
      </c>
      <c r="D6169" s="63" t="s">
        <v>190</v>
      </c>
      <c r="E6169" s="96">
        <v>92109</v>
      </c>
      <c r="F6169" s="63">
        <v>9.4380983139761305</v>
      </c>
      <c r="G6169" s="63">
        <v>0</v>
      </c>
      <c r="H6169" s="63">
        <v>31.2</v>
      </c>
      <c r="I6169" s="98" t="str">
        <f>VLOOKUP(E6169, 'Program Data Extracts-Zip Codes'!R$52:W$5334, 6, FALSE)</f>
        <v>SDGE</v>
      </c>
      <c r="J6169" s="98" t="str">
        <f>VLOOKUP(E6169, 'Program Data Extracts-Zip Codes'!R$52:W$5334, 4, FALSE)</f>
        <v>SDGE</v>
      </c>
    </row>
    <row r="6170" spans="2:10" x14ac:dyDescent="0.25">
      <c r="B6170" s="63">
        <v>6073008329</v>
      </c>
      <c r="C6170" s="63">
        <v>6347</v>
      </c>
      <c r="D6170" s="63" t="s">
        <v>190</v>
      </c>
      <c r="E6170" s="96">
        <v>92130</v>
      </c>
      <c r="F6170" s="63">
        <v>9.4366075949357402</v>
      </c>
      <c r="G6170" s="63">
        <v>0</v>
      </c>
      <c r="H6170" s="63">
        <v>25.3</v>
      </c>
      <c r="I6170" s="98" t="str">
        <f>VLOOKUP(E6170, 'Program Data Extracts-Zip Codes'!R$52:W$5334, 6, FALSE)</f>
        <v>SDGE</v>
      </c>
      <c r="J6170" s="98" t="str">
        <f>VLOOKUP(E6170, 'Program Data Extracts-Zip Codes'!R$52:W$5334, 4, FALSE)</f>
        <v>SDGE</v>
      </c>
    </row>
    <row r="6171" spans="2:10" x14ac:dyDescent="0.25">
      <c r="B6171" s="63">
        <v>6073008343</v>
      </c>
      <c r="C6171" s="63">
        <v>4587</v>
      </c>
      <c r="D6171" s="63" t="s">
        <v>190</v>
      </c>
      <c r="E6171" s="96">
        <v>92122</v>
      </c>
      <c r="F6171" s="63">
        <v>9.2811994365903505</v>
      </c>
      <c r="G6171" s="63">
        <v>0</v>
      </c>
      <c r="H6171" s="63">
        <v>50.6</v>
      </c>
      <c r="I6171" s="98" t="str">
        <f>VLOOKUP(E6171, 'Program Data Extracts-Zip Codes'!R$52:W$5334, 6, FALSE)</f>
        <v>SDGE</v>
      </c>
      <c r="J6171" s="98" t="str">
        <f>VLOOKUP(E6171, 'Program Data Extracts-Zip Codes'!R$52:W$5334, 4, FALSE)</f>
        <v>SDGE</v>
      </c>
    </row>
    <row r="6172" spans="2:10" x14ac:dyDescent="0.25">
      <c r="B6172" s="63">
        <v>6073008363</v>
      </c>
      <c r="C6172" s="63">
        <v>4921</v>
      </c>
      <c r="D6172" s="63" t="s">
        <v>190</v>
      </c>
      <c r="E6172" s="96">
        <v>92122</v>
      </c>
      <c r="F6172" s="63">
        <v>9.2753061283740497</v>
      </c>
      <c r="G6172" s="63">
        <v>0</v>
      </c>
      <c r="H6172" s="63">
        <v>44.9</v>
      </c>
      <c r="I6172" s="98" t="str">
        <f>VLOOKUP(E6172, 'Program Data Extracts-Zip Codes'!R$52:W$5334, 6, FALSE)</f>
        <v>SDGE</v>
      </c>
      <c r="J6172" s="98" t="str">
        <f>VLOOKUP(E6172, 'Program Data Extracts-Zip Codes'!R$52:W$5334, 4, FALSE)</f>
        <v>SDGE</v>
      </c>
    </row>
    <row r="6173" spans="2:10" x14ac:dyDescent="0.25">
      <c r="B6173" s="63">
        <v>6073017032</v>
      </c>
      <c r="C6173" s="63">
        <v>13593</v>
      </c>
      <c r="D6173" s="63" t="s">
        <v>190</v>
      </c>
      <c r="E6173" s="96">
        <v>92127</v>
      </c>
      <c r="F6173" s="63">
        <v>9.2657882240565108</v>
      </c>
      <c r="G6173" s="63">
        <v>0</v>
      </c>
      <c r="H6173" s="63">
        <v>8.8000000000000007</v>
      </c>
      <c r="I6173" s="98" t="str">
        <f>VLOOKUP(E6173, 'Program Data Extracts-Zip Codes'!R$52:W$5334, 6, FALSE)</f>
        <v>SDGE</v>
      </c>
      <c r="J6173" s="98" t="str">
        <f>VLOOKUP(E6173, 'Program Data Extracts-Zip Codes'!R$52:W$5334, 4, FALSE)</f>
        <v>SDGE</v>
      </c>
    </row>
    <row r="6174" spans="2:10" x14ac:dyDescent="0.25">
      <c r="B6174" s="63">
        <v>6073008353</v>
      </c>
      <c r="C6174" s="63">
        <v>5048</v>
      </c>
      <c r="D6174" s="63" t="s">
        <v>190</v>
      </c>
      <c r="E6174" s="96">
        <v>92126</v>
      </c>
      <c r="F6174" s="63">
        <v>8.9603691255022095</v>
      </c>
      <c r="G6174" s="63">
        <v>0</v>
      </c>
      <c r="H6174" s="63">
        <v>20.3</v>
      </c>
      <c r="I6174" s="98" t="str">
        <f>VLOOKUP(E6174, 'Program Data Extracts-Zip Codes'!R$52:W$5334, 6, FALSE)</f>
        <v>SDGE</v>
      </c>
      <c r="J6174" s="98" t="str">
        <f>VLOOKUP(E6174, 'Program Data Extracts-Zip Codes'!R$52:W$5334, 4, FALSE)</f>
        <v>SDGE</v>
      </c>
    </row>
    <row r="6175" spans="2:10" x14ac:dyDescent="0.25">
      <c r="B6175" s="63">
        <v>6073009801</v>
      </c>
      <c r="C6175" s="63">
        <v>4894</v>
      </c>
      <c r="D6175" s="63" t="s">
        <v>190</v>
      </c>
      <c r="E6175" s="96">
        <v>92119</v>
      </c>
      <c r="F6175" s="63">
        <v>8.78320695612571</v>
      </c>
      <c r="G6175" s="63">
        <v>0</v>
      </c>
      <c r="H6175" s="63">
        <v>22.4</v>
      </c>
      <c r="I6175" s="98" t="str">
        <f>VLOOKUP(E6175, 'Program Data Extracts-Zip Codes'!R$52:W$5334, 6, FALSE)</f>
        <v>SDGE</v>
      </c>
      <c r="J6175" s="98" t="str">
        <f>VLOOKUP(E6175, 'Program Data Extracts-Zip Codes'!R$52:W$5334, 4, FALSE)</f>
        <v>SDGE</v>
      </c>
    </row>
    <row r="6176" spans="2:10" x14ac:dyDescent="0.25">
      <c r="B6176" s="63">
        <v>6073007905</v>
      </c>
      <c r="C6176" s="63">
        <v>2584</v>
      </c>
      <c r="D6176" s="63" t="s">
        <v>190</v>
      </c>
      <c r="E6176" s="96">
        <v>92109</v>
      </c>
      <c r="F6176" s="63">
        <v>8.7245299576584401</v>
      </c>
      <c r="G6176" s="63">
        <v>0</v>
      </c>
      <c r="H6176" s="63">
        <v>44</v>
      </c>
      <c r="I6176" s="98" t="str">
        <f>VLOOKUP(E6176, 'Program Data Extracts-Zip Codes'!R$52:W$5334, 6, FALSE)</f>
        <v>SDGE</v>
      </c>
      <c r="J6176" s="98" t="str">
        <f>VLOOKUP(E6176, 'Program Data Extracts-Zip Codes'!R$52:W$5334, 4, FALSE)</f>
        <v>SDGE</v>
      </c>
    </row>
    <row r="6177" spans="2:10" x14ac:dyDescent="0.25">
      <c r="B6177" s="63">
        <v>6073017031</v>
      </c>
      <c r="C6177" s="63">
        <v>3853</v>
      </c>
      <c r="D6177" s="63" t="s">
        <v>190</v>
      </c>
      <c r="E6177" s="96">
        <v>92127</v>
      </c>
      <c r="F6177" s="63">
        <v>8.7175800728651005</v>
      </c>
      <c r="G6177" s="63">
        <v>0</v>
      </c>
      <c r="H6177" s="63">
        <v>13</v>
      </c>
      <c r="I6177" s="98" t="str">
        <f>VLOOKUP(E6177, 'Program Data Extracts-Zip Codes'!R$52:W$5334, 6, FALSE)</f>
        <v>SDGE</v>
      </c>
      <c r="J6177" s="98" t="str">
        <f>VLOOKUP(E6177, 'Program Data Extracts-Zip Codes'!R$52:W$5334, 4, FALSE)</f>
        <v>SDGE</v>
      </c>
    </row>
    <row r="6178" spans="2:10" x14ac:dyDescent="0.25">
      <c r="B6178" s="63">
        <v>6073009703</v>
      </c>
      <c r="C6178" s="63">
        <v>3446</v>
      </c>
      <c r="D6178" s="63" t="s">
        <v>190</v>
      </c>
      <c r="E6178" s="96">
        <v>92120</v>
      </c>
      <c r="F6178" s="63">
        <v>8.6506115290300194</v>
      </c>
      <c r="G6178" s="63">
        <v>0</v>
      </c>
      <c r="H6178" s="63">
        <v>13.7</v>
      </c>
      <c r="I6178" s="98" t="str">
        <f>VLOOKUP(E6178, 'Program Data Extracts-Zip Codes'!R$52:W$5334, 6, FALSE)</f>
        <v>SDGE</v>
      </c>
      <c r="J6178" s="98" t="str">
        <f>VLOOKUP(E6178, 'Program Data Extracts-Zip Codes'!R$52:W$5334, 4, FALSE)</f>
        <v>SDGE</v>
      </c>
    </row>
    <row r="6179" spans="2:10" x14ac:dyDescent="0.25">
      <c r="B6179" s="63">
        <v>6073017019</v>
      </c>
      <c r="C6179" s="63">
        <v>5883</v>
      </c>
      <c r="D6179" s="63" t="s">
        <v>190</v>
      </c>
      <c r="E6179" s="96">
        <v>92128</v>
      </c>
      <c r="F6179" s="63">
        <v>8.4341210998435905</v>
      </c>
      <c r="G6179" s="63">
        <v>0</v>
      </c>
      <c r="H6179" s="63">
        <v>16</v>
      </c>
      <c r="I6179" s="98" t="str">
        <f>VLOOKUP(E6179, 'Program Data Extracts-Zip Codes'!R$52:W$5334, 6, FALSE)</f>
        <v>SDGE</v>
      </c>
      <c r="J6179" s="98" t="str">
        <f>VLOOKUP(E6179, 'Program Data Extracts-Zip Codes'!R$52:W$5334, 4, FALSE)</f>
        <v>SDGE</v>
      </c>
    </row>
    <row r="6180" spans="2:10" x14ac:dyDescent="0.25">
      <c r="B6180" s="63">
        <v>6073008512</v>
      </c>
      <c r="C6180" s="63">
        <v>4193</v>
      </c>
      <c r="D6180" s="63" t="s">
        <v>190</v>
      </c>
      <c r="E6180" s="96">
        <v>92111</v>
      </c>
      <c r="F6180" s="63">
        <v>8.2107638973978396</v>
      </c>
      <c r="G6180" s="63">
        <v>0</v>
      </c>
      <c r="H6180" s="63">
        <v>17</v>
      </c>
      <c r="I6180" s="98" t="str">
        <f>VLOOKUP(E6180, 'Program Data Extracts-Zip Codes'!R$52:W$5334, 6, FALSE)</f>
        <v>SDGE</v>
      </c>
      <c r="J6180" s="98" t="str">
        <f>VLOOKUP(E6180, 'Program Data Extracts-Zip Codes'!R$52:W$5334, 4, FALSE)</f>
        <v>SDGE</v>
      </c>
    </row>
    <row r="6181" spans="2:10" x14ac:dyDescent="0.25">
      <c r="B6181" s="63">
        <v>6073017056</v>
      </c>
      <c r="C6181" s="63">
        <v>4144</v>
      </c>
      <c r="D6181" s="63" t="s">
        <v>190</v>
      </c>
      <c r="E6181" s="96">
        <v>92128</v>
      </c>
      <c r="F6181" s="63">
        <v>8.1927346063695197</v>
      </c>
      <c r="G6181" s="63">
        <v>0</v>
      </c>
      <c r="H6181" s="63">
        <v>4.7</v>
      </c>
      <c r="I6181" s="98" t="str">
        <f>VLOOKUP(E6181, 'Program Data Extracts-Zip Codes'!R$52:W$5334, 6, FALSE)</f>
        <v>SDGE</v>
      </c>
      <c r="J6181" s="98" t="str">
        <f>VLOOKUP(E6181, 'Program Data Extracts-Zip Codes'!R$52:W$5334, 4, FALSE)</f>
        <v>SDGE</v>
      </c>
    </row>
    <row r="6182" spans="2:10" x14ac:dyDescent="0.25">
      <c r="B6182" s="63">
        <v>6073008306</v>
      </c>
      <c r="C6182" s="63">
        <v>2997</v>
      </c>
      <c r="D6182" s="63" t="s">
        <v>190</v>
      </c>
      <c r="E6182" s="96">
        <v>92122</v>
      </c>
      <c r="F6182" s="63">
        <v>8.0969246488942694</v>
      </c>
      <c r="G6182" s="63">
        <v>0</v>
      </c>
      <c r="H6182" s="63">
        <v>14.3</v>
      </c>
      <c r="I6182" s="98" t="str">
        <f>VLOOKUP(E6182, 'Program Data Extracts-Zip Codes'!R$52:W$5334, 6, FALSE)</f>
        <v>SDGE</v>
      </c>
      <c r="J6182" s="98" t="str">
        <f>VLOOKUP(E6182, 'Program Data Extracts-Zip Codes'!R$52:W$5334, 4, FALSE)</f>
        <v>SDGE</v>
      </c>
    </row>
    <row r="6183" spans="2:10" x14ac:dyDescent="0.25">
      <c r="B6183" s="63">
        <v>6073007903</v>
      </c>
      <c r="C6183" s="63">
        <v>4487</v>
      </c>
      <c r="D6183" s="63" t="s">
        <v>190</v>
      </c>
      <c r="E6183" s="96">
        <v>92109</v>
      </c>
      <c r="F6183" s="63">
        <v>8.0138315755594292</v>
      </c>
      <c r="G6183" s="63">
        <v>0</v>
      </c>
      <c r="H6183" s="63">
        <v>39.1</v>
      </c>
      <c r="I6183" s="98" t="str">
        <f>VLOOKUP(E6183, 'Program Data Extracts-Zip Codes'!R$52:W$5334, 6, FALSE)</f>
        <v>SDGE</v>
      </c>
      <c r="J6183" s="98" t="str">
        <f>VLOOKUP(E6183, 'Program Data Extracts-Zip Codes'!R$52:W$5334, 4, FALSE)</f>
        <v>SDGE</v>
      </c>
    </row>
    <row r="6184" spans="2:10" x14ac:dyDescent="0.25">
      <c r="B6184" s="63">
        <v>6073017052</v>
      </c>
      <c r="C6184" s="63">
        <v>4796</v>
      </c>
      <c r="D6184" s="63" t="s">
        <v>190</v>
      </c>
      <c r="E6184" s="96">
        <v>92128</v>
      </c>
      <c r="F6184" s="63">
        <v>7.8762961424387701</v>
      </c>
      <c r="G6184" s="63">
        <v>0</v>
      </c>
      <c r="H6184" s="63">
        <v>16.100000000000001</v>
      </c>
      <c r="I6184" s="98" t="str">
        <f>VLOOKUP(E6184, 'Program Data Extracts-Zip Codes'!R$52:W$5334, 6, FALSE)</f>
        <v>SDGE</v>
      </c>
      <c r="J6184" s="98" t="str">
        <f>VLOOKUP(E6184, 'Program Data Extracts-Zip Codes'!R$52:W$5334, 4, FALSE)</f>
        <v>SDGE</v>
      </c>
    </row>
    <row r="6185" spans="2:10" x14ac:dyDescent="0.25">
      <c r="B6185" s="63">
        <v>6073008356</v>
      </c>
      <c r="C6185" s="63">
        <v>3629</v>
      </c>
      <c r="D6185" s="63" t="s">
        <v>190</v>
      </c>
      <c r="E6185" s="96">
        <v>92126</v>
      </c>
      <c r="F6185" s="63">
        <v>7.7800282812864801</v>
      </c>
      <c r="G6185" s="63">
        <v>0</v>
      </c>
      <c r="H6185" s="63">
        <v>11.9</v>
      </c>
      <c r="I6185" s="98" t="str">
        <f>VLOOKUP(E6185, 'Program Data Extracts-Zip Codes'!R$52:W$5334, 6, FALSE)</f>
        <v>SDGE</v>
      </c>
      <c r="J6185" s="98" t="str">
        <f>VLOOKUP(E6185, 'Program Data Extracts-Zip Codes'!R$52:W$5334, 4, FALSE)</f>
        <v>SDGE</v>
      </c>
    </row>
    <row r="6186" spans="2:10" x14ac:dyDescent="0.25">
      <c r="B6186" s="63">
        <v>6073017042</v>
      </c>
      <c r="C6186" s="63">
        <v>7869</v>
      </c>
      <c r="D6186" s="63" t="s">
        <v>190</v>
      </c>
      <c r="E6186" s="96">
        <v>92128</v>
      </c>
      <c r="F6186" s="63">
        <v>7.6762013175726302</v>
      </c>
      <c r="G6186" s="63">
        <v>0</v>
      </c>
      <c r="H6186" s="63">
        <v>6.8</v>
      </c>
      <c r="I6186" s="98" t="str">
        <f>VLOOKUP(E6186, 'Program Data Extracts-Zip Codes'!R$52:W$5334, 6, FALSE)</f>
        <v>SDGE</v>
      </c>
      <c r="J6186" s="98" t="str">
        <f>VLOOKUP(E6186, 'Program Data Extracts-Zip Codes'!R$52:W$5334, 4, FALSE)</f>
        <v>SDGE</v>
      </c>
    </row>
    <row r="6187" spans="2:10" x14ac:dyDescent="0.25">
      <c r="B6187" s="63">
        <v>6073008501</v>
      </c>
      <c r="C6187" s="63">
        <v>5271</v>
      </c>
      <c r="D6187" s="63" t="s">
        <v>190</v>
      </c>
      <c r="E6187" s="96">
        <v>92117</v>
      </c>
      <c r="F6187" s="63">
        <v>7.6422644615960698</v>
      </c>
      <c r="G6187" s="63">
        <v>0</v>
      </c>
      <c r="H6187" s="63">
        <v>24</v>
      </c>
      <c r="I6187" s="98" t="str">
        <f>VLOOKUP(E6187, 'Program Data Extracts-Zip Codes'!R$52:W$5334, 6, FALSE)</f>
        <v>SDGE</v>
      </c>
      <c r="J6187" s="98" t="str">
        <f>VLOOKUP(E6187, 'Program Data Extracts-Zip Codes'!R$52:W$5334, 4, FALSE)</f>
        <v>SDGE</v>
      </c>
    </row>
    <row r="6188" spans="2:10" x14ac:dyDescent="0.25">
      <c r="B6188" s="63">
        <v>6073008346</v>
      </c>
      <c r="C6188" s="63">
        <v>4615</v>
      </c>
      <c r="D6188" s="63" t="s">
        <v>190</v>
      </c>
      <c r="E6188" s="96">
        <v>92121</v>
      </c>
      <c r="F6188" s="63">
        <v>7.5479753240162797</v>
      </c>
      <c r="G6188" s="63">
        <v>0</v>
      </c>
      <c r="H6188" s="63">
        <v>3.4</v>
      </c>
      <c r="I6188" s="98" t="str">
        <f>VLOOKUP(E6188, 'Program Data Extracts-Zip Codes'!R$52:W$5334, 6, FALSE)</f>
        <v>SDGE</v>
      </c>
      <c r="J6188" s="98" t="str">
        <f>VLOOKUP(E6188, 'Program Data Extracts-Zip Codes'!R$52:W$5334, 4, FALSE)</f>
        <v>SDGE</v>
      </c>
    </row>
    <row r="6189" spans="2:10" x14ac:dyDescent="0.25">
      <c r="B6189" s="63">
        <v>6073002001</v>
      </c>
      <c r="C6189" s="63">
        <v>3354</v>
      </c>
      <c r="D6189" s="63" t="s">
        <v>190</v>
      </c>
      <c r="E6189" s="96">
        <v>92116</v>
      </c>
      <c r="F6189" s="63">
        <v>7.3544413007909499</v>
      </c>
      <c r="G6189" s="63">
        <v>0</v>
      </c>
      <c r="H6189" s="63">
        <v>8</v>
      </c>
      <c r="I6189" s="98" t="str">
        <f>VLOOKUP(E6189, 'Program Data Extracts-Zip Codes'!R$52:W$5334, 6, FALSE)</f>
        <v>SDGE</v>
      </c>
      <c r="J6189" s="98" t="str">
        <f>VLOOKUP(E6189, 'Program Data Extracts-Zip Codes'!R$52:W$5334, 4, FALSE)</f>
        <v>SDGE</v>
      </c>
    </row>
    <row r="6190" spans="2:10" x14ac:dyDescent="0.25">
      <c r="B6190" s="63">
        <v>6073017036</v>
      </c>
      <c r="C6190" s="63">
        <v>3276</v>
      </c>
      <c r="D6190" s="63" t="s">
        <v>190</v>
      </c>
      <c r="E6190" s="96">
        <v>92129</v>
      </c>
      <c r="F6190" s="63">
        <v>7.3531196639996601</v>
      </c>
      <c r="G6190" s="63">
        <v>0</v>
      </c>
      <c r="H6190" s="63">
        <v>17.100000000000001</v>
      </c>
      <c r="I6190" s="98" t="str">
        <f>VLOOKUP(E6190, 'Program Data Extracts-Zip Codes'!R$52:W$5334, 6, FALSE)</f>
        <v>SDGE</v>
      </c>
      <c r="J6190" s="98" t="str">
        <f>VLOOKUP(E6190, 'Program Data Extracts-Zip Codes'!R$52:W$5334, 4, FALSE)</f>
        <v>SDGE</v>
      </c>
    </row>
    <row r="6191" spans="2:10" x14ac:dyDescent="0.25">
      <c r="B6191" s="63">
        <v>6073008347</v>
      </c>
      <c r="C6191" s="63">
        <v>6358</v>
      </c>
      <c r="D6191" s="63" t="s">
        <v>190</v>
      </c>
      <c r="E6191" s="96">
        <v>92126</v>
      </c>
      <c r="F6191" s="63">
        <v>7.2447030957316301</v>
      </c>
      <c r="G6191" s="63">
        <v>0</v>
      </c>
      <c r="H6191" s="63">
        <v>14.8</v>
      </c>
      <c r="I6191" s="98" t="str">
        <f>VLOOKUP(E6191, 'Program Data Extracts-Zip Codes'!R$52:W$5334, 6, FALSE)</f>
        <v>SDGE</v>
      </c>
      <c r="J6191" s="98" t="str">
        <f>VLOOKUP(E6191, 'Program Data Extracts-Zip Codes'!R$52:W$5334, 4, FALSE)</f>
        <v>SDGE</v>
      </c>
    </row>
    <row r="6192" spans="2:10" x14ac:dyDescent="0.25">
      <c r="B6192" s="63">
        <v>6073008366</v>
      </c>
      <c r="C6192" s="63">
        <v>5881</v>
      </c>
      <c r="D6192" s="63" t="s">
        <v>190</v>
      </c>
      <c r="E6192" s="96">
        <v>92129</v>
      </c>
      <c r="F6192" s="63">
        <v>7.2347317284156096</v>
      </c>
      <c r="G6192" s="63">
        <v>0</v>
      </c>
      <c r="H6192" s="63">
        <v>8</v>
      </c>
      <c r="I6192" s="98" t="str">
        <f>VLOOKUP(E6192, 'Program Data Extracts-Zip Codes'!R$52:W$5334, 6, FALSE)</f>
        <v>SDGE</v>
      </c>
      <c r="J6192" s="98" t="str">
        <f>VLOOKUP(E6192, 'Program Data Extracts-Zip Codes'!R$52:W$5334, 4, FALSE)</f>
        <v>SDGE</v>
      </c>
    </row>
    <row r="6193" spans="2:10" x14ac:dyDescent="0.25">
      <c r="B6193" s="63">
        <v>6073009104</v>
      </c>
      <c r="C6193" s="63">
        <v>2775</v>
      </c>
      <c r="D6193" s="63" t="s">
        <v>190</v>
      </c>
      <c r="E6193" s="96">
        <v>92110</v>
      </c>
      <c r="F6193" s="63">
        <v>7.1795582227943804</v>
      </c>
      <c r="G6193" s="63">
        <v>0</v>
      </c>
      <c r="H6193" s="63">
        <v>19.2</v>
      </c>
      <c r="I6193" s="98" t="str">
        <f>VLOOKUP(E6193, 'Program Data Extracts-Zip Codes'!R$52:W$5334, 6, FALSE)</f>
        <v>SDGE</v>
      </c>
      <c r="J6193" s="98" t="str">
        <f>VLOOKUP(E6193, 'Program Data Extracts-Zip Codes'!R$52:W$5334, 4, FALSE)</f>
        <v>SDGE</v>
      </c>
    </row>
    <row r="6194" spans="2:10" x14ac:dyDescent="0.25">
      <c r="B6194" s="63">
        <v>6073017045</v>
      </c>
      <c r="C6194" s="63">
        <v>2790</v>
      </c>
      <c r="D6194" s="63" t="s">
        <v>190</v>
      </c>
      <c r="E6194" s="96">
        <v>92131</v>
      </c>
      <c r="F6194" s="63">
        <v>7.0477089693006398</v>
      </c>
      <c r="G6194" s="63">
        <v>0</v>
      </c>
      <c r="H6194" s="63">
        <v>5.4</v>
      </c>
      <c r="I6194" s="98" t="str">
        <f>VLOOKUP(E6194, 'Program Data Extracts-Zip Codes'!R$52:W$5334, 6, FALSE)</f>
        <v>SDGE</v>
      </c>
      <c r="J6194" s="98" t="str">
        <f>VLOOKUP(E6194, 'Program Data Extracts-Zip Codes'!R$52:W$5334, 4, FALSE)</f>
        <v>SDGE</v>
      </c>
    </row>
    <row r="6195" spans="2:10" x14ac:dyDescent="0.25">
      <c r="B6195" s="63">
        <v>6073002002</v>
      </c>
      <c r="C6195" s="63">
        <v>2559</v>
      </c>
      <c r="D6195" s="63" t="s">
        <v>190</v>
      </c>
      <c r="E6195" s="96">
        <v>92115</v>
      </c>
      <c r="F6195" s="63">
        <v>6.79434896108424</v>
      </c>
      <c r="G6195" s="63">
        <v>0</v>
      </c>
      <c r="H6195" s="63">
        <v>21.7</v>
      </c>
      <c r="I6195" s="98" t="str">
        <f>VLOOKUP(E6195, 'Program Data Extracts-Zip Codes'!R$52:W$5334, 6, FALSE)</f>
        <v>SDGE</v>
      </c>
      <c r="J6195" s="98" t="str">
        <f>VLOOKUP(E6195, 'Program Data Extracts-Zip Codes'!R$52:W$5334, 4, FALSE)</f>
        <v>SDGE</v>
      </c>
    </row>
    <row r="6196" spans="2:10" x14ac:dyDescent="0.25">
      <c r="B6196" s="63">
        <v>6073009805</v>
      </c>
      <c r="C6196" s="63">
        <v>4715</v>
      </c>
      <c r="D6196" s="63" t="s">
        <v>190</v>
      </c>
      <c r="E6196" s="96">
        <v>92119</v>
      </c>
      <c r="F6196" s="63">
        <v>6.7364058342699202</v>
      </c>
      <c r="G6196" s="63">
        <v>0</v>
      </c>
      <c r="H6196" s="63">
        <v>16.399999999999999</v>
      </c>
      <c r="I6196" s="98" t="str">
        <f>VLOOKUP(E6196, 'Program Data Extracts-Zip Codes'!R$52:W$5334, 6, FALSE)</f>
        <v>SDGE</v>
      </c>
      <c r="J6196" s="98" t="str">
        <f>VLOOKUP(E6196, 'Program Data Extracts-Zip Codes'!R$52:W$5334, 4, FALSE)</f>
        <v>SDGE</v>
      </c>
    </row>
    <row r="6197" spans="2:10" x14ac:dyDescent="0.25">
      <c r="B6197" s="63">
        <v>6073008328</v>
      </c>
      <c r="C6197" s="63">
        <v>5162</v>
      </c>
      <c r="D6197" s="63" t="s">
        <v>190</v>
      </c>
      <c r="E6197" s="96">
        <v>92130</v>
      </c>
      <c r="F6197" s="63">
        <v>6.68725159056764</v>
      </c>
      <c r="G6197" s="63">
        <v>0</v>
      </c>
      <c r="H6197" s="63">
        <v>9.1999999999999993</v>
      </c>
      <c r="I6197" s="98" t="str">
        <f>VLOOKUP(E6197, 'Program Data Extracts-Zip Codes'!R$52:W$5334, 6, FALSE)</f>
        <v>SDGE</v>
      </c>
      <c r="J6197" s="98" t="str">
        <f>VLOOKUP(E6197, 'Program Data Extracts-Zip Codes'!R$52:W$5334, 4, FALSE)</f>
        <v>SDGE</v>
      </c>
    </row>
    <row r="6198" spans="2:10" x14ac:dyDescent="0.25">
      <c r="B6198" s="63">
        <v>6073007302</v>
      </c>
      <c r="C6198" s="63">
        <v>2060</v>
      </c>
      <c r="D6198" s="63" t="s">
        <v>190</v>
      </c>
      <c r="E6198" s="96">
        <v>92107</v>
      </c>
      <c r="F6198" s="63">
        <v>6.6832112849991399</v>
      </c>
      <c r="G6198" s="63">
        <v>0</v>
      </c>
      <c r="H6198" s="63">
        <v>15.3</v>
      </c>
      <c r="I6198" s="98" t="str">
        <f>VLOOKUP(E6198, 'Program Data Extracts-Zip Codes'!R$52:W$5334, 6, FALSE)</f>
        <v>SDGE</v>
      </c>
      <c r="J6198" s="98" t="str">
        <f>VLOOKUP(E6198, 'Program Data Extracts-Zip Codes'!R$52:W$5334, 4, FALSE)</f>
        <v>SDGE</v>
      </c>
    </row>
    <row r="6199" spans="2:10" x14ac:dyDescent="0.25">
      <c r="B6199" s="63">
        <v>6073007701</v>
      </c>
      <c r="C6199" s="63">
        <v>3703</v>
      </c>
      <c r="D6199" s="63" t="s">
        <v>190</v>
      </c>
      <c r="E6199" s="96">
        <v>92109</v>
      </c>
      <c r="F6199" s="63">
        <v>6.64005355353257</v>
      </c>
      <c r="G6199" s="63">
        <v>0</v>
      </c>
      <c r="H6199" s="63">
        <v>20</v>
      </c>
      <c r="I6199" s="98" t="str">
        <f>VLOOKUP(E6199, 'Program Data Extracts-Zip Codes'!R$52:W$5334, 6, FALSE)</f>
        <v>SDGE</v>
      </c>
      <c r="J6199" s="98" t="str">
        <f>VLOOKUP(E6199, 'Program Data Extracts-Zip Codes'!R$52:W$5334, 4, FALSE)</f>
        <v>SDGE</v>
      </c>
    </row>
    <row r="6200" spans="2:10" x14ac:dyDescent="0.25">
      <c r="B6200" s="63">
        <v>6073007100</v>
      </c>
      <c r="C6200" s="63">
        <v>5029</v>
      </c>
      <c r="D6200" s="63" t="s">
        <v>190</v>
      </c>
      <c r="E6200" s="96">
        <v>92106</v>
      </c>
      <c r="F6200" s="63">
        <v>6.5906231046598904</v>
      </c>
      <c r="G6200" s="63">
        <v>0</v>
      </c>
      <c r="H6200" s="63">
        <v>16.899999999999999</v>
      </c>
      <c r="I6200" s="98" t="str">
        <f>VLOOKUP(E6200, 'Program Data Extracts-Zip Codes'!R$52:W$5334, 6, FALSE)</f>
        <v>SDGE</v>
      </c>
      <c r="J6200" s="98" t="str">
        <f>VLOOKUP(E6200, 'Program Data Extracts-Zip Codes'!R$52:W$5334, 4, FALSE)</f>
        <v>SDGE</v>
      </c>
    </row>
    <row r="6201" spans="2:10" x14ac:dyDescent="0.25">
      <c r="B6201" s="63">
        <v>6073007502</v>
      </c>
      <c r="C6201" s="63">
        <v>3227</v>
      </c>
      <c r="D6201" s="63" t="s">
        <v>190</v>
      </c>
      <c r="E6201" s="96">
        <v>92107</v>
      </c>
      <c r="F6201" s="63">
        <v>6.5003661067980003</v>
      </c>
      <c r="G6201" s="63">
        <v>0</v>
      </c>
      <c r="H6201" s="63">
        <v>23.4</v>
      </c>
      <c r="I6201" s="98" t="str">
        <f>VLOOKUP(E6201, 'Program Data Extracts-Zip Codes'!R$52:W$5334, 6, FALSE)</f>
        <v>SDGE</v>
      </c>
      <c r="J6201" s="98" t="str">
        <f>VLOOKUP(E6201, 'Program Data Extracts-Zip Codes'!R$52:W$5334, 4, FALSE)</f>
        <v>SDGE</v>
      </c>
    </row>
    <row r="6202" spans="2:10" x14ac:dyDescent="0.25">
      <c r="B6202" s="63">
        <v>6073017051</v>
      </c>
      <c r="C6202" s="63">
        <v>4301</v>
      </c>
      <c r="D6202" s="63" t="s">
        <v>190</v>
      </c>
      <c r="E6202" s="96">
        <v>92128</v>
      </c>
      <c r="F6202" s="63">
        <v>6.4949029082393404</v>
      </c>
      <c r="G6202" s="63">
        <v>0</v>
      </c>
      <c r="H6202" s="63">
        <v>12.2</v>
      </c>
      <c r="I6202" s="98" t="str">
        <f>VLOOKUP(E6202, 'Program Data Extracts-Zip Codes'!R$52:W$5334, 6, FALSE)</f>
        <v>SDGE</v>
      </c>
      <c r="J6202" s="98" t="str">
        <f>VLOOKUP(E6202, 'Program Data Extracts-Zip Codes'!R$52:W$5334, 4, FALSE)</f>
        <v>SDGE</v>
      </c>
    </row>
    <row r="6203" spans="2:10" x14ac:dyDescent="0.25">
      <c r="B6203" s="63">
        <v>6073008333</v>
      </c>
      <c r="C6203" s="63">
        <v>13748</v>
      </c>
      <c r="D6203" s="63" t="s">
        <v>190</v>
      </c>
      <c r="E6203" s="96">
        <v>92130</v>
      </c>
      <c r="F6203" s="63">
        <v>6.3778942587357603</v>
      </c>
      <c r="G6203" s="63">
        <v>0</v>
      </c>
      <c r="H6203" s="63">
        <v>13.5</v>
      </c>
      <c r="I6203" s="98" t="str">
        <f>VLOOKUP(E6203, 'Program Data Extracts-Zip Codes'!R$52:W$5334, 6, FALSE)</f>
        <v>SDGE</v>
      </c>
      <c r="J6203" s="98" t="str">
        <f>VLOOKUP(E6203, 'Program Data Extracts-Zip Codes'!R$52:W$5334, 4, FALSE)</f>
        <v>SDGE</v>
      </c>
    </row>
    <row r="6204" spans="2:10" x14ac:dyDescent="0.25">
      <c r="B6204" s="63">
        <v>6073007002</v>
      </c>
      <c r="C6204" s="63">
        <v>2947</v>
      </c>
      <c r="D6204" s="63" t="s">
        <v>190</v>
      </c>
      <c r="E6204" s="96">
        <v>92106</v>
      </c>
      <c r="F6204" s="63">
        <v>6.3413161023437103</v>
      </c>
      <c r="G6204" s="63">
        <v>0</v>
      </c>
      <c r="H6204" s="63">
        <v>18.2</v>
      </c>
      <c r="I6204" s="98" t="str">
        <f>VLOOKUP(E6204, 'Program Data Extracts-Zip Codes'!R$52:W$5334, 6, FALSE)</f>
        <v>SDGE</v>
      </c>
      <c r="J6204" s="98" t="str">
        <f>VLOOKUP(E6204, 'Program Data Extracts-Zip Codes'!R$52:W$5334, 4, FALSE)</f>
        <v>SDGE</v>
      </c>
    </row>
    <row r="6205" spans="2:10" x14ac:dyDescent="0.25">
      <c r="B6205" s="63">
        <v>6073017055</v>
      </c>
      <c r="C6205" s="63">
        <v>5483</v>
      </c>
      <c r="D6205" s="63" t="s">
        <v>190</v>
      </c>
      <c r="E6205" s="96">
        <v>92128</v>
      </c>
      <c r="F6205" s="63">
        <v>6.3400046607291696</v>
      </c>
      <c r="G6205" s="63">
        <v>0</v>
      </c>
      <c r="H6205" s="63">
        <v>6.9</v>
      </c>
      <c r="I6205" s="98" t="str">
        <f>VLOOKUP(E6205, 'Program Data Extracts-Zip Codes'!R$52:W$5334, 6, FALSE)</f>
        <v>SDGE</v>
      </c>
      <c r="J6205" s="98" t="str">
        <f>VLOOKUP(E6205, 'Program Data Extracts-Zip Codes'!R$52:W$5334, 4, FALSE)</f>
        <v>SDGE</v>
      </c>
    </row>
    <row r="6206" spans="2:10" x14ac:dyDescent="0.25">
      <c r="B6206" s="63">
        <v>6073008002</v>
      </c>
      <c r="C6206" s="63">
        <v>2522</v>
      </c>
      <c r="D6206" s="63" t="s">
        <v>190</v>
      </c>
      <c r="E6206" s="96">
        <v>92109</v>
      </c>
      <c r="F6206" s="63">
        <v>6.3326206240246696</v>
      </c>
      <c r="G6206" s="63">
        <v>0</v>
      </c>
      <c r="H6206" s="63">
        <v>22.4</v>
      </c>
      <c r="I6206" s="98" t="str">
        <f>VLOOKUP(E6206, 'Program Data Extracts-Zip Codes'!R$52:W$5334, 6, FALSE)</f>
        <v>SDGE</v>
      </c>
      <c r="J6206" s="98" t="str">
        <f>VLOOKUP(E6206, 'Program Data Extracts-Zip Codes'!R$52:W$5334, 4, FALSE)</f>
        <v>SDGE</v>
      </c>
    </row>
    <row r="6207" spans="2:10" x14ac:dyDescent="0.25">
      <c r="B6207" s="63">
        <v>6073008335</v>
      </c>
      <c r="C6207" s="63">
        <v>10541</v>
      </c>
      <c r="D6207" s="63" t="s">
        <v>190</v>
      </c>
      <c r="E6207" s="96">
        <v>92129</v>
      </c>
      <c r="F6207" s="63">
        <v>6.2494623475921403</v>
      </c>
      <c r="G6207" s="63">
        <v>0</v>
      </c>
      <c r="H6207" s="63">
        <v>11.4</v>
      </c>
      <c r="I6207" s="98" t="str">
        <f>VLOOKUP(E6207, 'Program Data Extracts-Zip Codes'!R$52:W$5334, 6, FALSE)</f>
        <v>SDGE</v>
      </c>
      <c r="J6207" s="98" t="str">
        <f>VLOOKUP(E6207, 'Program Data Extracts-Zip Codes'!R$52:W$5334, 4, FALSE)</f>
        <v>SDGE</v>
      </c>
    </row>
    <row r="6208" spans="2:10" x14ac:dyDescent="0.25">
      <c r="B6208" s="63">
        <v>6073009507</v>
      </c>
      <c r="C6208" s="63">
        <v>3369</v>
      </c>
      <c r="D6208" s="63" t="s">
        <v>190</v>
      </c>
      <c r="E6208" s="96">
        <v>92124</v>
      </c>
      <c r="F6208" s="63">
        <v>6.2309239831666101</v>
      </c>
      <c r="G6208" s="63">
        <v>0</v>
      </c>
      <c r="H6208" s="63">
        <v>15.8</v>
      </c>
      <c r="I6208" s="98" t="str">
        <f>VLOOKUP(E6208, 'Program Data Extracts-Zip Codes'!R$52:W$5334, 6, FALSE)</f>
        <v>SDGE</v>
      </c>
      <c r="J6208" s="98" t="str">
        <f>VLOOKUP(E6208, 'Program Data Extracts-Zip Codes'!R$52:W$5334, 4, FALSE)</f>
        <v>SDGE</v>
      </c>
    </row>
    <row r="6209" spans="2:10" x14ac:dyDescent="0.25">
      <c r="B6209" s="63">
        <v>6073017022</v>
      </c>
      <c r="C6209" s="63">
        <v>5316</v>
      </c>
      <c r="D6209" s="63" t="s">
        <v>190</v>
      </c>
      <c r="E6209" s="96">
        <v>92131</v>
      </c>
      <c r="F6209" s="63">
        <v>6.1932472977466402</v>
      </c>
      <c r="G6209" s="63">
        <v>0</v>
      </c>
      <c r="H6209" s="63">
        <v>13.2</v>
      </c>
      <c r="I6209" s="98" t="str">
        <f>VLOOKUP(E6209, 'Program Data Extracts-Zip Codes'!R$52:W$5334, 6, FALSE)</f>
        <v>SDGE</v>
      </c>
      <c r="J6209" s="98" t="str">
        <f>VLOOKUP(E6209, 'Program Data Extracts-Zip Codes'!R$52:W$5334, 4, FALSE)</f>
        <v>SDGE</v>
      </c>
    </row>
    <row r="6210" spans="2:10" x14ac:dyDescent="0.25">
      <c r="B6210" s="63">
        <v>6073007301</v>
      </c>
      <c r="C6210" s="63">
        <v>4948</v>
      </c>
      <c r="D6210" s="63" t="s">
        <v>190</v>
      </c>
      <c r="E6210" s="96">
        <v>92107</v>
      </c>
      <c r="F6210" s="63">
        <v>6.1430759460689304</v>
      </c>
      <c r="G6210" s="63">
        <v>0</v>
      </c>
      <c r="H6210" s="63">
        <v>24.7</v>
      </c>
      <c r="I6210" s="98" t="str">
        <f>VLOOKUP(E6210, 'Program Data Extracts-Zip Codes'!R$52:W$5334, 6, FALSE)</f>
        <v>SDGE</v>
      </c>
      <c r="J6210" s="98" t="str">
        <f>VLOOKUP(E6210, 'Program Data Extracts-Zip Codes'!R$52:W$5334, 4, FALSE)</f>
        <v>SDGE</v>
      </c>
    </row>
    <row r="6211" spans="2:10" x14ac:dyDescent="0.25">
      <c r="B6211" s="63">
        <v>6073008330</v>
      </c>
      <c r="C6211" s="63">
        <v>5668</v>
      </c>
      <c r="D6211" s="63" t="s">
        <v>190</v>
      </c>
      <c r="E6211" s="96">
        <v>92130</v>
      </c>
      <c r="F6211" s="63">
        <v>6.0934195461446699</v>
      </c>
      <c r="G6211" s="63">
        <v>0</v>
      </c>
      <c r="H6211" s="63">
        <v>16.8</v>
      </c>
      <c r="I6211" s="98" t="str">
        <f>VLOOKUP(E6211, 'Program Data Extracts-Zip Codes'!R$52:W$5334, 6, FALSE)</f>
        <v>SDGE</v>
      </c>
      <c r="J6211" s="98" t="str">
        <f>VLOOKUP(E6211, 'Program Data Extracts-Zip Codes'!R$52:W$5334, 4, FALSE)</f>
        <v>SDGE</v>
      </c>
    </row>
    <row r="6212" spans="2:10" x14ac:dyDescent="0.25">
      <c r="B6212" s="63">
        <v>6073009704</v>
      </c>
      <c r="C6212" s="63">
        <v>5750</v>
      </c>
      <c r="D6212" s="63" t="s">
        <v>190</v>
      </c>
      <c r="E6212" s="96">
        <v>92120</v>
      </c>
      <c r="F6212" s="63">
        <v>6.0713127358088004</v>
      </c>
      <c r="G6212" s="63">
        <v>0</v>
      </c>
      <c r="H6212" s="63">
        <v>13.9</v>
      </c>
      <c r="I6212" s="98" t="str">
        <f>VLOOKUP(E6212, 'Program Data Extracts-Zip Codes'!R$52:W$5334, 6, FALSE)</f>
        <v>SDGE</v>
      </c>
      <c r="J6212" s="98" t="str">
        <f>VLOOKUP(E6212, 'Program Data Extracts-Zip Codes'!R$52:W$5334, 4, FALSE)</f>
        <v>SDGE</v>
      </c>
    </row>
    <row r="6213" spans="2:10" x14ac:dyDescent="0.25">
      <c r="B6213" s="63">
        <v>6073009804</v>
      </c>
      <c r="C6213" s="63">
        <v>4773</v>
      </c>
      <c r="D6213" s="63" t="s">
        <v>190</v>
      </c>
      <c r="E6213" s="96">
        <v>92119</v>
      </c>
      <c r="F6213" s="63">
        <v>5.8680900132676896</v>
      </c>
      <c r="G6213" s="63">
        <v>0</v>
      </c>
      <c r="H6213" s="63">
        <v>13.3</v>
      </c>
      <c r="I6213" s="98" t="str">
        <f>VLOOKUP(E6213, 'Program Data Extracts-Zip Codes'!R$52:W$5334, 6, FALSE)</f>
        <v>SDGE</v>
      </c>
      <c r="J6213" s="98" t="str">
        <f>VLOOKUP(E6213, 'Program Data Extracts-Zip Codes'!R$52:W$5334, 4, FALSE)</f>
        <v>SDGE</v>
      </c>
    </row>
    <row r="6214" spans="2:10" x14ac:dyDescent="0.25">
      <c r="B6214" s="63">
        <v>6073017046</v>
      </c>
      <c r="C6214" s="63">
        <v>3678</v>
      </c>
      <c r="D6214" s="63" t="s">
        <v>190</v>
      </c>
      <c r="E6214" s="96">
        <v>92131</v>
      </c>
      <c r="F6214" s="63">
        <v>5.8452350707021203</v>
      </c>
      <c r="G6214" s="63">
        <v>0</v>
      </c>
      <c r="H6214" s="63">
        <v>10.3</v>
      </c>
      <c r="I6214" s="98" t="str">
        <f>VLOOKUP(E6214, 'Program Data Extracts-Zip Codes'!R$52:W$5334, 6, FALSE)</f>
        <v>SDGE</v>
      </c>
      <c r="J6214" s="98" t="str">
        <f>VLOOKUP(E6214, 'Program Data Extracts-Zip Codes'!R$52:W$5334, 4, FALSE)</f>
        <v>SDGE</v>
      </c>
    </row>
    <row r="6215" spans="2:10" x14ac:dyDescent="0.25">
      <c r="B6215" s="63">
        <v>6073006900</v>
      </c>
      <c r="C6215" s="63">
        <v>5148</v>
      </c>
      <c r="D6215" s="63" t="s">
        <v>190</v>
      </c>
      <c r="E6215" s="96">
        <v>92106</v>
      </c>
      <c r="F6215" s="63">
        <v>5.8328043439728701</v>
      </c>
      <c r="G6215" s="63">
        <v>0</v>
      </c>
      <c r="H6215" s="63">
        <v>22.7</v>
      </c>
      <c r="I6215" s="98" t="str">
        <f>VLOOKUP(E6215, 'Program Data Extracts-Zip Codes'!R$52:W$5334, 6, FALSE)</f>
        <v>SDGE</v>
      </c>
      <c r="J6215" s="98" t="str">
        <f>VLOOKUP(E6215, 'Program Data Extracts-Zip Codes'!R$52:W$5334, 4, FALSE)</f>
        <v>SDGE</v>
      </c>
    </row>
    <row r="6216" spans="2:10" x14ac:dyDescent="0.25">
      <c r="B6216" s="63">
        <v>6073007702</v>
      </c>
      <c r="C6216" s="63">
        <v>3849</v>
      </c>
      <c r="D6216" s="63" t="s">
        <v>190</v>
      </c>
      <c r="E6216" s="96">
        <v>92109</v>
      </c>
      <c r="F6216" s="63">
        <v>5.7287724271070903</v>
      </c>
      <c r="G6216" s="63">
        <v>0</v>
      </c>
      <c r="H6216" s="63">
        <v>28.9</v>
      </c>
      <c r="I6216" s="98" t="str">
        <f>VLOOKUP(E6216, 'Program Data Extracts-Zip Codes'!R$52:W$5334, 6, FALSE)</f>
        <v>SDGE</v>
      </c>
      <c r="J6216" s="98" t="str">
        <f>VLOOKUP(E6216, 'Program Data Extracts-Zip Codes'!R$52:W$5334, 4, FALSE)</f>
        <v>SDGE</v>
      </c>
    </row>
    <row r="6217" spans="2:10" x14ac:dyDescent="0.25">
      <c r="B6217" s="63">
        <v>6073009506</v>
      </c>
      <c r="C6217" s="63">
        <v>4258</v>
      </c>
      <c r="D6217" s="63" t="s">
        <v>190</v>
      </c>
      <c r="E6217" s="96">
        <v>92124</v>
      </c>
      <c r="F6217" s="63">
        <v>5.6814394115452602</v>
      </c>
      <c r="G6217" s="63">
        <v>0</v>
      </c>
      <c r="H6217" s="63">
        <v>15.3</v>
      </c>
      <c r="I6217" s="98" t="str">
        <f>VLOOKUP(E6217, 'Program Data Extracts-Zip Codes'!R$52:W$5334, 6, FALSE)</f>
        <v>SDGE</v>
      </c>
      <c r="J6217" s="98" t="str">
        <f>VLOOKUP(E6217, 'Program Data Extracts-Zip Codes'!R$52:W$5334, 4, FALSE)</f>
        <v>SDGE</v>
      </c>
    </row>
    <row r="6218" spans="2:10" x14ac:dyDescent="0.25">
      <c r="B6218" s="63">
        <v>6073008003</v>
      </c>
      <c r="C6218" s="63">
        <v>3334</v>
      </c>
      <c r="D6218" s="63" t="s">
        <v>190</v>
      </c>
      <c r="E6218" s="96">
        <v>92109</v>
      </c>
      <c r="F6218" s="63">
        <v>5.4951340187389404</v>
      </c>
      <c r="G6218" s="63">
        <v>0</v>
      </c>
      <c r="H6218" s="63">
        <v>17.7</v>
      </c>
      <c r="I6218" s="98" t="str">
        <f>VLOOKUP(E6218, 'Program Data Extracts-Zip Codes'!R$52:W$5334, 6, FALSE)</f>
        <v>SDGE</v>
      </c>
      <c r="J6218" s="98" t="str">
        <f>VLOOKUP(E6218, 'Program Data Extracts-Zip Codes'!R$52:W$5334, 4, FALSE)</f>
        <v>SDGE</v>
      </c>
    </row>
    <row r="6219" spans="2:10" x14ac:dyDescent="0.25">
      <c r="B6219" s="63">
        <v>6073017050</v>
      </c>
      <c r="C6219" s="63">
        <v>3068</v>
      </c>
      <c r="D6219" s="63" t="s">
        <v>190</v>
      </c>
      <c r="E6219" s="96">
        <v>92128</v>
      </c>
      <c r="F6219" s="63">
        <v>5.3233898878508903</v>
      </c>
      <c r="G6219" s="63">
        <v>0</v>
      </c>
      <c r="H6219" s="63">
        <v>17.100000000000001</v>
      </c>
      <c r="I6219" s="98" t="str">
        <f>VLOOKUP(E6219, 'Program Data Extracts-Zip Codes'!R$52:W$5334, 6, FALSE)</f>
        <v>SDGE</v>
      </c>
      <c r="J6219" s="98" t="str">
        <f>VLOOKUP(E6219, 'Program Data Extracts-Zip Codes'!R$52:W$5334, 4, FALSE)</f>
        <v>SDGE</v>
      </c>
    </row>
    <row r="6220" spans="2:10" x14ac:dyDescent="0.25">
      <c r="B6220" s="63">
        <v>6073008327</v>
      </c>
      <c r="C6220" s="63">
        <v>5775</v>
      </c>
      <c r="D6220" s="63" t="s">
        <v>190</v>
      </c>
      <c r="E6220" s="96">
        <v>92130</v>
      </c>
      <c r="F6220" s="63">
        <v>4.9289788960260603</v>
      </c>
      <c r="G6220" s="63">
        <v>0</v>
      </c>
      <c r="H6220" s="63">
        <v>8.8000000000000007</v>
      </c>
      <c r="I6220" s="98" t="str">
        <f>VLOOKUP(E6220, 'Program Data Extracts-Zip Codes'!R$52:W$5334, 6, FALSE)</f>
        <v>SDGE</v>
      </c>
      <c r="J6220" s="98" t="str">
        <f>VLOOKUP(E6220, 'Program Data Extracts-Zip Codes'!R$52:W$5334, 4, FALSE)</f>
        <v>SDGE</v>
      </c>
    </row>
    <row r="6221" spans="2:10" x14ac:dyDescent="0.25">
      <c r="B6221" s="63">
        <v>6073007907</v>
      </c>
      <c r="C6221" s="63">
        <v>3048</v>
      </c>
      <c r="D6221" s="63" t="s">
        <v>190</v>
      </c>
      <c r="E6221" s="96">
        <v>92109</v>
      </c>
      <c r="F6221" s="63">
        <v>4.8658262334545999</v>
      </c>
      <c r="G6221" s="63">
        <v>0</v>
      </c>
      <c r="H6221" s="63">
        <v>32.1</v>
      </c>
      <c r="I6221" s="98" t="str">
        <f>VLOOKUP(E6221, 'Program Data Extracts-Zip Codes'!R$52:W$5334, 6, FALSE)</f>
        <v>SDGE</v>
      </c>
      <c r="J6221" s="98" t="str">
        <f>VLOOKUP(E6221, 'Program Data Extracts-Zip Codes'!R$52:W$5334, 4, FALSE)</f>
        <v>SDGE</v>
      </c>
    </row>
    <row r="6222" spans="2:10" x14ac:dyDescent="0.25">
      <c r="B6222" s="63">
        <v>6073007910</v>
      </c>
      <c r="C6222" s="63">
        <v>2797</v>
      </c>
      <c r="D6222" s="63" t="s">
        <v>190</v>
      </c>
      <c r="E6222" s="96">
        <v>92109</v>
      </c>
      <c r="F6222" s="63">
        <v>4.7753407552124898</v>
      </c>
      <c r="G6222" s="63">
        <v>0</v>
      </c>
      <c r="H6222" s="63">
        <v>29</v>
      </c>
      <c r="I6222" s="98" t="str">
        <f>VLOOKUP(E6222, 'Program Data Extracts-Zip Codes'!R$52:W$5334, 6, FALSE)</f>
        <v>SDGE</v>
      </c>
      <c r="J6222" s="98" t="str">
        <f>VLOOKUP(E6222, 'Program Data Extracts-Zip Codes'!R$52:W$5334, 4, FALSE)</f>
        <v>SDGE</v>
      </c>
    </row>
    <row r="6223" spans="2:10" x14ac:dyDescent="0.25">
      <c r="B6223" s="63">
        <v>6073008337</v>
      </c>
      <c r="C6223" s="63">
        <v>4316</v>
      </c>
      <c r="D6223" s="63" t="s">
        <v>190</v>
      </c>
      <c r="E6223" s="96">
        <v>92129</v>
      </c>
      <c r="F6223" s="63">
        <v>4.7550811018397203</v>
      </c>
      <c r="G6223" s="63">
        <v>0</v>
      </c>
      <c r="H6223" s="63">
        <v>7.5</v>
      </c>
      <c r="I6223" s="98" t="str">
        <f>VLOOKUP(E6223, 'Program Data Extracts-Zip Codes'!R$52:W$5334, 6, FALSE)</f>
        <v>SDGE</v>
      </c>
      <c r="J6223" s="98" t="str">
        <f>VLOOKUP(E6223, 'Program Data Extracts-Zip Codes'!R$52:W$5334, 4, FALSE)</f>
        <v>SDGE</v>
      </c>
    </row>
    <row r="6224" spans="2:10" x14ac:dyDescent="0.25">
      <c r="B6224" s="63">
        <v>6073008301</v>
      </c>
      <c r="C6224" s="63">
        <v>3094</v>
      </c>
      <c r="D6224" s="63" t="s">
        <v>190</v>
      </c>
      <c r="E6224" s="96">
        <v>92109</v>
      </c>
      <c r="F6224" s="63">
        <v>4.37764286800346</v>
      </c>
      <c r="G6224" s="63">
        <v>0</v>
      </c>
      <c r="H6224" s="63">
        <v>12.7</v>
      </c>
      <c r="I6224" s="98" t="str">
        <f>VLOOKUP(E6224, 'Program Data Extracts-Zip Codes'!R$52:W$5334, 6, FALSE)</f>
        <v>SDGE</v>
      </c>
      <c r="J6224" s="98" t="str">
        <f>VLOOKUP(E6224, 'Program Data Extracts-Zip Codes'!R$52:W$5334, 4, FALSE)</f>
        <v>SDGE</v>
      </c>
    </row>
    <row r="6225" spans="2:10" x14ac:dyDescent="0.25">
      <c r="B6225" s="63">
        <v>6073017033</v>
      </c>
      <c r="C6225" s="63">
        <v>4694</v>
      </c>
      <c r="D6225" s="63" t="s">
        <v>190</v>
      </c>
      <c r="E6225" s="96">
        <v>92129</v>
      </c>
      <c r="F6225" s="63">
        <v>4.2252583556713503</v>
      </c>
      <c r="G6225" s="63">
        <v>0</v>
      </c>
      <c r="H6225" s="63">
        <v>9.1</v>
      </c>
      <c r="I6225" s="98" t="str">
        <f>VLOOKUP(E6225, 'Program Data Extracts-Zip Codes'!R$52:W$5334, 6, FALSE)</f>
        <v>SDGE</v>
      </c>
      <c r="J6225" s="98" t="str">
        <f>VLOOKUP(E6225, 'Program Data Extracts-Zip Codes'!R$52:W$5334, 4, FALSE)</f>
        <v>SDGE</v>
      </c>
    </row>
    <row r="6226" spans="2:10" x14ac:dyDescent="0.25">
      <c r="B6226" s="63">
        <v>6073021500</v>
      </c>
      <c r="C6226" s="63">
        <v>8846</v>
      </c>
      <c r="D6226" s="63" t="s">
        <v>190</v>
      </c>
      <c r="E6226" s="96">
        <v>92130</v>
      </c>
      <c r="F6226" s="63">
        <v>4.0003060267596897</v>
      </c>
      <c r="G6226" s="63">
        <v>0</v>
      </c>
      <c r="H6226" s="63">
        <v>7.3</v>
      </c>
      <c r="I6226" s="98" t="str">
        <f>VLOOKUP(E6226, 'Program Data Extracts-Zip Codes'!R$52:W$5334, 6, FALSE)</f>
        <v>SDGE</v>
      </c>
      <c r="J6226" s="98" t="str">
        <f>VLOOKUP(E6226, 'Program Data Extracts-Zip Codes'!R$52:W$5334, 4, FALSE)</f>
        <v>SDGE</v>
      </c>
    </row>
    <row r="6227" spans="2:10" x14ac:dyDescent="0.25">
      <c r="B6227" s="63">
        <v>6073008365</v>
      </c>
      <c r="C6227" s="63">
        <v>2979</v>
      </c>
      <c r="D6227" s="63" t="s">
        <v>190</v>
      </c>
      <c r="E6227" s="96">
        <v>92129</v>
      </c>
      <c r="F6227" s="63">
        <v>3.8738475027314299</v>
      </c>
      <c r="G6227" s="63">
        <v>0</v>
      </c>
      <c r="H6227" s="63">
        <v>5.2</v>
      </c>
      <c r="I6227" s="98" t="str">
        <f>VLOOKUP(E6227, 'Program Data Extracts-Zip Codes'!R$52:W$5334, 6, FALSE)</f>
        <v>SDGE</v>
      </c>
      <c r="J6227" s="98" t="str">
        <f>VLOOKUP(E6227, 'Program Data Extracts-Zip Codes'!R$52:W$5334, 4, FALSE)</f>
        <v>SDGE</v>
      </c>
    </row>
    <row r="6228" spans="2:10" x14ac:dyDescent="0.25">
      <c r="B6228" s="63">
        <v>6073017044</v>
      </c>
      <c r="C6228" s="63">
        <v>5570</v>
      </c>
      <c r="D6228" s="63" t="s">
        <v>190</v>
      </c>
      <c r="E6228" s="96">
        <v>92131</v>
      </c>
      <c r="F6228" s="63">
        <v>3.6047092676850698</v>
      </c>
      <c r="G6228" s="63">
        <v>0</v>
      </c>
      <c r="H6228" s="63">
        <v>4.0999999999999996</v>
      </c>
      <c r="I6228" s="98" t="str">
        <f>VLOOKUP(E6228, 'Program Data Extracts-Zip Codes'!R$52:W$5334, 6, FALSE)</f>
        <v>SDGE</v>
      </c>
      <c r="J6228" s="98" t="str">
        <f>VLOOKUP(E6228, 'Program Data Extracts-Zip Codes'!R$52:W$5334, 4, FALSE)</f>
        <v>SDGE</v>
      </c>
    </row>
    <row r="6229" spans="2:10" x14ac:dyDescent="0.25">
      <c r="B6229" s="63">
        <v>6073017047</v>
      </c>
      <c r="C6229" s="63">
        <v>4021</v>
      </c>
      <c r="D6229" s="63" t="s">
        <v>190</v>
      </c>
      <c r="E6229" s="96">
        <v>92131</v>
      </c>
      <c r="F6229" s="63">
        <v>2.9507270151029901</v>
      </c>
      <c r="G6229" s="63">
        <v>0</v>
      </c>
      <c r="H6229" s="63">
        <v>6.1</v>
      </c>
      <c r="I6229" s="98" t="str">
        <f>VLOOKUP(E6229, 'Program Data Extracts-Zip Codes'!R$52:W$5334, 6, FALSE)</f>
        <v>SDGE</v>
      </c>
      <c r="J6229" s="98" t="str">
        <f>VLOOKUP(E6229, 'Program Data Extracts-Zip Codes'!R$52:W$5334, 4, FALSE)</f>
        <v>SDGE</v>
      </c>
    </row>
    <row r="6230" spans="2:10" x14ac:dyDescent="0.25">
      <c r="B6230" s="63">
        <v>6073007200</v>
      </c>
      <c r="C6230" s="63">
        <v>5493</v>
      </c>
      <c r="D6230" s="63" t="s">
        <v>190</v>
      </c>
      <c r="E6230" s="96">
        <v>92106</v>
      </c>
      <c r="F6230" s="63">
        <v>2.9445961876286399</v>
      </c>
      <c r="G6230" s="63">
        <v>0</v>
      </c>
      <c r="H6230" s="63">
        <v>11.7</v>
      </c>
      <c r="I6230" s="98" t="str">
        <f>VLOOKUP(E6230, 'Program Data Extracts-Zip Codes'!R$52:W$5334, 6, FALSE)</f>
        <v>SDGE</v>
      </c>
      <c r="J6230" s="98" t="str">
        <f>VLOOKUP(E6230, 'Program Data Extracts-Zip Codes'!R$52:W$5334, 4, FALSE)</f>
        <v>SDGE</v>
      </c>
    </row>
    <row r="6231" spans="2:10" x14ac:dyDescent="0.25">
      <c r="B6231" s="63">
        <v>6073008336</v>
      </c>
      <c r="C6231" s="63">
        <v>2332</v>
      </c>
      <c r="D6231" s="63" t="s">
        <v>190</v>
      </c>
      <c r="E6231" s="96">
        <v>92129</v>
      </c>
      <c r="F6231" s="63">
        <v>2.72086190358872</v>
      </c>
      <c r="G6231" s="63">
        <v>0</v>
      </c>
      <c r="H6231" s="63">
        <v>2.5</v>
      </c>
      <c r="I6231" s="98" t="str">
        <f>VLOOKUP(E6231, 'Program Data Extracts-Zip Codes'!R$52:W$5334, 6, FALSE)</f>
        <v>SDGE</v>
      </c>
      <c r="J6231" s="98" t="str">
        <f>VLOOKUP(E6231, 'Program Data Extracts-Zip Codes'!R$52:W$5334, 4, FALSE)</f>
        <v>SDGE</v>
      </c>
    </row>
    <row r="6232" spans="2:10" x14ac:dyDescent="0.25">
      <c r="B6232" s="63">
        <v>6073008331</v>
      </c>
      <c r="C6232" s="63">
        <v>2466</v>
      </c>
      <c r="D6232" s="63" t="s">
        <v>190</v>
      </c>
      <c r="E6232" s="96">
        <v>92130</v>
      </c>
      <c r="F6232" s="63">
        <v>1.7230582573840001</v>
      </c>
      <c r="G6232" s="63">
        <v>0</v>
      </c>
      <c r="H6232" s="63">
        <v>7.9</v>
      </c>
      <c r="I6232" s="98" t="str">
        <f>VLOOKUP(E6232, 'Program Data Extracts-Zip Codes'!R$52:W$5334, 6, FALSE)</f>
        <v>SDGE</v>
      </c>
      <c r="J6232" s="98" t="str">
        <f>VLOOKUP(E6232, 'Program Data Extracts-Zip Codes'!R$52:W$5334, 4, FALSE)</f>
        <v>SDGE</v>
      </c>
    </row>
    <row r="6233" spans="2:10" x14ac:dyDescent="0.25">
      <c r="B6233" s="63">
        <v>6073003800</v>
      </c>
      <c r="C6233" s="63">
        <v>6530</v>
      </c>
      <c r="D6233" s="63" t="s">
        <v>190</v>
      </c>
      <c r="E6233" s="96">
        <v>92136</v>
      </c>
      <c r="F6233" s="63" t="s">
        <v>147</v>
      </c>
      <c r="G6233" s="63">
        <v>6530</v>
      </c>
      <c r="H6233" s="63" t="s">
        <v>147</v>
      </c>
      <c r="I6233" s="98" t="str">
        <f>VLOOKUP(E6233, 'Program Data Extracts-Zip Codes'!R$52:W$5334, 6, FALSE)</f>
        <v>SDGE</v>
      </c>
      <c r="J6233" s="98" t="str">
        <f>VLOOKUP(E6233, 'Program Data Extracts-Zip Codes'!R$52:W$5334, 4, FALSE)</f>
        <v>SDGE</v>
      </c>
    </row>
    <row r="6234" spans="2:10" x14ac:dyDescent="0.25">
      <c r="B6234" s="63">
        <v>6073006200</v>
      </c>
      <c r="C6234" s="63">
        <v>144</v>
      </c>
      <c r="D6234" s="63" t="s">
        <v>190</v>
      </c>
      <c r="E6234" s="96">
        <v>92101</v>
      </c>
      <c r="F6234" s="63" t="s">
        <v>147</v>
      </c>
      <c r="G6234" s="63">
        <v>0</v>
      </c>
      <c r="H6234" s="63" t="s">
        <v>147</v>
      </c>
      <c r="I6234" s="98" t="str">
        <f>VLOOKUP(E6234, 'Program Data Extracts-Zip Codes'!R$52:W$5334, 6, FALSE)</f>
        <v>SDGE</v>
      </c>
      <c r="J6234" s="98" t="str">
        <f>VLOOKUP(E6234, 'Program Data Extracts-Zip Codes'!R$52:W$5334, 4, FALSE)</f>
        <v>SDGE</v>
      </c>
    </row>
    <row r="6235" spans="2:10" x14ac:dyDescent="0.25">
      <c r="B6235" s="63">
        <v>6073011300</v>
      </c>
      <c r="C6235" s="63">
        <v>6520</v>
      </c>
      <c r="D6235" s="63" t="s">
        <v>190</v>
      </c>
      <c r="E6235" s="96">
        <v>92135</v>
      </c>
      <c r="F6235" s="63" t="s">
        <v>147</v>
      </c>
      <c r="G6235" s="63">
        <v>0</v>
      </c>
      <c r="H6235" s="63" t="s">
        <v>147</v>
      </c>
      <c r="I6235" s="98" t="str">
        <f>VLOOKUP(E6235, 'Program Data Extracts-Zip Codes'!R$52:W$5334, 6, FALSE)</f>
        <v>SDGE</v>
      </c>
      <c r="J6235" s="98" t="str">
        <f>VLOOKUP(E6235, 'Program Data Extracts-Zip Codes'!R$52:W$5334, 4, FALSE)</f>
        <v>SDGE</v>
      </c>
    </row>
    <row r="6236" spans="2:10" x14ac:dyDescent="0.25">
      <c r="B6236" s="63">
        <v>6073005500</v>
      </c>
      <c r="C6236" s="63">
        <v>198</v>
      </c>
      <c r="D6236" s="63" t="s">
        <v>190</v>
      </c>
      <c r="E6236" s="96">
        <v>92134</v>
      </c>
      <c r="F6236" s="63" t="s">
        <v>147</v>
      </c>
      <c r="G6236" s="63">
        <v>0</v>
      </c>
      <c r="H6236" s="63" t="s">
        <v>147</v>
      </c>
      <c r="I6236" s="98" t="str">
        <f>VLOOKUP(E6236, 'Program Data Extracts-Zip Codes'!R$52:W$5334, 6, FALSE)</f>
        <v>SDGE</v>
      </c>
      <c r="J6236" s="98" t="str">
        <f>VLOOKUP(E6236, 'Program Data Extracts-Zip Codes'!R$52:W$5334, 4, FALSE)</f>
        <v>SDGE</v>
      </c>
    </row>
    <row r="6237" spans="2:10" x14ac:dyDescent="0.25">
      <c r="B6237" s="63">
        <v>6073006300</v>
      </c>
      <c r="C6237" s="63">
        <v>3435</v>
      </c>
      <c r="D6237" s="63" t="s">
        <v>190</v>
      </c>
      <c r="E6237" s="96">
        <v>92140</v>
      </c>
      <c r="F6237" s="63" t="s">
        <v>147</v>
      </c>
      <c r="G6237" s="63">
        <v>0</v>
      </c>
      <c r="H6237" s="63" t="s">
        <v>147</v>
      </c>
      <c r="I6237" s="98" t="str">
        <f>VLOOKUP(E6237, 'Program Data Extracts-Zip Codes'!R$52:W$5334, 6, FALSE)</f>
        <v>SDGE</v>
      </c>
      <c r="J6237" s="98" t="str">
        <f>VLOOKUP(E6237, 'Program Data Extracts-Zip Codes'!R$52:W$5334, 4, FALSE)</f>
        <v>SDGE</v>
      </c>
    </row>
    <row r="6238" spans="2:10" x14ac:dyDescent="0.25">
      <c r="B6238" s="63">
        <v>6073009901</v>
      </c>
      <c r="C6238" s="63">
        <v>626</v>
      </c>
      <c r="D6238" s="63" t="s">
        <v>190</v>
      </c>
      <c r="E6238" s="96">
        <v>92106</v>
      </c>
      <c r="F6238" s="63" t="s">
        <v>147</v>
      </c>
      <c r="G6238" s="63">
        <v>0</v>
      </c>
      <c r="H6238" s="63" t="s">
        <v>147</v>
      </c>
      <c r="I6238" s="98" t="str">
        <f>VLOOKUP(E6238, 'Program Data Extracts-Zip Codes'!R$52:W$5334, 6, FALSE)</f>
        <v>SDGE</v>
      </c>
      <c r="J6238" s="98" t="str">
        <f>VLOOKUP(E6238, 'Program Data Extracts-Zip Codes'!R$52:W$5334, 4, FALSE)</f>
        <v>SDGE</v>
      </c>
    </row>
    <row r="6239" spans="2:10" x14ac:dyDescent="0.25">
      <c r="B6239" s="63">
        <v>6073020018</v>
      </c>
      <c r="C6239" s="63">
        <v>7708</v>
      </c>
      <c r="D6239" s="63" t="s">
        <v>190</v>
      </c>
      <c r="E6239" s="96">
        <v>92078</v>
      </c>
      <c r="F6239" s="63">
        <v>33.584337672272397</v>
      </c>
      <c r="G6239" s="63">
        <v>0</v>
      </c>
      <c r="H6239" s="63">
        <v>52.9</v>
      </c>
      <c r="I6239" s="98" t="str">
        <f>VLOOKUP(E6239, 'Program Data Extracts-Zip Codes'!R$52:W$5334, 6, FALSE)</f>
        <v>SDGE</v>
      </c>
      <c r="J6239" s="98" t="str">
        <f>VLOOKUP(E6239, 'Program Data Extracts-Zip Codes'!R$52:W$5334, 4, FALSE)</f>
        <v>SDGE</v>
      </c>
    </row>
    <row r="6240" spans="2:10" x14ac:dyDescent="0.25">
      <c r="B6240" s="63">
        <v>6073020021</v>
      </c>
      <c r="C6240" s="63">
        <v>6423</v>
      </c>
      <c r="D6240" s="63" t="s">
        <v>190</v>
      </c>
      <c r="E6240" s="96">
        <v>92069</v>
      </c>
      <c r="F6240" s="63">
        <v>27.8783907818312</v>
      </c>
      <c r="G6240" s="63">
        <v>0</v>
      </c>
      <c r="H6240" s="63">
        <v>47.5</v>
      </c>
      <c r="I6240" s="98" t="str">
        <f>VLOOKUP(E6240, 'Program Data Extracts-Zip Codes'!R$52:W$5334, 6, FALSE)</f>
        <v>SDGE</v>
      </c>
      <c r="J6240" s="98" t="str">
        <f>VLOOKUP(E6240, 'Program Data Extracts-Zip Codes'!R$52:W$5334, 4, FALSE)</f>
        <v>SDGE</v>
      </c>
    </row>
    <row r="6241" spans="2:10" x14ac:dyDescent="0.25">
      <c r="B6241" s="63">
        <v>6073020029</v>
      </c>
      <c r="C6241" s="63">
        <v>4819</v>
      </c>
      <c r="D6241" s="63" t="s">
        <v>190</v>
      </c>
      <c r="E6241" s="96">
        <v>92078</v>
      </c>
      <c r="F6241" s="63">
        <v>27.6786239322984</v>
      </c>
      <c r="G6241" s="63">
        <v>0</v>
      </c>
      <c r="H6241" s="63">
        <v>61</v>
      </c>
      <c r="I6241" s="98" t="str">
        <f>VLOOKUP(E6241, 'Program Data Extracts-Zip Codes'!R$52:W$5334, 6, FALSE)</f>
        <v>SDGE</v>
      </c>
      <c r="J6241" s="98" t="str">
        <f>VLOOKUP(E6241, 'Program Data Extracts-Zip Codes'!R$52:W$5334, 4, FALSE)</f>
        <v>SDGE</v>
      </c>
    </row>
    <row r="6242" spans="2:10" x14ac:dyDescent="0.25">
      <c r="B6242" s="63">
        <v>6073020306</v>
      </c>
      <c r="C6242" s="63">
        <v>8694</v>
      </c>
      <c r="D6242" s="63" t="s">
        <v>190</v>
      </c>
      <c r="E6242" s="96">
        <v>92078</v>
      </c>
      <c r="F6242" s="63">
        <v>21.631286445068</v>
      </c>
      <c r="G6242" s="63">
        <v>0</v>
      </c>
      <c r="H6242" s="63">
        <v>32.299999999999997</v>
      </c>
      <c r="I6242" s="98" t="str">
        <f>VLOOKUP(E6242, 'Program Data Extracts-Zip Codes'!R$52:W$5334, 6, FALSE)</f>
        <v>SDGE</v>
      </c>
      <c r="J6242" s="98" t="str">
        <f>VLOOKUP(E6242, 'Program Data Extracts-Zip Codes'!R$52:W$5334, 4, FALSE)</f>
        <v>SDGE</v>
      </c>
    </row>
    <row r="6243" spans="2:10" x14ac:dyDescent="0.25">
      <c r="B6243" s="63">
        <v>6073020028</v>
      </c>
      <c r="C6243" s="63">
        <v>3479</v>
      </c>
      <c r="D6243" s="63" t="s">
        <v>190</v>
      </c>
      <c r="E6243" s="96">
        <v>92069</v>
      </c>
      <c r="F6243" s="63">
        <v>21.1587997628035</v>
      </c>
      <c r="G6243" s="63">
        <v>0</v>
      </c>
      <c r="H6243" s="63">
        <v>79.8</v>
      </c>
      <c r="I6243" s="98" t="str">
        <f>VLOOKUP(E6243, 'Program Data Extracts-Zip Codes'!R$52:W$5334, 6, FALSE)</f>
        <v>SDGE</v>
      </c>
      <c r="J6243" s="98" t="str">
        <f>VLOOKUP(E6243, 'Program Data Extracts-Zip Codes'!R$52:W$5334, 4, FALSE)</f>
        <v>SDGE</v>
      </c>
    </row>
    <row r="6244" spans="2:10" x14ac:dyDescent="0.25">
      <c r="B6244" s="63">
        <v>6073020019</v>
      </c>
      <c r="C6244" s="63">
        <v>6832</v>
      </c>
      <c r="D6244" s="63" t="s">
        <v>190</v>
      </c>
      <c r="E6244" s="96">
        <v>92078</v>
      </c>
      <c r="F6244" s="63">
        <v>17.8706033552157</v>
      </c>
      <c r="G6244" s="63">
        <v>0</v>
      </c>
      <c r="H6244" s="63">
        <v>33.200000000000003</v>
      </c>
      <c r="I6244" s="98" t="str">
        <f>VLOOKUP(E6244, 'Program Data Extracts-Zip Codes'!R$52:W$5334, 6, FALSE)</f>
        <v>SDGE</v>
      </c>
      <c r="J6244" s="98" t="str">
        <f>VLOOKUP(E6244, 'Program Data Extracts-Zip Codes'!R$52:W$5334, 4, FALSE)</f>
        <v>SDGE</v>
      </c>
    </row>
    <row r="6245" spans="2:10" x14ac:dyDescent="0.25">
      <c r="B6245" s="63">
        <v>6073020020</v>
      </c>
      <c r="C6245" s="63">
        <v>7477</v>
      </c>
      <c r="D6245" s="63" t="s">
        <v>190</v>
      </c>
      <c r="E6245" s="96">
        <v>92069</v>
      </c>
      <c r="F6245" s="63">
        <v>17.290854405433802</v>
      </c>
      <c r="G6245" s="63">
        <v>0</v>
      </c>
      <c r="H6245" s="63">
        <v>21.8</v>
      </c>
      <c r="I6245" s="98" t="str">
        <f>VLOOKUP(E6245, 'Program Data Extracts-Zip Codes'!R$52:W$5334, 6, FALSE)</f>
        <v>SDGE</v>
      </c>
      <c r="J6245" s="98" t="str">
        <f>VLOOKUP(E6245, 'Program Data Extracts-Zip Codes'!R$52:W$5334, 4, FALSE)</f>
        <v>SDGE</v>
      </c>
    </row>
    <row r="6246" spans="2:10" x14ac:dyDescent="0.25">
      <c r="B6246" s="63">
        <v>6073020025</v>
      </c>
      <c r="C6246" s="63">
        <v>4626</v>
      </c>
      <c r="D6246" s="63" t="s">
        <v>190</v>
      </c>
      <c r="E6246" s="96">
        <v>92069</v>
      </c>
      <c r="F6246" s="63">
        <v>17.257160577207799</v>
      </c>
      <c r="G6246" s="63">
        <v>0</v>
      </c>
      <c r="H6246" s="63">
        <v>32.5</v>
      </c>
      <c r="I6246" s="98" t="str">
        <f>VLOOKUP(E6246, 'Program Data Extracts-Zip Codes'!R$52:W$5334, 6, FALSE)</f>
        <v>SDGE</v>
      </c>
      <c r="J6246" s="98" t="str">
        <f>VLOOKUP(E6246, 'Program Data Extracts-Zip Codes'!R$52:W$5334, 4, FALSE)</f>
        <v>SDGE</v>
      </c>
    </row>
    <row r="6247" spans="2:10" x14ac:dyDescent="0.25">
      <c r="B6247" s="63">
        <v>6073019208</v>
      </c>
      <c r="C6247" s="63">
        <v>3305</v>
      </c>
      <c r="D6247" s="63" t="s">
        <v>190</v>
      </c>
      <c r="E6247" s="96">
        <v>92069</v>
      </c>
      <c r="F6247" s="63">
        <v>16.216737470375602</v>
      </c>
      <c r="G6247" s="63">
        <v>0</v>
      </c>
      <c r="H6247" s="63">
        <v>15.9</v>
      </c>
      <c r="I6247" s="98" t="str">
        <f>VLOOKUP(E6247, 'Program Data Extracts-Zip Codes'!R$52:W$5334, 6, FALSE)</f>
        <v>SDGE</v>
      </c>
      <c r="J6247" s="98" t="str">
        <f>VLOOKUP(E6247, 'Program Data Extracts-Zip Codes'!R$52:W$5334, 4, FALSE)</f>
        <v>SDGE</v>
      </c>
    </row>
    <row r="6248" spans="2:10" x14ac:dyDescent="0.25">
      <c r="B6248" s="63">
        <v>6073020022</v>
      </c>
      <c r="C6248" s="63">
        <v>7404</v>
      </c>
      <c r="D6248" s="63" t="s">
        <v>190</v>
      </c>
      <c r="E6248" s="96">
        <v>92069</v>
      </c>
      <c r="F6248" s="63">
        <v>16.1454650018492</v>
      </c>
      <c r="G6248" s="63">
        <v>0</v>
      </c>
      <c r="H6248" s="63">
        <v>35.5</v>
      </c>
      <c r="I6248" s="98" t="str">
        <f>VLOOKUP(E6248, 'Program Data Extracts-Zip Codes'!R$52:W$5334, 6, FALSE)</f>
        <v>SDGE</v>
      </c>
      <c r="J6248" s="98" t="str">
        <f>VLOOKUP(E6248, 'Program Data Extracts-Zip Codes'!R$52:W$5334, 4, FALSE)</f>
        <v>SDGE</v>
      </c>
    </row>
    <row r="6249" spans="2:10" x14ac:dyDescent="0.25">
      <c r="B6249" s="63">
        <v>6073020023</v>
      </c>
      <c r="C6249" s="63">
        <v>3941</v>
      </c>
      <c r="D6249" s="63" t="s">
        <v>190</v>
      </c>
      <c r="E6249" s="96">
        <v>92069</v>
      </c>
      <c r="F6249" s="63">
        <v>15.6769823329559</v>
      </c>
      <c r="G6249" s="63">
        <v>0</v>
      </c>
      <c r="H6249" s="63">
        <v>40.4</v>
      </c>
      <c r="I6249" s="98" t="str">
        <f>VLOOKUP(E6249, 'Program Data Extracts-Zip Codes'!R$52:W$5334, 6, FALSE)</f>
        <v>SDGE</v>
      </c>
      <c r="J6249" s="98" t="str">
        <f>VLOOKUP(E6249, 'Program Data Extracts-Zip Codes'!R$52:W$5334, 4, FALSE)</f>
        <v>SDGE</v>
      </c>
    </row>
    <row r="6250" spans="2:10" x14ac:dyDescent="0.25">
      <c r="B6250" s="63">
        <v>6073020024</v>
      </c>
      <c r="C6250" s="63">
        <v>4175</v>
      </c>
      <c r="D6250" s="63" t="s">
        <v>190</v>
      </c>
      <c r="E6250" s="96">
        <v>92069</v>
      </c>
      <c r="F6250" s="63">
        <v>11.224718005813299</v>
      </c>
      <c r="G6250" s="63">
        <v>0</v>
      </c>
      <c r="H6250" s="63">
        <v>22.6</v>
      </c>
      <c r="I6250" s="98" t="str">
        <f>VLOOKUP(E6250, 'Program Data Extracts-Zip Codes'!R$52:W$5334, 6, FALSE)</f>
        <v>SDGE</v>
      </c>
      <c r="J6250" s="98" t="str">
        <f>VLOOKUP(E6250, 'Program Data Extracts-Zip Codes'!R$52:W$5334, 4, FALSE)</f>
        <v>SDGE</v>
      </c>
    </row>
    <row r="6251" spans="2:10" x14ac:dyDescent="0.25">
      <c r="B6251" s="63">
        <v>6073020027</v>
      </c>
      <c r="C6251" s="63">
        <v>13665</v>
      </c>
      <c r="D6251" s="63" t="s">
        <v>190</v>
      </c>
      <c r="E6251" s="96">
        <v>92078</v>
      </c>
      <c r="F6251" s="63">
        <v>10.0014978299681</v>
      </c>
      <c r="G6251" s="63">
        <v>0</v>
      </c>
      <c r="H6251" s="63">
        <v>25</v>
      </c>
      <c r="I6251" s="98" t="str">
        <f>VLOOKUP(E6251, 'Program Data Extracts-Zip Codes'!R$52:W$5334, 6, FALSE)</f>
        <v>SDGE</v>
      </c>
      <c r="J6251" s="98" t="str">
        <f>VLOOKUP(E6251, 'Program Data Extracts-Zip Codes'!R$52:W$5334, 4, FALSE)</f>
        <v>SDGE</v>
      </c>
    </row>
    <row r="6252" spans="2:10" x14ac:dyDescent="0.25">
      <c r="B6252" s="63">
        <v>6073020026</v>
      </c>
      <c r="C6252" s="63">
        <v>4089</v>
      </c>
      <c r="D6252" s="63" t="s">
        <v>190</v>
      </c>
      <c r="E6252" s="96">
        <v>92078</v>
      </c>
      <c r="F6252" s="63">
        <v>9.2419864168220496</v>
      </c>
      <c r="G6252" s="63">
        <v>0</v>
      </c>
      <c r="H6252" s="63">
        <v>14.6</v>
      </c>
      <c r="I6252" s="98" t="str">
        <f>VLOOKUP(E6252, 'Program Data Extracts-Zip Codes'!R$52:W$5334, 6, FALSE)</f>
        <v>SDGE</v>
      </c>
      <c r="J6252" s="98" t="str">
        <f>VLOOKUP(E6252, 'Program Data Extracts-Zip Codes'!R$52:W$5334, 4, FALSE)</f>
        <v>SDGE</v>
      </c>
    </row>
    <row r="6253" spans="2:10" x14ac:dyDescent="0.25">
      <c r="B6253" s="63">
        <v>6073010009</v>
      </c>
      <c r="C6253" s="63">
        <v>6693</v>
      </c>
      <c r="D6253" s="63" t="s">
        <v>190</v>
      </c>
      <c r="E6253" s="96">
        <v>92173</v>
      </c>
      <c r="F6253" s="63">
        <v>40.538846112641203</v>
      </c>
      <c r="G6253" s="63">
        <v>6693</v>
      </c>
      <c r="H6253" s="63">
        <v>63.8</v>
      </c>
      <c r="I6253" s="98" t="str">
        <f>VLOOKUP(E6253, 'Program Data Extracts-Zip Codes'!R$52:W$5334, 6, FALSE)</f>
        <v>SDGE</v>
      </c>
      <c r="J6253" s="98" t="str">
        <f>VLOOKUP(E6253, 'Program Data Extracts-Zip Codes'!R$52:W$5334, 4, FALSE)</f>
        <v>SDGE</v>
      </c>
    </row>
    <row r="6254" spans="2:10" x14ac:dyDescent="0.25">
      <c r="B6254" s="63">
        <v>6073010013</v>
      </c>
      <c r="C6254" s="63">
        <v>5484</v>
      </c>
      <c r="D6254" s="63" t="s">
        <v>190</v>
      </c>
      <c r="E6254" s="96">
        <v>92173</v>
      </c>
      <c r="F6254" s="63">
        <v>39.266445849613</v>
      </c>
      <c r="G6254" s="63">
        <v>0</v>
      </c>
      <c r="H6254" s="63">
        <v>70.900000000000006</v>
      </c>
      <c r="I6254" s="98" t="str">
        <f>VLOOKUP(E6254, 'Program Data Extracts-Zip Codes'!R$52:W$5334, 6, FALSE)</f>
        <v>SDGE</v>
      </c>
      <c r="J6254" s="98" t="str">
        <f>VLOOKUP(E6254, 'Program Data Extracts-Zip Codes'!R$52:W$5334, 4, FALSE)</f>
        <v>SDGE</v>
      </c>
    </row>
    <row r="6255" spans="2:10" x14ac:dyDescent="0.25">
      <c r="B6255" s="63">
        <v>6073010111</v>
      </c>
      <c r="C6255" s="63">
        <v>3072</v>
      </c>
      <c r="D6255" s="63" t="s">
        <v>190</v>
      </c>
      <c r="E6255" s="96">
        <v>92173</v>
      </c>
      <c r="F6255" s="63">
        <v>36.661804653529501</v>
      </c>
      <c r="G6255" s="63">
        <v>0</v>
      </c>
      <c r="H6255" s="63">
        <v>62.6</v>
      </c>
      <c r="I6255" s="98" t="str">
        <f>VLOOKUP(E6255, 'Program Data Extracts-Zip Codes'!R$52:W$5334, 6, FALSE)</f>
        <v>SDGE</v>
      </c>
      <c r="J6255" s="98" t="str">
        <f>VLOOKUP(E6255, 'Program Data Extracts-Zip Codes'!R$52:W$5334, 4, FALSE)</f>
        <v>SDGE</v>
      </c>
    </row>
    <row r="6256" spans="2:10" x14ac:dyDescent="0.25">
      <c r="B6256" s="63">
        <v>6073010005</v>
      </c>
      <c r="C6256" s="63">
        <v>7366</v>
      </c>
      <c r="D6256" s="63" t="s">
        <v>190</v>
      </c>
      <c r="E6256" s="96">
        <v>92173</v>
      </c>
      <c r="F6256" s="63">
        <v>36.336905713908301</v>
      </c>
      <c r="G6256" s="63">
        <v>0</v>
      </c>
      <c r="H6256" s="63">
        <v>61.2</v>
      </c>
      <c r="I6256" s="98" t="str">
        <f>VLOOKUP(E6256, 'Program Data Extracts-Zip Codes'!R$52:W$5334, 6, FALSE)</f>
        <v>SDGE</v>
      </c>
      <c r="J6256" s="98" t="str">
        <f>VLOOKUP(E6256, 'Program Data Extracts-Zip Codes'!R$52:W$5334, 4, FALSE)</f>
        <v>SDGE</v>
      </c>
    </row>
    <row r="6257" spans="2:10" x14ac:dyDescent="0.25">
      <c r="B6257" s="63">
        <v>6073010012</v>
      </c>
      <c r="C6257" s="63">
        <v>4581</v>
      </c>
      <c r="D6257" s="63" t="s">
        <v>190</v>
      </c>
      <c r="E6257" s="96">
        <v>92173</v>
      </c>
      <c r="F6257" s="63">
        <v>34.568458120039899</v>
      </c>
      <c r="G6257" s="63">
        <v>0</v>
      </c>
      <c r="H6257" s="63">
        <v>63.5</v>
      </c>
      <c r="I6257" s="98" t="str">
        <f>VLOOKUP(E6257, 'Program Data Extracts-Zip Codes'!R$52:W$5334, 6, FALSE)</f>
        <v>SDGE</v>
      </c>
      <c r="J6257" s="98" t="str">
        <f>VLOOKUP(E6257, 'Program Data Extracts-Zip Codes'!R$52:W$5334, 4, FALSE)</f>
        <v>SDGE</v>
      </c>
    </row>
    <row r="6258" spans="2:10" x14ac:dyDescent="0.25">
      <c r="B6258" s="63">
        <v>6073016617</v>
      </c>
      <c r="C6258" s="63">
        <v>3102</v>
      </c>
      <c r="D6258" s="63" t="s">
        <v>190</v>
      </c>
      <c r="E6258" s="96">
        <v>92071</v>
      </c>
      <c r="F6258" s="63">
        <v>35.021975987702199</v>
      </c>
      <c r="G6258" s="63">
        <v>0</v>
      </c>
      <c r="H6258" s="63">
        <v>37.6</v>
      </c>
      <c r="I6258" s="98" t="str">
        <f>VLOOKUP(E6258, 'Program Data Extracts-Zip Codes'!R$52:W$5334, 6, FALSE)</f>
        <v>SDGE</v>
      </c>
      <c r="J6258" s="98" t="str">
        <f>VLOOKUP(E6258, 'Program Data Extracts-Zip Codes'!R$52:W$5334, 4, FALSE)</f>
        <v>SDGE</v>
      </c>
    </row>
    <row r="6259" spans="2:10" x14ac:dyDescent="0.25">
      <c r="B6259" s="63">
        <v>6073016615</v>
      </c>
      <c r="C6259" s="63">
        <v>3059</v>
      </c>
      <c r="D6259" s="63" t="s">
        <v>190</v>
      </c>
      <c r="E6259" s="96">
        <v>92071</v>
      </c>
      <c r="F6259" s="63">
        <v>18.477503483823298</v>
      </c>
      <c r="G6259" s="63">
        <v>0</v>
      </c>
      <c r="H6259" s="63">
        <v>23.7</v>
      </c>
      <c r="I6259" s="98" t="str">
        <f>VLOOKUP(E6259, 'Program Data Extracts-Zip Codes'!R$52:W$5334, 6, FALSE)</f>
        <v>SDGE</v>
      </c>
      <c r="J6259" s="98" t="str">
        <f>VLOOKUP(E6259, 'Program Data Extracts-Zip Codes'!R$52:W$5334, 4, FALSE)</f>
        <v>SDGE</v>
      </c>
    </row>
    <row r="6260" spans="2:10" x14ac:dyDescent="0.25">
      <c r="B6260" s="63">
        <v>6073016616</v>
      </c>
      <c r="C6260" s="63">
        <v>4067</v>
      </c>
      <c r="D6260" s="63" t="s">
        <v>190</v>
      </c>
      <c r="E6260" s="96">
        <v>92071</v>
      </c>
      <c r="F6260" s="63">
        <v>17.193650947348601</v>
      </c>
      <c r="G6260" s="63">
        <v>0</v>
      </c>
      <c r="H6260" s="63">
        <v>41.1</v>
      </c>
      <c r="I6260" s="98" t="str">
        <f>VLOOKUP(E6260, 'Program Data Extracts-Zip Codes'!R$52:W$5334, 6, FALSE)</f>
        <v>SDGE</v>
      </c>
      <c r="J6260" s="98" t="str">
        <f>VLOOKUP(E6260, 'Program Data Extracts-Zip Codes'!R$52:W$5334, 4, FALSE)</f>
        <v>SDGE</v>
      </c>
    </row>
    <row r="6261" spans="2:10" x14ac:dyDescent="0.25">
      <c r="B6261" s="63">
        <v>6073016606</v>
      </c>
      <c r="C6261" s="63">
        <v>3388</v>
      </c>
      <c r="D6261" s="63" t="s">
        <v>190</v>
      </c>
      <c r="E6261" s="96">
        <v>92071</v>
      </c>
      <c r="F6261" s="63">
        <v>17.002002405689801</v>
      </c>
      <c r="G6261" s="63">
        <v>0</v>
      </c>
      <c r="H6261" s="63">
        <v>16.3</v>
      </c>
      <c r="I6261" s="98" t="str">
        <f>VLOOKUP(E6261, 'Program Data Extracts-Zip Codes'!R$52:W$5334, 6, FALSE)</f>
        <v>SDGE</v>
      </c>
      <c r="J6261" s="98" t="str">
        <f>VLOOKUP(E6261, 'Program Data Extracts-Zip Codes'!R$52:W$5334, 4, FALSE)</f>
        <v>SDGE</v>
      </c>
    </row>
    <row r="6262" spans="2:10" x14ac:dyDescent="0.25">
      <c r="B6262" s="63">
        <v>6073016701</v>
      </c>
      <c r="C6262" s="63">
        <v>8666</v>
      </c>
      <c r="D6262" s="63" t="s">
        <v>190</v>
      </c>
      <c r="E6262" s="96">
        <v>92071</v>
      </c>
      <c r="F6262" s="63">
        <v>16.493995689889701</v>
      </c>
      <c r="G6262" s="63">
        <v>0</v>
      </c>
      <c r="H6262" s="63">
        <v>21.9</v>
      </c>
      <c r="I6262" s="98" t="str">
        <f>VLOOKUP(E6262, 'Program Data Extracts-Zip Codes'!R$52:W$5334, 6, FALSE)</f>
        <v>SDGE</v>
      </c>
      <c r="J6262" s="98" t="str">
        <f>VLOOKUP(E6262, 'Program Data Extracts-Zip Codes'!R$52:W$5334, 4, FALSE)</f>
        <v>SDGE</v>
      </c>
    </row>
    <row r="6263" spans="2:10" x14ac:dyDescent="0.25">
      <c r="B6263" s="63">
        <v>6073016614</v>
      </c>
      <c r="C6263" s="63">
        <v>3912</v>
      </c>
      <c r="D6263" s="63" t="s">
        <v>190</v>
      </c>
      <c r="E6263" s="96">
        <v>92071</v>
      </c>
      <c r="F6263" s="63">
        <v>15.6452967386964</v>
      </c>
      <c r="G6263" s="63">
        <v>0</v>
      </c>
      <c r="H6263" s="63">
        <v>16.5</v>
      </c>
      <c r="I6263" s="98" t="str">
        <f>VLOOKUP(E6263, 'Program Data Extracts-Zip Codes'!R$52:W$5334, 6, FALSE)</f>
        <v>SDGE</v>
      </c>
      <c r="J6263" s="98" t="str">
        <f>VLOOKUP(E6263, 'Program Data Extracts-Zip Codes'!R$52:W$5334, 4, FALSE)</f>
        <v>SDGE</v>
      </c>
    </row>
    <row r="6264" spans="2:10" x14ac:dyDescent="0.25">
      <c r="B6264" s="63">
        <v>6073016610</v>
      </c>
      <c r="C6264" s="63">
        <v>4163</v>
      </c>
      <c r="D6264" s="63" t="s">
        <v>190</v>
      </c>
      <c r="E6264" s="96">
        <v>92071</v>
      </c>
      <c r="F6264" s="63">
        <v>13.367575602975601</v>
      </c>
      <c r="G6264" s="63">
        <v>0</v>
      </c>
      <c r="H6264" s="63">
        <v>15.1</v>
      </c>
      <c r="I6264" s="98" t="str">
        <f>VLOOKUP(E6264, 'Program Data Extracts-Zip Codes'!R$52:W$5334, 6, FALSE)</f>
        <v>SDGE</v>
      </c>
      <c r="J6264" s="98" t="str">
        <f>VLOOKUP(E6264, 'Program Data Extracts-Zip Codes'!R$52:W$5334, 4, FALSE)</f>
        <v>SDGE</v>
      </c>
    </row>
    <row r="6265" spans="2:10" x14ac:dyDescent="0.25">
      <c r="B6265" s="63">
        <v>6073016607</v>
      </c>
      <c r="C6265" s="63">
        <v>6365</v>
      </c>
      <c r="D6265" s="63" t="s">
        <v>190</v>
      </c>
      <c r="E6265" s="96">
        <v>92071</v>
      </c>
      <c r="F6265" s="63">
        <v>12.0820393405658</v>
      </c>
      <c r="G6265" s="63">
        <v>0</v>
      </c>
      <c r="H6265" s="63">
        <v>15.3</v>
      </c>
      <c r="I6265" s="98" t="str">
        <f>VLOOKUP(E6265, 'Program Data Extracts-Zip Codes'!R$52:W$5334, 6, FALSE)</f>
        <v>SDGE</v>
      </c>
      <c r="J6265" s="98" t="str">
        <f>VLOOKUP(E6265, 'Program Data Extracts-Zip Codes'!R$52:W$5334, 4, FALSE)</f>
        <v>SDGE</v>
      </c>
    </row>
    <row r="6266" spans="2:10" x14ac:dyDescent="0.25">
      <c r="B6266" s="63">
        <v>6073016613</v>
      </c>
      <c r="C6266" s="63">
        <v>1860</v>
      </c>
      <c r="D6266" s="63" t="s">
        <v>190</v>
      </c>
      <c r="E6266" s="96">
        <v>92071</v>
      </c>
      <c r="F6266" s="63">
        <v>11.5885108356266</v>
      </c>
      <c r="G6266" s="63">
        <v>0</v>
      </c>
      <c r="H6266" s="63">
        <v>17.2</v>
      </c>
      <c r="I6266" s="98" t="str">
        <f>VLOOKUP(E6266, 'Program Data Extracts-Zip Codes'!R$52:W$5334, 6, FALSE)</f>
        <v>SDGE</v>
      </c>
      <c r="J6266" s="98" t="str">
        <f>VLOOKUP(E6266, 'Program Data Extracts-Zip Codes'!R$52:W$5334, 4, FALSE)</f>
        <v>SDGE</v>
      </c>
    </row>
    <row r="6267" spans="2:10" x14ac:dyDescent="0.25">
      <c r="B6267" s="63">
        <v>6073016612</v>
      </c>
      <c r="C6267" s="63">
        <v>6143</v>
      </c>
      <c r="D6267" s="63" t="s">
        <v>190</v>
      </c>
      <c r="E6267" s="96">
        <v>92071</v>
      </c>
      <c r="F6267" s="63">
        <v>10.7551319883839</v>
      </c>
      <c r="G6267" s="63">
        <v>0</v>
      </c>
      <c r="H6267" s="63">
        <v>14.4</v>
      </c>
      <c r="I6267" s="98" t="str">
        <f>VLOOKUP(E6267, 'Program Data Extracts-Zip Codes'!R$52:W$5334, 6, FALSE)</f>
        <v>SDGE</v>
      </c>
      <c r="J6267" s="98" t="str">
        <f>VLOOKUP(E6267, 'Program Data Extracts-Zip Codes'!R$52:W$5334, 4, FALSE)</f>
        <v>SDGE</v>
      </c>
    </row>
    <row r="6268" spans="2:10" x14ac:dyDescent="0.25">
      <c r="B6268" s="63">
        <v>6073009505</v>
      </c>
      <c r="C6268" s="63">
        <v>6442</v>
      </c>
      <c r="D6268" s="63" t="s">
        <v>190</v>
      </c>
      <c r="E6268" s="96">
        <v>92071</v>
      </c>
      <c r="F6268" s="63">
        <v>9.4118366033812197</v>
      </c>
      <c r="G6268" s="63">
        <v>0</v>
      </c>
      <c r="H6268" s="63">
        <v>7.8</v>
      </c>
      <c r="I6268" s="98" t="str">
        <f>VLOOKUP(E6268, 'Program Data Extracts-Zip Codes'!R$52:W$5334, 6, FALSE)</f>
        <v>SDGE</v>
      </c>
      <c r="J6268" s="98" t="str">
        <f>VLOOKUP(E6268, 'Program Data Extracts-Zip Codes'!R$52:W$5334, 4, FALSE)</f>
        <v>SDGE</v>
      </c>
    </row>
    <row r="6269" spans="2:10" x14ac:dyDescent="0.25">
      <c r="B6269" s="63">
        <v>6073016605</v>
      </c>
      <c r="C6269" s="63">
        <v>7339</v>
      </c>
      <c r="D6269" s="63" t="s">
        <v>190</v>
      </c>
      <c r="E6269" s="96">
        <v>92071</v>
      </c>
      <c r="F6269" s="63">
        <v>8.7289278222357201</v>
      </c>
      <c r="G6269" s="63">
        <v>0</v>
      </c>
      <c r="H6269" s="63">
        <v>17.8</v>
      </c>
      <c r="I6269" s="98" t="str">
        <f>VLOOKUP(E6269, 'Program Data Extracts-Zip Codes'!R$52:W$5334, 6, FALSE)</f>
        <v>SDGE</v>
      </c>
      <c r="J6269" s="98" t="str">
        <f>VLOOKUP(E6269, 'Program Data Extracts-Zip Codes'!R$52:W$5334, 4, FALSE)</f>
        <v>SDGE</v>
      </c>
    </row>
    <row r="6270" spans="2:10" x14ac:dyDescent="0.25">
      <c r="B6270" s="63">
        <v>6073016609</v>
      </c>
      <c r="C6270" s="63">
        <v>5227</v>
      </c>
      <c r="D6270" s="63" t="s">
        <v>190</v>
      </c>
      <c r="E6270" s="96">
        <v>92071</v>
      </c>
      <c r="F6270" s="63">
        <v>7.6897744475786798</v>
      </c>
      <c r="G6270" s="63">
        <v>0</v>
      </c>
      <c r="H6270" s="63">
        <v>18.100000000000001</v>
      </c>
      <c r="I6270" s="98" t="str">
        <f>VLOOKUP(E6270, 'Program Data Extracts-Zip Codes'!R$52:W$5334, 6, FALSE)</f>
        <v>SDGE</v>
      </c>
      <c r="J6270" s="98" t="str">
        <f>VLOOKUP(E6270, 'Program Data Extracts-Zip Codes'!R$52:W$5334, 4, FALSE)</f>
        <v>SDGE</v>
      </c>
    </row>
    <row r="6271" spans="2:10" x14ac:dyDescent="0.25">
      <c r="B6271" s="63">
        <v>6073009504</v>
      </c>
      <c r="C6271" s="63">
        <v>5914</v>
      </c>
      <c r="D6271" s="63" t="s">
        <v>190</v>
      </c>
      <c r="E6271" s="96">
        <v>92071</v>
      </c>
      <c r="F6271" s="63">
        <v>7.2345715575724299</v>
      </c>
      <c r="G6271" s="63">
        <v>0</v>
      </c>
      <c r="H6271" s="63">
        <v>7.9</v>
      </c>
      <c r="I6271" s="98" t="str">
        <f>VLOOKUP(E6271, 'Program Data Extracts-Zip Codes'!R$52:W$5334, 6, FALSE)</f>
        <v>SDGE</v>
      </c>
      <c r="J6271" s="98" t="str">
        <f>VLOOKUP(E6271, 'Program Data Extracts-Zip Codes'!R$52:W$5334, 4, FALSE)</f>
        <v>SDGE</v>
      </c>
    </row>
    <row r="6272" spans="2:10" x14ac:dyDescent="0.25">
      <c r="B6272" s="63">
        <v>6073017304</v>
      </c>
      <c r="C6272" s="63">
        <v>5508</v>
      </c>
      <c r="D6272" s="63" t="s">
        <v>190</v>
      </c>
      <c r="E6272" s="96">
        <v>92075</v>
      </c>
      <c r="F6272" s="63">
        <v>12.385313272252599</v>
      </c>
      <c r="G6272" s="63">
        <v>0</v>
      </c>
      <c r="H6272" s="63">
        <v>25.8</v>
      </c>
      <c r="I6272" s="98" t="str">
        <f>VLOOKUP(E6272, 'Program Data Extracts-Zip Codes'!R$52:W$5334, 6, FALSE)</f>
        <v>SDGE</v>
      </c>
      <c r="J6272" s="98" t="str">
        <f>VLOOKUP(E6272, 'Program Data Extracts-Zip Codes'!R$52:W$5334, 4, FALSE)</f>
        <v>SDGE</v>
      </c>
    </row>
    <row r="6273" spans="2:10" x14ac:dyDescent="0.25">
      <c r="B6273" s="63">
        <v>6073017303</v>
      </c>
      <c r="C6273" s="63">
        <v>3018</v>
      </c>
      <c r="D6273" s="63" t="s">
        <v>190</v>
      </c>
      <c r="E6273" s="96">
        <v>92075</v>
      </c>
      <c r="F6273" s="63">
        <v>6.7824930336704501</v>
      </c>
      <c r="G6273" s="63">
        <v>0</v>
      </c>
      <c r="H6273" s="63">
        <v>12.9</v>
      </c>
      <c r="I6273" s="98" t="str">
        <f>VLOOKUP(E6273, 'Program Data Extracts-Zip Codes'!R$52:W$5334, 6, FALSE)</f>
        <v>SDGE</v>
      </c>
      <c r="J6273" s="98" t="str">
        <f>VLOOKUP(E6273, 'Program Data Extracts-Zip Codes'!R$52:W$5334, 4, FALSE)</f>
        <v>SDGE</v>
      </c>
    </row>
    <row r="6274" spans="2:10" x14ac:dyDescent="0.25">
      <c r="B6274" s="63">
        <v>6073017305</v>
      </c>
      <c r="C6274" s="63">
        <v>2969</v>
      </c>
      <c r="D6274" s="63" t="s">
        <v>190</v>
      </c>
      <c r="E6274" s="96">
        <v>92075</v>
      </c>
      <c r="F6274" s="63">
        <v>3.0505937262008</v>
      </c>
      <c r="G6274" s="63">
        <v>0</v>
      </c>
      <c r="H6274" s="63">
        <v>11.6</v>
      </c>
      <c r="I6274" s="98" t="str">
        <f>VLOOKUP(E6274, 'Program Data Extracts-Zip Codes'!R$52:W$5334, 6, FALSE)</f>
        <v>SDGE</v>
      </c>
      <c r="J6274" s="98" t="str">
        <f>VLOOKUP(E6274, 'Program Data Extracts-Zip Codes'!R$52:W$5334, 4, FALSE)</f>
        <v>SDGE</v>
      </c>
    </row>
    <row r="6275" spans="2:10" x14ac:dyDescent="0.25">
      <c r="B6275" s="63">
        <v>6073013802</v>
      </c>
      <c r="C6275" s="63">
        <v>2957</v>
      </c>
      <c r="D6275" s="63" t="s">
        <v>190</v>
      </c>
      <c r="E6275" s="96">
        <v>91977</v>
      </c>
      <c r="F6275" s="63">
        <v>27.6961794626502</v>
      </c>
      <c r="G6275" s="63">
        <v>0</v>
      </c>
      <c r="H6275" s="63">
        <v>47.9</v>
      </c>
      <c r="I6275" s="98" t="str">
        <f>VLOOKUP(E6275, 'Program Data Extracts-Zip Codes'!R$52:W$5334, 6, FALSE)</f>
        <v>SDGE</v>
      </c>
      <c r="J6275" s="98" t="str">
        <f>VLOOKUP(E6275, 'Program Data Extracts-Zip Codes'!R$52:W$5334, 4, FALSE)</f>
        <v>SDGE</v>
      </c>
    </row>
    <row r="6276" spans="2:10" x14ac:dyDescent="0.25">
      <c r="B6276" s="63">
        <v>6073013907</v>
      </c>
      <c r="C6276" s="63">
        <v>4185</v>
      </c>
      <c r="D6276" s="63" t="s">
        <v>190</v>
      </c>
      <c r="E6276" s="96">
        <v>91977</v>
      </c>
      <c r="F6276" s="63">
        <v>27.663976279819799</v>
      </c>
      <c r="G6276" s="63">
        <v>0</v>
      </c>
      <c r="H6276" s="63">
        <v>54.1</v>
      </c>
      <c r="I6276" s="98" t="str">
        <f>VLOOKUP(E6276, 'Program Data Extracts-Zip Codes'!R$52:W$5334, 6, FALSE)</f>
        <v>SDGE</v>
      </c>
      <c r="J6276" s="98" t="str">
        <f>VLOOKUP(E6276, 'Program Data Extracts-Zip Codes'!R$52:W$5334, 4, FALSE)</f>
        <v>SDGE</v>
      </c>
    </row>
    <row r="6277" spans="2:10" x14ac:dyDescent="0.25">
      <c r="B6277" s="63">
        <v>6073013906</v>
      </c>
      <c r="C6277" s="63">
        <v>4701</v>
      </c>
      <c r="D6277" s="63" t="s">
        <v>190</v>
      </c>
      <c r="E6277" s="96">
        <v>91977</v>
      </c>
      <c r="F6277" s="63">
        <v>27.4712279601349</v>
      </c>
      <c r="G6277" s="63">
        <v>0</v>
      </c>
      <c r="H6277" s="63">
        <v>41.5</v>
      </c>
      <c r="I6277" s="98" t="str">
        <f>VLOOKUP(E6277, 'Program Data Extracts-Zip Codes'!R$52:W$5334, 6, FALSE)</f>
        <v>SDGE</v>
      </c>
      <c r="J6277" s="98" t="str">
        <f>VLOOKUP(E6277, 'Program Data Extracts-Zip Codes'!R$52:W$5334, 4, FALSE)</f>
        <v>SDGE</v>
      </c>
    </row>
    <row r="6278" spans="2:10" x14ac:dyDescent="0.25">
      <c r="B6278" s="63">
        <v>6073013702</v>
      </c>
      <c r="C6278" s="63">
        <v>5357</v>
      </c>
      <c r="D6278" s="63" t="s">
        <v>190</v>
      </c>
      <c r="E6278" s="96">
        <v>91977</v>
      </c>
      <c r="F6278" s="63">
        <v>23.529031152887899</v>
      </c>
      <c r="G6278" s="63">
        <v>0</v>
      </c>
      <c r="H6278" s="63">
        <v>41.6</v>
      </c>
      <c r="I6278" s="98" t="str">
        <f>VLOOKUP(E6278, 'Program Data Extracts-Zip Codes'!R$52:W$5334, 6, FALSE)</f>
        <v>SDGE</v>
      </c>
      <c r="J6278" s="98" t="str">
        <f>VLOOKUP(E6278, 'Program Data Extracts-Zip Codes'!R$52:W$5334, 4, FALSE)</f>
        <v>SDGE</v>
      </c>
    </row>
    <row r="6279" spans="2:10" x14ac:dyDescent="0.25">
      <c r="B6279" s="63">
        <v>6073003108</v>
      </c>
      <c r="C6279" s="63">
        <v>3520</v>
      </c>
      <c r="D6279" s="63" t="s">
        <v>190</v>
      </c>
      <c r="E6279" s="96">
        <v>91977</v>
      </c>
      <c r="F6279" s="63">
        <v>23.034804137900998</v>
      </c>
      <c r="G6279" s="63">
        <v>0</v>
      </c>
      <c r="H6279" s="63">
        <v>43.7</v>
      </c>
      <c r="I6279" s="98" t="str">
        <f>VLOOKUP(E6279, 'Program Data Extracts-Zip Codes'!R$52:W$5334, 6, FALSE)</f>
        <v>SDGE</v>
      </c>
      <c r="J6279" s="98" t="str">
        <f>VLOOKUP(E6279, 'Program Data Extracts-Zip Codes'!R$52:W$5334, 4, FALSE)</f>
        <v>SDGE</v>
      </c>
    </row>
    <row r="6280" spans="2:10" x14ac:dyDescent="0.25">
      <c r="B6280" s="63">
        <v>6073013908</v>
      </c>
      <c r="C6280" s="63">
        <v>3708</v>
      </c>
      <c r="D6280" s="63" t="s">
        <v>190</v>
      </c>
      <c r="E6280" s="96">
        <v>91977</v>
      </c>
      <c r="F6280" s="63">
        <v>22.684231917575001</v>
      </c>
      <c r="G6280" s="63">
        <v>0</v>
      </c>
      <c r="H6280" s="63">
        <v>34</v>
      </c>
      <c r="I6280" s="98" t="str">
        <f>VLOOKUP(E6280, 'Program Data Extracts-Zip Codes'!R$52:W$5334, 6, FALSE)</f>
        <v>SDGE</v>
      </c>
      <c r="J6280" s="98" t="str">
        <f>VLOOKUP(E6280, 'Program Data Extracts-Zip Codes'!R$52:W$5334, 4, FALSE)</f>
        <v>SDGE</v>
      </c>
    </row>
    <row r="6281" spans="2:10" x14ac:dyDescent="0.25">
      <c r="B6281" s="63">
        <v>6073013503</v>
      </c>
      <c r="C6281" s="63">
        <v>5776</v>
      </c>
      <c r="D6281" s="63" t="s">
        <v>190</v>
      </c>
      <c r="E6281" s="96">
        <v>91977</v>
      </c>
      <c r="F6281" s="63">
        <v>21.1319259760789</v>
      </c>
      <c r="G6281" s="63">
        <v>0</v>
      </c>
      <c r="H6281" s="63">
        <v>29.5</v>
      </c>
      <c r="I6281" s="98" t="str">
        <f>VLOOKUP(E6281, 'Program Data Extracts-Zip Codes'!R$52:W$5334, 6, FALSE)</f>
        <v>SDGE</v>
      </c>
      <c r="J6281" s="98" t="str">
        <f>VLOOKUP(E6281, 'Program Data Extracts-Zip Codes'!R$52:W$5334, 4, FALSE)</f>
        <v>SDGE</v>
      </c>
    </row>
    <row r="6282" spans="2:10" x14ac:dyDescent="0.25">
      <c r="B6282" s="63">
        <v>6073013903</v>
      </c>
      <c r="C6282" s="63">
        <v>4116</v>
      </c>
      <c r="D6282" s="63" t="s">
        <v>190</v>
      </c>
      <c r="E6282" s="96">
        <v>91977</v>
      </c>
      <c r="F6282" s="63">
        <v>20.142229102683501</v>
      </c>
      <c r="G6282" s="63">
        <v>0</v>
      </c>
      <c r="H6282" s="63">
        <v>25.9</v>
      </c>
      <c r="I6282" s="98" t="str">
        <f>VLOOKUP(E6282, 'Program Data Extracts-Zip Codes'!R$52:W$5334, 6, FALSE)</f>
        <v>SDGE</v>
      </c>
      <c r="J6282" s="98" t="str">
        <f>VLOOKUP(E6282, 'Program Data Extracts-Zip Codes'!R$52:W$5334, 4, FALSE)</f>
        <v>SDGE</v>
      </c>
    </row>
    <row r="6283" spans="2:10" x14ac:dyDescent="0.25">
      <c r="B6283" s="63">
        <v>6073013909</v>
      </c>
      <c r="C6283" s="63">
        <v>4489</v>
      </c>
      <c r="D6283" s="63" t="s">
        <v>190</v>
      </c>
      <c r="E6283" s="96">
        <v>91977</v>
      </c>
      <c r="F6283" s="63">
        <v>20.137294299331099</v>
      </c>
      <c r="G6283" s="63">
        <v>0</v>
      </c>
      <c r="H6283" s="63">
        <v>32.6</v>
      </c>
      <c r="I6283" s="98" t="str">
        <f>VLOOKUP(E6283, 'Program Data Extracts-Zip Codes'!R$52:W$5334, 6, FALSE)</f>
        <v>SDGE</v>
      </c>
      <c r="J6283" s="98" t="str">
        <f>VLOOKUP(E6283, 'Program Data Extracts-Zip Codes'!R$52:W$5334, 4, FALSE)</f>
        <v>SDGE</v>
      </c>
    </row>
    <row r="6284" spans="2:10" x14ac:dyDescent="0.25">
      <c r="B6284" s="63">
        <v>6073003214</v>
      </c>
      <c r="C6284" s="63">
        <v>4610</v>
      </c>
      <c r="D6284" s="63" t="s">
        <v>190</v>
      </c>
      <c r="E6284" s="96">
        <v>91977</v>
      </c>
      <c r="F6284" s="63">
        <v>18.173851158872701</v>
      </c>
      <c r="G6284" s="63">
        <v>0</v>
      </c>
      <c r="H6284" s="63">
        <v>27.6</v>
      </c>
      <c r="I6284" s="98" t="str">
        <f>VLOOKUP(E6284, 'Program Data Extracts-Zip Codes'!R$52:W$5334, 6, FALSE)</f>
        <v>SDGE</v>
      </c>
      <c r="J6284" s="98" t="str">
        <f>VLOOKUP(E6284, 'Program Data Extracts-Zip Codes'!R$52:W$5334, 4, FALSE)</f>
        <v>SDGE</v>
      </c>
    </row>
    <row r="6285" spans="2:10" x14ac:dyDescent="0.25">
      <c r="B6285" s="63">
        <v>6073013504</v>
      </c>
      <c r="C6285" s="63">
        <v>3471</v>
      </c>
      <c r="D6285" s="63" t="s">
        <v>190</v>
      </c>
      <c r="E6285" s="96">
        <v>91977</v>
      </c>
      <c r="F6285" s="63">
        <v>16.362785323281599</v>
      </c>
      <c r="G6285" s="63">
        <v>0</v>
      </c>
      <c r="H6285" s="63">
        <v>19.899999999999999</v>
      </c>
      <c r="I6285" s="98" t="str">
        <f>VLOOKUP(E6285, 'Program Data Extracts-Zip Codes'!R$52:W$5334, 6, FALSE)</f>
        <v>SDGE</v>
      </c>
      <c r="J6285" s="98" t="str">
        <f>VLOOKUP(E6285, 'Program Data Extracts-Zip Codes'!R$52:W$5334, 4, FALSE)</f>
        <v>SDGE</v>
      </c>
    </row>
    <row r="6286" spans="2:10" x14ac:dyDescent="0.25">
      <c r="B6286" s="63">
        <v>6073013506</v>
      </c>
      <c r="C6286" s="63">
        <v>3509</v>
      </c>
      <c r="D6286" s="63" t="s">
        <v>190</v>
      </c>
      <c r="E6286" s="96">
        <v>91978</v>
      </c>
      <c r="F6286" s="63">
        <v>13.4672295248946</v>
      </c>
      <c r="G6286" s="63">
        <v>0</v>
      </c>
      <c r="H6286" s="63">
        <v>41.5</v>
      </c>
      <c r="I6286" s="98" t="str">
        <f>VLOOKUP(E6286, 'Program Data Extracts-Zip Codes'!R$52:W$5334, 6, FALSE)</f>
        <v>SDGE</v>
      </c>
      <c r="J6286" s="98" t="str">
        <f>VLOOKUP(E6286, 'Program Data Extracts-Zip Codes'!R$52:W$5334, 4, FALSE)</f>
        <v>SDGE</v>
      </c>
    </row>
    <row r="6287" spans="2:10" x14ac:dyDescent="0.25">
      <c r="B6287" s="63">
        <v>6073013505</v>
      </c>
      <c r="C6287" s="63">
        <v>4725</v>
      </c>
      <c r="D6287" s="63" t="s">
        <v>190</v>
      </c>
      <c r="E6287" s="96">
        <v>91978</v>
      </c>
      <c r="F6287" s="63">
        <v>11.7156880863448</v>
      </c>
      <c r="G6287" s="63">
        <v>0</v>
      </c>
      <c r="H6287" s="63">
        <v>27.9</v>
      </c>
      <c r="I6287" s="98" t="str">
        <f>VLOOKUP(E6287, 'Program Data Extracts-Zip Codes'!R$52:W$5334, 6, FALSE)</f>
        <v>SDGE</v>
      </c>
      <c r="J6287" s="98" t="str">
        <f>VLOOKUP(E6287, 'Program Data Extracts-Zip Codes'!R$52:W$5334, 4, FALSE)</f>
        <v>SDGE</v>
      </c>
    </row>
    <row r="6288" spans="2:10" x14ac:dyDescent="0.25">
      <c r="B6288" s="63">
        <v>6073013905</v>
      </c>
      <c r="C6288" s="63">
        <v>3676</v>
      </c>
      <c r="D6288" s="63" t="s">
        <v>190</v>
      </c>
      <c r="E6288" s="96">
        <v>91977</v>
      </c>
      <c r="F6288" s="63">
        <v>10.8583360409995</v>
      </c>
      <c r="G6288" s="63">
        <v>0</v>
      </c>
      <c r="H6288" s="63">
        <v>20.399999999999999</v>
      </c>
      <c r="I6288" s="98" t="str">
        <f>VLOOKUP(E6288, 'Program Data Extracts-Zip Codes'!R$52:W$5334, 6, FALSE)</f>
        <v>SDGE</v>
      </c>
      <c r="J6288" s="98" t="str">
        <f>VLOOKUP(E6288, 'Program Data Extracts-Zip Codes'!R$52:W$5334, 4, FALSE)</f>
        <v>SDGE</v>
      </c>
    </row>
    <row r="6289" spans="2:10" x14ac:dyDescent="0.25">
      <c r="B6289" s="63">
        <v>6073019106</v>
      </c>
      <c r="C6289" s="63">
        <v>9131</v>
      </c>
      <c r="D6289" s="63" t="s">
        <v>190</v>
      </c>
      <c r="E6289" s="96">
        <v>92082</v>
      </c>
      <c r="F6289" s="63">
        <v>14.6602700395106</v>
      </c>
      <c r="G6289" s="63">
        <v>0</v>
      </c>
      <c r="H6289" s="63">
        <v>29.6</v>
      </c>
      <c r="I6289" s="98" t="str">
        <f>VLOOKUP(E6289, 'Program Data Extracts-Zip Codes'!R$52:W$5334, 6, FALSE)</f>
        <v>SDGE</v>
      </c>
      <c r="J6289" s="98" t="str">
        <f>VLOOKUP(E6289, 'Program Data Extracts-Zip Codes'!R$52:W$5334, 4, FALSE)</f>
        <v>SDGE</v>
      </c>
    </row>
    <row r="6290" spans="2:10" x14ac:dyDescent="0.25">
      <c r="B6290" s="63">
        <v>6073019107</v>
      </c>
      <c r="C6290" s="63">
        <v>2104</v>
      </c>
      <c r="D6290" s="63" t="s">
        <v>190</v>
      </c>
      <c r="E6290" s="96">
        <v>92082</v>
      </c>
      <c r="F6290" s="63">
        <v>12.284179867146801</v>
      </c>
      <c r="G6290" s="63">
        <v>0</v>
      </c>
      <c r="H6290" s="63">
        <v>38.9</v>
      </c>
      <c r="I6290" s="98" t="str">
        <f>VLOOKUP(E6290, 'Program Data Extracts-Zip Codes'!R$52:W$5334, 6, FALSE)</f>
        <v>SDGE</v>
      </c>
      <c r="J6290" s="98" t="str">
        <f>VLOOKUP(E6290, 'Program Data Extracts-Zip Codes'!R$52:W$5334, 4, FALSE)</f>
        <v>SDGE</v>
      </c>
    </row>
    <row r="6291" spans="2:10" x14ac:dyDescent="0.25">
      <c r="B6291" s="63">
        <v>6073019103</v>
      </c>
      <c r="C6291" s="63">
        <v>6373</v>
      </c>
      <c r="D6291" s="63" t="s">
        <v>190</v>
      </c>
      <c r="E6291" s="96">
        <v>92082</v>
      </c>
      <c r="F6291" s="63">
        <v>5.6012567045870298</v>
      </c>
      <c r="G6291" s="63">
        <v>0</v>
      </c>
      <c r="H6291" s="63">
        <v>26.7</v>
      </c>
      <c r="I6291" s="98" t="str">
        <f>VLOOKUP(E6291, 'Program Data Extracts-Zip Codes'!R$52:W$5334, 6, FALSE)</f>
        <v>SDGE</v>
      </c>
      <c r="J6291" s="98" t="str">
        <f>VLOOKUP(E6291, 'Program Data Extracts-Zip Codes'!R$52:W$5334, 4, FALSE)</f>
        <v>SDGE</v>
      </c>
    </row>
    <row r="6292" spans="2:10" x14ac:dyDescent="0.25">
      <c r="B6292" s="63">
        <v>6073019404</v>
      </c>
      <c r="C6292" s="63">
        <v>3984</v>
      </c>
      <c r="D6292" s="63" t="s">
        <v>190</v>
      </c>
      <c r="E6292" s="96">
        <v>92083</v>
      </c>
      <c r="F6292" s="63">
        <v>23.991894538126498</v>
      </c>
      <c r="G6292" s="63">
        <v>0</v>
      </c>
      <c r="H6292" s="63">
        <v>49</v>
      </c>
      <c r="I6292" s="98" t="str">
        <f>VLOOKUP(E6292, 'Program Data Extracts-Zip Codes'!R$52:W$5334, 6, FALSE)</f>
        <v>SDGE</v>
      </c>
      <c r="J6292" s="98" t="str">
        <f>VLOOKUP(E6292, 'Program Data Extracts-Zip Codes'!R$52:W$5334, 4, FALSE)</f>
        <v>SDGE</v>
      </c>
    </row>
    <row r="6293" spans="2:10" x14ac:dyDescent="0.25">
      <c r="B6293" s="63">
        <v>6073020017</v>
      </c>
      <c r="C6293" s="63">
        <v>3282</v>
      </c>
      <c r="D6293" s="63" t="s">
        <v>190</v>
      </c>
      <c r="E6293" s="96">
        <v>92081</v>
      </c>
      <c r="F6293" s="63">
        <v>22.894569279948101</v>
      </c>
      <c r="G6293" s="63">
        <v>0</v>
      </c>
      <c r="H6293" s="63">
        <v>51.4</v>
      </c>
      <c r="I6293" s="98" t="str">
        <f>VLOOKUP(E6293, 'Program Data Extracts-Zip Codes'!R$52:W$5334, 6, FALSE)</f>
        <v>SDGE</v>
      </c>
      <c r="J6293" s="98" t="str">
        <f>VLOOKUP(E6293, 'Program Data Extracts-Zip Codes'!R$52:W$5334, 4, FALSE)</f>
        <v>SDGE</v>
      </c>
    </row>
    <row r="6294" spans="2:10" x14ac:dyDescent="0.25">
      <c r="B6294" s="63">
        <v>6073019501</v>
      </c>
      <c r="C6294" s="63">
        <v>4147</v>
      </c>
      <c r="D6294" s="63" t="s">
        <v>190</v>
      </c>
      <c r="E6294" s="96">
        <v>92083</v>
      </c>
      <c r="F6294" s="63">
        <v>22.5737327293478</v>
      </c>
      <c r="G6294" s="63">
        <v>0</v>
      </c>
      <c r="H6294" s="63">
        <v>64.900000000000006</v>
      </c>
      <c r="I6294" s="98" t="str">
        <f>VLOOKUP(E6294, 'Program Data Extracts-Zip Codes'!R$52:W$5334, 6, FALSE)</f>
        <v>SDGE</v>
      </c>
      <c r="J6294" s="98" t="str">
        <f>VLOOKUP(E6294, 'Program Data Extracts-Zip Codes'!R$52:W$5334, 4, FALSE)</f>
        <v>SDGE</v>
      </c>
    </row>
    <row r="6295" spans="2:10" x14ac:dyDescent="0.25">
      <c r="B6295" s="63">
        <v>6073019207</v>
      </c>
      <c r="C6295" s="63">
        <v>8416</v>
      </c>
      <c r="D6295" s="63" t="s">
        <v>190</v>
      </c>
      <c r="E6295" s="96">
        <v>92084</v>
      </c>
      <c r="F6295" s="63">
        <v>21.054437453150101</v>
      </c>
      <c r="G6295" s="63">
        <v>0</v>
      </c>
      <c r="H6295" s="63">
        <v>50.2</v>
      </c>
      <c r="I6295" s="98" t="str">
        <f>VLOOKUP(E6295, 'Program Data Extracts-Zip Codes'!R$52:W$5334, 6, FALSE)</f>
        <v>SDGE</v>
      </c>
      <c r="J6295" s="98" t="str">
        <f>VLOOKUP(E6295, 'Program Data Extracts-Zip Codes'!R$52:W$5334, 4, FALSE)</f>
        <v>SDGE</v>
      </c>
    </row>
    <row r="6296" spans="2:10" x14ac:dyDescent="0.25">
      <c r="B6296" s="63">
        <v>6073019503</v>
      </c>
      <c r="C6296" s="63">
        <v>4795</v>
      </c>
      <c r="D6296" s="63" t="s">
        <v>190</v>
      </c>
      <c r="E6296" s="96">
        <v>92083</v>
      </c>
      <c r="F6296" s="63">
        <v>19.098835148456999</v>
      </c>
      <c r="G6296" s="63">
        <v>0</v>
      </c>
      <c r="H6296" s="63">
        <v>55.7</v>
      </c>
      <c r="I6296" s="98" t="str">
        <f>VLOOKUP(E6296, 'Program Data Extracts-Zip Codes'!R$52:W$5334, 6, FALSE)</f>
        <v>SDGE</v>
      </c>
      <c r="J6296" s="98" t="str">
        <f>VLOOKUP(E6296, 'Program Data Extracts-Zip Codes'!R$52:W$5334, 4, FALSE)</f>
        <v>SDGE</v>
      </c>
    </row>
    <row r="6297" spans="2:10" x14ac:dyDescent="0.25">
      <c r="B6297" s="63">
        <v>6073019405</v>
      </c>
      <c r="C6297" s="63">
        <v>3592</v>
      </c>
      <c r="D6297" s="63" t="s">
        <v>190</v>
      </c>
      <c r="E6297" s="96">
        <v>92083</v>
      </c>
      <c r="F6297" s="63">
        <v>18.281695129887499</v>
      </c>
      <c r="G6297" s="63">
        <v>0</v>
      </c>
      <c r="H6297" s="63">
        <v>44.4</v>
      </c>
      <c r="I6297" s="98" t="str">
        <f>VLOOKUP(E6297, 'Program Data Extracts-Zip Codes'!R$52:W$5334, 6, FALSE)</f>
        <v>SDGE</v>
      </c>
      <c r="J6297" s="98" t="str">
        <f>VLOOKUP(E6297, 'Program Data Extracts-Zip Codes'!R$52:W$5334, 4, FALSE)</f>
        <v>SDGE</v>
      </c>
    </row>
    <row r="6298" spans="2:10" x14ac:dyDescent="0.25">
      <c r="B6298" s="63">
        <v>6073019905</v>
      </c>
      <c r="C6298" s="63">
        <v>4256</v>
      </c>
      <c r="D6298" s="63" t="s">
        <v>190</v>
      </c>
      <c r="E6298" s="96">
        <v>92081</v>
      </c>
      <c r="F6298" s="63">
        <v>18.179190192919599</v>
      </c>
      <c r="G6298" s="63">
        <v>0</v>
      </c>
      <c r="H6298" s="63">
        <v>27.2</v>
      </c>
      <c r="I6298" s="98" t="str">
        <f>VLOOKUP(E6298, 'Program Data Extracts-Zip Codes'!R$52:W$5334, 6, FALSE)</f>
        <v>SDGE</v>
      </c>
      <c r="J6298" s="98" t="str">
        <f>VLOOKUP(E6298, 'Program Data Extracts-Zip Codes'!R$52:W$5334, 4, FALSE)</f>
        <v>SDGE</v>
      </c>
    </row>
    <row r="6299" spans="2:10" x14ac:dyDescent="0.25">
      <c r="B6299" s="63">
        <v>6073019303</v>
      </c>
      <c r="C6299" s="63">
        <v>6538</v>
      </c>
      <c r="D6299" s="63" t="s">
        <v>190</v>
      </c>
      <c r="E6299" s="96">
        <v>92084</v>
      </c>
      <c r="F6299" s="63">
        <v>18.176425133517</v>
      </c>
      <c r="G6299" s="63">
        <v>0</v>
      </c>
      <c r="H6299" s="63">
        <v>40.9</v>
      </c>
      <c r="I6299" s="98" t="str">
        <f>VLOOKUP(E6299, 'Program Data Extracts-Zip Codes'!R$52:W$5334, 6, FALSE)</f>
        <v>SDGE</v>
      </c>
      <c r="J6299" s="98" t="str">
        <f>VLOOKUP(E6299, 'Program Data Extracts-Zip Codes'!R$52:W$5334, 4, FALSE)</f>
        <v>SDGE</v>
      </c>
    </row>
    <row r="6300" spans="2:10" x14ac:dyDescent="0.25">
      <c r="B6300" s="63">
        <v>6073019904</v>
      </c>
      <c r="C6300" s="63">
        <v>6538</v>
      </c>
      <c r="D6300" s="63" t="s">
        <v>190</v>
      </c>
      <c r="E6300" s="96">
        <v>92081</v>
      </c>
      <c r="F6300" s="63">
        <v>18.120055719299099</v>
      </c>
      <c r="G6300" s="63">
        <v>0</v>
      </c>
      <c r="H6300" s="63">
        <v>28.7</v>
      </c>
      <c r="I6300" s="98" t="str">
        <f>VLOOKUP(E6300, 'Program Data Extracts-Zip Codes'!R$52:W$5334, 6, FALSE)</f>
        <v>SDGE</v>
      </c>
      <c r="J6300" s="98" t="str">
        <f>VLOOKUP(E6300, 'Program Data Extracts-Zip Codes'!R$52:W$5334, 4, FALSE)</f>
        <v>SDGE</v>
      </c>
    </row>
    <row r="6301" spans="2:10" x14ac:dyDescent="0.25">
      <c r="B6301" s="63">
        <v>6073019502</v>
      </c>
      <c r="C6301" s="63">
        <v>5715</v>
      </c>
      <c r="D6301" s="63" t="s">
        <v>190</v>
      </c>
      <c r="E6301" s="96">
        <v>92084</v>
      </c>
      <c r="F6301" s="63">
        <v>17.911978401603601</v>
      </c>
      <c r="G6301" s="63">
        <v>0</v>
      </c>
      <c r="H6301" s="63">
        <v>75</v>
      </c>
      <c r="I6301" s="98" t="str">
        <f>VLOOKUP(E6301, 'Program Data Extracts-Zip Codes'!R$52:W$5334, 6, FALSE)</f>
        <v>SDGE</v>
      </c>
      <c r="J6301" s="98" t="str">
        <f>VLOOKUP(E6301, 'Program Data Extracts-Zip Codes'!R$52:W$5334, 4, FALSE)</f>
        <v>SDGE</v>
      </c>
    </row>
    <row r="6302" spans="2:10" x14ac:dyDescent="0.25">
      <c r="B6302" s="63">
        <v>6073019701</v>
      </c>
      <c r="C6302" s="63">
        <v>6022</v>
      </c>
      <c r="D6302" s="63" t="s">
        <v>190</v>
      </c>
      <c r="E6302" s="96">
        <v>92081</v>
      </c>
      <c r="F6302" s="63">
        <v>16.539105717744199</v>
      </c>
      <c r="G6302" s="63">
        <v>0</v>
      </c>
      <c r="H6302" s="63">
        <v>42.5</v>
      </c>
      <c r="I6302" s="98" t="str">
        <f>VLOOKUP(E6302, 'Program Data Extracts-Zip Codes'!R$52:W$5334, 6, FALSE)</f>
        <v>SDGE</v>
      </c>
      <c r="J6302" s="98" t="str">
        <f>VLOOKUP(E6302, 'Program Data Extracts-Zip Codes'!R$52:W$5334, 4, FALSE)</f>
        <v>SDGE</v>
      </c>
    </row>
    <row r="6303" spans="2:10" x14ac:dyDescent="0.25">
      <c r="B6303" s="63">
        <v>6073019902</v>
      </c>
      <c r="C6303" s="63">
        <v>4078</v>
      </c>
      <c r="D6303" s="63" t="s">
        <v>190</v>
      </c>
      <c r="E6303" s="96">
        <v>92083</v>
      </c>
      <c r="F6303" s="63">
        <v>16.422590131437499</v>
      </c>
      <c r="G6303" s="63">
        <v>0</v>
      </c>
      <c r="H6303" s="63">
        <v>42.2</v>
      </c>
      <c r="I6303" s="98" t="str">
        <f>VLOOKUP(E6303, 'Program Data Extracts-Zip Codes'!R$52:W$5334, 6, FALSE)</f>
        <v>SDGE</v>
      </c>
      <c r="J6303" s="98" t="str">
        <f>VLOOKUP(E6303, 'Program Data Extracts-Zip Codes'!R$52:W$5334, 4, FALSE)</f>
        <v>SDGE</v>
      </c>
    </row>
    <row r="6304" spans="2:10" x14ac:dyDescent="0.25">
      <c r="B6304" s="63">
        <v>6073019205</v>
      </c>
      <c r="C6304" s="63">
        <v>6163</v>
      </c>
      <c r="D6304" s="63" t="s">
        <v>190</v>
      </c>
      <c r="E6304" s="96">
        <v>92084</v>
      </c>
      <c r="F6304" s="63">
        <v>16.0647803480168</v>
      </c>
      <c r="G6304" s="63">
        <v>0</v>
      </c>
      <c r="H6304" s="63">
        <v>46.1</v>
      </c>
      <c r="I6304" s="98" t="str">
        <f>VLOOKUP(E6304, 'Program Data Extracts-Zip Codes'!R$52:W$5334, 6, FALSE)</f>
        <v>SDGE</v>
      </c>
      <c r="J6304" s="98" t="str">
        <f>VLOOKUP(E6304, 'Program Data Extracts-Zip Codes'!R$52:W$5334, 4, FALSE)</f>
        <v>SDGE</v>
      </c>
    </row>
    <row r="6305" spans="2:10" x14ac:dyDescent="0.25">
      <c r="B6305" s="63">
        <v>6073019406</v>
      </c>
      <c r="C6305" s="63">
        <v>4628</v>
      </c>
      <c r="D6305" s="63" t="s">
        <v>190</v>
      </c>
      <c r="E6305" s="96">
        <v>92083</v>
      </c>
      <c r="F6305" s="63">
        <v>15.696203195733901</v>
      </c>
      <c r="G6305" s="63">
        <v>0</v>
      </c>
      <c r="H6305" s="63">
        <v>34.5</v>
      </c>
      <c r="I6305" s="98" t="str">
        <f>VLOOKUP(E6305, 'Program Data Extracts-Zip Codes'!R$52:W$5334, 6, FALSE)</f>
        <v>SDGE</v>
      </c>
      <c r="J6305" s="98" t="str">
        <f>VLOOKUP(E6305, 'Program Data Extracts-Zip Codes'!R$52:W$5334, 4, FALSE)</f>
        <v>SDGE</v>
      </c>
    </row>
    <row r="6306" spans="2:10" x14ac:dyDescent="0.25">
      <c r="B6306" s="63">
        <v>6073019601</v>
      </c>
      <c r="C6306" s="63">
        <v>6291</v>
      </c>
      <c r="D6306" s="63" t="s">
        <v>190</v>
      </c>
      <c r="E6306" s="96">
        <v>92084</v>
      </c>
      <c r="F6306" s="63">
        <v>15.554781254145899</v>
      </c>
      <c r="G6306" s="63">
        <v>0</v>
      </c>
      <c r="H6306" s="63">
        <v>30</v>
      </c>
      <c r="I6306" s="98" t="str">
        <f>VLOOKUP(E6306, 'Program Data Extracts-Zip Codes'!R$52:W$5334, 6, FALSE)</f>
        <v>SDGE</v>
      </c>
      <c r="J6306" s="98" t="str">
        <f>VLOOKUP(E6306, 'Program Data Extracts-Zip Codes'!R$52:W$5334, 4, FALSE)</f>
        <v>SDGE</v>
      </c>
    </row>
    <row r="6307" spans="2:10" x14ac:dyDescent="0.25">
      <c r="B6307" s="63">
        <v>6073019702</v>
      </c>
      <c r="C6307" s="63">
        <v>4933</v>
      </c>
      <c r="D6307" s="63" t="s">
        <v>190</v>
      </c>
      <c r="E6307" s="96">
        <v>92081</v>
      </c>
      <c r="F6307" s="63">
        <v>15.5229401728052</v>
      </c>
      <c r="G6307" s="63">
        <v>0</v>
      </c>
      <c r="H6307" s="63">
        <v>32.6</v>
      </c>
      <c r="I6307" s="98" t="str">
        <f>VLOOKUP(E6307, 'Program Data Extracts-Zip Codes'!R$52:W$5334, 6, FALSE)</f>
        <v>SDGE</v>
      </c>
      <c r="J6307" s="98" t="str">
        <f>VLOOKUP(E6307, 'Program Data Extracts-Zip Codes'!R$52:W$5334, 4, FALSE)</f>
        <v>SDGE</v>
      </c>
    </row>
    <row r="6308" spans="2:10" x14ac:dyDescent="0.25">
      <c r="B6308" s="63">
        <v>6073019206</v>
      </c>
      <c r="C6308" s="63">
        <v>5614</v>
      </c>
      <c r="D6308" s="63" t="s">
        <v>190</v>
      </c>
      <c r="E6308" s="96">
        <v>92084</v>
      </c>
      <c r="F6308" s="63">
        <v>15.0865121476246</v>
      </c>
      <c r="G6308" s="63">
        <v>0</v>
      </c>
      <c r="H6308" s="63">
        <v>55.3</v>
      </c>
      <c r="I6308" s="98" t="str">
        <f>VLOOKUP(E6308, 'Program Data Extracts-Zip Codes'!R$52:W$5334, 6, FALSE)</f>
        <v>SDGE</v>
      </c>
      <c r="J6308" s="98" t="str">
        <f>VLOOKUP(E6308, 'Program Data Extracts-Zip Codes'!R$52:W$5334, 4, FALSE)</f>
        <v>SDGE</v>
      </c>
    </row>
    <row r="6309" spans="2:10" x14ac:dyDescent="0.25">
      <c r="B6309" s="63">
        <v>6073019602</v>
      </c>
      <c r="C6309" s="63">
        <v>5464</v>
      </c>
      <c r="D6309" s="63" t="s">
        <v>190</v>
      </c>
      <c r="E6309" s="96">
        <v>92084</v>
      </c>
      <c r="F6309" s="63">
        <v>15.030376590776401</v>
      </c>
      <c r="G6309" s="63">
        <v>0</v>
      </c>
      <c r="H6309" s="63">
        <v>38.200000000000003</v>
      </c>
      <c r="I6309" s="98" t="str">
        <f>VLOOKUP(E6309, 'Program Data Extracts-Zip Codes'!R$52:W$5334, 6, FALSE)</f>
        <v>SDGE</v>
      </c>
      <c r="J6309" s="98" t="str">
        <f>VLOOKUP(E6309, 'Program Data Extracts-Zip Codes'!R$52:W$5334, 4, FALSE)</f>
        <v>SDGE</v>
      </c>
    </row>
    <row r="6310" spans="2:10" x14ac:dyDescent="0.25">
      <c r="B6310" s="63">
        <v>6073019903</v>
      </c>
      <c r="C6310" s="63">
        <v>4371</v>
      </c>
      <c r="D6310" s="63" t="s">
        <v>190</v>
      </c>
      <c r="E6310" s="96">
        <v>92084</v>
      </c>
      <c r="F6310" s="63">
        <v>14.639949629122601</v>
      </c>
      <c r="G6310" s="63">
        <v>0</v>
      </c>
      <c r="H6310" s="63">
        <v>33.799999999999997</v>
      </c>
      <c r="I6310" s="98" t="str">
        <f>VLOOKUP(E6310, 'Program Data Extracts-Zip Codes'!R$52:W$5334, 6, FALSE)</f>
        <v>SDGE</v>
      </c>
      <c r="J6310" s="98" t="str">
        <f>VLOOKUP(E6310, 'Program Data Extracts-Zip Codes'!R$52:W$5334, 4, FALSE)</f>
        <v>SDGE</v>
      </c>
    </row>
    <row r="6311" spans="2:10" x14ac:dyDescent="0.25">
      <c r="B6311" s="63">
        <v>6073019203</v>
      </c>
      <c r="C6311" s="63">
        <v>2866</v>
      </c>
      <c r="D6311" s="63" t="s">
        <v>190</v>
      </c>
      <c r="E6311" s="96">
        <v>92084</v>
      </c>
      <c r="F6311" s="63">
        <v>10.4041264176747</v>
      </c>
      <c r="G6311" s="63">
        <v>0</v>
      </c>
      <c r="H6311" s="63">
        <v>26.7</v>
      </c>
      <c r="I6311" s="98" t="str">
        <f>VLOOKUP(E6311, 'Program Data Extracts-Zip Codes'!R$52:W$5334, 6, FALSE)</f>
        <v>SDGE</v>
      </c>
      <c r="J6311" s="98" t="str">
        <f>VLOOKUP(E6311, 'Program Data Extracts-Zip Codes'!R$52:W$5334, 4, FALSE)</f>
        <v>SDGE</v>
      </c>
    </row>
    <row r="6312" spans="2:10" x14ac:dyDescent="0.25">
      <c r="B6312" s="63">
        <v>6073020903</v>
      </c>
      <c r="C6312" s="63">
        <v>3192</v>
      </c>
      <c r="D6312" s="63" t="s">
        <v>190</v>
      </c>
      <c r="E6312" s="96">
        <v>92086</v>
      </c>
      <c r="F6312" s="63">
        <v>13.879383082676</v>
      </c>
      <c r="G6312" s="63">
        <v>0</v>
      </c>
      <c r="H6312" s="63">
        <v>47</v>
      </c>
      <c r="I6312" s="98" t="str">
        <f>VLOOKUP(E6312, 'Program Data Extracts-Zip Codes'!R$52:W$5334, 6, FALSE)</f>
        <v>SCG</v>
      </c>
      <c r="J6312" s="98" t="str">
        <f>VLOOKUP(E6312, 'Program Data Extracts-Zip Codes'!R$52:W$5334, 4, FALSE)</f>
        <v>Other</v>
      </c>
    </row>
    <row r="6313" spans="2:10" ht="30" x14ac:dyDescent="0.25">
      <c r="B6313" s="63">
        <v>6075023103</v>
      </c>
      <c r="C6313" s="63">
        <v>3725</v>
      </c>
      <c r="D6313" s="63" t="s">
        <v>191</v>
      </c>
      <c r="E6313" s="96">
        <v>94124</v>
      </c>
      <c r="F6313" s="63">
        <v>51.583250832705502</v>
      </c>
      <c r="G6313" s="63">
        <v>3725</v>
      </c>
      <c r="H6313" s="63">
        <v>84.6</v>
      </c>
      <c r="I6313" s="98" t="str">
        <f>VLOOKUP(E6313, 'Program Data Extracts-Zip Codes'!R$52:W$5334, 6, FALSE)</f>
        <v>PGE</v>
      </c>
      <c r="J6313" s="98" t="str">
        <f>VLOOKUP(E6313, 'Program Data Extracts-Zip Codes'!R$52:W$5334, 4, FALSE)</f>
        <v>San Francisco</v>
      </c>
    </row>
    <row r="6314" spans="2:10" ht="30" x14ac:dyDescent="0.25">
      <c r="B6314" s="63">
        <v>6075980600</v>
      </c>
      <c r="C6314" s="63">
        <v>467</v>
      </c>
      <c r="D6314" s="63" t="s">
        <v>191</v>
      </c>
      <c r="E6314" s="96">
        <v>94124</v>
      </c>
      <c r="F6314" s="63">
        <v>50.949246880424397</v>
      </c>
      <c r="G6314" s="63">
        <v>467</v>
      </c>
      <c r="H6314" s="63">
        <v>52.4</v>
      </c>
      <c r="I6314" s="98" t="str">
        <f>VLOOKUP(E6314, 'Program Data Extracts-Zip Codes'!R$52:W$5334, 6, FALSE)</f>
        <v>PGE</v>
      </c>
      <c r="J6314" s="98" t="str">
        <f>VLOOKUP(E6314, 'Program Data Extracts-Zip Codes'!R$52:W$5334, 4, FALSE)</f>
        <v>San Francisco</v>
      </c>
    </row>
    <row r="6315" spans="2:10" ht="30" x14ac:dyDescent="0.25">
      <c r="B6315" s="63">
        <v>6075023200</v>
      </c>
      <c r="C6315" s="63">
        <v>4582</v>
      </c>
      <c r="D6315" s="63" t="s">
        <v>191</v>
      </c>
      <c r="E6315" s="96">
        <v>94124</v>
      </c>
      <c r="F6315" s="63">
        <v>50.355248281442002</v>
      </c>
      <c r="G6315" s="63">
        <v>4582</v>
      </c>
      <c r="H6315" s="63">
        <v>37.200000000000003</v>
      </c>
      <c r="I6315" s="98" t="str">
        <f>VLOOKUP(E6315, 'Program Data Extracts-Zip Codes'!R$52:W$5334, 6, FALSE)</f>
        <v>PGE</v>
      </c>
      <c r="J6315" s="98" t="str">
        <f>VLOOKUP(E6315, 'Program Data Extracts-Zip Codes'!R$52:W$5334, 4, FALSE)</f>
        <v>San Francisco</v>
      </c>
    </row>
    <row r="6316" spans="2:10" x14ac:dyDescent="0.25">
      <c r="B6316" s="63">
        <v>6075017902</v>
      </c>
      <c r="C6316" s="63">
        <v>2880</v>
      </c>
      <c r="D6316" s="63" t="s">
        <v>191</v>
      </c>
      <c r="E6316" s="96">
        <v>94130</v>
      </c>
      <c r="F6316" s="63">
        <v>49.087359314232103</v>
      </c>
      <c r="G6316" s="63">
        <v>2880</v>
      </c>
      <c r="H6316" s="63">
        <v>70.400000000000006</v>
      </c>
      <c r="I6316" s="98" t="str">
        <f>VLOOKUP(E6316, 'Program Data Extracts-Zip Codes'!R$52:W$5334, 6, FALSE)</f>
        <v>PGE</v>
      </c>
      <c r="J6316" s="98" t="str">
        <f>VLOOKUP(E6316, 'Program Data Extracts-Zip Codes'!R$52:W$5334, 4, FALSE)</f>
        <v>Other</v>
      </c>
    </row>
    <row r="6317" spans="2:10" ht="30" x14ac:dyDescent="0.25">
      <c r="B6317" s="63">
        <v>6075023400</v>
      </c>
      <c r="C6317" s="63">
        <v>3660</v>
      </c>
      <c r="D6317" s="63" t="s">
        <v>191</v>
      </c>
      <c r="E6317" s="96">
        <v>94124</v>
      </c>
      <c r="F6317" s="63">
        <v>48.245196070808603</v>
      </c>
      <c r="G6317" s="63">
        <v>3660</v>
      </c>
      <c r="H6317" s="63">
        <v>56.4</v>
      </c>
      <c r="I6317" s="98" t="str">
        <f>VLOOKUP(E6317, 'Program Data Extracts-Zip Codes'!R$52:W$5334, 6, FALSE)</f>
        <v>PGE</v>
      </c>
      <c r="J6317" s="98" t="str">
        <f>VLOOKUP(E6317, 'Program Data Extracts-Zip Codes'!R$52:W$5334, 4, FALSE)</f>
        <v>San Francisco</v>
      </c>
    </row>
    <row r="6318" spans="2:10" ht="30" x14ac:dyDescent="0.25">
      <c r="B6318" s="63">
        <v>6075023102</v>
      </c>
      <c r="C6318" s="63">
        <v>3478</v>
      </c>
      <c r="D6318" s="63" t="s">
        <v>191</v>
      </c>
      <c r="E6318" s="96">
        <v>94124</v>
      </c>
      <c r="F6318" s="63">
        <v>47.146066498082398</v>
      </c>
      <c r="G6318" s="63">
        <v>3478</v>
      </c>
      <c r="H6318" s="63">
        <v>62.6</v>
      </c>
      <c r="I6318" s="98" t="str">
        <f>VLOOKUP(E6318, 'Program Data Extracts-Zip Codes'!R$52:W$5334, 6, FALSE)</f>
        <v>PGE</v>
      </c>
      <c r="J6318" s="98" t="str">
        <f>VLOOKUP(E6318, 'Program Data Extracts-Zip Codes'!R$52:W$5334, 4, FALSE)</f>
        <v>San Francisco</v>
      </c>
    </row>
    <row r="6319" spans="2:10" ht="30" x14ac:dyDescent="0.25">
      <c r="B6319" s="63">
        <v>6075061200</v>
      </c>
      <c r="C6319" s="63">
        <v>4089</v>
      </c>
      <c r="D6319" s="63" t="s">
        <v>191</v>
      </c>
      <c r="E6319" s="96">
        <v>94124</v>
      </c>
      <c r="F6319" s="63">
        <v>44.193285010482398</v>
      </c>
      <c r="G6319" s="63">
        <v>4089</v>
      </c>
      <c r="H6319" s="63">
        <v>45.5</v>
      </c>
      <c r="I6319" s="98" t="str">
        <f>VLOOKUP(E6319, 'Program Data Extracts-Zip Codes'!R$52:W$5334, 6, FALSE)</f>
        <v>PGE</v>
      </c>
      <c r="J6319" s="98" t="str">
        <f>VLOOKUP(E6319, 'Program Data Extracts-Zip Codes'!R$52:W$5334, 4, FALSE)</f>
        <v>San Francisco</v>
      </c>
    </row>
    <row r="6320" spans="2:10" ht="30" x14ac:dyDescent="0.25">
      <c r="B6320" s="63">
        <v>6075017801</v>
      </c>
      <c r="C6320" s="63">
        <v>3499</v>
      </c>
      <c r="D6320" s="63" t="s">
        <v>191</v>
      </c>
      <c r="E6320" s="96">
        <v>94107</v>
      </c>
      <c r="F6320" s="63">
        <v>42.843929524292598</v>
      </c>
      <c r="G6320" s="63">
        <v>3499</v>
      </c>
      <c r="H6320" s="63">
        <v>58.3</v>
      </c>
      <c r="I6320" s="98" t="str">
        <f>VLOOKUP(E6320, 'Program Data Extracts-Zip Codes'!R$52:W$5334, 6, FALSE)</f>
        <v>PGE</v>
      </c>
      <c r="J6320" s="98" t="str">
        <f>VLOOKUP(E6320, 'Program Data Extracts-Zip Codes'!R$52:W$5334, 4, FALSE)</f>
        <v>San Francisco</v>
      </c>
    </row>
    <row r="6321" spans="2:10" ht="30" x14ac:dyDescent="0.25">
      <c r="B6321" s="63">
        <v>6075012502</v>
      </c>
      <c r="C6321" s="63">
        <v>3821</v>
      </c>
      <c r="D6321" s="63" t="s">
        <v>191</v>
      </c>
      <c r="E6321" s="96">
        <v>94102</v>
      </c>
      <c r="F6321" s="63">
        <v>41.999875917937501</v>
      </c>
      <c r="G6321" s="63">
        <v>3821</v>
      </c>
      <c r="H6321" s="63">
        <v>75.099999999999994</v>
      </c>
      <c r="I6321" s="98" t="str">
        <f>VLOOKUP(E6321, 'Program Data Extracts-Zip Codes'!R$52:W$5334, 6, FALSE)</f>
        <v>PGE</v>
      </c>
      <c r="J6321" s="98" t="str">
        <f>VLOOKUP(E6321, 'Program Data Extracts-Zip Codes'!R$52:W$5334, 4, FALSE)</f>
        <v>San Francisco</v>
      </c>
    </row>
    <row r="6322" spans="2:10" ht="30" x14ac:dyDescent="0.25">
      <c r="B6322" s="63">
        <v>6075017601</v>
      </c>
      <c r="C6322" s="63">
        <v>7630</v>
      </c>
      <c r="D6322" s="63" t="s">
        <v>191</v>
      </c>
      <c r="E6322" s="96">
        <v>94103</v>
      </c>
      <c r="F6322" s="63">
        <v>41.933512114283801</v>
      </c>
      <c r="G6322" s="63">
        <v>7630</v>
      </c>
      <c r="H6322" s="63">
        <v>52.3</v>
      </c>
      <c r="I6322" s="98" t="str">
        <f>VLOOKUP(E6322, 'Program Data Extracts-Zip Codes'!R$52:W$5334, 6, FALSE)</f>
        <v>PGE</v>
      </c>
      <c r="J6322" s="98" t="str">
        <f>VLOOKUP(E6322, 'Program Data Extracts-Zip Codes'!R$52:W$5334, 4, FALSE)</f>
        <v>San Francisco</v>
      </c>
    </row>
    <row r="6323" spans="2:10" ht="30" x14ac:dyDescent="0.25">
      <c r="B6323" s="63">
        <v>6075023300</v>
      </c>
      <c r="C6323" s="63">
        <v>2624</v>
      </c>
      <c r="D6323" s="63" t="s">
        <v>191</v>
      </c>
      <c r="E6323" s="96">
        <v>94124</v>
      </c>
      <c r="F6323" s="63">
        <v>40.594864730492802</v>
      </c>
      <c r="G6323" s="63">
        <v>2624</v>
      </c>
      <c r="H6323" s="63">
        <v>27.4</v>
      </c>
      <c r="I6323" s="98" t="str">
        <f>VLOOKUP(E6323, 'Program Data Extracts-Zip Codes'!R$52:W$5334, 6, FALSE)</f>
        <v>PGE</v>
      </c>
      <c r="J6323" s="98" t="str">
        <f>VLOOKUP(E6323, 'Program Data Extracts-Zip Codes'!R$52:W$5334, 4, FALSE)</f>
        <v>San Francisco</v>
      </c>
    </row>
    <row r="6324" spans="2:10" ht="30" x14ac:dyDescent="0.25">
      <c r="B6324" s="63">
        <v>6075012301</v>
      </c>
      <c r="C6324" s="63">
        <v>2734</v>
      </c>
      <c r="D6324" s="63" t="s">
        <v>191</v>
      </c>
      <c r="E6324" s="96">
        <v>94102</v>
      </c>
      <c r="F6324" s="63">
        <v>40.105114947989698</v>
      </c>
      <c r="G6324" s="63">
        <v>2734</v>
      </c>
      <c r="H6324" s="63">
        <v>73.099999999999994</v>
      </c>
      <c r="I6324" s="98" t="str">
        <f>VLOOKUP(E6324, 'Program Data Extracts-Zip Codes'!R$52:W$5334, 6, FALSE)</f>
        <v>PGE</v>
      </c>
      <c r="J6324" s="98" t="str">
        <f>VLOOKUP(E6324, 'Program Data Extracts-Zip Codes'!R$52:W$5334, 4, FALSE)</f>
        <v>San Francisco</v>
      </c>
    </row>
    <row r="6325" spans="2:10" ht="30" x14ac:dyDescent="0.25">
      <c r="B6325" s="63">
        <v>6075023001</v>
      </c>
      <c r="C6325" s="63">
        <v>5216</v>
      </c>
      <c r="D6325" s="63" t="s">
        <v>191</v>
      </c>
      <c r="E6325" s="96">
        <v>94124</v>
      </c>
      <c r="F6325" s="63">
        <v>39.040718756547498</v>
      </c>
      <c r="G6325" s="63">
        <v>0</v>
      </c>
      <c r="H6325" s="63">
        <v>39.799999999999997</v>
      </c>
      <c r="I6325" s="98" t="str">
        <f>VLOOKUP(E6325, 'Program Data Extracts-Zip Codes'!R$52:W$5334, 6, FALSE)</f>
        <v>PGE</v>
      </c>
      <c r="J6325" s="98" t="str">
        <f>VLOOKUP(E6325, 'Program Data Extracts-Zip Codes'!R$52:W$5334, 4, FALSE)</f>
        <v>San Francisco</v>
      </c>
    </row>
    <row r="6326" spans="2:10" ht="30" x14ac:dyDescent="0.25">
      <c r="B6326" s="63">
        <v>6075012501</v>
      </c>
      <c r="C6326" s="63">
        <v>5335</v>
      </c>
      <c r="D6326" s="63" t="s">
        <v>191</v>
      </c>
      <c r="E6326" s="96">
        <v>94102</v>
      </c>
      <c r="F6326" s="63">
        <v>37.138137366228698</v>
      </c>
      <c r="G6326" s="63">
        <v>0</v>
      </c>
      <c r="H6326" s="63">
        <v>75.099999999999994</v>
      </c>
      <c r="I6326" s="98" t="str">
        <f>VLOOKUP(E6326, 'Program Data Extracts-Zip Codes'!R$52:W$5334, 6, FALSE)</f>
        <v>PGE</v>
      </c>
      <c r="J6326" s="98" t="str">
        <f>VLOOKUP(E6326, 'Program Data Extracts-Zip Codes'!R$52:W$5334, 4, FALSE)</f>
        <v>San Francisco</v>
      </c>
    </row>
    <row r="6327" spans="2:10" ht="30" x14ac:dyDescent="0.25">
      <c r="B6327" s="63">
        <v>6075026403</v>
      </c>
      <c r="C6327" s="63">
        <v>4140</v>
      </c>
      <c r="D6327" s="63" t="s">
        <v>191</v>
      </c>
      <c r="E6327" s="96">
        <v>94134</v>
      </c>
      <c r="F6327" s="63">
        <v>35.837792089386397</v>
      </c>
      <c r="G6327" s="63">
        <v>0</v>
      </c>
      <c r="H6327" s="63">
        <v>39.5</v>
      </c>
      <c r="I6327" s="98" t="str">
        <f>VLOOKUP(E6327, 'Program Data Extracts-Zip Codes'!R$52:W$5334, 6, FALSE)</f>
        <v>PGE</v>
      </c>
      <c r="J6327" s="98" t="str">
        <f>VLOOKUP(E6327, 'Program Data Extracts-Zip Codes'!R$52:W$5334, 4, FALSE)</f>
        <v>San Francisco</v>
      </c>
    </row>
    <row r="6328" spans="2:10" ht="30" x14ac:dyDescent="0.25">
      <c r="B6328" s="63">
        <v>6075022802</v>
      </c>
      <c r="C6328" s="63">
        <v>2099</v>
      </c>
      <c r="D6328" s="63" t="s">
        <v>191</v>
      </c>
      <c r="E6328" s="96">
        <v>94110</v>
      </c>
      <c r="F6328" s="63">
        <v>35.350378034969097</v>
      </c>
      <c r="G6328" s="63">
        <v>0</v>
      </c>
      <c r="H6328" s="63">
        <v>49.1</v>
      </c>
      <c r="I6328" s="98" t="str">
        <f>VLOOKUP(E6328, 'Program Data Extracts-Zip Codes'!R$52:W$5334, 6, FALSE)</f>
        <v>PGE</v>
      </c>
      <c r="J6328" s="98" t="str">
        <f>VLOOKUP(E6328, 'Program Data Extracts-Zip Codes'!R$52:W$5334, 4, FALSE)</f>
        <v>San Francisco</v>
      </c>
    </row>
    <row r="6329" spans="2:10" ht="30" x14ac:dyDescent="0.25">
      <c r="B6329" s="63">
        <v>6075025702</v>
      </c>
      <c r="C6329" s="63">
        <v>4665</v>
      </c>
      <c r="D6329" s="63" t="s">
        <v>191</v>
      </c>
      <c r="E6329" s="96">
        <v>94134</v>
      </c>
      <c r="F6329" s="63">
        <v>35.247362592540597</v>
      </c>
      <c r="G6329" s="63">
        <v>0</v>
      </c>
      <c r="H6329" s="63">
        <v>39.5</v>
      </c>
      <c r="I6329" s="98" t="str">
        <f>VLOOKUP(E6329, 'Program Data Extracts-Zip Codes'!R$52:W$5334, 6, FALSE)</f>
        <v>PGE</v>
      </c>
      <c r="J6329" s="98" t="str">
        <f>VLOOKUP(E6329, 'Program Data Extracts-Zip Codes'!R$52:W$5334, 4, FALSE)</f>
        <v>San Francisco</v>
      </c>
    </row>
    <row r="6330" spans="2:10" ht="30" x14ac:dyDescent="0.25">
      <c r="B6330" s="63">
        <v>6075023003</v>
      </c>
      <c r="C6330" s="63">
        <v>4093</v>
      </c>
      <c r="D6330" s="63" t="s">
        <v>191</v>
      </c>
      <c r="E6330" s="96">
        <v>94124</v>
      </c>
      <c r="F6330" s="63">
        <v>35.132360838450701</v>
      </c>
      <c r="G6330" s="63">
        <v>0</v>
      </c>
      <c r="H6330" s="63">
        <v>22.9</v>
      </c>
      <c r="I6330" s="98" t="str">
        <f>VLOOKUP(E6330, 'Program Data Extracts-Zip Codes'!R$52:W$5334, 6, FALSE)</f>
        <v>PGE</v>
      </c>
      <c r="J6330" s="98" t="str">
        <f>VLOOKUP(E6330, 'Program Data Extracts-Zip Codes'!R$52:W$5334, 4, FALSE)</f>
        <v>San Francisco</v>
      </c>
    </row>
    <row r="6331" spans="2:10" ht="30" x14ac:dyDescent="0.25">
      <c r="B6331" s="63">
        <v>6075026401</v>
      </c>
      <c r="C6331" s="63">
        <v>4044</v>
      </c>
      <c r="D6331" s="63" t="s">
        <v>191</v>
      </c>
      <c r="E6331" s="96">
        <v>94134</v>
      </c>
      <c r="F6331" s="63">
        <v>34.980094207978503</v>
      </c>
      <c r="G6331" s="63">
        <v>0</v>
      </c>
      <c r="H6331" s="63">
        <v>39</v>
      </c>
      <c r="I6331" s="98" t="str">
        <f>VLOOKUP(E6331, 'Program Data Extracts-Zip Codes'!R$52:W$5334, 6, FALSE)</f>
        <v>PGE</v>
      </c>
      <c r="J6331" s="98" t="str">
        <f>VLOOKUP(E6331, 'Program Data Extracts-Zip Codes'!R$52:W$5334, 4, FALSE)</f>
        <v>San Francisco</v>
      </c>
    </row>
    <row r="6332" spans="2:10" ht="30" x14ac:dyDescent="0.25">
      <c r="B6332" s="63">
        <v>6075061400</v>
      </c>
      <c r="C6332" s="63">
        <v>5395</v>
      </c>
      <c r="D6332" s="63" t="s">
        <v>191</v>
      </c>
      <c r="E6332" s="96">
        <v>94107</v>
      </c>
      <c r="F6332" s="63">
        <v>34.955006731663097</v>
      </c>
      <c r="G6332" s="63">
        <v>0</v>
      </c>
      <c r="H6332" s="63">
        <v>28.3</v>
      </c>
      <c r="I6332" s="98" t="str">
        <f>VLOOKUP(E6332, 'Program Data Extracts-Zip Codes'!R$52:W$5334, 6, FALSE)</f>
        <v>PGE</v>
      </c>
      <c r="J6332" s="98" t="str">
        <f>VLOOKUP(E6332, 'Program Data Extracts-Zip Codes'!R$52:W$5334, 4, FALSE)</f>
        <v>San Francisco</v>
      </c>
    </row>
    <row r="6333" spans="2:10" ht="30" x14ac:dyDescent="0.25">
      <c r="B6333" s="63">
        <v>6075061000</v>
      </c>
      <c r="C6333" s="63">
        <v>3610</v>
      </c>
      <c r="D6333" s="63" t="s">
        <v>191</v>
      </c>
      <c r="E6333" s="96">
        <v>94134</v>
      </c>
      <c r="F6333" s="63">
        <v>34.053505404025699</v>
      </c>
      <c r="G6333" s="63">
        <v>0</v>
      </c>
      <c r="H6333" s="63">
        <v>12.1</v>
      </c>
      <c r="I6333" s="98" t="str">
        <f>VLOOKUP(E6333, 'Program Data Extracts-Zip Codes'!R$52:W$5334, 6, FALSE)</f>
        <v>PGE</v>
      </c>
      <c r="J6333" s="98" t="str">
        <f>VLOOKUP(E6333, 'Program Data Extracts-Zip Codes'!R$52:W$5334, 4, FALSE)</f>
        <v>San Francisco</v>
      </c>
    </row>
    <row r="6334" spans="2:10" ht="30" x14ac:dyDescent="0.25">
      <c r="B6334" s="63">
        <v>6075026402</v>
      </c>
      <c r="C6334" s="63">
        <v>4118</v>
      </c>
      <c r="D6334" s="63" t="s">
        <v>191</v>
      </c>
      <c r="E6334" s="96">
        <v>94134</v>
      </c>
      <c r="F6334" s="63">
        <v>33.435446099901299</v>
      </c>
      <c r="G6334" s="63">
        <v>0</v>
      </c>
      <c r="H6334" s="63">
        <v>21.6</v>
      </c>
      <c r="I6334" s="98" t="str">
        <f>VLOOKUP(E6334, 'Program Data Extracts-Zip Codes'!R$52:W$5334, 6, FALSE)</f>
        <v>PGE</v>
      </c>
      <c r="J6334" s="98" t="str">
        <f>VLOOKUP(E6334, 'Program Data Extracts-Zip Codes'!R$52:W$5334, 4, FALSE)</f>
        <v>San Francisco</v>
      </c>
    </row>
    <row r="6335" spans="2:10" ht="30" x14ac:dyDescent="0.25">
      <c r="B6335" s="63">
        <v>6075017802</v>
      </c>
      <c r="C6335" s="63">
        <v>4516</v>
      </c>
      <c r="D6335" s="63" t="s">
        <v>191</v>
      </c>
      <c r="E6335" s="96">
        <v>94103</v>
      </c>
      <c r="F6335" s="63">
        <v>32.781441005309603</v>
      </c>
      <c r="G6335" s="63">
        <v>0</v>
      </c>
      <c r="H6335" s="63">
        <v>35.9</v>
      </c>
      <c r="I6335" s="98" t="str">
        <f>VLOOKUP(E6335, 'Program Data Extracts-Zip Codes'!R$52:W$5334, 6, FALSE)</f>
        <v>PGE</v>
      </c>
      <c r="J6335" s="98" t="str">
        <f>VLOOKUP(E6335, 'Program Data Extracts-Zip Codes'!R$52:W$5334, 4, FALSE)</f>
        <v>San Francisco</v>
      </c>
    </row>
    <row r="6336" spans="2:10" ht="30" x14ac:dyDescent="0.25">
      <c r="B6336" s="63">
        <v>6075026404</v>
      </c>
      <c r="C6336" s="63">
        <v>2851</v>
      </c>
      <c r="D6336" s="63" t="s">
        <v>191</v>
      </c>
      <c r="E6336" s="96">
        <v>94134</v>
      </c>
      <c r="F6336" s="63">
        <v>32.409046608012297</v>
      </c>
      <c r="G6336" s="63">
        <v>0</v>
      </c>
      <c r="H6336" s="63">
        <v>47.1</v>
      </c>
      <c r="I6336" s="98" t="str">
        <f>VLOOKUP(E6336, 'Program Data Extracts-Zip Codes'!R$52:W$5334, 6, FALSE)</f>
        <v>PGE</v>
      </c>
      <c r="J6336" s="98" t="str">
        <f>VLOOKUP(E6336, 'Program Data Extracts-Zip Codes'!R$52:W$5334, 4, FALSE)</f>
        <v>San Francisco</v>
      </c>
    </row>
    <row r="6337" spans="2:10" ht="30" x14ac:dyDescent="0.25">
      <c r="B6337" s="63">
        <v>6075017700</v>
      </c>
      <c r="C6337" s="63">
        <v>2128</v>
      </c>
      <c r="D6337" s="63" t="s">
        <v>191</v>
      </c>
      <c r="E6337" s="96">
        <v>94103</v>
      </c>
      <c r="F6337" s="63">
        <v>32.313751378973798</v>
      </c>
      <c r="G6337" s="63">
        <v>0</v>
      </c>
      <c r="H6337" s="63">
        <v>35.6</v>
      </c>
      <c r="I6337" s="98" t="str">
        <f>VLOOKUP(E6337, 'Program Data Extracts-Zip Codes'!R$52:W$5334, 6, FALSE)</f>
        <v>PGE</v>
      </c>
      <c r="J6337" s="98" t="str">
        <f>VLOOKUP(E6337, 'Program Data Extracts-Zip Codes'!R$52:W$5334, 4, FALSE)</f>
        <v>San Francisco</v>
      </c>
    </row>
    <row r="6338" spans="2:10" ht="30" x14ac:dyDescent="0.25">
      <c r="B6338" s="63">
        <v>6075020100</v>
      </c>
      <c r="C6338" s="63">
        <v>6172</v>
      </c>
      <c r="D6338" s="63" t="s">
        <v>191</v>
      </c>
      <c r="E6338" s="96">
        <v>94103</v>
      </c>
      <c r="F6338" s="63">
        <v>32.213622098130799</v>
      </c>
      <c r="G6338" s="63">
        <v>0</v>
      </c>
      <c r="H6338" s="63">
        <v>54.6</v>
      </c>
      <c r="I6338" s="98" t="str">
        <f>VLOOKUP(E6338, 'Program Data Extracts-Zip Codes'!R$52:W$5334, 6, FALSE)</f>
        <v>PGE</v>
      </c>
      <c r="J6338" s="98" t="str">
        <f>VLOOKUP(E6338, 'Program Data Extracts-Zip Codes'!R$52:W$5334, 4, FALSE)</f>
        <v>San Francisco</v>
      </c>
    </row>
    <row r="6339" spans="2:10" ht="30" x14ac:dyDescent="0.25">
      <c r="B6339" s="63">
        <v>6075018000</v>
      </c>
      <c r="C6339" s="63">
        <v>4221</v>
      </c>
      <c r="D6339" s="63" t="s">
        <v>191</v>
      </c>
      <c r="E6339" s="96">
        <v>94103</v>
      </c>
      <c r="F6339" s="63">
        <v>31.820470682149299</v>
      </c>
      <c r="G6339" s="63">
        <v>0</v>
      </c>
      <c r="H6339" s="63">
        <v>29.9</v>
      </c>
      <c r="I6339" s="98" t="str">
        <f>VLOOKUP(E6339, 'Program Data Extracts-Zip Codes'!R$52:W$5334, 6, FALSE)</f>
        <v>PGE</v>
      </c>
      <c r="J6339" s="98" t="str">
        <f>VLOOKUP(E6339, 'Program Data Extracts-Zip Codes'!R$52:W$5334, 4, FALSE)</f>
        <v>San Francisco</v>
      </c>
    </row>
    <row r="6340" spans="2:10" ht="30" x14ac:dyDescent="0.25">
      <c r="B6340" s="63">
        <v>6075012401</v>
      </c>
      <c r="C6340" s="63">
        <v>5075</v>
      </c>
      <c r="D6340" s="63" t="s">
        <v>191</v>
      </c>
      <c r="E6340" s="96">
        <v>94102</v>
      </c>
      <c r="F6340" s="63">
        <v>31.747936423686301</v>
      </c>
      <c r="G6340" s="63">
        <v>0</v>
      </c>
      <c r="H6340" s="63">
        <v>71.2</v>
      </c>
      <c r="I6340" s="98" t="str">
        <f>VLOOKUP(E6340, 'Program Data Extracts-Zip Codes'!R$52:W$5334, 6, FALSE)</f>
        <v>PGE</v>
      </c>
      <c r="J6340" s="98" t="str">
        <f>VLOOKUP(E6340, 'Program Data Extracts-Zip Codes'!R$52:W$5334, 4, FALSE)</f>
        <v>San Francisco</v>
      </c>
    </row>
    <row r="6341" spans="2:10" ht="30" x14ac:dyDescent="0.25">
      <c r="B6341" s="63">
        <v>6075025800</v>
      </c>
      <c r="C6341" s="63">
        <v>1960</v>
      </c>
      <c r="D6341" s="63" t="s">
        <v>191</v>
      </c>
      <c r="E6341" s="96">
        <v>94134</v>
      </c>
      <c r="F6341" s="63">
        <v>29.060397806516601</v>
      </c>
      <c r="G6341" s="63">
        <v>0</v>
      </c>
      <c r="H6341" s="63">
        <v>40.6</v>
      </c>
      <c r="I6341" s="98" t="str">
        <f>VLOOKUP(E6341, 'Program Data Extracts-Zip Codes'!R$52:W$5334, 6, FALSE)</f>
        <v>PGE</v>
      </c>
      <c r="J6341" s="98" t="str">
        <f>VLOOKUP(E6341, 'Program Data Extracts-Zip Codes'!R$52:W$5334, 4, FALSE)</f>
        <v>San Francisco</v>
      </c>
    </row>
    <row r="6342" spans="2:10" ht="30" x14ac:dyDescent="0.25">
      <c r="B6342" s="63">
        <v>6075012402</v>
      </c>
      <c r="C6342" s="63">
        <v>3974</v>
      </c>
      <c r="D6342" s="63" t="s">
        <v>191</v>
      </c>
      <c r="E6342" s="96">
        <v>94102</v>
      </c>
      <c r="F6342" s="63">
        <v>28.810760494937899</v>
      </c>
      <c r="G6342" s="63">
        <v>0</v>
      </c>
      <c r="H6342" s="63">
        <v>41.6</v>
      </c>
      <c r="I6342" s="98" t="str">
        <f>VLOOKUP(E6342, 'Program Data Extracts-Zip Codes'!R$52:W$5334, 6, FALSE)</f>
        <v>PGE</v>
      </c>
      <c r="J6342" s="98" t="str">
        <f>VLOOKUP(E6342, 'Program Data Extracts-Zip Codes'!R$52:W$5334, 4, FALSE)</f>
        <v>San Francisco</v>
      </c>
    </row>
    <row r="6343" spans="2:10" ht="30" x14ac:dyDescent="0.25">
      <c r="B6343" s="63">
        <v>6075980501</v>
      </c>
      <c r="C6343" s="63">
        <v>797</v>
      </c>
      <c r="D6343" s="63" t="s">
        <v>191</v>
      </c>
      <c r="E6343" s="96">
        <v>94134</v>
      </c>
      <c r="F6343" s="63">
        <v>28.510203001966399</v>
      </c>
      <c r="G6343" s="63">
        <v>0</v>
      </c>
      <c r="H6343" s="63">
        <v>55</v>
      </c>
      <c r="I6343" s="98" t="str">
        <f>VLOOKUP(E6343, 'Program Data Extracts-Zip Codes'!R$52:W$5334, 6, FALSE)</f>
        <v>PGE</v>
      </c>
      <c r="J6343" s="98" t="str">
        <f>VLOOKUP(E6343, 'Program Data Extracts-Zip Codes'!R$52:W$5334, 4, FALSE)</f>
        <v>San Francisco</v>
      </c>
    </row>
    <row r="6344" spans="2:10" ht="30" x14ac:dyDescent="0.25">
      <c r="B6344" s="63">
        <v>6075011700</v>
      </c>
      <c r="C6344" s="63">
        <v>1783</v>
      </c>
      <c r="D6344" s="63" t="s">
        <v>191</v>
      </c>
      <c r="E6344" s="96">
        <v>94108</v>
      </c>
      <c r="F6344" s="63">
        <v>28.180690765994399</v>
      </c>
      <c r="G6344" s="63">
        <v>0</v>
      </c>
      <c r="H6344" s="63">
        <v>39.9</v>
      </c>
      <c r="I6344" s="98" t="str">
        <f>VLOOKUP(E6344, 'Program Data Extracts-Zip Codes'!R$52:W$5334, 6, FALSE)</f>
        <v>PGE</v>
      </c>
      <c r="J6344" s="98" t="str">
        <f>VLOOKUP(E6344, 'Program Data Extracts-Zip Codes'!R$52:W$5334, 4, FALSE)</f>
        <v>San Francisco</v>
      </c>
    </row>
    <row r="6345" spans="2:10" ht="30" x14ac:dyDescent="0.25">
      <c r="B6345" s="63">
        <v>6075061100</v>
      </c>
      <c r="C6345" s="63">
        <v>4307</v>
      </c>
      <c r="D6345" s="63" t="s">
        <v>191</v>
      </c>
      <c r="E6345" s="96">
        <v>94111</v>
      </c>
      <c r="F6345" s="63">
        <v>27.4860542643281</v>
      </c>
      <c r="G6345" s="63">
        <v>0</v>
      </c>
      <c r="H6345" s="63">
        <v>74.599999999999994</v>
      </c>
      <c r="I6345" s="98" t="str">
        <f>VLOOKUP(E6345, 'Program Data Extracts-Zip Codes'!R$52:W$5334, 6, FALSE)</f>
        <v>PGE</v>
      </c>
      <c r="J6345" s="98" t="str">
        <f>VLOOKUP(E6345, 'Program Data Extracts-Zip Codes'!R$52:W$5334, 4, FALSE)</f>
        <v>San Francisco</v>
      </c>
    </row>
    <row r="6346" spans="2:10" ht="30" x14ac:dyDescent="0.25">
      <c r="B6346" s="63">
        <v>6075012302</v>
      </c>
      <c r="C6346" s="63">
        <v>3073</v>
      </c>
      <c r="D6346" s="63" t="s">
        <v>191</v>
      </c>
      <c r="E6346" s="96">
        <v>94102</v>
      </c>
      <c r="F6346" s="63">
        <v>26.2784146516688</v>
      </c>
      <c r="G6346" s="63">
        <v>0</v>
      </c>
      <c r="H6346" s="63">
        <v>45.3</v>
      </c>
      <c r="I6346" s="98" t="str">
        <f>VLOOKUP(E6346, 'Program Data Extracts-Zip Codes'!R$52:W$5334, 6, FALSE)</f>
        <v>PGE</v>
      </c>
      <c r="J6346" s="98" t="str">
        <f>VLOOKUP(E6346, 'Program Data Extracts-Zip Codes'!R$52:W$5334, 4, FALSE)</f>
        <v>San Francisco</v>
      </c>
    </row>
    <row r="6347" spans="2:10" ht="30" x14ac:dyDescent="0.25">
      <c r="B6347" s="63">
        <v>6075012202</v>
      </c>
      <c r="C6347" s="63">
        <v>2986</v>
      </c>
      <c r="D6347" s="63" t="s">
        <v>191</v>
      </c>
      <c r="E6347" s="96">
        <v>94109</v>
      </c>
      <c r="F6347" s="63">
        <v>25.665955864116601</v>
      </c>
      <c r="G6347" s="63">
        <v>0</v>
      </c>
      <c r="H6347" s="63">
        <v>58.7</v>
      </c>
      <c r="I6347" s="98" t="str">
        <f>VLOOKUP(E6347, 'Program Data Extracts-Zip Codes'!R$52:W$5334, 6, FALSE)</f>
        <v>PGE</v>
      </c>
      <c r="J6347" s="98" t="str">
        <f>VLOOKUP(E6347, 'Program Data Extracts-Zip Codes'!R$52:W$5334, 4, FALSE)</f>
        <v>San Francisco</v>
      </c>
    </row>
    <row r="6348" spans="2:10" ht="30" x14ac:dyDescent="0.25">
      <c r="B6348" s="63">
        <v>6075010700</v>
      </c>
      <c r="C6348" s="63">
        <v>5592</v>
      </c>
      <c r="D6348" s="63" t="s">
        <v>191</v>
      </c>
      <c r="E6348" s="96">
        <v>94133</v>
      </c>
      <c r="F6348" s="63">
        <v>25.627552121843099</v>
      </c>
      <c r="G6348" s="63">
        <v>0</v>
      </c>
      <c r="H6348" s="63">
        <v>62.2</v>
      </c>
      <c r="I6348" s="98" t="str">
        <f>VLOOKUP(E6348, 'Program Data Extracts-Zip Codes'!R$52:W$5334, 6, FALSE)</f>
        <v>PGE</v>
      </c>
      <c r="J6348" s="98" t="str">
        <f>VLOOKUP(E6348, 'Program Data Extracts-Zip Codes'!R$52:W$5334, 4, FALSE)</f>
        <v>San Francisco</v>
      </c>
    </row>
    <row r="6349" spans="2:10" ht="30" x14ac:dyDescent="0.25">
      <c r="B6349" s="63">
        <v>6075025100</v>
      </c>
      <c r="C6349" s="63">
        <v>3077</v>
      </c>
      <c r="D6349" s="63" t="s">
        <v>191</v>
      </c>
      <c r="E6349" s="96">
        <v>94110</v>
      </c>
      <c r="F6349" s="63">
        <v>25.074687091435301</v>
      </c>
      <c r="G6349" s="63">
        <v>0</v>
      </c>
      <c r="H6349" s="63">
        <v>21.5</v>
      </c>
      <c r="I6349" s="98" t="str">
        <f>VLOOKUP(E6349, 'Program Data Extracts-Zip Codes'!R$52:W$5334, 6, FALSE)</f>
        <v>PGE</v>
      </c>
      <c r="J6349" s="98" t="str">
        <f>VLOOKUP(E6349, 'Program Data Extracts-Zip Codes'!R$52:W$5334, 4, FALSE)</f>
        <v>San Francisco</v>
      </c>
    </row>
    <row r="6350" spans="2:10" ht="30" x14ac:dyDescent="0.25">
      <c r="B6350" s="63">
        <v>6075016100</v>
      </c>
      <c r="C6350" s="63">
        <v>5366</v>
      </c>
      <c r="D6350" s="63" t="s">
        <v>191</v>
      </c>
      <c r="E6350" s="96">
        <v>94115</v>
      </c>
      <c r="F6350" s="63">
        <v>24.641511452095699</v>
      </c>
      <c r="G6350" s="63">
        <v>0</v>
      </c>
      <c r="H6350" s="63">
        <v>52.7</v>
      </c>
      <c r="I6350" s="98" t="str">
        <f>VLOOKUP(E6350, 'Program Data Extracts-Zip Codes'!R$52:W$5334, 6, FALSE)</f>
        <v>PGE</v>
      </c>
      <c r="J6350" s="98" t="str">
        <f>VLOOKUP(E6350, 'Program Data Extracts-Zip Codes'!R$52:W$5334, 4, FALSE)</f>
        <v>San Francisco</v>
      </c>
    </row>
    <row r="6351" spans="2:10" ht="30" x14ac:dyDescent="0.25">
      <c r="B6351" s="63">
        <v>6075025701</v>
      </c>
      <c r="C6351" s="63">
        <v>4788</v>
      </c>
      <c r="D6351" s="63" t="s">
        <v>191</v>
      </c>
      <c r="E6351" s="96">
        <v>94134</v>
      </c>
      <c r="F6351" s="63">
        <v>24.4498028937168</v>
      </c>
      <c r="G6351" s="63">
        <v>0</v>
      </c>
      <c r="H6351" s="63">
        <v>24.5</v>
      </c>
      <c r="I6351" s="98" t="str">
        <f>VLOOKUP(E6351, 'Program Data Extracts-Zip Codes'!R$52:W$5334, 6, FALSE)</f>
        <v>PGE</v>
      </c>
      <c r="J6351" s="98" t="str">
        <f>VLOOKUP(E6351, 'Program Data Extracts-Zip Codes'!R$52:W$5334, 4, FALSE)</f>
        <v>San Francisco</v>
      </c>
    </row>
    <row r="6352" spans="2:10" ht="30" x14ac:dyDescent="0.25">
      <c r="B6352" s="63">
        <v>6075011300</v>
      </c>
      <c r="C6352" s="63">
        <v>3143</v>
      </c>
      <c r="D6352" s="63" t="s">
        <v>191</v>
      </c>
      <c r="E6352" s="96">
        <v>94108</v>
      </c>
      <c r="F6352" s="63">
        <v>24.209835626647099</v>
      </c>
      <c r="G6352" s="63">
        <v>0</v>
      </c>
      <c r="H6352" s="63">
        <v>54.2</v>
      </c>
      <c r="I6352" s="98" t="str">
        <f>VLOOKUP(E6352, 'Program Data Extracts-Zip Codes'!R$52:W$5334, 6, FALSE)</f>
        <v>PGE</v>
      </c>
      <c r="J6352" s="98" t="str">
        <f>VLOOKUP(E6352, 'Program Data Extracts-Zip Codes'!R$52:W$5334, 4, FALSE)</f>
        <v>San Francisco</v>
      </c>
    </row>
    <row r="6353" spans="2:10" ht="30" x14ac:dyDescent="0.25">
      <c r="B6353" s="63">
        <v>6075060502</v>
      </c>
      <c r="C6353" s="63">
        <v>3216</v>
      </c>
      <c r="D6353" s="63" t="s">
        <v>191</v>
      </c>
      <c r="E6353" s="96">
        <v>94134</v>
      </c>
      <c r="F6353" s="63">
        <v>23.936730558912</v>
      </c>
      <c r="G6353" s="63">
        <v>0</v>
      </c>
      <c r="H6353" s="63">
        <v>68.5</v>
      </c>
      <c r="I6353" s="98" t="str">
        <f>VLOOKUP(E6353, 'Program Data Extracts-Zip Codes'!R$52:W$5334, 6, FALSE)</f>
        <v>PGE</v>
      </c>
      <c r="J6353" s="98" t="str">
        <f>VLOOKUP(E6353, 'Program Data Extracts-Zip Codes'!R$52:W$5334, 4, FALSE)</f>
        <v>San Francisco</v>
      </c>
    </row>
    <row r="6354" spans="2:10" ht="30" x14ac:dyDescent="0.25">
      <c r="B6354" s="63">
        <v>6075020800</v>
      </c>
      <c r="C6354" s="63">
        <v>6577</v>
      </c>
      <c r="D6354" s="63" t="s">
        <v>191</v>
      </c>
      <c r="E6354" s="96">
        <v>94110</v>
      </c>
      <c r="F6354" s="63">
        <v>23.895096565793999</v>
      </c>
      <c r="G6354" s="63">
        <v>0</v>
      </c>
      <c r="H6354" s="63">
        <v>41.4</v>
      </c>
      <c r="I6354" s="98" t="str">
        <f>VLOOKUP(E6354, 'Program Data Extracts-Zip Codes'!R$52:W$5334, 6, FALSE)</f>
        <v>PGE</v>
      </c>
      <c r="J6354" s="98" t="str">
        <f>VLOOKUP(E6354, 'Program Data Extracts-Zip Codes'!R$52:W$5334, 4, FALSE)</f>
        <v>San Francisco</v>
      </c>
    </row>
    <row r="6355" spans="2:10" ht="30" x14ac:dyDescent="0.25">
      <c r="B6355" s="63">
        <v>6075012201</v>
      </c>
      <c r="C6355" s="63">
        <v>4567</v>
      </c>
      <c r="D6355" s="63" t="s">
        <v>191</v>
      </c>
      <c r="E6355" s="96">
        <v>94109</v>
      </c>
      <c r="F6355" s="63">
        <v>23.784901100961299</v>
      </c>
      <c r="G6355" s="63">
        <v>0</v>
      </c>
      <c r="H6355" s="63">
        <v>44.3</v>
      </c>
      <c r="I6355" s="98" t="str">
        <f>VLOOKUP(E6355, 'Program Data Extracts-Zip Codes'!R$52:W$5334, 6, FALSE)</f>
        <v>PGE</v>
      </c>
      <c r="J6355" s="98" t="str">
        <f>VLOOKUP(E6355, 'Program Data Extracts-Zip Codes'!R$52:W$5334, 4, FALSE)</f>
        <v>San Francisco</v>
      </c>
    </row>
    <row r="6356" spans="2:10" ht="30" x14ac:dyDescent="0.25">
      <c r="B6356" s="63">
        <v>6075022903</v>
      </c>
      <c r="C6356" s="63">
        <v>3384</v>
      </c>
      <c r="D6356" s="63" t="s">
        <v>191</v>
      </c>
      <c r="E6356" s="96">
        <v>94110</v>
      </c>
      <c r="F6356" s="63">
        <v>23.703964344523399</v>
      </c>
      <c r="G6356" s="63">
        <v>0</v>
      </c>
      <c r="H6356" s="63">
        <v>27.9</v>
      </c>
      <c r="I6356" s="98" t="str">
        <f>VLOOKUP(E6356, 'Program Data Extracts-Zip Codes'!R$52:W$5334, 6, FALSE)</f>
        <v>PGE</v>
      </c>
      <c r="J6356" s="98" t="str">
        <f>VLOOKUP(E6356, 'Program Data Extracts-Zip Codes'!R$52:W$5334, 4, FALSE)</f>
        <v>San Francisco</v>
      </c>
    </row>
    <row r="6357" spans="2:10" ht="30" x14ac:dyDescent="0.25">
      <c r="B6357" s="63">
        <v>6075020900</v>
      </c>
      <c r="C6357" s="63">
        <v>4372</v>
      </c>
      <c r="D6357" s="63" t="s">
        <v>191</v>
      </c>
      <c r="E6357" s="96">
        <v>94110</v>
      </c>
      <c r="F6357" s="63">
        <v>23.682843876747398</v>
      </c>
      <c r="G6357" s="63">
        <v>0</v>
      </c>
      <c r="H6357" s="63">
        <v>45.9</v>
      </c>
      <c r="I6357" s="98" t="str">
        <f>VLOOKUP(E6357, 'Program Data Extracts-Zip Codes'!R$52:W$5334, 6, FALSE)</f>
        <v>PGE</v>
      </c>
      <c r="J6357" s="98" t="str">
        <f>VLOOKUP(E6357, 'Program Data Extracts-Zip Codes'!R$52:W$5334, 4, FALSE)</f>
        <v>San Francisco</v>
      </c>
    </row>
    <row r="6358" spans="2:10" ht="30" x14ac:dyDescent="0.25">
      <c r="B6358" s="63">
        <v>6075022801</v>
      </c>
      <c r="C6358" s="63">
        <v>5078</v>
      </c>
      <c r="D6358" s="63" t="s">
        <v>191</v>
      </c>
      <c r="E6358" s="96">
        <v>94110</v>
      </c>
      <c r="F6358" s="63">
        <v>23.5914177334157</v>
      </c>
      <c r="G6358" s="63">
        <v>0</v>
      </c>
      <c r="H6358" s="63">
        <v>29.3</v>
      </c>
      <c r="I6358" s="98" t="str">
        <f>VLOOKUP(E6358, 'Program Data Extracts-Zip Codes'!R$52:W$5334, 6, FALSE)</f>
        <v>PGE</v>
      </c>
      <c r="J6358" s="98" t="str">
        <f>VLOOKUP(E6358, 'Program Data Extracts-Zip Codes'!R$52:W$5334, 4, FALSE)</f>
        <v>San Francisco</v>
      </c>
    </row>
    <row r="6359" spans="2:10" ht="30" x14ac:dyDescent="0.25">
      <c r="B6359" s="63">
        <v>6075016802</v>
      </c>
      <c r="C6359" s="63">
        <v>3264</v>
      </c>
      <c r="D6359" s="63" t="s">
        <v>191</v>
      </c>
      <c r="E6359" s="96">
        <v>94102</v>
      </c>
      <c r="F6359" s="63">
        <v>23.404538283847</v>
      </c>
      <c r="G6359" s="63">
        <v>0</v>
      </c>
      <c r="H6359" s="63">
        <v>20.6</v>
      </c>
      <c r="I6359" s="98" t="str">
        <f>VLOOKUP(E6359, 'Program Data Extracts-Zip Codes'!R$52:W$5334, 6, FALSE)</f>
        <v>PGE</v>
      </c>
      <c r="J6359" s="98" t="str">
        <f>VLOOKUP(E6359, 'Program Data Extracts-Zip Codes'!R$52:W$5334, 4, FALSE)</f>
        <v>San Francisco</v>
      </c>
    </row>
    <row r="6360" spans="2:10" ht="30" x14ac:dyDescent="0.25">
      <c r="B6360" s="63">
        <v>6075020200</v>
      </c>
      <c r="C6360" s="63">
        <v>6269</v>
      </c>
      <c r="D6360" s="63" t="s">
        <v>191</v>
      </c>
      <c r="E6360" s="96">
        <v>94103</v>
      </c>
      <c r="F6360" s="63">
        <v>23.343261231324998</v>
      </c>
      <c r="G6360" s="63">
        <v>0</v>
      </c>
      <c r="H6360" s="63">
        <v>29.8</v>
      </c>
      <c r="I6360" s="98" t="str">
        <f>VLOOKUP(E6360, 'Program Data Extracts-Zip Codes'!R$52:W$5334, 6, FALSE)</f>
        <v>PGE</v>
      </c>
      <c r="J6360" s="98" t="str">
        <f>VLOOKUP(E6360, 'Program Data Extracts-Zip Codes'!R$52:W$5334, 4, FALSE)</f>
        <v>San Francisco</v>
      </c>
    </row>
    <row r="6361" spans="2:10" ht="30" x14ac:dyDescent="0.25">
      <c r="B6361" s="63">
        <v>6075031201</v>
      </c>
      <c r="C6361" s="63">
        <v>6167</v>
      </c>
      <c r="D6361" s="63" t="s">
        <v>191</v>
      </c>
      <c r="E6361" s="96">
        <v>94112</v>
      </c>
      <c r="F6361" s="63">
        <v>23.2359050264307</v>
      </c>
      <c r="G6361" s="63">
        <v>0</v>
      </c>
      <c r="H6361" s="63">
        <v>33.9</v>
      </c>
      <c r="I6361" s="98" t="str">
        <f>VLOOKUP(E6361, 'Program Data Extracts-Zip Codes'!R$52:W$5334, 6, FALSE)</f>
        <v>PGE</v>
      </c>
      <c r="J6361" s="98" t="str">
        <f>VLOOKUP(E6361, 'Program Data Extracts-Zip Codes'!R$52:W$5334, 4, FALSE)</f>
        <v>San Francisco</v>
      </c>
    </row>
    <row r="6362" spans="2:10" ht="30" x14ac:dyDescent="0.25">
      <c r="B6362" s="63">
        <v>6075026100</v>
      </c>
      <c r="C6362" s="63">
        <v>6810</v>
      </c>
      <c r="D6362" s="63" t="s">
        <v>191</v>
      </c>
      <c r="E6362" s="96">
        <v>94112</v>
      </c>
      <c r="F6362" s="63">
        <v>23.185638764703</v>
      </c>
      <c r="G6362" s="63">
        <v>0</v>
      </c>
      <c r="H6362" s="63">
        <v>26.1</v>
      </c>
      <c r="I6362" s="98" t="str">
        <f>VLOOKUP(E6362, 'Program Data Extracts-Zip Codes'!R$52:W$5334, 6, FALSE)</f>
        <v>PGE</v>
      </c>
      <c r="J6362" s="98" t="str">
        <f>VLOOKUP(E6362, 'Program Data Extracts-Zip Codes'!R$52:W$5334, 4, FALSE)</f>
        <v>San Francisco</v>
      </c>
    </row>
    <row r="6363" spans="2:10" ht="30" x14ac:dyDescent="0.25">
      <c r="B6363" s="63">
        <v>6075015801</v>
      </c>
      <c r="C6363" s="63">
        <v>3594</v>
      </c>
      <c r="D6363" s="63" t="s">
        <v>191</v>
      </c>
      <c r="E6363" s="96">
        <v>94115</v>
      </c>
      <c r="F6363" s="63">
        <v>23.038614038169499</v>
      </c>
      <c r="G6363" s="63">
        <v>0</v>
      </c>
      <c r="H6363" s="63">
        <v>41.6</v>
      </c>
      <c r="I6363" s="98" t="str">
        <f>VLOOKUP(E6363, 'Program Data Extracts-Zip Codes'!R$52:W$5334, 6, FALSE)</f>
        <v>PGE</v>
      </c>
      <c r="J6363" s="98" t="str">
        <f>VLOOKUP(E6363, 'Program Data Extracts-Zip Codes'!R$52:W$5334, 4, FALSE)</f>
        <v>San Francisco</v>
      </c>
    </row>
    <row r="6364" spans="2:10" ht="30" x14ac:dyDescent="0.25">
      <c r="B6364" s="63">
        <v>6075012100</v>
      </c>
      <c r="C6364" s="63">
        <v>3833</v>
      </c>
      <c r="D6364" s="63" t="s">
        <v>191</v>
      </c>
      <c r="E6364" s="96">
        <v>94102</v>
      </c>
      <c r="F6364" s="63">
        <v>22.725377610256999</v>
      </c>
      <c r="G6364" s="63">
        <v>0</v>
      </c>
      <c r="H6364" s="63">
        <v>31.8</v>
      </c>
      <c r="I6364" s="98" t="str">
        <f>VLOOKUP(E6364, 'Program Data Extracts-Zip Codes'!R$52:W$5334, 6, FALSE)</f>
        <v>PGE</v>
      </c>
      <c r="J6364" s="98" t="str">
        <f>VLOOKUP(E6364, 'Program Data Extracts-Zip Codes'!R$52:W$5334, 4, FALSE)</f>
        <v>San Francisco</v>
      </c>
    </row>
    <row r="6365" spans="2:10" ht="30" x14ac:dyDescent="0.25">
      <c r="B6365" s="63">
        <v>6075022901</v>
      </c>
      <c r="C6365" s="63">
        <v>4640</v>
      </c>
      <c r="D6365" s="63" t="s">
        <v>191</v>
      </c>
      <c r="E6365" s="96">
        <v>94110</v>
      </c>
      <c r="F6365" s="63">
        <v>22.418138377113401</v>
      </c>
      <c r="G6365" s="63">
        <v>0</v>
      </c>
      <c r="H6365" s="63">
        <v>40.6</v>
      </c>
      <c r="I6365" s="98" t="str">
        <f>VLOOKUP(E6365, 'Program Data Extracts-Zip Codes'!R$52:W$5334, 6, FALSE)</f>
        <v>PGE</v>
      </c>
      <c r="J6365" s="98" t="str">
        <f>VLOOKUP(E6365, 'Program Data Extracts-Zip Codes'!R$52:W$5334, 4, FALSE)</f>
        <v>San Francisco</v>
      </c>
    </row>
    <row r="6366" spans="2:10" ht="30" x14ac:dyDescent="0.25">
      <c r="B6366" s="63">
        <v>6075012000</v>
      </c>
      <c r="C6366" s="63">
        <v>3833</v>
      </c>
      <c r="D6366" s="63" t="s">
        <v>191</v>
      </c>
      <c r="E6366" s="96">
        <v>94109</v>
      </c>
      <c r="F6366" s="63">
        <v>22.21227236615</v>
      </c>
      <c r="G6366" s="63">
        <v>0</v>
      </c>
      <c r="H6366" s="63">
        <v>42.3</v>
      </c>
      <c r="I6366" s="98" t="str">
        <f>VLOOKUP(E6366, 'Program Data Extracts-Zip Codes'!R$52:W$5334, 6, FALSE)</f>
        <v>PGE</v>
      </c>
      <c r="J6366" s="98" t="str">
        <f>VLOOKUP(E6366, 'Program Data Extracts-Zip Codes'!R$52:W$5334, 4, FALSE)</f>
        <v>San Francisco</v>
      </c>
    </row>
    <row r="6367" spans="2:10" ht="30" x14ac:dyDescent="0.25">
      <c r="B6367" s="63">
        <v>6075010600</v>
      </c>
      <c r="C6367" s="63">
        <v>3894</v>
      </c>
      <c r="D6367" s="63" t="s">
        <v>191</v>
      </c>
      <c r="E6367" s="96">
        <v>94133</v>
      </c>
      <c r="F6367" s="63">
        <v>22.1736367098869</v>
      </c>
      <c r="G6367" s="63">
        <v>0</v>
      </c>
      <c r="H6367" s="63">
        <v>46.7</v>
      </c>
      <c r="I6367" s="98" t="str">
        <f>VLOOKUP(E6367, 'Program Data Extracts-Zip Codes'!R$52:W$5334, 6, FALSE)</f>
        <v>PGE</v>
      </c>
      <c r="J6367" s="98" t="str">
        <f>VLOOKUP(E6367, 'Program Data Extracts-Zip Codes'!R$52:W$5334, 4, FALSE)</f>
        <v>San Francisco</v>
      </c>
    </row>
    <row r="6368" spans="2:10" ht="30" x14ac:dyDescent="0.25">
      <c r="B6368" s="63">
        <v>6075031400</v>
      </c>
      <c r="C6368" s="63">
        <v>6676</v>
      </c>
      <c r="D6368" s="63" t="s">
        <v>191</v>
      </c>
      <c r="E6368" s="96">
        <v>94112</v>
      </c>
      <c r="F6368" s="63">
        <v>21.403358826998399</v>
      </c>
      <c r="G6368" s="63">
        <v>0</v>
      </c>
      <c r="H6368" s="63">
        <v>42.4</v>
      </c>
      <c r="I6368" s="98" t="str">
        <f>VLOOKUP(E6368, 'Program Data Extracts-Zip Codes'!R$52:W$5334, 6, FALSE)</f>
        <v>PGE</v>
      </c>
      <c r="J6368" s="98" t="str">
        <f>VLOOKUP(E6368, 'Program Data Extracts-Zip Codes'!R$52:W$5334, 4, FALSE)</f>
        <v>San Francisco</v>
      </c>
    </row>
    <row r="6369" spans="2:10" ht="30" x14ac:dyDescent="0.25">
      <c r="B6369" s="63">
        <v>6075033201</v>
      </c>
      <c r="C6369" s="63">
        <v>3683</v>
      </c>
      <c r="D6369" s="63" t="s">
        <v>191</v>
      </c>
      <c r="E6369" s="96">
        <v>94132</v>
      </c>
      <c r="F6369" s="63">
        <v>21.382758372779598</v>
      </c>
      <c r="G6369" s="63">
        <v>0</v>
      </c>
      <c r="H6369" s="63">
        <v>69.400000000000006</v>
      </c>
      <c r="I6369" s="98" t="str">
        <f>VLOOKUP(E6369, 'Program Data Extracts-Zip Codes'!R$52:W$5334, 6, FALSE)</f>
        <v>PGE</v>
      </c>
      <c r="J6369" s="98" t="str">
        <f>VLOOKUP(E6369, 'Program Data Extracts-Zip Codes'!R$52:W$5334, 4, FALSE)</f>
        <v>San Francisco</v>
      </c>
    </row>
    <row r="6370" spans="2:10" ht="30" x14ac:dyDescent="0.25">
      <c r="B6370" s="63">
        <v>6075022803</v>
      </c>
      <c r="C6370" s="63">
        <v>4595</v>
      </c>
      <c r="D6370" s="63" t="s">
        <v>191</v>
      </c>
      <c r="E6370" s="96">
        <v>94110</v>
      </c>
      <c r="F6370" s="63">
        <v>21.105947671690199</v>
      </c>
      <c r="G6370" s="63">
        <v>0</v>
      </c>
      <c r="H6370" s="63">
        <v>29.8</v>
      </c>
      <c r="I6370" s="98" t="str">
        <f>VLOOKUP(E6370, 'Program Data Extracts-Zip Codes'!R$52:W$5334, 6, FALSE)</f>
        <v>PGE</v>
      </c>
      <c r="J6370" s="98" t="str">
        <f>VLOOKUP(E6370, 'Program Data Extracts-Zip Codes'!R$52:W$5334, 4, FALSE)</f>
        <v>San Francisco</v>
      </c>
    </row>
    <row r="6371" spans="2:10" ht="30" x14ac:dyDescent="0.25">
      <c r="B6371" s="63">
        <v>6075033204</v>
      </c>
      <c r="C6371" s="63">
        <v>3821</v>
      </c>
      <c r="D6371" s="63" t="s">
        <v>191</v>
      </c>
      <c r="E6371" s="96">
        <v>94132</v>
      </c>
      <c r="F6371" s="63">
        <v>21.0601583735221</v>
      </c>
      <c r="G6371" s="63">
        <v>0</v>
      </c>
      <c r="H6371" s="63">
        <v>51.7</v>
      </c>
      <c r="I6371" s="98" t="str">
        <f>VLOOKUP(E6371, 'Program Data Extracts-Zip Codes'!R$52:W$5334, 6, FALSE)</f>
        <v>PGE</v>
      </c>
      <c r="J6371" s="98" t="str">
        <f>VLOOKUP(E6371, 'Program Data Extracts-Zip Codes'!R$52:W$5334, 4, FALSE)</f>
        <v>San Francisco</v>
      </c>
    </row>
    <row r="6372" spans="2:10" ht="30" x14ac:dyDescent="0.25">
      <c r="B6372" s="63">
        <v>6075025900</v>
      </c>
      <c r="C6372" s="63">
        <v>4261</v>
      </c>
      <c r="D6372" s="63" t="s">
        <v>191</v>
      </c>
      <c r="E6372" s="96">
        <v>94134</v>
      </c>
      <c r="F6372" s="63">
        <v>20.824797419580101</v>
      </c>
      <c r="G6372" s="63">
        <v>0</v>
      </c>
      <c r="H6372" s="63">
        <v>16.100000000000001</v>
      </c>
      <c r="I6372" s="98" t="str">
        <f>VLOOKUP(E6372, 'Program Data Extracts-Zip Codes'!R$52:W$5334, 6, FALSE)</f>
        <v>PGE</v>
      </c>
      <c r="J6372" s="98" t="str">
        <f>VLOOKUP(E6372, 'Program Data Extracts-Zip Codes'!R$52:W$5334, 4, FALSE)</f>
        <v>San Francisco</v>
      </c>
    </row>
    <row r="6373" spans="2:10" ht="30" x14ac:dyDescent="0.25">
      <c r="B6373" s="63">
        <v>6075025500</v>
      </c>
      <c r="C6373" s="63">
        <v>8471</v>
      </c>
      <c r="D6373" s="63" t="s">
        <v>191</v>
      </c>
      <c r="E6373" s="96">
        <v>94112</v>
      </c>
      <c r="F6373" s="63">
        <v>20.772002051523899</v>
      </c>
      <c r="G6373" s="63">
        <v>0</v>
      </c>
      <c r="H6373" s="63">
        <v>24.9</v>
      </c>
      <c r="I6373" s="98" t="str">
        <f>VLOOKUP(E6373, 'Program Data Extracts-Zip Codes'!R$52:W$5334, 6, FALSE)</f>
        <v>PGE</v>
      </c>
      <c r="J6373" s="98" t="str">
        <f>VLOOKUP(E6373, 'Program Data Extracts-Zip Codes'!R$52:W$5334, 4, FALSE)</f>
        <v>San Francisco</v>
      </c>
    </row>
    <row r="6374" spans="2:10" ht="30" x14ac:dyDescent="0.25">
      <c r="B6374" s="63">
        <v>6075011100</v>
      </c>
      <c r="C6374" s="63">
        <v>5164</v>
      </c>
      <c r="D6374" s="63" t="s">
        <v>191</v>
      </c>
      <c r="E6374" s="96">
        <v>94109</v>
      </c>
      <c r="F6374" s="63">
        <v>20.154840230255498</v>
      </c>
      <c r="G6374" s="63">
        <v>0</v>
      </c>
      <c r="H6374" s="63">
        <v>20</v>
      </c>
      <c r="I6374" s="98" t="str">
        <f>VLOOKUP(E6374, 'Program Data Extracts-Zip Codes'!R$52:W$5334, 6, FALSE)</f>
        <v>PGE</v>
      </c>
      <c r="J6374" s="98" t="str">
        <f>VLOOKUP(E6374, 'Program Data Extracts-Zip Codes'!R$52:W$5334, 4, FALSE)</f>
        <v>San Francisco</v>
      </c>
    </row>
    <row r="6375" spans="2:10" ht="30" x14ac:dyDescent="0.25">
      <c r="B6375" s="63">
        <v>6075031202</v>
      </c>
      <c r="C6375" s="63">
        <v>3137</v>
      </c>
      <c r="D6375" s="63" t="s">
        <v>191</v>
      </c>
      <c r="E6375" s="96">
        <v>94112</v>
      </c>
      <c r="F6375" s="63">
        <v>20.1303744596451</v>
      </c>
      <c r="G6375" s="63">
        <v>0</v>
      </c>
      <c r="H6375" s="63">
        <v>20.6</v>
      </c>
      <c r="I6375" s="98" t="str">
        <f>VLOOKUP(E6375, 'Program Data Extracts-Zip Codes'!R$52:W$5334, 6, FALSE)</f>
        <v>PGE</v>
      </c>
      <c r="J6375" s="98" t="str">
        <f>VLOOKUP(E6375, 'Program Data Extracts-Zip Codes'!R$52:W$5334, 4, FALSE)</f>
        <v>San Francisco</v>
      </c>
    </row>
    <row r="6376" spans="2:10" ht="30" x14ac:dyDescent="0.25">
      <c r="B6376" s="63">
        <v>6075010800</v>
      </c>
      <c r="C6376" s="63">
        <v>4578</v>
      </c>
      <c r="D6376" s="63" t="s">
        <v>191</v>
      </c>
      <c r="E6376" s="96">
        <v>94133</v>
      </c>
      <c r="F6376" s="63">
        <v>20.010150566971401</v>
      </c>
      <c r="G6376" s="63">
        <v>0</v>
      </c>
      <c r="H6376" s="63">
        <v>28.2</v>
      </c>
      <c r="I6376" s="98" t="str">
        <f>VLOOKUP(E6376, 'Program Data Extracts-Zip Codes'!R$52:W$5334, 6, FALSE)</f>
        <v>PGE</v>
      </c>
      <c r="J6376" s="98" t="str">
        <f>VLOOKUP(E6376, 'Program Data Extracts-Zip Codes'!R$52:W$5334, 4, FALSE)</f>
        <v>San Francisco</v>
      </c>
    </row>
    <row r="6377" spans="2:10" ht="30" x14ac:dyDescent="0.25">
      <c r="B6377" s="63">
        <v>6075016200</v>
      </c>
      <c r="C6377" s="63">
        <v>2541</v>
      </c>
      <c r="D6377" s="63" t="s">
        <v>191</v>
      </c>
      <c r="E6377" s="96">
        <v>94102</v>
      </c>
      <c r="F6377" s="63">
        <v>19.558000133284398</v>
      </c>
      <c r="G6377" s="63">
        <v>0</v>
      </c>
      <c r="H6377" s="63">
        <v>26.3</v>
      </c>
      <c r="I6377" s="98" t="str">
        <f>VLOOKUP(E6377, 'Program Data Extracts-Zip Codes'!R$52:W$5334, 6, FALSE)</f>
        <v>PGE</v>
      </c>
      <c r="J6377" s="98" t="str">
        <f>VLOOKUP(E6377, 'Program Data Extracts-Zip Codes'!R$52:W$5334, 4, FALSE)</f>
        <v>San Francisco</v>
      </c>
    </row>
    <row r="6378" spans="2:10" ht="30" x14ac:dyDescent="0.25">
      <c r="B6378" s="63">
        <v>6075025403</v>
      </c>
      <c r="C6378" s="63">
        <v>4267</v>
      </c>
      <c r="D6378" s="63" t="s">
        <v>191</v>
      </c>
      <c r="E6378" s="96">
        <v>94110</v>
      </c>
      <c r="F6378" s="63">
        <v>19.329458198597901</v>
      </c>
      <c r="G6378" s="63">
        <v>0</v>
      </c>
      <c r="H6378" s="63">
        <v>33.200000000000003</v>
      </c>
      <c r="I6378" s="98" t="str">
        <f>VLOOKUP(E6378, 'Program Data Extracts-Zip Codes'!R$52:W$5334, 6, FALSE)</f>
        <v>PGE</v>
      </c>
      <c r="J6378" s="98" t="str">
        <f>VLOOKUP(E6378, 'Program Data Extracts-Zip Codes'!R$52:W$5334, 4, FALSE)</f>
        <v>San Francisco</v>
      </c>
    </row>
    <row r="6379" spans="2:10" ht="30" x14ac:dyDescent="0.25">
      <c r="B6379" s="63">
        <v>6075011800</v>
      </c>
      <c r="C6379" s="63">
        <v>1500</v>
      </c>
      <c r="D6379" s="63" t="s">
        <v>191</v>
      </c>
      <c r="E6379" s="96">
        <v>94108</v>
      </c>
      <c r="F6379" s="63">
        <v>19.195936267262798</v>
      </c>
      <c r="G6379" s="63">
        <v>0</v>
      </c>
      <c r="H6379" s="63">
        <v>64.400000000000006</v>
      </c>
      <c r="I6379" s="98" t="str">
        <f>VLOOKUP(E6379, 'Program Data Extracts-Zip Codes'!R$52:W$5334, 6, FALSE)</f>
        <v>PGE</v>
      </c>
      <c r="J6379" s="98" t="str">
        <f>VLOOKUP(E6379, 'Program Data Extracts-Zip Codes'!R$52:W$5334, 4, FALSE)</f>
        <v>San Francisco</v>
      </c>
    </row>
    <row r="6380" spans="2:10" ht="30" x14ac:dyDescent="0.25">
      <c r="B6380" s="63">
        <v>6075016000</v>
      </c>
      <c r="C6380" s="63">
        <v>2465</v>
      </c>
      <c r="D6380" s="63" t="s">
        <v>191</v>
      </c>
      <c r="E6380" s="96">
        <v>94102</v>
      </c>
      <c r="F6380" s="63">
        <v>18.989283425384201</v>
      </c>
      <c r="G6380" s="63">
        <v>0</v>
      </c>
      <c r="H6380" s="63">
        <v>30.3</v>
      </c>
      <c r="I6380" s="98" t="str">
        <f>VLOOKUP(E6380, 'Program Data Extracts-Zip Codes'!R$52:W$5334, 6, FALSE)</f>
        <v>PGE</v>
      </c>
      <c r="J6380" s="98" t="str">
        <f>VLOOKUP(E6380, 'Program Data Extracts-Zip Codes'!R$52:W$5334, 4, FALSE)</f>
        <v>San Francisco</v>
      </c>
    </row>
    <row r="6381" spans="2:10" ht="30" x14ac:dyDescent="0.25">
      <c r="B6381" s="63">
        <v>6075015900</v>
      </c>
      <c r="C6381" s="63">
        <v>4350</v>
      </c>
      <c r="D6381" s="63" t="s">
        <v>191</v>
      </c>
      <c r="E6381" s="96">
        <v>94115</v>
      </c>
      <c r="F6381" s="63">
        <v>18.798645140814799</v>
      </c>
      <c r="G6381" s="63">
        <v>0</v>
      </c>
      <c r="H6381" s="63">
        <v>37.6</v>
      </c>
      <c r="I6381" s="98" t="str">
        <f>VLOOKUP(E6381, 'Program Data Extracts-Zip Codes'!R$52:W$5334, 6, FALSE)</f>
        <v>PGE</v>
      </c>
      <c r="J6381" s="98" t="str">
        <f>VLOOKUP(E6381, 'Program Data Extracts-Zip Codes'!R$52:W$5334, 4, FALSE)</f>
        <v>San Francisco</v>
      </c>
    </row>
    <row r="6382" spans="2:10" ht="30" x14ac:dyDescent="0.25">
      <c r="B6382" s="63">
        <v>6075031302</v>
      </c>
      <c r="C6382" s="63">
        <v>5495</v>
      </c>
      <c r="D6382" s="63" t="s">
        <v>191</v>
      </c>
      <c r="E6382" s="96">
        <v>94132</v>
      </c>
      <c r="F6382" s="63">
        <v>18.643746107877998</v>
      </c>
      <c r="G6382" s="63">
        <v>0</v>
      </c>
      <c r="H6382" s="63">
        <v>36.299999999999997</v>
      </c>
      <c r="I6382" s="98" t="str">
        <f>VLOOKUP(E6382, 'Program Data Extracts-Zip Codes'!R$52:W$5334, 6, FALSE)</f>
        <v>PGE</v>
      </c>
      <c r="J6382" s="98" t="str">
        <f>VLOOKUP(E6382, 'Program Data Extracts-Zip Codes'!R$52:W$5334, 4, FALSE)</f>
        <v>San Francisco</v>
      </c>
    </row>
    <row r="6383" spans="2:10" ht="30" x14ac:dyDescent="0.25">
      <c r="B6383" s="63">
        <v>6075010100</v>
      </c>
      <c r="C6383" s="63">
        <v>3739</v>
      </c>
      <c r="D6383" s="63" t="s">
        <v>191</v>
      </c>
      <c r="E6383" s="96">
        <v>94133</v>
      </c>
      <c r="F6383" s="63">
        <v>18.570255613989399</v>
      </c>
      <c r="G6383" s="63">
        <v>0</v>
      </c>
      <c r="H6383" s="63">
        <v>36.4</v>
      </c>
      <c r="I6383" s="98" t="str">
        <f>VLOOKUP(E6383, 'Program Data Extracts-Zip Codes'!R$52:W$5334, 6, FALSE)</f>
        <v>PGE</v>
      </c>
      <c r="J6383" s="98" t="str">
        <f>VLOOKUP(E6383, 'Program Data Extracts-Zip Codes'!R$52:W$5334, 4, FALSE)</f>
        <v>San Francisco</v>
      </c>
    </row>
    <row r="6384" spans="2:10" ht="30" x14ac:dyDescent="0.25">
      <c r="B6384" s="63">
        <v>6075026004</v>
      </c>
      <c r="C6384" s="63">
        <v>4315</v>
      </c>
      <c r="D6384" s="63" t="s">
        <v>191</v>
      </c>
      <c r="E6384" s="96">
        <v>94112</v>
      </c>
      <c r="F6384" s="63">
        <v>18.510767349297701</v>
      </c>
      <c r="G6384" s="63">
        <v>0</v>
      </c>
      <c r="H6384" s="63">
        <v>33.6</v>
      </c>
      <c r="I6384" s="98" t="str">
        <f>VLOOKUP(E6384, 'Program Data Extracts-Zip Codes'!R$52:W$5334, 6, FALSE)</f>
        <v>PGE</v>
      </c>
      <c r="J6384" s="98" t="str">
        <f>VLOOKUP(E6384, 'Program Data Extracts-Zip Codes'!R$52:W$5334, 4, FALSE)</f>
        <v>San Francisco</v>
      </c>
    </row>
    <row r="6385" spans="2:10" ht="30" x14ac:dyDescent="0.25">
      <c r="B6385" s="63">
        <v>6075010300</v>
      </c>
      <c r="C6385" s="63">
        <v>3852</v>
      </c>
      <c r="D6385" s="63" t="s">
        <v>191</v>
      </c>
      <c r="E6385" s="96">
        <v>94133</v>
      </c>
      <c r="F6385" s="63">
        <v>18.459309912659499</v>
      </c>
      <c r="G6385" s="63">
        <v>0</v>
      </c>
      <c r="H6385" s="63">
        <v>33.5</v>
      </c>
      <c r="I6385" s="98" t="str">
        <f>VLOOKUP(E6385, 'Program Data Extracts-Zip Codes'!R$52:W$5334, 6, FALSE)</f>
        <v>PGE</v>
      </c>
      <c r="J6385" s="98" t="str">
        <f>VLOOKUP(E6385, 'Program Data Extracts-Zip Codes'!R$52:W$5334, 4, FALSE)</f>
        <v>San Francisco</v>
      </c>
    </row>
    <row r="6386" spans="2:10" ht="30" x14ac:dyDescent="0.25">
      <c r="B6386" s="63">
        <v>6075060700</v>
      </c>
      <c r="C6386" s="63">
        <v>9083</v>
      </c>
      <c r="D6386" s="63" t="s">
        <v>191</v>
      </c>
      <c r="E6386" s="96">
        <v>94158</v>
      </c>
      <c r="F6386" s="63">
        <v>18.371837611294101</v>
      </c>
      <c r="G6386" s="63">
        <v>0</v>
      </c>
      <c r="H6386" s="63">
        <v>23.7</v>
      </c>
      <c r="I6386" s="98" t="str">
        <f>VLOOKUP(E6386, 'Program Data Extracts-Zip Codes'!R$52:W$5334, 6, FALSE)</f>
        <v>PGE</v>
      </c>
      <c r="J6386" s="98" t="str">
        <f>VLOOKUP(E6386, 'Program Data Extracts-Zip Codes'!R$52:W$5334, 4, FALSE)</f>
        <v>San Francisco</v>
      </c>
    </row>
    <row r="6387" spans="2:10" ht="30" x14ac:dyDescent="0.25">
      <c r="B6387" s="63">
        <v>6075026200</v>
      </c>
      <c r="C6387" s="63">
        <v>7564</v>
      </c>
      <c r="D6387" s="63" t="s">
        <v>191</v>
      </c>
      <c r="E6387" s="96">
        <v>94112</v>
      </c>
      <c r="F6387" s="63">
        <v>17.791473247420399</v>
      </c>
      <c r="G6387" s="63">
        <v>0</v>
      </c>
      <c r="H6387" s="63">
        <v>32.799999999999997</v>
      </c>
      <c r="I6387" s="98" t="str">
        <f>VLOOKUP(E6387, 'Program Data Extracts-Zip Codes'!R$52:W$5334, 6, FALSE)</f>
        <v>PGE</v>
      </c>
      <c r="J6387" s="98" t="str">
        <f>VLOOKUP(E6387, 'Program Data Extracts-Zip Codes'!R$52:W$5334, 4, FALSE)</f>
        <v>San Francisco</v>
      </c>
    </row>
    <row r="6388" spans="2:10" ht="30" x14ac:dyDescent="0.25">
      <c r="B6388" s="63">
        <v>6075025200</v>
      </c>
      <c r="C6388" s="63">
        <v>5369</v>
      </c>
      <c r="D6388" s="63" t="s">
        <v>191</v>
      </c>
      <c r="E6388" s="96">
        <v>94110</v>
      </c>
      <c r="F6388" s="63">
        <v>17.584700056561299</v>
      </c>
      <c r="G6388" s="63">
        <v>0</v>
      </c>
      <c r="H6388" s="63">
        <v>19.100000000000001</v>
      </c>
      <c r="I6388" s="98" t="str">
        <f>VLOOKUP(E6388, 'Program Data Extracts-Zip Codes'!R$52:W$5334, 6, FALSE)</f>
        <v>PGE</v>
      </c>
      <c r="J6388" s="98" t="str">
        <f>VLOOKUP(E6388, 'Program Data Extracts-Zip Codes'!R$52:W$5334, 4, FALSE)</f>
        <v>San Francisco</v>
      </c>
    </row>
    <row r="6389" spans="2:10" ht="30" x14ac:dyDescent="0.25">
      <c r="B6389" s="63">
        <v>6075025402</v>
      </c>
      <c r="C6389" s="63">
        <v>2912</v>
      </c>
      <c r="D6389" s="63" t="s">
        <v>191</v>
      </c>
      <c r="E6389" s="96">
        <v>94110</v>
      </c>
      <c r="F6389" s="63">
        <v>17.408216321763501</v>
      </c>
      <c r="G6389" s="63">
        <v>0</v>
      </c>
      <c r="H6389" s="63">
        <v>17.7</v>
      </c>
      <c r="I6389" s="98" t="str">
        <f>VLOOKUP(E6389, 'Program Data Extracts-Zip Codes'!R$52:W$5334, 6, FALSE)</f>
        <v>PGE</v>
      </c>
      <c r="J6389" s="98" t="str">
        <f>VLOOKUP(E6389, 'Program Data Extracts-Zip Codes'!R$52:W$5334, 4, FALSE)</f>
        <v>San Francisco</v>
      </c>
    </row>
    <row r="6390" spans="2:10" ht="30" x14ac:dyDescent="0.25">
      <c r="B6390" s="63">
        <v>6075022702</v>
      </c>
      <c r="C6390" s="63">
        <v>2060</v>
      </c>
      <c r="D6390" s="63" t="s">
        <v>191</v>
      </c>
      <c r="E6390" s="96">
        <v>94107</v>
      </c>
      <c r="F6390" s="63">
        <v>17.4008992205951</v>
      </c>
      <c r="G6390" s="63">
        <v>0</v>
      </c>
      <c r="H6390" s="63">
        <v>5.7</v>
      </c>
      <c r="I6390" s="98" t="str">
        <f>VLOOKUP(E6390, 'Program Data Extracts-Zip Codes'!R$52:W$5334, 6, FALSE)</f>
        <v>PGE</v>
      </c>
      <c r="J6390" s="98" t="str">
        <f>VLOOKUP(E6390, 'Program Data Extracts-Zip Codes'!R$52:W$5334, 4, FALSE)</f>
        <v>San Francisco</v>
      </c>
    </row>
    <row r="6391" spans="2:10" ht="30" x14ac:dyDescent="0.25">
      <c r="B6391" s="63">
        <v>6075016300</v>
      </c>
      <c r="C6391" s="63">
        <v>4293</v>
      </c>
      <c r="D6391" s="63" t="s">
        <v>191</v>
      </c>
      <c r="E6391" s="96">
        <v>94102</v>
      </c>
      <c r="F6391" s="63">
        <v>17.179308731554801</v>
      </c>
      <c r="G6391" s="63">
        <v>0</v>
      </c>
      <c r="H6391" s="63">
        <v>23.8</v>
      </c>
      <c r="I6391" s="98" t="str">
        <f>VLOOKUP(E6391, 'Program Data Extracts-Zip Codes'!R$52:W$5334, 6, FALSE)</f>
        <v>PGE</v>
      </c>
      <c r="J6391" s="98" t="str">
        <f>VLOOKUP(E6391, 'Program Data Extracts-Zip Codes'!R$52:W$5334, 4, FALSE)</f>
        <v>San Francisco</v>
      </c>
    </row>
    <row r="6392" spans="2:10" ht="30" x14ac:dyDescent="0.25">
      <c r="B6392" s="63">
        <v>6075010500</v>
      </c>
      <c r="C6392" s="63">
        <v>2685</v>
      </c>
      <c r="D6392" s="63" t="s">
        <v>191</v>
      </c>
      <c r="E6392" s="96">
        <v>94111</v>
      </c>
      <c r="F6392" s="63">
        <v>17.0957635526898</v>
      </c>
      <c r="G6392" s="63">
        <v>0</v>
      </c>
      <c r="H6392" s="63">
        <v>23</v>
      </c>
      <c r="I6392" s="98" t="str">
        <f>VLOOKUP(E6392, 'Program Data Extracts-Zip Codes'!R$52:W$5334, 6, FALSE)</f>
        <v>PGE</v>
      </c>
      <c r="J6392" s="98" t="str">
        <f>VLOOKUP(E6392, 'Program Data Extracts-Zip Codes'!R$52:W$5334, 4, FALSE)</f>
        <v>San Francisco</v>
      </c>
    </row>
    <row r="6393" spans="2:10" ht="30" x14ac:dyDescent="0.25">
      <c r="B6393" s="63">
        <v>6075011000</v>
      </c>
      <c r="C6393" s="63">
        <v>4827</v>
      </c>
      <c r="D6393" s="63" t="s">
        <v>191</v>
      </c>
      <c r="E6393" s="96">
        <v>94109</v>
      </c>
      <c r="F6393" s="63">
        <v>16.916764379786699</v>
      </c>
      <c r="G6393" s="63">
        <v>0</v>
      </c>
      <c r="H6393" s="63">
        <v>23.5</v>
      </c>
      <c r="I6393" s="98" t="str">
        <f>VLOOKUP(E6393, 'Program Data Extracts-Zip Codes'!R$52:W$5334, 6, FALSE)</f>
        <v>PGE</v>
      </c>
      <c r="J6393" s="98" t="str">
        <f>VLOOKUP(E6393, 'Program Data Extracts-Zip Codes'!R$52:W$5334, 4, FALSE)</f>
        <v>San Francisco</v>
      </c>
    </row>
    <row r="6394" spans="2:10" ht="30" x14ac:dyDescent="0.25">
      <c r="B6394" s="63">
        <v>6075047902</v>
      </c>
      <c r="C6394" s="63">
        <v>3536</v>
      </c>
      <c r="D6394" s="63" t="s">
        <v>191</v>
      </c>
      <c r="E6394" s="96">
        <v>94121</v>
      </c>
      <c r="F6394" s="63">
        <v>16.675725932170799</v>
      </c>
      <c r="G6394" s="63">
        <v>0</v>
      </c>
      <c r="H6394" s="63">
        <v>26.6</v>
      </c>
      <c r="I6394" s="98" t="str">
        <f>VLOOKUP(E6394, 'Program Data Extracts-Zip Codes'!R$52:W$5334, 6, FALSE)</f>
        <v>PGE</v>
      </c>
      <c r="J6394" s="98" t="str">
        <f>VLOOKUP(E6394, 'Program Data Extracts-Zip Codes'!R$52:W$5334, 4, FALSE)</f>
        <v>San Francisco</v>
      </c>
    </row>
    <row r="6395" spans="2:10" ht="30" x14ac:dyDescent="0.25">
      <c r="B6395" s="63">
        <v>6075061500</v>
      </c>
      <c r="C6395" s="63">
        <v>11502</v>
      </c>
      <c r="D6395" s="63" t="s">
        <v>191</v>
      </c>
      <c r="E6395" s="96">
        <v>94105</v>
      </c>
      <c r="F6395" s="63">
        <v>16.587948741050099</v>
      </c>
      <c r="G6395" s="63">
        <v>0</v>
      </c>
      <c r="H6395" s="63">
        <v>19</v>
      </c>
      <c r="I6395" s="98" t="str">
        <f>VLOOKUP(E6395, 'Program Data Extracts-Zip Codes'!R$52:W$5334, 6, FALSE)</f>
        <v>PGE</v>
      </c>
      <c r="J6395" s="98" t="str">
        <f>VLOOKUP(E6395, 'Program Data Extracts-Zip Codes'!R$52:W$5334, 4, FALSE)</f>
        <v>San Francisco</v>
      </c>
    </row>
    <row r="6396" spans="2:10" ht="30" x14ac:dyDescent="0.25">
      <c r="B6396" s="63">
        <v>6075025401</v>
      </c>
      <c r="C6396" s="63">
        <v>3404</v>
      </c>
      <c r="D6396" s="63" t="s">
        <v>191</v>
      </c>
      <c r="E6396" s="96">
        <v>94110</v>
      </c>
      <c r="F6396" s="63">
        <v>16.538759522523101</v>
      </c>
      <c r="G6396" s="63">
        <v>0</v>
      </c>
      <c r="H6396" s="63">
        <v>30.8</v>
      </c>
      <c r="I6396" s="98" t="str">
        <f>VLOOKUP(E6396, 'Program Data Extracts-Zip Codes'!R$52:W$5334, 6, FALSE)</f>
        <v>PGE</v>
      </c>
      <c r="J6396" s="98" t="str">
        <f>VLOOKUP(E6396, 'Program Data Extracts-Zip Codes'!R$52:W$5334, 4, FALSE)</f>
        <v>San Francisco</v>
      </c>
    </row>
    <row r="6397" spans="2:10" ht="30" x14ac:dyDescent="0.25">
      <c r="B6397" s="63">
        <v>6075015500</v>
      </c>
      <c r="C6397" s="63">
        <v>3622</v>
      </c>
      <c r="D6397" s="63" t="s">
        <v>191</v>
      </c>
      <c r="E6397" s="96">
        <v>94115</v>
      </c>
      <c r="F6397" s="63">
        <v>16.4230758287936</v>
      </c>
      <c r="G6397" s="63">
        <v>0</v>
      </c>
      <c r="H6397" s="63">
        <v>30.5</v>
      </c>
      <c r="I6397" s="98" t="str">
        <f>VLOOKUP(E6397, 'Program Data Extracts-Zip Codes'!R$52:W$5334, 6, FALSE)</f>
        <v>PGE</v>
      </c>
      <c r="J6397" s="98" t="str">
        <f>VLOOKUP(E6397, 'Program Data Extracts-Zip Codes'!R$52:W$5334, 4, FALSE)</f>
        <v>San Francisco</v>
      </c>
    </row>
    <row r="6398" spans="2:10" ht="30" x14ac:dyDescent="0.25">
      <c r="B6398" s="63">
        <v>6075040100</v>
      </c>
      <c r="C6398" s="63">
        <v>4088</v>
      </c>
      <c r="D6398" s="63" t="s">
        <v>191</v>
      </c>
      <c r="E6398" s="96">
        <v>94118</v>
      </c>
      <c r="F6398" s="63">
        <v>16.354543889444301</v>
      </c>
      <c r="G6398" s="63">
        <v>0</v>
      </c>
      <c r="H6398" s="63">
        <v>24.4</v>
      </c>
      <c r="I6398" s="98" t="str">
        <f>VLOOKUP(E6398, 'Program Data Extracts-Zip Codes'!R$52:W$5334, 6, FALSE)</f>
        <v>PGE</v>
      </c>
      <c r="J6398" s="98" t="str">
        <f>VLOOKUP(E6398, 'Program Data Extracts-Zip Codes'!R$52:W$5334, 4, FALSE)</f>
        <v>San Francisco</v>
      </c>
    </row>
    <row r="6399" spans="2:10" ht="30" x14ac:dyDescent="0.25">
      <c r="B6399" s="63">
        <v>6075033203</v>
      </c>
      <c r="C6399" s="63">
        <v>3472</v>
      </c>
      <c r="D6399" s="63" t="s">
        <v>191</v>
      </c>
      <c r="E6399" s="96">
        <v>94132</v>
      </c>
      <c r="F6399" s="63">
        <v>16.3439252386489</v>
      </c>
      <c r="G6399" s="63">
        <v>0</v>
      </c>
      <c r="H6399" s="63">
        <v>38.299999999999997</v>
      </c>
      <c r="I6399" s="98" t="str">
        <f>VLOOKUP(E6399, 'Program Data Extracts-Zip Codes'!R$52:W$5334, 6, FALSE)</f>
        <v>PGE</v>
      </c>
      <c r="J6399" s="98" t="str">
        <f>VLOOKUP(E6399, 'Program Data Extracts-Zip Codes'!R$52:W$5334, 4, FALSE)</f>
        <v>San Francisco</v>
      </c>
    </row>
    <row r="6400" spans="2:10" ht="30" x14ac:dyDescent="0.25">
      <c r="B6400" s="63">
        <v>6075022704</v>
      </c>
      <c r="C6400" s="63">
        <v>3122</v>
      </c>
      <c r="D6400" s="63" t="s">
        <v>191</v>
      </c>
      <c r="E6400" s="96">
        <v>94107</v>
      </c>
      <c r="F6400" s="63">
        <v>16.075201353528801</v>
      </c>
      <c r="G6400" s="63">
        <v>0</v>
      </c>
      <c r="H6400" s="63">
        <v>9.6</v>
      </c>
      <c r="I6400" s="98" t="str">
        <f>VLOOKUP(E6400, 'Program Data Extracts-Zip Codes'!R$52:W$5334, 6, FALSE)</f>
        <v>PGE</v>
      </c>
      <c r="J6400" s="98" t="str">
        <f>VLOOKUP(E6400, 'Program Data Extracts-Zip Codes'!R$52:W$5334, 4, FALSE)</f>
        <v>San Francisco</v>
      </c>
    </row>
    <row r="6401" spans="2:10" ht="30" x14ac:dyDescent="0.25">
      <c r="B6401" s="63">
        <v>6075047801</v>
      </c>
      <c r="C6401" s="63">
        <v>4005</v>
      </c>
      <c r="D6401" s="63" t="s">
        <v>191</v>
      </c>
      <c r="E6401" s="96">
        <v>94121</v>
      </c>
      <c r="F6401" s="63">
        <v>16.0205143399149</v>
      </c>
      <c r="G6401" s="63">
        <v>0</v>
      </c>
      <c r="H6401" s="63">
        <v>27.5</v>
      </c>
      <c r="I6401" s="98" t="str">
        <f>VLOOKUP(E6401, 'Program Data Extracts-Zip Codes'!R$52:W$5334, 6, FALSE)</f>
        <v>PGE</v>
      </c>
      <c r="J6401" s="98" t="str">
        <f>VLOOKUP(E6401, 'Program Data Extracts-Zip Codes'!R$52:W$5334, 4, FALSE)</f>
        <v>San Francisco</v>
      </c>
    </row>
    <row r="6402" spans="2:10" ht="30" x14ac:dyDescent="0.25">
      <c r="B6402" s="63">
        <v>6075011901</v>
      </c>
      <c r="C6402" s="63">
        <v>2408</v>
      </c>
      <c r="D6402" s="63" t="s">
        <v>191</v>
      </c>
      <c r="E6402" s="96">
        <v>94108</v>
      </c>
      <c r="F6402" s="63">
        <v>15.7916054060089</v>
      </c>
      <c r="G6402" s="63">
        <v>0</v>
      </c>
      <c r="H6402" s="63">
        <v>25.1</v>
      </c>
      <c r="I6402" s="98" t="str">
        <f>VLOOKUP(E6402, 'Program Data Extracts-Zip Codes'!R$52:W$5334, 6, FALSE)</f>
        <v>PGE</v>
      </c>
      <c r="J6402" s="98" t="str">
        <f>VLOOKUP(E6402, 'Program Data Extracts-Zip Codes'!R$52:W$5334, 4, FALSE)</f>
        <v>San Francisco</v>
      </c>
    </row>
    <row r="6403" spans="2:10" ht="30" x14ac:dyDescent="0.25">
      <c r="B6403" s="63">
        <v>6075060400</v>
      </c>
      <c r="C6403" s="63">
        <v>1689</v>
      </c>
      <c r="D6403" s="63" t="s">
        <v>191</v>
      </c>
      <c r="E6403" s="96">
        <v>94132</v>
      </c>
      <c r="F6403" s="63">
        <v>15.629077283081401</v>
      </c>
      <c r="G6403" s="63">
        <v>0</v>
      </c>
      <c r="H6403" s="63">
        <v>39.5</v>
      </c>
      <c r="I6403" s="98" t="str">
        <f>VLOOKUP(E6403, 'Program Data Extracts-Zip Codes'!R$52:W$5334, 6, FALSE)</f>
        <v>PGE</v>
      </c>
      <c r="J6403" s="98" t="str">
        <f>VLOOKUP(E6403, 'Program Data Extracts-Zip Codes'!R$52:W$5334, 4, FALSE)</f>
        <v>San Francisco</v>
      </c>
    </row>
    <row r="6404" spans="2:10" ht="30" x14ac:dyDescent="0.25">
      <c r="B6404" s="63">
        <v>6075026301</v>
      </c>
      <c r="C6404" s="63">
        <v>4875</v>
      </c>
      <c r="D6404" s="63" t="s">
        <v>191</v>
      </c>
      <c r="E6404" s="96">
        <v>94112</v>
      </c>
      <c r="F6404" s="63">
        <v>15.312053897665701</v>
      </c>
      <c r="G6404" s="63">
        <v>0</v>
      </c>
      <c r="H6404" s="63">
        <v>37.4</v>
      </c>
      <c r="I6404" s="98" t="str">
        <f>VLOOKUP(E6404, 'Program Data Extracts-Zip Codes'!R$52:W$5334, 6, FALSE)</f>
        <v>PGE</v>
      </c>
      <c r="J6404" s="98" t="str">
        <f>VLOOKUP(E6404, 'Program Data Extracts-Zip Codes'!R$52:W$5334, 4, FALSE)</f>
        <v>San Francisco</v>
      </c>
    </row>
    <row r="6405" spans="2:10" ht="30" x14ac:dyDescent="0.25">
      <c r="B6405" s="63">
        <v>6075026001</v>
      </c>
      <c r="C6405" s="63">
        <v>5863</v>
      </c>
      <c r="D6405" s="63" t="s">
        <v>191</v>
      </c>
      <c r="E6405" s="96">
        <v>94112</v>
      </c>
      <c r="F6405" s="63">
        <v>15.2516812716446</v>
      </c>
      <c r="G6405" s="63">
        <v>0</v>
      </c>
      <c r="H6405" s="63">
        <v>36.9</v>
      </c>
      <c r="I6405" s="98" t="str">
        <f>VLOOKUP(E6405, 'Program Data Extracts-Zip Codes'!R$52:W$5334, 6, FALSE)</f>
        <v>PGE</v>
      </c>
      <c r="J6405" s="98" t="str">
        <f>VLOOKUP(E6405, 'Program Data Extracts-Zip Codes'!R$52:W$5334, 4, FALSE)</f>
        <v>San Francisco</v>
      </c>
    </row>
    <row r="6406" spans="2:10" ht="30" x14ac:dyDescent="0.25">
      <c r="B6406" s="63">
        <v>6075026003</v>
      </c>
      <c r="C6406" s="63">
        <v>4908</v>
      </c>
      <c r="D6406" s="63" t="s">
        <v>191</v>
      </c>
      <c r="E6406" s="96">
        <v>94112</v>
      </c>
      <c r="F6406" s="63">
        <v>15.0016757317809</v>
      </c>
      <c r="G6406" s="63">
        <v>0</v>
      </c>
      <c r="H6406" s="63">
        <v>37.4</v>
      </c>
      <c r="I6406" s="98" t="str">
        <f>VLOOKUP(E6406, 'Program Data Extracts-Zip Codes'!R$52:W$5334, 6, FALSE)</f>
        <v>PGE</v>
      </c>
      <c r="J6406" s="98" t="str">
        <f>VLOOKUP(E6406, 'Program Data Extracts-Zip Codes'!R$52:W$5334, 4, FALSE)</f>
        <v>San Francisco</v>
      </c>
    </row>
    <row r="6407" spans="2:10" ht="30" x14ac:dyDescent="0.25">
      <c r="B6407" s="63">
        <v>6075011200</v>
      </c>
      <c r="C6407" s="63">
        <v>3286</v>
      </c>
      <c r="D6407" s="63" t="s">
        <v>191</v>
      </c>
      <c r="E6407" s="96">
        <v>94108</v>
      </c>
      <c r="F6407" s="63">
        <v>14.898521631709199</v>
      </c>
      <c r="G6407" s="63">
        <v>0</v>
      </c>
      <c r="H6407" s="63">
        <v>26</v>
      </c>
      <c r="I6407" s="98" t="str">
        <f>VLOOKUP(E6407, 'Program Data Extracts-Zip Codes'!R$52:W$5334, 6, FALSE)</f>
        <v>PGE</v>
      </c>
      <c r="J6407" s="98" t="str">
        <f>VLOOKUP(E6407, 'Program Data Extracts-Zip Codes'!R$52:W$5334, 4, FALSE)</f>
        <v>San Francisco</v>
      </c>
    </row>
    <row r="6408" spans="2:10" ht="30" x14ac:dyDescent="0.25">
      <c r="B6408" s="63">
        <v>6075015300</v>
      </c>
      <c r="C6408" s="63">
        <v>2040</v>
      </c>
      <c r="D6408" s="63" t="s">
        <v>191</v>
      </c>
      <c r="E6408" s="96">
        <v>94115</v>
      </c>
      <c r="F6408" s="63">
        <v>14.8772569755837</v>
      </c>
      <c r="G6408" s="63">
        <v>0</v>
      </c>
      <c r="H6408" s="63">
        <v>16.100000000000001</v>
      </c>
      <c r="I6408" s="98" t="str">
        <f>VLOOKUP(E6408, 'Program Data Extracts-Zip Codes'!R$52:W$5334, 6, FALSE)</f>
        <v>PGE</v>
      </c>
      <c r="J6408" s="98" t="str">
        <f>VLOOKUP(E6408, 'Program Data Extracts-Zip Codes'!R$52:W$5334, 4, FALSE)</f>
        <v>San Francisco</v>
      </c>
    </row>
    <row r="6409" spans="2:10" ht="30" x14ac:dyDescent="0.25">
      <c r="B6409" s="63">
        <v>6075015100</v>
      </c>
      <c r="C6409" s="63">
        <v>2493</v>
      </c>
      <c r="D6409" s="63" t="s">
        <v>191</v>
      </c>
      <c r="E6409" s="96">
        <v>94109</v>
      </c>
      <c r="F6409" s="63">
        <v>14.645421152064401</v>
      </c>
      <c r="G6409" s="63">
        <v>0</v>
      </c>
      <c r="H6409" s="63">
        <v>14</v>
      </c>
      <c r="I6409" s="98" t="str">
        <f>VLOOKUP(E6409, 'Program Data Extracts-Zip Codes'!R$52:W$5334, 6, FALSE)</f>
        <v>PGE</v>
      </c>
      <c r="J6409" s="98" t="str">
        <f>VLOOKUP(E6409, 'Program Data Extracts-Zip Codes'!R$52:W$5334, 4, FALSE)</f>
        <v>San Francisco</v>
      </c>
    </row>
    <row r="6410" spans="2:10" ht="30" x14ac:dyDescent="0.25">
      <c r="B6410" s="63">
        <v>6075022600</v>
      </c>
      <c r="C6410" s="63">
        <v>1534</v>
      </c>
      <c r="D6410" s="63" t="s">
        <v>191</v>
      </c>
      <c r="E6410" s="96">
        <v>94107</v>
      </c>
      <c r="F6410" s="63">
        <v>14.625681309960999</v>
      </c>
      <c r="G6410" s="63">
        <v>0</v>
      </c>
      <c r="H6410" s="63">
        <v>7.7</v>
      </c>
      <c r="I6410" s="98" t="str">
        <f>VLOOKUP(E6410, 'Program Data Extracts-Zip Codes'!R$52:W$5334, 6, FALSE)</f>
        <v>PGE</v>
      </c>
      <c r="J6410" s="98" t="str">
        <f>VLOOKUP(E6410, 'Program Data Extracts-Zip Codes'!R$52:W$5334, 4, FALSE)</f>
        <v>San Francisco</v>
      </c>
    </row>
    <row r="6411" spans="2:10" ht="30" x14ac:dyDescent="0.25">
      <c r="B6411" s="63">
        <v>6075022902</v>
      </c>
      <c r="C6411" s="63">
        <v>2617</v>
      </c>
      <c r="D6411" s="63" t="s">
        <v>191</v>
      </c>
      <c r="E6411" s="96">
        <v>94110</v>
      </c>
      <c r="F6411" s="63">
        <v>14.490925095413401</v>
      </c>
      <c r="G6411" s="63">
        <v>0</v>
      </c>
      <c r="H6411" s="63">
        <v>25.4</v>
      </c>
      <c r="I6411" s="98" t="str">
        <f>VLOOKUP(E6411, 'Program Data Extracts-Zip Codes'!R$52:W$5334, 6, FALSE)</f>
        <v>PGE</v>
      </c>
      <c r="J6411" s="98" t="str">
        <f>VLOOKUP(E6411, 'Program Data Extracts-Zip Codes'!R$52:W$5334, 4, FALSE)</f>
        <v>San Francisco</v>
      </c>
    </row>
    <row r="6412" spans="2:10" ht="30" x14ac:dyDescent="0.25">
      <c r="B6412" s="63">
        <v>6075047802</v>
      </c>
      <c r="C6412" s="63">
        <v>3656</v>
      </c>
      <c r="D6412" s="63" t="s">
        <v>191</v>
      </c>
      <c r="E6412" s="96">
        <v>94121</v>
      </c>
      <c r="F6412" s="63">
        <v>14.2839307409065</v>
      </c>
      <c r="G6412" s="63">
        <v>0</v>
      </c>
      <c r="H6412" s="63">
        <v>30.2</v>
      </c>
      <c r="I6412" s="98" t="str">
        <f>VLOOKUP(E6412, 'Program Data Extracts-Zip Codes'!R$52:W$5334, 6, FALSE)</f>
        <v>PGE</v>
      </c>
      <c r="J6412" s="98" t="str">
        <f>VLOOKUP(E6412, 'Program Data Extracts-Zip Codes'!R$52:W$5334, 4, FALSE)</f>
        <v>San Francisco</v>
      </c>
    </row>
    <row r="6413" spans="2:10" ht="30" x14ac:dyDescent="0.25">
      <c r="B6413" s="63">
        <v>6075025600</v>
      </c>
      <c r="C6413" s="63">
        <v>5618</v>
      </c>
      <c r="D6413" s="63" t="s">
        <v>191</v>
      </c>
      <c r="E6413" s="96">
        <v>94134</v>
      </c>
      <c r="F6413" s="63">
        <v>14.1850848770878</v>
      </c>
      <c r="G6413" s="63">
        <v>0</v>
      </c>
      <c r="H6413" s="63">
        <v>23.7</v>
      </c>
      <c r="I6413" s="98" t="str">
        <f>VLOOKUP(E6413, 'Program Data Extracts-Zip Codes'!R$52:W$5334, 6, FALSE)</f>
        <v>PGE</v>
      </c>
      <c r="J6413" s="98" t="str">
        <f>VLOOKUP(E6413, 'Program Data Extracts-Zip Codes'!R$52:W$5334, 4, FALSE)</f>
        <v>San Francisco</v>
      </c>
    </row>
    <row r="6414" spans="2:10" ht="30" x14ac:dyDescent="0.25">
      <c r="B6414" s="63">
        <v>6075015200</v>
      </c>
      <c r="C6414" s="63">
        <v>3934</v>
      </c>
      <c r="D6414" s="63" t="s">
        <v>191</v>
      </c>
      <c r="E6414" s="96">
        <v>94115</v>
      </c>
      <c r="F6414" s="63">
        <v>14.114370184737901</v>
      </c>
      <c r="G6414" s="63">
        <v>0</v>
      </c>
      <c r="H6414" s="63">
        <v>23</v>
      </c>
      <c r="I6414" s="98" t="str">
        <f>VLOOKUP(E6414, 'Program Data Extracts-Zip Codes'!R$52:W$5334, 6, FALSE)</f>
        <v>PGE</v>
      </c>
      <c r="J6414" s="98" t="str">
        <f>VLOOKUP(E6414, 'Program Data Extracts-Zip Codes'!R$52:W$5334, 4, FALSE)</f>
        <v>San Francisco</v>
      </c>
    </row>
    <row r="6415" spans="2:10" ht="30" x14ac:dyDescent="0.25">
      <c r="B6415" s="63">
        <v>6075045100</v>
      </c>
      <c r="C6415" s="63">
        <v>4996</v>
      </c>
      <c r="D6415" s="63" t="s">
        <v>191</v>
      </c>
      <c r="E6415" s="96">
        <v>94118</v>
      </c>
      <c r="F6415" s="63">
        <v>13.9512639353096</v>
      </c>
      <c r="G6415" s="63">
        <v>0</v>
      </c>
      <c r="H6415" s="63">
        <v>35.9</v>
      </c>
      <c r="I6415" s="98" t="str">
        <f>VLOOKUP(E6415, 'Program Data Extracts-Zip Codes'!R$52:W$5334, 6, FALSE)</f>
        <v>PGE</v>
      </c>
      <c r="J6415" s="98" t="str">
        <f>VLOOKUP(E6415, 'Program Data Extracts-Zip Codes'!R$52:W$5334, 4, FALSE)</f>
        <v>San Francisco</v>
      </c>
    </row>
    <row r="6416" spans="2:10" ht="30" x14ac:dyDescent="0.25">
      <c r="B6416" s="63">
        <v>6075015400</v>
      </c>
      <c r="C6416" s="63">
        <v>5621</v>
      </c>
      <c r="D6416" s="63" t="s">
        <v>191</v>
      </c>
      <c r="E6416" s="96">
        <v>94118</v>
      </c>
      <c r="F6416" s="63">
        <v>13.9461740615855</v>
      </c>
      <c r="G6416" s="63">
        <v>0</v>
      </c>
      <c r="H6416" s="63">
        <v>18.8</v>
      </c>
      <c r="I6416" s="98" t="str">
        <f>VLOOKUP(E6416, 'Program Data Extracts-Zip Codes'!R$52:W$5334, 6, FALSE)</f>
        <v>PGE</v>
      </c>
      <c r="J6416" s="98" t="str">
        <f>VLOOKUP(E6416, 'Program Data Extracts-Zip Codes'!R$52:W$5334, 4, FALSE)</f>
        <v>San Francisco</v>
      </c>
    </row>
    <row r="6417" spans="2:10" ht="30" x14ac:dyDescent="0.25">
      <c r="B6417" s="63">
        <v>6075035300</v>
      </c>
      <c r="C6417" s="63">
        <v>7226</v>
      </c>
      <c r="D6417" s="63" t="s">
        <v>191</v>
      </c>
      <c r="E6417" s="96">
        <v>94116</v>
      </c>
      <c r="F6417" s="63">
        <v>13.665520383863599</v>
      </c>
      <c r="G6417" s="63">
        <v>0</v>
      </c>
      <c r="H6417" s="63">
        <v>24.4</v>
      </c>
      <c r="I6417" s="98" t="str">
        <f>VLOOKUP(E6417, 'Program Data Extracts-Zip Codes'!R$52:W$5334, 6, FALSE)</f>
        <v>PGE</v>
      </c>
      <c r="J6417" s="98" t="str">
        <f>VLOOKUP(E6417, 'Program Data Extracts-Zip Codes'!R$52:W$5334, 4, FALSE)</f>
        <v>San Francisco</v>
      </c>
    </row>
    <row r="6418" spans="2:10" ht="30" x14ac:dyDescent="0.25">
      <c r="B6418" s="63">
        <v>6075026302</v>
      </c>
      <c r="C6418" s="63">
        <v>4992</v>
      </c>
      <c r="D6418" s="63" t="s">
        <v>191</v>
      </c>
      <c r="E6418" s="96">
        <v>94112</v>
      </c>
      <c r="F6418" s="63">
        <v>13.6384211909795</v>
      </c>
      <c r="G6418" s="63">
        <v>0</v>
      </c>
      <c r="H6418" s="63">
        <v>20</v>
      </c>
      <c r="I6418" s="98" t="str">
        <f>VLOOKUP(E6418, 'Program Data Extracts-Zip Codes'!R$52:W$5334, 6, FALSE)</f>
        <v>PGE</v>
      </c>
      <c r="J6418" s="98" t="str">
        <f>VLOOKUP(E6418, 'Program Data Extracts-Zip Codes'!R$52:W$5334, 4, FALSE)</f>
        <v>San Francisco</v>
      </c>
    </row>
    <row r="6419" spans="2:10" ht="30" x14ac:dyDescent="0.25">
      <c r="B6419" s="63">
        <v>6075025300</v>
      </c>
      <c r="C6419" s="63">
        <v>4362</v>
      </c>
      <c r="D6419" s="63" t="s">
        <v>191</v>
      </c>
      <c r="E6419" s="96">
        <v>94110</v>
      </c>
      <c r="F6419" s="63">
        <v>13.5714068452764</v>
      </c>
      <c r="G6419" s="63">
        <v>0</v>
      </c>
      <c r="H6419" s="63">
        <v>24.7</v>
      </c>
      <c r="I6419" s="98" t="str">
        <f>VLOOKUP(E6419, 'Program Data Extracts-Zip Codes'!R$52:W$5334, 6, FALSE)</f>
        <v>PGE</v>
      </c>
      <c r="J6419" s="98" t="str">
        <f>VLOOKUP(E6419, 'Program Data Extracts-Zip Codes'!R$52:W$5334, 4, FALSE)</f>
        <v>San Francisco</v>
      </c>
    </row>
    <row r="6420" spans="2:10" ht="30" x14ac:dyDescent="0.25">
      <c r="B6420" s="63">
        <v>6075026303</v>
      </c>
      <c r="C6420" s="63">
        <v>4551</v>
      </c>
      <c r="D6420" s="63" t="s">
        <v>191</v>
      </c>
      <c r="E6420" s="96">
        <v>94112</v>
      </c>
      <c r="F6420" s="63">
        <v>13.343377729535799</v>
      </c>
      <c r="G6420" s="63">
        <v>0</v>
      </c>
      <c r="H6420" s="63">
        <v>31.8</v>
      </c>
      <c r="I6420" s="98" t="str">
        <f>VLOOKUP(E6420, 'Program Data Extracts-Zip Codes'!R$52:W$5334, 6, FALSE)</f>
        <v>PGE</v>
      </c>
      <c r="J6420" s="98" t="str">
        <f>VLOOKUP(E6420, 'Program Data Extracts-Zip Codes'!R$52:W$5334, 4, FALSE)</f>
        <v>San Francisco</v>
      </c>
    </row>
    <row r="6421" spans="2:10" ht="30" x14ac:dyDescent="0.25">
      <c r="B6421" s="63">
        <v>6075016400</v>
      </c>
      <c r="C6421" s="63">
        <v>3778</v>
      </c>
      <c r="D6421" s="63" t="s">
        <v>191</v>
      </c>
      <c r="E6421" s="96">
        <v>94117</v>
      </c>
      <c r="F6421" s="63">
        <v>13.251234606236199</v>
      </c>
      <c r="G6421" s="63">
        <v>0</v>
      </c>
      <c r="H6421" s="63">
        <v>22.1</v>
      </c>
      <c r="I6421" s="98" t="str">
        <f>VLOOKUP(E6421, 'Program Data Extracts-Zip Codes'!R$52:W$5334, 6, FALSE)</f>
        <v>PGE</v>
      </c>
      <c r="J6421" s="98" t="str">
        <f>VLOOKUP(E6421, 'Program Data Extracts-Zip Codes'!R$52:W$5334, 4, FALSE)</f>
        <v>San Francisco</v>
      </c>
    </row>
    <row r="6422" spans="2:10" ht="30" x14ac:dyDescent="0.25">
      <c r="B6422" s="63">
        <v>6075040200</v>
      </c>
      <c r="C6422" s="63">
        <v>5191</v>
      </c>
      <c r="D6422" s="63" t="s">
        <v>191</v>
      </c>
      <c r="E6422" s="96">
        <v>94118</v>
      </c>
      <c r="F6422" s="63">
        <v>13.0259331458882</v>
      </c>
      <c r="G6422" s="63">
        <v>0</v>
      </c>
      <c r="H6422" s="63">
        <v>28.2</v>
      </c>
      <c r="I6422" s="98" t="str">
        <f>VLOOKUP(E6422, 'Program Data Extracts-Zip Codes'!R$52:W$5334, 6, FALSE)</f>
        <v>PGE</v>
      </c>
      <c r="J6422" s="98" t="str">
        <f>VLOOKUP(E6422, 'Program Data Extracts-Zip Codes'!R$52:W$5334, 4, FALSE)</f>
        <v>San Francisco</v>
      </c>
    </row>
    <row r="6423" spans="2:10" ht="30" x14ac:dyDescent="0.25">
      <c r="B6423" s="63">
        <v>6075042601</v>
      </c>
      <c r="C6423" s="63">
        <v>3687</v>
      </c>
      <c r="D6423" s="63" t="s">
        <v>191</v>
      </c>
      <c r="E6423" s="96">
        <v>94121</v>
      </c>
      <c r="F6423" s="63">
        <v>12.607669635316</v>
      </c>
      <c r="G6423" s="63">
        <v>0</v>
      </c>
      <c r="H6423" s="63">
        <v>35.799999999999997</v>
      </c>
      <c r="I6423" s="98" t="str">
        <f>VLOOKUP(E6423, 'Program Data Extracts-Zip Codes'!R$52:W$5334, 6, FALSE)</f>
        <v>PGE</v>
      </c>
      <c r="J6423" s="98" t="str">
        <f>VLOOKUP(E6423, 'Program Data Extracts-Zip Codes'!R$52:W$5334, 4, FALSE)</f>
        <v>San Francisco</v>
      </c>
    </row>
    <row r="6424" spans="2:10" ht="30" x14ac:dyDescent="0.25">
      <c r="B6424" s="63">
        <v>6075042700</v>
      </c>
      <c r="C6424" s="63">
        <v>5326</v>
      </c>
      <c r="D6424" s="63" t="s">
        <v>191</v>
      </c>
      <c r="E6424" s="96">
        <v>94121</v>
      </c>
      <c r="F6424" s="63">
        <v>12.558973805049201</v>
      </c>
      <c r="G6424" s="63">
        <v>0</v>
      </c>
      <c r="H6424" s="63">
        <v>31.3</v>
      </c>
      <c r="I6424" s="98" t="str">
        <f>VLOOKUP(E6424, 'Program Data Extracts-Zip Codes'!R$52:W$5334, 6, FALSE)</f>
        <v>PGE</v>
      </c>
      <c r="J6424" s="98" t="str">
        <f>VLOOKUP(E6424, 'Program Data Extracts-Zip Codes'!R$52:W$5334, 4, FALSE)</f>
        <v>San Francisco</v>
      </c>
    </row>
    <row r="6425" spans="2:10" ht="30" x14ac:dyDescent="0.25">
      <c r="B6425" s="63">
        <v>6075033100</v>
      </c>
      <c r="C6425" s="63">
        <v>3968</v>
      </c>
      <c r="D6425" s="63" t="s">
        <v>191</v>
      </c>
      <c r="E6425" s="96">
        <v>94132</v>
      </c>
      <c r="F6425" s="63">
        <v>12.518900784104501</v>
      </c>
      <c r="G6425" s="63">
        <v>0</v>
      </c>
      <c r="H6425" s="63">
        <v>10</v>
      </c>
      <c r="I6425" s="98" t="str">
        <f>VLOOKUP(E6425, 'Program Data Extracts-Zip Codes'!R$52:W$5334, 6, FALSE)</f>
        <v>PGE</v>
      </c>
      <c r="J6425" s="98" t="str">
        <f>VLOOKUP(E6425, 'Program Data Extracts-Zip Codes'!R$52:W$5334, 4, FALSE)</f>
        <v>San Francisco</v>
      </c>
    </row>
    <row r="6426" spans="2:10" ht="30" x14ac:dyDescent="0.25">
      <c r="B6426" s="63">
        <v>6075016600</v>
      </c>
      <c r="C6426" s="63">
        <v>5069</v>
      </c>
      <c r="D6426" s="63" t="s">
        <v>191</v>
      </c>
      <c r="E6426" s="96">
        <v>94117</v>
      </c>
      <c r="F6426" s="63">
        <v>12.3174330976349</v>
      </c>
      <c r="G6426" s="63">
        <v>0</v>
      </c>
      <c r="H6426" s="63">
        <v>21.7</v>
      </c>
      <c r="I6426" s="98" t="str">
        <f>VLOOKUP(E6426, 'Program Data Extracts-Zip Codes'!R$52:W$5334, 6, FALSE)</f>
        <v>PGE</v>
      </c>
      <c r="J6426" s="98" t="str">
        <f>VLOOKUP(E6426, 'Program Data Extracts-Zip Codes'!R$52:W$5334, 4, FALSE)</f>
        <v>San Francisco</v>
      </c>
    </row>
    <row r="6427" spans="2:10" ht="30" x14ac:dyDescent="0.25">
      <c r="B6427" s="63">
        <v>6075032602</v>
      </c>
      <c r="C6427" s="63">
        <v>4316</v>
      </c>
      <c r="D6427" s="63" t="s">
        <v>191</v>
      </c>
      <c r="E6427" s="96">
        <v>94122</v>
      </c>
      <c r="F6427" s="63">
        <v>12.105590706540999</v>
      </c>
      <c r="G6427" s="63">
        <v>0</v>
      </c>
      <c r="H6427" s="63">
        <v>31.8</v>
      </c>
      <c r="I6427" s="98" t="str">
        <f>VLOOKUP(E6427, 'Program Data Extracts-Zip Codes'!R$52:W$5334, 6, FALSE)</f>
        <v>PGE</v>
      </c>
      <c r="J6427" s="98" t="str">
        <f>VLOOKUP(E6427, 'Program Data Extracts-Zip Codes'!R$52:W$5334, 4, FALSE)</f>
        <v>San Francisco</v>
      </c>
    </row>
    <row r="6428" spans="2:10" ht="30" x14ac:dyDescent="0.25">
      <c r="B6428" s="63">
        <v>6075045200</v>
      </c>
      <c r="C6428" s="63">
        <v>6474</v>
      </c>
      <c r="D6428" s="63" t="s">
        <v>191</v>
      </c>
      <c r="E6428" s="96">
        <v>94118</v>
      </c>
      <c r="F6428" s="63">
        <v>12.0549809732687</v>
      </c>
      <c r="G6428" s="63">
        <v>0</v>
      </c>
      <c r="H6428" s="63">
        <v>24.5</v>
      </c>
      <c r="I6428" s="98" t="str">
        <f>VLOOKUP(E6428, 'Program Data Extracts-Zip Codes'!R$52:W$5334, 6, FALSE)</f>
        <v>PGE</v>
      </c>
      <c r="J6428" s="98" t="str">
        <f>VLOOKUP(E6428, 'Program Data Extracts-Zip Codes'!R$52:W$5334, 4, FALSE)</f>
        <v>San Francisco</v>
      </c>
    </row>
    <row r="6429" spans="2:10" ht="30" x14ac:dyDescent="0.25">
      <c r="B6429" s="63">
        <v>6075035400</v>
      </c>
      <c r="C6429" s="63">
        <v>6691</v>
      </c>
      <c r="D6429" s="63" t="s">
        <v>191</v>
      </c>
      <c r="E6429" s="96">
        <v>94116</v>
      </c>
      <c r="F6429" s="63">
        <v>12.0190054657016</v>
      </c>
      <c r="G6429" s="63">
        <v>0</v>
      </c>
      <c r="H6429" s="63">
        <v>22.6</v>
      </c>
      <c r="I6429" s="98" t="str">
        <f>VLOOKUP(E6429, 'Program Data Extracts-Zip Codes'!R$52:W$5334, 6, FALSE)</f>
        <v>PGE</v>
      </c>
      <c r="J6429" s="98" t="str">
        <f>VLOOKUP(E6429, 'Program Data Extracts-Zip Codes'!R$52:W$5334, 4, FALSE)</f>
        <v>San Francisco</v>
      </c>
    </row>
    <row r="6430" spans="2:10" ht="30" x14ac:dyDescent="0.25">
      <c r="B6430" s="63">
        <v>6075031301</v>
      </c>
      <c r="C6430" s="63">
        <v>3826</v>
      </c>
      <c r="D6430" s="63" t="s">
        <v>191</v>
      </c>
      <c r="E6430" s="96">
        <v>94132</v>
      </c>
      <c r="F6430" s="63">
        <v>11.9606501693351</v>
      </c>
      <c r="G6430" s="63">
        <v>0</v>
      </c>
      <c r="H6430" s="63">
        <v>28.2</v>
      </c>
      <c r="I6430" s="98" t="str">
        <f>VLOOKUP(E6430, 'Program Data Extracts-Zip Codes'!R$52:W$5334, 6, FALSE)</f>
        <v>PGE</v>
      </c>
      <c r="J6430" s="98" t="str">
        <f>VLOOKUP(E6430, 'Program Data Extracts-Zip Codes'!R$52:W$5334, 4, FALSE)</f>
        <v>San Francisco</v>
      </c>
    </row>
    <row r="6431" spans="2:10" ht="30" x14ac:dyDescent="0.25">
      <c r="B6431" s="63">
        <v>6075011902</v>
      </c>
      <c r="C6431" s="63">
        <v>2598</v>
      </c>
      <c r="D6431" s="63" t="s">
        <v>191</v>
      </c>
      <c r="E6431" s="96">
        <v>94108</v>
      </c>
      <c r="F6431" s="63">
        <v>11.814322588810001</v>
      </c>
      <c r="G6431" s="63">
        <v>0</v>
      </c>
      <c r="H6431" s="63">
        <v>35.4</v>
      </c>
      <c r="I6431" s="98" t="str">
        <f>VLOOKUP(E6431, 'Program Data Extracts-Zip Codes'!R$52:W$5334, 6, FALSE)</f>
        <v>PGE</v>
      </c>
      <c r="J6431" s="98" t="str">
        <f>VLOOKUP(E6431, 'Program Data Extracts-Zip Codes'!R$52:W$5334, 4, FALSE)</f>
        <v>San Francisco</v>
      </c>
    </row>
    <row r="6432" spans="2:10" ht="30" x14ac:dyDescent="0.25">
      <c r="B6432" s="63">
        <v>6075010200</v>
      </c>
      <c r="C6432" s="63">
        <v>4143</v>
      </c>
      <c r="D6432" s="63" t="s">
        <v>191</v>
      </c>
      <c r="E6432" s="96">
        <v>94109</v>
      </c>
      <c r="F6432" s="63">
        <v>11.751196775467101</v>
      </c>
      <c r="G6432" s="63">
        <v>0</v>
      </c>
      <c r="H6432" s="63">
        <v>12.1</v>
      </c>
      <c r="I6432" s="98" t="str">
        <f>VLOOKUP(E6432, 'Program Data Extracts-Zip Codes'!R$52:W$5334, 6, FALSE)</f>
        <v>PGE</v>
      </c>
      <c r="J6432" s="98" t="str">
        <f>VLOOKUP(E6432, 'Program Data Extracts-Zip Codes'!R$52:W$5334, 4, FALSE)</f>
        <v>San Francisco</v>
      </c>
    </row>
    <row r="6433" spans="2:10" ht="30" x14ac:dyDescent="0.25">
      <c r="B6433" s="63">
        <v>6075047701</v>
      </c>
      <c r="C6433" s="63">
        <v>4334</v>
      </c>
      <c r="D6433" s="63" t="s">
        <v>191</v>
      </c>
      <c r="E6433" s="96">
        <v>94121</v>
      </c>
      <c r="F6433" s="63">
        <v>11.653361290332199</v>
      </c>
      <c r="G6433" s="63">
        <v>0</v>
      </c>
      <c r="H6433" s="63">
        <v>25.6</v>
      </c>
      <c r="I6433" s="98" t="str">
        <f>VLOOKUP(E6433, 'Program Data Extracts-Zip Codes'!R$52:W$5334, 6, FALSE)</f>
        <v>PGE</v>
      </c>
      <c r="J6433" s="98" t="str">
        <f>VLOOKUP(E6433, 'Program Data Extracts-Zip Codes'!R$52:W$5334, 4, FALSE)</f>
        <v>San Francisco</v>
      </c>
    </row>
    <row r="6434" spans="2:10" ht="30" x14ac:dyDescent="0.25">
      <c r="B6434" s="63">
        <v>6075010900</v>
      </c>
      <c r="C6434" s="63">
        <v>4320</v>
      </c>
      <c r="D6434" s="63" t="s">
        <v>191</v>
      </c>
      <c r="E6434" s="96">
        <v>94109</v>
      </c>
      <c r="F6434" s="63">
        <v>11.617916774851899</v>
      </c>
      <c r="G6434" s="63">
        <v>0</v>
      </c>
      <c r="H6434" s="63">
        <v>16.2</v>
      </c>
      <c r="I6434" s="98" t="str">
        <f>VLOOKUP(E6434, 'Program Data Extracts-Zip Codes'!R$52:W$5334, 6, FALSE)</f>
        <v>PGE</v>
      </c>
      <c r="J6434" s="98" t="str">
        <f>VLOOKUP(E6434, 'Program Data Extracts-Zip Codes'!R$52:W$5334, 4, FALSE)</f>
        <v>San Francisco</v>
      </c>
    </row>
    <row r="6435" spans="2:10" ht="30" x14ac:dyDescent="0.25">
      <c r="B6435" s="63">
        <v>6075032802</v>
      </c>
      <c r="C6435" s="63">
        <v>4047</v>
      </c>
      <c r="D6435" s="63" t="s">
        <v>191</v>
      </c>
      <c r="E6435" s="96">
        <v>94122</v>
      </c>
      <c r="F6435" s="63">
        <v>11.444699291097001</v>
      </c>
      <c r="G6435" s="63">
        <v>0</v>
      </c>
      <c r="H6435" s="63">
        <v>17.899999999999999</v>
      </c>
      <c r="I6435" s="98" t="str">
        <f>VLOOKUP(E6435, 'Program Data Extracts-Zip Codes'!R$52:W$5334, 6, FALSE)</f>
        <v>PGE</v>
      </c>
      <c r="J6435" s="98" t="str">
        <f>VLOOKUP(E6435, 'Program Data Extracts-Zip Codes'!R$52:W$5334, 4, FALSE)</f>
        <v>San Francisco</v>
      </c>
    </row>
    <row r="6436" spans="2:10" ht="30" x14ac:dyDescent="0.25">
      <c r="B6436" s="63">
        <v>6075015700</v>
      </c>
      <c r="C6436" s="63">
        <v>7832</v>
      </c>
      <c r="D6436" s="63" t="s">
        <v>191</v>
      </c>
      <c r="E6436" s="96">
        <v>94118</v>
      </c>
      <c r="F6436" s="63">
        <v>11.3350785396005</v>
      </c>
      <c r="G6436" s="63">
        <v>0</v>
      </c>
      <c r="H6436" s="63">
        <v>20</v>
      </c>
      <c r="I6436" s="98" t="str">
        <f>VLOOKUP(E6436, 'Program Data Extracts-Zip Codes'!R$52:W$5334, 6, FALSE)</f>
        <v>PGE</v>
      </c>
      <c r="J6436" s="98" t="str">
        <f>VLOOKUP(E6436, 'Program Data Extracts-Zip Codes'!R$52:W$5334, 4, FALSE)</f>
        <v>San Francisco</v>
      </c>
    </row>
    <row r="6437" spans="2:10" ht="30" x14ac:dyDescent="0.25">
      <c r="B6437" s="63">
        <v>6075020700</v>
      </c>
      <c r="C6437" s="63">
        <v>5171</v>
      </c>
      <c r="D6437" s="63" t="s">
        <v>191</v>
      </c>
      <c r="E6437" s="96">
        <v>94110</v>
      </c>
      <c r="F6437" s="63">
        <v>11.314007631069201</v>
      </c>
      <c r="G6437" s="63">
        <v>0</v>
      </c>
      <c r="H6437" s="63">
        <v>19.100000000000001</v>
      </c>
      <c r="I6437" s="98" t="str">
        <f>VLOOKUP(E6437, 'Program Data Extracts-Zip Codes'!R$52:W$5334, 6, FALSE)</f>
        <v>PGE</v>
      </c>
      <c r="J6437" s="98" t="str">
        <f>VLOOKUP(E6437, 'Program Data Extracts-Zip Codes'!R$52:W$5334, 4, FALSE)</f>
        <v>San Francisco</v>
      </c>
    </row>
    <row r="6438" spans="2:10" ht="30" x14ac:dyDescent="0.25">
      <c r="B6438" s="63">
        <v>6075013400</v>
      </c>
      <c r="C6438" s="63">
        <v>3599</v>
      </c>
      <c r="D6438" s="63" t="s">
        <v>191</v>
      </c>
      <c r="E6438" s="96">
        <v>94115</v>
      </c>
      <c r="F6438" s="63">
        <v>11.2902808698088</v>
      </c>
      <c r="G6438" s="63">
        <v>0</v>
      </c>
      <c r="H6438" s="63">
        <v>13.8</v>
      </c>
      <c r="I6438" s="98" t="str">
        <f>VLOOKUP(E6438, 'Program Data Extracts-Zip Codes'!R$52:W$5334, 6, FALSE)</f>
        <v>PGE</v>
      </c>
      <c r="J6438" s="98" t="str">
        <f>VLOOKUP(E6438, 'Program Data Extracts-Zip Codes'!R$52:W$5334, 4, FALSE)</f>
        <v>San Francisco</v>
      </c>
    </row>
    <row r="6439" spans="2:10" ht="30" x14ac:dyDescent="0.25">
      <c r="B6439" s="63">
        <v>6075035202</v>
      </c>
      <c r="C6439" s="63">
        <v>4322</v>
      </c>
      <c r="D6439" s="63" t="s">
        <v>191</v>
      </c>
      <c r="E6439" s="96">
        <v>94122</v>
      </c>
      <c r="F6439" s="63">
        <v>11.220338149154101</v>
      </c>
      <c r="G6439" s="63">
        <v>0</v>
      </c>
      <c r="H6439" s="63">
        <v>28.3</v>
      </c>
      <c r="I6439" s="98" t="str">
        <f>VLOOKUP(E6439, 'Program Data Extracts-Zip Codes'!R$52:W$5334, 6, FALSE)</f>
        <v>PGE</v>
      </c>
      <c r="J6439" s="98" t="str">
        <f>VLOOKUP(E6439, 'Program Data Extracts-Zip Codes'!R$52:W$5334, 4, FALSE)</f>
        <v>San Francisco</v>
      </c>
    </row>
    <row r="6440" spans="2:10" ht="30" x14ac:dyDescent="0.25">
      <c r="B6440" s="63">
        <v>6075047702</v>
      </c>
      <c r="C6440" s="63">
        <v>3824</v>
      </c>
      <c r="D6440" s="63" t="s">
        <v>191</v>
      </c>
      <c r="E6440" s="96">
        <v>94121</v>
      </c>
      <c r="F6440" s="63">
        <v>11.202197490163</v>
      </c>
      <c r="G6440" s="63">
        <v>0</v>
      </c>
      <c r="H6440" s="63">
        <v>22.4</v>
      </c>
      <c r="I6440" s="98" t="str">
        <f>VLOOKUP(E6440, 'Program Data Extracts-Zip Codes'!R$52:W$5334, 6, FALSE)</f>
        <v>PGE</v>
      </c>
      <c r="J6440" s="98" t="str">
        <f>VLOOKUP(E6440, 'Program Data Extracts-Zip Codes'!R$52:W$5334, 4, FALSE)</f>
        <v>San Francisco</v>
      </c>
    </row>
    <row r="6441" spans="2:10" ht="30" x14ac:dyDescent="0.25">
      <c r="B6441" s="63">
        <v>6075015600</v>
      </c>
      <c r="C6441" s="63">
        <v>2728</v>
      </c>
      <c r="D6441" s="63" t="s">
        <v>191</v>
      </c>
      <c r="E6441" s="96">
        <v>94118</v>
      </c>
      <c r="F6441" s="63">
        <v>10.944481322723</v>
      </c>
      <c r="G6441" s="63">
        <v>0</v>
      </c>
      <c r="H6441" s="63">
        <v>23.5</v>
      </c>
      <c r="I6441" s="98" t="str">
        <f>VLOOKUP(E6441, 'Program Data Extracts-Zip Codes'!R$52:W$5334, 6, FALSE)</f>
        <v>PGE</v>
      </c>
      <c r="J6441" s="98" t="str">
        <f>VLOOKUP(E6441, 'Program Data Extracts-Zip Codes'!R$52:W$5334, 4, FALSE)</f>
        <v>San Francisco</v>
      </c>
    </row>
    <row r="6442" spans="2:10" ht="30" x14ac:dyDescent="0.25">
      <c r="B6442" s="63">
        <v>6075010400</v>
      </c>
      <c r="C6442" s="63">
        <v>4545</v>
      </c>
      <c r="D6442" s="63" t="s">
        <v>191</v>
      </c>
      <c r="E6442" s="96">
        <v>94133</v>
      </c>
      <c r="F6442" s="63">
        <v>10.9378168512256</v>
      </c>
      <c r="G6442" s="63">
        <v>0</v>
      </c>
      <c r="H6442" s="63">
        <v>15.7</v>
      </c>
      <c r="I6442" s="98" t="str">
        <f>VLOOKUP(E6442, 'Program Data Extracts-Zip Codes'!R$52:W$5334, 6, FALSE)</f>
        <v>PGE</v>
      </c>
      <c r="J6442" s="98" t="str">
        <f>VLOOKUP(E6442, 'Program Data Extracts-Zip Codes'!R$52:W$5334, 4, FALSE)</f>
        <v>San Francisco</v>
      </c>
    </row>
    <row r="6443" spans="2:10" ht="30" x14ac:dyDescent="0.25">
      <c r="B6443" s="63">
        <v>6075032801</v>
      </c>
      <c r="C6443" s="63">
        <v>4238</v>
      </c>
      <c r="D6443" s="63" t="s">
        <v>191</v>
      </c>
      <c r="E6443" s="96">
        <v>94116</v>
      </c>
      <c r="F6443" s="63">
        <v>10.7849291360899</v>
      </c>
      <c r="G6443" s="63">
        <v>0</v>
      </c>
      <c r="H6443" s="63">
        <v>23.4</v>
      </c>
      <c r="I6443" s="98" t="str">
        <f>VLOOKUP(E6443, 'Program Data Extracts-Zip Codes'!R$52:W$5334, 6, FALSE)</f>
        <v>PGE</v>
      </c>
      <c r="J6443" s="98" t="str">
        <f>VLOOKUP(E6443, 'Program Data Extracts-Zip Codes'!R$52:W$5334, 4, FALSE)</f>
        <v>San Francisco</v>
      </c>
    </row>
    <row r="6444" spans="2:10" ht="30" x14ac:dyDescent="0.25">
      <c r="B6444" s="63">
        <v>6075035201</v>
      </c>
      <c r="C6444" s="63">
        <v>5300</v>
      </c>
      <c r="D6444" s="63" t="s">
        <v>191</v>
      </c>
      <c r="E6444" s="96">
        <v>94122</v>
      </c>
      <c r="F6444" s="63">
        <v>10.666284729118701</v>
      </c>
      <c r="G6444" s="63">
        <v>0</v>
      </c>
      <c r="H6444" s="63">
        <v>22.5</v>
      </c>
      <c r="I6444" s="98" t="str">
        <f>VLOOKUP(E6444, 'Program Data Extracts-Zip Codes'!R$52:W$5334, 6, FALSE)</f>
        <v>PGE</v>
      </c>
      <c r="J6444" s="98" t="str">
        <f>VLOOKUP(E6444, 'Program Data Extracts-Zip Codes'!R$52:W$5334, 4, FALSE)</f>
        <v>San Francisco</v>
      </c>
    </row>
    <row r="6445" spans="2:10" ht="30" x14ac:dyDescent="0.25">
      <c r="B6445" s="63">
        <v>6075013500</v>
      </c>
      <c r="C6445" s="63">
        <v>2556</v>
      </c>
      <c r="D6445" s="63" t="s">
        <v>191</v>
      </c>
      <c r="E6445" s="96">
        <v>94115</v>
      </c>
      <c r="F6445" s="63">
        <v>10.6606060927228</v>
      </c>
      <c r="G6445" s="63">
        <v>0</v>
      </c>
      <c r="H6445" s="63">
        <v>10.9</v>
      </c>
      <c r="I6445" s="98" t="str">
        <f>VLOOKUP(E6445, 'Program Data Extracts-Zip Codes'!R$52:W$5334, 6, FALSE)</f>
        <v>PGE</v>
      </c>
      <c r="J6445" s="98" t="str">
        <f>VLOOKUP(E6445, 'Program Data Extracts-Zip Codes'!R$52:W$5334, 4, FALSE)</f>
        <v>San Francisco</v>
      </c>
    </row>
    <row r="6446" spans="2:10" ht="30" x14ac:dyDescent="0.25">
      <c r="B6446" s="63">
        <v>6075026002</v>
      </c>
      <c r="C6446" s="63">
        <v>3544</v>
      </c>
      <c r="D6446" s="63" t="s">
        <v>191</v>
      </c>
      <c r="E6446" s="96">
        <v>94112</v>
      </c>
      <c r="F6446" s="63">
        <v>10.608973085320599</v>
      </c>
      <c r="G6446" s="63">
        <v>0</v>
      </c>
      <c r="H6446" s="63">
        <v>26.3</v>
      </c>
      <c r="I6446" s="98" t="str">
        <f>VLOOKUP(E6446, 'Program Data Extracts-Zip Codes'!R$52:W$5334, 6, FALSE)</f>
        <v>PGE</v>
      </c>
      <c r="J6446" s="98" t="str">
        <f>VLOOKUP(E6446, 'Program Data Extracts-Zip Codes'!R$52:W$5334, 4, FALSE)</f>
        <v>San Francisco</v>
      </c>
    </row>
    <row r="6447" spans="2:10" ht="30" x14ac:dyDescent="0.25">
      <c r="B6447" s="63">
        <v>6075012700</v>
      </c>
      <c r="C6447" s="63">
        <v>3492</v>
      </c>
      <c r="D6447" s="63" t="s">
        <v>191</v>
      </c>
      <c r="E6447" s="96">
        <v>94123</v>
      </c>
      <c r="F6447" s="63">
        <v>10.530621820371399</v>
      </c>
      <c r="G6447" s="63">
        <v>0</v>
      </c>
      <c r="H6447" s="63">
        <v>8.1</v>
      </c>
      <c r="I6447" s="98" t="str">
        <f>VLOOKUP(E6447, 'Program Data Extracts-Zip Codes'!R$52:W$5334, 6, FALSE)</f>
        <v>PGE</v>
      </c>
      <c r="J6447" s="98" t="str">
        <f>VLOOKUP(E6447, 'Program Data Extracts-Zip Codes'!R$52:W$5334, 4, FALSE)</f>
        <v>San Francisco</v>
      </c>
    </row>
    <row r="6448" spans="2:10" ht="30" x14ac:dyDescent="0.25">
      <c r="B6448" s="63">
        <v>6075032901</v>
      </c>
      <c r="C6448" s="63">
        <v>5021</v>
      </c>
      <c r="D6448" s="63" t="s">
        <v>191</v>
      </c>
      <c r="E6448" s="96">
        <v>94116</v>
      </c>
      <c r="F6448" s="63">
        <v>10.3657972106835</v>
      </c>
      <c r="G6448" s="63">
        <v>0</v>
      </c>
      <c r="H6448" s="63">
        <v>18.899999999999999</v>
      </c>
      <c r="I6448" s="98" t="str">
        <f>VLOOKUP(E6448, 'Program Data Extracts-Zip Codes'!R$52:W$5334, 6, FALSE)</f>
        <v>PGE</v>
      </c>
      <c r="J6448" s="98" t="str">
        <f>VLOOKUP(E6448, 'Program Data Extracts-Zip Codes'!R$52:W$5334, 4, FALSE)</f>
        <v>San Francisco</v>
      </c>
    </row>
    <row r="6449" spans="2:10" ht="30" x14ac:dyDescent="0.25">
      <c r="B6449" s="63">
        <v>6075047901</v>
      </c>
      <c r="C6449" s="63">
        <v>6400</v>
      </c>
      <c r="D6449" s="63" t="s">
        <v>191</v>
      </c>
      <c r="E6449" s="96">
        <v>94121</v>
      </c>
      <c r="F6449" s="63">
        <v>10.316729447992</v>
      </c>
      <c r="G6449" s="63">
        <v>0</v>
      </c>
      <c r="H6449" s="63">
        <v>25</v>
      </c>
      <c r="I6449" s="98" t="str">
        <f>VLOOKUP(E6449, 'Program Data Extracts-Zip Codes'!R$52:W$5334, 6, FALSE)</f>
        <v>PGE</v>
      </c>
      <c r="J6449" s="98" t="str">
        <f>VLOOKUP(E6449, 'Program Data Extracts-Zip Codes'!R$52:W$5334, 4, FALSE)</f>
        <v>San Francisco</v>
      </c>
    </row>
    <row r="6450" spans="2:10" ht="30" x14ac:dyDescent="0.25">
      <c r="B6450" s="63">
        <v>6075047600</v>
      </c>
      <c r="C6450" s="63">
        <v>5137</v>
      </c>
      <c r="D6450" s="63" t="s">
        <v>191</v>
      </c>
      <c r="E6450" s="96">
        <v>94118</v>
      </c>
      <c r="F6450" s="63">
        <v>10.110158362805899</v>
      </c>
      <c r="G6450" s="63">
        <v>0</v>
      </c>
      <c r="H6450" s="63">
        <v>14.4</v>
      </c>
      <c r="I6450" s="98" t="str">
        <f>VLOOKUP(E6450, 'Program Data Extracts-Zip Codes'!R$52:W$5334, 6, FALSE)</f>
        <v>PGE</v>
      </c>
      <c r="J6450" s="98" t="str">
        <f>VLOOKUP(E6450, 'Program Data Extracts-Zip Codes'!R$52:W$5334, 4, FALSE)</f>
        <v>San Francisco</v>
      </c>
    </row>
    <row r="6451" spans="2:10" ht="30" x14ac:dyDescent="0.25">
      <c r="B6451" s="63">
        <v>6075013102</v>
      </c>
      <c r="C6451" s="63">
        <v>2625</v>
      </c>
      <c r="D6451" s="63" t="s">
        <v>191</v>
      </c>
      <c r="E6451" s="96">
        <v>94109</v>
      </c>
      <c r="F6451" s="63">
        <v>10.0903599265406</v>
      </c>
      <c r="G6451" s="63">
        <v>0</v>
      </c>
      <c r="H6451" s="63">
        <v>11.8</v>
      </c>
      <c r="I6451" s="98" t="str">
        <f>VLOOKUP(E6451, 'Program Data Extracts-Zip Codes'!R$52:W$5334, 6, FALSE)</f>
        <v>PGE</v>
      </c>
      <c r="J6451" s="98" t="str">
        <f>VLOOKUP(E6451, 'Program Data Extracts-Zip Codes'!R$52:W$5334, 4, FALSE)</f>
        <v>San Francisco</v>
      </c>
    </row>
    <row r="6452" spans="2:10" ht="30" x14ac:dyDescent="0.25">
      <c r="B6452" s="63">
        <v>6075013101</v>
      </c>
      <c r="C6452" s="63">
        <v>3811</v>
      </c>
      <c r="D6452" s="63" t="s">
        <v>191</v>
      </c>
      <c r="E6452" s="96">
        <v>94109</v>
      </c>
      <c r="F6452" s="63">
        <v>10.0608415125288</v>
      </c>
      <c r="G6452" s="63">
        <v>0</v>
      </c>
      <c r="H6452" s="63">
        <v>8.6999999999999993</v>
      </c>
      <c r="I6452" s="98" t="str">
        <f>VLOOKUP(E6452, 'Program Data Extracts-Zip Codes'!R$52:W$5334, 6, FALSE)</f>
        <v>PGE</v>
      </c>
      <c r="J6452" s="98" t="str">
        <f>VLOOKUP(E6452, 'Program Data Extracts-Zip Codes'!R$52:W$5334, 4, FALSE)</f>
        <v>San Francisco</v>
      </c>
    </row>
    <row r="6453" spans="2:10" ht="30" x14ac:dyDescent="0.25">
      <c r="B6453" s="63">
        <v>6075032601</v>
      </c>
      <c r="C6453" s="63">
        <v>4416</v>
      </c>
      <c r="D6453" s="63" t="s">
        <v>191</v>
      </c>
      <c r="E6453" s="96">
        <v>94122</v>
      </c>
      <c r="F6453" s="63">
        <v>10.0012091761824</v>
      </c>
      <c r="G6453" s="63">
        <v>0</v>
      </c>
      <c r="H6453" s="63">
        <v>19.2</v>
      </c>
      <c r="I6453" s="98" t="str">
        <f>VLOOKUP(E6453, 'Program Data Extracts-Zip Codes'!R$52:W$5334, 6, FALSE)</f>
        <v>PGE</v>
      </c>
      <c r="J6453" s="98" t="str">
        <f>VLOOKUP(E6453, 'Program Data Extracts-Zip Codes'!R$52:W$5334, 4, FALSE)</f>
        <v>San Francisco</v>
      </c>
    </row>
    <row r="6454" spans="2:10" ht="30" x14ac:dyDescent="0.25">
      <c r="B6454" s="63">
        <v>6075016500</v>
      </c>
      <c r="C6454" s="63">
        <v>5083</v>
      </c>
      <c r="D6454" s="63" t="s">
        <v>191</v>
      </c>
      <c r="E6454" s="96">
        <v>94117</v>
      </c>
      <c r="F6454" s="63">
        <v>9.98005564692129</v>
      </c>
      <c r="G6454" s="63">
        <v>0</v>
      </c>
      <c r="H6454" s="63">
        <v>20.8</v>
      </c>
      <c r="I6454" s="98" t="str">
        <f>VLOOKUP(E6454, 'Program Data Extracts-Zip Codes'!R$52:W$5334, 6, FALSE)</f>
        <v>PGE</v>
      </c>
      <c r="J6454" s="98" t="str">
        <f>VLOOKUP(E6454, 'Program Data Extracts-Zip Codes'!R$52:W$5334, 4, FALSE)</f>
        <v>San Francisco</v>
      </c>
    </row>
    <row r="6455" spans="2:10" ht="30" x14ac:dyDescent="0.25">
      <c r="B6455" s="63">
        <v>6075013300</v>
      </c>
      <c r="C6455" s="63">
        <v>4232</v>
      </c>
      <c r="D6455" s="63" t="s">
        <v>191</v>
      </c>
      <c r="E6455" s="96">
        <v>94118</v>
      </c>
      <c r="F6455" s="63">
        <v>9.9632044435113905</v>
      </c>
      <c r="G6455" s="63">
        <v>0</v>
      </c>
      <c r="H6455" s="63">
        <v>18.399999999999999</v>
      </c>
      <c r="I6455" s="98" t="str">
        <f>VLOOKUP(E6455, 'Program Data Extracts-Zip Codes'!R$52:W$5334, 6, FALSE)</f>
        <v>PGE</v>
      </c>
      <c r="J6455" s="98" t="str">
        <f>VLOOKUP(E6455, 'Program Data Extracts-Zip Codes'!R$52:W$5334, 4, FALSE)</f>
        <v>San Francisco</v>
      </c>
    </row>
    <row r="6456" spans="2:10" ht="30" x14ac:dyDescent="0.25">
      <c r="B6456" s="63">
        <v>6075032902</v>
      </c>
      <c r="C6456" s="63">
        <v>3831</v>
      </c>
      <c r="D6456" s="63" t="s">
        <v>191</v>
      </c>
      <c r="E6456" s="96">
        <v>94122</v>
      </c>
      <c r="F6456" s="63">
        <v>9.7712157719551307</v>
      </c>
      <c r="G6456" s="63">
        <v>0</v>
      </c>
      <c r="H6456" s="63">
        <v>25.8</v>
      </c>
      <c r="I6456" s="98" t="str">
        <f>VLOOKUP(E6456, 'Program Data Extracts-Zip Codes'!R$52:W$5334, 6, FALSE)</f>
        <v>PGE</v>
      </c>
      <c r="J6456" s="98" t="str">
        <f>VLOOKUP(E6456, 'Program Data Extracts-Zip Codes'!R$52:W$5334, 4, FALSE)</f>
        <v>San Francisco</v>
      </c>
    </row>
    <row r="6457" spans="2:10" ht="30" x14ac:dyDescent="0.25">
      <c r="B6457" s="63">
        <v>6075031100</v>
      </c>
      <c r="C6457" s="63">
        <v>6193</v>
      </c>
      <c r="D6457" s="63" t="s">
        <v>191</v>
      </c>
      <c r="E6457" s="96">
        <v>94112</v>
      </c>
      <c r="F6457" s="63">
        <v>9.7150673480697805</v>
      </c>
      <c r="G6457" s="63">
        <v>0</v>
      </c>
      <c r="H6457" s="63">
        <v>13.3</v>
      </c>
      <c r="I6457" s="98" t="str">
        <f>VLOOKUP(E6457, 'Program Data Extracts-Zip Codes'!R$52:W$5334, 6, FALSE)</f>
        <v>PGE</v>
      </c>
      <c r="J6457" s="98" t="str">
        <f>VLOOKUP(E6457, 'Program Data Extracts-Zip Codes'!R$52:W$5334, 4, FALSE)</f>
        <v>San Francisco</v>
      </c>
    </row>
    <row r="6458" spans="2:10" ht="30" x14ac:dyDescent="0.25">
      <c r="B6458" s="63">
        <v>6075042602</v>
      </c>
      <c r="C6458" s="63">
        <v>3243</v>
      </c>
      <c r="D6458" s="63" t="s">
        <v>191</v>
      </c>
      <c r="E6458" s="96">
        <v>94118</v>
      </c>
      <c r="F6458" s="63">
        <v>9.7118178347229893</v>
      </c>
      <c r="G6458" s="63">
        <v>0</v>
      </c>
      <c r="H6458" s="63">
        <v>14</v>
      </c>
      <c r="I6458" s="98" t="str">
        <f>VLOOKUP(E6458, 'Program Data Extracts-Zip Codes'!R$52:W$5334, 6, FALSE)</f>
        <v>PGE</v>
      </c>
      <c r="J6458" s="98" t="str">
        <f>VLOOKUP(E6458, 'Program Data Extracts-Zip Codes'!R$52:W$5334, 4, FALSE)</f>
        <v>San Francisco</v>
      </c>
    </row>
    <row r="6459" spans="2:10" ht="30" x14ac:dyDescent="0.25">
      <c r="B6459" s="63">
        <v>6075016900</v>
      </c>
      <c r="C6459" s="63">
        <v>2924</v>
      </c>
      <c r="D6459" s="63" t="s">
        <v>191</v>
      </c>
      <c r="E6459" s="96">
        <v>94114</v>
      </c>
      <c r="F6459" s="63">
        <v>9.6437887998430707</v>
      </c>
      <c r="G6459" s="63">
        <v>0</v>
      </c>
      <c r="H6459" s="63">
        <v>17.8</v>
      </c>
      <c r="I6459" s="98" t="str">
        <f>VLOOKUP(E6459, 'Program Data Extracts-Zip Codes'!R$52:W$5334, 6, FALSE)</f>
        <v>PGE</v>
      </c>
      <c r="J6459" s="98" t="str">
        <f>VLOOKUP(E6459, 'Program Data Extracts-Zip Codes'!R$52:W$5334, 4, FALSE)</f>
        <v>San Francisco</v>
      </c>
    </row>
    <row r="6460" spans="2:10" ht="30" x14ac:dyDescent="0.25">
      <c r="B6460" s="63">
        <v>6075021000</v>
      </c>
      <c r="C6460" s="63">
        <v>4196</v>
      </c>
      <c r="D6460" s="63" t="s">
        <v>191</v>
      </c>
      <c r="E6460" s="96">
        <v>94110</v>
      </c>
      <c r="F6460" s="63">
        <v>9.4119000853084493</v>
      </c>
      <c r="G6460" s="63">
        <v>0</v>
      </c>
      <c r="H6460" s="63">
        <v>16.399999999999999</v>
      </c>
      <c r="I6460" s="98" t="str">
        <f>VLOOKUP(E6460, 'Program Data Extracts-Zip Codes'!R$52:W$5334, 6, FALSE)</f>
        <v>PGE</v>
      </c>
      <c r="J6460" s="98" t="str">
        <f>VLOOKUP(E6460, 'Program Data Extracts-Zip Codes'!R$52:W$5334, 4, FALSE)</f>
        <v>San Francisco</v>
      </c>
    </row>
    <row r="6461" spans="2:10" ht="30" x14ac:dyDescent="0.25">
      <c r="B6461" s="63">
        <v>6075016700</v>
      </c>
      <c r="C6461" s="63">
        <v>4652</v>
      </c>
      <c r="D6461" s="63" t="s">
        <v>191</v>
      </c>
      <c r="E6461" s="96">
        <v>94117</v>
      </c>
      <c r="F6461" s="63">
        <v>9.2064794726929406</v>
      </c>
      <c r="G6461" s="63">
        <v>0</v>
      </c>
      <c r="H6461" s="63">
        <v>16.5</v>
      </c>
      <c r="I6461" s="98" t="str">
        <f>VLOOKUP(E6461, 'Program Data Extracts-Zip Codes'!R$52:W$5334, 6, FALSE)</f>
        <v>PGE</v>
      </c>
      <c r="J6461" s="98" t="str">
        <f>VLOOKUP(E6461, 'Program Data Extracts-Zip Codes'!R$52:W$5334, 4, FALSE)</f>
        <v>San Francisco</v>
      </c>
    </row>
    <row r="6462" spans="2:10" ht="30" x14ac:dyDescent="0.25">
      <c r="B6462" s="63">
        <v>6075030301</v>
      </c>
      <c r="C6462" s="63">
        <v>5658</v>
      </c>
      <c r="D6462" s="63" t="s">
        <v>191</v>
      </c>
      <c r="E6462" s="96">
        <v>94122</v>
      </c>
      <c r="F6462" s="63">
        <v>9.0333516811766597</v>
      </c>
      <c r="G6462" s="63">
        <v>0</v>
      </c>
      <c r="H6462" s="63">
        <v>15.5</v>
      </c>
      <c r="I6462" s="98" t="str">
        <f>VLOOKUP(E6462, 'Program Data Extracts-Zip Codes'!R$52:W$5334, 6, FALSE)</f>
        <v>PGE</v>
      </c>
      <c r="J6462" s="98" t="str">
        <f>VLOOKUP(E6462, 'Program Data Extracts-Zip Codes'!R$52:W$5334, 4, FALSE)</f>
        <v>San Francisco</v>
      </c>
    </row>
    <row r="6463" spans="2:10" ht="30" x14ac:dyDescent="0.25">
      <c r="B6463" s="63">
        <v>6075016801</v>
      </c>
      <c r="C6463" s="63">
        <v>3218</v>
      </c>
      <c r="D6463" s="63" t="s">
        <v>191</v>
      </c>
      <c r="E6463" s="96">
        <v>94117</v>
      </c>
      <c r="F6463" s="63">
        <v>8.77767600575622</v>
      </c>
      <c r="G6463" s="63">
        <v>0</v>
      </c>
      <c r="H6463" s="63">
        <v>23.2</v>
      </c>
      <c r="I6463" s="98" t="str">
        <f>VLOOKUP(E6463, 'Program Data Extracts-Zip Codes'!R$52:W$5334, 6, FALSE)</f>
        <v>PGE</v>
      </c>
      <c r="J6463" s="98" t="str">
        <f>VLOOKUP(E6463, 'Program Data Extracts-Zip Codes'!R$52:W$5334, 4, FALSE)</f>
        <v>San Francisco</v>
      </c>
    </row>
    <row r="6464" spans="2:10" ht="30" x14ac:dyDescent="0.25">
      <c r="B6464" s="63">
        <v>6075015802</v>
      </c>
      <c r="C6464" s="63">
        <v>2965</v>
      </c>
      <c r="D6464" s="63" t="s">
        <v>191</v>
      </c>
      <c r="E6464" s="96">
        <v>94115</v>
      </c>
      <c r="F6464" s="63">
        <v>8.6114075580130098</v>
      </c>
      <c r="G6464" s="63">
        <v>0</v>
      </c>
      <c r="H6464" s="63">
        <v>29.1</v>
      </c>
      <c r="I6464" s="98" t="str">
        <f>VLOOKUP(E6464, 'Program Data Extracts-Zip Codes'!R$52:W$5334, 6, FALSE)</f>
        <v>PGE</v>
      </c>
      <c r="J6464" s="98" t="str">
        <f>VLOOKUP(E6464, 'Program Data Extracts-Zip Codes'!R$52:W$5334, 4, FALSE)</f>
        <v>San Francisco</v>
      </c>
    </row>
    <row r="6465" spans="2:10" ht="30" x14ac:dyDescent="0.25">
      <c r="B6465" s="63">
        <v>6075031000</v>
      </c>
      <c r="C6465" s="63">
        <v>3494</v>
      </c>
      <c r="D6465" s="63" t="s">
        <v>191</v>
      </c>
      <c r="E6465" s="96">
        <v>94112</v>
      </c>
      <c r="F6465" s="63">
        <v>8.5720071634731898</v>
      </c>
      <c r="G6465" s="63">
        <v>0</v>
      </c>
      <c r="H6465" s="63">
        <v>12.1</v>
      </c>
      <c r="I6465" s="98" t="str">
        <f>VLOOKUP(E6465, 'Program Data Extracts-Zip Codes'!R$52:W$5334, 6, FALSE)</f>
        <v>PGE</v>
      </c>
      <c r="J6465" s="98" t="str">
        <f>VLOOKUP(E6465, 'Program Data Extracts-Zip Codes'!R$52:W$5334, 4, FALSE)</f>
        <v>San Francisco</v>
      </c>
    </row>
    <row r="6466" spans="2:10" ht="30" x14ac:dyDescent="0.25">
      <c r="B6466" s="63">
        <v>6075030202</v>
      </c>
      <c r="C6466" s="63">
        <v>4313</v>
      </c>
      <c r="D6466" s="63" t="s">
        <v>191</v>
      </c>
      <c r="E6466" s="96">
        <v>94122</v>
      </c>
      <c r="F6466" s="63">
        <v>8.4182787443565505</v>
      </c>
      <c r="G6466" s="63">
        <v>0</v>
      </c>
      <c r="H6466" s="63">
        <v>19.2</v>
      </c>
      <c r="I6466" s="98" t="str">
        <f>VLOOKUP(E6466, 'Program Data Extracts-Zip Codes'!R$52:W$5334, 6, FALSE)</f>
        <v>PGE</v>
      </c>
      <c r="J6466" s="98" t="str">
        <f>VLOOKUP(E6466, 'Program Data Extracts-Zip Codes'!R$52:W$5334, 4, FALSE)</f>
        <v>San Francisco</v>
      </c>
    </row>
    <row r="6467" spans="2:10" ht="30" x14ac:dyDescent="0.25">
      <c r="B6467" s="63">
        <v>6075030101</v>
      </c>
      <c r="C6467" s="63">
        <v>4233</v>
      </c>
      <c r="D6467" s="63" t="s">
        <v>191</v>
      </c>
      <c r="E6467" s="96">
        <v>94122</v>
      </c>
      <c r="F6467" s="63">
        <v>8.2364933567294702</v>
      </c>
      <c r="G6467" s="63">
        <v>0</v>
      </c>
      <c r="H6467" s="63">
        <v>20.9</v>
      </c>
      <c r="I6467" s="98" t="str">
        <f>VLOOKUP(E6467, 'Program Data Extracts-Zip Codes'!R$52:W$5334, 6, FALSE)</f>
        <v>PGE</v>
      </c>
      <c r="J6467" s="98" t="str">
        <f>VLOOKUP(E6467, 'Program Data Extracts-Zip Codes'!R$52:W$5334, 4, FALSE)</f>
        <v>San Francisco</v>
      </c>
    </row>
    <row r="6468" spans="2:10" ht="30" x14ac:dyDescent="0.25">
      <c r="B6468" s="63">
        <v>6075017000</v>
      </c>
      <c r="C6468" s="63">
        <v>3689</v>
      </c>
      <c r="D6468" s="63" t="s">
        <v>191</v>
      </c>
      <c r="E6468" s="96">
        <v>94114</v>
      </c>
      <c r="F6468" s="63">
        <v>8.1309462380712496</v>
      </c>
      <c r="G6468" s="63">
        <v>0</v>
      </c>
      <c r="H6468" s="63">
        <v>10.1</v>
      </c>
      <c r="I6468" s="98" t="str">
        <f>VLOOKUP(E6468, 'Program Data Extracts-Zip Codes'!R$52:W$5334, 6, FALSE)</f>
        <v>PGE</v>
      </c>
      <c r="J6468" s="98" t="str">
        <f>VLOOKUP(E6468, 'Program Data Extracts-Zip Codes'!R$52:W$5334, 4, FALSE)</f>
        <v>San Francisco</v>
      </c>
    </row>
    <row r="6469" spans="2:10" ht="30" x14ac:dyDescent="0.25">
      <c r="B6469" s="63">
        <v>6075033000</v>
      </c>
      <c r="C6469" s="63">
        <v>7764</v>
      </c>
      <c r="D6469" s="63" t="s">
        <v>191</v>
      </c>
      <c r="E6469" s="96">
        <v>94116</v>
      </c>
      <c r="F6469" s="63">
        <v>8.0590595506230596</v>
      </c>
      <c r="G6469" s="63">
        <v>0</v>
      </c>
      <c r="H6469" s="63">
        <v>23</v>
      </c>
      <c r="I6469" s="98" t="str">
        <f>VLOOKUP(E6469, 'Program Data Extracts-Zip Codes'!R$52:W$5334, 6, FALSE)</f>
        <v>PGE</v>
      </c>
      <c r="J6469" s="98" t="str">
        <f>VLOOKUP(E6469, 'Program Data Extracts-Zip Codes'!R$52:W$5334, 4, FALSE)</f>
        <v>San Francisco</v>
      </c>
    </row>
    <row r="6470" spans="2:10" ht="30" x14ac:dyDescent="0.25">
      <c r="B6470" s="63">
        <v>6075012902</v>
      </c>
      <c r="C6470" s="63">
        <v>3376</v>
      </c>
      <c r="D6470" s="63" t="s">
        <v>191</v>
      </c>
      <c r="E6470" s="96">
        <v>94123</v>
      </c>
      <c r="F6470" s="63">
        <v>7.9716135726417399</v>
      </c>
      <c r="G6470" s="63">
        <v>0</v>
      </c>
      <c r="H6470" s="63">
        <v>12.8</v>
      </c>
      <c r="I6470" s="98" t="str">
        <f>VLOOKUP(E6470, 'Program Data Extracts-Zip Codes'!R$52:W$5334, 6, FALSE)</f>
        <v>PGE</v>
      </c>
      <c r="J6470" s="98" t="str">
        <f>VLOOKUP(E6470, 'Program Data Extracts-Zip Codes'!R$52:W$5334, 4, FALSE)</f>
        <v>San Francisco</v>
      </c>
    </row>
    <row r="6471" spans="2:10" ht="30" x14ac:dyDescent="0.25">
      <c r="B6471" s="63">
        <v>6075030900</v>
      </c>
      <c r="C6471" s="63">
        <v>6581</v>
      </c>
      <c r="D6471" s="63" t="s">
        <v>191</v>
      </c>
      <c r="E6471" s="96">
        <v>94127</v>
      </c>
      <c r="F6471" s="63">
        <v>7.9633804812495601</v>
      </c>
      <c r="G6471" s="63">
        <v>0</v>
      </c>
      <c r="H6471" s="63">
        <v>12</v>
      </c>
      <c r="I6471" s="98" t="str">
        <f>VLOOKUP(E6471, 'Program Data Extracts-Zip Codes'!R$52:W$5334, 6, FALSE)</f>
        <v>PGE</v>
      </c>
      <c r="J6471" s="98" t="str">
        <f>VLOOKUP(E6471, 'Program Data Extracts-Zip Codes'!R$52:W$5334, 4, FALSE)</f>
        <v>San Francisco</v>
      </c>
    </row>
    <row r="6472" spans="2:10" ht="30" x14ac:dyDescent="0.25">
      <c r="B6472" s="63">
        <v>6075030201</v>
      </c>
      <c r="C6472" s="63">
        <v>3928</v>
      </c>
      <c r="D6472" s="63" t="s">
        <v>191</v>
      </c>
      <c r="E6472" s="96">
        <v>94122</v>
      </c>
      <c r="F6472" s="63">
        <v>7.8496335361022496</v>
      </c>
      <c r="G6472" s="63">
        <v>0</v>
      </c>
      <c r="H6472" s="63">
        <v>16.2</v>
      </c>
      <c r="I6472" s="98" t="str">
        <f>VLOOKUP(E6472, 'Program Data Extracts-Zip Codes'!R$52:W$5334, 6, FALSE)</f>
        <v>PGE</v>
      </c>
      <c r="J6472" s="98" t="str">
        <f>VLOOKUP(E6472, 'Program Data Extracts-Zip Codes'!R$52:W$5334, 4, FALSE)</f>
        <v>San Francisco</v>
      </c>
    </row>
    <row r="6473" spans="2:10" ht="30" x14ac:dyDescent="0.25">
      <c r="B6473" s="63">
        <v>6075032700</v>
      </c>
      <c r="C6473" s="63">
        <v>6572</v>
      </c>
      <c r="D6473" s="63" t="s">
        <v>191</v>
      </c>
      <c r="E6473" s="96">
        <v>94122</v>
      </c>
      <c r="F6473" s="63">
        <v>7.6051599974556101</v>
      </c>
      <c r="G6473" s="63">
        <v>0</v>
      </c>
      <c r="H6473" s="63">
        <v>20.5</v>
      </c>
      <c r="I6473" s="98" t="str">
        <f>VLOOKUP(E6473, 'Program Data Extracts-Zip Codes'!R$52:W$5334, 6, FALSE)</f>
        <v>PGE</v>
      </c>
      <c r="J6473" s="98" t="str">
        <f>VLOOKUP(E6473, 'Program Data Extracts-Zip Codes'!R$52:W$5334, 4, FALSE)</f>
        <v>San Francisco</v>
      </c>
    </row>
    <row r="6474" spans="2:10" ht="30" x14ac:dyDescent="0.25">
      <c r="B6474" s="63">
        <v>6075042800</v>
      </c>
      <c r="C6474" s="63">
        <v>2376</v>
      </c>
      <c r="D6474" s="63" t="s">
        <v>191</v>
      </c>
      <c r="E6474" s="96">
        <v>94121</v>
      </c>
      <c r="F6474" s="63">
        <v>7.3887361944735197</v>
      </c>
      <c r="G6474" s="63">
        <v>0</v>
      </c>
      <c r="H6474" s="63">
        <v>8.6999999999999993</v>
      </c>
      <c r="I6474" s="98" t="str">
        <f>VLOOKUP(E6474, 'Program Data Extracts-Zip Codes'!R$52:W$5334, 6, FALSE)</f>
        <v>PGE</v>
      </c>
      <c r="J6474" s="98" t="str">
        <f>VLOOKUP(E6474, 'Program Data Extracts-Zip Codes'!R$52:W$5334, 4, FALSE)</f>
        <v>San Francisco</v>
      </c>
    </row>
    <row r="6475" spans="2:10" ht="30" x14ac:dyDescent="0.25">
      <c r="B6475" s="63">
        <v>6075013000</v>
      </c>
      <c r="C6475" s="63">
        <v>4044</v>
      </c>
      <c r="D6475" s="63" t="s">
        <v>191</v>
      </c>
      <c r="E6475" s="96">
        <v>94123</v>
      </c>
      <c r="F6475" s="63">
        <v>7.3339725562824603</v>
      </c>
      <c r="G6475" s="63">
        <v>0</v>
      </c>
      <c r="H6475" s="63">
        <v>12.2</v>
      </c>
      <c r="I6475" s="98" t="str">
        <f>VLOOKUP(E6475, 'Program Data Extracts-Zip Codes'!R$52:W$5334, 6, FALSE)</f>
        <v>PGE</v>
      </c>
      <c r="J6475" s="98" t="str">
        <f>VLOOKUP(E6475, 'Program Data Extracts-Zip Codes'!R$52:W$5334, 4, FALSE)</f>
        <v>San Francisco</v>
      </c>
    </row>
    <row r="6476" spans="2:10" ht="30" x14ac:dyDescent="0.25">
      <c r="B6476" s="63">
        <v>6075017102</v>
      </c>
      <c r="C6476" s="63">
        <v>3451</v>
      </c>
      <c r="D6476" s="63" t="s">
        <v>191</v>
      </c>
      <c r="E6476" s="96">
        <v>94117</v>
      </c>
      <c r="F6476" s="63">
        <v>6.6375495468843901</v>
      </c>
      <c r="G6476" s="63">
        <v>0</v>
      </c>
      <c r="H6476" s="63">
        <v>14.2</v>
      </c>
      <c r="I6476" s="98" t="str">
        <f>VLOOKUP(E6476, 'Program Data Extracts-Zip Codes'!R$52:W$5334, 6, FALSE)</f>
        <v>PGE</v>
      </c>
      <c r="J6476" s="98" t="str">
        <f>VLOOKUP(E6476, 'Program Data Extracts-Zip Codes'!R$52:W$5334, 4, FALSE)</f>
        <v>San Francisco</v>
      </c>
    </row>
    <row r="6477" spans="2:10" ht="30" x14ac:dyDescent="0.25">
      <c r="B6477" s="63">
        <v>6075021600</v>
      </c>
      <c r="C6477" s="63">
        <v>3836</v>
      </c>
      <c r="D6477" s="63" t="s">
        <v>191</v>
      </c>
      <c r="E6477" s="96">
        <v>94131</v>
      </c>
      <c r="F6477" s="63">
        <v>6.5659923040064196</v>
      </c>
      <c r="G6477" s="63">
        <v>0</v>
      </c>
      <c r="H6477" s="63">
        <v>15.6</v>
      </c>
      <c r="I6477" s="98" t="str">
        <f>VLOOKUP(E6477, 'Program Data Extracts-Zip Codes'!R$52:W$5334, 6, FALSE)</f>
        <v>PGE</v>
      </c>
      <c r="J6477" s="98" t="str">
        <f>VLOOKUP(E6477, 'Program Data Extracts-Zip Codes'!R$52:W$5334, 4, FALSE)</f>
        <v>San Francisco</v>
      </c>
    </row>
    <row r="6478" spans="2:10" ht="30" x14ac:dyDescent="0.25">
      <c r="B6478" s="63">
        <v>6075020300</v>
      </c>
      <c r="C6478" s="63">
        <v>3034</v>
      </c>
      <c r="D6478" s="63" t="s">
        <v>191</v>
      </c>
      <c r="E6478" s="96">
        <v>94114</v>
      </c>
      <c r="F6478" s="63">
        <v>6.2953405423348103</v>
      </c>
      <c r="G6478" s="63">
        <v>0</v>
      </c>
      <c r="H6478" s="63">
        <v>19.3</v>
      </c>
      <c r="I6478" s="98" t="str">
        <f>VLOOKUP(E6478, 'Program Data Extracts-Zip Codes'!R$52:W$5334, 6, FALSE)</f>
        <v>PGE</v>
      </c>
      <c r="J6478" s="98" t="str">
        <f>VLOOKUP(E6478, 'Program Data Extracts-Zip Codes'!R$52:W$5334, 4, FALSE)</f>
        <v>San Francisco</v>
      </c>
    </row>
    <row r="6479" spans="2:10" ht="30" x14ac:dyDescent="0.25">
      <c r="B6479" s="63">
        <v>6075035100</v>
      </c>
      <c r="C6479" s="63">
        <v>7842</v>
      </c>
      <c r="D6479" s="63" t="s">
        <v>191</v>
      </c>
      <c r="E6479" s="96">
        <v>94122</v>
      </c>
      <c r="F6479" s="63">
        <v>6.2762597421660198</v>
      </c>
      <c r="G6479" s="63">
        <v>0</v>
      </c>
      <c r="H6479" s="63">
        <v>18.600000000000001</v>
      </c>
      <c r="I6479" s="98" t="str">
        <f>VLOOKUP(E6479, 'Program Data Extracts-Zip Codes'!R$52:W$5334, 6, FALSE)</f>
        <v>PGE</v>
      </c>
      <c r="J6479" s="98" t="str">
        <f>VLOOKUP(E6479, 'Program Data Extracts-Zip Codes'!R$52:W$5334, 4, FALSE)</f>
        <v>San Francisco</v>
      </c>
    </row>
    <row r="6480" spans="2:10" ht="30" x14ac:dyDescent="0.25">
      <c r="B6480" s="63">
        <v>6075021700</v>
      </c>
      <c r="C6480" s="63">
        <v>3948</v>
      </c>
      <c r="D6480" s="63" t="s">
        <v>191</v>
      </c>
      <c r="E6480" s="96">
        <v>94131</v>
      </c>
      <c r="F6480" s="63">
        <v>6.2540544131240701</v>
      </c>
      <c r="G6480" s="63">
        <v>0</v>
      </c>
      <c r="H6480" s="63">
        <v>17.600000000000001</v>
      </c>
      <c r="I6480" s="98" t="str">
        <f>VLOOKUP(E6480, 'Program Data Extracts-Zip Codes'!R$52:W$5334, 6, FALSE)</f>
        <v>PGE</v>
      </c>
      <c r="J6480" s="98" t="str">
        <f>VLOOKUP(E6480, 'Program Data Extracts-Zip Codes'!R$52:W$5334, 4, FALSE)</f>
        <v>San Francisco</v>
      </c>
    </row>
    <row r="6481" spans="2:10" ht="30" x14ac:dyDescent="0.25">
      <c r="B6481" s="63">
        <v>6075030302</v>
      </c>
      <c r="C6481" s="63">
        <v>3549</v>
      </c>
      <c r="D6481" s="63" t="s">
        <v>191</v>
      </c>
      <c r="E6481" s="96">
        <v>94116</v>
      </c>
      <c r="F6481" s="63">
        <v>6.0290540807964899</v>
      </c>
      <c r="G6481" s="63">
        <v>0</v>
      </c>
      <c r="H6481" s="63">
        <v>18.7</v>
      </c>
      <c r="I6481" s="98" t="str">
        <f>VLOOKUP(E6481, 'Program Data Extracts-Zip Codes'!R$52:W$5334, 6, FALSE)</f>
        <v>PGE</v>
      </c>
      <c r="J6481" s="98" t="str">
        <f>VLOOKUP(E6481, 'Program Data Extracts-Zip Codes'!R$52:W$5334, 4, FALSE)</f>
        <v>San Francisco</v>
      </c>
    </row>
    <row r="6482" spans="2:10" ht="30" x14ac:dyDescent="0.25">
      <c r="B6482" s="63">
        <v>6075020402</v>
      </c>
      <c r="C6482" s="63">
        <v>3997</v>
      </c>
      <c r="D6482" s="63" t="s">
        <v>191</v>
      </c>
      <c r="E6482" s="96">
        <v>94131</v>
      </c>
      <c r="F6482" s="63">
        <v>6.0145807075359503</v>
      </c>
      <c r="G6482" s="63">
        <v>0</v>
      </c>
      <c r="H6482" s="63">
        <v>17.100000000000001</v>
      </c>
      <c r="I6482" s="98" t="str">
        <f>VLOOKUP(E6482, 'Program Data Extracts-Zip Codes'!R$52:W$5334, 6, FALSE)</f>
        <v>PGE</v>
      </c>
      <c r="J6482" s="98" t="str">
        <f>VLOOKUP(E6482, 'Program Data Extracts-Zip Codes'!R$52:W$5334, 4, FALSE)</f>
        <v>San Francisco</v>
      </c>
    </row>
    <row r="6483" spans="2:10" ht="30" x14ac:dyDescent="0.25">
      <c r="B6483" s="63">
        <v>6075030400</v>
      </c>
      <c r="C6483" s="63">
        <v>5106</v>
      </c>
      <c r="D6483" s="63" t="s">
        <v>191</v>
      </c>
      <c r="E6483" s="96">
        <v>94116</v>
      </c>
      <c r="F6483" s="63">
        <v>5.9312677571045098</v>
      </c>
      <c r="G6483" s="63">
        <v>0</v>
      </c>
      <c r="H6483" s="63">
        <v>12.5</v>
      </c>
      <c r="I6483" s="98" t="str">
        <f>VLOOKUP(E6483, 'Program Data Extracts-Zip Codes'!R$52:W$5334, 6, FALSE)</f>
        <v>PGE</v>
      </c>
      <c r="J6483" s="98" t="str">
        <f>VLOOKUP(E6483, 'Program Data Extracts-Zip Codes'!R$52:W$5334, 4, FALSE)</f>
        <v>San Francisco</v>
      </c>
    </row>
    <row r="6484" spans="2:10" ht="30" x14ac:dyDescent="0.25">
      <c r="B6484" s="63">
        <v>6075030800</v>
      </c>
      <c r="C6484" s="63">
        <v>5667</v>
      </c>
      <c r="D6484" s="63" t="s">
        <v>191</v>
      </c>
      <c r="E6484" s="96">
        <v>94127</v>
      </c>
      <c r="F6484" s="63">
        <v>5.6852147411023797</v>
      </c>
      <c r="G6484" s="63">
        <v>0</v>
      </c>
      <c r="H6484" s="63">
        <v>7.5</v>
      </c>
      <c r="I6484" s="98" t="str">
        <f>VLOOKUP(E6484, 'Program Data Extracts-Zip Codes'!R$52:W$5334, 6, FALSE)</f>
        <v>PGE</v>
      </c>
      <c r="J6484" s="98" t="str">
        <f>VLOOKUP(E6484, 'Program Data Extracts-Zip Codes'!R$52:W$5334, 4, FALSE)</f>
        <v>San Francisco</v>
      </c>
    </row>
    <row r="6485" spans="2:10" ht="30" x14ac:dyDescent="0.25">
      <c r="B6485" s="63">
        <v>6075012601</v>
      </c>
      <c r="C6485" s="63">
        <v>2329</v>
      </c>
      <c r="D6485" s="63" t="s">
        <v>191</v>
      </c>
      <c r="E6485" s="96">
        <v>94123</v>
      </c>
      <c r="F6485" s="63">
        <v>5.4425633398172</v>
      </c>
      <c r="G6485" s="63">
        <v>0</v>
      </c>
      <c r="H6485" s="63">
        <v>9.1999999999999993</v>
      </c>
      <c r="I6485" s="98" t="str">
        <f>VLOOKUP(E6485, 'Program Data Extracts-Zip Codes'!R$52:W$5334, 6, FALSE)</f>
        <v>PGE</v>
      </c>
      <c r="J6485" s="98" t="str">
        <f>VLOOKUP(E6485, 'Program Data Extracts-Zip Codes'!R$52:W$5334, 4, FALSE)</f>
        <v>San Francisco</v>
      </c>
    </row>
    <row r="6486" spans="2:10" ht="30" x14ac:dyDescent="0.25">
      <c r="B6486" s="63">
        <v>6075030500</v>
      </c>
      <c r="C6486" s="63">
        <v>3046</v>
      </c>
      <c r="D6486" s="63" t="s">
        <v>191</v>
      </c>
      <c r="E6486" s="96">
        <v>94131</v>
      </c>
      <c r="F6486" s="63">
        <v>5.4011482077286397</v>
      </c>
      <c r="G6486" s="63">
        <v>0</v>
      </c>
      <c r="H6486" s="63">
        <v>10.7</v>
      </c>
      <c r="I6486" s="98" t="str">
        <f>VLOOKUP(E6486, 'Program Data Extracts-Zip Codes'!R$52:W$5334, 6, FALSE)</f>
        <v>PGE</v>
      </c>
      <c r="J6486" s="98" t="str">
        <f>VLOOKUP(E6486, 'Program Data Extracts-Zip Codes'!R$52:W$5334, 4, FALSE)</f>
        <v>San Francisco</v>
      </c>
    </row>
    <row r="6487" spans="2:10" ht="30" x14ac:dyDescent="0.25">
      <c r="B6487" s="63">
        <v>6075012800</v>
      </c>
      <c r="C6487" s="63">
        <v>4106</v>
      </c>
      <c r="D6487" s="63" t="s">
        <v>191</v>
      </c>
      <c r="E6487" s="96">
        <v>94123</v>
      </c>
      <c r="F6487" s="63">
        <v>5.3535705632005302</v>
      </c>
      <c r="G6487" s="63">
        <v>0</v>
      </c>
      <c r="H6487" s="63">
        <v>13.6</v>
      </c>
      <c r="I6487" s="98" t="str">
        <f>VLOOKUP(E6487, 'Program Data Extracts-Zip Codes'!R$52:W$5334, 6, FALSE)</f>
        <v>PGE</v>
      </c>
      <c r="J6487" s="98" t="str">
        <f>VLOOKUP(E6487, 'Program Data Extracts-Zip Codes'!R$52:W$5334, 4, FALSE)</f>
        <v>San Francisco</v>
      </c>
    </row>
    <row r="6488" spans="2:10" ht="30" x14ac:dyDescent="0.25">
      <c r="B6488" s="63">
        <v>6075012602</v>
      </c>
      <c r="C6488" s="63">
        <v>2909</v>
      </c>
      <c r="D6488" s="63" t="s">
        <v>191</v>
      </c>
      <c r="E6488" s="96">
        <v>94123</v>
      </c>
      <c r="F6488" s="63">
        <v>5.3334652633227604</v>
      </c>
      <c r="G6488" s="63">
        <v>0</v>
      </c>
      <c r="H6488" s="63">
        <v>7.6</v>
      </c>
      <c r="I6488" s="98" t="str">
        <f>VLOOKUP(E6488, 'Program Data Extracts-Zip Codes'!R$52:W$5334, 6, FALSE)</f>
        <v>PGE</v>
      </c>
      <c r="J6488" s="98" t="str">
        <f>VLOOKUP(E6488, 'Program Data Extracts-Zip Codes'!R$52:W$5334, 4, FALSE)</f>
        <v>San Francisco</v>
      </c>
    </row>
    <row r="6489" spans="2:10" ht="30" x14ac:dyDescent="0.25">
      <c r="B6489" s="63">
        <v>6075021100</v>
      </c>
      <c r="C6489" s="63">
        <v>3853</v>
      </c>
      <c r="D6489" s="63" t="s">
        <v>191</v>
      </c>
      <c r="E6489" s="96">
        <v>94114</v>
      </c>
      <c r="F6489" s="63">
        <v>5.2568237410560501</v>
      </c>
      <c r="G6489" s="63">
        <v>0</v>
      </c>
      <c r="H6489" s="63">
        <v>13.3</v>
      </c>
      <c r="I6489" s="98" t="str">
        <f>VLOOKUP(E6489, 'Program Data Extracts-Zip Codes'!R$52:W$5334, 6, FALSE)</f>
        <v>PGE</v>
      </c>
      <c r="J6489" s="98" t="str">
        <f>VLOOKUP(E6489, 'Program Data Extracts-Zip Codes'!R$52:W$5334, 4, FALSE)</f>
        <v>San Francisco</v>
      </c>
    </row>
    <row r="6490" spans="2:10" ht="30" x14ac:dyDescent="0.25">
      <c r="B6490" s="63">
        <v>6075017101</v>
      </c>
      <c r="C6490" s="63">
        <v>3544</v>
      </c>
      <c r="D6490" s="63" t="s">
        <v>191</v>
      </c>
      <c r="E6490" s="96">
        <v>94117</v>
      </c>
      <c r="F6490" s="63">
        <v>5.22943668400627</v>
      </c>
      <c r="G6490" s="63">
        <v>0</v>
      </c>
      <c r="H6490" s="63">
        <v>8.1999999999999993</v>
      </c>
      <c r="I6490" s="98" t="str">
        <f>VLOOKUP(E6490, 'Program Data Extracts-Zip Codes'!R$52:W$5334, 6, FALSE)</f>
        <v>PGE</v>
      </c>
      <c r="J6490" s="98" t="str">
        <f>VLOOKUP(E6490, 'Program Data Extracts-Zip Codes'!R$52:W$5334, 4, FALSE)</f>
        <v>San Francisco</v>
      </c>
    </row>
    <row r="6491" spans="2:10" ht="30" x14ac:dyDescent="0.25">
      <c r="B6491" s="63">
        <v>6075030700</v>
      </c>
      <c r="C6491" s="63">
        <v>6343</v>
      </c>
      <c r="D6491" s="63" t="s">
        <v>191</v>
      </c>
      <c r="E6491" s="96">
        <v>94127</v>
      </c>
      <c r="F6491" s="63">
        <v>5.1254678138920697</v>
      </c>
      <c r="G6491" s="63">
        <v>0</v>
      </c>
      <c r="H6491" s="63">
        <v>15.8</v>
      </c>
      <c r="I6491" s="98" t="str">
        <f>VLOOKUP(E6491, 'Program Data Extracts-Zip Codes'!R$52:W$5334, 6, FALSE)</f>
        <v>PGE</v>
      </c>
      <c r="J6491" s="98" t="str">
        <f>VLOOKUP(E6491, 'Program Data Extracts-Zip Codes'!R$52:W$5334, 4, FALSE)</f>
        <v>San Francisco</v>
      </c>
    </row>
    <row r="6492" spans="2:10" ht="30" x14ac:dyDescent="0.25">
      <c r="B6492" s="63">
        <v>6075021500</v>
      </c>
      <c r="C6492" s="63">
        <v>5096</v>
      </c>
      <c r="D6492" s="63" t="s">
        <v>191</v>
      </c>
      <c r="E6492" s="96">
        <v>94131</v>
      </c>
      <c r="F6492" s="63">
        <v>5.1252585646474804</v>
      </c>
      <c r="G6492" s="63">
        <v>0</v>
      </c>
      <c r="H6492" s="63">
        <v>10.6</v>
      </c>
      <c r="I6492" s="98" t="str">
        <f>VLOOKUP(E6492, 'Program Data Extracts-Zip Codes'!R$52:W$5334, 6, FALSE)</f>
        <v>PGE</v>
      </c>
      <c r="J6492" s="98" t="str">
        <f>VLOOKUP(E6492, 'Program Data Extracts-Zip Codes'!R$52:W$5334, 4, FALSE)</f>
        <v>San Francisco</v>
      </c>
    </row>
    <row r="6493" spans="2:10" ht="30" x14ac:dyDescent="0.25">
      <c r="B6493" s="63">
        <v>6075030102</v>
      </c>
      <c r="C6493" s="63">
        <v>4838</v>
      </c>
      <c r="D6493" s="63" t="s">
        <v>191</v>
      </c>
      <c r="E6493" s="96">
        <v>94131</v>
      </c>
      <c r="F6493" s="63">
        <v>5.0336930524055896</v>
      </c>
      <c r="G6493" s="63">
        <v>0</v>
      </c>
      <c r="H6493" s="63">
        <v>8.9</v>
      </c>
      <c r="I6493" s="98" t="str">
        <f>VLOOKUP(E6493, 'Program Data Extracts-Zip Codes'!R$52:W$5334, 6, FALSE)</f>
        <v>PGE</v>
      </c>
      <c r="J6493" s="98" t="str">
        <f>VLOOKUP(E6493, 'Program Data Extracts-Zip Codes'!R$52:W$5334, 4, FALSE)</f>
        <v>San Francisco</v>
      </c>
    </row>
    <row r="6494" spans="2:10" ht="30" x14ac:dyDescent="0.25">
      <c r="B6494" s="63">
        <v>6075013200</v>
      </c>
      <c r="C6494" s="63">
        <v>4162</v>
      </c>
      <c r="D6494" s="63" t="s">
        <v>191</v>
      </c>
      <c r="E6494" s="96">
        <v>94115</v>
      </c>
      <c r="F6494" s="63">
        <v>4.8306593300145204</v>
      </c>
      <c r="G6494" s="63">
        <v>0</v>
      </c>
      <c r="H6494" s="63">
        <v>6.9</v>
      </c>
      <c r="I6494" s="98" t="str">
        <f>VLOOKUP(E6494, 'Program Data Extracts-Zip Codes'!R$52:W$5334, 6, FALSE)</f>
        <v>PGE</v>
      </c>
      <c r="J6494" s="98" t="str">
        <f>VLOOKUP(E6494, 'Program Data Extracts-Zip Codes'!R$52:W$5334, 4, FALSE)</f>
        <v>San Francisco</v>
      </c>
    </row>
    <row r="6495" spans="2:10" ht="30" x14ac:dyDescent="0.25">
      <c r="B6495" s="63">
        <v>6075021300</v>
      </c>
      <c r="C6495" s="63">
        <v>2474</v>
      </c>
      <c r="D6495" s="63" t="s">
        <v>191</v>
      </c>
      <c r="E6495" s="96">
        <v>94114</v>
      </c>
      <c r="F6495" s="63">
        <v>4.6079151123227398</v>
      </c>
      <c r="G6495" s="63">
        <v>0</v>
      </c>
      <c r="H6495" s="63">
        <v>10</v>
      </c>
      <c r="I6495" s="98" t="str">
        <f>VLOOKUP(E6495, 'Program Data Extracts-Zip Codes'!R$52:W$5334, 6, FALSE)</f>
        <v>PGE</v>
      </c>
      <c r="J6495" s="98" t="str">
        <f>VLOOKUP(E6495, 'Program Data Extracts-Zip Codes'!R$52:W$5334, 4, FALSE)</f>
        <v>San Francisco</v>
      </c>
    </row>
    <row r="6496" spans="2:10" ht="30" x14ac:dyDescent="0.25">
      <c r="B6496" s="63">
        <v>6075020600</v>
      </c>
      <c r="C6496" s="63">
        <v>4711</v>
      </c>
      <c r="D6496" s="63" t="s">
        <v>191</v>
      </c>
      <c r="E6496" s="96">
        <v>94114</v>
      </c>
      <c r="F6496" s="63">
        <v>4.2968662010337297</v>
      </c>
      <c r="G6496" s="63">
        <v>0</v>
      </c>
      <c r="H6496" s="63">
        <v>15.6</v>
      </c>
      <c r="I6496" s="98" t="str">
        <f>VLOOKUP(E6496, 'Program Data Extracts-Zip Codes'!R$52:W$5334, 6, FALSE)</f>
        <v>PGE</v>
      </c>
      <c r="J6496" s="98" t="str">
        <f>VLOOKUP(E6496, 'Program Data Extracts-Zip Codes'!R$52:W$5334, 4, FALSE)</f>
        <v>San Francisco</v>
      </c>
    </row>
    <row r="6497" spans="2:10" ht="30" x14ac:dyDescent="0.25">
      <c r="B6497" s="63">
        <v>6075021200</v>
      </c>
      <c r="C6497" s="63">
        <v>2779</v>
      </c>
      <c r="D6497" s="63" t="s">
        <v>191</v>
      </c>
      <c r="E6497" s="96">
        <v>94114</v>
      </c>
      <c r="F6497" s="63">
        <v>4.2736776882060896</v>
      </c>
      <c r="G6497" s="63">
        <v>0</v>
      </c>
      <c r="H6497" s="63">
        <v>11.7</v>
      </c>
      <c r="I6497" s="98" t="str">
        <f>VLOOKUP(E6497, 'Program Data Extracts-Zip Codes'!R$52:W$5334, 6, FALSE)</f>
        <v>PGE</v>
      </c>
      <c r="J6497" s="98" t="str">
        <f>VLOOKUP(E6497, 'Program Data Extracts-Zip Codes'!R$52:W$5334, 4, FALSE)</f>
        <v>San Francisco</v>
      </c>
    </row>
    <row r="6498" spans="2:10" ht="30" x14ac:dyDescent="0.25">
      <c r="B6498" s="63">
        <v>6075021800</v>
      </c>
      <c r="C6498" s="63">
        <v>3840</v>
      </c>
      <c r="D6498" s="63" t="s">
        <v>191</v>
      </c>
      <c r="E6498" s="96">
        <v>94131</v>
      </c>
      <c r="F6498" s="63">
        <v>4.2554896901792301</v>
      </c>
      <c r="G6498" s="63">
        <v>0</v>
      </c>
      <c r="H6498" s="63">
        <v>11.9</v>
      </c>
      <c r="I6498" s="98" t="str">
        <f>VLOOKUP(E6498, 'Program Data Extracts-Zip Codes'!R$52:W$5334, 6, FALSE)</f>
        <v>PGE</v>
      </c>
      <c r="J6498" s="98" t="str">
        <f>VLOOKUP(E6498, 'Program Data Extracts-Zip Codes'!R$52:W$5334, 4, FALSE)</f>
        <v>San Francisco</v>
      </c>
    </row>
    <row r="6499" spans="2:10" ht="30" x14ac:dyDescent="0.25">
      <c r="B6499" s="63">
        <v>6075030600</v>
      </c>
      <c r="C6499" s="63">
        <v>2221</v>
      </c>
      <c r="D6499" s="63" t="s">
        <v>191</v>
      </c>
      <c r="E6499" s="96">
        <v>94127</v>
      </c>
      <c r="F6499" s="63">
        <v>3.9211289060066798</v>
      </c>
      <c r="G6499" s="63">
        <v>0</v>
      </c>
      <c r="H6499" s="63">
        <v>5.9</v>
      </c>
      <c r="I6499" s="98" t="str">
        <f>VLOOKUP(E6499, 'Program Data Extracts-Zip Codes'!R$52:W$5334, 6, FALSE)</f>
        <v>PGE</v>
      </c>
      <c r="J6499" s="98" t="str">
        <f>VLOOKUP(E6499, 'Program Data Extracts-Zip Codes'!R$52:W$5334, 4, FALSE)</f>
        <v>San Francisco</v>
      </c>
    </row>
    <row r="6500" spans="2:10" ht="30" x14ac:dyDescent="0.25">
      <c r="B6500" s="63">
        <v>6075021400</v>
      </c>
      <c r="C6500" s="63">
        <v>3264</v>
      </c>
      <c r="D6500" s="63" t="s">
        <v>191</v>
      </c>
      <c r="E6500" s="96">
        <v>94114</v>
      </c>
      <c r="F6500" s="63">
        <v>3.66915936799648</v>
      </c>
      <c r="G6500" s="63">
        <v>0</v>
      </c>
      <c r="H6500" s="63">
        <v>6.6</v>
      </c>
      <c r="I6500" s="98" t="str">
        <f>VLOOKUP(E6500, 'Program Data Extracts-Zip Codes'!R$52:W$5334, 6, FALSE)</f>
        <v>PGE</v>
      </c>
      <c r="J6500" s="98" t="str">
        <f>VLOOKUP(E6500, 'Program Data Extracts-Zip Codes'!R$52:W$5334, 4, FALSE)</f>
        <v>San Francisco</v>
      </c>
    </row>
    <row r="6501" spans="2:10" ht="30" x14ac:dyDescent="0.25">
      <c r="B6501" s="63">
        <v>6075020500</v>
      </c>
      <c r="C6501" s="63">
        <v>2583</v>
      </c>
      <c r="D6501" s="63" t="s">
        <v>191</v>
      </c>
      <c r="E6501" s="96">
        <v>94114</v>
      </c>
      <c r="F6501" s="63">
        <v>3.49524488835422</v>
      </c>
      <c r="G6501" s="63">
        <v>0</v>
      </c>
      <c r="H6501" s="63">
        <v>14.8</v>
      </c>
      <c r="I6501" s="98" t="str">
        <f>VLOOKUP(E6501, 'Program Data Extracts-Zip Codes'!R$52:W$5334, 6, FALSE)</f>
        <v>PGE</v>
      </c>
      <c r="J6501" s="98" t="str">
        <f>VLOOKUP(E6501, 'Program Data Extracts-Zip Codes'!R$52:W$5334, 4, FALSE)</f>
        <v>San Francisco</v>
      </c>
    </row>
    <row r="6502" spans="2:10" ht="30" x14ac:dyDescent="0.25">
      <c r="B6502" s="63">
        <v>6075060100</v>
      </c>
      <c r="C6502" s="63">
        <v>3235</v>
      </c>
      <c r="D6502" s="63" t="s">
        <v>191</v>
      </c>
      <c r="E6502" s="96">
        <v>94129</v>
      </c>
      <c r="F6502" s="63">
        <v>2.98227917645728</v>
      </c>
      <c r="G6502" s="63">
        <v>0</v>
      </c>
      <c r="H6502" s="63">
        <v>11</v>
      </c>
      <c r="I6502" s="98" t="str">
        <f>VLOOKUP(E6502, 'Program Data Extracts-Zip Codes'!R$52:W$5334, 6, FALSE)</f>
        <v>PGE</v>
      </c>
      <c r="J6502" s="98" t="str">
        <f>VLOOKUP(E6502, 'Program Data Extracts-Zip Codes'!R$52:W$5334, 4, FALSE)</f>
        <v>San Francisco</v>
      </c>
    </row>
    <row r="6503" spans="2:10" ht="30" x14ac:dyDescent="0.25">
      <c r="B6503" s="63">
        <v>6075012901</v>
      </c>
      <c r="C6503" s="63">
        <v>2557</v>
      </c>
      <c r="D6503" s="63" t="s">
        <v>191</v>
      </c>
      <c r="E6503" s="96">
        <v>94123</v>
      </c>
      <c r="F6503" s="63">
        <v>2.5928391262386401</v>
      </c>
      <c r="G6503" s="63">
        <v>0</v>
      </c>
      <c r="H6503" s="63">
        <v>7.3</v>
      </c>
      <c r="I6503" s="98" t="str">
        <f>VLOOKUP(E6503, 'Program Data Extracts-Zip Codes'!R$52:W$5334, 6, FALSE)</f>
        <v>PGE</v>
      </c>
      <c r="J6503" s="98" t="str">
        <f>VLOOKUP(E6503, 'Program Data Extracts-Zip Codes'!R$52:W$5334, 4, FALSE)</f>
        <v>San Francisco</v>
      </c>
    </row>
    <row r="6504" spans="2:10" ht="30" x14ac:dyDescent="0.25">
      <c r="B6504" s="63">
        <v>6075020401</v>
      </c>
      <c r="C6504" s="63">
        <v>2846</v>
      </c>
      <c r="D6504" s="63" t="s">
        <v>191</v>
      </c>
      <c r="E6504" s="96">
        <v>94114</v>
      </c>
      <c r="F6504" s="63">
        <v>2.30598386156041</v>
      </c>
      <c r="G6504" s="63">
        <v>0</v>
      </c>
      <c r="H6504" s="63">
        <v>9.5</v>
      </c>
      <c r="I6504" s="98" t="str">
        <f>VLOOKUP(E6504, 'Program Data Extracts-Zip Codes'!R$52:W$5334, 6, FALSE)</f>
        <v>PGE</v>
      </c>
      <c r="J6504" s="98" t="str">
        <f>VLOOKUP(E6504, 'Program Data Extracts-Zip Codes'!R$52:W$5334, 4, FALSE)</f>
        <v>San Francisco</v>
      </c>
    </row>
    <row r="6505" spans="2:10" ht="30" x14ac:dyDescent="0.25">
      <c r="B6505" s="63">
        <v>6075980900</v>
      </c>
      <c r="C6505" s="63">
        <v>350</v>
      </c>
      <c r="D6505" s="63" t="s">
        <v>191</v>
      </c>
      <c r="E6505" s="96">
        <v>94124</v>
      </c>
      <c r="F6505" s="63" t="s">
        <v>147</v>
      </c>
      <c r="G6505" s="63">
        <v>0</v>
      </c>
      <c r="H6505" s="63">
        <v>28.4</v>
      </c>
      <c r="I6505" s="98" t="str">
        <f>VLOOKUP(E6505, 'Program Data Extracts-Zip Codes'!R$52:W$5334, 6, FALSE)</f>
        <v>PGE</v>
      </c>
      <c r="J6505" s="98" t="str">
        <f>VLOOKUP(E6505, 'Program Data Extracts-Zip Codes'!R$52:W$5334, 4, FALSE)</f>
        <v>San Francisco</v>
      </c>
    </row>
    <row r="6506" spans="2:10" ht="30" x14ac:dyDescent="0.25">
      <c r="B6506" s="63">
        <v>6075980200</v>
      </c>
      <c r="C6506" s="63">
        <v>320</v>
      </c>
      <c r="D6506" s="63" t="s">
        <v>191</v>
      </c>
      <c r="E6506" s="96">
        <v>94121</v>
      </c>
      <c r="F6506" s="63" t="s">
        <v>147</v>
      </c>
      <c r="G6506" s="63">
        <v>0</v>
      </c>
      <c r="H6506" s="63" t="s">
        <v>147</v>
      </c>
      <c r="I6506" s="98" t="str">
        <f>VLOOKUP(E6506, 'Program Data Extracts-Zip Codes'!R$52:W$5334, 6, FALSE)</f>
        <v>PGE</v>
      </c>
      <c r="J6506" s="98" t="str">
        <f>VLOOKUP(E6506, 'Program Data Extracts-Zip Codes'!R$52:W$5334, 4, FALSE)</f>
        <v>San Francisco</v>
      </c>
    </row>
    <row r="6507" spans="2:10" ht="30" x14ac:dyDescent="0.25">
      <c r="B6507" s="63">
        <v>6075980300</v>
      </c>
      <c r="C6507" s="63">
        <v>171</v>
      </c>
      <c r="D6507" s="63" t="s">
        <v>191</v>
      </c>
      <c r="E6507" s="96">
        <v>94122</v>
      </c>
      <c r="F6507" s="63" t="s">
        <v>147</v>
      </c>
      <c r="G6507" s="63">
        <v>0</v>
      </c>
      <c r="H6507" s="63">
        <v>5.0999999999999996</v>
      </c>
      <c r="I6507" s="98" t="str">
        <f>VLOOKUP(E6507, 'Program Data Extracts-Zip Codes'!R$52:W$5334, 6, FALSE)</f>
        <v>PGE</v>
      </c>
      <c r="J6507" s="98" t="str">
        <f>VLOOKUP(E6507, 'Program Data Extracts-Zip Codes'!R$52:W$5334, 4, FALSE)</f>
        <v>San Francisco</v>
      </c>
    </row>
    <row r="6508" spans="2:10" x14ac:dyDescent="0.25">
      <c r="B6508" s="63">
        <v>6077004600</v>
      </c>
      <c r="C6508" s="63">
        <v>5892</v>
      </c>
      <c r="D6508" s="63" t="s">
        <v>192</v>
      </c>
      <c r="E6508" s="96">
        <v>95220</v>
      </c>
      <c r="F6508" s="63">
        <v>28.707515600555499</v>
      </c>
      <c r="G6508" s="63">
        <v>0</v>
      </c>
      <c r="H6508" s="63">
        <v>29.7</v>
      </c>
      <c r="I6508" s="98" t="str">
        <f>VLOOKUP(E6508, 'Program Data Extracts-Zip Codes'!R$52:W$5334, 6, FALSE)</f>
        <v>PGE</v>
      </c>
      <c r="J6508" s="98" t="str">
        <f>VLOOKUP(E6508, 'Program Data Extracts-Zip Codes'!R$52:W$5334, 4, FALSE)</f>
        <v>Other</v>
      </c>
    </row>
    <row r="6509" spans="2:10" x14ac:dyDescent="0.25">
      <c r="B6509" s="63">
        <v>6077004703</v>
      </c>
      <c r="C6509" s="63">
        <v>3709</v>
      </c>
      <c r="D6509" s="63" t="s">
        <v>192</v>
      </c>
      <c r="E6509" s="96">
        <v>95220</v>
      </c>
      <c r="F6509" s="63">
        <v>14.3554106004521</v>
      </c>
      <c r="G6509" s="63">
        <v>0</v>
      </c>
      <c r="H6509" s="63">
        <v>23.7</v>
      </c>
      <c r="I6509" s="98" t="str">
        <f>VLOOKUP(E6509, 'Program Data Extracts-Zip Codes'!R$52:W$5334, 6, FALSE)</f>
        <v>PGE</v>
      </c>
      <c r="J6509" s="98" t="str">
        <f>VLOOKUP(E6509, 'Program Data Extracts-Zip Codes'!R$52:W$5334, 4, FALSE)</f>
        <v>Other</v>
      </c>
    </row>
    <row r="6510" spans="2:10" x14ac:dyDescent="0.25">
      <c r="B6510" s="63">
        <v>6077004902</v>
      </c>
      <c r="C6510" s="63">
        <v>6106</v>
      </c>
      <c r="D6510" s="63" t="s">
        <v>192</v>
      </c>
      <c r="E6510" s="96">
        <v>95320</v>
      </c>
      <c r="F6510" s="63">
        <v>40.858642196607803</v>
      </c>
      <c r="G6510" s="63">
        <v>6106</v>
      </c>
      <c r="H6510" s="63">
        <v>34.6</v>
      </c>
      <c r="I6510" s="98" t="str">
        <f>VLOOKUP(E6510, 'Program Data Extracts-Zip Codes'!R$52:W$5334, 6, FALSE)</f>
        <v>PGE</v>
      </c>
      <c r="J6510" s="98" t="str">
        <f>VLOOKUP(E6510, 'Program Data Extracts-Zip Codes'!R$52:W$5334, 4, FALSE)</f>
        <v>Modesto</v>
      </c>
    </row>
    <row r="6511" spans="2:10" x14ac:dyDescent="0.25">
      <c r="B6511" s="63">
        <v>6077004901</v>
      </c>
      <c r="C6511" s="63">
        <v>7214</v>
      </c>
      <c r="D6511" s="63" t="s">
        <v>192</v>
      </c>
      <c r="E6511" s="96">
        <v>95320</v>
      </c>
      <c r="F6511" s="63">
        <v>31.100170844504699</v>
      </c>
      <c r="G6511" s="63">
        <v>0</v>
      </c>
      <c r="H6511" s="63">
        <v>30.9</v>
      </c>
      <c r="I6511" s="98" t="str">
        <f>VLOOKUP(E6511, 'Program Data Extracts-Zip Codes'!R$52:W$5334, 6, FALSE)</f>
        <v>PGE</v>
      </c>
      <c r="J6511" s="98" t="str">
        <f>VLOOKUP(E6511, 'Program Data Extracts-Zip Codes'!R$52:W$5334, 4, FALSE)</f>
        <v>Modesto</v>
      </c>
    </row>
    <row r="6512" spans="2:10" x14ac:dyDescent="0.25">
      <c r="B6512" s="63">
        <v>6077003803</v>
      </c>
      <c r="C6512" s="63">
        <v>5281</v>
      </c>
      <c r="D6512" s="63" t="s">
        <v>192</v>
      </c>
      <c r="E6512" s="96">
        <v>95231</v>
      </c>
      <c r="F6512" s="63">
        <v>56.146220021606403</v>
      </c>
      <c r="G6512" s="63">
        <v>5281</v>
      </c>
      <c r="H6512" s="63">
        <v>60.8</v>
      </c>
      <c r="I6512" s="98" t="str">
        <f>VLOOKUP(E6512, 'Program Data Extracts-Zip Codes'!R$52:W$5334, 6, FALSE)</f>
        <v>PGE</v>
      </c>
      <c r="J6512" s="98" t="str">
        <f>VLOOKUP(E6512, 'Program Data Extracts-Zip Codes'!R$52:W$5334, 4, FALSE)</f>
        <v>PGE</v>
      </c>
    </row>
    <row r="6513" spans="2:10" x14ac:dyDescent="0.25">
      <c r="B6513" s="63">
        <v>6077005119</v>
      </c>
      <c r="C6513" s="63">
        <v>6006</v>
      </c>
      <c r="D6513" s="63" t="s">
        <v>192</v>
      </c>
      <c r="E6513" s="96">
        <v>95330</v>
      </c>
      <c r="F6513" s="63">
        <v>71.299913485778305</v>
      </c>
      <c r="G6513" s="63">
        <v>6006</v>
      </c>
      <c r="H6513" s="63">
        <v>34.700000000000003</v>
      </c>
      <c r="I6513" s="98" t="str">
        <f>VLOOKUP(E6513, 'Program Data Extracts-Zip Codes'!R$52:W$5334, 6, FALSE)</f>
        <v>PGE</v>
      </c>
      <c r="J6513" s="98" t="str">
        <f>VLOOKUP(E6513, 'Program Data Extracts-Zip Codes'!R$52:W$5334, 4, FALSE)</f>
        <v>PGE</v>
      </c>
    </row>
    <row r="6514" spans="2:10" x14ac:dyDescent="0.25">
      <c r="B6514" s="63">
        <v>6077005127</v>
      </c>
      <c r="C6514" s="63">
        <v>5510</v>
      </c>
      <c r="D6514" s="63" t="s">
        <v>192</v>
      </c>
      <c r="E6514" s="96">
        <v>95330</v>
      </c>
      <c r="F6514" s="63">
        <v>55.910953374881402</v>
      </c>
      <c r="G6514" s="63">
        <v>5510</v>
      </c>
      <c r="H6514" s="63">
        <v>31.5</v>
      </c>
      <c r="I6514" s="98" t="str">
        <f>VLOOKUP(E6514, 'Program Data Extracts-Zip Codes'!R$52:W$5334, 6, FALSE)</f>
        <v>PGE</v>
      </c>
      <c r="J6514" s="98" t="str">
        <f>VLOOKUP(E6514, 'Program Data Extracts-Zip Codes'!R$52:W$5334, 4, FALSE)</f>
        <v>PGE</v>
      </c>
    </row>
    <row r="6515" spans="2:10" x14ac:dyDescent="0.25">
      <c r="B6515" s="63">
        <v>6077005122</v>
      </c>
      <c r="C6515" s="63">
        <v>4829</v>
      </c>
      <c r="D6515" s="63" t="s">
        <v>192</v>
      </c>
      <c r="E6515" s="96">
        <v>95330</v>
      </c>
      <c r="F6515" s="63">
        <v>55.708902349970103</v>
      </c>
      <c r="G6515" s="63">
        <v>4829</v>
      </c>
      <c r="H6515" s="63">
        <v>33.5</v>
      </c>
      <c r="I6515" s="98" t="str">
        <f>VLOOKUP(E6515, 'Program Data Extracts-Zip Codes'!R$52:W$5334, 6, FALSE)</f>
        <v>PGE</v>
      </c>
      <c r="J6515" s="98" t="str">
        <f>VLOOKUP(E6515, 'Program Data Extracts-Zip Codes'!R$52:W$5334, 4, FALSE)</f>
        <v>PGE</v>
      </c>
    </row>
    <row r="6516" spans="2:10" x14ac:dyDescent="0.25">
      <c r="B6516" s="63">
        <v>6077005129</v>
      </c>
      <c r="C6516" s="63">
        <v>3582</v>
      </c>
      <c r="D6516" s="63" t="s">
        <v>192</v>
      </c>
      <c r="E6516" s="96">
        <v>95330</v>
      </c>
      <c r="F6516" s="63">
        <v>55.005409060390598</v>
      </c>
      <c r="G6516" s="63">
        <v>3582</v>
      </c>
      <c r="H6516" s="63">
        <v>42.4</v>
      </c>
      <c r="I6516" s="98" t="str">
        <f>VLOOKUP(E6516, 'Program Data Extracts-Zip Codes'!R$52:W$5334, 6, FALSE)</f>
        <v>PGE</v>
      </c>
      <c r="J6516" s="98" t="str">
        <f>VLOOKUP(E6516, 'Program Data Extracts-Zip Codes'!R$52:W$5334, 4, FALSE)</f>
        <v>PGE</v>
      </c>
    </row>
    <row r="6517" spans="2:10" x14ac:dyDescent="0.25">
      <c r="B6517" s="63">
        <v>6077005130</v>
      </c>
      <c r="C6517" s="63">
        <v>3186</v>
      </c>
      <c r="D6517" s="63" t="s">
        <v>192</v>
      </c>
      <c r="E6517" s="96">
        <v>95330</v>
      </c>
      <c r="F6517" s="63">
        <v>42.850843461188397</v>
      </c>
      <c r="G6517" s="63">
        <v>3186</v>
      </c>
      <c r="H6517" s="63">
        <v>40.6</v>
      </c>
      <c r="I6517" s="98" t="str">
        <f>VLOOKUP(E6517, 'Program Data Extracts-Zip Codes'!R$52:W$5334, 6, FALSE)</f>
        <v>PGE</v>
      </c>
      <c r="J6517" s="98" t="str">
        <f>VLOOKUP(E6517, 'Program Data Extracts-Zip Codes'!R$52:W$5334, 4, FALSE)</f>
        <v>PGE</v>
      </c>
    </row>
    <row r="6518" spans="2:10" x14ac:dyDescent="0.25">
      <c r="B6518" s="63">
        <v>6077004800</v>
      </c>
      <c r="C6518" s="63">
        <v>5423</v>
      </c>
      <c r="D6518" s="63" t="s">
        <v>192</v>
      </c>
      <c r="E6518" s="96">
        <v>95236</v>
      </c>
      <c r="F6518" s="63">
        <v>22.2607971311336</v>
      </c>
      <c r="G6518" s="63">
        <v>0</v>
      </c>
      <c r="H6518" s="63">
        <v>36.1</v>
      </c>
      <c r="I6518" s="98" t="str">
        <f>VLOOKUP(E6518, 'Program Data Extracts-Zip Codes'!R$52:W$5334, 6, FALSE)</f>
        <v>PGE</v>
      </c>
      <c r="J6518" s="98" t="str">
        <f>VLOOKUP(E6518, 'Program Data Extracts-Zip Codes'!R$52:W$5334, 4, FALSE)</f>
        <v>Modesto</v>
      </c>
    </row>
    <row r="6519" spans="2:10" x14ac:dyDescent="0.25">
      <c r="B6519" s="63">
        <v>6077004701</v>
      </c>
      <c r="C6519" s="63">
        <v>2757</v>
      </c>
      <c r="D6519" s="63" t="s">
        <v>192</v>
      </c>
      <c r="E6519" s="96">
        <v>95237</v>
      </c>
      <c r="F6519" s="63">
        <v>23.0756934054601</v>
      </c>
      <c r="G6519" s="63">
        <v>0</v>
      </c>
      <c r="H6519" s="63">
        <v>49.1</v>
      </c>
      <c r="I6519" s="98" t="str">
        <f>VLOOKUP(E6519, 'Program Data Extracts-Zip Codes'!R$52:W$5334, 6, FALSE)</f>
        <v>PGE</v>
      </c>
      <c r="J6519" s="98" t="str">
        <f>VLOOKUP(E6519, 'Program Data Extracts-Zip Codes'!R$52:W$5334, 4, FALSE)</f>
        <v>PGE</v>
      </c>
    </row>
    <row r="6520" spans="2:10" x14ac:dyDescent="0.25">
      <c r="B6520" s="63">
        <v>6077004404</v>
      </c>
      <c r="C6520" s="63">
        <v>3670</v>
      </c>
      <c r="D6520" s="63" t="s">
        <v>192</v>
      </c>
      <c r="E6520" s="96">
        <v>95240</v>
      </c>
      <c r="F6520" s="63">
        <v>49.235563555704701</v>
      </c>
      <c r="G6520" s="63">
        <v>3670</v>
      </c>
      <c r="H6520" s="63">
        <v>73.7</v>
      </c>
      <c r="I6520" s="98" t="str">
        <f>VLOOKUP(E6520, 'Program Data Extracts-Zip Codes'!R$52:W$5334, 6, FALSE)</f>
        <v>PGE</v>
      </c>
      <c r="J6520" s="98" t="str">
        <f>VLOOKUP(E6520, 'Program Data Extracts-Zip Codes'!R$52:W$5334, 4, FALSE)</f>
        <v>Other</v>
      </c>
    </row>
    <row r="6521" spans="2:10" x14ac:dyDescent="0.25">
      <c r="B6521" s="63">
        <v>6077004502</v>
      </c>
      <c r="C6521" s="63">
        <v>4450</v>
      </c>
      <c r="D6521" s="63" t="s">
        <v>192</v>
      </c>
      <c r="E6521" s="96">
        <v>95240</v>
      </c>
      <c r="F6521" s="63">
        <v>47.421492844213503</v>
      </c>
      <c r="G6521" s="63">
        <v>4450</v>
      </c>
      <c r="H6521" s="63">
        <v>74.099999999999994</v>
      </c>
      <c r="I6521" s="98" t="str">
        <f>VLOOKUP(E6521, 'Program Data Extracts-Zip Codes'!R$52:W$5334, 6, FALSE)</f>
        <v>PGE</v>
      </c>
      <c r="J6521" s="98" t="str">
        <f>VLOOKUP(E6521, 'Program Data Extracts-Zip Codes'!R$52:W$5334, 4, FALSE)</f>
        <v>Other</v>
      </c>
    </row>
    <row r="6522" spans="2:10" x14ac:dyDescent="0.25">
      <c r="B6522" s="63">
        <v>6077004403</v>
      </c>
      <c r="C6522" s="63">
        <v>4230</v>
      </c>
      <c r="D6522" s="63" t="s">
        <v>192</v>
      </c>
      <c r="E6522" s="96">
        <v>95240</v>
      </c>
      <c r="F6522" s="63">
        <v>44.108374996696298</v>
      </c>
      <c r="G6522" s="63">
        <v>4230</v>
      </c>
      <c r="H6522" s="63">
        <v>78.900000000000006</v>
      </c>
      <c r="I6522" s="98" t="str">
        <f>VLOOKUP(E6522, 'Program Data Extracts-Zip Codes'!R$52:W$5334, 6, FALSE)</f>
        <v>PGE</v>
      </c>
      <c r="J6522" s="98" t="str">
        <f>VLOOKUP(E6522, 'Program Data Extracts-Zip Codes'!R$52:W$5334, 4, FALSE)</f>
        <v>Other</v>
      </c>
    </row>
    <row r="6523" spans="2:10" x14ac:dyDescent="0.25">
      <c r="B6523" s="63">
        <v>6077004308</v>
      </c>
      <c r="C6523" s="63">
        <v>3870</v>
      </c>
      <c r="D6523" s="63" t="s">
        <v>192</v>
      </c>
      <c r="E6523" s="96">
        <v>95240</v>
      </c>
      <c r="F6523" s="63">
        <v>40.371568956574798</v>
      </c>
      <c r="G6523" s="63">
        <v>3870</v>
      </c>
      <c r="H6523" s="63">
        <v>49.8</v>
      </c>
      <c r="I6523" s="98" t="str">
        <f>VLOOKUP(E6523, 'Program Data Extracts-Zip Codes'!R$52:W$5334, 6, FALSE)</f>
        <v>PGE</v>
      </c>
      <c r="J6523" s="98" t="str">
        <f>VLOOKUP(E6523, 'Program Data Extracts-Zip Codes'!R$52:W$5334, 4, FALSE)</f>
        <v>Other</v>
      </c>
    </row>
    <row r="6524" spans="2:10" x14ac:dyDescent="0.25">
      <c r="B6524" s="63">
        <v>6077004501</v>
      </c>
      <c r="C6524" s="63">
        <v>2327</v>
      </c>
      <c r="D6524" s="63" t="s">
        <v>192</v>
      </c>
      <c r="E6524" s="96">
        <v>95240</v>
      </c>
      <c r="F6524" s="63">
        <v>37.153285551156898</v>
      </c>
      <c r="G6524" s="63">
        <v>0</v>
      </c>
      <c r="H6524" s="63">
        <v>43.7</v>
      </c>
      <c r="I6524" s="98" t="str">
        <f>VLOOKUP(E6524, 'Program Data Extracts-Zip Codes'!R$52:W$5334, 6, FALSE)</f>
        <v>PGE</v>
      </c>
      <c r="J6524" s="98" t="str">
        <f>VLOOKUP(E6524, 'Program Data Extracts-Zip Codes'!R$52:W$5334, 4, FALSE)</f>
        <v>Other</v>
      </c>
    </row>
    <row r="6525" spans="2:10" x14ac:dyDescent="0.25">
      <c r="B6525" s="63">
        <v>6077004102</v>
      </c>
      <c r="C6525" s="63">
        <v>8072</v>
      </c>
      <c r="D6525" s="63" t="s">
        <v>192</v>
      </c>
      <c r="E6525" s="96">
        <v>95240</v>
      </c>
      <c r="F6525" s="63">
        <v>34.9860838037511</v>
      </c>
      <c r="G6525" s="63">
        <v>0</v>
      </c>
      <c r="H6525" s="63">
        <v>27.8</v>
      </c>
      <c r="I6525" s="98" t="str">
        <f>VLOOKUP(E6525, 'Program Data Extracts-Zip Codes'!R$52:W$5334, 6, FALSE)</f>
        <v>PGE</v>
      </c>
      <c r="J6525" s="98" t="str">
        <f>VLOOKUP(E6525, 'Program Data Extracts-Zip Codes'!R$52:W$5334, 4, FALSE)</f>
        <v>Other</v>
      </c>
    </row>
    <row r="6526" spans="2:10" x14ac:dyDescent="0.25">
      <c r="B6526" s="63">
        <v>6077004402</v>
      </c>
      <c r="C6526" s="63">
        <v>4998</v>
      </c>
      <c r="D6526" s="63" t="s">
        <v>192</v>
      </c>
      <c r="E6526" s="96">
        <v>95240</v>
      </c>
      <c r="F6526" s="63">
        <v>34.800000781181602</v>
      </c>
      <c r="G6526" s="63">
        <v>0</v>
      </c>
      <c r="H6526" s="63">
        <v>35.700000000000003</v>
      </c>
      <c r="I6526" s="98" t="str">
        <f>VLOOKUP(E6526, 'Program Data Extracts-Zip Codes'!R$52:W$5334, 6, FALSE)</f>
        <v>PGE</v>
      </c>
      <c r="J6526" s="98" t="str">
        <f>VLOOKUP(E6526, 'Program Data Extracts-Zip Codes'!R$52:W$5334, 4, FALSE)</f>
        <v>Other</v>
      </c>
    </row>
    <row r="6527" spans="2:10" x14ac:dyDescent="0.25">
      <c r="B6527" s="63">
        <v>6077004302</v>
      </c>
      <c r="C6527" s="63">
        <v>5718</v>
      </c>
      <c r="D6527" s="63" t="s">
        <v>192</v>
      </c>
      <c r="E6527" s="96">
        <v>95240</v>
      </c>
      <c r="F6527" s="63">
        <v>34.184109482237403</v>
      </c>
      <c r="G6527" s="63">
        <v>0</v>
      </c>
      <c r="H6527" s="63">
        <v>48.7</v>
      </c>
      <c r="I6527" s="98" t="str">
        <f>VLOOKUP(E6527, 'Program Data Extracts-Zip Codes'!R$52:W$5334, 6, FALSE)</f>
        <v>PGE</v>
      </c>
      <c r="J6527" s="98" t="str">
        <f>VLOOKUP(E6527, 'Program Data Extracts-Zip Codes'!R$52:W$5334, 4, FALSE)</f>
        <v>Other</v>
      </c>
    </row>
    <row r="6528" spans="2:10" x14ac:dyDescent="0.25">
      <c r="B6528" s="63">
        <v>6077004001</v>
      </c>
      <c r="C6528" s="63">
        <v>2508</v>
      </c>
      <c r="D6528" s="63" t="s">
        <v>192</v>
      </c>
      <c r="E6528" s="96">
        <v>95242</v>
      </c>
      <c r="F6528" s="63">
        <v>33.205787340394799</v>
      </c>
      <c r="G6528" s="63">
        <v>0</v>
      </c>
      <c r="H6528" s="63">
        <v>55.4</v>
      </c>
      <c r="I6528" s="98" t="str">
        <f>VLOOKUP(E6528, 'Program Data Extracts-Zip Codes'!R$52:W$5334, 6, FALSE)</f>
        <v>PGE</v>
      </c>
      <c r="J6528" s="98" t="str">
        <f>VLOOKUP(E6528, 'Program Data Extracts-Zip Codes'!R$52:W$5334, 4, FALSE)</f>
        <v>Other</v>
      </c>
    </row>
    <row r="6529" spans="2:10" x14ac:dyDescent="0.25">
      <c r="B6529" s="63">
        <v>6077004203</v>
      </c>
      <c r="C6529" s="63">
        <v>3883</v>
      </c>
      <c r="D6529" s="63" t="s">
        <v>192</v>
      </c>
      <c r="E6529" s="96">
        <v>95240</v>
      </c>
      <c r="F6529" s="63">
        <v>32.980972657123402</v>
      </c>
      <c r="G6529" s="63">
        <v>0</v>
      </c>
      <c r="H6529" s="63">
        <v>59.6</v>
      </c>
      <c r="I6529" s="98" t="str">
        <f>VLOOKUP(E6529, 'Program Data Extracts-Zip Codes'!R$52:W$5334, 6, FALSE)</f>
        <v>PGE</v>
      </c>
      <c r="J6529" s="98" t="str">
        <f>VLOOKUP(E6529, 'Program Data Extracts-Zip Codes'!R$52:W$5334, 4, FALSE)</f>
        <v>Other</v>
      </c>
    </row>
    <row r="6530" spans="2:10" x14ac:dyDescent="0.25">
      <c r="B6530" s="63">
        <v>6077004106</v>
      </c>
      <c r="C6530" s="63">
        <v>1913</v>
      </c>
      <c r="D6530" s="63" t="s">
        <v>192</v>
      </c>
      <c r="E6530" s="96">
        <v>95242</v>
      </c>
      <c r="F6530" s="63">
        <v>26.1501832056083</v>
      </c>
      <c r="G6530" s="63">
        <v>0</v>
      </c>
      <c r="H6530" s="63">
        <v>44.3</v>
      </c>
      <c r="I6530" s="98" t="str">
        <f>VLOOKUP(E6530, 'Program Data Extracts-Zip Codes'!R$52:W$5334, 6, FALSE)</f>
        <v>PGE</v>
      </c>
      <c r="J6530" s="98" t="str">
        <f>VLOOKUP(E6530, 'Program Data Extracts-Zip Codes'!R$52:W$5334, 4, FALSE)</f>
        <v>Other</v>
      </c>
    </row>
    <row r="6531" spans="2:10" x14ac:dyDescent="0.25">
      <c r="B6531" s="63">
        <v>6077004204</v>
      </c>
      <c r="C6531" s="63">
        <v>3006</v>
      </c>
      <c r="D6531" s="63" t="s">
        <v>192</v>
      </c>
      <c r="E6531" s="96">
        <v>95240</v>
      </c>
      <c r="F6531" s="63">
        <v>25.696409746455</v>
      </c>
      <c r="G6531" s="63">
        <v>0</v>
      </c>
      <c r="H6531" s="63">
        <v>31.5</v>
      </c>
      <c r="I6531" s="98" t="str">
        <f>VLOOKUP(E6531, 'Program Data Extracts-Zip Codes'!R$52:W$5334, 6, FALSE)</f>
        <v>PGE</v>
      </c>
      <c r="J6531" s="98" t="str">
        <f>VLOOKUP(E6531, 'Program Data Extracts-Zip Codes'!R$52:W$5334, 4, FALSE)</f>
        <v>Other</v>
      </c>
    </row>
    <row r="6532" spans="2:10" x14ac:dyDescent="0.25">
      <c r="B6532" s="63">
        <v>6077004704</v>
      </c>
      <c r="C6532" s="63">
        <v>4894</v>
      </c>
      <c r="D6532" s="63" t="s">
        <v>192</v>
      </c>
      <c r="E6532" s="96">
        <v>95240</v>
      </c>
      <c r="F6532" s="63">
        <v>21.247591167004199</v>
      </c>
      <c r="G6532" s="63">
        <v>0</v>
      </c>
      <c r="H6532" s="63">
        <v>39.700000000000003</v>
      </c>
      <c r="I6532" s="98" t="str">
        <f>VLOOKUP(E6532, 'Program Data Extracts-Zip Codes'!R$52:W$5334, 6, FALSE)</f>
        <v>PGE</v>
      </c>
      <c r="J6532" s="98" t="str">
        <f>VLOOKUP(E6532, 'Program Data Extracts-Zip Codes'!R$52:W$5334, 4, FALSE)</f>
        <v>Other</v>
      </c>
    </row>
    <row r="6533" spans="2:10" x14ac:dyDescent="0.25">
      <c r="B6533" s="63">
        <v>6077004105</v>
      </c>
      <c r="C6533" s="63">
        <v>4920</v>
      </c>
      <c r="D6533" s="63" t="s">
        <v>192</v>
      </c>
      <c r="E6533" s="96">
        <v>95242</v>
      </c>
      <c r="F6533" s="63">
        <v>20.104133918914201</v>
      </c>
      <c r="G6533" s="63">
        <v>0</v>
      </c>
      <c r="H6533" s="63">
        <v>17.600000000000001</v>
      </c>
      <c r="I6533" s="98" t="str">
        <f>VLOOKUP(E6533, 'Program Data Extracts-Zip Codes'!R$52:W$5334, 6, FALSE)</f>
        <v>PGE</v>
      </c>
      <c r="J6533" s="98" t="str">
        <f>VLOOKUP(E6533, 'Program Data Extracts-Zip Codes'!R$52:W$5334, 4, FALSE)</f>
        <v>Other</v>
      </c>
    </row>
    <row r="6534" spans="2:10" x14ac:dyDescent="0.25">
      <c r="B6534" s="63">
        <v>6077004307</v>
      </c>
      <c r="C6534" s="63">
        <v>3753</v>
      </c>
      <c r="D6534" s="63" t="s">
        <v>192</v>
      </c>
      <c r="E6534" s="96">
        <v>95240</v>
      </c>
      <c r="F6534" s="63">
        <v>18.666774659780899</v>
      </c>
      <c r="G6534" s="63">
        <v>0</v>
      </c>
      <c r="H6534" s="63">
        <v>34.200000000000003</v>
      </c>
      <c r="I6534" s="98" t="str">
        <f>VLOOKUP(E6534, 'Program Data Extracts-Zip Codes'!R$52:W$5334, 6, FALSE)</f>
        <v>PGE</v>
      </c>
      <c r="J6534" s="98" t="str">
        <f>VLOOKUP(E6534, 'Program Data Extracts-Zip Codes'!R$52:W$5334, 4, FALSE)</f>
        <v>Other</v>
      </c>
    </row>
    <row r="6535" spans="2:10" x14ac:dyDescent="0.25">
      <c r="B6535" s="63">
        <v>6077004305</v>
      </c>
      <c r="C6535" s="63">
        <v>5702</v>
      </c>
      <c r="D6535" s="63" t="s">
        <v>192</v>
      </c>
      <c r="E6535" s="96">
        <v>95242</v>
      </c>
      <c r="F6535" s="63">
        <v>15.6305716453291</v>
      </c>
      <c r="G6535" s="63">
        <v>0</v>
      </c>
      <c r="H6535" s="63">
        <v>24</v>
      </c>
      <c r="I6535" s="98" t="str">
        <f>VLOOKUP(E6535, 'Program Data Extracts-Zip Codes'!R$52:W$5334, 6, FALSE)</f>
        <v>PGE</v>
      </c>
      <c r="J6535" s="98" t="str">
        <f>VLOOKUP(E6535, 'Program Data Extracts-Zip Codes'!R$52:W$5334, 4, FALSE)</f>
        <v>Other</v>
      </c>
    </row>
    <row r="6536" spans="2:10" x14ac:dyDescent="0.25">
      <c r="B6536" s="63">
        <v>6077004202</v>
      </c>
      <c r="C6536" s="63">
        <v>1687</v>
      </c>
      <c r="D6536" s="63" t="s">
        <v>192</v>
      </c>
      <c r="E6536" s="96">
        <v>95240</v>
      </c>
      <c r="F6536" s="63">
        <v>14.654236870927599</v>
      </c>
      <c r="G6536" s="63">
        <v>0</v>
      </c>
      <c r="H6536" s="63">
        <v>16.899999999999999</v>
      </c>
      <c r="I6536" s="98" t="str">
        <f>VLOOKUP(E6536, 'Program Data Extracts-Zip Codes'!R$52:W$5334, 6, FALSE)</f>
        <v>PGE</v>
      </c>
      <c r="J6536" s="98" t="str">
        <f>VLOOKUP(E6536, 'Program Data Extracts-Zip Codes'!R$52:W$5334, 4, FALSE)</f>
        <v>Other</v>
      </c>
    </row>
    <row r="6537" spans="2:10" x14ac:dyDescent="0.25">
      <c r="B6537" s="63">
        <v>6077004303</v>
      </c>
      <c r="C6537" s="63">
        <v>4610</v>
      </c>
      <c r="D6537" s="63" t="s">
        <v>192</v>
      </c>
      <c r="E6537" s="96">
        <v>95242</v>
      </c>
      <c r="F6537" s="63">
        <v>14.543607441980299</v>
      </c>
      <c r="G6537" s="63">
        <v>0</v>
      </c>
      <c r="H6537" s="63">
        <v>23.3</v>
      </c>
      <c r="I6537" s="98" t="str">
        <f>VLOOKUP(E6537, 'Program Data Extracts-Zip Codes'!R$52:W$5334, 6, FALSE)</f>
        <v>PGE</v>
      </c>
      <c r="J6537" s="98" t="str">
        <f>VLOOKUP(E6537, 'Program Data Extracts-Zip Codes'!R$52:W$5334, 4, FALSE)</f>
        <v>Other</v>
      </c>
    </row>
    <row r="6538" spans="2:10" x14ac:dyDescent="0.25">
      <c r="B6538" s="63">
        <v>6077004104</v>
      </c>
      <c r="C6538" s="63">
        <v>3265</v>
      </c>
      <c r="D6538" s="63" t="s">
        <v>192</v>
      </c>
      <c r="E6538" s="96">
        <v>95242</v>
      </c>
      <c r="F6538" s="63">
        <v>12.4029763014178</v>
      </c>
      <c r="G6538" s="63">
        <v>0</v>
      </c>
      <c r="H6538" s="63">
        <v>10.8</v>
      </c>
      <c r="I6538" s="98" t="str">
        <f>VLOOKUP(E6538, 'Program Data Extracts-Zip Codes'!R$52:W$5334, 6, FALSE)</f>
        <v>PGE</v>
      </c>
      <c r="J6538" s="98" t="str">
        <f>VLOOKUP(E6538, 'Program Data Extracts-Zip Codes'!R$52:W$5334, 4, FALSE)</f>
        <v>Other</v>
      </c>
    </row>
    <row r="6539" spans="2:10" x14ac:dyDescent="0.25">
      <c r="B6539" s="63">
        <v>6077004201</v>
      </c>
      <c r="C6539" s="63">
        <v>6412</v>
      </c>
      <c r="D6539" s="63" t="s">
        <v>192</v>
      </c>
      <c r="E6539" s="96">
        <v>95242</v>
      </c>
      <c r="F6539" s="63">
        <v>8.7074099084993897</v>
      </c>
      <c r="G6539" s="63">
        <v>0</v>
      </c>
      <c r="H6539" s="63">
        <v>24.1</v>
      </c>
      <c r="I6539" s="98" t="str">
        <f>VLOOKUP(E6539, 'Program Data Extracts-Zip Codes'!R$52:W$5334, 6, FALSE)</f>
        <v>PGE</v>
      </c>
      <c r="J6539" s="98" t="str">
        <f>VLOOKUP(E6539, 'Program Data Extracts-Zip Codes'!R$52:W$5334, 4, FALSE)</f>
        <v>Other</v>
      </c>
    </row>
    <row r="6540" spans="2:10" x14ac:dyDescent="0.25">
      <c r="B6540" s="63">
        <v>6077005131</v>
      </c>
      <c r="C6540" s="63">
        <v>4173</v>
      </c>
      <c r="D6540" s="63" t="s">
        <v>192</v>
      </c>
      <c r="E6540" s="96">
        <v>95336</v>
      </c>
      <c r="F6540" s="63">
        <v>58.097545032771798</v>
      </c>
      <c r="G6540" s="63">
        <v>4173</v>
      </c>
      <c r="H6540" s="63">
        <v>42.8</v>
      </c>
      <c r="I6540" s="98" t="str">
        <f>VLOOKUP(E6540, 'Program Data Extracts-Zip Codes'!R$52:W$5334, 6, FALSE)</f>
        <v>PGE</v>
      </c>
      <c r="J6540" s="98" t="str">
        <f>VLOOKUP(E6540, 'Program Data Extracts-Zip Codes'!R$52:W$5334, 4, FALSE)</f>
        <v>Modesto</v>
      </c>
    </row>
    <row r="6541" spans="2:10" x14ac:dyDescent="0.25">
      <c r="B6541" s="63">
        <v>6077005110</v>
      </c>
      <c r="C6541" s="63">
        <v>6488</v>
      </c>
      <c r="D6541" s="63" t="s">
        <v>192</v>
      </c>
      <c r="E6541" s="96">
        <v>95336</v>
      </c>
      <c r="F6541" s="63">
        <v>55.767571385286701</v>
      </c>
      <c r="G6541" s="63">
        <v>6488</v>
      </c>
      <c r="H6541" s="63">
        <v>48.8</v>
      </c>
      <c r="I6541" s="98" t="str">
        <f>VLOOKUP(E6541, 'Program Data Extracts-Zip Codes'!R$52:W$5334, 6, FALSE)</f>
        <v>PGE</v>
      </c>
      <c r="J6541" s="98" t="str">
        <f>VLOOKUP(E6541, 'Program Data Extracts-Zip Codes'!R$52:W$5334, 4, FALSE)</f>
        <v>Modesto</v>
      </c>
    </row>
    <row r="6542" spans="2:10" x14ac:dyDescent="0.25">
      <c r="B6542" s="63">
        <v>6077005109</v>
      </c>
      <c r="C6542" s="63">
        <v>4016</v>
      </c>
      <c r="D6542" s="63" t="s">
        <v>192</v>
      </c>
      <c r="E6542" s="96">
        <v>95336</v>
      </c>
      <c r="F6542" s="63">
        <v>50.790593941599099</v>
      </c>
      <c r="G6542" s="63">
        <v>4016</v>
      </c>
      <c r="H6542" s="63">
        <v>56.9</v>
      </c>
      <c r="I6542" s="98" t="str">
        <f>VLOOKUP(E6542, 'Program Data Extracts-Zip Codes'!R$52:W$5334, 6, FALSE)</f>
        <v>PGE</v>
      </c>
      <c r="J6542" s="98" t="str">
        <f>VLOOKUP(E6542, 'Program Data Extracts-Zip Codes'!R$52:W$5334, 4, FALSE)</f>
        <v>Modesto</v>
      </c>
    </row>
    <row r="6543" spans="2:10" x14ac:dyDescent="0.25">
      <c r="B6543" s="63">
        <v>6077005114</v>
      </c>
      <c r="C6543" s="63">
        <v>7721</v>
      </c>
      <c r="D6543" s="63" t="s">
        <v>192</v>
      </c>
      <c r="E6543" s="96">
        <v>95337</v>
      </c>
      <c r="F6543" s="63">
        <v>46.953547996201799</v>
      </c>
      <c r="G6543" s="63">
        <v>7721</v>
      </c>
      <c r="H6543" s="63">
        <v>29</v>
      </c>
      <c r="I6543" s="98" t="str">
        <f>VLOOKUP(E6543, 'Program Data Extracts-Zip Codes'!R$52:W$5334, 6, FALSE)</f>
        <v>PGE</v>
      </c>
      <c r="J6543" s="98" t="str">
        <f>VLOOKUP(E6543, 'Program Data Extracts-Zip Codes'!R$52:W$5334, 4, FALSE)</f>
        <v>Modesto</v>
      </c>
    </row>
    <row r="6544" spans="2:10" x14ac:dyDescent="0.25">
      <c r="B6544" s="63">
        <v>6077005126</v>
      </c>
      <c r="C6544" s="63">
        <v>4131</v>
      </c>
      <c r="D6544" s="63" t="s">
        <v>192</v>
      </c>
      <c r="E6544" s="96">
        <v>95336</v>
      </c>
      <c r="F6544" s="63">
        <v>46.845864985615499</v>
      </c>
      <c r="G6544" s="63">
        <v>4131</v>
      </c>
      <c r="H6544" s="63">
        <v>51</v>
      </c>
      <c r="I6544" s="98" t="str">
        <f>VLOOKUP(E6544, 'Program Data Extracts-Zip Codes'!R$52:W$5334, 6, FALSE)</f>
        <v>PGE</v>
      </c>
      <c r="J6544" s="98" t="str">
        <f>VLOOKUP(E6544, 'Program Data Extracts-Zip Codes'!R$52:W$5334, 4, FALSE)</f>
        <v>Modesto</v>
      </c>
    </row>
    <row r="6545" spans="2:10" x14ac:dyDescent="0.25">
      <c r="B6545" s="63">
        <v>6077005123</v>
      </c>
      <c r="C6545" s="63">
        <v>4493</v>
      </c>
      <c r="D6545" s="63" t="s">
        <v>192</v>
      </c>
      <c r="E6545" s="96">
        <v>95337</v>
      </c>
      <c r="F6545" s="63">
        <v>46.543511862858402</v>
      </c>
      <c r="G6545" s="63">
        <v>4493</v>
      </c>
      <c r="H6545" s="63">
        <v>33.4</v>
      </c>
      <c r="I6545" s="98" t="str">
        <f>VLOOKUP(E6545, 'Program Data Extracts-Zip Codes'!R$52:W$5334, 6, FALSE)</f>
        <v>PGE</v>
      </c>
      <c r="J6545" s="98" t="str">
        <f>VLOOKUP(E6545, 'Program Data Extracts-Zip Codes'!R$52:W$5334, 4, FALSE)</f>
        <v>Modesto</v>
      </c>
    </row>
    <row r="6546" spans="2:10" x14ac:dyDescent="0.25">
      <c r="B6546" s="63">
        <v>6077005133</v>
      </c>
      <c r="C6546" s="63">
        <v>4249</v>
      </c>
      <c r="D6546" s="63" t="s">
        <v>192</v>
      </c>
      <c r="E6546" s="96">
        <v>95337</v>
      </c>
      <c r="F6546" s="63">
        <v>42.521315607347901</v>
      </c>
      <c r="G6546" s="63">
        <v>4249</v>
      </c>
      <c r="H6546" s="63">
        <v>31.4</v>
      </c>
      <c r="I6546" s="98" t="str">
        <f>VLOOKUP(E6546, 'Program Data Extracts-Zip Codes'!R$52:W$5334, 6, FALSE)</f>
        <v>PGE</v>
      </c>
      <c r="J6546" s="98" t="str">
        <f>VLOOKUP(E6546, 'Program Data Extracts-Zip Codes'!R$52:W$5334, 4, FALSE)</f>
        <v>Modesto</v>
      </c>
    </row>
    <row r="6547" spans="2:10" x14ac:dyDescent="0.25">
      <c r="B6547" s="63">
        <v>6077005135</v>
      </c>
      <c r="C6547" s="63">
        <v>5139</v>
      </c>
      <c r="D6547" s="63" t="s">
        <v>192</v>
      </c>
      <c r="E6547" s="96">
        <v>95336</v>
      </c>
      <c r="F6547" s="63">
        <v>42.370855231013003</v>
      </c>
      <c r="G6547" s="63">
        <v>5139</v>
      </c>
      <c r="H6547" s="63">
        <v>25.5</v>
      </c>
      <c r="I6547" s="98" t="str">
        <f>VLOOKUP(E6547, 'Program Data Extracts-Zip Codes'!R$52:W$5334, 6, FALSE)</f>
        <v>PGE</v>
      </c>
      <c r="J6547" s="98" t="str">
        <f>VLOOKUP(E6547, 'Program Data Extracts-Zip Codes'!R$52:W$5334, 4, FALSE)</f>
        <v>Modesto</v>
      </c>
    </row>
    <row r="6548" spans="2:10" x14ac:dyDescent="0.25">
      <c r="B6548" s="63">
        <v>6077005132</v>
      </c>
      <c r="C6548" s="63">
        <v>3257</v>
      </c>
      <c r="D6548" s="63" t="s">
        <v>192</v>
      </c>
      <c r="E6548" s="96">
        <v>95337</v>
      </c>
      <c r="F6548" s="63">
        <v>41.258676676441503</v>
      </c>
      <c r="G6548" s="63">
        <v>3257</v>
      </c>
      <c r="H6548" s="63">
        <v>59.2</v>
      </c>
      <c r="I6548" s="98" t="str">
        <f>VLOOKUP(E6548, 'Program Data Extracts-Zip Codes'!R$52:W$5334, 6, FALSE)</f>
        <v>PGE</v>
      </c>
      <c r="J6548" s="98" t="str">
        <f>VLOOKUP(E6548, 'Program Data Extracts-Zip Codes'!R$52:W$5334, 4, FALSE)</f>
        <v>Modesto</v>
      </c>
    </row>
    <row r="6549" spans="2:10" x14ac:dyDescent="0.25">
      <c r="B6549" s="63">
        <v>6077005106</v>
      </c>
      <c r="C6549" s="63">
        <v>6017</v>
      </c>
      <c r="D6549" s="63" t="s">
        <v>192</v>
      </c>
      <c r="E6549" s="96">
        <v>95337</v>
      </c>
      <c r="F6549" s="63">
        <v>39.462481069059102</v>
      </c>
      <c r="G6549" s="63">
        <v>6017</v>
      </c>
      <c r="H6549" s="63">
        <v>29.6</v>
      </c>
      <c r="I6549" s="98" t="str">
        <f>VLOOKUP(E6549, 'Program Data Extracts-Zip Codes'!R$52:W$5334, 6, FALSE)</f>
        <v>PGE</v>
      </c>
      <c r="J6549" s="98" t="str">
        <f>VLOOKUP(E6549, 'Program Data Extracts-Zip Codes'!R$52:W$5334, 4, FALSE)</f>
        <v>Modesto</v>
      </c>
    </row>
    <row r="6550" spans="2:10" x14ac:dyDescent="0.25">
      <c r="B6550" s="63">
        <v>6077005113</v>
      </c>
      <c r="C6550" s="63">
        <v>6156</v>
      </c>
      <c r="D6550" s="63" t="s">
        <v>192</v>
      </c>
      <c r="E6550" s="96">
        <v>95336</v>
      </c>
      <c r="F6550" s="63">
        <v>38.697987818810901</v>
      </c>
      <c r="G6550" s="63">
        <v>0</v>
      </c>
      <c r="H6550" s="63">
        <v>26.8</v>
      </c>
      <c r="I6550" s="98" t="str">
        <f>VLOOKUP(E6550, 'Program Data Extracts-Zip Codes'!R$52:W$5334, 6, FALSE)</f>
        <v>PGE</v>
      </c>
      <c r="J6550" s="98" t="str">
        <f>VLOOKUP(E6550, 'Program Data Extracts-Zip Codes'!R$52:W$5334, 4, FALSE)</f>
        <v>Modesto</v>
      </c>
    </row>
    <row r="6551" spans="2:10" x14ac:dyDescent="0.25">
      <c r="B6551" s="63">
        <v>6077005108</v>
      </c>
      <c r="C6551" s="63">
        <v>4463</v>
      </c>
      <c r="D6551" s="63" t="s">
        <v>192</v>
      </c>
      <c r="E6551" s="96">
        <v>95336</v>
      </c>
      <c r="F6551" s="63">
        <v>37.332817027616201</v>
      </c>
      <c r="G6551" s="63">
        <v>0</v>
      </c>
      <c r="H6551" s="63">
        <v>49.6</v>
      </c>
      <c r="I6551" s="98" t="str">
        <f>VLOOKUP(E6551, 'Program Data Extracts-Zip Codes'!R$52:W$5334, 6, FALSE)</f>
        <v>PGE</v>
      </c>
      <c r="J6551" s="98" t="str">
        <f>VLOOKUP(E6551, 'Program Data Extracts-Zip Codes'!R$52:W$5334, 4, FALSE)</f>
        <v>Modesto</v>
      </c>
    </row>
    <row r="6552" spans="2:10" x14ac:dyDescent="0.25">
      <c r="B6552" s="63">
        <v>6077005125</v>
      </c>
      <c r="C6552" s="63">
        <v>1859</v>
      </c>
      <c r="D6552" s="63" t="s">
        <v>192</v>
      </c>
      <c r="E6552" s="96">
        <v>95336</v>
      </c>
      <c r="F6552" s="63">
        <v>33.817770470515299</v>
      </c>
      <c r="G6552" s="63">
        <v>0</v>
      </c>
      <c r="H6552" s="63">
        <v>37.700000000000003</v>
      </c>
      <c r="I6552" s="98" t="str">
        <f>VLOOKUP(E6552, 'Program Data Extracts-Zip Codes'!R$52:W$5334, 6, FALSE)</f>
        <v>PGE</v>
      </c>
      <c r="J6552" s="98" t="str">
        <f>VLOOKUP(E6552, 'Program Data Extracts-Zip Codes'!R$52:W$5334, 4, FALSE)</f>
        <v>Modesto</v>
      </c>
    </row>
    <row r="6553" spans="2:10" x14ac:dyDescent="0.25">
      <c r="B6553" s="63">
        <v>6077005134</v>
      </c>
      <c r="C6553" s="63">
        <v>4743</v>
      </c>
      <c r="D6553" s="63" t="s">
        <v>192</v>
      </c>
      <c r="E6553" s="96">
        <v>95336</v>
      </c>
      <c r="F6553" s="63">
        <v>32.108672371820496</v>
      </c>
      <c r="G6553" s="63">
        <v>0</v>
      </c>
      <c r="H6553" s="63">
        <v>28.7</v>
      </c>
      <c r="I6553" s="98" t="str">
        <f>VLOOKUP(E6553, 'Program Data Extracts-Zip Codes'!R$52:W$5334, 6, FALSE)</f>
        <v>PGE</v>
      </c>
      <c r="J6553" s="98" t="str">
        <f>VLOOKUP(E6553, 'Program Data Extracts-Zip Codes'!R$52:W$5334, 4, FALSE)</f>
        <v>Modesto</v>
      </c>
    </row>
    <row r="6554" spans="2:10" x14ac:dyDescent="0.25">
      <c r="B6554" s="63">
        <v>6077005124</v>
      </c>
      <c r="C6554" s="63">
        <v>3438</v>
      </c>
      <c r="D6554" s="63" t="s">
        <v>192</v>
      </c>
      <c r="E6554" s="96">
        <v>95336</v>
      </c>
      <c r="F6554" s="63">
        <v>31.459976489231298</v>
      </c>
      <c r="G6554" s="63">
        <v>0</v>
      </c>
      <c r="H6554" s="63">
        <v>37.4</v>
      </c>
      <c r="I6554" s="98" t="str">
        <f>VLOOKUP(E6554, 'Program Data Extracts-Zip Codes'!R$52:W$5334, 6, FALSE)</f>
        <v>PGE</v>
      </c>
      <c r="J6554" s="98" t="str">
        <f>VLOOKUP(E6554, 'Program Data Extracts-Zip Codes'!R$52:W$5334, 4, FALSE)</f>
        <v>Modesto</v>
      </c>
    </row>
    <row r="6555" spans="2:10" x14ac:dyDescent="0.25">
      <c r="B6555" s="63">
        <v>6077005003</v>
      </c>
      <c r="C6555" s="63">
        <v>5417</v>
      </c>
      <c r="D6555" s="63" t="s">
        <v>192</v>
      </c>
      <c r="E6555" s="96">
        <v>95366</v>
      </c>
      <c r="F6555" s="63">
        <v>30.221437569587199</v>
      </c>
      <c r="G6555" s="63">
        <v>0</v>
      </c>
      <c r="H6555" s="63">
        <v>19.399999999999999</v>
      </c>
      <c r="I6555" s="98" t="str">
        <f>VLOOKUP(E6555, 'Program Data Extracts-Zip Codes'!R$52:W$5334, 6, FALSE)</f>
        <v>PGE</v>
      </c>
      <c r="J6555" s="98" t="str">
        <f>VLOOKUP(E6555, 'Program Data Extracts-Zip Codes'!R$52:W$5334, 4, FALSE)</f>
        <v>Modesto</v>
      </c>
    </row>
    <row r="6556" spans="2:10" x14ac:dyDescent="0.25">
      <c r="B6556" s="63">
        <v>6077005001</v>
      </c>
      <c r="C6556" s="63">
        <v>5569</v>
      </c>
      <c r="D6556" s="63" t="s">
        <v>192</v>
      </c>
      <c r="E6556" s="96">
        <v>95366</v>
      </c>
      <c r="F6556" s="63">
        <v>29.070208274442599</v>
      </c>
      <c r="G6556" s="63">
        <v>0</v>
      </c>
      <c r="H6556" s="63">
        <v>26.4</v>
      </c>
      <c r="I6556" s="98" t="str">
        <f>VLOOKUP(E6556, 'Program Data Extracts-Zip Codes'!R$52:W$5334, 6, FALSE)</f>
        <v>PGE</v>
      </c>
      <c r="J6556" s="98" t="str">
        <f>VLOOKUP(E6556, 'Program Data Extracts-Zip Codes'!R$52:W$5334, 4, FALSE)</f>
        <v>Modesto</v>
      </c>
    </row>
    <row r="6557" spans="2:10" x14ac:dyDescent="0.25">
      <c r="B6557" s="63">
        <v>6077005004</v>
      </c>
      <c r="C6557" s="63">
        <v>5702</v>
      </c>
      <c r="D6557" s="63" t="s">
        <v>192</v>
      </c>
      <c r="E6557" s="96">
        <v>95366</v>
      </c>
      <c r="F6557" s="63">
        <v>28.4804072021265</v>
      </c>
      <c r="G6557" s="63">
        <v>0</v>
      </c>
      <c r="H6557" s="63">
        <v>22.1</v>
      </c>
      <c r="I6557" s="98" t="str">
        <f>VLOOKUP(E6557, 'Program Data Extracts-Zip Codes'!R$52:W$5334, 6, FALSE)</f>
        <v>PGE</v>
      </c>
      <c r="J6557" s="98" t="str">
        <f>VLOOKUP(E6557, 'Program Data Extracts-Zip Codes'!R$52:W$5334, 4, FALSE)</f>
        <v>Modesto</v>
      </c>
    </row>
    <row r="6558" spans="2:10" x14ac:dyDescent="0.25">
      <c r="B6558" s="63">
        <v>6077000801</v>
      </c>
      <c r="C6558" s="63">
        <v>6692</v>
      </c>
      <c r="D6558" s="63" t="s">
        <v>192</v>
      </c>
      <c r="E6558" s="96">
        <v>95203</v>
      </c>
      <c r="F6558" s="63">
        <v>82.491520513613594</v>
      </c>
      <c r="G6558" s="63">
        <v>6692</v>
      </c>
      <c r="H6558" s="63">
        <v>61.3</v>
      </c>
      <c r="I6558" s="98" t="str">
        <f>VLOOKUP(E6558, 'Program Data Extracts-Zip Codes'!R$52:W$5334, 6, FALSE)</f>
        <v>PGE</v>
      </c>
      <c r="J6558" s="98" t="str">
        <f>VLOOKUP(E6558, 'Program Data Extracts-Zip Codes'!R$52:W$5334, 4, FALSE)</f>
        <v>PGE</v>
      </c>
    </row>
    <row r="6559" spans="2:10" x14ac:dyDescent="0.25">
      <c r="B6559" s="63">
        <v>6077000300</v>
      </c>
      <c r="C6559" s="63">
        <v>2396</v>
      </c>
      <c r="D6559" s="63" t="s">
        <v>192</v>
      </c>
      <c r="E6559" s="96">
        <v>95203</v>
      </c>
      <c r="F6559" s="63">
        <v>80.178935386482493</v>
      </c>
      <c r="G6559" s="63">
        <v>2396</v>
      </c>
      <c r="H6559" s="63">
        <v>76.2</v>
      </c>
      <c r="I6559" s="98" t="str">
        <f>VLOOKUP(E6559, 'Program Data Extracts-Zip Codes'!R$52:W$5334, 6, FALSE)</f>
        <v>PGE</v>
      </c>
      <c r="J6559" s="98" t="str">
        <f>VLOOKUP(E6559, 'Program Data Extracts-Zip Codes'!R$52:W$5334, 4, FALSE)</f>
        <v>PGE</v>
      </c>
    </row>
    <row r="6560" spans="2:10" x14ac:dyDescent="0.25">
      <c r="B6560" s="63">
        <v>6077000700</v>
      </c>
      <c r="C6560" s="63">
        <v>5269</v>
      </c>
      <c r="D6560" s="63" t="s">
        <v>192</v>
      </c>
      <c r="E6560" s="96">
        <v>95206</v>
      </c>
      <c r="F6560" s="63">
        <v>76.020558035403496</v>
      </c>
      <c r="G6560" s="63">
        <v>5269</v>
      </c>
      <c r="H6560" s="63">
        <v>79.5</v>
      </c>
      <c r="I6560" s="98" t="str">
        <f>VLOOKUP(E6560, 'Program Data Extracts-Zip Codes'!R$52:W$5334, 6, FALSE)</f>
        <v>PGE</v>
      </c>
      <c r="J6560" s="98" t="str">
        <f>VLOOKUP(E6560, 'Program Data Extracts-Zip Codes'!R$52:W$5334, 4, FALSE)</f>
        <v>PGE</v>
      </c>
    </row>
    <row r="6561" spans="2:10" x14ac:dyDescent="0.25">
      <c r="B6561" s="63">
        <v>6077000100</v>
      </c>
      <c r="C6561" s="63">
        <v>3863</v>
      </c>
      <c r="D6561" s="63" t="s">
        <v>192</v>
      </c>
      <c r="E6561" s="96">
        <v>95202</v>
      </c>
      <c r="F6561" s="63">
        <v>75.539839858231204</v>
      </c>
      <c r="G6561" s="63">
        <v>3863</v>
      </c>
      <c r="H6561" s="63">
        <v>86</v>
      </c>
      <c r="I6561" s="98" t="str">
        <f>VLOOKUP(E6561, 'Program Data Extracts-Zip Codes'!R$52:W$5334, 6, FALSE)</f>
        <v>PGE</v>
      </c>
      <c r="J6561" s="98" t="str">
        <f>VLOOKUP(E6561, 'Program Data Extracts-Zip Codes'!R$52:W$5334, 4, FALSE)</f>
        <v>PGE</v>
      </c>
    </row>
    <row r="6562" spans="2:10" x14ac:dyDescent="0.25">
      <c r="B6562" s="63">
        <v>6077001900</v>
      </c>
      <c r="C6562" s="63">
        <v>5592</v>
      </c>
      <c r="D6562" s="63" t="s">
        <v>192</v>
      </c>
      <c r="E6562" s="96">
        <v>95205</v>
      </c>
      <c r="F6562" s="63">
        <v>71.892753632612894</v>
      </c>
      <c r="G6562" s="63">
        <v>5592</v>
      </c>
      <c r="H6562" s="63">
        <v>75.5</v>
      </c>
      <c r="I6562" s="98" t="str">
        <f>VLOOKUP(E6562, 'Program Data Extracts-Zip Codes'!R$52:W$5334, 6, FALSE)</f>
        <v>PGE</v>
      </c>
      <c r="J6562" s="98" t="str">
        <f>VLOOKUP(E6562, 'Program Data Extracts-Zip Codes'!R$52:W$5334, 4, FALSE)</f>
        <v>PGE</v>
      </c>
    </row>
    <row r="6563" spans="2:10" x14ac:dyDescent="0.25">
      <c r="B6563" s="63">
        <v>6077002201</v>
      </c>
      <c r="C6563" s="63">
        <v>2771</v>
      </c>
      <c r="D6563" s="63" t="s">
        <v>192</v>
      </c>
      <c r="E6563" s="96">
        <v>95206</v>
      </c>
      <c r="F6563" s="63">
        <v>70.157528291348697</v>
      </c>
      <c r="G6563" s="63">
        <v>2771</v>
      </c>
      <c r="H6563" s="63">
        <v>68.3</v>
      </c>
      <c r="I6563" s="98" t="str">
        <f>VLOOKUP(E6563, 'Program Data Extracts-Zip Codes'!R$52:W$5334, 6, FALSE)</f>
        <v>PGE</v>
      </c>
      <c r="J6563" s="98" t="str">
        <f>VLOOKUP(E6563, 'Program Data Extracts-Zip Codes'!R$52:W$5334, 4, FALSE)</f>
        <v>PGE</v>
      </c>
    </row>
    <row r="6564" spans="2:10" x14ac:dyDescent="0.25">
      <c r="B6564" s="63">
        <v>6077002300</v>
      </c>
      <c r="C6564" s="63">
        <v>5020</v>
      </c>
      <c r="D6564" s="63" t="s">
        <v>192</v>
      </c>
      <c r="E6564" s="96">
        <v>95206</v>
      </c>
      <c r="F6564" s="63">
        <v>67.752674066708593</v>
      </c>
      <c r="G6564" s="63">
        <v>5020</v>
      </c>
      <c r="H6564" s="63">
        <v>74.900000000000006</v>
      </c>
      <c r="I6564" s="98" t="str">
        <f>VLOOKUP(E6564, 'Program Data Extracts-Zip Codes'!R$52:W$5334, 6, FALSE)</f>
        <v>PGE</v>
      </c>
      <c r="J6564" s="98" t="str">
        <f>VLOOKUP(E6564, 'Program Data Extracts-Zip Codes'!R$52:W$5334, 4, FALSE)</f>
        <v>PGE</v>
      </c>
    </row>
    <row r="6565" spans="2:10" x14ac:dyDescent="0.25">
      <c r="B6565" s="63">
        <v>6077002401</v>
      </c>
      <c r="C6565" s="63">
        <v>5001</v>
      </c>
      <c r="D6565" s="63" t="s">
        <v>192</v>
      </c>
      <c r="E6565" s="96">
        <v>95206</v>
      </c>
      <c r="F6565" s="63">
        <v>67.077398073763902</v>
      </c>
      <c r="G6565" s="63">
        <v>5001</v>
      </c>
      <c r="H6565" s="63">
        <v>72.099999999999994</v>
      </c>
      <c r="I6565" s="98" t="str">
        <f>VLOOKUP(E6565, 'Program Data Extracts-Zip Codes'!R$52:W$5334, 6, FALSE)</f>
        <v>PGE</v>
      </c>
      <c r="J6565" s="98" t="str">
        <f>VLOOKUP(E6565, 'Program Data Extracts-Zip Codes'!R$52:W$5334, 4, FALSE)</f>
        <v>PGE</v>
      </c>
    </row>
    <row r="6566" spans="2:10" x14ac:dyDescent="0.25">
      <c r="B6566" s="63">
        <v>6077000900</v>
      </c>
      <c r="C6566" s="63">
        <v>5859</v>
      </c>
      <c r="D6566" s="63" t="s">
        <v>192</v>
      </c>
      <c r="E6566" s="96">
        <v>95203</v>
      </c>
      <c r="F6566" s="63">
        <v>66.457694851339596</v>
      </c>
      <c r="G6566" s="63">
        <v>5859</v>
      </c>
      <c r="H6566" s="63">
        <v>57.3</v>
      </c>
      <c r="I6566" s="98" t="str">
        <f>VLOOKUP(E6566, 'Program Data Extracts-Zip Codes'!R$52:W$5334, 6, FALSE)</f>
        <v>PGE</v>
      </c>
      <c r="J6566" s="98" t="str">
        <f>VLOOKUP(E6566, 'Program Data Extracts-Zip Codes'!R$52:W$5334, 4, FALSE)</f>
        <v>PGE</v>
      </c>
    </row>
    <row r="6567" spans="2:10" x14ac:dyDescent="0.25">
      <c r="B6567" s="63">
        <v>6077000600</v>
      </c>
      <c r="C6567" s="63">
        <v>2279</v>
      </c>
      <c r="D6567" s="63" t="s">
        <v>192</v>
      </c>
      <c r="E6567" s="96">
        <v>95205</v>
      </c>
      <c r="F6567" s="63">
        <v>65.816711571286106</v>
      </c>
      <c r="G6567" s="63">
        <v>2279</v>
      </c>
      <c r="H6567" s="63">
        <v>80.599999999999994</v>
      </c>
      <c r="I6567" s="98" t="str">
        <f>VLOOKUP(E6567, 'Program Data Extracts-Zip Codes'!R$52:W$5334, 6, FALSE)</f>
        <v>PGE</v>
      </c>
      <c r="J6567" s="98" t="str">
        <f>VLOOKUP(E6567, 'Program Data Extracts-Zip Codes'!R$52:W$5334, 4, FALSE)</f>
        <v>PGE</v>
      </c>
    </row>
    <row r="6568" spans="2:10" x14ac:dyDescent="0.25">
      <c r="B6568" s="63">
        <v>6077001500</v>
      </c>
      <c r="C6568" s="63">
        <v>8384</v>
      </c>
      <c r="D6568" s="63" t="s">
        <v>192</v>
      </c>
      <c r="E6568" s="96">
        <v>95205</v>
      </c>
      <c r="F6568" s="63">
        <v>64.456944781415203</v>
      </c>
      <c r="G6568" s="63">
        <v>8384</v>
      </c>
      <c r="H6568" s="63">
        <v>63.3</v>
      </c>
      <c r="I6568" s="98" t="str">
        <f>VLOOKUP(E6568, 'Program Data Extracts-Zip Codes'!R$52:W$5334, 6, FALSE)</f>
        <v>PGE</v>
      </c>
      <c r="J6568" s="98" t="str">
        <f>VLOOKUP(E6568, 'Program Data Extracts-Zip Codes'!R$52:W$5334, 4, FALSE)</f>
        <v>PGE</v>
      </c>
    </row>
    <row r="6569" spans="2:10" x14ac:dyDescent="0.25">
      <c r="B6569" s="63">
        <v>6077002000</v>
      </c>
      <c r="C6569" s="63">
        <v>3977</v>
      </c>
      <c r="D6569" s="63" t="s">
        <v>192</v>
      </c>
      <c r="E6569" s="96">
        <v>95205</v>
      </c>
      <c r="F6569" s="63">
        <v>63.526224856538597</v>
      </c>
      <c r="G6569" s="63">
        <v>3977</v>
      </c>
      <c r="H6569" s="63">
        <v>68.5</v>
      </c>
      <c r="I6569" s="98" t="str">
        <f>VLOOKUP(E6569, 'Program Data Extracts-Zip Codes'!R$52:W$5334, 6, FALSE)</f>
        <v>PGE</v>
      </c>
      <c r="J6569" s="98" t="str">
        <f>VLOOKUP(E6569, 'Program Data Extracts-Zip Codes'!R$52:W$5334, 4, FALSE)</f>
        <v>PGE</v>
      </c>
    </row>
    <row r="6570" spans="2:10" x14ac:dyDescent="0.25">
      <c r="B6570" s="63">
        <v>6077002402</v>
      </c>
      <c r="C6570" s="63">
        <v>2219</v>
      </c>
      <c r="D6570" s="63" t="s">
        <v>192</v>
      </c>
      <c r="E6570" s="96">
        <v>95206</v>
      </c>
      <c r="F6570" s="63">
        <v>63.357895481433196</v>
      </c>
      <c r="G6570" s="63">
        <v>2219</v>
      </c>
      <c r="H6570" s="63">
        <v>71</v>
      </c>
      <c r="I6570" s="98" t="str">
        <f>VLOOKUP(E6570, 'Program Data Extracts-Zip Codes'!R$52:W$5334, 6, FALSE)</f>
        <v>PGE</v>
      </c>
      <c r="J6570" s="98" t="str">
        <f>VLOOKUP(E6570, 'Program Data Extracts-Zip Codes'!R$52:W$5334, 4, FALSE)</f>
        <v>PGE</v>
      </c>
    </row>
    <row r="6571" spans="2:10" x14ac:dyDescent="0.25">
      <c r="B6571" s="63">
        <v>6077003802</v>
      </c>
      <c r="C6571" s="63">
        <v>6519</v>
      </c>
      <c r="D6571" s="63" t="s">
        <v>192</v>
      </c>
      <c r="E6571" s="96">
        <v>95206</v>
      </c>
      <c r="F6571" s="63">
        <v>62.4482794410333</v>
      </c>
      <c r="G6571" s="63">
        <v>6519</v>
      </c>
      <c r="H6571" s="63">
        <v>39.5</v>
      </c>
      <c r="I6571" s="98" t="str">
        <f>VLOOKUP(E6571, 'Program Data Extracts-Zip Codes'!R$52:W$5334, 6, FALSE)</f>
        <v>PGE</v>
      </c>
      <c r="J6571" s="98" t="str">
        <f>VLOOKUP(E6571, 'Program Data Extracts-Zip Codes'!R$52:W$5334, 4, FALSE)</f>
        <v>PGE</v>
      </c>
    </row>
    <row r="6572" spans="2:10" x14ac:dyDescent="0.25">
      <c r="B6572" s="63">
        <v>6077003900</v>
      </c>
      <c r="C6572" s="63">
        <v>1749</v>
      </c>
      <c r="D6572" s="63" t="s">
        <v>192</v>
      </c>
      <c r="E6572" s="96">
        <v>95206</v>
      </c>
      <c r="F6572" s="63">
        <v>62.375778652227297</v>
      </c>
      <c r="G6572" s="63">
        <v>1749</v>
      </c>
      <c r="H6572" s="63">
        <v>56.2</v>
      </c>
      <c r="I6572" s="98" t="str">
        <f>VLOOKUP(E6572, 'Program Data Extracts-Zip Codes'!R$52:W$5334, 6, FALSE)</f>
        <v>PGE</v>
      </c>
      <c r="J6572" s="98" t="str">
        <f>VLOOKUP(E6572, 'Program Data Extracts-Zip Codes'!R$52:W$5334, 4, FALSE)</f>
        <v>PGE</v>
      </c>
    </row>
    <row r="6573" spans="2:10" x14ac:dyDescent="0.25">
      <c r="B6573" s="63">
        <v>6077002701</v>
      </c>
      <c r="C6573" s="63">
        <v>6409</v>
      </c>
      <c r="D6573" s="63" t="s">
        <v>192</v>
      </c>
      <c r="E6573" s="96">
        <v>95215</v>
      </c>
      <c r="F6573" s="63">
        <v>61.841098529801997</v>
      </c>
      <c r="G6573" s="63">
        <v>6409</v>
      </c>
      <c r="H6573" s="63">
        <v>64.3</v>
      </c>
      <c r="I6573" s="98" t="str">
        <f>VLOOKUP(E6573, 'Program Data Extracts-Zip Codes'!R$52:W$5334, 6, FALSE)</f>
        <v>PGE</v>
      </c>
      <c r="J6573" s="98" t="str">
        <f>VLOOKUP(E6573, 'Program Data Extracts-Zip Codes'!R$52:W$5334, 4, FALSE)</f>
        <v>Modesto</v>
      </c>
    </row>
    <row r="6574" spans="2:10" x14ac:dyDescent="0.25">
      <c r="B6574" s="63">
        <v>6077003700</v>
      </c>
      <c r="C6574" s="63">
        <v>3570</v>
      </c>
      <c r="D6574" s="63" t="s">
        <v>192</v>
      </c>
      <c r="E6574" s="96">
        <v>95215</v>
      </c>
      <c r="F6574" s="63">
        <v>59.2223941806444</v>
      </c>
      <c r="G6574" s="63">
        <v>3570</v>
      </c>
      <c r="H6574" s="63">
        <v>64</v>
      </c>
      <c r="I6574" s="98" t="str">
        <f>VLOOKUP(E6574, 'Program Data Extracts-Zip Codes'!R$52:W$5334, 6, FALSE)</f>
        <v>PGE</v>
      </c>
      <c r="J6574" s="98" t="str">
        <f>VLOOKUP(E6574, 'Program Data Extracts-Zip Codes'!R$52:W$5334, 4, FALSE)</f>
        <v>Modesto</v>
      </c>
    </row>
    <row r="6575" spans="2:10" x14ac:dyDescent="0.25">
      <c r="B6575" s="63">
        <v>6077001800</v>
      </c>
      <c r="C6575" s="63">
        <v>3939</v>
      </c>
      <c r="D6575" s="63" t="s">
        <v>192</v>
      </c>
      <c r="E6575" s="96">
        <v>95205</v>
      </c>
      <c r="F6575" s="63">
        <v>56.6274931404987</v>
      </c>
      <c r="G6575" s="63">
        <v>3939</v>
      </c>
      <c r="H6575" s="63">
        <v>64</v>
      </c>
      <c r="I6575" s="98" t="str">
        <f>VLOOKUP(E6575, 'Program Data Extracts-Zip Codes'!R$52:W$5334, 6, FALSE)</f>
        <v>PGE</v>
      </c>
      <c r="J6575" s="98" t="str">
        <f>VLOOKUP(E6575, 'Program Data Extracts-Zip Codes'!R$52:W$5334, 4, FALSE)</f>
        <v>PGE</v>
      </c>
    </row>
    <row r="6576" spans="2:10" x14ac:dyDescent="0.25">
      <c r="B6576" s="63">
        <v>6077001700</v>
      </c>
      <c r="C6576" s="63">
        <v>3998</v>
      </c>
      <c r="D6576" s="63" t="s">
        <v>192</v>
      </c>
      <c r="E6576" s="96">
        <v>95205</v>
      </c>
      <c r="F6576" s="63">
        <v>55.595797688939101</v>
      </c>
      <c r="G6576" s="63">
        <v>3998</v>
      </c>
      <c r="H6576" s="63">
        <v>70.599999999999994</v>
      </c>
      <c r="I6576" s="98" t="str">
        <f>VLOOKUP(E6576, 'Program Data Extracts-Zip Codes'!R$52:W$5334, 6, FALSE)</f>
        <v>PGE</v>
      </c>
      <c r="J6576" s="98" t="str">
        <f>VLOOKUP(E6576, 'Program Data Extracts-Zip Codes'!R$52:W$5334, 4, FALSE)</f>
        <v>PGE</v>
      </c>
    </row>
    <row r="6577" spans="2:10" x14ac:dyDescent="0.25">
      <c r="B6577" s="63">
        <v>6077002100</v>
      </c>
      <c r="C6577" s="63">
        <v>5546</v>
      </c>
      <c r="D6577" s="63" t="s">
        <v>192</v>
      </c>
      <c r="E6577" s="96">
        <v>95205</v>
      </c>
      <c r="F6577" s="63">
        <v>55.141595551035998</v>
      </c>
      <c r="G6577" s="63">
        <v>5546</v>
      </c>
      <c r="H6577" s="63">
        <v>63.9</v>
      </c>
      <c r="I6577" s="98" t="str">
        <f>VLOOKUP(E6577, 'Program Data Extracts-Zip Codes'!R$52:W$5334, 6, FALSE)</f>
        <v>PGE</v>
      </c>
      <c r="J6577" s="98" t="str">
        <f>VLOOKUP(E6577, 'Program Data Extracts-Zip Codes'!R$52:W$5334, 4, FALSE)</f>
        <v>PGE</v>
      </c>
    </row>
    <row r="6578" spans="2:10" x14ac:dyDescent="0.25">
      <c r="B6578" s="63">
        <v>6077002800</v>
      </c>
      <c r="C6578" s="63">
        <v>6052</v>
      </c>
      <c r="D6578" s="63" t="s">
        <v>192</v>
      </c>
      <c r="E6578" s="96">
        <v>95206</v>
      </c>
      <c r="F6578" s="63">
        <v>54.805044099754703</v>
      </c>
      <c r="G6578" s="63">
        <v>6052</v>
      </c>
      <c r="H6578" s="63">
        <v>46.3</v>
      </c>
      <c r="I6578" s="98" t="str">
        <f>VLOOKUP(E6578, 'Program Data Extracts-Zip Codes'!R$52:W$5334, 6, FALSE)</f>
        <v>PGE</v>
      </c>
      <c r="J6578" s="98" t="str">
        <f>VLOOKUP(E6578, 'Program Data Extracts-Zip Codes'!R$52:W$5334, 4, FALSE)</f>
        <v>PGE</v>
      </c>
    </row>
    <row r="6579" spans="2:10" x14ac:dyDescent="0.25">
      <c r="B6579" s="63">
        <v>6077002503</v>
      </c>
      <c r="C6579" s="63">
        <v>2560</v>
      </c>
      <c r="D6579" s="63" t="s">
        <v>192</v>
      </c>
      <c r="E6579" s="96">
        <v>95206</v>
      </c>
      <c r="F6579" s="63">
        <v>54.511055810474701</v>
      </c>
      <c r="G6579" s="63">
        <v>2560</v>
      </c>
      <c r="H6579" s="63">
        <v>83.9</v>
      </c>
      <c r="I6579" s="98" t="str">
        <f>VLOOKUP(E6579, 'Program Data Extracts-Zip Codes'!R$52:W$5334, 6, FALSE)</f>
        <v>PGE</v>
      </c>
      <c r="J6579" s="98" t="str">
        <f>VLOOKUP(E6579, 'Program Data Extracts-Zip Codes'!R$52:W$5334, 4, FALSE)</f>
        <v>PGE</v>
      </c>
    </row>
    <row r="6580" spans="2:10" x14ac:dyDescent="0.25">
      <c r="B6580" s="63">
        <v>6077002202</v>
      </c>
      <c r="C6580" s="63">
        <v>5417</v>
      </c>
      <c r="D6580" s="63" t="s">
        <v>192</v>
      </c>
      <c r="E6580" s="96">
        <v>95206</v>
      </c>
      <c r="F6580" s="63">
        <v>53.955794060288397</v>
      </c>
      <c r="G6580" s="63">
        <v>5417</v>
      </c>
      <c r="H6580" s="63">
        <v>72.599999999999994</v>
      </c>
      <c r="I6580" s="98" t="str">
        <f>VLOOKUP(E6580, 'Program Data Extracts-Zip Codes'!R$52:W$5334, 6, FALSE)</f>
        <v>PGE</v>
      </c>
      <c r="J6580" s="98" t="str">
        <f>VLOOKUP(E6580, 'Program Data Extracts-Zip Codes'!R$52:W$5334, 4, FALSE)</f>
        <v>PGE</v>
      </c>
    </row>
    <row r="6581" spans="2:10" x14ac:dyDescent="0.25">
      <c r="B6581" s="63">
        <v>6077000402</v>
      </c>
      <c r="C6581" s="63">
        <v>4582</v>
      </c>
      <c r="D6581" s="63" t="s">
        <v>192</v>
      </c>
      <c r="E6581" s="96">
        <v>95202</v>
      </c>
      <c r="F6581" s="63">
        <v>52.476898027859001</v>
      </c>
      <c r="G6581" s="63">
        <v>4582</v>
      </c>
      <c r="H6581" s="63">
        <v>73</v>
      </c>
      <c r="I6581" s="98" t="str">
        <f>VLOOKUP(E6581, 'Program Data Extracts-Zip Codes'!R$52:W$5334, 6, FALSE)</f>
        <v>PGE</v>
      </c>
      <c r="J6581" s="98" t="str">
        <f>VLOOKUP(E6581, 'Program Data Extracts-Zip Codes'!R$52:W$5334, 4, FALSE)</f>
        <v>PGE</v>
      </c>
    </row>
    <row r="6582" spans="2:10" x14ac:dyDescent="0.25">
      <c r="B6582" s="63">
        <v>6077000500</v>
      </c>
      <c r="C6582" s="63">
        <v>2749</v>
      </c>
      <c r="D6582" s="63" t="s">
        <v>192</v>
      </c>
      <c r="E6582" s="96">
        <v>95205</v>
      </c>
      <c r="F6582" s="63">
        <v>51.146716824257503</v>
      </c>
      <c r="G6582" s="63">
        <v>2749</v>
      </c>
      <c r="H6582" s="63">
        <v>67.3</v>
      </c>
      <c r="I6582" s="98" t="str">
        <f>VLOOKUP(E6582, 'Program Data Extracts-Zip Codes'!R$52:W$5334, 6, FALSE)</f>
        <v>PGE</v>
      </c>
      <c r="J6582" s="98" t="str">
        <f>VLOOKUP(E6582, 'Program Data Extracts-Zip Codes'!R$52:W$5334, 4, FALSE)</f>
        <v>PGE</v>
      </c>
    </row>
    <row r="6583" spans="2:10" x14ac:dyDescent="0.25">
      <c r="B6583" s="63">
        <v>6077001600</v>
      </c>
      <c r="C6583" s="63">
        <v>2383</v>
      </c>
      <c r="D6583" s="63" t="s">
        <v>192</v>
      </c>
      <c r="E6583" s="96">
        <v>95205</v>
      </c>
      <c r="F6583" s="63">
        <v>50.094948924005202</v>
      </c>
      <c r="G6583" s="63">
        <v>2383</v>
      </c>
      <c r="H6583" s="63">
        <v>72.2</v>
      </c>
      <c r="I6583" s="98" t="str">
        <f>VLOOKUP(E6583, 'Program Data Extracts-Zip Codes'!R$52:W$5334, 6, FALSE)</f>
        <v>PGE</v>
      </c>
      <c r="J6583" s="98" t="str">
        <f>VLOOKUP(E6583, 'Program Data Extracts-Zip Codes'!R$52:W$5334, 4, FALSE)</f>
        <v>PGE</v>
      </c>
    </row>
    <row r="6584" spans="2:10" x14ac:dyDescent="0.25">
      <c r="B6584" s="63">
        <v>6077003113</v>
      </c>
      <c r="C6584" s="63">
        <v>6256</v>
      </c>
      <c r="D6584" s="63" t="s">
        <v>192</v>
      </c>
      <c r="E6584" s="96">
        <v>95207</v>
      </c>
      <c r="F6584" s="63">
        <v>49.950339236455797</v>
      </c>
      <c r="G6584" s="63">
        <v>6256</v>
      </c>
      <c r="H6584" s="63">
        <v>60.8</v>
      </c>
      <c r="I6584" s="98" t="str">
        <f>VLOOKUP(E6584, 'Program Data Extracts-Zip Codes'!R$52:W$5334, 6, FALSE)</f>
        <v>PGE</v>
      </c>
      <c r="J6584" s="98" t="str">
        <f>VLOOKUP(E6584, 'Program Data Extracts-Zip Codes'!R$52:W$5334, 4, FALSE)</f>
        <v>PGE</v>
      </c>
    </row>
    <row r="6585" spans="2:10" x14ac:dyDescent="0.25">
      <c r="B6585" s="63">
        <v>6077002702</v>
      </c>
      <c r="C6585" s="63">
        <v>4239</v>
      </c>
      <c r="D6585" s="63" t="s">
        <v>192</v>
      </c>
      <c r="E6585" s="96">
        <v>95215</v>
      </c>
      <c r="F6585" s="63">
        <v>49.564731458339303</v>
      </c>
      <c r="G6585" s="63">
        <v>4239</v>
      </c>
      <c r="H6585" s="63">
        <v>72.900000000000006</v>
      </c>
      <c r="I6585" s="98" t="str">
        <f>VLOOKUP(E6585, 'Program Data Extracts-Zip Codes'!R$52:W$5334, 6, FALSE)</f>
        <v>PGE</v>
      </c>
      <c r="J6585" s="98" t="str">
        <f>VLOOKUP(E6585, 'Program Data Extracts-Zip Codes'!R$52:W$5334, 4, FALSE)</f>
        <v>Modesto</v>
      </c>
    </row>
    <row r="6586" spans="2:10" x14ac:dyDescent="0.25">
      <c r="B6586" s="63">
        <v>6077001300</v>
      </c>
      <c r="C6586" s="63">
        <v>4903</v>
      </c>
      <c r="D6586" s="63" t="s">
        <v>192</v>
      </c>
      <c r="E6586" s="96">
        <v>95204</v>
      </c>
      <c r="F6586" s="63">
        <v>49.264244482189</v>
      </c>
      <c r="G6586" s="63">
        <v>4903</v>
      </c>
      <c r="H6586" s="63">
        <v>47</v>
      </c>
      <c r="I6586" s="98" t="str">
        <f>VLOOKUP(E6586, 'Program Data Extracts-Zip Codes'!R$52:W$5334, 6, FALSE)</f>
        <v>PGE</v>
      </c>
      <c r="J6586" s="98" t="str">
        <f>VLOOKUP(E6586, 'Program Data Extracts-Zip Codes'!R$52:W$5334, 4, FALSE)</f>
        <v>PGE</v>
      </c>
    </row>
    <row r="6587" spans="2:10" x14ac:dyDescent="0.25">
      <c r="B6587" s="63">
        <v>6077003313</v>
      </c>
      <c r="C6587" s="63">
        <v>2926</v>
      </c>
      <c r="D6587" s="63" t="s">
        <v>192</v>
      </c>
      <c r="E6587" s="96">
        <v>95207</v>
      </c>
      <c r="F6587" s="63">
        <v>47.757757938603902</v>
      </c>
      <c r="G6587" s="63">
        <v>2926</v>
      </c>
      <c r="H6587" s="63">
        <v>65.8</v>
      </c>
      <c r="I6587" s="98" t="str">
        <f>VLOOKUP(E6587, 'Program Data Extracts-Zip Codes'!R$52:W$5334, 6, FALSE)</f>
        <v>PGE</v>
      </c>
      <c r="J6587" s="98" t="str">
        <f>VLOOKUP(E6587, 'Program Data Extracts-Zip Codes'!R$52:W$5334, 4, FALSE)</f>
        <v>PGE</v>
      </c>
    </row>
    <row r="6588" spans="2:10" x14ac:dyDescent="0.25">
      <c r="B6588" s="63">
        <v>6077002504</v>
      </c>
      <c r="C6588" s="63">
        <v>3982</v>
      </c>
      <c r="D6588" s="63" t="s">
        <v>192</v>
      </c>
      <c r="E6588" s="96">
        <v>95206</v>
      </c>
      <c r="F6588" s="63">
        <v>47.592803405077397</v>
      </c>
      <c r="G6588" s="63">
        <v>3982</v>
      </c>
      <c r="H6588" s="63">
        <v>49.1</v>
      </c>
      <c r="I6588" s="98" t="str">
        <f>VLOOKUP(E6588, 'Program Data Extracts-Zip Codes'!R$52:W$5334, 6, FALSE)</f>
        <v>PGE</v>
      </c>
      <c r="J6588" s="98" t="str">
        <f>VLOOKUP(E6588, 'Program Data Extracts-Zip Codes'!R$52:W$5334, 4, FALSE)</f>
        <v>PGE</v>
      </c>
    </row>
    <row r="6589" spans="2:10" x14ac:dyDescent="0.25">
      <c r="B6589" s="63">
        <v>6077003405</v>
      </c>
      <c r="C6589" s="63">
        <v>4214</v>
      </c>
      <c r="D6589" s="63" t="s">
        <v>192</v>
      </c>
      <c r="E6589" s="96">
        <v>95210</v>
      </c>
      <c r="F6589" s="63">
        <v>47.439258700315698</v>
      </c>
      <c r="G6589" s="63">
        <v>4214</v>
      </c>
      <c r="H6589" s="63">
        <v>67.2</v>
      </c>
      <c r="I6589" s="98" t="str">
        <f>VLOOKUP(E6589, 'Program Data Extracts-Zip Codes'!R$52:W$5334, 6, FALSE)</f>
        <v>PGE</v>
      </c>
      <c r="J6589" s="98" t="str">
        <f>VLOOKUP(E6589, 'Program Data Extracts-Zip Codes'!R$52:W$5334, 4, FALSE)</f>
        <v>PGE</v>
      </c>
    </row>
    <row r="6590" spans="2:10" x14ac:dyDescent="0.25">
      <c r="B6590" s="63">
        <v>6077003403</v>
      </c>
      <c r="C6590" s="63">
        <v>4586</v>
      </c>
      <c r="D6590" s="63" t="s">
        <v>192</v>
      </c>
      <c r="E6590" s="96">
        <v>95210</v>
      </c>
      <c r="F6590" s="63">
        <v>45.755214242617797</v>
      </c>
      <c r="G6590" s="63">
        <v>4586</v>
      </c>
      <c r="H6590" s="63">
        <v>50.6</v>
      </c>
      <c r="I6590" s="98" t="str">
        <f>VLOOKUP(E6590, 'Program Data Extracts-Zip Codes'!R$52:W$5334, 6, FALSE)</f>
        <v>PGE</v>
      </c>
      <c r="J6590" s="98" t="str">
        <f>VLOOKUP(E6590, 'Program Data Extracts-Zip Codes'!R$52:W$5334, 4, FALSE)</f>
        <v>PGE</v>
      </c>
    </row>
    <row r="6591" spans="2:10" x14ac:dyDescent="0.25">
      <c r="B6591" s="63">
        <v>6077003110</v>
      </c>
      <c r="C6591" s="63">
        <v>3708</v>
      </c>
      <c r="D6591" s="63" t="s">
        <v>192</v>
      </c>
      <c r="E6591" s="96">
        <v>95207</v>
      </c>
      <c r="F6591" s="63">
        <v>45.192714721681497</v>
      </c>
      <c r="G6591" s="63">
        <v>3708</v>
      </c>
      <c r="H6591" s="63">
        <v>56.3</v>
      </c>
      <c r="I6591" s="98" t="str">
        <f>VLOOKUP(E6591, 'Program Data Extracts-Zip Codes'!R$52:W$5334, 6, FALSE)</f>
        <v>PGE</v>
      </c>
      <c r="J6591" s="98" t="str">
        <f>VLOOKUP(E6591, 'Program Data Extracts-Zip Codes'!R$52:W$5334, 4, FALSE)</f>
        <v>PGE</v>
      </c>
    </row>
    <row r="6592" spans="2:10" x14ac:dyDescent="0.25">
      <c r="B6592" s="63">
        <v>6077003409</v>
      </c>
      <c r="C6592" s="63">
        <v>4450</v>
      </c>
      <c r="D6592" s="63" t="s">
        <v>192</v>
      </c>
      <c r="E6592" s="96">
        <v>95210</v>
      </c>
      <c r="F6592" s="63">
        <v>43.364988006135903</v>
      </c>
      <c r="G6592" s="63">
        <v>4450</v>
      </c>
      <c r="H6592" s="63">
        <v>56.5</v>
      </c>
      <c r="I6592" s="98" t="str">
        <f>VLOOKUP(E6592, 'Program Data Extracts-Zip Codes'!R$52:W$5334, 6, FALSE)</f>
        <v>PGE</v>
      </c>
      <c r="J6592" s="98" t="str">
        <f>VLOOKUP(E6592, 'Program Data Extracts-Zip Codes'!R$52:W$5334, 4, FALSE)</f>
        <v>PGE</v>
      </c>
    </row>
    <row r="6593" spans="2:10" x14ac:dyDescent="0.25">
      <c r="B6593" s="63">
        <v>6077003601</v>
      </c>
      <c r="C6593" s="63">
        <v>3453</v>
      </c>
      <c r="D6593" s="63" t="s">
        <v>192</v>
      </c>
      <c r="E6593" s="96">
        <v>95215</v>
      </c>
      <c r="F6593" s="63">
        <v>42.820086663140302</v>
      </c>
      <c r="G6593" s="63">
        <v>3453</v>
      </c>
      <c r="H6593" s="63">
        <v>29.9</v>
      </c>
      <c r="I6593" s="98" t="str">
        <f>VLOOKUP(E6593, 'Program Data Extracts-Zip Codes'!R$52:W$5334, 6, FALSE)</f>
        <v>PGE</v>
      </c>
      <c r="J6593" s="98" t="str">
        <f>VLOOKUP(E6593, 'Program Data Extracts-Zip Codes'!R$52:W$5334, 4, FALSE)</f>
        <v>Modesto</v>
      </c>
    </row>
    <row r="6594" spans="2:10" x14ac:dyDescent="0.25">
      <c r="B6594" s="63">
        <v>6077001000</v>
      </c>
      <c r="C6594" s="63">
        <v>4915</v>
      </c>
      <c r="D6594" s="63" t="s">
        <v>192</v>
      </c>
      <c r="E6594" s="96">
        <v>95204</v>
      </c>
      <c r="F6594" s="63">
        <v>42.246057597418698</v>
      </c>
      <c r="G6594" s="63">
        <v>4915</v>
      </c>
      <c r="H6594" s="63">
        <v>44.3</v>
      </c>
      <c r="I6594" s="98" t="str">
        <f>VLOOKUP(E6594, 'Program Data Extracts-Zip Codes'!R$52:W$5334, 6, FALSE)</f>
        <v>PGE</v>
      </c>
      <c r="J6594" s="98" t="str">
        <f>VLOOKUP(E6594, 'Program Data Extracts-Zip Codes'!R$52:W$5334, 4, FALSE)</f>
        <v>PGE</v>
      </c>
    </row>
    <row r="6595" spans="2:10" x14ac:dyDescent="0.25">
      <c r="B6595" s="63">
        <v>6077003308</v>
      </c>
      <c r="C6595" s="63">
        <v>1590</v>
      </c>
      <c r="D6595" s="63" t="s">
        <v>192</v>
      </c>
      <c r="E6595" s="96">
        <v>95207</v>
      </c>
      <c r="F6595" s="63">
        <v>41.881306249436797</v>
      </c>
      <c r="G6595" s="63">
        <v>1590</v>
      </c>
      <c r="H6595" s="63">
        <v>45.1</v>
      </c>
      <c r="I6595" s="98" t="str">
        <f>VLOOKUP(E6595, 'Program Data Extracts-Zip Codes'!R$52:W$5334, 6, FALSE)</f>
        <v>PGE</v>
      </c>
      <c r="J6595" s="98" t="str">
        <f>VLOOKUP(E6595, 'Program Data Extracts-Zip Codes'!R$52:W$5334, 4, FALSE)</f>
        <v>PGE</v>
      </c>
    </row>
    <row r="6596" spans="2:10" x14ac:dyDescent="0.25">
      <c r="B6596" s="63">
        <v>6077003801</v>
      </c>
      <c r="C6596" s="63">
        <v>12552</v>
      </c>
      <c r="D6596" s="63" t="s">
        <v>192</v>
      </c>
      <c r="E6596" s="96">
        <v>95206</v>
      </c>
      <c r="F6596" s="63">
        <v>41.456235869471598</v>
      </c>
      <c r="G6596" s="63">
        <v>12552</v>
      </c>
      <c r="H6596" s="63">
        <v>39.799999999999997</v>
      </c>
      <c r="I6596" s="98" t="str">
        <f>VLOOKUP(E6596, 'Program Data Extracts-Zip Codes'!R$52:W$5334, 6, FALSE)</f>
        <v>PGE</v>
      </c>
      <c r="J6596" s="98" t="str">
        <f>VLOOKUP(E6596, 'Program Data Extracts-Zip Codes'!R$52:W$5334, 4, FALSE)</f>
        <v>PGE</v>
      </c>
    </row>
    <row r="6597" spans="2:10" x14ac:dyDescent="0.25">
      <c r="B6597" s="63">
        <v>6077003312</v>
      </c>
      <c r="C6597" s="63">
        <v>3220</v>
      </c>
      <c r="D6597" s="63" t="s">
        <v>192</v>
      </c>
      <c r="E6597" s="96">
        <v>95207</v>
      </c>
      <c r="F6597" s="63">
        <v>41.423635920193099</v>
      </c>
      <c r="G6597" s="63">
        <v>3220</v>
      </c>
      <c r="H6597" s="63">
        <v>76.7</v>
      </c>
      <c r="I6597" s="98" t="str">
        <f>VLOOKUP(E6597, 'Program Data Extracts-Zip Codes'!R$52:W$5334, 6, FALSE)</f>
        <v>PGE</v>
      </c>
      <c r="J6597" s="98" t="str">
        <f>VLOOKUP(E6597, 'Program Data Extracts-Zip Codes'!R$52:W$5334, 4, FALSE)</f>
        <v>PGE</v>
      </c>
    </row>
    <row r="6598" spans="2:10" x14ac:dyDescent="0.25">
      <c r="B6598" s="63">
        <v>6077003500</v>
      </c>
      <c r="C6598" s="63">
        <v>20177</v>
      </c>
      <c r="D6598" s="63" t="s">
        <v>192</v>
      </c>
      <c r="E6598" s="96">
        <v>95212</v>
      </c>
      <c r="F6598" s="63">
        <v>41.418199776617499</v>
      </c>
      <c r="G6598" s="63">
        <v>20177</v>
      </c>
      <c r="H6598" s="63">
        <v>33.9</v>
      </c>
      <c r="I6598" s="98" t="str">
        <f>VLOOKUP(E6598, 'Program Data Extracts-Zip Codes'!R$52:W$5334, 6, FALSE)</f>
        <v>PGE</v>
      </c>
      <c r="J6598" s="98" t="str">
        <f>VLOOKUP(E6598, 'Program Data Extracts-Zip Codes'!R$52:W$5334, 4, FALSE)</f>
        <v>PGE</v>
      </c>
    </row>
    <row r="6599" spans="2:10" x14ac:dyDescent="0.25">
      <c r="B6599" s="63">
        <v>6077001400</v>
      </c>
      <c r="C6599" s="63">
        <v>4425</v>
      </c>
      <c r="D6599" s="63" t="s">
        <v>192</v>
      </c>
      <c r="E6599" s="96">
        <v>95204</v>
      </c>
      <c r="F6599" s="63">
        <v>41.373876171651098</v>
      </c>
      <c r="G6599" s="63">
        <v>4425</v>
      </c>
      <c r="H6599" s="63">
        <v>51.6</v>
      </c>
      <c r="I6599" s="98" t="str">
        <f>VLOOKUP(E6599, 'Program Data Extracts-Zip Codes'!R$52:W$5334, 6, FALSE)</f>
        <v>PGE</v>
      </c>
      <c r="J6599" s="98" t="str">
        <f>VLOOKUP(E6599, 'Program Data Extracts-Zip Codes'!R$52:W$5334, 4, FALSE)</f>
        <v>PGE</v>
      </c>
    </row>
    <row r="6600" spans="2:10" x14ac:dyDescent="0.25">
      <c r="B6600" s="63">
        <v>6077003305</v>
      </c>
      <c r="C6600" s="63">
        <v>3704</v>
      </c>
      <c r="D6600" s="63" t="s">
        <v>192</v>
      </c>
      <c r="E6600" s="96">
        <v>95207</v>
      </c>
      <c r="F6600" s="63">
        <v>41.253693054220001</v>
      </c>
      <c r="G6600" s="63">
        <v>3704</v>
      </c>
      <c r="H6600" s="63">
        <v>43.1</v>
      </c>
      <c r="I6600" s="98" t="str">
        <f>VLOOKUP(E6600, 'Program Data Extracts-Zip Codes'!R$52:W$5334, 6, FALSE)</f>
        <v>PGE</v>
      </c>
      <c r="J6600" s="98" t="str">
        <f>VLOOKUP(E6600, 'Program Data Extracts-Zip Codes'!R$52:W$5334, 4, FALSE)</f>
        <v>PGE</v>
      </c>
    </row>
    <row r="6601" spans="2:10" x14ac:dyDescent="0.25">
      <c r="B6601" s="63">
        <v>6077003407</v>
      </c>
      <c r="C6601" s="63">
        <v>2914</v>
      </c>
      <c r="D6601" s="63" t="s">
        <v>192</v>
      </c>
      <c r="E6601" s="96">
        <v>95210</v>
      </c>
      <c r="F6601" s="63">
        <v>40.096549586190001</v>
      </c>
      <c r="G6601" s="63">
        <v>2914</v>
      </c>
      <c r="H6601" s="63">
        <v>65.900000000000006</v>
      </c>
      <c r="I6601" s="98" t="str">
        <f>VLOOKUP(E6601, 'Program Data Extracts-Zip Codes'!R$52:W$5334, 6, FALSE)</f>
        <v>PGE</v>
      </c>
      <c r="J6601" s="98" t="str">
        <f>VLOOKUP(E6601, 'Program Data Extracts-Zip Codes'!R$52:W$5334, 4, FALSE)</f>
        <v>PGE</v>
      </c>
    </row>
    <row r="6602" spans="2:10" x14ac:dyDescent="0.25">
      <c r="B6602" s="63">
        <v>6077003406</v>
      </c>
      <c r="C6602" s="63">
        <v>3700</v>
      </c>
      <c r="D6602" s="63" t="s">
        <v>192</v>
      </c>
      <c r="E6602" s="96">
        <v>95210</v>
      </c>
      <c r="F6602" s="63">
        <v>39.602295218906598</v>
      </c>
      <c r="G6602" s="63">
        <v>3700</v>
      </c>
      <c r="H6602" s="63">
        <v>72.3</v>
      </c>
      <c r="I6602" s="98" t="str">
        <f>VLOOKUP(E6602, 'Program Data Extracts-Zip Codes'!R$52:W$5334, 6, FALSE)</f>
        <v>PGE</v>
      </c>
      <c r="J6602" s="98" t="str">
        <f>VLOOKUP(E6602, 'Program Data Extracts-Zip Codes'!R$52:W$5334, 4, FALSE)</f>
        <v>PGE</v>
      </c>
    </row>
    <row r="6603" spans="2:10" x14ac:dyDescent="0.25">
      <c r="B6603" s="63">
        <v>6077000401</v>
      </c>
      <c r="C6603" s="63">
        <v>3043</v>
      </c>
      <c r="D6603" s="63" t="s">
        <v>192</v>
      </c>
      <c r="E6603" s="96">
        <v>95203</v>
      </c>
      <c r="F6603" s="63">
        <v>39.451566967061702</v>
      </c>
      <c r="G6603" s="63">
        <v>3043</v>
      </c>
      <c r="H6603" s="63">
        <v>46.7</v>
      </c>
      <c r="I6603" s="98" t="str">
        <f>VLOOKUP(E6603, 'Program Data Extracts-Zip Codes'!R$52:W$5334, 6, FALSE)</f>
        <v>PGE</v>
      </c>
      <c r="J6603" s="98" t="str">
        <f>VLOOKUP(E6603, 'Program Data Extracts-Zip Codes'!R$52:W$5334, 4, FALSE)</f>
        <v>PGE</v>
      </c>
    </row>
    <row r="6604" spans="2:10" x14ac:dyDescent="0.25">
      <c r="B6604" s="63">
        <v>6077003311</v>
      </c>
      <c r="C6604" s="63">
        <v>3303</v>
      </c>
      <c r="D6604" s="63" t="s">
        <v>192</v>
      </c>
      <c r="E6604" s="96">
        <v>95210</v>
      </c>
      <c r="F6604" s="63">
        <v>38.804823294884102</v>
      </c>
      <c r="G6604" s="63">
        <v>0</v>
      </c>
      <c r="H6604" s="63">
        <v>53.7</v>
      </c>
      <c r="I6604" s="98" t="str">
        <f>VLOOKUP(E6604, 'Program Data Extracts-Zip Codes'!R$52:W$5334, 6, FALSE)</f>
        <v>PGE</v>
      </c>
      <c r="J6604" s="98" t="str">
        <f>VLOOKUP(E6604, 'Program Data Extracts-Zip Codes'!R$52:W$5334, 4, FALSE)</f>
        <v>PGE</v>
      </c>
    </row>
    <row r="6605" spans="2:10" x14ac:dyDescent="0.25">
      <c r="B6605" s="63">
        <v>6077003307</v>
      </c>
      <c r="C6605" s="63">
        <v>4559</v>
      </c>
      <c r="D6605" s="63" t="s">
        <v>192</v>
      </c>
      <c r="E6605" s="96">
        <v>95207</v>
      </c>
      <c r="F6605" s="63">
        <v>38.566931511020201</v>
      </c>
      <c r="G6605" s="63">
        <v>0</v>
      </c>
      <c r="H6605" s="63">
        <v>66.400000000000006</v>
      </c>
      <c r="I6605" s="98" t="str">
        <f>VLOOKUP(E6605, 'Program Data Extracts-Zip Codes'!R$52:W$5334, 6, FALSE)</f>
        <v>PGE</v>
      </c>
      <c r="J6605" s="98" t="str">
        <f>VLOOKUP(E6605, 'Program Data Extracts-Zip Codes'!R$52:W$5334, 4, FALSE)</f>
        <v>PGE</v>
      </c>
    </row>
    <row r="6606" spans="2:10" x14ac:dyDescent="0.25">
      <c r="B6606" s="63">
        <v>6077003216</v>
      </c>
      <c r="C6606" s="63">
        <v>2725</v>
      </c>
      <c r="D6606" s="63" t="s">
        <v>192</v>
      </c>
      <c r="E6606" s="96">
        <v>95209</v>
      </c>
      <c r="F6606" s="63">
        <v>38.402051958514498</v>
      </c>
      <c r="G6606" s="63">
        <v>0</v>
      </c>
      <c r="H6606" s="63">
        <v>39</v>
      </c>
      <c r="I6606" s="98" t="str">
        <f>VLOOKUP(E6606, 'Program Data Extracts-Zip Codes'!R$52:W$5334, 6, FALSE)</f>
        <v>PGE</v>
      </c>
      <c r="J6606" s="98" t="str">
        <f>VLOOKUP(E6606, 'Program Data Extracts-Zip Codes'!R$52:W$5334, 4, FALSE)</f>
        <v>PGE</v>
      </c>
    </row>
    <row r="6607" spans="2:10" x14ac:dyDescent="0.25">
      <c r="B6607" s="63">
        <v>6077001102</v>
      </c>
      <c r="C6607" s="63">
        <v>4889</v>
      </c>
      <c r="D6607" s="63" t="s">
        <v>192</v>
      </c>
      <c r="E6607" s="96">
        <v>95204</v>
      </c>
      <c r="F6607" s="63">
        <v>38.170644291586903</v>
      </c>
      <c r="G6607" s="63">
        <v>0</v>
      </c>
      <c r="H6607" s="63">
        <v>44.5</v>
      </c>
      <c r="I6607" s="98" t="str">
        <f>VLOOKUP(E6607, 'Program Data Extracts-Zip Codes'!R$52:W$5334, 6, FALSE)</f>
        <v>PGE</v>
      </c>
      <c r="J6607" s="98" t="str">
        <f>VLOOKUP(E6607, 'Program Data Extracts-Zip Codes'!R$52:W$5334, 4, FALSE)</f>
        <v>PGE</v>
      </c>
    </row>
    <row r="6608" spans="2:10" x14ac:dyDescent="0.25">
      <c r="B6608" s="63">
        <v>6077003410</v>
      </c>
      <c r="C6608" s="63">
        <v>5778</v>
      </c>
      <c r="D6608" s="63" t="s">
        <v>192</v>
      </c>
      <c r="E6608" s="96">
        <v>95210</v>
      </c>
      <c r="F6608" s="63">
        <v>37.230612818414002</v>
      </c>
      <c r="G6608" s="63">
        <v>0</v>
      </c>
      <c r="H6608" s="63">
        <v>47.8</v>
      </c>
      <c r="I6608" s="98" t="str">
        <f>VLOOKUP(E6608, 'Program Data Extracts-Zip Codes'!R$52:W$5334, 6, FALSE)</f>
        <v>PGE</v>
      </c>
      <c r="J6608" s="98" t="str">
        <f>VLOOKUP(E6608, 'Program Data Extracts-Zip Codes'!R$52:W$5334, 4, FALSE)</f>
        <v>PGE</v>
      </c>
    </row>
    <row r="6609" spans="2:10" x14ac:dyDescent="0.25">
      <c r="B6609" s="63">
        <v>6077003112</v>
      </c>
      <c r="C6609" s="63">
        <v>2974</v>
      </c>
      <c r="D6609" s="63" t="s">
        <v>192</v>
      </c>
      <c r="E6609" s="96">
        <v>95207</v>
      </c>
      <c r="F6609" s="63">
        <v>37.164052399616999</v>
      </c>
      <c r="G6609" s="63">
        <v>0</v>
      </c>
      <c r="H6609" s="63">
        <v>38.5</v>
      </c>
      <c r="I6609" s="98" t="str">
        <f>VLOOKUP(E6609, 'Program Data Extracts-Zip Codes'!R$52:W$5334, 6, FALSE)</f>
        <v>PGE</v>
      </c>
      <c r="J6609" s="98" t="str">
        <f>VLOOKUP(E6609, 'Program Data Extracts-Zip Codes'!R$52:W$5334, 4, FALSE)</f>
        <v>PGE</v>
      </c>
    </row>
    <row r="6610" spans="2:10" x14ac:dyDescent="0.25">
      <c r="B6610" s="63">
        <v>6077003310</v>
      </c>
      <c r="C6610" s="63">
        <v>4191</v>
      </c>
      <c r="D6610" s="63" t="s">
        <v>192</v>
      </c>
      <c r="E6610" s="96">
        <v>95210</v>
      </c>
      <c r="F6610" s="63">
        <v>36.558032631100303</v>
      </c>
      <c r="G6610" s="63">
        <v>0</v>
      </c>
      <c r="H6610" s="63">
        <v>56.7</v>
      </c>
      <c r="I6610" s="98" t="str">
        <f>VLOOKUP(E6610, 'Program Data Extracts-Zip Codes'!R$52:W$5334, 6, FALSE)</f>
        <v>PGE</v>
      </c>
      <c r="J6610" s="98" t="str">
        <f>VLOOKUP(E6610, 'Program Data Extracts-Zip Codes'!R$52:W$5334, 4, FALSE)</f>
        <v>PGE</v>
      </c>
    </row>
    <row r="6611" spans="2:10" x14ac:dyDescent="0.25">
      <c r="B6611" s="63">
        <v>6077003404</v>
      </c>
      <c r="C6611" s="63">
        <v>5842</v>
      </c>
      <c r="D6611" s="63" t="s">
        <v>192</v>
      </c>
      <c r="E6611" s="96">
        <v>95210</v>
      </c>
      <c r="F6611" s="63">
        <v>36.402918890321203</v>
      </c>
      <c r="G6611" s="63">
        <v>0</v>
      </c>
      <c r="H6611" s="63">
        <v>66.2</v>
      </c>
      <c r="I6611" s="98" t="str">
        <f>VLOOKUP(E6611, 'Program Data Extracts-Zip Codes'!R$52:W$5334, 6, FALSE)</f>
        <v>PGE</v>
      </c>
      <c r="J6611" s="98" t="str">
        <f>VLOOKUP(E6611, 'Program Data Extracts-Zip Codes'!R$52:W$5334, 4, FALSE)</f>
        <v>PGE</v>
      </c>
    </row>
    <row r="6612" spans="2:10" x14ac:dyDescent="0.25">
      <c r="B6612" s="63">
        <v>6077003109</v>
      </c>
      <c r="C6612" s="63">
        <v>5630</v>
      </c>
      <c r="D6612" s="63" t="s">
        <v>192</v>
      </c>
      <c r="E6612" s="96">
        <v>95207</v>
      </c>
      <c r="F6612" s="63">
        <v>35.4558569387139</v>
      </c>
      <c r="G6612" s="63">
        <v>0</v>
      </c>
      <c r="H6612" s="63">
        <v>39.5</v>
      </c>
      <c r="I6612" s="98" t="str">
        <f>VLOOKUP(E6612, 'Program Data Extracts-Zip Codes'!R$52:W$5334, 6, FALSE)</f>
        <v>PGE</v>
      </c>
      <c r="J6612" s="98" t="str">
        <f>VLOOKUP(E6612, 'Program Data Extracts-Zip Codes'!R$52:W$5334, 4, FALSE)</f>
        <v>PGE</v>
      </c>
    </row>
    <row r="6613" spans="2:10" x14ac:dyDescent="0.25">
      <c r="B6613" s="63">
        <v>6077003217</v>
      </c>
      <c r="C6613" s="63">
        <v>3201</v>
      </c>
      <c r="D6613" s="63" t="s">
        <v>192</v>
      </c>
      <c r="E6613" s="96">
        <v>95209</v>
      </c>
      <c r="F6613" s="63">
        <v>34.728493956034498</v>
      </c>
      <c r="G6613" s="63">
        <v>0</v>
      </c>
      <c r="H6613" s="63">
        <v>51.4</v>
      </c>
      <c r="I6613" s="98" t="str">
        <f>VLOOKUP(E6613, 'Program Data Extracts-Zip Codes'!R$52:W$5334, 6, FALSE)</f>
        <v>PGE</v>
      </c>
      <c r="J6613" s="98" t="str">
        <f>VLOOKUP(E6613, 'Program Data Extracts-Zip Codes'!R$52:W$5334, 4, FALSE)</f>
        <v>PGE</v>
      </c>
    </row>
    <row r="6614" spans="2:10" x14ac:dyDescent="0.25">
      <c r="B6614" s="63">
        <v>6077003106</v>
      </c>
      <c r="C6614" s="63">
        <v>3600</v>
      </c>
      <c r="D6614" s="63" t="s">
        <v>192</v>
      </c>
      <c r="E6614" s="96">
        <v>95219</v>
      </c>
      <c r="F6614" s="63">
        <v>34.562598701515597</v>
      </c>
      <c r="G6614" s="63">
        <v>0</v>
      </c>
      <c r="H6614" s="63">
        <v>26.4</v>
      </c>
      <c r="I6614" s="98" t="str">
        <f>VLOOKUP(E6614, 'Program Data Extracts-Zip Codes'!R$52:W$5334, 6, FALSE)</f>
        <v>PGE</v>
      </c>
      <c r="J6614" s="98" t="str">
        <f>VLOOKUP(E6614, 'Program Data Extracts-Zip Codes'!R$52:W$5334, 4, FALSE)</f>
        <v>PGE</v>
      </c>
    </row>
    <row r="6615" spans="2:10" x14ac:dyDescent="0.25">
      <c r="B6615" s="63">
        <v>6077001101</v>
      </c>
      <c r="C6615" s="63">
        <v>4931</v>
      </c>
      <c r="D6615" s="63" t="s">
        <v>192</v>
      </c>
      <c r="E6615" s="96">
        <v>95204</v>
      </c>
      <c r="F6615" s="63">
        <v>34.404087446094401</v>
      </c>
      <c r="G6615" s="63">
        <v>0</v>
      </c>
      <c r="H6615" s="63">
        <v>46.7</v>
      </c>
      <c r="I6615" s="98" t="str">
        <f>VLOOKUP(E6615, 'Program Data Extracts-Zip Codes'!R$52:W$5334, 6, FALSE)</f>
        <v>PGE</v>
      </c>
      <c r="J6615" s="98" t="str">
        <f>VLOOKUP(E6615, 'Program Data Extracts-Zip Codes'!R$52:W$5334, 4, FALSE)</f>
        <v>PGE</v>
      </c>
    </row>
    <row r="6616" spans="2:10" x14ac:dyDescent="0.25">
      <c r="B6616" s="63">
        <v>6077003210</v>
      </c>
      <c r="C6616" s="63">
        <v>2800</v>
      </c>
      <c r="D6616" s="63" t="s">
        <v>192</v>
      </c>
      <c r="E6616" s="96">
        <v>95209</v>
      </c>
      <c r="F6616" s="63">
        <v>33.3969169669924</v>
      </c>
      <c r="G6616" s="63">
        <v>0</v>
      </c>
      <c r="H6616" s="63">
        <v>28.5</v>
      </c>
      <c r="I6616" s="98" t="str">
        <f>VLOOKUP(E6616, 'Program Data Extracts-Zip Codes'!R$52:W$5334, 6, FALSE)</f>
        <v>PGE</v>
      </c>
      <c r="J6616" s="98" t="str">
        <f>VLOOKUP(E6616, 'Program Data Extracts-Zip Codes'!R$52:W$5334, 4, FALSE)</f>
        <v>PGE</v>
      </c>
    </row>
    <row r="6617" spans="2:10" x14ac:dyDescent="0.25">
      <c r="B6617" s="63">
        <v>6077003111</v>
      </c>
      <c r="C6617" s="63">
        <v>3754</v>
      </c>
      <c r="D6617" s="63" t="s">
        <v>192</v>
      </c>
      <c r="E6617" s="96">
        <v>95207</v>
      </c>
      <c r="F6617" s="63">
        <v>32.903101537257903</v>
      </c>
      <c r="G6617" s="63">
        <v>0</v>
      </c>
      <c r="H6617" s="63">
        <v>51.5</v>
      </c>
      <c r="I6617" s="98" t="str">
        <f>VLOOKUP(E6617, 'Program Data Extracts-Zip Codes'!R$52:W$5334, 6, FALSE)</f>
        <v>PGE</v>
      </c>
      <c r="J6617" s="98" t="str">
        <f>VLOOKUP(E6617, 'Program Data Extracts-Zip Codes'!R$52:W$5334, 4, FALSE)</f>
        <v>PGE</v>
      </c>
    </row>
    <row r="6618" spans="2:10" x14ac:dyDescent="0.25">
      <c r="B6618" s="63">
        <v>6077003215</v>
      </c>
      <c r="C6618" s="63">
        <v>3855</v>
      </c>
      <c r="D6618" s="63" t="s">
        <v>192</v>
      </c>
      <c r="E6618" s="96">
        <v>95219</v>
      </c>
      <c r="F6618" s="63">
        <v>32.855326969069097</v>
      </c>
      <c r="G6618" s="63">
        <v>0</v>
      </c>
      <c r="H6618" s="63">
        <v>35.6</v>
      </c>
      <c r="I6618" s="98" t="str">
        <f>VLOOKUP(E6618, 'Program Data Extracts-Zip Codes'!R$52:W$5334, 6, FALSE)</f>
        <v>PGE</v>
      </c>
      <c r="J6618" s="98" t="str">
        <f>VLOOKUP(E6618, 'Program Data Extracts-Zip Codes'!R$52:W$5334, 4, FALSE)</f>
        <v>PGE</v>
      </c>
    </row>
    <row r="6619" spans="2:10" x14ac:dyDescent="0.25">
      <c r="B6619" s="63">
        <v>6077003213</v>
      </c>
      <c r="C6619" s="63">
        <v>4571</v>
      </c>
      <c r="D6619" s="63" t="s">
        <v>192</v>
      </c>
      <c r="E6619" s="96">
        <v>95209</v>
      </c>
      <c r="F6619" s="63">
        <v>32.627625445806899</v>
      </c>
      <c r="G6619" s="63">
        <v>0</v>
      </c>
      <c r="H6619" s="63">
        <v>40.1</v>
      </c>
      <c r="I6619" s="98" t="str">
        <f>VLOOKUP(E6619, 'Program Data Extracts-Zip Codes'!R$52:W$5334, 6, FALSE)</f>
        <v>PGE</v>
      </c>
      <c r="J6619" s="98" t="str">
        <f>VLOOKUP(E6619, 'Program Data Extracts-Zip Codes'!R$52:W$5334, 4, FALSE)</f>
        <v>PGE</v>
      </c>
    </row>
    <row r="6620" spans="2:10" x14ac:dyDescent="0.25">
      <c r="B6620" s="63">
        <v>6077003205</v>
      </c>
      <c r="C6620" s="63">
        <v>3537</v>
      </c>
      <c r="D6620" s="63" t="s">
        <v>192</v>
      </c>
      <c r="E6620" s="96">
        <v>95209</v>
      </c>
      <c r="F6620" s="63">
        <v>32.2204450161286</v>
      </c>
      <c r="G6620" s="63">
        <v>0</v>
      </c>
      <c r="H6620" s="63">
        <v>30.8</v>
      </c>
      <c r="I6620" s="98" t="str">
        <f>VLOOKUP(E6620, 'Program Data Extracts-Zip Codes'!R$52:W$5334, 6, FALSE)</f>
        <v>PGE</v>
      </c>
      <c r="J6620" s="98" t="str">
        <f>VLOOKUP(E6620, 'Program Data Extracts-Zip Codes'!R$52:W$5334, 4, FALSE)</f>
        <v>PGE</v>
      </c>
    </row>
    <row r="6621" spans="2:10" x14ac:dyDescent="0.25">
      <c r="B6621" s="63">
        <v>6077004002</v>
      </c>
      <c r="C6621" s="63">
        <v>10717</v>
      </c>
      <c r="D6621" s="63" t="s">
        <v>192</v>
      </c>
      <c r="E6621" s="96">
        <v>95219</v>
      </c>
      <c r="F6621" s="63">
        <v>31.2515367764492</v>
      </c>
      <c r="G6621" s="63">
        <v>0</v>
      </c>
      <c r="H6621" s="63">
        <v>20.100000000000001</v>
      </c>
      <c r="I6621" s="98" t="str">
        <f>VLOOKUP(E6621, 'Program Data Extracts-Zip Codes'!R$52:W$5334, 6, FALSE)</f>
        <v>PGE</v>
      </c>
      <c r="J6621" s="98" t="str">
        <f>VLOOKUP(E6621, 'Program Data Extracts-Zip Codes'!R$52:W$5334, 4, FALSE)</f>
        <v>PGE</v>
      </c>
    </row>
    <row r="6622" spans="2:10" x14ac:dyDescent="0.25">
      <c r="B6622" s="63">
        <v>6077003306</v>
      </c>
      <c r="C6622" s="63">
        <v>4229</v>
      </c>
      <c r="D6622" s="63" t="s">
        <v>192</v>
      </c>
      <c r="E6622" s="96">
        <v>95207</v>
      </c>
      <c r="F6622" s="63">
        <v>29.961715591646598</v>
      </c>
      <c r="G6622" s="63">
        <v>0</v>
      </c>
      <c r="H6622" s="63">
        <v>50.5</v>
      </c>
      <c r="I6622" s="98" t="str">
        <f>VLOOKUP(E6622, 'Program Data Extracts-Zip Codes'!R$52:W$5334, 6, FALSE)</f>
        <v>PGE</v>
      </c>
      <c r="J6622" s="98" t="str">
        <f>VLOOKUP(E6622, 'Program Data Extracts-Zip Codes'!R$52:W$5334, 4, FALSE)</f>
        <v>PGE</v>
      </c>
    </row>
    <row r="6623" spans="2:10" x14ac:dyDescent="0.25">
      <c r="B6623" s="63">
        <v>6077003214</v>
      </c>
      <c r="C6623" s="63">
        <v>3054</v>
      </c>
      <c r="D6623" s="63" t="s">
        <v>192</v>
      </c>
      <c r="E6623" s="96">
        <v>95209</v>
      </c>
      <c r="F6623" s="63">
        <v>28.713305404745999</v>
      </c>
      <c r="G6623" s="63">
        <v>0</v>
      </c>
      <c r="H6623" s="63">
        <v>25.2</v>
      </c>
      <c r="I6623" s="98" t="str">
        <f>VLOOKUP(E6623, 'Program Data Extracts-Zip Codes'!R$52:W$5334, 6, FALSE)</f>
        <v>PGE</v>
      </c>
      <c r="J6623" s="98" t="str">
        <f>VLOOKUP(E6623, 'Program Data Extracts-Zip Codes'!R$52:W$5334, 4, FALSE)</f>
        <v>PGE</v>
      </c>
    </row>
    <row r="6624" spans="2:10" x14ac:dyDescent="0.25">
      <c r="B6624" s="63">
        <v>6077003108</v>
      </c>
      <c r="C6624" s="63">
        <v>4450</v>
      </c>
      <c r="D6624" s="63" t="s">
        <v>192</v>
      </c>
      <c r="E6624" s="96">
        <v>95219</v>
      </c>
      <c r="F6624" s="63">
        <v>28.649167269738701</v>
      </c>
      <c r="G6624" s="63">
        <v>0</v>
      </c>
      <c r="H6624" s="63">
        <v>44.2</v>
      </c>
      <c r="I6624" s="98" t="str">
        <f>VLOOKUP(E6624, 'Program Data Extracts-Zip Codes'!R$52:W$5334, 6, FALSE)</f>
        <v>PGE</v>
      </c>
      <c r="J6624" s="98" t="str">
        <f>VLOOKUP(E6624, 'Program Data Extracts-Zip Codes'!R$52:W$5334, 4, FALSE)</f>
        <v>PGE</v>
      </c>
    </row>
    <row r="6625" spans="2:10" x14ac:dyDescent="0.25">
      <c r="B6625" s="63">
        <v>6077003203</v>
      </c>
      <c r="C6625" s="63">
        <v>3519</v>
      </c>
      <c r="D6625" s="63" t="s">
        <v>192</v>
      </c>
      <c r="E6625" s="96">
        <v>95207</v>
      </c>
      <c r="F6625" s="63">
        <v>28.053679314133401</v>
      </c>
      <c r="G6625" s="63">
        <v>0</v>
      </c>
      <c r="H6625" s="63">
        <v>34.5</v>
      </c>
      <c r="I6625" s="98" t="str">
        <f>VLOOKUP(E6625, 'Program Data Extracts-Zip Codes'!R$52:W$5334, 6, FALSE)</f>
        <v>PGE</v>
      </c>
      <c r="J6625" s="98" t="str">
        <f>VLOOKUP(E6625, 'Program Data Extracts-Zip Codes'!R$52:W$5334, 4, FALSE)</f>
        <v>PGE</v>
      </c>
    </row>
    <row r="6626" spans="2:10" x14ac:dyDescent="0.25">
      <c r="B6626" s="63">
        <v>6077003208</v>
      </c>
      <c r="C6626" s="63">
        <v>12534</v>
      </c>
      <c r="D6626" s="63" t="s">
        <v>192</v>
      </c>
      <c r="E6626" s="96">
        <v>95209</v>
      </c>
      <c r="F6626" s="63">
        <v>27.9752890989101</v>
      </c>
      <c r="G6626" s="63">
        <v>0</v>
      </c>
      <c r="H6626" s="63">
        <v>21.6</v>
      </c>
      <c r="I6626" s="98" t="str">
        <f>VLOOKUP(E6626, 'Program Data Extracts-Zip Codes'!R$52:W$5334, 6, FALSE)</f>
        <v>PGE</v>
      </c>
      <c r="J6626" s="98" t="str">
        <f>VLOOKUP(E6626, 'Program Data Extracts-Zip Codes'!R$52:W$5334, 4, FALSE)</f>
        <v>PGE</v>
      </c>
    </row>
    <row r="6627" spans="2:10" x14ac:dyDescent="0.25">
      <c r="B6627" s="63">
        <v>6077001200</v>
      </c>
      <c r="C6627" s="63">
        <v>5303</v>
      </c>
      <c r="D6627" s="63" t="s">
        <v>192</v>
      </c>
      <c r="E6627" s="96">
        <v>95204</v>
      </c>
      <c r="F6627" s="63">
        <v>26.6861232812882</v>
      </c>
      <c r="G6627" s="63">
        <v>0</v>
      </c>
      <c r="H6627" s="63">
        <v>33.6</v>
      </c>
      <c r="I6627" s="98" t="str">
        <f>VLOOKUP(E6627, 'Program Data Extracts-Zip Codes'!R$52:W$5334, 6, FALSE)</f>
        <v>PGE</v>
      </c>
      <c r="J6627" s="98" t="str">
        <f>VLOOKUP(E6627, 'Program Data Extracts-Zip Codes'!R$52:W$5334, 4, FALSE)</f>
        <v>PGE</v>
      </c>
    </row>
    <row r="6628" spans="2:10" x14ac:dyDescent="0.25">
      <c r="B6628" s="63">
        <v>6077003209</v>
      </c>
      <c r="C6628" s="63">
        <v>3540</v>
      </c>
      <c r="D6628" s="63" t="s">
        <v>192</v>
      </c>
      <c r="E6628" s="96">
        <v>95209</v>
      </c>
      <c r="F6628" s="63">
        <v>25.4911807615734</v>
      </c>
      <c r="G6628" s="63">
        <v>0</v>
      </c>
      <c r="H6628" s="63">
        <v>28.5</v>
      </c>
      <c r="I6628" s="98" t="str">
        <f>VLOOKUP(E6628, 'Program Data Extracts-Zip Codes'!R$52:W$5334, 6, FALSE)</f>
        <v>PGE</v>
      </c>
      <c r="J6628" s="98" t="str">
        <f>VLOOKUP(E6628, 'Program Data Extracts-Zip Codes'!R$52:W$5334, 4, FALSE)</f>
        <v>PGE</v>
      </c>
    </row>
    <row r="6629" spans="2:10" x14ac:dyDescent="0.25">
      <c r="B6629" s="63">
        <v>6077003114</v>
      </c>
      <c r="C6629" s="63">
        <v>10129</v>
      </c>
      <c r="D6629" s="63" t="s">
        <v>192</v>
      </c>
      <c r="E6629" s="96">
        <v>95219</v>
      </c>
      <c r="F6629" s="63">
        <v>24.661535486173499</v>
      </c>
      <c r="G6629" s="63">
        <v>0</v>
      </c>
      <c r="H6629" s="63">
        <v>9</v>
      </c>
      <c r="I6629" s="98" t="str">
        <f>VLOOKUP(E6629, 'Program Data Extracts-Zip Codes'!R$52:W$5334, 6, FALSE)</f>
        <v>PGE</v>
      </c>
      <c r="J6629" s="98" t="str">
        <f>VLOOKUP(E6629, 'Program Data Extracts-Zip Codes'!R$52:W$5334, 4, FALSE)</f>
        <v>PGE</v>
      </c>
    </row>
    <row r="6630" spans="2:10" x14ac:dyDescent="0.25">
      <c r="B6630" s="63">
        <v>6077003602</v>
      </c>
      <c r="C6630" s="63">
        <v>3272</v>
      </c>
      <c r="D6630" s="63" t="s">
        <v>192</v>
      </c>
      <c r="E6630" s="96">
        <v>95215</v>
      </c>
      <c r="F6630" s="63">
        <v>19.913126765315901</v>
      </c>
      <c r="G6630" s="63">
        <v>0</v>
      </c>
      <c r="H6630" s="63">
        <v>37.1</v>
      </c>
      <c r="I6630" s="98" t="str">
        <f>VLOOKUP(E6630, 'Program Data Extracts-Zip Codes'!R$52:W$5334, 6, FALSE)</f>
        <v>PGE</v>
      </c>
      <c r="J6630" s="98" t="str">
        <f>VLOOKUP(E6630, 'Program Data Extracts-Zip Codes'!R$52:W$5334, 4, FALSE)</f>
        <v>Modesto</v>
      </c>
    </row>
    <row r="6631" spans="2:10" x14ac:dyDescent="0.25">
      <c r="B6631" s="63">
        <v>6077005302</v>
      </c>
      <c r="C6631" s="63">
        <v>6507</v>
      </c>
      <c r="D6631" s="63" t="s">
        <v>192</v>
      </c>
      <c r="E6631" s="96">
        <v>95376</v>
      </c>
      <c r="F6631" s="63">
        <v>49.985674468196201</v>
      </c>
      <c r="G6631" s="63">
        <v>6507</v>
      </c>
      <c r="H6631" s="63">
        <v>42.6</v>
      </c>
      <c r="I6631" s="98" t="str">
        <f>VLOOKUP(E6631, 'Program Data Extracts-Zip Codes'!R$52:W$5334, 6, FALSE)</f>
        <v>PGE</v>
      </c>
      <c r="J6631" s="98" t="str">
        <f>VLOOKUP(E6631, 'Program Data Extracts-Zip Codes'!R$52:W$5334, 4, FALSE)</f>
        <v>PGE</v>
      </c>
    </row>
    <row r="6632" spans="2:10" x14ac:dyDescent="0.25">
      <c r="B6632" s="63">
        <v>6077005202</v>
      </c>
      <c r="C6632" s="63">
        <v>6765</v>
      </c>
      <c r="D6632" s="63" t="s">
        <v>192</v>
      </c>
      <c r="E6632" s="96">
        <v>95304</v>
      </c>
      <c r="F6632" s="63">
        <v>46.402437451972197</v>
      </c>
      <c r="G6632" s="63">
        <v>6765</v>
      </c>
      <c r="H6632" s="63">
        <v>30.3</v>
      </c>
      <c r="I6632" s="98" t="str">
        <f>VLOOKUP(E6632, 'Program Data Extracts-Zip Codes'!R$52:W$5334, 6, FALSE)</f>
        <v>PGE</v>
      </c>
      <c r="J6632" s="98" t="str">
        <f>VLOOKUP(E6632, 'Program Data Extracts-Zip Codes'!R$52:W$5334, 4, FALSE)</f>
        <v>Modesto</v>
      </c>
    </row>
    <row r="6633" spans="2:10" x14ac:dyDescent="0.25">
      <c r="B6633" s="63">
        <v>6077005305</v>
      </c>
      <c r="C6633" s="63">
        <v>6495</v>
      </c>
      <c r="D6633" s="63" t="s">
        <v>192</v>
      </c>
      <c r="E6633" s="96">
        <v>95376</v>
      </c>
      <c r="F6633" s="63">
        <v>43.892344181590701</v>
      </c>
      <c r="G6633" s="63">
        <v>6495</v>
      </c>
      <c r="H6633" s="63">
        <v>33.299999999999997</v>
      </c>
      <c r="I6633" s="98" t="str">
        <f>VLOOKUP(E6633, 'Program Data Extracts-Zip Codes'!R$52:W$5334, 6, FALSE)</f>
        <v>PGE</v>
      </c>
      <c r="J6633" s="98" t="str">
        <f>VLOOKUP(E6633, 'Program Data Extracts-Zip Codes'!R$52:W$5334, 4, FALSE)</f>
        <v>PGE</v>
      </c>
    </row>
    <row r="6634" spans="2:10" x14ac:dyDescent="0.25">
      <c r="B6634" s="63">
        <v>6077005206</v>
      </c>
      <c r="C6634" s="63">
        <v>16787</v>
      </c>
      <c r="D6634" s="63" t="s">
        <v>192</v>
      </c>
      <c r="E6634" s="96">
        <v>95304</v>
      </c>
      <c r="F6634" s="63">
        <v>40.341688211345797</v>
      </c>
      <c r="G6634" s="63">
        <v>16787</v>
      </c>
      <c r="H6634" s="63">
        <v>21.1</v>
      </c>
      <c r="I6634" s="98" t="str">
        <f>VLOOKUP(E6634, 'Program Data Extracts-Zip Codes'!R$52:W$5334, 6, FALSE)</f>
        <v>PGE</v>
      </c>
      <c r="J6634" s="98" t="str">
        <f>VLOOKUP(E6634, 'Program Data Extracts-Zip Codes'!R$52:W$5334, 4, FALSE)</f>
        <v>Modesto</v>
      </c>
    </row>
    <row r="6635" spans="2:10" x14ac:dyDescent="0.25">
      <c r="B6635" s="63">
        <v>6077005501</v>
      </c>
      <c r="C6635" s="63">
        <v>5268</v>
      </c>
      <c r="D6635" s="63" t="s">
        <v>192</v>
      </c>
      <c r="E6635" s="96">
        <v>95304</v>
      </c>
      <c r="F6635" s="63">
        <v>38.095518464602598</v>
      </c>
      <c r="G6635" s="63">
        <v>0</v>
      </c>
      <c r="H6635" s="63">
        <v>39.200000000000003</v>
      </c>
      <c r="I6635" s="98" t="str">
        <f>VLOOKUP(E6635, 'Program Data Extracts-Zip Codes'!R$52:W$5334, 6, FALSE)</f>
        <v>PGE</v>
      </c>
      <c r="J6635" s="98" t="str">
        <f>VLOOKUP(E6635, 'Program Data Extracts-Zip Codes'!R$52:W$5334, 4, FALSE)</f>
        <v>Modesto</v>
      </c>
    </row>
    <row r="6636" spans="2:10" x14ac:dyDescent="0.25">
      <c r="B6636" s="63">
        <v>6077005405</v>
      </c>
      <c r="C6636" s="63">
        <v>3417</v>
      </c>
      <c r="D6636" s="63" t="s">
        <v>192</v>
      </c>
      <c r="E6636" s="96">
        <v>95376</v>
      </c>
      <c r="F6636" s="63">
        <v>37.833396610796399</v>
      </c>
      <c r="G6636" s="63">
        <v>0</v>
      </c>
      <c r="H6636" s="63">
        <v>37.700000000000003</v>
      </c>
      <c r="I6636" s="98" t="str">
        <f>VLOOKUP(E6636, 'Program Data Extracts-Zip Codes'!R$52:W$5334, 6, FALSE)</f>
        <v>PGE</v>
      </c>
      <c r="J6636" s="98" t="str">
        <f>VLOOKUP(E6636, 'Program Data Extracts-Zip Codes'!R$52:W$5334, 4, FALSE)</f>
        <v>PGE</v>
      </c>
    </row>
    <row r="6637" spans="2:10" x14ac:dyDescent="0.25">
      <c r="B6637" s="63">
        <v>6077005303</v>
      </c>
      <c r="C6637" s="63">
        <v>4694</v>
      </c>
      <c r="D6637" s="63" t="s">
        <v>192</v>
      </c>
      <c r="E6637" s="96">
        <v>95376</v>
      </c>
      <c r="F6637" s="63">
        <v>35.040692421665398</v>
      </c>
      <c r="G6637" s="63">
        <v>0</v>
      </c>
      <c r="H6637" s="63">
        <v>47.4</v>
      </c>
      <c r="I6637" s="98" t="str">
        <f>VLOOKUP(E6637, 'Program Data Extracts-Zip Codes'!R$52:W$5334, 6, FALSE)</f>
        <v>PGE</v>
      </c>
      <c r="J6637" s="98" t="str">
        <f>VLOOKUP(E6637, 'Program Data Extracts-Zip Codes'!R$52:W$5334, 4, FALSE)</f>
        <v>PGE</v>
      </c>
    </row>
    <row r="6638" spans="2:10" x14ac:dyDescent="0.25">
      <c r="B6638" s="63">
        <v>6077005307</v>
      </c>
      <c r="C6638" s="63">
        <v>3214</v>
      </c>
      <c r="D6638" s="63" t="s">
        <v>192</v>
      </c>
      <c r="E6638" s="96">
        <v>95376</v>
      </c>
      <c r="F6638" s="63">
        <v>34.687227823940503</v>
      </c>
      <c r="G6638" s="63">
        <v>0</v>
      </c>
      <c r="H6638" s="63">
        <v>38.5</v>
      </c>
      <c r="I6638" s="98" t="str">
        <f>VLOOKUP(E6638, 'Program Data Extracts-Zip Codes'!R$52:W$5334, 6, FALSE)</f>
        <v>PGE</v>
      </c>
      <c r="J6638" s="98" t="str">
        <f>VLOOKUP(E6638, 'Program Data Extracts-Zip Codes'!R$52:W$5334, 4, FALSE)</f>
        <v>PGE</v>
      </c>
    </row>
    <row r="6639" spans="2:10" x14ac:dyDescent="0.25">
      <c r="B6639" s="63">
        <v>6077005406</v>
      </c>
      <c r="C6639" s="63">
        <v>3262</v>
      </c>
      <c r="D6639" s="63" t="s">
        <v>192</v>
      </c>
      <c r="E6639" s="96">
        <v>95376</v>
      </c>
      <c r="F6639" s="63">
        <v>32.463008992656</v>
      </c>
      <c r="G6639" s="63">
        <v>0</v>
      </c>
      <c r="H6639" s="63">
        <v>43</v>
      </c>
      <c r="I6639" s="98" t="str">
        <f>VLOOKUP(E6639, 'Program Data Extracts-Zip Codes'!R$52:W$5334, 6, FALSE)</f>
        <v>PGE</v>
      </c>
      <c r="J6639" s="98" t="str">
        <f>VLOOKUP(E6639, 'Program Data Extracts-Zip Codes'!R$52:W$5334, 4, FALSE)</f>
        <v>PGE</v>
      </c>
    </row>
    <row r="6640" spans="2:10" x14ac:dyDescent="0.25">
      <c r="B6640" s="63">
        <v>6077005207</v>
      </c>
      <c r="C6640" s="63">
        <v>13899</v>
      </c>
      <c r="D6640" s="63" t="s">
        <v>192</v>
      </c>
      <c r="E6640" s="96">
        <v>95377</v>
      </c>
      <c r="F6640" s="63">
        <v>31.6614408926146</v>
      </c>
      <c r="G6640" s="63">
        <v>0</v>
      </c>
      <c r="H6640" s="63">
        <v>19.2</v>
      </c>
      <c r="I6640" s="98" t="str">
        <f>VLOOKUP(E6640, 'Program Data Extracts-Zip Codes'!R$52:W$5334, 6, FALSE)</f>
        <v>PGE</v>
      </c>
      <c r="J6640" s="98" t="str">
        <f>VLOOKUP(E6640, 'Program Data Extracts-Zip Codes'!R$52:W$5334, 4, FALSE)</f>
        <v>PGE</v>
      </c>
    </row>
    <row r="6641" spans="2:10" x14ac:dyDescent="0.25">
      <c r="B6641" s="63">
        <v>6077005308</v>
      </c>
      <c r="C6641" s="63">
        <v>4189</v>
      </c>
      <c r="D6641" s="63" t="s">
        <v>192</v>
      </c>
      <c r="E6641" s="96">
        <v>95376</v>
      </c>
      <c r="F6641" s="63">
        <v>29.981284552908701</v>
      </c>
      <c r="G6641" s="63">
        <v>0</v>
      </c>
      <c r="H6641" s="63">
        <v>25.5</v>
      </c>
      <c r="I6641" s="98" t="str">
        <f>VLOOKUP(E6641, 'Program Data Extracts-Zip Codes'!R$52:W$5334, 6, FALSE)</f>
        <v>PGE</v>
      </c>
      <c r="J6641" s="98" t="str">
        <f>VLOOKUP(E6641, 'Program Data Extracts-Zip Codes'!R$52:W$5334, 4, FALSE)</f>
        <v>PGE</v>
      </c>
    </row>
    <row r="6642" spans="2:10" x14ac:dyDescent="0.25">
      <c r="B6642" s="63">
        <v>6077005403</v>
      </c>
      <c r="C6642" s="63">
        <v>5875</v>
      </c>
      <c r="D6642" s="63" t="s">
        <v>192</v>
      </c>
      <c r="E6642" s="96">
        <v>95376</v>
      </c>
      <c r="F6642" s="63">
        <v>28.159885661862301</v>
      </c>
      <c r="G6642" s="63">
        <v>0</v>
      </c>
      <c r="H6642" s="63">
        <v>22.3</v>
      </c>
      <c r="I6642" s="98" t="str">
        <f>VLOOKUP(E6642, 'Program Data Extracts-Zip Codes'!R$52:W$5334, 6, FALSE)</f>
        <v>PGE</v>
      </c>
      <c r="J6642" s="98" t="str">
        <f>VLOOKUP(E6642, 'Program Data Extracts-Zip Codes'!R$52:W$5334, 4, FALSE)</f>
        <v>PGE</v>
      </c>
    </row>
    <row r="6643" spans="2:10" x14ac:dyDescent="0.25">
      <c r="B6643" s="63">
        <v>6077005208</v>
      </c>
      <c r="C6643" s="63">
        <v>5784</v>
      </c>
      <c r="D6643" s="63" t="s">
        <v>192</v>
      </c>
      <c r="E6643" s="96">
        <v>95376</v>
      </c>
      <c r="F6643" s="63">
        <v>28.143763173988699</v>
      </c>
      <c r="G6643" s="63">
        <v>0</v>
      </c>
      <c r="H6643" s="63">
        <v>15.7</v>
      </c>
      <c r="I6643" s="98" t="str">
        <f>VLOOKUP(E6643, 'Program Data Extracts-Zip Codes'!R$52:W$5334, 6, FALSE)</f>
        <v>PGE</v>
      </c>
      <c r="J6643" s="98" t="str">
        <f>VLOOKUP(E6643, 'Program Data Extracts-Zip Codes'!R$52:W$5334, 4, FALSE)</f>
        <v>PGE</v>
      </c>
    </row>
    <row r="6644" spans="2:10" x14ac:dyDescent="0.25">
      <c r="B6644" s="63">
        <v>6077005502</v>
      </c>
      <c r="C6644" s="63">
        <v>1806</v>
      </c>
      <c r="D6644" s="63" t="s">
        <v>192</v>
      </c>
      <c r="E6644" s="96">
        <v>95377</v>
      </c>
      <c r="F6644" s="63">
        <v>24.431551574897298</v>
      </c>
      <c r="G6644" s="63">
        <v>0</v>
      </c>
      <c r="H6644" s="63">
        <v>18.3</v>
      </c>
      <c r="I6644" s="98" t="str">
        <f>VLOOKUP(E6644, 'Program Data Extracts-Zip Codes'!R$52:W$5334, 6, FALSE)</f>
        <v>PGE</v>
      </c>
      <c r="J6644" s="98" t="str">
        <f>VLOOKUP(E6644, 'Program Data Extracts-Zip Codes'!R$52:W$5334, 4, FALSE)</f>
        <v>PGE</v>
      </c>
    </row>
    <row r="6645" spans="2:10" x14ac:dyDescent="0.25">
      <c r="B6645" s="63">
        <v>6077005209</v>
      </c>
      <c r="C6645" s="63">
        <v>6858</v>
      </c>
      <c r="D6645" s="63" t="s">
        <v>192</v>
      </c>
      <c r="E6645" s="96">
        <v>95377</v>
      </c>
      <c r="F6645" s="63">
        <v>19.780833288432898</v>
      </c>
      <c r="G6645" s="63">
        <v>0</v>
      </c>
      <c r="H6645" s="63">
        <v>18.7</v>
      </c>
      <c r="I6645" s="98" t="str">
        <f>VLOOKUP(E6645, 'Program Data Extracts-Zip Codes'!R$52:W$5334, 6, FALSE)</f>
        <v>PGE</v>
      </c>
      <c r="J6645" s="98" t="str">
        <f>VLOOKUP(E6645, 'Program Data Extracts-Zip Codes'!R$52:W$5334, 4, FALSE)</f>
        <v>PGE</v>
      </c>
    </row>
    <row r="6646" spans="2:10" x14ac:dyDescent="0.25">
      <c r="B6646" s="63">
        <v>6077005210</v>
      </c>
      <c r="C6646" s="63">
        <v>11433</v>
      </c>
      <c r="D6646" s="63" t="s">
        <v>192</v>
      </c>
      <c r="E6646" s="96">
        <v>95377</v>
      </c>
      <c r="F6646" s="63">
        <v>17.528970329299302</v>
      </c>
      <c r="G6646" s="63">
        <v>0</v>
      </c>
      <c r="H6646" s="63">
        <v>16.100000000000001</v>
      </c>
      <c r="I6646" s="98" t="str">
        <f>VLOOKUP(E6646, 'Program Data Extracts-Zip Codes'!R$52:W$5334, 6, FALSE)</f>
        <v>PGE</v>
      </c>
      <c r="J6646" s="98" t="str">
        <f>VLOOKUP(E6646, 'Program Data Extracts-Zip Codes'!R$52:W$5334, 4, FALSE)</f>
        <v>PGE</v>
      </c>
    </row>
    <row r="6647" spans="2:10" x14ac:dyDescent="0.25">
      <c r="B6647" s="63">
        <v>6079012302</v>
      </c>
      <c r="C6647" s="63">
        <v>5137</v>
      </c>
      <c r="D6647" s="63" t="s">
        <v>193</v>
      </c>
      <c r="E6647" s="96">
        <v>93420</v>
      </c>
      <c r="F6647" s="63">
        <v>9.1006797335965803</v>
      </c>
      <c r="G6647" s="63">
        <v>0</v>
      </c>
      <c r="H6647" s="63">
        <v>22.8</v>
      </c>
      <c r="I6647" s="98" t="str">
        <f>VLOOKUP(E6647, 'Program Data Extracts-Zip Codes'!R$52:W$5334, 6, FALSE)</f>
        <v>PGE</v>
      </c>
      <c r="J6647" s="98" t="str">
        <f>VLOOKUP(E6647, 'Program Data Extracts-Zip Codes'!R$52:W$5334, 4, FALSE)</f>
        <v>PGE</v>
      </c>
    </row>
    <row r="6648" spans="2:10" x14ac:dyDescent="0.25">
      <c r="B6648" s="63">
        <v>6079011902</v>
      </c>
      <c r="C6648" s="63">
        <v>8245</v>
      </c>
      <c r="D6648" s="63" t="s">
        <v>193</v>
      </c>
      <c r="E6648" s="96">
        <v>93420</v>
      </c>
      <c r="F6648" s="63">
        <v>7.9224340599136696</v>
      </c>
      <c r="G6648" s="63">
        <v>0</v>
      </c>
      <c r="H6648" s="63">
        <v>29</v>
      </c>
      <c r="I6648" s="98" t="str">
        <f>VLOOKUP(E6648, 'Program Data Extracts-Zip Codes'!R$52:W$5334, 6, FALSE)</f>
        <v>PGE</v>
      </c>
      <c r="J6648" s="98" t="str">
        <f>VLOOKUP(E6648, 'Program Data Extracts-Zip Codes'!R$52:W$5334, 4, FALSE)</f>
        <v>PGE</v>
      </c>
    </row>
    <row r="6649" spans="2:10" x14ac:dyDescent="0.25">
      <c r="B6649" s="63">
        <v>6079011901</v>
      </c>
      <c r="C6649" s="63">
        <v>2987</v>
      </c>
      <c r="D6649" s="63" t="s">
        <v>193</v>
      </c>
      <c r="E6649" s="96">
        <v>93420</v>
      </c>
      <c r="F6649" s="63">
        <v>5.7061088420409796</v>
      </c>
      <c r="G6649" s="63">
        <v>0</v>
      </c>
      <c r="H6649" s="63">
        <v>26.7</v>
      </c>
      <c r="I6649" s="98" t="str">
        <f>VLOOKUP(E6649, 'Program Data Extracts-Zip Codes'!R$52:W$5334, 6, FALSE)</f>
        <v>PGE</v>
      </c>
      <c r="J6649" s="98" t="str">
        <f>VLOOKUP(E6649, 'Program Data Extracts-Zip Codes'!R$52:W$5334, 4, FALSE)</f>
        <v>PGE</v>
      </c>
    </row>
    <row r="6650" spans="2:10" x14ac:dyDescent="0.25">
      <c r="B6650" s="63">
        <v>6079011800</v>
      </c>
      <c r="C6650" s="63">
        <v>7138</v>
      </c>
      <c r="D6650" s="63" t="s">
        <v>193</v>
      </c>
      <c r="E6650" s="96">
        <v>93420</v>
      </c>
      <c r="F6650" s="63">
        <v>5.4164423586912704</v>
      </c>
      <c r="G6650" s="63">
        <v>0</v>
      </c>
      <c r="H6650" s="63">
        <v>15.4</v>
      </c>
      <c r="I6650" s="98" t="str">
        <f>VLOOKUP(E6650, 'Program Data Extracts-Zip Codes'!R$52:W$5334, 6, FALSE)</f>
        <v>PGE</v>
      </c>
      <c r="J6650" s="98" t="str">
        <f>VLOOKUP(E6650, 'Program Data Extracts-Zip Codes'!R$52:W$5334, 4, FALSE)</f>
        <v>PGE</v>
      </c>
    </row>
    <row r="6651" spans="2:10" x14ac:dyDescent="0.25">
      <c r="B6651" s="63">
        <v>6079012503</v>
      </c>
      <c r="C6651" s="63">
        <v>5240</v>
      </c>
      <c r="D6651" s="63" t="s">
        <v>193</v>
      </c>
      <c r="E6651" s="96">
        <v>93422</v>
      </c>
      <c r="F6651" s="63">
        <v>12.8657178444222</v>
      </c>
      <c r="G6651" s="63">
        <v>0</v>
      </c>
      <c r="H6651" s="63">
        <v>31.1</v>
      </c>
      <c r="I6651" s="98" t="str">
        <f>VLOOKUP(E6651, 'Program Data Extracts-Zip Codes'!R$52:W$5334, 6, FALSE)</f>
        <v>PGE</v>
      </c>
      <c r="J6651" s="98" t="str">
        <f>VLOOKUP(E6651, 'Program Data Extracts-Zip Codes'!R$52:W$5334, 4, FALSE)</f>
        <v>PGE</v>
      </c>
    </row>
    <row r="6652" spans="2:10" x14ac:dyDescent="0.25">
      <c r="B6652" s="63">
        <v>6079012502</v>
      </c>
      <c r="C6652" s="63">
        <v>4985</v>
      </c>
      <c r="D6652" s="63" t="s">
        <v>193</v>
      </c>
      <c r="E6652" s="96">
        <v>93422</v>
      </c>
      <c r="F6652" s="63">
        <v>10.6348276257936</v>
      </c>
      <c r="G6652" s="63">
        <v>0</v>
      </c>
      <c r="H6652" s="63">
        <v>32.700000000000003</v>
      </c>
      <c r="I6652" s="98" t="str">
        <f>VLOOKUP(E6652, 'Program Data Extracts-Zip Codes'!R$52:W$5334, 6, FALSE)</f>
        <v>PGE</v>
      </c>
      <c r="J6652" s="98" t="str">
        <f>VLOOKUP(E6652, 'Program Data Extracts-Zip Codes'!R$52:W$5334, 4, FALSE)</f>
        <v>PGE</v>
      </c>
    </row>
    <row r="6653" spans="2:10" x14ac:dyDescent="0.25">
      <c r="B6653" s="63">
        <v>6079012600</v>
      </c>
      <c r="C6653" s="63">
        <v>7793</v>
      </c>
      <c r="D6653" s="63" t="s">
        <v>193</v>
      </c>
      <c r="E6653" s="96">
        <v>93422</v>
      </c>
      <c r="F6653" s="63">
        <v>5.6392237004112404</v>
      </c>
      <c r="G6653" s="63">
        <v>0</v>
      </c>
      <c r="H6653" s="63">
        <v>18.5</v>
      </c>
      <c r="I6653" s="98" t="str">
        <f>VLOOKUP(E6653, 'Program Data Extracts-Zip Codes'!R$52:W$5334, 6, FALSE)</f>
        <v>PGE</v>
      </c>
      <c r="J6653" s="98" t="str">
        <f>VLOOKUP(E6653, 'Program Data Extracts-Zip Codes'!R$52:W$5334, 4, FALSE)</f>
        <v>PGE</v>
      </c>
    </row>
    <row r="6654" spans="2:10" x14ac:dyDescent="0.25">
      <c r="B6654" s="63">
        <v>6079012505</v>
      </c>
      <c r="C6654" s="63">
        <v>4891</v>
      </c>
      <c r="D6654" s="63" t="s">
        <v>193</v>
      </c>
      <c r="E6654" s="96">
        <v>93422</v>
      </c>
      <c r="F6654" s="63">
        <v>5.6216586425668398</v>
      </c>
      <c r="G6654" s="63">
        <v>0</v>
      </c>
      <c r="H6654" s="63">
        <v>18.100000000000001</v>
      </c>
      <c r="I6654" s="98" t="str">
        <f>VLOOKUP(E6654, 'Program Data Extracts-Zip Codes'!R$52:W$5334, 6, FALSE)</f>
        <v>PGE</v>
      </c>
      <c r="J6654" s="98" t="str">
        <f>VLOOKUP(E6654, 'Program Data Extracts-Zip Codes'!R$52:W$5334, 4, FALSE)</f>
        <v>PGE</v>
      </c>
    </row>
    <row r="6655" spans="2:10" x14ac:dyDescent="0.25">
      <c r="B6655" s="63">
        <v>6079012800</v>
      </c>
      <c r="C6655" s="63">
        <v>1107</v>
      </c>
      <c r="D6655" s="63" t="s">
        <v>193</v>
      </c>
      <c r="E6655" s="96">
        <v>93422</v>
      </c>
      <c r="F6655" s="63" t="s">
        <v>147</v>
      </c>
      <c r="G6655" s="63">
        <v>0</v>
      </c>
      <c r="H6655" s="63">
        <v>48.2</v>
      </c>
      <c r="I6655" s="98" t="str">
        <f>VLOOKUP(E6655, 'Program Data Extracts-Zip Codes'!R$52:W$5334, 6, FALSE)</f>
        <v>PGE</v>
      </c>
      <c r="J6655" s="98" t="str">
        <f>VLOOKUP(E6655, 'Program Data Extracts-Zip Codes'!R$52:W$5334, 4, FALSE)</f>
        <v>PGE</v>
      </c>
    </row>
    <row r="6656" spans="2:10" x14ac:dyDescent="0.25">
      <c r="B6656" s="63">
        <v>6079013000</v>
      </c>
      <c r="C6656" s="63">
        <v>2539</v>
      </c>
      <c r="D6656" s="63" t="s">
        <v>193</v>
      </c>
      <c r="E6656" s="96">
        <v>93428</v>
      </c>
      <c r="F6656" s="63">
        <v>8.3333850469981794</v>
      </c>
      <c r="G6656" s="63">
        <v>0</v>
      </c>
      <c r="H6656" s="63">
        <v>28.8</v>
      </c>
      <c r="I6656" s="98" t="str">
        <f>VLOOKUP(E6656, 'Program Data Extracts-Zip Codes'!R$52:W$5334, 6, FALSE)</f>
        <v>PGE</v>
      </c>
      <c r="J6656" s="98" t="str">
        <f>VLOOKUP(E6656, 'Program Data Extracts-Zip Codes'!R$52:W$5334, 4, FALSE)</f>
        <v>PGE</v>
      </c>
    </row>
    <row r="6657" spans="2:10" x14ac:dyDescent="0.25">
      <c r="B6657" s="63">
        <v>6079010404</v>
      </c>
      <c r="C6657" s="63">
        <v>2249</v>
      </c>
      <c r="D6657" s="63" t="s">
        <v>193</v>
      </c>
      <c r="E6657" s="96">
        <v>93428</v>
      </c>
      <c r="F6657" s="63">
        <v>3.42598351416407</v>
      </c>
      <c r="G6657" s="63">
        <v>0</v>
      </c>
      <c r="H6657" s="63">
        <v>28.6</v>
      </c>
      <c r="I6657" s="98" t="str">
        <f>VLOOKUP(E6657, 'Program Data Extracts-Zip Codes'!R$52:W$5334, 6, FALSE)</f>
        <v>PGE</v>
      </c>
      <c r="J6657" s="98" t="str">
        <f>VLOOKUP(E6657, 'Program Data Extracts-Zip Codes'!R$52:W$5334, 4, FALSE)</f>
        <v>PGE</v>
      </c>
    </row>
    <row r="6658" spans="2:10" x14ac:dyDescent="0.25">
      <c r="B6658" s="63">
        <v>6079010403</v>
      </c>
      <c r="C6658" s="63">
        <v>3788</v>
      </c>
      <c r="D6658" s="63" t="s">
        <v>193</v>
      </c>
      <c r="E6658" s="96">
        <v>93428</v>
      </c>
      <c r="F6658" s="63">
        <v>3.0186248515658298</v>
      </c>
      <c r="G6658" s="63">
        <v>0</v>
      </c>
      <c r="H6658" s="63">
        <v>23.1</v>
      </c>
      <c r="I6658" s="98" t="str">
        <f>VLOOKUP(E6658, 'Program Data Extracts-Zip Codes'!R$52:W$5334, 6, FALSE)</f>
        <v>PGE</v>
      </c>
      <c r="J6658" s="98" t="str">
        <f>VLOOKUP(E6658, 'Program Data Extracts-Zip Codes'!R$52:W$5334, 4, FALSE)</f>
        <v>PGE</v>
      </c>
    </row>
    <row r="6659" spans="2:10" x14ac:dyDescent="0.25">
      <c r="B6659" s="63">
        <v>6079010504</v>
      </c>
      <c r="C6659" s="63">
        <v>2592</v>
      </c>
      <c r="D6659" s="63" t="s">
        <v>193</v>
      </c>
      <c r="E6659" s="96">
        <v>93430</v>
      </c>
      <c r="F6659" s="63">
        <v>7.28555497728492</v>
      </c>
      <c r="G6659" s="63">
        <v>0</v>
      </c>
      <c r="H6659" s="63">
        <v>21.6</v>
      </c>
      <c r="I6659" s="98" t="str">
        <f>VLOOKUP(E6659, 'Program Data Extracts-Zip Codes'!R$52:W$5334, 6, FALSE)</f>
        <v>PGE</v>
      </c>
      <c r="J6659" s="98" t="str">
        <f>VLOOKUP(E6659, 'Program Data Extracts-Zip Codes'!R$52:W$5334, 4, FALSE)</f>
        <v>PGE</v>
      </c>
    </row>
    <row r="6660" spans="2:10" x14ac:dyDescent="0.25">
      <c r="B6660" s="63">
        <v>6079012102</v>
      </c>
      <c r="C6660" s="63">
        <v>5957</v>
      </c>
      <c r="D6660" s="63" t="s">
        <v>193</v>
      </c>
      <c r="E6660" s="96">
        <v>93433</v>
      </c>
      <c r="F6660" s="63">
        <v>16.088977786294599</v>
      </c>
      <c r="G6660" s="63">
        <v>0</v>
      </c>
      <c r="H6660" s="63">
        <v>33.9</v>
      </c>
      <c r="I6660" s="98" t="str">
        <f>VLOOKUP(E6660, 'Program Data Extracts-Zip Codes'!R$52:W$5334, 6, FALSE)</f>
        <v>PGE</v>
      </c>
      <c r="J6660" s="98" t="str">
        <f>VLOOKUP(E6660, 'Program Data Extracts-Zip Codes'!R$52:W$5334, 4, FALSE)</f>
        <v>PGE</v>
      </c>
    </row>
    <row r="6661" spans="2:10" x14ac:dyDescent="0.25">
      <c r="B6661" s="63">
        <v>6079012000</v>
      </c>
      <c r="C6661" s="63">
        <v>7232</v>
      </c>
      <c r="D6661" s="63" t="s">
        <v>193</v>
      </c>
      <c r="E6661" s="96">
        <v>93433</v>
      </c>
      <c r="F6661" s="63">
        <v>13.278267681101701</v>
      </c>
      <c r="G6661" s="63">
        <v>0</v>
      </c>
      <c r="H6661" s="63">
        <v>34.299999999999997</v>
      </c>
      <c r="I6661" s="98" t="str">
        <f>VLOOKUP(E6661, 'Program Data Extracts-Zip Codes'!R$52:W$5334, 6, FALSE)</f>
        <v>PGE</v>
      </c>
      <c r="J6661" s="98" t="str">
        <f>VLOOKUP(E6661, 'Program Data Extracts-Zip Codes'!R$52:W$5334, 4, FALSE)</f>
        <v>PGE</v>
      </c>
    </row>
    <row r="6662" spans="2:10" x14ac:dyDescent="0.25">
      <c r="B6662" s="63">
        <v>6079010703</v>
      </c>
      <c r="C6662" s="63">
        <v>3487</v>
      </c>
      <c r="D6662" s="63" t="s">
        <v>193</v>
      </c>
      <c r="E6662" s="96">
        <v>93402</v>
      </c>
      <c r="F6662" s="63">
        <v>12.2769955785168</v>
      </c>
      <c r="G6662" s="63">
        <v>0</v>
      </c>
      <c r="H6662" s="63">
        <v>42.7</v>
      </c>
      <c r="I6662" s="98" t="str">
        <f>VLOOKUP(E6662, 'Program Data Extracts-Zip Codes'!R$52:W$5334, 6, FALSE)</f>
        <v>PGE</v>
      </c>
      <c r="J6662" s="98" t="str">
        <f>VLOOKUP(E6662, 'Program Data Extracts-Zip Codes'!R$52:W$5334, 4, FALSE)</f>
        <v>PGE</v>
      </c>
    </row>
    <row r="6663" spans="2:10" x14ac:dyDescent="0.25">
      <c r="B6663" s="63">
        <v>6079010707</v>
      </c>
      <c r="C6663" s="63">
        <v>5751</v>
      </c>
      <c r="D6663" s="63" t="s">
        <v>193</v>
      </c>
      <c r="E6663" s="96">
        <v>93402</v>
      </c>
      <c r="F6663" s="63">
        <v>6.5366121170151104</v>
      </c>
      <c r="G6663" s="63">
        <v>0</v>
      </c>
      <c r="H6663" s="63">
        <v>22.3</v>
      </c>
      <c r="I6663" s="98" t="str">
        <f>VLOOKUP(E6663, 'Program Data Extracts-Zip Codes'!R$52:W$5334, 6, FALSE)</f>
        <v>PGE</v>
      </c>
      <c r="J6663" s="98" t="str">
        <f>VLOOKUP(E6663, 'Program Data Extracts-Zip Codes'!R$52:W$5334, 4, FALSE)</f>
        <v>PGE</v>
      </c>
    </row>
    <row r="6664" spans="2:10" x14ac:dyDescent="0.25">
      <c r="B6664" s="63">
        <v>6079010701</v>
      </c>
      <c r="C6664" s="63">
        <v>4650</v>
      </c>
      <c r="D6664" s="63" t="s">
        <v>193</v>
      </c>
      <c r="E6664" s="96">
        <v>93402</v>
      </c>
      <c r="F6664" s="63">
        <v>5.0319922101219197</v>
      </c>
      <c r="G6664" s="63">
        <v>0</v>
      </c>
      <c r="H6664" s="63">
        <v>20.3</v>
      </c>
      <c r="I6664" s="98" t="str">
        <f>VLOOKUP(E6664, 'Program Data Extracts-Zip Codes'!R$52:W$5334, 6, FALSE)</f>
        <v>PGE</v>
      </c>
      <c r="J6664" s="98" t="str">
        <f>VLOOKUP(E6664, 'Program Data Extracts-Zip Codes'!R$52:W$5334, 4, FALSE)</f>
        <v>PGE</v>
      </c>
    </row>
    <row r="6665" spans="2:10" x14ac:dyDescent="0.25">
      <c r="B6665" s="63">
        <v>6079010603</v>
      </c>
      <c r="C6665" s="63">
        <v>1287</v>
      </c>
      <c r="D6665" s="63" t="s">
        <v>193</v>
      </c>
      <c r="E6665" s="96">
        <v>93442</v>
      </c>
      <c r="F6665" s="63">
        <v>22.232864669503201</v>
      </c>
      <c r="G6665" s="63">
        <v>0</v>
      </c>
      <c r="H6665" s="63">
        <v>25.1</v>
      </c>
      <c r="I6665" s="98" t="str">
        <f>VLOOKUP(E6665, 'Program Data Extracts-Zip Codes'!R$52:W$5334, 6, FALSE)</f>
        <v>PGE</v>
      </c>
      <c r="J6665" s="98" t="str">
        <f>VLOOKUP(E6665, 'Program Data Extracts-Zip Codes'!R$52:W$5334, 4, FALSE)</f>
        <v>PGE</v>
      </c>
    </row>
    <row r="6666" spans="2:10" x14ac:dyDescent="0.25">
      <c r="B6666" s="63">
        <v>6079010602</v>
      </c>
      <c r="C6666" s="63">
        <v>3836</v>
      </c>
      <c r="D6666" s="63" t="s">
        <v>193</v>
      </c>
      <c r="E6666" s="96">
        <v>93442</v>
      </c>
      <c r="F6666" s="63">
        <v>11.8406507042864</v>
      </c>
      <c r="G6666" s="63">
        <v>0</v>
      </c>
      <c r="H6666" s="63">
        <v>32.1</v>
      </c>
      <c r="I6666" s="98" t="str">
        <f>VLOOKUP(E6666, 'Program Data Extracts-Zip Codes'!R$52:W$5334, 6, FALSE)</f>
        <v>PGE</v>
      </c>
      <c r="J6666" s="98" t="str">
        <f>VLOOKUP(E6666, 'Program Data Extracts-Zip Codes'!R$52:W$5334, 4, FALSE)</f>
        <v>PGE</v>
      </c>
    </row>
    <row r="6667" spans="2:10" x14ac:dyDescent="0.25">
      <c r="B6667" s="63">
        <v>6079010503</v>
      </c>
      <c r="C6667" s="63">
        <v>5339</v>
      </c>
      <c r="D6667" s="63" t="s">
        <v>193</v>
      </c>
      <c r="E6667" s="96">
        <v>93442</v>
      </c>
      <c r="F6667" s="63">
        <v>11.2314596420371</v>
      </c>
      <c r="G6667" s="63">
        <v>0</v>
      </c>
      <c r="H6667" s="63">
        <v>31.7</v>
      </c>
      <c r="I6667" s="98" t="str">
        <f>VLOOKUP(E6667, 'Program Data Extracts-Zip Codes'!R$52:W$5334, 6, FALSE)</f>
        <v>PGE</v>
      </c>
      <c r="J6667" s="98" t="str">
        <f>VLOOKUP(E6667, 'Program Data Extracts-Zip Codes'!R$52:W$5334, 4, FALSE)</f>
        <v>PGE</v>
      </c>
    </row>
    <row r="6668" spans="2:10" x14ac:dyDescent="0.25">
      <c r="B6668" s="63">
        <v>6079012401</v>
      </c>
      <c r="C6668" s="63">
        <v>6621</v>
      </c>
      <c r="D6668" s="63" t="s">
        <v>193</v>
      </c>
      <c r="E6668" s="96">
        <v>93444</v>
      </c>
      <c r="F6668" s="63">
        <v>20.256375834551601</v>
      </c>
      <c r="G6668" s="63">
        <v>0</v>
      </c>
      <c r="H6668" s="63">
        <v>31</v>
      </c>
      <c r="I6668" s="98" t="str">
        <f>VLOOKUP(E6668, 'Program Data Extracts-Zip Codes'!R$52:W$5334, 6, FALSE)</f>
        <v>PGE</v>
      </c>
      <c r="J6668" s="98" t="str">
        <f>VLOOKUP(E6668, 'Program Data Extracts-Zip Codes'!R$52:W$5334, 4, FALSE)</f>
        <v>PGE</v>
      </c>
    </row>
    <row r="6669" spans="2:10" x14ac:dyDescent="0.25">
      <c r="B6669" s="63">
        <v>6079012402</v>
      </c>
      <c r="C6669" s="63">
        <v>9097</v>
      </c>
      <c r="D6669" s="63" t="s">
        <v>193</v>
      </c>
      <c r="E6669" s="96">
        <v>93444</v>
      </c>
      <c r="F6669" s="63">
        <v>15.2756256788588</v>
      </c>
      <c r="G6669" s="63">
        <v>0</v>
      </c>
      <c r="H6669" s="63">
        <v>38.1</v>
      </c>
      <c r="I6669" s="98" t="str">
        <f>VLOOKUP(E6669, 'Program Data Extracts-Zip Codes'!R$52:W$5334, 6, FALSE)</f>
        <v>PGE</v>
      </c>
      <c r="J6669" s="98" t="str">
        <f>VLOOKUP(E6669, 'Program Data Extracts-Zip Codes'!R$52:W$5334, 4, FALSE)</f>
        <v>PGE</v>
      </c>
    </row>
    <row r="6670" spans="2:10" x14ac:dyDescent="0.25">
      <c r="B6670" s="63">
        <v>6079012304</v>
      </c>
      <c r="C6670" s="63">
        <v>8954</v>
      </c>
      <c r="D6670" s="63" t="s">
        <v>193</v>
      </c>
      <c r="E6670" s="96">
        <v>93444</v>
      </c>
      <c r="F6670" s="63">
        <v>14.058459617632099</v>
      </c>
      <c r="G6670" s="63">
        <v>0</v>
      </c>
      <c r="H6670" s="63">
        <v>20.7</v>
      </c>
      <c r="I6670" s="98" t="str">
        <f>VLOOKUP(E6670, 'Program Data Extracts-Zip Codes'!R$52:W$5334, 6, FALSE)</f>
        <v>PGE</v>
      </c>
      <c r="J6670" s="98" t="str">
        <f>VLOOKUP(E6670, 'Program Data Extracts-Zip Codes'!R$52:W$5334, 4, FALSE)</f>
        <v>PGE</v>
      </c>
    </row>
    <row r="6671" spans="2:10" x14ac:dyDescent="0.25">
      <c r="B6671" s="63">
        <v>6079012200</v>
      </c>
      <c r="C6671" s="63">
        <v>7024</v>
      </c>
      <c r="D6671" s="63" t="s">
        <v>193</v>
      </c>
      <c r="E6671" s="96">
        <v>93445</v>
      </c>
      <c r="F6671" s="63">
        <v>18.7680113924437</v>
      </c>
      <c r="G6671" s="63">
        <v>0</v>
      </c>
      <c r="H6671" s="63">
        <v>46.4</v>
      </c>
      <c r="I6671" s="98" t="str">
        <f>VLOOKUP(E6671, 'Program Data Extracts-Zip Codes'!R$52:W$5334, 6, FALSE)</f>
        <v>PGE</v>
      </c>
      <c r="J6671" s="98" t="str">
        <f>VLOOKUP(E6671, 'Program Data Extracts-Zip Codes'!R$52:W$5334, 4, FALSE)</f>
        <v>PGE</v>
      </c>
    </row>
    <row r="6672" spans="2:10" x14ac:dyDescent="0.25">
      <c r="B6672" s="63">
        <v>6079010016</v>
      </c>
      <c r="C6672" s="63">
        <v>4864</v>
      </c>
      <c r="D6672" s="63" t="s">
        <v>193</v>
      </c>
      <c r="E6672" s="96">
        <v>93446</v>
      </c>
      <c r="F6672" s="63">
        <v>23.6368448737832</v>
      </c>
      <c r="G6672" s="63">
        <v>0</v>
      </c>
      <c r="H6672" s="63">
        <v>42.1</v>
      </c>
      <c r="I6672" s="98" t="str">
        <f>VLOOKUP(E6672, 'Program Data Extracts-Zip Codes'!R$52:W$5334, 6, FALSE)</f>
        <v>PGE</v>
      </c>
      <c r="J6672" s="98" t="str">
        <f>VLOOKUP(E6672, 'Program Data Extracts-Zip Codes'!R$52:W$5334, 4, FALSE)</f>
        <v>PGE</v>
      </c>
    </row>
    <row r="6673" spans="2:10" x14ac:dyDescent="0.25">
      <c r="B6673" s="63">
        <v>6079010102</v>
      </c>
      <c r="C6673" s="63">
        <v>6989</v>
      </c>
      <c r="D6673" s="63" t="s">
        <v>193</v>
      </c>
      <c r="E6673" s="96">
        <v>93446</v>
      </c>
      <c r="F6673" s="63">
        <v>19.561207308055099</v>
      </c>
      <c r="G6673" s="63">
        <v>0</v>
      </c>
      <c r="H6673" s="63">
        <v>54.4</v>
      </c>
      <c r="I6673" s="98" t="str">
        <f>VLOOKUP(E6673, 'Program Data Extracts-Zip Codes'!R$52:W$5334, 6, FALSE)</f>
        <v>PGE</v>
      </c>
      <c r="J6673" s="98" t="str">
        <f>VLOOKUP(E6673, 'Program Data Extracts-Zip Codes'!R$52:W$5334, 4, FALSE)</f>
        <v>PGE</v>
      </c>
    </row>
    <row r="6674" spans="2:10" x14ac:dyDescent="0.25">
      <c r="B6674" s="63">
        <v>6079010202</v>
      </c>
      <c r="C6674" s="63">
        <v>5491</v>
      </c>
      <c r="D6674" s="63" t="s">
        <v>193</v>
      </c>
      <c r="E6674" s="96">
        <v>93446</v>
      </c>
      <c r="F6674" s="63">
        <v>18.925664737977002</v>
      </c>
      <c r="G6674" s="63">
        <v>0</v>
      </c>
      <c r="H6674" s="63">
        <v>27.9</v>
      </c>
      <c r="I6674" s="98" t="str">
        <f>VLOOKUP(E6674, 'Program Data Extracts-Zip Codes'!R$52:W$5334, 6, FALSE)</f>
        <v>PGE</v>
      </c>
      <c r="J6674" s="98" t="str">
        <f>VLOOKUP(E6674, 'Program Data Extracts-Zip Codes'!R$52:W$5334, 4, FALSE)</f>
        <v>PGE</v>
      </c>
    </row>
    <row r="6675" spans="2:10" x14ac:dyDescent="0.25">
      <c r="B6675" s="63">
        <v>6079010204</v>
      </c>
      <c r="C6675" s="63">
        <v>5731</v>
      </c>
      <c r="D6675" s="63" t="s">
        <v>193</v>
      </c>
      <c r="E6675" s="96">
        <v>93446</v>
      </c>
      <c r="F6675" s="63">
        <v>15.840931757794101</v>
      </c>
      <c r="G6675" s="63">
        <v>0</v>
      </c>
      <c r="H6675" s="63">
        <v>37.200000000000003</v>
      </c>
      <c r="I6675" s="98" t="str">
        <f>VLOOKUP(E6675, 'Program Data Extracts-Zip Codes'!R$52:W$5334, 6, FALSE)</f>
        <v>PGE</v>
      </c>
      <c r="J6675" s="98" t="str">
        <f>VLOOKUP(E6675, 'Program Data Extracts-Zip Codes'!R$52:W$5334, 4, FALSE)</f>
        <v>PGE</v>
      </c>
    </row>
    <row r="6676" spans="2:10" x14ac:dyDescent="0.25">
      <c r="B6676" s="63">
        <v>6079010201</v>
      </c>
      <c r="C6676" s="63">
        <v>6981</v>
      </c>
      <c r="D6676" s="63" t="s">
        <v>193</v>
      </c>
      <c r="E6676" s="96">
        <v>93446</v>
      </c>
      <c r="F6676" s="63">
        <v>13.7108859088572</v>
      </c>
      <c r="G6676" s="63">
        <v>0</v>
      </c>
      <c r="H6676" s="63">
        <v>21.1</v>
      </c>
      <c r="I6676" s="98" t="str">
        <f>VLOOKUP(E6676, 'Program Data Extracts-Zip Codes'!R$52:W$5334, 6, FALSE)</f>
        <v>PGE</v>
      </c>
      <c r="J6676" s="98" t="str">
        <f>VLOOKUP(E6676, 'Program Data Extracts-Zip Codes'!R$52:W$5334, 4, FALSE)</f>
        <v>PGE</v>
      </c>
    </row>
    <row r="6677" spans="2:10" x14ac:dyDescent="0.25">
      <c r="B6677" s="63">
        <v>6079010205</v>
      </c>
      <c r="C6677" s="63">
        <v>4159</v>
      </c>
      <c r="D6677" s="63" t="s">
        <v>193</v>
      </c>
      <c r="E6677" s="96">
        <v>93446</v>
      </c>
      <c r="F6677" s="63">
        <v>12.219284418809201</v>
      </c>
      <c r="G6677" s="63">
        <v>0</v>
      </c>
      <c r="H6677" s="63">
        <v>26.7</v>
      </c>
      <c r="I6677" s="98" t="str">
        <f>VLOOKUP(E6677, 'Program Data Extracts-Zip Codes'!R$52:W$5334, 6, FALSE)</f>
        <v>PGE</v>
      </c>
      <c r="J6677" s="98" t="str">
        <f>VLOOKUP(E6677, 'Program Data Extracts-Zip Codes'!R$52:W$5334, 4, FALSE)</f>
        <v>PGE</v>
      </c>
    </row>
    <row r="6678" spans="2:10" x14ac:dyDescent="0.25">
      <c r="B6678" s="63">
        <v>6079010002</v>
      </c>
      <c r="C6678" s="63">
        <v>3030</v>
      </c>
      <c r="D6678" s="63" t="s">
        <v>193</v>
      </c>
      <c r="E6678" s="96">
        <v>93446</v>
      </c>
      <c r="F6678" s="63">
        <v>8.6480617599522809</v>
      </c>
      <c r="G6678" s="63">
        <v>0</v>
      </c>
      <c r="H6678" s="63">
        <v>23</v>
      </c>
      <c r="I6678" s="98" t="str">
        <f>VLOOKUP(E6678, 'Program Data Extracts-Zip Codes'!R$52:W$5334, 6, FALSE)</f>
        <v>PGE</v>
      </c>
      <c r="J6678" s="98" t="str">
        <f>VLOOKUP(E6678, 'Program Data Extracts-Zip Codes'!R$52:W$5334, 4, FALSE)</f>
        <v>PGE</v>
      </c>
    </row>
    <row r="6679" spans="2:10" x14ac:dyDescent="0.25">
      <c r="B6679" s="63">
        <v>6079010101</v>
      </c>
      <c r="C6679" s="63">
        <v>1843</v>
      </c>
      <c r="D6679" s="63" t="s">
        <v>193</v>
      </c>
      <c r="E6679" s="96">
        <v>93446</v>
      </c>
      <c r="F6679" s="63">
        <v>7.2721016838538999</v>
      </c>
      <c r="G6679" s="63">
        <v>0</v>
      </c>
      <c r="H6679" s="63">
        <v>22.1</v>
      </c>
      <c r="I6679" s="98" t="str">
        <f>VLOOKUP(E6679, 'Program Data Extracts-Zip Codes'!R$52:W$5334, 6, FALSE)</f>
        <v>PGE</v>
      </c>
      <c r="J6679" s="98" t="str">
        <f>VLOOKUP(E6679, 'Program Data Extracts-Zip Codes'!R$52:W$5334, 4, FALSE)</f>
        <v>PGE</v>
      </c>
    </row>
    <row r="6680" spans="2:10" x14ac:dyDescent="0.25">
      <c r="B6680" s="63">
        <v>6079011704</v>
      </c>
      <c r="C6680" s="63">
        <v>3336</v>
      </c>
      <c r="D6680" s="63" t="s">
        <v>193</v>
      </c>
      <c r="E6680" s="96">
        <v>93449</v>
      </c>
      <c r="F6680" s="63">
        <v>8.1207653609779999</v>
      </c>
      <c r="G6680" s="63">
        <v>0</v>
      </c>
      <c r="H6680" s="63">
        <v>28.4</v>
      </c>
      <c r="I6680" s="98" t="str">
        <f>VLOOKUP(E6680, 'Program Data Extracts-Zip Codes'!R$52:W$5334, 6, FALSE)</f>
        <v>PGE</v>
      </c>
      <c r="J6680" s="98" t="str">
        <f>VLOOKUP(E6680, 'Program Data Extracts-Zip Codes'!R$52:W$5334, 4, FALSE)</f>
        <v>PGE</v>
      </c>
    </row>
    <row r="6681" spans="2:10" x14ac:dyDescent="0.25">
      <c r="B6681" s="63">
        <v>6079011701</v>
      </c>
      <c r="C6681" s="63">
        <v>4301</v>
      </c>
      <c r="D6681" s="63" t="s">
        <v>193</v>
      </c>
      <c r="E6681" s="96">
        <v>93449</v>
      </c>
      <c r="F6681" s="63">
        <v>7.7579825802298101</v>
      </c>
      <c r="G6681" s="63">
        <v>0</v>
      </c>
      <c r="H6681" s="63">
        <v>22.7</v>
      </c>
      <c r="I6681" s="98" t="str">
        <f>VLOOKUP(E6681, 'Program Data Extracts-Zip Codes'!R$52:W$5334, 6, FALSE)</f>
        <v>PGE</v>
      </c>
      <c r="J6681" s="98" t="str">
        <f>VLOOKUP(E6681, 'Program Data Extracts-Zip Codes'!R$52:W$5334, 4, FALSE)</f>
        <v>PGE</v>
      </c>
    </row>
    <row r="6682" spans="2:10" x14ac:dyDescent="0.25">
      <c r="B6682" s="63">
        <v>6079011103</v>
      </c>
      <c r="C6682" s="63">
        <v>2737</v>
      </c>
      <c r="D6682" s="63" t="s">
        <v>193</v>
      </c>
      <c r="E6682" s="96">
        <v>93401</v>
      </c>
      <c r="F6682" s="63">
        <v>26.8997657435599</v>
      </c>
      <c r="G6682" s="63">
        <v>0</v>
      </c>
      <c r="H6682" s="63">
        <v>49.2</v>
      </c>
      <c r="I6682" s="98" t="str">
        <f>VLOOKUP(E6682, 'Program Data Extracts-Zip Codes'!R$52:W$5334, 6, FALSE)</f>
        <v>PGE</v>
      </c>
      <c r="J6682" s="98" t="str">
        <f>VLOOKUP(E6682, 'Program Data Extracts-Zip Codes'!R$52:W$5334, 4, FALSE)</f>
        <v>PGE</v>
      </c>
    </row>
    <row r="6683" spans="2:10" x14ac:dyDescent="0.25">
      <c r="B6683" s="63">
        <v>6079011300</v>
      </c>
      <c r="C6683" s="63">
        <v>7745</v>
      </c>
      <c r="D6683" s="63" t="s">
        <v>193</v>
      </c>
      <c r="E6683" s="96">
        <v>93405</v>
      </c>
      <c r="F6683" s="63">
        <v>16.5768809641521</v>
      </c>
      <c r="G6683" s="63">
        <v>0</v>
      </c>
      <c r="H6683" s="63">
        <v>38.1</v>
      </c>
      <c r="I6683" s="98" t="str">
        <f>VLOOKUP(E6683, 'Program Data Extracts-Zip Codes'!R$52:W$5334, 6, FALSE)</f>
        <v>PGE</v>
      </c>
      <c r="J6683" s="98" t="str">
        <f>VLOOKUP(E6683, 'Program Data Extracts-Zip Codes'!R$52:W$5334, 4, FALSE)</f>
        <v>PGE</v>
      </c>
    </row>
    <row r="6684" spans="2:10" x14ac:dyDescent="0.25">
      <c r="B6684" s="63">
        <v>6079011200</v>
      </c>
      <c r="C6684" s="63">
        <v>7355</v>
      </c>
      <c r="D6684" s="63" t="s">
        <v>193</v>
      </c>
      <c r="E6684" s="96">
        <v>93405</v>
      </c>
      <c r="F6684" s="63">
        <v>15.858941096325299</v>
      </c>
      <c r="G6684" s="63">
        <v>0</v>
      </c>
      <c r="H6684" s="63">
        <v>58.7</v>
      </c>
      <c r="I6684" s="98" t="str">
        <f>VLOOKUP(E6684, 'Program Data Extracts-Zip Codes'!R$52:W$5334, 6, FALSE)</f>
        <v>PGE</v>
      </c>
      <c r="J6684" s="98" t="str">
        <f>VLOOKUP(E6684, 'Program Data Extracts-Zip Codes'!R$52:W$5334, 4, FALSE)</f>
        <v>PGE</v>
      </c>
    </row>
    <row r="6685" spans="2:10" x14ac:dyDescent="0.25">
      <c r="B6685" s="63">
        <v>6079011002</v>
      </c>
      <c r="C6685" s="63">
        <v>2877</v>
      </c>
      <c r="D6685" s="63" t="s">
        <v>193</v>
      </c>
      <c r="E6685" s="96">
        <v>93401</v>
      </c>
      <c r="F6685" s="63">
        <v>14.988772490540001</v>
      </c>
      <c r="G6685" s="63">
        <v>0</v>
      </c>
      <c r="H6685" s="63">
        <v>50.9</v>
      </c>
      <c r="I6685" s="98" t="str">
        <f>VLOOKUP(E6685, 'Program Data Extracts-Zip Codes'!R$52:W$5334, 6, FALSE)</f>
        <v>PGE</v>
      </c>
      <c r="J6685" s="98" t="str">
        <f>VLOOKUP(E6685, 'Program Data Extracts-Zip Codes'!R$52:W$5334, 4, FALSE)</f>
        <v>PGE</v>
      </c>
    </row>
    <row r="6686" spans="2:10" x14ac:dyDescent="0.25">
      <c r="B6686" s="63">
        <v>6079010901</v>
      </c>
      <c r="C6686" s="63">
        <v>8319</v>
      </c>
      <c r="D6686" s="63" t="s">
        <v>193</v>
      </c>
      <c r="E6686" s="96">
        <v>93405</v>
      </c>
      <c r="F6686" s="63">
        <v>12.9545842970881</v>
      </c>
      <c r="G6686" s="63">
        <v>0</v>
      </c>
      <c r="H6686" s="63">
        <v>92</v>
      </c>
      <c r="I6686" s="98" t="str">
        <f>VLOOKUP(E6686, 'Program Data Extracts-Zip Codes'!R$52:W$5334, 6, FALSE)</f>
        <v>PGE</v>
      </c>
      <c r="J6686" s="98" t="str">
        <f>VLOOKUP(E6686, 'Program Data Extracts-Zip Codes'!R$52:W$5334, 4, FALSE)</f>
        <v>PGE</v>
      </c>
    </row>
    <row r="6687" spans="2:10" x14ac:dyDescent="0.25">
      <c r="B6687" s="63">
        <v>6079011501</v>
      </c>
      <c r="C6687" s="63">
        <v>1783</v>
      </c>
      <c r="D6687" s="63" t="s">
        <v>193</v>
      </c>
      <c r="E6687" s="96">
        <v>93401</v>
      </c>
      <c r="F6687" s="63">
        <v>12.8624542371793</v>
      </c>
      <c r="G6687" s="63">
        <v>0</v>
      </c>
      <c r="H6687" s="63">
        <v>31.7</v>
      </c>
      <c r="I6687" s="98" t="str">
        <f>VLOOKUP(E6687, 'Program Data Extracts-Zip Codes'!R$52:W$5334, 6, FALSE)</f>
        <v>PGE</v>
      </c>
      <c r="J6687" s="98" t="str">
        <f>VLOOKUP(E6687, 'Program Data Extracts-Zip Codes'!R$52:W$5334, 4, FALSE)</f>
        <v>PGE</v>
      </c>
    </row>
    <row r="6688" spans="2:10" x14ac:dyDescent="0.25">
      <c r="B6688" s="63">
        <v>6079011101</v>
      </c>
      <c r="C6688" s="63">
        <v>3592</v>
      </c>
      <c r="D6688" s="63" t="s">
        <v>193</v>
      </c>
      <c r="E6688" s="96">
        <v>93401</v>
      </c>
      <c r="F6688" s="63">
        <v>11.850253691707</v>
      </c>
      <c r="G6688" s="63">
        <v>0</v>
      </c>
      <c r="H6688" s="63">
        <v>49</v>
      </c>
      <c r="I6688" s="98" t="str">
        <f>VLOOKUP(E6688, 'Program Data Extracts-Zip Codes'!R$52:W$5334, 6, FALSE)</f>
        <v>PGE</v>
      </c>
      <c r="J6688" s="98" t="str">
        <f>VLOOKUP(E6688, 'Program Data Extracts-Zip Codes'!R$52:W$5334, 4, FALSE)</f>
        <v>PGE</v>
      </c>
    </row>
    <row r="6689" spans="2:10" x14ac:dyDescent="0.25">
      <c r="B6689" s="63">
        <v>6079011102</v>
      </c>
      <c r="C6689" s="63">
        <v>5127</v>
      </c>
      <c r="D6689" s="63" t="s">
        <v>193</v>
      </c>
      <c r="E6689" s="96">
        <v>93401</v>
      </c>
      <c r="F6689" s="63">
        <v>10.947150151719899</v>
      </c>
      <c r="G6689" s="63">
        <v>0</v>
      </c>
      <c r="H6689" s="63">
        <v>41</v>
      </c>
      <c r="I6689" s="98" t="str">
        <f>VLOOKUP(E6689, 'Program Data Extracts-Zip Codes'!R$52:W$5334, 6, FALSE)</f>
        <v>PGE</v>
      </c>
      <c r="J6689" s="98" t="str">
        <f>VLOOKUP(E6689, 'Program Data Extracts-Zip Codes'!R$52:W$5334, 4, FALSE)</f>
        <v>PGE</v>
      </c>
    </row>
    <row r="6690" spans="2:10" x14ac:dyDescent="0.25">
      <c r="B6690" s="63">
        <v>6079011503</v>
      </c>
      <c r="C6690" s="63">
        <v>3624</v>
      </c>
      <c r="D6690" s="63" t="s">
        <v>193</v>
      </c>
      <c r="E6690" s="96">
        <v>93401</v>
      </c>
      <c r="F6690" s="63">
        <v>10.188076438535299</v>
      </c>
      <c r="G6690" s="63">
        <v>0</v>
      </c>
      <c r="H6690" s="63">
        <v>21.6</v>
      </c>
      <c r="I6690" s="98" t="str">
        <f>VLOOKUP(E6690, 'Program Data Extracts-Zip Codes'!R$52:W$5334, 6, FALSE)</f>
        <v>PGE</v>
      </c>
      <c r="J6690" s="98" t="str">
        <f>VLOOKUP(E6690, 'Program Data Extracts-Zip Codes'!R$52:W$5334, 4, FALSE)</f>
        <v>PGE</v>
      </c>
    </row>
    <row r="6691" spans="2:10" x14ac:dyDescent="0.25">
      <c r="B6691" s="63">
        <v>6079010902</v>
      </c>
      <c r="C6691" s="63">
        <v>3874</v>
      </c>
      <c r="D6691" s="63" t="s">
        <v>193</v>
      </c>
      <c r="E6691" s="96">
        <v>93405</v>
      </c>
      <c r="F6691" s="63">
        <v>9.8858582034123206</v>
      </c>
      <c r="G6691" s="63">
        <v>0</v>
      </c>
      <c r="H6691" s="63">
        <v>80.5</v>
      </c>
      <c r="I6691" s="98" t="str">
        <f>VLOOKUP(E6691, 'Program Data Extracts-Zip Codes'!R$52:W$5334, 6, FALSE)</f>
        <v>PGE</v>
      </c>
      <c r="J6691" s="98" t="str">
        <f>VLOOKUP(E6691, 'Program Data Extracts-Zip Codes'!R$52:W$5334, 4, FALSE)</f>
        <v>PGE</v>
      </c>
    </row>
    <row r="6692" spans="2:10" x14ac:dyDescent="0.25">
      <c r="B6692" s="63">
        <v>6079011504</v>
      </c>
      <c r="C6692" s="63">
        <v>1362</v>
      </c>
      <c r="D6692" s="63" t="s">
        <v>193</v>
      </c>
      <c r="E6692" s="96">
        <v>93401</v>
      </c>
      <c r="F6692" s="63">
        <v>9.8434772155479795</v>
      </c>
      <c r="G6692" s="63">
        <v>0</v>
      </c>
      <c r="H6692" s="63">
        <v>34</v>
      </c>
      <c r="I6692" s="98" t="str">
        <f>VLOOKUP(E6692, 'Program Data Extracts-Zip Codes'!R$52:W$5334, 6, FALSE)</f>
        <v>PGE</v>
      </c>
      <c r="J6692" s="98" t="str">
        <f>VLOOKUP(E6692, 'Program Data Extracts-Zip Codes'!R$52:W$5334, 4, FALSE)</f>
        <v>PGE</v>
      </c>
    </row>
    <row r="6693" spans="2:10" x14ac:dyDescent="0.25">
      <c r="B6693" s="63">
        <v>6079011600</v>
      </c>
      <c r="C6693" s="63">
        <v>4292</v>
      </c>
      <c r="D6693" s="63" t="s">
        <v>193</v>
      </c>
      <c r="E6693" s="96">
        <v>93405</v>
      </c>
      <c r="F6693" s="63">
        <v>8.0222860151299802</v>
      </c>
      <c r="G6693" s="63">
        <v>0</v>
      </c>
      <c r="H6693" s="63">
        <v>20.9</v>
      </c>
      <c r="I6693" s="98" t="str">
        <f>VLOOKUP(E6693, 'Program Data Extracts-Zip Codes'!R$52:W$5334, 6, FALSE)</f>
        <v>PGE</v>
      </c>
      <c r="J6693" s="98" t="str">
        <f>VLOOKUP(E6693, 'Program Data Extracts-Zip Codes'!R$52:W$5334, 4, FALSE)</f>
        <v>PGE</v>
      </c>
    </row>
    <row r="6694" spans="2:10" x14ac:dyDescent="0.25">
      <c r="B6694" s="63">
        <v>6079011001</v>
      </c>
      <c r="C6694" s="63">
        <v>5314</v>
      </c>
      <c r="D6694" s="63" t="s">
        <v>193</v>
      </c>
      <c r="E6694" s="96">
        <v>93401</v>
      </c>
      <c r="F6694" s="63">
        <v>6.6852278234325198</v>
      </c>
      <c r="G6694" s="63">
        <v>0</v>
      </c>
      <c r="H6694" s="63">
        <v>29.9</v>
      </c>
      <c r="I6694" s="98" t="str">
        <f>VLOOKUP(E6694, 'Program Data Extracts-Zip Codes'!R$52:W$5334, 6, FALSE)</f>
        <v>PGE</v>
      </c>
      <c r="J6694" s="98" t="str">
        <f>VLOOKUP(E6694, 'Program Data Extracts-Zip Codes'!R$52:W$5334, 4, FALSE)</f>
        <v>PGE</v>
      </c>
    </row>
    <row r="6695" spans="2:10" x14ac:dyDescent="0.25">
      <c r="B6695" s="63">
        <v>6079011400</v>
      </c>
      <c r="C6695" s="63">
        <v>6446</v>
      </c>
      <c r="D6695" s="63" t="s">
        <v>193</v>
      </c>
      <c r="E6695" s="96">
        <v>93405</v>
      </c>
      <c r="F6695" s="63" t="s">
        <v>147</v>
      </c>
      <c r="G6695" s="63">
        <v>0</v>
      </c>
      <c r="H6695" s="63" t="s">
        <v>147</v>
      </c>
      <c r="I6695" s="98" t="str">
        <f>VLOOKUP(E6695, 'Program Data Extracts-Zip Codes'!R$52:W$5334, 6, FALSE)</f>
        <v>PGE</v>
      </c>
      <c r="J6695" s="98" t="str">
        <f>VLOOKUP(E6695, 'Program Data Extracts-Zip Codes'!R$52:W$5334, 4, FALSE)</f>
        <v>PGE</v>
      </c>
    </row>
    <row r="6696" spans="2:10" x14ac:dyDescent="0.25">
      <c r="B6696" s="63">
        <v>6079012702</v>
      </c>
      <c r="C6696" s="63">
        <v>6550</v>
      </c>
      <c r="D6696" s="63" t="s">
        <v>193</v>
      </c>
      <c r="E6696" s="96">
        <v>93453</v>
      </c>
      <c r="F6696" s="63">
        <v>16.062867182603799</v>
      </c>
      <c r="G6696" s="63">
        <v>0</v>
      </c>
      <c r="H6696" s="63">
        <v>26.9</v>
      </c>
      <c r="I6696" s="98" t="str">
        <f>VLOOKUP(E6696, 'Program Data Extracts-Zip Codes'!R$52:W$5334, 6, FALSE)</f>
        <v>PGE</v>
      </c>
      <c r="J6696" s="98" t="str">
        <f>VLOOKUP(E6696, 'Program Data Extracts-Zip Codes'!R$52:W$5334, 4, FALSE)</f>
        <v>PGE</v>
      </c>
    </row>
    <row r="6697" spans="2:10" x14ac:dyDescent="0.25">
      <c r="B6697" s="63">
        <v>6079010300</v>
      </c>
      <c r="C6697" s="63">
        <v>10043</v>
      </c>
      <c r="D6697" s="63" t="s">
        <v>193</v>
      </c>
      <c r="E6697" s="96">
        <v>93461</v>
      </c>
      <c r="F6697" s="63">
        <v>18.451240750941899</v>
      </c>
      <c r="G6697" s="63">
        <v>0</v>
      </c>
      <c r="H6697" s="63">
        <v>24.4</v>
      </c>
      <c r="I6697" s="98" t="str">
        <f>VLOOKUP(E6697, 'Program Data Extracts-Zip Codes'!R$52:W$5334, 6, FALSE)</f>
        <v>PGE</v>
      </c>
      <c r="J6697" s="98" t="str">
        <f>VLOOKUP(E6697, 'Program Data Extracts-Zip Codes'!R$52:W$5334, 4, FALSE)</f>
        <v>PGE</v>
      </c>
    </row>
    <row r="6698" spans="2:10" x14ac:dyDescent="0.25">
      <c r="B6698" s="63">
        <v>6079012900</v>
      </c>
      <c r="C6698" s="63">
        <v>5296</v>
      </c>
      <c r="D6698" s="63" t="s">
        <v>193</v>
      </c>
      <c r="E6698" s="96">
        <v>93465</v>
      </c>
      <c r="F6698" s="63">
        <v>12.5609197872538</v>
      </c>
      <c r="G6698" s="63">
        <v>0</v>
      </c>
      <c r="H6698" s="63">
        <v>29.8</v>
      </c>
      <c r="I6698" s="98" t="str">
        <f>VLOOKUP(E6698, 'Program Data Extracts-Zip Codes'!R$52:W$5334, 6, FALSE)</f>
        <v>PGE</v>
      </c>
      <c r="J6698" s="98" t="str">
        <f>VLOOKUP(E6698, 'Program Data Extracts-Zip Codes'!R$52:W$5334, 4, FALSE)</f>
        <v>PGE</v>
      </c>
    </row>
    <row r="6699" spans="2:10" x14ac:dyDescent="0.25">
      <c r="B6699" s="63">
        <v>6079012704</v>
      </c>
      <c r="C6699" s="63">
        <v>8650</v>
      </c>
      <c r="D6699" s="63" t="s">
        <v>193</v>
      </c>
      <c r="E6699" s="96">
        <v>93465</v>
      </c>
      <c r="F6699" s="63">
        <v>8.7580919017054395</v>
      </c>
      <c r="G6699" s="63">
        <v>0</v>
      </c>
      <c r="H6699" s="63">
        <v>17.3</v>
      </c>
      <c r="I6699" s="98" t="str">
        <f>VLOOKUP(E6699, 'Program Data Extracts-Zip Codes'!R$52:W$5334, 6, FALSE)</f>
        <v>PGE</v>
      </c>
      <c r="J6699" s="98" t="str">
        <f>VLOOKUP(E6699, 'Program Data Extracts-Zip Codes'!R$52:W$5334, 4, FALSE)</f>
        <v>PGE</v>
      </c>
    </row>
    <row r="6700" spans="2:10" x14ac:dyDescent="0.25">
      <c r="B6700" s="63">
        <v>6081611400</v>
      </c>
      <c r="C6700" s="63">
        <v>4237</v>
      </c>
      <c r="D6700" s="63" t="s">
        <v>194</v>
      </c>
      <c r="E6700" s="96">
        <v>94027</v>
      </c>
      <c r="F6700" s="63">
        <v>8.5633431837266798</v>
      </c>
      <c r="G6700" s="63">
        <v>0</v>
      </c>
      <c r="H6700" s="63">
        <v>5.9</v>
      </c>
      <c r="I6700" s="98" t="str">
        <f>VLOOKUP(E6700, 'Program Data Extracts-Zip Codes'!R$52:W$5334, 6, FALSE)</f>
        <v>PGE</v>
      </c>
      <c r="J6700" s="98" t="str">
        <f>VLOOKUP(E6700, 'Program Data Extracts-Zip Codes'!R$52:W$5334, 4, FALSE)</f>
        <v>PGE</v>
      </c>
    </row>
    <row r="6701" spans="2:10" x14ac:dyDescent="0.25">
      <c r="B6701" s="63">
        <v>6081611500</v>
      </c>
      <c r="C6701" s="63">
        <v>2677</v>
      </c>
      <c r="D6701" s="63" t="s">
        <v>194</v>
      </c>
      <c r="E6701" s="96">
        <v>94027</v>
      </c>
      <c r="F6701" s="63">
        <v>2.5924934165270201</v>
      </c>
      <c r="G6701" s="63">
        <v>0</v>
      </c>
      <c r="H6701" s="63">
        <v>6.6</v>
      </c>
      <c r="I6701" s="98" t="str">
        <f>VLOOKUP(E6701, 'Program Data Extracts-Zip Codes'!R$52:W$5334, 6, FALSE)</f>
        <v>PGE</v>
      </c>
      <c r="J6701" s="98" t="str">
        <f>VLOOKUP(E6701, 'Program Data Extracts-Zip Codes'!R$52:W$5334, 4, FALSE)</f>
        <v>PGE</v>
      </c>
    </row>
    <row r="6702" spans="2:10" x14ac:dyDescent="0.25">
      <c r="B6702" s="63">
        <v>6081608600</v>
      </c>
      <c r="C6702" s="63">
        <v>4359</v>
      </c>
      <c r="D6702" s="63" t="s">
        <v>194</v>
      </c>
      <c r="E6702" s="96">
        <v>94002</v>
      </c>
      <c r="F6702" s="63">
        <v>16.9991193000245</v>
      </c>
      <c r="G6702" s="63">
        <v>0</v>
      </c>
      <c r="H6702" s="63">
        <v>19.899999999999999</v>
      </c>
      <c r="I6702" s="98" t="str">
        <f>VLOOKUP(E6702, 'Program Data Extracts-Zip Codes'!R$52:W$5334, 6, FALSE)</f>
        <v>PGE</v>
      </c>
      <c r="J6702" s="98" t="str">
        <f>VLOOKUP(E6702, 'Program Data Extracts-Zip Codes'!R$52:W$5334, 4, FALSE)</f>
        <v>PGE</v>
      </c>
    </row>
    <row r="6703" spans="2:10" x14ac:dyDescent="0.25">
      <c r="B6703" s="63">
        <v>6081609000</v>
      </c>
      <c r="C6703" s="63">
        <v>2562</v>
      </c>
      <c r="D6703" s="63" t="s">
        <v>194</v>
      </c>
      <c r="E6703" s="96">
        <v>94002</v>
      </c>
      <c r="F6703" s="63">
        <v>8.8329982382611298</v>
      </c>
      <c r="G6703" s="63">
        <v>0</v>
      </c>
      <c r="H6703" s="63">
        <v>15.8</v>
      </c>
      <c r="I6703" s="98" t="str">
        <f>VLOOKUP(E6703, 'Program Data Extracts-Zip Codes'!R$52:W$5334, 6, FALSE)</f>
        <v>PGE</v>
      </c>
      <c r="J6703" s="98" t="str">
        <f>VLOOKUP(E6703, 'Program Data Extracts-Zip Codes'!R$52:W$5334, 4, FALSE)</f>
        <v>PGE</v>
      </c>
    </row>
    <row r="6704" spans="2:10" x14ac:dyDescent="0.25">
      <c r="B6704" s="63">
        <v>6081608900</v>
      </c>
      <c r="C6704" s="63">
        <v>6556</v>
      </c>
      <c r="D6704" s="63" t="s">
        <v>194</v>
      </c>
      <c r="E6704" s="96">
        <v>94002</v>
      </c>
      <c r="F6704" s="63">
        <v>8.6047143391645804</v>
      </c>
      <c r="G6704" s="63">
        <v>0</v>
      </c>
      <c r="H6704" s="63">
        <v>17.100000000000001</v>
      </c>
      <c r="I6704" s="98" t="str">
        <f>VLOOKUP(E6704, 'Program Data Extracts-Zip Codes'!R$52:W$5334, 6, FALSE)</f>
        <v>PGE</v>
      </c>
      <c r="J6704" s="98" t="str">
        <f>VLOOKUP(E6704, 'Program Data Extracts-Zip Codes'!R$52:W$5334, 4, FALSE)</f>
        <v>PGE</v>
      </c>
    </row>
    <row r="6705" spans="2:10" x14ac:dyDescent="0.25">
      <c r="B6705" s="63">
        <v>6081608700</v>
      </c>
      <c r="C6705" s="63">
        <v>6974</v>
      </c>
      <c r="D6705" s="63" t="s">
        <v>194</v>
      </c>
      <c r="E6705" s="96">
        <v>94002</v>
      </c>
      <c r="F6705" s="63">
        <v>7.10925292175388</v>
      </c>
      <c r="G6705" s="63">
        <v>0</v>
      </c>
      <c r="H6705" s="63">
        <v>10.6</v>
      </c>
      <c r="I6705" s="98" t="str">
        <f>VLOOKUP(E6705, 'Program Data Extracts-Zip Codes'!R$52:W$5334, 6, FALSE)</f>
        <v>PGE</v>
      </c>
      <c r="J6705" s="98" t="str">
        <f>VLOOKUP(E6705, 'Program Data Extracts-Zip Codes'!R$52:W$5334, 4, FALSE)</f>
        <v>PGE</v>
      </c>
    </row>
    <row r="6706" spans="2:10" x14ac:dyDescent="0.25">
      <c r="B6706" s="63">
        <v>6081608800</v>
      </c>
      <c r="C6706" s="63">
        <v>5696</v>
      </c>
      <c r="D6706" s="63" t="s">
        <v>194</v>
      </c>
      <c r="E6706" s="96">
        <v>94002</v>
      </c>
      <c r="F6706" s="63">
        <v>3.7692404132517501</v>
      </c>
      <c r="G6706" s="63">
        <v>0</v>
      </c>
      <c r="H6706" s="63">
        <v>4.5</v>
      </c>
      <c r="I6706" s="98" t="str">
        <f>VLOOKUP(E6706, 'Program Data Extracts-Zip Codes'!R$52:W$5334, 6, FALSE)</f>
        <v>PGE</v>
      </c>
      <c r="J6706" s="98" t="str">
        <f>VLOOKUP(E6706, 'Program Data Extracts-Zip Codes'!R$52:W$5334, 4, FALSE)</f>
        <v>PGE</v>
      </c>
    </row>
    <row r="6707" spans="2:10" ht="30" x14ac:dyDescent="0.25">
      <c r="B6707" s="63">
        <v>6081600100</v>
      </c>
      <c r="C6707" s="63">
        <v>4854</v>
      </c>
      <c r="D6707" s="63" t="s">
        <v>194</v>
      </c>
      <c r="E6707" s="96">
        <v>94005</v>
      </c>
      <c r="F6707" s="63">
        <v>36.766652769671701</v>
      </c>
      <c r="G6707" s="63">
        <v>0</v>
      </c>
      <c r="H6707" s="63">
        <v>18.5</v>
      </c>
      <c r="I6707" s="98" t="str">
        <f>VLOOKUP(E6707, 'Program Data Extracts-Zip Codes'!R$52:W$5334, 6, FALSE)</f>
        <v>PGE</v>
      </c>
      <c r="J6707" s="98" t="str">
        <f>VLOOKUP(E6707, 'Program Data Extracts-Zip Codes'!R$52:W$5334, 4, FALSE)</f>
        <v>San Francisco</v>
      </c>
    </row>
    <row r="6708" spans="2:10" x14ac:dyDescent="0.25">
      <c r="B6708" s="63">
        <v>6081605400</v>
      </c>
      <c r="C6708" s="63">
        <v>6147</v>
      </c>
      <c r="D6708" s="63" t="s">
        <v>194</v>
      </c>
      <c r="E6708" s="96">
        <v>94010</v>
      </c>
      <c r="F6708" s="63">
        <v>12.6738278840742</v>
      </c>
      <c r="G6708" s="63">
        <v>0</v>
      </c>
      <c r="H6708" s="63">
        <v>17.7</v>
      </c>
      <c r="I6708" s="98" t="str">
        <f>VLOOKUP(E6708, 'Program Data Extracts-Zip Codes'!R$52:W$5334, 6, FALSE)</f>
        <v>PGE</v>
      </c>
      <c r="J6708" s="98" t="str">
        <f>VLOOKUP(E6708, 'Program Data Extracts-Zip Codes'!R$52:W$5334, 4, FALSE)</f>
        <v>PGE</v>
      </c>
    </row>
    <row r="6709" spans="2:10" x14ac:dyDescent="0.25">
      <c r="B6709" s="63">
        <v>6081605000</v>
      </c>
      <c r="C6709" s="63">
        <v>7603</v>
      </c>
      <c r="D6709" s="63" t="s">
        <v>194</v>
      </c>
      <c r="E6709" s="96">
        <v>94010</v>
      </c>
      <c r="F6709" s="63">
        <v>10.738271454806799</v>
      </c>
      <c r="G6709" s="63">
        <v>0</v>
      </c>
      <c r="H6709" s="63">
        <v>19.2</v>
      </c>
      <c r="I6709" s="98" t="str">
        <f>VLOOKUP(E6709, 'Program Data Extracts-Zip Codes'!R$52:W$5334, 6, FALSE)</f>
        <v>PGE</v>
      </c>
      <c r="J6709" s="98" t="str">
        <f>VLOOKUP(E6709, 'Program Data Extracts-Zip Codes'!R$52:W$5334, 4, FALSE)</f>
        <v>PGE</v>
      </c>
    </row>
    <row r="6710" spans="2:10" x14ac:dyDescent="0.25">
      <c r="B6710" s="63">
        <v>6081605200</v>
      </c>
      <c r="C6710" s="63">
        <v>3626</v>
      </c>
      <c r="D6710" s="63" t="s">
        <v>194</v>
      </c>
      <c r="E6710" s="96">
        <v>94010</v>
      </c>
      <c r="F6710" s="63">
        <v>9.2710918689308492</v>
      </c>
      <c r="G6710" s="63">
        <v>0</v>
      </c>
      <c r="H6710" s="63">
        <v>12</v>
      </c>
      <c r="I6710" s="98" t="str">
        <f>VLOOKUP(E6710, 'Program Data Extracts-Zip Codes'!R$52:W$5334, 6, FALSE)</f>
        <v>PGE</v>
      </c>
      <c r="J6710" s="98" t="str">
        <f>VLOOKUP(E6710, 'Program Data Extracts-Zip Codes'!R$52:W$5334, 4, FALSE)</f>
        <v>PGE</v>
      </c>
    </row>
    <row r="6711" spans="2:10" x14ac:dyDescent="0.25">
      <c r="B6711" s="63">
        <v>6081605100</v>
      </c>
      <c r="C6711" s="63">
        <v>3014</v>
      </c>
      <c r="D6711" s="63" t="s">
        <v>194</v>
      </c>
      <c r="E6711" s="96">
        <v>94010</v>
      </c>
      <c r="F6711" s="63">
        <v>8.94387412858765</v>
      </c>
      <c r="G6711" s="63">
        <v>0</v>
      </c>
      <c r="H6711" s="63">
        <v>13.1</v>
      </c>
      <c r="I6711" s="98" t="str">
        <f>VLOOKUP(E6711, 'Program Data Extracts-Zip Codes'!R$52:W$5334, 6, FALSE)</f>
        <v>PGE</v>
      </c>
      <c r="J6711" s="98" t="str">
        <f>VLOOKUP(E6711, 'Program Data Extracts-Zip Codes'!R$52:W$5334, 4, FALSE)</f>
        <v>PGE</v>
      </c>
    </row>
    <row r="6712" spans="2:10" x14ac:dyDescent="0.25">
      <c r="B6712" s="63">
        <v>6081605300</v>
      </c>
      <c r="C6712" s="63">
        <v>4602</v>
      </c>
      <c r="D6712" s="63" t="s">
        <v>194</v>
      </c>
      <c r="E6712" s="96">
        <v>94010</v>
      </c>
      <c r="F6712" s="63">
        <v>8.5887607275093796</v>
      </c>
      <c r="G6712" s="63">
        <v>0</v>
      </c>
      <c r="H6712" s="63">
        <v>16.600000000000001</v>
      </c>
      <c r="I6712" s="98" t="str">
        <f>VLOOKUP(E6712, 'Program Data Extracts-Zip Codes'!R$52:W$5334, 6, FALSE)</f>
        <v>PGE</v>
      </c>
      <c r="J6712" s="98" t="str">
        <f>VLOOKUP(E6712, 'Program Data Extracts-Zip Codes'!R$52:W$5334, 4, FALSE)</f>
        <v>PGE</v>
      </c>
    </row>
    <row r="6713" spans="2:10" x14ac:dyDescent="0.25">
      <c r="B6713" s="63">
        <v>6081605500</v>
      </c>
      <c r="C6713" s="63">
        <v>4914</v>
      </c>
      <c r="D6713" s="63" t="s">
        <v>194</v>
      </c>
      <c r="E6713" s="96">
        <v>94010</v>
      </c>
      <c r="F6713" s="63">
        <v>7.4574528437673004</v>
      </c>
      <c r="G6713" s="63">
        <v>0</v>
      </c>
      <c r="H6713" s="63">
        <v>18.100000000000001</v>
      </c>
      <c r="I6713" s="98" t="str">
        <f>VLOOKUP(E6713, 'Program Data Extracts-Zip Codes'!R$52:W$5334, 6, FALSE)</f>
        <v>PGE</v>
      </c>
      <c r="J6713" s="98" t="str">
        <f>VLOOKUP(E6713, 'Program Data Extracts-Zip Codes'!R$52:W$5334, 4, FALSE)</f>
        <v>PGE</v>
      </c>
    </row>
    <row r="6714" spans="2:10" x14ac:dyDescent="0.25">
      <c r="B6714" s="63">
        <v>6081605600</v>
      </c>
      <c r="C6714" s="63">
        <v>5556</v>
      </c>
      <c r="D6714" s="63" t="s">
        <v>194</v>
      </c>
      <c r="E6714" s="96">
        <v>94010</v>
      </c>
      <c r="F6714" s="63">
        <v>5.8501200046351096</v>
      </c>
      <c r="G6714" s="63">
        <v>0</v>
      </c>
      <c r="H6714" s="63">
        <v>6.8</v>
      </c>
      <c r="I6714" s="98" t="str">
        <f>VLOOKUP(E6714, 'Program Data Extracts-Zip Codes'!R$52:W$5334, 6, FALSE)</f>
        <v>PGE</v>
      </c>
      <c r="J6714" s="98" t="str">
        <f>VLOOKUP(E6714, 'Program Data Extracts-Zip Codes'!R$52:W$5334, 4, FALSE)</f>
        <v>PGE</v>
      </c>
    </row>
    <row r="6715" spans="2:10" x14ac:dyDescent="0.25">
      <c r="B6715" s="63">
        <v>6081605700</v>
      </c>
      <c r="C6715" s="63">
        <v>5273</v>
      </c>
      <c r="D6715" s="63" t="s">
        <v>194</v>
      </c>
      <c r="E6715" s="96">
        <v>94010</v>
      </c>
      <c r="F6715" s="63">
        <v>3.26498578238049</v>
      </c>
      <c r="G6715" s="63">
        <v>0</v>
      </c>
      <c r="H6715" s="63">
        <v>3</v>
      </c>
      <c r="I6715" s="98" t="str">
        <f>VLOOKUP(E6715, 'Program Data Extracts-Zip Codes'!R$52:W$5334, 6, FALSE)</f>
        <v>PGE</v>
      </c>
      <c r="J6715" s="98" t="str">
        <f>VLOOKUP(E6715, 'Program Data Extracts-Zip Codes'!R$52:W$5334, 4, FALSE)</f>
        <v>PGE</v>
      </c>
    </row>
    <row r="6716" spans="2:10" ht="30" x14ac:dyDescent="0.25">
      <c r="B6716" s="63">
        <v>6081601300</v>
      </c>
      <c r="C6716" s="63">
        <v>7510</v>
      </c>
      <c r="D6716" s="63" t="s">
        <v>194</v>
      </c>
      <c r="E6716" s="96">
        <v>94014</v>
      </c>
      <c r="F6716" s="63">
        <v>36.661513675937201</v>
      </c>
      <c r="G6716" s="63">
        <v>0</v>
      </c>
      <c r="H6716" s="63">
        <v>42.2</v>
      </c>
      <c r="I6716" s="98" t="str">
        <f>VLOOKUP(E6716, 'Program Data Extracts-Zip Codes'!R$52:W$5334, 6, FALSE)</f>
        <v>PGE</v>
      </c>
      <c r="J6716" s="98" t="str">
        <f>VLOOKUP(E6716, 'Program Data Extracts-Zip Codes'!R$52:W$5334, 4, FALSE)</f>
        <v>San Francisco</v>
      </c>
    </row>
    <row r="6717" spans="2:10" ht="30" x14ac:dyDescent="0.25">
      <c r="B6717" s="63">
        <v>6081600200</v>
      </c>
      <c r="C6717" s="63">
        <v>4154</v>
      </c>
      <c r="D6717" s="63" t="s">
        <v>194</v>
      </c>
      <c r="E6717" s="96">
        <v>94014</v>
      </c>
      <c r="F6717" s="63">
        <v>35.6741241797138</v>
      </c>
      <c r="G6717" s="63">
        <v>0</v>
      </c>
      <c r="H6717" s="63">
        <v>34.200000000000003</v>
      </c>
      <c r="I6717" s="98" t="str">
        <f>VLOOKUP(E6717, 'Program Data Extracts-Zip Codes'!R$52:W$5334, 6, FALSE)</f>
        <v>PGE</v>
      </c>
      <c r="J6717" s="98" t="str">
        <f>VLOOKUP(E6717, 'Program Data Extracts-Zip Codes'!R$52:W$5334, 4, FALSE)</f>
        <v>San Francisco</v>
      </c>
    </row>
    <row r="6718" spans="2:10" ht="30" x14ac:dyDescent="0.25">
      <c r="B6718" s="63">
        <v>6081600600</v>
      </c>
      <c r="C6718" s="63">
        <v>5352</v>
      </c>
      <c r="D6718" s="63" t="s">
        <v>194</v>
      </c>
      <c r="E6718" s="96">
        <v>94014</v>
      </c>
      <c r="F6718" s="63">
        <v>29.2269564800377</v>
      </c>
      <c r="G6718" s="63">
        <v>0</v>
      </c>
      <c r="H6718" s="63">
        <v>25.3</v>
      </c>
      <c r="I6718" s="98" t="str">
        <f>VLOOKUP(E6718, 'Program Data Extracts-Zip Codes'!R$52:W$5334, 6, FALSE)</f>
        <v>PGE</v>
      </c>
      <c r="J6718" s="98" t="str">
        <f>VLOOKUP(E6718, 'Program Data Extracts-Zip Codes'!R$52:W$5334, 4, FALSE)</f>
        <v>San Francisco</v>
      </c>
    </row>
    <row r="6719" spans="2:10" ht="30" x14ac:dyDescent="0.25">
      <c r="B6719" s="63">
        <v>6081600800</v>
      </c>
      <c r="C6719" s="63">
        <v>6768</v>
      </c>
      <c r="D6719" s="63" t="s">
        <v>194</v>
      </c>
      <c r="E6719" s="96">
        <v>94015</v>
      </c>
      <c r="F6719" s="63">
        <v>29.094774495018001</v>
      </c>
      <c r="G6719" s="63">
        <v>0</v>
      </c>
      <c r="H6719" s="63">
        <v>40.200000000000003</v>
      </c>
      <c r="I6719" s="98" t="str">
        <f>VLOOKUP(E6719, 'Program Data Extracts-Zip Codes'!R$52:W$5334, 6, FALSE)</f>
        <v>PGE</v>
      </c>
      <c r="J6719" s="98" t="str">
        <f>VLOOKUP(E6719, 'Program Data Extracts-Zip Codes'!R$52:W$5334, 4, FALSE)</f>
        <v>San Francisco</v>
      </c>
    </row>
    <row r="6720" spans="2:10" ht="30" x14ac:dyDescent="0.25">
      <c r="B6720" s="63">
        <v>6081601601</v>
      </c>
      <c r="C6720" s="63">
        <v>2893</v>
      </c>
      <c r="D6720" s="63" t="s">
        <v>194</v>
      </c>
      <c r="E6720" s="96">
        <v>94014</v>
      </c>
      <c r="F6720" s="63">
        <v>28.240425960146801</v>
      </c>
      <c r="G6720" s="63">
        <v>0</v>
      </c>
      <c r="H6720" s="63">
        <v>27.7</v>
      </c>
      <c r="I6720" s="98" t="str">
        <f>VLOOKUP(E6720, 'Program Data Extracts-Zip Codes'!R$52:W$5334, 6, FALSE)</f>
        <v>PGE</v>
      </c>
      <c r="J6720" s="98" t="str">
        <f>VLOOKUP(E6720, 'Program Data Extracts-Zip Codes'!R$52:W$5334, 4, FALSE)</f>
        <v>San Francisco</v>
      </c>
    </row>
    <row r="6721" spans="2:10" ht="30" x14ac:dyDescent="0.25">
      <c r="B6721" s="63">
        <v>6081601200</v>
      </c>
      <c r="C6721" s="63">
        <v>6252</v>
      </c>
      <c r="D6721" s="63" t="s">
        <v>194</v>
      </c>
      <c r="E6721" s="96">
        <v>94015</v>
      </c>
      <c r="F6721" s="63">
        <v>26.880112267132098</v>
      </c>
      <c r="G6721" s="63">
        <v>0</v>
      </c>
      <c r="H6721" s="63">
        <v>16.2</v>
      </c>
      <c r="I6721" s="98" t="str">
        <f>VLOOKUP(E6721, 'Program Data Extracts-Zip Codes'!R$52:W$5334, 6, FALSE)</f>
        <v>PGE</v>
      </c>
      <c r="J6721" s="98" t="str">
        <f>VLOOKUP(E6721, 'Program Data Extracts-Zip Codes'!R$52:W$5334, 4, FALSE)</f>
        <v>San Francisco</v>
      </c>
    </row>
    <row r="6722" spans="2:10" ht="30" x14ac:dyDescent="0.25">
      <c r="B6722" s="63">
        <v>6081601400</v>
      </c>
      <c r="C6722" s="63">
        <v>6658</v>
      </c>
      <c r="D6722" s="63" t="s">
        <v>194</v>
      </c>
      <c r="E6722" s="96">
        <v>94015</v>
      </c>
      <c r="F6722" s="63">
        <v>25.518427733471199</v>
      </c>
      <c r="G6722" s="63">
        <v>0</v>
      </c>
      <c r="H6722" s="63">
        <v>28</v>
      </c>
      <c r="I6722" s="98" t="str">
        <f>VLOOKUP(E6722, 'Program Data Extracts-Zip Codes'!R$52:W$5334, 6, FALSE)</f>
        <v>PGE</v>
      </c>
      <c r="J6722" s="98" t="str">
        <f>VLOOKUP(E6722, 'Program Data Extracts-Zip Codes'!R$52:W$5334, 4, FALSE)</f>
        <v>San Francisco</v>
      </c>
    </row>
    <row r="6723" spans="2:10" ht="30" x14ac:dyDescent="0.25">
      <c r="B6723" s="63">
        <v>6081601502</v>
      </c>
      <c r="C6723" s="63">
        <v>5125</v>
      </c>
      <c r="D6723" s="63" t="s">
        <v>194</v>
      </c>
      <c r="E6723" s="96">
        <v>94015</v>
      </c>
      <c r="F6723" s="63">
        <v>24.003521179152202</v>
      </c>
      <c r="G6723" s="63">
        <v>0</v>
      </c>
      <c r="H6723" s="63">
        <v>35.700000000000003</v>
      </c>
      <c r="I6723" s="98" t="str">
        <f>VLOOKUP(E6723, 'Program Data Extracts-Zip Codes'!R$52:W$5334, 6, FALSE)</f>
        <v>PGE</v>
      </c>
      <c r="J6723" s="98" t="str">
        <f>VLOOKUP(E6723, 'Program Data Extracts-Zip Codes'!R$52:W$5334, 4, FALSE)</f>
        <v>San Francisco</v>
      </c>
    </row>
    <row r="6724" spans="2:10" ht="30" x14ac:dyDescent="0.25">
      <c r="B6724" s="63">
        <v>6081600900</v>
      </c>
      <c r="C6724" s="63">
        <v>3933</v>
      </c>
      <c r="D6724" s="63" t="s">
        <v>194</v>
      </c>
      <c r="E6724" s="96">
        <v>94015</v>
      </c>
      <c r="F6724" s="63">
        <v>22.6165883629969</v>
      </c>
      <c r="G6724" s="63">
        <v>0</v>
      </c>
      <c r="H6724" s="63">
        <v>28.5</v>
      </c>
      <c r="I6724" s="98" t="str">
        <f>VLOOKUP(E6724, 'Program Data Extracts-Zip Codes'!R$52:W$5334, 6, FALSE)</f>
        <v>PGE</v>
      </c>
      <c r="J6724" s="98" t="str">
        <f>VLOOKUP(E6724, 'Program Data Extracts-Zip Codes'!R$52:W$5334, 4, FALSE)</f>
        <v>San Francisco</v>
      </c>
    </row>
    <row r="6725" spans="2:10" ht="30" x14ac:dyDescent="0.25">
      <c r="B6725" s="63">
        <v>6081600700</v>
      </c>
      <c r="C6725" s="63">
        <v>7568</v>
      </c>
      <c r="D6725" s="63" t="s">
        <v>194</v>
      </c>
      <c r="E6725" s="96">
        <v>94014</v>
      </c>
      <c r="F6725" s="63">
        <v>21.742543195246199</v>
      </c>
      <c r="G6725" s="63">
        <v>0</v>
      </c>
      <c r="H6725" s="63">
        <v>29.4</v>
      </c>
      <c r="I6725" s="98" t="str">
        <f>VLOOKUP(E6725, 'Program Data Extracts-Zip Codes'!R$52:W$5334, 6, FALSE)</f>
        <v>PGE</v>
      </c>
      <c r="J6725" s="98" t="str">
        <f>VLOOKUP(E6725, 'Program Data Extracts-Zip Codes'!R$52:W$5334, 4, FALSE)</f>
        <v>San Francisco</v>
      </c>
    </row>
    <row r="6726" spans="2:10" ht="30" x14ac:dyDescent="0.25">
      <c r="B6726" s="63">
        <v>6081601501</v>
      </c>
      <c r="C6726" s="63">
        <v>5063</v>
      </c>
      <c r="D6726" s="63" t="s">
        <v>194</v>
      </c>
      <c r="E6726" s="96">
        <v>94015</v>
      </c>
      <c r="F6726" s="63">
        <v>20.727837239200799</v>
      </c>
      <c r="G6726" s="63">
        <v>0</v>
      </c>
      <c r="H6726" s="63">
        <v>15.6</v>
      </c>
      <c r="I6726" s="98" t="str">
        <f>VLOOKUP(E6726, 'Program Data Extracts-Zip Codes'!R$52:W$5334, 6, FALSE)</f>
        <v>PGE</v>
      </c>
      <c r="J6726" s="98" t="str">
        <f>VLOOKUP(E6726, 'Program Data Extracts-Zip Codes'!R$52:W$5334, 4, FALSE)</f>
        <v>San Francisco</v>
      </c>
    </row>
    <row r="6727" spans="2:10" ht="30" x14ac:dyDescent="0.25">
      <c r="B6727" s="63">
        <v>6081600500</v>
      </c>
      <c r="C6727" s="63">
        <v>7443</v>
      </c>
      <c r="D6727" s="63" t="s">
        <v>194</v>
      </c>
      <c r="E6727" s="96">
        <v>94014</v>
      </c>
      <c r="F6727" s="63">
        <v>20.140892661817301</v>
      </c>
      <c r="G6727" s="63">
        <v>0</v>
      </c>
      <c r="H6727" s="63">
        <v>16.600000000000001</v>
      </c>
      <c r="I6727" s="98" t="str">
        <f>VLOOKUP(E6727, 'Program Data Extracts-Zip Codes'!R$52:W$5334, 6, FALSE)</f>
        <v>PGE</v>
      </c>
      <c r="J6727" s="98" t="str">
        <f>VLOOKUP(E6727, 'Program Data Extracts-Zip Codes'!R$52:W$5334, 4, FALSE)</f>
        <v>San Francisco</v>
      </c>
    </row>
    <row r="6728" spans="2:10" ht="30" x14ac:dyDescent="0.25">
      <c r="B6728" s="63">
        <v>6081601605</v>
      </c>
      <c r="C6728" s="63">
        <v>6189</v>
      </c>
      <c r="D6728" s="63" t="s">
        <v>194</v>
      </c>
      <c r="E6728" s="96">
        <v>94015</v>
      </c>
      <c r="F6728" s="63">
        <v>18.907257754142901</v>
      </c>
      <c r="G6728" s="63">
        <v>0</v>
      </c>
      <c r="H6728" s="63">
        <v>17.399999999999999</v>
      </c>
      <c r="I6728" s="98" t="str">
        <f>VLOOKUP(E6728, 'Program Data Extracts-Zip Codes'!R$52:W$5334, 6, FALSE)</f>
        <v>PGE</v>
      </c>
      <c r="J6728" s="98" t="str">
        <f>VLOOKUP(E6728, 'Program Data Extracts-Zip Codes'!R$52:W$5334, 4, FALSE)</f>
        <v>San Francisco</v>
      </c>
    </row>
    <row r="6729" spans="2:10" ht="30" x14ac:dyDescent="0.25">
      <c r="B6729" s="63">
        <v>6081601100</v>
      </c>
      <c r="C6729" s="63">
        <v>5716</v>
      </c>
      <c r="D6729" s="63" t="s">
        <v>194</v>
      </c>
      <c r="E6729" s="96">
        <v>94015</v>
      </c>
      <c r="F6729" s="63">
        <v>18.526537826018799</v>
      </c>
      <c r="G6729" s="63">
        <v>0</v>
      </c>
      <c r="H6729" s="63">
        <v>14.6</v>
      </c>
      <c r="I6729" s="98" t="str">
        <f>VLOOKUP(E6729, 'Program Data Extracts-Zip Codes'!R$52:W$5334, 6, FALSE)</f>
        <v>PGE</v>
      </c>
      <c r="J6729" s="98" t="str">
        <f>VLOOKUP(E6729, 'Program Data Extracts-Zip Codes'!R$52:W$5334, 4, FALSE)</f>
        <v>San Francisco</v>
      </c>
    </row>
    <row r="6730" spans="2:10" ht="30" x14ac:dyDescent="0.25">
      <c r="B6730" s="63">
        <v>6081601000</v>
      </c>
      <c r="C6730" s="63">
        <v>6913</v>
      </c>
      <c r="D6730" s="63" t="s">
        <v>194</v>
      </c>
      <c r="E6730" s="96">
        <v>94015</v>
      </c>
      <c r="F6730" s="63">
        <v>17.728483537824001</v>
      </c>
      <c r="G6730" s="63">
        <v>0</v>
      </c>
      <c r="H6730" s="63">
        <v>8.1999999999999993</v>
      </c>
      <c r="I6730" s="98" t="str">
        <f>VLOOKUP(E6730, 'Program Data Extracts-Zip Codes'!R$52:W$5334, 6, FALSE)</f>
        <v>PGE</v>
      </c>
      <c r="J6730" s="98" t="str">
        <f>VLOOKUP(E6730, 'Program Data Extracts-Zip Codes'!R$52:W$5334, 4, FALSE)</f>
        <v>San Francisco</v>
      </c>
    </row>
    <row r="6731" spans="2:10" ht="30" x14ac:dyDescent="0.25">
      <c r="B6731" s="63">
        <v>6081600300</v>
      </c>
      <c r="C6731" s="63">
        <v>4027</v>
      </c>
      <c r="D6731" s="63" t="s">
        <v>194</v>
      </c>
      <c r="E6731" s="96">
        <v>94014</v>
      </c>
      <c r="F6731" s="63">
        <v>16.624144468790401</v>
      </c>
      <c r="G6731" s="63">
        <v>0</v>
      </c>
      <c r="H6731" s="63">
        <v>18.8</v>
      </c>
      <c r="I6731" s="98" t="str">
        <f>VLOOKUP(E6731, 'Program Data Extracts-Zip Codes'!R$52:W$5334, 6, FALSE)</f>
        <v>PGE</v>
      </c>
      <c r="J6731" s="98" t="str">
        <f>VLOOKUP(E6731, 'Program Data Extracts-Zip Codes'!R$52:W$5334, 4, FALSE)</f>
        <v>San Francisco</v>
      </c>
    </row>
    <row r="6732" spans="2:10" ht="30" x14ac:dyDescent="0.25">
      <c r="B6732" s="63">
        <v>6081601603</v>
      </c>
      <c r="C6732" s="63">
        <v>5800</v>
      </c>
      <c r="D6732" s="63" t="s">
        <v>194</v>
      </c>
      <c r="E6732" s="96">
        <v>94015</v>
      </c>
      <c r="F6732" s="63">
        <v>16.371637496408098</v>
      </c>
      <c r="G6732" s="63">
        <v>0</v>
      </c>
      <c r="H6732" s="63">
        <v>13.6</v>
      </c>
      <c r="I6732" s="98" t="str">
        <f>VLOOKUP(E6732, 'Program Data Extracts-Zip Codes'!R$52:W$5334, 6, FALSE)</f>
        <v>PGE</v>
      </c>
      <c r="J6732" s="98" t="str">
        <f>VLOOKUP(E6732, 'Program Data Extracts-Zip Codes'!R$52:W$5334, 4, FALSE)</f>
        <v>San Francisco</v>
      </c>
    </row>
    <row r="6733" spans="2:10" ht="30" x14ac:dyDescent="0.25">
      <c r="B6733" s="63">
        <v>6081600402</v>
      </c>
      <c r="C6733" s="63">
        <v>5068</v>
      </c>
      <c r="D6733" s="63" t="s">
        <v>194</v>
      </c>
      <c r="E6733" s="96">
        <v>94014</v>
      </c>
      <c r="F6733" s="63">
        <v>15.4237223724129</v>
      </c>
      <c r="G6733" s="63">
        <v>0</v>
      </c>
      <c r="H6733" s="63">
        <v>27.1</v>
      </c>
      <c r="I6733" s="98" t="str">
        <f>VLOOKUP(E6733, 'Program Data Extracts-Zip Codes'!R$52:W$5334, 6, FALSE)</f>
        <v>PGE</v>
      </c>
      <c r="J6733" s="98" t="str">
        <f>VLOOKUP(E6733, 'Program Data Extracts-Zip Codes'!R$52:W$5334, 4, FALSE)</f>
        <v>San Francisco</v>
      </c>
    </row>
    <row r="6734" spans="2:10" ht="30" x14ac:dyDescent="0.25">
      <c r="B6734" s="63">
        <v>6081601604</v>
      </c>
      <c r="C6734" s="63">
        <v>2510</v>
      </c>
      <c r="D6734" s="63" t="s">
        <v>194</v>
      </c>
      <c r="E6734" s="96">
        <v>94015</v>
      </c>
      <c r="F6734" s="63">
        <v>14.2722503266631</v>
      </c>
      <c r="G6734" s="63">
        <v>0</v>
      </c>
      <c r="H6734" s="63">
        <v>18.399999999999999</v>
      </c>
      <c r="I6734" s="98" t="str">
        <f>VLOOKUP(E6734, 'Program Data Extracts-Zip Codes'!R$52:W$5334, 6, FALSE)</f>
        <v>PGE</v>
      </c>
      <c r="J6734" s="98" t="str">
        <f>VLOOKUP(E6734, 'Program Data Extracts-Zip Codes'!R$52:W$5334, 4, FALSE)</f>
        <v>San Francisco</v>
      </c>
    </row>
    <row r="6735" spans="2:10" ht="30" x14ac:dyDescent="0.25">
      <c r="B6735" s="63">
        <v>6081600401</v>
      </c>
      <c r="C6735" s="63">
        <v>3240</v>
      </c>
      <c r="D6735" s="63" t="s">
        <v>194</v>
      </c>
      <c r="E6735" s="96">
        <v>94014</v>
      </c>
      <c r="F6735" s="63">
        <v>9.8456526509635793</v>
      </c>
      <c r="G6735" s="63">
        <v>0</v>
      </c>
      <c r="H6735" s="63">
        <v>17.3</v>
      </c>
      <c r="I6735" s="98" t="str">
        <f>VLOOKUP(E6735, 'Program Data Extracts-Zip Codes'!R$52:W$5334, 6, FALSE)</f>
        <v>PGE</v>
      </c>
      <c r="J6735" s="98" t="str">
        <f>VLOOKUP(E6735, 'Program Data Extracts-Zip Codes'!R$52:W$5334, 4, FALSE)</f>
        <v>San Francisco</v>
      </c>
    </row>
    <row r="6736" spans="2:10" x14ac:dyDescent="0.25">
      <c r="B6736" s="63">
        <v>6081613501</v>
      </c>
      <c r="C6736" s="63">
        <v>4141</v>
      </c>
      <c r="D6736" s="63" t="s">
        <v>194</v>
      </c>
      <c r="E6736" s="96">
        <v>94019</v>
      </c>
      <c r="F6736" s="63">
        <v>21.8494691355511</v>
      </c>
      <c r="G6736" s="63">
        <v>0</v>
      </c>
      <c r="H6736" s="63">
        <v>21.8</v>
      </c>
      <c r="I6736" s="98" t="str">
        <f>VLOOKUP(E6736, 'Program Data Extracts-Zip Codes'!R$52:W$5334, 6, FALSE)</f>
        <v>PGE</v>
      </c>
      <c r="J6736" s="98" t="str">
        <f>VLOOKUP(E6736, 'Program Data Extracts-Zip Codes'!R$52:W$5334, 4, FALSE)</f>
        <v>PGE</v>
      </c>
    </row>
    <row r="6737" spans="2:10" x14ac:dyDescent="0.25">
      <c r="B6737" s="63">
        <v>6081613502</v>
      </c>
      <c r="C6737" s="63">
        <v>5975</v>
      </c>
      <c r="D6737" s="63" t="s">
        <v>194</v>
      </c>
      <c r="E6737" s="96">
        <v>94019</v>
      </c>
      <c r="F6737" s="63">
        <v>10.508405384575401</v>
      </c>
      <c r="G6737" s="63">
        <v>0</v>
      </c>
      <c r="H6737" s="63">
        <v>17.5</v>
      </c>
      <c r="I6737" s="98" t="str">
        <f>VLOOKUP(E6737, 'Program Data Extracts-Zip Codes'!R$52:W$5334, 6, FALSE)</f>
        <v>PGE</v>
      </c>
      <c r="J6737" s="98" t="str">
        <f>VLOOKUP(E6737, 'Program Data Extracts-Zip Codes'!R$52:W$5334, 4, FALSE)</f>
        <v>PGE</v>
      </c>
    </row>
    <row r="6738" spans="2:10" x14ac:dyDescent="0.25">
      <c r="B6738" s="63">
        <v>6081611700</v>
      </c>
      <c r="C6738" s="63">
        <v>5970</v>
      </c>
      <c r="D6738" s="63" t="s">
        <v>194</v>
      </c>
      <c r="E6738" s="96">
        <v>94025</v>
      </c>
      <c r="F6738" s="63">
        <v>23.143941053221099</v>
      </c>
      <c r="G6738" s="63">
        <v>0</v>
      </c>
      <c r="H6738" s="63">
        <v>38.4</v>
      </c>
      <c r="I6738" s="98" t="str">
        <f>VLOOKUP(E6738, 'Program Data Extracts-Zip Codes'!R$52:W$5334, 6, FALSE)</f>
        <v>Palo Alto</v>
      </c>
      <c r="J6738" s="98" t="str">
        <f>VLOOKUP(E6738, 'Program Data Extracts-Zip Codes'!R$52:W$5334, 4, FALSE)</f>
        <v>Palo Alto</v>
      </c>
    </row>
    <row r="6739" spans="2:10" x14ac:dyDescent="0.25">
      <c r="B6739" s="63">
        <v>6081610602</v>
      </c>
      <c r="C6739" s="63">
        <v>3386</v>
      </c>
      <c r="D6739" s="63" t="s">
        <v>194</v>
      </c>
      <c r="E6739" s="96">
        <v>94025</v>
      </c>
      <c r="F6739" s="63">
        <v>17.2955811440406</v>
      </c>
      <c r="G6739" s="63">
        <v>0</v>
      </c>
      <c r="H6739" s="63">
        <v>19.5</v>
      </c>
      <c r="I6739" s="98" t="str">
        <f>VLOOKUP(E6739, 'Program Data Extracts-Zip Codes'!R$52:W$5334, 6, FALSE)</f>
        <v>Palo Alto</v>
      </c>
      <c r="J6739" s="98" t="str">
        <f>VLOOKUP(E6739, 'Program Data Extracts-Zip Codes'!R$52:W$5334, 4, FALSE)</f>
        <v>Palo Alto</v>
      </c>
    </row>
    <row r="6740" spans="2:10" x14ac:dyDescent="0.25">
      <c r="B6740" s="63">
        <v>6081612500</v>
      </c>
      <c r="C6740" s="63">
        <v>4153</v>
      </c>
      <c r="D6740" s="63" t="s">
        <v>194</v>
      </c>
      <c r="E6740" s="96">
        <v>94025</v>
      </c>
      <c r="F6740" s="63">
        <v>8.2303821956894794</v>
      </c>
      <c r="G6740" s="63">
        <v>0</v>
      </c>
      <c r="H6740" s="63">
        <v>7.2</v>
      </c>
      <c r="I6740" s="98" t="str">
        <f>VLOOKUP(E6740, 'Program Data Extracts-Zip Codes'!R$52:W$5334, 6, FALSE)</f>
        <v>Palo Alto</v>
      </c>
      <c r="J6740" s="98" t="str">
        <f>VLOOKUP(E6740, 'Program Data Extracts-Zip Codes'!R$52:W$5334, 4, FALSE)</f>
        <v>Palo Alto</v>
      </c>
    </row>
    <row r="6741" spans="2:10" x14ac:dyDescent="0.25">
      <c r="B6741" s="63">
        <v>6081612600</v>
      </c>
      <c r="C6741" s="63">
        <v>4156</v>
      </c>
      <c r="D6741" s="63" t="s">
        <v>194</v>
      </c>
      <c r="E6741" s="96">
        <v>94025</v>
      </c>
      <c r="F6741" s="63">
        <v>8.2035899343520704</v>
      </c>
      <c r="G6741" s="63">
        <v>0</v>
      </c>
      <c r="H6741" s="63">
        <v>13.1</v>
      </c>
      <c r="I6741" s="98" t="str">
        <f>VLOOKUP(E6741, 'Program Data Extracts-Zip Codes'!R$52:W$5334, 6, FALSE)</f>
        <v>Palo Alto</v>
      </c>
      <c r="J6741" s="98" t="str">
        <f>VLOOKUP(E6741, 'Program Data Extracts-Zip Codes'!R$52:W$5334, 4, FALSE)</f>
        <v>Palo Alto</v>
      </c>
    </row>
    <row r="6742" spans="2:10" x14ac:dyDescent="0.25">
      <c r="B6742" s="63">
        <v>6081613900</v>
      </c>
      <c r="C6742" s="63">
        <v>6064</v>
      </c>
      <c r="D6742" s="63" t="s">
        <v>194</v>
      </c>
      <c r="E6742" s="96">
        <v>94025</v>
      </c>
      <c r="F6742" s="63">
        <v>6.3250278172147398</v>
      </c>
      <c r="G6742" s="63">
        <v>0</v>
      </c>
      <c r="H6742" s="63">
        <v>15</v>
      </c>
      <c r="I6742" s="98" t="str">
        <f>VLOOKUP(E6742, 'Program Data Extracts-Zip Codes'!R$52:W$5334, 6, FALSE)</f>
        <v>Palo Alto</v>
      </c>
      <c r="J6742" s="98" t="str">
        <f>VLOOKUP(E6742, 'Program Data Extracts-Zip Codes'!R$52:W$5334, 4, FALSE)</f>
        <v>Palo Alto</v>
      </c>
    </row>
    <row r="6743" spans="2:10" x14ac:dyDescent="0.25">
      <c r="B6743" s="63">
        <v>6081613000</v>
      </c>
      <c r="C6743" s="63">
        <v>3386</v>
      </c>
      <c r="D6743" s="63" t="s">
        <v>194</v>
      </c>
      <c r="E6743" s="96">
        <v>94025</v>
      </c>
      <c r="F6743" s="63">
        <v>5.3989500447015999</v>
      </c>
      <c r="G6743" s="63">
        <v>0</v>
      </c>
      <c r="H6743" s="63">
        <v>9.6999999999999993</v>
      </c>
      <c r="I6743" s="98" t="str">
        <f>VLOOKUP(E6743, 'Program Data Extracts-Zip Codes'!R$52:W$5334, 6, FALSE)</f>
        <v>Palo Alto</v>
      </c>
      <c r="J6743" s="98" t="str">
        <f>VLOOKUP(E6743, 'Program Data Extracts-Zip Codes'!R$52:W$5334, 4, FALSE)</f>
        <v>Palo Alto</v>
      </c>
    </row>
    <row r="6744" spans="2:10" x14ac:dyDescent="0.25">
      <c r="B6744" s="63">
        <v>6081611600</v>
      </c>
      <c r="C6744" s="63">
        <v>2262</v>
      </c>
      <c r="D6744" s="63" t="s">
        <v>194</v>
      </c>
      <c r="E6744" s="96">
        <v>94025</v>
      </c>
      <c r="F6744" s="63">
        <v>5.1566546611528903</v>
      </c>
      <c r="G6744" s="63">
        <v>0</v>
      </c>
      <c r="H6744" s="63">
        <v>11.4</v>
      </c>
      <c r="I6744" s="98" t="str">
        <f>VLOOKUP(E6744, 'Program Data Extracts-Zip Codes'!R$52:W$5334, 6, FALSE)</f>
        <v>Palo Alto</v>
      </c>
      <c r="J6744" s="98" t="str">
        <f>VLOOKUP(E6744, 'Program Data Extracts-Zip Codes'!R$52:W$5334, 4, FALSE)</f>
        <v>Palo Alto</v>
      </c>
    </row>
    <row r="6745" spans="2:10" x14ac:dyDescent="0.25">
      <c r="B6745" s="63">
        <v>6081612800</v>
      </c>
      <c r="C6745" s="63">
        <v>3296</v>
      </c>
      <c r="D6745" s="63" t="s">
        <v>194</v>
      </c>
      <c r="E6745" s="96">
        <v>94025</v>
      </c>
      <c r="F6745" s="63">
        <v>4.6661798537778498</v>
      </c>
      <c r="G6745" s="63">
        <v>0</v>
      </c>
      <c r="H6745" s="63">
        <v>2.6</v>
      </c>
      <c r="I6745" s="98" t="str">
        <f>VLOOKUP(E6745, 'Program Data Extracts-Zip Codes'!R$52:W$5334, 6, FALSE)</f>
        <v>Palo Alto</v>
      </c>
      <c r="J6745" s="98" t="str">
        <f>VLOOKUP(E6745, 'Program Data Extracts-Zip Codes'!R$52:W$5334, 4, FALSE)</f>
        <v>Palo Alto</v>
      </c>
    </row>
    <row r="6746" spans="2:10" x14ac:dyDescent="0.25">
      <c r="B6746" s="63">
        <v>6081612900</v>
      </c>
      <c r="C6746" s="63">
        <v>4356</v>
      </c>
      <c r="D6746" s="63" t="s">
        <v>194</v>
      </c>
      <c r="E6746" s="96">
        <v>94025</v>
      </c>
      <c r="F6746" s="63">
        <v>4.2229048969756198</v>
      </c>
      <c r="G6746" s="63">
        <v>0</v>
      </c>
      <c r="H6746" s="63">
        <v>6.5</v>
      </c>
      <c r="I6746" s="98" t="str">
        <f>VLOOKUP(E6746, 'Program Data Extracts-Zip Codes'!R$52:W$5334, 6, FALSE)</f>
        <v>Palo Alto</v>
      </c>
      <c r="J6746" s="98" t="str">
        <f>VLOOKUP(E6746, 'Program Data Extracts-Zip Codes'!R$52:W$5334, 4, FALSE)</f>
        <v>Palo Alto</v>
      </c>
    </row>
    <row r="6747" spans="2:10" x14ac:dyDescent="0.25">
      <c r="B6747" s="63">
        <v>6081612700</v>
      </c>
      <c r="C6747" s="63">
        <v>2202</v>
      </c>
      <c r="D6747" s="63" t="s">
        <v>194</v>
      </c>
      <c r="E6747" s="96">
        <v>94025</v>
      </c>
      <c r="F6747" s="63">
        <v>2.26422899290186</v>
      </c>
      <c r="G6747" s="63">
        <v>0</v>
      </c>
      <c r="H6747" s="63">
        <v>9.4</v>
      </c>
      <c r="I6747" s="98" t="str">
        <f>VLOOKUP(E6747, 'Program Data Extracts-Zip Codes'!R$52:W$5334, 6, FALSE)</f>
        <v>Palo Alto</v>
      </c>
      <c r="J6747" s="98" t="str">
        <f>VLOOKUP(E6747, 'Program Data Extracts-Zip Codes'!R$52:W$5334, 4, FALSE)</f>
        <v>Palo Alto</v>
      </c>
    </row>
    <row r="6748" spans="2:10" x14ac:dyDescent="0.25">
      <c r="B6748" s="63">
        <v>6081604400</v>
      </c>
      <c r="C6748" s="63">
        <v>4448</v>
      </c>
      <c r="D6748" s="63" t="s">
        <v>194</v>
      </c>
      <c r="E6748" s="96">
        <v>94030</v>
      </c>
      <c r="F6748" s="63">
        <v>24.720527736125401</v>
      </c>
      <c r="G6748" s="63">
        <v>0</v>
      </c>
      <c r="H6748" s="63">
        <v>16.399999999999999</v>
      </c>
      <c r="I6748" s="98" t="str">
        <f>VLOOKUP(E6748, 'Program Data Extracts-Zip Codes'!R$52:W$5334, 6, FALSE)</f>
        <v>PGE</v>
      </c>
      <c r="J6748" s="98" t="str">
        <f>VLOOKUP(E6748, 'Program Data Extracts-Zip Codes'!R$52:W$5334, 4, FALSE)</f>
        <v>PGE</v>
      </c>
    </row>
    <row r="6749" spans="2:10" x14ac:dyDescent="0.25">
      <c r="B6749" s="63">
        <v>6081604900</v>
      </c>
      <c r="C6749" s="63">
        <v>3243</v>
      </c>
      <c r="D6749" s="63" t="s">
        <v>194</v>
      </c>
      <c r="E6749" s="96">
        <v>94030</v>
      </c>
      <c r="F6749" s="63">
        <v>15.8972388412997</v>
      </c>
      <c r="G6749" s="63">
        <v>0</v>
      </c>
      <c r="H6749" s="63">
        <v>14.3</v>
      </c>
      <c r="I6749" s="98" t="str">
        <f>VLOOKUP(E6749, 'Program Data Extracts-Zip Codes'!R$52:W$5334, 6, FALSE)</f>
        <v>PGE</v>
      </c>
      <c r="J6749" s="98" t="str">
        <f>VLOOKUP(E6749, 'Program Data Extracts-Zip Codes'!R$52:W$5334, 4, FALSE)</f>
        <v>PGE</v>
      </c>
    </row>
    <row r="6750" spans="2:10" x14ac:dyDescent="0.25">
      <c r="B6750" s="63">
        <v>6081604800</v>
      </c>
      <c r="C6750" s="63">
        <v>5059</v>
      </c>
      <c r="D6750" s="63" t="s">
        <v>194</v>
      </c>
      <c r="E6750" s="96">
        <v>94030</v>
      </c>
      <c r="F6750" s="63">
        <v>13.1482422851298</v>
      </c>
      <c r="G6750" s="63">
        <v>0</v>
      </c>
      <c r="H6750" s="63">
        <v>15.3</v>
      </c>
      <c r="I6750" s="98" t="str">
        <f>VLOOKUP(E6750, 'Program Data Extracts-Zip Codes'!R$52:W$5334, 6, FALSE)</f>
        <v>PGE</v>
      </c>
      <c r="J6750" s="98" t="str">
        <f>VLOOKUP(E6750, 'Program Data Extracts-Zip Codes'!R$52:W$5334, 4, FALSE)</f>
        <v>PGE</v>
      </c>
    </row>
    <row r="6751" spans="2:10" x14ac:dyDescent="0.25">
      <c r="B6751" s="63">
        <v>6081604500</v>
      </c>
      <c r="C6751" s="63">
        <v>3402</v>
      </c>
      <c r="D6751" s="63" t="s">
        <v>194</v>
      </c>
      <c r="E6751" s="96">
        <v>94030</v>
      </c>
      <c r="F6751" s="63">
        <v>12.8274128639599</v>
      </c>
      <c r="G6751" s="63">
        <v>0</v>
      </c>
      <c r="H6751" s="63">
        <v>13.1</v>
      </c>
      <c r="I6751" s="98" t="str">
        <f>VLOOKUP(E6751, 'Program Data Extracts-Zip Codes'!R$52:W$5334, 6, FALSE)</f>
        <v>PGE</v>
      </c>
      <c r="J6751" s="98" t="str">
        <f>VLOOKUP(E6751, 'Program Data Extracts-Zip Codes'!R$52:W$5334, 4, FALSE)</f>
        <v>PGE</v>
      </c>
    </row>
    <row r="6752" spans="2:10" x14ac:dyDescent="0.25">
      <c r="B6752" s="63">
        <v>6081604600</v>
      </c>
      <c r="C6752" s="63">
        <v>2599</v>
      </c>
      <c r="D6752" s="63" t="s">
        <v>194</v>
      </c>
      <c r="E6752" s="96">
        <v>94030</v>
      </c>
      <c r="F6752" s="63">
        <v>7.0275438514247899</v>
      </c>
      <c r="G6752" s="63">
        <v>0</v>
      </c>
      <c r="H6752" s="63">
        <v>14.6</v>
      </c>
      <c r="I6752" s="98" t="str">
        <f>VLOOKUP(E6752, 'Program Data Extracts-Zip Codes'!R$52:W$5334, 6, FALSE)</f>
        <v>PGE</v>
      </c>
      <c r="J6752" s="98" t="str">
        <f>VLOOKUP(E6752, 'Program Data Extracts-Zip Codes'!R$52:W$5334, 4, FALSE)</f>
        <v>PGE</v>
      </c>
    </row>
    <row r="6753" spans="2:10" x14ac:dyDescent="0.25">
      <c r="B6753" s="63">
        <v>6081604700</v>
      </c>
      <c r="C6753" s="63">
        <v>2781</v>
      </c>
      <c r="D6753" s="63" t="s">
        <v>194</v>
      </c>
      <c r="E6753" s="96">
        <v>94030</v>
      </c>
      <c r="F6753" s="63">
        <v>5.7611334730881802</v>
      </c>
      <c r="G6753" s="63">
        <v>0</v>
      </c>
      <c r="H6753" s="63">
        <v>11.8</v>
      </c>
      <c r="I6753" s="98" t="str">
        <f>VLOOKUP(E6753, 'Program Data Extracts-Zip Codes'!R$52:W$5334, 6, FALSE)</f>
        <v>PGE</v>
      </c>
      <c r="J6753" s="98" t="str">
        <f>VLOOKUP(E6753, 'Program Data Extracts-Zip Codes'!R$52:W$5334, 4, FALSE)</f>
        <v>PGE</v>
      </c>
    </row>
    <row r="6754" spans="2:10" x14ac:dyDescent="0.25">
      <c r="B6754" s="63">
        <v>6081613600</v>
      </c>
      <c r="C6754" s="63">
        <v>6018</v>
      </c>
      <c r="D6754" s="63" t="s">
        <v>194</v>
      </c>
      <c r="E6754" s="96">
        <v>94038</v>
      </c>
      <c r="F6754" s="63">
        <v>10.3945152506039</v>
      </c>
      <c r="G6754" s="63">
        <v>0</v>
      </c>
      <c r="H6754" s="63">
        <v>11.2</v>
      </c>
      <c r="I6754" s="98" t="str">
        <f>VLOOKUP(E6754, 'Program Data Extracts-Zip Codes'!R$52:W$5334, 6, FALSE)</f>
        <v>PGE</v>
      </c>
      <c r="J6754" s="98" t="str">
        <f>VLOOKUP(E6754, 'Program Data Extracts-Zip Codes'!R$52:W$5334, 4, FALSE)</f>
        <v>PGE</v>
      </c>
    </row>
    <row r="6755" spans="2:10" x14ac:dyDescent="0.25">
      <c r="B6755" s="63">
        <v>6081602800</v>
      </c>
      <c r="C6755" s="63">
        <v>4522</v>
      </c>
      <c r="D6755" s="63" t="s">
        <v>194</v>
      </c>
      <c r="E6755" s="96">
        <v>94044</v>
      </c>
      <c r="F6755" s="63">
        <v>13.1034150008417</v>
      </c>
      <c r="G6755" s="63">
        <v>0</v>
      </c>
      <c r="H6755" s="63">
        <v>13.3</v>
      </c>
      <c r="I6755" s="98" t="str">
        <f>VLOOKUP(E6755, 'Program Data Extracts-Zip Codes'!R$52:W$5334, 6, FALSE)</f>
        <v>PGE</v>
      </c>
      <c r="J6755" s="98" t="str">
        <f>VLOOKUP(E6755, 'Program Data Extracts-Zip Codes'!R$52:W$5334, 4, FALSE)</f>
        <v>PGE</v>
      </c>
    </row>
    <row r="6756" spans="2:10" x14ac:dyDescent="0.25">
      <c r="B6756" s="63">
        <v>6081602700</v>
      </c>
      <c r="C6756" s="63">
        <v>5795</v>
      </c>
      <c r="D6756" s="63" t="s">
        <v>194</v>
      </c>
      <c r="E6756" s="96">
        <v>94044</v>
      </c>
      <c r="F6756" s="63">
        <v>13.0357275024756</v>
      </c>
      <c r="G6756" s="63">
        <v>0</v>
      </c>
      <c r="H6756" s="63">
        <v>17.100000000000001</v>
      </c>
      <c r="I6756" s="98" t="str">
        <f>VLOOKUP(E6756, 'Program Data Extracts-Zip Codes'!R$52:W$5334, 6, FALSE)</f>
        <v>PGE</v>
      </c>
      <c r="J6756" s="98" t="str">
        <f>VLOOKUP(E6756, 'Program Data Extracts-Zip Codes'!R$52:W$5334, 4, FALSE)</f>
        <v>PGE</v>
      </c>
    </row>
    <row r="6757" spans="2:10" x14ac:dyDescent="0.25">
      <c r="B6757" s="63">
        <v>6081603000</v>
      </c>
      <c r="C6757" s="63">
        <v>4143</v>
      </c>
      <c r="D6757" s="63" t="s">
        <v>194</v>
      </c>
      <c r="E6757" s="96">
        <v>94044</v>
      </c>
      <c r="F6757" s="63">
        <v>10.4280252668961</v>
      </c>
      <c r="G6757" s="63">
        <v>0</v>
      </c>
      <c r="H6757" s="63">
        <v>19.3</v>
      </c>
      <c r="I6757" s="98" t="str">
        <f>VLOOKUP(E6757, 'Program Data Extracts-Zip Codes'!R$52:W$5334, 6, FALSE)</f>
        <v>PGE</v>
      </c>
      <c r="J6757" s="98" t="str">
        <f>VLOOKUP(E6757, 'Program Data Extracts-Zip Codes'!R$52:W$5334, 4, FALSE)</f>
        <v>PGE</v>
      </c>
    </row>
    <row r="6758" spans="2:10" x14ac:dyDescent="0.25">
      <c r="B6758" s="63">
        <v>6081602900</v>
      </c>
      <c r="C6758" s="63">
        <v>3846</v>
      </c>
      <c r="D6758" s="63" t="s">
        <v>194</v>
      </c>
      <c r="E6758" s="96">
        <v>94044</v>
      </c>
      <c r="F6758" s="63">
        <v>10.076102889020699</v>
      </c>
      <c r="G6758" s="63">
        <v>0</v>
      </c>
      <c r="H6758" s="63">
        <v>16</v>
      </c>
      <c r="I6758" s="98" t="str">
        <f>VLOOKUP(E6758, 'Program Data Extracts-Zip Codes'!R$52:W$5334, 6, FALSE)</f>
        <v>PGE</v>
      </c>
      <c r="J6758" s="98" t="str">
        <f>VLOOKUP(E6758, 'Program Data Extracts-Zip Codes'!R$52:W$5334, 4, FALSE)</f>
        <v>PGE</v>
      </c>
    </row>
    <row r="6759" spans="2:10" x14ac:dyDescent="0.25">
      <c r="B6759" s="63">
        <v>6081603200</v>
      </c>
      <c r="C6759" s="63">
        <v>3828</v>
      </c>
      <c r="D6759" s="63" t="s">
        <v>194</v>
      </c>
      <c r="E6759" s="96">
        <v>94044</v>
      </c>
      <c r="F6759" s="63">
        <v>9.8669143926249294</v>
      </c>
      <c r="G6759" s="63">
        <v>0</v>
      </c>
      <c r="H6759" s="63">
        <v>16.899999999999999</v>
      </c>
      <c r="I6759" s="98" t="str">
        <f>VLOOKUP(E6759, 'Program Data Extracts-Zip Codes'!R$52:W$5334, 6, FALSE)</f>
        <v>PGE</v>
      </c>
      <c r="J6759" s="98" t="str">
        <f>VLOOKUP(E6759, 'Program Data Extracts-Zip Codes'!R$52:W$5334, 4, FALSE)</f>
        <v>PGE</v>
      </c>
    </row>
    <row r="6760" spans="2:10" x14ac:dyDescent="0.25">
      <c r="B6760" s="63">
        <v>6081603100</v>
      </c>
      <c r="C6760" s="63">
        <v>3275</v>
      </c>
      <c r="D6760" s="63" t="s">
        <v>194</v>
      </c>
      <c r="E6760" s="96">
        <v>94044</v>
      </c>
      <c r="F6760" s="63">
        <v>8.1588108568801498</v>
      </c>
      <c r="G6760" s="63">
        <v>0</v>
      </c>
      <c r="H6760" s="63">
        <v>12.4</v>
      </c>
      <c r="I6760" s="98" t="str">
        <f>VLOOKUP(E6760, 'Program Data Extracts-Zip Codes'!R$52:W$5334, 6, FALSE)</f>
        <v>PGE</v>
      </c>
      <c r="J6760" s="98" t="str">
        <f>VLOOKUP(E6760, 'Program Data Extracts-Zip Codes'!R$52:W$5334, 4, FALSE)</f>
        <v>PGE</v>
      </c>
    </row>
    <row r="6761" spans="2:10" x14ac:dyDescent="0.25">
      <c r="B6761" s="63">
        <v>6081603300</v>
      </c>
      <c r="C6761" s="63">
        <v>6404</v>
      </c>
      <c r="D6761" s="63" t="s">
        <v>194</v>
      </c>
      <c r="E6761" s="96">
        <v>94044</v>
      </c>
      <c r="F6761" s="63">
        <v>5.8225912945766902</v>
      </c>
      <c r="G6761" s="63">
        <v>0</v>
      </c>
      <c r="H6761" s="63">
        <v>8.5</v>
      </c>
      <c r="I6761" s="98" t="str">
        <f>VLOOKUP(E6761, 'Program Data Extracts-Zip Codes'!R$52:W$5334, 6, FALSE)</f>
        <v>PGE</v>
      </c>
      <c r="J6761" s="98" t="str">
        <f>VLOOKUP(E6761, 'Program Data Extracts-Zip Codes'!R$52:W$5334, 4, FALSE)</f>
        <v>PGE</v>
      </c>
    </row>
    <row r="6762" spans="2:10" x14ac:dyDescent="0.25">
      <c r="B6762" s="63">
        <v>6081603400</v>
      </c>
      <c r="C6762" s="63">
        <v>5483</v>
      </c>
      <c r="D6762" s="63" t="s">
        <v>194</v>
      </c>
      <c r="E6762" s="96">
        <v>94044</v>
      </c>
      <c r="F6762" s="63">
        <v>5.3187839002378103</v>
      </c>
      <c r="G6762" s="63">
        <v>0</v>
      </c>
      <c r="H6762" s="63">
        <v>15.1</v>
      </c>
      <c r="I6762" s="98" t="str">
        <f>VLOOKUP(E6762, 'Program Data Extracts-Zip Codes'!R$52:W$5334, 6, FALSE)</f>
        <v>PGE</v>
      </c>
      <c r="J6762" s="98" t="str">
        <f>VLOOKUP(E6762, 'Program Data Extracts-Zip Codes'!R$52:W$5334, 4, FALSE)</f>
        <v>PGE</v>
      </c>
    </row>
    <row r="6763" spans="2:10" x14ac:dyDescent="0.25">
      <c r="B6763" s="63">
        <v>6081611900</v>
      </c>
      <c r="C6763" s="63">
        <v>10325</v>
      </c>
      <c r="D6763" s="63" t="s">
        <v>194</v>
      </c>
      <c r="E6763" s="96">
        <v>94303</v>
      </c>
      <c r="F6763" s="63">
        <v>48.112602755646499</v>
      </c>
      <c r="G6763" s="63">
        <v>10325</v>
      </c>
      <c r="H6763" s="63">
        <v>45.6</v>
      </c>
      <c r="I6763" s="98" t="str">
        <f>VLOOKUP(E6763, 'Program Data Extracts-Zip Codes'!R$52:W$5334, 6, FALSE)</f>
        <v>Palo Alto</v>
      </c>
      <c r="J6763" s="98" t="str">
        <f>VLOOKUP(E6763, 'Program Data Extracts-Zip Codes'!R$52:W$5334, 4, FALSE)</f>
        <v>Palo Alto</v>
      </c>
    </row>
    <row r="6764" spans="2:10" x14ac:dyDescent="0.25">
      <c r="B6764" s="63">
        <v>6081612000</v>
      </c>
      <c r="C6764" s="63">
        <v>7327</v>
      </c>
      <c r="D6764" s="63" t="s">
        <v>194</v>
      </c>
      <c r="E6764" s="96">
        <v>94303</v>
      </c>
      <c r="F6764" s="63">
        <v>44.086585002285602</v>
      </c>
      <c r="G6764" s="63">
        <v>7327</v>
      </c>
      <c r="H6764" s="63">
        <v>52.1</v>
      </c>
      <c r="I6764" s="98" t="str">
        <f>VLOOKUP(E6764, 'Program Data Extracts-Zip Codes'!R$52:W$5334, 6, FALSE)</f>
        <v>Palo Alto</v>
      </c>
      <c r="J6764" s="98" t="str">
        <f>VLOOKUP(E6764, 'Program Data Extracts-Zip Codes'!R$52:W$5334, 4, FALSE)</f>
        <v>Palo Alto</v>
      </c>
    </row>
    <row r="6765" spans="2:10" x14ac:dyDescent="0.25">
      <c r="B6765" s="63">
        <v>6081611800</v>
      </c>
      <c r="C6765" s="63">
        <v>4433</v>
      </c>
      <c r="D6765" s="63" t="s">
        <v>194</v>
      </c>
      <c r="E6765" s="96">
        <v>94303</v>
      </c>
      <c r="F6765" s="63">
        <v>34.9760200818247</v>
      </c>
      <c r="G6765" s="63">
        <v>0</v>
      </c>
      <c r="H6765" s="63">
        <v>43.9</v>
      </c>
      <c r="I6765" s="98" t="str">
        <f>VLOOKUP(E6765, 'Program Data Extracts-Zip Codes'!R$52:W$5334, 6, FALSE)</f>
        <v>Palo Alto</v>
      </c>
      <c r="J6765" s="98" t="str">
        <f>VLOOKUP(E6765, 'Program Data Extracts-Zip Codes'!R$52:W$5334, 4, FALSE)</f>
        <v>Palo Alto</v>
      </c>
    </row>
    <row r="6766" spans="2:10" x14ac:dyDescent="0.25">
      <c r="B6766" s="63">
        <v>6081612100</v>
      </c>
      <c r="C6766" s="63">
        <v>7041</v>
      </c>
      <c r="D6766" s="63" t="s">
        <v>194</v>
      </c>
      <c r="E6766" s="96">
        <v>94303</v>
      </c>
      <c r="F6766" s="63">
        <v>30.5849169316398</v>
      </c>
      <c r="G6766" s="63">
        <v>0</v>
      </c>
      <c r="H6766" s="63">
        <v>55.9</v>
      </c>
      <c r="I6766" s="98" t="str">
        <f>VLOOKUP(E6766, 'Program Data Extracts-Zip Codes'!R$52:W$5334, 6, FALSE)</f>
        <v>Palo Alto</v>
      </c>
      <c r="J6766" s="98" t="str">
        <f>VLOOKUP(E6766, 'Program Data Extracts-Zip Codes'!R$52:W$5334, 4, FALSE)</f>
        <v>Palo Alto</v>
      </c>
    </row>
    <row r="6767" spans="2:10" x14ac:dyDescent="0.25">
      <c r="B6767" s="63">
        <v>6081613800</v>
      </c>
      <c r="C6767" s="63">
        <v>4005</v>
      </c>
      <c r="D6767" s="63" t="s">
        <v>194</v>
      </c>
      <c r="E6767" s="96">
        <v>94060</v>
      </c>
      <c r="F6767" s="63">
        <v>19.823244381459901</v>
      </c>
      <c r="G6767" s="63">
        <v>0</v>
      </c>
      <c r="H6767" s="63">
        <v>32.9</v>
      </c>
      <c r="I6767" s="98" t="str">
        <f>VLOOKUP(E6767, 'Program Data Extracts-Zip Codes'!R$52:W$5334, 6, FALSE)</f>
        <v>PGE</v>
      </c>
      <c r="J6767" s="98" t="str">
        <f>VLOOKUP(E6767, 'Program Data Extracts-Zip Codes'!R$52:W$5334, 4, FALSE)</f>
        <v>PGE</v>
      </c>
    </row>
    <row r="6768" spans="2:10" x14ac:dyDescent="0.25">
      <c r="B6768" s="63">
        <v>6081613200</v>
      </c>
      <c r="C6768" s="63">
        <v>6494</v>
      </c>
      <c r="D6768" s="63" t="s">
        <v>194</v>
      </c>
      <c r="E6768" s="96">
        <v>94028</v>
      </c>
      <c r="F6768" s="63">
        <v>6.9788113772963598</v>
      </c>
      <c r="G6768" s="63">
        <v>0</v>
      </c>
      <c r="H6768" s="63">
        <v>7.7</v>
      </c>
      <c r="I6768" s="98" t="str">
        <f>VLOOKUP(E6768, 'Program Data Extracts-Zip Codes'!R$52:W$5334, 6, FALSE)</f>
        <v>Palo Alto</v>
      </c>
      <c r="J6768" s="98" t="str">
        <f>VLOOKUP(E6768, 'Program Data Extracts-Zip Codes'!R$52:W$5334, 4, FALSE)</f>
        <v>Palo Alto</v>
      </c>
    </row>
    <row r="6769" spans="2:10" x14ac:dyDescent="0.25">
      <c r="B6769" s="63">
        <v>6081610201</v>
      </c>
      <c r="C6769" s="63">
        <v>5764</v>
      </c>
      <c r="D6769" s="63" t="s">
        <v>194</v>
      </c>
      <c r="E6769" s="96">
        <v>94063</v>
      </c>
      <c r="F6769" s="63">
        <v>42.974955028814598</v>
      </c>
      <c r="G6769" s="63">
        <v>5764</v>
      </c>
      <c r="H6769" s="63">
        <v>58.6</v>
      </c>
      <c r="I6769" s="98" t="str">
        <f>VLOOKUP(E6769, 'Program Data Extracts-Zip Codes'!R$52:W$5334, 6, FALSE)</f>
        <v>PGE</v>
      </c>
      <c r="J6769" s="98" t="str">
        <f>VLOOKUP(E6769, 'Program Data Extracts-Zip Codes'!R$52:W$5334, 4, FALSE)</f>
        <v>PGE</v>
      </c>
    </row>
    <row r="6770" spans="2:10" x14ac:dyDescent="0.25">
      <c r="B6770" s="63">
        <v>6081610202</v>
      </c>
      <c r="C6770" s="63">
        <v>2429</v>
      </c>
      <c r="D6770" s="63" t="s">
        <v>194</v>
      </c>
      <c r="E6770" s="96">
        <v>94063</v>
      </c>
      <c r="F6770" s="63">
        <v>35.338488526998098</v>
      </c>
      <c r="G6770" s="63">
        <v>0</v>
      </c>
      <c r="H6770" s="63">
        <v>42.5</v>
      </c>
      <c r="I6770" s="98" t="str">
        <f>VLOOKUP(E6770, 'Program Data Extracts-Zip Codes'!R$52:W$5334, 6, FALSE)</f>
        <v>PGE</v>
      </c>
      <c r="J6770" s="98" t="str">
        <f>VLOOKUP(E6770, 'Program Data Extracts-Zip Codes'!R$52:W$5334, 4, FALSE)</f>
        <v>PGE</v>
      </c>
    </row>
    <row r="6771" spans="2:10" x14ac:dyDescent="0.25">
      <c r="B6771" s="63">
        <v>6081610500</v>
      </c>
      <c r="C6771" s="63">
        <v>4963</v>
      </c>
      <c r="D6771" s="63" t="s">
        <v>194</v>
      </c>
      <c r="E6771" s="96">
        <v>94063</v>
      </c>
      <c r="F6771" s="63">
        <v>35.142004297831299</v>
      </c>
      <c r="G6771" s="63">
        <v>0</v>
      </c>
      <c r="H6771" s="63">
        <v>55.2</v>
      </c>
      <c r="I6771" s="98" t="str">
        <f>VLOOKUP(E6771, 'Program Data Extracts-Zip Codes'!R$52:W$5334, 6, FALSE)</f>
        <v>PGE</v>
      </c>
      <c r="J6771" s="98" t="str">
        <f>VLOOKUP(E6771, 'Program Data Extracts-Zip Codes'!R$52:W$5334, 4, FALSE)</f>
        <v>PGE</v>
      </c>
    </row>
    <row r="6772" spans="2:10" x14ac:dyDescent="0.25">
      <c r="B6772" s="63">
        <v>6081610302</v>
      </c>
      <c r="C6772" s="63">
        <v>2108</v>
      </c>
      <c r="D6772" s="63" t="s">
        <v>194</v>
      </c>
      <c r="E6772" s="96">
        <v>94063</v>
      </c>
      <c r="F6772" s="63">
        <v>32.431348589925101</v>
      </c>
      <c r="G6772" s="63">
        <v>0</v>
      </c>
      <c r="H6772" s="63">
        <v>46.3</v>
      </c>
      <c r="I6772" s="98" t="str">
        <f>VLOOKUP(E6772, 'Program Data Extracts-Zip Codes'!R$52:W$5334, 6, FALSE)</f>
        <v>PGE</v>
      </c>
      <c r="J6772" s="98" t="str">
        <f>VLOOKUP(E6772, 'Program Data Extracts-Zip Codes'!R$52:W$5334, 4, FALSE)</f>
        <v>PGE</v>
      </c>
    </row>
    <row r="6773" spans="2:10" x14ac:dyDescent="0.25">
      <c r="B6773" s="63">
        <v>6081610400</v>
      </c>
      <c r="C6773" s="63">
        <v>5623</v>
      </c>
      <c r="D6773" s="63" t="s">
        <v>194</v>
      </c>
      <c r="E6773" s="96">
        <v>94063</v>
      </c>
      <c r="F6773" s="63">
        <v>31.7988139473714</v>
      </c>
      <c r="G6773" s="63">
        <v>0</v>
      </c>
      <c r="H6773" s="63">
        <v>48.2</v>
      </c>
      <c r="I6773" s="98" t="str">
        <f>VLOOKUP(E6773, 'Program Data Extracts-Zip Codes'!R$52:W$5334, 6, FALSE)</f>
        <v>PGE</v>
      </c>
      <c r="J6773" s="98" t="str">
        <f>VLOOKUP(E6773, 'Program Data Extracts-Zip Codes'!R$52:W$5334, 4, FALSE)</f>
        <v>PGE</v>
      </c>
    </row>
    <row r="6774" spans="2:10" x14ac:dyDescent="0.25">
      <c r="B6774" s="63">
        <v>6081610203</v>
      </c>
      <c r="C6774" s="63">
        <v>3436</v>
      </c>
      <c r="D6774" s="63" t="s">
        <v>194</v>
      </c>
      <c r="E6774" s="96">
        <v>94063</v>
      </c>
      <c r="F6774" s="63">
        <v>27.8614036911484</v>
      </c>
      <c r="G6774" s="63">
        <v>0</v>
      </c>
      <c r="H6774" s="63">
        <v>60.9</v>
      </c>
      <c r="I6774" s="98" t="str">
        <f>VLOOKUP(E6774, 'Program Data Extracts-Zip Codes'!R$52:W$5334, 6, FALSE)</f>
        <v>PGE</v>
      </c>
      <c r="J6774" s="98" t="str">
        <f>VLOOKUP(E6774, 'Program Data Extracts-Zip Codes'!R$52:W$5334, 4, FALSE)</f>
        <v>PGE</v>
      </c>
    </row>
    <row r="6775" spans="2:10" x14ac:dyDescent="0.25">
      <c r="B6775" s="63">
        <v>6081610601</v>
      </c>
      <c r="C6775" s="63">
        <v>6257</v>
      </c>
      <c r="D6775" s="63" t="s">
        <v>194</v>
      </c>
      <c r="E6775" s="96">
        <v>94063</v>
      </c>
      <c r="F6775" s="63">
        <v>25.326375661214598</v>
      </c>
      <c r="G6775" s="63">
        <v>0</v>
      </c>
      <c r="H6775" s="63">
        <v>59</v>
      </c>
      <c r="I6775" s="98" t="str">
        <f>VLOOKUP(E6775, 'Program Data Extracts-Zip Codes'!R$52:W$5334, 6, FALSE)</f>
        <v>PGE</v>
      </c>
      <c r="J6775" s="98" t="str">
        <f>VLOOKUP(E6775, 'Program Data Extracts-Zip Codes'!R$52:W$5334, 4, FALSE)</f>
        <v>PGE</v>
      </c>
    </row>
    <row r="6776" spans="2:10" x14ac:dyDescent="0.25">
      <c r="B6776" s="63">
        <v>6081610100</v>
      </c>
      <c r="C6776" s="63">
        <v>2484</v>
      </c>
      <c r="D6776" s="63" t="s">
        <v>194</v>
      </c>
      <c r="E6776" s="96">
        <v>94063</v>
      </c>
      <c r="F6776" s="63">
        <v>22.709730219046701</v>
      </c>
      <c r="G6776" s="63">
        <v>0</v>
      </c>
      <c r="H6776" s="63">
        <v>31.7</v>
      </c>
      <c r="I6776" s="98" t="str">
        <f>VLOOKUP(E6776, 'Program Data Extracts-Zip Codes'!R$52:W$5334, 6, FALSE)</f>
        <v>PGE</v>
      </c>
      <c r="J6776" s="98" t="str">
        <f>VLOOKUP(E6776, 'Program Data Extracts-Zip Codes'!R$52:W$5334, 4, FALSE)</f>
        <v>PGE</v>
      </c>
    </row>
    <row r="6777" spans="2:10" x14ac:dyDescent="0.25">
      <c r="B6777" s="63">
        <v>6081610700</v>
      </c>
      <c r="C6777" s="63">
        <v>5207</v>
      </c>
      <c r="D6777" s="63" t="s">
        <v>194</v>
      </c>
      <c r="E6777" s="96">
        <v>94061</v>
      </c>
      <c r="F6777" s="63">
        <v>22.111080251574698</v>
      </c>
      <c r="G6777" s="63">
        <v>0</v>
      </c>
      <c r="H6777" s="63">
        <v>25</v>
      </c>
      <c r="I6777" s="98" t="str">
        <f>VLOOKUP(E6777, 'Program Data Extracts-Zip Codes'!R$52:W$5334, 6, FALSE)</f>
        <v>PGE</v>
      </c>
      <c r="J6777" s="98" t="str">
        <f>VLOOKUP(E6777, 'Program Data Extracts-Zip Codes'!R$52:W$5334, 4, FALSE)</f>
        <v>PGE</v>
      </c>
    </row>
    <row r="6778" spans="2:10" x14ac:dyDescent="0.25">
      <c r="B6778" s="63">
        <v>6081610800</v>
      </c>
      <c r="C6778" s="63">
        <v>4721</v>
      </c>
      <c r="D6778" s="63" t="s">
        <v>194</v>
      </c>
      <c r="E6778" s="96">
        <v>94061</v>
      </c>
      <c r="F6778" s="63">
        <v>20.864358958645099</v>
      </c>
      <c r="G6778" s="63">
        <v>0</v>
      </c>
      <c r="H6778" s="63">
        <v>43.1</v>
      </c>
      <c r="I6778" s="98" t="str">
        <f>VLOOKUP(E6778, 'Program Data Extracts-Zip Codes'!R$52:W$5334, 6, FALSE)</f>
        <v>PGE</v>
      </c>
      <c r="J6778" s="98" t="str">
        <f>VLOOKUP(E6778, 'Program Data Extracts-Zip Codes'!R$52:W$5334, 4, FALSE)</f>
        <v>PGE</v>
      </c>
    </row>
    <row r="6779" spans="2:10" x14ac:dyDescent="0.25">
      <c r="B6779" s="63">
        <v>6081610900</v>
      </c>
      <c r="C6779" s="63">
        <v>6932</v>
      </c>
      <c r="D6779" s="63" t="s">
        <v>194</v>
      </c>
      <c r="E6779" s="96">
        <v>94061</v>
      </c>
      <c r="F6779" s="63">
        <v>18.7930573605327</v>
      </c>
      <c r="G6779" s="63">
        <v>0</v>
      </c>
      <c r="H6779" s="63">
        <v>44.9</v>
      </c>
      <c r="I6779" s="98" t="str">
        <f>VLOOKUP(E6779, 'Program Data Extracts-Zip Codes'!R$52:W$5334, 6, FALSE)</f>
        <v>PGE</v>
      </c>
      <c r="J6779" s="98" t="str">
        <f>VLOOKUP(E6779, 'Program Data Extracts-Zip Codes'!R$52:W$5334, 4, FALSE)</f>
        <v>PGE</v>
      </c>
    </row>
    <row r="6780" spans="2:10" x14ac:dyDescent="0.25">
      <c r="B6780" s="63">
        <v>6081613700</v>
      </c>
      <c r="C6780" s="63">
        <v>8755</v>
      </c>
      <c r="D6780" s="63" t="s">
        <v>194</v>
      </c>
      <c r="E6780" s="96">
        <v>94062</v>
      </c>
      <c r="F6780" s="63">
        <v>16.665221163999099</v>
      </c>
      <c r="G6780" s="63">
        <v>0</v>
      </c>
      <c r="H6780" s="63">
        <v>17.899999999999999</v>
      </c>
      <c r="I6780" s="98" t="str">
        <f>VLOOKUP(E6780, 'Program Data Extracts-Zip Codes'!R$52:W$5334, 6, FALSE)</f>
        <v>PGE</v>
      </c>
      <c r="J6780" s="98" t="str">
        <f>VLOOKUP(E6780, 'Program Data Extracts-Zip Codes'!R$52:W$5334, 4, FALSE)</f>
        <v>PGE</v>
      </c>
    </row>
    <row r="6781" spans="2:10" x14ac:dyDescent="0.25">
      <c r="B6781" s="63">
        <v>6081610000</v>
      </c>
      <c r="C6781" s="63">
        <v>4531</v>
      </c>
      <c r="D6781" s="63" t="s">
        <v>194</v>
      </c>
      <c r="E6781" s="96">
        <v>94062</v>
      </c>
      <c r="F6781" s="63">
        <v>11.342089557386499</v>
      </c>
      <c r="G6781" s="63">
        <v>0</v>
      </c>
      <c r="H6781" s="63">
        <v>15.1</v>
      </c>
      <c r="I6781" s="98" t="str">
        <f>VLOOKUP(E6781, 'Program Data Extracts-Zip Codes'!R$52:W$5334, 6, FALSE)</f>
        <v>PGE</v>
      </c>
      <c r="J6781" s="98" t="str">
        <f>VLOOKUP(E6781, 'Program Data Extracts-Zip Codes'!R$52:W$5334, 4, FALSE)</f>
        <v>PGE</v>
      </c>
    </row>
    <row r="6782" spans="2:10" x14ac:dyDescent="0.25">
      <c r="B6782" s="63">
        <v>6081611000</v>
      </c>
      <c r="C6782" s="63">
        <v>5707</v>
      </c>
      <c r="D6782" s="63" t="s">
        <v>194</v>
      </c>
      <c r="E6782" s="96">
        <v>94061</v>
      </c>
      <c r="F6782" s="63">
        <v>11.080418905290401</v>
      </c>
      <c r="G6782" s="63">
        <v>0</v>
      </c>
      <c r="H6782" s="63">
        <v>16.399999999999999</v>
      </c>
      <c r="I6782" s="98" t="str">
        <f>VLOOKUP(E6782, 'Program Data Extracts-Zip Codes'!R$52:W$5334, 6, FALSE)</f>
        <v>PGE</v>
      </c>
      <c r="J6782" s="98" t="str">
        <f>VLOOKUP(E6782, 'Program Data Extracts-Zip Codes'!R$52:W$5334, 4, FALSE)</f>
        <v>PGE</v>
      </c>
    </row>
    <row r="6783" spans="2:10" x14ac:dyDescent="0.25">
      <c r="B6783" s="63">
        <v>6081611300</v>
      </c>
      <c r="C6783" s="63">
        <v>4757</v>
      </c>
      <c r="D6783" s="63" t="s">
        <v>194</v>
      </c>
      <c r="E6783" s="96">
        <v>94061</v>
      </c>
      <c r="F6783" s="63">
        <v>9.1724409224293701</v>
      </c>
      <c r="G6783" s="63">
        <v>0</v>
      </c>
      <c r="H6783" s="63">
        <v>9.8000000000000007</v>
      </c>
      <c r="I6783" s="98" t="str">
        <f>VLOOKUP(E6783, 'Program Data Extracts-Zip Codes'!R$52:W$5334, 6, FALSE)</f>
        <v>PGE</v>
      </c>
      <c r="J6783" s="98" t="str">
        <f>VLOOKUP(E6783, 'Program Data Extracts-Zip Codes'!R$52:W$5334, 4, FALSE)</f>
        <v>PGE</v>
      </c>
    </row>
    <row r="6784" spans="2:10" x14ac:dyDescent="0.25">
      <c r="B6784" s="63">
        <v>6081610304</v>
      </c>
      <c r="C6784" s="63">
        <v>4023</v>
      </c>
      <c r="D6784" s="63" t="s">
        <v>194</v>
      </c>
      <c r="E6784" s="96">
        <v>94065</v>
      </c>
      <c r="F6784" s="63">
        <v>8.3572864754207998</v>
      </c>
      <c r="G6784" s="63">
        <v>0</v>
      </c>
      <c r="H6784" s="63">
        <v>9.6</v>
      </c>
      <c r="I6784" s="98" t="str">
        <f>VLOOKUP(E6784, 'Program Data Extracts-Zip Codes'!R$52:W$5334, 6, FALSE)</f>
        <v>PGE</v>
      </c>
      <c r="J6784" s="98" t="str">
        <f>VLOOKUP(E6784, 'Program Data Extracts-Zip Codes'!R$52:W$5334, 4, FALSE)</f>
        <v>PGE</v>
      </c>
    </row>
    <row r="6785" spans="2:10" x14ac:dyDescent="0.25">
      <c r="B6785" s="63">
        <v>6081611200</v>
      </c>
      <c r="C6785" s="63">
        <v>3005</v>
      </c>
      <c r="D6785" s="63" t="s">
        <v>194</v>
      </c>
      <c r="E6785" s="96">
        <v>94061</v>
      </c>
      <c r="F6785" s="63">
        <v>7.20032522417217</v>
      </c>
      <c r="G6785" s="63">
        <v>0</v>
      </c>
      <c r="H6785" s="63">
        <v>7.6</v>
      </c>
      <c r="I6785" s="98" t="str">
        <f>VLOOKUP(E6785, 'Program Data Extracts-Zip Codes'!R$52:W$5334, 6, FALSE)</f>
        <v>PGE</v>
      </c>
      <c r="J6785" s="98" t="str">
        <f>VLOOKUP(E6785, 'Program Data Extracts-Zip Codes'!R$52:W$5334, 4, FALSE)</f>
        <v>PGE</v>
      </c>
    </row>
    <row r="6786" spans="2:10" x14ac:dyDescent="0.25">
      <c r="B6786" s="63">
        <v>6081613400</v>
      </c>
      <c r="C6786" s="63">
        <v>3093</v>
      </c>
      <c r="D6786" s="63" t="s">
        <v>194</v>
      </c>
      <c r="E6786" s="96">
        <v>94062</v>
      </c>
      <c r="F6786" s="63">
        <v>6.3565934422969903</v>
      </c>
      <c r="G6786" s="63">
        <v>0</v>
      </c>
      <c r="H6786" s="63">
        <v>10.7</v>
      </c>
      <c r="I6786" s="98" t="str">
        <f>VLOOKUP(E6786, 'Program Data Extracts-Zip Codes'!R$52:W$5334, 6, FALSE)</f>
        <v>PGE</v>
      </c>
      <c r="J6786" s="98" t="str">
        <f>VLOOKUP(E6786, 'Program Data Extracts-Zip Codes'!R$52:W$5334, 4, FALSE)</f>
        <v>PGE</v>
      </c>
    </row>
    <row r="6787" spans="2:10" x14ac:dyDescent="0.25">
      <c r="B6787" s="63">
        <v>6081613300</v>
      </c>
      <c r="C6787" s="63">
        <v>2723</v>
      </c>
      <c r="D6787" s="63" t="s">
        <v>194</v>
      </c>
      <c r="E6787" s="96">
        <v>94062</v>
      </c>
      <c r="F6787" s="63">
        <v>5.4043706814174497</v>
      </c>
      <c r="G6787" s="63">
        <v>0</v>
      </c>
      <c r="H6787" s="63">
        <v>9.6</v>
      </c>
      <c r="I6787" s="98" t="str">
        <f>VLOOKUP(E6787, 'Program Data Extracts-Zip Codes'!R$52:W$5334, 6, FALSE)</f>
        <v>PGE</v>
      </c>
      <c r="J6787" s="98" t="str">
        <f>VLOOKUP(E6787, 'Program Data Extracts-Zip Codes'!R$52:W$5334, 4, FALSE)</f>
        <v>PGE</v>
      </c>
    </row>
    <row r="6788" spans="2:10" x14ac:dyDescent="0.25">
      <c r="B6788" s="63">
        <v>6081611100</v>
      </c>
      <c r="C6788" s="63">
        <v>5913</v>
      </c>
      <c r="D6788" s="63" t="s">
        <v>194</v>
      </c>
      <c r="E6788" s="96">
        <v>94061</v>
      </c>
      <c r="F6788" s="63">
        <v>5.2898605014169897</v>
      </c>
      <c r="G6788" s="63">
        <v>0</v>
      </c>
      <c r="H6788" s="63">
        <v>4.4000000000000004</v>
      </c>
      <c r="I6788" s="98" t="str">
        <f>VLOOKUP(E6788, 'Program Data Extracts-Zip Codes'!R$52:W$5334, 6, FALSE)</f>
        <v>PGE</v>
      </c>
      <c r="J6788" s="98" t="str">
        <f>VLOOKUP(E6788, 'Program Data Extracts-Zip Codes'!R$52:W$5334, 4, FALSE)</f>
        <v>PGE</v>
      </c>
    </row>
    <row r="6789" spans="2:10" x14ac:dyDescent="0.25">
      <c r="B6789" s="63">
        <v>6081609900</v>
      </c>
      <c r="C6789" s="63">
        <v>2944</v>
      </c>
      <c r="D6789" s="63" t="s">
        <v>194</v>
      </c>
      <c r="E6789" s="96">
        <v>94062</v>
      </c>
      <c r="F6789" s="63">
        <v>4.6574109608149596</v>
      </c>
      <c r="G6789" s="63">
        <v>0</v>
      </c>
      <c r="H6789" s="63">
        <v>11.9</v>
      </c>
      <c r="I6789" s="98" t="str">
        <f>VLOOKUP(E6789, 'Program Data Extracts-Zip Codes'!R$52:W$5334, 6, FALSE)</f>
        <v>PGE</v>
      </c>
      <c r="J6789" s="98" t="str">
        <f>VLOOKUP(E6789, 'Program Data Extracts-Zip Codes'!R$52:W$5334, 4, FALSE)</f>
        <v>PGE</v>
      </c>
    </row>
    <row r="6790" spans="2:10" x14ac:dyDescent="0.25">
      <c r="B6790" s="63">
        <v>6081610303</v>
      </c>
      <c r="C6790" s="63">
        <v>7336</v>
      </c>
      <c r="D6790" s="63" t="s">
        <v>194</v>
      </c>
      <c r="E6790" s="96">
        <v>94065</v>
      </c>
      <c r="F6790" s="63">
        <v>4.5808480051997504</v>
      </c>
      <c r="G6790" s="63">
        <v>0</v>
      </c>
      <c r="H6790" s="63">
        <v>4.5</v>
      </c>
      <c r="I6790" s="98" t="str">
        <f>VLOOKUP(E6790, 'Program Data Extracts-Zip Codes'!R$52:W$5334, 6, FALSE)</f>
        <v>PGE</v>
      </c>
      <c r="J6790" s="98" t="str">
        <f>VLOOKUP(E6790, 'Program Data Extracts-Zip Codes'!R$52:W$5334, 4, FALSE)</f>
        <v>PGE</v>
      </c>
    </row>
    <row r="6791" spans="2:10" x14ac:dyDescent="0.25">
      <c r="B6791" s="63">
        <v>6081609700</v>
      </c>
      <c r="C6791" s="63">
        <v>4386</v>
      </c>
      <c r="D6791" s="63" t="s">
        <v>194</v>
      </c>
      <c r="E6791" s="96">
        <v>94062</v>
      </c>
      <c r="F6791" s="63">
        <v>4.3613103256298302</v>
      </c>
      <c r="G6791" s="63">
        <v>0</v>
      </c>
      <c r="H6791" s="63">
        <v>9</v>
      </c>
      <c r="I6791" s="98" t="str">
        <f>VLOOKUP(E6791, 'Program Data Extracts-Zip Codes'!R$52:W$5334, 6, FALSE)</f>
        <v>PGE</v>
      </c>
      <c r="J6791" s="98" t="str">
        <f>VLOOKUP(E6791, 'Program Data Extracts-Zip Codes'!R$52:W$5334, 4, FALSE)</f>
        <v>PGE</v>
      </c>
    </row>
    <row r="6792" spans="2:10" x14ac:dyDescent="0.25">
      <c r="B6792" s="63">
        <v>6081609800</v>
      </c>
      <c r="C6792" s="63">
        <v>4492</v>
      </c>
      <c r="D6792" s="63" t="s">
        <v>194</v>
      </c>
      <c r="E6792" s="96">
        <v>94062</v>
      </c>
      <c r="F6792" s="63">
        <v>3.39704431580518</v>
      </c>
      <c r="G6792" s="63">
        <v>0</v>
      </c>
      <c r="H6792" s="63">
        <v>8.6999999999999993</v>
      </c>
      <c r="I6792" s="98" t="str">
        <f>VLOOKUP(E6792, 'Program Data Extracts-Zip Codes'!R$52:W$5334, 6, FALSE)</f>
        <v>PGE</v>
      </c>
      <c r="J6792" s="98" t="str">
        <f>VLOOKUP(E6792, 'Program Data Extracts-Zip Codes'!R$52:W$5334, 4, FALSE)</f>
        <v>PGE</v>
      </c>
    </row>
    <row r="6793" spans="2:10" x14ac:dyDescent="0.25">
      <c r="B6793" s="63">
        <v>6081604200</v>
      </c>
      <c r="C6793" s="63">
        <v>4170</v>
      </c>
      <c r="D6793" s="63" t="s">
        <v>194</v>
      </c>
      <c r="E6793" s="96">
        <v>94066</v>
      </c>
      <c r="F6793" s="63">
        <v>39.606410958276498</v>
      </c>
      <c r="G6793" s="63">
        <v>4170</v>
      </c>
      <c r="H6793" s="63">
        <v>23.1</v>
      </c>
      <c r="I6793" s="98" t="str">
        <f>VLOOKUP(E6793, 'Program Data Extracts-Zip Codes'!R$52:W$5334, 6, FALSE)</f>
        <v>PGE</v>
      </c>
      <c r="J6793" s="98" t="str">
        <f>VLOOKUP(E6793, 'Program Data Extracts-Zip Codes'!R$52:W$5334, 4, FALSE)</f>
        <v>PGE</v>
      </c>
    </row>
    <row r="6794" spans="2:10" x14ac:dyDescent="0.25">
      <c r="B6794" s="63">
        <v>6081604101</v>
      </c>
      <c r="C6794" s="63">
        <v>7993</v>
      </c>
      <c r="D6794" s="63" t="s">
        <v>194</v>
      </c>
      <c r="E6794" s="96">
        <v>94066</v>
      </c>
      <c r="F6794" s="63">
        <v>33.099698430622198</v>
      </c>
      <c r="G6794" s="63">
        <v>0</v>
      </c>
      <c r="H6794" s="63">
        <v>24.2</v>
      </c>
      <c r="I6794" s="98" t="str">
        <f>VLOOKUP(E6794, 'Program Data Extracts-Zip Codes'!R$52:W$5334, 6, FALSE)</f>
        <v>PGE</v>
      </c>
      <c r="J6794" s="98" t="str">
        <f>VLOOKUP(E6794, 'Program Data Extracts-Zip Codes'!R$52:W$5334, 4, FALSE)</f>
        <v>PGE</v>
      </c>
    </row>
    <row r="6795" spans="2:10" x14ac:dyDescent="0.25">
      <c r="B6795" s="63">
        <v>6081604102</v>
      </c>
      <c r="C6795" s="63">
        <v>2321</v>
      </c>
      <c r="D6795" s="63" t="s">
        <v>194</v>
      </c>
      <c r="E6795" s="96">
        <v>94066</v>
      </c>
      <c r="F6795" s="63">
        <v>26.7448380839949</v>
      </c>
      <c r="G6795" s="63">
        <v>0</v>
      </c>
      <c r="H6795" s="63">
        <v>21.8</v>
      </c>
      <c r="I6795" s="98" t="str">
        <f>VLOOKUP(E6795, 'Program Data Extracts-Zip Codes'!R$52:W$5334, 6, FALSE)</f>
        <v>PGE</v>
      </c>
      <c r="J6795" s="98" t="str">
        <f>VLOOKUP(E6795, 'Program Data Extracts-Zip Codes'!R$52:W$5334, 4, FALSE)</f>
        <v>PGE</v>
      </c>
    </row>
    <row r="6796" spans="2:10" x14ac:dyDescent="0.25">
      <c r="B6796" s="63">
        <v>6081603700</v>
      </c>
      <c r="C6796" s="63">
        <v>5430</v>
      </c>
      <c r="D6796" s="63" t="s">
        <v>194</v>
      </c>
      <c r="E6796" s="96">
        <v>94066</v>
      </c>
      <c r="F6796" s="63">
        <v>17.236224733454002</v>
      </c>
      <c r="G6796" s="63">
        <v>0</v>
      </c>
      <c r="H6796" s="63">
        <v>21</v>
      </c>
      <c r="I6796" s="98" t="str">
        <f>VLOOKUP(E6796, 'Program Data Extracts-Zip Codes'!R$52:W$5334, 6, FALSE)</f>
        <v>PGE</v>
      </c>
      <c r="J6796" s="98" t="str">
        <f>VLOOKUP(E6796, 'Program Data Extracts-Zip Codes'!R$52:W$5334, 4, FALSE)</f>
        <v>PGE</v>
      </c>
    </row>
    <row r="6797" spans="2:10" x14ac:dyDescent="0.25">
      <c r="B6797" s="63">
        <v>6081603900</v>
      </c>
      <c r="C6797" s="63">
        <v>5284</v>
      </c>
      <c r="D6797" s="63" t="s">
        <v>194</v>
      </c>
      <c r="E6797" s="96">
        <v>94066</v>
      </c>
      <c r="F6797" s="63">
        <v>15.977545784455501</v>
      </c>
      <c r="G6797" s="63">
        <v>0</v>
      </c>
      <c r="H6797" s="63">
        <v>13.1</v>
      </c>
      <c r="I6797" s="98" t="str">
        <f>VLOOKUP(E6797, 'Program Data Extracts-Zip Codes'!R$52:W$5334, 6, FALSE)</f>
        <v>PGE</v>
      </c>
      <c r="J6797" s="98" t="str">
        <f>VLOOKUP(E6797, 'Program Data Extracts-Zip Codes'!R$52:W$5334, 4, FALSE)</f>
        <v>PGE</v>
      </c>
    </row>
    <row r="6798" spans="2:10" x14ac:dyDescent="0.25">
      <c r="B6798" s="63">
        <v>6081603801</v>
      </c>
      <c r="C6798" s="63">
        <v>2242</v>
      </c>
      <c r="D6798" s="63" t="s">
        <v>194</v>
      </c>
      <c r="E6798" s="96">
        <v>94066</v>
      </c>
      <c r="F6798" s="63">
        <v>15.396835807492099</v>
      </c>
      <c r="G6798" s="63">
        <v>0</v>
      </c>
      <c r="H6798" s="63">
        <v>19</v>
      </c>
      <c r="I6798" s="98" t="str">
        <f>VLOOKUP(E6798, 'Program Data Extracts-Zip Codes'!R$52:W$5334, 6, FALSE)</f>
        <v>PGE</v>
      </c>
      <c r="J6798" s="98" t="str">
        <f>VLOOKUP(E6798, 'Program Data Extracts-Zip Codes'!R$52:W$5334, 4, FALSE)</f>
        <v>PGE</v>
      </c>
    </row>
    <row r="6799" spans="2:10" x14ac:dyDescent="0.25">
      <c r="B6799" s="63">
        <v>6081604000</v>
      </c>
      <c r="C6799" s="63">
        <v>3160</v>
      </c>
      <c r="D6799" s="63" t="s">
        <v>194</v>
      </c>
      <c r="E6799" s="96">
        <v>94066</v>
      </c>
      <c r="F6799" s="63">
        <v>14.020639796347799</v>
      </c>
      <c r="G6799" s="63">
        <v>0</v>
      </c>
      <c r="H6799" s="63">
        <v>12.2</v>
      </c>
      <c r="I6799" s="98" t="str">
        <f>VLOOKUP(E6799, 'Program Data Extracts-Zip Codes'!R$52:W$5334, 6, FALSE)</f>
        <v>PGE</v>
      </c>
      <c r="J6799" s="98" t="str">
        <f>VLOOKUP(E6799, 'Program Data Extracts-Zip Codes'!R$52:W$5334, 4, FALSE)</f>
        <v>PGE</v>
      </c>
    </row>
    <row r="6800" spans="2:10" x14ac:dyDescent="0.25">
      <c r="B6800" s="63">
        <v>6081603802</v>
      </c>
      <c r="C6800" s="63">
        <v>5056</v>
      </c>
      <c r="D6800" s="63" t="s">
        <v>194</v>
      </c>
      <c r="E6800" s="96">
        <v>94066</v>
      </c>
      <c r="F6800" s="63">
        <v>13.6785368028506</v>
      </c>
      <c r="G6800" s="63">
        <v>0</v>
      </c>
      <c r="H6800" s="63">
        <v>15.3</v>
      </c>
      <c r="I6800" s="98" t="str">
        <f>VLOOKUP(E6800, 'Program Data Extracts-Zip Codes'!R$52:W$5334, 6, FALSE)</f>
        <v>PGE</v>
      </c>
      <c r="J6800" s="98" t="str">
        <f>VLOOKUP(E6800, 'Program Data Extracts-Zip Codes'!R$52:W$5334, 4, FALSE)</f>
        <v>PGE</v>
      </c>
    </row>
    <row r="6801" spans="2:10" x14ac:dyDescent="0.25">
      <c r="B6801" s="63">
        <v>6081614000</v>
      </c>
      <c r="C6801" s="63">
        <v>5458</v>
      </c>
      <c r="D6801" s="63" t="s">
        <v>194</v>
      </c>
      <c r="E6801" s="96">
        <v>94066</v>
      </c>
      <c r="F6801" s="63">
        <v>12.0617324693368</v>
      </c>
      <c r="G6801" s="63">
        <v>0</v>
      </c>
      <c r="H6801" s="63">
        <v>12.6</v>
      </c>
      <c r="I6801" s="98" t="str">
        <f>VLOOKUP(E6801, 'Program Data Extracts-Zip Codes'!R$52:W$5334, 6, FALSE)</f>
        <v>PGE</v>
      </c>
      <c r="J6801" s="98" t="str">
        <f>VLOOKUP(E6801, 'Program Data Extracts-Zip Codes'!R$52:W$5334, 4, FALSE)</f>
        <v>PGE</v>
      </c>
    </row>
    <row r="6802" spans="2:10" x14ac:dyDescent="0.25">
      <c r="B6802" s="63">
        <v>6081609100</v>
      </c>
      <c r="C6802" s="63">
        <v>1525</v>
      </c>
      <c r="D6802" s="63" t="s">
        <v>194</v>
      </c>
      <c r="E6802" s="96">
        <v>94070</v>
      </c>
      <c r="F6802" s="63">
        <v>20.016879498076001</v>
      </c>
      <c r="G6802" s="63">
        <v>0</v>
      </c>
      <c r="H6802" s="63">
        <v>26.4</v>
      </c>
      <c r="I6802" s="98" t="str">
        <f>VLOOKUP(E6802, 'Program Data Extracts-Zip Codes'!R$52:W$5334, 6, FALSE)</f>
        <v>PGE</v>
      </c>
      <c r="J6802" s="98" t="str">
        <f>VLOOKUP(E6802, 'Program Data Extracts-Zip Codes'!R$52:W$5334, 4, FALSE)</f>
        <v>PGE</v>
      </c>
    </row>
    <row r="6803" spans="2:10" x14ac:dyDescent="0.25">
      <c r="B6803" s="63">
        <v>6081609202</v>
      </c>
      <c r="C6803" s="63">
        <v>3616</v>
      </c>
      <c r="D6803" s="63" t="s">
        <v>194</v>
      </c>
      <c r="E6803" s="96">
        <v>94070</v>
      </c>
      <c r="F6803" s="63">
        <v>14.618039818718501</v>
      </c>
      <c r="G6803" s="63">
        <v>0</v>
      </c>
      <c r="H6803" s="63">
        <v>20.5</v>
      </c>
      <c r="I6803" s="98" t="str">
        <f>VLOOKUP(E6803, 'Program Data Extracts-Zip Codes'!R$52:W$5334, 6, FALSE)</f>
        <v>PGE</v>
      </c>
      <c r="J6803" s="98" t="str">
        <f>VLOOKUP(E6803, 'Program Data Extracts-Zip Codes'!R$52:W$5334, 4, FALSE)</f>
        <v>PGE</v>
      </c>
    </row>
    <row r="6804" spans="2:10" x14ac:dyDescent="0.25">
      <c r="B6804" s="63">
        <v>6081609201</v>
      </c>
      <c r="C6804" s="63">
        <v>3574</v>
      </c>
      <c r="D6804" s="63" t="s">
        <v>194</v>
      </c>
      <c r="E6804" s="96">
        <v>94070</v>
      </c>
      <c r="F6804" s="63">
        <v>9.4643387634734601</v>
      </c>
      <c r="G6804" s="63">
        <v>0</v>
      </c>
      <c r="H6804" s="63">
        <v>11.8</v>
      </c>
      <c r="I6804" s="98" t="str">
        <f>VLOOKUP(E6804, 'Program Data Extracts-Zip Codes'!R$52:W$5334, 6, FALSE)</f>
        <v>PGE</v>
      </c>
      <c r="J6804" s="98" t="str">
        <f>VLOOKUP(E6804, 'Program Data Extracts-Zip Codes'!R$52:W$5334, 4, FALSE)</f>
        <v>PGE</v>
      </c>
    </row>
    <row r="6805" spans="2:10" x14ac:dyDescent="0.25">
      <c r="B6805" s="63">
        <v>6081609601</v>
      </c>
      <c r="C6805" s="63">
        <v>2944</v>
      </c>
      <c r="D6805" s="63" t="s">
        <v>194</v>
      </c>
      <c r="E6805" s="96">
        <v>94070</v>
      </c>
      <c r="F6805" s="63">
        <v>8.1258427623435896</v>
      </c>
      <c r="G6805" s="63">
        <v>0</v>
      </c>
      <c r="H6805" s="63">
        <v>17</v>
      </c>
      <c r="I6805" s="98" t="str">
        <f>VLOOKUP(E6805, 'Program Data Extracts-Zip Codes'!R$52:W$5334, 6, FALSE)</f>
        <v>PGE</v>
      </c>
      <c r="J6805" s="98" t="str">
        <f>VLOOKUP(E6805, 'Program Data Extracts-Zip Codes'!R$52:W$5334, 4, FALSE)</f>
        <v>PGE</v>
      </c>
    </row>
    <row r="6806" spans="2:10" x14ac:dyDescent="0.25">
      <c r="B6806" s="63">
        <v>6081609500</v>
      </c>
      <c r="C6806" s="63">
        <v>4829</v>
      </c>
      <c r="D6806" s="63" t="s">
        <v>194</v>
      </c>
      <c r="E6806" s="96">
        <v>94070</v>
      </c>
      <c r="F6806" s="63">
        <v>7.88044423878189</v>
      </c>
      <c r="G6806" s="63">
        <v>0</v>
      </c>
      <c r="H6806" s="63">
        <v>5.8</v>
      </c>
      <c r="I6806" s="98" t="str">
        <f>VLOOKUP(E6806, 'Program Data Extracts-Zip Codes'!R$52:W$5334, 6, FALSE)</f>
        <v>PGE</v>
      </c>
      <c r="J6806" s="98" t="str">
        <f>VLOOKUP(E6806, 'Program Data Extracts-Zip Codes'!R$52:W$5334, 4, FALSE)</f>
        <v>PGE</v>
      </c>
    </row>
    <row r="6807" spans="2:10" x14ac:dyDescent="0.25">
      <c r="B6807" s="63">
        <v>6081609300</v>
      </c>
      <c r="C6807" s="63">
        <v>3315</v>
      </c>
      <c r="D6807" s="63" t="s">
        <v>194</v>
      </c>
      <c r="E6807" s="96">
        <v>94070</v>
      </c>
      <c r="F6807" s="63">
        <v>6.0849652249594604</v>
      </c>
      <c r="G6807" s="63">
        <v>0</v>
      </c>
      <c r="H6807" s="63">
        <v>12</v>
      </c>
      <c r="I6807" s="98" t="str">
        <f>VLOOKUP(E6807, 'Program Data Extracts-Zip Codes'!R$52:W$5334, 6, FALSE)</f>
        <v>PGE</v>
      </c>
      <c r="J6807" s="98" t="str">
        <f>VLOOKUP(E6807, 'Program Data Extracts-Zip Codes'!R$52:W$5334, 4, FALSE)</f>
        <v>PGE</v>
      </c>
    </row>
    <row r="6808" spans="2:10" x14ac:dyDescent="0.25">
      <c r="B6808" s="63">
        <v>6081609603</v>
      </c>
      <c r="C6808" s="63">
        <v>5318</v>
      </c>
      <c r="D6808" s="63" t="s">
        <v>194</v>
      </c>
      <c r="E6808" s="96">
        <v>94070</v>
      </c>
      <c r="F6808" s="63">
        <v>5.7190935330790804</v>
      </c>
      <c r="G6808" s="63">
        <v>0</v>
      </c>
      <c r="H6808" s="63">
        <v>7</v>
      </c>
      <c r="I6808" s="98" t="str">
        <f>VLOOKUP(E6808, 'Program Data Extracts-Zip Codes'!R$52:W$5334, 6, FALSE)</f>
        <v>PGE</v>
      </c>
      <c r="J6808" s="98" t="str">
        <f>VLOOKUP(E6808, 'Program Data Extracts-Zip Codes'!R$52:W$5334, 4, FALSE)</f>
        <v>PGE</v>
      </c>
    </row>
    <row r="6809" spans="2:10" x14ac:dyDescent="0.25">
      <c r="B6809" s="63">
        <v>6081609400</v>
      </c>
      <c r="C6809" s="63">
        <v>3278</v>
      </c>
      <c r="D6809" s="63" t="s">
        <v>194</v>
      </c>
      <c r="E6809" s="96">
        <v>94070</v>
      </c>
      <c r="F6809" s="63">
        <v>4.6549938151597798</v>
      </c>
      <c r="G6809" s="63">
        <v>0</v>
      </c>
      <c r="H6809" s="63">
        <v>6.6</v>
      </c>
      <c r="I6809" s="98" t="str">
        <f>VLOOKUP(E6809, 'Program Data Extracts-Zip Codes'!R$52:W$5334, 6, FALSE)</f>
        <v>PGE</v>
      </c>
      <c r="J6809" s="98" t="str">
        <f>VLOOKUP(E6809, 'Program Data Extracts-Zip Codes'!R$52:W$5334, 4, FALSE)</f>
        <v>PGE</v>
      </c>
    </row>
    <row r="6810" spans="2:10" x14ac:dyDescent="0.25">
      <c r="B6810" s="63">
        <v>6081609602</v>
      </c>
      <c r="C6810" s="63">
        <v>1667</v>
      </c>
      <c r="D6810" s="63" t="s">
        <v>194</v>
      </c>
      <c r="E6810" s="96">
        <v>94070</v>
      </c>
      <c r="F6810" s="63">
        <v>2.6935459470621401</v>
      </c>
      <c r="G6810" s="63">
        <v>0</v>
      </c>
      <c r="H6810" s="63">
        <v>10.3</v>
      </c>
      <c r="I6810" s="98" t="str">
        <f>VLOOKUP(E6810, 'Program Data Extracts-Zip Codes'!R$52:W$5334, 6, FALSE)</f>
        <v>PGE</v>
      </c>
      <c r="J6810" s="98" t="str">
        <f>VLOOKUP(E6810, 'Program Data Extracts-Zip Codes'!R$52:W$5334, 4, FALSE)</f>
        <v>PGE</v>
      </c>
    </row>
    <row r="6811" spans="2:10" x14ac:dyDescent="0.25">
      <c r="B6811" s="63">
        <v>6081984300</v>
      </c>
      <c r="C6811" s="63">
        <v>0</v>
      </c>
      <c r="D6811" s="63" t="s">
        <v>194</v>
      </c>
      <c r="E6811" s="96">
        <v>94128</v>
      </c>
      <c r="F6811" s="63" t="s">
        <v>147</v>
      </c>
      <c r="G6811" s="63">
        <v>0</v>
      </c>
      <c r="H6811" s="63" t="s">
        <v>147</v>
      </c>
      <c r="I6811" s="98" t="str">
        <f>VLOOKUP(E6811, 'Program Data Extracts-Zip Codes'!R$52:W$5334, 6, FALSE)</f>
        <v>PGE</v>
      </c>
      <c r="J6811" s="98" t="str">
        <f>VLOOKUP(E6811, 'Program Data Extracts-Zip Codes'!R$52:W$5334, 4, FALSE)</f>
        <v>PGE</v>
      </c>
    </row>
    <row r="6812" spans="2:10" x14ac:dyDescent="0.25">
      <c r="B6812" s="63">
        <v>6081606200</v>
      </c>
      <c r="C6812" s="63">
        <v>8107</v>
      </c>
      <c r="D6812" s="63" t="s">
        <v>194</v>
      </c>
      <c r="E6812" s="96">
        <v>94401</v>
      </c>
      <c r="F6812" s="63">
        <v>31.422621389657301</v>
      </c>
      <c r="G6812" s="63">
        <v>0</v>
      </c>
      <c r="H6812" s="63">
        <v>41.7</v>
      </c>
      <c r="I6812" s="98" t="str">
        <f>VLOOKUP(E6812, 'Program Data Extracts-Zip Codes'!R$52:W$5334, 6, FALSE)</f>
        <v>PGE</v>
      </c>
      <c r="J6812" s="98" t="str">
        <f>VLOOKUP(E6812, 'Program Data Extracts-Zip Codes'!R$52:W$5334, 4, FALSE)</f>
        <v>PGE</v>
      </c>
    </row>
    <row r="6813" spans="2:10" x14ac:dyDescent="0.25">
      <c r="B6813" s="63">
        <v>6081607400</v>
      </c>
      <c r="C6813" s="63">
        <v>4451</v>
      </c>
      <c r="D6813" s="63" t="s">
        <v>194</v>
      </c>
      <c r="E6813" s="96">
        <v>94403</v>
      </c>
      <c r="F6813" s="63">
        <v>26.414802196203599</v>
      </c>
      <c r="G6813" s="63">
        <v>0</v>
      </c>
      <c r="H6813" s="63">
        <v>24.8</v>
      </c>
      <c r="I6813" s="98" t="str">
        <f>VLOOKUP(E6813, 'Program Data Extracts-Zip Codes'!R$52:W$5334, 6, FALSE)</f>
        <v>PGE</v>
      </c>
      <c r="J6813" s="98" t="str">
        <f>VLOOKUP(E6813, 'Program Data Extracts-Zip Codes'!R$52:W$5334, 4, FALSE)</f>
        <v>PGE</v>
      </c>
    </row>
    <row r="6814" spans="2:10" x14ac:dyDescent="0.25">
      <c r="B6814" s="63">
        <v>6081606000</v>
      </c>
      <c r="C6814" s="63">
        <v>4959</v>
      </c>
      <c r="D6814" s="63" t="s">
        <v>194</v>
      </c>
      <c r="E6814" s="96">
        <v>94401</v>
      </c>
      <c r="F6814" s="63">
        <v>24.952802130374</v>
      </c>
      <c r="G6814" s="63">
        <v>0</v>
      </c>
      <c r="H6814" s="63">
        <v>41.3</v>
      </c>
      <c r="I6814" s="98" t="str">
        <f>VLOOKUP(E6814, 'Program Data Extracts-Zip Codes'!R$52:W$5334, 6, FALSE)</f>
        <v>PGE</v>
      </c>
      <c r="J6814" s="98" t="str">
        <f>VLOOKUP(E6814, 'Program Data Extracts-Zip Codes'!R$52:W$5334, 4, FALSE)</f>
        <v>PGE</v>
      </c>
    </row>
    <row r="6815" spans="2:10" x14ac:dyDescent="0.25">
      <c r="B6815" s="63">
        <v>6081607701</v>
      </c>
      <c r="C6815" s="63">
        <v>3954</v>
      </c>
      <c r="D6815" s="63" t="s">
        <v>194</v>
      </c>
      <c r="E6815" s="96">
        <v>94401</v>
      </c>
      <c r="F6815" s="63">
        <v>24.617415869234801</v>
      </c>
      <c r="G6815" s="63">
        <v>0</v>
      </c>
      <c r="H6815" s="63">
        <v>42.5</v>
      </c>
      <c r="I6815" s="98" t="str">
        <f>VLOOKUP(E6815, 'Program Data Extracts-Zip Codes'!R$52:W$5334, 6, FALSE)</f>
        <v>PGE</v>
      </c>
      <c r="J6815" s="98" t="str">
        <f>VLOOKUP(E6815, 'Program Data Extracts-Zip Codes'!R$52:W$5334, 4, FALSE)</f>
        <v>PGE</v>
      </c>
    </row>
    <row r="6816" spans="2:10" x14ac:dyDescent="0.25">
      <c r="B6816" s="63">
        <v>6081606100</v>
      </c>
      <c r="C6816" s="63">
        <v>4246</v>
      </c>
      <c r="D6816" s="63" t="s">
        <v>194</v>
      </c>
      <c r="E6816" s="96">
        <v>94401</v>
      </c>
      <c r="F6816" s="63">
        <v>22.789666450495901</v>
      </c>
      <c r="G6816" s="63">
        <v>0</v>
      </c>
      <c r="H6816" s="63">
        <v>33.5</v>
      </c>
      <c r="I6816" s="98" t="str">
        <f>VLOOKUP(E6816, 'Program Data Extracts-Zip Codes'!R$52:W$5334, 6, FALSE)</f>
        <v>PGE</v>
      </c>
      <c r="J6816" s="98" t="str">
        <f>VLOOKUP(E6816, 'Program Data Extracts-Zip Codes'!R$52:W$5334, 4, FALSE)</f>
        <v>PGE</v>
      </c>
    </row>
    <row r="6817" spans="2:10" x14ac:dyDescent="0.25">
      <c r="B6817" s="63">
        <v>6081607600</v>
      </c>
      <c r="C6817" s="63">
        <v>3342</v>
      </c>
      <c r="D6817" s="63" t="s">
        <v>194</v>
      </c>
      <c r="E6817" s="96">
        <v>94402</v>
      </c>
      <c r="F6817" s="63">
        <v>21.6333901067092</v>
      </c>
      <c r="G6817" s="63">
        <v>0</v>
      </c>
      <c r="H6817" s="63">
        <v>24.4</v>
      </c>
      <c r="I6817" s="98" t="str">
        <f>VLOOKUP(E6817, 'Program Data Extracts-Zip Codes'!R$52:W$5334, 6, FALSE)</f>
        <v>PGE</v>
      </c>
      <c r="J6817" s="98" t="str">
        <f>VLOOKUP(E6817, 'Program Data Extracts-Zip Codes'!R$52:W$5334, 4, FALSE)</f>
        <v>PGE</v>
      </c>
    </row>
    <row r="6818" spans="2:10" x14ac:dyDescent="0.25">
      <c r="B6818" s="63">
        <v>6081606300</v>
      </c>
      <c r="C6818" s="63">
        <v>4073</v>
      </c>
      <c r="D6818" s="63" t="s">
        <v>194</v>
      </c>
      <c r="E6818" s="96">
        <v>94402</v>
      </c>
      <c r="F6818" s="63">
        <v>21.503470415828499</v>
      </c>
      <c r="G6818" s="63">
        <v>0</v>
      </c>
      <c r="H6818" s="63">
        <v>23.3</v>
      </c>
      <c r="I6818" s="98" t="str">
        <f>VLOOKUP(E6818, 'Program Data Extracts-Zip Codes'!R$52:W$5334, 6, FALSE)</f>
        <v>PGE</v>
      </c>
      <c r="J6818" s="98" t="str">
        <f>VLOOKUP(E6818, 'Program Data Extracts-Zip Codes'!R$52:W$5334, 4, FALSE)</f>
        <v>PGE</v>
      </c>
    </row>
    <row r="6819" spans="2:10" x14ac:dyDescent="0.25">
      <c r="B6819" s="63">
        <v>6081607702</v>
      </c>
      <c r="C6819" s="63">
        <v>2859</v>
      </c>
      <c r="D6819" s="63" t="s">
        <v>194</v>
      </c>
      <c r="E6819" s="96">
        <v>94401</v>
      </c>
      <c r="F6819" s="63">
        <v>20.5228961522009</v>
      </c>
      <c r="G6819" s="63">
        <v>0</v>
      </c>
      <c r="H6819" s="63">
        <v>19.100000000000001</v>
      </c>
      <c r="I6819" s="98" t="str">
        <f>VLOOKUP(E6819, 'Program Data Extracts-Zip Codes'!R$52:W$5334, 6, FALSE)</f>
        <v>PGE</v>
      </c>
      <c r="J6819" s="98" t="str">
        <f>VLOOKUP(E6819, 'Program Data Extracts-Zip Codes'!R$52:W$5334, 4, FALSE)</f>
        <v>PGE</v>
      </c>
    </row>
    <row r="6820" spans="2:10" x14ac:dyDescent="0.25">
      <c r="B6820" s="63">
        <v>6081607500</v>
      </c>
      <c r="C6820" s="63">
        <v>3636</v>
      </c>
      <c r="D6820" s="63" t="s">
        <v>194</v>
      </c>
      <c r="E6820" s="96">
        <v>94403</v>
      </c>
      <c r="F6820" s="63">
        <v>19.613998094690899</v>
      </c>
      <c r="G6820" s="63">
        <v>0</v>
      </c>
      <c r="H6820" s="63">
        <v>14.5</v>
      </c>
      <c r="I6820" s="98" t="str">
        <f>VLOOKUP(E6820, 'Program Data Extracts-Zip Codes'!R$52:W$5334, 6, FALSE)</f>
        <v>PGE</v>
      </c>
      <c r="J6820" s="98" t="str">
        <f>VLOOKUP(E6820, 'Program Data Extracts-Zip Codes'!R$52:W$5334, 4, FALSE)</f>
        <v>PGE</v>
      </c>
    </row>
    <row r="6821" spans="2:10" x14ac:dyDescent="0.25">
      <c r="B6821" s="63">
        <v>6081606600</v>
      </c>
      <c r="C6821" s="63">
        <v>3703</v>
      </c>
      <c r="D6821" s="63" t="s">
        <v>194</v>
      </c>
      <c r="E6821" s="96">
        <v>94402</v>
      </c>
      <c r="F6821" s="63">
        <v>17.322667535318502</v>
      </c>
      <c r="G6821" s="63">
        <v>0</v>
      </c>
      <c r="H6821" s="63">
        <v>18.100000000000001</v>
      </c>
      <c r="I6821" s="98" t="str">
        <f>VLOOKUP(E6821, 'Program Data Extracts-Zip Codes'!R$52:W$5334, 6, FALSE)</f>
        <v>PGE</v>
      </c>
      <c r="J6821" s="98" t="str">
        <f>VLOOKUP(E6821, 'Program Data Extracts-Zip Codes'!R$52:W$5334, 4, FALSE)</f>
        <v>PGE</v>
      </c>
    </row>
    <row r="6822" spans="2:10" x14ac:dyDescent="0.25">
      <c r="B6822" s="63">
        <v>6081605900</v>
      </c>
      <c r="C6822" s="63">
        <v>5579</v>
      </c>
      <c r="D6822" s="63" t="s">
        <v>194</v>
      </c>
      <c r="E6822" s="96">
        <v>94401</v>
      </c>
      <c r="F6822" s="63">
        <v>17.188025506458199</v>
      </c>
      <c r="G6822" s="63">
        <v>0</v>
      </c>
      <c r="H6822" s="63">
        <v>25.6</v>
      </c>
      <c r="I6822" s="98" t="str">
        <f>VLOOKUP(E6822, 'Program Data Extracts-Zip Codes'!R$52:W$5334, 6, FALSE)</f>
        <v>PGE</v>
      </c>
      <c r="J6822" s="98" t="str">
        <f>VLOOKUP(E6822, 'Program Data Extracts-Zip Codes'!R$52:W$5334, 4, FALSE)</f>
        <v>PGE</v>
      </c>
    </row>
    <row r="6823" spans="2:10" x14ac:dyDescent="0.25">
      <c r="B6823" s="63">
        <v>6081607300</v>
      </c>
      <c r="C6823" s="63">
        <v>3529</v>
      </c>
      <c r="D6823" s="63" t="s">
        <v>194</v>
      </c>
      <c r="E6823" s="96">
        <v>94403</v>
      </c>
      <c r="F6823" s="63">
        <v>14.545899492336201</v>
      </c>
      <c r="G6823" s="63">
        <v>0</v>
      </c>
      <c r="H6823" s="63">
        <v>11.4</v>
      </c>
      <c r="I6823" s="98" t="str">
        <f>VLOOKUP(E6823, 'Program Data Extracts-Zip Codes'!R$52:W$5334, 6, FALSE)</f>
        <v>PGE</v>
      </c>
      <c r="J6823" s="98" t="str">
        <f>VLOOKUP(E6823, 'Program Data Extracts-Zip Codes'!R$52:W$5334, 4, FALSE)</f>
        <v>PGE</v>
      </c>
    </row>
    <row r="6824" spans="2:10" x14ac:dyDescent="0.25">
      <c r="B6824" s="63">
        <v>6081608501</v>
      </c>
      <c r="C6824" s="63">
        <v>4829</v>
      </c>
      <c r="D6824" s="63" t="s">
        <v>194</v>
      </c>
      <c r="E6824" s="96">
        <v>94403</v>
      </c>
      <c r="F6824" s="63">
        <v>14.1543111438388</v>
      </c>
      <c r="G6824" s="63">
        <v>0</v>
      </c>
      <c r="H6824" s="63">
        <v>15.8</v>
      </c>
      <c r="I6824" s="98" t="str">
        <f>VLOOKUP(E6824, 'Program Data Extracts-Zip Codes'!R$52:W$5334, 6, FALSE)</f>
        <v>PGE</v>
      </c>
      <c r="J6824" s="98" t="str">
        <f>VLOOKUP(E6824, 'Program Data Extracts-Zip Codes'!R$52:W$5334, 4, FALSE)</f>
        <v>PGE</v>
      </c>
    </row>
    <row r="6825" spans="2:10" x14ac:dyDescent="0.25">
      <c r="B6825" s="63">
        <v>6081607800</v>
      </c>
      <c r="C6825" s="63">
        <v>3160</v>
      </c>
      <c r="D6825" s="63" t="s">
        <v>194</v>
      </c>
      <c r="E6825" s="96">
        <v>94403</v>
      </c>
      <c r="F6825" s="63">
        <v>14.038952542559599</v>
      </c>
      <c r="G6825" s="63">
        <v>0</v>
      </c>
      <c r="H6825" s="63">
        <v>17.2</v>
      </c>
      <c r="I6825" s="98" t="str">
        <f>VLOOKUP(E6825, 'Program Data Extracts-Zip Codes'!R$52:W$5334, 6, FALSE)</f>
        <v>PGE</v>
      </c>
      <c r="J6825" s="98" t="str">
        <f>VLOOKUP(E6825, 'Program Data Extracts-Zip Codes'!R$52:W$5334, 4, FALSE)</f>
        <v>PGE</v>
      </c>
    </row>
    <row r="6826" spans="2:10" x14ac:dyDescent="0.25">
      <c r="B6826" s="63">
        <v>6081608004</v>
      </c>
      <c r="C6826" s="63">
        <v>6521</v>
      </c>
      <c r="D6826" s="63" t="s">
        <v>194</v>
      </c>
      <c r="E6826" s="96">
        <v>94404</v>
      </c>
      <c r="F6826" s="63">
        <v>13.794162747123</v>
      </c>
      <c r="G6826" s="63">
        <v>0</v>
      </c>
      <c r="H6826" s="63">
        <v>7.8</v>
      </c>
      <c r="I6826" s="98" t="str">
        <f>VLOOKUP(E6826, 'Program Data Extracts-Zip Codes'!R$52:W$5334, 6, FALSE)</f>
        <v>PGE</v>
      </c>
      <c r="J6826" s="98" t="str">
        <f>VLOOKUP(E6826, 'Program Data Extracts-Zip Codes'!R$52:W$5334, 4, FALSE)</f>
        <v>PGE</v>
      </c>
    </row>
    <row r="6827" spans="2:10" x14ac:dyDescent="0.25">
      <c r="B6827" s="63">
        <v>6081608400</v>
      </c>
      <c r="C6827" s="63">
        <v>5546</v>
      </c>
      <c r="D6827" s="63" t="s">
        <v>194</v>
      </c>
      <c r="E6827" s="96">
        <v>94403</v>
      </c>
      <c r="F6827" s="63">
        <v>13.0609659137951</v>
      </c>
      <c r="G6827" s="63">
        <v>0</v>
      </c>
      <c r="H6827" s="63">
        <v>16</v>
      </c>
      <c r="I6827" s="98" t="str">
        <f>VLOOKUP(E6827, 'Program Data Extracts-Zip Codes'!R$52:W$5334, 6, FALSE)</f>
        <v>PGE</v>
      </c>
      <c r="J6827" s="98" t="str">
        <f>VLOOKUP(E6827, 'Program Data Extracts-Zip Codes'!R$52:W$5334, 4, FALSE)</f>
        <v>PGE</v>
      </c>
    </row>
    <row r="6828" spans="2:10" x14ac:dyDescent="0.25">
      <c r="B6828" s="63">
        <v>6081607200</v>
      </c>
      <c r="C6828" s="63">
        <v>4197</v>
      </c>
      <c r="D6828" s="63" t="s">
        <v>194</v>
      </c>
      <c r="E6828" s="96">
        <v>94403</v>
      </c>
      <c r="F6828" s="63">
        <v>12.3278134577888</v>
      </c>
      <c r="G6828" s="63">
        <v>0</v>
      </c>
      <c r="H6828" s="63">
        <v>15.1</v>
      </c>
      <c r="I6828" s="98" t="str">
        <f>VLOOKUP(E6828, 'Program Data Extracts-Zip Codes'!R$52:W$5334, 6, FALSE)</f>
        <v>PGE</v>
      </c>
      <c r="J6828" s="98" t="str">
        <f>VLOOKUP(E6828, 'Program Data Extracts-Zip Codes'!R$52:W$5334, 4, FALSE)</f>
        <v>PGE</v>
      </c>
    </row>
    <row r="6829" spans="2:10" x14ac:dyDescent="0.25">
      <c r="B6829" s="63">
        <v>6081607900</v>
      </c>
      <c r="C6829" s="63">
        <v>3182</v>
      </c>
      <c r="D6829" s="63" t="s">
        <v>194</v>
      </c>
      <c r="E6829" s="96">
        <v>94404</v>
      </c>
      <c r="F6829" s="63">
        <v>12.0925444139866</v>
      </c>
      <c r="G6829" s="63">
        <v>0</v>
      </c>
      <c r="H6829" s="63">
        <v>11.8</v>
      </c>
      <c r="I6829" s="98" t="str">
        <f>VLOOKUP(E6829, 'Program Data Extracts-Zip Codes'!R$52:W$5334, 6, FALSE)</f>
        <v>PGE</v>
      </c>
      <c r="J6829" s="98" t="str">
        <f>VLOOKUP(E6829, 'Program Data Extracts-Zip Codes'!R$52:W$5334, 4, FALSE)</f>
        <v>PGE</v>
      </c>
    </row>
    <row r="6830" spans="2:10" x14ac:dyDescent="0.25">
      <c r="B6830" s="63">
        <v>6081608200</v>
      </c>
      <c r="C6830" s="63">
        <v>3614</v>
      </c>
      <c r="D6830" s="63" t="s">
        <v>194</v>
      </c>
      <c r="E6830" s="96">
        <v>94404</v>
      </c>
      <c r="F6830" s="63">
        <v>11.9908580710556</v>
      </c>
      <c r="G6830" s="63">
        <v>0</v>
      </c>
      <c r="H6830" s="63">
        <v>10.199999999999999</v>
      </c>
      <c r="I6830" s="98" t="str">
        <f>VLOOKUP(E6830, 'Program Data Extracts-Zip Codes'!R$52:W$5334, 6, FALSE)</f>
        <v>PGE</v>
      </c>
      <c r="J6830" s="98" t="str">
        <f>VLOOKUP(E6830, 'Program Data Extracts-Zip Codes'!R$52:W$5334, 4, FALSE)</f>
        <v>PGE</v>
      </c>
    </row>
    <row r="6831" spans="2:10" x14ac:dyDescent="0.25">
      <c r="B6831" s="63">
        <v>6081608502</v>
      </c>
      <c r="C6831" s="63">
        <v>2637</v>
      </c>
      <c r="D6831" s="63" t="s">
        <v>194</v>
      </c>
      <c r="E6831" s="96">
        <v>94403</v>
      </c>
      <c r="F6831" s="63">
        <v>11.4856966713061</v>
      </c>
      <c r="G6831" s="63">
        <v>0</v>
      </c>
      <c r="H6831" s="63">
        <v>13.5</v>
      </c>
      <c r="I6831" s="98" t="str">
        <f>VLOOKUP(E6831, 'Program Data Extracts-Zip Codes'!R$52:W$5334, 6, FALSE)</f>
        <v>PGE</v>
      </c>
      <c r="J6831" s="98" t="str">
        <f>VLOOKUP(E6831, 'Program Data Extracts-Zip Codes'!R$52:W$5334, 4, FALSE)</f>
        <v>PGE</v>
      </c>
    </row>
    <row r="6832" spans="2:10" x14ac:dyDescent="0.25">
      <c r="B6832" s="63">
        <v>6081606800</v>
      </c>
      <c r="C6832" s="63">
        <v>3234</v>
      </c>
      <c r="D6832" s="63" t="s">
        <v>194</v>
      </c>
      <c r="E6832" s="96">
        <v>94402</v>
      </c>
      <c r="F6832" s="63">
        <v>10.531490738058199</v>
      </c>
      <c r="G6832" s="63">
        <v>0</v>
      </c>
      <c r="H6832" s="63">
        <v>6</v>
      </c>
      <c r="I6832" s="98" t="str">
        <f>VLOOKUP(E6832, 'Program Data Extracts-Zip Codes'!R$52:W$5334, 6, FALSE)</f>
        <v>PGE</v>
      </c>
      <c r="J6832" s="98" t="str">
        <f>VLOOKUP(E6832, 'Program Data Extracts-Zip Codes'!R$52:W$5334, 4, FALSE)</f>
        <v>PGE</v>
      </c>
    </row>
    <row r="6833" spans="2:10" x14ac:dyDescent="0.25">
      <c r="B6833" s="63">
        <v>6081608100</v>
      </c>
      <c r="C6833" s="63">
        <v>3523</v>
      </c>
      <c r="D6833" s="63" t="s">
        <v>194</v>
      </c>
      <c r="E6833" s="96">
        <v>94404</v>
      </c>
      <c r="F6833" s="63">
        <v>10.3465252103152</v>
      </c>
      <c r="G6833" s="63">
        <v>0</v>
      </c>
      <c r="H6833" s="63">
        <v>7</v>
      </c>
      <c r="I6833" s="98" t="str">
        <f>VLOOKUP(E6833, 'Program Data Extracts-Zip Codes'!R$52:W$5334, 6, FALSE)</f>
        <v>PGE</v>
      </c>
      <c r="J6833" s="98" t="str">
        <f>VLOOKUP(E6833, 'Program Data Extracts-Zip Codes'!R$52:W$5334, 4, FALSE)</f>
        <v>PGE</v>
      </c>
    </row>
    <row r="6834" spans="2:10" x14ac:dyDescent="0.25">
      <c r="B6834" s="63">
        <v>6081606700</v>
      </c>
      <c r="C6834" s="63">
        <v>2348</v>
      </c>
      <c r="D6834" s="63" t="s">
        <v>194</v>
      </c>
      <c r="E6834" s="96">
        <v>94403</v>
      </c>
      <c r="F6834" s="63">
        <v>9.9216778639691796</v>
      </c>
      <c r="G6834" s="63">
        <v>0</v>
      </c>
      <c r="H6834" s="63">
        <v>5.2</v>
      </c>
      <c r="I6834" s="98" t="str">
        <f>VLOOKUP(E6834, 'Program Data Extracts-Zip Codes'!R$52:W$5334, 6, FALSE)</f>
        <v>PGE</v>
      </c>
      <c r="J6834" s="98" t="str">
        <f>VLOOKUP(E6834, 'Program Data Extracts-Zip Codes'!R$52:W$5334, 4, FALSE)</f>
        <v>PGE</v>
      </c>
    </row>
    <row r="6835" spans="2:10" x14ac:dyDescent="0.25">
      <c r="B6835" s="63">
        <v>6081606500</v>
      </c>
      <c r="C6835" s="63">
        <v>3613</v>
      </c>
      <c r="D6835" s="63" t="s">
        <v>194</v>
      </c>
      <c r="E6835" s="96">
        <v>94402</v>
      </c>
      <c r="F6835" s="63">
        <v>9.4881526167953396</v>
      </c>
      <c r="G6835" s="63">
        <v>0</v>
      </c>
      <c r="H6835" s="63">
        <v>8</v>
      </c>
      <c r="I6835" s="98" t="str">
        <f>VLOOKUP(E6835, 'Program Data Extracts-Zip Codes'!R$52:W$5334, 6, FALSE)</f>
        <v>PGE</v>
      </c>
      <c r="J6835" s="98" t="str">
        <f>VLOOKUP(E6835, 'Program Data Extracts-Zip Codes'!R$52:W$5334, 4, FALSE)</f>
        <v>PGE</v>
      </c>
    </row>
    <row r="6836" spans="2:10" x14ac:dyDescent="0.25">
      <c r="B6836" s="63">
        <v>6081606400</v>
      </c>
      <c r="C6836" s="63">
        <v>4820</v>
      </c>
      <c r="D6836" s="63" t="s">
        <v>194</v>
      </c>
      <c r="E6836" s="96">
        <v>94402</v>
      </c>
      <c r="F6836" s="63">
        <v>8.9961118182085098</v>
      </c>
      <c r="G6836" s="63">
        <v>0</v>
      </c>
      <c r="H6836" s="63">
        <v>16.3</v>
      </c>
      <c r="I6836" s="98" t="str">
        <f>VLOOKUP(E6836, 'Program Data Extracts-Zip Codes'!R$52:W$5334, 6, FALSE)</f>
        <v>PGE</v>
      </c>
      <c r="J6836" s="98" t="str">
        <f>VLOOKUP(E6836, 'Program Data Extracts-Zip Codes'!R$52:W$5334, 4, FALSE)</f>
        <v>PGE</v>
      </c>
    </row>
    <row r="6837" spans="2:10" x14ac:dyDescent="0.25">
      <c r="B6837" s="63">
        <v>6081608002</v>
      </c>
      <c r="C6837" s="63">
        <v>3517</v>
      </c>
      <c r="D6837" s="63" t="s">
        <v>194</v>
      </c>
      <c r="E6837" s="96">
        <v>94404</v>
      </c>
      <c r="F6837" s="63">
        <v>8.7937651955391196</v>
      </c>
      <c r="G6837" s="63">
        <v>0</v>
      </c>
      <c r="H6837" s="63">
        <v>2.7</v>
      </c>
      <c r="I6837" s="98" t="str">
        <f>VLOOKUP(E6837, 'Program Data Extracts-Zip Codes'!R$52:W$5334, 6, FALSE)</f>
        <v>PGE</v>
      </c>
      <c r="J6837" s="98" t="str">
        <f>VLOOKUP(E6837, 'Program Data Extracts-Zip Codes'!R$52:W$5334, 4, FALSE)</f>
        <v>PGE</v>
      </c>
    </row>
    <row r="6838" spans="2:10" x14ac:dyDescent="0.25">
      <c r="B6838" s="63">
        <v>6081607000</v>
      </c>
      <c r="C6838" s="63">
        <v>3241</v>
      </c>
      <c r="D6838" s="63" t="s">
        <v>194</v>
      </c>
      <c r="E6838" s="96">
        <v>94403</v>
      </c>
      <c r="F6838" s="63">
        <v>8.6790752580386705</v>
      </c>
      <c r="G6838" s="63">
        <v>0</v>
      </c>
      <c r="H6838" s="63">
        <v>11.8</v>
      </c>
      <c r="I6838" s="98" t="str">
        <f>VLOOKUP(E6838, 'Program Data Extracts-Zip Codes'!R$52:W$5334, 6, FALSE)</f>
        <v>PGE</v>
      </c>
      <c r="J6838" s="98" t="str">
        <f>VLOOKUP(E6838, 'Program Data Extracts-Zip Codes'!R$52:W$5334, 4, FALSE)</f>
        <v>PGE</v>
      </c>
    </row>
    <row r="6839" spans="2:10" x14ac:dyDescent="0.25">
      <c r="B6839" s="63">
        <v>6081608013</v>
      </c>
      <c r="C6839" s="63">
        <v>4049</v>
      </c>
      <c r="D6839" s="63" t="s">
        <v>194</v>
      </c>
      <c r="E6839" s="96">
        <v>94404</v>
      </c>
      <c r="F6839" s="63">
        <v>7.8273362287896298</v>
      </c>
      <c r="G6839" s="63">
        <v>0</v>
      </c>
      <c r="H6839" s="63">
        <v>15.8</v>
      </c>
      <c r="I6839" s="98" t="str">
        <f>VLOOKUP(E6839, 'Program Data Extracts-Zip Codes'!R$52:W$5334, 6, FALSE)</f>
        <v>PGE</v>
      </c>
      <c r="J6839" s="98" t="str">
        <f>VLOOKUP(E6839, 'Program Data Extracts-Zip Codes'!R$52:W$5334, 4, FALSE)</f>
        <v>PGE</v>
      </c>
    </row>
    <row r="6840" spans="2:10" x14ac:dyDescent="0.25">
      <c r="B6840" s="63">
        <v>6081606900</v>
      </c>
      <c r="C6840" s="63">
        <v>2470</v>
      </c>
      <c r="D6840" s="63" t="s">
        <v>194</v>
      </c>
      <c r="E6840" s="96">
        <v>94402</v>
      </c>
      <c r="F6840" s="63">
        <v>7.71868433537235</v>
      </c>
      <c r="G6840" s="63">
        <v>0</v>
      </c>
      <c r="H6840" s="63">
        <v>13.3</v>
      </c>
      <c r="I6840" s="98" t="str">
        <f>VLOOKUP(E6840, 'Program Data Extracts-Zip Codes'!R$52:W$5334, 6, FALSE)</f>
        <v>PGE</v>
      </c>
      <c r="J6840" s="98" t="str">
        <f>VLOOKUP(E6840, 'Program Data Extracts-Zip Codes'!R$52:W$5334, 4, FALSE)</f>
        <v>PGE</v>
      </c>
    </row>
    <row r="6841" spans="2:10" x14ac:dyDescent="0.25">
      <c r="B6841" s="63">
        <v>6081607100</v>
      </c>
      <c r="C6841" s="63">
        <v>2879</v>
      </c>
      <c r="D6841" s="63" t="s">
        <v>194</v>
      </c>
      <c r="E6841" s="96">
        <v>94403</v>
      </c>
      <c r="F6841" s="63">
        <v>7.5075425237553404</v>
      </c>
      <c r="G6841" s="63">
        <v>0</v>
      </c>
      <c r="H6841" s="63">
        <v>8.5</v>
      </c>
      <c r="I6841" s="98" t="str">
        <f>VLOOKUP(E6841, 'Program Data Extracts-Zip Codes'!R$52:W$5334, 6, FALSE)</f>
        <v>PGE</v>
      </c>
      <c r="J6841" s="98" t="str">
        <f>VLOOKUP(E6841, 'Program Data Extracts-Zip Codes'!R$52:W$5334, 4, FALSE)</f>
        <v>PGE</v>
      </c>
    </row>
    <row r="6842" spans="2:10" x14ac:dyDescent="0.25">
      <c r="B6842" s="63">
        <v>6081608023</v>
      </c>
      <c r="C6842" s="63">
        <v>2549</v>
      </c>
      <c r="D6842" s="63" t="s">
        <v>194</v>
      </c>
      <c r="E6842" s="96">
        <v>94404</v>
      </c>
      <c r="F6842" s="63">
        <v>6.8953133969775404</v>
      </c>
      <c r="G6842" s="63">
        <v>0</v>
      </c>
      <c r="H6842" s="63">
        <v>7.8</v>
      </c>
      <c r="I6842" s="98" t="str">
        <f>VLOOKUP(E6842, 'Program Data Extracts-Zip Codes'!R$52:W$5334, 6, FALSE)</f>
        <v>PGE</v>
      </c>
      <c r="J6842" s="98" t="str">
        <f>VLOOKUP(E6842, 'Program Data Extracts-Zip Codes'!R$52:W$5334, 4, FALSE)</f>
        <v>PGE</v>
      </c>
    </row>
    <row r="6843" spans="2:10" x14ac:dyDescent="0.25">
      <c r="B6843" s="63">
        <v>6081608300</v>
      </c>
      <c r="C6843" s="63">
        <v>3401</v>
      </c>
      <c r="D6843" s="63" t="s">
        <v>194</v>
      </c>
      <c r="E6843" s="96">
        <v>94404</v>
      </c>
      <c r="F6843" s="63">
        <v>6.8374913777998803</v>
      </c>
      <c r="G6843" s="63">
        <v>0</v>
      </c>
      <c r="H6843" s="63">
        <v>6.9</v>
      </c>
      <c r="I6843" s="98" t="str">
        <f>VLOOKUP(E6843, 'Program Data Extracts-Zip Codes'!R$52:W$5334, 6, FALSE)</f>
        <v>PGE</v>
      </c>
      <c r="J6843" s="98" t="str">
        <f>VLOOKUP(E6843, 'Program Data Extracts-Zip Codes'!R$52:W$5334, 4, FALSE)</f>
        <v>PGE</v>
      </c>
    </row>
    <row r="6844" spans="2:10" x14ac:dyDescent="0.25">
      <c r="B6844" s="63">
        <v>6081608001</v>
      </c>
      <c r="C6844" s="63">
        <v>3393</v>
      </c>
      <c r="D6844" s="63" t="s">
        <v>194</v>
      </c>
      <c r="E6844" s="96">
        <v>94404</v>
      </c>
      <c r="F6844" s="63">
        <v>6.5803214252693998</v>
      </c>
      <c r="G6844" s="63">
        <v>0</v>
      </c>
      <c r="H6844" s="63">
        <v>10.6</v>
      </c>
      <c r="I6844" s="98" t="str">
        <f>VLOOKUP(E6844, 'Program Data Extracts-Zip Codes'!R$52:W$5334, 6, FALSE)</f>
        <v>PGE</v>
      </c>
      <c r="J6844" s="98" t="str">
        <f>VLOOKUP(E6844, 'Program Data Extracts-Zip Codes'!R$52:W$5334, 4, FALSE)</f>
        <v>PGE</v>
      </c>
    </row>
    <row r="6845" spans="2:10" x14ac:dyDescent="0.25">
      <c r="B6845" s="63">
        <v>6081605800</v>
      </c>
      <c r="C6845" s="63">
        <v>2640</v>
      </c>
      <c r="D6845" s="63" t="s">
        <v>194</v>
      </c>
      <c r="E6845" s="96">
        <v>94402</v>
      </c>
      <c r="F6845" s="63">
        <v>3.2428670107586099</v>
      </c>
      <c r="G6845" s="63">
        <v>0</v>
      </c>
      <c r="H6845" s="63">
        <v>5.2</v>
      </c>
      <c r="I6845" s="98" t="str">
        <f>VLOOKUP(E6845, 'Program Data Extracts-Zip Codes'!R$52:W$5334, 6, FALSE)</f>
        <v>PGE</v>
      </c>
      <c r="J6845" s="98" t="str">
        <f>VLOOKUP(E6845, 'Program Data Extracts-Zip Codes'!R$52:W$5334, 4, FALSE)</f>
        <v>PGE</v>
      </c>
    </row>
    <row r="6846" spans="2:10" x14ac:dyDescent="0.25">
      <c r="B6846" s="63">
        <v>6081602300</v>
      </c>
      <c r="C6846" s="63">
        <v>3753</v>
      </c>
      <c r="D6846" s="63" t="s">
        <v>194</v>
      </c>
      <c r="E6846" s="96">
        <v>94080</v>
      </c>
      <c r="F6846" s="63">
        <v>43.532473708152601</v>
      </c>
      <c r="G6846" s="63">
        <v>3753</v>
      </c>
      <c r="H6846" s="63">
        <v>24.3</v>
      </c>
      <c r="I6846" s="98" t="str">
        <f>VLOOKUP(E6846, 'Program Data Extracts-Zip Codes'!R$52:W$5334, 6, FALSE)</f>
        <v>PGE</v>
      </c>
      <c r="J6846" s="98" t="str">
        <f>VLOOKUP(E6846, 'Program Data Extracts-Zip Codes'!R$52:W$5334, 4, FALSE)</f>
        <v>PGE</v>
      </c>
    </row>
    <row r="6847" spans="2:10" x14ac:dyDescent="0.25">
      <c r="B6847" s="63">
        <v>6081602100</v>
      </c>
      <c r="C6847" s="63">
        <v>3615</v>
      </c>
      <c r="D6847" s="63" t="s">
        <v>194</v>
      </c>
      <c r="E6847" s="96">
        <v>94080</v>
      </c>
      <c r="F6847" s="63">
        <v>41.365909345635501</v>
      </c>
      <c r="G6847" s="63">
        <v>3615</v>
      </c>
      <c r="H6847" s="63">
        <v>40.9</v>
      </c>
      <c r="I6847" s="98" t="str">
        <f>VLOOKUP(E6847, 'Program Data Extracts-Zip Codes'!R$52:W$5334, 6, FALSE)</f>
        <v>PGE</v>
      </c>
      <c r="J6847" s="98" t="str">
        <f>VLOOKUP(E6847, 'Program Data Extracts-Zip Codes'!R$52:W$5334, 4, FALSE)</f>
        <v>PGE</v>
      </c>
    </row>
    <row r="6848" spans="2:10" x14ac:dyDescent="0.25">
      <c r="B6848" s="63">
        <v>6081602200</v>
      </c>
      <c r="C6848" s="63">
        <v>8084</v>
      </c>
      <c r="D6848" s="63" t="s">
        <v>194</v>
      </c>
      <c r="E6848" s="96">
        <v>94080</v>
      </c>
      <c r="F6848" s="63">
        <v>39.265066615342299</v>
      </c>
      <c r="G6848" s="63">
        <v>0</v>
      </c>
      <c r="H6848" s="63">
        <v>45.3</v>
      </c>
      <c r="I6848" s="98" t="str">
        <f>VLOOKUP(E6848, 'Program Data Extracts-Zip Codes'!R$52:W$5334, 6, FALSE)</f>
        <v>PGE</v>
      </c>
      <c r="J6848" s="98" t="str">
        <f>VLOOKUP(E6848, 'Program Data Extracts-Zip Codes'!R$52:W$5334, 4, FALSE)</f>
        <v>PGE</v>
      </c>
    </row>
    <row r="6849" spans="2:10" x14ac:dyDescent="0.25">
      <c r="B6849" s="63">
        <v>6081602400</v>
      </c>
      <c r="C6849" s="63">
        <v>6679</v>
      </c>
      <c r="D6849" s="63" t="s">
        <v>194</v>
      </c>
      <c r="E6849" s="96">
        <v>94080</v>
      </c>
      <c r="F6849" s="63">
        <v>33.354583425667897</v>
      </c>
      <c r="G6849" s="63">
        <v>0</v>
      </c>
      <c r="H6849" s="63">
        <v>19.100000000000001</v>
      </c>
      <c r="I6849" s="98" t="str">
        <f>VLOOKUP(E6849, 'Program Data Extracts-Zip Codes'!R$52:W$5334, 6, FALSE)</f>
        <v>PGE</v>
      </c>
      <c r="J6849" s="98" t="str">
        <f>VLOOKUP(E6849, 'Program Data Extracts-Zip Codes'!R$52:W$5334, 4, FALSE)</f>
        <v>PGE</v>
      </c>
    </row>
    <row r="6850" spans="2:10" x14ac:dyDescent="0.25">
      <c r="B6850" s="63">
        <v>6081602000</v>
      </c>
      <c r="C6850" s="63">
        <v>7649</v>
      </c>
      <c r="D6850" s="63" t="s">
        <v>194</v>
      </c>
      <c r="E6850" s="96">
        <v>94080</v>
      </c>
      <c r="F6850" s="63">
        <v>27.469254039305302</v>
      </c>
      <c r="G6850" s="63">
        <v>0</v>
      </c>
      <c r="H6850" s="63">
        <v>27.3</v>
      </c>
      <c r="I6850" s="98" t="str">
        <f>VLOOKUP(E6850, 'Program Data Extracts-Zip Codes'!R$52:W$5334, 6, FALSE)</f>
        <v>PGE</v>
      </c>
      <c r="J6850" s="98" t="str">
        <f>VLOOKUP(E6850, 'Program Data Extracts-Zip Codes'!R$52:W$5334, 4, FALSE)</f>
        <v>PGE</v>
      </c>
    </row>
    <row r="6851" spans="2:10" x14ac:dyDescent="0.25">
      <c r="B6851" s="63">
        <v>6081601902</v>
      </c>
      <c r="C6851" s="63">
        <v>5639</v>
      </c>
      <c r="D6851" s="63" t="s">
        <v>194</v>
      </c>
      <c r="E6851" s="96">
        <v>94080</v>
      </c>
      <c r="F6851" s="63">
        <v>18.283042501559301</v>
      </c>
      <c r="G6851" s="63">
        <v>0</v>
      </c>
      <c r="H6851" s="63">
        <v>23.2</v>
      </c>
      <c r="I6851" s="98" t="str">
        <f>VLOOKUP(E6851, 'Program Data Extracts-Zip Codes'!R$52:W$5334, 6, FALSE)</f>
        <v>PGE</v>
      </c>
      <c r="J6851" s="98" t="str">
        <f>VLOOKUP(E6851, 'Program Data Extracts-Zip Codes'!R$52:W$5334, 4, FALSE)</f>
        <v>PGE</v>
      </c>
    </row>
    <row r="6852" spans="2:10" x14ac:dyDescent="0.25">
      <c r="B6852" s="63">
        <v>6081601700</v>
      </c>
      <c r="C6852" s="63">
        <v>4286</v>
      </c>
      <c r="D6852" s="63" t="s">
        <v>194</v>
      </c>
      <c r="E6852" s="96">
        <v>94080</v>
      </c>
      <c r="F6852" s="63">
        <v>17.8829295290601</v>
      </c>
      <c r="G6852" s="63">
        <v>0</v>
      </c>
      <c r="H6852" s="63">
        <v>10.7</v>
      </c>
      <c r="I6852" s="98" t="str">
        <f>VLOOKUP(E6852, 'Program Data Extracts-Zip Codes'!R$52:W$5334, 6, FALSE)</f>
        <v>PGE</v>
      </c>
      <c r="J6852" s="98" t="str">
        <f>VLOOKUP(E6852, 'Program Data Extracts-Zip Codes'!R$52:W$5334, 4, FALSE)</f>
        <v>PGE</v>
      </c>
    </row>
    <row r="6853" spans="2:10" x14ac:dyDescent="0.25">
      <c r="B6853" s="63">
        <v>6081601901</v>
      </c>
      <c r="C6853" s="63">
        <v>4119</v>
      </c>
      <c r="D6853" s="63" t="s">
        <v>194</v>
      </c>
      <c r="E6853" s="96">
        <v>94080</v>
      </c>
      <c r="F6853" s="63">
        <v>17.654698531559301</v>
      </c>
      <c r="G6853" s="63">
        <v>0</v>
      </c>
      <c r="H6853" s="63">
        <v>17.5</v>
      </c>
      <c r="I6853" s="98" t="str">
        <f>VLOOKUP(E6853, 'Program Data Extracts-Zip Codes'!R$52:W$5334, 6, FALSE)</f>
        <v>PGE</v>
      </c>
      <c r="J6853" s="98" t="str">
        <f>VLOOKUP(E6853, 'Program Data Extracts-Zip Codes'!R$52:W$5334, 4, FALSE)</f>
        <v>PGE</v>
      </c>
    </row>
    <row r="6854" spans="2:10" x14ac:dyDescent="0.25">
      <c r="B6854" s="63">
        <v>6081602500</v>
      </c>
      <c r="C6854" s="63">
        <v>5092</v>
      </c>
      <c r="D6854" s="63" t="s">
        <v>194</v>
      </c>
      <c r="E6854" s="96">
        <v>94080</v>
      </c>
      <c r="F6854" s="63">
        <v>16.6628911565283</v>
      </c>
      <c r="G6854" s="63">
        <v>0</v>
      </c>
      <c r="H6854" s="63">
        <v>11.6</v>
      </c>
      <c r="I6854" s="98" t="str">
        <f>VLOOKUP(E6854, 'Program Data Extracts-Zip Codes'!R$52:W$5334, 6, FALSE)</f>
        <v>PGE</v>
      </c>
      <c r="J6854" s="98" t="str">
        <f>VLOOKUP(E6854, 'Program Data Extracts-Zip Codes'!R$52:W$5334, 4, FALSE)</f>
        <v>PGE</v>
      </c>
    </row>
    <row r="6855" spans="2:10" x14ac:dyDescent="0.25">
      <c r="B6855" s="63">
        <v>6081602600</v>
      </c>
      <c r="C6855" s="63">
        <v>8167</v>
      </c>
      <c r="D6855" s="63" t="s">
        <v>194</v>
      </c>
      <c r="E6855" s="96">
        <v>94080</v>
      </c>
      <c r="F6855" s="63">
        <v>16.308423001025702</v>
      </c>
      <c r="G6855" s="63">
        <v>0</v>
      </c>
      <c r="H6855" s="63">
        <v>17.899999999999999</v>
      </c>
      <c r="I6855" s="98" t="str">
        <f>VLOOKUP(E6855, 'Program Data Extracts-Zip Codes'!R$52:W$5334, 6, FALSE)</f>
        <v>PGE</v>
      </c>
      <c r="J6855" s="98" t="str">
        <f>VLOOKUP(E6855, 'Program Data Extracts-Zip Codes'!R$52:W$5334, 4, FALSE)</f>
        <v>PGE</v>
      </c>
    </row>
    <row r="6856" spans="2:10" x14ac:dyDescent="0.25">
      <c r="B6856" s="63">
        <v>6081601800</v>
      </c>
      <c r="C6856" s="63">
        <v>6148</v>
      </c>
      <c r="D6856" s="63" t="s">
        <v>194</v>
      </c>
      <c r="E6856" s="96">
        <v>94080</v>
      </c>
      <c r="F6856" s="63">
        <v>15.1600967571854</v>
      </c>
      <c r="G6856" s="63">
        <v>0</v>
      </c>
      <c r="H6856" s="63">
        <v>15.4</v>
      </c>
      <c r="I6856" s="98" t="str">
        <f>VLOOKUP(E6856, 'Program Data Extracts-Zip Codes'!R$52:W$5334, 6, FALSE)</f>
        <v>PGE</v>
      </c>
      <c r="J6856" s="98" t="str">
        <f>VLOOKUP(E6856, 'Program Data Extracts-Zip Codes'!R$52:W$5334, 4, FALSE)</f>
        <v>PGE</v>
      </c>
    </row>
    <row r="6857" spans="2:10" x14ac:dyDescent="0.25">
      <c r="B6857" s="63">
        <v>6083001704</v>
      </c>
      <c r="C6857" s="63">
        <v>2565</v>
      </c>
      <c r="D6857" s="63" t="s">
        <v>196</v>
      </c>
      <c r="E6857" s="96">
        <v>93013</v>
      </c>
      <c r="F6857" s="63">
        <v>21.125893370086199</v>
      </c>
      <c r="G6857" s="63">
        <v>0</v>
      </c>
      <c r="H6857" s="63">
        <v>21.6</v>
      </c>
      <c r="I6857" s="98" t="str">
        <f>VLOOKUP(E6857, 'Program Data Extracts-Zip Codes'!R$52:W$5334, 6, FALSE)</f>
        <v>SCG</v>
      </c>
      <c r="J6857" s="98" t="str">
        <f>VLOOKUP(E6857, 'Program Data Extracts-Zip Codes'!R$52:W$5334, 4, FALSE)</f>
        <v>SCE</v>
      </c>
    </row>
    <row r="6858" spans="2:10" x14ac:dyDescent="0.25">
      <c r="B6858" s="63">
        <v>6083001604</v>
      </c>
      <c r="C6858" s="63">
        <v>5190</v>
      </c>
      <c r="D6858" s="63" t="s">
        <v>196</v>
      </c>
      <c r="E6858" s="96">
        <v>93013</v>
      </c>
      <c r="F6858" s="63">
        <v>21.085378809684499</v>
      </c>
      <c r="G6858" s="63">
        <v>0</v>
      </c>
      <c r="H6858" s="63">
        <v>40.9</v>
      </c>
      <c r="I6858" s="98" t="str">
        <f>VLOOKUP(E6858, 'Program Data Extracts-Zip Codes'!R$52:W$5334, 6, FALSE)</f>
        <v>SCG</v>
      </c>
      <c r="J6858" s="98" t="str">
        <f>VLOOKUP(E6858, 'Program Data Extracts-Zip Codes'!R$52:W$5334, 4, FALSE)</f>
        <v>SCE</v>
      </c>
    </row>
    <row r="6859" spans="2:10" x14ac:dyDescent="0.25">
      <c r="B6859" s="63">
        <v>6083001601</v>
      </c>
      <c r="C6859" s="63">
        <v>5270</v>
      </c>
      <c r="D6859" s="63" t="s">
        <v>196</v>
      </c>
      <c r="E6859" s="96">
        <v>93013</v>
      </c>
      <c r="F6859" s="63">
        <v>12.932916956579801</v>
      </c>
      <c r="G6859" s="63">
        <v>0</v>
      </c>
      <c r="H6859" s="63">
        <v>18.899999999999999</v>
      </c>
      <c r="I6859" s="98" t="str">
        <f>VLOOKUP(E6859, 'Program Data Extracts-Zip Codes'!R$52:W$5334, 6, FALSE)</f>
        <v>SCG</v>
      </c>
      <c r="J6859" s="98" t="str">
        <f>VLOOKUP(E6859, 'Program Data Extracts-Zip Codes'!R$52:W$5334, 4, FALSE)</f>
        <v>SCE</v>
      </c>
    </row>
    <row r="6860" spans="2:10" x14ac:dyDescent="0.25">
      <c r="B6860" s="63">
        <v>6083980100</v>
      </c>
      <c r="C6860" s="63">
        <v>11</v>
      </c>
      <c r="D6860" s="63" t="s">
        <v>196</v>
      </c>
      <c r="E6860" s="96">
        <v>93001</v>
      </c>
      <c r="F6860" s="63" t="s">
        <v>147</v>
      </c>
      <c r="G6860" s="63">
        <v>0</v>
      </c>
      <c r="H6860" s="63" t="s">
        <v>147</v>
      </c>
      <c r="I6860" s="98" t="str">
        <f>VLOOKUP(E6860, 'Program Data Extracts-Zip Codes'!R$52:W$5334, 6, FALSE)</f>
        <v>SCG</v>
      </c>
      <c r="J6860" s="98" t="str">
        <f>VLOOKUP(E6860, 'Program Data Extracts-Zip Codes'!R$52:W$5334, 4, FALSE)</f>
        <v>SCE</v>
      </c>
    </row>
    <row r="6861" spans="2:10" x14ac:dyDescent="0.25">
      <c r="B6861" s="63">
        <v>6083002932</v>
      </c>
      <c r="C6861" s="63">
        <v>2499</v>
      </c>
      <c r="D6861" s="63" t="s">
        <v>196</v>
      </c>
      <c r="E6861" s="96">
        <v>93117</v>
      </c>
      <c r="F6861" s="63">
        <v>14.851076230132501</v>
      </c>
      <c r="G6861" s="63">
        <v>0</v>
      </c>
      <c r="H6861" s="63">
        <v>27.8</v>
      </c>
      <c r="I6861" s="98" t="str">
        <f>VLOOKUP(E6861, 'Program Data Extracts-Zip Codes'!R$52:W$5334, 6, FALSE)</f>
        <v>PGE</v>
      </c>
      <c r="J6861" s="98" t="str">
        <f>VLOOKUP(E6861, 'Program Data Extracts-Zip Codes'!R$52:W$5334, 4, FALSE)</f>
        <v>PGE</v>
      </c>
    </row>
    <row r="6862" spans="2:10" x14ac:dyDescent="0.25">
      <c r="B6862" s="63">
        <v>6083002922</v>
      </c>
      <c r="C6862" s="63">
        <v>8839</v>
      </c>
      <c r="D6862" s="63" t="s">
        <v>196</v>
      </c>
      <c r="E6862" s="96">
        <v>93117</v>
      </c>
      <c r="F6862" s="63">
        <v>11.848866452063699</v>
      </c>
      <c r="G6862" s="63">
        <v>0</v>
      </c>
      <c r="H6862" s="63">
        <v>21.4</v>
      </c>
      <c r="I6862" s="98" t="str">
        <f>VLOOKUP(E6862, 'Program Data Extracts-Zip Codes'!R$52:W$5334, 6, FALSE)</f>
        <v>PGE</v>
      </c>
      <c r="J6862" s="98" t="str">
        <f>VLOOKUP(E6862, 'Program Data Extracts-Zip Codes'!R$52:W$5334, 4, FALSE)</f>
        <v>PGE</v>
      </c>
    </row>
    <row r="6863" spans="2:10" x14ac:dyDescent="0.25">
      <c r="B6863" s="63">
        <v>6083002930</v>
      </c>
      <c r="C6863" s="63">
        <v>7328</v>
      </c>
      <c r="D6863" s="63" t="s">
        <v>196</v>
      </c>
      <c r="E6863" s="96">
        <v>93117</v>
      </c>
      <c r="F6863" s="63">
        <v>9.6257990243779794</v>
      </c>
      <c r="G6863" s="63">
        <v>0</v>
      </c>
      <c r="H6863" s="63">
        <v>29.3</v>
      </c>
      <c r="I6863" s="98" t="str">
        <f>VLOOKUP(E6863, 'Program Data Extracts-Zip Codes'!R$52:W$5334, 6, FALSE)</f>
        <v>PGE</v>
      </c>
      <c r="J6863" s="98" t="str">
        <f>VLOOKUP(E6863, 'Program Data Extracts-Zip Codes'!R$52:W$5334, 4, FALSE)</f>
        <v>PGE</v>
      </c>
    </row>
    <row r="6864" spans="2:10" x14ac:dyDescent="0.25">
      <c r="B6864" s="63">
        <v>6083002914</v>
      </c>
      <c r="C6864" s="63">
        <v>3248</v>
      </c>
      <c r="D6864" s="63" t="s">
        <v>196</v>
      </c>
      <c r="E6864" s="96">
        <v>93117</v>
      </c>
      <c r="F6864" s="63">
        <v>9.5714057284081999</v>
      </c>
      <c r="G6864" s="63">
        <v>0</v>
      </c>
      <c r="H6864" s="63">
        <v>8.6</v>
      </c>
      <c r="I6864" s="98" t="str">
        <f>VLOOKUP(E6864, 'Program Data Extracts-Zip Codes'!R$52:W$5334, 6, FALSE)</f>
        <v>PGE</v>
      </c>
      <c r="J6864" s="98" t="str">
        <f>VLOOKUP(E6864, 'Program Data Extracts-Zip Codes'!R$52:W$5334, 4, FALSE)</f>
        <v>PGE</v>
      </c>
    </row>
    <row r="6865" spans="2:10" x14ac:dyDescent="0.25">
      <c r="B6865" s="63">
        <v>6083002926</v>
      </c>
      <c r="C6865" s="63">
        <v>5328</v>
      </c>
      <c r="D6865" s="63" t="s">
        <v>196</v>
      </c>
      <c r="E6865" s="96">
        <v>93117</v>
      </c>
      <c r="F6865" s="63">
        <v>7.7629268143412897</v>
      </c>
      <c r="G6865" s="63">
        <v>0</v>
      </c>
      <c r="H6865" s="63">
        <v>87.7</v>
      </c>
      <c r="I6865" s="98" t="str">
        <f>VLOOKUP(E6865, 'Program Data Extracts-Zip Codes'!R$52:W$5334, 6, FALSE)</f>
        <v>PGE</v>
      </c>
      <c r="J6865" s="98" t="str">
        <f>VLOOKUP(E6865, 'Program Data Extracts-Zip Codes'!R$52:W$5334, 4, FALSE)</f>
        <v>PGE</v>
      </c>
    </row>
    <row r="6866" spans="2:10" x14ac:dyDescent="0.25">
      <c r="B6866" s="63">
        <v>6083002924</v>
      </c>
      <c r="C6866" s="63">
        <v>5833</v>
      </c>
      <c r="D6866" s="63" t="s">
        <v>196</v>
      </c>
      <c r="E6866" s="96">
        <v>93117</v>
      </c>
      <c r="F6866" s="63">
        <v>7.7294708449468903</v>
      </c>
      <c r="G6866" s="63">
        <v>0</v>
      </c>
      <c r="H6866" s="63">
        <v>91.8</v>
      </c>
      <c r="I6866" s="98" t="str">
        <f>VLOOKUP(E6866, 'Program Data Extracts-Zip Codes'!R$52:W$5334, 6, FALSE)</f>
        <v>PGE</v>
      </c>
      <c r="J6866" s="98" t="str">
        <f>VLOOKUP(E6866, 'Program Data Extracts-Zip Codes'!R$52:W$5334, 4, FALSE)</f>
        <v>PGE</v>
      </c>
    </row>
    <row r="6867" spans="2:10" x14ac:dyDescent="0.25">
      <c r="B6867" s="63">
        <v>6083002906</v>
      </c>
      <c r="C6867" s="63">
        <v>4016</v>
      </c>
      <c r="D6867" s="63" t="s">
        <v>196</v>
      </c>
      <c r="E6867" s="96">
        <v>93117</v>
      </c>
      <c r="F6867" s="63">
        <v>7.1055925110862201</v>
      </c>
      <c r="G6867" s="63">
        <v>0</v>
      </c>
      <c r="H6867" s="63">
        <v>15.7</v>
      </c>
      <c r="I6867" s="98" t="str">
        <f>VLOOKUP(E6867, 'Program Data Extracts-Zip Codes'!R$52:W$5334, 6, FALSE)</f>
        <v>PGE</v>
      </c>
      <c r="J6867" s="98" t="str">
        <f>VLOOKUP(E6867, 'Program Data Extracts-Zip Codes'!R$52:W$5334, 4, FALSE)</f>
        <v>PGE</v>
      </c>
    </row>
    <row r="6868" spans="2:10" x14ac:dyDescent="0.25">
      <c r="B6868" s="63">
        <v>6083002928</v>
      </c>
      <c r="C6868" s="63">
        <v>4089</v>
      </c>
      <c r="D6868" s="63" t="s">
        <v>196</v>
      </c>
      <c r="E6868" s="96">
        <v>93117</v>
      </c>
      <c r="F6868" s="63">
        <v>6.5038052649163296</v>
      </c>
      <c r="G6868" s="63">
        <v>0</v>
      </c>
      <c r="H6868" s="63">
        <v>86.7</v>
      </c>
      <c r="I6868" s="98" t="str">
        <f>VLOOKUP(E6868, 'Program Data Extracts-Zip Codes'!R$52:W$5334, 6, FALSE)</f>
        <v>PGE</v>
      </c>
      <c r="J6868" s="98" t="str">
        <f>VLOOKUP(E6868, 'Program Data Extracts-Zip Codes'!R$52:W$5334, 4, FALSE)</f>
        <v>PGE</v>
      </c>
    </row>
    <row r="6869" spans="2:10" x14ac:dyDescent="0.25">
      <c r="B6869" s="63">
        <v>6083002909</v>
      </c>
      <c r="C6869" s="63">
        <v>5963</v>
      </c>
      <c r="D6869" s="63" t="s">
        <v>196</v>
      </c>
      <c r="E6869" s="96">
        <v>93117</v>
      </c>
      <c r="F6869" s="63">
        <v>5.5703218613979599</v>
      </c>
      <c r="G6869" s="63">
        <v>0</v>
      </c>
      <c r="H6869" s="63">
        <v>17.600000000000001</v>
      </c>
      <c r="I6869" s="98" t="str">
        <f>VLOOKUP(E6869, 'Program Data Extracts-Zip Codes'!R$52:W$5334, 6, FALSE)</f>
        <v>PGE</v>
      </c>
      <c r="J6869" s="98" t="str">
        <f>VLOOKUP(E6869, 'Program Data Extracts-Zip Codes'!R$52:W$5334, 4, FALSE)</f>
        <v>PGE</v>
      </c>
    </row>
    <row r="6870" spans="2:10" x14ac:dyDescent="0.25">
      <c r="B6870" s="63">
        <v>6083002915</v>
      </c>
      <c r="C6870" s="63">
        <v>580</v>
      </c>
      <c r="D6870" s="63" t="s">
        <v>196</v>
      </c>
      <c r="E6870" s="96">
        <v>93117</v>
      </c>
      <c r="F6870" s="63">
        <v>3.7557346690302902</v>
      </c>
      <c r="G6870" s="63">
        <v>0</v>
      </c>
      <c r="H6870" s="63">
        <v>44</v>
      </c>
      <c r="I6870" s="98" t="str">
        <f>VLOOKUP(E6870, 'Program Data Extracts-Zip Codes'!R$52:W$5334, 6, FALSE)</f>
        <v>PGE</v>
      </c>
      <c r="J6870" s="98" t="str">
        <f>VLOOKUP(E6870, 'Program Data Extracts-Zip Codes'!R$52:W$5334, 4, FALSE)</f>
        <v>PGE</v>
      </c>
    </row>
    <row r="6871" spans="2:10" x14ac:dyDescent="0.25">
      <c r="B6871" s="63">
        <v>6083002907</v>
      </c>
      <c r="C6871" s="63">
        <v>4190</v>
      </c>
      <c r="D6871" s="63" t="s">
        <v>196</v>
      </c>
      <c r="E6871" s="96">
        <v>93117</v>
      </c>
      <c r="F6871" s="63">
        <v>3.1516188594235901</v>
      </c>
      <c r="G6871" s="63">
        <v>0</v>
      </c>
      <c r="H6871" s="63">
        <v>13.9</v>
      </c>
      <c r="I6871" s="98" t="str">
        <f>VLOOKUP(E6871, 'Program Data Extracts-Zip Codes'!R$52:W$5334, 6, FALSE)</f>
        <v>PGE</v>
      </c>
      <c r="J6871" s="98" t="str">
        <f>VLOOKUP(E6871, 'Program Data Extracts-Zip Codes'!R$52:W$5334, 4, FALSE)</f>
        <v>PGE</v>
      </c>
    </row>
    <row r="6872" spans="2:10" x14ac:dyDescent="0.25">
      <c r="B6872" s="63">
        <v>6083980000</v>
      </c>
      <c r="C6872" s="63">
        <v>10</v>
      </c>
      <c r="D6872" s="63" t="s">
        <v>196</v>
      </c>
      <c r="E6872" s="96">
        <v>93117</v>
      </c>
      <c r="F6872" s="63" t="s">
        <v>147</v>
      </c>
      <c r="G6872" s="63">
        <v>0</v>
      </c>
      <c r="H6872" s="63" t="s">
        <v>147</v>
      </c>
      <c r="I6872" s="98" t="str">
        <f>VLOOKUP(E6872, 'Program Data Extracts-Zip Codes'!R$52:W$5334, 6, FALSE)</f>
        <v>PGE</v>
      </c>
      <c r="J6872" s="98" t="str">
        <f>VLOOKUP(E6872, 'Program Data Extracts-Zip Codes'!R$52:W$5334, 4, FALSE)</f>
        <v>PGE</v>
      </c>
    </row>
    <row r="6873" spans="2:10" x14ac:dyDescent="0.25">
      <c r="B6873" s="63">
        <v>6083002702</v>
      </c>
      <c r="C6873" s="63">
        <v>7395</v>
      </c>
      <c r="D6873" s="63" t="s">
        <v>196</v>
      </c>
      <c r="E6873" s="96">
        <v>93436</v>
      </c>
      <c r="F6873" s="63">
        <v>26.608890049232699</v>
      </c>
      <c r="G6873" s="63">
        <v>0</v>
      </c>
      <c r="H6873" s="63">
        <v>75.400000000000006</v>
      </c>
      <c r="I6873" s="98" t="str">
        <f>VLOOKUP(E6873, 'Program Data Extracts-Zip Codes'!R$52:W$5334, 6, FALSE)</f>
        <v>SCG</v>
      </c>
      <c r="J6873" s="98" t="str">
        <f>VLOOKUP(E6873, 'Program Data Extracts-Zip Codes'!R$52:W$5334, 4, FALSE)</f>
        <v>Other</v>
      </c>
    </row>
    <row r="6874" spans="2:10" x14ac:dyDescent="0.25">
      <c r="B6874" s="63">
        <v>6083002705</v>
      </c>
      <c r="C6874" s="63">
        <v>4210</v>
      </c>
      <c r="D6874" s="63" t="s">
        <v>196</v>
      </c>
      <c r="E6874" s="96">
        <v>93436</v>
      </c>
      <c r="F6874" s="63">
        <v>26.131823780538699</v>
      </c>
      <c r="G6874" s="63">
        <v>0</v>
      </c>
      <c r="H6874" s="63">
        <v>66.5</v>
      </c>
      <c r="I6874" s="98" t="str">
        <f>VLOOKUP(E6874, 'Program Data Extracts-Zip Codes'!R$52:W$5334, 6, FALSE)</f>
        <v>SCG</v>
      </c>
      <c r="J6874" s="98" t="str">
        <f>VLOOKUP(E6874, 'Program Data Extracts-Zip Codes'!R$52:W$5334, 4, FALSE)</f>
        <v>Other</v>
      </c>
    </row>
    <row r="6875" spans="2:10" x14ac:dyDescent="0.25">
      <c r="B6875" s="63">
        <v>6083002706</v>
      </c>
      <c r="C6875" s="63">
        <v>6054</v>
      </c>
      <c r="D6875" s="63" t="s">
        <v>196</v>
      </c>
      <c r="E6875" s="96">
        <v>93436</v>
      </c>
      <c r="F6875" s="63">
        <v>25.002548562848101</v>
      </c>
      <c r="G6875" s="63">
        <v>0</v>
      </c>
      <c r="H6875" s="63">
        <v>67.2</v>
      </c>
      <c r="I6875" s="98" t="str">
        <f>VLOOKUP(E6875, 'Program Data Extracts-Zip Codes'!R$52:W$5334, 6, FALSE)</f>
        <v>SCG</v>
      </c>
      <c r="J6875" s="98" t="str">
        <f>VLOOKUP(E6875, 'Program Data Extracts-Zip Codes'!R$52:W$5334, 4, FALSE)</f>
        <v>Other</v>
      </c>
    </row>
    <row r="6876" spans="2:10" x14ac:dyDescent="0.25">
      <c r="B6876" s="63">
        <v>6083002703</v>
      </c>
      <c r="C6876" s="63">
        <v>4165</v>
      </c>
      <c r="D6876" s="63" t="s">
        <v>196</v>
      </c>
      <c r="E6876" s="96">
        <v>93436</v>
      </c>
      <c r="F6876" s="63">
        <v>22.491630547583199</v>
      </c>
      <c r="G6876" s="63">
        <v>0</v>
      </c>
      <c r="H6876" s="63">
        <v>44.3</v>
      </c>
      <c r="I6876" s="98" t="str">
        <f>VLOOKUP(E6876, 'Program Data Extracts-Zip Codes'!R$52:W$5334, 6, FALSE)</f>
        <v>SCG</v>
      </c>
      <c r="J6876" s="98" t="str">
        <f>VLOOKUP(E6876, 'Program Data Extracts-Zip Codes'!R$52:W$5334, 4, FALSE)</f>
        <v>Other</v>
      </c>
    </row>
    <row r="6877" spans="2:10" x14ac:dyDescent="0.25">
      <c r="B6877" s="63">
        <v>6083002809</v>
      </c>
      <c r="C6877" s="63">
        <v>5035</v>
      </c>
      <c r="D6877" s="63" t="s">
        <v>196</v>
      </c>
      <c r="E6877" s="96">
        <v>93436</v>
      </c>
      <c r="F6877" s="63">
        <v>20.122914031394501</v>
      </c>
      <c r="G6877" s="63">
        <v>0</v>
      </c>
      <c r="H6877" s="63">
        <v>20.8</v>
      </c>
      <c r="I6877" s="98" t="str">
        <f>VLOOKUP(E6877, 'Program Data Extracts-Zip Codes'!R$52:W$5334, 6, FALSE)</f>
        <v>SCG</v>
      </c>
      <c r="J6877" s="98" t="str">
        <f>VLOOKUP(E6877, 'Program Data Extracts-Zip Codes'!R$52:W$5334, 4, FALSE)</f>
        <v>Other</v>
      </c>
    </row>
    <row r="6878" spans="2:10" x14ac:dyDescent="0.25">
      <c r="B6878" s="63">
        <v>6083002802</v>
      </c>
      <c r="C6878" s="63">
        <v>7024</v>
      </c>
      <c r="D6878" s="63" t="s">
        <v>196</v>
      </c>
      <c r="E6878" s="96">
        <v>93436</v>
      </c>
      <c r="F6878" s="63">
        <v>20.1052106734181</v>
      </c>
      <c r="G6878" s="63">
        <v>0</v>
      </c>
      <c r="H6878" s="63">
        <v>29.2</v>
      </c>
      <c r="I6878" s="98" t="str">
        <f>VLOOKUP(E6878, 'Program Data Extracts-Zip Codes'!R$52:W$5334, 6, FALSE)</f>
        <v>SCG</v>
      </c>
      <c r="J6878" s="98" t="str">
        <f>VLOOKUP(E6878, 'Program Data Extracts-Zip Codes'!R$52:W$5334, 4, FALSE)</f>
        <v>Other</v>
      </c>
    </row>
    <row r="6879" spans="2:10" x14ac:dyDescent="0.25">
      <c r="B6879" s="63">
        <v>6083002707</v>
      </c>
      <c r="C6879" s="63">
        <v>2287</v>
      </c>
      <c r="D6879" s="63" t="s">
        <v>196</v>
      </c>
      <c r="E6879" s="96">
        <v>93436</v>
      </c>
      <c r="F6879" s="63">
        <v>19.755116287418701</v>
      </c>
      <c r="G6879" s="63">
        <v>0</v>
      </c>
      <c r="H6879" s="63">
        <v>36.200000000000003</v>
      </c>
      <c r="I6879" s="98" t="str">
        <f>VLOOKUP(E6879, 'Program Data Extracts-Zip Codes'!R$52:W$5334, 6, FALSE)</f>
        <v>SCG</v>
      </c>
      <c r="J6879" s="98" t="str">
        <f>VLOOKUP(E6879, 'Program Data Extracts-Zip Codes'!R$52:W$5334, 4, FALSE)</f>
        <v>Other</v>
      </c>
    </row>
    <row r="6880" spans="2:10" x14ac:dyDescent="0.25">
      <c r="B6880" s="63">
        <v>6083002606</v>
      </c>
      <c r="C6880" s="63">
        <v>3344</v>
      </c>
      <c r="D6880" s="63" t="s">
        <v>196</v>
      </c>
      <c r="E6880" s="96">
        <v>93437</v>
      </c>
      <c r="F6880" s="63">
        <v>19.380191671088699</v>
      </c>
      <c r="G6880" s="63">
        <v>0</v>
      </c>
      <c r="H6880" s="63">
        <v>32.200000000000003</v>
      </c>
      <c r="I6880" s="98" t="str">
        <f>VLOOKUP(E6880, 'Program Data Extracts-Zip Codes'!R$52:W$5334, 6, FALSE)</f>
        <v>PGE</v>
      </c>
      <c r="J6880" s="98" t="str">
        <f>VLOOKUP(E6880, 'Program Data Extracts-Zip Codes'!R$52:W$5334, 4, FALSE)</f>
        <v>PGE</v>
      </c>
    </row>
    <row r="6881" spans="2:10" x14ac:dyDescent="0.25">
      <c r="B6881" s="63">
        <v>6083003102</v>
      </c>
      <c r="C6881" s="63">
        <v>3306</v>
      </c>
      <c r="D6881" s="63" t="s">
        <v>196</v>
      </c>
      <c r="E6881" s="96">
        <v>93436</v>
      </c>
      <c r="F6881" s="63">
        <v>16.256752634977701</v>
      </c>
      <c r="G6881" s="63">
        <v>0</v>
      </c>
      <c r="H6881" s="63">
        <v>22.3</v>
      </c>
      <c r="I6881" s="98" t="str">
        <f>VLOOKUP(E6881, 'Program Data Extracts-Zip Codes'!R$52:W$5334, 6, FALSE)</f>
        <v>SCG</v>
      </c>
      <c r="J6881" s="98" t="str">
        <f>VLOOKUP(E6881, 'Program Data Extracts-Zip Codes'!R$52:W$5334, 4, FALSE)</f>
        <v>Other</v>
      </c>
    </row>
    <row r="6882" spans="2:10" x14ac:dyDescent="0.25">
      <c r="B6882" s="63">
        <v>6083002806</v>
      </c>
      <c r="C6882" s="63">
        <v>2266</v>
      </c>
      <c r="D6882" s="63" t="s">
        <v>196</v>
      </c>
      <c r="E6882" s="96">
        <v>93436</v>
      </c>
      <c r="F6882" s="63">
        <v>14.759640722022599</v>
      </c>
      <c r="G6882" s="63">
        <v>0</v>
      </c>
      <c r="H6882" s="63">
        <v>30.9</v>
      </c>
      <c r="I6882" s="98" t="str">
        <f>VLOOKUP(E6882, 'Program Data Extracts-Zip Codes'!R$52:W$5334, 6, FALSE)</f>
        <v>SCG</v>
      </c>
      <c r="J6882" s="98" t="str">
        <f>VLOOKUP(E6882, 'Program Data Extracts-Zip Codes'!R$52:W$5334, 4, FALSE)</f>
        <v>Other</v>
      </c>
    </row>
    <row r="6883" spans="2:10" x14ac:dyDescent="0.25">
      <c r="B6883" s="63">
        <v>6083002808</v>
      </c>
      <c r="C6883" s="63">
        <v>6506</v>
      </c>
      <c r="D6883" s="63" t="s">
        <v>196</v>
      </c>
      <c r="E6883" s="96">
        <v>93436</v>
      </c>
      <c r="F6883" s="63">
        <v>13.147970242734299</v>
      </c>
      <c r="G6883" s="63">
        <v>0</v>
      </c>
      <c r="H6883" s="63">
        <v>15.1</v>
      </c>
      <c r="I6883" s="98" t="str">
        <f>VLOOKUP(E6883, 'Program Data Extracts-Zip Codes'!R$52:W$5334, 6, FALSE)</f>
        <v>SCG</v>
      </c>
      <c r="J6883" s="98" t="str">
        <f>VLOOKUP(E6883, 'Program Data Extracts-Zip Codes'!R$52:W$5334, 4, FALSE)</f>
        <v>Other</v>
      </c>
    </row>
    <row r="6884" spans="2:10" x14ac:dyDescent="0.25">
      <c r="B6884" s="63">
        <v>6083002708</v>
      </c>
      <c r="C6884" s="63">
        <v>2568</v>
      </c>
      <c r="D6884" s="63" t="s">
        <v>196</v>
      </c>
      <c r="E6884" s="96">
        <v>93436</v>
      </c>
      <c r="F6884" s="63">
        <v>9.6445818610443101</v>
      </c>
      <c r="G6884" s="63">
        <v>0</v>
      </c>
      <c r="H6884" s="63">
        <v>34.6</v>
      </c>
      <c r="I6884" s="98" t="str">
        <f>VLOOKUP(E6884, 'Program Data Extracts-Zip Codes'!R$52:W$5334, 6, FALSE)</f>
        <v>SCG</v>
      </c>
      <c r="J6884" s="98" t="str">
        <f>VLOOKUP(E6884, 'Program Data Extracts-Zip Codes'!R$52:W$5334, 4, FALSE)</f>
        <v>Other</v>
      </c>
    </row>
    <row r="6885" spans="2:10" x14ac:dyDescent="0.25">
      <c r="B6885" s="63">
        <v>6083002604</v>
      </c>
      <c r="C6885" s="63">
        <v>3582</v>
      </c>
      <c r="D6885" s="63" t="s">
        <v>196</v>
      </c>
      <c r="E6885" s="96">
        <v>93436</v>
      </c>
      <c r="F6885" s="63" t="s">
        <v>147</v>
      </c>
      <c r="G6885" s="63">
        <v>0</v>
      </c>
      <c r="H6885" s="63" t="s">
        <v>147</v>
      </c>
      <c r="I6885" s="98" t="str">
        <f>VLOOKUP(E6885, 'Program Data Extracts-Zip Codes'!R$52:W$5334, 6, FALSE)</f>
        <v>SCG</v>
      </c>
      <c r="J6885" s="98" t="str">
        <f>VLOOKUP(E6885, 'Program Data Extracts-Zip Codes'!R$52:W$5334, 4, FALSE)</f>
        <v>Other</v>
      </c>
    </row>
    <row r="6886" spans="2:10" x14ac:dyDescent="0.25">
      <c r="B6886" s="63">
        <v>6083001905</v>
      </c>
      <c r="C6886" s="63">
        <v>3231</v>
      </c>
      <c r="D6886" s="63" t="s">
        <v>196</v>
      </c>
      <c r="E6886" s="96">
        <v>93441</v>
      </c>
      <c r="F6886" s="63">
        <v>9.1561662216113593</v>
      </c>
      <c r="G6886" s="63">
        <v>0</v>
      </c>
      <c r="H6886" s="63">
        <v>20.399999999999999</v>
      </c>
      <c r="I6886" s="98" t="str">
        <f>VLOOKUP(E6886, 'Program Data Extracts-Zip Codes'!R$52:W$5334, 6, FALSE)</f>
        <v>PGE</v>
      </c>
      <c r="J6886" s="98" t="str">
        <f>VLOOKUP(E6886, 'Program Data Extracts-Zip Codes'!R$52:W$5334, 4, FALSE)</f>
        <v>PGE</v>
      </c>
    </row>
    <row r="6887" spans="2:10" x14ac:dyDescent="0.25">
      <c r="B6887" s="63">
        <v>6083001800</v>
      </c>
      <c r="C6887" s="63">
        <v>1245</v>
      </c>
      <c r="D6887" s="63" t="s">
        <v>196</v>
      </c>
      <c r="E6887" s="96">
        <v>93225</v>
      </c>
      <c r="F6887" s="63">
        <v>17.5414512257382</v>
      </c>
      <c r="G6887" s="63">
        <v>0</v>
      </c>
      <c r="H6887" s="63">
        <v>45.5</v>
      </c>
      <c r="I6887" s="98" t="str">
        <f>VLOOKUP(E6887, 'Program Data Extracts-Zip Codes'!R$52:W$5334, 6, FALSE)</f>
        <v>PGE</v>
      </c>
      <c r="J6887" s="98" t="str">
        <f>VLOOKUP(E6887, 'Program Data Extracts-Zip Codes'!R$52:W$5334, 4, FALSE)</f>
        <v>PGE</v>
      </c>
    </row>
    <row r="6888" spans="2:10" x14ac:dyDescent="0.25">
      <c r="B6888" s="63">
        <v>6083000804</v>
      </c>
      <c r="C6888" s="63">
        <v>7189</v>
      </c>
      <c r="D6888" s="63" t="s">
        <v>196</v>
      </c>
      <c r="E6888" s="96">
        <v>93103</v>
      </c>
      <c r="F6888" s="63">
        <v>34.2222026580462</v>
      </c>
      <c r="G6888" s="63">
        <v>0</v>
      </c>
      <c r="H6888" s="63">
        <v>54.5</v>
      </c>
      <c r="I6888" s="98" t="str">
        <f>VLOOKUP(E6888, 'Program Data Extracts-Zip Codes'!R$52:W$5334, 6, FALSE)</f>
        <v>SCG</v>
      </c>
      <c r="J6888" s="98" t="str">
        <f>VLOOKUP(E6888, 'Program Data Extracts-Zip Codes'!R$52:W$5334, 4, FALSE)</f>
        <v>SCE</v>
      </c>
    </row>
    <row r="6889" spans="2:10" x14ac:dyDescent="0.25">
      <c r="B6889" s="63">
        <v>6083000900</v>
      </c>
      <c r="C6889" s="63">
        <v>3266</v>
      </c>
      <c r="D6889" s="63" t="s">
        <v>196</v>
      </c>
      <c r="E6889" s="96">
        <v>93101</v>
      </c>
      <c r="F6889" s="63">
        <v>31.911346842117599</v>
      </c>
      <c r="G6889" s="63">
        <v>0</v>
      </c>
      <c r="H6889" s="63">
        <v>47.1</v>
      </c>
      <c r="I6889" s="98" t="str">
        <f>VLOOKUP(E6889, 'Program Data Extracts-Zip Codes'!R$52:W$5334, 6, FALSE)</f>
        <v>SCG</v>
      </c>
      <c r="J6889" s="98" t="str">
        <f>VLOOKUP(E6889, 'Program Data Extracts-Zip Codes'!R$52:W$5334, 4, FALSE)</f>
        <v>SCE</v>
      </c>
    </row>
    <row r="6890" spans="2:10" x14ac:dyDescent="0.25">
      <c r="B6890" s="63">
        <v>6083003001</v>
      </c>
      <c r="C6890" s="63">
        <v>5547</v>
      </c>
      <c r="D6890" s="63" t="s">
        <v>196</v>
      </c>
      <c r="E6890" s="96">
        <v>93111</v>
      </c>
      <c r="F6890" s="63">
        <v>25.381977601269199</v>
      </c>
      <c r="G6890" s="63">
        <v>0</v>
      </c>
      <c r="H6890" s="63">
        <v>27.6</v>
      </c>
      <c r="I6890" s="98" t="str">
        <f>VLOOKUP(E6890, 'Program Data Extracts-Zip Codes'!R$52:W$5334, 6, FALSE)</f>
        <v>SCG</v>
      </c>
      <c r="J6890" s="98" t="str">
        <f>VLOOKUP(E6890, 'Program Data Extracts-Zip Codes'!R$52:W$5334, 4, FALSE)</f>
        <v>SCE</v>
      </c>
    </row>
    <row r="6891" spans="2:10" x14ac:dyDescent="0.25">
      <c r="B6891" s="63">
        <v>6083001000</v>
      </c>
      <c r="C6891" s="63">
        <v>6270</v>
      </c>
      <c r="D6891" s="63" t="s">
        <v>196</v>
      </c>
      <c r="E6891" s="96">
        <v>93101</v>
      </c>
      <c r="F6891" s="63">
        <v>25.036281078056401</v>
      </c>
      <c r="G6891" s="63">
        <v>0</v>
      </c>
      <c r="H6891" s="63">
        <v>37.299999999999997</v>
      </c>
      <c r="I6891" s="98" t="str">
        <f>VLOOKUP(E6891, 'Program Data Extracts-Zip Codes'!R$52:W$5334, 6, FALSE)</f>
        <v>SCG</v>
      </c>
      <c r="J6891" s="98" t="str">
        <f>VLOOKUP(E6891, 'Program Data Extracts-Zip Codes'!R$52:W$5334, 4, FALSE)</f>
        <v>SCE</v>
      </c>
    </row>
    <row r="6892" spans="2:10" x14ac:dyDescent="0.25">
      <c r="B6892" s="63">
        <v>6083001102</v>
      </c>
      <c r="C6892" s="63">
        <v>4740</v>
      </c>
      <c r="D6892" s="63" t="s">
        <v>196</v>
      </c>
      <c r="E6892" s="96">
        <v>93101</v>
      </c>
      <c r="F6892" s="63">
        <v>22.481551687769699</v>
      </c>
      <c r="G6892" s="63">
        <v>0</v>
      </c>
      <c r="H6892" s="63">
        <v>57</v>
      </c>
      <c r="I6892" s="98" t="str">
        <f>VLOOKUP(E6892, 'Program Data Extracts-Zip Codes'!R$52:W$5334, 6, FALSE)</f>
        <v>SCG</v>
      </c>
      <c r="J6892" s="98" t="str">
        <f>VLOOKUP(E6892, 'Program Data Extracts-Zip Codes'!R$52:W$5334, 4, FALSE)</f>
        <v>SCE</v>
      </c>
    </row>
    <row r="6893" spans="2:10" x14ac:dyDescent="0.25">
      <c r="B6893" s="63">
        <v>6083001101</v>
      </c>
      <c r="C6893" s="63">
        <v>4738</v>
      </c>
      <c r="D6893" s="63" t="s">
        <v>196</v>
      </c>
      <c r="E6893" s="96">
        <v>93101</v>
      </c>
      <c r="F6893" s="63">
        <v>22.1438205456212</v>
      </c>
      <c r="G6893" s="63">
        <v>0</v>
      </c>
      <c r="H6893" s="63">
        <v>43.7</v>
      </c>
      <c r="I6893" s="98" t="str">
        <f>VLOOKUP(E6893, 'Program Data Extracts-Zip Codes'!R$52:W$5334, 6, FALSE)</f>
        <v>SCG</v>
      </c>
      <c r="J6893" s="98" t="str">
        <f>VLOOKUP(E6893, 'Program Data Extracts-Zip Codes'!R$52:W$5334, 4, FALSE)</f>
        <v>SCE</v>
      </c>
    </row>
    <row r="6894" spans="2:10" x14ac:dyDescent="0.25">
      <c r="B6894" s="63">
        <v>6083001206</v>
      </c>
      <c r="C6894" s="63">
        <v>4480</v>
      </c>
      <c r="D6894" s="63" t="s">
        <v>196</v>
      </c>
      <c r="E6894" s="96">
        <v>93101</v>
      </c>
      <c r="F6894" s="63">
        <v>20.322008980057898</v>
      </c>
      <c r="G6894" s="63">
        <v>0</v>
      </c>
      <c r="H6894" s="63">
        <v>51.7</v>
      </c>
      <c r="I6894" s="98" t="str">
        <f>VLOOKUP(E6894, 'Program Data Extracts-Zip Codes'!R$52:W$5334, 6, FALSE)</f>
        <v>SCG</v>
      </c>
      <c r="J6894" s="98" t="str">
        <f>VLOOKUP(E6894, 'Program Data Extracts-Zip Codes'!R$52:W$5334, 4, FALSE)</f>
        <v>SCE</v>
      </c>
    </row>
    <row r="6895" spans="2:10" x14ac:dyDescent="0.25">
      <c r="B6895" s="63">
        <v>6083000801</v>
      </c>
      <c r="C6895" s="63">
        <v>4059</v>
      </c>
      <c r="D6895" s="63" t="s">
        <v>196</v>
      </c>
      <c r="E6895" s="96">
        <v>93103</v>
      </c>
      <c r="F6895" s="63">
        <v>19.645611417330699</v>
      </c>
      <c r="G6895" s="63">
        <v>0</v>
      </c>
      <c r="H6895" s="63">
        <v>39.799999999999997</v>
      </c>
      <c r="I6895" s="98" t="str">
        <f>VLOOKUP(E6895, 'Program Data Extracts-Zip Codes'!R$52:W$5334, 6, FALSE)</f>
        <v>SCG</v>
      </c>
      <c r="J6895" s="98" t="str">
        <f>VLOOKUP(E6895, 'Program Data Extracts-Zip Codes'!R$52:W$5334, 4, FALSE)</f>
        <v>SCE</v>
      </c>
    </row>
    <row r="6896" spans="2:10" x14ac:dyDescent="0.25">
      <c r="B6896" s="63">
        <v>6083000101</v>
      </c>
      <c r="C6896" s="63">
        <v>6495</v>
      </c>
      <c r="D6896" s="63" t="s">
        <v>196</v>
      </c>
      <c r="E6896" s="96">
        <v>93110</v>
      </c>
      <c r="F6896" s="63">
        <v>15.668493372777901</v>
      </c>
      <c r="G6896" s="63">
        <v>0</v>
      </c>
      <c r="H6896" s="63">
        <v>27.8</v>
      </c>
      <c r="I6896" s="98" t="str">
        <f>VLOOKUP(E6896, 'Program Data Extracts-Zip Codes'!R$52:W$5334, 6, FALSE)</f>
        <v>SCG</v>
      </c>
      <c r="J6896" s="98" t="str">
        <f>VLOOKUP(E6896, 'Program Data Extracts-Zip Codes'!R$52:W$5334, 4, FALSE)</f>
        <v>SCE</v>
      </c>
    </row>
    <row r="6897" spans="2:10" x14ac:dyDescent="0.25">
      <c r="B6897" s="63">
        <v>6083000102</v>
      </c>
      <c r="C6897" s="63">
        <v>5245</v>
      </c>
      <c r="D6897" s="63" t="s">
        <v>196</v>
      </c>
      <c r="E6897" s="96">
        <v>93110</v>
      </c>
      <c r="F6897" s="63">
        <v>14.7236663860681</v>
      </c>
      <c r="G6897" s="63">
        <v>0</v>
      </c>
      <c r="H6897" s="63">
        <v>34.9</v>
      </c>
      <c r="I6897" s="98" t="str">
        <f>VLOOKUP(E6897, 'Program Data Extracts-Zip Codes'!R$52:W$5334, 6, FALSE)</f>
        <v>SCG</v>
      </c>
      <c r="J6897" s="98" t="str">
        <f>VLOOKUP(E6897, 'Program Data Extracts-Zip Codes'!R$52:W$5334, 4, FALSE)</f>
        <v>SCE</v>
      </c>
    </row>
    <row r="6898" spans="2:10" x14ac:dyDescent="0.25">
      <c r="B6898" s="63">
        <v>6083000301</v>
      </c>
      <c r="C6898" s="63">
        <v>2810</v>
      </c>
      <c r="D6898" s="63" t="s">
        <v>196</v>
      </c>
      <c r="E6898" s="96">
        <v>93101</v>
      </c>
      <c r="F6898" s="63">
        <v>14.717904669426099</v>
      </c>
      <c r="G6898" s="63">
        <v>0</v>
      </c>
      <c r="H6898" s="63">
        <v>40</v>
      </c>
      <c r="I6898" s="98" t="str">
        <f>VLOOKUP(E6898, 'Program Data Extracts-Zip Codes'!R$52:W$5334, 6, FALSE)</f>
        <v>SCG</v>
      </c>
      <c r="J6898" s="98" t="str">
        <f>VLOOKUP(E6898, 'Program Data Extracts-Zip Codes'!R$52:W$5334, 4, FALSE)</f>
        <v>SCE</v>
      </c>
    </row>
    <row r="6899" spans="2:10" x14ac:dyDescent="0.25">
      <c r="B6899" s="63">
        <v>6083003004</v>
      </c>
      <c r="C6899" s="63">
        <v>4874</v>
      </c>
      <c r="D6899" s="63" t="s">
        <v>196</v>
      </c>
      <c r="E6899" s="96">
        <v>93111</v>
      </c>
      <c r="F6899" s="63">
        <v>14.3064269742137</v>
      </c>
      <c r="G6899" s="63">
        <v>0</v>
      </c>
      <c r="H6899" s="63">
        <v>10.8</v>
      </c>
      <c r="I6899" s="98" t="str">
        <f>VLOOKUP(E6899, 'Program Data Extracts-Zip Codes'!R$52:W$5334, 6, FALSE)</f>
        <v>SCG</v>
      </c>
      <c r="J6899" s="98" t="str">
        <f>VLOOKUP(E6899, 'Program Data Extracts-Zip Codes'!R$52:W$5334, 4, FALSE)</f>
        <v>SCE</v>
      </c>
    </row>
    <row r="6900" spans="2:10" x14ac:dyDescent="0.25">
      <c r="B6900" s="63">
        <v>6083003005</v>
      </c>
      <c r="C6900" s="63">
        <v>4999</v>
      </c>
      <c r="D6900" s="63" t="s">
        <v>196</v>
      </c>
      <c r="E6900" s="96">
        <v>93110</v>
      </c>
      <c r="F6900" s="63">
        <v>11.7555751119805</v>
      </c>
      <c r="G6900" s="63">
        <v>0</v>
      </c>
      <c r="H6900" s="63">
        <v>29.6</v>
      </c>
      <c r="I6900" s="98" t="str">
        <f>VLOOKUP(E6900, 'Program Data Extracts-Zip Codes'!R$52:W$5334, 6, FALSE)</f>
        <v>SCG</v>
      </c>
      <c r="J6900" s="98" t="str">
        <f>VLOOKUP(E6900, 'Program Data Extracts-Zip Codes'!R$52:W$5334, 4, FALSE)</f>
        <v>SCE</v>
      </c>
    </row>
    <row r="6901" spans="2:10" x14ac:dyDescent="0.25">
      <c r="B6901" s="63">
        <v>6083000600</v>
      </c>
      <c r="C6901" s="63">
        <v>4629</v>
      </c>
      <c r="D6901" s="63" t="s">
        <v>196</v>
      </c>
      <c r="E6901" s="96">
        <v>93103</v>
      </c>
      <c r="F6901" s="63">
        <v>11.343295906695101</v>
      </c>
      <c r="G6901" s="63">
        <v>0</v>
      </c>
      <c r="H6901" s="63">
        <v>19.600000000000001</v>
      </c>
      <c r="I6901" s="98" t="str">
        <f>VLOOKUP(E6901, 'Program Data Extracts-Zip Codes'!R$52:W$5334, 6, FALSE)</f>
        <v>SCG</v>
      </c>
      <c r="J6901" s="98" t="str">
        <f>VLOOKUP(E6901, 'Program Data Extracts-Zip Codes'!R$52:W$5334, 4, FALSE)</f>
        <v>SCE</v>
      </c>
    </row>
    <row r="6902" spans="2:10" x14ac:dyDescent="0.25">
      <c r="B6902" s="63">
        <v>6083000200</v>
      </c>
      <c r="C6902" s="63">
        <v>4299</v>
      </c>
      <c r="D6902" s="63" t="s">
        <v>196</v>
      </c>
      <c r="E6902" s="96">
        <v>93105</v>
      </c>
      <c r="F6902" s="63">
        <v>11.121157690428699</v>
      </c>
      <c r="G6902" s="63">
        <v>0</v>
      </c>
      <c r="H6902" s="63">
        <v>19.3</v>
      </c>
      <c r="I6902" s="98" t="str">
        <f>VLOOKUP(E6902, 'Program Data Extracts-Zip Codes'!R$52:W$5334, 6, FALSE)</f>
        <v>PGE</v>
      </c>
      <c r="J6902" s="98" t="str">
        <f>VLOOKUP(E6902, 'Program Data Extracts-Zip Codes'!R$52:W$5334, 4, FALSE)</f>
        <v>PGE</v>
      </c>
    </row>
    <row r="6903" spans="2:10" x14ac:dyDescent="0.25">
      <c r="B6903" s="63">
        <v>6083002913</v>
      </c>
      <c r="C6903" s="63">
        <v>3596</v>
      </c>
      <c r="D6903" s="63" t="s">
        <v>196</v>
      </c>
      <c r="E6903" s="96">
        <v>93111</v>
      </c>
      <c r="F6903" s="63">
        <v>10.428819892547899</v>
      </c>
      <c r="G6903" s="63">
        <v>0</v>
      </c>
      <c r="H6903" s="63">
        <v>20.100000000000001</v>
      </c>
      <c r="I6903" s="98" t="str">
        <f>VLOOKUP(E6903, 'Program Data Extracts-Zip Codes'!R$52:W$5334, 6, FALSE)</f>
        <v>SCG</v>
      </c>
      <c r="J6903" s="98" t="str">
        <f>VLOOKUP(E6903, 'Program Data Extracts-Zip Codes'!R$52:W$5334, 4, FALSE)</f>
        <v>SCE</v>
      </c>
    </row>
    <row r="6904" spans="2:10" x14ac:dyDescent="0.25">
      <c r="B6904" s="63">
        <v>6083001203</v>
      </c>
      <c r="C6904" s="63">
        <v>2757</v>
      </c>
      <c r="D6904" s="63" t="s">
        <v>196</v>
      </c>
      <c r="E6904" s="96">
        <v>93109</v>
      </c>
      <c r="F6904" s="63">
        <v>9.6000474166574392</v>
      </c>
      <c r="G6904" s="63">
        <v>0</v>
      </c>
      <c r="H6904" s="63">
        <v>24.5</v>
      </c>
      <c r="I6904" s="98" t="str">
        <f>VLOOKUP(E6904, 'Program Data Extracts-Zip Codes'!R$52:W$5334, 6, FALSE)</f>
        <v>SCG</v>
      </c>
      <c r="J6904" s="98" t="str">
        <f>VLOOKUP(E6904, 'Program Data Extracts-Zip Codes'!R$52:W$5334, 4, FALSE)</f>
        <v>SCE</v>
      </c>
    </row>
    <row r="6905" spans="2:10" x14ac:dyDescent="0.25">
      <c r="B6905" s="63">
        <v>6083000302</v>
      </c>
      <c r="C6905" s="63">
        <v>4138</v>
      </c>
      <c r="D6905" s="63" t="s">
        <v>196</v>
      </c>
      <c r="E6905" s="96">
        <v>93105</v>
      </c>
      <c r="F6905" s="63">
        <v>9.5939929265384194</v>
      </c>
      <c r="G6905" s="63">
        <v>0</v>
      </c>
      <c r="H6905" s="63">
        <v>35.299999999999997</v>
      </c>
      <c r="I6905" s="98" t="str">
        <f>VLOOKUP(E6905, 'Program Data Extracts-Zip Codes'!R$52:W$5334, 6, FALSE)</f>
        <v>PGE</v>
      </c>
      <c r="J6905" s="98" t="str">
        <f>VLOOKUP(E6905, 'Program Data Extracts-Zip Codes'!R$52:W$5334, 4, FALSE)</f>
        <v>PGE</v>
      </c>
    </row>
    <row r="6906" spans="2:10" x14ac:dyDescent="0.25">
      <c r="B6906" s="63">
        <v>6083001304</v>
      </c>
      <c r="C6906" s="63">
        <v>7522</v>
      </c>
      <c r="D6906" s="63" t="s">
        <v>196</v>
      </c>
      <c r="E6906" s="96">
        <v>93101</v>
      </c>
      <c r="F6906" s="63">
        <v>8.1761853076375299</v>
      </c>
      <c r="G6906" s="63">
        <v>0</v>
      </c>
      <c r="H6906" s="63">
        <v>18.100000000000001</v>
      </c>
      <c r="I6906" s="98" t="str">
        <f>VLOOKUP(E6906, 'Program Data Extracts-Zip Codes'!R$52:W$5334, 6, FALSE)</f>
        <v>SCG</v>
      </c>
      <c r="J6906" s="98" t="str">
        <f>VLOOKUP(E6906, 'Program Data Extracts-Zip Codes'!R$52:W$5334, 4, FALSE)</f>
        <v>SCE</v>
      </c>
    </row>
    <row r="6907" spans="2:10" x14ac:dyDescent="0.25">
      <c r="B6907" s="63">
        <v>6083001906</v>
      </c>
      <c r="C6907" s="63">
        <v>5870</v>
      </c>
      <c r="D6907" s="63" t="s">
        <v>196</v>
      </c>
      <c r="E6907" s="96">
        <v>93105</v>
      </c>
      <c r="F6907" s="63">
        <v>7.7939580549944401</v>
      </c>
      <c r="G6907" s="63">
        <v>0</v>
      </c>
      <c r="H6907" s="63">
        <v>15.5</v>
      </c>
      <c r="I6907" s="98" t="str">
        <f>VLOOKUP(E6907, 'Program Data Extracts-Zip Codes'!R$52:W$5334, 6, FALSE)</f>
        <v>PGE</v>
      </c>
      <c r="J6907" s="98" t="str">
        <f>VLOOKUP(E6907, 'Program Data Extracts-Zip Codes'!R$52:W$5334, 4, FALSE)</f>
        <v>PGE</v>
      </c>
    </row>
    <row r="6908" spans="2:10" x14ac:dyDescent="0.25">
      <c r="B6908" s="63">
        <v>6083001706</v>
      </c>
      <c r="C6908" s="63">
        <v>4693</v>
      </c>
      <c r="D6908" s="63" t="s">
        <v>196</v>
      </c>
      <c r="E6908" s="96">
        <v>93108</v>
      </c>
      <c r="F6908" s="63">
        <v>7.7867104835956802</v>
      </c>
      <c r="G6908" s="63">
        <v>0</v>
      </c>
      <c r="H6908" s="63">
        <v>18.8</v>
      </c>
      <c r="I6908" s="98" t="str">
        <f>VLOOKUP(E6908, 'Program Data Extracts-Zip Codes'!R$52:W$5334, 6, FALSE)</f>
        <v>SCG</v>
      </c>
      <c r="J6908" s="98" t="str">
        <f>VLOOKUP(E6908, 'Program Data Extracts-Zip Codes'!R$52:W$5334, 4, FALSE)</f>
        <v>SCE</v>
      </c>
    </row>
    <row r="6909" spans="2:10" x14ac:dyDescent="0.25">
      <c r="B6909" s="63">
        <v>6083001208</v>
      </c>
      <c r="C6909" s="63">
        <v>4096</v>
      </c>
      <c r="D6909" s="63" t="s">
        <v>196</v>
      </c>
      <c r="E6909" s="96">
        <v>93109</v>
      </c>
      <c r="F6909" s="63">
        <v>7.2564639166218203</v>
      </c>
      <c r="G6909" s="63">
        <v>0</v>
      </c>
      <c r="H6909" s="63">
        <v>25.4</v>
      </c>
      <c r="I6909" s="98" t="str">
        <f>VLOOKUP(E6909, 'Program Data Extracts-Zip Codes'!R$52:W$5334, 6, FALSE)</f>
        <v>SCG</v>
      </c>
      <c r="J6909" s="98" t="str">
        <f>VLOOKUP(E6909, 'Program Data Extracts-Zip Codes'!R$52:W$5334, 4, FALSE)</f>
        <v>SCE</v>
      </c>
    </row>
    <row r="6910" spans="2:10" x14ac:dyDescent="0.25">
      <c r="B6910" s="63">
        <v>6083001402</v>
      </c>
      <c r="C6910" s="63">
        <v>3392</v>
      </c>
      <c r="D6910" s="63" t="s">
        <v>196</v>
      </c>
      <c r="E6910" s="96">
        <v>93108</v>
      </c>
      <c r="F6910" s="63">
        <v>6.8015985105469898</v>
      </c>
      <c r="G6910" s="63">
        <v>0</v>
      </c>
      <c r="H6910" s="63">
        <v>17.899999999999999</v>
      </c>
      <c r="I6910" s="98" t="str">
        <f>VLOOKUP(E6910, 'Program Data Extracts-Zip Codes'!R$52:W$5334, 6, FALSE)</f>
        <v>SCG</v>
      </c>
      <c r="J6910" s="98" t="str">
        <f>VLOOKUP(E6910, 'Program Data Extracts-Zip Codes'!R$52:W$5334, 4, FALSE)</f>
        <v>SCE</v>
      </c>
    </row>
    <row r="6911" spans="2:10" x14ac:dyDescent="0.25">
      <c r="B6911" s="63">
        <v>6083000700</v>
      </c>
      <c r="C6911" s="63">
        <v>6408</v>
      </c>
      <c r="D6911" s="63" t="s">
        <v>196</v>
      </c>
      <c r="E6911" s="96">
        <v>93105</v>
      </c>
      <c r="F6911" s="63">
        <v>6.5108184769974899</v>
      </c>
      <c r="G6911" s="63">
        <v>0</v>
      </c>
      <c r="H6911" s="63">
        <v>14.8</v>
      </c>
      <c r="I6911" s="98" t="str">
        <f>VLOOKUP(E6911, 'Program Data Extracts-Zip Codes'!R$52:W$5334, 6, FALSE)</f>
        <v>PGE</v>
      </c>
      <c r="J6911" s="98" t="str">
        <f>VLOOKUP(E6911, 'Program Data Extracts-Zip Codes'!R$52:W$5334, 4, FALSE)</f>
        <v>PGE</v>
      </c>
    </row>
    <row r="6912" spans="2:10" x14ac:dyDescent="0.25">
      <c r="B6912" s="63">
        <v>6083003007</v>
      </c>
      <c r="C6912" s="63">
        <v>3653</v>
      </c>
      <c r="D6912" s="63" t="s">
        <v>196</v>
      </c>
      <c r="E6912" s="96">
        <v>93110</v>
      </c>
      <c r="F6912" s="63">
        <v>6.2586734270697502</v>
      </c>
      <c r="G6912" s="63">
        <v>0</v>
      </c>
      <c r="H6912" s="63">
        <v>14.6</v>
      </c>
      <c r="I6912" s="98" t="str">
        <f>VLOOKUP(E6912, 'Program Data Extracts-Zip Codes'!R$52:W$5334, 6, FALSE)</f>
        <v>SCG</v>
      </c>
      <c r="J6912" s="98" t="str">
        <f>VLOOKUP(E6912, 'Program Data Extracts-Zip Codes'!R$52:W$5334, 4, FALSE)</f>
        <v>SCE</v>
      </c>
    </row>
    <row r="6913" spans="2:10" x14ac:dyDescent="0.25">
      <c r="B6913" s="63">
        <v>6083001306</v>
      </c>
      <c r="C6913" s="63">
        <v>3230</v>
      </c>
      <c r="D6913" s="63" t="s">
        <v>196</v>
      </c>
      <c r="E6913" s="96">
        <v>93109</v>
      </c>
      <c r="F6913" s="63">
        <v>5.9319169785044998</v>
      </c>
      <c r="G6913" s="63">
        <v>0</v>
      </c>
      <c r="H6913" s="63">
        <v>18.3</v>
      </c>
      <c r="I6913" s="98" t="str">
        <f>VLOOKUP(E6913, 'Program Data Extracts-Zip Codes'!R$52:W$5334, 6, FALSE)</f>
        <v>SCG</v>
      </c>
      <c r="J6913" s="98" t="str">
        <f>VLOOKUP(E6913, 'Program Data Extracts-Zip Codes'!R$52:W$5334, 4, FALSE)</f>
        <v>SCE</v>
      </c>
    </row>
    <row r="6914" spans="2:10" x14ac:dyDescent="0.25">
      <c r="B6914" s="63">
        <v>6083000400</v>
      </c>
      <c r="C6914" s="63">
        <v>4659</v>
      </c>
      <c r="D6914" s="63" t="s">
        <v>196</v>
      </c>
      <c r="E6914" s="96">
        <v>93101</v>
      </c>
      <c r="F6914" s="63">
        <v>5.7624626798309802</v>
      </c>
      <c r="G6914" s="63">
        <v>0</v>
      </c>
      <c r="H6914" s="63">
        <v>14.7</v>
      </c>
      <c r="I6914" s="98" t="str">
        <f>VLOOKUP(E6914, 'Program Data Extracts-Zip Codes'!R$52:W$5334, 6, FALSE)</f>
        <v>SCG</v>
      </c>
      <c r="J6914" s="98" t="str">
        <f>VLOOKUP(E6914, 'Program Data Extracts-Zip Codes'!R$52:W$5334, 4, FALSE)</f>
        <v>SCE</v>
      </c>
    </row>
    <row r="6915" spans="2:10" x14ac:dyDescent="0.25">
      <c r="B6915" s="63">
        <v>6083000502</v>
      </c>
      <c r="C6915" s="63">
        <v>5874</v>
      </c>
      <c r="D6915" s="63" t="s">
        <v>196</v>
      </c>
      <c r="E6915" s="96">
        <v>93105</v>
      </c>
      <c r="F6915" s="63">
        <v>4.1762220672210999</v>
      </c>
      <c r="G6915" s="63">
        <v>0</v>
      </c>
      <c r="H6915" s="63">
        <v>20.8</v>
      </c>
      <c r="I6915" s="98" t="str">
        <f>VLOOKUP(E6915, 'Program Data Extracts-Zip Codes'!R$52:W$5334, 6, FALSE)</f>
        <v>PGE</v>
      </c>
      <c r="J6915" s="98" t="str">
        <f>VLOOKUP(E6915, 'Program Data Extracts-Zip Codes'!R$52:W$5334, 4, FALSE)</f>
        <v>PGE</v>
      </c>
    </row>
    <row r="6916" spans="2:10" x14ac:dyDescent="0.25">
      <c r="B6916" s="63">
        <v>6083000501</v>
      </c>
      <c r="C6916" s="63">
        <v>3263</v>
      </c>
      <c r="D6916" s="63" t="s">
        <v>196</v>
      </c>
      <c r="E6916" s="96">
        <v>93105</v>
      </c>
      <c r="F6916" s="63">
        <v>2.7845368862207298</v>
      </c>
      <c r="G6916" s="63">
        <v>0</v>
      </c>
      <c r="H6916" s="63">
        <v>10.6</v>
      </c>
      <c r="I6916" s="98" t="str">
        <f>VLOOKUP(E6916, 'Program Data Extracts-Zip Codes'!R$52:W$5334, 6, FALSE)</f>
        <v>PGE</v>
      </c>
      <c r="J6916" s="98" t="str">
        <f>VLOOKUP(E6916, 'Program Data Extracts-Zip Codes'!R$52:W$5334, 4, FALSE)</f>
        <v>PGE</v>
      </c>
    </row>
    <row r="6917" spans="2:10" x14ac:dyDescent="0.25">
      <c r="B6917" s="63">
        <v>6083001500</v>
      </c>
      <c r="C6917" s="63">
        <v>3091</v>
      </c>
      <c r="D6917" s="63" t="s">
        <v>196</v>
      </c>
      <c r="E6917" s="96">
        <v>93108</v>
      </c>
      <c r="F6917" s="63">
        <v>2.3548219136342601</v>
      </c>
      <c r="G6917" s="63">
        <v>0</v>
      </c>
      <c r="H6917" s="63">
        <v>12.3</v>
      </c>
      <c r="I6917" s="98" t="str">
        <f>VLOOKUP(E6917, 'Program Data Extracts-Zip Codes'!R$52:W$5334, 6, FALSE)</f>
        <v>SCG</v>
      </c>
      <c r="J6917" s="98" t="str">
        <f>VLOOKUP(E6917, 'Program Data Extracts-Zip Codes'!R$52:W$5334, 4, FALSE)</f>
        <v>SCE</v>
      </c>
    </row>
    <row r="6918" spans="2:10" x14ac:dyDescent="0.25">
      <c r="B6918" s="63">
        <v>6083000103</v>
      </c>
      <c r="C6918" s="63">
        <v>3196</v>
      </c>
      <c r="D6918" s="63" t="s">
        <v>196</v>
      </c>
      <c r="E6918" s="96">
        <v>93105</v>
      </c>
      <c r="F6918" s="63">
        <v>2.20739036026175</v>
      </c>
      <c r="G6918" s="63">
        <v>0</v>
      </c>
      <c r="H6918" s="63">
        <v>10.199999999999999</v>
      </c>
      <c r="I6918" s="98" t="str">
        <f>VLOOKUP(E6918, 'Program Data Extracts-Zip Codes'!R$52:W$5334, 6, FALSE)</f>
        <v>PGE</v>
      </c>
      <c r="J6918" s="98" t="str">
        <f>VLOOKUP(E6918, 'Program Data Extracts-Zip Codes'!R$52:W$5334, 4, FALSE)</f>
        <v>PGE</v>
      </c>
    </row>
    <row r="6919" spans="2:10" x14ac:dyDescent="0.25">
      <c r="B6919" s="63">
        <v>6083002502</v>
      </c>
      <c r="C6919" s="63">
        <v>7345</v>
      </c>
      <c r="D6919" s="63" t="s">
        <v>196</v>
      </c>
      <c r="E6919" s="96">
        <v>93455</v>
      </c>
      <c r="F6919" s="63">
        <v>38.3003876411031</v>
      </c>
      <c r="G6919" s="63">
        <v>0</v>
      </c>
      <c r="H6919" s="63">
        <v>53.7</v>
      </c>
      <c r="I6919" s="98" t="str">
        <f>VLOOKUP(E6919, 'Program Data Extracts-Zip Codes'!R$52:W$5334, 6, FALSE)</f>
        <v>PGE</v>
      </c>
      <c r="J6919" s="98" t="str">
        <f>VLOOKUP(E6919, 'Program Data Extracts-Zip Codes'!R$52:W$5334, 4, FALSE)</f>
        <v>PGE</v>
      </c>
    </row>
    <row r="6920" spans="2:10" x14ac:dyDescent="0.25">
      <c r="B6920" s="63">
        <v>6083002402</v>
      </c>
      <c r="C6920" s="63">
        <v>11406</v>
      </c>
      <c r="D6920" s="63" t="s">
        <v>196</v>
      </c>
      <c r="E6920" s="96">
        <v>93455</v>
      </c>
      <c r="F6920" s="63">
        <v>33.1737936436922</v>
      </c>
      <c r="G6920" s="63">
        <v>0</v>
      </c>
      <c r="H6920" s="63">
        <v>56.7</v>
      </c>
      <c r="I6920" s="98" t="str">
        <f>VLOOKUP(E6920, 'Program Data Extracts-Zip Codes'!R$52:W$5334, 6, FALSE)</f>
        <v>PGE</v>
      </c>
      <c r="J6920" s="98" t="str">
        <f>VLOOKUP(E6920, 'Program Data Extracts-Zip Codes'!R$52:W$5334, 4, FALSE)</f>
        <v>PGE</v>
      </c>
    </row>
    <row r="6921" spans="2:10" x14ac:dyDescent="0.25">
      <c r="B6921" s="63">
        <v>6083002101</v>
      </c>
      <c r="C6921" s="63">
        <v>3873</v>
      </c>
      <c r="D6921" s="63" t="s">
        <v>196</v>
      </c>
      <c r="E6921" s="96">
        <v>93454</v>
      </c>
      <c r="F6921" s="63">
        <v>29.649657391557799</v>
      </c>
      <c r="G6921" s="63">
        <v>0</v>
      </c>
      <c r="H6921" s="63">
        <v>58.7</v>
      </c>
      <c r="I6921" s="98" t="str">
        <f>VLOOKUP(E6921, 'Program Data Extracts-Zip Codes'!R$52:W$5334, 6, FALSE)</f>
        <v>PGE</v>
      </c>
      <c r="J6921" s="98" t="str">
        <f>VLOOKUP(E6921, 'Program Data Extracts-Zip Codes'!R$52:W$5334, 4, FALSE)</f>
        <v>PGE</v>
      </c>
    </row>
    <row r="6922" spans="2:10" x14ac:dyDescent="0.25">
      <c r="B6922" s="63">
        <v>6083002103</v>
      </c>
      <c r="C6922" s="63">
        <v>3930</v>
      </c>
      <c r="D6922" s="63" t="s">
        <v>196</v>
      </c>
      <c r="E6922" s="96">
        <v>93454</v>
      </c>
      <c r="F6922" s="63">
        <v>29.509957584510499</v>
      </c>
      <c r="G6922" s="63">
        <v>0</v>
      </c>
      <c r="H6922" s="63">
        <v>62</v>
      </c>
      <c r="I6922" s="98" t="str">
        <f>VLOOKUP(E6922, 'Program Data Extracts-Zip Codes'!R$52:W$5334, 6, FALSE)</f>
        <v>PGE</v>
      </c>
      <c r="J6922" s="98" t="str">
        <f>VLOOKUP(E6922, 'Program Data Extracts-Zip Codes'!R$52:W$5334, 4, FALSE)</f>
        <v>PGE</v>
      </c>
    </row>
    <row r="6923" spans="2:10" x14ac:dyDescent="0.25">
      <c r="B6923" s="63">
        <v>6083002404</v>
      </c>
      <c r="C6923" s="63">
        <v>7800</v>
      </c>
      <c r="D6923" s="63" t="s">
        <v>196</v>
      </c>
      <c r="E6923" s="96">
        <v>93458</v>
      </c>
      <c r="F6923" s="63">
        <v>28.402462820358402</v>
      </c>
      <c r="G6923" s="63">
        <v>0</v>
      </c>
      <c r="H6923" s="63">
        <v>79.900000000000006</v>
      </c>
      <c r="I6923" s="98" t="str">
        <f>VLOOKUP(E6923, 'Program Data Extracts-Zip Codes'!R$52:W$5334, 6, FALSE)</f>
        <v>PGE</v>
      </c>
      <c r="J6923" s="98" t="str">
        <f>VLOOKUP(E6923, 'Program Data Extracts-Zip Codes'!R$52:W$5334, 4, FALSE)</f>
        <v>PGE</v>
      </c>
    </row>
    <row r="6924" spans="2:10" x14ac:dyDescent="0.25">
      <c r="B6924" s="63">
        <v>6083002403</v>
      </c>
      <c r="C6924" s="63">
        <v>6811</v>
      </c>
      <c r="D6924" s="63" t="s">
        <v>196</v>
      </c>
      <c r="E6924" s="96">
        <v>93458</v>
      </c>
      <c r="F6924" s="63">
        <v>28.120300176134901</v>
      </c>
      <c r="G6924" s="63">
        <v>0</v>
      </c>
      <c r="H6924" s="63">
        <v>82.2</v>
      </c>
      <c r="I6924" s="98" t="str">
        <f>VLOOKUP(E6924, 'Program Data Extracts-Zip Codes'!R$52:W$5334, 6, FALSE)</f>
        <v>PGE</v>
      </c>
      <c r="J6924" s="98" t="str">
        <f>VLOOKUP(E6924, 'Program Data Extracts-Zip Codes'!R$52:W$5334, 4, FALSE)</f>
        <v>PGE</v>
      </c>
    </row>
    <row r="6925" spans="2:10" x14ac:dyDescent="0.25">
      <c r="B6925" s="63">
        <v>6083002306</v>
      </c>
      <c r="C6925" s="63">
        <v>8810</v>
      </c>
      <c r="D6925" s="63" t="s">
        <v>196</v>
      </c>
      <c r="E6925" s="96">
        <v>93458</v>
      </c>
      <c r="F6925" s="63">
        <v>26.4647030117507</v>
      </c>
      <c r="G6925" s="63">
        <v>0</v>
      </c>
      <c r="H6925" s="63">
        <v>31.4</v>
      </c>
      <c r="I6925" s="98" t="str">
        <f>VLOOKUP(E6925, 'Program Data Extracts-Zip Codes'!R$52:W$5334, 6, FALSE)</f>
        <v>PGE</v>
      </c>
      <c r="J6925" s="98" t="str">
        <f>VLOOKUP(E6925, 'Program Data Extracts-Zip Codes'!R$52:W$5334, 4, FALSE)</f>
        <v>PGE</v>
      </c>
    </row>
    <row r="6926" spans="2:10" x14ac:dyDescent="0.25">
      <c r="B6926" s="63">
        <v>6083002211</v>
      </c>
      <c r="C6926" s="63">
        <v>5366</v>
      </c>
      <c r="D6926" s="63" t="s">
        <v>196</v>
      </c>
      <c r="E6926" s="96">
        <v>93454</v>
      </c>
      <c r="F6926" s="63">
        <v>23.580627684021302</v>
      </c>
      <c r="G6926" s="63">
        <v>0</v>
      </c>
      <c r="H6926" s="63">
        <v>28.6</v>
      </c>
      <c r="I6926" s="98" t="str">
        <f>VLOOKUP(E6926, 'Program Data Extracts-Zip Codes'!R$52:W$5334, 6, FALSE)</f>
        <v>PGE</v>
      </c>
      <c r="J6926" s="98" t="str">
        <f>VLOOKUP(E6926, 'Program Data Extracts-Zip Codes'!R$52:W$5334, 4, FALSE)</f>
        <v>PGE</v>
      </c>
    </row>
    <row r="6927" spans="2:10" x14ac:dyDescent="0.25">
      <c r="B6927" s="63">
        <v>6083002102</v>
      </c>
      <c r="C6927" s="63">
        <v>2084</v>
      </c>
      <c r="D6927" s="63" t="s">
        <v>196</v>
      </c>
      <c r="E6927" s="96">
        <v>93454</v>
      </c>
      <c r="F6927" s="63">
        <v>22.846122618870901</v>
      </c>
      <c r="G6927" s="63">
        <v>0</v>
      </c>
      <c r="H6927" s="63">
        <v>33.5</v>
      </c>
      <c r="I6927" s="98" t="str">
        <f>VLOOKUP(E6927, 'Program Data Extracts-Zip Codes'!R$52:W$5334, 6, FALSE)</f>
        <v>PGE</v>
      </c>
      <c r="J6927" s="98" t="str">
        <f>VLOOKUP(E6927, 'Program Data Extracts-Zip Codes'!R$52:W$5334, 4, FALSE)</f>
        <v>PGE</v>
      </c>
    </row>
    <row r="6928" spans="2:10" x14ac:dyDescent="0.25">
      <c r="B6928" s="63">
        <v>6083002209</v>
      </c>
      <c r="C6928" s="63">
        <v>3321</v>
      </c>
      <c r="D6928" s="63" t="s">
        <v>196</v>
      </c>
      <c r="E6928" s="96">
        <v>93454</v>
      </c>
      <c r="F6928" s="63">
        <v>22.575273281769199</v>
      </c>
      <c r="G6928" s="63">
        <v>0</v>
      </c>
      <c r="H6928" s="63">
        <v>47.9</v>
      </c>
      <c r="I6928" s="98" t="str">
        <f>VLOOKUP(E6928, 'Program Data Extracts-Zip Codes'!R$52:W$5334, 6, FALSE)</f>
        <v>PGE</v>
      </c>
      <c r="J6928" s="98" t="str">
        <f>VLOOKUP(E6928, 'Program Data Extracts-Zip Codes'!R$52:W$5334, 4, FALSE)</f>
        <v>PGE</v>
      </c>
    </row>
    <row r="6929" spans="2:10" x14ac:dyDescent="0.25">
      <c r="B6929" s="63">
        <v>6083002210</v>
      </c>
      <c r="C6929" s="63">
        <v>6035</v>
      </c>
      <c r="D6929" s="63" t="s">
        <v>196</v>
      </c>
      <c r="E6929" s="96">
        <v>93454</v>
      </c>
      <c r="F6929" s="63">
        <v>21.741809493878499</v>
      </c>
      <c r="G6929" s="63">
        <v>0</v>
      </c>
      <c r="H6929" s="63">
        <v>27.1</v>
      </c>
      <c r="I6929" s="98" t="str">
        <f>VLOOKUP(E6929, 'Program Data Extracts-Zip Codes'!R$52:W$5334, 6, FALSE)</f>
        <v>PGE</v>
      </c>
      <c r="J6929" s="98" t="str">
        <f>VLOOKUP(E6929, 'Program Data Extracts-Zip Codes'!R$52:W$5334, 4, FALSE)</f>
        <v>PGE</v>
      </c>
    </row>
    <row r="6930" spans="2:10" x14ac:dyDescent="0.25">
      <c r="B6930" s="63">
        <v>6083002011</v>
      </c>
      <c r="C6930" s="63">
        <v>5317</v>
      </c>
      <c r="D6930" s="63" t="s">
        <v>196</v>
      </c>
      <c r="E6930" s="96">
        <v>93455</v>
      </c>
      <c r="F6930" s="63">
        <v>21.558770805947699</v>
      </c>
      <c r="G6930" s="63">
        <v>0</v>
      </c>
      <c r="H6930" s="63">
        <v>37.4</v>
      </c>
      <c r="I6930" s="98" t="str">
        <f>VLOOKUP(E6930, 'Program Data Extracts-Zip Codes'!R$52:W$5334, 6, FALSE)</f>
        <v>PGE</v>
      </c>
      <c r="J6930" s="98" t="str">
        <f>VLOOKUP(E6930, 'Program Data Extracts-Zip Codes'!R$52:W$5334, 4, FALSE)</f>
        <v>PGE</v>
      </c>
    </row>
    <row r="6931" spans="2:10" x14ac:dyDescent="0.25">
      <c r="B6931" s="63">
        <v>6083002303</v>
      </c>
      <c r="C6931" s="63">
        <v>6765</v>
      </c>
      <c r="D6931" s="63" t="s">
        <v>196</v>
      </c>
      <c r="E6931" s="96">
        <v>93458</v>
      </c>
      <c r="F6931" s="63">
        <v>21.105043341803899</v>
      </c>
      <c r="G6931" s="63">
        <v>0</v>
      </c>
      <c r="H6931" s="63">
        <v>59</v>
      </c>
      <c r="I6931" s="98" t="str">
        <f>VLOOKUP(E6931, 'Program Data Extracts-Zip Codes'!R$52:W$5334, 6, FALSE)</f>
        <v>PGE</v>
      </c>
      <c r="J6931" s="98" t="str">
        <f>VLOOKUP(E6931, 'Program Data Extracts-Zip Codes'!R$52:W$5334, 4, FALSE)</f>
        <v>PGE</v>
      </c>
    </row>
    <row r="6932" spans="2:10" x14ac:dyDescent="0.25">
      <c r="B6932" s="63">
        <v>6083002305</v>
      </c>
      <c r="C6932" s="63">
        <v>7556</v>
      </c>
      <c r="D6932" s="63" t="s">
        <v>196</v>
      </c>
      <c r="E6932" s="96">
        <v>93458</v>
      </c>
      <c r="F6932" s="63">
        <v>20.5285195337432</v>
      </c>
      <c r="G6932" s="63">
        <v>0</v>
      </c>
      <c r="H6932" s="63">
        <v>69.3</v>
      </c>
      <c r="I6932" s="98" t="str">
        <f>VLOOKUP(E6932, 'Program Data Extracts-Zip Codes'!R$52:W$5334, 6, FALSE)</f>
        <v>PGE</v>
      </c>
      <c r="J6932" s="98" t="str">
        <f>VLOOKUP(E6932, 'Program Data Extracts-Zip Codes'!R$52:W$5334, 4, FALSE)</f>
        <v>PGE</v>
      </c>
    </row>
    <row r="6933" spans="2:10" x14ac:dyDescent="0.25">
      <c r="B6933" s="63">
        <v>6083002206</v>
      </c>
      <c r="C6933" s="63">
        <v>4782</v>
      </c>
      <c r="D6933" s="63" t="s">
        <v>196</v>
      </c>
      <c r="E6933" s="96">
        <v>93454</v>
      </c>
      <c r="F6933" s="63">
        <v>20.383326009967998</v>
      </c>
      <c r="G6933" s="63">
        <v>0</v>
      </c>
      <c r="H6933" s="63">
        <v>63.3</v>
      </c>
      <c r="I6933" s="98" t="str">
        <f>VLOOKUP(E6933, 'Program Data Extracts-Zip Codes'!R$52:W$5334, 6, FALSE)</f>
        <v>PGE</v>
      </c>
      <c r="J6933" s="98" t="str">
        <f>VLOOKUP(E6933, 'Program Data Extracts-Zip Codes'!R$52:W$5334, 4, FALSE)</f>
        <v>PGE</v>
      </c>
    </row>
    <row r="6934" spans="2:10" x14ac:dyDescent="0.25">
      <c r="B6934" s="63">
        <v>6083002205</v>
      </c>
      <c r="C6934" s="63">
        <v>4997</v>
      </c>
      <c r="D6934" s="63" t="s">
        <v>196</v>
      </c>
      <c r="E6934" s="96">
        <v>93454</v>
      </c>
      <c r="F6934" s="63">
        <v>19.042454235235098</v>
      </c>
      <c r="G6934" s="63">
        <v>0</v>
      </c>
      <c r="H6934" s="63">
        <v>59.9</v>
      </c>
      <c r="I6934" s="98" t="str">
        <f>VLOOKUP(E6934, 'Program Data Extracts-Zip Codes'!R$52:W$5334, 6, FALSE)</f>
        <v>PGE</v>
      </c>
      <c r="J6934" s="98" t="str">
        <f>VLOOKUP(E6934, 'Program Data Extracts-Zip Codes'!R$52:W$5334, 4, FALSE)</f>
        <v>PGE</v>
      </c>
    </row>
    <row r="6935" spans="2:10" x14ac:dyDescent="0.25">
      <c r="B6935" s="63">
        <v>6083002304</v>
      </c>
      <c r="C6935" s="63">
        <v>6687</v>
      </c>
      <c r="D6935" s="63" t="s">
        <v>196</v>
      </c>
      <c r="E6935" s="96">
        <v>93458</v>
      </c>
      <c r="F6935" s="63">
        <v>18.644782037767701</v>
      </c>
      <c r="G6935" s="63">
        <v>0</v>
      </c>
      <c r="H6935" s="63">
        <v>68.5</v>
      </c>
      <c r="I6935" s="98" t="str">
        <f>VLOOKUP(E6935, 'Program Data Extracts-Zip Codes'!R$52:W$5334, 6, FALSE)</f>
        <v>PGE</v>
      </c>
      <c r="J6935" s="98" t="str">
        <f>VLOOKUP(E6935, 'Program Data Extracts-Zip Codes'!R$52:W$5334, 4, FALSE)</f>
        <v>PGE</v>
      </c>
    </row>
    <row r="6936" spans="2:10" x14ac:dyDescent="0.25">
      <c r="B6936" s="63">
        <v>6083002006</v>
      </c>
      <c r="C6936" s="63">
        <v>2240</v>
      </c>
      <c r="D6936" s="63" t="s">
        <v>196</v>
      </c>
      <c r="E6936" s="96">
        <v>93454</v>
      </c>
      <c r="F6936" s="63">
        <v>17.352190581338299</v>
      </c>
      <c r="G6936" s="63">
        <v>0</v>
      </c>
      <c r="H6936" s="63">
        <v>26.3</v>
      </c>
      <c r="I6936" s="98" t="str">
        <f>VLOOKUP(E6936, 'Program Data Extracts-Zip Codes'!R$52:W$5334, 6, FALSE)</f>
        <v>PGE</v>
      </c>
      <c r="J6936" s="98" t="str">
        <f>VLOOKUP(E6936, 'Program Data Extracts-Zip Codes'!R$52:W$5334, 4, FALSE)</f>
        <v>PGE</v>
      </c>
    </row>
    <row r="6937" spans="2:10" x14ac:dyDescent="0.25">
      <c r="B6937" s="63">
        <v>6083001901</v>
      </c>
      <c r="C6937" s="63">
        <v>7805</v>
      </c>
      <c r="D6937" s="63" t="s">
        <v>196</v>
      </c>
      <c r="E6937" s="96">
        <v>93455</v>
      </c>
      <c r="F6937" s="63">
        <v>14.526748040707201</v>
      </c>
      <c r="G6937" s="63">
        <v>0</v>
      </c>
      <c r="H6937" s="63">
        <v>32.1</v>
      </c>
      <c r="I6937" s="98" t="str">
        <f>VLOOKUP(E6937, 'Program Data Extracts-Zip Codes'!R$52:W$5334, 6, FALSE)</f>
        <v>PGE</v>
      </c>
      <c r="J6937" s="98" t="str">
        <f>VLOOKUP(E6937, 'Program Data Extracts-Zip Codes'!R$52:W$5334, 4, FALSE)</f>
        <v>PGE</v>
      </c>
    </row>
    <row r="6938" spans="2:10" x14ac:dyDescent="0.25">
      <c r="B6938" s="63">
        <v>6083002012</v>
      </c>
      <c r="C6938" s="63">
        <v>3036</v>
      </c>
      <c r="D6938" s="63" t="s">
        <v>196</v>
      </c>
      <c r="E6938" s="96">
        <v>93455</v>
      </c>
      <c r="F6938" s="63">
        <v>12.3452715959339</v>
      </c>
      <c r="G6938" s="63">
        <v>0</v>
      </c>
      <c r="H6938" s="63">
        <v>20</v>
      </c>
      <c r="I6938" s="98" t="str">
        <f>VLOOKUP(E6938, 'Program Data Extracts-Zip Codes'!R$52:W$5334, 6, FALSE)</f>
        <v>PGE</v>
      </c>
      <c r="J6938" s="98" t="str">
        <f>VLOOKUP(E6938, 'Program Data Extracts-Zip Codes'!R$52:W$5334, 4, FALSE)</f>
        <v>PGE</v>
      </c>
    </row>
    <row r="6939" spans="2:10" x14ac:dyDescent="0.25">
      <c r="B6939" s="63">
        <v>6083002007</v>
      </c>
      <c r="C6939" s="63">
        <v>9554</v>
      </c>
      <c r="D6939" s="63" t="s">
        <v>196</v>
      </c>
      <c r="E6939" s="96">
        <v>93455</v>
      </c>
      <c r="F6939" s="63">
        <v>10.103293540883801</v>
      </c>
      <c r="G6939" s="63">
        <v>0</v>
      </c>
      <c r="H6939" s="63">
        <v>19.399999999999999</v>
      </c>
      <c r="I6939" s="98" t="str">
        <f>VLOOKUP(E6939, 'Program Data Extracts-Zip Codes'!R$52:W$5334, 6, FALSE)</f>
        <v>PGE</v>
      </c>
      <c r="J6939" s="98" t="str">
        <f>VLOOKUP(E6939, 'Program Data Extracts-Zip Codes'!R$52:W$5334, 4, FALSE)</f>
        <v>PGE</v>
      </c>
    </row>
    <row r="6940" spans="2:10" x14ac:dyDescent="0.25">
      <c r="B6940" s="63">
        <v>6083002005</v>
      </c>
      <c r="C6940" s="63">
        <v>4967</v>
      </c>
      <c r="D6940" s="63" t="s">
        <v>196</v>
      </c>
      <c r="E6940" s="96">
        <v>93455</v>
      </c>
      <c r="F6940" s="63">
        <v>9.1261576272468297</v>
      </c>
      <c r="G6940" s="63">
        <v>0</v>
      </c>
      <c r="H6940" s="63">
        <v>18.600000000000001</v>
      </c>
      <c r="I6940" s="98" t="str">
        <f>VLOOKUP(E6940, 'Program Data Extracts-Zip Codes'!R$52:W$5334, 6, FALSE)</f>
        <v>PGE</v>
      </c>
      <c r="J6940" s="98" t="str">
        <f>VLOOKUP(E6940, 'Program Data Extracts-Zip Codes'!R$52:W$5334, 4, FALSE)</f>
        <v>PGE</v>
      </c>
    </row>
    <row r="6941" spans="2:10" x14ac:dyDescent="0.25">
      <c r="B6941" s="63">
        <v>6083002008</v>
      </c>
      <c r="C6941" s="63">
        <v>6451</v>
      </c>
      <c r="D6941" s="63" t="s">
        <v>196</v>
      </c>
      <c r="E6941" s="96">
        <v>93455</v>
      </c>
      <c r="F6941" s="63">
        <v>6.8227565020865804</v>
      </c>
      <c r="G6941" s="63">
        <v>0</v>
      </c>
      <c r="H6941" s="63">
        <v>21.2</v>
      </c>
      <c r="I6941" s="98" t="str">
        <f>VLOOKUP(E6941, 'Program Data Extracts-Zip Codes'!R$52:W$5334, 6, FALSE)</f>
        <v>PGE</v>
      </c>
      <c r="J6941" s="98" t="str">
        <f>VLOOKUP(E6941, 'Program Data Extracts-Zip Codes'!R$52:W$5334, 4, FALSE)</f>
        <v>PGE</v>
      </c>
    </row>
    <row r="6942" spans="2:10" x14ac:dyDescent="0.25">
      <c r="B6942" s="63">
        <v>6083002013</v>
      </c>
      <c r="C6942" s="63">
        <v>2737</v>
      </c>
      <c r="D6942" s="63" t="s">
        <v>196</v>
      </c>
      <c r="E6942" s="96">
        <v>93455</v>
      </c>
      <c r="F6942" s="63">
        <v>6.6183260283582497</v>
      </c>
      <c r="G6942" s="63">
        <v>0</v>
      </c>
      <c r="H6942" s="63">
        <v>8.1999999999999993</v>
      </c>
      <c r="I6942" s="98" t="str">
        <f>VLOOKUP(E6942, 'Program Data Extracts-Zip Codes'!R$52:W$5334, 6, FALSE)</f>
        <v>PGE</v>
      </c>
      <c r="J6942" s="98" t="str">
        <f>VLOOKUP(E6942, 'Program Data Extracts-Zip Codes'!R$52:W$5334, 4, FALSE)</f>
        <v>PGE</v>
      </c>
    </row>
    <row r="6943" spans="2:10" x14ac:dyDescent="0.25">
      <c r="B6943" s="63">
        <v>6083002009</v>
      </c>
      <c r="C6943" s="63">
        <v>3826</v>
      </c>
      <c r="D6943" s="63" t="s">
        <v>196</v>
      </c>
      <c r="E6943" s="96">
        <v>93455</v>
      </c>
      <c r="F6943" s="63">
        <v>5.2803700747773901</v>
      </c>
      <c r="G6943" s="63">
        <v>0</v>
      </c>
      <c r="H6943" s="63">
        <v>23.8</v>
      </c>
      <c r="I6943" s="98" t="str">
        <f>VLOOKUP(E6943, 'Program Data Extracts-Zip Codes'!R$52:W$5334, 6, FALSE)</f>
        <v>PGE</v>
      </c>
      <c r="J6943" s="98" t="str">
        <f>VLOOKUP(E6943, 'Program Data Extracts-Zip Codes'!R$52:W$5334, 4, FALSE)</f>
        <v>PGE</v>
      </c>
    </row>
    <row r="6944" spans="2:10" x14ac:dyDescent="0.25">
      <c r="B6944" s="63">
        <v>6083002010</v>
      </c>
      <c r="C6944" s="63">
        <v>4375</v>
      </c>
      <c r="D6944" s="63" t="s">
        <v>196</v>
      </c>
      <c r="E6944" s="96">
        <v>93455</v>
      </c>
      <c r="F6944" s="63">
        <v>4.45285852171732</v>
      </c>
      <c r="G6944" s="63">
        <v>0</v>
      </c>
      <c r="H6944" s="63">
        <v>9.6999999999999993</v>
      </c>
      <c r="I6944" s="98" t="str">
        <f>VLOOKUP(E6944, 'Program Data Extracts-Zip Codes'!R$52:W$5334, 6, FALSE)</f>
        <v>PGE</v>
      </c>
      <c r="J6944" s="98" t="str">
        <f>VLOOKUP(E6944, 'Program Data Extracts-Zip Codes'!R$52:W$5334, 4, FALSE)</f>
        <v>PGE</v>
      </c>
    </row>
    <row r="6945" spans="2:10" x14ac:dyDescent="0.25">
      <c r="B6945" s="63">
        <v>6083001903</v>
      </c>
      <c r="C6945" s="63">
        <v>5764</v>
      </c>
      <c r="D6945" s="63" t="s">
        <v>196</v>
      </c>
      <c r="E6945" s="96">
        <v>93463</v>
      </c>
      <c r="F6945" s="63">
        <v>11.3613743232722</v>
      </c>
      <c r="G6945" s="63">
        <v>0</v>
      </c>
      <c r="H6945" s="63">
        <v>22.3</v>
      </c>
      <c r="I6945" s="98" t="str">
        <f>VLOOKUP(E6945, 'Program Data Extracts-Zip Codes'!R$52:W$5334, 6, FALSE)</f>
        <v>PGE</v>
      </c>
      <c r="J6945" s="98" t="str">
        <f>VLOOKUP(E6945, 'Program Data Extracts-Zip Codes'!R$52:W$5334, 4, FALSE)</f>
        <v>PGE</v>
      </c>
    </row>
    <row r="6946" spans="2:10" x14ac:dyDescent="0.25">
      <c r="B6946" s="63">
        <v>6085504602</v>
      </c>
      <c r="C6946" s="63">
        <v>2144</v>
      </c>
      <c r="D6946" s="63" t="s">
        <v>197</v>
      </c>
      <c r="E6946" s="96">
        <v>95002</v>
      </c>
      <c r="F6946" s="63">
        <v>44.524167192100897</v>
      </c>
      <c r="G6946" s="63">
        <v>2144</v>
      </c>
      <c r="H6946" s="63">
        <v>24</v>
      </c>
      <c r="I6946" s="98" t="str">
        <f>VLOOKUP(E6946, 'Program Data Extracts-Zip Codes'!R$52:W$5334, 6, FALSE)</f>
        <v>PGE</v>
      </c>
      <c r="J6946" s="98" t="str">
        <f>VLOOKUP(E6946, 'Program Data Extracts-Zip Codes'!R$52:W$5334, 4, FALSE)</f>
        <v>PGE</v>
      </c>
    </row>
    <row r="6947" spans="2:10" x14ac:dyDescent="0.25">
      <c r="B6947" s="63">
        <v>6085506702</v>
      </c>
      <c r="C6947" s="63">
        <v>5455</v>
      </c>
      <c r="D6947" s="63" t="s">
        <v>197</v>
      </c>
      <c r="E6947" s="96">
        <v>95008</v>
      </c>
      <c r="F6947" s="63">
        <v>16.735707623643499</v>
      </c>
      <c r="G6947" s="63">
        <v>0</v>
      </c>
      <c r="H6947" s="63">
        <v>15.2</v>
      </c>
      <c r="I6947" s="98" t="str">
        <f>VLOOKUP(E6947, 'Program Data Extracts-Zip Codes'!R$52:W$5334, 6, FALSE)</f>
        <v>PGE</v>
      </c>
      <c r="J6947" s="98" t="str">
        <f>VLOOKUP(E6947, 'Program Data Extracts-Zip Codes'!R$52:W$5334, 4, FALSE)</f>
        <v>PGE</v>
      </c>
    </row>
    <row r="6948" spans="2:10" x14ac:dyDescent="0.25">
      <c r="B6948" s="63">
        <v>6085506703</v>
      </c>
      <c r="C6948" s="63">
        <v>3625</v>
      </c>
      <c r="D6948" s="63" t="s">
        <v>197</v>
      </c>
      <c r="E6948" s="96">
        <v>95008</v>
      </c>
      <c r="F6948" s="63">
        <v>15.540127930972201</v>
      </c>
      <c r="G6948" s="63">
        <v>0</v>
      </c>
      <c r="H6948" s="63">
        <v>23.5</v>
      </c>
      <c r="I6948" s="98" t="str">
        <f>VLOOKUP(E6948, 'Program Data Extracts-Zip Codes'!R$52:W$5334, 6, FALSE)</f>
        <v>PGE</v>
      </c>
      <c r="J6948" s="98" t="str">
        <f>VLOOKUP(E6948, 'Program Data Extracts-Zip Codes'!R$52:W$5334, 4, FALSE)</f>
        <v>PGE</v>
      </c>
    </row>
    <row r="6949" spans="2:10" x14ac:dyDescent="0.25">
      <c r="B6949" s="63">
        <v>6085506502</v>
      </c>
      <c r="C6949" s="63">
        <v>3907</v>
      </c>
      <c r="D6949" s="63" t="s">
        <v>197</v>
      </c>
      <c r="E6949" s="96">
        <v>95008</v>
      </c>
      <c r="F6949" s="63">
        <v>15.413240739444101</v>
      </c>
      <c r="G6949" s="63">
        <v>0</v>
      </c>
      <c r="H6949" s="63">
        <v>15.2</v>
      </c>
      <c r="I6949" s="98" t="str">
        <f>VLOOKUP(E6949, 'Program Data Extracts-Zip Codes'!R$52:W$5334, 6, FALSE)</f>
        <v>PGE</v>
      </c>
      <c r="J6949" s="98" t="str">
        <f>VLOOKUP(E6949, 'Program Data Extracts-Zip Codes'!R$52:W$5334, 4, FALSE)</f>
        <v>PGE</v>
      </c>
    </row>
    <row r="6950" spans="2:10" x14ac:dyDescent="0.25">
      <c r="B6950" s="63">
        <v>6085506503</v>
      </c>
      <c r="C6950" s="63">
        <v>6045</v>
      </c>
      <c r="D6950" s="63" t="s">
        <v>197</v>
      </c>
      <c r="E6950" s="96">
        <v>95008</v>
      </c>
      <c r="F6950" s="63">
        <v>14.218851760598399</v>
      </c>
      <c r="G6950" s="63">
        <v>0</v>
      </c>
      <c r="H6950" s="63">
        <v>20.2</v>
      </c>
      <c r="I6950" s="98" t="str">
        <f>VLOOKUP(E6950, 'Program Data Extracts-Zip Codes'!R$52:W$5334, 6, FALSE)</f>
        <v>PGE</v>
      </c>
      <c r="J6950" s="98" t="str">
        <f>VLOOKUP(E6950, 'Program Data Extracts-Zip Codes'!R$52:W$5334, 4, FALSE)</f>
        <v>PGE</v>
      </c>
    </row>
    <row r="6951" spans="2:10" x14ac:dyDescent="0.25">
      <c r="B6951" s="63">
        <v>6085502604</v>
      </c>
      <c r="C6951" s="63">
        <v>4320</v>
      </c>
      <c r="D6951" s="63" t="s">
        <v>197</v>
      </c>
      <c r="E6951" s="96">
        <v>95008</v>
      </c>
      <c r="F6951" s="63">
        <v>13.7977346735896</v>
      </c>
      <c r="G6951" s="63">
        <v>0</v>
      </c>
      <c r="H6951" s="63">
        <v>15.8</v>
      </c>
      <c r="I6951" s="98" t="str">
        <f>VLOOKUP(E6951, 'Program Data Extracts-Zip Codes'!R$52:W$5334, 6, FALSE)</f>
        <v>PGE</v>
      </c>
      <c r="J6951" s="98" t="str">
        <f>VLOOKUP(E6951, 'Program Data Extracts-Zip Codes'!R$52:W$5334, 4, FALSE)</f>
        <v>PGE</v>
      </c>
    </row>
    <row r="6952" spans="2:10" x14ac:dyDescent="0.25">
      <c r="B6952" s="63">
        <v>6085502701</v>
      </c>
      <c r="C6952" s="63">
        <v>4874</v>
      </c>
      <c r="D6952" s="63" t="s">
        <v>197</v>
      </c>
      <c r="E6952" s="96">
        <v>95008</v>
      </c>
      <c r="F6952" s="63">
        <v>13.5108191018043</v>
      </c>
      <c r="G6952" s="63">
        <v>0</v>
      </c>
      <c r="H6952" s="63">
        <v>23.5</v>
      </c>
      <c r="I6952" s="98" t="str">
        <f>VLOOKUP(E6952, 'Program Data Extracts-Zip Codes'!R$52:W$5334, 6, FALSE)</f>
        <v>PGE</v>
      </c>
      <c r="J6952" s="98" t="str">
        <f>VLOOKUP(E6952, 'Program Data Extracts-Zip Codes'!R$52:W$5334, 4, FALSE)</f>
        <v>PGE</v>
      </c>
    </row>
    <row r="6953" spans="2:10" x14ac:dyDescent="0.25">
      <c r="B6953" s="63">
        <v>6085506603</v>
      </c>
      <c r="C6953" s="63">
        <v>4070</v>
      </c>
      <c r="D6953" s="63" t="s">
        <v>197</v>
      </c>
      <c r="E6953" s="96">
        <v>95008</v>
      </c>
      <c r="F6953" s="63">
        <v>13.0943245942724</v>
      </c>
      <c r="G6953" s="63">
        <v>0</v>
      </c>
      <c r="H6953" s="63">
        <v>21.4</v>
      </c>
      <c r="I6953" s="98" t="str">
        <f>VLOOKUP(E6953, 'Program Data Extracts-Zip Codes'!R$52:W$5334, 6, FALSE)</f>
        <v>PGE</v>
      </c>
      <c r="J6953" s="98" t="str">
        <f>VLOOKUP(E6953, 'Program Data Extracts-Zip Codes'!R$52:W$5334, 4, FALSE)</f>
        <v>PGE</v>
      </c>
    </row>
    <row r="6954" spans="2:10" x14ac:dyDescent="0.25">
      <c r="B6954" s="63">
        <v>6085506606</v>
      </c>
      <c r="C6954" s="63">
        <v>4453</v>
      </c>
      <c r="D6954" s="63" t="s">
        <v>197</v>
      </c>
      <c r="E6954" s="96">
        <v>95008</v>
      </c>
      <c r="F6954" s="63">
        <v>11.365105473666301</v>
      </c>
      <c r="G6954" s="63">
        <v>0</v>
      </c>
      <c r="H6954" s="63">
        <v>20.7</v>
      </c>
      <c r="I6954" s="98" t="str">
        <f>VLOOKUP(E6954, 'Program Data Extracts-Zip Codes'!R$52:W$5334, 6, FALSE)</f>
        <v>PGE</v>
      </c>
      <c r="J6954" s="98" t="str">
        <f>VLOOKUP(E6954, 'Program Data Extracts-Zip Codes'!R$52:W$5334, 4, FALSE)</f>
        <v>PGE</v>
      </c>
    </row>
    <row r="6955" spans="2:10" x14ac:dyDescent="0.25">
      <c r="B6955" s="63">
        <v>6085506701</v>
      </c>
      <c r="C6955" s="63">
        <v>3954</v>
      </c>
      <c r="D6955" s="63" t="s">
        <v>197</v>
      </c>
      <c r="E6955" s="96">
        <v>95008</v>
      </c>
      <c r="F6955" s="63">
        <v>11.2410750644306</v>
      </c>
      <c r="G6955" s="63">
        <v>0</v>
      </c>
      <c r="H6955" s="63">
        <v>5.5</v>
      </c>
      <c r="I6955" s="98" t="str">
        <f>VLOOKUP(E6955, 'Program Data Extracts-Zip Codes'!R$52:W$5334, 6, FALSE)</f>
        <v>PGE</v>
      </c>
      <c r="J6955" s="98" t="str">
        <f>VLOOKUP(E6955, 'Program Data Extracts-Zip Codes'!R$52:W$5334, 4, FALSE)</f>
        <v>PGE</v>
      </c>
    </row>
    <row r="6956" spans="2:10" x14ac:dyDescent="0.25">
      <c r="B6956" s="63">
        <v>6085502603</v>
      </c>
      <c r="C6956" s="63">
        <v>2527</v>
      </c>
      <c r="D6956" s="63" t="s">
        <v>197</v>
      </c>
      <c r="E6956" s="96">
        <v>95008</v>
      </c>
      <c r="F6956" s="63">
        <v>5.8936337347145296</v>
      </c>
      <c r="G6956" s="63">
        <v>0</v>
      </c>
      <c r="H6956" s="63">
        <v>12.7</v>
      </c>
      <c r="I6956" s="98" t="str">
        <f>VLOOKUP(E6956, 'Program Data Extracts-Zip Codes'!R$52:W$5334, 6, FALSE)</f>
        <v>PGE</v>
      </c>
      <c r="J6956" s="98" t="str">
        <f>VLOOKUP(E6956, 'Program Data Extracts-Zip Codes'!R$52:W$5334, 4, FALSE)</f>
        <v>PGE</v>
      </c>
    </row>
    <row r="6957" spans="2:10" x14ac:dyDescent="0.25">
      <c r="B6957" s="63">
        <v>6085508004</v>
      </c>
      <c r="C6957" s="63">
        <v>6090</v>
      </c>
      <c r="D6957" s="63" t="s">
        <v>197</v>
      </c>
      <c r="E6957" s="96">
        <v>95014</v>
      </c>
      <c r="F6957" s="63">
        <v>20.824492257133201</v>
      </c>
      <c r="G6957" s="63">
        <v>0</v>
      </c>
      <c r="H6957" s="63">
        <v>11.3</v>
      </c>
      <c r="I6957" s="98" t="str">
        <f>VLOOKUP(E6957, 'Program Data Extracts-Zip Codes'!R$52:W$5334, 6, FALSE)</f>
        <v>Palo Alto</v>
      </c>
      <c r="J6957" s="98" t="str">
        <f>VLOOKUP(E6957, 'Program Data Extracts-Zip Codes'!R$52:W$5334, 4, FALSE)</f>
        <v>Palo Alto</v>
      </c>
    </row>
    <row r="6958" spans="2:10" x14ac:dyDescent="0.25">
      <c r="B6958" s="63">
        <v>6085507806</v>
      </c>
      <c r="C6958" s="63">
        <v>5889</v>
      </c>
      <c r="D6958" s="63" t="s">
        <v>197</v>
      </c>
      <c r="E6958" s="96">
        <v>95014</v>
      </c>
      <c r="F6958" s="63">
        <v>17.236633879019202</v>
      </c>
      <c r="G6958" s="63">
        <v>0</v>
      </c>
      <c r="H6958" s="63">
        <v>6.7</v>
      </c>
      <c r="I6958" s="98" t="str">
        <f>VLOOKUP(E6958, 'Program Data Extracts-Zip Codes'!R$52:W$5334, 6, FALSE)</f>
        <v>Palo Alto</v>
      </c>
      <c r="J6958" s="98" t="str">
        <f>VLOOKUP(E6958, 'Program Data Extracts-Zip Codes'!R$52:W$5334, 4, FALSE)</f>
        <v>Palo Alto</v>
      </c>
    </row>
    <row r="6959" spans="2:10" x14ac:dyDescent="0.25">
      <c r="B6959" s="63">
        <v>6085507701</v>
      </c>
      <c r="C6959" s="63">
        <v>4039</v>
      </c>
      <c r="D6959" s="63" t="s">
        <v>197</v>
      </c>
      <c r="E6959" s="96">
        <v>95014</v>
      </c>
      <c r="F6959" s="63">
        <v>13.160029258671299</v>
      </c>
      <c r="G6959" s="63">
        <v>0</v>
      </c>
      <c r="H6959" s="63">
        <v>8</v>
      </c>
      <c r="I6959" s="98" t="str">
        <f>VLOOKUP(E6959, 'Program Data Extracts-Zip Codes'!R$52:W$5334, 6, FALSE)</f>
        <v>Palo Alto</v>
      </c>
      <c r="J6959" s="98" t="str">
        <f>VLOOKUP(E6959, 'Program Data Extracts-Zip Codes'!R$52:W$5334, 4, FALSE)</f>
        <v>Palo Alto</v>
      </c>
    </row>
    <row r="6960" spans="2:10" x14ac:dyDescent="0.25">
      <c r="B6960" s="63">
        <v>6085508102</v>
      </c>
      <c r="C6960" s="63">
        <v>3321</v>
      </c>
      <c r="D6960" s="63" t="s">
        <v>197</v>
      </c>
      <c r="E6960" s="96">
        <v>95014</v>
      </c>
      <c r="F6960" s="63">
        <v>12.3796409445424</v>
      </c>
      <c r="G6960" s="63">
        <v>0</v>
      </c>
      <c r="H6960" s="63">
        <v>4.9000000000000004</v>
      </c>
      <c r="I6960" s="98" t="str">
        <f>VLOOKUP(E6960, 'Program Data Extracts-Zip Codes'!R$52:W$5334, 6, FALSE)</f>
        <v>Palo Alto</v>
      </c>
      <c r="J6960" s="98" t="str">
        <f>VLOOKUP(E6960, 'Program Data Extracts-Zip Codes'!R$52:W$5334, 4, FALSE)</f>
        <v>Palo Alto</v>
      </c>
    </row>
    <row r="6961" spans="2:10" x14ac:dyDescent="0.25">
      <c r="B6961" s="63">
        <v>6085508001</v>
      </c>
      <c r="C6961" s="63">
        <v>7377</v>
      </c>
      <c r="D6961" s="63" t="s">
        <v>197</v>
      </c>
      <c r="E6961" s="96">
        <v>95014</v>
      </c>
      <c r="F6961" s="63">
        <v>11.765613316188</v>
      </c>
      <c r="G6961" s="63">
        <v>0</v>
      </c>
      <c r="H6961" s="63">
        <v>11.4</v>
      </c>
      <c r="I6961" s="98" t="str">
        <f>VLOOKUP(E6961, 'Program Data Extracts-Zip Codes'!R$52:W$5334, 6, FALSE)</f>
        <v>Palo Alto</v>
      </c>
      <c r="J6961" s="98" t="str">
        <f>VLOOKUP(E6961, 'Program Data Extracts-Zip Codes'!R$52:W$5334, 4, FALSE)</f>
        <v>Palo Alto</v>
      </c>
    </row>
    <row r="6962" spans="2:10" x14ac:dyDescent="0.25">
      <c r="B6962" s="63">
        <v>6085507807</v>
      </c>
      <c r="C6962" s="63">
        <v>3219</v>
      </c>
      <c r="D6962" s="63" t="s">
        <v>197</v>
      </c>
      <c r="E6962" s="96">
        <v>95014</v>
      </c>
      <c r="F6962" s="63">
        <v>11.2298064392795</v>
      </c>
      <c r="G6962" s="63">
        <v>0</v>
      </c>
      <c r="H6962" s="63">
        <v>7.1</v>
      </c>
      <c r="I6962" s="98" t="str">
        <f>VLOOKUP(E6962, 'Program Data Extracts-Zip Codes'!R$52:W$5334, 6, FALSE)</f>
        <v>Palo Alto</v>
      </c>
      <c r="J6962" s="98" t="str">
        <f>VLOOKUP(E6962, 'Program Data Extracts-Zip Codes'!R$52:W$5334, 4, FALSE)</f>
        <v>Palo Alto</v>
      </c>
    </row>
    <row r="6963" spans="2:10" x14ac:dyDescent="0.25">
      <c r="B6963" s="63">
        <v>6085508003</v>
      </c>
      <c r="C6963" s="63">
        <v>2222</v>
      </c>
      <c r="D6963" s="63" t="s">
        <v>197</v>
      </c>
      <c r="E6963" s="96">
        <v>95014</v>
      </c>
      <c r="F6963" s="63">
        <v>10.279416691404199</v>
      </c>
      <c r="G6963" s="63">
        <v>0</v>
      </c>
      <c r="H6963" s="63">
        <v>12.5</v>
      </c>
      <c r="I6963" s="98" t="str">
        <f>VLOOKUP(E6963, 'Program Data Extracts-Zip Codes'!R$52:W$5334, 6, FALSE)</f>
        <v>Palo Alto</v>
      </c>
      <c r="J6963" s="98" t="str">
        <f>VLOOKUP(E6963, 'Program Data Extracts-Zip Codes'!R$52:W$5334, 4, FALSE)</f>
        <v>Palo Alto</v>
      </c>
    </row>
    <row r="6964" spans="2:10" x14ac:dyDescent="0.25">
      <c r="B6964" s="63">
        <v>6085507702</v>
      </c>
      <c r="C6964" s="63">
        <v>6126</v>
      </c>
      <c r="D6964" s="63" t="s">
        <v>197</v>
      </c>
      <c r="E6964" s="96">
        <v>95014</v>
      </c>
      <c r="F6964" s="63">
        <v>9.9946887250193992</v>
      </c>
      <c r="G6964" s="63">
        <v>0</v>
      </c>
      <c r="H6964" s="63">
        <v>5.2</v>
      </c>
      <c r="I6964" s="98" t="str">
        <f>VLOOKUP(E6964, 'Program Data Extracts-Zip Codes'!R$52:W$5334, 6, FALSE)</f>
        <v>Palo Alto</v>
      </c>
      <c r="J6964" s="98" t="str">
        <f>VLOOKUP(E6964, 'Program Data Extracts-Zip Codes'!R$52:W$5334, 4, FALSE)</f>
        <v>Palo Alto</v>
      </c>
    </row>
    <row r="6965" spans="2:10" x14ac:dyDescent="0.25">
      <c r="B6965" s="63">
        <v>6085508101</v>
      </c>
      <c r="C6965" s="63">
        <v>6740</v>
      </c>
      <c r="D6965" s="63" t="s">
        <v>197</v>
      </c>
      <c r="E6965" s="96">
        <v>95014</v>
      </c>
      <c r="F6965" s="63">
        <v>9.4245628634471998</v>
      </c>
      <c r="G6965" s="63">
        <v>0</v>
      </c>
      <c r="H6965" s="63">
        <v>6.9</v>
      </c>
      <c r="I6965" s="98" t="str">
        <f>VLOOKUP(E6965, 'Program Data Extracts-Zip Codes'!R$52:W$5334, 6, FALSE)</f>
        <v>Palo Alto</v>
      </c>
      <c r="J6965" s="98" t="str">
        <f>VLOOKUP(E6965, 'Program Data Extracts-Zip Codes'!R$52:W$5334, 4, FALSE)</f>
        <v>Palo Alto</v>
      </c>
    </row>
    <row r="6966" spans="2:10" x14ac:dyDescent="0.25">
      <c r="B6966" s="63">
        <v>6085507703</v>
      </c>
      <c r="C6966" s="63">
        <v>7706</v>
      </c>
      <c r="D6966" s="63" t="s">
        <v>197</v>
      </c>
      <c r="E6966" s="96">
        <v>95014</v>
      </c>
      <c r="F6966" s="63">
        <v>8.0919125609160307</v>
      </c>
      <c r="G6966" s="63">
        <v>0</v>
      </c>
      <c r="H6966" s="63">
        <v>5.0999999999999996</v>
      </c>
      <c r="I6966" s="98" t="str">
        <f>VLOOKUP(E6966, 'Program Data Extracts-Zip Codes'!R$52:W$5334, 6, FALSE)</f>
        <v>Palo Alto</v>
      </c>
      <c r="J6966" s="98" t="str">
        <f>VLOOKUP(E6966, 'Program Data Extracts-Zip Codes'!R$52:W$5334, 4, FALSE)</f>
        <v>Palo Alto</v>
      </c>
    </row>
    <row r="6967" spans="2:10" x14ac:dyDescent="0.25">
      <c r="B6967" s="63">
        <v>6085507808</v>
      </c>
      <c r="C6967" s="63">
        <v>5508</v>
      </c>
      <c r="D6967" s="63" t="s">
        <v>197</v>
      </c>
      <c r="E6967" s="96">
        <v>95014</v>
      </c>
      <c r="F6967" s="63">
        <v>4.4245659741666898</v>
      </c>
      <c r="G6967" s="63">
        <v>0</v>
      </c>
      <c r="H6967" s="63">
        <v>11.9</v>
      </c>
      <c r="I6967" s="98" t="str">
        <f>VLOOKUP(E6967, 'Program Data Extracts-Zip Codes'!R$52:W$5334, 6, FALSE)</f>
        <v>Palo Alto</v>
      </c>
      <c r="J6967" s="98" t="str">
        <f>VLOOKUP(E6967, 'Program Data Extracts-Zip Codes'!R$52:W$5334, 4, FALSE)</f>
        <v>Palo Alto</v>
      </c>
    </row>
    <row r="6968" spans="2:10" x14ac:dyDescent="0.25">
      <c r="B6968" s="63">
        <v>6085511707</v>
      </c>
      <c r="C6968" s="63">
        <v>3009</v>
      </c>
      <c r="D6968" s="63" t="s">
        <v>197</v>
      </c>
      <c r="E6968" s="96">
        <v>95014</v>
      </c>
      <c r="F6968" s="63">
        <v>4.2704438690782602</v>
      </c>
      <c r="G6968" s="63">
        <v>0</v>
      </c>
      <c r="H6968" s="63">
        <v>8.1</v>
      </c>
      <c r="I6968" s="98" t="str">
        <f>VLOOKUP(E6968, 'Program Data Extracts-Zip Codes'!R$52:W$5334, 6, FALSE)</f>
        <v>Palo Alto</v>
      </c>
      <c r="J6968" s="98" t="str">
        <f>VLOOKUP(E6968, 'Program Data Extracts-Zip Codes'!R$52:W$5334, 4, FALSE)</f>
        <v>Palo Alto</v>
      </c>
    </row>
    <row r="6969" spans="2:10" x14ac:dyDescent="0.25">
      <c r="B6969" s="63">
        <v>6085512602</v>
      </c>
      <c r="C6969" s="63">
        <v>2997</v>
      </c>
      <c r="D6969" s="63" t="s">
        <v>197</v>
      </c>
      <c r="E6969" s="96">
        <v>95020</v>
      </c>
      <c r="F6969" s="63">
        <v>50.685769191300999</v>
      </c>
      <c r="G6969" s="63">
        <v>2997</v>
      </c>
      <c r="H6969" s="63">
        <v>36.4</v>
      </c>
      <c r="I6969" s="98" t="str">
        <f>VLOOKUP(E6969, 'Program Data Extracts-Zip Codes'!R$52:W$5334, 6, FALSE)</f>
        <v>PGE</v>
      </c>
      <c r="J6969" s="98" t="str">
        <f>VLOOKUP(E6969, 'Program Data Extracts-Zip Codes'!R$52:W$5334, 4, FALSE)</f>
        <v>PGE</v>
      </c>
    </row>
    <row r="6970" spans="2:10" x14ac:dyDescent="0.25">
      <c r="B6970" s="63">
        <v>6085512603</v>
      </c>
      <c r="C6970" s="63">
        <v>3954</v>
      </c>
      <c r="D6970" s="63" t="s">
        <v>197</v>
      </c>
      <c r="E6970" s="96">
        <v>95020</v>
      </c>
      <c r="F6970" s="63">
        <v>47.373661738601101</v>
      </c>
      <c r="G6970" s="63">
        <v>3954</v>
      </c>
      <c r="H6970" s="63">
        <v>58.8</v>
      </c>
      <c r="I6970" s="98" t="str">
        <f>VLOOKUP(E6970, 'Program Data Extracts-Zip Codes'!R$52:W$5334, 6, FALSE)</f>
        <v>PGE</v>
      </c>
      <c r="J6970" s="98" t="str">
        <f>VLOOKUP(E6970, 'Program Data Extracts-Zip Codes'!R$52:W$5334, 4, FALSE)</f>
        <v>PGE</v>
      </c>
    </row>
    <row r="6971" spans="2:10" x14ac:dyDescent="0.25">
      <c r="B6971" s="63">
        <v>6085512604</v>
      </c>
      <c r="C6971" s="63">
        <v>4505</v>
      </c>
      <c r="D6971" s="63" t="s">
        <v>197</v>
      </c>
      <c r="E6971" s="96">
        <v>95020</v>
      </c>
      <c r="F6971" s="63">
        <v>38.0528180476119</v>
      </c>
      <c r="G6971" s="63">
        <v>0</v>
      </c>
      <c r="H6971" s="63">
        <v>59.2</v>
      </c>
      <c r="I6971" s="98" t="str">
        <f>VLOOKUP(E6971, 'Program Data Extracts-Zip Codes'!R$52:W$5334, 6, FALSE)</f>
        <v>PGE</v>
      </c>
      <c r="J6971" s="98" t="str">
        <f>VLOOKUP(E6971, 'Program Data Extracts-Zip Codes'!R$52:W$5334, 4, FALSE)</f>
        <v>PGE</v>
      </c>
    </row>
    <row r="6972" spans="2:10" x14ac:dyDescent="0.25">
      <c r="B6972" s="63">
        <v>6085512506</v>
      </c>
      <c r="C6972" s="63">
        <v>6686</v>
      </c>
      <c r="D6972" s="63" t="s">
        <v>197</v>
      </c>
      <c r="E6972" s="96">
        <v>95020</v>
      </c>
      <c r="F6972" s="63">
        <v>30.599925346555899</v>
      </c>
      <c r="G6972" s="63">
        <v>0</v>
      </c>
      <c r="H6972" s="63">
        <v>46.8</v>
      </c>
      <c r="I6972" s="98" t="str">
        <f>VLOOKUP(E6972, 'Program Data Extracts-Zip Codes'!R$52:W$5334, 6, FALSE)</f>
        <v>PGE</v>
      </c>
      <c r="J6972" s="98" t="str">
        <f>VLOOKUP(E6972, 'Program Data Extracts-Zip Codes'!R$52:W$5334, 4, FALSE)</f>
        <v>PGE</v>
      </c>
    </row>
    <row r="6973" spans="2:10" x14ac:dyDescent="0.25">
      <c r="B6973" s="63">
        <v>6085512508</v>
      </c>
      <c r="C6973" s="63">
        <v>7955</v>
      </c>
      <c r="D6973" s="63" t="s">
        <v>197</v>
      </c>
      <c r="E6973" s="96">
        <v>95020</v>
      </c>
      <c r="F6973" s="63">
        <v>29.998683297762501</v>
      </c>
      <c r="G6973" s="63">
        <v>0</v>
      </c>
      <c r="H6973" s="63">
        <v>40.6</v>
      </c>
      <c r="I6973" s="98" t="str">
        <f>VLOOKUP(E6973, 'Program Data Extracts-Zip Codes'!R$52:W$5334, 6, FALSE)</f>
        <v>PGE</v>
      </c>
      <c r="J6973" s="98" t="str">
        <f>VLOOKUP(E6973, 'Program Data Extracts-Zip Codes'!R$52:W$5334, 4, FALSE)</f>
        <v>PGE</v>
      </c>
    </row>
    <row r="6974" spans="2:10" x14ac:dyDescent="0.25">
      <c r="B6974" s="63">
        <v>6085512509</v>
      </c>
      <c r="C6974" s="63">
        <v>4111</v>
      </c>
      <c r="D6974" s="63" t="s">
        <v>197</v>
      </c>
      <c r="E6974" s="96">
        <v>95020</v>
      </c>
      <c r="F6974" s="63">
        <v>24.910699179179002</v>
      </c>
      <c r="G6974" s="63">
        <v>0</v>
      </c>
      <c r="H6974" s="63">
        <v>30</v>
      </c>
      <c r="I6974" s="98" t="str">
        <f>VLOOKUP(E6974, 'Program Data Extracts-Zip Codes'!R$52:W$5334, 6, FALSE)</f>
        <v>PGE</v>
      </c>
      <c r="J6974" s="98" t="str">
        <f>VLOOKUP(E6974, 'Program Data Extracts-Zip Codes'!R$52:W$5334, 4, FALSE)</f>
        <v>PGE</v>
      </c>
    </row>
    <row r="6975" spans="2:10" x14ac:dyDescent="0.25">
      <c r="B6975" s="63">
        <v>6085512505</v>
      </c>
      <c r="C6975" s="63">
        <v>7295</v>
      </c>
      <c r="D6975" s="63" t="s">
        <v>197</v>
      </c>
      <c r="E6975" s="96">
        <v>95020</v>
      </c>
      <c r="F6975" s="63">
        <v>18.683712059931</v>
      </c>
      <c r="G6975" s="63">
        <v>0</v>
      </c>
      <c r="H6975" s="63">
        <v>23.2</v>
      </c>
      <c r="I6975" s="98" t="str">
        <f>VLOOKUP(E6975, 'Program Data Extracts-Zip Codes'!R$52:W$5334, 6, FALSE)</f>
        <v>PGE</v>
      </c>
      <c r="J6975" s="98" t="str">
        <f>VLOOKUP(E6975, 'Program Data Extracts-Zip Codes'!R$52:W$5334, 4, FALSE)</f>
        <v>PGE</v>
      </c>
    </row>
    <row r="6976" spans="2:10" x14ac:dyDescent="0.25">
      <c r="B6976" s="63">
        <v>6085512510</v>
      </c>
      <c r="C6976" s="63">
        <v>6194</v>
      </c>
      <c r="D6976" s="63" t="s">
        <v>197</v>
      </c>
      <c r="E6976" s="96">
        <v>95020</v>
      </c>
      <c r="F6976" s="63">
        <v>18.0726627057992</v>
      </c>
      <c r="G6976" s="63">
        <v>0</v>
      </c>
      <c r="H6976" s="63">
        <v>20.9</v>
      </c>
      <c r="I6976" s="98" t="str">
        <f>VLOOKUP(E6976, 'Program Data Extracts-Zip Codes'!R$52:W$5334, 6, FALSE)</f>
        <v>PGE</v>
      </c>
      <c r="J6976" s="98" t="str">
        <f>VLOOKUP(E6976, 'Program Data Extracts-Zip Codes'!R$52:W$5334, 4, FALSE)</f>
        <v>PGE</v>
      </c>
    </row>
    <row r="6977" spans="2:10" x14ac:dyDescent="0.25">
      <c r="B6977" s="63">
        <v>6085512503</v>
      </c>
      <c r="C6977" s="63">
        <v>7726</v>
      </c>
      <c r="D6977" s="63" t="s">
        <v>197</v>
      </c>
      <c r="E6977" s="96">
        <v>95020</v>
      </c>
      <c r="F6977" s="63">
        <v>13.1897518061007</v>
      </c>
      <c r="G6977" s="63">
        <v>0</v>
      </c>
      <c r="H6977" s="63">
        <v>6.9</v>
      </c>
      <c r="I6977" s="98" t="str">
        <f>VLOOKUP(E6977, 'Program Data Extracts-Zip Codes'!R$52:W$5334, 6, FALSE)</f>
        <v>PGE</v>
      </c>
      <c r="J6977" s="98" t="str">
        <f>VLOOKUP(E6977, 'Program Data Extracts-Zip Codes'!R$52:W$5334, 4, FALSE)</f>
        <v>PGE</v>
      </c>
    </row>
    <row r="6978" spans="2:10" x14ac:dyDescent="0.25">
      <c r="B6978" s="63">
        <v>6085512200</v>
      </c>
      <c r="C6978" s="63">
        <v>4014</v>
      </c>
      <c r="D6978" s="63" t="s">
        <v>197</v>
      </c>
      <c r="E6978" s="96">
        <v>95020</v>
      </c>
      <c r="F6978" s="63">
        <v>8.9407406363399407</v>
      </c>
      <c r="G6978" s="63">
        <v>0</v>
      </c>
      <c r="H6978" s="63">
        <v>17.3</v>
      </c>
      <c r="I6978" s="98" t="str">
        <f>VLOOKUP(E6978, 'Program Data Extracts-Zip Codes'!R$52:W$5334, 6, FALSE)</f>
        <v>PGE</v>
      </c>
      <c r="J6978" s="98" t="str">
        <f>VLOOKUP(E6978, 'Program Data Extracts-Zip Codes'!R$52:W$5334, 4, FALSE)</f>
        <v>PGE</v>
      </c>
    </row>
    <row r="6979" spans="2:10" x14ac:dyDescent="0.25">
      <c r="B6979" s="63">
        <v>6085510001</v>
      </c>
      <c r="C6979" s="63">
        <v>6116</v>
      </c>
      <c r="D6979" s="63" t="s">
        <v>197</v>
      </c>
      <c r="E6979" s="96">
        <v>94024</v>
      </c>
      <c r="F6979" s="63">
        <v>8.8075623966641192</v>
      </c>
      <c r="G6979" s="63">
        <v>0</v>
      </c>
      <c r="H6979" s="63">
        <v>2</v>
      </c>
      <c r="I6979" s="98" t="str">
        <f>VLOOKUP(E6979, 'Program Data Extracts-Zip Codes'!R$52:W$5334, 6, FALSE)</f>
        <v>PGE</v>
      </c>
      <c r="J6979" s="98" t="str">
        <f>VLOOKUP(E6979, 'Program Data Extracts-Zip Codes'!R$52:W$5334, 4, FALSE)</f>
        <v>PGE</v>
      </c>
    </row>
    <row r="6980" spans="2:10" x14ac:dyDescent="0.25">
      <c r="B6980" s="63">
        <v>6085511704</v>
      </c>
      <c r="C6980" s="63">
        <v>4520</v>
      </c>
      <c r="D6980" s="63" t="s">
        <v>197</v>
      </c>
      <c r="E6980" s="96">
        <v>94022</v>
      </c>
      <c r="F6980" s="63">
        <v>8.4528457770188599</v>
      </c>
      <c r="G6980" s="63">
        <v>0</v>
      </c>
      <c r="H6980" s="63">
        <v>10.1</v>
      </c>
      <c r="I6980" s="98" t="str">
        <f>VLOOKUP(E6980, 'Program Data Extracts-Zip Codes'!R$52:W$5334, 6, FALSE)</f>
        <v>Palo Alto</v>
      </c>
      <c r="J6980" s="98" t="str">
        <f>VLOOKUP(E6980, 'Program Data Extracts-Zip Codes'!R$52:W$5334, 4, FALSE)</f>
        <v>Palo Alto</v>
      </c>
    </row>
    <row r="6981" spans="2:10" x14ac:dyDescent="0.25">
      <c r="B6981" s="63">
        <v>6085509801</v>
      </c>
      <c r="C6981" s="63">
        <v>5274</v>
      </c>
      <c r="D6981" s="63" t="s">
        <v>197</v>
      </c>
      <c r="E6981" s="96">
        <v>94024</v>
      </c>
      <c r="F6981" s="63">
        <v>6.6163984977252301</v>
      </c>
      <c r="G6981" s="63">
        <v>0</v>
      </c>
      <c r="H6981" s="63">
        <v>12</v>
      </c>
      <c r="I6981" s="98" t="str">
        <f>VLOOKUP(E6981, 'Program Data Extracts-Zip Codes'!R$52:W$5334, 6, FALSE)</f>
        <v>PGE</v>
      </c>
      <c r="J6981" s="98" t="str">
        <f>VLOOKUP(E6981, 'Program Data Extracts-Zip Codes'!R$52:W$5334, 4, FALSE)</f>
        <v>PGE</v>
      </c>
    </row>
    <row r="6982" spans="2:10" x14ac:dyDescent="0.25">
      <c r="B6982" s="63">
        <v>6085510002</v>
      </c>
      <c r="C6982" s="63">
        <v>3553</v>
      </c>
      <c r="D6982" s="63" t="s">
        <v>197</v>
      </c>
      <c r="E6982" s="96">
        <v>94024</v>
      </c>
      <c r="F6982" s="63">
        <v>4.5222049508045901</v>
      </c>
      <c r="G6982" s="63">
        <v>0</v>
      </c>
      <c r="H6982" s="63">
        <v>8.6999999999999993</v>
      </c>
      <c r="I6982" s="98" t="str">
        <f>VLOOKUP(E6982, 'Program Data Extracts-Zip Codes'!R$52:W$5334, 6, FALSE)</f>
        <v>PGE</v>
      </c>
      <c r="J6982" s="98" t="str">
        <f>VLOOKUP(E6982, 'Program Data Extracts-Zip Codes'!R$52:W$5334, 4, FALSE)</f>
        <v>PGE</v>
      </c>
    </row>
    <row r="6983" spans="2:10" x14ac:dyDescent="0.25">
      <c r="B6983" s="63">
        <v>6085510200</v>
      </c>
      <c r="C6983" s="63">
        <v>4328</v>
      </c>
      <c r="D6983" s="63" t="s">
        <v>197</v>
      </c>
      <c r="E6983" s="96">
        <v>94024</v>
      </c>
      <c r="F6983" s="63">
        <v>4.2164597837272098</v>
      </c>
      <c r="G6983" s="63">
        <v>0</v>
      </c>
      <c r="H6983" s="63">
        <v>5.6</v>
      </c>
      <c r="I6983" s="98" t="str">
        <f>VLOOKUP(E6983, 'Program Data Extracts-Zip Codes'!R$52:W$5334, 6, FALSE)</f>
        <v>PGE</v>
      </c>
      <c r="J6983" s="98" t="str">
        <f>VLOOKUP(E6983, 'Program Data Extracts-Zip Codes'!R$52:W$5334, 4, FALSE)</f>
        <v>PGE</v>
      </c>
    </row>
    <row r="6984" spans="2:10" x14ac:dyDescent="0.25">
      <c r="B6984" s="63">
        <v>6085511701</v>
      </c>
      <c r="C6984" s="63">
        <v>4017</v>
      </c>
      <c r="D6984" s="63" t="s">
        <v>197</v>
      </c>
      <c r="E6984" s="96">
        <v>94022</v>
      </c>
      <c r="F6984" s="63">
        <v>3.8570756019271601</v>
      </c>
      <c r="G6984" s="63">
        <v>0</v>
      </c>
      <c r="H6984" s="63">
        <v>5.6</v>
      </c>
      <c r="I6984" s="98" t="str">
        <f>VLOOKUP(E6984, 'Program Data Extracts-Zip Codes'!R$52:W$5334, 6, FALSE)</f>
        <v>Palo Alto</v>
      </c>
      <c r="J6984" s="98" t="str">
        <f>VLOOKUP(E6984, 'Program Data Extracts-Zip Codes'!R$52:W$5334, 4, FALSE)</f>
        <v>Palo Alto</v>
      </c>
    </row>
    <row r="6985" spans="2:10" x14ac:dyDescent="0.25">
      <c r="B6985" s="63">
        <v>6085510500</v>
      </c>
      <c r="C6985" s="63">
        <v>4688</v>
      </c>
      <c r="D6985" s="63" t="s">
        <v>197</v>
      </c>
      <c r="E6985" s="96">
        <v>94022</v>
      </c>
      <c r="F6985" s="63">
        <v>3.5346461232415298</v>
      </c>
      <c r="G6985" s="63">
        <v>0</v>
      </c>
      <c r="H6985" s="63">
        <v>5.8</v>
      </c>
      <c r="I6985" s="98" t="str">
        <f>VLOOKUP(E6985, 'Program Data Extracts-Zip Codes'!R$52:W$5334, 6, FALSE)</f>
        <v>Palo Alto</v>
      </c>
      <c r="J6985" s="98" t="str">
        <f>VLOOKUP(E6985, 'Program Data Extracts-Zip Codes'!R$52:W$5334, 4, FALSE)</f>
        <v>Palo Alto</v>
      </c>
    </row>
    <row r="6986" spans="2:10" x14ac:dyDescent="0.25">
      <c r="B6986" s="63">
        <v>6085511702</v>
      </c>
      <c r="C6986" s="63">
        <v>2684</v>
      </c>
      <c r="D6986" s="63" t="s">
        <v>197</v>
      </c>
      <c r="E6986" s="96">
        <v>94024</v>
      </c>
      <c r="F6986" s="63">
        <v>3.0401924577047001</v>
      </c>
      <c r="G6986" s="63">
        <v>0</v>
      </c>
      <c r="H6986" s="63">
        <v>4.9000000000000004</v>
      </c>
      <c r="I6986" s="98" t="str">
        <f>VLOOKUP(E6986, 'Program Data Extracts-Zip Codes'!R$52:W$5334, 6, FALSE)</f>
        <v>PGE</v>
      </c>
      <c r="J6986" s="98" t="str">
        <f>VLOOKUP(E6986, 'Program Data Extracts-Zip Codes'!R$52:W$5334, 4, FALSE)</f>
        <v>PGE</v>
      </c>
    </row>
    <row r="6987" spans="2:10" x14ac:dyDescent="0.25">
      <c r="B6987" s="63">
        <v>6085510300</v>
      </c>
      <c r="C6987" s="63">
        <v>4020</v>
      </c>
      <c r="D6987" s="63" t="s">
        <v>197</v>
      </c>
      <c r="E6987" s="96">
        <v>94022</v>
      </c>
      <c r="F6987" s="63">
        <v>2.8898988996068899</v>
      </c>
      <c r="G6987" s="63">
        <v>0</v>
      </c>
      <c r="H6987" s="63">
        <v>5.8</v>
      </c>
      <c r="I6987" s="98" t="str">
        <f>VLOOKUP(E6987, 'Program Data Extracts-Zip Codes'!R$52:W$5334, 6, FALSE)</f>
        <v>Palo Alto</v>
      </c>
      <c r="J6987" s="98" t="str">
        <f>VLOOKUP(E6987, 'Program Data Extracts-Zip Codes'!R$52:W$5334, 4, FALSE)</f>
        <v>Palo Alto</v>
      </c>
    </row>
    <row r="6988" spans="2:10" x14ac:dyDescent="0.25">
      <c r="B6988" s="63">
        <v>6085510100</v>
      </c>
      <c r="C6988" s="63">
        <v>2948</v>
      </c>
      <c r="D6988" s="63" t="s">
        <v>197</v>
      </c>
      <c r="E6988" s="96">
        <v>94024</v>
      </c>
      <c r="F6988" s="63">
        <v>2.53679670870876</v>
      </c>
      <c r="G6988" s="63">
        <v>0</v>
      </c>
      <c r="H6988" s="63">
        <v>8.1</v>
      </c>
      <c r="I6988" s="98" t="str">
        <f>VLOOKUP(E6988, 'Program Data Extracts-Zip Codes'!R$52:W$5334, 6, FALSE)</f>
        <v>PGE</v>
      </c>
      <c r="J6988" s="98" t="str">
        <f>VLOOKUP(E6988, 'Program Data Extracts-Zip Codes'!R$52:W$5334, 4, FALSE)</f>
        <v>PGE</v>
      </c>
    </row>
    <row r="6989" spans="2:10" x14ac:dyDescent="0.25">
      <c r="B6989" s="63">
        <v>6085510400</v>
      </c>
      <c r="C6989" s="63">
        <v>3131</v>
      </c>
      <c r="D6989" s="63" t="s">
        <v>197</v>
      </c>
      <c r="E6989" s="96">
        <v>94022</v>
      </c>
      <c r="F6989" s="63">
        <v>1.9301844040759799</v>
      </c>
      <c r="G6989" s="63">
        <v>0</v>
      </c>
      <c r="H6989" s="63">
        <v>3.8</v>
      </c>
      <c r="I6989" s="98" t="str">
        <f>VLOOKUP(E6989, 'Program Data Extracts-Zip Codes'!R$52:W$5334, 6, FALSE)</f>
        <v>Palo Alto</v>
      </c>
      <c r="J6989" s="98" t="str">
        <f>VLOOKUP(E6989, 'Program Data Extracts-Zip Codes'!R$52:W$5334, 4, FALSE)</f>
        <v>Palo Alto</v>
      </c>
    </row>
    <row r="6990" spans="2:10" x14ac:dyDescent="0.25">
      <c r="B6990" s="63">
        <v>6085507205</v>
      </c>
      <c r="C6990" s="63">
        <v>4475</v>
      </c>
      <c r="D6990" s="63" t="s">
        <v>197</v>
      </c>
      <c r="E6990" s="96">
        <v>95032</v>
      </c>
      <c r="F6990" s="63">
        <v>10.4166273705526</v>
      </c>
      <c r="G6990" s="63">
        <v>0</v>
      </c>
      <c r="H6990" s="63">
        <v>9.3000000000000007</v>
      </c>
      <c r="I6990" s="98" t="str">
        <f>VLOOKUP(E6990, 'Program Data Extracts-Zip Codes'!R$52:W$5334, 6, FALSE)</f>
        <v>PGE</v>
      </c>
      <c r="J6990" s="98" t="str">
        <f>VLOOKUP(E6990, 'Program Data Extracts-Zip Codes'!R$52:W$5334, 4, FALSE)</f>
        <v>PGE</v>
      </c>
    </row>
    <row r="6991" spans="2:10" x14ac:dyDescent="0.25">
      <c r="B6991" s="63">
        <v>6085506801</v>
      </c>
      <c r="C6991" s="63">
        <v>5871</v>
      </c>
      <c r="D6991" s="63" t="s">
        <v>197</v>
      </c>
      <c r="E6991" s="96">
        <v>95032</v>
      </c>
      <c r="F6991" s="63">
        <v>6.1775071911684298</v>
      </c>
      <c r="G6991" s="63">
        <v>0</v>
      </c>
      <c r="H6991" s="63">
        <v>11.7</v>
      </c>
      <c r="I6991" s="98" t="str">
        <f>VLOOKUP(E6991, 'Program Data Extracts-Zip Codes'!R$52:W$5334, 6, FALSE)</f>
        <v>PGE</v>
      </c>
      <c r="J6991" s="98" t="str">
        <f>VLOOKUP(E6991, 'Program Data Extracts-Zip Codes'!R$52:W$5334, 4, FALSE)</f>
        <v>PGE</v>
      </c>
    </row>
    <row r="6992" spans="2:10" x14ac:dyDescent="0.25">
      <c r="B6992" s="63">
        <v>6085507203</v>
      </c>
      <c r="C6992" s="63">
        <v>2632</v>
      </c>
      <c r="D6992" s="63" t="s">
        <v>197</v>
      </c>
      <c r="E6992" s="96">
        <v>95032</v>
      </c>
      <c r="F6992" s="63">
        <v>6.1402402046064699</v>
      </c>
      <c r="G6992" s="63">
        <v>0</v>
      </c>
      <c r="H6992" s="63">
        <v>7.3</v>
      </c>
      <c r="I6992" s="98" t="str">
        <f>VLOOKUP(E6992, 'Program Data Extracts-Zip Codes'!R$52:W$5334, 6, FALSE)</f>
        <v>PGE</v>
      </c>
      <c r="J6992" s="98" t="str">
        <f>VLOOKUP(E6992, 'Program Data Extracts-Zip Codes'!R$52:W$5334, 4, FALSE)</f>
        <v>PGE</v>
      </c>
    </row>
    <row r="6993" spans="2:10" x14ac:dyDescent="0.25">
      <c r="B6993" s="63">
        <v>6085506900</v>
      </c>
      <c r="C6993" s="63">
        <v>7436</v>
      </c>
      <c r="D6993" s="63" t="s">
        <v>197</v>
      </c>
      <c r="E6993" s="96">
        <v>95032</v>
      </c>
      <c r="F6993" s="63">
        <v>5.7894989937929298</v>
      </c>
      <c r="G6993" s="63">
        <v>0</v>
      </c>
      <c r="H6993" s="63">
        <v>7.3</v>
      </c>
      <c r="I6993" s="98" t="str">
        <f>VLOOKUP(E6993, 'Program Data Extracts-Zip Codes'!R$52:W$5334, 6, FALSE)</f>
        <v>PGE</v>
      </c>
      <c r="J6993" s="98" t="str">
        <f>VLOOKUP(E6993, 'Program Data Extracts-Zip Codes'!R$52:W$5334, 4, FALSE)</f>
        <v>PGE</v>
      </c>
    </row>
    <row r="6994" spans="2:10" x14ac:dyDescent="0.25">
      <c r="B6994" s="63">
        <v>6085511800</v>
      </c>
      <c r="C6994" s="63">
        <v>4009</v>
      </c>
      <c r="D6994" s="63" t="s">
        <v>197</v>
      </c>
      <c r="E6994" s="96">
        <v>95033</v>
      </c>
      <c r="F6994" s="63">
        <v>5.2140864556278999</v>
      </c>
      <c r="G6994" s="63">
        <v>0</v>
      </c>
      <c r="H6994" s="63">
        <v>11.6</v>
      </c>
      <c r="I6994" s="98" t="str">
        <f>VLOOKUP(E6994, 'Program Data Extracts-Zip Codes'!R$52:W$5334, 6, FALSE)</f>
        <v>Palo Alto</v>
      </c>
      <c r="J6994" s="98" t="str">
        <f>VLOOKUP(E6994, 'Program Data Extracts-Zip Codes'!R$52:W$5334, 4, FALSE)</f>
        <v>Palo Alto</v>
      </c>
    </row>
    <row r="6995" spans="2:10" x14ac:dyDescent="0.25">
      <c r="B6995" s="63">
        <v>6085507100</v>
      </c>
      <c r="C6995" s="63">
        <v>2683</v>
      </c>
      <c r="D6995" s="63" t="s">
        <v>197</v>
      </c>
      <c r="E6995" s="96">
        <v>95032</v>
      </c>
      <c r="F6995" s="63">
        <v>4.4608758604485397</v>
      </c>
      <c r="G6995" s="63">
        <v>0</v>
      </c>
      <c r="H6995" s="63">
        <v>17.2</v>
      </c>
      <c r="I6995" s="98" t="str">
        <f>VLOOKUP(E6995, 'Program Data Extracts-Zip Codes'!R$52:W$5334, 6, FALSE)</f>
        <v>PGE</v>
      </c>
      <c r="J6995" s="98" t="str">
        <f>VLOOKUP(E6995, 'Program Data Extracts-Zip Codes'!R$52:W$5334, 4, FALSE)</f>
        <v>PGE</v>
      </c>
    </row>
    <row r="6996" spans="2:10" x14ac:dyDescent="0.25">
      <c r="B6996" s="63">
        <v>6085507001</v>
      </c>
      <c r="C6996" s="63">
        <v>6504</v>
      </c>
      <c r="D6996" s="63" t="s">
        <v>197</v>
      </c>
      <c r="E6996" s="96">
        <v>95030</v>
      </c>
      <c r="F6996" s="63">
        <v>4.1724352236890798</v>
      </c>
      <c r="G6996" s="63">
        <v>0</v>
      </c>
      <c r="H6996" s="63">
        <v>5.4</v>
      </c>
      <c r="I6996" s="98" t="str">
        <f>VLOOKUP(E6996, 'Program Data Extracts-Zip Codes'!R$52:W$5334, 6, FALSE)</f>
        <v>PGE</v>
      </c>
      <c r="J6996" s="98" t="str">
        <f>VLOOKUP(E6996, 'Program Data Extracts-Zip Codes'!R$52:W$5334, 4, FALSE)</f>
        <v>PGE</v>
      </c>
    </row>
    <row r="6997" spans="2:10" x14ac:dyDescent="0.25">
      <c r="B6997" s="63">
        <v>6085507206</v>
      </c>
      <c r="C6997" s="63">
        <v>2724</v>
      </c>
      <c r="D6997" s="63" t="s">
        <v>197</v>
      </c>
      <c r="E6997" s="96">
        <v>95030</v>
      </c>
      <c r="F6997" s="63">
        <v>3.83151486983349</v>
      </c>
      <c r="G6997" s="63">
        <v>0</v>
      </c>
      <c r="H6997" s="63">
        <v>9.4</v>
      </c>
      <c r="I6997" s="98" t="str">
        <f>VLOOKUP(E6997, 'Program Data Extracts-Zip Codes'!R$52:W$5334, 6, FALSE)</f>
        <v>PGE</v>
      </c>
      <c r="J6997" s="98" t="str">
        <f>VLOOKUP(E6997, 'Program Data Extracts-Zip Codes'!R$52:W$5334, 4, FALSE)</f>
        <v>PGE</v>
      </c>
    </row>
    <row r="6998" spans="2:10" x14ac:dyDescent="0.25">
      <c r="B6998" s="63">
        <v>6085507002</v>
      </c>
      <c r="C6998" s="63">
        <v>2800</v>
      </c>
      <c r="D6998" s="63" t="s">
        <v>197</v>
      </c>
      <c r="E6998" s="96">
        <v>95030</v>
      </c>
      <c r="F6998" s="63">
        <v>2.6250664031705</v>
      </c>
      <c r="G6998" s="63">
        <v>0</v>
      </c>
      <c r="H6998" s="63">
        <v>9.3000000000000007</v>
      </c>
      <c r="I6998" s="98" t="str">
        <f>VLOOKUP(E6998, 'Program Data Extracts-Zip Codes'!R$52:W$5334, 6, FALSE)</f>
        <v>PGE</v>
      </c>
      <c r="J6998" s="98" t="str">
        <f>VLOOKUP(E6998, 'Program Data Extracts-Zip Codes'!R$52:W$5334, 4, FALSE)</f>
        <v>PGE</v>
      </c>
    </row>
    <row r="6999" spans="2:10" x14ac:dyDescent="0.25">
      <c r="B6999" s="63">
        <v>6085506804</v>
      </c>
      <c r="C6999" s="63">
        <v>3629</v>
      </c>
      <c r="D6999" s="63" t="s">
        <v>197</v>
      </c>
      <c r="E6999" s="96">
        <v>95032</v>
      </c>
      <c r="F6999" s="63">
        <v>1.74639800232735</v>
      </c>
      <c r="G6999" s="63">
        <v>0</v>
      </c>
      <c r="H6999" s="63">
        <v>4.4000000000000004</v>
      </c>
      <c r="I6999" s="98" t="str">
        <f>VLOOKUP(E6999, 'Program Data Extracts-Zip Codes'!R$52:W$5334, 6, FALSE)</f>
        <v>PGE</v>
      </c>
      <c r="J6999" s="98" t="str">
        <f>VLOOKUP(E6999, 'Program Data Extracts-Zip Codes'!R$52:W$5334, 4, FALSE)</f>
        <v>PGE</v>
      </c>
    </row>
    <row r="7000" spans="2:10" x14ac:dyDescent="0.25">
      <c r="B7000" s="63">
        <v>6085504418</v>
      </c>
      <c r="C7000" s="63">
        <v>4883</v>
      </c>
      <c r="D7000" s="63" t="s">
        <v>197</v>
      </c>
      <c r="E7000" s="96">
        <v>95035</v>
      </c>
      <c r="F7000" s="63">
        <v>29.628949935191599</v>
      </c>
      <c r="G7000" s="63">
        <v>0</v>
      </c>
      <c r="H7000" s="63">
        <v>35.799999999999997</v>
      </c>
      <c r="I7000" s="98" t="str">
        <f>VLOOKUP(E7000, 'Program Data Extracts-Zip Codes'!R$52:W$5334, 6, FALSE)</f>
        <v>PGE</v>
      </c>
      <c r="J7000" s="98" t="str">
        <f>VLOOKUP(E7000, 'Program Data Extracts-Zip Codes'!R$52:W$5334, 4, FALSE)</f>
        <v>PGE</v>
      </c>
    </row>
    <row r="7001" spans="2:10" x14ac:dyDescent="0.25">
      <c r="B7001" s="63">
        <v>6085504506</v>
      </c>
      <c r="C7001" s="63">
        <v>5924</v>
      </c>
      <c r="D7001" s="63" t="s">
        <v>197</v>
      </c>
      <c r="E7001" s="96">
        <v>95035</v>
      </c>
      <c r="F7001" s="63">
        <v>24.256833674103</v>
      </c>
      <c r="G7001" s="63">
        <v>0</v>
      </c>
      <c r="H7001" s="63">
        <v>19.8</v>
      </c>
      <c r="I7001" s="98" t="str">
        <f>VLOOKUP(E7001, 'Program Data Extracts-Zip Codes'!R$52:W$5334, 6, FALSE)</f>
        <v>PGE</v>
      </c>
      <c r="J7001" s="98" t="str">
        <f>VLOOKUP(E7001, 'Program Data Extracts-Zip Codes'!R$52:W$5334, 4, FALSE)</f>
        <v>PGE</v>
      </c>
    </row>
    <row r="7002" spans="2:10" x14ac:dyDescent="0.25">
      <c r="B7002" s="63">
        <v>6085504504</v>
      </c>
      <c r="C7002" s="63">
        <v>9882</v>
      </c>
      <c r="D7002" s="63" t="s">
        <v>197</v>
      </c>
      <c r="E7002" s="96">
        <v>95035</v>
      </c>
      <c r="F7002" s="63">
        <v>24.005840967997599</v>
      </c>
      <c r="G7002" s="63">
        <v>0</v>
      </c>
      <c r="H7002" s="63">
        <v>22.2</v>
      </c>
      <c r="I7002" s="98" t="str">
        <f>VLOOKUP(E7002, 'Program Data Extracts-Zip Codes'!R$52:W$5334, 6, FALSE)</f>
        <v>PGE</v>
      </c>
      <c r="J7002" s="98" t="str">
        <f>VLOOKUP(E7002, 'Program Data Extracts-Zip Codes'!R$52:W$5334, 4, FALSE)</f>
        <v>PGE</v>
      </c>
    </row>
    <row r="7003" spans="2:10" x14ac:dyDescent="0.25">
      <c r="B7003" s="63">
        <v>6085504507</v>
      </c>
      <c r="C7003" s="63">
        <v>5768</v>
      </c>
      <c r="D7003" s="63" t="s">
        <v>197</v>
      </c>
      <c r="E7003" s="96">
        <v>95035</v>
      </c>
      <c r="F7003" s="63">
        <v>23.611197529743301</v>
      </c>
      <c r="G7003" s="63">
        <v>0</v>
      </c>
      <c r="H7003" s="63">
        <v>22.9</v>
      </c>
      <c r="I7003" s="98" t="str">
        <f>VLOOKUP(E7003, 'Program Data Extracts-Zip Codes'!R$52:W$5334, 6, FALSE)</f>
        <v>PGE</v>
      </c>
      <c r="J7003" s="98" t="str">
        <f>VLOOKUP(E7003, 'Program Data Extracts-Zip Codes'!R$52:W$5334, 4, FALSE)</f>
        <v>PGE</v>
      </c>
    </row>
    <row r="7004" spans="2:10" x14ac:dyDescent="0.25">
      <c r="B7004" s="63">
        <v>6085504422</v>
      </c>
      <c r="C7004" s="63">
        <v>3672</v>
      </c>
      <c r="D7004" s="63" t="s">
        <v>197</v>
      </c>
      <c r="E7004" s="96">
        <v>95035</v>
      </c>
      <c r="F7004" s="63">
        <v>23.2584065139675</v>
      </c>
      <c r="G7004" s="63">
        <v>0</v>
      </c>
      <c r="H7004" s="63">
        <v>30.8</v>
      </c>
      <c r="I7004" s="98" t="str">
        <f>VLOOKUP(E7004, 'Program Data Extracts-Zip Codes'!R$52:W$5334, 6, FALSE)</f>
        <v>PGE</v>
      </c>
      <c r="J7004" s="98" t="str">
        <f>VLOOKUP(E7004, 'Program Data Extracts-Zip Codes'!R$52:W$5334, 4, FALSE)</f>
        <v>PGE</v>
      </c>
    </row>
    <row r="7005" spans="2:10" x14ac:dyDescent="0.25">
      <c r="B7005" s="63">
        <v>6085504414</v>
      </c>
      <c r="C7005" s="63">
        <v>5092</v>
      </c>
      <c r="D7005" s="63" t="s">
        <v>197</v>
      </c>
      <c r="E7005" s="96">
        <v>95035</v>
      </c>
      <c r="F7005" s="63">
        <v>21.5531181923992</v>
      </c>
      <c r="G7005" s="63">
        <v>0</v>
      </c>
      <c r="H7005" s="63">
        <v>11.8</v>
      </c>
      <c r="I7005" s="98" t="str">
        <f>VLOOKUP(E7005, 'Program Data Extracts-Zip Codes'!R$52:W$5334, 6, FALSE)</f>
        <v>PGE</v>
      </c>
      <c r="J7005" s="98" t="str">
        <f>VLOOKUP(E7005, 'Program Data Extracts-Zip Codes'!R$52:W$5334, 4, FALSE)</f>
        <v>PGE</v>
      </c>
    </row>
    <row r="7006" spans="2:10" x14ac:dyDescent="0.25">
      <c r="B7006" s="63">
        <v>6085504412</v>
      </c>
      <c r="C7006" s="63">
        <v>4901</v>
      </c>
      <c r="D7006" s="63" t="s">
        <v>197</v>
      </c>
      <c r="E7006" s="96">
        <v>95035</v>
      </c>
      <c r="F7006" s="63">
        <v>20.7021896824916</v>
      </c>
      <c r="G7006" s="63">
        <v>0</v>
      </c>
      <c r="H7006" s="63">
        <v>24.7</v>
      </c>
      <c r="I7006" s="98" t="str">
        <f>VLOOKUP(E7006, 'Program Data Extracts-Zip Codes'!R$52:W$5334, 6, FALSE)</f>
        <v>PGE</v>
      </c>
      <c r="J7006" s="98" t="str">
        <f>VLOOKUP(E7006, 'Program Data Extracts-Zip Codes'!R$52:W$5334, 4, FALSE)</f>
        <v>PGE</v>
      </c>
    </row>
    <row r="7007" spans="2:10" x14ac:dyDescent="0.25">
      <c r="B7007" s="63">
        <v>6085504505</v>
      </c>
      <c r="C7007" s="63">
        <v>4418</v>
      </c>
      <c r="D7007" s="63" t="s">
        <v>197</v>
      </c>
      <c r="E7007" s="96">
        <v>95035</v>
      </c>
      <c r="F7007" s="63">
        <v>20.6291548293351</v>
      </c>
      <c r="G7007" s="63">
        <v>0</v>
      </c>
      <c r="H7007" s="63">
        <v>26.3</v>
      </c>
      <c r="I7007" s="98" t="str">
        <f>VLOOKUP(E7007, 'Program Data Extracts-Zip Codes'!R$52:W$5334, 6, FALSE)</f>
        <v>PGE</v>
      </c>
      <c r="J7007" s="98" t="str">
        <f>VLOOKUP(E7007, 'Program Data Extracts-Zip Codes'!R$52:W$5334, 4, FALSE)</f>
        <v>PGE</v>
      </c>
    </row>
    <row r="7008" spans="2:10" x14ac:dyDescent="0.25">
      <c r="B7008" s="63">
        <v>6085504421</v>
      </c>
      <c r="C7008" s="63">
        <v>4733</v>
      </c>
      <c r="D7008" s="63" t="s">
        <v>197</v>
      </c>
      <c r="E7008" s="96">
        <v>95035</v>
      </c>
      <c r="F7008" s="63">
        <v>20.496208657967099</v>
      </c>
      <c r="G7008" s="63">
        <v>0</v>
      </c>
      <c r="H7008" s="63">
        <v>10.4</v>
      </c>
      <c r="I7008" s="98" t="str">
        <f>VLOOKUP(E7008, 'Program Data Extracts-Zip Codes'!R$52:W$5334, 6, FALSE)</f>
        <v>PGE</v>
      </c>
      <c r="J7008" s="98" t="str">
        <f>VLOOKUP(E7008, 'Program Data Extracts-Zip Codes'!R$52:W$5334, 4, FALSE)</f>
        <v>PGE</v>
      </c>
    </row>
    <row r="7009" spans="2:10" x14ac:dyDescent="0.25">
      <c r="B7009" s="63">
        <v>6085504413</v>
      </c>
      <c r="C7009" s="63">
        <v>1714</v>
      </c>
      <c r="D7009" s="63" t="s">
        <v>197</v>
      </c>
      <c r="E7009" s="96">
        <v>95035</v>
      </c>
      <c r="F7009" s="63">
        <v>19.363721625474199</v>
      </c>
      <c r="G7009" s="63">
        <v>0</v>
      </c>
      <c r="H7009" s="63">
        <v>16.899999999999999</v>
      </c>
      <c r="I7009" s="98" t="str">
        <f>VLOOKUP(E7009, 'Program Data Extracts-Zip Codes'!R$52:W$5334, 6, FALSE)</f>
        <v>PGE</v>
      </c>
      <c r="J7009" s="98" t="str">
        <f>VLOOKUP(E7009, 'Program Data Extracts-Zip Codes'!R$52:W$5334, 4, FALSE)</f>
        <v>PGE</v>
      </c>
    </row>
    <row r="7010" spans="2:10" x14ac:dyDescent="0.25">
      <c r="B7010" s="63">
        <v>6085504416</v>
      </c>
      <c r="C7010" s="63">
        <v>3591</v>
      </c>
      <c r="D7010" s="63" t="s">
        <v>197</v>
      </c>
      <c r="E7010" s="96">
        <v>95035</v>
      </c>
      <c r="F7010" s="63">
        <v>15.041744042944099</v>
      </c>
      <c r="G7010" s="63">
        <v>0</v>
      </c>
      <c r="H7010" s="63">
        <v>17.600000000000001</v>
      </c>
      <c r="I7010" s="98" t="str">
        <f>VLOOKUP(E7010, 'Program Data Extracts-Zip Codes'!R$52:W$5334, 6, FALSE)</f>
        <v>PGE</v>
      </c>
      <c r="J7010" s="98" t="str">
        <f>VLOOKUP(E7010, 'Program Data Extracts-Zip Codes'!R$52:W$5334, 4, FALSE)</f>
        <v>PGE</v>
      </c>
    </row>
    <row r="7011" spans="2:10" x14ac:dyDescent="0.25">
      <c r="B7011" s="63">
        <v>6085504420</v>
      </c>
      <c r="C7011" s="63">
        <v>4555</v>
      </c>
      <c r="D7011" s="63" t="s">
        <v>197</v>
      </c>
      <c r="E7011" s="96">
        <v>95035</v>
      </c>
      <c r="F7011" s="63">
        <v>14.622622966555801</v>
      </c>
      <c r="G7011" s="63">
        <v>0</v>
      </c>
      <c r="H7011" s="63">
        <v>11.4</v>
      </c>
      <c r="I7011" s="98" t="str">
        <f>VLOOKUP(E7011, 'Program Data Extracts-Zip Codes'!R$52:W$5334, 6, FALSE)</f>
        <v>PGE</v>
      </c>
      <c r="J7011" s="98" t="str">
        <f>VLOOKUP(E7011, 'Program Data Extracts-Zip Codes'!R$52:W$5334, 4, FALSE)</f>
        <v>PGE</v>
      </c>
    </row>
    <row r="7012" spans="2:10" x14ac:dyDescent="0.25">
      <c r="B7012" s="63">
        <v>6085504415</v>
      </c>
      <c r="C7012" s="63">
        <v>5116</v>
      </c>
      <c r="D7012" s="63" t="s">
        <v>197</v>
      </c>
      <c r="E7012" s="96">
        <v>95035</v>
      </c>
      <c r="F7012" s="63">
        <v>13.7992174440885</v>
      </c>
      <c r="G7012" s="63">
        <v>0</v>
      </c>
      <c r="H7012" s="63">
        <v>11.6</v>
      </c>
      <c r="I7012" s="98" t="str">
        <f>VLOOKUP(E7012, 'Program Data Extracts-Zip Codes'!R$52:W$5334, 6, FALSE)</f>
        <v>PGE</v>
      </c>
      <c r="J7012" s="98" t="str">
        <f>VLOOKUP(E7012, 'Program Data Extracts-Zip Codes'!R$52:W$5334, 4, FALSE)</f>
        <v>PGE</v>
      </c>
    </row>
    <row r="7013" spans="2:10" x14ac:dyDescent="0.25">
      <c r="B7013" s="63">
        <v>6085504423</v>
      </c>
      <c r="C7013" s="63">
        <v>2373</v>
      </c>
      <c r="D7013" s="63" t="s">
        <v>197</v>
      </c>
      <c r="E7013" s="96">
        <v>95035</v>
      </c>
      <c r="F7013" s="63">
        <v>12.3830454146668</v>
      </c>
      <c r="G7013" s="63">
        <v>0</v>
      </c>
      <c r="H7013" s="63">
        <v>16.2</v>
      </c>
      <c r="I7013" s="98" t="str">
        <f>VLOOKUP(E7013, 'Program Data Extracts-Zip Codes'!R$52:W$5334, 6, FALSE)</f>
        <v>PGE</v>
      </c>
      <c r="J7013" s="98" t="str">
        <f>VLOOKUP(E7013, 'Program Data Extracts-Zip Codes'!R$52:W$5334, 4, FALSE)</f>
        <v>PGE</v>
      </c>
    </row>
    <row r="7014" spans="2:10" x14ac:dyDescent="0.25">
      <c r="B7014" s="63">
        <v>6085504417</v>
      </c>
      <c r="C7014" s="63">
        <v>323</v>
      </c>
      <c r="D7014" s="63" t="s">
        <v>197</v>
      </c>
      <c r="E7014" s="96">
        <v>95035</v>
      </c>
      <c r="F7014" s="63" t="s">
        <v>147</v>
      </c>
      <c r="G7014" s="63">
        <v>0</v>
      </c>
      <c r="H7014" s="63" t="s">
        <v>147</v>
      </c>
      <c r="I7014" s="98" t="str">
        <f>VLOOKUP(E7014, 'Program Data Extracts-Zip Codes'!R$52:W$5334, 6, FALSE)</f>
        <v>PGE</v>
      </c>
      <c r="J7014" s="98" t="str">
        <f>VLOOKUP(E7014, 'Program Data Extracts-Zip Codes'!R$52:W$5334, 4, FALSE)</f>
        <v>PGE</v>
      </c>
    </row>
    <row r="7015" spans="2:10" x14ac:dyDescent="0.25">
      <c r="B7015" s="63">
        <v>6085512310</v>
      </c>
      <c r="C7015" s="63">
        <v>3791</v>
      </c>
      <c r="D7015" s="63" t="s">
        <v>197</v>
      </c>
      <c r="E7015" s="96">
        <v>95037</v>
      </c>
      <c r="F7015" s="63">
        <v>42.745121843157797</v>
      </c>
      <c r="G7015" s="63">
        <v>3791</v>
      </c>
      <c r="H7015" s="63">
        <v>42.8</v>
      </c>
      <c r="I7015" s="98" t="str">
        <f>VLOOKUP(E7015, 'Program Data Extracts-Zip Codes'!R$52:W$5334, 6, FALSE)</f>
        <v>PGE</v>
      </c>
      <c r="J7015" s="98" t="str">
        <f>VLOOKUP(E7015, 'Program Data Extracts-Zip Codes'!R$52:W$5334, 4, FALSE)</f>
        <v>PGE</v>
      </c>
    </row>
    <row r="7016" spans="2:10" x14ac:dyDescent="0.25">
      <c r="B7016" s="63">
        <v>6085512100</v>
      </c>
      <c r="C7016" s="63">
        <v>1666</v>
      </c>
      <c r="D7016" s="63" t="s">
        <v>197</v>
      </c>
      <c r="E7016" s="96">
        <v>95037</v>
      </c>
      <c r="F7016" s="63">
        <v>25.7506014181543</v>
      </c>
      <c r="G7016" s="63">
        <v>0</v>
      </c>
      <c r="H7016" s="63">
        <v>19.600000000000001</v>
      </c>
      <c r="I7016" s="98" t="str">
        <f>VLOOKUP(E7016, 'Program Data Extracts-Zip Codes'!R$52:W$5334, 6, FALSE)</f>
        <v>PGE</v>
      </c>
      <c r="J7016" s="98" t="str">
        <f>VLOOKUP(E7016, 'Program Data Extracts-Zip Codes'!R$52:W$5334, 4, FALSE)</f>
        <v>PGE</v>
      </c>
    </row>
    <row r="7017" spans="2:10" x14ac:dyDescent="0.25">
      <c r="B7017" s="63">
        <v>6085512311</v>
      </c>
      <c r="C7017" s="63">
        <v>3314</v>
      </c>
      <c r="D7017" s="63" t="s">
        <v>197</v>
      </c>
      <c r="E7017" s="96">
        <v>95037</v>
      </c>
      <c r="F7017" s="63">
        <v>23.398714771357401</v>
      </c>
      <c r="G7017" s="63">
        <v>0</v>
      </c>
      <c r="H7017" s="63">
        <v>18.899999999999999</v>
      </c>
      <c r="I7017" s="98" t="str">
        <f>VLOOKUP(E7017, 'Program Data Extracts-Zip Codes'!R$52:W$5334, 6, FALSE)</f>
        <v>PGE</v>
      </c>
      <c r="J7017" s="98" t="str">
        <f>VLOOKUP(E7017, 'Program Data Extracts-Zip Codes'!R$52:W$5334, 4, FALSE)</f>
        <v>PGE</v>
      </c>
    </row>
    <row r="7018" spans="2:10" x14ac:dyDescent="0.25">
      <c r="B7018" s="63">
        <v>6085512308</v>
      </c>
      <c r="C7018" s="63">
        <v>7006</v>
      </c>
      <c r="D7018" s="63" t="s">
        <v>197</v>
      </c>
      <c r="E7018" s="96">
        <v>95037</v>
      </c>
      <c r="F7018" s="63">
        <v>21.057166523451802</v>
      </c>
      <c r="G7018" s="63">
        <v>0</v>
      </c>
      <c r="H7018" s="63">
        <v>17.7</v>
      </c>
      <c r="I7018" s="98" t="str">
        <f>VLOOKUP(E7018, 'Program Data Extracts-Zip Codes'!R$52:W$5334, 6, FALSE)</f>
        <v>PGE</v>
      </c>
      <c r="J7018" s="98" t="str">
        <f>VLOOKUP(E7018, 'Program Data Extracts-Zip Codes'!R$52:W$5334, 4, FALSE)</f>
        <v>PGE</v>
      </c>
    </row>
    <row r="7019" spans="2:10" x14ac:dyDescent="0.25">
      <c r="B7019" s="63">
        <v>6085512309</v>
      </c>
      <c r="C7019" s="63">
        <v>4996</v>
      </c>
      <c r="D7019" s="63" t="s">
        <v>197</v>
      </c>
      <c r="E7019" s="96">
        <v>95037</v>
      </c>
      <c r="F7019" s="63">
        <v>20.775915202570499</v>
      </c>
      <c r="G7019" s="63">
        <v>0</v>
      </c>
      <c r="H7019" s="63">
        <v>17.8</v>
      </c>
      <c r="I7019" s="98" t="str">
        <f>VLOOKUP(E7019, 'Program Data Extracts-Zip Codes'!R$52:W$5334, 6, FALSE)</f>
        <v>PGE</v>
      </c>
      <c r="J7019" s="98" t="str">
        <f>VLOOKUP(E7019, 'Program Data Extracts-Zip Codes'!R$52:W$5334, 4, FALSE)</f>
        <v>PGE</v>
      </c>
    </row>
    <row r="7020" spans="2:10" x14ac:dyDescent="0.25">
      <c r="B7020" s="63">
        <v>6085512314</v>
      </c>
      <c r="C7020" s="63">
        <v>5932</v>
      </c>
      <c r="D7020" s="63" t="s">
        <v>197</v>
      </c>
      <c r="E7020" s="96">
        <v>95037</v>
      </c>
      <c r="F7020" s="63">
        <v>18.0534046281367</v>
      </c>
      <c r="G7020" s="63">
        <v>0</v>
      </c>
      <c r="H7020" s="63">
        <v>36.9</v>
      </c>
      <c r="I7020" s="98" t="str">
        <f>VLOOKUP(E7020, 'Program Data Extracts-Zip Codes'!R$52:W$5334, 6, FALSE)</f>
        <v>PGE</v>
      </c>
      <c r="J7020" s="98" t="str">
        <f>VLOOKUP(E7020, 'Program Data Extracts-Zip Codes'!R$52:W$5334, 4, FALSE)</f>
        <v>PGE</v>
      </c>
    </row>
    <row r="7021" spans="2:10" x14ac:dyDescent="0.25">
      <c r="B7021" s="63">
        <v>6085513500</v>
      </c>
      <c r="C7021" s="63">
        <v>1144</v>
      </c>
      <c r="D7021" s="63" t="s">
        <v>197</v>
      </c>
      <c r="E7021" s="96">
        <v>95037</v>
      </c>
      <c r="F7021" s="63">
        <v>17.6895507238326</v>
      </c>
      <c r="G7021" s="63">
        <v>0</v>
      </c>
      <c r="H7021" s="63">
        <v>20.3</v>
      </c>
      <c r="I7021" s="98" t="str">
        <f>VLOOKUP(E7021, 'Program Data Extracts-Zip Codes'!R$52:W$5334, 6, FALSE)</f>
        <v>PGE</v>
      </c>
      <c r="J7021" s="98" t="str">
        <f>VLOOKUP(E7021, 'Program Data Extracts-Zip Codes'!R$52:W$5334, 4, FALSE)</f>
        <v>PGE</v>
      </c>
    </row>
    <row r="7022" spans="2:10" x14ac:dyDescent="0.25">
      <c r="B7022" s="63">
        <v>6085512313</v>
      </c>
      <c r="C7022" s="63">
        <v>3887</v>
      </c>
      <c r="D7022" s="63" t="s">
        <v>197</v>
      </c>
      <c r="E7022" s="96">
        <v>95037</v>
      </c>
      <c r="F7022" s="63">
        <v>17.146314327530899</v>
      </c>
      <c r="G7022" s="63">
        <v>0</v>
      </c>
      <c r="H7022" s="63">
        <v>37</v>
      </c>
      <c r="I7022" s="98" t="str">
        <f>VLOOKUP(E7022, 'Program Data Extracts-Zip Codes'!R$52:W$5334, 6, FALSE)</f>
        <v>PGE</v>
      </c>
      <c r="J7022" s="98" t="str">
        <f>VLOOKUP(E7022, 'Program Data Extracts-Zip Codes'!R$52:W$5334, 4, FALSE)</f>
        <v>PGE</v>
      </c>
    </row>
    <row r="7023" spans="2:10" x14ac:dyDescent="0.25">
      <c r="B7023" s="63">
        <v>6085512312</v>
      </c>
      <c r="C7023" s="63">
        <v>2899</v>
      </c>
      <c r="D7023" s="63" t="s">
        <v>197</v>
      </c>
      <c r="E7023" s="96">
        <v>95037</v>
      </c>
      <c r="F7023" s="63">
        <v>16.083800327893499</v>
      </c>
      <c r="G7023" s="63">
        <v>0</v>
      </c>
      <c r="H7023" s="63">
        <v>10.3</v>
      </c>
      <c r="I7023" s="98" t="str">
        <f>VLOOKUP(E7023, 'Program Data Extracts-Zip Codes'!R$52:W$5334, 6, FALSE)</f>
        <v>PGE</v>
      </c>
      <c r="J7023" s="98" t="str">
        <f>VLOOKUP(E7023, 'Program Data Extracts-Zip Codes'!R$52:W$5334, 4, FALSE)</f>
        <v>PGE</v>
      </c>
    </row>
    <row r="7024" spans="2:10" x14ac:dyDescent="0.25">
      <c r="B7024" s="63">
        <v>6085512307</v>
      </c>
      <c r="C7024" s="63">
        <v>6344</v>
      </c>
      <c r="D7024" s="63" t="s">
        <v>197</v>
      </c>
      <c r="E7024" s="96">
        <v>95037</v>
      </c>
      <c r="F7024" s="63">
        <v>15.644422450115201</v>
      </c>
      <c r="G7024" s="63">
        <v>0</v>
      </c>
      <c r="H7024" s="63">
        <v>18.7</v>
      </c>
      <c r="I7024" s="98" t="str">
        <f>VLOOKUP(E7024, 'Program Data Extracts-Zip Codes'!R$52:W$5334, 6, FALSE)</f>
        <v>PGE</v>
      </c>
      <c r="J7024" s="98" t="str">
        <f>VLOOKUP(E7024, 'Program Data Extracts-Zip Codes'!R$52:W$5334, 4, FALSE)</f>
        <v>PGE</v>
      </c>
    </row>
    <row r="7025" spans="2:10" x14ac:dyDescent="0.25">
      <c r="B7025" s="63">
        <v>6085512305</v>
      </c>
      <c r="C7025" s="63">
        <v>3936</v>
      </c>
      <c r="D7025" s="63" t="s">
        <v>197</v>
      </c>
      <c r="E7025" s="96">
        <v>95037</v>
      </c>
      <c r="F7025" s="63">
        <v>12.991896814434501</v>
      </c>
      <c r="G7025" s="63">
        <v>0</v>
      </c>
      <c r="H7025" s="63">
        <v>15.2</v>
      </c>
      <c r="I7025" s="98" t="str">
        <f>VLOOKUP(E7025, 'Program Data Extracts-Zip Codes'!R$52:W$5334, 6, FALSE)</f>
        <v>PGE</v>
      </c>
      <c r="J7025" s="98" t="str">
        <f>VLOOKUP(E7025, 'Program Data Extracts-Zip Codes'!R$52:W$5334, 4, FALSE)</f>
        <v>PGE</v>
      </c>
    </row>
    <row r="7026" spans="2:10" x14ac:dyDescent="0.25">
      <c r="B7026" s="63">
        <v>6085504601</v>
      </c>
      <c r="C7026" s="63">
        <v>817</v>
      </c>
      <c r="D7026" s="63" t="s">
        <v>197</v>
      </c>
      <c r="E7026" s="96">
        <v>94043</v>
      </c>
      <c r="F7026" s="63">
        <v>25.9374399252664</v>
      </c>
      <c r="G7026" s="63">
        <v>0</v>
      </c>
      <c r="H7026" s="63">
        <v>29.3</v>
      </c>
      <c r="I7026" s="98" t="str">
        <f>VLOOKUP(E7026, 'Program Data Extracts-Zip Codes'!R$52:W$5334, 6, FALSE)</f>
        <v>Palo Alto</v>
      </c>
      <c r="J7026" s="98" t="str">
        <f>VLOOKUP(E7026, 'Program Data Extracts-Zip Codes'!R$52:W$5334, 4, FALSE)</f>
        <v>Palo Alto</v>
      </c>
    </row>
    <row r="7027" spans="2:10" x14ac:dyDescent="0.25">
      <c r="B7027" s="63">
        <v>6085504700</v>
      </c>
      <c r="C7027" s="63">
        <v>719</v>
      </c>
      <c r="D7027" s="63" t="s">
        <v>197</v>
      </c>
      <c r="E7027" s="96">
        <v>94035</v>
      </c>
      <c r="F7027" s="63">
        <v>24.045824958854102</v>
      </c>
      <c r="G7027" s="63">
        <v>0</v>
      </c>
      <c r="H7027" s="63">
        <v>34.9</v>
      </c>
      <c r="I7027" s="98" t="str">
        <f>VLOOKUP(E7027, 'Program Data Extracts-Zip Codes'!R$52:W$5334, 6, FALSE)</f>
        <v>PGE</v>
      </c>
      <c r="J7027" s="98" t="str">
        <f>VLOOKUP(E7027, 'Program Data Extracts-Zip Codes'!R$52:W$5334, 4, FALSE)</f>
        <v>PGE</v>
      </c>
    </row>
    <row r="7028" spans="2:10" x14ac:dyDescent="0.25">
      <c r="B7028" s="63">
        <v>6085509304</v>
      </c>
      <c r="C7028" s="63">
        <v>2871</v>
      </c>
      <c r="D7028" s="63" t="s">
        <v>197</v>
      </c>
      <c r="E7028" s="96">
        <v>94043</v>
      </c>
      <c r="F7028" s="63">
        <v>22.757342477962801</v>
      </c>
      <c r="G7028" s="63">
        <v>0</v>
      </c>
      <c r="H7028" s="63">
        <v>19.3</v>
      </c>
      <c r="I7028" s="98" t="str">
        <f>VLOOKUP(E7028, 'Program Data Extracts-Zip Codes'!R$52:W$5334, 6, FALSE)</f>
        <v>Palo Alto</v>
      </c>
      <c r="J7028" s="98" t="str">
        <f>VLOOKUP(E7028, 'Program Data Extracts-Zip Codes'!R$52:W$5334, 4, FALSE)</f>
        <v>Palo Alto</v>
      </c>
    </row>
    <row r="7029" spans="2:10" x14ac:dyDescent="0.25">
      <c r="B7029" s="63">
        <v>6085509108</v>
      </c>
      <c r="C7029" s="63">
        <v>4281</v>
      </c>
      <c r="D7029" s="63" t="s">
        <v>197</v>
      </c>
      <c r="E7029" s="96">
        <v>94043</v>
      </c>
      <c r="F7029" s="63">
        <v>22.5420312772576</v>
      </c>
      <c r="G7029" s="63">
        <v>0</v>
      </c>
      <c r="H7029" s="63">
        <v>20.9</v>
      </c>
      <c r="I7029" s="98" t="str">
        <f>VLOOKUP(E7029, 'Program Data Extracts-Zip Codes'!R$52:W$5334, 6, FALSE)</f>
        <v>Palo Alto</v>
      </c>
      <c r="J7029" s="98" t="str">
        <f>VLOOKUP(E7029, 'Program Data Extracts-Zip Codes'!R$52:W$5334, 4, FALSE)</f>
        <v>Palo Alto</v>
      </c>
    </row>
    <row r="7030" spans="2:10" x14ac:dyDescent="0.25">
      <c r="B7030" s="63">
        <v>6085509202</v>
      </c>
      <c r="C7030" s="63">
        <v>4480</v>
      </c>
      <c r="D7030" s="63" t="s">
        <v>197</v>
      </c>
      <c r="E7030" s="96">
        <v>94043</v>
      </c>
      <c r="F7030" s="63">
        <v>20.9233433923735</v>
      </c>
      <c r="G7030" s="63">
        <v>0</v>
      </c>
      <c r="H7030" s="63">
        <v>15</v>
      </c>
      <c r="I7030" s="98" t="str">
        <f>VLOOKUP(E7030, 'Program Data Extracts-Zip Codes'!R$52:W$5334, 6, FALSE)</f>
        <v>Palo Alto</v>
      </c>
      <c r="J7030" s="98" t="str">
        <f>VLOOKUP(E7030, 'Program Data Extracts-Zip Codes'!R$52:W$5334, 4, FALSE)</f>
        <v>Palo Alto</v>
      </c>
    </row>
    <row r="7031" spans="2:10" x14ac:dyDescent="0.25">
      <c r="B7031" s="63">
        <v>6085509201</v>
      </c>
      <c r="C7031" s="63">
        <v>4603</v>
      </c>
      <c r="D7031" s="63" t="s">
        <v>197</v>
      </c>
      <c r="E7031" s="96">
        <v>94043</v>
      </c>
      <c r="F7031" s="63">
        <v>19.8945884561608</v>
      </c>
      <c r="G7031" s="63">
        <v>0</v>
      </c>
      <c r="H7031" s="63">
        <v>10.5</v>
      </c>
      <c r="I7031" s="98" t="str">
        <f>VLOOKUP(E7031, 'Program Data Extracts-Zip Codes'!R$52:W$5334, 6, FALSE)</f>
        <v>Palo Alto</v>
      </c>
      <c r="J7031" s="98" t="str">
        <f>VLOOKUP(E7031, 'Program Data Extracts-Zip Codes'!R$52:W$5334, 4, FALSE)</f>
        <v>Palo Alto</v>
      </c>
    </row>
    <row r="7032" spans="2:10" x14ac:dyDescent="0.25">
      <c r="B7032" s="63">
        <v>6085509404</v>
      </c>
      <c r="C7032" s="63">
        <v>6076</v>
      </c>
      <c r="D7032" s="63" t="s">
        <v>197</v>
      </c>
      <c r="E7032" s="96">
        <v>94040</v>
      </c>
      <c r="F7032" s="63">
        <v>18.736570376545298</v>
      </c>
      <c r="G7032" s="63">
        <v>0</v>
      </c>
      <c r="H7032" s="63">
        <v>29.7</v>
      </c>
      <c r="I7032" s="98" t="str">
        <f>VLOOKUP(E7032, 'Program Data Extracts-Zip Codes'!R$52:W$5334, 6, FALSE)</f>
        <v>Palo Alto</v>
      </c>
      <c r="J7032" s="98" t="str">
        <f>VLOOKUP(E7032, 'Program Data Extracts-Zip Codes'!R$52:W$5334, 4, FALSE)</f>
        <v>Palo Alto</v>
      </c>
    </row>
    <row r="7033" spans="2:10" x14ac:dyDescent="0.25">
      <c r="B7033" s="63">
        <v>6085509105</v>
      </c>
      <c r="C7033" s="63">
        <v>6396</v>
      </c>
      <c r="D7033" s="63" t="s">
        <v>197</v>
      </c>
      <c r="E7033" s="96">
        <v>94041</v>
      </c>
      <c r="F7033" s="63">
        <v>17.3738836343197</v>
      </c>
      <c r="G7033" s="63">
        <v>0</v>
      </c>
      <c r="H7033" s="63">
        <v>17.399999999999999</v>
      </c>
      <c r="I7033" s="98" t="str">
        <f>VLOOKUP(E7033, 'Program Data Extracts-Zip Codes'!R$52:W$5334, 6, FALSE)</f>
        <v>PGE</v>
      </c>
      <c r="J7033" s="98" t="str">
        <f>VLOOKUP(E7033, 'Program Data Extracts-Zip Codes'!R$52:W$5334, 4, FALSE)</f>
        <v>PGE</v>
      </c>
    </row>
    <row r="7034" spans="2:10" x14ac:dyDescent="0.25">
      <c r="B7034" s="63">
        <v>6085509403</v>
      </c>
      <c r="C7034" s="63">
        <v>5121</v>
      </c>
      <c r="D7034" s="63" t="s">
        <v>197</v>
      </c>
      <c r="E7034" s="96">
        <v>94040</v>
      </c>
      <c r="F7034" s="63">
        <v>17.253215930821298</v>
      </c>
      <c r="G7034" s="63">
        <v>0</v>
      </c>
      <c r="H7034" s="63">
        <v>37.200000000000003</v>
      </c>
      <c r="I7034" s="98" t="str">
        <f>VLOOKUP(E7034, 'Program Data Extracts-Zip Codes'!R$52:W$5334, 6, FALSE)</f>
        <v>Palo Alto</v>
      </c>
      <c r="J7034" s="98" t="str">
        <f>VLOOKUP(E7034, 'Program Data Extracts-Zip Codes'!R$52:W$5334, 4, FALSE)</f>
        <v>Palo Alto</v>
      </c>
    </row>
    <row r="7035" spans="2:10" x14ac:dyDescent="0.25">
      <c r="B7035" s="63">
        <v>6085509303</v>
      </c>
      <c r="C7035" s="63">
        <v>3706</v>
      </c>
      <c r="D7035" s="63" t="s">
        <v>197</v>
      </c>
      <c r="E7035" s="96">
        <v>94043</v>
      </c>
      <c r="F7035" s="63">
        <v>17.1989432669248</v>
      </c>
      <c r="G7035" s="63">
        <v>0</v>
      </c>
      <c r="H7035" s="63">
        <v>29.3</v>
      </c>
      <c r="I7035" s="98" t="str">
        <f>VLOOKUP(E7035, 'Program Data Extracts-Zip Codes'!R$52:W$5334, 6, FALSE)</f>
        <v>Palo Alto</v>
      </c>
      <c r="J7035" s="98" t="str">
        <f>VLOOKUP(E7035, 'Program Data Extracts-Zip Codes'!R$52:W$5334, 4, FALSE)</f>
        <v>Palo Alto</v>
      </c>
    </row>
    <row r="7036" spans="2:10" x14ac:dyDescent="0.25">
      <c r="B7036" s="63">
        <v>6085509500</v>
      </c>
      <c r="C7036" s="63">
        <v>5565</v>
      </c>
      <c r="D7036" s="63" t="s">
        <v>197</v>
      </c>
      <c r="E7036" s="96">
        <v>94041</v>
      </c>
      <c r="F7036" s="63">
        <v>15.266224570995099</v>
      </c>
      <c r="G7036" s="63">
        <v>0</v>
      </c>
      <c r="H7036" s="63">
        <v>27.6</v>
      </c>
      <c r="I7036" s="98" t="str">
        <f>VLOOKUP(E7036, 'Program Data Extracts-Zip Codes'!R$52:W$5334, 6, FALSE)</f>
        <v>PGE</v>
      </c>
      <c r="J7036" s="98" t="str">
        <f>VLOOKUP(E7036, 'Program Data Extracts-Zip Codes'!R$52:W$5334, 4, FALSE)</f>
        <v>PGE</v>
      </c>
    </row>
    <row r="7037" spans="2:10" x14ac:dyDescent="0.25">
      <c r="B7037" s="63">
        <v>6085509302</v>
      </c>
      <c r="C7037" s="63">
        <v>2978</v>
      </c>
      <c r="D7037" s="63" t="s">
        <v>197</v>
      </c>
      <c r="E7037" s="96">
        <v>94043</v>
      </c>
      <c r="F7037" s="63">
        <v>10.800267898248601</v>
      </c>
      <c r="G7037" s="63">
        <v>0</v>
      </c>
      <c r="H7037" s="63">
        <v>11</v>
      </c>
      <c r="I7037" s="98" t="str">
        <f>VLOOKUP(E7037, 'Program Data Extracts-Zip Codes'!R$52:W$5334, 6, FALSE)</f>
        <v>Palo Alto</v>
      </c>
      <c r="J7037" s="98" t="str">
        <f>VLOOKUP(E7037, 'Program Data Extracts-Zip Codes'!R$52:W$5334, 4, FALSE)</f>
        <v>Palo Alto</v>
      </c>
    </row>
    <row r="7038" spans="2:10" x14ac:dyDescent="0.25">
      <c r="B7038" s="63">
        <v>6085509700</v>
      </c>
      <c r="C7038" s="63">
        <v>3128</v>
      </c>
      <c r="D7038" s="63" t="s">
        <v>197</v>
      </c>
      <c r="E7038" s="96">
        <v>94041</v>
      </c>
      <c r="F7038" s="63">
        <v>9.2010431538095698</v>
      </c>
      <c r="G7038" s="63">
        <v>0</v>
      </c>
      <c r="H7038" s="63">
        <v>10.9</v>
      </c>
      <c r="I7038" s="98" t="str">
        <f>VLOOKUP(E7038, 'Program Data Extracts-Zip Codes'!R$52:W$5334, 6, FALSE)</f>
        <v>PGE</v>
      </c>
      <c r="J7038" s="98" t="str">
        <f>VLOOKUP(E7038, 'Program Data Extracts-Zip Codes'!R$52:W$5334, 4, FALSE)</f>
        <v>PGE</v>
      </c>
    </row>
    <row r="7039" spans="2:10" x14ac:dyDescent="0.25">
      <c r="B7039" s="63">
        <v>6085509109</v>
      </c>
      <c r="C7039" s="63">
        <v>4346</v>
      </c>
      <c r="D7039" s="63" t="s">
        <v>197</v>
      </c>
      <c r="E7039" s="96">
        <v>94043</v>
      </c>
      <c r="F7039" s="63">
        <v>9.0132202725854693</v>
      </c>
      <c r="G7039" s="63">
        <v>0</v>
      </c>
      <c r="H7039" s="63">
        <v>9.9</v>
      </c>
      <c r="I7039" s="98" t="str">
        <f>VLOOKUP(E7039, 'Program Data Extracts-Zip Codes'!R$52:W$5334, 6, FALSE)</f>
        <v>Palo Alto</v>
      </c>
      <c r="J7039" s="98" t="str">
        <f>VLOOKUP(E7039, 'Program Data Extracts-Zip Codes'!R$52:W$5334, 4, FALSE)</f>
        <v>Palo Alto</v>
      </c>
    </row>
    <row r="7040" spans="2:10" x14ac:dyDescent="0.25">
      <c r="B7040" s="63">
        <v>6085509902</v>
      </c>
      <c r="C7040" s="63">
        <v>4838</v>
      </c>
      <c r="D7040" s="63" t="s">
        <v>197</v>
      </c>
      <c r="E7040" s="96">
        <v>94040</v>
      </c>
      <c r="F7040" s="63">
        <v>8.5082023425880795</v>
      </c>
      <c r="G7040" s="63">
        <v>0</v>
      </c>
      <c r="H7040" s="63">
        <v>15</v>
      </c>
      <c r="I7040" s="98" t="str">
        <f>VLOOKUP(E7040, 'Program Data Extracts-Zip Codes'!R$52:W$5334, 6, FALSE)</f>
        <v>Palo Alto</v>
      </c>
      <c r="J7040" s="98" t="str">
        <f>VLOOKUP(E7040, 'Program Data Extracts-Zip Codes'!R$52:W$5334, 4, FALSE)</f>
        <v>Palo Alto</v>
      </c>
    </row>
    <row r="7041" spans="2:10" x14ac:dyDescent="0.25">
      <c r="B7041" s="63">
        <v>6085509802</v>
      </c>
      <c r="C7041" s="63">
        <v>2719</v>
      </c>
      <c r="D7041" s="63" t="s">
        <v>197</v>
      </c>
      <c r="E7041" s="96">
        <v>94040</v>
      </c>
      <c r="F7041" s="63">
        <v>6.65512148430164</v>
      </c>
      <c r="G7041" s="63">
        <v>0</v>
      </c>
      <c r="H7041" s="63">
        <v>8.5</v>
      </c>
      <c r="I7041" s="98" t="str">
        <f>VLOOKUP(E7041, 'Program Data Extracts-Zip Codes'!R$52:W$5334, 6, FALSE)</f>
        <v>Palo Alto</v>
      </c>
      <c r="J7041" s="98" t="str">
        <f>VLOOKUP(E7041, 'Program Data Extracts-Zip Codes'!R$52:W$5334, 4, FALSE)</f>
        <v>Palo Alto</v>
      </c>
    </row>
    <row r="7042" spans="2:10" x14ac:dyDescent="0.25">
      <c r="B7042" s="63">
        <v>6085509600</v>
      </c>
      <c r="C7042" s="63">
        <v>2625</v>
      </c>
      <c r="D7042" s="63" t="s">
        <v>197</v>
      </c>
      <c r="E7042" s="96">
        <v>94041</v>
      </c>
      <c r="F7042" s="63">
        <v>5.35770139563357</v>
      </c>
      <c r="G7042" s="63">
        <v>0</v>
      </c>
      <c r="H7042" s="63">
        <v>9.6999999999999993</v>
      </c>
      <c r="I7042" s="98" t="str">
        <f>VLOOKUP(E7042, 'Program Data Extracts-Zip Codes'!R$52:W$5334, 6, FALSE)</f>
        <v>PGE</v>
      </c>
      <c r="J7042" s="98" t="str">
        <f>VLOOKUP(E7042, 'Program Data Extracts-Zip Codes'!R$52:W$5334, 4, FALSE)</f>
        <v>PGE</v>
      </c>
    </row>
    <row r="7043" spans="2:10" x14ac:dyDescent="0.25">
      <c r="B7043" s="63">
        <v>6085509901</v>
      </c>
      <c r="C7043" s="63">
        <v>1934</v>
      </c>
      <c r="D7043" s="63" t="s">
        <v>197</v>
      </c>
      <c r="E7043" s="96">
        <v>94040</v>
      </c>
      <c r="F7043" s="63">
        <v>3.8609592325778501</v>
      </c>
      <c r="G7043" s="63">
        <v>0</v>
      </c>
      <c r="H7043" s="63">
        <v>5.7</v>
      </c>
      <c r="I7043" s="98" t="str">
        <f>VLOOKUP(E7043, 'Program Data Extracts-Zip Codes'!R$52:W$5334, 6, FALSE)</f>
        <v>Palo Alto</v>
      </c>
      <c r="J7043" s="98" t="str">
        <f>VLOOKUP(E7043, 'Program Data Extracts-Zip Codes'!R$52:W$5334, 4, FALSE)</f>
        <v>Palo Alto</v>
      </c>
    </row>
    <row r="7044" spans="2:10" x14ac:dyDescent="0.25">
      <c r="B7044" s="63">
        <v>6085510700</v>
      </c>
      <c r="C7044" s="63">
        <v>4775</v>
      </c>
      <c r="D7044" s="63" t="s">
        <v>197</v>
      </c>
      <c r="E7044" s="96">
        <v>94306</v>
      </c>
      <c r="F7044" s="63">
        <v>15.4291249511949</v>
      </c>
      <c r="G7044" s="63">
        <v>0</v>
      </c>
      <c r="H7044" s="63">
        <v>20.2</v>
      </c>
      <c r="I7044" s="98" t="str">
        <f>VLOOKUP(E7044, 'Program Data Extracts-Zip Codes'!R$52:W$5334, 6, FALSE)</f>
        <v>Palo Alto</v>
      </c>
      <c r="J7044" s="98" t="str">
        <f>VLOOKUP(E7044, 'Program Data Extracts-Zip Codes'!R$52:W$5334, 4, FALSE)</f>
        <v>Palo Alto</v>
      </c>
    </row>
    <row r="7045" spans="2:10" x14ac:dyDescent="0.25">
      <c r="B7045" s="63">
        <v>6085511000</v>
      </c>
      <c r="C7045" s="63">
        <v>6402</v>
      </c>
      <c r="D7045" s="63" t="s">
        <v>197</v>
      </c>
      <c r="E7045" s="96">
        <v>94303</v>
      </c>
      <c r="F7045" s="63">
        <v>15.3836342330388</v>
      </c>
      <c r="G7045" s="63">
        <v>0</v>
      </c>
      <c r="H7045" s="63">
        <v>7.3</v>
      </c>
      <c r="I7045" s="98" t="str">
        <f>VLOOKUP(E7045, 'Program Data Extracts-Zip Codes'!R$52:W$5334, 6, FALSE)</f>
        <v>Palo Alto</v>
      </c>
      <c r="J7045" s="98" t="str">
        <f>VLOOKUP(E7045, 'Program Data Extracts-Zip Codes'!R$52:W$5334, 4, FALSE)</f>
        <v>Palo Alto</v>
      </c>
    </row>
    <row r="7046" spans="2:10" x14ac:dyDescent="0.25">
      <c r="B7046" s="63">
        <v>6085510801</v>
      </c>
      <c r="C7046" s="63">
        <v>5290</v>
      </c>
      <c r="D7046" s="63" t="s">
        <v>197</v>
      </c>
      <c r="E7046" s="96">
        <v>94303</v>
      </c>
      <c r="F7046" s="63">
        <v>13.622711279713799</v>
      </c>
      <c r="G7046" s="63">
        <v>0</v>
      </c>
      <c r="H7046" s="63">
        <v>6.2</v>
      </c>
      <c r="I7046" s="98" t="str">
        <f>VLOOKUP(E7046, 'Program Data Extracts-Zip Codes'!R$52:W$5334, 6, FALSE)</f>
        <v>Palo Alto</v>
      </c>
      <c r="J7046" s="98" t="str">
        <f>VLOOKUP(E7046, 'Program Data Extracts-Zip Codes'!R$52:W$5334, 4, FALSE)</f>
        <v>Palo Alto</v>
      </c>
    </row>
    <row r="7047" spans="2:10" x14ac:dyDescent="0.25">
      <c r="B7047" s="63">
        <v>6085511100</v>
      </c>
      <c r="C7047" s="63">
        <v>5445</v>
      </c>
      <c r="D7047" s="63" t="s">
        <v>197</v>
      </c>
      <c r="E7047" s="96">
        <v>94303</v>
      </c>
      <c r="F7047" s="63">
        <v>12.6887771518224</v>
      </c>
      <c r="G7047" s="63">
        <v>0</v>
      </c>
      <c r="H7047" s="63">
        <v>8</v>
      </c>
      <c r="I7047" s="98" t="str">
        <f>VLOOKUP(E7047, 'Program Data Extracts-Zip Codes'!R$52:W$5334, 6, FALSE)</f>
        <v>Palo Alto</v>
      </c>
      <c r="J7047" s="98" t="str">
        <f>VLOOKUP(E7047, 'Program Data Extracts-Zip Codes'!R$52:W$5334, 4, FALSE)</f>
        <v>Palo Alto</v>
      </c>
    </row>
    <row r="7048" spans="2:10" x14ac:dyDescent="0.25">
      <c r="B7048" s="63">
        <v>6085511302</v>
      </c>
      <c r="C7048" s="63">
        <v>4062</v>
      </c>
      <c r="D7048" s="63" t="s">
        <v>197</v>
      </c>
      <c r="E7048" s="96">
        <v>94301</v>
      </c>
      <c r="F7048" s="63">
        <v>8.9820534223901003</v>
      </c>
      <c r="G7048" s="63">
        <v>0</v>
      </c>
      <c r="H7048" s="63">
        <v>19.3</v>
      </c>
      <c r="I7048" s="98" t="str">
        <f>VLOOKUP(E7048, 'Program Data Extracts-Zip Codes'!R$52:W$5334, 6, FALSE)</f>
        <v>Palo Alto</v>
      </c>
      <c r="J7048" s="98" t="str">
        <f>VLOOKUP(E7048, 'Program Data Extracts-Zip Codes'!R$52:W$5334, 4, FALSE)</f>
        <v>Palo Alto</v>
      </c>
    </row>
    <row r="7049" spans="2:10" x14ac:dyDescent="0.25">
      <c r="B7049" s="63">
        <v>6085511301</v>
      </c>
      <c r="C7049" s="63">
        <v>3671</v>
      </c>
      <c r="D7049" s="63" t="s">
        <v>197</v>
      </c>
      <c r="E7049" s="96">
        <v>94301</v>
      </c>
      <c r="F7049" s="63">
        <v>8.7002545948576504</v>
      </c>
      <c r="G7049" s="63">
        <v>0</v>
      </c>
      <c r="H7049" s="63">
        <v>16.399999999999999</v>
      </c>
      <c r="I7049" s="98" t="str">
        <f>VLOOKUP(E7049, 'Program Data Extracts-Zip Codes'!R$52:W$5334, 6, FALSE)</f>
        <v>Palo Alto</v>
      </c>
      <c r="J7049" s="98" t="str">
        <f>VLOOKUP(E7049, 'Program Data Extracts-Zip Codes'!R$52:W$5334, 4, FALSE)</f>
        <v>Palo Alto</v>
      </c>
    </row>
    <row r="7050" spans="2:10" x14ac:dyDescent="0.25">
      <c r="B7050" s="63">
        <v>6085510600</v>
      </c>
      <c r="C7050" s="63">
        <v>6139</v>
      </c>
      <c r="D7050" s="63" t="s">
        <v>197</v>
      </c>
      <c r="E7050" s="96">
        <v>94306</v>
      </c>
      <c r="F7050" s="63">
        <v>8.4360242217392898</v>
      </c>
      <c r="G7050" s="63">
        <v>0</v>
      </c>
      <c r="H7050" s="63">
        <v>16.100000000000001</v>
      </c>
      <c r="I7050" s="98" t="str">
        <f>VLOOKUP(E7050, 'Program Data Extracts-Zip Codes'!R$52:W$5334, 6, FALSE)</f>
        <v>Palo Alto</v>
      </c>
      <c r="J7050" s="98" t="str">
        <f>VLOOKUP(E7050, 'Program Data Extracts-Zip Codes'!R$52:W$5334, 4, FALSE)</f>
        <v>Palo Alto</v>
      </c>
    </row>
    <row r="7051" spans="2:10" x14ac:dyDescent="0.25">
      <c r="B7051" s="63">
        <v>6085510803</v>
      </c>
      <c r="C7051" s="63">
        <v>2558</v>
      </c>
      <c r="D7051" s="63" t="s">
        <v>197</v>
      </c>
      <c r="E7051" s="96">
        <v>94306</v>
      </c>
      <c r="F7051" s="63">
        <v>8.3064989011323505</v>
      </c>
      <c r="G7051" s="63">
        <v>0</v>
      </c>
      <c r="H7051" s="63">
        <v>20.8</v>
      </c>
      <c r="I7051" s="98" t="str">
        <f>VLOOKUP(E7051, 'Program Data Extracts-Zip Codes'!R$52:W$5334, 6, FALSE)</f>
        <v>Palo Alto</v>
      </c>
      <c r="J7051" s="98" t="str">
        <f>VLOOKUP(E7051, 'Program Data Extracts-Zip Codes'!R$52:W$5334, 4, FALSE)</f>
        <v>Palo Alto</v>
      </c>
    </row>
    <row r="7052" spans="2:10" x14ac:dyDescent="0.25">
      <c r="B7052" s="63">
        <v>6085509401</v>
      </c>
      <c r="C7052" s="63">
        <v>3212</v>
      </c>
      <c r="D7052" s="63" t="s">
        <v>197</v>
      </c>
      <c r="E7052" s="96">
        <v>94306</v>
      </c>
      <c r="F7052" s="63">
        <v>7.9730683710298802</v>
      </c>
      <c r="G7052" s="63">
        <v>0</v>
      </c>
      <c r="H7052" s="63">
        <v>15.2</v>
      </c>
      <c r="I7052" s="98" t="str">
        <f>VLOOKUP(E7052, 'Program Data Extracts-Zip Codes'!R$52:W$5334, 6, FALSE)</f>
        <v>Palo Alto</v>
      </c>
      <c r="J7052" s="98" t="str">
        <f>VLOOKUP(E7052, 'Program Data Extracts-Zip Codes'!R$52:W$5334, 4, FALSE)</f>
        <v>Palo Alto</v>
      </c>
    </row>
    <row r="7053" spans="2:10" x14ac:dyDescent="0.25">
      <c r="B7053" s="63">
        <v>6085510900</v>
      </c>
      <c r="C7053" s="63">
        <v>5354</v>
      </c>
      <c r="D7053" s="63" t="s">
        <v>197</v>
      </c>
      <c r="E7053" s="96">
        <v>94306</v>
      </c>
      <c r="F7053" s="63">
        <v>7.7794459414071904</v>
      </c>
      <c r="G7053" s="63">
        <v>0</v>
      </c>
      <c r="H7053" s="63">
        <v>12.8</v>
      </c>
      <c r="I7053" s="98" t="str">
        <f>VLOOKUP(E7053, 'Program Data Extracts-Zip Codes'!R$52:W$5334, 6, FALSE)</f>
        <v>Palo Alto</v>
      </c>
      <c r="J7053" s="98" t="str">
        <f>VLOOKUP(E7053, 'Program Data Extracts-Zip Codes'!R$52:W$5334, 4, FALSE)</f>
        <v>Palo Alto</v>
      </c>
    </row>
    <row r="7054" spans="2:10" x14ac:dyDescent="0.25">
      <c r="B7054" s="63">
        <v>6085511200</v>
      </c>
      <c r="C7054" s="63">
        <v>4849</v>
      </c>
      <c r="D7054" s="63" t="s">
        <v>197</v>
      </c>
      <c r="E7054" s="96">
        <v>94301</v>
      </c>
      <c r="F7054" s="63">
        <v>6.3740837076721197</v>
      </c>
      <c r="G7054" s="63">
        <v>0</v>
      </c>
      <c r="H7054" s="63">
        <v>3.2</v>
      </c>
      <c r="I7054" s="98" t="str">
        <f>VLOOKUP(E7054, 'Program Data Extracts-Zip Codes'!R$52:W$5334, 6, FALSE)</f>
        <v>Palo Alto</v>
      </c>
      <c r="J7054" s="98" t="str">
        <f>VLOOKUP(E7054, 'Program Data Extracts-Zip Codes'!R$52:W$5334, 4, FALSE)</f>
        <v>Palo Alto</v>
      </c>
    </row>
    <row r="7055" spans="2:10" x14ac:dyDescent="0.25">
      <c r="B7055" s="63">
        <v>6085511609</v>
      </c>
      <c r="C7055" s="63">
        <v>3183</v>
      </c>
      <c r="D7055" s="63" t="s">
        <v>197</v>
      </c>
      <c r="E7055" s="96">
        <v>94304</v>
      </c>
      <c r="F7055" s="63">
        <v>6.3526873611163399</v>
      </c>
      <c r="G7055" s="63">
        <v>0</v>
      </c>
      <c r="H7055" s="63">
        <v>14.4</v>
      </c>
      <c r="I7055" s="98" t="str">
        <f>VLOOKUP(E7055, 'Program Data Extracts-Zip Codes'!R$52:W$5334, 6, FALSE)</f>
        <v>Palo Alto</v>
      </c>
      <c r="J7055" s="98" t="str">
        <f>VLOOKUP(E7055, 'Program Data Extracts-Zip Codes'!R$52:W$5334, 4, FALSE)</f>
        <v>Palo Alto</v>
      </c>
    </row>
    <row r="7056" spans="2:10" x14ac:dyDescent="0.25">
      <c r="B7056" s="63">
        <v>6085511400</v>
      </c>
      <c r="C7056" s="63">
        <v>3639</v>
      </c>
      <c r="D7056" s="63" t="s">
        <v>197</v>
      </c>
      <c r="E7056" s="96">
        <v>94301</v>
      </c>
      <c r="F7056" s="63">
        <v>4.7267310794427404</v>
      </c>
      <c r="G7056" s="63">
        <v>0</v>
      </c>
      <c r="H7056" s="63">
        <v>8.6</v>
      </c>
      <c r="I7056" s="98" t="str">
        <f>VLOOKUP(E7056, 'Program Data Extracts-Zip Codes'!R$52:W$5334, 6, FALSE)</f>
        <v>Palo Alto</v>
      </c>
      <c r="J7056" s="98" t="str">
        <f>VLOOKUP(E7056, 'Program Data Extracts-Zip Codes'!R$52:W$5334, 4, FALSE)</f>
        <v>Palo Alto</v>
      </c>
    </row>
    <row r="7057" spans="2:10" x14ac:dyDescent="0.25">
      <c r="B7057" s="63">
        <v>6085511705</v>
      </c>
      <c r="C7057" s="63">
        <v>995</v>
      </c>
      <c r="D7057" s="63" t="s">
        <v>197</v>
      </c>
      <c r="E7057" s="96">
        <v>94304</v>
      </c>
      <c r="F7057" s="63">
        <v>3.46016956630706</v>
      </c>
      <c r="G7057" s="63">
        <v>0</v>
      </c>
      <c r="H7057" s="63">
        <v>6.6</v>
      </c>
      <c r="I7057" s="98" t="str">
        <f>VLOOKUP(E7057, 'Program Data Extracts-Zip Codes'!R$52:W$5334, 6, FALSE)</f>
        <v>Palo Alto</v>
      </c>
      <c r="J7057" s="98" t="str">
        <f>VLOOKUP(E7057, 'Program Data Extracts-Zip Codes'!R$52:W$5334, 4, FALSE)</f>
        <v>Palo Alto</v>
      </c>
    </row>
    <row r="7058" spans="2:10" x14ac:dyDescent="0.25">
      <c r="B7058" s="63">
        <v>6085510802</v>
      </c>
      <c r="C7058" s="63">
        <v>1840</v>
      </c>
      <c r="D7058" s="63" t="s">
        <v>197</v>
      </c>
      <c r="E7058" s="96">
        <v>94306</v>
      </c>
      <c r="F7058" s="63">
        <v>3.3396194642197798</v>
      </c>
      <c r="G7058" s="63">
        <v>0</v>
      </c>
      <c r="H7058" s="63">
        <v>2.2999999999999998</v>
      </c>
      <c r="I7058" s="98" t="str">
        <f>VLOOKUP(E7058, 'Program Data Extracts-Zip Codes'!R$52:W$5334, 6, FALSE)</f>
        <v>Palo Alto</v>
      </c>
      <c r="J7058" s="98" t="str">
        <f>VLOOKUP(E7058, 'Program Data Extracts-Zip Codes'!R$52:W$5334, 4, FALSE)</f>
        <v>Palo Alto</v>
      </c>
    </row>
    <row r="7059" spans="2:10" x14ac:dyDescent="0.25">
      <c r="B7059" s="63">
        <v>6085503105</v>
      </c>
      <c r="C7059" s="63">
        <v>2484</v>
      </c>
      <c r="D7059" s="63" t="s">
        <v>197</v>
      </c>
      <c r="E7059" s="96">
        <v>95122</v>
      </c>
      <c r="F7059" s="63">
        <v>53.778505488319702</v>
      </c>
      <c r="G7059" s="63">
        <v>2484</v>
      </c>
      <c r="H7059" s="63">
        <v>49.5</v>
      </c>
      <c r="I7059" s="98" t="str">
        <f>VLOOKUP(E7059, 'Program Data Extracts-Zip Codes'!R$52:W$5334, 6, FALSE)</f>
        <v>PGE</v>
      </c>
      <c r="J7059" s="98" t="str">
        <f>VLOOKUP(E7059, 'Program Data Extracts-Zip Codes'!R$52:W$5334, 4, FALSE)</f>
        <v>PGE</v>
      </c>
    </row>
    <row r="7060" spans="2:10" x14ac:dyDescent="0.25">
      <c r="B7060" s="63">
        <v>6085500100</v>
      </c>
      <c r="C7060" s="63">
        <v>6339</v>
      </c>
      <c r="D7060" s="63" t="s">
        <v>197</v>
      </c>
      <c r="E7060" s="96">
        <v>95112</v>
      </c>
      <c r="F7060" s="63">
        <v>50.034215633404102</v>
      </c>
      <c r="G7060" s="63">
        <v>6339</v>
      </c>
      <c r="H7060" s="63">
        <v>40.200000000000003</v>
      </c>
      <c r="I7060" s="98" t="str">
        <f>VLOOKUP(E7060, 'Program Data Extracts-Zip Codes'!R$52:W$5334, 6, FALSE)</f>
        <v>PGE</v>
      </c>
      <c r="J7060" s="98" t="str">
        <f>VLOOKUP(E7060, 'Program Data Extracts-Zip Codes'!R$52:W$5334, 4, FALSE)</f>
        <v>PGE</v>
      </c>
    </row>
    <row r="7061" spans="2:10" x14ac:dyDescent="0.25">
      <c r="B7061" s="63">
        <v>6085504318</v>
      </c>
      <c r="C7061" s="63">
        <v>5265</v>
      </c>
      <c r="D7061" s="63" t="s">
        <v>197</v>
      </c>
      <c r="E7061" s="96">
        <v>95131</v>
      </c>
      <c r="F7061" s="63">
        <v>48.516999126429603</v>
      </c>
      <c r="G7061" s="63">
        <v>5265</v>
      </c>
      <c r="H7061" s="63">
        <v>46.7</v>
      </c>
      <c r="I7061" s="98" t="str">
        <f>VLOOKUP(E7061, 'Program Data Extracts-Zip Codes'!R$52:W$5334, 6, FALSE)</f>
        <v>PGE</v>
      </c>
      <c r="J7061" s="98" t="str">
        <f>VLOOKUP(E7061, 'Program Data Extracts-Zip Codes'!R$52:W$5334, 4, FALSE)</f>
        <v>PGE</v>
      </c>
    </row>
    <row r="7062" spans="2:10" x14ac:dyDescent="0.25">
      <c r="B7062" s="63">
        <v>6085503601</v>
      </c>
      <c r="C7062" s="63">
        <v>2992</v>
      </c>
      <c r="D7062" s="63" t="s">
        <v>197</v>
      </c>
      <c r="E7062" s="96">
        <v>95133</v>
      </c>
      <c r="F7062" s="63">
        <v>47.0879056737041</v>
      </c>
      <c r="G7062" s="63">
        <v>2992</v>
      </c>
      <c r="H7062" s="63">
        <v>53.2</v>
      </c>
      <c r="I7062" s="98" t="str">
        <f>VLOOKUP(E7062, 'Program Data Extracts-Zip Codes'!R$52:W$5334, 6, FALSE)</f>
        <v>PGE</v>
      </c>
      <c r="J7062" s="98" t="str">
        <f>VLOOKUP(E7062, 'Program Data Extracts-Zip Codes'!R$52:W$5334, 4, FALSE)</f>
        <v>PGE</v>
      </c>
    </row>
    <row r="7063" spans="2:10" x14ac:dyDescent="0.25">
      <c r="B7063" s="63">
        <v>6085503122</v>
      </c>
      <c r="C7063" s="63">
        <v>3449</v>
      </c>
      <c r="D7063" s="63" t="s">
        <v>197</v>
      </c>
      <c r="E7063" s="96">
        <v>95112</v>
      </c>
      <c r="F7063" s="63">
        <v>46.690923899827297</v>
      </c>
      <c r="G7063" s="63">
        <v>3449</v>
      </c>
      <c r="H7063" s="63">
        <v>59.8</v>
      </c>
      <c r="I7063" s="98" t="str">
        <f>VLOOKUP(E7063, 'Program Data Extracts-Zip Codes'!R$52:W$5334, 6, FALSE)</f>
        <v>PGE</v>
      </c>
      <c r="J7063" s="98" t="str">
        <f>VLOOKUP(E7063, 'Program Data Extracts-Zip Codes'!R$52:W$5334, 4, FALSE)</f>
        <v>PGE</v>
      </c>
    </row>
    <row r="7064" spans="2:10" x14ac:dyDescent="0.25">
      <c r="B7064" s="63">
        <v>6085501600</v>
      </c>
      <c r="C7064" s="63">
        <v>6854</v>
      </c>
      <c r="D7064" s="63" t="s">
        <v>197</v>
      </c>
      <c r="E7064" s="96">
        <v>95112</v>
      </c>
      <c r="F7064" s="63">
        <v>45.890606783232798</v>
      </c>
      <c r="G7064" s="63">
        <v>6854</v>
      </c>
      <c r="H7064" s="63">
        <v>52.6</v>
      </c>
      <c r="I7064" s="98" t="str">
        <f>VLOOKUP(E7064, 'Program Data Extracts-Zip Codes'!R$52:W$5334, 6, FALSE)</f>
        <v>PGE</v>
      </c>
      <c r="J7064" s="98" t="str">
        <f>VLOOKUP(E7064, 'Program Data Extracts-Zip Codes'!R$52:W$5334, 4, FALSE)</f>
        <v>PGE</v>
      </c>
    </row>
    <row r="7065" spans="2:10" x14ac:dyDescent="0.25">
      <c r="B7065" s="63">
        <v>6085503110</v>
      </c>
      <c r="C7065" s="63">
        <v>4618</v>
      </c>
      <c r="D7065" s="63" t="s">
        <v>197</v>
      </c>
      <c r="E7065" s="96">
        <v>95122</v>
      </c>
      <c r="F7065" s="63">
        <v>45.221603631497999</v>
      </c>
      <c r="G7065" s="63">
        <v>4618</v>
      </c>
      <c r="H7065" s="63">
        <v>71.7</v>
      </c>
      <c r="I7065" s="98" t="str">
        <f>VLOOKUP(E7065, 'Program Data Extracts-Zip Codes'!R$52:W$5334, 6, FALSE)</f>
        <v>PGE</v>
      </c>
      <c r="J7065" s="98" t="str">
        <f>VLOOKUP(E7065, 'Program Data Extracts-Zip Codes'!R$52:W$5334, 4, FALSE)</f>
        <v>PGE</v>
      </c>
    </row>
    <row r="7066" spans="2:10" x14ac:dyDescent="0.25">
      <c r="B7066" s="63">
        <v>6085503214</v>
      </c>
      <c r="C7066" s="63">
        <v>7253</v>
      </c>
      <c r="D7066" s="63" t="s">
        <v>197</v>
      </c>
      <c r="E7066" s="96">
        <v>95111</v>
      </c>
      <c r="F7066" s="63">
        <v>44.500911639922997</v>
      </c>
      <c r="G7066" s="63">
        <v>7253</v>
      </c>
      <c r="H7066" s="63">
        <v>52.9</v>
      </c>
      <c r="I7066" s="98" t="str">
        <f>VLOOKUP(E7066, 'Program Data Extracts-Zip Codes'!R$52:W$5334, 6, FALSE)</f>
        <v>PGE</v>
      </c>
      <c r="J7066" s="98" t="str">
        <f>VLOOKUP(E7066, 'Program Data Extracts-Zip Codes'!R$52:W$5334, 4, FALSE)</f>
        <v>PGE</v>
      </c>
    </row>
    <row r="7067" spans="2:10" x14ac:dyDescent="0.25">
      <c r="B7067" s="63">
        <v>6085501102</v>
      </c>
      <c r="C7067" s="63">
        <v>4477</v>
      </c>
      <c r="D7067" s="63" t="s">
        <v>197</v>
      </c>
      <c r="E7067" s="96">
        <v>95112</v>
      </c>
      <c r="F7067" s="63">
        <v>43.538416582055902</v>
      </c>
      <c r="G7067" s="63">
        <v>4477</v>
      </c>
      <c r="H7067" s="63">
        <v>33.1</v>
      </c>
      <c r="I7067" s="98" t="str">
        <f>VLOOKUP(E7067, 'Program Data Extracts-Zip Codes'!R$52:W$5334, 6, FALSE)</f>
        <v>PGE</v>
      </c>
      <c r="J7067" s="98" t="str">
        <f>VLOOKUP(E7067, 'Program Data Extracts-Zip Codes'!R$52:W$5334, 4, FALSE)</f>
        <v>PGE</v>
      </c>
    </row>
    <row r="7068" spans="2:10" x14ac:dyDescent="0.25">
      <c r="B7068" s="63">
        <v>6085503602</v>
      </c>
      <c r="C7068" s="63">
        <v>4741</v>
      </c>
      <c r="D7068" s="63" t="s">
        <v>197</v>
      </c>
      <c r="E7068" s="96">
        <v>95116</v>
      </c>
      <c r="F7068" s="63">
        <v>42.874941527073197</v>
      </c>
      <c r="G7068" s="63">
        <v>4741</v>
      </c>
      <c r="H7068" s="63">
        <v>52.8</v>
      </c>
      <c r="I7068" s="98" t="str">
        <f>VLOOKUP(E7068, 'Program Data Extracts-Zip Codes'!R$52:W$5334, 6, FALSE)</f>
        <v>PGE</v>
      </c>
      <c r="J7068" s="98" t="str">
        <f>VLOOKUP(E7068, 'Program Data Extracts-Zip Codes'!R$52:W$5334, 4, FALSE)</f>
        <v>PGE</v>
      </c>
    </row>
    <row r="7069" spans="2:10" x14ac:dyDescent="0.25">
      <c r="B7069" s="63">
        <v>6085501401</v>
      </c>
      <c r="C7069" s="63">
        <v>3295</v>
      </c>
      <c r="D7069" s="63" t="s">
        <v>197</v>
      </c>
      <c r="E7069" s="96">
        <v>95116</v>
      </c>
      <c r="F7069" s="63">
        <v>42.852166313438701</v>
      </c>
      <c r="G7069" s="63">
        <v>3295</v>
      </c>
      <c r="H7069" s="63">
        <v>46.4</v>
      </c>
      <c r="I7069" s="98" t="str">
        <f>VLOOKUP(E7069, 'Program Data Extracts-Zip Codes'!R$52:W$5334, 6, FALSE)</f>
        <v>PGE</v>
      </c>
      <c r="J7069" s="98" t="str">
        <f>VLOOKUP(E7069, 'Program Data Extracts-Zip Codes'!R$52:W$5334, 4, FALSE)</f>
        <v>PGE</v>
      </c>
    </row>
    <row r="7070" spans="2:10" x14ac:dyDescent="0.25">
      <c r="B7070" s="63">
        <v>6085503113</v>
      </c>
      <c r="C7070" s="63">
        <v>4760</v>
      </c>
      <c r="D7070" s="63" t="s">
        <v>197</v>
      </c>
      <c r="E7070" s="96">
        <v>95110</v>
      </c>
      <c r="F7070" s="63">
        <v>41.934957808004</v>
      </c>
      <c r="G7070" s="63">
        <v>4760</v>
      </c>
      <c r="H7070" s="63">
        <v>61.1</v>
      </c>
      <c r="I7070" s="98" t="str">
        <f>VLOOKUP(E7070, 'Program Data Extracts-Zip Codes'!R$52:W$5334, 6, FALSE)</f>
        <v>PGE</v>
      </c>
      <c r="J7070" s="98" t="str">
        <f>VLOOKUP(E7070, 'Program Data Extracts-Zip Codes'!R$52:W$5334, 4, FALSE)</f>
        <v>Santa Clara</v>
      </c>
    </row>
    <row r="7071" spans="2:10" x14ac:dyDescent="0.25">
      <c r="B7071" s="63">
        <v>6085503117</v>
      </c>
      <c r="C7071" s="63">
        <v>3120</v>
      </c>
      <c r="D7071" s="63" t="s">
        <v>197</v>
      </c>
      <c r="E7071" s="96">
        <v>95122</v>
      </c>
      <c r="F7071" s="63">
        <v>41.448939541558602</v>
      </c>
      <c r="G7071" s="63">
        <v>3120</v>
      </c>
      <c r="H7071" s="63">
        <v>62.6</v>
      </c>
      <c r="I7071" s="98" t="str">
        <f>VLOOKUP(E7071, 'Program Data Extracts-Zip Codes'!R$52:W$5334, 6, FALSE)</f>
        <v>PGE</v>
      </c>
      <c r="J7071" s="98" t="str">
        <f>VLOOKUP(E7071, 'Program Data Extracts-Zip Codes'!R$52:W$5334, 4, FALSE)</f>
        <v>PGE</v>
      </c>
    </row>
    <row r="7072" spans="2:10" x14ac:dyDescent="0.25">
      <c r="B7072" s="63">
        <v>6085501501</v>
      </c>
      <c r="C7072" s="63">
        <v>4278</v>
      </c>
      <c r="D7072" s="63" t="s">
        <v>197</v>
      </c>
      <c r="E7072" s="96">
        <v>95116</v>
      </c>
      <c r="F7072" s="63">
        <v>41.3606501432565</v>
      </c>
      <c r="G7072" s="63">
        <v>4278</v>
      </c>
      <c r="H7072" s="63">
        <v>52.9</v>
      </c>
      <c r="I7072" s="98" t="str">
        <f>VLOOKUP(E7072, 'Program Data Extracts-Zip Codes'!R$52:W$5334, 6, FALSE)</f>
        <v>PGE</v>
      </c>
      <c r="J7072" s="98" t="str">
        <f>VLOOKUP(E7072, 'Program Data Extracts-Zip Codes'!R$52:W$5334, 4, FALSE)</f>
        <v>PGE</v>
      </c>
    </row>
    <row r="7073" spans="2:10" x14ac:dyDescent="0.25">
      <c r="B7073" s="63">
        <v>6085501502</v>
      </c>
      <c r="C7073" s="63">
        <v>4549</v>
      </c>
      <c r="D7073" s="63" t="s">
        <v>197</v>
      </c>
      <c r="E7073" s="96">
        <v>95116</v>
      </c>
      <c r="F7073" s="63">
        <v>39.055691547346598</v>
      </c>
      <c r="G7073" s="63">
        <v>0</v>
      </c>
      <c r="H7073" s="63">
        <v>48.7</v>
      </c>
      <c r="I7073" s="98" t="str">
        <f>VLOOKUP(E7073, 'Program Data Extracts-Zip Codes'!R$52:W$5334, 6, FALSE)</f>
        <v>PGE</v>
      </c>
      <c r="J7073" s="98" t="str">
        <f>VLOOKUP(E7073, 'Program Data Extracts-Zip Codes'!R$52:W$5334, 4, FALSE)</f>
        <v>PGE</v>
      </c>
    </row>
    <row r="7074" spans="2:10" x14ac:dyDescent="0.25">
      <c r="B7074" s="63">
        <v>6085504319</v>
      </c>
      <c r="C7074" s="63">
        <v>6936</v>
      </c>
      <c r="D7074" s="63" t="s">
        <v>197</v>
      </c>
      <c r="E7074" s="96">
        <v>95133</v>
      </c>
      <c r="F7074" s="63">
        <v>38.757081411298103</v>
      </c>
      <c r="G7074" s="63">
        <v>0</v>
      </c>
      <c r="H7074" s="63">
        <v>19.600000000000001</v>
      </c>
      <c r="I7074" s="98" t="str">
        <f>VLOOKUP(E7074, 'Program Data Extracts-Zip Codes'!R$52:W$5334, 6, FALSE)</f>
        <v>PGE</v>
      </c>
      <c r="J7074" s="98" t="str">
        <f>VLOOKUP(E7074, 'Program Data Extracts-Zip Codes'!R$52:W$5334, 4, FALSE)</f>
        <v>PGE</v>
      </c>
    </row>
    <row r="7075" spans="2:10" x14ac:dyDescent="0.25">
      <c r="B7075" s="63">
        <v>6085503112</v>
      </c>
      <c r="C7075" s="63">
        <v>4025</v>
      </c>
      <c r="D7075" s="63" t="s">
        <v>197</v>
      </c>
      <c r="E7075" s="96">
        <v>95112</v>
      </c>
      <c r="F7075" s="63">
        <v>38.664560928880697</v>
      </c>
      <c r="G7075" s="63">
        <v>0</v>
      </c>
      <c r="H7075" s="63">
        <v>43.6</v>
      </c>
      <c r="I7075" s="98" t="str">
        <f>VLOOKUP(E7075, 'Program Data Extracts-Zip Codes'!R$52:W$5334, 6, FALSE)</f>
        <v>PGE</v>
      </c>
      <c r="J7075" s="98" t="str">
        <f>VLOOKUP(E7075, 'Program Data Extracts-Zip Codes'!R$52:W$5334, 4, FALSE)</f>
        <v>PGE</v>
      </c>
    </row>
    <row r="7076" spans="2:10" x14ac:dyDescent="0.25">
      <c r="B7076" s="63">
        <v>6085501000</v>
      </c>
      <c r="C7076" s="63">
        <v>4769</v>
      </c>
      <c r="D7076" s="63" t="s">
        <v>197</v>
      </c>
      <c r="E7076" s="96">
        <v>95112</v>
      </c>
      <c r="F7076" s="63">
        <v>38.304687071826201</v>
      </c>
      <c r="G7076" s="63">
        <v>0</v>
      </c>
      <c r="H7076" s="63">
        <v>46.4</v>
      </c>
      <c r="I7076" s="98" t="str">
        <f>VLOOKUP(E7076, 'Program Data Extracts-Zip Codes'!R$52:W$5334, 6, FALSE)</f>
        <v>PGE</v>
      </c>
      <c r="J7076" s="98" t="str">
        <f>VLOOKUP(E7076, 'Program Data Extracts-Zip Codes'!R$52:W$5334, 4, FALSE)</f>
        <v>PGE</v>
      </c>
    </row>
    <row r="7077" spans="2:10" x14ac:dyDescent="0.25">
      <c r="B7077" s="63">
        <v>6085503208</v>
      </c>
      <c r="C7077" s="63">
        <v>3985</v>
      </c>
      <c r="D7077" s="63" t="s">
        <v>197</v>
      </c>
      <c r="E7077" s="96">
        <v>95111</v>
      </c>
      <c r="F7077" s="63">
        <v>38.204508995781097</v>
      </c>
      <c r="G7077" s="63">
        <v>0</v>
      </c>
      <c r="H7077" s="63">
        <v>30.2</v>
      </c>
      <c r="I7077" s="98" t="str">
        <f>VLOOKUP(E7077, 'Program Data Extracts-Zip Codes'!R$52:W$5334, 6, FALSE)</f>
        <v>PGE</v>
      </c>
      <c r="J7077" s="98" t="str">
        <f>VLOOKUP(E7077, 'Program Data Extracts-Zip Codes'!R$52:W$5334, 4, FALSE)</f>
        <v>PGE</v>
      </c>
    </row>
    <row r="7078" spans="2:10" x14ac:dyDescent="0.25">
      <c r="B7078" s="63">
        <v>6085503121</v>
      </c>
      <c r="C7078" s="63">
        <v>4499</v>
      </c>
      <c r="D7078" s="63" t="s">
        <v>197</v>
      </c>
      <c r="E7078" s="96">
        <v>95125</v>
      </c>
      <c r="F7078" s="63">
        <v>37.505509818223899</v>
      </c>
      <c r="G7078" s="63">
        <v>0</v>
      </c>
      <c r="H7078" s="63">
        <v>49.2</v>
      </c>
      <c r="I7078" s="98" t="str">
        <f>VLOOKUP(E7078, 'Program Data Extracts-Zip Codes'!R$52:W$5334, 6, FALSE)</f>
        <v>PGE</v>
      </c>
      <c r="J7078" s="98" t="str">
        <f>VLOOKUP(E7078, 'Program Data Extracts-Zip Codes'!R$52:W$5334, 4, FALSE)</f>
        <v>PGE</v>
      </c>
    </row>
    <row r="7079" spans="2:10" x14ac:dyDescent="0.25">
      <c r="B7079" s="63">
        <v>6085503710</v>
      </c>
      <c r="C7079" s="63">
        <v>3599</v>
      </c>
      <c r="D7079" s="63" t="s">
        <v>197</v>
      </c>
      <c r="E7079" s="96">
        <v>95116</v>
      </c>
      <c r="F7079" s="63">
        <v>37.441598107273101</v>
      </c>
      <c r="G7079" s="63">
        <v>0</v>
      </c>
      <c r="H7079" s="63">
        <v>56.6</v>
      </c>
      <c r="I7079" s="98" t="str">
        <f>VLOOKUP(E7079, 'Program Data Extracts-Zip Codes'!R$52:W$5334, 6, FALSE)</f>
        <v>PGE</v>
      </c>
      <c r="J7079" s="98" t="str">
        <f>VLOOKUP(E7079, 'Program Data Extracts-Zip Codes'!R$52:W$5334, 4, FALSE)</f>
        <v>PGE</v>
      </c>
    </row>
    <row r="7080" spans="2:10" x14ac:dyDescent="0.25">
      <c r="B7080" s="63">
        <v>6085502002</v>
      </c>
      <c r="C7080" s="63">
        <v>4887</v>
      </c>
      <c r="D7080" s="63" t="s">
        <v>197</v>
      </c>
      <c r="E7080" s="96">
        <v>95126</v>
      </c>
      <c r="F7080" s="63">
        <v>36.961853067220297</v>
      </c>
      <c r="G7080" s="63">
        <v>0</v>
      </c>
      <c r="H7080" s="63">
        <v>51.5</v>
      </c>
      <c r="I7080" s="98" t="str">
        <f>VLOOKUP(E7080, 'Program Data Extracts-Zip Codes'!R$52:W$5334, 6, FALSE)</f>
        <v>PGE</v>
      </c>
      <c r="J7080" s="98" t="str">
        <f>VLOOKUP(E7080, 'Program Data Extracts-Zip Codes'!R$52:W$5334, 4, FALSE)</f>
        <v>Santa Clara</v>
      </c>
    </row>
    <row r="7081" spans="2:10" x14ac:dyDescent="0.25">
      <c r="B7081" s="63">
        <v>6085503217</v>
      </c>
      <c r="C7081" s="63">
        <v>4512</v>
      </c>
      <c r="D7081" s="63" t="s">
        <v>197</v>
      </c>
      <c r="E7081" s="96">
        <v>95111</v>
      </c>
      <c r="F7081" s="63">
        <v>35.542608447952396</v>
      </c>
      <c r="G7081" s="63">
        <v>0</v>
      </c>
      <c r="H7081" s="63">
        <v>40.1</v>
      </c>
      <c r="I7081" s="98" t="str">
        <f>VLOOKUP(E7081, 'Program Data Extracts-Zip Codes'!R$52:W$5334, 6, FALSE)</f>
        <v>PGE</v>
      </c>
      <c r="J7081" s="98" t="str">
        <f>VLOOKUP(E7081, 'Program Data Extracts-Zip Codes'!R$52:W$5334, 4, FALSE)</f>
        <v>PGE</v>
      </c>
    </row>
    <row r="7082" spans="2:10" x14ac:dyDescent="0.25">
      <c r="B7082" s="63">
        <v>6085503204</v>
      </c>
      <c r="C7082" s="63">
        <v>8175</v>
      </c>
      <c r="D7082" s="63" t="s">
        <v>197</v>
      </c>
      <c r="E7082" s="96">
        <v>95111</v>
      </c>
      <c r="F7082" s="63">
        <v>34.844745526155002</v>
      </c>
      <c r="G7082" s="63">
        <v>0</v>
      </c>
      <c r="H7082" s="63">
        <v>38.200000000000003</v>
      </c>
      <c r="I7082" s="98" t="str">
        <f>VLOOKUP(E7082, 'Program Data Extracts-Zip Codes'!R$52:W$5334, 6, FALSE)</f>
        <v>PGE</v>
      </c>
      <c r="J7082" s="98" t="str">
        <f>VLOOKUP(E7082, 'Program Data Extracts-Zip Codes'!R$52:W$5334, 4, FALSE)</f>
        <v>PGE</v>
      </c>
    </row>
    <row r="7083" spans="2:10" x14ac:dyDescent="0.25">
      <c r="B7083" s="63">
        <v>6085503207</v>
      </c>
      <c r="C7083" s="63">
        <v>3938</v>
      </c>
      <c r="D7083" s="63" t="s">
        <v>197</v>
      </c>
      <c r="E7083" s="96">
        <v>95121</v>
      </c>
      <c r="F7083" s="63">
        <v>34.672385096355796</v>
      </c>
      <c r="G7083" s="63">
        <v>0</v>
      </c>
      <c r="H7083" s="63">
        <v>23</v>
      </c>
      <c r="I7083" s="98" t="str">
        <f>VLOOKUP(E7083, 'Program Data Extracts-Zip Codes'!R$52:W$5334, 6, FALSE)</f>
        <v>PGE</v>
      </c>
      <c r="J7083" s="98" t="str">
        <f>VLOOKUP(E7083, 'Program Data Extracts-Zip Codes'!R$52:W$5334, 4, FALSE)</f>
        <v>PGE</v>
      </c>
    </row>
    <row r="7084" spans="2:10" x14ac:dyDescent="0.25">
      <c r="B7084" s="63">
        <v>6085501700</v>
      </c>
      <c r="C7084" s="63">
        <v>4916</v>
      </c>
      <c r="D7084" s="63" t="s">
        <v>197</v>
      </c>
      <c r="E7084" s="96">
        <v>95110</v>
      </c>
      <c r="F7084" s="63">
        <v>34.5025675817215</v>
      </c>
      <c r="G7084" s="63">
        <v>0</v>
      </c>
      <c r="H7084" s="63">
        <v>60.5</v>
      </c>
      <c r="I7084" s="98" t="str">
        <f>VLOOKUP(E7084, 'Program Data Extracts-Zip Codes'!R$52:W$5334, 6, FALSE)</f>
        <v>PGE</v>
      </c>
      <c r="J7084" s="98" t="str">
        <f>VLOOKUP(E7084, 'Program Data Extracts-Zip Codes'!R$52:W$5334, 4, FALSE)</f>
        <v>Santa Clara</v>
      </c>
    </row>
    <row r="7085" spans="2:10" x14ac:dyDescent="0.25">
      <c r="B7085" s="63">
        <v>6085503709</v>
      </c>
      <c r="C7085" s="63">
        <v>5088</v>
      </c>
      <c r="D7085" s="63" t="s">
        <v>197</v>
      </c>
      <c r="E7085" s="96">
        <v>95133</v>
      </c>
      <c r="F7085" s="63">
        <v>34.346103014257103</v>
      </c>
      <c r="G7085" s="63">
        <v>0</v>
      </c>
      <c r="H7085" s="63">
        <v>60.5</v>
      </c>
      <c r="I7085" s="98" t="str">
        <f>VLOOKUP(E7085, 'Program Data Extracts-Zip Codes'!R$52:W$5334, 6, FALSE)</f>
        <v>PGE</v>
      </c>
      <c r="J7085" s="98" t="str">
        <f>VLOOKUP(E7085, 'Program Data Extracts-Zip Codes'!R$52:W$5334, 4, FALSE)</f>
        <v>PGE</v>
      </c>
    </row>
    <row r="7086" spans="2:10" x14ac:dyDescent="0.25">
      <c r="B7086" s="63">
        <v>6085503712</v>
      </c>
      <c r="C7086" s="63">
        <v>4108</v>
      </c>
      <c r="D7086" s="63" t="s">
        <v>197</v>
      </c>
      <c r="E7086" s="96">
        <v>95116</v>
      </c>
      <c r="F7086" s="63">
        <v>34.306738830903001</v>
      </c>
      <c r="G7086" s="63">
        <v>0</v>
      </c>
      <c r="H7086" s="63">
        <v>50.7</v>
      </c>
      <c r="I7086" s="98" t="str">
        <f>VLOOKUP(E7086, 'Program Data Extracts-Zip Codes'!R$52:W$5334, 6, FALSE)</f>
        <v>PGE</v>
      </c>
      <c r="J7086" s="98" t="str">
        <f>VLOOKUP(E7086, 'Program Data Extracts-Zip Codes'!R$52:W$5334, 4, FALSE)</f>
        <v>PGE</v>
      </c>
    </row>
    <row r="7087" spans="2:10" x14ac:dyDescent="0.25">
      <c r="B7087" s="63">
        <v>6085503401</v>
      </c>
      <c r="C7087" s="63">
        <v>4915</v>
      </c>
      <c r="D7087" s="63" t="s">
        <v>197</v>
      </c>
      <c r="E7087" s="96">
        <v>95122</v>
      </c>
      <c r="F7087" s="63">
        <v>34.167822775227599</v>
      </c>
      <c r="G7087" s="63">
        <v>0</v>
      </c>
      <c r="H7087" s="63">
        <v>45.6</v>
      </c>
      <c r="I7087" s="98" t="str">
        <f>VLOOKUP(E7087, 'Program Data Extracts-Zip Codes'!R$52:W$5334, 6, FALSE)</f>
        <v>PGE</v>
      </c>
      <c r="J7087" s="98" t="str">
        <f>VLOOKUP(E7087, 'Program Data Extracts-Zip Codes'!R$52:W$5334, 4, FALSE)</f>
        <v>PGE</v>
      </c>
    </row>
    <row r="7088" spans="2:10" x14ac:dyDescent="0.25">
      <c r="B7088" s="63">
        <v>6085503210</v>
      </c>
      <c r="C7088" s="63">
        <v>4453</v>
      </c>
      <c r="D7088" s="63" t="s">
        <v>197</v>
      </c>
      <c r="E7088" s="96">
        <v>95111</v>
      </c>
      <c r="F7088" s="63">
        <v>33.968350417177</v>
      </c>
      <c r="G7088" s="63">
        <v>0</v>
      </c>
      <c r="H7088" s="63">
        <v>29</v>
      </c>
      <c r="I7088" s="98" t="str">
        <f>VLOOKUP(E7088, 'Program Data Extracts-Zip Codes'!R$52:W$5334, 6, FALSE)</f>
        <v>PGE</v>
      </c>
      <c r="J7088" s="98" t="str">
        <f>VLOOKUP(E7088, 'Program Data Extracts-Zip Codes'!R$52:W$5334, 4, FALSE)</f>
        <v>PGE</v>
      </c>
    </row>
    <row r="7089" spans="2:10" x14ac:dyDescent="0.25">
      <c r="B7089" s="63">
        <v>6085505100</v>
      </c>
      <c r="C7089" s="63">
        <v>3027</v>
      </c>
      <c r="D7089" s="63" t="s">
        <v>197</v>
      </c>
      <c r="E7089" s="96">
        <v>95110</v>
      </c>
      <c r="F7089" s="63">
        <v>33.796102267679501</v>
      </c>
      <c r="G7089" s="63">
        <v>0</v>
      </c>
      <c r="H7089" s="63">
        <v>34.700000000000003</v>
      </c>
      <c r="I7089" s="98" t="str">
        <f>VLOOKUP(E7089, 'Program Data Extracts-Zip Codes'!R$52:W$5334, 6, FALSE)</f>
        <v>PGE</v>
      </c>
      <c r="J7089" s="98" t="str">
        <f>VLOOKUP(E7089, 'Program Data Extracts-Zip Codes'!R$52:W$5334, 4, FALSE)</f>
        <v>Santa Clara</v>
      </c>
    </row>
    <row r="7090" spans="2:10" x14ac:dyDescent="0.25">
      <c r="B7090" s="63">
        <v>6085501200</v>
      </c>
      <c r="C7090" s="63">
        <v>4186</v>
      </c>
      <c r="D7090" s="63" t="s">
        <v>197</v>
      </c>
      <c r="E7090" s="96">
        <v>95112</v>
      </c>
      <c r="F7090" s="63">
        <v>32.855572522860697</v>
      </c>
      <c r="G7090" s="63">
        <v>0</v>
      </c>
      <c r="H7090" s="63">
        <v>36.9</v>
      </c>
      <c r="I7090" s="98" t="str">
        <f>VLOOKUP(E7090, 'Program Data Extracts-Zip Codes'!R$52:W$5334, 6, FALSE)</f>
        <v>PGE</v>
      </c>
      <c r="J7090" s="98" t="str">
        <f>VLOOKUP(E7090, 'Program Data Extracts-Zip Codes'!R$52:W$5334, 4, FALSE)</f>
        <v>PGE</v>
      </c>
    </row>
    <row r="7091" spans="2:10" x14ac:dyDescent="0.25">
      <c r="B7091" s="63">
        <v>6085503402</v>
      </c>
      <c r="C7091" s="63">
        <v>5263</v>
      </c>
      <c r="D7091" s="63" t="s">
        <v>197</v>
      </c>
      <c r="E7091" s="96">
        <v>95122</v>
      </c>
      <c r="F7091" s="63">
        <v>32.668180848516897</v>
      </c>
      <c r="G7091" s="63">
        <v>0</v>
      </c>
      <c r="H7091" s="63">
        <v>52.3</v>
      </c>
      <c r="I7091" s="98" t="str">
        <f>VLOOKUP(E7091, 'Program Data Extracts-Zip Codes'!R$52:W$5334, 6, FALSE)</f>
        <v>PGE</v>
      </c>
      <c r="J7091" s="98" t="str">
        <f>VLOOKUP(E7091, 'Program Data Extracts-Zip Codes'!R$52:W$5334, 4, FALSE)</f>
        <v>PGE</v>
      </c>
    </row>
    <row r="7092" spans="2:10" x14ac:dyDescent="0.25">
      <c r="B7092" s="63">
        <v>6085503306</v>
      </c>
      <c r="C7092" s="63">
        <v>4311</v>
      </c>
      <c r="D7092" s="63" t="s">
        <v>197</v>
      </c>
      <c r="E7092" s="96">
        <v>95122</v>
      </c>
      <c r="F7092" s="63">
        <v>32.601154037299402</v>
      </c>
      <c r="G7092" s="63">
        <v>0</v>
      </c>
      <c r="H7092" s="63">
        <v>31.5</v>
      </c>
      <c r="I7092" s="98" t="str">
        <f>VLOOKUP(E7092, 'Program Data Extracts-Zip Codes'!R$52:W$5334, 6, FALSE)</f>
        <v>PGE</v>
      </c>
      <c r="J7092" s="98" t="str">
        <f>VLOOKUP(E7092, 'Program Data Extracts-Zip Codes'!R$52:W$5334, 4, FALSE)</f>
        <v>PGE</v>
      </c>
    </row>
    <row r="7093" spans="2:10" x14ac:dyDescent="0.25">
      <c r="B7093" s="63">
        <v>6085501402</v>
      </c>
      <c r="C7093" s="63">
        <v>2947</v>
      </c>
      <c r="D7093" s="63" t="s">
        <v>197</v>
      </c>
      <c r="E7093" s="96">
        <v>95116</v>
      </c>
      <c r="F7093" s="63">
        <v>32.308262453745499</v>
      </c>
      <c r="G7093" s="63">
        <v>0</v>
      </c>
      <c r="H7093" s="63">
        <v>54.3</v>
      </c>
      <c r="I7093" s="98" t="str">
        <f>VLOOKUP(E7093, 'Program Data Extracts-Zip Codes'!R$52:W$5334, 6, FALSE)</f>
        <v>PGE</v>
      </c>
      <c r="J7093" s="98" t="str">
        <f>VLOOKUP(E7093, 'Program Data Extracts-Zip Codes'!R$52:W$5334, 4, FALSE)</f>
        <v>PGE</v>
      </c>
    </row>
    <row r="7094" spans="2:10" x14ac:dyDescent="0.25">
      <c r="B7094" s="63">
        <v>6085503510</v>
      </c>
      <c r="C7094" s="63">
        <v>5968</v>
      </c>
      <c r="D7094" s="63" t="s">
        <v>197</v>
      </c>
      <c r="E7094" s="96">
        <v>95127</v>
      </c>
      <c r="F7094" s="63">
        <v>32.009471318319697</v>
      </c>
      <c r="G7094" s="63">
        <v>0</v>
      </c>
      <c r="H7094" s="63">
        <v>51.3</v>
      </c>
      <c r="I7094" s="98" t="str">
        <f>VLOOKUP(E7094, 'Program Data Extracts-Zip Codes'!R$52:W$5334, 6, FALSE)</f>
        <v>PGE</v>
      </c>
      <c r="J7094" s="98" t="str">
        <f>VLOOKUP(E7094, 'Program Data Extracts-Zip Codes'!R$52:W$5334, 4, FALSE)</f>
        <v>PGE</v>
      </c>
    </row>
    <row r="7095" spans="2:10" x14ac:dyDescent="0.25">
      <c r="B7095" s="63">
        <v>6085503218</v>
      </c>
      <c r="C7095" s="63">
        <v>4471</v>
      </c>
      <c r="D7095" s="63" t="s">
        <v>197</v>
      </c>
      <c r="E7095" s="96">
        <v>95111</v>
      </c>
      <c r="F7095" s="63">
        <v>31.641533818610601</v>
      </c>
      <c r="G7095" s="63">
        <v>0</v>
      </c>
      <c r="H7095" s="63">
        <v>50.2</v>
      </c>
      <c r="I7095" s="98" t="str">
        <f>VLOOKUP(E7095, 'Program Data Extracts-Zip Codes'!R$52:W$5334, 6, FALSE)</f>
        <v>PGE</v>
      </c>
      <c r="J7095" s="98" t="str">
        <f>VLOOKUP(E7095, 'Program Data Extracts-Zip Codes'!R$52:W$5334, 4, FALSE)</f>
        <v>PGE</v>
      </c>
    </row>
    <row r="7096" spans="2:10" x14ac:dyDescent="0.25">
      <c r="B7096" s="63">
        <v>6085500800</v>
      </c>
      <c r="C7096" s="63">
        <v>2600</v>
      </c>
      <c r="D7096" s="63" t="s">
        <v>197</v>
      </c>
      <c r="E7096" s="96">
        <v>95110</v>
      </c>
      <c r="F7096" s="63">
        <v>31.601283755718601</v>
      </c>
      <c r="G7096" s="63">
        <v>0</v>
      </c>
      <c r="H7096" s="63">
        <v>37.4</v>
      </c>
      <c r="I7096" s="98" t="str">
        <f>VLOOKUP(E7096, 'Program Data Extracts-Zip Codes'!R$52:W$5334, 6, FALSE)</f>
        <v>PGE</v>
      </c>
      <c r="J7096" s="98" t="str">
        <f>VLOOKUP(E7096, 'Program Data Extracts-Zip Codes'!R$52:W$5334, 4, FALSE)</f>
        <v>Santa Clara</v>
      </c>
    </row>
    <row r="7097" spans="2:10" x14ac:dyDescent="0.25">
      <c r="B7097" s="63">
        <v>6085503305</v>
      </c>
      <c r="C7097" s="63">
        <v>6069</v>
      </c>
      <c r="D7097" s="63" t="s">
        <v>197</v>
      </c>
      <c r="E7097" s="96">
        <v>95122</v>
      </c>
      <c r="F7097" s="63">
        <v>31.564640597661</v>
      </c>
      <c r="G7097" s="63">
        <v>0</v>
      </c>
      <c r="H7097" s="63">
        <v>43.7</v>
      </c>
      <c r="I7097" s="98" t="str">
        <f>VLOOKUP(E7097, 'Program Data Extracts-Zip Codes'!R$52:W$5334, 6, FALSE)</f>
        <v>PGE</v>
      </c>
      <c r="J7097" s="98" t="str">
        <f>VLOOKUP(E7097, 'Program Data Extracts-Zip Codes'!R$52:W$5334, 4, FALSE)</f>
        <v>PGE</v>
      </c>
    </row>
    <row r="7098" spans="2:10" x14ac:dyDescent="0.25">
      <c r="B7098" s="63">
        <v>6085503123</v>
      </c>
      <c r="C7098" s="63">
        <v>3585</v>
      </c>
      <c r="D7098" s="63" t="s">
        <v>197</v>
      </c>
      <c r="E7098" s="96">
        <v>95125</v>
      </c>
      <c r="F7098" s="63">
        <v>31.446133621540199</v>
      </c>
      <c r="G7098" s="63">
        <v>0</v>
      </c>
      <c r="H7098" s="63">
        <v>49.8</v>
      </c>
      <c r="I7098" s="98" t="str">
        <f>VLOOKUP(E7098, 'Program Data Extracts-Zip Codes'!R$52:W$5334, 6, FALSE)</f>
        <v>PGE</v>
      </c>
      <c r="J7098" s="98" t="str">
        <f>VLOOKUP(E7098, 'Program Data Extracts-Zip Codes'!R$52:W$5334, 4, FALSE)</f>
        <v>PGE</v>
      </c>
    </row>
    <row r="7099" spans="2:10" x14ac:dyDescent="0.25">
      <c r="B7099" s="63">
        <v>6085505009</v>
      </c>
      <c r="C7099" s="63">
        <v>6256</v>
      </c>
      <c r="D7099" s="63" t="s">
        <v>197</v>
      </c>
      <c r="E7099" s="96">
        <v>95134</v>
      </c>
      <c r="F7099" s="63">
        <v>31.100828791218898</v>
      </c>
      <c r="G7099" s="63">
        <v>0</v>
      </c>
      <c r="H7099" s="63">
        <v>30.4</v>
      </c>
      <c r="I7099" s="98" t="str">
        <f>VLOOKUP(E7099, 'Program Data Extracts-Zip Codes'!R$52:W$5334, 6, FALSE)</f>
        <v>PGE</v>
      </c>
      <c r="J7099" s="98" t="str">
        <f>VLOOKUP(E7099, 'Program Data Extracts-Zip Codes'!R$52:W$5334, 4, FALSE)</f>
        <v>Santa Clara</v>
      </c>
    </row>
    <row r="7100" spans="2:10" x14ac:dyDescent="0.25">
      <c r="B7100" s="63">
        <v>6085503213</v>
      </c>
      <c r="C7100" s="63">
        <v>4494</v>
      </c>
      <c r="D7100" s="63" t="s">
        <v>197</v>
      </c>
      <c r="E7100" s="96">
        <v>95111</v>
      </c>
      <c r="F7100" s="63">
        <v>31.054104967225001</v>
      </c>
      <c r="G7100" s="63">
        <v>0</v>
      </c>
      <c r="H7100" s="63">
        <v>48.8</v>
      </c>
      <c r="I7100" s="98" t="str">
        <f>VLOOKUP(E7100, 'Program Data Extracts-Zip Codes'!R$52:W$5334, 6, FALSE)</f>
        <v>PGE</v>
      </c>
      <c r="J7100" s="98" t="str">
        <f>VLOOKUP(E7100, 'Program Data Extracts-Zip Codes'!R$52:W$5334, 4, FALSE)</f>
        <v>PGE</v>
      </c>
    </row>
    <row r="7101" spans="2:10" x14ac:dyDescent="0.25">
      <c r="B7101" s="63">
        <v>6085503212</v>
      </c>
      <c r="C7101" s="63">
        <v>4058</v>
      </c>
      <c r="D7101" s="63" t="s">
        <v>197</v>
      </c>
      <c r="E7101" s="96">
        <v>95121</v>
      </c>
      <c r="F7101" s="63">
        <v>30.6284907848021</v>
      </c>
      <c r="G7101" s="63">
        <v>0</v>
      </c>
      <c r="H7101" s="63">
        <v>27.1</v>
      </c>
      <c r="I7101" s="98" t="str">
        <f>VLOOKUP(E7101, 'Program Data Extracts-Zip Codes'!R$52:W$5334, 6, FALSE)</f>
        <v>PGE</v>
      </c>
      <c r="J7101" s="98" t="str">
        <f>VLOOKUP(E7101, 'Program Data Extracts-Zip Codes'!R$52:W$5334, 4, FALSE)</f>
        <v>PGE</v>
      </c>
    </row>
    <row r="7102" spans="2:10" x14ac:dyDescent="0.25">
      <c r="B7102" s="63">
        <v>6085503711</v>
      </c>
      <c r="C7102" s="63">
        <v>4763</v>
      </c>
      <c r="D7102" s="63" t="s">
        <v>197</v>
      </c>
      <c r="E7102" s="96">
        <v>95116</v>
      </c>
      <c r="F7102" s="63">
        <v>30.3497670381308</v>
      </c>
      <c r="G7102" s="63">
        <v>0</v>
      </c>
      <c r="H7102" s="63">
        <v>44.5</v>
      </c>
      <c r="I7102" s="98" t="str">
        <f>VLOOKUP(E7102, 'Program Data Extracts-Zip Codes'!R$52:W$5334, 6, FALSE)</f>
        <v>PGE</v>
      </c>
      <c r="J7102" s="98" t="str">
        <f>VLOOKUP(E7102, 'Program Data Extracts-Zip Codes'!R$52:W$5334, 4, FALSE)</f>
        <v>PGE</v>
      </c>
    </row>
    <row r="7103" spans="2:10" x14ac:dyDescent="0.25">
      <c r="B7103" s="63">
        <v>6085500902</v>
      </c>
      <c r="C7103" s="63">
        <v>4523</v>
      </c>
      <c r="D7103" s="63" t="s">
        <v>197</v>
      </c>
      <c r="E7103" s="96">
        <v>95112</v>
      </c>
      <c r="F7103" s="63">
        <v>30.334656014187502</v>
      </c>
      <c r="G7103" s="63">
        <v>0</v>
      </c>
      <c r="H7103" s="63">
        <v>76.400000000000006</v>
      </c>
      <c r="I7103" s="98" t="str">
        <f>VLOOKUP(E7103, 'Program Data Extracts-Zip Codes'!R$52:W$5334, 6, FALSE)</f>
        <v>PGE</v>
      </c>
      <c r="J7103" s="98" t="str">
        <f>VLOOKUP(E7103, 'Program Data Extracts-Zip Codes'!R$52:W$5334, 4, FALSE)</f>
        <v>PGE</v>
      </c>
    </row>
    <row r="7104" spans="2:10" x14ac:dyDescent="0.25">
      <c r="B7104" s="63">
        <v>6085502102</v>
      </c>
      <c r="C7104" s="63">
        <v>7469</v>
      </c>
      <c r="D7104" s="63" t="s">
        <v>197</v>
      </c>
      <c r="E7104" s="96">
        <v>95128</v>
      </c>
      <c r="F7104" s="63">
        <v>30.260769364999401</v>
      </c>
      <c r="G7104" s="63">
        <v>0</v>
      </c>
      <c r="H7104" s="63">
        <v>46.5</v>
      </c>
      <c r="I7104" s="98" t="str">
        <f>VLOOKUP(E7104, 'Program Data Extracts-Zip Codes'!R$52:W$5334, 6, FALSE)</f>
        <v>PGE</v>
      </c>
      <c r="J7104" s="98" t="str">
        <f>VLOOKUP(E7104, 'Program Data Extracts-Zip Codes'!R$52:W$5334, 4, FALSE)</f>
        <v>Santa Clara</v>
      </c>
    </row>
    <row r="7105" spans="2:10" x14ac:dyDescent="0.25">
      <c r="B7105" s="63">
        <v>6085501101</v>
      </c>
      <c r="C7105" s="63">
        <v>4074</v>
      </c>
      <c r="D7105" s="63" t="s">
        <v>197</v>
      </c>
      <c r="E7105" s="96">
        <v>95112</v>
      </c>
      <c r="F7105" s="63">
        <v>30.210061065552399</v>
      </c>
      <c r="G7105" s="63">
        <v>0</v>
      </c>
      <c r="H7105" s="63">
        <v>34.4</v>
      </c>
      <c r="I7105" s="98" t="str">
        <f>VLOOKUP(E7105, 'Program Data Extracts-Zip Codes'!R$52:W$5334, 6, FALSE)</f>
        <v>PGE</v>
      </c>
      <c r="J7105" s="98" t="str">
        <f>VLOOKUP(E7105, 'Program Data Extracts-Zip Codes'!R$52:W$5334, 4, FALSE)</f>
        <v>PGE</v>
      </c>
    </row>
    <row r="7106" spans="2:10" x14ac:dyDescent="0.25">
      <c r="B7106" s="63">
        <v>6085500300</v>
      </c>
      <c r="C7106" s="63">
        <v>3140</v>
      </c>
      <c r="D7106" s="63" t="s">
        <v>197</v>
      </c>
      <c r="E7106" s="96">
        <v>95110</v>
      </c>
      <c r="F7106" s="63">
        <v>29.9175455152468</v>
      </c>
      <c r="G7106" s="63">
        <v>0</v>
      </c>
      <c r="H7106" s="63">
        <v>29.9</v>
      </c>
      <c r="I7106" s="98" t="str">
        <f>VLOOKUP(E7106, 'Program Data Extracts-Zip Codes'!R$52:W$5334, 6, FALSE)</f>
        <v>PGE</v>
      </c>
      <c r="J7106" s="98" t="str">
        <f>VLOOKUP(E7106, 'Program Data Extracts-Zip Codes'!R$52:W$5334, 4, FALSE)</f>
        <v>Santa Clara</v>
      </c>
    </row>
    <row r="7107" spans="2:10" x14ac:dyDescent="0.25">
      <c r="B7107" s="63">
        <v>6085503304</v>
      </c>
      <c r="C7107" s="63">
        <v>6916</v>
      </c>
      <c r="D7107" s="63" t="s">
        <v>197</v>
      </c>
      <c r="E7107" s="96">
        <v>95121</v>
      </c>
      <c r="F7107" s="63">
        <v>29.843940443555699</v>
      </c>
      <c r="G7107" s="63">
        <v>0</v>
      </c>
      <c r="H7107" s="63">
        <v>36.4</v>
      </c>
      <c r="I7107" s="98" t="str">
        <f>VLOOKUP(E7107, 'Program Data Extracts-Zip Codes'!R$52:W$5334, 6, FALSE)</f>
        <v>PGE</v>
      </c>
      <c r="J7107" s="98" t="str">
        <f>VLOOKUP(E7107, 'Program Data Extracts-Zip Codes'!R$52:W$5334, 4, FALSE)</f>
        <v>PGE</v>
      </c>
    </row>
    <row r="7108" spans="2:10" x14ac:dyDescent="0.25">
      <c r="B7108" s="63">
        <v>6085512017</v>
      </c>
      <c r="C7108" s="63">
        <v>7804</v>
      </c>
      <c r="D7108" s="63" t="s">
        <v>197</v>
      </c>
      <c r="E7108" s="96">
        <v>95111</v>
      </c>
      <c r="F7108" s="63">
        <v>29.007696149609199</v>
      </c>
      <c r="G7108" s="63">
        <v>0</v>
      </c>
      <c r="H7108" s="63">
        <v>37.200000000000003</v>
      </c>
      <c r="I7108" s="98" t="str">
        <f>VLOOKUP(E7108, 'Program Data Extracts-Zip Codes'!R$52:W$5334, 6, FALSE)</f>
        <v>PGE</v>
      </c>
      <c r="J7108" s="98" t="str">
        <f>VLOOKUP(E7108, 'Program Data Extracts-Zip Codes'!R$52:W$5334, 4, FALSE)</f>
        <v>PGE</v>
      </c>
    </row>
    <row r="7109" spans="2:10" x14ac:dyDescent="0.25">
      <c r="B7109" s="63">
        <v>6085503337</v>
      </c>
      <c r="C7109" s="63">
        <v>3772</v>
      </c>
      <c r="D7109" s="63" t="s">
        <v>197</v>
      </c>
      <c r="E7109" s="96">
        <v>95121</v>
      </c>
      <c r="F7109" s="63">
        <v>28.9812510291511</v>
      </c>
      <c r="G7109" s="63">
        <v>0</v>
      </c>
      <c r="H7109" s="63">
        <v>28.1</v>
      </c>
      <c r="I7109" s="98" t="str">
        <f>VLOOKUP(E7109, 'Program Data Extracts-Zip Codes'!R$52:W$5334, 6, FALSE)</f>
        <v>PGE</v>
      </c>
      <c r="J7109" s="98" t="str">
        <f>VLOOKUP(E7109, 'Program Data Extracts-Zip Codes'!R$52:W$5334, 4, FALSE)</f>
        <v>PGE</v>
      </c>
    </row>
    <row r="7110" spans="2:10" x14ac:dyDescent="0.25">
      <c r="B7110" s="63">
        <v>6085503111</v>
      </c>
      <c r="C7110" s="63">
        <v>5101</v>
      </c>
      <c r="D7110" s="63" t="s">
        <v>197</v>
      </c>
      <c r="E7110" s="96">
        <v>95122</v>
      </c>
      <c r="F7110" s="63">
        <v>28.8167149423161</v>
      </c>
      <c r="G7110" s="63">
        <v>0</v>
      </c>
      <c r="H7110" s="63">
        <v>39</v>
      </c>
      <c r="I7110" s="98" t="str">
        <f>VLOOKUP(E7110, 'Program Data Extracts-Zip Codes'!R$52:W$5334, 6, FALSE)</f>
        <v>PGE</v>
      </c>
      <c r="J7110" s="98" t="str">
        <f>VLOOKUP(E7110, 'Program Data Extracts-Zip Codes'!R$52:W$5334, 4, FALSE)</f>
        <v>PGE</v>
      </c>
    </row>
    <row r="7111" spans="2:10" x14ac:dyDescent="0.25">
      <c r="B7111" s="63">
        <v>6085504410</v>
      </c>
      <c r="C7111" s="63">
        <v>4431</v>
      </c>
      <c r="D7111" s="63" t="s">
        <v>197</v>
      </c>
      <c r="E7111" s="96">
        <v>95132</v>
      </c>
      <c r="F7111" s="63">
        <v>28.428489764974501</v>
      </c>
      <c r="G7111" s="63">
        <v>0</v>
      </c>
      <c r="H7111" s="63">
        <v>27.9</v>
      </c>
      <c r="I7111" s="98" t="str">
        <f>VLOOKUP(E7111, 'Program Data Extracts-Zip Codes'!R$52:W$5334, 6, FALSE)</f>
        <v>PGE</v>
      </c>
      <c r="J7111" s="98" t="str">
        <f>VLOOKUP(E7111, 'Program Data Extracts-Zip Codes'!R$52:W$5334, 4, FALSE)</f>
        <v>PGE</v>
      </c>
    </row>
    <row r="7112" spans="2:10" x14ac:dyDescent="0.25">
      <c r="B7112" s="63">
        <v>6085504001</v>
      </c>
      <c r="C7112" s="63">
        <v>6017</v>
      </c>
      <c r="D7112" s="63" t="s">
        <v>197</v>
      </c>
      <c r="E7112" s="96">
        <v>95127</v>
      </c>
      <c r="F7112" s="63">
        <v>28.3636669595416</v>
      </c>
      <c r="G7112" s="63">
        <v>0</v>
      </c>
      <c r="H7112" s="63">
        <v>30.3</v>
      </c>
      <c r="I7112" s="98" t="str">
        <f>VLOOKUP(E7112, 'Program Data Extracts-Zip Codes'!R$52:W$5334, 6, FALSE)</f>
        <v>PGE</v>
      </c>
      <c r="J7112" s="98" t="str">
        <f>VLOOKUP(E7112, 'Program Data Extracts-Zip Codes'!R$52:W$5334, 4, FALSE)</f>
        <v>PGE</v>
      </c>
    </row>
    <row r="7113" spans="2:10" x14ac:dyDescent="0.25">
      <c r="B7113" s="63">
        <v>6085503703</v>
      </c>
      <c r="C7113" s="63">
        <v>4271</v>
      </c>
      <c r="D7113" s="63" t="s">
        <v>197</v>
      </c>
      <c r="E7113" s="96">
        <v>95116</v>
      </c>
      <c r="F7113" s="63">
        <v>28.177710504938901</v>
      </c>
      <c r="G7113" s="63">
        <v>0</v>
      </c>
      <c r="H7113" s="63">
        <v>44.5</v>
      </c>
      <c r="I7113" s="98" t="str">
        <f>VLOOKUP(E7113, 'Program Data Extracts-Zip Codes'!R$52:W$5334, 6, FALSE)</f>
        <v>PGE</v>
      </c>
      <c r="J7113" s="98" t="str">
        <f>VLOOKUP(E7113, 'Program Data Extracts-Zip Codes'!R$52:W$5334, 4, FALSE)</f>
        <v>PGE</v>
      </c>
    </row>
    <row r="7114" spans="2:10" x14ac:dyDescent="0.25">
      <c r="B7114" s="63">
        <v>6085500901</v>
      </c>
      <c r="C7114" s="63">
        <v>3723</v>
      </c>
      <c r="D7114" s="63" t="s">
        <v>197</v>
      </c>
      <c r="E7114" s="96">
        <v>95192</v>
      </c>
      <c r="F7114" s="63">
        <v>28.025479423819998</v>
      </c>
      <c r="G7114" s="63">
        <v>0</v>
      </c>
      <c r="H7114" s="63">
        <v>41.4</v>
      </c>
      <c r="I7114" s="98" t="str">
        <f>VLOOKUP(E7114, 'Program Data Extracts-Zip Codes'!R$52:W$5334, 6, FALSE)</f>
        <v>PGE</v>
      </c>
      <c r="J7114" s="98" t="str">
        <f>VLOOKUP(E7114, 'Program Data Extracts-Zip Codes'!R$52:W$5334, 4, FALSE)</f>
        <v>PGE</v>
      </c>
    </row>
    <row r="7115" spans="2:10" x14ac:dyDescent="0.25">
      <c r="B7115" s="63">
        <v>6085503508</v>
      </c>
      <c r="C7115" s="63">
        <v>6219</v>
      </c>
      <c r="D7115" s="63" t="s">
        <v>197</v>
      </c>
      <c r="E7115" s="96">
        <v>95127</v>
      </c>
      <c r="F7115" s="63">
        <v>27.977452912442399</v>
      </c>
      <c r="G7115" s="63">
        <v>0</v>
      </c>
      <c r="H7115" s="63">
        <v>46.3</v>
      </c>
      <c r="I7115" s="98" t="str">
        <f>VLOOKUP(E7115, 'Program Data Extracts-Zip Codes'!R$52:W$5334, 6, FALSE)</f>
        <v>PGE</v>
      </c>
      <c r="J7115" s="98" t="str">
        <f>VLOOKUP(E7115, 'Program Data Extracts-Zip Codes'!R$52:W$5334, 4, FALSE)</f>
        <v>PGE</v>
      </c>
    </row>
    <row r="7116" spans="2:10" x14ac:dyDescent="0.25">
      <c r="B7116" s="63">
        <v>6085503118</v>
      </c>
      <c r="C7116" s="63">
        <v>5474</v>
      </c>
      <c r="D7116" s="63" t="s">
        <v>197</v>
      </c>
      <c r="E7116" s="96">
        <v>95122</v>
      </c>
      <c r="F7116" s="63">
        <v>27.5647009477734</v>
      </c>
      <c r="G7116" s="63">
        <v>0</v>
      </c>
      <c r="H7116" s="63">
        <v>38.799999999999997</v>
      </c>
      <c r="I7116" s="98" t="str">
        <f>VLOOKUP(E7116, 'Program Data Extracts-Zip Codes'!R$52:W$5334, 6, FALSE)</f>
        <v>PGE</v>
      </c>
      <c r="J7116" s="98" t="str">
        <f>VLOOKUP(E7116, 'Program Data Extracts-Zip Codes'!R$52:W$5334, 4, FALSE)</f>
        <v>PGE</v>
      </c>
    </row>
    <row r="7117" spans="2:10" x14ac:dyDescent="0.25">
      <c r="B7117" s="63">
        <v>6085503707</v>
      </c>
      <c r="C7117" s="63">
        <v>5462</v>
      </c>
      <c r="D7117" s="63" t="s">
        <v>197</v>
      </c>
      <c r="E7117" s="96">
        <v>95116</v>
      </c>
      <c r="F7117" s="63">
        <v>26.806324951913702</v>
      </c>
      <c r="G7117" s="63">
        <v>0</v>
      </c>
      <c r="H7117" s="63">
        <v>25.3</v>
      </c>
      <c r="I7117" s="98" t="str">
        <f>VLOOKUP(E7117, 'Program Data Extracts-Zip Codes'!R$52:W$5334, 6, FALSE)</f>
        <v>PGE</v>
      </c>
      <c r="J7117" s="98" t="str">
        <f>VLOOKUP(E7117, 'Program Data Extracts-Zip Codes'!R$52:W$5334, 4, FALSE)</f>
        <v>PGE</v>
      </c>
    </row>
    <row r="7118" spans="2:10" x14ac:dyDescent="0.25">
      <c r="B7118" s="63">
        <v>6085503708</v>
      </c>
      <c r="C7118" s="63">
        <v>2725</v>
      </c>
      <c r="D7118" s="63" t="s">
        <v>197</v>
      </c>
      <c r="E7118" s="96">
        <v>95133</v>
      </c>
      <c r="F7118" s="63">
        <v>26.695108431574901</v>
      </c>
      <c r="G7118" s="63">
        <v>0</v>
      </c>
      <c r="H7118" s="63">
        <v>26.3</v>
      </c>
      <c r="I7118" s="98" t="str">
        <f>VLOOKUP(E7118, 'Program Data Extracts-Zip Codes'!R$52:W$5334, 6, FALSE)</f>
        <v>PGE</v>
      </c>
      <c r="J7118" s="98" t="str">
        <f>VLOOKUP(E7118, 'Program Data Extracts-Zip Codes'!R$52:W$5334, 4, FALSE)</f>
        <v>PGE</v>
      </c>
    </row>
    <row r="7119" spans="2:10" x14ac:dyDescent="0.25">
      <c r="B7119" s="63">
        <v>6085502001</v>
      </c>
      <c r="C7119" s="63">
        <v>5022</v>
      </c>
      <c r="D7119" s="63" t="s">
        <v>197</v>
      </c>
      <c r="E7119" s="96">
        <v>95128</v>
      </c>
      <c r="F7119" s="63">
        <v>26.622879022447101</v>
      </c>
      <c r="G7119" s="63">
        <v>0</v>
      </c>
      <c r="H7119" s="63">
        <v>38.799999999999997</v>
      </c>
      <c r="I7119" s="98" t="str">
        <f>VLOOKUP(E7119, 'Program Data Extracts-Zip Codes'!R$52:W$5334, 6, FALSE)</f>
        <v>PGE</v>
      </c>
      <c r="J7119" s="98" t="str">
        <f>VLOOKUP(E7119, 'Program Data Extracts-Zip Codes'!R$52:W$5334, 4, FALSE)</f>
        <v>Santa Clara</v>
      </c>
    </row>
    <row r="7120" spans="2:10" x14ac:dyDescent="0.25">
      <c r="B7120" s="63">
        <v>6085504322</v>
      </c>
      <c r="C7120" s="63">
        <v>5263</v>
      </c>
      <c r="D7120" s="63" t="s">
        <v>197</v>
      </c>
      <c r="E7120" s="96">
        <v>95131</v>
      </c>
      <c r="F7120" s="63">
        <v>26.5170570411487</v>
      </c>
      <c r="G7120" s="63">
        <v>0</v>
      </c>
      <c r="H7120" s="63">
        <v>16.8</v>
      </c>
      <c r="I7120" s="98" t="str">
        <f>VLOOKUP(E7120, 'Program Data Extracts-Zip Codes'!R$52:W$5334, 6, FALSE)</f>
        <v>PGE</v>
      </c>
      <c r="J7120" s="98" t="str">
        <f>VLOOKUP(E7120, 'Program Data Extracts-Zip Codes'!R$52:W$5334, 4, FALSE)</f>
        <v>PGE</v>
      </c>
    </row>
    <row r="7121" spans="2:10" x14ac:dyDescent="0.25">
      <c r="B7121" s="63">
        <v>6085500200</v>
      </c>
      <c r="C7121" s="63">
        <v>5822</v>
      </c>
      <c r="D7121" s="63" t="s">
        <v>197</v>
      </c>
      <c r="E7121" s="96">
        <v>95110</v>
      </c>
      <c r="F7121" s="63">
        <v>26.386880382519699</v>
      </c>
      <c r="G7121" s="63">
        <v>0</v>
      </c>
      <c r="H7121" s="63">
        <v>30.2</v>
      </c>
      <c r="I7121" s="98" t="str">
        <f>VLOOKUP(E7121, 'Program Data Extracts-Zip Codes'!R$52:W$5334, 6, FALSE)</f>
        <v>PGE</v>
      </c>
      <c r="J7121" s="98" t="str">
        <f>VLOOKUP(E7121, 'Program Data Extracts-Zip Codes'!R$52:W$5334, 4, FALSE)</f>
        <v>Santa Clara</v>
      </c>
    </row>
    <row r="7122" spans="2:10" x14ac:dyDescent="0.25">
      <c r="B7122" s="63">
        <v>6085505006</v>
      </c>
      <c r="C7122" s="63">
        <v>3898</v>
      </c>
      <c r="D7122" s="63" t="s">
        <v>197</v>
      </c>
      <c r="E7122" s="96">
        <v>95134</v>
      </c>
      <c r="F7122" s="63">
        <v>26.130503248540801</v>
      </c>
      <c r="G7122" s="63">
        <v>0</v>
      </c>
      <c r="H7122" s="63">
        <v>9</v>
      </c>
      <c r="I7122" s="98" t="str">
        <f>VLOOKUP(E7122, 'Program Data Extracts-Zip Codes'!R$52:W$5334, 6, FALSE)</f>
        <v>PGE</v>
      </c>
      <c r="J7122" s="98" t="str">
        <f>VLOOKUP(E7122, 'Program Data Extracts-Zip Codes'!R$52:W$5334, 4, FALSE)</f>
        <v>Santa Clara</v>
      </c>
    </row>
    <row r="7123" spans="2:10" x14ac:dyDescent="0.25">
      <c r="B7123" s="63">
        <v>6085503504</v>
      </c>
      <c r="C7123" s="63">
        <v>6463</v>
      </c>
      <c r="D7123" s="63" t="s">
        <v>197</v>
      </c>
      <c r="E7123" s="96">
        <v>95122</v>
      </c>
      <c r="F7123" s="63">
        <v>26.016077991528999</v>
      </c>
      <c r="G7123" s="63">
        <v>0</v>
      </c>
      <c r="H7123" s="63">
        <v>40.299999999999997</v>
      </c>
      <c r="I7123" s="98" t="str">
        <f>VLOOKUP(E7123, 'Program Data Extracts-Zip Codes'!R$52:W$5334, 6, FALSE)</f>
        <v>PGE</v>
      </c>
      <c r="J7123" s="98" t="str">
        <f>VLOOKUP(E7123, 'Program Data Extracts-Zip Codes'!R$52:W$5334, 4, FALSE)</f>
        <v>PGE</v>
      </c>
    </row>
    <row r="7124" spans="2:10" x14ac:dyDescent="0.25">
      <c r="B7124" s="63">
        <v>6085504002</v>
      </c>
      <c r="C7124" s="63">
        <v>5875</v>
      </c>
      <c r="D7124" s="63" t="s">
        <v>197</v>
      </c>
      <c r="E7124" s="96">
        <v>95116</v>
      </c>
      <c r="F7124" s="63">
        <v>25.834188160875701</v>
      </c>
      <c r="G7124" s="63">
        <v>0</v>
      </c>
      <c r="H7124" s="63">
        <v>45.2</v>
      </c>
      <c r="I7124" s="98" t="str">
        <f>VLOOKUP(E7124, 'Program Data Extracts-Zip Codes'!R$52:W$5334, 6, FALSE)</f>
        <v>PGE</v>
      </c>
      <c r="J7124" s="98" t="str">
        <f>VLOOKUP(E7124, 'Program Data Extracts-Zip Codes'!R$52:W$5334, 4, FALSE)</f>
        <v>PGE</v>
      </c>
    </row>
    <row r="7125" spans="2:10" x14ac:dyDescent="0.25">
      <c r="B7125" s="63">
        <v>6085501900</v>
      </c>
      <c r="C7125" s="63">
        <v>4641</v>
      </c>
      <c r="D7125" s="63" t="s">
        <v>197</v>
      </c>
      <c r="E7125" s="96">
        <v>95126</v>
      </c>
      <c r="F7125" s="63">
        <v>25.534120845528999</v>
      </c>
      <c r="G7125" s="63">
        <v>0</v>
      </c>
      <c r="H7125" s="63">
        <v>23.8</v>
      </c>
      <c r="I7125" s="98" t="str">
        <f>VLOOKUP(E7125, 'Program Data Extracts-Zip Codes'!R$52:W$5334, 6, FALSE)</f>
        <v>PGE</v>
      </c>
      <c r="J7125" s="98" t="str">
        <f>VLOOKUP(E7125, 'Program Data Extracts-Zip Codes'!R$52:W$5334, 4, FALSE)</f>
        <v>Santa Clara</v>
      </c>
    </row>
    <row r="7126" spans="2:10" x14ac:dyDescent="0.25">
      <c r="B7126" s="63">
        <v>6085503713</v>
      </c>
      <c r="C7126" s="63">
        <v>2974</v>
      </c>
      <c r="D7126" s="63" t="s">
        <v>197</v>
      </c>
      <c r="E7126" s="96">
        <v>95116</v>
      </c>
      <c r="F7126" s="63">
        <v>25.514489848312898</v>
      </c>
      <c r="G7126" s="63">
        <v>0</v>
      </c>
      <c r="H7126" s="63">
        <v>64</v>
      </c>
      <c r="I7126" s="98" t="str">
        <f>VLOOKUP(E7126, 'Program Data Extracts-Zip Codes'!R$52:W$5334, 6, FALSE)</f>
        <v>PGE</v>
      </c>
      <c r="J7126" s="98" t="str">
        <f>VLOOKUP(E7126, 'Program Data Extracts-Zip Codes'!R$52:W$5334, 4, FALSE)</f>
        <v>PGE</v>
      </c>
    </row>
    <row r="7127" spans="2:10" x14ac:dyDescent="0.25">
      <c r="B7127" s="63">
        <v>6085506402</v>
      </c>
      <c r="C7127" s="63">
        <v>5733</v>
      </c>
      <c r="D7127" s="63" t="s">
        <v>197</v>
      </c>
      <c r="E7127" s="96">
        <v>95128</v>
      </c>
      <c r="F7127" s="63">
        <v>24.908516398250999</v>
      </c>
      <c r="G7127" s="63">
        <v>0</v>
      </c>
      <c r="H7127" s="63">
        <v>26.2</v>
      </c>
      <c r="I7127" s="98" t="str">
        <f>VLOOKUP(E7127, 'Program Data Extracts-Zip Codes'!R$52:W$5334, 6, FALSE)</f>
        <v>PGE</v>
      </c>
      <c r="J7127" s="98" t="str">
        <f>VLOOKUP(E7127, 'Program Data Extracts-Zip Codes'!R$52:W$5334, 4, FALSE)</f>
        <v>Santa Clara</v>
      </c>
    </row>
    <row r="7128" spans="2:10" x14ac:dyDescent="0.25">
      <c r="B7128" s="63">
        <v>6085504317</v>
      </c>
      <c r="C7128" s="63">
        <v>4429</v>
      </c>
      <c r="D7128" s="63" t="s">
        <v>197</v>
      </c>
      <c r="E7128" s="96">
        <v>95131</v>
      </c>
      <c r="F7128" s="63">
        <v>24.838959434750201</v>
      </c>
      <c r="G7128" s="63">
        <v>0</v>
      </c>
      <c r="H7128" s="63">
        <v>18.100000000000001</v>
      </c>
      <c r="I7128" s="98" t="str">
        <f>VLOOKUP(E7128, 'Program Data Extracts-Zip Codes'!R$52:W$5334, 6, FALSE)</f>
        <v>PGE</v>
      </c>
      <c r="J7128" s="98" t="str">
        <f>VLOOKUP(E7128, 'Program Data Extracts-Zip Codes'!R$52:W$5334, 4, FALSE)</f>
        <v>PGE</v>
      </c>
    </row>
    <row r="7129" spans="2:10" x14ac:dyDescent="0.25">
      <c r="B7129" s="63">
        <v>6085512038</v>
      </c>
      <c r="C7129" s="63">
        <v>2847</v>
      </c>
      <c r="D7129" s="63" t="s">
        <v>197</v>
      </c>
      <c r="E7129" s="96">
        <v>95138</v>
      </c>
      <c r="F7129" s="63">
        <v>24.809121880218399</v>
      </c>
      <c r="G7129" s="63">
        <v>0</v>
      </c>
      <c r="H7129" s="63">
        <v>26.7</v>
      </c>
      <c r="I7129" s="98" t="str">
        <f>VLOOKUP(E7129, 'Program Data Extracts-Zip Codes'!R$52:W$5334, 6, FALSE)</f>
        <v>PGE</v>
      </c>
      <c r="J7129" s="98" t="str">
        <f>VLOOKUP(E7129, 'Program Data Extracts-Zip Codes'!R$52:W$5334, 4, FALSE)</f>
        <v>PGE</v>
      </c>
    </row>
    <row r="7130" spans="2:10" x14ac:dyDescent="0.25">
      <c r="B7130" s="63">
        <v>6085504311</v>
      </c>
      <c r="C7130" s="63">
        <v>7062</v>
      </c>
      <c r="D7130" s="63" t="s">
        <v>197</v>
      </c>
      <c r="E7130" s="96">
        <v>95131</v>
      </c>
      <c r="F7130" s="63">
        <v>24.2142626137123</v>
      </c>
      <c r="G7130" s="63">
        <v>0</v>
      </c>
      <c r="H7130" s="63">
        <v>12.4</v>
      </c>
      <c r="I7130" s="98" t="str">
        <f>VLOOKUP(E7130, 'Program Data Extracts-Zip Codes'!R$52:W$5334, 6, FALSE)</f>
        <v>PGE</v>
      </c>
      <c r="J7130" s="98" t="str">
        <f>VLOOKUP(E7130, 'Program Data Extracts-Zip Codes'!R$52:W$5334, 4, FALSE)</f>
        <v>PGE</v>
      </c>
    </row>
    <row r="7131" spans="2:10" x14ac:dyDescent="0.25">
      <c r="B7131" s="63">
        <v>6085504101</v>
      </c>
      <c r="C7131" s="63">
        <v>4273</v>
      </c>
      <c r="D7131" s="63" t="s">
        <v>197</v>
      </c>
      <c r="E7131" s="96">
        <v>95127</v>
      </c>
      <c r="F7131" s="63">
        <v>23.976498464817301</v>
      </c>
      <c r="G7131" s="63">
        <v>0</v>
      </c>
      <c r="H7131" s="63">
        <v>41.1</v>
      </c>
      <c r="I7131" s="98" t="str">
        <f>VLOOKUP(E7131, 'Program Data Extracts-Zip Codes'!R$52:W$5334, 6, FALSE)</f>
        <v>PGE</v>
      </c>
      <c r="J7131" s="98" t="str">
        <f>VLOOKUP(E7131, 'Program Data Extracts-Zip Codes'!R$52:W$5334, 4, FALSE)</f>
        <v>PGE</v>
      </c>
    </row>
    <row r="7132" spans="2:10" x14ac:dyDescent="0.25">
      <c r="B7132" s="63">
        <v>6085503211</v>
      </c>
      <c r="C7132" s="63">
        <v>4744</v>
      </c>
      <c r="D7132" s="63" t="s">
        <v>197</v>
      </c>
      <c r="E7132" s="96">
        <v>95121</v>
      </c>
      <c r="F7132" s="63">
        <v>23.816688790414702</v>
      </c>
      <c r="G7132" s="63">
        <v>0</v>
      </c>
      <c r="H7132" s="63">
        <v>34.799999999999997</v>
      </c>
      <c r="I7132" s="98" t="str">
        <f>VLOOKUP(E7132, 'Program Data Extracts-Zip Codes'!R$52:W$5334, 6, FALSE)</f>
        <v>PGE</v>
      </c>
      <c r="J7132" s="98" t="str">
        <f>VLOOKUP(E7132, 'Program Data Extracts-Zip Codes'!R$52:W$5334, 4, FALSE)</f>
        <v>PGE</v>
      </c>
    </row>
    <row r="7133" spans="2:10" x14ac:dyDescent="0.25">
      <c r="B7133" s="63">
        <v>6085503336</v>
      </c>
      <c r="C7133" s="63">
        <v>3492</v>
      </c>
      <c r="D7133" s="63" t="s">
        <v>197</v>
      </c>
      <c r="E7133" s="96">
        <v>95121</v>
      </c>
      <c r="F7133" s="63">
        <v>23.733736142116999</v>
      </c>
      <c r="G7133" s="63">
        <v>0</v>
      </c>
      <c r="H7133" s="63">
        <v>29</v>
      </c>
      <c r="I7133" s="98" t="str">
        <f>VLOOKUP(E7133, 'Program Data Extracts-Zip Codes'!R$52:W$5334, 6, FALSE)</f>
        <v>PGE</v>
      </c>
      <c r="J7133" s="98" t="str">
        <f>VLOOKUP(E7133, 'Program Data Extracts-Zip Codes'!R$52:W$5334, 4, FALSE)</f>
        <v>PGE</v>
      </c>
    </row>
    <row r="7134" spans="2:10" x14ac:dyDescent="0.25">
      <c r="B7134" s="63">
        <v>6085503506</v>
      </c>
      <c r="C7134" s="63">
        <v>6432</v>
      </c>
      <c r="D7134" s="63" t="s">
        <v>197</v>
      </c>
      <c r="E7134" s="96">
        <v>95122</v>
      </c>
      <c r="F7134" s="63">
        <v>23.6482165574898</v>
      </c>
      <c r="G7134" s="63">
        <v>0</v>
      </c>
      <c r="H7134" s="63">
        <v>48.2</v>
      </c>
      <c r="I7134" s="98" t="str">
        <f>VLOOKUP(E7134, 'Program Data Extracts-Zip Codes'!R$52:W$5334, 6, FALSE)</f>
        <v>PGE</v>
      </c>
      <c r="J7134" s="98" t="str">
        <f>VLOOKUP(E7134, 'Program Data Extracts-Zip Codes'!R$52:W$5334, 4, FALSE)</f>
        <v>PGE</v>
      </c>
    </row>
    <row r="7135" spans="2:10" x14ac:dyDescent="0.25">
      <c r="B7135" s="63">
        <v>6085506301</v>
      </c>
      <c r="C7135" s="63">
        <v>5334</v>
      </c>
      <c r="D7135" s="63" t="s">
        <v>197</v>
      </c>
      <c r="E7135" s="96">
        <v>95117</v>
      </c>
      <c r="F7135" s="63">
        <v>23.338278139440298</v>
      </c>
      <c r="G7135" s="63">
        <v>0</v>
      </c>
      <c r="H7135" s="63">
        <v>19.8</v>
      </c>
      <c r="I7135" s="98" t="str">
        <f>VLOOKUP(E7135, 'Program Data Extracts-Zip Codes'!R$52:W$5334, 6, FALSE)</f>
        <v>PGE</v>
      </c>
      <c r="J7135" s="98" t="str">
        <f>VLOOKUP(E7135, 'Program Data Extracts-Zip Codes'!R$52:W$5334, 4, FALSE)</f>
        <v>PGE</v>
      </c>
    </row>
    <row r="7136" spans="2:10" x14ac:dyDescent="0.25">
      <c r="B7136" s="63">
        <v>6085506501</v>
      </c>
      <c r="C7136" s="63">
        <v>7710</v>
      </c>
      <c r="D7136" s="63" t="s">
        <v>197</v>
      </c>
      <c r="E7136" s="96">
        <v>95117</v>
      </c>
      <c r="F7136" s="63">
        <v>23.129745891118901</v>
      </c>
      <c r="G7136" s="63">
        <v>0</v>
      </c>
      <c r="H7136" s="63">
        <v>54.1</v>
      </c>
      <c r="I7136" s="98" t="str">
        <f>VLOOKUP(E7136, 'Program Data Extracts-Zip Codes'!R$52:W$5334, 6, FALSE)</f>
        <v>PGE</v>
      </c>
      <c r="J7136" s="98" t="str">
        <f>VLOOKUP(E7136, 'Program Data Extracts-Zip Codes'!R$52:W$5334, 4, FALSE)</f>
        <v>PGE</v>
      </c>
    </row>
    <row r="7137" spans="2:10" x14ac:dyDescent="0.25">
      <c r="B7137" s="63">
        <v>6085512043</v>
      </c>
      <c r="C7137" s="63">
        <v>6129</v>
      </c>
      <c r="D7137" s="63" t="s">
        <v>197</v>
      </c>
      <c r="E7137" s="96">
        <v>95111</v>
      </c>
      <c r="F7137" s="63">
        <v>22.9107926037405</v>
      </c>
      <c r="G7137" s="63">
        <v>0</v>
      </c>
      <c r="H7137" s="63">
        <v>55.6</v>
      </c>
      <c r="I7137" s="98" t="str">
        <f>VLOOKUP(E7137, 'Program Data Extracts-Zip Codes'!R$52:W$5334, 6, FALSE)</f>
        <v>PGE</v>
      </c>
      <c r="J7137" s="98" t="str">
        <f>VLOOKUP(E7137, 'Program Data Extracts-Zip Codes'!R$52:W$5334, 4, FALSE)</f>
        <v>PGE</v>
      </c>
    </row>
    <row r="7138" spans="2:10" x14ac:dyDescent="0.25">
      <c r="B7138" s="63">
        <v>6085503507</v>
      </c>
      <c r="C7138" s="63">
        <v>2182</v>
      </c>
      <c r="D7138" s="63" t="s">
        <v>197</v>
      </c>
      <c r="E7138" s="96">
        <v>95122</v>
      </c>
      <c r="F7138" s="63">
        <v>22.8618495873861</v>
      </c>
      <c r="G7138" s="63">
        <v>0</v>
      </c>
      <c r="H7138" s="63">
        <v>44.6</v>
      </c>
      <c r="I7138" s="98" t="str">
        <f>VLOOKUP(E7138, 'Program Data Extracts-Zip Codes'!R$52:W$5334, 6, FALSE)</f>
        <v>PGE</v>
      </c>
      <c r="J7138" s="98" t="str">
        <f>VLOOKUP(E7138, 'Program Data Extracts-Zip Codes'!R$52:W$5334, 4, FALSE)</f>
        <v>PGE</v>
      </c>
    </row>
    <row r="7139" spans="2:10" x14ac:dyDescent="0.25">
      <c r="B7139" s="63">
        <v>6085502101</v>
      </c>
      <c r="C7139" s="63">
        <v>4798</v>
      </c>
      <c r="D7139" s="63" t="s">
        <v>197</v>
      </c>
      <c r="E7139" s="96">
        <v>95128</v>
      </c>
      <c r="F7139" s="63">
        <v>22.3047728841522</v>
      </c>
      <c r="G7139" s="63">
        <v>0</v>
      </c>
      <c r="H7139" s="63">
        <v>18.5</v>
      </c>
      <c r="I7139" s="98" t="str">
        <f>VLOOKUP(E7139, 'Program Data Extracts-Zip Codes'!R$52:W$5334, 6, FALSE)</f>
        <v>PGE</v>
      </c>
      <c r="J7139" s="98" t="str">
        <f>VLOOKUP(E7139, 'Program Data Extracts-Zip Codes'!R$52:W$5334, 4, FALSE)</f>
        <v>Santa Clara</v>
      </c>
    </row>
    <row r="7140" spans="2:10" x14ac:dyDescent="0.25">
      <c r="B7140" s="63">
        <v>6085512026</v>
      </c>
      <c r="C7140" s="63">
        <v>3871</v>
      </c>
      <c r="D7140" s="63" t="s">
        <v>197</v>
      </c>
      <c r="E7140" s="96">
        <v>95123</v>
      </c>
      <c r="F7140" s="63">
        <v>22.2503607053971</v>
      </c>
      <c r="G7140" s="63">
        <v>0</v>
      </c>
      <c r="H7140" s="63">
        <v>29.1</v>
      </c>
      <c r="I7140" s="98" t="str">
        <f>VLOOKUP(E7140, 'Program Data Extracts-Zip Codes'!R$52:W$5334, 6, FALSE)</f>
        <v>PGE</v>
      </c>
      <c r="J7140" s="98" t="str">
        <f>VLOOKUP(E7140, 'Program Data Extracts-Zip Codes'!R$52:W$5334, 4, FALSE)</f>
        <v>PGE</v>
      </c>
    </row>
    <row r="7141" spans="2:10" x14ac:dyDescent="0.25">
      <c r="B7141" s="63">
        <v>6085501300</v>
      </c>
      <c r="C7141" s="63">
        <v>4153</v>
      </c>
      <c r="D7141" s="63" t="s">
        <v>197</v>
      </c>
      <c r="E7141" s="96">
        <v>95112</v>
      </c>
      <c r="F7141" s="63">
        <v>22.230149006665801</v>
      </c>
      <c r="G7141" s="63">
        <v>0</v>
      </c>
      <c r="H7141" s="63">
        <v>52</v>
      </c>
      <c r="I7141" s="98" t="str">
        <f>VLOOKUP(E7141, 'Program Data Extracts-Zip Codes'!R$52:W$5334, 6, FALSE)</f>
        <v>PGE</v>
      </c>
      <c r="J7141" s="98" t="str">
        <f>VLOOKUP(E7141, 'Program Data Extracts-Zip Codes'!R$52:W$5334, 4, FALSE)</f>
        <v>PGE</v>
      </c>
    </row>
    <row r="7142" spans="2:10" x14ac:dyDescent="0.25">
      <c r="B7142" s="63">
        <v>6085503327</v>
      </c>
      <c r="C7142" s="63">
        <v>4712</v>
      </c>
      <c r="D7142" s="63" t="s">
        <v>197</v>
      </c>
      <c r="E7142" s="96">
        <v>95121</v>
      </c>
      <c r="F7142" s="63">
        <v>22.085083898776499</v>
      </c>
      <c r="G7142" s="63">
        <v>0</v>
      </c>
      <c r="H7142" s="63">
        <v>24.2</v>
      </c>
      <c r="I7142" s="98" t="str">
        <f>VLOOKUP(E7142, 'Program Data Extracts-Zip Codes'!R$52:W$5334, 6, FALSE)</f>
        <v>PGE</v>
      </c>
      <c r="J7142" s="98" t="str">
        <f>VLOOKUP(E7142, 'Program Data Extracts-Zip Codes'!R$52:W$5334, 4, FALSE)</f>
        <v>PGE</v>
      </c>
    </row>
    <row r="7143" spans="2:10" x14ac:dyDescent="0.25">
      <c r="B7143" s="63">
        <v>6085512027</v>
      </c>
      <c r="C7143" s="63">
        <v>4085</v>
      </c>
      <c r="D7143" s="63" t="s">
        <v>197</v>
      </c>
      <c r="E7143" s="96">
        <v>95123</v>
      </c>
      <c r="F7143" s="63">
        <v>21.935272130327402</v>
      </c>
      <c r="G7143" s="63">
        <v>0</v>
      </c>
      <c r="H7143" s="63">
        <v>24.8</v>
      </c>
      <c r="I7143" s="98" t="str">
        <f>VLOOKUP(E7143, 'Program Data Extracts-Zip Codes'!R$52:W$5334, 6, FALSE)</f>
        <v>PGE</v>
      </c>
      <c r="J7143" s="98" t="str">
        <f>VLOOKUP(E7143, 'Program Data Extracts-Zip Codes'!R$52:W$5334, 4, FALSE)</f>
        <v>PGE</v>
      </c>
    </row>
    <row r="7144" spans="2:10" x14ac:dyDescent="0.25">
      <c r="B7144" s="63">
        <v>6085506401</v>
      </c>
      <c r="C7144" s="63">
        <v>4380</v>
      </c>
      <c r="D7144" s="63" t="s">
        <v>197</v>
      </c>
      <c r="E7144" s="96">
        <v>95128</v>
      </c>
      <c r="F7144" s="63">
        <v>21.8309935088351</v>
      </c>
      <c r="G7144" s="63">
        <v>0</v>
      </c>
      <c r="H7144" s="63">
        <v>20.399999999999999</v>
      </c>
      <c r="I7144" s="98" t="str">
        <f>VLOOKUP(E7144, 'Program Data Extracts-Zip Codes'!R$52:W$5334, 6, FALSE)</f>
        <v>PGE</v>
      </c>
      <c r="J7144" s="98" t="str">
        <f>VLOOKUP(E7144, 'Program Data Extracts-Zip Codes'!R$52:W$5334, 4, FALSE)</f>
        <v>Santa Clara</v>
      </c>
    </row>
    <row r="7145" spans="2:10" x14ac:dyDescent="0.25">
      <c r="B7145" s="63">
        <v>6085500400</v>
      </c>
      <c r="C7145" s="63">
        <v>2369</v>
      </c>
      <c r="D7145" s="63" t="s">
        <v>197</v>
      </c>
      <c r="E7145" s="96">
        <v>95126</v>
      </c>
      <c r="F7145" s="63">
        <v>21.620421079308301</v>
      </c>
      <c r="G7145" s="63">
        <v>0</v>
      </c>
      <c r="H7145" s="63">
        <v>25.7</v>
      </c>
      <c r="I7145" s="98" t="str">
        <f>VLOOKUP(E7145, 'Program Data Extracts-Zip Codes'!R$52:W$5334, 6, FALSE)</f>
        <v>PGE</v>
      </c>
      <c r="J7145" s="98" t="str">
        <f>VLOOKUP(E7145, 'Program Data Extracts-Zip Codes'!R$52:W$5334, 4, FALSE)</f>
        <v>Santa Clara</v>
      </c>
    </row>
    <row r="7146" spans="2:10" x14ac:dyDescent="0.25">
      <c r="B7146" s="63">
        <v>6085503902</v>
      </c>
      <c r="C7146" s="63">
        <v>5440</v>
      </c>
      <c r="D7146" s="63" t="s">
        <v>197</v>
      </c>
      <c r="E7146" s="96">
        <v>95127</v>
      </c>
      <c r="F7146" s="63">
        <v>21.384110353166999</v>
      </c>
      <c r="G7146" s="63">
        <v>0</v>
      </c>
      <c r="H7146" s="63">
        <v>41.8</v>
      </c>
      <c r="I7146" s="98" t="str">
        <f>VLOOKUP(E7146, 'Program Data Extracts-Zip Codes'!R$52:W$5334, 6, FALSE)</f>
        <v>PGE</v>
      </c>
      <c r="J7146" s="98" t="str">
        <f>VLOOKUP(E7146, 'Program Data Extracts-Zip Codes'!R$52:W$5334, 4, FALSE)</f>
        <v>PGE</v>
      </c>
    </row>
    <row r="7147" spans="2:10" x14ac:dyDescent="0.25">
      <c r="B7147" s="63">
        <v>6085501800</v>
      </c>
      <c r="C7147" s="63">
        <v>5085</v>
      </c>
      <c r="D7147" s="63" t="s">
        <v>197</v>
      </c>
      <c r="E7147" s="96">
        <v>95125</v>
      </c>
      <c r="F7147" s="63">
        <v>21.194829799273499</v>
      </c>
      <c r="G7147" s="63">
        <v>0</v>
      </c>
      <c r="H7147" s="63">
        <v>27.4</v>
      </c>
      <c r="I7147" s="98" t="str">
        <f>VLOOKUP(E7147, 'Program Data Extracts-Zip Codes'!R$52:W$5334, 6, FALSE)</f>
        <v>PGE</v>
      </c>
      <c r="J7147" s="98" t="str">
        <f>VLOOKUP(E7147, 'Program Data Extracts-Zip Codes'!R$52:W$5334, 4, FALSE)</f>
        <v>PGE</v>
      </c>
    </row>
    <row r="7148" spans="2:10" x14ac:dyDescent="0.25">
      <c r="B7148" s="63">
        <v>6085502910</v>
      </c>
      <c r="C7148" s="63">
        <v>3656</v>
      </c>
      <c r="D7148" s="63" t="s">
        <v>197</v>
      </c>
      <c r="E7148" s="96">
        <v>95118</v>
      </c>
      <c r="F7148" s="63">
        <v>21.123970078647499</v>
      </c>
      <c r="G7148" s="63">
        <v>0</v>
      </c>
      <c r="H7148" s="63">
        <v>18.600000000000001</v>
      </c>
      <c r="I7148" s="98" t="str">
        <f>VLOOKUP(E7148, 'Program Data Extracts-Zip Codes'!R$52:W$5334, 6, FALSE)</f>
        <v>PGE</v>
      </c>
      <c r="J7148" s="98" t="str">
        <f>VLOOKUP(E7148, 'Program Data Extracts-Zip Codes'!R$52:W$5334, 4, FALSE)</f>
        <v>PGE</v>
      </c>
    </row>
    <row r="7149" spans="2:10" x14ac:dyDescent="0.25">
      <c r="B7149" s="63">
        <v>6085503804</v>
      </c>
      <c r="C7149" s="63">
        <v>4980</v>
      </c>
      <c r="D7149" s="63" t="s">
        <v>197</v>
      </c>
      <c r="E7149" s="96">
        <v>95133</v>
      </c>
      <c r="F7149" s="63">
        <v>20.9390473110975</v>
      </c>
      <c r="G7149" s="63">
        <v>0</v>
      </c>
      <c r="H7149" s="63">
        <v>27</v>
      </c>
      <c r="I7149" s="98" t="str">
        <f>VLOOKUP(E7149, 'Program Data Extracts-Zip Codes'!R$52:W$5334, 6, FALSE)</f>
        <v>PGE</v>
      </c>
      <c r="J7149" s="98" t="str">
        <f>VLOOKUP(E7149, 'Program Data Extracts-Zip Codes'!R$52:W$5334, 4, FALSE)</f>
        <v>PGE</v>
      </c>
    </row>
    <row r="7150" spans="2:10" x14ac:dyDescent="0.25">
      <c r="B7150" s="63">
        <v>6085504323</v>
      </c>
      <c r="C7150" s="63">
        <v>5741</v>
      </c>
      <c r="D7150" s="63" t="s">
        <v>197</v>
      </c>
      <c r="E7150" s="96">
        <v>95131</v>
      </c>
      <c r="F7150" s="63">
        <v>20.604412118439601</v>
      </c>
      <c r="G7150" s="63">
        <v>0</v>
      </c>
      <c r="H7150" s="63">
        <v>19.3</v>
      </c>
      <c r="I7150" s="98" t="str">
        <f>VLOOKUP(E7150, 'Program Data Extracts-Zip Codes'!R$52:W$5334, 6, FALSE)</f>
        <v>PGE</v>
      </c>
      <c r="J7150" s="98" t="str">
        <f>VLOOKUP(E7150, 'Program Data Extracts-Zip Codes'!R$52:W$5334, 4, FALSE)</f>
        <v>PGE</v>
      </c>
    </row>
    <row r="7151" spans="2:10" x14ac:dyDescent="0.25">
      <c r="B7151" s="63">
        <v>6085506304</v>
      </c>
      <c r="C7151" s="63">
        <v>4958</v>
      </c>
      <c r="D7151" s="63" t="s">
        <v>197</v>
      </c>
      <c r="E7151" s="96">
        <v>95117</v>
      </c>
      <c r="F7151" s="63">
        <v>20.574214899660401</v>
      </c>
      <c r="G7151" s="63">
        <v>0</v>
      </c>
      <c r="H7151" s="63">
        <v>27.2</v>
      </c>
      <c r="I7151" s="98" t="str">
        <f>VLOOKUP(E7151, 'Program Data Extracts-Zip Codes'!R$52:W$5334, 6, FALSE)</f>
        <v>PGE</v>
      </c>
      <c r="J7151" s="98" t="str">
        <f>VLOOKUP(E7151, 'Program Data Extracts-Zip Codes'!R$52:W$5334, 4, FALSE)</f>
        <v>PGE</v>
      </c>
    </row>
    <row r="7152" spans="2:10" x14ac:dyDescent="0.25">
      <c r="B7152" s="63">
        <v>6085506203</v>
      </c>
      <c r="C7152" s="63">
        <v>6163</v>
      </c>
      <c r="D7152" s="63" t="s">
        <v>197</v>
      </c>
      <c r="E7152" s="96">
        <v>95129</v>
      </c>
      <c r="F7152" s="63">
        <v>20.548004905428201</v>
      </c>
      <c r="G7152" s="63">
        <v>0</v>
      </c>
      <c r="H7152" s="63">
        <v>25.4</v>
      </c>
      <c r="I7152" s="98" t="str">
        <f>VLOOKUP(E7152, 'Program Data Extracts-Zip Codes'!R$52:W$5334, 6, FALSE)</f>
        <v>PGE</v>
      </c>
      <c r="J7152" s="98" t="str">
        <f>VLOOKUP(E7152, 'Program Data Extracts-Zip Codes'!R$52:W$5334, 4, FALSE)</f>
        <v>Santa Clara</v>
      </c>
    </row>
    <row r="7153" spans="2:10" x14ac:dyDescent="0.25">
      <c r="B7153" s="63">
        <v>6085512025</v>
      </c>
      <c r="C7153" s="63">
        <v>3203</v>
      </c>
      <c r="D7153" s="63" t="s">
        <v>197</v>
      </c>
      <c r="E7153" s="96">
        <v>95136</v>
      </c>
      <c r="F7153" s="63">
        <v>20.369114235337499</v>
      </c>
      <c r="G7153" s="63">
        <v>0</v>
      </c>
      <c r="H7153" s="63">
        <v>17.7</v>
      </c>
      <c r="I7153" s="98" t="str">
        <f>VLOOKUP(E7153, 'Program Data Extracts-Zip Codes'!R$52:W$5334, 6, FALSE)</f>
        <v>PGE</v>
      </c>
      <c r="J7153" s="98" t="str">
        <f>VLOOKUP(E7153, 'Program Data Extracts-Zip Codes'!R$52:W$5334, 4, FALSE)</f>
        <v>PGE</v>
      </c>
    </row>
    <row r="7154" spans="2:10" x14ac:dyDescent="0.25">
      <c r="B7154" s="63">
        <v>6085504102</v>
      </c>
      <c r="C7154" s="63">
        <v>5480</v>
      </c>
      <c r="D7154" s="63" t="s">
        <v>197</v>
      </c>
      <c r="E7154" s="96">
        <v>95127</v>
      </c>
      <c r="F7154" s="63">
        <v>19.878546436944099</v>
      </c>
      <c r="G7154" s="63">
        <v>0</v>
      </c>
      <c r="H7154" s="63">
        <v>38.5</v>
      </c>
      <c r="I7154" s="98" t="str">
        <f>VLOOKUP(E7154, 'Program Data Extracts-Zip Codes'!R$52:W$5334, 6, FALSE)</f>
        <v>PGE</v>
      </c>
      <c r="J7154" s="98" t="str">
        <f>VLOOKUP(E7154, 'Program Data Extracts-Zip Codes'!R$52:W$5334, 4, FALSE)</f>
        <v>PGE</v>
      </c>
    </row>
    <row r="7155" spans="2:10" x14ac:dyDescent="0.25">
      <c r="B7155" s="63">
        <v>6085503315</v>
      </c>
      <c r="C7155" s="63">
        <v>7481</v>
      </c>
      <c r="D7155" s="63" t="s">
        <v>197</v>
      </c>
      <c r="E7155" s="96">
        <v>95148</v>
      </c>
      <c r="F7155" s="63">
        <v>19.859772507972998</v>
      </c>
      <c r="G7155" s="63">
        <v>0</v>
      </c>
      <c r="H7155" s="63">
        <v>35.1</v>
      </c>
      <c r="I7155" s="98" t="str">
        <f>VLOOKUP(E7155, 'Program Data Extracts-Zip Codes'!R$52:W$5334, 6, FALSE)</f>
        <v>PGE</v>
      </c>
      <c r="J7155" s="98" t="str">
        <f>VLOOKUP(E7155, 'Program Data Extracts-Zip Codes'!R$52:W$5334, 4, FALSE)</f>
        <v>PGE</v>
      </c>
    </row>
    <row r="7156" spans="2:10" x14ac:dyDescent="0.25">
      <c r="B7156" s="63">
        <v>6085503108</v>
      </c>
      <c r="C7156" s="63">
        <v>7894</v>
      </c>
      <c r="D7156" s="63" t="s">
        <v>197</v>
      </c>
      <c r="E7156" s="96">
        <v>95125</v>
      </c>
      <c r="F7156" s="63">
        <v>19.558168665445599</v>
      </c>
      <c r="G7156" s="63">
        <v>0</v>
      </c>
      <c r="H7156" s="63">
        <v>21.3</v>
      </c>
      <c r="I7156" s="98" t="str">
        <f>VLOOKUP(E7156, 'Program Data Extracts-Zip Codes'!R$52:W$5334, 6, FALSE)</f>
        <v>PGE</v>
      </c>
      <c r="J7156" s="98" t="str">
        <f>VLOOKUP(E7156, 'Program Data Extracts-Zip Codes'!R$52:W$5334, 4, FALSE)</f>
        <v>PGE</v>
      </c>
    </row>
    <row r="7157" spans="2:10" x14ac:dyDescent="0.25">
      <c r="B7157" s="63">
        <v>6085504411</v>
      </c>
      <c r="C7157" s="63">
        <v>5450</v>
      </c>
      <c r="D7157" s="63" t="s">
        <v>197</v>
      </c>
      <c r="E7157" s="96">
        <v>95132</v>
      </c>
      <c r="F7157" s="63">
        <v>19.499407558417602</v>
      </c>
      <c r="G7157" s="63">
        <v>0</v>
      </c>
      <c r="H7157" s="63">
        <v>20.3</v>
      </c>
      <c r="I7157" s="98" t="str">
        <f>VLOOKUP(E7157, 'Program Data Extracts-Zip Codes'!R$52:W$5334, 6, FALSE)</f>
        <v>PGE</v>
      </c>
      <c r="J7157" s="98" t="str">
        <f>VLOOKUP(E7157, 'Program Data Extracts-Zip Codes'!R$52:W$5334, 4, FALSE)</f>
        <v>PGE</v>
      </c>
    </row>
    <row r="7158" spans="2:10" x14ac:dyDescent="0.25">
      <c r="B7158" s="63">
        <v>6085512032</v>
      </c>
      <c r="C7158" s="63">
        <v>3389</v>
      </c>
      <c r="D7158" s="63" t="s">
        <v>197</v>
      </c>
      <c r="E7158" s="96">
        <v>95119</v>
      </c>
      <c r="F7158" s="63">
        <v>19.010156194897402</v>
      </c>
      <c r="G7158" s="63">
        <v>0</v>
      </c>
      <c r="H7158" s="63">
        <v>15.9</v>
      </c>
      <c r="I7158" s="98" t="str">
        <f>VLOOKUP(E7158, 'Program Data Extracts-Zip Codes'!R$52:W$5334, 6, FALSE)</f>
        <v>PGE</v>
      </c>
      <c r="J7158" s="98" t="str">
        <f>VLOOKUP(E7158, 'Program Data Extracts-Zip Codes'!R$52:W$5334, 4, FALSE)</f>
        <v>PGE</v>
      </c>
    </row>
    <row r="7159" spans="2:10" x14ac:dyDescent="0.25">
      <c r="B7159" s="63">
        <v>6085512022</v>
      </c>
      <c r="C7159" s="63">
        <v>5374</v>
      </c>
      <c r="D7159" s="63" t="s">
        <v>197</v>
      </c>
      <c r="E7159" s="96">
        <v>95123</v>
      </c>
      <c r="F7159" s="63">
        <v>18.910307391518899</v>
      </c>
      <c r="G7159" s="63">
        <v>0</v>
      </c>
      <c r="H7159" s="63">
        <v>38.200000000000003</v>
      </c>
      <c r="I7159" s="98" t="str">
        <f>VLOOKUP(E7159, 'Program Data Extracts-Zip Codes'!R$52:W$5334, 6, FALSE)</f>
        <v>PGE</v>
      </c>
      <c r="J7159" s="98" t="str">
        <f>VLOOKUP(E7159, 'Program Data Extracts-Zip Codes'!R$52:W$5334, 4, FALSE)</f>
        <v>PGE</v>
      </c>
    </row>
    <row r="7160" spans="2:10" x14ac:dyDescent="0.25">
      <c r="B7160" s="63">
        <v>6085500600</v>
      </c>
      <c r="C7160" s="63">
        <v>4586</v>
      </c>
      <c r="D7160" s="63" t="s">
        <v>197</v>
      </c>
      <c r="E7160" s="96">
        <v>95126</v>
      </c>
      <c r="F7160" s="63">
        <v>18.843134674086301</v>
      </c>
      <c r="G7160" s="63">
        <v>0</v>
      </c>
      <c r="H7160" s="63">
        <v>18.399999999999999</v>
      </c>
      <c r="I7160" s="98" t="str">
        <f>VLOOKUP(E7160, 'Program Data Extracts-Zip Codes'!R$52:W$5334, 6, FALSE)</f>
        <v>PGE</v>
      </c>
      <c r="J7160" s="98" t="str">
        <f>VLOOKUP(E7160, 'Program Data Extracts-Zip Codes'!R$52:W$5334, 4, FALSE)</f>
        <v>Santa Clara</v>
      </c>
    </row>
    <row r="7161" spans="2:10" x14ac:dyDescent="0.25">
      <c r="B7161" s="63">
        <v>6085506305</v>
      </c>
      <c r="C7161" s="63">
        <v>7191</v>
      </c>
      <c r="D7161" s="63" t="s">
        <v>197</v>
      </c>
      <c r="E7161" s="96">
        <v>95117</v>
      </c>
      <c r="F7161" s="63">
        <v>18.8086621806107</v>
      </c>
      <c r="G7161" s="63">
        <v>0</v>
      </c>
      <c r="H7161" s="63">
        <v>39.9</v>
      </c>
      <c r="I7161" s="98" t="str">
        <f>VLOOKUP(E7161, 'Program Data Extracts-Zip Codes'!R$52:W$5334, 6, FALSE)</f>
        <v>PGE</v>
      </c>
      <c r="J7161" s="98" t="str">
        <f>VLOOKUP(E7161, 'Program Data Extracts-Zip Codes'!R$52:W$5334, 4, FALSE)</f>
        <v>PGE</v>
      </c>
    </row>
    <row r="7162" spans="2:10" x14ac:dyDescent="0.25">
      <c r="B7162" s="63">
        <v>6085500500</v>
      </c>
      <c r="C7162" s="63">
        <v>5275</v>
      </c>
      <c r="D7162" s="63" t="s">
        <v>197</v>
      </c>
      <c r="E7162" s="96">
        <v>95126</v>
      </c>
      <c r="F7162" s="63">
        <v>18.463315471781002</v>
      </c>
      <c r="G7162" s="63">
        <v>0</v>
      </c>
      <c r="H7162" s="63">
        <v>14.5</v>
      </c>
      <c r="I7162" s="98" t="str">
        <f>VLOOKUP(E7162, 'Program Data Extracts-Zip Codes'!R$52:W$5334, 6, FALSE)</f>
        <v>PGE</v>
      </c>
      <c r="J7162" s="98" t="str">
        <f>VLOOKUP(E7162, 'Program Data Extracts-Zip Codes'!R$52:W$5334, 4, FALSE)</f>
        <v>Santa Clara</v>
      </c>
    </row>
    <row r="7163" spans="2:10" x14ac:dyDescent="0.25">
      <c r="B7163" s="63">
        <v>6085512020</v>
      </c>
      <c r="C7163" s="63">
        <v>6858</v>
      </c>
      <c r="D7163" s="63" t="s">
        <v>197</v>
      </c>
      <c r="E7163" s="96">
        <v>95136</v>
      </c>
      <c r="F7163" s="63">
        <v>18.391095576303002</v>
      </c>
      <c r="G7163" s="63">
        <v>0</v>
      </c>
      <c r="H7163" s="63">
        <v>14.1</v>
      </c>
      <c r="I7163" s="98" t="str">
        <f>VLOOKUP(E7163, 'Program Data Extracts-Zip Codes'!R$52:W$5334, 6, FALSE)</f>
        <v>PGE</v>
      </c>
      <c r="J7163" s="98" t="str">
        <f>VLOOKUP(E7163, 'Program Data Extracts-Zip Codes'!R$52:W$5334, 4, FALSE)</f>
        <v>PGE</v>
      </c>
    </row>
    <row r="7164" spans="2:10" x14ac:dyDescent="0.25">
      <c r="B7164" s="63">
        <v>6085504320</v>
      </c>
      <c r="C7164" s="63">
        <v>2903</v>
      </c>
      <c r="D7164" s="63" t="s">
        <v>197</v>
      </c>
      <c r="E7164" s="96">
        <v>95132</v>
      </c>
      <c r="F7164" s="63">
        <v>18.315220645977899</v>
      </c>
      <c r="G7164" s="63">
        <v>0</v>
      </c>
      <c r="H7164" s="63">
        <v>19.5</v>
      </c>
      <c r="I7164" s="98" t="str">
        <f>VLOOKUP(E7164, 'Program Data Extracts-Zip Codes'!R$52:W$5334, 6, FALSE)</f>
        <v>PGE</v>
      </c>
      <c r="J7164" s="98" t="str">
        <f>VLOOKUP(E7164, 'Program Data Extracts-Zip Codes'!R$52:W$5334, 4, FALSE)</f>
        <v>PGE</v>
      </c>
    </row>
    <row r="7165" spans="2:10" x14ac:dyDescent="0.25">
      <c r="B7165" s="63">
        <v>6085503509</v>
      </c>
      <c r="C7165" s="63">
        <v>4040</v>
      </c>
      <c r="D7165" s="63" t="s">
        <v>197</v>
      </c>
      <c r="E7165" s="96">
        <v>95127</v>
      </c>
      <c r="F7165" s="63">
        <v>18.286941370151201</v>
      </c>
      <c r="G7165" s="63">
        <v>0</v>
      </c>
      <c r="H7165" s="63">
        <v>36.5</v>
      </c>
      <c r="I7165" s="98" t="str">
        <f>VLOOKUP(E7165, 'Program Data Extracts-Zip Codes'!R$52:W$5334, 6, FALSE)</f>
        <v>PGE</v>
      </c>
      <c r="J7165" s="98" t="str">
        <f>VLOOKUP(E7165, 'Program Data Extracts-Zip Codes'!R$52:W$5334, 4, FALSE)</f>
        <v>PGE</v>
      </c>
    </row>
    <row r="7166" spans="2:10" x14ac:dyDescent="0.25">
      <c r="B7166" s="63">
        <v>6085511911</v>
      </c>
      <c r="C7166" s="63">
        <v>4806</v>
      </c>
      <c r="D7166" s="63" t="s">
        <v>197</v>
      </c>
      <c r="E7166" s="96">
        <v>95120</v>
      </c>
      <c r="F7166" s="63">
        <v>18.221394998354199</v>
      </c>
      <c r="G7166" s="63">
        <v>0</v>
      </c>
      <c r="H7166" s="63">
        <v>17.100000000000001</v>
      </c>
      <c r="I7166" s="98" t="str">
        <f>VLOOKUP(E7166, 'Program Data Extracts-Zip Codes'!R$52:W$5334, 6, FALSE)</f>
        <v>PGE</v>
      </c>
      <c r="J7166" s="98" t="str">
        <f>VLOOKUP(E7166, 'Program Data Extracts-Zip Codes'!R$52:W$5334, 4, FALSE)</f>
        <v>PGE</v>
      </c>
    </row>
    <row r="7167" spans="2:10" x14ac:dyDescent="0.25">
      <c r="B7167" s="63">
        <v>6085503511</v>
      </c>
      <c r="C7167" s="63">
        <v>3665</v>
      </c>
      <c r="D7167" s="63" t="s">
        <v>197</v>
      </c>
      <c r="E7167" s="96">
        <v>95148</v>
      </c>
      <c r="F7167" s="63">
        <v>18.028640092689798</v>
      </c>
      <c r="G7167" s="63">
        <v>0</v>
      </c>
      <c r="H7167" s="63">
        <v>25</v>
      </c>
      <c r="I7167" s="98" t="str">
        <f>VLOOKUP(E7167, 'Program Data Extracts-Zip Codes'!R$52:W$5334, 6, FALSE)</f>
        <v>PGE</v>
      </c>
      <c r="J7167" s="98" t="str">
        <f>VLOOKUP(E7167, 'Program Data Extracts-Zip Codes'!R$52:W$5334, 4, FALSE)</f>
        <v>PGE</v>
      </c>
    </row>
    <row r="7168" spans="2:10" x14ac:dyDescent="0.25">
      <c r="B7168" s="63">
        <v>6085503116</v>
      </c>
      <c r="C7168" s="63">
        <v>5240</v>
      </c>
      <c r="D7168" s="63" t="s">
        <v>197</v>
      </c>
      <c r="E7168" s="96">
        <v>95136</v>
      </c>
      <c r="F7168" s="63">
        <v>17.969295993221699</v>
      </c>
      <c r="G7168" s="63">
        <v>0</v>
      </c>
      <c r="H7168" s="63">
        <v>23.4</v>
      </c>
      <c r="I7168" s="98" t="str">
        <f>VLOOKUP(E7168, 'Program Data Extracts-Zip Codes'!R$52:W$5334, 6, FALSE)</f>
        <v>PGE</v>
      </c>
      <c r="J7168" s="98" t="str">
        <f>VLOOKUP(E7168, 'Program Data Extracts-Zip Codes'!R$52:W$5334, 4, FALSE)</f>
        <v>PGE</v>
      </c>
    </row>
    <row r="7169" spans="2:10" x14ac:dyDescent="0.25">
      <c r="B7169" s="63">
        <v>6085512053</v>
      </c>
      <c r="C7169" s="63">
        <v>4534</v>
      </c>
      <c r="D7169" s="63" t="s">
        <v>197</v>
      </c>
      <c r="E7169" s="96">
        <v>95123</v>
      </c>
      <c r="F7169" s="63">
        <v>17.796108591343302</v>
      </c>
      <c r="G7169" s="63">
        <v>0</v>
      </c>
      <c r="H7169" s="63">
        <v>23</v>
      </c>
      <c r="I7169" s="98" t="str">
        <f>VLOOKUP(E7169, 'Program Data Extracts-Zip Codes'!R$52:W$5334, 6, FALSE)</f>
        <v>PGE</v>
      </c>
      <c r="J7169" s="98" t="str">
        <f>VLOOKUP(E7169, 'Program Data Extracts-Zip Codes'!R$52:W$5334, 4, FALSE)</f>
        <v>PGE</v>
      </c>
    </row>
    <row r="7170" spans="2:10" x14ac:dyDescent="0.25">
      <c r="B7170" s="63">
        <v>6085512039</v>
      </c>
      <c r="C7170" s="63">
        <v>4784</v>
      </c>
      <c r="D7170" s="63" t="s">
        <v>197</v>
      </c>
      <c r="E7170" s="96">
        <v>95138</v>
      </c>
      <c r="F7170" s="63">
        <v>17.758118898547</v>
      </c>
      <c r="G7170" s="63">
        <v>0</v>
      </c>
      <c r="H7170" s="63">
        <v>14</v>
      </c>
      <c r="I7170" s="98" t="str">
        <f>VLOOKUP(E7170, 'Program Data Extracts-Zip Codes'!R$52:W$5334, 6, FALSE)</f>
        <v>PGE</v>
      </c>
      <c r="J7170" s="98" t="str">
        <f>VLOOKUP(E7170, 'Program Data Extracts-Zip Codes'!R$52:W$5334, 4, FALSE)</f>
        <v>PGE</v>
      </c>
    </row>
    <row r="7171" spans="2:10" x14ac:dyDescent="0.25">
      <c r="B7171" s="63">
        <v>6085503803</v>
      </c>
      <c r="C7171" s="63">
        <v>4477</v>
      </c>
      <c r="D7171" s="63" t="s">
        <v>197</v>
      </c>
      <c r="E7171" s="96">
        <v>95133</v>
      </c>
      <c r="F7171" s="63">
        <v>17.7338828301178</v>
      </c>
      <c r="G7171" s="63">
        <v>0</v>
      </c>
      <c r="H7171" s="63">
        <v>23.5</v>
      </c>
      <c r="I7171" s="98" t="str">
        <f>VLOOKUP(E7171, 'Program Data Extracts-Zip Codes'!R$52:W$5334, 6, FALSE)</f>
        <v>PGE</v>
      </c>
      <c r="J7171" s="98" t="str">
        <f>VLOOKUP(E7171, 'Program Data Extracts-Zip Codes'!R$52:W$5334, 4, FALSE)</f>
        <v>PGE</v>
      </c>
    </row>
    <row r="7172" spans="2:10" x14ac:dyDescent="0.25">
      <c r="B7172" s="63">
        <v>6085512042</v>
      </c>
      <c r="C7172" s="63">
        <v>2841</v>
      </c>
      <c r="D7172" s="63" t="s">
        <v>197</v>
      </c>
      <c r="E7172" s="96">
        <v>95111</v>
      </c>
      <c r="F7172" s="63">
        <v>17.657818383090301</v>
      </c>
      <c r="G7172" s="63">
        <v>0</v>
      </c>
      <c r="H7172" s="63">
        <v>27.8</v>
      </c>
      <c r="I7172" s="98" t="str">
        <f>VLOOKUP(E7172, 'Program Data Extracts-Zip Codes'!R$52:W$5334, 6, FALSE)</f>
        <v>PGE</v>
      </c>
      <c r="J7172" s="98" t="str">
        <f>VLOOKUP(E7172, 'Program Data Extracts-Zip Codes'!R$52:W$5334, 4, FALSE)</f>
        <v>PGE</v>
      </c>
    </row>
    <row r="7173" spans="2:10" x14ac:dyDescent="0.25">
      <c r="B7173" s="63">
        <v>6085503903</v>
      </c>
      <c r="C7173" s="63">
        <v>3301</v>
      </c>
      <c r="D7173" s="63" t="s">
        <v>197</v>
      </c>
      <c r="E7173" s="96">
        <v>95127</v>
      </c>
      <c r="F7173" s="63">
        <v>17.6334527554971</v>
      </c>
      <c r="G7173" s="63">
        <v>0</v>
      </c>
      <c r="H7173" s="63">
        <v>41.5</v>
      </c>
      <c r="I7173" s="98" t="str">
        <f>VLOOKUP(E7173, 'Program Data Extracts-Zip Codes'!R$52:W$5334, 6, FALSE)</f>
        <v>PGE</v>
      </c>
      <c r="J7173" s="98" t="str">
        <f>VLOOKUP(E7173, 'Program Data Extracts-Zip Codes'!R$52:W$5334, 4, FALSE)</f>
        <v>PGE</v>
      </c>
    </row>
    <row r="7174" spans="2:10" x14ac:dyDescent="0.25">
      <c r="B7174" s="63">
        <v>6085504316</v>
      </c>
      <c r="C7174" s="63">
        <v>4839</v>
      </c>
      <c r="D7174" s="63" t="s">
        <v>197</v>
      </c>
      <c r="E7174" s="96">
        <v>95131</v>
      </c>
      <c r="F7174" s="63">
        <v>17.4998392825153</v>
      </c>
      <c r="G7174" s="63">
        <v>0</v>
      </c>
      <c r="H7174" s="63">
        <v>17.7</v>
      </c>
      <c r="I7174" s="98" t="str">
        <f>VLOOKUP(E7174, 'Program Data Extracts-Zip Codes'!R$52:W$5334, 6, FALSE)</f>
        <v>PGE</v>
      </c>
      <c r="J7174" s="98" t="str">
        <f>VLOOKUP(E7174, 'Program Data Extracts-Zip Codes'!R$52:W$5334, 4, FALSE)</f>
        <v>PGE</v>
      </c>
    </row>
    <row r="7175" spans="2:10" x14ac:dyDescent="0.25">
      <c r="B7175" s="63">
        <v>6085504321</v>
      </c>
      <c r="C7175" s="63">
        <v>5346</v>
      </c>
      <c r="D7175" s="63" t="s">
        <v>197</v>
      </c>
      <c r="E7175" s="96">
        <v>95132</v>
      </c>
      <c r="F7175" s="63">
        <v>17.2991928127684</v>
      </c>
      <c r="G7175" s="63">
        <v>0</v>
      </c>
      <c r="H7175" s="63">
        <v>16.2</v>
      </c>
      <c r="I7175" s="98" t="str">
        <f>VLOOKUP(E7175, 'Program Data Extracts-Zip Codes'!R$52:W$5334, 6, FALSE)</f>
        <v>PGE</v>
      </c>
      <c r="J7175" s="98" t="str">
        <f>VLOOKUP(E7175, 'Program Data Extracts-Zip Codes'!R$52:W$5334, 4, FALSE)</f>
        <v>PGE</v>
      </c>
    </row>
    <row r="7176" spans="2:10" x14ac:dyDescent="0.25">
      <c r="B7176" s="63">
        <v>6085502301</v>
      </c>
      <c r="C7176" s="63">
        <v>3245</v>
      </c>
      <c r="D7176" s="63" t="s">
        <v>197</v>
      </c>
      <c r="E7176" s="96">
        <v>95125</v>
      </c>
      <c r="F7176" s="63">
        <v>17.236643616345901</v>
      </c>
      <c r="G7176" s="63">
        <v>0</v>
      </c>
      <c r="H7176" s="63">
        <v>14.4</v>
      </c>
      <c r="I7176" s="98" t="str">
        <f>VLOOKUP(E7176, 'Program Data Extracts-Zip Codes'!R$52:W$5334, 6, FALSE)</f>
        <v>PGE</v>
      </c>
      <c r="J7176" s="98" t="str">
        <f>VLOOKUP(E7176, 'Program Data Extracts-Zip Codes'!R$52:W$5334, 4, FALSE)</f>
        <v>PGE</v>
      </c>
    </row>
    <row r="7177" spans="2:10" x14ac:dyDescent="0.25">
      <c r="B7177" s="63">
        <v>6085504314</v>
      </c>
      <c r="C7177" s="63">
        <v>4753</v>
      </c>
      <c r="D7177" s="63" t="s">
        <v>197</v>
      </c>
      <c r="E7177" s="96">
        <v>95132</v>
      </c>
      <c r="F7177" s="63">
        <v>16.750746667403899</v>
      </c>
      <c r="G7177" s="63">
        <v>0</v>
      </c>
      <c r="H7177" s="63">
        <v>27.4</v>
      </c>
      <c r="I7177" s="98" t="str">
        <f>VLOOKUP(E7177, 'Program Data Extracts-Zip Codes'!R$52:W$5334, 6, FALSE)</f>
        <v>PGE</v>
      </c>
      <c r="J7177" s="98" t="str">
        <f>VLOOKUP(E7177, 'Program Data Extracts-Zip Codes'!R$52:W$5334, 4, FALSE)</f>
        <v>PGE</v>
      </c>
    </row>
    <row r="7178" spans="2:10" x14ac:dyDescent="0.25">
      <c r="B7178" s="63">
        <v>6085503321</v>
      </c>
      <c r="C7178" s="63">
        <v>4658</v>
      </c>
      <c r="D7178" s="63" t="s">
        <v>197</v>
      </c>
      <c r="E7178" s="96">
        <v>95148</v>
      </c>
      <c r="F7178" s="63">
        <v>16.749245340007899</v>
      </c>
      <c r="G7178" s="63">
        <v>0</v>
      </c>
      <c r="H7178" s="63">
        <v>14.8</v>
      </c>
      <c r="I7178" s="98" t="str">
        <f>VLOOKUP(E7178, 'Program Data Extracts-Zip Codes'!R$52:W$5334, 6, FALSE)</f>
        <v>PGE</v>
      </c>
      <c r="J7178" s="98" t="str">
        <f>VLOOKUP(E7178, 'Program Data Extracts-Zip Codes'!R$52:W$5334, 4, FALSE)</f>
        <v>PGE</v>
      </c>
    </row>
    <row r="7179" spans="2:10" x14ac:dyDescent="0.25">
      <c r="B7179" s="63">
        <v>6085504307</v>
      </c>
      <c r="C7179" s="63">
        <v>5563</v>
      </c>
      <c r="D7179" s="63" t="s">
        <v>197</v>
      </c>
      <c r="E7179" s="96">
        <v>95132</v>
      </c>
      <c r="F7179" s="63">
        <v>16.430759670341601</v>
      </c>
      <c r="G7179" s="63">
        <v>0</v>
      </c>
      <c r="H7179" s="63">
        <v>19.8</v>
      </c>
      <c r="I7179" s="98" t="str">
        <f>VLOOKUP(E7179, 'Program Data Extracts-Zip Codes'!R$52:W$5334, 6, FALSE)</f>
        <v>PGE</v>
      </c>
      <c r="J7179" s="98" t="str">
        <f>VLOOKUP(E7179, 'Program Data Extracts-Zip Codes'!R$52:W$5334, 4, FALSE)</f>
        <v>PGE</v>
      </c>
    </row>
    <row r="7180" spans="2:10" x14ac:dyDescent="0.25">
      <c r="B7180" s="63">
        <v>6085502201</v>
      </c>
      <c r="C7180" s="63">
        <v>6260</v>
      </c>
      <c r="D7180" s="63" t="s">
        <v>197</v>
      </c>
      <c r="E7180" s="96">
        <v>95126</v>
      </c>
      <c r="F7180" s="63">
        <v>16.354902323533299</v>
      </c>
      <c r="G7180" s="63">
        <v>0</v>
      </c>
      <c r="H7180" s="63">
        <v>36.799999999999997</v>
      </c>
      <c r="I7180" s="98" t="str">
        <f>VLOOKUP(E7180, 'Program Data Extracts-Zip Codes'!R$52:W$5334, 6, FALSE)</f>
        <v>PGE</v>
      </c>
      <c r="J7180" s="98" t="str">
        <f>VLOOKUP(E7180, 'Program Data Extracts-Zip Codes'!R$52:W$5334, 4, FALSE)</f>
        <v>Santa Clara</v>
      </c>
    </row>
    <row r="7181" spans="2:10" x14ac:dyDescent="0.25">
      <c r="B7181" s="63">
        <v>6085512029</v>
      </c>
      <c r="C7181" s="63">
        <v>6892</v>
      </c>
      <c r="D7181" s="63" t="s">
        <v>197</v>
      </c>
      <c r="E7181" s="96">
        <v>95123</v>
      </c>
      <c r="F7181" s="63">
        <v>16.293057443517799</v>
      </c>
      <c r="G7181" s="63">
        <v>0</v>
      </c>
      <c r="H7181" s="63">
        <v>10.7</v>
      </c>
      <c r="I7181" s="98" t="str">
        <f>VLOOKUP(E7181, 'Program Data Extracts-Zip Codes'!R$52:W$5334, 6, FALSE)</f>
        <v>PGE</v>
      </c>
      <c r="J7181" s="98" t="str">
        <f>VLOOKUP(E7181, 'Program Data Extracts-Zip Codes'!R$52:W$5334, 4, FALSE)</f>
        <v>PGE</v>
      </c>
    </row>
    <row r="7182" spans="2:10" x14ac:dyDescent="0.25">
      <c r="B7182" s="63">
        <v>6085511915</v>
      </c>
      <c r="C7182" s="63">
        <v>3806</v>
      </c>
      <c r="D7182" s="63" t="s">
        <v>197</v>
      </c>
      <c r="E7182" s="96">
        <v>95118</v>
      </c>
      <c r="F7182" s="63">
        <v>16.262795644777899</v>
      </c>
      <c r="G7182" s="63">
        <v>0</v>
      </c>
      <c r="H7182" s="63">
        <v>51.5</v>
      </c>
      <c r="I7182" s="98" t="str">
        <f>VLOOKUP(E7182, 'Program Data Extracts-Zip Codes'!R$52:W$5334, 6, FALSE)</f>
        <v>PGE</v>
      </c>
      <c r="J7182" s="98" t="str">
        <f>VLOOKUP(E7182, 'Program Data Extracts-Zip Codes'!R$52:W$5334, 4, FALSE)</f>
        <v>PGE</v>
      </c>
    </row>
    <row r="7183" spans="2:10" x14ac:dyDescent="0.25">
      <c r="B7183" s="63">
        <v>6085505800</v>
      </c>
      <c r="C7183" s="63">
        <v>3741</v>
      </c>
      <c r="D7183" s="63" t="s">
        <v>197</v>
      </c>
      <c r="E7183" s="96">
        <v>95128</v>
      </c>
      <c r="F7183" s="63">
        <v>15.7858305854981</v>
      </c>
      <c r="G7183" s="63">
        <v>0</v>
      </c>
      <c r="H7183" s="63">
        <v>15.6</v>
      </c>
      <c r="I7183" s="98" t="str">
        <f>VLOOKUP(E7183, 'Program Data Extracts-Zip Codes'!R$52:W$5334, 6, FALSE)</f>
        <v>PGE</v>
      </c>
      <c r="J7183" s="98" t="str">
        <f>VLOOKUP(E7183, 'Program Data Extracts-Zip Codes'!R$52:W$5334, 4, FALSE)</f>
        <v>Santa Clara</v>
      </c>
    </row>
    <row r="7184" spans="2:10" x14ac:dyDescent="0.25">
      <c r="B7184" s="63">
        <v>6085503115</v>
      </c>
      <c r="C7184" s="63">
        <v>6027</v>
      </c>
      <c r="D7184" s="63" t="s">
        <v>197</v>
      </c>
      <c r="E7184" s="96">
        <v>95136</v>
      </c>
      <c r="F7184" s="63">
        <v>15.739421488542</v>
      </c>
      <c r="G7184" s="63">
        <v>0</v>
      </c>
      <c r="H7184" s="63">
        <v>13.8</v>
      </c>
      <c r="I7184" s="98" t="str">
        <f>VLOOKUP(E7184, 'Program Data Extracts-Zip Codes'!R$52:W$5334, 6, FALSE)</f>
        <v>PGE</v>
      </c>
      <c r="J7184" s="98" t="str">
        <f>VLOOKUP(E7184, 'Program Data Extracts-Zip Codes'!R$52:W$5334, 4, FALSE)</f>
        <v>PGE</v>
      </c>
    </row>
    <row r="7185" spans="2:10" x14ac:dyDescent="0.25">
      <c r="B7185" s="63">
        <v>6085506601</v>
      </c>
      <c r="C7185" s="63">
        <v>4482</v>
      </c>
      <c r="D7185" s="63" t="s">
        <v>197</v>
      </c>
      <c r="E7185" s="96">
        <v>95130</v>
      </c>
      <c r="F7185" s="63">
        <v>15.6799639161794</v>
      </c>
      <c r="G7185" s="63">
        <v>0</v>
      </c>
      <c r="H7185" s="63">
        <v>22.8</v>
      </c>
      <c r="I7185" s="98" t="str">
        <f>VLOOKUP(E7185, 'Program Data Extracts-Zip Codes'!R$52:W$5334, 6, FALSE)</f>
        <v>PGE</v>
      </c>
      <c r="J7185" s="98" t="str">
        <f>VLOOKUP(E7185, 'Program Data Extracts-Zip Codes'!R$52:W$5334, 4, FALSE)</f>
        <v>PGE</v>
      </c>
    </row>
    <row r="7186" spans="2:10" x14ac:dyDescent="0.25">
      <c r="B7186" s="63">
        <v>6085502400</v>
      </c>
      <c r="C7186" s="63">
        <v>6813</v>
      </c>
      <c r="D7186" s="63" t="s">
        <v>197</v>
      </c>
      <c r="E7186" s="96">
        <v>95125</v>
      </c>
      <c r="F7186" s="63">
        <v>15.6543410324433</v>
      </c>
      <c r="G7186" s="63">
        <v>0</v>
      </c>
      <c r="H7186" s="63">
        <v>15.2</v>
      </c>
      <c r="I7186" s="98" t="str">
        <f>VLOOKUP(E7186, 'Program Data Extracts-Zip Codes'!R$52:W$5334, 6, FALSE)</f>
        <v>PGE</v>
      </c>
      <c r="J7186" s="98" t="str">
        <f>VLOOKUP(E7186, 'Program Data Extracts-Zip Codes'!R$52:W$5334, 4, FALSE)</f>
        <v>PGE</v>
      </c>
    </row>
    <row r="7187" spans="2:10" x14ac:dyDescent="0.25">
      <c r="B7187" s="63">
        <v>6085512035</v>
      </c>
      <c r="C7187" s="63">
        <v>4172</v>
      </c>
      <c r="D7187" s="63" t="s">
        <v>197</v>
      </c>
      <c r="E7187" s="96">
        <v>95139</v>
      </c>
      <c r="F7187" s="63">
        <v>15.468123970359301</v>
      </c>
      <c r="G7187" s="63">
        <v>0</v>
      </c>
      <c r="H7187" s="63">
        <v>14.2</v>
      </c>
      <c r="I7187" s="98" t="str">
        <f>VLOOKUP(E7187, 'Program Data Extracts-Zip Codes'!R$52:W$5334, 6, FALSE)</f>
        <v>PGE</v>
      </c>
      <c r="J7187" s="98" t="str">
        <f>VLOOKUP(E7187, 'Program Data Extracts-Zip Codes'!R$52:W$5334, 4, FALSE)</f>
        <v>PGE</v>
      </c>
    </row>
    <row r="7188" spans="2:10" x14ac:dyDescent="0.25">
      <c r="B7188" s="63">
        <v>6085502909</v>
      </c>
      <c r="C7188" s="63">
        <v>5073</v>
      </c>
      <c r="D7188" s="63" t="s">
        <v>197</v>
      </c>
      <c r="E7188" s="96">
        <v>95118</v>
      </c>
      <c r="F7188" s="63">
        <v>15.260986628920501</v>
      </c>
      <c r="G7188" s="63">
        <v>0</v>
      </c>
      <c r="H7188" s="63">
        <v>21.6</v>
      </c>
      <c r="I7188" s="98" t="str">
        <f>VLOOKUP(E7188, 'Program Data Extracts-Zip Codes'!R$52:W$5334, 6, FALSE)</f>
        <v>PGE</v>
      </c>
      <c r="J7188" s="98" t="str">
        <f>VLOOKUP(E7188, 'Program Data Extracts-Zip Codes'!R$52:W$5334, 4, FALSE)</f>
        <v>PGE</v>
      </c>
    </row>
    <row r="7189" spans="2:10" x14ac:dyDescent="0.25">
      <c r="B7189" s="63">
        <v>6085512033</v>
      </c>
      <c r="C7189" s="63">
        <v>6125</v>
      </c>
      <c r="D7189" s="63" t="s">
        <v>197</v>
      </c>
      <c r="E7189" s="96">
        <v>95119</v>
      </c>
      <c r="F7189" s="63">
        <v>15.190839854558799</v>
      </c>
      <c r="G7189" s="63">
        <v>0</v>
      </c>
      <c r="H7189" s="63">
        <v>19.5</v>
      </c>
      <c r="I7189" s="98" t="str">
        <f>VLOOKUP(E7189, 'Program Data Extracts-Zip Codes'!R$52:W$5334, 6, FALSE)</f>
        <v>PGE</v>
      </c>
      <c r="J7189" s="98" t="str">
        <f>VLOOKUP(E7189, 'Program Data Extracts-Zip Codes'!R$52:W$5334, 4, FALSE)</f>
        <v>PGE</v>
      </c>
    </row>
    <row r="7190" spans="2:10" x14ac:dyDescent="0.25">
      <c r="B7190" s="63">
        <v>6085505008</v>
      </c>
      <c r="C7190" s="63">
        <v>5254</v>
      </c>
      <c r="D7190" s="63" t="s">
        <v>197</v>
      </c>
      <c r="E7190" s="96">
        <v>95134</v>
      </c>
      <c r="F7190" s="63">
        <v>14.880829522387099</v>
      </c>
      <c r="G7190" s="63">
        <v>0</v>
      </c>
      <c r="H7190" s="63">
        <v>11.7</v>
      </c>
      <c r="I7190" s="98" t="str">
        <f>VLOOKUP(E7190, 'Program Data Extracts-Zip Codes'!R$52:W$5334, 6, FALSE)</f>
        <v>PGE</v>
      </c>
      <c r="J7190" s="98" t="str">
        <f>VLOOKUP(E7190, 'Program Data Extracts-Zip Codes'!R$52:W$5334, 4, FALSE)</f>
        <v>Santa Clara</v>
      </c>
    </row>
    <row r="7191" spans="2:10" x14ac:dyDescent="0.25">
      <c r="B7191" s="63">
        <v>6085512052</v>
      </c>
      <c r="C7191" s="63">
        <v>3988</v>
      </c>
      <c r="D7191" s="63" t="s">
        <v>197</v>
      </c>
      <c r="E7191" s="96">
        <v>95123</v>
      </c>
      <c r="F7191" s="63">
        <v>14.8661272150068</v>
      </c>
      <c r="G7191" s="63">
        <v>0</v>
      </c>
      <c r="H7191" s="63">
        <v>16.3</v>
      </c>
      <c r="I7191" s="98" t="str">
        <f>VLOOKUP(E7191, 'Program Data Extracts-Zip Codes'!R$52:W$5334, 6, FALSE)</f>
        <v>PGE</v>
      </c>
      <c r="J7191" s="98" t="str">
        <f>VLOOKUP(E7191, 'Program Data Extracts-Zip Codes'!R$52:W$5334, 4, FALSE)</f>
        <v>PGE</v>
      </c>
    </row>
    <row r="7192" spans="2:10" x14ac:dyDescent="0.25">
      <c r="B7192" s="63">
        <v>6085504201</v>
      </c>
      <c r="C7192" s="63">
        <v>4779</v>
      </c>
      <c r="D7192" s="63" t="s">
        <v>197</v>
      </c>
      <c r="E7192" s="96">
        <v>95127</v>
      </c>
      <c r="F7192" s="63">
        <v>14.8185072486508</v>
      </c>
      <c r="G7192" s="63">
        <v>0</v>
      </c>
      <c r="H7192" s="63">
        <v>13.8</v>
      </c>
      <c r="I7192" s="98" t="str">
        <f>VLOOKUP(E7192, 'Program Data Extracts-Zip Codes'!R$52:W$5334, 6, FALSE)</f>
        <v>PGE</v>
      </c>
      <c r="J7192" s="98" t="str">
        <f>VLOOKUP(E7192, 'Program Data Extracts-Zip Codes'!R$52:W$5334, 4, FALSE)</f>
        <v>PGE</v>
      </c>
    </row>
    <row r="7193" spans="2:10" x14ac:dyDescent="0.25">
      <c r="B7193" s="63">
        <v>6085512021</v>
      </c>
      <c r="C7193" s="63">
        <v>6087</v>
      </c>
      <c r="D7193" s="63" t="s">
        <v>197</v>
      </c>
      <c r="E7193" s="96">
        <v>95136</v>
      </c>
      <c r="F7193" s="63">
        <v>14.800938761832599</v>
      </c>
      <c r="G7193" s="63">
        <v>0</v>
      </c>
      <c r="H7193" s="63">
        <v>23.7</v>
      </c>
      <c r="I7193" s="98" t="str">
        <f>VLOOKUP(E7193, 'Program Data Extracts-Zip Codes'!R$52:W$5334, 6, FALSE)</f>
        <v>PGE</v>
      </c>
      <c r="J7193" s="98" t="str">
        <f>VLOOKUP(E7193, 'Program Data Extracts-Zip Codes'!R$52:W$5334, 4, FALSE)</f>
        <v>PGE</v>
      </c>
    </row>
    <row r="7194" spans="2:10" x14ac:dyDescent="0.25">
      <c r="B7194" s="63">
        <v>6085503802</v>
      </c>
      <c r="C7194" s="63">
        <v>7884</v>
      </c>
      <c r="D7194" s="63" t="s">
        <v>197</v>
      </c>
      <c r="E7194" s="96">
        <v>95127</v>
      </c>
      <c r="F7194" s="63">
        <v>14.792088500181899</v>
      </c>
      <c r="G7194" s="63">
        <v>0</v>
      </c>
      <c r="H7194" s="63">
        <v>31.3</v>
      </c>
      <c r="I7194" s="98" t="str">
        <f>VLOOKUP(E7194, 'Program Data Extracts-Zip Codes'!R$52:W$5334, 6, FALSE)</f>
        <v>PGE</v>
      </c>
      <c r="J7194" s="98" t="str">
        <f>VLOOKUP(E7194, 'Program Data Extracts-Zip Codes'!R$52:W$5334, 4, FALSE)</f>
        <v>PGE</v>
      </c>
    </row>
    <row r="7195" spans="2:10" x14ac:dyDescent="0.25">
      <c r="B7195" s="63">
        <v>6085512019</v>
      </c>
      <c r="C7195" s="63">
        <v>4737</v>
      </c>
      <c r="D7195" s="63" t="s">
        <v>197</v>
      </c>
      <c r="E7195" s="96">
        <v>95136</v>
      </c>
      <c r="F7195" s="63">
        <v>14.766139372303201</v>
      </c>
      <c r="G7195" s="63">
        <v>0</v>
      </c>
      <c r="H7195" s="63">
        <v>16.8</v>
      </c>
      <c r="I7195" s="98" t="str">
        <f>VLOOKUP(E7195, 'Program Data Extracts-Zip Codes'!R$52:W$5334, 6, FALSE)</f>
        <v>PGE</v>
      </c>
      <c r="J7195" s="98" t="str">
        <f>VLOOKUP(E7195, 'Program Data Extracts-Zip Codes'!R$52:W$5334, 4, FALSE)</f>
        <v>PGE</v>
      </c>
    </row>
    <row r="7196" spans="2:10" x14ac:dyDescent="0.25">
      <c r="B7196" s="63">
        <v>6085512005</v>
      </c>
      <c r="C7196" s="63">
        <v>6711</v>
      </c>
      <c r="D7196" s="63" t="s">
        <v>197</v>
      </c>
      <c r="E7196" s="96">
        <v>95136</v>
      </c>
      <c r="F7196" s="63">
        <v>14.580242516299901</v>
      </c>
      <c r="G7196" s="63">
        <v>0</v>
      </c>
      <c r="H7196" s="63">
        <v>21.4</v>
      </c>
      <c r="I7196" s="98" t="str">
        <f>VLOOKUP(E7196, 'Program Data Extracts-Zip Codes'!R$52:W$5334, 6, FALSE)</f>
        <v>PGE</v>
      </c>
      <c r="J7196" s="98" t="str">
        <f>VLOOKUP(E7196, 'Program Data Extracts-Zip Codes'!R$52:W$5334, 4, FALSE)</f>
        <v>PGE</v>
      </c>
    </row>
    <row r="7197" spans="2:10" x14ac:dyDescent="0.25">
      <c r="B7197" s="63">
        <v>6085504315</v>
      </c>
      <c r="C7197" s="63">
        <v>6562</v>
      </c>
      <c r="D7197" s="63" t="s">
        <v>197</v>
      </c>
      <c r="E7197" s="96">
        <v>95132</v>
      </c>
      <c r="F7197" s="63">
        <v>14.4523580103813</v>
      </c>
      <c r="G7197" s="63">
        <v>0</v>
      </c>
      <c r="H7197" s="63">
        <v>24.8</v>
      </c>
      <c r="I7197" s="98" t="str">
        <f>VLOOKUP(E7197, 'Program Data Extracts-Zip Codes'!R$52:W$5334, 6, FALSE)</f>
        <v>PGE</v>
      </c>
      <c r="J7197" s="98" t="str">
        <f>VLOOKUP(E7197, 'Program Data Extracts-Zip Codes'!R$52:W$5334, 4, FALSE)</f>
        <v>PGE</v>
      </c>
    </row>
    <row r="7198" spans="2:10" x14ac:dyDescent="0.25">
      <c r="B7198" s="63">
        <v>6085502800</v>
      </c>
      <c r="C7198" s="63">
        <v>4102</v>
      </c>
      <c r="D7198" s="63" t="s">
        <v>197</v>
      </c>
      <c r="E7198" s="96">
        <v>95124</v>
      </c>
      <c r="F7198" s="63">
        <v>14.2651048619076</v>
      </c>
      <c r="G7198" s="63">
        <v>0</v>
      </c>
      <c r="H7198" s="63">
        <v>10.9</v>
      </c>
      <c r="I7198" s="98" t="str">
        <f>VLOOKUP(E7198, 'Program Data Extracts-Zip Codes'!R$52:W$5334, 6, FALSE)</f>
        <v>PGE</v>
      </c>
      <c r="J7198" s="98" t="str">
        <f>VLOOKUP(E7198, 'Program Data Extracts-Zip Codes'!R$52:W$5334, 4, FALSE)</f>
        <v>PGE</v>
      </c>
    </row>
    <row r="7199" spans="2:10" x14ac:dyDescent="0.25">
      <c r="B7199" s="63">
        <v>6085506302</v>
      </c>
      <c r="C7199" s="63">
        <v>6388</v>
      </c>
      <c r="D7199" s="63" t="s">
        <v>197</v>
      </c>
      <c r="E7199" s="96">
        <v>95117</v>
      </c>
      <c r="F7199" s="63">
        <v>14.2036294201439</v>
      </c>
      <c r="G7199" s="63">
        <v>0</v>
      </c>
      <c r="H7199" s="63">
        <v>9.3000000000000007</v>
      </c>
      <c r="I7199" s="98" t="str">
        <f>VLOOKUP(E7199, 'Program Data Extracts-Zip Codes'!R$52:W$5334, 6, FALSE)</f>
        <v>PGE</v>
      </c>
      <c r="J7199" s="98" t="str">
        <f>VLOOKUP(E7199, 'Program Data Extracts-Zip Codes'!R$52:W$5334, 4, FALSE)</f>
        <v>PGE</v>
      </c>
    </row>
    <row r="7200" spans="2:10" x14ac:dyDescent="0.25">
      <c r="B7200" s="63">
        <v>6085503331</v>
      </c>
      <c r="C7200" s="63">
        <v>3173</v>
      </c>
      <c r="D7200" s="63" t="s">
        <v>197</v>
      </c>
      <c r="E7200" s="96">
        <v>95135</v>
      </c>
      <c r="F7200" s="63">
        <v>14.0658370689235</v>
      </c>
      <c r="G7200" s="63">
        <v>0</v>
      </c>
      <c r="H7200" s="63">
        <v>10</v>
      </c>
      <c r="I7200" s="98" t="str">
        <f>VLOOKUP(E7200, 'Program Data Extracts-Zip Codes'!R$52:W$5334, 6, FALSE)</f>
        <v>PGE</v>
      </c>
      <c r="J7200" s="98" t="str">
        <f>VLOOKUP(E7200, 'Program Data Extracts-Zip Codes'!R$52:W$5334, 4, FALSE)</f>
        <v>PGE</v>
      </c>
    </row>
    <row r="7201" spans="2:10" x14ac:dyDescent="0.25">
      <c r="B7201" s="63">
        <v>6085512037</v>
      </c>
      <c r="C7201" s="63">
        <v>3214</v>
      </c>
      <c r="D7201" s="63" t="s">
        <v>197</v>
      </c>
      <c r="E7201" s="96">
        <v>95123</v>
      </c>
      <c r="F7201" s="63">
        <v>14.052957075667599</v>
      </c>
      <c r="G7201" s="63">
        <v>0</v>
      </c>
      <c r="H7201" s="63">
        <v>11.8</v>
      </c>
      <c r="I7201" s="98" t="str">
        <f>VLOOKUP(E7201, 'Program Data Extracts-Zip Codes'!R$52:W$5334, 6, FALSE)</f>
        <v>PGE</v>
      </c>
      <c r="J7201" s="98" t="str">
        <f>VLOOKUP(E7201, 'Program Data Extracts-Zip Codes'!R$52:W$5334, 4, FALSE)</f>
        <v>PGE</v>
      </c>
    </row>
    <row r="7202" spans="2:10" x14ac:dyDescent="0.25">
      <c r="B7202" s="63">
        <v>6085503329</v>
      </c>
      <c r="C7202" s="63">
        <v>3461</v>
      </c>
      <c r="D7202" s="63" t="s">
        <v>197</v>
      </c>
      <c r="E7202" s="96">
        <v>95135</v>
      </c>
      <c r="F7202" s="63">
        <v>13.987069481228099</v>
      </c>
      <c r="G7202" s="63">
        <v>0</v>
      </c>
      <c r="H7202" s="63">
        <v>9.4</v>
      </c>
      <c r="I7202" s="98" t="str">
        <f>VLOOKUP(E7202, 'Program Data Extracts-Zip Codes'!R$52:W$5334, 6, FALSE)</f>
        <v>PGE</v>
      </c>
      <c r="J7202" s="98" t="str">
        <f>VLOOKUP(E7202, 'Program Data Extracts-Zip Codes'!R$52:W$5334, 4, FALSE)</f>
        <v>PGE</v>
      </c>
    </row>
    <row r="7203" spans="2:10" x14ac:dyDescent="0.25">
      <c r="B7203" s="63">
        <v>6085512045</v>
      </c>
      <c r="C7203" s="63">
        <v>5602</v>
      </c>
      <c r="D7203" s="63" t="s">
        <v>197</v>
      </c>
      <c r="E7203" s="96">
        <v>95123</v>
      </c>
      <c r="F7203" s="63">
        <v>13.7841953215343</v>
      </c>
      <c r="G7203" s="63">
        <v>0</v>
      </c>
      <c r="H7203" s="63">
        <v>11.6</v>
      </c>
      <c r="I7203" s="98" t="str">
        <f>VLOOKUP(E7203, 'Program Data Extracts-Zip Codes'!R$52:W$5334, 6, FALSE)</f>
        <v>PGE</v>
      </c>
      <c r="J7203" s="98" t="str">
        <f>VLOOKUP(E7203, 'Program Data Extracts-Zip Codes'!R$52:W$5334, 4, FALSE)</f>
        <v>PGE</v>
      </c>
    </row>
    <row r="7204" spans="2:10" x14ac:dyDescent="0.25">
      <c r="B7204" s="63">
        <v>6085504202</v>
      </c>
      <c r="C7204" s="63">
        <v>4530</v>
      </c>
      <c r="D7204" s="63" t="s">
        <v>197</v>
      </c>
      <c r="E7204" s="96">
        <v>95127</v>
      </c>
      <c r="F7204" s="63">
        <v>13.494437353377201</v>
      </c>
      <c r="G7204" s="63">
        <v>0</v>
      </c>
      <c r="H7204" s="63">
        <v>11.7</v>
      </c>
      <c r="I7204" s="98" t="str">
        <f>VLOOKUP(E7204, 'Program Data Extracts-Zip Codes'!R$52:W$5334, 6, FALSE)</f>
        <v>PGE</v>
      </c>
      <c r="J7204" s="98" t="str">
        <f>VLOOKUP(E7204, 'Program Data Extracts-Zip Codes'!R$52:W$5334, 4, FALSE)</f>
        <v>PGE</v>
      </c>
    </row>
    <row r="7205" spans="2:10" x14ac:dyDescent="0.25">
      <c r="B7205" s="63">
        <v>6085512034</v>
      </c>
      <c r="C7205" s="63">
        <v>3101</v>
      </c>
      <c r="D7205" s="63" t="s">
        <v>197</v>
      </c>
      <c r="E7205" s="96">
        <v>95139</v>
      </c>
      <c r="F7205" s="63">
        <v>13.3454465272257</v>
      </c>
      <c r="G7205" s="63">
        <v>0</v>
      </c>
      <c r="H7205" s="63">
        <v>9.9</v>
      </c>
      <c r="I7205" s="98" t="str">
        <f>VLOOKUP(E7205, 'Program Data Extracts-Zip Codes'!R$52:W$5334, 6, FALSE)</f>
        <v>PGE</v>
      </c>
      <c r="J7205" s="98" t="str">
        <f>VLOOKUP(E7205, 'Program Data Extracts-Zip Codes'!R$52:W$5334, 4, FALSE)</f>
        <v>PGE</v>
      </c>
    </row>
    <row r="7206" spans="2:10" x14ac:dyDescent="0.25">
      <c r="B7206" s="63">
        <v>6085506605</v>
      </c>
      <c r="C7206" s="63">
        <v>3941</v>
      </c>
      <c r="D7206" s="63" t="s">
        <v>197</v>
      </c>
      <c r="E7206" s="96">
        <v>95130</v>
      </c>
      <c r="F7206" s="63">
        <v>13.1453254387012</v>
      </c>
      <c r="G7206" s="63">
        <v>0</v>
      </c>
      <c r="H7206" s="63">
        <v>33.1</v>
      </c>
      <c r="I7206" s="98" t="str">
        <f>VLOOKUP(E7206, 'Program Data Extracts-Zip Codes'!R$52:W$5334, 6, FALSE)</f>
        <v>PGE</v>
      </c>
      <c r="J7206" s="98" t="str">
        <f>VLOOKUP(E7206, 'Program Data Extracts-Zip Codes'!R$52:W$5334, 4, FALSE)</f>
        <v>PGE</v>
      </c>
    </row>
    <row r="7207" spans="2:10" x14ac:dyDescent="0.25">
      <c r="B7207" s="63">
        <v>6085502901</v>
      </c>
      <c r="C7207" s="63">
        <v>5919</v>
      </c>
      <c r="D7207" s="63" t="s">
        <v>197</v>
      </c>
      <c r="E7207" s="96">
        <v>95124</v>
      </c>
      <c r="F7207" s="63">
        <v>13.028196873199899</v>
      </c>
      <c r="G7207" s="63">
        <v>0</v>
      </c>
      <c r="H7207" s="63">
        <v>11.9</v>
      </c>
      <c r="I7207" s="98" t="str">
        <f>VLOOKUP(E7207, 'Program Data Extracts-Zip Codes'!R$52:W$5334, 6, FALSE)</f>
        <v>PGE</v>
      </c>
      <c r="J7207" s="98" t="str">
        <f>VLOOKUP(E7207, 'Program Data Extracts-Zip Codes'!R$52:W$5334, 4, FALSE)</f>
        <v>PGE</v>
      </c>
    </row>
    <row r="7208" spans="2:10" x14ac:dyDescent="0.25">
      <c r="B7208" s="63">
        <v>6085512023</v>
      </c>
      <c r="C7208" s="63">
        <v>5418</v>
      </c>
      <c r="D7208" s="63" t="s">
        <v>197</v>
      </c>
      <c r="E7208" s="96">
        <v>95123</v>
      </c>
      <c r="F7208" s="63">
        <v>12.9723584693877</v>
      </c>
      <c r="G7208" s="63">
        <v>0</v>
      </c>
      <c r="H7208" s="63">
        <v>37.799999999999997</v>
      </c>
      <c r="I7208" s="98" t="str">
        <f>VLOOKUP(E7208, 'Program Data Extracts-Zip Codes'!R$52:W$5334, 6, FALSE)</f>
        <v>PGE</v>
      </c>
      <c r="J7208" s="98" t="str">
        <f>VLOOKUP(E7208, 'Program Data Extracts-Zip Codes'!R$52:W$5334, 4, FALSE)</f>
        <v>PGE</v>
      </c>
    </row>
    <row r="7209" spans="2:10" x14ac:dyDescent="0.25">
      <c r="B7209" s="63">
        <v>6085503330</v>
      </c>
      <c r="C7209" s="63">
        <v>7618</v>
      </c>
      <c r="D7209" s="63" t="s">
        <v>197</v>
      </c>
      <c r="E7209" s="96">
        <v>95135</v>
      </c>
      <c r="F7209" s="63">
        <v>12.780589772985399</v>
      </c>
      <c r="G7209" s="63">
        <v>0</v>
      </c>
      <c r="H7209" s="63">
        <v>5.6</v>
      </c>
      <c r="I7209" s="98" t="str">
        <f>VLOOKUP(E7209, 'Program Data Extracts-Zip Codes'!R$52:W$5334, 6, FALSE)</f>
        <v>PGE</v>
      </c>
      <c r="J7209" s="98" t="str">
        <f>VLOOKUP(E7209, 'Program Data Extracts-Zip Codes'!R$52:W$5334, 4, FALSE)</f>
        <v>PGE</v>
      </c>
    </row>
    <row r="7210" spans="2:10" x14ac:dyDescent="0.25">
      <c r="B7210" s="63">
        <v>6085507905</v>
      </c>
      <c r="C7210" s="63">
        <v>5784</v>
      </c>
      <c r="D7210" s="63" t="s">
        <v>197</v>
      </c>
      <c r="E7210" s="96">
        <v>95129</v>
      </c>
      <c r="F7210" s="63">
        <v>12.727914118207</v>
      </c>
      <c r="G7210" s="63">
        <v>0</v>
      </c>
      <c r="H7210" s="63">
        <v>17.5</v>
      </c>
      <c r="I7210" s="98" t="str">
        <f>VLOOKUP(E7210, 'Program Data Extracts-Zip Codes'!R$52:W$5334, 6, FALSE)</f>
        <v>PGE</v>
      </c>
      <c r="J7210" s="98" t="str">
        <f>VLOOKUP(E7210, 'Program Data Extracts-Zip Codes'!R$52:W$5334, 4, FALSE)</f>
        <v>Santa Clara</v>
      </c>
    </row>
    <row r="7211" spans="2:10" x14ac:dyDescent="0.25">
      <c r="B7211" s="63">
        <v>6085507903</v>
      </c>
      <c r="C7211" s="63">
        <v>4828</v>
      </c>
      <c r="D7211" s="63" t="s">
        <v>197</v>
      </c>
      <c r="E7211" s="96">
        <v>95129</v>
      </c>
      <c r="F7211" s="63">
        <v>12.50496011001</v>
      </c>
      <c r="G7211" s="63">
        <v>0</v>
      </c>
      <c r="H7211" s="63">
        <v>8.6</v>
      </c>
      <c r="I7211" s="98" t="str">
        <f>VLOOKUP(E7211, 'Program Data Extracts-Zip Codes'!R$52:W$5334, 6, FALSE)</f>
        <v>PGE</v>
      </c>
      <c r="J7211" s="98" t="str">
        <f>VLOOKUP(E7211, 'Program Data Extracts-Zip Codes'!R$52:W$5334, 4, FALSE)</f>
        <v>Santa Clara</v>
      </c>
    </row>
    <row r="7212" spans="2:10" x14ac:dyDescent="0.25">
      <c r="B7212" s="63">
        <v>6085512024</v>
      </c>
      <c r="C7212" s="63">
        <v>4670</v>
      </c>
      <c r="D7212" s="63" t="s">
        <v>197</v>
      </c>
      <c r="E7212" s="96">
        <v>95136</v>
      </c>
      <c r="F7212" s="63">
        <v>12.321716212271101</v>
      </c>
      <c r="G7212" s="63">
        <v>0</v>
      </c>
      <c r="H7212" s="63">
        <v>20.2</v>
      </c>
      <c r="I7212" s="98" t="str">
        <f>VLOOKUP(E7212, 'Program Data Extracts-Zip Codes'!R$52:W$5334, 6, FALSE)</f>
        <v>PGE</v>
      </c>
      <c r="J7212" s="98" t="str">
        <f>VLOOKUP(E7212, 'Program Data Extracts-Zip Codes'!R$52:W$5334, 4, FALSE)</f>
        <v>PGE</v>
      </c>
    </row>
    <row r="7213" spans="2:10" x14ac:dyDescent="0.25">
      <c r="B7213" s="63">
        <v>6085503003</v>
      </c>
      <c r="C7213" s="63">
        <v>5099</v>
      </c>
      <c r="D7213" s="63" t="s">
        <v>197</v>
      </c>
      <c r="E7213" s="96">
        <v>95118</v>
      </c>
      <c r="F7213" s="63">
        <v>12.241604268869301</v>
      </c>
      <c r="G7213" s="63">
        <v>0</v>
      </c>
      <c r="H7213" s="63">
        <v>6.9</v>
      </c>
      <c r="I7213" s="98" t="str">
        <f>VLOOKUP(E7213, 'Program Data Extracts-Zip Codes'!R$52:W$5334, 6, FALSE)</f>
        <v>PGE</v>
      </c>
      <c r="J7213" s="98" t="str">
        <f>VLOOKUP(E7213, 'Program Data Extracts-Zip Codes'!R$52:W$5334, 4, FALSE)</f>
        <v>PGE</v>
      </c>
    </row>
    <row r="7214" spans="2:10" x14ac:dyDescent="0.25">
      <c r="B7214" s="63">
        <v>6085512047</v>
      </c>
      <c r="C7214" s="63">
        <v>5461</v>
      </c>
      <c r="D7214" s="63" t="s">
        <v>197</v>
      </c>
      <c r="E7214" s="96">
        <v>95123</v>
      </c>
      <c r="F7214" s="63">
        <v>12.0508920127275</v>
      </c>
      <c r="G7214" s="63">
        <v>0</v>
      </c>
      <c r="H7214" s="63">
        <v>18.100000000000001</v>
      </c>
      <c r="I7214" s="98" t="str">
        <f>VLOOKUP(E7214, 'Program Data Extracts-Zip Codes'!R$52:W$5334, 6, FALSE)</f>
        <v>PGE</v>
      </c>
      <c r="J7214" s="98" t="str">
        <f>VLOOKUP(E7214, 'Program Data Extracts-Zip Codes'!R$52:W$5334, 4, FALSE)</f>
        <v>PGE</v>
      </c>
    </row>
    <row r="7215" spans="2:10" x14ac:dyDescent="0.25">
      <c r="B7215" s="63">
        <v>6085506204</v>
      </c>
      <c r="C7215" s="63">
        <v>6064</v>
      </c>
      <c r="D7215" s="63" t="s">
        <v>197</v>
      </c>
      <c r="E7215" s="96">
        <v>95129</v>
      </c>
      <c r="F7215" s="63">
        <v>12.005613386355099</v>
      </c>
      <c r="G7215" s="63">
        <v>0</v>
      </c>
      <c r="H7215" s="63">
        <v>19.2</v>
      </c>
      <c r="I7215" s="98" t="str">
        <f>VLOOKUP(E7215, 'Program Data Extracts-Zip Codes'!R$52:W$5334, 6, FALSE)</f>
        <v>PGE</v>
      </c>
      <c r="J7215" s="98" t="str">
        <f>VLOOKUP(E7215, 'Program Data Extracts-Zip Codes'!R$52:W$5334, 4, FALSE)</f>
        <v>Santa Clara</v>
      </c>
    </row>
    <row r="7216" spans="2:10" x14ac:dyDescent="0.25">
      <c r="B7216" s="63">
        <v>6085502902</v>
      </c>
      <c r="C7216" s="63">
        <v>7200</v>
      </c>
      <c r="D7216" s="63" t="s">
        <v>197</v>
      </c>
      <c r="E7216" s="96">
        <v>95124</v>
      </c>
      <c r="F7216" s="63">
        <v>11.9812027168222</v>
      </c>
      <c r="G7216" s="63">
        <v>0</v>
      </c>
      <c r="H7216" s="63">
        <v>13.3</v>
      </c>
      <c r="I7216" s="98" t="str">
        <f>VLOOKUP(E7216, 'Program Data Extracts-Zip Codes'!R$52:W$5334, 6, FALSE)</f>
        <v>PGE</v>
      </c>
      <c r="J7216" s="98" t="str">
        <f>VLOOKUP(E7216, 'Program Data Extracts-Zip Codes'!R$52:W$5334, 4, FALSE)</f>
        <v>PGE</v>
      </c>
    </row>
    <row r="7217" spans="2:10" x14ac:dyDescent="0.25">
      <c r="B7217" s="63">
        <v>6085503325</v>
      </c>
      <c r="C7217" s="63">
        <v>4448</v>
      </c>
      <c r="D7217" s="63" t="s">
        <v>197</v>
      </c>
      <c r="E7217" s="96">
        <v>95148</v>
      </c>
      <c r="F7217" s="63">
        <v>11.805626759332601</v>
      </c>
      <c r="G7217" s="63">
        <v>0</v>
      </c>
      <c r="H7217" s="63">
        <v>17.100000000000001</v>
      </c>
      <c r="I7217" s="98" t="str">
        <f>VLOOKUP(E7217, 'Program Data Extracts-Zip Codes'!R$52:W$5334, 6, FALSE)</f>
        <v>PGE</v>
      </c>
      <c r="J7217" s="98" t="str">
        <f>VLOOKUP(E7217, 'Program Data Extracts-Zip Codes'!R$52:W$5334, 4, FALSE)</f>
        <v>PGE</v>
      </c>
    </row>
    <row r="7218" spans="2:10" x14ac:dyDescent="0.25">
      <c r="B7218" s="63">
        <v>6085503323</v>
      </c>
      <c r="C7218" s="63">
        <v>4688</v>
      </c>
      <c r="D7218" s="63" t="s">
        <v>197</v>
      </c>
      <c r="E7218" s="96">
        <v>95148</v>
      </c>
      <c r="F7218" s="63">
        <v>11.7089386962371</v>
      </c>
      <c r="G7218" s="63">
        <v>0</v>
      </c>
      <c r="H7218" s="63">
        <v>18.100000000000001</v>
      </c>
      <c r="I7218" s="98" t="str">
        <f>VLOOKUP(E7218, 'Program Data Extracts-Zip Codes'!R$52:W$5334, 6, FALSE)</f>
        <v>PGE</v>
      </c>
      <c r="J7218" s="98" t="str">
        <f>VLOOKUP(E7218, 'Program Data Extracts-Zip Codes'!R$52:W$5334, 4, FALSE)</f>
        <v>PGE</v>
      </c>
    </row>
    <row r="7219" spans="2:10" x14ac:dyDescent="0.25">
      <c r="B7219" s="63">
        <v>6085512001</v>
      </c>
      <c r="C7219" s="63">
        <v>6774</v>
      </c>
      <c r="D7219" s="63" t="s">
        <v>197</v>
      </c>
      <c r="E7219" s="96">
        <v>95138</v>
      </c>
      <c r="F7219" s="63">
        <v>11.6511230638705</v>
      </c>
      <c r="G7219" s="63">
        <v>0</v>
      </c>
      <c r="H7219" s="63">
        <v>9.9</v>
      </c>
      <c r="I7219" s="98" t="str">
        <f>VLOOKUP(E7219, 'Program Data Extracts-Zip Codes'!R$52:W$5334, 6, FALSE)</f>
        <v>PGE</v>
      </c>
      <c r="J7219" s="98" t="str">
        <f>VLOOKUP(E7219, 'Program Data Extracts-Zip Codes'!R$52:W$5334, 4, FALSE)</f>
        <v>PGE</v>
      </c>
    </row>
    <row r="7220" spans="2:10" x14ac:dyDescent="0.25">
      <c r="B7220" s="63">
        <v>6085512031</v>
      </c>
      <c r="C7220" s="63">
        <v>4406</v>
      </c>
      <c r="D7220" s="63" t="s">
        <v>197</v>
      </c>
      <c r="E7220" s="96">
        <v>95123</v>
      </c>
      <c r="F7220" s="63">
        <v>11.164226285638399</v>
      </c>
      <c r="G7220" s="63">
        <v>0</v>
      </c>
      <c r="H7220" s="63">
        <v>10.5</v>
      </c>
      <c r="I7220" s="98" t="str">
        <f>VLOOKUP(E7220, 'Program Data Extracts-Zip Codes'!R$52:W$5334, 6, FALSE)</f>
        <v>PGE</v>
      </c>
      <c r="J7220" s="98" t="str">
        <f>VLOOKUP(E7220, 'Program Data Extracts-Zip Codes'!R$52:W$5334, 4, FALSE)</f>
        <v>PGE</v>
      </c>
    </row>
    <row r="7221" spans="2:10" x14ac:dyDescent="0.25">
      <c r="B7221" s="63">
        <v>6085502500</v>
      </c>
      <c r="C7221" s="63">
        <v>6187</v>
      </c>
      <c r="D7221" s="63" t="s">
        <v>197</v>
      </c>
      <c r="E7221" s="96">
        <v>95125</v>
      </c>
      <c r="F7221" s="63">
        <v>11.053740532697599</v>
      </c>
      <c r="G7221" s="63">
        <v>0</v>
      </c>
      <c r="H7221" s="63">
        <v>9.6999999999999993</v>
      </c>
      <c r="I7221" s="98" t="str">
        <f>VLOOKUP(E7221, 'Program Data Extracts-Zip Codes'!R$52:W$5334, 6, FALSE)</f>
        <v>PGE</v>
      </c>
      <c r="J7221" s="98" t="str">
        <f>VLOOKUP(E7221, 'Program Data Extracts-Zip Codes'!R$52:W$5334, 4, FALSE)</f>
        <v>PGE</v>
      </c>
    </row>
    <row r="7222" spans="2:10" x14ac:dyDescent="0.25">
      <c r="B7222" s="63">
        <v>6085503322</v>
      </c>
      <c r="C7222" s="63">
        <v>4173</v>
      </c>
      <c r="D7222" s="63" t="s">
        <v>197</v>
      </c>
      <c r="E7222" s="96">
        <v>95148</v>
      </c>
      <c r="F7222" s="63">
        <v>10.490389385767401</v>
      </c>
      <c r="G7222" s="63">
        <v>0</v>
      </c>
      <c r="H7222" s="63">
        <v>22.1</v>
      </c>
      <c r="I7222" s="98" t="str">
        <f>VLOOKUP(E7222, 'Program Data Extracts-Zip Codes'!R$52:W$5334, 6, FALSE)</f>
        <v>PGE</v>
      </c>
      <c r="J7222" s="98" t="str">
        <f>VLOOKUP(E7222, 'Program Data Extracts-Zip Codes'!R$52:W$5334, 4, FALSE)</f>
        <v>PGE</v>
      </c>
    </row>
    <row r="7223" spans="2:10" x14ac:dyDescent="0.25">
      <c r="B7223" s="63">
        <v>6085502702</v>
      </c>
      <c r="C7223" s="63">
        <v>8042</v>
      </c>
      <c r="D7223" s="63" t="s">
        <v>197</v>
      </c>
      <c r="E7223" s="96">
        <v>95124</v>
      </c>
      <c r="F7223" s="63">
        <v>10.3307496218764</v>
      </c>
      <c r="G7223" s="63">
        <v>0</v>
      </c>
      <c r="H7223" s="63">
        <v>17.2</v>
      </c>
      <c r="I7223" s="98" t="str">
        <f>VLOOKUP(E7223, 'Program Data Extracts-Zip Codes'!R$52:W$5334, 6, FALSE)</f>
        <v>PGE</v>
      </c>
      <c r="J7223" s="98" t="str">
        <f>VLOOKUP(E7223, 'Program Data Extracts-Zip Codes'!R$52:W$5334, 4, FALSE)</f>
        <v>PGE</v>
      </c>
    </row>
    <row r="7224" spans="2:10" x14ac:dyDescent="0.25">
      <c r="B7224" s="63">
        <v>6085503324</v>
      </c>
      <c r="C7224" s="63">
        <v>3543</v>
      </c>
      <c r="D7224" s="63" t="s">
        <v>197</v>
      </c>
      <c r="E7224" s="96">
        <v>95148</v>
      </c>
      <c r="F7224" s="63">
        <v>9.8753293834539306</v>
      </c>
      <c r="G7224" s="63">
        <v>0</v>
      </c>
      <c r="H7224" s="63">
        <v>13.6</v>
      </c>
      <c r="I7224" s="98" t="str">
        <f>VLOOKUP(E7224, 'Program Data Extracts-Zip Codes'!R$52:W$5334, 6, FALSE)</f>
        <v>PGE</v>
      </c>
      <c r="J7224" s="98" t="str">
        <f>VLOOKUP(E7224, 'Program Data Extracts-Zip Codes'!R$52:W$5334, 4, FALSE)</f>
        <v>PGE</v>
      </c>
    </row>
    <row r="7225" spans="2:10" x14ac:dyDescent="0.25">
      <c r="B7225" s="63">
        <v>6085503313</v>
      </c>
      <c r="C7225" s="63">
        <v>4582</v>
      </c>
      <c r="D7225" s="63" t="s">
        <v>197</v>
      </c>
      <c r="E7225" s="96">
        <v>95148</v>
      </c>
      <c r="F7225" s="63">
        <v>9.8579920096623308</v>
      </c>
      <c r="G7225" s="63">
        <v>0</v>
      </c>
      <c r="H7225" s="63">
        <v>11.2</v>
      </c>
      <c r="I7225" s="98" t="str">
        <f>VLOOKUP(E7225, 'Program Data Extracts-Zip Codes'!R$52:W$5334, 6, FALSE)</f>
        <v>PGE</v>
      </c>
      <c r="J7225" s="98" t="str">
        <f>VLOOKUP(E7225, 'Program Data Extracts-Zip Codes'!R$52:W$5334, 4, FALSE)</f>
        <v>PGE</v>
      </c>
    </row>
    <row r="7226" spans="2:10" x14ac:dyDescent="0.25">
      <c r="B7226" s="63">
        <v>6085502906</v>
      </c>
      <c r="C7226" s="63">
        <v>4521</v>
      </c>
      <c r="D7226" s="63" t="s">
        <v>197</v>
      </c>
      <c r="E7226" s="96">
        <v>95118</v>
      </c>
      <c r="F7226" s="63">
        <v>9.62260704236345</v>
      </c>
      <c r="G7226" s="63">
        <v>0</v>
      </c>
      <c r="H7226" s="63">
        <v>27.1</v>
      </c>
      <c r="I7226" s="98" t="str">
        <f>VLOOKUP(E7226, 'Program Data Extracts-Zip Codes'!R$52:W$5334, 6, FALSE)</f>
        <v>PGE</v>
      </c>
      <c r="J7226" s="98" t="str">
        <f>VLOOKUP(E7226, 'Program Data Extracts-Zip Codes'!R$52:W$5334, 4, FALSE)</f>
        <v>PGE</v>
      </c>
    </row>
    <row r="7227" spans="2:10" x14ac:dyDescent="0.25">
      <c r="B7227" s="63">
        <v>6085503333</v>
      </c>
      <c r="C7227" s="63">
        <v>4585</v>
      </c>
      <c r="D7227" s="63" t="s">
        <v>197</v>
      </c>
      <c r="E7227" s="96">
        <v>95121</v>
      </c>
      <c r="F7227" s="63">
        <v>9.5175755684773993</v>
      </c>
      <c r="G7227" s="63">
        <v>0</v>
      </c>
      <c r="H7227" s="63">
        <v>15.7</v>
      </c>
      <c r="I7227" s="98" t="str">
        <f>VLOOKUP(E7227, 'Program Data Extracts-Zip Codes'!R$52:W$5334, 6, FALSE)</f>
        <v>PGE</v>
      </c>
      <c r="J7227" s="98" t="str">
        <f>VLOOKUP(E7227, 'Program Data Extracts-Zip Codes'!R$52:W$5334, 4, FALSE)</f>
        <v>PGE</v>
      </c>
    </row>
    <row r="7228" spans="2:10" x14ac:dyDescent="0.25">
      <c r="B7228" s="63">
        <v>6085504308</v>
      </c>
      <c r="C7228" s="63">
        <v>4415</v>
      </c>
      <c r="D7228" s="63" t="s">
        <v>197</v>
      </c>
      <c r="E7228" s="96">
        <v>95132</v>
      </c>
      <c r="F7228" s="63">
        <v>9.3479202367129606</v>
      </c>
      <c r="G7228" s="63">
        <v>0</v>
      </c>
      <c r="H7228" s="63">
        <v>15.3</v>
      </c>
      <c r="I7228" s="98" t="str">
        <f>VLOOKUP(E7228, 'Program Data Extracts-Zip Codes'!R$52:W$5334, 6, FALSE)</f>
        <v>PGE</v>
      </c>
      <c r="J7228" s="98" t="str">
        <f>VLOOKUP(E7228, 'Program Data Extracts-Zip Codes'!R$52:W$5334, 4, FALSE)</f>
        <v>PGE</v>
      </c>
    </row>
    <row r="7229" spans="2:10" x14ac:dyDescent="0.25">
      <c r="B7229" s="63">
        <v>6085502302</v>
      </c>
      <c r="C7229" s="63">
        <v>2826</v>
      </c>
      <c r="D7229" s="63" t="s">
        <v>197</v>
      </c>
      <c r="E7229" s="96">
        <v>95125</v>
      </c>
      <c r="F7229" s="63">
        <v>9.29400376200274</v>
      </c>
      <c r="G7229" s="63">
        <v>0</v>
      </c>
      <c r="H7229" s="63">
        <v>16.7</v>
      </c>
      <c r="I7229" s="98" t="str">
        <f>VLOOKUP(E7229, 'Program Data Extracts-Zip Codes'!R$52:W$5334, 6, FALSE)</f>
        <v>PGE</v>
      </c>
      <c r="J7229" s="98" t="str">
        <f>VLOOKUP(E7229, 'Program Data Extracts-Zip Codes'!R$52:W$5334, 4, FALSE)</f>
        <v>PGE</v>
      </c>
    </row>
    <row r="7230" spans="2:10" x14ac:dyDescent="0.25">
      <c r="B7230" s="63">
        <v>6085503326</v>
      </c>
      <c r="C7230" s="63">
        <v>6650</v>
      </c>
      <c r="D7230" s="63" t="s">
        <v>197</v>
      </c>
      <c r="E7230" s="96">
        <v>95148</v>
      </c>
      <c r="F7230" s="63">
        <v>9.2689834053177904</v>
      </c>
      <c r="G7230" s="63">
        <v>0</v>
      </c>
      <c r="H7230" s="63">
        <v>17.899999999999999</v>
      </c>
      <c r="I7230" s="98" t="str">
        <f>VLOOKUP(E7230, 'Program Data Extracts-Zip Codes'!R$52:W$5334, 6, FALSE)</f>
        <v>PGE</v>
      </c>
      <c r="J7230" s="98" t="str">
        <f>VLOOKUP(E7230, 'Program Data Extracts-Zip Codes'!R$52:W$5334, 4, FALSE)</f>
        <v>PGE</v>
      </c>
    </row>
    <row r="7231" spans="2:10" x14ac:dyDescent="0.25">
      <c r="B7231" s="63">
        <v>6085503001</v>
      </c>
      <c r="C7231" s="63">
        <v>4063</v>
      </c>
      <c r="D7231" s="63" t="s">
        <v>197</v>
      </c>
      <c r="E7231" s="96">
        <v>95125</v>
      </c>
      <c r="F7231" s="63">
        <v>9.1587880426509791</v>
      </c>
      <c r="G7231" s="63">
        <v>0</v>
      </c>
      <c r="H7231" s="63">
        <v>12.7</v>
      </c>
      <c r="I7231" s="98" t="str">
        <f>VLOOKUP(E7231, 'Program Data Extracts-Zip Codes'!R$52:W$5334, 6, FALSE)</f>
        <v>PGE</v>
      </c>
      <c r="J7231" s="98" t="str">
        <f>VLOOKUP(E7231, 'Program Data Extracts-Zip Codes'!R$52:W$5334, 4, FALSE)</f>
        <v>PGE</v>
      </c>
    </row>
    <row r="7232" spans="2:10" x14ac:dyDescent="0.25">
      <c r="B7232" s="63">
        <v>6085512036</v>
      </c>
      <c r="C7232" s="63">
        <v>4585</v>
      </c>
      <c r="D7232" s="63" t="s">
        <v>197</v>
      </c>
      <c r="E7232" s="96">
        <v>95123</v>
      </c>
      <c r="F7232" s="63">
        <v>9.0918290277806406</v>
      </c>
      <c r="G7232" s="63">
        <v>0</v>
      </c>
      <c r="H7232" s="63">
        <v>11.8</v>
      </c>
      <c r="I7232" s="98" t="str">
        <f>VLOOKUP(E7232, 'Program Data Extracts-Zip Codes'!R$52:W$5334, 6, FALSE)</f>
        <v>PGE</v>
      </c>
      <c r="J7232" s="98" t="str">
        <f>VLOOKUP(E7232, 'Program Data Extracts-Zip Codes'!R$52:W$5334, 4, FALSE)</f>
        <v>PGE</v>
      </c>
    </row>
    <row r="7233" spans="2:10" x14ac:dyDescent="0.25">
      <c r="B7233" s="63">
        <v>6085507904</v>
      </c>
      <c r="C7233" s="63">
        <v>3367</v>
      </c>
      <c r="D7233" s="63" t="s">
        <v>197</v>
      </c>
      <c r="E7233" s="96">
        <v>95129</v>
      </c>
      <c r="F7233" s="63">
        <v>8.9425075434281602</v>
      </c>
      <c r="G7233" s="63">
        <v>0</v>
      </c>
      <c r="H7233" s="63">
        <v>5.8</v>
      </c>
      <c r="I7233" s="98" t="str">
        <f>VLOOKUP(E7233, 'Program Data Extracts-Zip Codes'!R$52:W$5334, 6, FALSE)</f>
        <v>PGE</v>
      </c>
      <c r="J7233" s="98" t="str">
        <f>VLOOKUP(E7233, 'Program Data Extracts-Zip Codes'!R$52:W$5334, 4, FALSE)</f>
        <v>Santa Clara</v>
      </c>
    </row>
    <row r="7234" spans="2:10" x14ac:dyDescent="0.25">
      <c r="B7234" s="63">
        <v>6085502908</v>
      </c>
      <c r="C7234" s="63">
        <v>6683</v>
      </c>
      <c r="D7234" s="63" t="s">
        <v>197</v>
      </c>
      <c r="E7234" s="96">
        <v>95124</v>
      </c>
      <c r="F7234" s="63">
        <v>8.5634509441744395</v>
      </c>
      <c r="G7234" s="63">
        <v>0</v>
      </c>
      <c r="H7234" s="63">
        <v>14.9</v>
      </c>
      <c r="I7234" s="98" t="str">
        <f>VLOOKUP(E7234, 'Program Data Extracts-Zip Codes'!R$52:W$5334, 6, FALSE)</f>
        <v>PGE</v>
      </c>
      <c r="J7234" s="98" t="str">
        <f>VLOOKUP(E7234, 'Program Data Extracts-Zip Codes'!R$52:W$5334, 4, FALSE)</f>
        <v>PGE</v>
      </c>
    </row>
    <row r="7235" spans="2:10" x14ac:dyDescent="0.25">
      <c r="B7235" s="63">
        <v>6085502601</v>
      </c>
      <c r="C7235" s="63">
        <v>2626</v>
      </c>
      <c r="D7235" s="63" t="s">
        <v>197</v>
      </c>
      <c r="E7235" s="96">
        <v>95125</v>
      </c>
      <c r="F7235" s="63">
        <v>8.4760388142845393</v>
      </c>
      <c r="G7235" s="63">
        <v>0</v>
      </c>
      <c r="H7235" s="63">
        <v>16.7</v>
      </c>
      <c r="I7235" s="98" t="str">
        <f>VLOOKUP(E7235, 'Program Data Extracts-Zip Codes'!R$52:W$5334, 6, FALSE)</f>
        <v>PGE</v>
      </c>
      <c r="J7235" s="98" t="str">
        <f>VLOOKUP(E7235, 'Program Data Extracts-Zip Codes'!R$52:W$5334, 4, FALSE)</f>
        <v>PGE</v>
      </c>
    </row>
    <row r="7236" spans="2:10" x14ac:dyDescent="0.25">
      <c r="B7236" s="63">
        <v>6085503332</v>
      </c>
      <c r="C7236" s="63">
        <v>5363</v>
      </c>
      <c r="D7236" s="63" t="s">
        <v>197</v>
      </c>
      <c r="E7236" s="96">
        <v>95135</v>
      </c>
      <c r="F7236" s="63">
        <v>8.3566434953259296</v>
      </c>
      <c r="G7236" s="63">
        <v>0</v>
      </c>
      <c r="H7236" s="63">
        <v>9.8000000000000007</v>
      </c>
      <c r="I7236" s="98" t="str">
        <f>VLOOKUP(E7236, 'Program Data Extracts-Zip Codes'!R$52:W$5334, 6, FALSE)</f>
        <v>PGE</v>
      </c>
      <c r="J7236" s="98" t="str">
        <f>VLOOKUP(E7236, 'Program Data Extracts-Zip Codes'!R$52:W$5334, 4, FALSE)</f>
        <v>PGE</v>
      </c>
    </row>
    <row r="7237" spans="2:10" x14ac:dyDescent="0.25">
      <c r="B7237" s="63">
        <v>6085512030</v>
      </c>
      <c r="C7237" s="63">
        <v>3074</v>
      </c>
      <c r="D7237" s="63" t="s">
        <v>197</v>
      </c>
      <c r="E7237" s="96">
        <v>95123</v>
      </c>
      <c r="F7237" s="63">
        <v>8.2406911370373699</v>
      </c>
      <c r="G7237" s="63">
        <v>0</v>
      </c>
      <c r="H7237" s="63">
        <v>11.8</v>
      </c>
      <c r="I7237" s="98" t="str">
        <f>VLOOKUP(E7237, 'Program Data Extracts-Zip Codes'!R$52:W$5334, 6, FALSE)</f>
        <v>PGE</v>
      </c>
      <c r="J7237" s="98" t="str">
        <f>VLOOKUP(E7237, 'Program Data Extracts-Zip Codes'!R$52:W$5334, 4, FALSE)</f>
        <v>PGE</v>
      </c>
    </row>
    <row r="7238" spans="2:10" x14ac:dyDescent="0.25">
      <c r="B7238" s="63">
        <v>6085502903</v>
      </c>
      <c r="C7238" s="63">
        <v>5075</v>
      </c>
      <c r="D7238" s="63" t="s">
        <v>197</v>
      </c>
      <c r="E7238" s="96">
        <v>95125</v>
      </c>
      <c r="F7238" s="63">
        <v>8.1387827129888493</v>
      </c>
      <c r="G7238" s="63">
        <v>0</v>
      </c>
      <c r="H7238" s="63">
        <v>8</v>
      </c>
      <c r="I7238" s="98" t="str">
        <f>VLOOKUP(E7238, 'Program Data Extracts-Zip Codes'!R$52:W$5334, 6, FALSE)</f>
        <v>PGE</v>
      </c>
      <c r="J7238" s="98" t="str">
        <f>VLOOKUP(E7238, 'Program Data Extracts-Zip Codes'!R$52:W$5334, 4, FALSE)</f>
        <v>PGE</v>
      </c>
    </row>
    <row r="7239" spans="2:10" x14ac:dyDescent="0.25">
      <c r="B7239" s="63">
        <v>6085511914</v>
      </c>
      <c r="C7239" s="63">
        <v>5684</v>
      </c>
      <c r="D7239" s="63" t="s">
        <v>197</v>
      </c>
      <c r="E7239" s="96">
        <v>95120</v>
      </c>
      <c r="F7239" s="63">
        <v>8.0614455677934806</v>
      </c>
      <c r="G7239" s="63">
        <v>0</v>
      </c>
      <c r="H7239" s="63">
        <v>7.7</v>
      </c>
      <c r="I7239" s="98" t="str">
        <f>VLOOKUP(E7239, 'Program Data Extracts-Zip Codes'!R$52:W$5334, 6, FALSE)</f>
        <v>PGE</v>
      </c>
      <c r="J7239" s="98" t="str">
        <f>VLOOKUP(E7239, 'Program Data Extracts-Zip Codes'!R$52:W$5334, 4, FALSE)</f>
        <v>PGE</v>
      </c>
    </row>
    <row r="7240" spans="2:10" x14ac:dyDescent="0.25">
      <c r="B7240" s="63">
        <v>6085511905</v>
      </c>
      <c r="C7240" s="63">
        <v>3129</v>
      </c>
      <c r="D7240" s="63" t="s">
        <v>197</v>
      </c>
      <c r="E7240" s="96">
        <v>95120</v>
      </c>
      <c r="F7240" s="63">
        <v>8.0466468710583392</v>
      </c>
      <c r="G7240" s="63">
        <v>0</v>
      </c>
      <c r="H7240" s="63">
        <v>7</v>
      </c>
      <c r="I7240" s="98" t="str">
        <f>VLOOKUP(E7240, 'Program Data Extracts-Zip Codes'!R$52:W$5334, 6, FALSE)</f>
        <v>PGE</v>
      </c>
      <c r="J7240" s="98" t="str">
        <f>VLOOKUP(E7240, 'Program Data Extracts-Zip Codes'!R$52:W$5334, 4, FALSE)</f>
        <v>PGE</v>
      </c>
    </row>
    <row r="7241" spans="2:10" x14ac:dyDescent="0.25">
      <c r="B7241" s="63">
        <v>6085506202</v>
      </c>
      <c r="C7241" s="63">
        <v>6959</v>
      </c>
      <c r="D7241" s="63" t="s">
        <v>197</v>
      </c>
      <c r="E7241" s="96">
        <v>95129</v>
      </c>
      <c r="F7241" s="63">
        <v>7.5509596244425099</v>
      </c>
      <c r="G7241" s="63">
        <v>0</v>
      </c>
      <c r="H7241" s="63">
        <v>10.1</v>
      </c>
      <c r="I7241" s="98" t="str">
        <f>VLOOKUP(E7241, 'Program Data Extracts-Zip Codes'!R$52:W$5334, 6, FALSE)</f>
        <v>PGE</v>
      </c>
      <c r="J7241" s="98" t="str">
        <f>VLOOKUP(E7241, 'Program Data Extracts-Zip Codes'!R$52:W$5334, 4, FALSE)</f>
        <v>Santa Clara</v>
      </c>
    </row>
    <row r="7242" spans="2:10" x14ac:dyDescent="0.25">
      <c r="B7242" s="63">
        <v>6085503312</v>
      </c>
      <c r="C7242" s="63">
        <v>3365</v>
      </c>
      <c r="D7242" s="63" t="s">
        <v>197</v>
      </c>
      <c r="E7242" s="96">
        <v>95148</v>
      </c>
      <c r="F7242" s="63">
        <v>7.5201494562891398</v>
      </c>
      <c r="G7242" s="63">
        <v>0</v>
      </c>
      <c r="H7242" s="63">
        <v>15.8</v>
      </c>
      <c r="I7242" s="98" t="str">
        <f>VLOOKUP(E7242, 'Program Data Extracts-Zip Codes'!R$52:W$5334, 6, FALSE)</f>
        <v>PGE</v>
      </c>
      <c r="J7242" s="98" t="str">
        <f>VLOOKUP(E7242, 'Program Data Extracts-Zip Codes'!R$52:W$5334, 4, FALSE)</f>
        <v>PGE</v>
      </c>
    </row>
    <row r="7243" spans="2:10" x14ac:dyDescent="0.25">
      <c r="B7243" s="63">
        <v>6085511909</v>
      </c>
      <c r="C7243" s="63">
        <v>7997</v>
      </c>
      <c r="D7243" s="63" t="s">
        <v>197</v>
      </c>
      <c r="E7243" s="96">
        <v>95120</v>
      </c>
      <c r="F7243" s="63">
        <v>7.2738331219073098</v>
      </c>
      <c r="G7243" s="63">
        <v>0</v>
      </c>
      <c r="H7243" s="63">
        <v>2.9</v>
      </c>
      <c r="I7243" s="98" t="str">
        <f>VLOOKUP(E7243, 'Program Data Extracts-Zip Codes'!R$52:W$5334, 6, FALSE)</f>
        <v>PGE</v>
      </c>
      <c r="J7243" s="98" t="str">
        <f>VLOOKUP(E7243, 'Program Data Extracts-Zip Codes'!R$52:W$5334, 4, FALSE)</f>
        <v>PGE</v>
      </c>
    </row>
    <row r="7244" spans="2:10" x14ac:dyDescent="0.25">
      <c r="B7244" s="63">
        <v>6085506803</v>
      </c>
      <c r="C7244" s="63">
        <v>6883</v>
      </c>
      <c r="D7244" s="63" t="s">
        <v>197</v>
      </c>
      <c r="E7244" s="96">
        <v>95124</v>
      </c>
      <c r="F7244" s="63">
        <v>7.2736721518956999</v>
      </c>
      <c r="G7244" s="63">
        <v>0</v>
      </c>
      <c r="H7244" s="63">
        <v>12</v>
      </c>
      <c r="I7244" s="98" t="str">
        <f>VLOOKUP(E7244, 'Program Data Extracts-Zip Codes'!R$52:W$5334, 6, FALSE)</f>
        <v>PGE</v>
      </c>
      <c r="J7244" s="98" t="str">
        <f>VLOOKUP(E7244, 'Program Data Extracts-Zip Codes'!R$52:W$5334, 4, FALSE)</f>
        <v>PGE</v>
      </c>
    </row>
    <row r="7245" spans="2:10" x14ac:dyDescent="0.25">
      <c r="B7245" s="63">
        <v>6085511916</v>
      </c>
      <c r="C7245" s="63">
        <v>4669</v>
      </c>
      <c r="D7245" s="63" t="s">
        <v>197</v>
      </c>
      <c r="E7245" s="96">
        <v>95118</v>
      </c>
      <c r="F7245" s="63">
        <v>6.95605173403702</v>
      </c>
      <c r="G7245" s="63">
        <v>0</v>
      </c>
      <c r="H7245" s="63">
        <v>14.3</v>
      </c>
      <c r="I7245" s="98" t="str">
        <f>VLOOKUP(E7245, 'Program Data Extracts-Zip Codes'!R$52:W$5334, 6, FALSE)</f>
        <v>PGE</v>
      </c>
      <c r="J7245" s="98" t="str">
        <f>VLOOKUP(E7245, 'Program Data Extracts-Zip Codes'!R$52:W$5334, 4, FALSE)</f>
        <v>PGE</v>
      </c>
    </row>
    <row r="7246" spans="2:10" x14ac:dyDescent="0.25">
      <c r="B7246" s="63">
        <v>6085503002</v>
      </c>
      <c r="C7246" s="63">
        <v>3506</v>
      </c>
      <c r="D7246" s="63" t="s">
        <v>197</v>
      </c>
      <c r="E7246" s="96">
        <v>95125</v>
      </c>
      <c r="F7246" s="63">
        <v>6.9442791040416303</v>
      </c>
      <c r="G7246" s="63">
        <v>0</v>
      </c>
      <c r="H7246" s="63">
        <v>17.5</v>
      </c>
      <c r="I7246" s="98" t="str">
        <f>VLOOKUP(E7246, 'Program Data Extracts-Zip Codes'!R$52:W$5334, 6, FALSE)</f>
        <v>PGE</v>
      </c>
      <c r="J7246" s="98" t="str">
        <f>VLOOKUP(E7246, 'Program Data Extracts-Zip Codes'!R$52:W$5334, 4, FALSE)</f>
        <v>PGE</v>
      </c>
    </row>
    <row r="7247" spans="2:10" x14ac:dyDescent="0.25">
      <c r="B7247" s="63">
        <v>6085507906</v>
      </c>
      <c r="C7247" s="63">
        <v>4460</v>
      </c>
      <c r="D7247" s="63" t="s">
        <v>197</v>
      </c>
      <c r="E7247" s="96">
        <v>95129</v>
      </c>
      <c r="F7247" s="63">
        <v>6.8870049785271403</v>
      </c>
      <c r="G7247" s="63">
        <v>0</v>
      </c>
      <c r="H7247" s="63">
        <v>7.8</v>
      </c>
      <c r="I7247" s="98" t="str">
        <f>VLOOKUP(E7247, 'Program Data Extracts-Zip Codes'!R$52:W$5334, 6, FALSE)</f>
        <v>PGE</v>
      </c>
      <c r="J7247" s="98" t="str">
        <f>VLOOKUP(E7247, 'Program Data Extracts-Zip Codes'!R$52:W$5334, 4, FALSE)</f>
        <v>Santa Clara</v>
      </c>
    </row>
    <row r="7248" spans="2:10" x14ac:dyDescent="0.25">
      <c r="B7248" s="63">
        <v>6085503334</v>
      </c>
      <c r="C7248" s="63">
        <v>8854</v>
      </c>
      <c r="D7248" s="63" t="s">
        <v>197</v>
      </c>
      <c r="E7248" s="96">
        <v>95138</v>
      </c>
      <c r="F7248" s="63">
        <v>6.6565797570687799</v>
      </c>
      <c r="G7248" s="63">
        <v>0</v>
      </c>
      <c r="H7248" s="63">
        <v>5.8</v>
      </c>
      <c r="I7248" s="98" t="str">
        <f>VLOOKUP(E7248, 'Program Data Extracts-Zip Codes'!R$52:W$5334, 6, FALSE)</f>
        <v>PGE</v>
      </c>
      <c r="J7248" s="98" t="str">
        <f>VLOOKUP(E7248, 'Program Data Extracts-Zip Codes'!R$52:W$5334, 4, FALSE)</f>
        <v>PGE</v>
      </c>
    </row>
    <row r="7249" spans="2:10" x14ac:dyDescent="0.25">
      <c r="B7249" s="63">
        <v>6085506802</v>
      </c>
      <c r="C7249" s="63">
        <v>5237</v>
      </c>
      <c r="D7249" s="63" t="s">
        <v>197</v>
      </c>
      <c r="E7249" s="96">
        <v>95124</v>
      </c>
      <c r="F7249" s="63">
        <v>6.5490529684318304</v>
      </c>
      <c r="G7249" s="63">
        <v>0</v>
      </c>
      <c r="H7249" s="63">
        <v>11.4</v>
      </c>
      <c r="I7249" s="98" t="str">
        <f>VLOOKUP(E7249, 'Program Data Extracts-Zip Codes'!R$52:W$5334, 6, FALSE)</f>
        <v>PGE</v>
      </c>
      <c r="J7249" s="98" t="str">
        <f>VLOOKUP(E7249, 'Program Data Extracts-Zip Codes'!R$52:W$5334, 4, FALSE)</f>
        <v>PGE</v>
      </c>
    </row>
    <row r="7250" spans="2:10" x14ac:dyDescent="0.25">
      <c r="B7250" s="63">
        <v>6085502202</v>
      </c>
      <c r="C7250" s="63">
        <v>2870</v>
      </c>
      <c r="D7250" s="63" t="s">
        <v>197</v>
      </c>
      <c r="E7250" s="96">
        <v>95125</v>
      </c>
      <c r="F7250" s="63">
        <v>5.7327981420874599</v>
      </c>
      <c r="G7250" s="63">
        <v>0</v>
      </c>
      <c r="H7250" s="63">
        <v>15.3</v>
      </c>
      <c r="I7250" s="98" t="str">
        <f>VLOOKUP(E7250, 'Program Data Extracts-Zip Codes'!R$52:W$5334, 6, FALSE)</f>
        <v>PGE</v>
      </c>
      <c r="J7250" s="98" t="str">
        <f>VLOOKUP(E7250, 'Program Data Extracts-Zip Codes'!R$52:W$5334, 4, FALSE)</f>
        <v>PGE</v>
      </c>
    </row>
    <row r="7251" spans="2:10" x14ac:dyDescent="0.25">
      <c r="B7251" s="63">
        <v>6085502907</v>
      </c>
      <c r="C7251" s="63">
        <v>3912</v>
      </c>
      <c r="D7251" s="63" t="s">
        <v>197</v>
      </c>
      <c r="E7251" s="96">
        <v>95118</v>
      </c>
      <c r="F7251" s="63">
        <v>5.3672120210047796</v>
      </c>
      <c r="G7251" s="63">
        <v>0</v>
      </c>
      <c r="H7251" s="63">
        <v>10.1</v>
      </c>
      <c r="I7251" s="98" t="str">
        <f>VLOOKUP(E7251, 'Program Data Extracts-Zip Codes'!R$52:W$5334, 6, FALSE)</f>
        <v>PGE</v>
      </c>
      <c r="J7251" s="98" t="str">
        <f>VLOOKUP(E7251, 'Program Data Extracts-Zip Codes'!R$52:W$5334, 4, FALSE)</f>
        <v>PGE</v>
      </c>
    </row>
    <row r="7252" spans="2:10" x14ac:dyDescent="0.25">
      <c r="B7252" s="63">
        <v>6085506604</v>
      </c>
      <c r="C7252" s="63">
        <v>7324</v>
      </c>
      <c r="D7252" s="63" t="s">
        <v>197</v>
      </c>
      <c r="E7252" s="96">
        <v>95130</v>
      </c>
      <c r="F7252" s="63">
        <v>5.24376696809151</v>
      </c>
      <c r="G7252" s="63">
        <v>0</v>
      </c>
      <c r="H7252" s="63">
        <v>10</v>
      </c>
      <c r="I7252" s="98" t="str">
        <f>VLOOKUP(E7252, 'Program Data Extracts-Zip Codes'!R$52:W$5334, 6, FALSE)</f>
        <v>PGE</v>
      </c>
      <c r="J7252" s="98" t="str">
        <f>VLOOKUP(E7252, 'Program Data Extracts-Zip Codes'!R$52:W$5334, 4, FALSE)</f>
        <v>PGE</v>
      </c>
    </row>
    <row r="7253" spans="2:10" x14ac:dyDescent="0.25">
      <c r="B7253" s="63">
        <v>6085511907</v>
      </c>
      <c r="C7253" s="63">
        <v>3988</v>
      </c>
      <c r="D7253" s="63" t="s">
        <v>197</v>
      </c>
      <c r="E7253" s="96">
        <v>95120</v>
      </c>
      <c r="F7253" s="63">
        <v>5.0830119541502299</v>
      </c>
      <c r="G7253" s="63">
        <v>0</v>
      </c>
      <c r="H7253" s="63">
        <v>5.8</v>
      </c>
      <c r="I7253" s="98" t="str">
        <f>VLOOKUP(E7253, 'Program Data Extracts-Zip Codes'!R$52:W$5334, 6, FALSE)</f>
        <v>PGE</v>
      </c>
      <c r="J7253" s="98" t="str">
        <f>VLOOKUP(E7253, 'Program Data Extracts-Zip Codes'!R$52:W$5334, 4, FALSE)</f>
        <v>PGE</v>
      </c>
    </row>
    <row r="7254" spans="2:10" x14ac:dyDescent="0.25">
      <c r="B7254" s="63">
        <v>6085511912</v>
      </c>
      <c r="C7254" s="63">
        <v>5440</v>
      </c>
      <c r="D7254" s="63" t="s">
        <v>197</v>
      </c>
      <c r="E7254" s="96">
        <v>95120</v>
      </c>
      <c r="F7254" s="63">
        <v>4.78652660317921</v>
      </c>
      <c r="G7254" s="63">
        <v>0</v>
      </c>
      <c r="H7254" s="63">
        <v>4.5999999999999996</v>
      </c>
      <c r="I7254" s="98" t="str">
        <f>VLOOKUP(E7254, 'Program Data Extracts-Zip Codes'!R$52:W$5334, 6, FALSE)</f>
        <v>PGE</v>
      </c>
      <c r="J7254" s="98" t="str">
        <f>VLOOKUP(E7254, 'Program Data Extracts-Zip Codes'!R$52:W$5334, 4, FALSE)</f>
        <v>PGE</v>
      </c>
    </row>
    <row r="7255" spans="2:10" x14ac:dyDescent="0.25">
      <c r="B7255" s="63">
        <v>6085511913</v>
      </c>
      <c r="C7255" s="63">
        <v>4295</v>
      </c>
      <c r="D7255" s="63" t="s">
        <v>197</v>
      </c>
      <c r="E7255" s="96">
        <v>95120</v>
      </c>
      <c r="F7255" s="63">
        <v>4.5348384620852098</v>
      </c>
      <c r="G7255" s="63">
        <v>0</v>
      </c>
      <c r="H7255" s="63">
        <v>2.5</v>
      </c>
      <c r="I7255" s="98" t="str">
        <f>VLOOKUP(E7255, 'Program Data Extracts-Zip Codes'!R$52:W$5334, 6, FALSE)</f>
        <v>PGE</v>
      </c>
      <c r="J7255" s="98" t="str">
        <f>VLOOKUP(E7255, 'Program Data Extracts-Zip Codes'!R$52:W$5334, 4, FALSE)</f>
        <v>PGE</v>
      </c>
    </row>
    <row r="7256" spans="2:10" x14ac:dyDescent="0.25">
      <c r="B7256" s="63">
        <v>6085511910</v>
      </c>
      <c r="C7256" s="63">
        <v>3042</v>
      </c>
      <c r="D7256" s="63" t="s">
        <v>197</v>
      </c>
      <c r="E7256" s="96">
        <v>95120</v>
      </c>
      <c r="F7256" s="63">
        <v>3.0992185318390999</v>
      </c>
      <c r="G7256" s="63">
        <v>0</v>
      </c>
      <c r="H7256" s="63">
        <v>4.4000000000000004</v>
      </c>
      <c r="I7256" s="98" t="str">
        <f>VLOOKUP(E7256, 'Program Data Extracts-Zip Codes'!R$52:W$5334, 6, FALSE)</f>
        <v>PGE</v>
      </c>
      <c r="J7256" s="98" t="str">
        <f>VLOOKUP(E7256, 'Program Data Extracts-Zip Codes'!R$52:W$5334, 4, FALSE)</f>
        <v>PGE</v>
      </c>
    </row>
    <row r="7257" spans="2:10" x14ac:dyDescent="0.25">
      <c r="B7257" s="63">
        <v>6085512401</v>
      </c>
      <c r="C7257" s="63">
        <v>4782</v>
      </c>
      <c r="D7257" s="63" t="s">
        <v>197</v>
      </c>
      <c r="E7257" s="96">
        <v>95046</v>
      </c>
      <c r="F7257" s="63">
        <v>28.236074479289801</v>
      </c>
      <c r="G7257" s="63">
        <v>0</v>
      </c>
      <c r="H7257" s="63">
        <v>18.600000000000001</v>
      </c>
      <c r="I7257" s="98" t="str">
        <f>VLOOKUP(E7257, 'Program Data Extracts-Zip Codes'!R$52:W$5334, 6, FALSE)</f>
        <v>PGE</v>
      </c>
      <c r="J7257" s="98" t="str">
        <f>VLOOKUP(E7257, 'Program Data Extracts-Zip Codes'!R$52:W$5334, 4, FALSE)</f>
        <v>PGE</v>
      </c>
    </row>
    <row r="7258" spans="2:10" x14ac:dyDescent="0.25">
      <c r="B7258" s="63">
        <v>6085512402</v>
      </c>
      <c r="C7258" s="63">
        <v>5167</v>
      </c>
      <c r="D7258" s="63" t="s">
        <v>197</v>
      </c>
      <c r="E7258" s="96">
        <v>95046</v>
      </c>
      <c r="F7258" s="63">
        <v>26.498899479612099</v>
      </c>
      <c r="G7258" s="63">
        <v>0</v>
      </c>
      <c r="H7258" s="63">
        <v>15.1</v>
      </c>
      <c r="I7258" s="98" t="str">
        <f>VLOOKUP(E7258, 'Program Data Extracts-Zip Codes'!R$52:W$5334, 6, FALSE)</f>
        <v>PGE</v>
      </c>
      <c r="J7258" s="98" t="str">
        <f>VLOOKUP(E7258, 'Program Data Extracts-Zip Codes'!R$52:W$5334, 4, FALSE)</f>
        <v>PGE</v>
      </c>
    </row>
    <row r="7259" spans="2:10" x14ac:dyDescent="0.25">
      <c r="B7259" s="63">
        <v>6085505202</v>
      </c>
      <c r="C7259" s="63">
        <v>5867</v>
      </c>
      <c r="D7259" s="63" t="s">
        <v>197</v>
      </c>
      <c r="E7259" s="96">
        <v>95050</v>
      </c>
      <c r="F7259" s="63">
        <v>40.603373484994101</v>
      </c>
      <c r="G7259" s="63">
        <v>5867</v>
      </c>
      <c r="H7259" s="63">
        <v>36.700000000000003</v>
      </c>
      <c r="I7259" s="98" t="str">
        <f>VLOOKUP(E7259, 'Program Data Extracts-Zip Codes'!R$52:W$5334, 6, FALSE)</f>
        <v>PGE</v>
      </c>
      <c r="J7259" s="98" t="str">
        <f>VLOOKUP(E7259, 'Program Data Extracts-Zip Codes'!R$52:W$5334, 4, FALSE)</f>
        <v>Santa Clara</v>
      </c>
    </row>
    <row r="7260" spans="2:10" x14ac:dyDescent="0.25">
      <c r="B7260" s="63">
        <v>6085505203</v>
      </c>
      <c r="C7260" s="63">
        <v>4809</v>
      </c>
      <c r="D7260" s="63" t="s">
        <v>197</v>
      </c>
      <c r="E7260" s="96">
        <v>95050</v>
      </c>
      <c r="F7260" s="63">
        <v>27.781795513872801</v>
      </c>
      <c r="G7260" s="63">
        <v>0</v>
      </c>
      <c r="H7260" s="63">
        <v>26.8</v>
      </c>
      <c r="I7260" s="98" t="str">
        <f>VLOOKUP(E7260, 'Program Data Extracts-Zip Codes'!R$52:W$5334, 6, FALSE)</f>
        <v>PGE</v>
      </c>
      <c r="J7260" s="98" t="str">
        <f>VLOOKUP(E7260, 'Program Data Extracts-Zip Codes'!R$52:W$5334, 4, FALSE)</f>
        <v>Santa Clara</v>
      </c>
    </row>
    <row r="7261" spans="2:10" x14ac:dyDescent="0.25">
      <c r="B7261" s="63">
        <v>6085505301</v>
      </c>
      <c r="C7261" s="63">
        <v>4424</v>
      </c>
      <c r="D7261" s="63" t="s">
        <v>197</v>
      </c>
      <c r="E7261" s="96">
        <v>95051</v>
      </c>
      <c r="F7261" s="63">
        <v>25.9370581970933</v>
      </c>
      <c r="G7261" s="63">
        <v>0</v>
      </c>
      <c r="H7261" s="63">
        <v>29</v>
      </c>
      <c r="I7261" s="98" t="str">
        <f>VLOOKUP(E7261, 'Program Data Extracts-Zip Codes'!R$52:W$5334, 6, FALSE)</f>
        <v>PGE</v>
      </c>
      <c r="J7261" s="98" t="str">
        <f>VLOOKUP(E7261, 'Program Data Extracts-Zip Codes'!R$52:W$5334, 4, FALSE)</f>
        <v>Santa Clara</v>
      </c>
    </row>
    <row r="7262" spans="2:10" x14ac:dyDescent="0.25">
      <c r="B7262" s="63">
        <v>6085505303</v>
      </c>
      <c r="C7262" s="63">
        <v>5940</v>
      </c>
      <c r="D7262" s="63" t="s">
        <v>197</v>
      </c>
      <c r="E7262" s="96">
        <v>95050</v>
      </c>
      <c r="F7262" s="63">
        <v>23.833398349966</v>
      </c>
      <c r="G7262" s="63">
        <v>0</v>
      </c>
      <c r="H7262" s="63">
        <v>26</v>
      </c>
      <c r="I7262" s="98" t="str">
        <f>VLOOKUP(E7262, 'Program Data Extracts-Zip Codes'!R$52:W$5334, 6, FALSE)</f>
        <v>PGE</v>
      </c>
      <c r="J7262" s="98" t="str">
        <f>VLOOKUP(E7262, 'Program Data Extracts-Zip Codes'!R$52:W$5334, 4, FALSE)</f>
        <v>Santa Clara</v>
      </c>
    </row>
    <row r="7263" spans="2:10" x14ac:dyDescent="0.25">
      <c r="B7263" s="63">
        <v>6085505001</v>
      </c>
      <c r="C7263" s="63">
        <v>9741</v>
      </c>
      <c r="D7263" s="63" t="s">
        <v>197</v>
      </c>
      <c r="E7263" s="96">
        <v>95054</v>
      </c>
      <c r="F7263" s="63">
        <v>23.153863853576802</v>
      </c>
      <c r="G7263" s="63">
        <v>0</v>
      </c>
      <c r="H7263" s="63">
        <v>22.3</v>
      </c>
      <c r="I7263" s="98" t="str">
        <f>VLOOKUP(E7263, 'Program Data Extracts-Zip Codes'!R$52:W$5334, 6, FALSE)</f>
        <v>PGE</v>
      </c>
      <c r="J7263" s="98" t="str">
        <f>VLOOKUP(E7263, 'Program Data Extracts-Zip Codes'!R$52:W$5334, 4, FALSE)</f>
        <v>Santa Clara</v>
      </c>
    </row>
    <row r="7264" spans="2:10" x14ac:dyDescent="0.25">
      <c r="B7264" s="63">
        <v>6085505007</v>
      </c>
      <c r="C7264" s="63">
        <v>4083</v>
      </c>
      <c r="D7264" s="63" t="s">
        <v>197</v>
      </c>
      <c r="E7264" s="96">
        <v>95054</v>
      </c>
      <c r="F7264" s="63">
        <v>22.0315323216279</v>
      </c>
      <c r="G7264" s="63">
        <v>0</v>
      </c>
      <c r="H7264" s="63">
        <v>22.2</v>
      </c>
      <c r="I7264" s="98" t="str">
        <f>VLOOKUP(E7264, 'Program Data Extracts-Zip Codes'!R$52:W$5334, 6, FALSE)</f>
        <v>PGE</v>
      </c>
      <c r="J7264" s="98" t="str">
        <f>VLOOKUP(E7264, 'Program Data Extracts-Zip Codes'!R$52:W$5334, 4, FALSE)</f>
        <v>Santa Clara</v>
      </c>
    </row>
    <row r="7265" spans="2:10" x14ac:dyDescent="0.25">
      <c r="B7265" s="63">
        <v>6085505600</v>
      </c>
      <c r="C7265" s="63">
        <v>3880</v>
      </c>
      <c r="D7265" s="63" t="s">
        <v>197</v>
      </c>
      <c r="E7265" s="96">
        <v>95050</v>
      </c>
      <c r="F7265" s="63">
        <v>21.504955506022299</v>
      </c>
      <c r="G7265" s="63">
        <v>0</v>
      </c>
      <c r="H7265" s="63">
        <v>51</v>
      </c>
      <c r="I7265" s="98" t="str">
        <f>VLOOKUP(E7265, 'Program Data Extracts-Zip Codes'!R$52:W$5334, 6, FALSE)</f>
        <v>PGE</v>
      </c>
      <c r="J7265" s="98" t="str">
        <f>VLOOKUP(E7265, 'Program Data Extracts-Zip Codes'!R$52:W$5334, 4, FALSE)</f>
        <v>Santa Clara</v>
      </c>
    </row>
    <row r="7266" spans="2:10" x14ac:dyDescent="0.25">
      <c r="B7266" s="63">
        <v>6085505900</v>
      </c>
      <c r="C7266" s="63">
        <v>7079</v>
      </c>
      <c r="D7266" s="63" t="s">
        <v>197</v>
      </c>
      <c r="E7266" s="96">
        <v>95050</v>
      </c>
      <c r="F7266" s="63">
        <v>19.8070995527323</v>
      </c>
      <c r="G7266" s="63">
        <v>0</v>
      </c>
      <c r="H7266" s="63">
        <v>17.600000000000001</v>
      </c>
      <c r="I7266" s="98" t="str">
        <f>VLOOKUP(E7266, 'Program Data Extracts-Zip Codes'!R$52:W$5334, 6, FALSE)</f>
        <v>PGE</v>
      </c>
      <c r="J7266" s="98" t="str">
        <f>VLOOKUP(E7266, 'Program Data Extracts-Zip Codes'!R$52:W$5334, 4, FALSE)</f>
        <v>Santa Clara</v>
      </c>
    </row>
    <row r="7267" spans="2:10" x14ac:dyDescent="0.25">
      <c r="B7267" s="63">
        <v>6085505700</v>
      </c>
      <c r="C7267" s="63">
        <v>5751</v>
      </c>
      <c r="D7267" s="63" t="s">
        <v>197</v>
      </c>
      <c r="E7267" s="96">
        <v>95050</v>
      </c>
      <c r="F7267" s="63">
        <v>19.244291104519998</v>
      </c>
      <c r="G7267" s="63">
        <v>0</v>
      </c>
      <c r="H7267" s="63">
        <v>35.700000000000003</v>
      </c>
      <c r="I7267" s="98" t="str">
        <f>VLOOKUP(E7267, 'Program Data Extracts-Zip Codes'!R$52:W$5334, 6, FALSE)</f>
        <v>PGE</v>
      </c>
      <c r="J7267" s="98" t="str">
        <f>VLOOKUP(E7267, 'Program Data Extracts-Zip Codes'!R$52:W$5334, 4, FALSE)</f>
        <v>Santa Clara</v>
      </c>
    </row>
    <row r="7268" spans="2:10" x14ac:dyDescent="0.25">
      <c r="B7268" s="63">
        <v>6085505305</v>
      </c>
      <c r="C7268" s="63">
        <v>5514</v>
      </c>
      <c r="D7268" s="63" t="s">
        <v>197</v>
      </c>
      <c r="E7268" s="96">
        <v>95051</v>
      </c>
      <c r="F7268" s="63">
        <v>19.1935951268722</v>
      </c>
      <c r="G7268" s="63">
        <v>0</v>
      </c>
      <c r="H7268" s="63">
        <v>11.9</v>
      </c>
      <c r="I7268" s="98" t="str">
        <f>VLOOKUP(E7268, 'Program Data Extracts-Zip Codes'!R$52:W$5334, 6, FALSE)</f>
        <v>PGE</v>
      </c>
      <c r="J7268" s="98" t="str">
        <f>VLOOKUP(E7268, 'Program Data Extracts-Zip Codes'!R$52:W$5334, 4, FALSE)</f>
        <v>Santa Clara</v>
      </c>
    </row>
    <row r="7269" spans="2:10" x14ac:dyDescent="0.25">
      <c r="B7269" s="63">
        <v>6085505304</v>
      </c>
      <c r="C7269" s="63">
        <v>3265</v>
      </c>
      <c r="D7269" s="63" t="s">
        <v>197</v>
      </c>
      <c r="E7269" s="96">
        <v>95051</v>
      </c>
      <c r="F7269" s="63">
        <v>19.0016875603981</v>
      </c>
      <c r="G7269" s="63">
        <v>0</v>
      </c>
      <c r="H7269" s="63">
        <v>11.6</v>
      </c>
      <c r="I7269" s="98" t="str">
        <f>VLOOKUP(E7269, 'Program Data Extracts-Zip Codes'!R$52:W$5334, 6, FALSE)</f>
        <v>PGE</v>
      </c>
      <c r="J7269" s="98" t="str">
        <f>VLOOKUP(E7269, 'Program Data Extracts-Zip Codes'!R$52:W$5334, 4, FALSE)</f>
        <v>Santa Clara</v>
      </c>
    </row>
    <row r="7270" spans="2:10" x14ac:dyDescent="0.25">
      <c r="B7270" s="63">
        <v>6085505401</v>
      </c>
      <c r="C7270" s="63">
        <v>5957</v>
      </c>
      <c r="D7270" s="63" t="s">
        <v>197</v>
      </c>
      <c r="E7270" s="96">
        <v>95051</v>
      </c>
      <c r="F7270" s="63">
        <v>18.146704255270599</v>
      </c>
      <c r="G7270" s="63">
        <v>0</v>
      </c>
      <c r="H7270" s="63">
        <v>15.3</v>
      </c>
      <c r="I7270" s="98" t="str">
        <f>VLOOKUP(E7270, 'Program Data Extracts-Zip Codes'!R$52:W$5334, 6, FALSE)</f>
        <v>PGE</v>
      </c>
      <c r="J7270" s="98" t="str">
        <f>VLOOKUP(E7270, 'Program Data Extracts-Zip Codes'!R$52:W$5334, 4, FALSE)</f>
        <v>Santa Clara</v>
      </c>
    </row>
    <row r="7271" spans="2:10" x14ac:dyDescent="0.25">
      <c r="B7271" s="63">
        <v>6085505302</v>
      </c>
      <c r="C7271" s="63">
        <v>4015</v>
      </c>
      <c r="D7271" s="63" t="s">
        <v>197</v>
      </c>
      <c r="E7271" s="96">
        <v>95051</v>
      </c>
      <c r="F7271" s="63">
        <v>17.652816839548301</v>
      </c>
      <c r="G7271" s="63">
        <v>0</v>
      </c>
      <c r="H7271" s="63">
        <v>14.6</v>
      </c>
      <c r="I7271" s="98" t="str">
        <f>VLOOKUP(E7271, 'Program Data Extracts-Zip Codes'!R$52:W$5334, 6, FALSE)</f>
        <v>PGE</v>
      </c>
      <c r="J7271" s="98" t="str">
        <f>VLOOKUP(E7271, 'Program Data Extracts-Zip Codes'!R$52:W$5334, 4, FALSE)</f>
        <v>Santa Clara</v>
      </c>
    </row>
    <row r="7272" spans="2:10" x14ac:dyDescent="0.25">
      <c r="B7272" s="63">
        <v>6085505403</v>
      </c>
      <c r="C7272" s="63">
        <v>6595</v>
      </c>
      <c r="D7272" s="63" t="s">
        <v>197</v>
      </c>
      <c r="E7272" s="96">
        <v>95051</v>
      </c>
      <c r="F7272" s="63">
        <v>17.258606023990101</v>
      </c>
      <c r="G7272" s="63">
        <v>0</v>
      </c>
      <c r="H7272" s="63">
        <v>19.399999999999999</v>
      </c>
      <c r="I7272" s="98" t="str">
        <f>VLOOKUP(E7272, 'Program Data Extracts-Zip Codes'!R$52:W$5334, 6, FALSE)</f>
        <v>PGE</v>
      </c>
      <c r="J7272" s="98" t="str">
        <f>VLOOKUP(E7272, 'Program Data Extracts-Zip Codes'!R$52:W$5334, 4, FALSE)</f>
        <v>Santa Clara</v>
      </c>
    </row>
    <row r="7273" spans="2:10" x14ac:dyDescent="0.25">
      <c r="B7273" s="63">
        <v>6085504901</v>
      </c>
      <c r="C7273" s="63">
        <v>9530</v>
      </c>
      <c r="D7273" s="63" t="s">
        <v>197</v>
      </c>
      <c r="E7273" s="96">
        <v>95054</v>
      </c>
      <c r="F7273" s="63">
        <v>16.7624344600241</v>
      </c>
      <c r="G7273" s="63">
        <v>0</v>
      </c>
      <c r="H7273" s="63">
        <v>10.6</v>
      </c>
      <c r="I7273" s="98" t="str">
        <f>VLOOKUP(E7273, 'Program Data Extracts-Zip Codes'!R$52:W$5334, 6, FALSE)</f>
        <v>PGE</v>
      </c>
      <c r="J7273" s="98" t="str">
        <f>VLOOKUP(E7273, 'Program Data Extracts-Zip Codes'!R$52:W$5334, 4, FALSE)</f>
        <v>Santa Clara</v>
      </c>
    </row>
    <row r="7274" spans="2:10" x14ac:dyDescent="0.25">
      <c r="B7274" s="63">
        <v>6085506103</v>
      </c>
      <c r="C7274" s="63">
        <v>4699</v>
      </c>
      <c r="D7274" s="63" t="s">
        <v>197</v>
      </c>
      <c r="E7274" s="96">
        <v>95051</v>
      </c>
      <c r="F7274" s="63">
        <v>16.001279841094501</v>
      </c>
      <c r="G7274" s="63">
        <v>0</v>
      </c>
      <c r="H7274" s="63">
        <v>18.3</v>
      </c>
      <c r="I7274" s="98" t="str">
        <f>VLOOKUP(E7274, 'Program Data Extracts-Zip Codes'!R$52:W$5334, 6, FALSE)</f>
        <v>PGE</v>
      </c>
      <c r="J7274" s="98" t="str">
        <f>VLOOKUP(E7274, 'Program Data Extracts-Zip Codes'!R$52:W$5334, 4, FALSE)</f>
        <v>Santa Clara</v>
      </c>
    </row>
    <row r="7275" spans="2:10" x14ac:dyDescent="0.25">
      <c r="B7275" s="63">
        <v>6085506102</v>
      </c>
      <c r="C7275" s="63">
        <v>3808</v>
      </c>
      <c r="D7275" s="63" t="s">
        <v>197</v>
      </c>
      <c r="E7275" s="96">
        <v>95051</v>
      </c>
      <c r="F7275" s="63">
        <v>12.741766069805699</v>
      </c>
      <c r="G7275" s="63">
        <v>0</v>
      </c>
      <c r="H7275" s="63">
        <v>12.2</v>
      </c>
      <c r="I7275" s="98" t="str">
        <f>VLOOKUP(E7275, 'Program Data Extracts-Zip Codes'!R$52:W$5334, 6, FALSE)</f>
        <v>PGE</v>
      </c>
      <c r="J7275" s="98" t="str">
        <f>VLOOKUP(E7275, 'Program Data Extracts-Zip Codes'!R$52:W$5334, 4, FALSE)</f>
        <v>Santa Clara</v>
      </c>
    </row>
    <row r="7276" spans="2:10" x14ac:dyDescent="0.25">
      <c r="B7276" s="63">
        <v>6085505402</v>
      </c>
      <c r="C7276" s="63">
        <v>3026</v>
      </c>
      <c r="D7276" s="63" t="s">
        <v>197</v>
      </c>
      <c r="E7276" s="96">
        <v>95051</v>
      </c>
      <c r="F7276" s="63">
        <v>12.6962784342247</v>
      </c>
      <c r="G7276" s="63">
        <v>0</v>
      </c>
      <c r="H7276" s="63">
        <v>16.7</v>
      </c>
      <c r="I7276" s="98" t="str">
        <f>VLOOKUP(E7276, 'Program Data Extracts-Zip Codes'!R$52:W$5334, 6, FALSE)</f>
        <v>PGE</v>
      </c>
      <c r="J7276" s="98" t="str">
        <f>VLOOKUP(E7276, 'Program Data Extracts-Zip Codes'!R$52:W$5334, 4, FALSE)</f>
        <v>Santa Clara</v>
      </c>
    </row>
    <row r="7277" spans="2:10" x14ac:dyDescent="0.25">
      <c r="B7277" s="63">
        <v>6085506000</v>
      </c>
      <c r="C7277" s="63">
        <v>4617</v>
      </c>
      <c r="D7277" s="63" t="s">
        <v>197</v>
      </c>
      <c r="E7277" s="96">
        <v>95050</v>
      </c>
      <c r="F7277" s="63">
        <v>12.1856444526766</v>
      </c>
      <c r="G7277" s="63">
        <v>0</v>
      </c>
      <c r="H7277" s="63">
        <v>12.6</v>
      </c>
      <c r="I7277" s="98" t="str">
        <f>VLOOKUP(E7277, 'Program Data Extracts-Zip Codes'!R$52:W$5334, 6, FALSE)</f>
        <v>PGE</v>
      </c>
      <c r="J7277" s="98" t="str">
        <f>VLOOKUP(E7277, 'Program Data Extracts-Zip Codes'!R$52:W$5334, 4, FALSE)</f>
        <v>Santa Clara</v>
      </c>
    </row>
    <row r="7278" spans="2:10" x14ac:dyDescent="0.25">
      <c r="B7278" s="63">
        <v>6085505500</v>
      </c>
      <c r="C7278" s="63">
        <v>3911</v>
      </c>
      <c r="D7278" s="63" t="s">
        <v>197</v>
      </c>
      <c r="E7278" s="96">
        <v>95050</v>
      </c>
      <c r="F7278" s="63">
        <v>11.773578642417499</v>
      </c>
      <c r="G7278" s="63">
        <v>0</v>
      </c>
      <c r="H7278" s="63">
        <v>19.7</v>
      </c>
      <c r="I7278" s="98" t="str">
        <f>VLOOKUP(E7278, 'Program Data Extracts-Zip Codes'!R$52:W$5334, 6, FALSE)</f>
        <v>PGE</v>
      </c>
      <c r="J7278" s="98" t="str">
        <f>VLOOKUP(E7278, 'Program Data Extracts-Zip Codes'!R$52:W$5334, 4, FALSE)</f>
        <v>Santa Clara</v>
      </c>
    </row>
    <row r="7279" spans="2:10" x14ac:dyDescent="0.25">
      <c r="B7279" s="63">
        <v>6085508507</v>
      </c>
      <c r="C7279" s="63">
        <v>3066</v>
      </c>
      <c r="D7279" s="63" t="s">
        <v>197</v>
      </c>
      <c r="E7279" s="96">
        <v>95051</v>
      </c>
      <c r="F7279" s="63">
        <v>11.332864502171599</v>
      </c>
      <c r="G7279" s="63">
        <v>0</v>
      </c>
      <c r="H7279" s="63">
        <v>20.6</v>
      </c>
      <c r="I7279" s="98" t="str">
        <f>VLOOKUP(E7279, 'Program Data Extracts-Zip Codes'!R$52:W$5334, 6, FALSE)</f>
        <v>PGE</v>
      </c>
      <c r="J7279" s="98" t="str">
        <f>VLOOKUP(E7279, 'Program Data Extracts-Zip Codes'!R$52:W$5334, 4, FALSE)</f>
        <v>Santa Clara</v>
      </c>
    </row>
    <row r="7280" spans="2:10" x14ac:dyDescent="0.25">
      <c r="B7280" s="63">
        <v>6085506101</v>
      </c>
      <c r="C7280" s="63">
        <v>4615</v>
      </c>
      <c r="D7280" s="63" t="s">
        <v>197</v>
      </c>
      <c r="E7280" s="96">
        <v>95051</v>
      </c>
      <c r="F7280" s="63">
        <v>11.226706839127001</v>
      </c>
      <c r="G7280" s="63">
        <v>0</v>
      </c>
      <c r="H7280" s="63">
        <v>13</v>
      </c>
      <c r="I7280" s="98" t="str">
        <f>VLOOKUP(E7280, 'Program Data Extracts-Zip Codes'!R$52:W$5334, 6, FALSE)</f>
        <v>PGE</v>
      </c>
      <c r="J7280" s="98" t="str">
        <f>VLOOKUP(E7280, 'Program Data Extracts-Zip Codes'!R$52:W$5334, 4, FALSE)</f>
        <v>Santa Clara</v>
      </c>
    </row>
    <row r="7281" spans="2:10" x14ac:dyDescent="0.25">
      <c r="B7281" s="63">
        <v>6085507600</v>
      </c>
      <c r="C7281" s="63">
        <v>5563</v>
      </c>
      <c r="D7281" s="63" t="s">
        <v>197</v>
      </c>
      <c r="E7281" s="96">
        <v>95070</v>
      </c>
      <c r="F7281" s="63">
        <v>8.1079472944152506</v>
      </c>
      <c r="G7281" s="63">
        <v>0</v>
      </c>
      <c r="H7281" s="63">
        <v>5.2</v>
      </c>
      <c r="I7281" s="98" t="str">
        <f>VLOOKUP(E7281, 'Program Data Extracts-Zip Codes'!R$52:W$5334, 6, FALSE)</f>
        <v>Palo Alto</v>
      </c>
      <c r="J7281" s="98" t="str">
        <f>VLOOKUP(E7281, 'Program Data Extracts-Zip Codes'!R$52:W$5334, 4, FALSE)</f>
        <v>Palo Alto</v>
      </c>
    </row>
    <row r="7282" spans="2:10" x14ac:dyDescent="0.25">
      <c r="B7282" s="63">
        <v>6085507401</v>
      </c>
      <c r="C7282" s="63">
        <v>5624</v>
      </c>
      <c r="D7282" s="63" t="s">
        <v>197</v>
      </c>
      <c r="E7282" s="96">
        <v>95070</v>
      </c>
      <c r="F7282" s="63">
        <v>7.34233279143979</v>
      </c>
      <c r="G7282" s="63">
        <v>0</v>
      </c>
      <c r="H7282" s="63">
        <v>4</v>
      </c>
      <c r="I7282" s="98" t="str">
        <f>VLOOKUP(E7282, 'Program Data Extracts-Zip Codes'!R$52:W$5334, 6, FALSE)</f>
        <v>Palo Alto</v>
      </c>
      <c r="J7282" s="98" t="str">
        <f>VLOOKUP(E7282, 'Program Data Extracts-Zip Codes'!R$52:W$5334, 4, FALSE)</f>
        <v>Palo Alto</v>
      </c>
    </row>
    <row r="7283" spans="2:10" x14ac:dyDescent="0.25">
      <c r="B7283" s="63">
        <v>6085507301</v>
      </c>
      <c r="C7283" s="63">
        <v>6555</v>
      </c>
      <c r="D7283" s="63" t="s">
        <v>197</v>
      </c>
      <c r="E7283" s="96">
        <v>95070</v>
      </c>
      <c r="F7283" s="63">
        <v>6.4738717818492999</v>
      </c>
      <c r="G7283" s="63">
        <v>0</v>
      </c>
      <c r="H7283" s="63">
        <v>8</v>
      </c>
      <c r="I7283" s="98" t="str">
        <f>VLOOKUP(E7283, 'Program Data Extracts-Zip Codes'!R$52:W$5334, 6, FALSE)</f>
        <v>Palo Alto</v>
      </c>
      <c r="J7283" s="98" t="str">
        <f>VLOOKUP(E7283, 'Program Data Extracts-Zip Codes'!R$52:W$5334, 4, FALSE)</f>
        <v>Palo Alto</v>
      </c>
    </row>
    <row r="7284" spans="2:10" x14ac:dyDescent="0.25">
      <c r="B7284" s="63">
        <v>6085507402</v>
      </c>
      <c r="C7284" s="63">
        <v>3881</v>
      </c>
      <c r="D7284" s="63" t="s">
        <v>197</v>
      </c>
      <c r="E7284" s="96">
        <v>95070</v>
      </c>
      <c r="F7284" s="63">
        <v>6.3934148000604303</v>
      </c>
      <c r="G7284" s="63">
        <v>0</v>
      </c>
      <c r="H7284" s="63">
        <v>10.5</v>
      </c>
      <c r="I7284" s="98" t="str">
        <f>VLOOKUP(E7284, 'Program Data Extracts-Zip Codes'!R$52:W$5334, 6, FALSE)</f>
        <v>Palo Alto</v>
      </c>
      <c r="J7284" s="98" t="str">
        <f>VLOOKUP(E7284, 'Program Data Extracts-Zip Codes'!R$52:W$5334, 4, FALSE)</f>
        <v>Palo Alto</v>
      </c>
    </row>
    <row r="7285" spans="2:10" x14ac:dyDescent="0.25">
      <c r="B7285" s="63">
        <v>6085507500</v>
      </c>
      <c r="C7285" s="63">
        <v>5810</v>
      </c>
      <c r="D7285" s="63" t="s">
        <v>197</v>
      </c>
      <c r="E7285" s="96">
        <v>95070</v>
      </c>
      <c r="F7285" s="63">
        <v>5.5273839249463004</v>
      </c>
      <c r="G7285" s="63">
        <v>0</v>
      </c>
      <c r="H7285" s="63">
        <v>5</v>
      </c>
      <c r="I7285" s="98" t="str">
        <f>VLOOKUP(E7285, 'Program Data Extracts-Zip Codes'!R$52:W$5334, 6, FALSE)</f>
        <v>Palo Alto</v>
      </c>
      <c r="J7285" s="98" t="str">
        <f>VLOOKUP(E7285, 'Program Data Extracts-Zip Codes'!R$52:W$5334, 4, FALSE)</f>
        <v>Palo Alto</v>
      </c>
    </row>
    <row r="7286" spans="2:10" x14ac:dyDescent="0.25">
      <c r="B7286" s="63">
        <v>6085507302</v>
      </c>
      <c r="C7286" s="63">
        <v>2725</v>
      </c>
      <c r="D7286" s="63" t="s">
        <v>197</v>
      </c>
      <c r="E7286" s="96">
        <v>95070</v>
      </c>
      <c r="F7286" s="63">
        <v>1.9815700843681801</v>
      </c>
      <c r="G7286" s="63">
        <v>0</v>
      </c>
      <c r="H7286" s="63">
        <v>9.9</v>
      </c>
      <c r="I7286" s="98" t="str">
        <f>VLOOKUP(E7286, 'Program Data Extracts-Zip Codes'!R$52:W$5334, 6, FALSE)</f>
        <v>Palo Alto</v>
      </c>
      <c r="J7286" s="98" t="str">
        <f>VLOOKUP(E7286, 'Program Data Extracts-Zip Codes'!R$52:W$5334, 4, FALSE)</f>
        <v>Palo Alto</v>
      </c>
    </row>
    <row r="7287" spans="2:10" x14ac:dyDescent="0.25">
      <c r="B7287" s="63">
        <v>6085513000</v>
      </c>
      <c r="C7287" s="63">
        <v>8215</v>
      </c>
      <c r="D7287" s="63" t="s">
        <v>197</v>
      </c>
      <c r="E7287" s="96">
        <v>94305</v>
      </c>
      <c r="F7287" s="63">
        <v>12.0025487249069</v>
      </c>
      <c r="G7287" s="63">
        <v>0</v>
      </c>
      <c r="H7287" s="63">
        <v>49.8</v>
      </c>
      <c r="I7287" s="98" t="str">
        <f>VLOOKUP(E7287, 'Program Data Extracts-Zip Codes'!R$52:W$5334, 6, FALSE)</f>
        <v>Palo Alto</v>
      </c>
      <c r="J7287" s="98" t="str">
        <f>VLOOKUP(E7287, 'Program Data Extracts-Zip Codes'!R$52:W$5334, 4, FALSE)</f>
        <v>Palo Alto</v>
      </c>
    </row>
    <row r="7288" spans="2:10" x14ac:dyDescent="0.25">
      <c r="B7288" s="63">
        <v>6085511500</v>
      </c>
      <c r="C7288" s="63">
        <v>7513</v>
      </c>
      <c r="D7288" s="63" t="s">
        <v>197</v>
      </c>
      <c r="E7288" s="96">
        <v>94305</v>
      </c>
      <c r="F7288" s="63">
        <v>5.7464167214401503</v>
      </c>
      <c r="G7288" s="63">
        <v>0</v>
      </c>
      <c r="H7288" s="63">
        <v>8.3000000000000007</v>
      </c>
      <c r="I7288" s="98" t="str">
        <f>VLOOKUP(E7288, 'Program Data Extracts-Zip Codes'!R$52:W$5334, 6, FALSE)</f>
        <v>Palo Alto</v>
      </c>
      <c r="J7288" s="98" t="str">
        <f>VLOOKUP(E7288, 'Program Data Extracts-Zip Codes'!R$52:W$5334, 4, FALSE)</f>
        <v>Palo Alto</v>
      </c>
    </row>
    <row r="7289" spans="2:10" x14ac:dyDescent="0.25">
      <c r="B7289" s="63">
        <v>6085511608</v>
      </c>
      <c r="C7289" s="63">
        <v>2687</v>
      </c>
      <c r="D7289" s="63" t="s">
        <v>197</v>
      </c>
      <c r="E7289" s="96">
        <v>94305</v>
      </c>
      <c r="F7289" s="63" t="s">
        <v>147</v>
      </c>
      <c r="G7289" s="63">
        <v>0</v>
      </c>
      <c r="H7289" s="63">
        <v>34.799999999999997</v>
      </c>
      <c r="I7289" s="98" t="str">
        <f>VLOOKUP(E7289, 'Program Data Extracts-Zip Codes'!R$52:W$5334, 6, FALSE)</f>
        <v>Palo Alto</v>
      </c>
      <c r="J7289" s="98" t="str">
        <f>VLOOKUP(E7289, 'Program Data Extracts-Zip Codes'!R$52:W$5334, 4, FALSE)</f>
        <v>Palo Alto</v>
      </c>
    </row>
    <row r="7290" spans="2:10" x14ac:dyDescent="0.25">
      <c r="B7290" s="63">
        <v>6085508900</v>
      </c>
      <c r="C7290" s="63">
        <v>5273</v>
      </c>
      <c r="D7290" s="63" t="s">
        <v>197</v>
      </c>
      <c r="E7290" s="96">
        <v>94085</v>
      </c>
      <c r="F7290" s="63">
        <v>29.990464179857899</v>
      </c>
      <c r="G7290" s="63">
        <v>0</v>
      </c>
      <c r="H7290" s="63">
        <v>29.6</v>
      </c>
      <c r="I7290" s="98" t="str">
        <f>VLOOKUP(E7290, 'Program Data Extracts-Zip Codes'!R$52:W$5334, 6, FALSE)</f>
        <v>PGE</v>
      </c>
      <c r="J7290" s="98" t="str">
        <f>VLOOKUP(E7290, 'Program Data Extracts-Zip Codes'!R$52:W$5334, 4, FALSE)</f>
        <v>Santa Clara</v>
      </c>
    </row>
    <row r="7291" spans="2:10" x14ac:dyDescent="0.25">
      <c r="B7291" s="63">
        <v>6085504802</v>
      </c>
      <c r="C7291" s="63">
        <v>5242</v>
      </c>
      <c r="D7291" s="63" t="s">
        <v>197</v>
      </c>
      <c r="E7291" s="96">
        <v>94089</v>
      </c>
      <c r="F7291" s="63">
        <v>28.163669756996001</v>
      </c>
      <c r="G7291" s="63">
        <v>0</v>
      </c>
      <c r="H7291" s="63">
        <v>22</v>
      </c>
      <c r="I7291" s="98" t="str">
        <f>VLOOKUP(E7291, 'Program Data Extracts-Zip Codes'!R$52:W$5334, 6, FALSE)</f>
        <v>PGE</v>
      </c>
      <c r="J7291" s="98" t="str">
        <f>VLOOKUP(E7291, 'Program Data Extracts-Zip Codes'!R$52:W$5334, 4, FALSE)</f>
        <v>Santa Clara</v>
      </c>
    </row>
    <row r="7292" spans="2:10" x14ac:dyDescent="0.25">
      <c r="B7292" s="63">
        <v>6085508800</v>
      </c>
      <c r="C7292" s="63">
        <v>3766</v>
      </c>
      <c r="D7292" s="63" t="s">
        <v>197</v>
      </c>
      <c r="E7292" s="96">
        <v>94085</v>
      </c>
      <c r="F7292" s="63">
        <v>26.437672815063301</v>
      </c>
      <c r="G7292" s="63">
        <v>0</v>
      </c>
      <c r="H7292" s="63">
        <v>27.5</v>
      </c>
      <c r="I7292" s="98" t="str">
        <f>VLOOKUP(E7292, 'Program Data Extracts-Zip Codes'!R$52:W$5334, 6, FALSE)</f>
        <v>PGE</v>
      </c>
      <c r="J7292" s="98" t="str">
        <f>VLOOKUP(E7292, 'Program Data Extracts-Zip Codes'!R$52:W$5334, 4, FALSE)</f>
        <v>Santa Clara</v>
      </c>
    </row>
    <row r="7293" spans="2:10" x14ac:dyDescent="0.25">
      <c r="B7293" s="63">
        <v>6085509000</v>
      </c>
      <c r="C7293" s="63">
        <v>7407</v>
      </c>
      <c r="D7293" s="63" t="s">
        <v>197</v>
      </c>
      <c r="E7293" s="96">
        <v>94085</v>
      </c>
      <c r="F7293" s="63">
        <v>26.4032429758023</v>
      </c>
      <c r="G7293" s="63">
        <v>0</v>
      </c>
      <c r="H7293" s="63">
        <v>34.5</v>
      </c>
      <c r="I7293" s="98" t="str">
        <f>VLOOKUP(E7293, 'Program Data Extracts-Zip Codes'!R$52:W$5334, 6, FALSE)</f>
        <v>PGE</v>
      </c>
      <c r="J7293" s="98" t="str">
        <f>VLOOKUP(E7293, 'Program Data Extracts-Zip Codes'!R$52:W$5334, 4, FALSE)</f>
        <v>Santa Clara</v>
      </c>
    </row>
    <row r="7294" spans="2:10" x14ac:dyDescent="0.25">
      <c r="B7294" s="63">
        <v>6085504805</v>
      </c>
      <c r="C7294" s="63">
        <v>5294</v>
      </c>
      <c r="D7294" s="63" t="s">
        <v>197</v>
      </c>
      <c r="E7294" s="96">
        <v>94089</v>
      </c>
      <c r="F7294" s="63">
        <v>26.106243757086101</v>
      </c>
      <c r="G7294" s="63">
        <v>0</v>
      </c>
      <c r="H7294" s="63">
        <v>22.9</v>
      </c>
      <c r="I7294" s="98" t="str">
        <f>VLOOKUP(E7294, 'Program Data Extracts-Zip Codes'!R$52:W$5334, 6, FALSE)</f>
        <v>PGE</v>
      </c>
      <c r="J7294" s="98" t="str">
        <f>VLOOKUP(E7294, 'Program Data Extracts-Zip Codes'!R$52:W$5334, 4, FALSE)</f>
        <v>Santa Clara</v>
      </c>
    </row>
    <row r="7295" spans="2:10" x14ac:dyDescent="0.25">
      <c r="B7295" s="63">
        <v>6085504803</v>
      </c>
      <c r="C7295" s="63">
        <v>5756</v>
      </c>
      <c r="D7295" s="63" t="s">
        <v>197</v>
      </c>
      <c r="E7295" s="96">
        <v>94089</v>
      </c>
      <c r="F7295" s="63">
        <v>24.3446354880492</v>
      </c>
      <c r="G7295" s="63">
        <v>0</v>
      </c>
      <c r="H7295" s="63">
        <v>11.9</v>
      </c>
      <c r="I7295" s="98" t="str">
        <f>VLOOKUP(E7295, 'Program Data Extracts-Zip Codes'!R$52:W$5334, 6, FALSE)</f>
        <v>PGE</v>
      </c>
      <c r="J7295" s="98" t="str">
        <f>VLOOKUP(E7295, 'Program Data Extracts-Zip Codes'!R$52:W$5334, 4, FALSE)</f>
        <v>Santa Clara</v>
      </c>
    </row>
    <row r="7296" spans="2:10" x14ac:dyDescent="0.25">
      <c r="B7296" s="63">
        <v>6085508601</v>
      </c>
      <c r="C7296" s="63">
        <v>3668</v>
      </c>
      <c r="D7296" s="63" t="s">
        <v>197</v>
      </c>
      <c r="E7296" s="96">
        <v>94086</v>
      </c>
      <c r="F7296" s="63">
        <v>20.878336309108501</v>
      </c>
      <c r="G7296" s="63">
        <v>0</v>
      </c>
      <c r="H7296" s="63">
        <v>18.3</v>
      </c>
      <c r="I7296" s="98" t="str">
        <f>VLOOKUP(E7296, 'Program Data Extracts-Zip Codes'!R$52:W$5334, 6, FALSE)</f>
        <v>PGE</v>
      </c>
      <c r="J7296" s="98" t="str">
        <f>VLOOKUP(E7296, 'Program Data Extracts-Zip Codes'!R$52:W$5334, 4, FALSE)</f>
        <v>Santa Clara</v>
      </c>
    </row>
    <row r="7297" spans="2:10" x14ac:dyDescent="0.25">
      <c r="B7297" s="63">
        <v>6085508704</v>
      </c>
      <c r="C7297" s="63">
        <v>5227</v>
      </c>
      <c r="D7297" s="63" t="s">
        <v>197</v>
      </c>
      <c r="E7297" s="96">
        <v>94085</v>
      </c>
      <c r="F7297" s="63">
        <v>19.759528725760699</v>
      </c>
      <c r="G7297" s="63">
        <v>0</v>
      </c>
      <c r="H7297" s="63">
        <v>17.5</v>
      </c>
      <c r="I7297" s="98" t="str">
        <f>VLOOKUP(E7297, 'Program Data Extracts-Zip Codes'!R$52:W$5334, 6, FALSE)</f>
        <v>PGE</v>
      </c>
      <c r="J7297" s="98" t="str">
        <f>VLOOKUP(E7297, 'Program Data Extracts-Zip Codes'!R$52:W$5334, 4, FALSE)</f>
        <v>Santa Clara</v>
      </c>
    </row>
    <row r="7298" spans="2:10" x14ac:dyDescent="0.25">
      <c r="B7298" s="63">
        <v>6085504806</v>
      </c>
      <c r="C7298" s="63">
        <v>2930</v>
      </c>
      <c r="D7298" s="63" t="s">
        <v>197</v>
      </c>
      <c r="E7298" s="96">
        <v>94089</v>
      </c>
      <c r="F7298" s="63">
        <v>19.458798593405799</v>
      </c>
      <c r="G7298" s="63">
        <v>0</v>
      </c>
      <c r="H7298" s="63">
        <v>19.2</v>
      </c>
      <c r="I7298" s="98" t="str">
        <f>VLOOKUP(E7298, 'Program Data Extracts-Zip Codes'!R$52:W$5334, 6, FALSE)</f>
        <v>PGE</v>
      </c>
      <c r="J7298" s="98" t="str">
        <f>VLOOKUP(E7298, 'Program Data Extracts-Zip Codes'!R$52:W$5334, 4, FALSE)</f>
        <v>Santa Clara</v>
      </c>
    </row>
    <row r="7299" spans="2:10" x14ac:dyDescent="0.25">
      <c r="B7299" s="63">
        <v>6085508504</v>
      </c>
      <c r="C7299" s="63">
        <v>7701</v>
      </c>
      <c r="D7299" s="63" t="s">
        <v>197</v>
      </c>
      <c r="E7299" s="96">
        <v>94086</v>
      </c>
      <c r="F7299" s="63">
        <v>19.3524626798079</v>
      </c>
      <c r="G7299" s="63">
        <v>0</v>
      </c>
      <c r="H7299" s="63">
        <v>31.3</v>
      </c>
      <c r="I7299" s="98" t="str">
        <f>VLOOKUP(E7299, 'Program Data Extracts-Zip Codes'!R$52:W$5334, 6, FALSE)</f>
        <v>PGE</v>
      </c>
      <c r="J7299" s="98" t="str">
        <f>VLOOKUP(E7299, 'Program Data Extracts-Zip Codes'!R$52:W$5334, 4, FALSE)</f>
        <v>Santa Clara</v>
      </c>
    </row>
    <row r="7300" spans="2:10" x14ac:dyDescent="0.25">
      <c r="B7300" s="63">
        <v>6085509107</v>
      </c>
      <c r="C7300" s="63">
        <v>4892</v>
      </c>
      <c r="D7300" s="63" t="s">
        <v>197</v>
      </c>
      <c r="E7300" s="96">
        <v>94086</v>
      </c>
      <c r="F7300" s="63">
        <v>18.3236503406488</v>
      </c>
      <c r="G7300" s="63">
        <v>0</v>
      </c>
      <c r="H7300" s="63">
        <v>26.4</v>
      </c>
      <c r="I7300" s="98" t="str">
        <f>VLOOKUP(E7300, 'Program Data Extracts-Zip Codes'!R$52:W$5334, 6, FALSE)</f>
        <v>PGE</v>
      </c>
      <c r="J7300" s="98" t="str">
        <f>VLOOKUP(E7300, 'Program Data Extracts-Zip Codes'!R$52:W$5334, 4, FALSE)</f>
        <v>Santa Clara</v>
      </c>
    </row>
    <row r="7301" spans="2:10" x14ac:dyDescent="0.25">
      <c r="B7301" s="63">
        <v>6085508508</v>
      </c>
      <c r="C7301" s="63">
        <v>5322</v>
      </c>
      <c r="D7301" s="63" t="s">
        <v>197</v>
      </c>
      <c r="E7301" s="96">
        <v>94086</v>
      </c>
      <c r="F7301" s="63">
        <v>16.699705674789101</v>
      </c>
      <c r="G7301" s="63">
        <v>0</v>
      </c>
      <c r="H7301" s="63">
        <v>22.2</v>
      </c>
      <c r="I7301" s="98" t="str">
        <f>VLOOKUP(E7301, 'Program Data Extracts-Zip Codes'!R$52:W$5334, 6, FALSE)</f>
        <v>PGE</v>
      </c>
      <c r="J7301" s="98" t="str">
        <f>VLOOKUP(E7301, 'Program Data Extracts-Zip Codes'!R$52:W$5334, 4, FALSE)</f>
        <v>Santa Clara</v>
      </c>
    </row>
    <row r="7302" spans="2:10" x14ac:dyDescent="0.25">
      <c r="B7302" s="63">
        <v>6085509102</v>
      </c>
      <c r="C7302" s="63">
        <v>4798</v>
      </c>
      <c r="D7302" s="63" t="s">
        <v>197</v>
      </c>
      <c r="E7302" s="96">
        <v>94085</v>
      </c>
      <c r="F7302" s="63">
        <v>16.440431968779698</v>
      </c>
      <c r="G7302" s="63">
        <v>0</v>
      </c>
      <c r="H7302" s="63">
        <v>7</v>
      </c>
      <c r="I7302" s="98" t="str">
        <f>VLOOKUP(E7302, 'Program Data Extracts-Zip Codes'!R$52:W$5334, 6, FALSE)</f>
        <v>PGE</v>
      </c>
      <c r="J7302" s="98" t="str">
        <f>VLOOKUP(E7302, 'Program Data Extracts-Zip Codes'!R$52:W$5334, 4, FALSE)</f>
        <v>Santa Clara</v>
      </c>
    </row>
    <row r="7303" spans="2:10" x14ac:dyDescent="0.25">
      <c r="B7303" s="63">
        <v>6085508703</v>
      </c>
      <c r="C7303" s="63">
        <v>7572</v>
      </c>
      <c r="D7303" s="63" t="s">
        <v>197</v>
      </c>
      <c r="E7303" s="96">
        <v>94086</v>
      </c>
      <c r="F7303" s="63">
        <v>15.7512337150762</v>
      </c>
      <c r="G7303" s="63">
        <v>0</v>
      </c>
      <c r="H7303" s="63">
        <v>14.4</v>
      </c>
      <c r="I7303" s="98" t="str">
        <f>VLOOKUP(E7303, 'Program Data Extracts-Zip Codes'!R$52:W$5334, 6, FALSE)</f>
        <v>PGE</v>
      </c>
      <c r="J7303" s="98" t="str">
        <f>VLOOKUP(E7303, 'Program Data Extracts-Zip Codes'!R$52:W$5334, 4, FALSE)</f>
        <v>Santa Clara</v>
      </c>
    </row>
    <row r="7304" spans="2:10" x14ac:dyDescent="0.25">
      <c r="B7304" s="63">
        <v>6085508503</v>
      </c>
      <c r="C7304" s="63">
        <v>6506</v>
      </c>
      <c r="D7304" s="63" t="s">
        <v>197</v>
      </c>
      <c r="E7304" s="96">
        <v>94087</v>
      </c>
      <c r="F7304" s="63">
        <v>15.596020742598601</v>
      </c>
      <c r="G7304" s="63">
        <v>0</v>
      </c>
      <c r="H7304" s="63">
        <v>13.7</v>
      </c>
      <c r="I7304" s="98" t="str">
        <f>VLOOKUP(E7304, 'Program Data Extracts-Zip Codes'!R$52:W$5334, 6, FALSE)</f>
        <v>PGE</v>
      </c>
      <c r="J7304" s="98" t="str">
        <f>VLOOKUP(E7304, 'Program Data Extracts-Zip Codes'!R$52:W$5334, 4, FALSE)</f>
        <v>Santa Clara</v>
      </c>
    </row>
    <row r="7305" spans="2:10" x14ac:dyDescent="0.25">
      <c r="B7305" s="63">
        <v>6085507805</v>
      </c>
      <c r="C7305" s="63">
        <v>5397</v>
      </c>
      <c r="D7305" s="63" t="s">
        <v>197</v>
      </c>
      <c r="E7305" s="96">
        <v>94087</v>
      </c>
      <c r="F7305" s="63">
        <v>15.4365025707696</v>
      </c>
      <c r="G7305" s="63">
        <v>0</v>
      </c>
      <c r="H7305" s="63">
        <v>10.6</v>
      </c>
      <c r="I7305" s="98" t="str">
        <f>VLOOKUP(E7305, 'Program Data Extracts-Zip Codes'!R$52:W$5334, 6, FALSE)</f>
        <v>PGE</v>
      </c>
      <c r="J7305" s="98" t="str">
        <f>VLOOKUP(E7305, 'Program Data Extracts-Zip Codes'!R$52:W$5334, 4, FALSE)</f>
        <v>Santa Clara</v>
      </c>
    </row>
    <row r="7306" spans="2:10" x14ac:dyDescent="0.25">
      <c r="B7306" s="63">
        <v>6085508602</v>
      </c>
      <c r="C7306" s="63">
        <v>3839</v>
      </c>
      <c r="D7306" s="63" t="s">
        <v>197</v>
      </c>
      <c r="E7306" s="96">
        <v>94086</v>
      </c>
      <c r="F7306" s="63">
        <v>15.3902543830587</v>
      </c>
      <c r="G7306" s="63">
        <v>0</v>
      </c>
      <c r="H7306" s="63">
        <v>11.9</v>
      </c>
      <c r="I7306" s="98" t="str">
        <f>VLOOKUP(E7306, 'Program Data Extracts-Zip Codes'!R$52:W$5334, 6, FALSE)</f>
        <v>PGE</v>
      </c>
      <c r="J7306" s="98" t="str">
        <f>VLOOKUP(E7306, 'Program Data Extracts-Zip Codes'!R$52:W$5334, 4, FALSE)</f>
        <v>Santa Clara</v>
      </c>
    </row>
    <row r="7307" spans="2:10" x14ac:dyDescent="0.25">
      <c r="B7307" s="63">
        <v>6085508204</v>
      </c>
      <c r="C7307" s="63">
        <v>4194</v>
      </c>
      <c r="D7307" s="63" t="s">
        <v>197</v>
      </c>
      <c r="E7307" s="96">
        <v>94087</v>
      </c>
      <c r="F7307" s="63">
        <v>12.6219871748764</v>
      </c>
      <c r="G7307" s="63">
        <v>0</v>
      </c>
      <c r="H7307" s="63">
        <v>9.9</v>
      </c>
      <c r="I7307" s="98" t="str">
        <f>VLOOKUP(E7307, 'Program Data Extracts-Zip Codes'!R$52:W$5334, 6, FALSE)</f>
        <v>PGE</v>
      </c>
      <c r="J7307" s="98" t="str">
        <f>VLOOKUP(E7307, 'Program Data Extracts-Zip Codes'!R$52:W$5334, 4, FALSE)</f>
        <v>Santa Clara</v>
      </c>
    </row>
    <row r="7308" spans="2:10" x14ac:dyDescent="0.25">
      <c r="B7308" s="63">
        <v>6085508505</v>
      </c>
      <c r="C7308" s="63">
        <v>4392</v>
      </c>
      <c r="D7308" s="63" t="s">
        <v>197</v>
      </c>
      <c r="E7308" s="96">
        <v>94086</v>
      </c>
      <c r="F7308" s="63">
        <v>12.325949064422099</v>
      </c>
      <c r="G7308" s="63">
        <v>0</v>
      </c>
      <c r="H7308" s="63">
        <v>11.7</v>
      </c>
      <c r="I7308" s="98" t="str">
        <f>VLOOKUP(E7308, 'Program Data Extracts-Zip Codes'!R$52:W$5334, 6, FALSE)</f>
        <v>PGE</v>
      </c>
      <c r="J7308" s="98" t="str">
        <f>VLOOKUP(E7308, 'Program Data Extracts-Zip Codes'!R$52:W$5334, 4, FALSE)</f>
        <v>Santa Clara</v>
      </c>
    </row>
    <row r="7309" spans="2:10" x14ac:dyDescent="0.25">
      <c r="B7309" s="63">
        <v>6085508202</v>
      </c>
      <c r="C7309" s="63">
        <v>7684</v>
      </c>
      <c r="D7309" s="63" t="s">
        <v>197</v>
      </c>
      <c r="E7309" s="96">
        <v>94087</v>
      </c>
      <c r="F7309" s="63">
        <v>12.0845523139002</v>
      </c>
      <c r="G7309" s="63">
        <v>0</v>
      </c>
      <c r="H7309" s="63">
        <v>11.3</v>
      </c>
      <c r="I7309" s="98" t="str">
        <f>VLOOKUP(E7309, 'Program Data Extracts-Zip Codes'!R$52:W$5334, 6, FALSE)</f>
        <v>PGE</v>
      </c>
      <c r="J7309" s="98" t="str">
        <f>VLOOKUP(E7309, 'Program Data Extracts-Zip Codes'!R$52:W$5334, 4, FALSE)</f>
        <v>Santa Clara</v>
      </c>
    </row>
    <row r="7310" spans="2:10" x14ac:dyDescent="0.25">
      <c r="B7310" s="63">
        <v>6085508401</v>
      </c>
      <c r="C7310" s="63">
        <v>6834</v>
      </c>
      <c r="D7310" s="63" t="s">
        <v>197</v>
      </c>
      <c r="E7310" s="96">
        <v>94087</v>
      </c>
      <c r="F7310" s="63">
        <v>11.761034987354</v>
      </c>
      <c r="G7310" s="63">
        <v>0</v>
      </c>
      <c r="H7310" s="63">
        <v>7.4</v>
      </c>
      <c r="I7310" s="98" t="str">
        <f>VLOOKUP(E7310, 'Program Data Extracts-Zip Codes'!R$52:W$5334, 6, FALSE)</f>
        <v>PGE</v>
      </c>
      <c r="J7310" s="98" t="str">
        <f>VLOOKUP(E7310, 'Program Data Extracts-Zip Codes'!R$52:W$5334, 4, FALSE)</f>
        <v>Santa Clara</v>
      </c>
    </row>
    <row r="7311" spans="2:10" x14ac:dyDescent="0.25">
      <c r="B7311" s="63">
        <v>6085509106</v>
      </c>
      <c r="C7311" s="63">
        <v>4171</v>
      </c>
      <c r="D7311" s="63" t="s">
        <v>197</v>
      </c>
      <c r="E7311" s="96">
        <v>94086</v>
      </c>
      <c r="F7311" s="63">
        <v>11.5893251282744</v>
      </c>
      <c r="G7311" s="63">
        <v>0</v>
      </c>
      <c r="H7311" s="63">
        <v>15.2</v>
      </c>
      <c r="I7311" s="98" t="str">
        <f>VLOOKUP(E7311, 'Program Data Extracts-Zip Codes'!R$52:W$5334, 6, FALSE)</f>
        <v>PGE</v>
      </c>
      <c r="J7311" s="98" t="str">
        <f>VLOOKUP(E7311, 'Program Data Extracts-Zip Codes'!R$52:W$5334, 4, FALSE)</f>
        <v>Santa Clara</v>
      </c>
    </row>
    <row r="7312" spans="2:10" x14ac:dyDescent="0.25">
      <c r="B7312" s="63">
        <v>6085508404</v>
      </c>
      <c r="C7312" s="63">
        <v>6023</v>
      </c>
      <c r="D7312" s="63" t="s">
        <v>197</v>
      </c>
      <c r="E7312" s="96">
        <v>94087</v>
      </c>
      <c r="F7312" s="63">
        <v>11.3134132284606</v>
      </c>
      <c r="G7312" s="63">
        <v>0</v>
      </c>
      <c r="H7312" s="63">
        <v>13.9</v>
      </c>
      <c r="I7312" s="98" t="str">
        <f>VLOOKUP(E7312, 'Program Data Extracts-Zip Codes'!R$52:W$5334, 6, FALSE)</f>
        <v>PGE</v>
      </c>
      <c r="J7312" s="98" t="str">
        <f>VLOOKUP(E7312, 'Program Data Extracts-Zip Codes'!R$52:W$5334, 4, FALSE)</f>
        <v>Santa Clara</v>
      </c>
    </row>
    <row r="7313" spans="2:10" x14ac:dyDescent="0.25">
      <c r="B7313" s="63">
        <v>6085508304</v>
      </c>
      <c r="C7313" s="63">
        <v>7957</v>
      </c>
      <c r="D7313" s="63" t="s">
        <v>197</v>
      </c>
      <c r="E7313" s="96">
        <v>94087</v>
      </c>
      <c r="F7313" s="63">
        <v>11.0842855193582</v>
      </c>
      <c r="G7313" s="63">
        <v>0</v>
      </c>
      <c r="H7313" s="63">
        <v>23.3</v>
      </c>
      <c r="I7313" s="98" t="str">
        <f>VLOOKUP(E7313, 'Program Data Extracts-Zip Codes'!R$52:W$5334, 6, FALSE)</f>
        <v>PGE</v>
      </c>
      <c r="J7313" s="98" t="str">
        <f>VLOOKUP(E7313, 'Program Data Extracts-Zip Codes'!R$52:W$5334, 4, FALSE)</f>
        <v>Santa Clara</v>
      </c>
    </row>
    <row r="7314" spans="2:10" x14ac:dyDescent="0.25">
      <c r="B7314" s="63">
        <v>6085508203</v>
      </c>
      <c r="C7314" s="63">
        <v>5172</v>
      </c>
      <c r="D7314" s="63" t="s">
        <v>197</v>
      </c>
      <c r="E7314" s="96">
        <v>94087</v>
      </c>
      <c r="F7314" s="63">
        <v>5.9430880050822203</v>
      </c>
      <c r="G7314" s="63">
        <v>0</v>
      </c>
      <c r="H7314" s="63">
        <v>7.2</v>
      </c>
      <c r="I7314" s="98" t="str">
        <f>VLOOKUP(E7314, 'Program Data Extracts-Zip Codes'!R$52:W$5334, 6, FALSE)</f>
        <v>PGE</v>
      </c>
      <c r="J7314" s="98" t="str">
        <f>VLOOKUP(E7314, 'Program Data Extracts-Zip Codes'!R$52:W$5334, 4, FALSE)</f>
        <v>Santa Clara</v>
      </c>
    </row>
    <row r="7315" spans="2:10" x14ac:dyDescent="0.25">
      <c r="B7315" s="63">
        <v>6085508301</v>
      </c>
      <c r="C7315" s="63">
        <v>4410</v>
      </c>
      <c r="D7315" s="63" t="s">
        <v>197</v>
      </c>
      <c r="E7315" s="96">
        <v>94087</v>
      </c>
      <c r="F7315" s="63">
        <v>5.8101019201331399</v>
      </c>
      <c r="G7315" s="63">
        <v>0</v>
      </c>
      <c r="H7315" s="63">
        <v>5.5</v>
      </c>
      <c r="I7315" s="98" t="str">
        <f>VLOOKUP(E7315, 'Program Data Extracts-Zip Codes'!R$52:W$5334, 6, FALSE)</f>
        <v>PGE</v>
      </c>
      <c r="J7315" s="98" t="str">
        <f>VLOOKUP(E7315, 'Program Data Extracts-Zip Codes'!R$52:W$5334, 4, FALSE)</f>
        <v>Santa Clara</v>
      </c>
    </row>
    <row r="7316" spans="2:10" x14ac:dyDescent="0.25">
      <c r="B7316" s="63">
        <v>6085508403</v>
      </c>
      <c r="C7316" s="63">
        <v>2817</v>
      </c>
      <c r="D7316" s="63" t="s">
        <v>197</v>
      </c>
      <c r="E7316" s="96">
        <v>94087</v>
      </c>
      <c r="F7316" s="63">
        <v>4.1103090994073801</v>
      </c>
      <c r="G7316" s="63">
        <v>0</v>
      </c>
      <c r="H7316" s="63">
        <v>6.5</v>
      </c>
      <c r="I7316" s="98" t="str">
        <f>VLOOKUP(E7316, 'Program Data Extracts-Zip Codes'!R$52:W$5334, 6, FALSE)</f>
        <v>PGE</v>
      </c>
      <c r="J7316" s="98" t="str">
        <f>VLOOKUP(E7316, 'Program Data Extracts-Zip Codes'!R$52:W$5334, 4, FALSE)</f>
        <v>Santa Clara</v>
      </c>
    </row>
    <row r="7317" spans="2:10" x14ac:dyDescent="0.25">
      <c r="B7317" s="63">
        <v>6085508303</v>
      </c>
      <c r="C7317" s="63">
        <v>2562</v>
      </c>
      <c r="D7317" s="63" t="s">
        <v>197</v>
      </c>
      <c r="E7317" s="96">
        <v>94087</v>
      </c>
      <c r="F7317" s="63">
        <v>3.6508896316582602</v>
      </c>
      <c r="G7317" s="63">
        <v>0</v>
      </c>
      <c r="H7317" s="63">
        <v>5</v>
      </c>
      <c r="I7317" s="98" t="str">
        <f>VLOOKUP(E7317, 'Program Data Extracts-Zip Codes'!R$52:W$5334, 6, FALSE)</f>
        <v>PGE</v>
      </c>
      <c r="J7317" s="98" t="str">
        <f>VLOOKUP(E7317, 'Program Data Extracts-Zip Codes'!R$52:W$5334, 4, FALSE)</f>
        <v>Santa Clara</v>
      </c>
    </row>
    <row r="7318" spans="2:10" x14ac:dyDescent="0.25">
      <c r="B7318" s="63">
        <v>6087122100</v>
      </c>
      <c r="C7318" s="63">
        <v>3267</v>
      </c>
      <c r="D7318" s="63" t="s">
        <v>198</v>
      </c>
      <c r="E7318" s="96">
        <v>95003</v>
      </c>
      <c r="F7318" s="63">
        <v>10.725756988032</v>
      </c>
      <c r="G7318" s="63">
        <v>0</v>
      </c>
      <c r="H7318" s="63">
        <v>21</v>
      </c>
      <c r="I7318" s="98" t="str">
        <f>VLOOKUP(E7318, 'Program Data Extracts-Zip Codes'!R$52:W$5334, 6, FALSE)</f>
        <v>PGE</v>
      </c>
      <c r="J7318" s="98" t="str">
        <f>VLOOKUP(E7318, 'Program Data Extracts-Zip Codes'!R$52:W$5334, 4, FALSE)</f>
        <v>PGE</v>
      </c>
    </row>
    <row r="7319" spans="2:10" x14ac:dyDescent="0.25">
      <c r="B7319" s="63">
        <v>6087122201</v>
      </c>
      <c r="C7319" s="63">
        <v>6269</v>
      </c>
      <c r="D7319" s="63" t="s">
        <v>198</v>
      </c>
      <c r="E7319" s="96">
        <v>95003</v>
      </c>
      <c r="F7319" s="63">
        <v>10.6755781535376</v>
      </c>
      <c r="G7319" s="63">
        <v>0</v>
      </c>
      <c r="H7319" s="63">
        <v>21.8</v>
      </c>
      <c r="I7319" s="98" t="str">
        <f>VLOOKUP(E7319, 'Program Data Extracts-Zip Codes'!R$52:W$5334, 6, FALSE)</f>
        <v>PGE</v>
      </c>
      <c r="J7319" s="98" t="str">
        <f>VLOOKUP(E7319, 'Program Data Extracts-Zip Codes'!R$52:W$5334, 4, FALSE)</f>
        <v>PGE</v>
      </c>
    </row>
    <row r="7320" spans="2:10" x14ac:dyDescent="0.25">
      <c r="B7320" s="63">
        <v>6087122003</v>
      </c>
      <c r="C7320" s="63">
        <v>6543</v>
      </c>
      <c r="D7320" s="63" t="s">
        <v>198</v>
      </c>
      <c r="E7320" s="96">
        <v>95003</v>
      </c>
      <c r="F7320" s="63">
        <v>9.1183632662002196</v>
      </c>
      <c r="G7320" s="63">
        <v>0</v>
      </c>
      <c r="H7320" s="63">
        <v>21.9</v>
      </c>
      <c r="I7320" s="98" t="str">
        <f>VLOOKUP(E7320, 'Program Data Extracts-Zip Codes'!R$52:W$5334, 6, FALSE)</f>
        <v>PGE</v>
      </c>
      <c r="J7320" s="98" t="str">
        <f>VLOOKUP(E7320, 'Program Data Extracts-Zip Codes'!R$52:W$5334, 4, FALSE)</f>
        <v>PGE</v>
      </c>
    </row>
    <row r="7321" spans="2:10" x14ac:dyDescent="0.25">
      <c r="B7321" s="63">
        <v>6087122202</v>
      </c>
      <c r="C7321" s="63">
        <v>2221</v>
      </c>
      <c r="D7321" s="63" t="s">
        <v>198</v>
      </c>
      <c r="E7321" s="96">
        <v>95003</v>
      </c>
      <c r="F7321" s="63">
        <v>5.8200217162961696</v>
      </c>
      <c r="G7321" s="63">
        <v>0</v>
      </c>
      <c r="H7321" s="63">
        <v>16.600000000000001</v>
      </c>
      <c r="I7321" s="98" t="str">
        <f>VLOOKUP(E7321, 'Program Data Extracts-Zip Codes'!R$52:W$5334, 6, FALSE)</f>
        <v>PGE</v>
      </c>
      <c r="J7321" s="98" t="str">
        <f>VLOOKUP(E7321, 'Program Data Extracts-Zip Codes'!R$52:W$5334, 4, FALSE)</f>
        <v>PGE</v>
      </c>
    </row>
    <row r="7322" spans="2:10" x14ac:dyDescent="0.25">
      <c r="B7322" s="63">
        <v>6087122001</v>
      </c>
      <c r="C7322" s="63">
        <v>4909</v>
      </c>
      <c r="D7322" s="63" t="s">
        <v>198</v>
      </c>
      <c r="E7322" s="96">
        <v>95003</v>
      </c>
      <c r="F7322" s="63">
        <v>4.8126109195901901</v>
      </c>
      <c r="G7322" s="63">
        <v>0</v>
      </c>
      <c r="H7322" s="63">
        <v>17.3</v>
      </c>
      <c r="I7322" s="98" t="str">
        <f>VLOOKUP(E7322, 'Program Data Extracts-Zip Codes'!R$52:W$5334, 6, FALSE)</f>
        <v>PGE</v>
      </c>
      <c r="J7322" s="98" t="str">
        <f>VLOOKUP(E7322, 'Program Data Extracts-Zip Codes'!R$52:W$5334, 4, FALSE)</f>
        <v>PGE</v>
      </c>
    </row>
    <row r="7323" spans="2:10" x14ac:dyDescent="0.25">
      <c r="B7323" s="63">
        <v>6087122002</v>
      </c>
      <c r="C7323" s="63">
        <v>3349</v>
      </c>
      <c r="D7323" s="63" t="s">
        <v>198</v>
      </c>
      <c r="E7323" s="96">
        <v>95003</v>
      </c>
      <c r="F7323" s="63">
        <v>4.0859941269247297</v>
      </c>
      <c r="G7323" s="63">
        <v>0</v>
      </c>
      <c r="H7323" s="63">
        <v>16.899999999999999</v>
      </c>
      <c r="I7323" s="98" t="str">
        <f>VLOOKUP(E7323, 'Program Data Extracts-Zip Codes'!R$52:W$5334, 6, FALSE)</f>
        <v>PGE</v>
      </c>
      <c r="J7323" s="98" t="str">
        <f>VLOOKUP(E7323, 'Program Data Extracts-Zip Codes'!R$52:W$5334, 4, FALSE)</f>
        <v>PGE</v>
      </c>
    </row>
    <row r="7324" spans="2:10" x14ac:dyDescent="0.25">
      <c r="B7324" s="63">
        <v>6087122203</v>
      </c>
      <c r="C7324" s="63">
        <v>3622</v>
      </c>
      <c r="D7324" s="63" t="s">
        <v>198</v>
      </c>
      <c r="E7324" s="96">
        <v>95003</v>
      </c>
      <c r="F7324" s="63">
        <v>3.4646299450745799</v>
      </c>
      <c r="G7324" s="63">
        <v>0</v>
      </c>
      <c r="H7324" s="63">
        <v>9.6</v>
      </c>
      <c r="I7324" s="98" t="str">
        <f>VLOOKUP(E7324, 'Program Data Extracts-Zip Codes'!R$52:W$5334, 6, FALSE)</f>
        <v>PGE</v>
      </c>
      <c r="J7324" s="98" t="str">
        <f>VLOOKUP(E7324, 'Program Data Extracts-Zip Codes'!R$52:W$5334, 4, FALSE)</f>
        <v>PGE</v>
      </c>
    </row>
    <row r="7325" spans="2:10" x14ac:dyDescent="0.25">
      <c r="B7325" s="63">
        <v>6087120302</v>
      </c>
      <c r="C7325" s="63">
        <v>2602</v>
      </c>
      <c r="D7325" s="63" t="s">
        <v>198</v>
      </c>
      <c r="E7325" s="96">
        <v>95005</v>
      </c>
      <c r="F7325" s="63">
        <v>9.2367560498169805</v>
      </c>
      <c r="G7325" s="63">
        <v>0</v>
      </c>
      <c r="H7325" s="63">
        <v>19.3</v>
      </c>
      <c r="I7325" s="98" t="str">
        <f>VLOOKUP(E7325, 'Program Data Extracts-Zip Codes'!R$52:W$5334, 6, FALSE)</f>
        <v>PGE</v>
      </c>
      <c r="J7325" s="98" t="str">
        <f>VLOOKUP(E7325, 'Program Data Extracts-Zip Codes'!R$52:W$5334, 4, FALSE)</f>
        <v>PGE</v>
      </c>
    </row>
    <row r="7326" spans="2:10" x14ac:dyDescent="0.25">
      <c r="B7326" s="63">
        <v>6087120301</v>
      </c>
      <c r="C7326" s="63">
        <v>5180</v>
      </c>
      <c r="D7326" s="63" t="s">
        <v>198</v>
      </c>
      <c r="E7326" s="96">
        <v>95005</v>
      </c>
      <c r="F7326" s="63">
        <v>5.7165505931346603</v>
      </c>
      <c r="G7326" s="63">
        <v>0</v>
      </c>
      <c r="H7326" s="63">
        <v>15.5</v>
      </c>
      <c r="I7326" s="98" t="str">
        <f>VLOOKUP(E7326, 'Program Data Extracts-Zip Codes'!R$52:W$5334, 6, FALSE)</f>
        <v>PGE</v>
      </c>
      <c r="J7326" s="98" t="str">
        <f>VLOOKUP(E7326, 'Program Data Extracts-Zip Codes'!R$52:W$5334, 4, FALSE)</f>
        <v>PGE</v>
      </c>
    </row>
    <row r="7327" spans="2:10" x14ac:dyDescent="0.25">
      <c r="B7327" s="63">
        <v>6087120400</v>
      </c>
      <c r="C7327" s="63">
        <v>4993</v>
      </c>
      <c r="D7327" s="63" t="s">
        <v>198</v>
      </c>
      <c r="E7327" s="96">
        <v>95006</v>
      </c>
      <c r="F7327" s="63">
        <v>8.5110059092918693</v>
      </c>
      <c r="G7327" s="63">
        <v>0</v>
      </c>
      <c r="H7327" s="63">
        <v>17.899999999999999</v>
      </c>
      <c r="I7327" s="98" t="str">
        <f>VLOOKUP(E7327, 'Program Data Extracts-Zip Codes'!R$52:W$5334, 6, FALSE)</f>
        <v>PGE</v>
      </c>
      <c r="J7327" s="98" t="str">
        <f>VLOOKUP(E7327, 'Program Data Extracts-Zip Codes'!R$52:W$5334, 4, FALSE)</f>
        <v>PGE</v>
      </c>
    </row>
    <row r="7328" spans="2:10" x14ac:dyDescent="0.25">
      <c r="B7328" s="63">
        <v>6087120500</v>
      </c>
      <c r="C7328" s="63">
        <v>5687</v>
      </c>
      <c r="D7328" s="63" t="s">
        <v>198</v>
      </c>
      <c r="E7328" s="96">
        <v>95006</v>
      </c>
      <c r="F7328" s="63">
        <v>8.2927431068413302</v>
      </c>
      <c r="G7328" s="63">
        <v>0</v>
      </c>
      <c r="H7328" s="63">
        <v>17</v>
      </c>
      <c r="I7328" s="98" t="str">
        <f>VLOOKUP(E7328, 'Program Data Extracts-Zip Codes'!R$52:W$5334, 6, FALSE)</f>
        <v>PGE</v>
      </c>
      <c r="J7328" s="98" t="str">
        <f>VLOOKUP(E7328, 'Program Data Extracts-Zip Codes'!R$52:W$5334, 4, FALSE)</f>
        <v>PGE</v>
      </c>
    </row>
    <row r="7329" spans="2:10" x14ac:dyDescent="0.25">
      <c r="B7329" s="63">
        <v>6087121800</v>
      </c>
      <c r="C7329" s="63">
        <v>4796</v>
      </c>
      <c r="D7329" s="63" t="s">
        <v>198</v>
      </c>
      <c r="E7329" s="96">
        <v>95010</v>
      </c>
      <c r="F7329" s="63">
        <v>11.8545379302419</v>
      </c>
      <c r="G7329" s="63">
        <v>0</v>
      </c>
      <c r="H7329" s="63">
        <v>23.3</v>
      </c>
      <c r="I7329" s="98" t="str">
        <f>VLOOKUP(E7329, 'Program Data Extracts-Zip Codes'!R$52:W$5334, 6, FALSE)</f>
        <v>PGE</v>
      </c>
      <c r="J7329" s="98" t="str">
        <f>VLOOKUP(E7329, 'Program Data Extracts-Zip Codes'!R$52:W$5334, 4, FALSE)</f>
        <v>PGE</v>
      </c>
    </row>
    <row r="7330" spans="2:10" x14ac:dyDescent="0.25">
      <c r="B7330" s="63">
        <v>6087121700</v>
      </c>
      <c r="C7330" s="63">
        <v>7458</v>
      </c>
      <c r="D7330" s="63" t="s">
        <v>198</v>
      </c>
      <c r="E7330" s="96">
        <v>95010</v>
      </c>
      <c r="F7330" s="63">
        <v>11.6531377198143</v>
      </c>
      <c r="G7330" s="63">
        <v>0</v>
      </c>
      <c r="H7330" s="63">
        <v>26.8</v>
      </c>
      <c r="I7330" s="98" t="str">
        <f>VLOOKUP(E7330, 'Program Data Extracts-Zip Codes'!R$52:W$5334, 6, FALSE)</f>
        <v>PGE</v>
      </c>
      <c r="J7330" s="98" t="str">
        <f>VLOOKUP(E7330, 'Program Data Extracts-Zip Codes'!R$52:W$5334, 4, FALSE)</f>
        <v>PGE</v>
      </c>
    </row>
    <row r="7331" spans="2:10" x14ac:dyDescent="0.25">
      <c r="B7331" s="63">
        <v>6087120200</v>
      </c>
      <c r="C7331" s="63">
        <v>4283</v>
      </c>
      <c r="D7331" s="63" t="s">
        <v>198</v>
      </c>
      <c r="E7331" s="96">
        <v>95017</v>
      </c>
      <c r="F7331" s="63">
        <v>12.806400522605299</v>
      </c>
      <c r="G7331" s="63">
        <v>0</v>
      </c>
      <c r="H7331" s="63">
        <v>25.9</v>
      </c>
      <c r="I7331" s="98" t="str">
        <f>VLOOKUP(E7331, 'Program Data Extracts-Zip Codes'!R$52:W$5334, 6, FALSE)</f>
        <v>PGE</v>
      </c>
      <c r="J7331" s="98" t="str">
        <f>VLOOKUP(E7331, 'Program Data Extracts-Zip Codes'!R$52:W$5334, 4, FALSE)</f>
        <v>PGE</v>
      </c>
    </row>
    <row r="7332" spans="2:10" x14ac:dyDescent="0.25">
      <c r="B7332" s="63">
        <v>6087120600</v>
      </c>
      <c r="C7332" s="63">
        <v>4733</v>
      </c>
      <c r="D7332" s="63" t="s">
        <v>198</v>
      </c>
      <c r="E7332" s="96">
        <v>95018</v>
      </c>
      <c r="F7332" s="63">
        <v>6.3681485726793703</v>
      </c>
      <c r="G7332" s="63">
        <v>0</v>
      </c>
      <c r="H7332" s="63">
        <v>19.3</v>
      </c>
      <c r="I7332" s="98" t="str">
        <f>VLOOKUP(E7332, 'Program Data Extracts-Zip Codes'!R$52:W$5334, 6, FALSE)</f>
        <v>PGE</v>
      </c>
      <c r="J7332" s="98" t="str">
        <f>VLOOKUP(E7332, 'Program Data Extracts-Zip Codes'!R$52:W$5334, 4, FALSE)</f>
        <v>PGE</v>
      </c>
    </row>
    <row r="7333" spans="2:10" x14ac:dyDescent="0.25">
      <c r="B7333" s="63">
        <v>6087121000</v>
      </c>
      <c r="C7333" s="63">
        <v>3423</v>
      </c>
      <c r="D7333" s="63" t="s">
        <v>198</v>
      </c>
      <c r="E7333" s="96">
        <v>95033</v>
      </c>
      <c r="F7333" s="63">
        <v>4.9101058894981398</v>
      </c>
      <c r="G7333" s="63">
        <v>0</v>
      </c>
      <c r="H7333" s="63">
        <v>10.7</v>
      </c>
      <c r="I7333" s="98" t="str">
        <f>VLOOKUP(E7333, 'Program Data Extracts-Zip Codes'!R$52:W$5334, 6, FALSE)</f>
        <v>Palo Alto</v>
      </c>
      <c r="J7333" s="98" t="str">
        <f>VLOOKUP(E7333, 'Program Data Extracts-Zip Codes'!R$52:W$5334, 4, FALSE)</f>
        <v>Palo Alto</v>
      </c>
    </row>
    <row r="7334" spans="2:10" x14ac:dyDescent="0.25">
      <c r="B7334" s="63">
        <v>6087100200</v>
      </c>
      <c r="C7334" s="63">
        <v>7071</v>
      </c>
      <c r="D7334" s="63" t="s">
        <v>198</v>
      </c>
      <c r="E7334" s="96">
        <v>95062</v>
      </c>
      <c r="F7334" s="63">
        <v>18.214165028757101</v>
      </c>
      <c r="G7334" s="63">
        <v>0</v>
      </c>
      <c r="H7334" s="63">
        <v>34.1</v>
      </c>
      <c r="I7334" s="98" t="str">
        <f>VLOOKUP(E7334, 'Program Data Extracts-Zip Codes'!R$52:W$5334, 6, FALSE)</f>
        <v>PGE</v>
      </c>
      <c r="J7334" s="98" t="str">
        <f>VLOOKUP(E7334, 'Program Data Extracts-Zip Codes'!R$52:W$5334, 4, FALSE)</f>
        <v>PGE</v>
      </c>
    </row>
    <row r="7335" spans="2:10" x14ac:dyDescent="0.25">
      <c r="B7335" s="63">
        <v>6087100300</v>
      </c>
      <c r="C7335" s="63">
        <v>3380</v>
      </c>
      <c r="D7335" s="63" t="s">
        <v>198</v>
      </c>
      <c r="E7335" s="96">
        <v>95060</v>
      </c>
      <c r="F7335" s="63">
        <v>17.800928631121401</v>
      </c>
      <c r="G7335" s="63">
        <v>0</v>
      </c>
      <c r="H7335" s="63">
        <v>31.6</v>
      </c>
      <c r="I7335" s="98" t="str">
        <f>VLOOKUP(E7335, 'Program Data Extracts-Zip Codes'!R$52:W$5334, 6, FALSE)</f>
        <v>PGE</v>
      </c>
      <c r="J7335" s="98" t="str">
        <f>VLOOKUP(E7335, 'Program Data Extracts-Zip Codes'!R$52:W$5334, 4, FALSE)</f>
        <v>PGE</v>
      </c>
    </row>
    <row r="7336" spans="2:10" x14ac:dyDescent="0.25">
      <c r="B7336" s="63">
        <v>6087101000</v>
      </c>
      <c r="C7336" s="63">
        <v>7866</v>
      </c>
      <c r="D7336" s="63" t="s">
        <v>198</v>
      </c>
      <c r="E7336" s="96">
        <v>95060</v>
      </c>
      <c r="F7336" s="63">
        <v>17.335692144697699</v>
      </c>
      <c r="G7336" s="63">
        <v>0</v>
      </c>
      <c r="H7336" s="63">
        <v>65.2</v>
      </c>
      <c r="I7336" s="98" t="str">
        <f>VLOOKUP(E7336, 'Program Data Extracts-Zip Codes'!R$52:W$5334, 6, FALSE)</f>
        <v>PGE</v>
      </c>
      <c r="J7336" s="98" t="str">
        <f>VLOOKUP(E7336, 'Program Data Extracts-Zip Codes'!R$52:W$5334, 4, FALSE)</f>
        <v>PGE</v>
      </c>
    </row>
    <row r="7337" spans="2:10" x14ac:dyDescent="0.25">
      <c r="B7337" s="63">
        <v>6087100500</v>
      </c>
      <c r="C7337" s="63">
        <v>5370</v>
      </c>
      <c r="D7337" s="63" t="s">
        <v>198</v>
      </c>
      <c r="E7337" s="96">
        <v>95060</v>
      </c>
      <c r="F7337" s="63">
        <v>15.990008468579701</v>
      </c>
      <c r="G7337" s="63">
        <v>0</v>
      </c>
      <c r="H7337" s="63">
        <v>44.2</v>
      </c>
      <c r="I7337" s="98" t="str">
        <f>VLOOKUP(E7337, 'Program Data Extracts-Zip Codes'!R$52:W$5334, 6, FALSE)</f>
        <v>PGE</v>
      </c>
      <c r="J7337" s="98" t="str">
        <f>VLOOKUP(E7337, 'Program Data Extracts-Zip Codes'!R$52:W$5334, 4, FALSE)</f>
        <v>PGE</v>
      </c>
    </row>
    <row r="7338" spans="2:10" x14ac:dyDescent="0.25">
      <c r="B7338" s="63">
        <v>6087101200</v>
      </c>
      <c r="C7338" s="63">
        <v>3132</v>
      </c>
      <c r="D7338" s="63" t="s">
        <v>198</v>
      </c>
      <c r="E7338" s="96">
        <v>95060</v>
      </c>
      <c r="F7338" s="63">
        <v>15.8890870074028</v>
      </c>
      <c r="G7338" s="63">
        <v>0</v>
      </c>
      <c r="H7338" s="63">
        <v>34.200000000000003</v>
      </c>
      <c r="I7338" s="98" t="str">
        <f>VLOOKUP(E7338, 'Program Data Extracts-Zip Codes'!R$52:W$5334, 6, FALSE)</f>
        <v>PGE</v>
      </c>
      <c r="J7338" s="98" t="str">
        <f>VLOOKUP(E7338, 'Program Data Extracts-Zip Codes'!R$52:W$5334, 4, FALSE)</f>
        <v>PGE</v>
      </c>
    </row>
    <row r="7339" spans="2:10" x14ac:dyDescent="0.25">
      <c r="B7339" s="63">
        <v>6087121402</v>
      </c>
      <c r="C7339" s="63">
        <v>4373</v>
      </c>
      <c r="D7339" s="63" t="s">
        <v>198</v>
      </c>
      <c r="E7339" s="96">
        <v>95062</v>
      </c>
      <c r="F7339" s="63">
        <v>15.693118426953699</v>
      </c>
      <c r="G7339" s="63">
        <v>0</v>
      </c>
      <c r="H7339" s="63">
        <v>40.9</v>
      </c>
      <c r="I7339" s="98" t="str">
        <f>VLOOKUP(E7339, 'Program Data Extracts-Zip Codes'!R$52:W$5334, 6, FALSE)</f>
        <v>PGE</v>
      </c>
      <c r="J7339" s="98" t="str">
        <f>VLOOKUP(E7339, 'Program Data Extracts-Zip Codes'!R$52:W$5334, 4, FALSE)</f>
        <v>PGE</v>
      </c>
    </row>
    <row r="7340" spans="2:10" x14ac:dyDescent="0.25">
      <c r="B7340" s="63">
        <v>6087121500</v>
      </c>
      <c r="C7340" s="63">
        <v>4917</v>
      </c>
      <c r="D7340" s="63" t="s">
        <v>198</v>
      </c>
      <c r="E7340" s="96">
        <v>95062</v>
      </c>
      <c r="F7340" s="63">
        <v>15.439841194920501</v>
      </c>
      <c r="G7340" s="63">
        <v>0</v>
      </c>
      <c r="H7340" s="63">
        <v>29.3</v>
      </c>
      <c r="I7340" s="98" t="str">
        <f>VLOOKUP(E7340, 'Program Data Extracts-Zip Codes'!R$52:W$5334, 6, FALSE)</f>
        <v>PGE</v>
      </c>
      <c r="J7340" s="98" t="str">
        <f>VLOOKUP(E7340, 'Program Data Extracts-Zip Codes'!R$52:W$5334, 4, FALSE)</f>
        <v>PGE</v>
      </c>
    </row>
    <row r="7341" spans="2:10" x14ac:dyDescent="0.25">
      <c r="B7341" s="63">
        <v>6087100600</v>
      </c>
      <c r="C7341" s="63">
        <v>3341</v>
      </c>
      <c r="D7341" s="63" t="s">
        <v>198</v>
      </c>
      <c r="E7341" s="96">
        <v>95060</v>
      </c>
      <c r="F7341" s="63">
        <v>13.8500957624771</v>
      </c>
      <c r="G7341" s="63">
        <v>0</v>
      </c>
      <c r="H7341" s="63">
        <v>31.9</v>
      </c>
      <c r="I7341" s="98" t="str">
        <f>VLOOKUP(E7341, 'Program Data Extracts-Zip Codes'!R$52:W$5334, 6, FALSE)</f>
        <v>PGE</v>
      </c>
      <c r="J7341" s="98" t="str">
        <f>VLOOKUP(E7341, 'Program Data Extracts-Zip Codes'!R$52:W$5334, 4, FALSE)</f>
        <v>PGE</v>
      </c>
    </row>
    <row r="7342" spans="2:10" x14ac:dyDescent="0.25">
      <c r="B7342" s="63">
        <v>6087100800</v>
      </c>
      <c r="C7342" s="63">
        <v>6873</v>
      </c>
      <c r="D7342" s="63" t="s">
        <v>198</v>
      </c>
      <c r="E7342" s="96">
        <v>95062</v>
      </c>
      <c r="F7342" s="63">
        <v>13.573867255987301</v>
      </c>
      <c r="G7342" s="63">
        <v>0</v>
      </c>
      <c r="H7342" s="63">
        <v>41</v>
      </c>
      <c r="I7342" s="98" t="str">
        <f>VLOOKUP(E7342, 'Program Data Extracts-Zip Codes'!R$52:W$5334, 6, FALSE)</f>
        <v>PGE</v>
      </c>
      <c r="J7342" s="98" t="str">
        <f>VLOOKUP(E7342, 'Program Data Extracts-Zip Codes'!R$52:W$5334, 4, FALSE)</f>
        <v>PGE</v>
      </c>
    </row>
    <row r="7343" spans="2:10" x14ac:dyDescent="0.25">
      <c r="B7343" s="63">
        <v>6087121401</v>
      </c>
      <c r="C7343" s="63">
        <v>2683</v>
      </c>
      <c r="D7343" s="63" t="s">
        <v>198</v>
      </c>
      <c r="E7343" s="96">
        <v>95062</v>
      </c>
      <c r="F7343" s="63">
        <v>13.0643258061877</v>
      </c>
      <c r="G7343" s="63">
        <v>0</v>
      </c>
      <c r="H7343" s="63">
        <v>31.2</v>
      </c>
      <c r="I7343" s="98" t="str">
        <f>VLOOKUP(E7343, 'Program Data Extracts-Zip Codes'!R$52:W$5334, 6, FALSE)</f>
        <v>PGE</v>
      </c>
      <c r="J7343" s="98" t="str">
        <f>VLOOKUP(E7343, 'Program Data Extracts-Zip Codes'!R$52:W$5334, 4, FALSE)</f>
        <v>PGE</v>
      </c>
    </row>
    <row r="7344" spans="2:10" x14ac:dyDescent="0.25">
      <c r="B7344" s="63">
        <v>6087100700</v>
      </c>
      <c r="C7344" s="63">
        <v>2632</v>
      </c>
      <c r="D7344" s="63" t="s">
        <v>198</v>
      </c>
      <c r="E7344" s="96">
        <v>95060</v>
      </c>
      <c r="F7344" s="63">
        <v>12.7098800346199</v>
      </c>
      <c r="G7344" s="63">
        <v>0</v>
      </c>
      <c r="H7344" s="63">
        <v>22.9</v>
      </c>
      <c r="I7344" s="98" t="str">
        <f>VLOOKUP(E7344, 'Program Data Extracts-Zip Codes'!R$52:W$5334, 6, FALSE)</f>
        <v>PGE</v>
      </c>
      <c r="J7344" s="98" t="str">
        <f>VLOOKUP(E7344, 'Program Data Extracts-Zip Codes'!R$52:W$5334, 4, FALSE)</f>
        <v>PGE</v>
      </c>
    </row>
    <row r="7345" spans="2:10" x14ac:dyDescent="0.25">
      <c r="B7345" s="63">
        <v>6087121300</v>
      </c>
      <c r="C7345" s="63">
        <v>4144</v>
      </c>
      <c r="D7345" s="63" t="s">
        <v>198</v>
      </c>
      <c r="E7345" s="96">
        <v>95065</v>
      </c>
      <c r="F7345" s="63">
        <v>12.0016957877779</v>
      </c>
      <c r="G7345" s="63">
        <v>0</v>
      </c>
      <c r="H7345" s="63">
        <v>21.6</v>
      </c>
      <c r="I7345" s="98" t="str">
        <f>VLOOKUP(E7345, 'Program Data Extracts-Zip Codes'!R$52:W$5334, 6, FALSE)</f>
        <v>PGE</v>
      </c>
      <c r="J7345" s="98" t="str">
        <f>VLOOKUP(E7345, 'Program Data Extracts-Zip Codes'!R$52:W$5334, 4, FALSE)</f>
        <v>PGE</v>
      </c>
    </row>
    <row r="7346" spans="2:10" x14ac:dyDescent="0.25">
      <c r="B7346" s="63">
        <v>6087120700</v>
      </c>
      <c r="C7346" s="63">
        <v>4120</v>
      </c>
      <c r="D7346" s="63" t="s">
        <v>198</v>
      </c>
      <c r="E7346" s="96">
        <v>95060</v>
      </c>
      <c r="F7346" s="63">
        <v>9.6627378349625896</v>
      </c>
      <c r="G7346" s="63">
        <v>0</v>
      </c>
      <c r="H7346" s="63">
        <v>16.5</v>
      </c>
      <c r="I7346" s="98" t="str">
        <f>VLOOKUP(E7346, 'Program Data Extracts-Zip Codes'!R$52:W$5334, 6, FALSE)</f>
        <v>PGE</v>
      </c>
      <c r="J7346" s="98" t="str">
        <f>VLOOKUP(E7346, 'Program Data Extracts-Zip Codes'!R$52:W$5334, 4, FALSE)</f>
        <v>PGE</v>
      </c>
    </row>
    <row r="7347" spans="2:10" x14ac:dyDescent="0.25">
      <c r="B7347" s="63">
        <v>6087121600</v>
      </c>
      <c r="C7347" s="63">
        <v>6159</v>
      </c>
      <c r="D7347" s="63" t="s">
        <v>198</v>
      </c>
      <c r="E7347" s="96">
        <v>95062</v>
      </c>
      <c r="F7347" s="63">
        <v>9.3763880651382294</v>
      </c>
      <c r="G7347" s="63">
        <v>0</v>
      </c>
      <c r="H7347" s="63">
        <v>28.7</v>
      </c>
      <c r="I7347" s="98" t="str">
        <f>VLOOKUP(E7347, 'Program Data Extracts-Zip Codes'!R$52:W$5334, 6, FALSE)</f>
        <v>PGE</v>
      </c>
      <c r="J7347" s="98" t="str">
        <f>VLOOKUP(E7347, 'Program Data Extracts-Zip Codes'!R$52:W$5334, 4, FALSE)</f>
        <v>PGE</v>
      </c>
    </row>
    <row r="7348" spans="2:10" x14ac:dyDescent="0.25">
      <c r="B7348" s="63">
        <v>6087121403</v>
      </c>
      <c r="C7348" s="63">
        <v>3362</v>
      </c>
      <c r="D7348" s="63" t="s">
        <v>198</v>
      </c>
      <c r="E7348" s="96">
        <v>95062</v>
      </c>
      <c r="F7348" s="63">
        <v>9.3353105405897505</v>
      </c>
      <c r="G7348" s="63">
        <v>0</v>
      </c>
      <c r="H7348" s="63">
        <v>27.3</v>
      </c>
      <c r="I7348" s="98" t="str">
        <f>VLOOKUP(E7348, 'Program Data Extracts-Zip Codes'!R$52:W$5334, 6, FALSE)</f>
        <v>PGE</v>
      </c>
      <c r="J7348" s="98" t="str">
        <f>VLOOKUP(E7348, 'Program Data Extracts-Zip Codes'!R$52:W$5334, 4, FALSE)</f>
        <v>PGE</v>
      </c>
    </row>
    <row r="7349" spans="2:10" x14ac:dyDescent="0.25">
      <c r="B7349" s="63">
        <v>6087121200</v>
      </c>
      <c r="C7349" s="63">
        <v>6114</v>
      </c>
      <c r="D7349" s="63" t="s">
        <v>198</v>
      </c>
      <c r="E7349" s="96">
        <v>95065</v>
      </c>
      <c r="F7349" s="63">
        <v>9.2986869691373695</v>
      </c>
      <c r="G7349" s="63">
        <v>0</v>
      </c>
      <c r="H7349" s="63">
        <v>16.8</v>
      </c>
      <c r="I7349" s="98" t="str">
        <f>VLOOKUP(E7349, 'Program Data Extracts-Zip Codes'!R$52:W$5334, 6, FALSE)</f>
        <v>PGE</v>
      </c>
      <c r="J7349" s="98" t="str">
        <f>VLOOKUP(E7349, 'Program Data Extracts-Zip Codes'!R$52:W$5334, 4, FALSE)</f>
        <v>PGE</v>
      </c>
    </row>
    <row r="7350" spans="2:10" x14ac:dyDescent="0.25">
      <c r="B7350" s="63">
        <v>6087120800</v>
      </c>
      <c r="C7350" s="63">
        <v>5863</v>
      </c>
      <c r="D7350" s="63" t="s">
        <v>198</v>
      </c>
      <c r="E7350" s="96">
        <v>95060</v>
      </c>
      <c r="F7350" s="63">
        <v>8.8367249654773001</v>
      </c>
      <c r="G7350" s="63">
        <v>0</v>
      </c>
      <c r="H7350" s="63">
        <v>15.4</v>
      </c>
      <c r="I7350" s="98" t="str">
        <f>VLOOKUP(E7350, 'Program Data Extracts-Zip Codes'!R$52:W$5334, 6, FALSE)</f>
        <v>PGE</v>
      </c>
      <c r="J7350" s="98" t="str">
        <f>VLOOKUP(E7350, 'Program Data Extracts-Zip Codes'!R$52:W$5334, 4, FALSE)</f>
        <v>PGE</v>
      </c>
    </row>
    <row r="7351" spans="2:10" x14ac:dyDescent="0.25">
      <c r="B7351" s="63">
        <v>6087100400</v>
      </c>
      <c r="C7351" s="63">
        <v>7331</v>
      </c>
      <c r="D7351" s="63" t="s">
        <v>198</v>
      </c>
      <c r="E7351" s="96">
        <v>95064</v>
      </c>
      <c r="F7351" s="63">
        <v>8.8217630580910793</v>
      </c>
      <c r="G7351" s="63">
        <v>0</v>
      </c>
      <c r="H7351" s="63">
        <v>34.4</v>
      </c>
      <c r="I7351" s="98" t="str">
        <f>VLOOKUP(E7351, 'Program Data Extracts-Zip Codes'!R$52:W$5334, 6, FALSE)</f>
        <v>PGE</v>
      </c>
      <c r="J7351" s="98" t="str">
        <f>VLOOKUP(E7351, 'Program Data Extracts-Zip Codes'!R$52:W$5334, 4, FALSE)</f>
        <v>PGE</v>
      </c>
    </row>
    <row r="7352" spans="2:10" x14ac:dyDescent="0.25">
      <c r="B7352" s="63">
        <v>6087100900</v>
      </c>
      <c r="C7352" s="63">
        <v>4236</v>
      </c>
      <c r="D7352" s="63" t="s">
        <v>198</v>
      </c>
      <c r="E7352" s="96">
        <v>95062</v>
      </c>
      <c r="F7352" s="63">
        <v>6.6206351371392804</v>
      </c>
      <c r="G7352" s="63">
        <v>0</v>
      </c>
      <c r="H7352" s="63">
        <v>27</v>
      </c>
      <c r="I7352" s="98" t="str">
        <f>VLOOKUP(E7352, 'Program Data Extracts-Zip Codes'!R$52:W$5334, 6, FALSE)</f>
        <v>PGE</v>
      </c>
      <c r="J7352" s="98" t="str">
        <f>VLOOKUP(E7352, 'Program Data Extracts-Zip Codes'!R$52:W$5334, 4, FALSE)</f>
        <v>PGE</v>
      </c>
    </row>
    <row r="7353" spans="2:10" x14ac:dyDescent="0.25">
      <c r="B7353" s="63">
        <v>6087101100</v>
      </c>
      <c r="C7353" s="63">
        <v>5444</v>
      </c>
      <c r="D7353" s="63" t="s">
        <v>198</v>
      </c>
      <c r="E7353" s="96">
        <v>95060</v>
      </c>
      <c r="F7353" s="63">
        <v>6.4734128300441203</v>
      </c>
      <c r="G7353" s="63">
        <v>0</v>
      </c>
      <c r="H7353" s="63">
        <v>26</v>
      </c>
      <c r="I7353" s="98" t="str">
        <f>VLOOKUP(E7353, 'Program Data Extracts-Zip Codes'!R$52:W$5334, 6, FALSE)</f>
        <v>PGE</v>
      </c>
      <c r="J7353" s="98" t="str">
        <f>VLOOKUP(E7353, 'Program Data Extracts-Zip Codes'!R$52:W$5334, 4, FALSE)</f>
        <v>PGE</v>
      </c>
    </row>
    <row r="7354" spans="2:10" x14ac:dyDescent="0.25">
      <c r="B7354" s="63">
        <v>6087100100</v>
      </c>
      <c r="C7354" s="63">
        <v>2163</v>
      </c>
      <c r="D7354" s="63" t="s">
        <v>198</v>
      </c>
      <c r="E7354" s="96">
        <v>95065</v>
      </c>
      <c r="F7354" s="63">
        <v>4.2155593341350404</v>
      </c>
      <c r="G7354" s="63">
        <v>0</v>
      </c>
      <c r="H7354" s="63">
        <v>15.8</v>
      </c>
      <c r="I7354" s="98" t="str">
        <f>VLOOKUP(E7354, 'Program Data Extracts-Zip Codes'!R$52:W$5334, 6, FALSE)</f>
        <v>PGE</v>
      </c>
      <c r="J7354" s="98" t="str">
        <f>VLOOKUP(E7354, 'Program Data Extracts-Zip Codes'!R$52:W$5334, 4, FALSE)</f>
        <v>PGE</v>
      </c>
    </row>
    <row r="7355" spans="2:10" x14ac:dyDescent="0.25">
      <c r="B7355" s="63">
        <v>6087120900</v>
      </c>
      <c r="C7355" s="63">
        <v>8360</v>
      </c>
      <c r="D7355" s="63" t="s">
        <v>198</v>
      </c>
      <c r="E7355" s="96">
        <v>95066</v>
      </c>
      <c r="F7355" s="63">
        <v>6.9973276049779702</v>
      </c>
      <c r="G7355" s="63">
        <v>0</v>
      </c>
      <c r="H7355" s="63">
        <v>14.2</v>
      </c>
      <c r="I7355" s="98" t="str">
        <f>VLOOKUP(E7355, 'Program Data Extracts-Zip Codes'!R$52:W$5334, 6, FALSE)</f>
        <v>PGE</v>
      </c>
      <c r="J7355" s="98" t="str">
        <f>VLOOKUP(E7355, 'Program Data Extracts-Zip Codes'!R$52:W$5334, 4, FALSE)</f>
        <v>PGE</v>
      </c>
    </row>
    <row r="7356" spans="2:10" x14ac:dyDescent="0.25">
      <c r="B7356" s="63">
        <v>6087121100</v>
      </c>
      <c r="C7356" s="63">
        <v>2963</v>
      </c>
      <c r="D7356" s="63" t="s">
        <v>198</v>
      </c>
      <c r="E7356" s="96">
        <v>95073</v>
      </c>
      <c r="F7356" s="63">
        <v>6.3562608321994398</v>
      </c>
      <c r="G7356" s="63">
        <v>0</v>
      </c>
      <c r="H7356" s="63">
        <v>27.7</v>
      </c>
      <c r="I7356" s="98" t="str">
        <f>VLOOKUP(E7356, 'Program Data Extracts-Zip Codes'!R$52:W$5334, 6, FALSE)</f>
        <v>PGE</v>
      </c>
      <c r="J7356" s="98" t="str">
        <f>VLOOKUP(E7356, 'Program Data Extracts-Zip Codes'!R$52:W$5334, 4, FALSE)</f>
        <v>PGE</v>
      </c>
    </row>
    <row r="7357" spans="2:10" x14ac:dyDescent="0.25">
      <c r="B7357" s="63">
        <v>6087110400</v>
      </c>
      <c r="C7357" s="63">
        <v>7976</v>
      </c>
      <c r="D7357" s="63" t="s">
        <v>198</v>
      </c>
      <c r="E7357" s="96">
        <v>95076</v>
      </c>
      <c r="F7357" s="63">
        <v>44.977815823841702</v>
      </c>
      <c r="G7357" s="63">
        <v>7976</v>
      </c>
      <c r="H7357" s="63">
        <v>46.5</v>
      </c>
      <c r="I7357" s="98" t="str">
        <f>VLOOKUP(E7357, 'Program Data Extracts-Zip Codes'!R$52:W$5334, 6, FALSE)</f>
        <v>PGE</v>
      </c>
      <c r="J7357" s="98" t="str">
        <f>VLOOKUP(E7357, 'Program Data Extracts-Zip Codes'!R$52:W$5334, 4, FALSE)</f>
        <v>PGE</v>
      </c>
    </row>
    <row r="7358" spans="2:10" x14ac:dyDescent="0.25">
      <c r="B7358" s="63">
        <v>6087110300</v>
      </c>
      <c r="C7358" s="63">
        <v>6710</v>
      </c>
      <c r="D7358" s="63" t="s">
        <v>198</v>
      </c>
      <c r="E7358" s="96">
        <v>95076</v>
      </c>
      <c r="F7358" s="63">
        <v>39.992433978487099</v>
      </c>
      <c r="G7358" s="63">
        <v>6710</v>
      </c>
      <c r="H7358" s="63">
        <v>69.099999999999994</v>
      </c>
      <c r="I7358" s="98" t="str">
        <f>VLOOKUP(E7358, 'Program Data Extracts-Zip Codes'!R$52:W$5334, 6, FALSE)</f>
        <v>PGE</v>
      </c>
      <c r="J7358" s="98" t="str">
        <f>VLOOKUP(E7358, 'Program Data Extracts-Zip Codes'!R$52:W$5334, 4, FALSE)</f>
        <v>PGE</v>
      </c>
    </row>
    <row r="7359" spans="2:10" x14ac:dyDescent="0.25">
      <c r="B7359" s="63">
        <v>6087110501</v>
      </c>
      <c r="C7359" s="63">
        <v>7646</v>
      </c>
      <c r="D7359" s="63" t="s">
        <v>198</v>
      </c>
      <c r="E7359" s="96">
        <v>95076</v>
      </c>
      <c r="F7359" s="63">
        <v>31.348316077672099</v>
      </c>
      <c r="G7359" s="63">
        <v>0</v>
      </c>
      <c r="H7359" s="63">
        <v>64</v>
      </c>
      <c r="I7359" s="98" t="str">
        <f>VLOOKUP(E7359, 'Program Data Extracts-Zip Codes'!R$52:W$5334, 6, FALSE)</f>
        <v>PGE</v>
      </c>
      <c r="J7359" s="98" t="str">
        <f>VLOOKUP(E7359, 'Program Data Extracts-Zip Codes'!R$52:W$5334, 4, FALSE)</f>
        <v>PGE</v>
      </c>
    </row>
    <row r="7360" spans="2:10" x14ac:dyDescent="0.25">
      <c r="B7360" s="63">
        <v>6087110200</v>
      </c>
      <c r="C7360" s="63">
        <v>7399</v>
      </c>
      <c r="D7360" s="63" t="s">
        <v>198</v>
      </c>
      <c r="E7360" s="96">
        <v>95076</v>
      </c>
      <c r="F7360" s="63">
        <v>31.311132846018399</v>
      </c>
      <c r="G7360" s="63">
        <v>0</v>
      </c>
      <c r="H7360" s="63">
        <v>45</v>
      </c>
      <c r="I7360" s="98" t="str">
        <f>VLOOKUP(E7360, 'Program Data Extracts-Zip Codes'!R$52:W$5334, 6, FALSE)</f>
        <v>PGE</v>
      </c>
      <c r="J7360" s="98" t="str">
        <f>VLOOKUP(E7360, 'Program Data Extracts-Zip Codes'!R$52:W$5334, 4, FALSE)</f>
        <v>PGE</v>
      </c>
    </row>
    <row r="7361" spans="2:10" x14ac:dyDescent="0.25">
      <c r="B7361" s="63">
        <v>6087110100</v>
      </c>
      <c r="C7361" s="63">
        <v>7466</v>
      </c>
      <c r="D7361" s="63" t="s">
        <v>198</v>
      </c>
      <c r="E7361" s="96">
        <v>95076</v>
      </c>
      <c r="F7361" s="63">
        <v>30.806787334019202</v>
      </c>
      <c r="G7361" s="63">
        <v>0</v>
      </c>
      <c r="H7361" s="63">
        <v>44.8</v>
      </c>
      <c r="I7361" s="98" t="str">
        <f>VLOOKUP(E7361, 'Program Data Extracts-Zip Codes'!R$52:W$5334, 6, FALSE)</f>
        <v>PGE</v>
      </c>
      <c r="J7361" s="98" t="str">
        <f>VLOOKUP(E7361, 'Program Data Extracts-Zip Codes'!R$52:W$5334, 4, FALSE)</f>
        <v>PGE</v>
      </c>
    </row>
    <row r="7362" spans="2:10" x14ac:dyDescent="0.25">
      <c r="B7362" s="63">
        <v>6087122300</v>
      </c>
      <c r="C7362" s="63">
        <v>3943</v>
      </c>
      <c r="D7362" s="63" t="s">
        <v>198</v>
      </c>
      <c r="E7362" s="96">
        <v>95076</v>
      </c>
      <c r="F7362" s="63">
        <v>26.623864327203599</v>
      </c>
      <c r="G7362" s="63">
        <v>0</v>
      </c>
      <c r="H7362" s="63">
        <v>22.5</v>
      </c>
      <c r="I7362" s="98" t="str">
        <f>VLOOKUP(E7362, 'Program Data Extracts-Zip Codes'!R$52:W$5334, 6, FALSE)</f>
        <v>PGE</v>
      </c>
      <c r="J7362" s="98" t="str">
        <f>VLOOKUP(E7362, 'Program Data Extracts-Zip Codes'!R$52:W$5334, 4, FALSE)</f>
        <v>PGE</v>
      </c>
    </row>
    <row r="7363" spans="2:10" x14ac:dyDescent="0.25">
      <c r="B7363" s="63">
        <v>6087122500</v>
      </c>
      <c r="C7363" s="63">
        <v>6670</v>
      </c>
      <c r="D7363" s="63" t="s">
        <v>198</v>
      </c>
      <c r="E7363" s="96">
        <v>95076</v>
      </c>
      <c r="F7363" s="63">
        <v>23.9082932350364</v>
      </c>
      <c r="G7363" s="63">
        <v>0</v>
      </c>
      <c r="H7363" s="63">
        <v>34.4</v>
      </c>
      <c r="I7363" s="98" t="str">
        <f>VLOOKUP(E7363, 'Program Data Extracts-Zip Codes'!R$52:W$5334, 6, FALSE)</f>
        <v>PGE</v>
      </c>
      <c r="J7363" s="98" t="str">
        <f>VLOOKUP(E7363, 'Program Data Extracts-Zip Codes'!R$52:W$5334, 4, FALSE)</f>
        <v>PGE</v>
      </c>
    </row>
    <row r="7364" spans="2:10" x14ac:dyDescent="0.25">
      <c r="B7364" s="63">
        <v>6087110600</v>
      </c>
      <c r="C7364" s="63">
        <v>8349</v>
      </c>
      <c r="D7364" s="63" t="s">
        <v>198</v>
      </c>
      <c r="E7364" s="96">
        <v>95076</v>
      </c>
      <c r="F7364" s="63">
        <v>22.8393202942374</v>
      </c>
      <c r="G7364" s="63">
        <v>0</v>
      </c>
      <c r="H7364" s="63">
        <v>54</v>
      </c>
      <c r="I7364" s="98" t="str">
        <f>VLOOKUP(E7364, 'Program Data Extracts-Zip Codes'!R$52:W$5334, 6, FALSE)</f>
        <v>PGE</v>
      </c>
      <c r="J7364" s="98" t="str">
        <f>VLOOKUP(E7364, 'Program Data Extracts-Zip Codes'!R$52:W$5334, 4, FALSE)</f>
        <v>PGE</v>
      </c>
    </row>
    <row r="7365" spans="2:10" x14ac:dyDescent="0.25">
      <c r="B7365" s="63">
        <v>6087110700</v>
      </c>
      <c r="C7365" s="63">
        <v>3357</v>
      </c>
      <c r="D7365" s="63" t="s">
        <v>198</v>
      </c>
      <c r="E7365" s="96">
        <v>95076</v>
      </c>
      <c r="F7365" s="63">
        <v>21.2749215520005</v>
      </c>
      <c r="G7365" s="63">
        <v>0</v>
      </c>
      <c r="H7365" s="63">
        <v>54</v>
      </c>
      <c r="I7365" s="98" t="str">
        <f>VLOOKUP(E7365, 'Program Data Extracts-Zip Codes'!R$52:W$5334, 6, FALSE)</f>
        <v>PGE</v>
      </c>
      <c r="J7365" s="98" t="str">
        <f>VLOOKUP(E7365, 'Program Data Extracts-Zip Codes'!R$52:W$5334, 4, FALSE)</f>
        <v>PGE</v>
      </c>
    </row>
    <row r="7366" spans="2:10" x14ac:dyDescent="0.25">
      <c r="B7366" s="63">
        <v>6087110502</v>
      </c>
      <c r="C7366" s="63">
        <v>6088</v>
      </c>
      <c r="D7366" s="63" t="s">
        <v>198</v>
      </c>
      <c r="E7366" s="96">
        <v>95076</v>
      </c>
      <c r="F7366" s="63">
        <v>21.1641559831668</v>
      </c>
      <c r="G7366" s="63">
        <v>0</v>
      </c>
      <c r="H7366" s="63">
        <v>54.4</v>
      </c>
      <c r="I7366" s="98" t="str">
        <f>VLOOKUP(E7366, 'Program Data Extracts-Zip Codes'!R$52:W$5334, 6, FALSE)</f>
        <v>PGE</v>
      </c>
      <c r="J7366" s="98" t="str">
        <f>VLOOKUP(E7366, 'Program Data Extracts-Zip Codes'!R$52:W$5334, 4, FALSE)</f>
        <v>PGE</v>
      </c>
    </row>
    <row r="7367" spans="2:10" x14ac:dyDescent="0.25">
      <c r="B7367" s="63">
        <v>6087123300</v>
      </c>
      <c r="C7367" s="63">
        <v>1741</v>
      </c>
      <c r="D7367" s="63" t="s">
        <v>198</v>
      </c>
      <c r="E7367" s="96">
        <v>95076</v>
      </c>
      <c r="F7367" s="63">
        <v>19.248096058822998</v>
      </c>
      <c r="G7367" s="63">
        <v>0</v>
      </c>
      <c r="H7367" s="63">
        <v>35.200000000000003</v>
      </c>
      <c r="I7367" s="98" t="str">
        <f>VLOOKUP(E7367, 'Program Data Extracts-Zip Codes'!R$52:W$5334, 6, FALSE)</f>
        <v>PGE</v>
      </c>
      <c r="J7367" s="98" t="str">
        <f>VLOOKUP(E7367, 'Program Data Extracts-Zip Codes'!R$52:W$5334, 4, FALSE)</f>
        <v>PGE</v>
      </c>
    </row>
    <row r="7368" spans="2:10" x14ac:dyDescent="0.25">
      <c r="B7368" s="63">
        <v>6087123100</v>
      </c>
      <c r="C7368" s="63">
        <v>2638</v>
      </c>
      <c r="D7368" s="63" t="s">
        <v>198</v>
      </c>
      <c r="E7368" s="96">
        <v>95076</v>
      </c>
      <c r="F7368" s="63">
        <v>17.3005170808262</v>
      </c>
      <c r="G7368" s="63">
        <v>0</v>
      </c>
      <c r="H7368" s="63">
        <v>39.1</v>
      </c>
      <c r="I7368" s="98" t="str">
        <f>VLOOKUP(E7368, 'Program Data Extracts-Zip Codes'!R$52:W$5334, 6, FALSE)</f>
        <v>PGE</v>
      </c>
      <c r="J7368" s="98" t="str">
        <f>VLOOKUP(E7368, 'Program Data Extracts-Zip Codes'!R$52:W$5334, 4, FALSE)</f>
        <v>PGE</v>
      </c>
    </row>
    <row r="7369" spans="2:10" x14ac:dyDescent="0.25">
      <c r="B7369" s="63">
        <v>6087122400</v>
      </c>
      <c r="C7369" s="63">
        <v>7167</v>
      </c>
      <c r="D7369" s="63" t="s">
        <v>198</v>
      </c>
      <c r="E7369" s="96">
        <v>95076</v>
      </c>
      <c r="F7369" s="63">
        <v>10.531887086966201</v>
      </c>
      <c r="G7369" s="63">
        <v>0</v>
      </c>
      <c r="H7369" s="63">
        <v>19.100000000000001</v>
      </c>
      <c r="I7369" s="98" t="str">
        <f>VLOOKUP(E7369, 'Program Data Extracts-Zip Codes'!R$52:W$5334, 6, FALSE)</f>
        <v>PGE</v>
      </c>
      <c r="J7369" s="98" t="str">
        <f>VLOOKUP(E7369, 'Program Data Extracts-Zip Codes'!R$52:W$5334, 4, FALSE)</f>
        <v>PGE</v>
      </c>
    </row>
    <row r="7370" spans="2:10" x14ac:dyDescent="0.25">
      <c r="B7370" s="63">
        <v>6089012301</v>
      </c>
      <c r="C7370" s="63">
        <v>2578</v>
      </c>
      <c r="D7370" s="63" t="s">
        <v>199</v>
      </c>
      <c r="E7370" s="96">
        <v>96007</v>
      </c>
      <c r="F7370" s="63">
        <v>27.6289157194119</v>
      </c>
      <c r="G7370" s="63">
        <v>0</v>
      </c>
      <c r="H7370" s="63">
        <v>59.2</v>
      </c>
      <c r="I7370" s="98" t="str">
        <f>VLOOKUP(E7370, 'Program Data Extracts-Zip Codes'!R$52:W$5334, 6, FALSE)</f>
        <v>PGE</v>
      </c>
      <c r="J7370" s="98" t="str">
        <f>VLOOKUP(E7370, 'Program Data Extracts-Zip Codes'!R$52:W$5334, 4, FALSE)</f>
        <v>PGE</v>
      </c>
    </row>
    <row r="7371" spans="2:10" x14ac:dyDescent="0.25">
      <c r="B7371" s="63">
        <v>6089012102</v>
      </c>
      <c r="C7371" s="63">
        <v>1916</v>
      </c>
      <c r="D7371" s="63" t="s">
        <v>199</v>
      </c>
      <c r="E7371" s="96">
        <v>96007</v>
      </c>
      <c r="F7371" s="63">
        <v>27.362037037782901</v>
      </c>
      <c r="G7371" s="63">
        <v>0</v>
      </c>
      <c r="H7371" s="63">
        <v>65.2</v>
      </c>
      <c r="I7371" s="98" t="str">
        <f>VLOOKUP(E7371, 'Program Data Extracts-Zip Codes'!R$52:W$5334, 6, FALSE)</f>
        <v>PGE</v>
      </c>
      <c r="J7371" s="98" t="str">
        <f>VLOOKUP(E7371, 'Program Data Extracts-Zip Codes'!R$52:W$5334, 4, FALSE)</f>
        <v>PGE</v>
      </c>
    </row>
    <row r="7372" spans="2:10" x14ac:dyDescent="0.25">
      <c r="B7372" s="63">
        <v>6089012101</v>
      </c>
      <c r="C7372" s="63">
        <v>4505</v>
      </c>
      <c r="D7372" s="63" t="s">
        <v>199</v>
      </c>
      <c r="E7372" s="96">
        <v>96007</v>
      </c>
      <c r="F7372" s="63">
        <v>20.023755242361599</v>
      </c>
      <c r="G7372" s="63">
        <v>0</v>
      </c>
      <c r="H7372" s="63">
        <v>52.7</v>
      </c>
      <c r="I7372" s="98" t="str">
        <f>VLOOKUP(E7372, 'Program Data Extracts-Zip Codes'!R$52:W$5334, 6, FALSE)</f>
        <v>PGE</v>
      </c>
      <c r="J7372" s="98" t="str">
        <f>VLOOKUP(E7372, 'Program Data Extracts-Zip Codes'!R$52:W$5334, 4, FALSE)</f>
        <v>PGE</v>
      </c>
    </row>
    <row r="7373" spans="2:10" x14ac:dyDescent="0.25">
      <c r="B7373" s="63">
        <v>6089012000</v>
      </c>
      <c r="C7373" s="63">
        <v>4648</v>
      </c>
      <c r="D7373" s="63" t="s">
        <v>199</v>
      </c>
      <c r="E7373" s="96">
        <v>96007</v>
      </c>
      <c r="F7373" s="63">
        <v>19.2824701446524</v>
      </c>
      <c r="G7373" s="63">
        <v>0</v>
      </c>
      <c r="H7373" s="63">
        <v>60.8</v>
      </c>
      <c r="I7373" s="98" t="str">
        <f>VLOOKUP(E7373, 'Program Data Extracts-Zip Codes'!R$52:W$5334, 6, FALSE)</f>
        <v>PGE</v>
      </c>
      <c r="J7373" s="98" t="str">
        <f>VLOOKUP(E7373, 'Program Data Extracts-Zip Codes'!R$52:W$5334, 4, FALSE)</f>
        <v>PGE</v>
      </c>
    </row>
    <row r="7374" spans="2:10" x14ac:dyDescent="0.25">
      <c r="B7374" s="63">
        <v>6089012302</v>
      </c>
      <c r="C7374" s="63">
        <v>5450</v>
      </c>
      <c r="D7374" s="63" t="s">
        <v>199</v>
      </c>
      <c r="E7374" s="96">
        <v>96007</v>
      </c>
      <c r="F7374" s="63">
        <v>15.0632346676142</v>
      </c>
      <c r="G7374" s="63">
        <v>0</v>
      </c>
      <c r="H7374" s="63">
        <v>38</v>
      </c>
      <c r="I7374" s="98" t="str">
        <f>VLOOKUP(E7374, 'Program Data Extracts-Zip Codes'!R$52:W$5334, 6, FALSE)</f>
        <v>PGE</v>
      </c>
      <c r="J7374" s="98" t="str">
        <f>VLOOKUP(E7374, 'Program Data Extracts-Zip Codes'!R$52:W$5334, 4, FALSE)</f>
        <v>PGE</v>
      </c>
    </row>
    <row r="7375" spans="2:10" x14ac:dyDescent="0.25">
      <c r="B7375" s="63">
        <v>6089012303</v>
      </c>
      <c r="C7375" s="63">
        <v>3913</v>
      </c>
      <c r="D7375" s="63" t="s">
        <v>199</v>
      </c>
      <c r="E7375" s="96">
        <v>96007</v>
      </c>
      <c r="F7375" s="63">
        <v>12.2080867169845</v>
      </c>
      <c r="G7375" s="63">
        <v>0</v>
      </c>
      <c r="H7375" s="63">
        <v>27.7</v>
      </c>
      <c r="I7375" s="98" t="str">
        <f>VLOOKUP(E7375, 'Program Data Extracts-Zip Codes'!R$52:W$5334, 6, FALSE)</f>
        <v>PGE</v>
      </c>
      <c r="J7375" s="98" t="str">
        <f>VLOOKUP(E7375, 'Program Data Extracts-Zip Codes'!R$52:W$5334, 4, FALSE)</f>
        <v>PGE</v>
      </c>
    </row>
    <row r="7376" spans="2:10" x14ac:dyDescent="0.25">
      <c r="B7376" s="63">
        <v>6089012701</v>
      </c>
      <c r="C7376" s="63">
        <v>4392</v>
      </c>
      <c r="D7376" s="63" t="s">
        <v>199</v>
      </c>
      <c r="E7376" s="96">
        <v>96013</v>
      </c>
      <c r="F7376" s="63">
        <v>25.722482910550902</v>
      </c>
      <c r="G7376" s="63">
        <v>0</v>
      </c>
      <c r="H7376" s="63">
        <v>47.2</v>
      </c>
      <c r="I7376" s="98" t="str">
        <f>VLOOKUP(E7376, 'Program Data Extracts-Zip Codes'!R$52:W$5334, 6, FALSE)</f>
        <v>PGE</v>
      </c>
      <c r="J7376" s="98" t="str">
        <f>VLOOKUP(E7376, 'Program Data Extracts-Zip Codes'!R$52:W$5334, 4, FALSE)</f>
        <v>PGE</v>
      </c>
    </row>
    <row r="7377" spans="2:10" x14ac:dyDescent="0.25">
      <c r="B7377" s="63">
        <v>6089012702</v>
      </c>
      <c r="C7377" s="63">
        <v>3083</v>
      </c>
      <c r="D7377" s="63" t="s">
        <v>199</v>
      </c>
      <c r="E7377" s="96">
        <v>96016</v>
      </c>
      <c r="F7377" s="63">
        <v>18.005097690506201</v>
      </c>
      <c r="G7377" s="63">
        <v>0</v>
      </c>
      <c r="H7377" s="63">
        <v>31.8</v>
      </c>
      <c r="I7377" s="98" t="str">
        <f>VLOOKUP(E7377, 'Program Data Extracts-Zip Codes'!R$52:W$5334, 6, FALSE)</f>
        <v>PGE</v>
      </c>
      <c r="J7377" s="98" t="str">
        <f>VLOOKUP(E7377, 'Program Data Extracts-Zip Codes'!R$52:W$5334, 4, FALSE)</f>
        <v>PGE</v>
      </c>
    </row>
    <row r="7378" spans="2:10" x14ac:dyDescent="0.25">
      <c r="B7378" s="63">
        <v>6089012200</v>
      </c>
      <c r="C7378" s="63">
        <v>5379</v>
      </c>
      <c r="D7378" s="63" t="s">
        <v>199</v>
      </c>
      <c r="E7378" s="96">
        <v>96022</v>
      </c>
      <c r="F7378" s="63">
        <v>29.6594844162254</v>
      </c>
      <c r="G7378" s="63">
        <v>0</v>
      </c>
      <c r="H7378" s="63">
        <v>47.9</v>
      </c>
      <c r="I7378" s="98" t="str">
        <f>VLOOKUP(E7378, 'Program Data Extracts-Zip Codes'!R$52:W$5334, 6, FALSE)</f>
        <v>PGE</v>
      </c>
      <c r="J7378" s="98" t="str">
        <f>VLOOKUP(E7378, 'Program Data Extracts-Zip Codes'!R$52:W$5334, 4, FALSE)</f>
        <v>PGE</v>
      </c>
    </row>
    <row r="7379" spans="2:10" x14ac:dyDescent="0.25">
      <c r="B7379" s="63">
        <v>6089012400</v>
      </c>
      <c r="C7379" s="63">
        <v>4100</v>
      </c>
      <c r="D7379" s="63" t="s">
        <v>199</v>
      </c>
      <c r="E7379" s="96">
        <v>96047</v>
      </c>
      <c r="F7379" s="63">
        <v>20.6101805169587</v>
      </c>
      <c r="G7379" s="63">
        <v>0</v>
      </c>
      <c r="H7379" s="63">
        <v>34</v>
      </c>
      <c r="I7379" s="98" t="str">
        <f>VLOOKUP(E7379, 'Program Data Extracts-Zip Codes'!R$52:W$5334, 6, FALSE)</f>
        <v>PGE</v>
      </c>
      <c r="J7379" s="98" t="str">
        <f>VLOOKUP(E7379, 'Program Data Extracts-Zip Codes'!R$52:W$5334, 4, FALSE)</f>
        <v>PGE</v>
      </c>
    </row>
    <row r="7380" spans="2:10" x14ac:dyDescent="0.25">
      <c r="B7380" s="63">
        <v>6089012500</v>
      </c>
      <c r="C7380" s="63">
        <v>1477</v>
      </c>
      <c r="D7380" s="63" t="s">
        <v>199</v>
      </c>
      <c r="E7380" s="96">
        <v>96051</v>
      </c>
      <c r="F7380" s="63">
        <v>13.1427189258934</v>
      </c>
      <c r="G7380" s="63">
        <v>0</v>
      </c>
      <c r="H7380" s="63">
        <v>39.6</v>
      </c>
      <c r="I7380" s="98" t="str">
        <f>VLOOKUP(E7380, 'Program Data Extracts-Zip Codes'!R$52:W$5334, 6, FALSE)</f>
        <v>PGE</v>
      </c>
      <c r="J7380" s="98" t="str">
        <f>VLOOKUP(E7380, 'Program Data Extracts-Zip Codes'!R$52:W$5334, 4, FALSE)</f>
        <v>PGE</v>
      </c>
    </row>
    <row r="7381" spans="2:10" x14ac:dyDescent="0.25">
      <c r="B7381" s="63">
        <v>6089012601</v>
      </c>
      <c r="C7381" s="63">
        <v>5195</v>
      </c>
      <c r="D7381" s="63" t="s">
        <v>199</v>
      </c>
      <c r="E7381" s="96">
        <v>96065</v>
      </c>
      <c r="F7381" s="63">
        <v>10.688089362898699</v>
      </c>
      <c r="G7381" s="63">
        <v>0</v>
      </c>
      <c r="H7381" s="63">
        <v>33.4</v>
      </c>
      <c r="I7381" s="98" t="str">
        <f>VLOOKUP(E7381, 'Program Data Extracts-Zip Codes'!R$52:W$5334, 6, FALSE)</f>
        <v>PGE</v>
      </c>
      <c r="J7381" s="98" t="str">
        <f>VLOOKUP(E7381, 'Program Data Extracts-Zip Codes'!R$52:W$5334, 4, FALSE)</f>
        <v>PGE</v>
      </c>
    </row>
    <row r="7382" spans="2:10" x14ac:dyDescent="0.25">
      <c r="B7382" s="63">
        <v>6089011900</v>
      </c>
      <c r="C7382" s="63">
        <v>4511</v>
      </c>
      <c r="D7382" s="63" t="s">
        <v>199</v>
      </c>
      <c r="E7382" s="96">
        <v>96073</v>
      </c>
      <c r="F7382" s="63">
        <v>6.4715465639954202</v>
      </c>
      <c r="G7382" s="63">
        <v>0</v>
      </c>
      <c r="H7382" s="63">
        <v>21.5</v>
      </c>
      <c r="I7382" s="98" t="str">
        <f>VLOOKUP(E7382, 'Program Data Extracts-Zip Codes'!R$52:W$5334, 6, FALSE)</f>
        <v>PGE</v>
      </c>
      <c r="J7382" s="98" t="str">
        <f>VLOOKUP(E7382, 'Program Data Extracts-Zip Codes'!R$52:W$5334, 4, FALSE)</f>
        <v>PGE</v>
      </c>
    </row>
    <row r="7383" spans="2:10" x14ac:dyDescent="0.25">
      <c r="B7383" s="63">
        <v>6089011801</v>
      </c>
      <c r="C7383" s="63">
        <v>2464</v>
      </c>
      <c r="D7383" s="63" t="s">
        <v>199</v>
      </c>
      <c r="E7383" s="96">
        <v>96073</v>
      </c>
      <c r="F7383" s="63">
        <v>2.7236249130521299</v>
      </c>
      <c r="G7383" s="63">
        <v>0</v>
      </c>
      <c r="H7383" s="63">
        <v>35.6</v>
      </c>
      <c r="I7383" s="98" t="str">
        <f>VLOOKUP(E7383, 'Program Data Extracts-Zip Codes'!R$52:W$5334, 6, FALSE)</f>
        <v>PGE</v>
      </c>
      <c r="J7383" s="98" t="str">
        <f>VLOOKUP(E7383, 'Program Data Extracts-Zip Codes'!R$52:W$5334, 4, FALSE)</f>
        <v>PGE</v>
      </c>
    </row>
    <row r="7384" spans="2:10" x14ac:dyDescent="0.25">
      <c r="B7384" s="63">
        <v>6089011002</v>
      </c>
      <c r="C7384" s="63">
        <v>5324</v>
      </c>
      <c r="D7384" s="63" t="s">
        <v>199</v>
      </c>
      <c r="E7384" s="96">
        <v>96001</v>
      </c>
      <c r="F7384" s="63">
        <v>30.657716441624899</v>
      </c>
      <c r="G7384" s="63">
        <v>0</v>
      </c>
      <c r="H7384" s="63">
        <v>48.5</v>
      </c>
      <c r="I7384" s="98" t="str">
        <f>VLOOKUP(E7384, 'Program Data Extracts-Zip Codes'!R$52:W$5334, 6, FALSE)</f>
        <v>PGE</v>
      </c>
      <c r="J7384" s="98" t="str">
        <f>VLOOKUP(E7384, 'Program Data Extracts-Zip Codes'!R$52:W$5334, 4, FALSE)</f>
        <v>Redding</v>
      </c>
    </row>
    <row r="7385" spans="2:10" x14ac:dyDescent="0.25">
      <c r="B7385" s="63">
        <v>6089010100</v>
      </c>
      <c r="C7385" s="63">
        <v>1581</v>
      </c>
      <c r="D7385" s="63" t="s">
        <v>199</v>
      </c>
      <c r="E7385" s="96">
        <v>96001</v>
      </c>
      <c r="F7385" s="63">
        <v>26.734769403063201</v>
      </c>
      <c r="G7385" s="63">
        <v>0</v>
      </c>
      <c r="H7385" s="63">
        <v>67.3</v>
      </c>
      <c r="I7385" s="98" t="str">
        <f>VLOOKUP(E7385, 'Program Data Extracts-Zip Codes'!R$52:W$5334, 6, FALSE)</f>
        <v>PGE</v>
      </c>
      <c r="J7385" s="98" t="str">
        <f>VLOOKUP(E7385, 'Program Data Extracts-Zip Codes'!R$52:W$5334, 4, FALSE)</f>
        <v>Redding</v>
      </c>
    </row>
    <row r="7386" spans="2:10" x14ac:dyDescent="0.25">
      <c r="B7386" s="63">
        <v>6089010500</v>
      </c>
      <c r="C7386" s="63">
        <v>4928</v>
      </c>
      <c r="D7386" s="63" t="s">
        <v>199</v>
      </c>
      <c r="E7386" s="96">
        <v>96001</v>
      </c>
      <c r="F7386" s="63">
        <v>24.582330596059499</v>
      </c>
      <c r="G7386" s="63">
        <v>0</v>
      </c>
      <c r="H7386" s="63">
        <v>42.9</v>
      </c>
      <c r="I7386" s="98" t="str">
        <f>VLOOKUP(E7386, 'Program Data Extracts-Zip Codes'!R$52:W$5334, 6, FALSE)</f>
        <v>PGE</v>
      </c>
      <c r="J7386" s="98" t="str">
        <f>VLOOKUP(E7386, 'Program Data Extracts-Zip Codes'!R$52:W$5334, 4, FALSE)</f>
        <v>Redding</v>
      </c>
    </row>
    <row r="7387" spans="2:10" x14ac:dyDescent="0.25">
      <c r="B7387" s="63">
        <v>6089010400</v>
      </c>
      <c r="C7387" s="63">
        <v>4417</v>
      </c>
      <c r="D7387" s="63" t="s">
        <v>199</v>
      </c>
      <c r="E7387" s="96">
        <v>96001</v>
      </c>
      <c r="F7387" s="63">
        <v>22.232290925784799</v>
      </c>
      <c r="G7387" s="63">
        <v>0</v>
      </c>
      <c r="H7387" s="63">
        <v>50.5</v>
      </c>
      <c r="I7387" s="98" t="str">
        <f>VLOOKUP(E7387, 'Program Data Extracts-Zip Codes'!R$52:W$5334, 6, FALSE)</f>
        <v>PGE</v>
      </c>
      <c r="J7387" s="98" t="str">
        <f>VLOOKUP(E7387, 'Program Data Extracts-Zip Codes'!R$52:W$5334, 4, FALSE)</f>
        <v>Redding</v>
      </c>
    </row>
    <row r="7388" spans="2:10" x14ac:dyDescent="0.25">
      <c r="B7388" s="63">
        <v>6089011100</v>
      </c>
      <c r="C7388" s="63">
        <v>3096</v>
      </c>
      <c r="D7388" s="63" t="s">
        <v>199</v>
      </c>
      <c r="E7388" s="96">
        <v>96001</v>
      </c>
      <c r="F7388" s="63">
        <v>17.924484862937401</v>
      </c>
      <c r="G7388" s="63">
        <v>0</v>
      </c>
      <c r="H7388" s="63">
        <v>20.8</v>
      </c>
      <c r="I7388" s="98" t="str">
        <f>VLOOKUP(E7388, 'Program Data Extracts-Zip Codes'!R$52:W$5334, 6, FALSE)</f>
        <v>PGE</v>
      </c>
      <c r="J7388" s="98" t="str">
        <f>VLOOKUP(E7388, 'Program Data Extracts-Zip Codes'!R$52:W$5334, 4, FALSE)</f>
        <v>Redding</v>
      </c>
    </row>
    <row r="7389" spans="2:10" x14ac:dyDescent="0.25">
      <c r="B7389" s="63">
        <v>6089010200</v>
      </c>
      <c r="C7389" s="63">
        <v>2078</v>
      </c>
      <c r="D7389" s="63" t="s">
        <v>199</v>
      </c>
      <c r="E7389" s="96">
        <v>96001</v>
      </c>
      <c r="F7389" s="63">
        <v>17.528858757905802</v>
      </c>
      <c r="G7389" s="63">
        <v>0</v>
      </c>
      <c r="H7389" s="63">
        <v>52.6</v>
      </c>
      <c r="I7389" s="98" t="str">
        <f>VLOOKUP(E7389, 'Program Data Extracts-Zip Codes'!R$52:W$5334, 6, FALSE)</f>
        <v>PGE</v>
      </c>
      <c r="J7389" s="98" t="str">
        <f>VLOOKUP(E7389, 'Program Data Extracts-Zip Codes'!R$52:W$5334, 4, FALSE)</f>
        <v>Redding</v>
      </c>
    </row>
    <row r="7390" spans="2:10" x14ac:dyDescent="0.25">
      <c r="B7390" s="63">
        <v>6089011500</v>
      </c>
      <c r="C7390" s="63">
        <v>5485</v>
      </c>
      <c r="D7390" s="63" t="s">
        <v>199</v>
      </c>
      <c r="E7390" s="96">
        <v>96002</v>
      </c>
      <c r="F7390" s="63">
        <v>17.4959690597241</v>
      </c>
      <c r="G7390" s="63">
        <v>0</v>
      </c>
      <c r="H7390" s="63">
        <v>27.9</v>
      </c>
      <c r="I7390" s="98" t="str">
        <f>VLOOKUP(E7390, 'Program Data Extracts-Zip Codes'!R$52:W$5334, 6, FALSE)</f>
        <v>PGE</v>
      </c>
      <c r="J7390" s="98" t="str">
        <f>VLOOKUP(E7390, 'Program Data Extracts-Zip Codes'!R$52:W$5334, 4, FALSE)</f>
        <v>PGE</v>
      </c>
    </row>
    <row r="7391" spans="2:10" x14ac:dyDescent="0.25">
      <c r="B7391" s="63">
        <v>6089010900</v>
      </c>
      <c r="C7391" s="63">
        <v>4293</v>
      </c>
      <c r="D7391" s="63" t="s">
        <v>199</v>
      </c>
      <c r="E7391" s="96">
        <v>96002</v>
      </c>
      <c r="F7391" s="63">
        <v>17.026327785493802</v>
      </c>
      <c r="G7391" s="63">
        <v>0</v>
      </c>
      <c r="H7391" s="63">
        <v>51.4</v>
      </c>
      <c r="I7391" s="98" t="str">
        <f>VLOOKUP(E7391, 'Program Data Extracts-Zip Codes'!R$52:W$5334, 6, FALSE)</f>
        <v>PGE</v>
      </c>
      <c r="J7391" s="98" t="str">
        <f>VLOOKUP(E7391, 'Program Data Extracts-Zip Codes'!R$52:W$5334, 4, FALSE)</f>
        <v>PGE</v>
      </c>
    </row>
    <row r="7392" spans="2:10" x14ac:dyDescent="0.25">
      <c r="B7392" s="63">
        <v>6089010603</v>
      </c>
      <c r="C7392" s="63">
        <v>1394</v>
      </c>
      <c r="D7392" s="63" t="s">
        <v>199</v>
      </c>
      <c r="E7392" s="96">
        <v>96001</v>
      </c>
      <c r="F7392" s="63">
        <v>16.798929333101299</v>
      </c>
      <c r="G7392" s="63">
        <v>0</v>
      </c>
      <c r="H7392" s="63">
        <v>23.3</v>
      </c>
      <c r="I7392" s="98" t="str">
        <f>VLOOKUP(E7392, 'Program Data Extracts-Zip Codes'!R$52:W$5334, 6, FALSE)</f>
        <v>PGE</v>
      </c>
      <c r="J7392" s="98" t="str">
        <f>VLOOKUP(E7392, 'Program Data Extracts-Zip Codes'!R$52:W$5334, 4, FALSE)</f>
        <v>Redding</v>
      </c>
    </row>
    <row r="7393" spans="2:10" x14ac:dyDescent="0.25">
      <c r="B7393" s="63">
        <v>6089010300</v>
      </c>
      <c r="C7393" s="63">
        <v>3833</v>
      </c>
      <c r="D7393" s="63" t="s">
        <v>199</v>
      </c>
      <c r="E7393" s="96">
        <v>96002</v>
      </c>
      <c r="F7393" s="63">
        <v>16.5679055241981</v>
      </c>
      <c r="G7393" s="63">
        <v>0</v>
      </c>
      <c r="H7393" s="63">
        <v>47.5</v>
      </c>
      <c r="I7393" s="98" t="str">
        <f>VLOOKUP(E7393, 'Program Data Extracts-Zip Codes'!R$52:W$5334, 6, FALSE)</f>
        <v>PGE</v>
      </c>
      <c r="J7393" s="98" t="str">
        <f>VLOOKUP(E7393, 'Program Data Extracts-Zip Codes'!R$52:W$5334, 4, FALSE)</f>
        <v>PGE</v>
      </c>
    </row>
    <row r="7394" spans="2:10" x14ac:dyDescent="0.25">
      <c r="B7394" s="63">
        <v>6089011209</v>
      </c>
      <c r="C7394" s="63">
        <v>6113</v>
      </c>
      <c r="D7394" s="63" t="s">
        <v>199</v>
      </c>
      <c r="E7394" s="96">
        <v>96002</v>
      </c>
      <c r="F7394" s="63">
        <v>15.359092032395999</v>
      </c>
      <c r="G7394" s="63">
        <v>0</v>
      </c>
      <c r="H7394" s="63">
        <v>53.5</v>
      </c>
      <c r="I7394" s="98" t="str">
        <f>VLOOKUP(E7394, 'Program Data Extracts-Zip Codes'!R$52:W$5334, 6, FALSE)</f>
        <v>PGE</v>
      </c>
      <c r="J7394" s="98" t="str">
        <f>VLOOKUP(E7394, 'Program Data Extracts-Zip Codes'!R$52:W$5334, 4, FALSE)</f>
        <v>PGE</v>
      </c>
    </row>
    <row r="7395" spans="2:10" x14ac:dyDescent="0.25">
      <c r="B7395" s="63">
        <v>6089010602</v>
      </c>
      <c r="C7395" s="63">
        <v>5429</v>
      </c>
      <c r="D7395" s="63" t="s">
        <v>199</v>
      </c>
      <c r="E7395" s="96">
        <v>96001</v>
      </c>
      <c r="F7395" s="63">
        <v>14.5110173864733</v>
      </c>
      <c r="G7395" s="63">
        <v>0</v>
      </c>
      <c r="H7395" s="63">
        <v>25.6</v>
      </c>
      <c r="I7395" s="98" t="str">
        <f>VLOOKUP(E7395, 'Program Data Extracts-Zip Codes'!R$52:W$5334, 6, FALSE)</f>
        <v>PGE</v>
      </c>
      <c r="J7395" s="98" t="str">
        <f>VLOOKUP(E7395, 'Program Data Extracts-Zip Codes'!R$52:W$5334, 4, FALSE)</f>
        <v>Redding</v>
      </c>
    </row>
    <row r="7396" spans="2:10" x14ac:dyDescent="0.25">
      <c r="B7396" s="63">
        <v>6089011300</v>
      </c>
      <c r="C7396" s="63">
        <v>5073</v>
      </c>
      <c r="D7396" s="63" t="s">
        <v>199</v>
      </c>
      <c r="E7396" s="96">
        <v>96002</v>
      </c>
      <c r="F7396" s="63">
        <v>14.050789076716001</v>
      </c>
      <c r="G7396" s="63">
        <v>0</v>
      </c>
      <c r="H7396" s="63">
        <v>52.3</v>
      </c>
      <c r="I7396" s="98" t="str">
        <f>VLOOKUP(E7396, 'Program Data Extracts-Zip Codes'!R$52:W$5334, 6, FALSE)</f>
        <v>PGE</v>
      </c>
      <c r="J7396" s="98" t="str">
        <f>VLOOKUP(E7396, 'Program Data Extracts-Zip Codes'!R$52:W$5334, 4, FALSE)</f>
        <v>PGE</v>
      </c>
    </row>
    <row r="7397" spans="2:10" x14ac:dyDescent="0.25">
      <c r="B7397" s="63">
        <v>6089011001</v>
      </c>
      <c r="C7397" s="63">
        <v>1668</v>
      </c>
      <c r="D7397" s="63" t="s">
        <v>199</v>
      </c>
      <c r="E7397" s="96">
        <v>96001</v>
      </c>
      <c r="F7397" s="63">
        <v>13.9753987875732</v>
      </c>
      <c r="G7397" s="63">
        <v>0</v>
      </c>
      <c r="H7397" s="63">
        <v>17.7</v>
      </c>
      <c r="I7397" s="98" t="str">
        <f>VLOOKUP(E7397, 'Program Data Extracts-Zip Codes'!R$52:W$5334, 6, FALSE)</f>
        <v>PGE</v>
      </c>
      <c r="J7397" s="98" t="str">
        <f>VLOOKUP(E7397, 'Program Data Extracts-Zip Codes'!R$52:W$5334, 4, FALSE)</f>
        <v>Redding</v>
      </c>
    </row>
    <row r="7398" spans="2:10" x14ac:dyDescent="0.25">
      <c r="B7398" s="63">
        <v>6089010703</v>
      </c>
      <c r="C7398" s="63">
        <v>3240</v>
      </c>
      <c r="D7398" s="63" t="s">
        <v>199</v>
      </c>
      <c r="E7398" s="96">
        <v>96003</v>
      </c>
      <c r="F7398" s="63">
        <v>13.843798556808601</v>
      </c>
      <c r="G7398" s="63">
        <v>0</v>
      </c>
      <c r="H7398" s="63">
        <v>38.6</v>
      </c>
      <c r="I7398" s="98" t="str">
        <f>VLOOKUP(E7398, 'Program Data Extracts-Zip Codes'!R$52:W$5334, 6, FALSE)</f>
        <v>PGE</v>
      </c>
      <c r="J7398" s="98" t="str">
        <f>VLOOKUP(E7398, 'Program Data Extracts-Zip Codes'!R$52:W$5334, 4, FALSE)</f>
        <v>Redding</v>
      </c>
    </row>
    <row r="7399" spans="2:10" x14ac:dyDescent="0.25">
      <c r="B7399" s="63">
        <v>6089010806</v>
      </c>
      <c r="C7399" s="63">
        <v>3192</v>
      </c>
      <c r="D7399" s="63" t="s">
        <v>199</v>
      </c>
      <c r="E7399" s="96">
        <v>96003</v>
      </c>
      <c r="F7399" s="63">
        <v>13.1758515729118</v>
      </c>
      <c r="G7399" s="63">
        <v>0</v>
      </c>
      <c r="H7399" s="63">
        <v>50.5</v>
      </c>
      <c r="I7399" s="98" t="str">
        <f>VLOOKUP(E7399, 'Program Data Extracts-Zip Codes'!R$52:W$5334, 6, FALSE)</f>
        <v>PGE</v>
      </c>
      <c r="J7399" s="98" t="str">
        <f>VLOOKUP(E7399, 'Program Data Extracts-Zip Codes'!R$52:W$5334, 4, FALSE)</f>
        <v>Redding</v>
      </c>
    </row>
    <row r="7400" spans="2:10" x14ac:dyDescent="0.25">
      <c r="B7400" s="63">
        <v>6089011600</v>
      </c>
      <c r="C7400" s="63">
        <v>3877</v>
      </c>
      <c r="D7400" s="63" t="s">
        <v>199</v>
      </c>
      <c r="E7400" s="96">
        <v>96003</v>
      </c>
      <c r="F7400" s="63">
        <v>12.617947531438499</v>
      </c>
      <c r="G7400" s="63">
        <v>0</v>
      </c>
      <c r="H7400" s="63">
        <v>48.3</v>
      </c>
      <c r="I7400" s="98" t="str">
        <f>VLOOKUP(E7400, 'Program Data Extracts-Zip Codes'!R$52:W$5334, 6, FALSE)</f>
        <v>PGE</v>
      </c>
      <c r="J7400" s="98" t="str">
        <f>VLOOKUP(E7400, 'Program Data Extracts-Zip Codes'!R$52:W$5334, 4, FALSE)</f>
        <v>Redding</v>
      </c>
    </row>
    <row r="7401" spans="2:10" x14ac:dyDescent="0.25">
      <c r="B7401" s="63">
        <v>6089010803</v>
      </c>
      <c r="C7401" s="63">
        <v>4908</v>
      </c>
      <c r="D7401" s="63" t="s">
        <v>199</v>
      </c>
      <c r="E7401" s="96">
        <v>96003</v>
      </c>
      <c r="F7401" s="63">
        <v>11.8975366514527</v>
      </c>
      <c r="G7401" s="63">
        <v>0</v>
      </c>
      <c r="H7401" s="63">
        <v>43</v>
      </c>
      <c r="I7401" s="98" t="str">
        <f>VLOOKUP(E7401, 'Program Data Extracts-Zip Codes'!R$52:W$5334, 6, FALSE)</f>
        <v>PGE</v>
      </c>
      <c r="J7401" s="98" t="str">
        <f>VLOOKUP(E7401, 'Program Data Extracts-Zip Codes'!R$52:W$5334, 4, FALSE)</f>
        <v>Redding</v>
      </c>
    </row>
    <row r="7402" spans="2:10" x14ac:dyDescent="0.25">
      <c r="B7402" s="63">
        <v>6089010805</v>
      </c>
      <c r="C7402" s="63">
        <v>5006</v>
      </c>
      <c r="D7402" s="63" t="s">
        <v>199</v>
      </c>
      <c r="E7402" s="96">
        <v>96003</v>
      </c>
      <c r="F7402" s="63">
        <v>11.881659392403501</v>
      </c>
      <c r="G7402" s="63">
        <v>0</v>
      </c>
      <c r="H7402" s="63">
        <v>35.4</v>
      </c>
      <c r="I7402" s="98" t="str">
        <f>VLOOKUP(E7402, 'Program Data Extracts-Zip Codes'!R$52:W$5334, 6, FALSE)</f>
        <v>PGE</v>
      </c>
      <c r="J7402" s="98" t="str">
        <f>VLOOKUP(E7402, 'Program Data Extracts-Zip Codes'!R$52:W$5334, 4, FALSE)</f>
        <v>Redding</v>
      </c>
    </row>
    <row r="7403" spans="2:10" x14ac:dyDescent="0.25">
      <c r="B7403" s="63">
        <v>6089010704</v>
      </c>
      <c r="C7403" s="63">
        <v>4362</v>
      </c>
      <c r="D7403" s="63" t="s">
        <v>199</v>
      </c>
      <c r="E7403" s="96">
        <v>96003</v>
      </c>
      <c r="F7403" s="63">
        <v>11.8106934984635</v>
      </c>
      <c r="G7403" s="63">
        <v>0</v>
      </c>
      <c r="H7403" s="63">
        <v>59.3</v>
      </c>
      <c r="I7403" s="98" t="str">
        <f>VLOOKUP(E7403, 'Program Data Extracts-Zip Codes'!R$52:W$5334, 6, FALSE)</f>
        <v>PGE</v>
      </c>
      <c r="J7403" s="98" t="str">
        <f>VLOOKUP(E7403, 'Program Data Extracts-Zip Codes'!R$52:W$5334, 4, FALSE)</f>
        <v>Redding</v>
      </c>
    </row>
    <row r="7404" spans="2:10" x14ac:dyDescent="0.25">
      <c r="B7404" s="63">
        <v>6089011803</v>
      </c>
      <c r="C7404" s="63">
        <v>2923</v>
      </c>
      <c r="D7404" s="63" t="s">
        <v>199</v>
      </c>
      <c r="E7404" s="96">
        <v>96003</v>
      </c>
      <c r="F7404" s="63">
        <v>10.959012176695699</v>
      </c>
      <c r="G7404" s="63">
        <v>0</v>
      </c>
      <c r="H7404" s="63">
        <v>48.5</v>
      </c>
      <c r="I7404" s="98" t="str">
        <f>VLOOKUP(E7404, 'Program Data Extracts-Zip Codes'!R$52:W$5334, 6, FALSE)</f>
        <v>PGE</v>
      </c>
      <c r="J7404" s="98" t="str">
        <f>VLOOKUP(E7404, 'Program Data Extracts-Zip Codes'!R$52:W$5334, 4, FALSE)</f>
        <v>Redding</v>
      </c>
    </row>
    <row r="7405" spans="2:10" x14ac:dyDescent="0.25">
      <c r="B7405" s="63">
        <v>6089010601</v>
      </c>
      <c r="C7405" s="63">
        <v>2492</v>
      </c>
      <c r="D7405" s="63" t="s">
        <v>199</v>
      </c>
      <c r="E7405" s="96">
        <v>96001</v>
      </c>
      <c r="F7405" s="63">
        <v>9.47559926383415</v>
      </c>
      <c r="G7405" s="63">
        <v>0</v>
      </c>
      <c r="H7405" s="63">
        <v>27.3</v>
      </c>
      <c r="I7405" s="98" t="str">
        <f>VLOOKUP(E7405, 'Program Data Extracts-Zip Codes'!R$52:W$5334, 6, FALSE)</f>
        <v>PGE</v>
      </c>
      <c r="J7405" s="98" t="str">
        <f>VLOOKUP(E7405, 'Program Data Extracts-Zip Codes'!R$52:W$5334, 4, FALSE)</f>
        <v>Redding</v>
      </c>
    </row>
    <row r="7406" spans="2:10" x14ac:dyDescent="0.25">
      <c r="B7406" s="63">
        <v>6089011403</v>
      </c>
      <c r="C7406" s="63">
        <v>2804</v>
      </c>
      <c r="D7406" s="63" t="s">
        <v>199</v>
      </c>
      <c r="E7406" s="96">
        <v>96002</v>
      </c>
      <c r="F7406" s="63">
        <v>8.2549836682759192</v>
      </c>
      <c r="G7406" s="63">
        <v>0</v>
      </c>
      <c r="H7406" s="63">
        <v>25.6</v>
      </c>
      <c r="I7406" s="98" t="str">
        <f>VLOOKUP(E7406, 'Program Data Extracts-Zip Codes'!R$52:W$5334, 6, FALSE)</f>
        <v>PGE</v>
      </c>
      <c r="J7406" s="98" t="str">
        <f>VLOOKUP(E7406, 'Program Data Extracts-Zip Codes'!R$52:W$5334, 4, FALSE)</f>
        <v>PGE</v>
      </c>
    </row>
    <row r="7407" spans="2:10" x14ac:dyDescent="0.25">
      <c r="B7407" s="63">
        <v>6089011401</v>
      </c>
      <c r="C7407" s="63">
        <v>3971</v>
      </c>
      <c r="D7407" s="63" t="s">
        <v>199</v>
      </c>
      <c r="E7407" s="96">
        <v>96002</v>
      </c>
      <c r="F7407" s="63">
        <v>7.9795547336359398</v>
      </c>
      <c r="G7407" s="63">
        <v>0</v>
      </c>
      <c r="H7407" s="63">
        <v>43.1</v>
      </c>
      <c r="I7407" s="98" t="str">
        <f>VLOOKUP(E7407, 'Program Data Extracts-Zip Codes'!R$52:W$5334, 6, FALSE)</f>
        <v>PGE</v>
      </c>
      <c r="J7407" s="98" t="str">
        <f>VLOOKUP(E7407, 'Program Data Extracts-Zip Codes'!R$52:W$5334, 4, FALSE)</f>
        <v>PGE</v>
      </c>
    </row>
    <row r="7408" spans="2:10" x14ac:dyDescent="0.25">
      <c r="B7408" s="63">
        <v>6089010807</v>
      </c>
      <c r="C7408" s="63">
        <v>4362</v>
      </c>
      <c r="D7408" s="63" t="s">
        <v>199</v>
      </c>
      <c r="E7408" s="96">
        <v>96003</v>
      </c>
      <c r="F7408" s="63">
        <v>7.93382614261738</v>
      </c>
      <c r="G7408" s="63">
        <v>0</v>
      </c>
      <c r="H7408" s="63">
        <v>29.1</v>
      </c>
      <c r="I7408" s="98" t="str">
        <f>VLOOKUP(E7408, 'Program Data Extracts-Zip Codes'!R$52:W$5334, 6, FALSE)</f>
        <v>PGE</v>
      </c>
      <c r="J7408" s="98" t="str">
        <f>VLOOKUP(E7408, 'Program Data Extracts-Zip Codes'!R$52:W$5334, 4, FALSE)</f>
        <v>Redding</v>
      </c>
    </row>
    <row r="7409" spans="2:10" x14ac:dyDescent="0.25">
      <c r="B7409" s="63">
        <v>6089011802</v>
      </c>
      <c r="C7409" s="63">
        <v>2442</v>
      </c>
      <c r="D7409" s="63" t="s">
        <v>199</v>
      </c>
      <c r="E7409" s="96">
        <v>96003</v>
      </c>
      <c r="F7409" s="63">
        <v>7.8372931026606496</v>
      </c>
      <c r="G7409" s="63">
        <v>0</v>
      </c>
      <c r="H7409" s="63">
        <v>26.8</v>
      </c>
      <c r="I7409" s="98" t="str">
        <f>VLOOKUP(E7409, 'Program Data Extracts-Zip Codes'!R$52:W$5334, 6, FALSE)</f>
        <v>PGE</v>
      </c>
      <c r="J7409" s="98" t="str">
        <f>VLOOKUP(E7409, 'Program Data Extracts-Zip Codes'!R$52:W$5334, 4, FALSE)</f>
        <v>Redding</v>
      </c>
    </row>
    <row r="7410" spans="2:10" x14ac:dyDescent="0.25">
      <c r="B7410" s="63">
        <v>6089010804</v>
      </c>
      <c r="C7410" s="63">
        <v>2745</v>
      </c>
      <c r="D7410" s="63" t="s">
        <v>199</v>
      </c>
      <c r="E7410" s="96">
        <v>96003</v>
      </c>
      <c r="F7410" s="63">
        <v>6.9335478763440301</v>
      </c>
      <c r="G7410" s="63">
        <v>0</v>
      </c>
      <c r="H7410" s="63">
        <v>28.1</v>
      </c>
      <c r="I7410" s="98" t="str">
        <f>VLOOKUP(E7410, 'Program Data Extracts-Zip Codes'!R$52:W$5334, 6, FALSE)</f>
        <v>PGE</v>
      </c>
      <c r="J7410" s="98" t="str">
        <f>VLOOKUP(E7410, 'Program Data Extracts-Zip Codes'!R$52:W$5334, 4, FALSE)</f>
        <v>Redding</v>
      </c>
    </row>
    <row r="7411" spans="2:10" x14ac:dyDescent="0.25">
      <c r="B7411" s="63">
        <v>6089010702</v>
      </c>
      <c r="C7411" s="63">
        <v>3896</v>
      </c>
      <c r="D7411" s="63" t="s">
        <v>199</v>
      </c>
      <c r="E7411" s="96">
        <v>96003</v>
      </c>
      <c r="F7411" s="63">
        <v>6.3828753885813798</v>
      </c>
      <c r="G7411" s="63">
        <v>0</v>
      </c>
      <c r="H7411" s="63">
        <v>33.4</v>
      </c>
      <c r="I7411" s="98" t="str">
        <f>VLOOKUP(E7411, 'Program Data Extracts-Zip Codes'!R$52:W$5334, 6, FALSE)</f>
        <v>PGE</v>
      </c>
      <c r="J7411" s="98" t="str">
        <f>VLOOKUP(E7411, 'Program Data Extracts-Zip Codes'!R$52:W$5334, 4, FALSE)</f>
        <v>Redding</v>
      </c>
    </row>
    <row r="7412" spans="2:10" x14ac:dyDescent="0.25">
      <c r="B7412" s="63">
        <v>6089011402</v>
      </c>
      <c r="C7412" s="63">
        <v>3350</v>
      </c>
      <c r="D7412" s="63" t="s">
        <v>199</v>
      </c>
      <c r="E7412" s="96">
        <v>96002</v>
      </c>
      <c r="F7412" s="63">
        <v>4.0301782110764304</v>
      </c>
      <c r="G7412" s="63">
        <v>0</v>
      </c>
      <c r="H7412" s="63">
        <v>21.8</v>
      </c>
      <c r="I7412" s="98" t="str">
        <f>VLOOKUP(E7412, 'Program Data Extracts-Zip Codes'!R$52:W$5334, 6, FALSE)</f>
        <v>PGE</v>
      </c>
      <c r="J7412" s="98" t="str">
        <f>VLOOKUP(E7412, 'Program Data Extracts-Zip Codes'!R$52:W$5334, 4, FALSE)</f>
        <v>PGE</v>
      </c>
    </row>
    <row r="7413" spans="2:10" x14ac:dyDescent="0.25">
      <c r="B7413" s="63">
        <v>6089011702</v>
      </c>
      <c r="C7413" s="63">
        <v>3476</v>
      </c>
      <c r="D7413" s="63" t="s">
        <v>199</v>
      </c>
      <c r="E7413" s="96">
        <v>96019</v>
      </c>
      <c r="F7413" s="63">
        <v>17.538932676493101</v>
      </c>
      <c r="G7413" s="63">
        <v>0</v>
      </c>
      <c r="H7413" s="63">
        <v>51.8</v>
      </c>
      <c r="I7413" s="98" t="str">
        <f>VLOOKUP(E7413, 'Program Data Extracts-Zip Codes'!R$52:W$5334, 6, FALSE)</f>
        <v>PGE</v>
      </c>
      <c r="J7413" s="98" t="str">
        <f>VLOOKUP(E7413, 'Program Data Extracts-Zip Codes'!R$52:W$5334, 4, FALSE)</f>
        <v>Other</v>
      </c>
    </row>
    <row r="7414" spans="2:10" x14ac:dyDescent="0.25">
      <c r="B7414" s="63">
        <v>6089011703</v>
      </c>
      <c r="C7414" s="63">
        <v>3282</v>
      </c>
      <c r="D7414" s="63" t="s">
        <v>199</v>
      </c>
      <c r="E7414" s="96">
        <v>96019</v>
      </c>
      <c r="F7414" s="63">
        <v>11.402510035836899</v>
      </c>
      <c r="G7414" s="63">
        <v>0</v>
      </c>
      <c r="H7414" s="63">
        <v>46.4</v>
      </c>
      <c r="I7414" s="98" t="str">
        <f>VLOOKUP(E7414, 'Program Data Extracts-Zip Codes'!R$52:W$5334, 6, FALSE)</f>
        <v>PGE</v>
      </c>
      <c r="J7414" s="98" t="str">
        <f>VLOOKUP(E7414, 'Program Data Extracts-Zip Codes'!R$52:W$5334, 4, FALSE)</f>
        <v>Other</v>
      </c>
    </row>
    <row r="7415" spans="2:10" x14ac:dyDescent="0.25">
      <c r="B7415" s="63">
        <v>6089011701</v>
      </c>
      <c r="C7415" s="63">
        <v>2240</v>
      </c>
      <c r="D7415" s="63" t="s">
        <v>199</v>
      </c>
      <c r="E7415" s="96">
        <v>96019</v>
      </c>
      <c r="F7415" s="63">
        <v>4.7881972932906596</v>
      </c>
      <c r="G7415" s="63">
        <v>0</v>
      </c>
      <c r="H7415" s="63">
        <v>23.3</v>
      </c>
      <c r="I7415" s="98" t="str">
        <f>VLOOKUP(E7415, 'Program Data Extracts-Zip Codes'!R$52:W$5334, 6, FALSE)</f>
        <v>PGE</v>
      </c>
      <c r="J7415" s="98" t="str">
        <f>VLOOKUP(E7415, 'Program Data Extracts-Zip Codes'!R$52:W$5334, 4, FALSE)</f>
        <v>Other</v>
      </c>
    </row>
    <row r="7416" spans="2:10" x14ac:dyDescent="0.25">
      <c r="B7416" s="63">
        <v>6089012603</v>
      </c>
      <c r="C7416" s="63">
        <v>4134</v>
      </c>
      <c r="D7416" s="63" t="s">
        <v>199</v>
      </c>
      <c r="E7416" s="96">
        <v>96088</v>
      </c>
      <c r="F7416" s="63">
        <v>15.8434328631139</v>
      </c>
      <c r="G7416" s="63">
        <v>0</v>
      </c>
      <c r="H7416" s="63">
        <v>38.799999999999997</v>
      </c>
      <c r="I7416" s="98" t="str">
        <f>VLOOKUP(E7416, 'Program Data Extracts-Zip Codes'!R$52:W$5334, 6, FALSE)</f>
        <v>PGE</v>
      </c>
      <c r="J7416" s="98" t="str">
        <f>VLOOKUP(E7416, 'Program Data Extracts-Zip Codes'!R$52:W$5334, 4, FALSE)</f>
        <v>PGE</v>
      </c>
    </row>
    <row r="7417" spans="2:10" x14ac:dyDescent="0.25">
      <c r="B7417" s="63">
        <v>6089012604</v>
      </c>
      <c r="C7417" s="63">
        <v>2198</v>
      </c>
      <c r="D7417" s="63" t="s">
        <v>199</v>
      </c>
      <c r="E7417" s="96">
        <v>96088</v>
      </c>
      <c r="F7417" s="63">
        <v>12.3765525376675</v>
      </c>
      <c r="G7417" s="63">
        <v>0</v>
      </c>
      <c r="H7417" s="63">
        <v>36.4</v>
      </c>
      <c r="I7417" s="98" t="str">
        <f>VLOOKUP(E7417, 'Program Data Extracts-Zip Codes'!R$52:W$5334, 6, FALSE)</f>
        <v>PGE</v>
      </c>
      <c r="J7417" s="98" t="str">
        <f>VLOOKUP(E7417, 'Program Data Extracts-Zip Codes'!R$52:W$5334, 4, FALSE)</f>
        <v>PGE</v>
      </c>
    </row>
    <row r="7418" spans="2:10" x14ac:dyDescent="0.25">
      <c r="B7418" s="63">
        <v>6091010000</v>
      </c>
      <c r="C7418" s="63">
        <v>3240</v>
      </c>
      <c r="D7418" s="63" t="s">
        <v>201</v>
      </c>
      <c r="E7418" s="96">
        <v>96124</v>
      </c>
      <c r="F7418" s="63">
        <v>19.9654826601361</v>
      </c>
      <c r="G7418" s="63">
        <v>0</v>
      </c>
      <c r="H7418" s="63">
        <v>30.6</v>
      </c>
      <c r="I7418" s="98" t="str">
        <f>VLOOKUP(E7418, 'Program Data Extracts-Zip Codes'!R$52:W$5334, 6, FALSE)</f>
        <v>PGE</v>
      </c>
      <c r="J7418" s="98" t="str">
        <f>VLOOKUP(E7418, 'Program Data Extracts-Zip Codes'!R$52:W$5334, 4, FALSE)</f>
        <v>Other</v>
      </c>
    </row>
    <row r="7419" spans="2:10" x14ac:dyDescent="0.25">
      <c r="B7419" s="63">
        <v>6093001100</v>
      </c>
      <c r="C7419" s="63">
        <v>2175</v>
      </c>
      <c r="D7419" s="63" t="s">
        <v>202</v>
      </c>
      <c r="E7419" s="96">
        <v>96025</v>
      </c>
      <c r="F7419" s="63">
        <v>12.973856790958299</v>
      </c>
      <c r="G7419" s="63">
        <v>0</v>
      </c>
      <c r="H7419" s="63">
        <v>55.4</v>
      </c>
      <c r="I7419" s="98" t="str">
        <f>VLOOKUP(E7419, 'Program Data Extracts-Zip Codes'!R$52:W$5334, 6, FALSE)</f>
        <v>PGE</v>
      </c>
      <c r="J7419" s="98" t="str">
        <f>VLOOKUP(E7419, 'Program Data Extracts-Zip Codes'!R$52:W$5334, 4, FALSE)</f>
        <v>Other</v>
      </c>
    </row>
    <row r="7420" spans="2:10" x14ac:dyDescent="0.25">
      <c r="B7420" s="63">
        <v>6093000800</v>
      </c>
      <c r="C7420" s="63">
        <v>3412</v>
      </c>
      <c r="D7420" s="63" t="s">
        <v>202</v>
      </c>
      <c r="E7420" s="96">
        <v>96031</v>
      </c>
      <c r="F7420" s="63">
        <v>11.284517815918299</v>
      </c>
      <c r="G7420" s="63">
        <v>0</v>
      </c>
      <c r="H7420" s="63">
        <v>52.4</v>
      </c>
      <c r="I7420" s="98" t="str">
        <f>VLOOKUP(E7420, 'Program Data Extracts-Zip Codes'!R$52:W$5334, 6, FALSE)</f>
        <v>PGE</v>
      </c>
      <c r="J7420" s="98" t="str">
        <f>VLOOKUP(E7420, 'Program Data Extracts-Zip Codes'!R$52:W$5334, 4, FALSE)</f>
        <v>PGE</v>
      </c>
    </row>
    <row r="7421" spans="2:10" x14ac:dyDescent="0.25">
      <c r="B7421" s="63">
        <v>6093000600</v>
      </c>
      <c r="C7421" s="63">
        <v>1847</v>
      </c>
      <c r="D7421" s="63" t="s">
        <v>202</v>
      </c>
      <c r="E7421" s="96">
        <v>96032</v>
      </c>
      <c r="F7421" s="63">
        <v>14.485599925601701</v>
      </c>
      <c r="G7421" s="63">
        <v>0</v>
      </c>
      <c r="H7421" s="63">
        <v>39.200000000000003</v>
      </c>
      <c r="I7421" s="98" t="str">
        <f>VLOOKUP(E7421, 'Program Data Extracts-Zip Codes'!R$52:W$5334, 6, FALSE)</f>
        <v>PGE</v>
      </c>
      <c r="J7421" s="98" t="str">
        <f>VLOOKUP(E7421, 'Program Data Extracts-Zip Codes'!R$52:W$5334, 4, FALSE)</f>
        <v>Other</v>
      </c>
    </row>
    <row r="7422" spans="2:10" x14ac:dyDescent="0.25">
      <c r="B7422" s="63">
        <v>6093000400</v>
      </c>
      <c r="C7422" s="63">
        <v>652</v>
      </c>
      <c r="D7422" s="63" t="s">
        <v>202</v>
      </c>
      <c r="E7422" s="96">
        <v>96044</v>
      </c>
      <c r="F7422" s="63">
        <v>18.711076955849499</v>
      </c>
      <c r="G7422" s="63">
        <v>0</v>
      </c>
      <c r="H7422" s="63">
        <v>63</v>
      </c>
      <c r="I7422" s="98" t="str">
        <f>VLOOKUP(E7422, 'Program Data Extracts-Zip Codes'!R$52:W$5334, 6, FALSE)</f>
        <v>PGE</v>
      </c>
      <c r="J7422" s="98" t="str">
        <f>VLOOKUP(E7422, 'Program Data Extracts-Zip Codes'!R$52:W$5334, 4, FALSE)</f>
        <v>Other</v>
      </c>
    </row>
    <row r="7423" spans="2:10" x14ac:dyDescent="0.25">
      <c r="B7423" s="63">
        <v>6093000200</v>
      </c>
      <c r="C7423" s="63">
        <v>1955</v>
      </c>
      <c r="D7423" s="63" t="s">
        <v>202</v>
      </c>
      <c r="E7423" s="96">
        <v>96058</v>
      </c>
      <c r="F7423" s="63">
        <v>16.175121700720702</v>
      </c>
      <c r="G7423" s="63">
        <v>0</v>
      </c>
      <c r="H7423" s="63">
        <v>64.400000000000006</v>
      </c>
      <c r="I7423" s="98" t="str">
        <f>VLOOKUP(E7423, 'Program Data Extracts-Zip Codes'!R$52:W$5334, 6, FALSE)</f>
        <v>PGE</v>
      </c>
      <c r="J7423" s="98" t="str">
        <f>VLOOKUP(E7423, 'Program Data Extracts-Zip Codes'!R$52:W$5334, 4, FALSE)</f>
        <v>Other</v>
      </c>
    </row>
    <row r="7424" spans="2:10" x14ac:dyDescent="0.25">
      <c r="B7424" s="63">
        <v>6093000100</v>
      </c>
      <c r="C7424" s="63">
        <v>1458</v>
      </c>
      <c r="D7424" s="63" t="s">
        <v>202</v>
      </c>
      <c r="E7424" s="96">
        <v>96058</v>
      </c>
      <c r="F7424" s="63">
        <v>14.913498612800099</v>
      </c>
      <c r="G7424" s="63">
        <v>0</v>
      </c>
      <c r="H7424" s="63">
        <v>58.9</v>
      </c>
      <c r="I7424" s="98" t="str">
        <f>VLOOKUP(E7424, 'Program Data Extracts-Zip Codes'!R$52:W$5334, 6, FALSE)</f>
        <v>PGE</v>
      </c>
      <c r="J7424" s="98" t="str">
        <f>VLOOKUP(E7424, 'Program Data Extracts-Zip Codes'!R$52:W$5334, 4, FALSE)</f>
        <v>Other</v>
      </c>
    </row>
    <row r="7425" spans="2:10" x14ac:dyDescent="0.25">
      <c r="B7425" s="63">
        <v>6093001200</v>
      </c>
      <c r="C7425" s="63">
        <v>1409</v>
      </c>
      <c r="D7425" s="63" t="s">
        <v>202</v>
      </c>
      <c r="E7425" s="96">
        <v>96101</v>
      </c>
      <c r="F7425" s="63">
        <v>11.622781857904201</v>
      </c>
      <c r="G7425" s="63">
        <v>0</v>
      </c>
      <c r="H7425" s="63">
        <v>39.1</v>
      </c>
      <c r="I7425" s="98" t="str">
        <f>VLOOKUP(E7425, 'Program Data Extracts-Zip Codes'!R$52:W$5334, 6, FALSE)</f>
        <v>PGE</v>
      </c>
      <c r="J7425" s="98" t="str">
        <f>VLOOKUP(E7425, 'Program Data Extracts-Zip Codes'!R$52:W$5334, 4, FALSE)</f>
        <v>Other</v>
      </c>
    </row>
    <row r="7426" spans="2:10" x14ac:dyDescent="0.25">
      <c r="B7426" s="63">
        <v>6093000300</v>
      </c>
      <c r="C7426" s="63">
        <v>4105</v>
      </c>
      <c r="D7426" s="63" t="s">
        <v>202</v>
      </c>
      <c r="E7426" s="96">
        <v>96064</v>
      </c>
      <c r="F7426" s="63">
        <v>16.177080631546801</v>
      </c>
      <c r="G7426" s="63">
        <v>0</v>
      </c>
      <c r="H7426" s="63">
        <v>44.7</v>
      </c>
      <c r="I7426" s="98" t="str">
        <f>VLOOKUP(E7426, 'Program Data Extracts-Zip Codes'!R$52:W$5334, 6, FALSE)</f>
        <v>PGE</v>
      </c>
      <c r="J7426" s="98" t="str">
        <f>VLOOKUP(E7426, 'Program Data Extracts-Zip Codes'!R$52:W$5334, 4, FALSE)</f>
        <v>Other</v>
      </c>
    </row>
    <row r="7427" spans="2:10" x14ac:dyDescent="0.25">
      <c r="B7427" s="63">
        <v>6093001000</v>
      </c>
      <c r="C7427" s="63">
        <v>6991</v>
      </c>
      <c r="D7427" s="63" t="s">
        <v>202</v>
      </c>
      <c r="E7427" s="96">
        <v>96067</v>
      </c>
      <c r="F7427" s="63">
        <v>12.207699119896599</v>
      </c>
      <c r="G7427" s="63">
        <v>0</v>
      </c>
      <c r="H7427" s="63">
        <v>34.6</v>
      </c>
      <c r="I7427" s="98" t="str">
        <f>VLOOKUP(E7427, 'Program Data Extracts-Zip Codes'!R$52:W$5334, 6, FALSE)</f>
        <v>PGE</v>
      </c>
      <c r="J7427" s="98" t="str">
        <f>VLOOKUP(E7427, 'Program Data Extracts-Zip Codes'!R$52:W$5334, 4, FALSE)</f>
        <v>Other</v>
      </c>
    </row>
    <row r="7428" spans="2:10" x14ac:dyDescent="0.25">
      <c r="B7428" s="63">
        <v>6093000500</v>
      </c>
      <c r="C7428" s="63">
        <v>2142</v>
      </c>
      <c r="D7428" s="63" t="s">
        <v>202</v>
      </c>
      <c r="E7428" s="96">
        <v>95568</v>
      </c>
      <c r="F7428" s="63">
        <v>12.151297081510901</v>
      </c>
      <c r="G7428" s="63">
        <v>0</v>
      </c>
      <c r="H7428" s="63">
        <v>53.4</v>
      </c>
      <c r="I7428" s="98" t="str">
        <f>VLOOKUP(E7428, 'Program Data Extracts-Zip Codes'!R$52:W$5334, 6, FALSE)</f>
        <v>PGE</v>
      </c>
      <c r="J7428" s="98" t="str">
        <f>VLOOKUP(E7428, 'Program Data Extracts-Zip Codes'!R$52:W$5334, 4, FALSE)</f>
        <v>PGE</v>
      </c>
    </row>
    <row r="7429" spans="2:10" x14ac:dyDescent="0.25">
      <c r="B7429" s="63">
        <v>6093000900</v>
      </c>
      <c r="C7429" s="63">
        <v>7231</v>
      </c>
      <c r="D7429" s="63" t="s">
        <v>202</v>
      </c>
      <c r="E7429" s="96">
        <v>96094</v>
      </c>
      <c r="F7429" s="63">
        <v>32.298696576361202</v>
      </c>
      <c r="G7429" s="63">
        <v>0</v>
      </c>
      <c r="H7429" s="63">
        <v>44.3</v>
      </c>
      <c r="I7429" s="98" t="str">
        <f>VLOOKUP(E7429, 'Program Data Extracts-Zip Codes'!R$52:W$5334, 6, FALSE)</f>
        <v>PGE</v>
      </c>
      <c r="J7429" s="98" t="str">
        <f>VLOOKUP(E7429, 'Program Data Extracts-Zip Codes'!R$52:W$5334, 4, FALSE)</f>
        <v>Other</v>
      </c>
    </row>
    <row r="7430" spans="2:10" x14ac:dyDescent="0.25">
      <c r="B7430" s="63">
        <v>6093000702</v>
      </c>
      <c r="C7430" s="63">
        <v>4406</v>
      </c>
      <c r="D7430" s="63" t="s">
        <v>202</v>
      </c>
      <c r="E7430" s="96">
        <v>96097</v>
      </c>
      <c r="F7430" s="63">
        <v>22.175169092925898</v>
      </c>
      <c r="G7430" s="63">
        <v>0</v>
      </c>
      <c r="H7430" s="63">
        <v>67</v>
      </c>
      <c r="I7430" s="98" t="str">
        <f>VLOOKUP(E7430, 'Program Data Extracts-Zip Codes'!R$52:W$5334, 6, FALSE)</f>
        <v>PGE</v>
      </c>
      <c r="J7430" s="98" t="str">
        <f>VLOOKUP(E7430, 'Program Data Extracts-Zip Codes'!R$52:W$5334, 4, FALSE)</f>
        <v>Other</v>
      </c>
    </row>
    <row r="7431" spans="2:10" x14ac:dyDescent="0.25">
      <c r="B7431" s="63">
        <v>6093000701</v>
      </c>
      <c r="C7431" s="63">
        <v>3755</v>
      </c>
      <c r="D7431" s="63" t="s">
        <v>202</v>
      </c>
      <c r="E7431" s="96">
        <v>96097</v>
      </c>
      <c r="F7431" s="63">
        <v>20.946432660606298</v>
      </c>
      <c r="G7431" s="63">
        <v>0</v>
      </c>
      <c r="H7431" s="63">
        <v>34.700000000000003</v>
      </c>
      <c r="I7431" s="98" t="str">
        <f>VLOOKUP(E7431, 'Program Data Extracts-Zip Codes'!R$52:W$5334, 6, FALSE)</f>
        <v>PGE</v>
      </c>
      <c r="J7431" s="98" t="str">
        <f>VLOOKUP(E7431, 'Program Data Extracts-Zip Codes'!R$52:W$5334, 4, FALSE)</f>
        <v>Other</v>
      </c>
    </row>
    <row r="7432" spans="2:10" x14ac:dyDescent="0.25">
      <c r="B7432" s="63">
        <v>6093000703</v>
      </c>
      <c r="C7432" s="63">
        <v>3362</v>
      </c>
      <c r="D7432" s="63" t="s">
        <v>202</v>
      </c>
      <c r="E7432" s="96">
        <v>96097</v>
      </c>
      <c r="F7432" s="63">
        <v>12.2377724048908</v>
      </c>
      <c r="G7432" s="63">
        <v>0</v>
      </c>
      <c r="H7432" s="63">
        <v>44.1</v>
      </c>
      <c r="I7432" s="98" t="str">
        <f>VLOOKUP(E7432, 'Program Data Extracts-Zip Codes'!R$52:W$5334, 6, FALSE)</f>
        <v>PGE</v>
      </c>
      <c r="J7432" s="98" t="str">
        <f>VLOOKUP(E7432, 'Program Data Extracts-Zip Codes'!R$52:W$5334, 4, FALSE)</f>
        <v>Other</v>
      </c>
    </row>
    <row r="7433" spans="2:10" x14ac:dyDescent="0.25">
      <c r="B7433" s="63">
        <v>6095252102</v>
      </c>
      <c r="C7433" s="63">
        <v>3874</v>
      </c>
      <c r="D7433" s="63" t="s">
        <v>203</v>
      </c>
      <c r="E7433" s="96">
        <v>94510</v>
      </c>
      <c r="F7433" s="63">
        <v>28.780419625851199</v>
      </c>
      <c r="G7433" s="63">
        <v>0</v>
      </c>
      <c r="H7433" s="63">
        <v>23.4</v>
      </c>
      <c r="I7433" s="98" t="str">
        <f>VLOOKUP(E7433, 'Program Data Extracts-Zip Codes'!R$52:W$5334, 6, FALSE)</f>
        <v>PGE</v>
      </c>
      <c r="J7433" s="98" t="str">
        <f>VLOOKUP(E7433, 'Program Data Extracts-Zip Codes'!R$52:W$5334, 4, FALSE)</f>
        <v>PGE</v>
      </c>
    </row>
    <row r="7434" spans="2:10" x14ac:dyDescent="0.25">
      <c r="B7434" s="63">
        <v>6095252104</v>
      </c>
      <c r="C7434" s="63">
        <v>5536</v>
      </c>
      <c r="D7434" s="63" t="s">
        <v>203</v>
      </c>
      <c r="E7434" s="96">
        <v>94510</v>
      </c>
      <c r="F7434" s="63">
        <v>20.0208298937603</v>
      </c>
      <c r="G7434" s="63">
        <v>0</v>
      </c>
      <c r="H7434" s="63">
        <v>8.3000000000000007</v>
      </c>
      <c r="I7434" s="98" t="str">
        <f>VLOOKUP(E7434, 'Program Data Extracts-Zip Codes'!R$52:W$5334, 6, FALSE)</f>
        <v>PGE</v>
      </c>
      <c r="J7434" s="98" t="str">
        <f>VLOOKUP(E7434, 'Program Data Extracts-Zip Codes'!R$52:W$5334, 4, FALSE)</f>
        <v>PGE</v>
      </c>
    </row>
    <row r="7435" spans="2:10" x14ac:dyDescent="0.25">
      <c r="B7435" s="63">
        <v>6095252107</v>
      </c>
      <c r="C7435" s="63">
        <v>3592</v>
      </c>
      <c r="D7435" s="63" t="s">
        <v>203</v>
      </c>
      <c r="E7435" s="96">
        <v>94510</v>
      </c>
      <c r="F7435" s="63">
        <v>14.4706719146499</v>
      </c>
      <c r="G7435" s="63">
        <v>0</v>
      </c>
      <c r="H7435" s="63">
        <v>9.8000000000000007</v>
      </c>
      <c r="I7435" s="98" t="str">
        <f>VLOOKUP(E7435, 'Program Data Extracts-Zip Codes'!R$52:W$5334, 6, FALSE)</f>
        <v>PGE</v>
      </c>
      <c r="J7435" s="98" t="str">
        <f>VLOOKUP(E7435, 'Program Data Extracts-Zip Codes'!R$52:W$5334, 4, FALSE)</f>
        <v>PGE</v>
      </c>
    </row>
    <row r="7436" spans="2:10" x14ac:dyDescent="0.25">
      <c r="B7436" s="63">
        <v>6095252106</v>
      </c>
      <c r="C7436" s="63">
        <v>4132</v>
      </c>
      <c r="D7436" s="63" t="s">
        <v>203</v>
      </c>
      <c r="E7436" s="96">
        <v>94510</v>
      </c>
      <c r="F7436" s="63">
        <v>14.407861715112301</v>
      </c>
      <c r="G7436" s="63">
        <v>0</v>
      </c>
      <c r="H7436" s="63">
        <v>12.6</v>
      </c>
      <c r="I7436" s="98" t="str">
        <f>VLOOKUP(E7436, 'Program Data Extracts-Zip Codes'!R$52:W$5334, 6, FALSE)</f>
        <v>PGE</v>
      </c>
      <c r="J7436" s="98" t="str">
        <f>VLOOKUP(E7436, 'Program Data Extracts-Zip Codes'!R$52:W$5334, 4, FALSE)</f>
        <v>PGE</v>
      </c>
    </row>
    <row r="7437" spans="2:10" x14ac:dyDescent="0.25">
      <c r="B7437" s="63">
        <v>6095252000</v>
      </c>
      <c r="C7437" s="63">
        <v>4157</v>
      </c>
      <c r="D7437" s="63" t="s">
        <v>203</v>
      </c>
      <c r="E7437" s="96">
        <v>94510</v>
      </c>
      <c r="F7437" s="63">
        <v>14.366727351180399</v>
      </c>
      <c r="G7437" s="63">
        <v>0</v>
      </c>
      <c r="H7437" s="63">
        <v>19.5</v>
      </c>
      <c r="I7437" s="98" t="str">
        <f>VLOOKUP(E7437, 'Program Data Extracts-Zip Codes'!R$52:W$5334, 6, FALSE)</f>
        <v>PGE</v>
      </c>
      <c r="J7437" s="98" t="str">
        <f>VLOOKUP(E7437, 'Program Data Extracts-Zip Codes'!R$52:W$5334, 4, FALSE)</f>
        <v>PGE</v>
      </c>
    </row>
    <row r="7438" spans="2:10" x14ac:dyDescent="0.25">
      <c r="B7438" s="63">
        <v>6095252108</v>
      </c>
      <c r="C7438" s="63">
        <v>3165</v>
      </c>
      <c r="D7438" s="63" t="s">
        <v>203</v>
      </c>
      <c r="E7438" s="96">
        <v>94510</v>
      </c>
      <c r="F7438" s="63">
        <v>12.9837240002117</v>
      </c>
      <c r="G7438" s="63">
        <v>0</v>
      </c>
      <c r="H7438" s="63">
        <v>19.100000000000001</v>
      </c>
      <c r="I7438" s="98" t="str">
        <f>VLOOKUP(E7438, 'Program Data Extracts-Zip Codes'!R$52:W$5334, 6, FALSE)</f>
        <v>PGE</v>
      </c>
      <c r="J7438" s="98" t="str">
        <f>VLOOKUP(E7438, 'Program Data Extracts-Zip Codes'!R$52:W$5334, 4, FALSE)</f>
        <v>PGE</v>
      </c>
    </row>
    <row r="7439" spans="2:10" x14ac:dyDescent="0.25">
      <c r="B7439" s="63">
        <v>6095252105</v>
      </c>
      <c r="C7439" s="63">
        <v>3256</v>
      </c>
      <c r="D7439" s="63" t="s">
        <v>203</v>
      </c>
      <c r="E7439" s="96">
        <v>94510</v>
      </c>
      <c r="F7439" s="63">
        <v>12.2883509144578</v>
      </c>
      <c r="G7439" s="63">
        <v>0</v>
      </c>
      <c r="H7439" s="63">
        <v>11.7</v>
      </c>
      <c r="I7439" s="98" t="str">
        <f>VLOOKUP(E7439, 'Program Data Extracts-Zip Codes'!R$52:W$5334, 6, FALSE)</f>
        <v>PGE</v>
      </c>
      <c r="J7439" s="98" t="str">
        <f>VLOOKUP(E7439, 'Program Data Extracts-Zip Codes'!R$52:W$5334, 4, FALSE)</f>
        <v>PGE</v>
      </c>
    </row>
    <row r="7440" spans="2:10" x14ac:dyDescent="0.25">
      <c r="B7440" s="63">
        <v>6095253300</v>
      </c>
      <c r="C7440" s="63">
        <v>2743</v>
      </c>
      <c r="D7440" s="63" t="s">
        <v>203</v>
      </c>
      <c r="E7440" s="96">
        <v>95620</v>
      </c>
      <c r="F7440" s="63">
        <v>29.448912029091701</v>
      </c>
      <c r="G7440" s="63">
        <v>0</v>
      </c>
      <c r="H7440" s="63">
        <v>38.5</v>
      </c>
      <c r="I7440" s="98" t="str">
        <f>VLOOKUP(E7440, 'Program Data Extracts-Zip Codes'!R$52:W$5334, 6, FALSE)</f>
        <v>PGE</v>
      </c>
      <c r="J7440" s="98" t="str">
        <f>VLOOKUP(E7440, 'Program Data Extracts-Zip Codes'!R$52:W$5334, 4, FALSE)</f>
        <v>PGE</v>
      </c>
    </row>
    <row r="7441" spans="2:10" x14ac:dyDescent="0.25">
      <c r="B7441" s="63">
        <v>6095253402</v>
      </c>
      <c r="C7441" s="63">
        <v>6940</v>
      </c>
      <c r="D7441" s="63" t="s">
        <v>203</v>
      </c>
      <c r="E7441" s="96">
        <v>95620</v>
      </c>
      <c r="F7441" s="63">
        <v>26.627058058711501</v>
      </c>
      <c r="G7441" s="63">
        <v>0</v>
      </c>
      <c r="H7441" s="63">
        <v>36.700000000000003</v>
      </c>
      <c r="I7441" s="98" t="str">
        <f>VLOOKUP(E7441, 'Program Data Extracts-Zip Codes'!R$52:W$5334, 6, FALSE)</f>
        <v>PGE</v>
      </c>
      <c r="J7441" s="98" t="str">
        <f>VLOOKUP(E7441, 'Program Data Extracts-Zip Codes'!R$52:W$5334, 4, FALSE)</f>
        <v>PGE</v>
      </c>
    </row>
    <row r="7442" spans="2:10" x14ac:dyDescent="0.25">
      <c r="B7442" s="63">
        <v>6095253404</v>
      </c>
      <c r="C7442" s="63">
        <v>6611</v>
      </c>
      <c r="D7442" s="63" t="s">
        <v>203</v>
      </c>
      <c r="E7442" s="96">
        <v>95620</v>
      </c>
      <c r="F7442" s="63">
        <v>23.141914453412198</v>
      </c>
      <c r="G7442" s="63">
        <v>0</v>
      </c>
      <c r="H7442" s="63">
        <v>29.6</v>
      </c>
      <c r="I7442" s="98" t="str">
        <f>VLOOKUP(E7442, 'Program Data Extracts-Zip Codes'!R$52:W$5334, 6, FALSE)</f>
        <v>PGE</v>
      </c>
      <c r="J7442" s="98" t="str">
        <f>VLOOKUP(E7442, 'Program Data Extracts-Zip Codes'!R$52:W$5334, 4, FALSE)</f>
        <v>PGE</v>
      </c>
    </row>
    <row r="7443" spans="2:10" x14ac:dyDescent="0.25">
      <c r="B7443" s="63">
        <v>6095253403</v>
      </c>
      <c r="C7443" s="63">
        <v>4959</v>
      </c>
      <c r="D7443" s="63" t="s">
        <v>203</v>
      </c>
      <c r="E7443" s="96">
        <v>95620</v>
      </c>
      <c r="F7443" s="63">
        <v>16.846678093237902</v>
      </c>
      <c r="G7443" s="63">
        <v>0</v>
      </c>
      <c r="H7443" s="63">
        <v>25.8</v>
      </c>
      <c r="I7443" s="98" t="str">
        <f>VLOOKUP(E7443, 'Program Data Extracts-Zip Codes'!R$52:W$5334, 6, FALSE)</f>
        <v>PGE</v>
      </c>
      <c r="J7443" s="98" t="str">
        <f>VLOOKUP(E7443, 'Program Data Extracts-Zip Codes'!R$52:W$5334, 4, FALSE)</f>
        <v>PGE</v>
      </c>
    </row>
    <row r="7444" spans="2:10" x14ac:dyDescent="0.25">
      <c r="B7444" s="63">
        <v>6095252402</v>
      </c>
      <c r="C7444" s="63">
        <v>5238</v>
      </c>
      <c r="D7444" s="63" t="s">
        <v>203</v>
      </c>
      <c r="E7444" s="96">
        <v>94534</v>
      </c>
      <c r="F7444" s="63">
        <v>38.530880704842602</v>
      </c>
      <c r="G7444" s="63">
        <v>0</v>
      </c>
      <c r="H7444" s="63">
        <v>49.4</v>
      </c>
      <c r="I7444" s="98" t="str">
        <f>VLOOKUP(E7444, 'Program Data Extracts-Zip Codes'!R$52:W$5334, 6, FALSE)</f>
        <v>PGE</v>
      </c>
      <c r="J7444" s="98" t="str">
        <f>VLOOKUP(E7444, 'Program Data Extracts-Zip Codes'!R$52:W$5334, 4, FALSE)</f>
        <v>PGE</v>
      </c>
    </row>
    <row r="7445" spans="2:10" x14ac:dyDescent="0.25">
      <c r="B7445" s="63">
        <v>6095252606</v>
      </c>
      <c r="C7445" s="63">
        <v>5148</v>
      </c>
      <c r="D7445" s="63" t="s">
        <v>203</v>
      </c>
      <c r="E7445" s="96">
        <v>94533</v>
      </c>
      <c r="F7445" s="63">
        <v>34.211047249449997</v>
      </c>
      <c r="G7445" s="63">
        <v>0</v>
      </c>
      <c r="H7445" s="63">
        <v>54.4</v>
      </c>
      <c r="I7445" s="98" t="str">
        <f>VLOOKUP(E7445, 'Program Data Extracts-Zip Codes'!R$52:W$5334, 6, FALSE)</f>
        <v>PGE</v>
      </c>
      <c r="J7445" s="98" t="str">
        <f>VLOOKUP(E7445, 'Program Data Extracts-Zip Codes'!R$52:W$5334, 4, FALSE)</f>
        <v>PGE</v>
      </c>
    </row>
    <row r="7446" spans="2:10" x14ac:dyDescent="0.25">
      <c r="B7446" s="63">
        <v>6095252605</v>
      </c>
      <c r="C7446" s="63">
        <v>5520</v>
      </c>
      <c r="D7446" s="63" t="s">
        <v>203</v>
      </c>
      <c r="E7446" s="96">
        <v>94533</v>
      </c>
      <c r="F7446" s="63">
        <v>32.693294159675403</v>
      </c>
      <c r="G7446" s="63">
        <v>0</v>
      </c>
      <c r="H7446" s="63">
        <v>56.5</v>
      </c>
      <c r="I7446" s="98" t="str">
        <f>VLOOKUP(E7446, 'Program Data Extracts-Zip Codes'!R$52:W$5334, 6, FALSE)</f>
        <v>PGE</v>
      </c>
      <c r="J7446" s="98" t="str">
        <f>VLOOKUP(E7446, 'Program Data Extracts-Zip Codes'!R$52:W$5334, 4, FALSE)</f>
        <v>PGE</v>
      </c>
    </row>
    <row r="7447" spans="2:10" x14ac:dyDescent="0.25">
      <c r="B7447" s="63">
        <v>6095252604</v>
      </c>
      <c r="C7447" s="63">
        <v>3674</v>
      </c>
      <c r="D7447" s="63" t="s">
        <v>203</v>
      </c>
      <c r="E7447" s="96">
        <v>94533</v>
      </c>
      <c r="F7447" s="63">
        <v>31.612707081186201</v>
      </c>
      <c r="G7447" s="63">
        <v>0</v>
      </c>
      <c r="H7447" s="63">
        <v>62.1</v>
      </c>
      <c r="I7447" s="98" t="str">
        <f>VLOOKUP(E7447, 'Program Data Extracts-Zip Codes'!R$52:W$5334, 6, FALSE)</f>
        <v>PGE</v>
      </c>
      <c r="J7447" s="98" t="str">
        <f>VLOOKUP(E7447, 'Program Data Extracts-Zip Codes'!R$52:W$5334, 4, FALSE)</f>
        <v>PGE</v>
      </c>
    </row>
    <row r="7448" spans="2:10" x14ac:dyDescent="0.25">
      <c r="B7448" s="63">
        <v>6095252401</v>
      </c>
      <c r="C7448" s="63">
        <v>4559</v>
      </c>
      <c r="D7448" s="63" t="s">
        <v>203</v>
      </c>
      <c r="E7448" s="96">
        <v>94533</v>
      </c>
      <c r="F7448" s="63">
        <v>31.1638779768871</v>
      </c>
      <c r="G7448" s="63">
        <v>0</v>
      </c>
      <c r="H7448" s="63">
        <v>42.6</v>
      </c>
      <c r="I7448" s="98" t="str">
        <f>VLOOKUP(E7448, 'Program Data Extracts-Zip Codes'!R$52:W$5334, 6, FALSE)</f>
        <v>PGE</v>
      </c>
      <c r="J7448" s="98" t="str">
        <f>VLOOKUP(E7448, 'Program Data Extracts-Zip Codes'!R$52:W$5334, 4, FALSE)</f>
        <v>PGE</v>
      </c>
    </row>
    <row r="7449" spans="2:10" x14ac:dyDescent="0.25">
      <c r="B7449" s="63">
        <v>6095252502</v>
      </c>
      <c r="C7449" s="63">
        <v>2275</v>
      </c>
      <c r="D7449" s="63" t="s">
        <v>203</v>
      </c>
      <c r="E7449" s="96">
        <v>94533</v>
      </c>
      <c r="F7449" s="63">
        <v>31.121486481435799</v>
      </c>
      <c r="G7449" s="63">
        <v>0</v>
      </c>
      <c r="H7449" s="63">
        <v>64.5</v>
      </c>
      <c r="I7449" s="98" t="str">
        <f>VLOOKUP(E7449, 'Program Data Extracts-Zip Codes'!R$52:W$5334, 6, FALSE)</f>
        <v>PGE</v>
      </c>
      <c r="J7449" s="98" t="str">
        <f>VLOOKUP(E7449, 'Program Data Extracts-Zip Codes'!R$52:W$5334, 4, FALSE)</f>
        <v>PGE</v>
      </c>
    </row>
    <row r="7450" spans="2:10" x14ac:dyDescent="0.25">
      <c r="B7450" s="63">
        <v>6095252608</v>
      </c>
      <c r="C7450" s="63">
        <v>3807</v>
      </c>
      <c r="D7450" s="63" t="s">
        <v>203</v>
      </c>
      <c r="E7450" s="96">
        <v>94533</v>
      </c>
      <c r="F7450" s="63">
        <v>30.412091471587502</v>
      </c>
      <c r="G7450" s="63">
        <v>0</v>
      </c>
      <c r="H7450" s="63">
        <v>49</v>
      </c>
      <c r="I7450" s="98" t="str">
        <f>VLOOKUP(E7450, 'Program Data Extracts-Zip Codes'!R$52:W$5334, 6, FALSE)</f>
        <v>PGE</v>
      </c>
      <c r="J7450" s="98" t="str">
        <f>VLOOKUP(E7450, 'Program Data Extracts-Zip Codes'!R$52:W$5334, 4, FALSE)</f>
        <v>PGE</v>
      </c>
    </row>
    <row r="7451" spans="2:10" x14ac:dyDescent="0.25">
      <c r="B7451" s="63">
        <v>6095252501</v>
      </c>
      <c r="C7451" s="63">
        <v>2670</v>
      </c>
      <c r="D7451" s="63" t="s">
        <v>203</v>
      </c>
      <c r="E7451" s="96">
        <v>94533</v>
      </c>
      <c r="F7451" s="63">
        <v>29.0874132991922</v>
      </c>
      <c r="G7451" s="63">
        <v>0</v>
      </c>
      <c r="H7451" s="63">
        <v>53.9</v>
      </c>
      <c r="I7451" s="98" t="str">
        <f>VLOOKUP(E7451, 'Program Data Extracts-Zip Codes'!R$52:W$5334, 6, FALSE)</f>
        <v>PGE</v>
      </c>
      <c r="J7451" s="98" t="str">
        <f>VLOOKUP(E7451, 'Program Data Extracts-Zip Codes'!R$52:W$5334, 4, FALSE)</f>
        <v>PGE</v>
      </c>
    </row>
    <row r="7452" spans="2:10" x14ac:dyDescent="0.25">
      <c r="B7452" s="63">
        <v>6095252317</v>
      </c>
      <c r="C7452" s="63">
        <v>6823</v>
      </c>
      <c r="D7452" s="63" t="s">
        <v>203</v>
      </c>
      <c r="E7452" s="96">
        <v>94533</v>
      </c>
      <c r="F7452" s="63">
        <v>28.681441466732199</v>
      </c>
      <c r="G7452" s="63">
        <v>0</v>
      </c>
      <c r="H7452" s="63">
        <v>5.4</v>
      </c>
      <c r="I7452" s="98" t="str">
        <f>VLOOKUP(E7452, 'Program Data Extracts-Zip Codes'!R$52:W$5334, 6, FALSE)</f>
        <v>PGE</v>
      </c>
      <c r="J7452" s="98" t="str">
        <f>VLOOKUP(E7452, 'Program Data Extracts-Zip Codes'!R$52:W$5334, 4, FALSE)</f>
        <v>PGE</v>
      </c>
    </row>
    <row r="7453" spans="2:10" x14ac:dyDescent="0.25">
      <c r="B7453" s="63">
        <v>6095252607</v>
      </c>
      <c r="C7453" s="63">
        <v>3819</v>
      </c>
      <c r="D7453" s="63" t="s">
        <v>203</v>
      </c>
      <c r="E7453" s="96">
        <v>94533</v>
      </c>
      <c r="F7453" s="63">
        <v>26.901323662348499</v>
      </c>
      <c r="G7453" s="63">
        <v>0</v>
      </c>
      <c r="H7453" s="63">
        <v>63.1</v>
      </c>
      <c r="I7453" s="98" t="str">
        <f>VLOOKUP(E7453, 'Program Data Extracts-Zip Codes'!R$52:W$5334, 6, FALSE)</f>
        <v>PGE</v>
      </c>
      <c r="J7453" s="98" t="str">
        <f>VLOOKUP(E7453, 'Program Data Extracts-Zip Codes'!R$52:W$5334, 4, FALSE)</f>
        <v>PGE</v>
      </c>
    </row>
    <row r="7454" spans="2:10" x14ac:dyDescent="0.25">
      <c r="B7454" s="63">
        <v>6095252611</v>
      </c>
      <c r="C7454" s="63">
        <v>3263</v>
      </c>
      <c r="D7454" s="63" t="s">
        <v>203</v>
      </c>
      <c r="E7454" s="96">
        <v>94533</v>
      </c>
      <c r="F7454" s="63">
        <v>26.3621187210932</v>
      </c>
      <c r="G7454" s="63">
        <v>0</v>
      </c>
      <c r="H7454" s="63">
        <v>43.4</v>
      </c>
      <c r="I7454" s="98" t="str">
        <f>VLOOKUP(E7454, 'Program Data Extracts-Zip Codes'!R$52:W$5334, 6, FALSE)</f>
        <v>PGE</v>
      </c>
      <c r="J7454" s="98" t="str">
        <f>VLOOKUP(E7454, 'Program Data Extracts-Zip Codes'!R$52:W$5334, 4, FALSE)</f>
        <v>PGE</v>
      </c>
    </row>
    <row r="7455" spans="2:10" x14ac:dyDescent="0.25">
      <c r="B7455" s="63">
        <v>6095252707</v>
      </c>
      <c r="C7455" s="63">
        <v>4753</v>
      </c>
      <c r="D7455" s="63" t="s">
        <v>203</v>
      </c>
      <c r="E7455" s="96">
        <v>94533</v>
      </c>
      <c r="F7455" s="63">
        <v>25.0094475872896</v>
      </c>
      <c r="G7455" s="63">
        <v>0</v>
      </c>
      <c r="H7455" s="63">
        <v>38.200000000000003</v>
      </c>
      <c r="I7455" s="98" t="str">
        <f>VLOOKUP(E7455, 'Program Data Extracts-Zip Codes'!R$52:W$5334, 6, FALSE)</f>
        <v>PGE</v>
      </c>
      <c r="J7455" s="98" t="str">
        <f>VLOOKUP(E7455, 'Program Data Extracts-Zip Codes'!R$52:W$5334, 4, FALSE)</f>
        <v>PGE</v>
      </c>
    </row>
    <row r="7456" spans="2:10" x14ac:dyDescent="0.25">
      <c r="B7456" s="63">
        <v>6095252314</v>
      </c>
      <c r="C7456" s="63">
        <v>4113</v>
      </c>
      <c r="D7456" s="63" t="s">
        <v>203</v>
      </c>
      <c r="E7456" s="96">
        <v>94533</v>
      </c>
      <c r="F7456" s="63">
        <v>24.0404984409432</v>
      </c>
      <c r="G7456" s="63">
        <v>0</v>
      </c>
      <c r="H7456" s="63">
        <v>23.6</v>
      </c>
      <c r="I7456" s="98" t="str">
        <f>VLOOKUP(E7456, 'Program Data Extracts-Zip Codes'!R$52:W$5334, 6, FALSE)</f>
        <v>PGE</v>
      </c>
      <c r="J7456" s="98" t="str">
        <f>VLOOKUP(E7456, 'Program Data Extracts-Zip Codes'!R$52:W$5334, 4, FALSE)</f>
        <v>PGE</v>
      </c>
    </row>
    <row r="7457" spans="2:10" x14ac:dyDescent="0.25">
      <c r="B7457" s="63">
        <v>6095252610</v>
      </c>
      <c r="C7457" s="63">
        <v>3142</v>
      </c>
      <c r="D7457" s="63" t="s">
        <v>203</v>
      </c>
      <c r="E7457" s="96">
        <v>94533</v>
      </c>
      <c r="F7457" s="63">
        <v>22.226519780556998</v>
      </c>
      <c r="G7457" s="63">
        <v>0</v>
      </c>
      <c r="H7457" s="63">
        <v>26.1</v>
      </c>
      <c r="I7457" s="98" t="str">
        <f>VLOOKUP(E7457, 'Program Data Extracts-Zip Codes'!R$52:W$5334, 6, FALSE)</f>
        <v>PGE</v>
      </c>
      <c r="J7457" s="98" t="str">
        <f>VLOOKUP(E7457, 'Program Data Extracts-Zip Codes'!R$52:W$5334, 4, FALSE)</f>
        <v>PGE</v>
      </c>
    </row>
    <row r="7458" spans="2:10" x14ac:dyDescent="0.25">
      <c r="B7458" s="63">
        <v>6095252316</v>
      </c>
      <c r="C7458" s="63">
        <v>3427</v>
      </c>
      <c r="D7458" s="63" t="s">
        <v>203</v>
      </c>
      <c r="E7458" s="96">
        <v>94533</v>
      </c>
      <c r="F7458" s="63">
        <v>21.9560677329893</v>
      </c>
      <c r="G7458" s="63">
        <v>0</v>
      </c>
      <c r="H7458" s="63">
        <v>20.399999999999999</v>
      </c>
      <c r="I7458" s="98" t="str">
        <f>VLOOKUP(E7458, 'Program Data Extracts-Zip Codes'!R$52:W$5334, 6, FALSE)</f>
        <v>PGE</v>
      </c>
      <c r="J7458" s="98" t="str">
        <f>VLOOKUP(E7458, 'Program Data Extracts-Zip Codes'!R$52:W$5334, 4, FALSE)</f>
        <v>PGE</v>
      </c>
    </row>
    <row r="7459" spans="2:10" x14ac:dyDescent="0.25">
      <c r="B7459" s="63">
        <v>6095252305</v>
      </c>
      <c r="C7459" s="63">
        <v>4711</v>
      </c>
      <c r="D7459" s="63" t="s">
        <v>203</v>
      </c>
      <c r="E7459" s="96">
        <v>94534</v>
      </c>
      <c r="F7459" s="63">
        <v>21.451137394264901</v>
      </c>
      <c r="G7459" s="63">
        <v>0</v>
      </c>
      <c r="H7459" s="63">
        <v>10.3</v>
      </c>
      <c r="I7459" s="98" t="str">
        <f>VLOOKUP(E7459, 'Program Data Extracts-Zip Codes'!R$52:W$5334, 6, FALSE)</f>
        <v>PGE</v>
      </c>
      <c r="J7459" s="98" t="str">
        <f>VLOOKUP(E7459, 'Program Data Extracts-Zip Codes'!R$52:W$5334, 4, FALSE)</f>
        <v>PGE</v>
      </c>
    </row>
    <row r="7460" spans="2:10" x14ac:dyDescent="0.25">
      <c r="B7460" s="63">
        <v>6095252202</v>
      </c>
      <c r="C7460" s="63">
        <v>9825</v>
      </c>
      <c r="D7460" s="63" t="s">
        <v>203</v>
      </c>
      <c r="E7460" s="96">
        <v>94534</v>
      </c>
      <c r="F7460" s="63">
        <v>20.333949611907698</v>
      </c>
      <c r="G7460" s="63">
        <v>0</v>
      </c>
      <c r="H7460" s="63">
        <v>13.6</v>
      </c>
      <c r="I7460" s="98" t="str">
        <f>VLOOKUP(E7460, 'Program Data Extracts-Zip Codes'!R$52:W$5334, 6, FALSE)</f>
        <v>PGE</v>
      </c>
      <c r="J7460" s="98" t="str">
        <f>VLOOKUP(E7460, 'Program Data Extracts-Zip Codes'!R$52:W$5334, 4, FALSE)</f>
        <v>PGE</v>
      </c>
    </row>
    <row r="7461" spans="2:10" x14ac:dyDescent="0.25">
      <c r="B7461" s="63">
        <v>6095252312</v>
      </c>
      <c r="C7461" s="63">
        <v>3368</v>
      </c>
      <c r="D7461" s="63" t="s">
        <v>203</v>
      </c>
      <c r="E7461" s="96">
        <v>94534</v>
      </c>
      <c r="F7461" s="63">
        <v>19.213999820865201</v>
      </c>
      <c r="G7461" s="63">
        <v>0</v>
      </c>
      <c r="H7461" s="63">
        <v>29.4</v>
      </c>
      <c r="I7461" s="98" t="str">
        <f>VLOOKUP(E7461, 'Program Data Extracts-Zip Codes'!R$52:W$5334, 6, FALSE)</f>
        <v>PGE</v>
      </c>
      <c r="J7461" s="98" t="str">
        <f>VLOOKUP(E7461, 'Program Data Extracts-Zip Codes'!R$52:W$5334, 4, FALSE)</f>
        <v>PGE</v>
      </c>
    </row>
    <row r="7462" spans="2:10" x14ac:dyDescent="0.25">
      <c r="B7462" s="63">
        <v>6095252313</v>
      </c>
      <c r="C7462" s="63">
        <v>5065</v>
      </c>
      <c r="D7462" s="63" t="s">
        <v>203</v>
      </c>
      <c r="E7462" s="96">
        <v>94533</v>
      </c>
      <c r="F7462" s="63">
        <v>19.13477297447</v>
      </c>
      <c r="G7462" s="63">
        <v>0</v>
      </c>
      <c r="H7462" s="63">
        <v>17.7</v>
      </c>
      <c r="I7462" s="98" t="str">
        <f>VLOOKUP(E7462, 'Program Data Extracts-Zip Codes'!R$52:W$5334, 6, FALSE)</f>
        <v>PGE</v>
      </c>
      <c r="J7462" s="98" t="str">
        <f>VLOOKUP(E7462, 'Program Data Extracts-Zip Codes'!R$52:W$5334, 4, FALSE)</f>
        <v>PGE</v>
      </c>
    </row>
    <row r="7463" spans="2:10" x14ac:dyDescent="0.25">
      <c r="B7463" s="63">
        <v>6095252201</v>
      </c>
      <c r="C7463" s="63">
        <v>8761</v>
      </c>
      <c r="D7463" s="63" t="s">
        <v>203</v>
      </c>
      <c r="E7463" s="96">
        <v>94534</v>
      </c>
      <c r="F7463" s="63">
        <v>15.280410668725001</v>
      </c>
      <c r="G7463" s="63">
        <v>0</v>
      </c>
      <c r="H7463" s="63">
        <v>7.1</v>
      </c>
      <c r="I7463" s="98" t="str">
        <f>VLOOKUP(E7463, 'Program Data Extracts-Zip Codes'!R$52:W$5334, 6, FALSE)</f>
        <v>PGE</v>
      </c>
      <c r="J7463" s="98" t="str">
        <f>VLOOKUP(E7463, 'Program Data Extracts-Zip Codes'!R$52:W$5334, 4, FALSE)</f>
        <v>PGE</v>
      </c>
    </row>
    <row r="7464" spans="2:10" x14ac:dyDescent="0.25">
      <c r="B7464" s="63">
        <v>6095252306</v>
      </c>
      <c r="C7464" s="63">
        <v>3303</v>
      </c>
      <c r="D7464" s="63" t="s">
        <v>203</v>
      </c>
      <c r="E7464" s="96">
        <v>94534</v>
      </c>
      <c r="F7464" s="63">
        <v>14.6789827747688</v>
      </c>
      <c r="G7464" s="63">
        <v>0</v>
      </c>
      <c r="H7464" s="63">
        <v>15.7</v>
      </c>
      <c r="I7464" s="98" t="str">
        <f>VLOOKUP(E7464, 'Program Data Extracts-Zip Codes'!R$52:W$5334, 6, FALSE)</f>
        <v>PGE</v>
      </c>
      <c r="J7464" s="98" t="str">
        <f>VLOOKUP(E7464, 'Program Data Extracts-Zip Codes'!R$52:W$5334, 4, FALSE)</f>
        <v>PGE</v>
      </c>
    </row>
    <row r="7465" spans="2:10" x14ac:dyDescent="0.25">
      <c r="B7465" s="63">
        <v>6095252315</v>
      </c>
      <c r="C7465" s="63">
        <v>4393</v>
      </c>
      <c r="D7465" s="63" t="s">
        <v>203</v>
      </c>
      <c r="E7465" s="96">
        <v>94533</v>
      </c>
      <c r="F7465" s="63">
        <v>13.4769286478481</v>
      </c>
      <c r="G7465" s="63">
        <v>0</v>
      </c>
      <c r="H7465" s="63">
        <v>11.4</v>
      </c>
      <c r="I7465" s="98" t="str">
        <f>VLOOKUP(E7465, 'Program Data Extracts-Zip Codes'!R$52:W$5334, 6, FALSE)</f>
        <v>PGE</v>
      </c>
      <c r="J7465" s="98" t="str">
        <f>VLOOKUP(E7465, 'Program Data Extracts-Zip Codes'!R$52:W$5334, 4, FALSE)</f>
        <v>PGE</v>
      </c>
    </row>
    <row r="7466" spans="2:10" x14ac:dyDescent="0.25">
      <c r="B7466" s="63">
        <v>6095252311</v>
      </c>
      <c r="C7466" s="63">
        <v>4557</v>
      </c>
      <c r="D7466" s="63" t="s">
        <v>203</v>
      </c>
      <c r="E7466" s="96">
        <v>94534</v>
      </c>
      <c r="F7466" s="63">
        <v>9.9623133275940496</v>
      </c>
      <c r="G7466" s="63">
        <v>0</v>
      </c>
      <c r="H7466" s="63">
        <v>6.8</v>
      </c>
      <c r="I7466" s="98" t="str">
        <f>VLOOKUP(E7466, 'Program Data Extracts-Zip Codes'!R$52:W$5334, 6, FALSE)</f>
        <v>PGE</v>
      </c>
      <c r="J7466" s="98" t="str">
        <f>VLOOKUP(E7466, 'Program Data Extracts-Zip Codes'!R$52:W$5334, 4, FALSE)</f>
        <v>PGE</v>
      </c>
    </row>
    <row r="7467" spans="2:10" x14ac:dyDescent="0.25">
      <c r="B7467" s="63">
        <v>6095252310</v>
      </c>
      <c r="C7467" s="63">
        <v>3156</v>
      </c>
      <c r="D7467" s="63" t="s">
        <v>203</v>
      </c>
      <c r="E7467" s="96">
        <v>94534</v>
      </c>
      <c r="F7467" s="63">
        <v>9.2624131201044708</v>
      </c>
      <c r="G7467" s="63">
        <v>0</v>
      </c>
      <c r="H7467" s="63">
        <v>12.7</v>
      </c>
      <c r="I7467" s="98" t="str">
        <f>VLOOKUP(E7467, 'Program Data Extracts-Zip Codes'!R$52:W$5334, 6, FALSE)</f>
        <v>PGE</v>
      </c>
      <c r="J7467" s="98" t="str">
        <f>VLOOKUP(E7467, 'Program Data Extracts-Zip Codes'!R$52:W$5334, 4, FALSE)</f>
        <v>PGE</v>
      </c>
    </row>
    <row r="7468" spans="2:10" x14ac:dyDescent="0.25">
      <c r="B7468" s="63">
        <v>6095253500</v>
      </c>
      <c r="C7468" s="63">
        <v>8423</v>
      </c>
      <c r="D7468" s="63" t="s">
        <v>203</v>
      </c>
      <c r="E7468" s="96">
        <v>94571</v>
      </c>
      <c r="F7468" s="63">
        <v>38.664446931573899</v>
      </c>
      <c r="G7468" s="63">
        <v>0</v>
      </c>
      <c r="H7468" s="63">
        <v>30</v>
      </c>
      <c r="I7468" s="98" t="str">
        <f>VLOOKUP(E7468, 'Program Data Extracts-Zip Codes'!R$52:W$5334, 6, FALSE)</f>
        <v>PGE</v>
      </c>
      <c r="J7468" s="98" t="str">
        <f>VLOOKUP(E7468, 'Program Data Extracts-Zip Codes'!R$52:W$5334, 4, FALSE)</f>
        <v>PGE</v>
      </c>
    </row>
    <row r="7469" spans="2:10" x14ac:dyDescent="0.25">
      <c r="B7469" s="63">
        <v>6095252702</v>
      </c>
      <c r="C7469" s="63">
        <v>6808</v>
      </c>
      <c r="D7469" s="63" t="s">
        <v>203</v>
      </c>
      <c r="E7469" s="96">
        <v>94585</v>
      </c>
      <c r="F7469" s="63">
        <v>29.120285294899499</v>
      </c>
      <c r="G7469" s="63">
        <v>0</v>
      </c>
      <c r="H7469" s="63">
        <v>24.1</v>
      </c>
      <c r="I7469" s="98" t="str">
        <f>VLOOKUP(E7469, 'Program Data Extracts-Zip Codes'!R$52:W$5334, 6, FALSE)</f>
        <v>PGE</v>
      </c>
      <c r="J7469" s="98" t="str">
        <f>VLOOKUP(E7469, 'Program Data Extracts-Zip Codes'!R$52:W$5334, 4, FALSE)</f>
        <v>PGE</v>
      </c>
    </row>
    <row r="7470" spans="2:10" x14ac:dyDescent="0.25">
      <c r="B7470" s="63">
        <v>6095252704</v>
      </c>
      <c r="C7470" s="63">
        <v>5155</v>
      </c>
      <c r="D7470" s="63" t="s">
        <v>203</v>
      </c>
      <c r="E7470" s="96">
        <v>94585</v>
      </c>
      <c r="F7470" s="63">
        <v>22.0370197021129</v>
      </c>
      <c r="G7470" s="63">
        <v>0</v>
      </c>
      <c r="H7470" s="63">
        <v>35.799999999999997</v>
      </c>
      <c r="I7470" s="98" t="str">
        <f>VLOOKUP(E7470, 'Program Data Extracts-Zip Codes'!R$52:W$5334, 6, FALSE)</f>
        <v>PGE</v>
      </c>
      <c r="J7470" s="98" t="str">
        <f>VLOOKUP(E7470, 'Program Data Extracts-Zip Codes'!R$52:W$5334, 4, FALSE)</f>
        <v>PGE</v>
      </c>
    </row>
    <row r="7471" spans="2:10" x14ac:dyDescent="0.25">
      <c r="B7471" s="63">
        <v>6095252703</v>
      </c>
      <c r="C7471" s="63">
        <v>3846</v>
      </c>
      <c r="D7471" s="63" t="s">
        <v>203</v>
      </c>
      <c r="E7471" s="96">
        <v>94585</v>
      </c>
      <c r="F7471" s="63">
        <v>20.6679994091479</v>
      </c>
      <c r="G7471" s="63">
        <v>0</v>
      </c>
      <c r="H7471" s="63">
        <v>40.9</v>
      </c>
      <c r="I7471" s="98" t="str">
        <f>VLOOKUP(E7471, 'Program Data Extracts-Zip Codes'!R$52:W$5334, 6, FALSE)</f>
        <v>PGE</v>
      </c>
      <c r="J7471" s="98" t="str">
        <f>VLOOKUP(E7471, 'Program Data Extracts-Zip Codes'!R$52:W$5334, 4, FALSE)</f>
        <v>PGE</v>
      </c>
    </row>
    <row r="7472" spans="2:10" x14ac:dyDescent="0.25">
      <c r="B7472" s="63">
        <v>6095252706</v>
      </c>
      <c r="C7472" s="63">
        <v>3844</v>
      </c>
      <c r="D7472" s="63" t="s">
        <v>203</v>
      </c>
      <c r="E7472" s="96">
        <v>94585</v>
      </c>
      <c r="F7472" s="63">
        <v>19.243735161741402</v>
      </c>
      <c r="G7472" s="63">
        <v>0</v>
      </c>
      <c r="H7472" s="63">
        <v>21.9</v>
      </c>
      <c r="I7472" s="98" t="str">
        <f>VLOOKUP(E7472, 'Program Data Extracts-Zip Codes'!R$52:W$5334, 6, FALSE)</f>
        <v>PGE</v>
      </c>
      <c r="J7472" s="98" t="str">
        <f>VLOOKUP(E7472, 'Program Data Extracts-Zip Codes'!R$52:W$5334, 4, FALSE)</f>
        <v>PGE</v>
      </c>
    </row>
    <row r="7473" spans="2:10" x14ac:dyDescent="0.25">
      <c r="B7473" s="63">
        <v>6095252705</v>
      </c>
      <c r="C7473" s="63">
        <v>5962</v>
      </c>
      <c r="D7473" s="63" t="s">
        <v>203</v>
      </c>
      <c r="E7473" s="96">
        <v>94585</v>
      </c>
      <c r="F7473" s="63">
        <v>15.718737524695999</v>
      </c>
      <c r="G7473" s="63">
        <v>0</v>
      </c>
      <c r="H7473" s="63">
        <v>29.9</v>
      </c>
      <c r="I7473" s="98" t="str">
        <f>VLOOKUP(E7473, 'Program Data Extracts-Zip Codes'!R$52:W$5334, 6, FALSE)</f>
        <v>PGE</v>
      </c>
      <c r="J7473" s="98" t="str">
        <f>VLOOKUP(E7473, 'Program Data Extracts-Zip Codes'!R$52:W$5334, 4, FALSE)</f>
        <v>PGE</v>
      </c>
    </row>
    <row r="7474" spans="2:10" x14ac:dyDescent="0.25">
      <c r="B7474" s="63">
        <v>6095252802</v>
      </c>
      <c r="C7474" s="63">
        <v>1359</v>
      </c>
      <c r="D7474" s="63" t="s">
        <v>203</v>
      </c>
      <c r="E7474" s="96">
        <v>94535</v>
      </c>
      <c r="F7474" s="63">
        <v>16.322715177230201</v>
      </c>
      <c r="G7474" s="63">
        <v>0</v>
      </c>
      <c r="H7474" s="63">
        <v>21.1</v>
      </c>
      <c r="I7474" s="98" t="str">
        <f>VLOOKUP(E7474, 'Program Data Extracts-Zip Codes'!R$52:W$5334, 6, FALSE)</f>
        <v>PGE</v>
      </c>
      <c r="J7474" s="98" t="str">
        <f>VLOOKUP(E7474, 'Program Data Extracts-Zip Codes'!R$52:W$5334, 4, FALSE)</f>
        <v>PGE</v>
      </c>
    </row>
    <row r="7475" spans="2:10" x14ac:dyDescent="0.25">
      <c r="B7475" s="63">
        <v>6095252801</v>
      </c>
      <c r="C7475" s="63">
        <v>2455</v>
      </c>
      <c r="D7475" s="63" t="s">
        <v>203</v>
      </c>
      <c r="E7475" s="96">
        <v>94535</v>
      </c>
      <c r="F7475" s="63">
        <v>14.3051467527598</v>
      </c>
      <c r="G7475" s="63">
        <v>0</v>
      </c>
      <c r="H7475" s="63">
        <v>41.7</v>
      </c>
      <c r="I7475" s="98" t="str">
        <f>VLOOKUP(E7475, 'Program Data Extracts-Zip Codes'!R$52:W$5334, 6, FALSE)</f>
        <v>PGE</v>
      </c>
      <c r="J7475" s="98" t="str">
        <f>VLOOKUP(E7475, 'Program Data Extracts-Zip Codes'!R$52:W$5334, 4, FALSE)</f>
        <v>PGE</v>
      </c>
    </row>
    <row r="7476" spans="2:10" x14ac:dyDescent="0.25">
      <c r="B7476" s="63">
        <v>6095980000</v>
      </c>
      <c r="C7476" s="63">
        <v>16</v>
      </c>
      <c r="D7476" s="63" t="s">
        <v>203</v>
      </c>
      <c r="E7476" s="96">
        <v>94535</v>
      </c>
      <c r="F7476" s="63" t="s">
        <v>147</v>
      </c>
      <c r="G7476" s="63">
        <v>0</v>
      </c>
      <c r="H7476" s="63" t="s">
        <v>147</v>
      </c>
      <c r="I7476" s="98" t="str">
        <f>VLOOKUP(E7476, 'Program Data Extracts-Zip Codes'!R$52:W$5334, 6, FALSE)</f>
        <v>PGE</v>
      </c>
      <c r="J7476" s="98" t="str">
        <f>VLOOKUP(E7476, 'Program Data Extracts-Zip Codes'!R$52:W$5334, 4, FALSE)</f>
        <v>PGE</v>
      </c>
    </row>
    <row r="7477" spans="2:10" x14ac:dyDescent="0.25">
      <c r="B7477" s="63">
        <v>6095252904</v>
      </c>
      <c r="C7477" s="63">
        <v>4726</v>
      </c>
      <c r="D7477" s="63" t="s">
        <v>203</v>
      </c>
      <c r="E7477" s="96">
        <v>95688</v>
      </c>
      <c r="F7477" s="63">
        <v>30.949146998597101</v>
      </c>
      <c r="G7477" s="63">
        <v>0</v>
      </c>
      <c r="H7477" s="63">
        <v>9.3000000000000007</v>
      </c>
      <c r="I7477" s="98" t="str">
        <f>VLOOKUP(E7477, 'Program Data Extracts-Zip Codes'!R$52:W$5334, 6, FALSE)</f>
        <v>PGE</v>
      </c>
      <c r="J7477" s="98" t="str">
        <f>VLOOKUP(E7477, 'Program Data Extracts-Zip Codes'!R$52:W$5334, 4, FALSE)</f>
        <v>PGE</v>
      </c>
    </row>
    <row r="7478" spans="2:10" x14ac:dyDescent="0.25">
      <c r="B7478" s="63">
        <v>6095253101</v>
      </c>
      <c r="C7478" s="63">
        <v>4974</v>
      </c>
      <c r="D7478" s="63" t="s">
        <v>203</v>
      </c>
      <c r="E7478" s="96">
        <v>95688</v>
      </c>
      <c r="F7478" s="63">
        <v>25.437390230521601</v>
      </c>
      <c r="G7478" s="63">
        <v>0</v>
      </c>
      <c r="H7478" s="63">
        <v>33.9</v>
      </c>
      <c r="I7478" s="98" t="str">
        <f>VLOOKUP(E7478, 'Program Data Extracts-Zip Codes'!R$52:W$5334, 6, FALSE)</f>
        <v>PGE</v>
      </c>
      <c r="J7478" s="98" t="str">
        <f>VLOOKUP(E7478, 'Program Data Extracts-Zip Codes'!R$52:W$5334, 4, FALSE)</f>
        <v>PGE</v>
      </c>
    </row>
    <row r="7479" spans="2:10" x14ac:dyDescent="0.25">
      <c r="B7479" s="63">
        <v>6095253107</v>
      </c>
      <c r="C7479" s="63">
        <v>6016</v>
      </c>
      <c r="D7479" s="63" t="s">
        <v>203</v>
      </c>
      <c r="E7479" s="96">
        <v>95687</v>
      </c>
      <c r="F7479" s="63">
        <v>25.131940940529201</v>
      </c>
      <c r="G7479" s="63">
        <v>0</v>
      </c>
      <c r="H7479" s="63">
        <v>29.4</v>
      </c>
      <c r="I7479" s="98" t="str">
        <f>VLOOKUP(E7479, 'Program Data Extracts-Zip Codes'!R$52:W$5334, 6, FALSE)</f>
        <v>PGE</v>
      </c>
      <c r="J7479" s="98" t="str">
        <f>VLOOKUP(E7479, 'Program Data Extracts-Zip Codes'!R$52:W$5334, 4, FALSE)</f>
        <v>PGE</v>
      </c>
    </row>
    <row r="7480" spans="2:10" x14ac:dyDescent="0.25">
      <c r="B7480" s="63">
        <v>6095253204</v>
      </c>
      <c r="C7480" s="63">
        <v>7098</v>
      </c>
      <c r="D7480" s="63" t="s">
        <v>203</v>
      </c>
      <c r="E7480" s="96">
        <v>95688</v>
      </c>
      <c r="F7480" s="63">
        <v>24.000835600641899</v>
      </c>
      <c r="G7480" s="63">
        <v>0</v>
      </c>
      <c r="H7480" s="63">
        <v>36.4</v>
      </c>
      <c r="I7480" s="98" t="str">
        <f>VLOOKUP(E7480, 'Program Data Extracts-Zip Codes'!R$52:W$5334, 6, FALSE)</f>
        <v>PGE</v>
      </c>
      <c r="J7480" s="98" t="str">
        <f>VLOOKUP(E7480, 'Program Data Extracts-Zip Codes'!R$52:W$5334, 4, FALSE)</f>
        <v>PGE</v>
      </c>
    </row>
    <row r="7481" spans="2:10" x14ac:dyDescent="0.25">
      <c r="B7481" s="63">
        <v>6095253205</v>
      </c>
      <c r="C7481" s="63">
        <v>3022</v>
      </c>
      <c r="D7481" s="63" t="s">
        <v>203</v>
      </c>
      <c r="E7481" s="96">
        <v>95688</v>
      </c>
      <c r="F7481" s="63">
        <v>23.3998912988821</v>
      </c>
      <c r="G7481" s="63">
        <v>0</v>
      </c>
      <c r="H7481" s="63">
        <v>41.9</v>
      </c>
      <c r="I7481" s="98" t="str">
        <f>VLOOKUP(E7481, 'Program Data Extracts-Zip Codes'!R$52:W$5334, 6, FALSE)</f>
        <v>PGE</v>
      </c>
      <c r="J7481" s="98" t="str">
        <f>VLOOKUP(E7481, 'Program Data Extracts-Zip Codes'!R$52:W$5334, 4, FALSE)</f>
        <v>PGE</v>
      </c>
    </row>
    <row r="7482" spans="2:10" x14ac:dyDescent="0.25">
      <c r="B7482" s="63">
        <v>6095253108</v>
      </c>
      <c r="C7482" s="63">
        <v>4088</v>
      </c>
      <c r="D7482" s="63" t="s">
        <v>203</v>
      </c>
      <c r="E7482" s="96">
        <v>95687</v>
      </c>
      <c r="F7482" s="63">
        <v>22.962880127806599</v>
      </c>
      <c r="G7482" s="63">
        <v>0</v>
      </c>
      <c r="H7482" s="63">
        <v>24.6</v>
      </c>
      <c r="I7482" s="98" t="str">
        <f>VLOOKUP(E7482, 'Program Data Extracts-Zip Codes'!R$52:W$5334, 6, FALSE)</f>
        <v>PGE</v>
      </c>
      <c r="J7482" s="98" t="str">
        <f>VLOOKUP(E7482, 'Program Data Extracts-Zip Codes'!R$52:W$5334, 4, FALSE)</f>
        <v>PGE</v>
      </c>
    </row>
    <row r="7483" spans="2:10" x14ac:dyDescent="0.25">
      <c r="B7483" s="63">
        <v>6095252903</v>
      </c>
      <c r="C7483" s="63">
        <v>4368</v>
      </c>
      <c r="D7483" s="63" t="s">
        <v>203</v>
      </c>
      <c r="E7483" s="96">
        <v>95688</v>
      </c>
      <c r="F7483" s="63">
        <v>22.7373736786198</v>
      </c>
      <c r="G7483" s="63">
        <v>0</v>
      </c>
      <c r="H7483" s="63">
        <v>18.3</v>
      </c>
      <c r="I7483" s="98" t="str">
        <f>VLOOKUP(E7483, 'Program Data Extracts-Zip Codes'!R$52:W$5334, 6, FALSE)</f>
        <v>PGE</v>
      </c>
      <c r="J7483" s="98" t="str">
        <f>VLOOKUP(E7483, 'Program Data Extracts-Zip Codes'!R$52:W$5334, 4, FALSE)</f>
        <v>PGE</v>
      </c>
    </row>
    <row r="7484" spans="2:10" x14ac:dyDescent="0.25">
      <c r="B7484" s="63">
        <v>6095253105</v>
      </c>
      <c r="C7484" s="63">
        <v>5958</v>
      </c>
      <c r="D7484" s="63" t="s">
        <v>203</v>
      </c>
      <c r="E7484" s="96">
        <v>95687</v>
      </c>
      <c r="F7484" s="63">
        <v>20.640261122177201</v>
      </c>
      <c r="G7484" s="63">
        <v>0</v>
      </c>
      <c r="H7484" s="63">
        <v>42.7</v>
      </c>
      <c r="I7484" s="98" t="str">
        <f>VLOOKUP(E7484, 'Program Data Extracts-Zip Codes'!R$52:W$5334, 6, FALSE)</f>
        <v>PGE</v>
      </c>
      <c r="J7484" s="98" t="str">
        <f>VLOOKUP(E7484, 'Program Data Extracts-Zip Codes'!R$52:W$5334, 4, FALSE)</f>
        <v>PGE</v>
      </c>
    </row>
    <row r="7485" spans="2:10" x14ac:dyDescent="0.25">
      <c r="B7485" s="63">
        <v>6095252909</v>
      </c>
      <c r="C7485" s="63">
        <v>3235</v>
      </c>
      <c r="D7485" s="63" t="s">
        <v>203</v>
      </c>
      <c r="E7485" s="96">
        <v>95687</v>
      </c>
      <c r="F7485" s="63">
        <v>20.019853111250001</v>
      </c>
      <c r="G7485" s="63">
        <v>0</v>
      </c>
      <c r="H7485" s="63">
        <v>6.9</v>
      </c>
      <c r="I7485" s="98" t="str">
        <f>VLOOKUP(E7485, 'Program Data Extracts-Zip Codes'!R$52:W$5334, 6, FALSE)</f>
        <v>PGE</v>
      </c>
      <c r="J7485" s="98" t="str">
        <f>VLOOKUP(E7485, 'Program Data Extracts-Zip Codes'!R$52:W$5334, 4, FALSE)</f>
        <v>PGE</v>
      </c>
    </row>
    <row r="7486" spans="2:10" x14ac:dyDescent="0.25">
      <c r="B7486" s="63">
        <v>6095252911</v>
      </c>
      <c r="C7486" s="63">
        <v>4912</v>
      </c>
      <c r="D7486" s="63" t="s">
        <v>203</v>
      </c>
      <c r="E7486" s="96">
        <v>95687</v>
      </c>
      <c r="F7486" s="63">
        <v>18.9066573719596</v>
      </c>
      <c r="G7486" s="63">
        <v>0</v>
      </c>
      <c r="H7486" s="63">
        <v>28.8</v>
      </c>
      <c r="I7486" s="98" t="str">
        <f>VLOOKUP(E7486, 'Program Data Extracts-Zip Codes'!R$52:W$5334, 6, FALSE)</f>
        <v>PGE</v>
      </c>
      <c r="J7486" s="98" t="str">
        <f>VLOOKUP(E7486, 'Program Data Extracts-Zip Codes'!R$52:W$5334, 4, FALSE)</f>
        <v>PGE</v>
      </c>
    </row>
    <row r="7487" spans="2:10" x14ac:dyDescent="0.25">
      <c r="B7487" s="63">
        <v>6095252914</v>
      </c>
      <c r="C7487" s="63">
        <v>5266</v>
      </c>
      <c r="D7487" s="63" t="s">
        <v>203</v>
      </c>
      <c r="E7487" s="96">
        <v>95687</v>
      </c>
      <c r="F7487" s="63">
        <v>15.1673435962037</v>
      </c>
      <c r="G7487" s="63">
        <v>0</v>
      </c>
      <c r="H7487" s="63">
        <v>17.100000000000001</v>
      </c>
      <c r="I7487" s="98" t="str">
        <f>VLOOKUP(E7487, 'Program Data Extracts-Zip Codes'!R$52:W$5334, 6, FALSE)</f>
        <v>PGE</v>
      </c>
      <c r="J7487" s="98" t="str">
        <f>VLOOKUP(E7487, 'Program Data Extracts-Zip Codes'!R$52:W$5334, 4, FALSE)</f>
        <v>PGE</v>
      </c>
    </row>
    <row r="7488" spans="2:10" x14ac:dyDescent="0.25">
      <c r="B7488" s="63">
        <v>6095253203</v>
      </c>
      <c r="C7488" s="63">
        <v>4147</v>
      </c>
      <c r="D7488" s="63" t="s">
        <v>203</v>
      </c>
      <c r="E7488" s="96">
        <v>95688</v>
      </c>
      <c r="F7488" s="63">
        <v>14.958109646203701</v>
      </c>
      <c r="G7488" s="63">
        <v>0</v>
      </c>
      <c r="H7488" s="63">
        <v>28.6</v>
      </c>
      <c r="I7488" s="98" t="str">
        <f>VLOOKUP(E7488, 'Program Data Extracts-Zip Codes'!R$52:W$5334, 6, FALSE)</f>
        <v>PGE</v>
      </c>
      <c r="J7488" s="98" t="str">
        <f>VLOOKUP(E7488, 'Program Data Extracts-Zip Codes'!R$52:W$5334, 4, FALSE)</f>
        <v>PGE</v>
      </c>
    </row>
    <row r="7489" spans="2:10" x14ac:dyDescent="0.25">
      <c r="B7489" s="63">
        <v>6095253106</v>
      </c>
      <c r="C7489" s="63">
        <v>3296</v>
      </c>
      <c r="D7489" s="63" t="s">
        <v>203</v>
      </c>
      <c r="E7489" s="96">
        <v>95687</v>
      </c>
      <c r="F7489" s="63">
        <v>13.593699361593799</v>
      </c>
      <c r="G7489" s="63">
        <v>0</v>
      </c>
      <c r="H7489" s="63">
        <v>25.1</v>
      </c>
      <c r="I7489" s="98" t="str">
        <f>VLOOKUP(E7489, 'Program Data Extracts-Zip Codes'!R$52:W$5334, 6, FALSE)</f>
        <v>PGE</v>
      </c>
      <c r="J7489" s="98" t="str">
        <f>VLOOKUP(E7489, 'Program Data Extracts-Zip Codes'!R$52:W$5334, 4, FALSE)</f>
        <v>PGE</v>
      </c>
    </row>
    <row r="7490" spans="2:10" x14ac:dyDescent="0.25">
      <c r="B7490" s="63">
        <v>6095253206</v>
      </c>
      <c r="C7490" s="63">
        <v>3102</v>
      </c>
      <c r="D7490" s="63" t="s">
        <v>203</v>
      </c>
      <c r="E7490" s="96">
        <v>95688</v>
      </c>
      <c r="F7490" s="63">
        <v>13.497610836245901</v>
      </c>
      <c r="G7490" s="63">
        <v>0</v>
      </c>
      <c r="H7490" s="63">
        <v>9.1999999999999993</v>
      </c>
      <c r="I7490" s="98" t="str">
        <f>VLOOKUP(E7490, 'Program Data Extracts-Zip Codes'!R$52:W$5334, 6, FALSE)</f>
        <v>PGE</v>
      </c>
      <c r="J7490" s="98" t="str">
        <f>VLOOKUP(E7490, 'Program Data Extracts-Zip Codes'!R$52:W$5334, 4, FALSE)</f>
        <v>PGE</v>
      </c>
    </row>
    <row r="7491" spans="2:10" x14ac:dyDescent="0.25">
      <c r="B7491" s="63">
        <v>6095252915</v>
      </c>
      <c r="C7491" s="63">
        <v>3506</v>
      </c>
      <c r="D7491" s="63" t="s">
        <v>203</v>
      </c>
      <c r="E7491" s="96">
        <v>95687</v>
      </c>
      <c r="F7491" s="63">
        <v>13.4730939191705</v>
      </c>
      <c r="G7491" s="63">
        <v>0</v>
      </c>
      <c r="H7491" s="63">
        <v>9.3000000000000007</v>
      </c>
      <c r="I7491" s="98" t="str">
        <f>VLOOKUP(E7491, 'Program Data Extracts-Zip Codes'!R$52:W$5334, 6, FALSE)</f>
        <v>PGE</v>
      </c>
      <c r="J7491" s="98" t="str">
        <f>VLOOKUP(E7491, 'Program Data Extracts-Zip Codes'!R$52:W$5334, 4, FALSE)</f>
        <v>PGE</v>
      </c>
    </row>
    <row r="7492" spans="2:10" x14ac:dyDescent="0.25">
      <c r="B7492" s="63">
        <v>6095252908</v>
      </c>
      <c r="C7492" s="63">
        <v>3626</v>
      </c>
      <c r="D7492" s="63" t="s">
        <v>203</v>
      </c>
      <c r="E7492" s="96">
        <v>95687</v>
      </c>
      <c r="F7492" s="63">
        <v>12.0422391978137</v>
      </c>
      <c r="G7492" s="63">
        <v>0</v>
      </c>
      <c r="H7492" s="63">
        <v>22.5</v>
      </c>
      <c r="I7492" s="98" t="str">
        <f>VLOOKUP(E7492, 'Program Data Extracts-Zip Codes'!R$52:W$5334, 6, FALSE)</f>
        <v>PGE</v>
      </c>
      <c r="J7492" s="98" t="str">
        <f>VLOOKUP(E7492, 'Program Data Extracts-Zip Codes'!R$52:W$5334, 4, FALSE)</f>
        <v>PGE</v>
      </c>
    </row>
    <row r="7493" spans="2:10" x14ac:dyDescent="0.25">
      <c r="B7493" s="63">
        <v>6095252913</v>
      </c>
      <c r="C7493" s="63">
        <v>4910</v>
      </c>
      <c r="D7493" s="63" t="s">
        <v>203</v>
      </c>
      <c r="E7493" s="96">
        <v>95687</v>
      </c>
      <c r="F7493" s="63">
        <v>11.792119782361</v>
      </c>
      <c r="G7493" s="63">
        <v>0</v>
      </c>
      <c r="H7493" s="63">
        <v>11</v>
      </c>
      <c r="I7493" s="98" t="str">
        <f>VLOOKUP(E7493, 'Program Data Extracts-Zip Codes'!R$52:W$5334, 6, FALSE)</f>
        <v>PGE</v>
      </c>
      <c r="J7493" s="98" t="str">
        <f>VLOOKUP(E7493, 'Program Data Extracts-Zip Codes'!R$52:W$5334, 4, FALSE)</f>
        <v>PGE</v>
      </c>
    </row>
    <row r="7494" spans="2:10" x14ac:dyDescent="0.25">
      <c r="B7494" s="63">
        <v>6095253201</v>
      </c>
      <c r="C7494" s="63">
        <v>4713</v>
      </c>
      <c r="D7494" s="63" t="s">
        <v>203</v>
      </c>
      <c r="E7494" s="96">
        <v>95688</v>
      </c>
      <c r="F7494" s="63">
        <v>10.780377452444499</v>
      </c>
      <c r="G7494" s="63">
        <v>0</v>
      </c>
      <c r="H7494" s="63">
        <v>9.5</v>
      </c>
      <c r="I7494" s="98" t="str">
        <f>VLOOKUP(E7494, 'Program Data Extracts-Zip Codes'!R$52:W$5334, 6, FALSE)</f>
        <v>PGE</v>
      </c>
      <c r="J7494" s="98" t="str">
        <f>VLOOKUP(E7494, 'Program Data Extracts-Zip Codes'!R$52:W$5334, 4, FALSE)</f>
        <v>PGE</v>
      </c>
    </row>
    <row r="7495" spans="2:10" x14ac:dyDescent="0.25">
      <c r="B7495" s="63">
        <v>6095252910</v>
      </c>
      <c r="C7495" s="63">
        <v>5617</v>
      </c>
      <c r="D7495" s="63" t="s">
        <v>203</v>
      </c>
      <c r="E7495" s="96">
        <v>95687</v>
      </c>
      <c r="F7495" s="63">
        <v>9.9924644655579105</v>
      </c>
      <c r="G7495" s="63">
        <v>0</v>
      </c>
      <c r="H7495" s="63">
        <v>23.2</v>
      </c>
      <c r="I7495" s="98" t="str">
        <f>VLOOKUP(E7495, 'Program Data Extracts-Zip Codes'!R$52:W$5334, 6, FALSE)</f>
        <v>PGE</v>
      </c>
      <c r="J7495" s="98" t="str">
        <f>VLOOKUP(E7495, 'Program Data Extracts-Zip Codes'!R$52:W$5334, 4, FALSE)</f>
        <v>PGE</v>
      </c>
    </row>
    <row r="7496" spans="2:10" x14ac:dyDescent="0.25">
      <c r="B7496" s="63">
        <v>6095252912</v>
      </c>
      <c r="C7496" s="63">
        <v>5625</v>
      </c>
      <c r="D7496" s="63" t="s">
        <v>203</v>
      </c>
      <c r="E7496" s="96">
        <v>95687</v>
      </c>
      <c r="F7496" s="63">
        <v>9.8936004688022692</v>
      </c>
      <c r="G7496" s="63">
        <v>0</v>
      </c>
      <c r="H7496" s="63">
        <v>8.1999999999999993</v>
      </c>
      <c r="I7496" s="98" t="str">
        <f>VLOOKUP(E7496, 'Program Data Extracts-Zip Codes'!R$52:W$5334, 6, FALSE)</f>
        <v>PGE</v>
      </c>
      <c r="J7496" s="98" t="str">
        <f>VLOOKUP(E7496, 'Program Data Extracts-Zip Codes'!R$52:W$5334, 4, FALSE)</f>
        <v>PGE</v>
      </c>
    </row>
    <row r="7497" spans="2:10" x14ac:dyDescent="0.25">
      <c r="B7497" s="63">
        <v>6095253000</v>
      </c>
      <c r="C7497" s="63">
        <v>7810</v>
      </c>
      <c r="D7497" s="63" t="s">
        <v>203</v>
      </c>
      <c r="E7497" s="96">
        <v>95687</v>
      </c>
      <c r="F7497" s="63" t="s">
        <v>147</v>
      </c>
      <c r="G7497" s="63">
        <v>0</v>
      </c>
      <c r="H7497" s="63" t="s">
        <v>147</v>
      </c>
      <c r="I7497" s="98" t="str">
        <f>VLOOKUP(E7497, 'Program Data Extracts-Zip Codes'!R$52:W$5334, 6, FALSE)</f>
        <v>PGE</v>
      </c>
      <c r="J7497" s="98" t="str">
        <f>VLOOKUP(E7497, 'Program Data Extracts-Zip Codes'!R$52:W$5334, 4, FALSE)</f>
        <v>PGE</v>
      </c>
    </row>
    <row r="7498" spans="2:10" x14ac:dyDescent="0.25">
      <c r="B7498" s="63">
        <v>6095250701</v>
      </c>
      <c r="C7498" s="63">
        <v>2962</v>
      </c>
      <c r="D7498" s="63" t="s">
        <v>203</v>
      </c>
      <c r="E7498" s="96">
        <v>94590</v>
      </c>
      <c r="F7498" s="63">
        <v>48.146777754618498</v>
      </c>
      <c r="G7498" s="63">
        <v>2962</v>
      </c>
      <c r="H7498" s="63">
        <v>52</v>
      </c>
      <c r="I7498" s="98" t="str">
        <f>VLOOKUP(E7498, 'Program Data Extracts-Zip Codes'!R$52:W$5334, 6, FALSE)</f>
        <v>PGE</v>
      </c>
      <c r="J7498" s="98" t="str">
        <f>VLOOKUP(E7498, 'Program Data Extracts-Zip Codes'!R$52:W$5334, 4, FALSE)</f>
        <v>PGE</v>
      </c>
    </row>
    <row r="7499" spans="2:10" x14ac:dyDescent="0.25">
      <c r="B7499" s="63">
        <v>6095250801</v>
      </c>
      <c r="C7499" s="63">
        <v>3917</v>
      </c>
      <c r="D7499" s="63" t="s">
        <v>203</v>
      </c>
      <c r="E7499" s="96">
        <v>94592</v>
      </c>
      <c r="F7499" s="63">
        <v>45.150492337263898</v>
      </c>
      <c r="G7499" s="63">
        <v>3917</v>
      </c>
      <c r="H7499" s="63">
        <v>35.299999999999997</v>
      </c>
      <c r="I7499" s="98" t="str">
        <f>VLOOKUP(E7499, 'Program Data Extracts-Zip Codes'!R$52:W$5334, 6, FALSE)</f>
        <v>PGE</v>
      </c>
      <c r="J7499" s="98" t="str">
        <f>VLOOKUP(E7499, 'Program Data Extracts-Zip Codes'!R$52:W$5334, 4, FALSE)</f>
        <v>PGE</v>
      </c>
    </row>
    <row r="7500" spans="2:10" x14ac:dyDescent="0.25">
      <c r="B7500" s="63">
        <v>6095250900</v>
      </c>
      <c r="C7500" s="63">
        <v>2798</v>
      </c>
      <c r="D7500" s="63" t="s">
        <v>203</v>
      </c>
      <c r="E7500" s="96">
        <v>94590</v>
      </c>
      <c r="F7500" s="63">
        <v>44.357621152159702</v>
      </c>
      <c r="G7500" s="63">
        <v>2798</v>
      </c>
      <c r="H7500" s="63">
        <v>81.400000000000006</v>
      </c>
      <c r="I7500" s="98" t="str">
        <f>VLOOKUP(E7500, 'Program Data Extracts-Zip Codes'!R$52:W$5334, 6, FALSE)</f>
        <v>PGE</v>
      </c>
      <c r="J7500" s="98" t="str">
        <f>VLOOKUP(E7500, 'Program Data Extracts-Zip Codes'!R$52:W$5334, 4, FALSE)</f>
        <v>PGE</v>
      </c>
    </row>
    <row r="7501" spans="2:10" x14ac:dyDescent="0.25">
      <c r="B7501" s="63">
        <v>6095251802</v>
      </c>
      <c r="C7501" s="63">
        <v>2538</v>
      </c>
      <c r="D7501" s="63" t="s">
        <v>203</v>
      </c>
      <c r="E7501" s="96">
        <v>94589</v>
      </c>
      <c r="F7501" s="63">
        <v>39.961174756763498</v>
      </c>
      <c r="G7501" s="63">
        <v>2538</v>
      </c>
      <c r="H7501" s="63">
        <v>61</v>
      </c>
      <c r="I7501" s="98" t="str">
        <f>VLOOKUP(E7501, 'Program Data Extracts-Zip Codes'!R$52:W$5334, 6, FALSE)</f>
        <v>PGE</v>
      </c>
      <c r="J7501" s="98" t="str">
        <f>VLOOKUP(E7501, 'Program Data Extracts-Zip Codes'!R$52:W$5334, 4, FALSE)</f>
        <v>PGE</v>
      </c>
    </row>
    <row r="7502" spans="2:10" x14ac:dyDescent="0.25">
      <c r="B7502" s="63">
        <v>6095251901</v>
      </c>
      <c r="C7502" s="63">
        <v>5072</v>
      </c>
      <c r="D7502" s="63" t="s">
        <v>203</v>
      </c>
      <c r="E7502" s="96">
        <v>94589</v>
      </c>
      <c r="F7502" s="63">
        <v>39.574301642327598</v>
      </c>
      <c r="G7502" s="63">
        <v>5072</v>
      </c>
      <c r="H7502" s="63">
        <v>52.3</v>
      </c>
      <c r="I7502" s="98" t="str">
        <f>VLOOKUP(E7502, 'Program Data Extracts-Zip Codes'!R$52:W$5334, 6, FALSE)</f>
        <v>PGE</v>
      </c>
      <c r="J7502" s="98" t="str">
        <f>VLOOKUP(E7502, 'Program Data Extracts-Zip Codes'!R$52:W$5334, 4, FALSE)</f>
        <v>PGE</v>
      </c>
    </row>
    <row r="7503" spans="2:10" x14ac:dyDescent="0.25">
      <c r="B7503" s="63">
        <v>6095251500</v>
      </c>
      <c r="C7503" s="63">
        <v>3555</v>
      </c>
      <c r="D7503" s="63" t="s">
        <v>203</v>
      </c>
      <c r="E7503" s="96">
        <v>94590</v>
      </c>
      <c r="F7503" s="63">
        <v>35.863277895811798</v>
      </c>
      <c r="G7503" s="63">
        <v>0</v>
      </c>
      <c r="H7503" s="63">
        <v>68.099999999999994</v>
      </c>
      <c r="I7503" s="98" t="str">
        <f>VLOOKUP(E7503, 'Program Data Extracts-Zip Codes'!R$52:W$5334, 6, FALSE)</f>
        <v>PGE</v>
      </c>
      <c r="J7503" s="98" t="str">
        <f>VLOOKUP(E7503, 'Program Data Extracts-Zip Codes'!R$52:W$5334, 4, FALSE)</f>
        <v>PGE</v>
      </c>
    </row>
    <row r="7504" spans="2:10" x14ac:dyDescent="0.25">
      <c r="B7504" s="63">
        <v>6095251600</v>
      </c>
      <c r="C7504" s="63">
        <v>2359</v>
      </c>
      <c r="D7504" s="63" t="s">
        <v>203</v>
      </c>
      <c r="E7504" s="96">
        <v>94590</v>
      </c>
      <c r="F7504" s="63">
        <v>34.067461882613003</v>
      </c>
      <c r="G7504" s="63">
        <v>0</v>
      </c>
      <c r="H7504" s="63">
        <v>63.4</v>
      </c>
      <c r="I7504" s="98" t="str">
        <f>VLOOKUP(E7504, 'Program Data Extracts-Zip Codes'!R$52:W$5334, 6, FALSE)</f>
        <v>PGE</v>
      </c>
      <c r="J7504" s="98" t="str">
        <f>VLOOKUP(E7504, 'Program Data Extracts-Zip Codes'!R$52:W$5334, 4, FALSE)</f>
        <v>PGE</v>
      </c>
    </row>
    <row r="7505" spans="2:10" x14ac:dyDescent="0.25">
      <c r="B7505" s="63">
        <v>6095251100</v>
      </c>
      <c r="C7505" s="63">
        <v>3271</v>
      </c>
      <c r="D7505" s="63" t="s">
        <v>203</v>
      </c>
      <c r="E7505" s="96">
        <v>94590</v>
      </c>
      <c r="F7505" s="63">
        <v>33.645045599092199</v>
      </c>
      <c r="G7505" s="63">
        <v>0</v>
      </c>
      <c r="H7505" s="63">
        <v>61.2</v>
      </c>
      <c r="I7505" s="98" t="str">
        <f>VLOOKUP(E7505, 'Program Data Extracts-Zip Codes'!R$52:W$5334, 6, FALSE)</f>
        <v>PGE</v>
      </c>
      <c r="J7505" s="98" t="str">
        <f>VLOOKUP(E7505, 'Program Data Extracts-Zip Codes'!R$52:W$5334, 4, FALSE)</f>
        <v>PGE</v>
      </c>
    </row>
    <row r="7506" spans="2:10" x14ac:dyDescent="0.25">
      <c r="B7506" s="63">
        <v>6095251200</v>
      </c>
      <c r="C7506" s="63">
        <v>3061</v>
      </c>
      <c r="D7506" s="63" t="s">
        <v>203</v>
      </c>
      <c r="E7506" s="96">
        <v>94590</v>
      </c>
      <c r="F7506" s="63">
        <v>33.315204252687302</v>
      </c>
      <c r="G7506" s="63">
        <v>0</v>
      </c>
      <c r="H7506" s="63">
        <v>48</v>
      </c>
      <c r="I7506" s="98" t="str">
        <f>VLOOKUP(E7506, 'Program Data Extracts-Zip Codes'!R$52:W$5334, 6, FALSE)</f>
        <v>PGE</v>
      </c>
      <c r="J7506" s="98" t="str">
        <f>VLOOKUP(E7506, 'Program Data Extracts-Zip Codes'!R$52:W$5334, 4, FALSE)</f>
        <v>PGE</v>
      </c>
    </row>
    <row r="7507" spans="2:10" x14ac:dyDescent="0.25">
      <c r="B7507" s="63">
        <v>6095251902</v>
      </c>
      <c r="C7507" s="63">
        <v>5833</v>
      </c>
      <c r="D7507" s="63" t="s">
        <v>203</v>
      </c>
      <c r="E7507" s="96">
        <v>94589</v>
      </c>
      <c r="F7507" s="63">
        <v>33.110064398336597</v>
      </c>
      <c r="G7507" s="63">
        <v>0</v>
      </c>
      <c r="H7507" s="63">
        <v>41</v>
      </c>
      <c r="I7507" s="98" t="str">
        <f>VLOOKUP(E7507, 'Program Data Extracts-Zip Codes'!R$52:W$5334, 6, FALSE)</f>
        <v>PGE</v>
      </c>
      <c r="J7507" s="98" t="str">
        <f>VLOOKUP(E7507, 'Program Data Extracts-Zip Codes'!R$52:W$5334, 4, FALSE)</f>
        <v>PGE</v>
      </c>
    </row>
    <row r="7508" spans="2:10" x14ac:dyDescent="0.25">
      <c r="B7508" s="63">
        <v>6095251000</v>
      </c>
      <c r="C7508" s="63">
        <v>2470</v>
      </c>
      <c r="D7508" s="63" t="s">
        <v>203</v>
      </c>
      <c r="E7508" s="96">
        <v>94590</v>
      </c>
      <c r="F7508" s="63">
        <v>32.593530337305197</v>
      </c>
      <c r="G7508" s="63">
        <v>0</v>
      </c>
      <c r="H7508" s="63">
        <v>40.1</v>
      </c>
      <c r="I7508" s="98" t="str">
        <f>VLOOKUP(E7508, 'Program Data Extracts-Zip Codes'!R$52:W$5334, 6, FALSE)</f>
        <v>PGE</v>
      </c>
      <c r="J7508" s="98" t="str">
        <f>VLOOKUP(E7508, 'Program Data Extracts-Zip Codes'!R$52:W$5334, 4, FALSE)</f>
        <v>PGE</v>
      </c>
    </row>
    <row r="7509" spans="2:10" x14ac:dyDescent="0.25">
      <c r="B7509" s="63">
        <v>6095250601</v>
      </c>
      <c r="C7509" s="63">
        <v>4695</v>
      </c>
      <c r="D7509" s="63" t="s">
        <v>203</v>
      </c>
      <c r="E7509" s="96">
        <v>94591</v>
      </c>
      <c r="F7509" s="63">
        <v>30.743010522815499</v>
      </c>
      <c r="G7509" s="63">
        <v>0</v>
      </c>
      <c r="H7509" s="63">
        <v>42.1</v>
      </c>
      <c r="I7509" s="98" t="str">
        <f>VLOOKUP(E7509, 'Program Data Extracts-Zip Codes'!R$52:W$5334, 6, FALSE)</f>
        <v>PGE</v>
      </c>
      <c r="J7509" s="98" t="str">
        <f>VLOOKUP(E7509, 'Program Data Extracts-Zip Codes'!R$52:W$5334, 4, FALSE)</f>
        <v>PGE</v>
      </c>
    </row>
    <row r="7510" spans="2:10" x14ac:dyDescent="0.25">
      <c r="B7510" s="63">
        <v>6095251803</v>
      </c>
      <c r="C7510" s="63">
        <v>4988</v>
      </c>
      <c r="D7510" s="63" t="s">
        <v>203</v>
      </c>
      <c r="E7510" s="96">
        <v>94589</v>
      </c>
      <c r="F7510" s="63">
        <v>29.921073079976999</v>
      </c>
      <c r="G7510" s="63">
        <v>0</v>
      </c>
      <c r="H7510" s="63">
        <v>43.5</v>
      </c>
      <c r="I7510" s="98" t="str">
        <f>VLOOKUP(E7510, 'Program Data Extracts-Zip Codes'!R$52:W$5334, 6, FALSE)</f>
        <v>PGE</v>
      </c>
      <c r="J7510" s="98" t="str">
        <f>VLOOKUP(E7510, 'Program Data Extracts-Zip Codes'!R$52:W$5334, 4, FALSE)</f>
        <v>PGE</v>
      </c>
    </row>
    <row r="7511" spans="2:10" x14ac:dyDescent="0.25">
      <c r="B7511" s="63">
        <v>6095251400</v>
      </c>
      <c r="C7511" s="63">
        <v>5357</v>
      </c>
      <c r="D7511" s="63" t="s">
        <v>203</v>
      </c>
      <c r="E7511" s="96">
        <v>94589</v>
      </c>
      <c r="F7511" s="63">
        <v>27.622633849929201</v>
      </c>
      <c r="G7511" s="63">
        <v>0</v>
      </c>
      <c r="H7511" s="63">
        <v>23.4</v>
      </c>
      <c r="I7511" s="98" t="str">
        <f>VLOOKUP(E7511, 'Program Data Extracts-Zip Codes'!R$52:W$5334, 6, FALSE)</f>
        <v>PGE</v>
      </c>
      <c r="J7511" s="98" t="str">
        <f>VLOOKUP(E7511, 'Program Data Extracts-Zip Codes'!R$52:W$5334, 4, FALSE)</f>
        <v>PGE</v>
      </c>
    </row>
    <row r="7512" spans="2:10" x14ac:dyDescent="0.25">
      <c r="B7512" s="63">
        <v>6095251701</v>
      </c>
      <c r="C7512" s="63">
        <v>3372</v>
      </c>
      <c r="D7512" s="63" t="s">
        <v>203</v>
      </c>
      <c r="E7512" s="96">
        <v>94590</v>
      </c>
      <c r="F7512" s="63">
        <v>25.946752337585199</v>
      </c>
      <c r="G7512" s="63">
        <v>0</v>
      </c>
      <c r="H7512" s="63">
        <v>48.1</v>
      </c>
      <c r="I7512" s="98" t="str">
        <f>VLOOKUP(E7512, 'Program Data Extracts-Zip Codes'!R$52:W$5334, 6, FALSE)</f>
        <v>PGE</v>
      </c>
      <c r="J7512" s="98" t="str">
        <f>VLOOKUP(E7512, 'Program Data Extracts-Zip Codes'!R$52:W$5334, 4, FALSE)</f>
        <v>PGE</v>
      </c>
    </row>
    <row r="7513" spans="2:10" x14ac:dyDescent="0.25">
      <c r="B7513" s="63">
        <v>6095250400</v>
      </c>
      <c r="C7513" s="63">
        <v>3087</v>
      </c>
      <c r="D7513" s="63" t="s">
        <v>203</v>
      </c>
      <c r="E7513" s="96">
        <v>94591</v>
      </c>
      <c r="F7513" s="63">
        <v>24.294817343871198</v>
      </c>
      <c r="G7513" s="63">
        <v>0</v>
      </c>
      <c r="H7513" s="63">
        <v>45.1</v>
      </c>
      <c r="I7513" s="98" t="str">
        <f>VLOOKUP(E7513, 'Program Data Extracts-Zip Codes'!R$52:W$5334, 6, FALSE)</f>
        <v>PGE</v>
      </c>
      <c r="J7513" s="98" t="str">
        <f>VLOOKUP(E7513, 'Program Data Extracts-Zip Codes'!R$52:W$5334, 4, FALSE)</f>
        <v>PGE</v>
      </c>
    </row>
    <row r="7514" spans="2:10" x14ac:dyDescent="0.25">
      <c r="B7514" s="63">
        <v>6095250300</v>
      </c>
      <c r="C7514" s="63">
        <v>3206</v>
      </c>
      <c r="D7514" s="63" t="s">
        <v>203</v>
      </c>
      <c r="E7514" s="96">
        <v>94591</v>
      </c>
      <c r="F7514" s="63">
        <v>23.6072017125719</v>
      </c>
      <c r="G7514" s="63">
        <v>0</v>
      </c>
      <c r="H7514" s="63">
        <v>49.7</v>
      </c>
      <c r="I7514" s="98" t="str">
        <f>VLOOKUP(E7514, 'Program Data Extracts-Zip Codes'!R$52:W$5334, 6, FALSE)</f>
        <v>PGE</v>
      </c>
      <c r="J7514" s="98" t="str">
        <f>VLOOKUP(E7514, 'Program Data Extracts-Zip Codes'!R$52:W$5334, 4, FALSE)</f>
        <v>PGE</v>
      </c>
    </row>
    <row r="7515" spans="2:10" x14ac:dyDescent="0.25">
      <c r="B7515" s="63">
        <v>6095250103</v>
      </c>
      <c r="C7515" s="63">
        <v>4292</v>
      </c>
      <c r="D7515" s="63" t="s">
        <v>203</v>
      </c>
      <c r="E7515" s="96">
        <v>94591</v>
      </c>
      <c r="F7515" s="63">
        <v>23.153653429907301</v>
      </c>
      <c r="G7515" s="63">
        <v>0</v>
      </c>
      <c r="H7515" s="63">
        <v>30.1</v>
      </c>
      <c r="I7515" s="98" t="str">
        <f>VLOOKUP(E7515, 'Program Data Extracts-Zip Codes'!R$52:W$5334, 6, FALSE)</f>
        <v>PGE</v>
      </c>
      <c r="J7515" s="98" t="str">
        <f>VLOOKUP(E7515, 'Program Data Extracts-Zip Codes'!R$52:W$5334, 4, FALSE)</f>
        <v>PGE</v>
      </c>
    </row>
    <row r="7516" spans="2:10" x14ac:dyDescent="0.25">
      <c r="B7516" s="63">
        <v>6095251300</v>
      </c>
      <c r="C7516" s="63">
        <v>2938</v>
      </c>
      <c r="D7516" s="63" t="s">
        <v>203</v>
      </c>
      <c r="E7516" s="96">
        <v>94590</v>
      </c>
      <c r="F7516" s="63">
        <v>21.642371067456899</v>
      </c>
      <c r="G7516" s="63">
        <v>0</v>
      </c>
      <c r="H7516" s="63">
        <v>20.5</v>
      </c>
      <c r="I7516" s="98" t="str">
        <f>VLOOKUP(E7516, 'Program Data Extracts-Zip Codes'!R$52:W$5334, 6, FALSE)</f>
        <v>PGE</v>
      </c>
      <c r="J7516" s="98" t="str">
        <f>VLOOKUP(E7516, 'Program Data Extracts-Zip Codes'!R$52:W$5334, 4, FALSE)</f>
        <v>PGE</v>
      </c>
    </row>
    <row r="7517" spans="2:10" x14ac:dyDescent="0.25">
      <c r="B7517" s="63">
        <v>6095250502</v>
      </c>
      <c r="C7517" s="63">
        <v>3128</v>
      </c>
      <c r="D7517" s="63" t="s">
        <v>203</v>
      </c>
      <c r="E7517" s="96">
        <v>94591</v>
      </c>
      <c r="F7517" s="63">
        <v>21.089362990155699</v>
      </c>
      <c r="G7517" s="63">
        <v>0</v>
      </c>
      <c r="H7517" s="63">
        <v>44.1</v>
      </c>
      <c r="I7517" s="98" t="str">
        <f>VLOOKUP(E7517, 'Program Data Extracts-Zip Codes'!R$52:W$5334, 6, FALSE)</f>
        <v>PGE</v>
      </c>
      <c r="J7517" s="98" t="str">
        <f>VLOOKUP(E7517, 'Program Data Extracts-Zip Codes'!R$52:W$5334, 4, FALSE)</f>
        <v>PGE</v>
      </c>
    </row>
    <row r="7518" spans="2:10" x14ac:dyDescent="0.25">
      <c r="B7518" s="63">
        <v>6095250604</v>
      </c>
      <c r="C7518" s="63">
        <v>3842</v>
      </c>
      <c r="D7518" s="63" t="s">
        <v>203</v>
      </c>
      <c r="E7518" s="96">
        <v>94591</v>
      </c>
      <c r="F7518" s="63">
        <v>20.925572702310099</v>
      </c>
      <c r="G7518" s="63">
        <v>0</v>
      </c>
      <c r="H7518" s="63">
        <v>16.600000000000001</v>
      </c>
      <c r="I7518" s="98" t="str">
        <f>VLOOKUP(E7518, 'Program Data Extracts-Zip Codes'!R$52:W$5334, 6, FALSE)</f>
        <v>PGE</v>
      </c>
      <c r="J7518" s="98" t="str">
        <f>VLOOKUP(E7518, 'Program Data Extracts-Zip Codes'!R$52:W$5334, 4, FALSE)</f>
        <v>PGE</v>
      </c>
    </row>
    <row r="7519" spans="2:10" x14ac:dyDescent="0.25">
      <c r="B7519" s="63">
        <v>6095250605</v>
      </c>
      <c r="C7519" s="63">
        <v>4223</v>
      </c>
      <c r="D7519" s="63" t="s">
        <v>203</v>
      </c>
      <c r="E7519" s="96">
        <v>94591</v>
      </c>
      <c r="F7519" s="63">
        <v>20.3636934752682</v>
      </c>
      <c r="G7519" s="63">
        <v>0</v>
      </c>
      <c r="H7519" s="63">
        <v>17.600000000000001</v>
      </c>
      <c r="I7519" s="98" t="str">
        <f>VLOOKUP(E7519, 'Program Data Extracts-Zip Codes'!R$52:W$5334, 6, FALSE)</f>
        <v>PGE</v>
      </c>
      <c r="J7519" s="98" t="str">
        <f>VLOOKUP(E7519, 'Program Data Extracts-Zip Codes'!R$52:W$5334, 4, FALSE)</f>
        <v>PGE</v>
      </c>
    </row>
    <row r="7520" spans="2:10" x14ac:dyDescent="0.25">
      <c r="B7520" s="63">
        <v>6095251702</v>
      </c>
      <c r="C7520" s="63">
        <v>2578</v>
      </c>
      <c r="D7520" s="63" t="s">
        <v>203</v>
      </c>
      <c r="E7520" s="96">
        <v>94590</v>
      </c>
      <c r="F7520" s="63">
        <v>19.870143148838299</v>
      </c>
      <c r="G7520" s="63">
        <v>0</v>
      </c>
      <c r="H7520" s="63">
        <v>39.200000000000003</v>
      </c>
      <c r="I7520" s="98" t="str">
        <f>VLOOKUP(E7520, 'Program Data Extracts-Zip Codes'!R$52:W$5334, 6, FALSE)</f>
        <v>PGE</v>
      </c>
      <c r="J7520" s="98" t="str">
        <f>VLOOKUP(E7520, 'Program Data Extracts-Zip Codes'!R$52:W$5334, 4, FALSE)</f>
        <v>PGE</v>
      </c>
    </row>
    <row r="7521" spans="2:10" x14ac:dyDescent="0.25">
      <c r="B7521" s="63">
        <v>6095250200</v>
      </c>
      <c r="C7521" s="63">
        <v>4000</v>
      </c>
      <c r="D7521" s="63" t="s">
        <v>203</v>
      </c>
      <c r="E7521" s="96">
        <v>94591</v>
      </c>
      <c r="F7521" s="63">
        <v>19.659787428626299</v>
      </c>
      <c r="G7521" s="63">
        <v>0</v>
      </c>
      <c r="H7521" s="63">
        <v>46.3</v>
      </c>
      <c r="I7521" s="98" t="str">
        <f>VLOOKUP(E7521, 'Program Data Extracts-Zip Codes'!R$52:W$5334, 6, FALSE)</f>
        <v>PGE</v>
      </c>
      <c r="J7521" s="98" t="str">
        <f>VLOOKUP(E7521, 'Program Data Extracts-Zip Codes'!R$52:W$5334, 4, FALSE)</f>
        <v>PGE</v>
      </c>
    </row>
    <row r="7522" spans="2:10" x14ac:dyDescent="0.25">
      <c r="B7522" s="63">
        <v>6095251903</v>
      </c>
      <c r="C7522" s="63">
        <v>5308</v>
      </c>
      <c r="D7522" s="63" t="s">
        <v>203</v>
      </c>
      <c r="E7522" s="96">
        <v>94589</v>
      </c>
      <c r="F7522" s="63">
        <v>19.5359172067263</v>
      </c>
      <c r="G7522" s="63">
        <v>0</v>
      </c>
      <c r="H7522" s="63">
        <v>36.5</v>
      </c>
      <c r="I7522" s="98" t="str">
        <f>VLOOKUP(E7522, 'Program Data Extracts-Zip Codes'!R$52:W$5334, 6, FALSE)</f>
        <v>PGE</v>
      </c>
      <c r="J7522" s="98" t="str">
        <f>VLOOKUP(E7522, 'Program Data Extracts-Zip Codes'!R$52:W$5334, 4, FALSE)</f>
        <v>PGE</v>
      </c>
    </row>
    <row r="7523" spans="2:10" x14ac:dyDescent="0.25">
      <c r="B7523" s="63">
        <v>6095252103</v>
      </c>
      <c r="C7523" s="63">
        <v>5180</v>
      </c>
      <c r="D7523" s="63" t="s">
        <v>203</v>
      </c>
      <c r="E7523" s="96">
        <v>94591</v>
      </c>
      <c r="F7523" s="63">
        <v>16.0764840575373</v>
      </c>
      <c r="G7523" s="63">
        <v>0</v>
      </c>
      <c r="H7523" s="63">
        <v>29.5</v>
      </c>
      <c r="I7523" s="98" t="str">
        <f>VLOOKUP(E7523, 'Program Data Extracts-Zip Codes'!R$52:W$5334, 6, FALSE)</f>
        <v>PGE</v>
      </c>
      <c r="J7523" s="98" t="str">
        <f>VLOOKUP(E7523, 'Program Data Extracts-Zip Codes'!R$52:W$5334, 4, FALSE)</f>
        <v>PGE</v>
      </c>
    </row>
    <row r="7524" spans="2:10" x14ac:dyDescent="0.25">
      <c r="B7524" s="63">
        <v>6095251804</v>
      </c>
      <c r="C7524" s="63">
        <v>3655</v>
      </c>
      <c r="D7524" s="63" t="s">
        <v>203</v>
      </c>
      <c r="E7524" s="96">
        <v>94589</v>
      </c>
      <c r="F7524" s="63">
        <v>15.516266993028101</v>
      </c>
      <c r="G7524" s="63">
        <v>0</v>
      </c>
      <c r="H7524" s="63">
        <v>21.3</v>
      </c>
      <c r="I7524" s="98" t="str">
        <f>VLOOKUP(E7524, 'Program Data Extracts-Zip Codes'!R$52:W$5334, 6, FALSE)</f>
        <v>PGE</v>
      </c>
      <c r="J7524" s="98" t="str">
        <f>VLOOKUP(E7524, 'Program Data Extracts-Zip Codes'!R$52:W$5334, 4, FALSE)</f>
        <v>PGE</v>
      </c>
    </row>
    <row r="7525" spans="2:10" x14ac:dyDescent="0.25">
      <c r="B7525" s="63">
        <v>6095250501</v>
      </c>
      <c r="C7525" s="63">
        <v>2071</v>
      </c>
      <c r="D7525" s="63" t="s">
        <v>203</v>
      </c>
      <c r="E7525" s="96">
        <v>94591</v>
      </c>
      <c r="F7525" s="63">
        <v>15.292633697565</v>
      </c>
      <c r="G7525" s="63">
        <v>0</v>
      </c>
      <c r="H7525" s="63">
        <v>38.200000000000003</v>
      </c>
      <c r="I7525" s="98" t="str">
        <f>VLOOKUP(E7525, 'Program Data Extracts-Zip Codes'!R$52:W$5334, 6, FALSE)</f>
        <v>PGE</v>
      </c>
      <c r="J7525" s="98" t="str">
        <f>VLOOKUP(E7525, 'Program Data Extracts-Zip Codes'!R$52:W$5334, 4, FALSE)</f>
        <v>PGE</v>
      </c>
    </row>
    <row r="7526" spans="2:10" x14ac:dyDescent="0.25">
      <c r="B7526" s="63">
        <v>6095250106</v>
      </c>
      <c r="C7526" s="63">
        <v>4412</v>
      </c>
      <c r="D7526" s="63" t="s">
        <v>203</v>
      </c>
      <c r="E7526" s="96">
        <v>94591</v>
      </c>
      <c r="F7526" s="63">
        <v>15.100382441483401</v>
      </c>
      <c r="G7526" s="63">
        <v>0</v>
      </c>
      <c r="H7526" s="63">
        <v>12.2</v>
      </c>
      <c r="I7526" s="98" t="str">
        <f>VLOOKUP(E7526, 'Program Data Extracts-Zip Codes'!R$52:W$5334, 6, FALSE)</f>
        <v>PGE</v>
      </c>
      <c r="J7526" s="98" t="str">
        <f>VLOOKUP(E7526, 'Program Data Extracts-Zip Codes'!R$52:W$5334, 4, FALSE)</f>
        <v>PGE</v>
      </c>
    </row>
    <row r="7527" spans="2:10" x14ac:dyDescent="0.25">
      <c r="B7527" s="63">
        <v>6095250105</v>
      </c>
      <c r="C7527" s="63">
        <v>6678</v>
      </c>
      <c r="D7527" s="63" t="s">
        <v>203</v>
      </c>
      <c r="E7527" s="96">
        <v>94591</v>
      </c>
      <c r="F7527" s="63">
        <v>14.6371258414027</v>
      </c>
      <c r="G7527" s="63">
        <v>0</v>
      </c>
      <c r="H7527" s="63">
        <v>21.9</v>
      </c>
      <c r="I7527" s="98" t="str">
        <f>VLOOKUP(E7527, 'Program Data Extracts-Zip Codes'!R$52:W$5334, 6, FALSE)</f>
        <v>PGE</v>
      </c>
      <c r="J7527" s="98" t="str">
        <f>VLOOKUP(E7527, 'Program Data Extracts-Zip Codes'!R$52:W$5334, 4, FALSE)</f>
        <v>PGE</v>
      </c>
    </row>
    <row r="7528" spans="2:10" x14ac:dyDescent="0.25">
      <c r="B7528" s="63">
        <v>6095250104</v>
      </c>
      <c r="C7528" s="63">
        <v>2280</v>
      </c>
      <c r="D7528" s="63" t="s">
        <v>203</v>
      </c>
      <c r="E7528" s="96">
        <v>94591</v>
      </c>
      <c r="F7528" s="63">
        <v>13.2704186720593</v>
      </c>
      <c r="G7528" s="63">
        <v>0</v>
      </c>
      <c r="H7528" s="63">
        <v>19.3</v>
      </c>
      <c r="I7528" s="98" t="str">
        <f>VLOOKUP(E7528, 'Program Data Extracts-Zip Codes'!R$52:W$5334, 6, FALSE)</f>
        <v>PGE</v>
      </c>
      <c r="J7528" s="98" t="str">
        <f>VLOOKUP(E7528, 'Program Data Extracts-Zip Codes'!R$52:W$5334, 4, FALSE)</f>
        <v>PGE</v>
      </c>
    </row>
    <row r="7529" spans="2:10" x14ac:dyDescent="0.25">
      <c r="B7529" s="63">
        <v>6097154304</v>
      </c>
      <c r="C7529" s="63">
        <v>2400</v>
      </c>
      <c r="D7529" s="63" t="s">
        <v>204</v>
      </c>
      <c r="E7529" s="96">
        <v>95421</v>
      </c>
      <c r="F7529" s="63">
        <v>6.6952478423423596</v>
      </c>
      <c r="G7529" s="63">
        <v>0</v>
      </c>
      <c r="H7529" s="63">
        <v>27.4</v>
      </c>
      <c r="I7529" s="98" t="str">
        <f>VLOOKUP(E7529, 'Program Data Extracts-Zip Codes'!R$52:W$5334, 6, FALSE)</f>
        <v>PGE</v>
      </c>
      <c r="J7529" s="98" t="str">
        <f>VLOOKUP(E7529, 'Program Data Extracts-Zip Codes'!R$52:W$5334, 4, FALSE)</f>
        <v>PGE</v>
      </c>
    </row>
    <row r="7530" spans="2:10" x14ac:dyDescent="0.25">
      <c r="B7530" s="63">
        <v>6097154303</v>
      </c>
      <c r="C7530" s="63">
        <v>1720</v>
      </c>
      <c r="D7530" s="63" t="s">
        <v>204</v>
      </c>
      <c r="E7530" s="96">
        <v>95421</v>
      </c>
      <c r="F7530" s="63">
        <v>1.2764581180545</v>
      </c>
      <c r="G7530" s="63">
        <v>0</v>
      </c>
      <c r="H7530" s="63">
        <v>16</v>
      </c>
      <c r="I7530" s="98" t="str">
        <f>VLOOKUP(E7530, 'Program Data Extracts-Zip Codes'!R$52:W$5334, 6, FALSE)</f>
        <v>PGE</v>
      </c>
      <c r="J7530" s="98" t="str">
        <f>VLOOKUP(E7530, 'Program Data Extracts-Zip Codes'!R$52:W$5334, 4, FALSE)</f>
        <v>PGE</v>
      </c>
    </row>
    <row r="7531" spans="2:10" x14ac:dyDescent="0.25">
      <c r="B7531" s="63">
        <v>6097154201</v>
      </c>
      <c r="C7531" s="63">
        <v>3925</v>
      </c>
      <c r="D7531" s="63" t="s">
        <v>204</v>
      </c>
      <c r="E7531" s="96">
        <v>95425</v>
      </c>
      <c r="F7531" s="63">
        <v>23.864889219207701</v>
      </c>
      <c r="G7531" s="63">
        <v>0</v>
      </c>
      <c r="H7531" s="63">
        <v>55.8</v>
      </c>
      <c r="I7531" s="98" t="str">
        <f>VLOOKUP(E7531, 'Program Data Extracts-Zip Codes'!R$52:W$5334, 6, FALSE)</f>
        <v>PGE</v>
      </c>
      <c r="J7531" s="98" t="str">
        <f>VLOOKUP(E7531, 'Program Data Extracts-Zip Codes'!R$52:W$5334, 4, FALSE)</f>
        <v>PGE</v>
      </c>
    </row>
    <row r="7532" spans="2:10" x14ac:dyDescent="0.25">
      <c r="B7532" s="63">
        <v>6097154202</v>
      </c>
      <c r="C7532" s="63">
        <v>5994</v>
      </c>
      <c r="D7532" s="63" t="s">
        <v>204</v>
      </c>
      <c r="E7532" s="96">
        <v>95425</v>
      </c>
      <c r="F7532" s="63">
        <v>14.8102438226981</v>
      </c>
      <c r="G7532" s="63">
        <v>0</v>
      </c>
      <c r="H7532" s="63">
        <v>16.899999999999999</v>
      </c>
      <c r="I7532" s="98" t="str">
        <f>VLOOKUP(E7532, 'Program Data Extracts-Zip Codes'!R$52:W$5334, 6, FALSE)</f>
        <v>PGE</v>
      </c>
      <c r="J7532" s="98" t="str">
        <f>VLOOKUP(E7532, 'Program Data Extracts-Zip Codes'!R$52:W$5334, 4, FALSE)</f>
        <v>PGE</v>
      </c>
    </row>
    <row r="7533" spans="2:10" x14ac:dyDescent="0.25">
      <c r="B7533" s="63">
        <v>6097151201</v>
      </c>
      <c r="C7533" s="63">
        <v>6855</v>
      </c>
      <c r="D7533" s="63" t="s">
        <v>204</v>
      </c>
      <c r="E7533" s="96">
        <v>94931</v>
      </c>
      <c r="F7533" s="63">
        <v>23.740805252302302</v>
      </c>
      <c r="G7533" s="63">
        <v>0</v>
      </c>
      <c r="H7533" s="63">
        <v>35.700000000000003</v>
      </c>
      <c r="I7533" s="98" t="str">
        <f>VLOOKUP(E7533, 'Program Data Extracts-Zip Codes'!R$52:W$5334, 6, FALSE)</f>
        <v>PGE</v>
      </c>
      <c r="J7533" s="98" t="str">
        <f>VLOOKUP(E7533, 'Program Data Extracts-Zip Codes'!R$52:W$5334, 4, FALSE)</f>
        <v>PGE</v>
      </c>
    </row>
    <row r="7534" spans="2:10" x14ac:dyDescent="0.25">
      <c r="B7534" s="63">
        <v>6097151204</v>
      </c>
      <c r="C7534" s="63">
        <v>3413</v>
      </c>
      <c r="D7534" s="63" t="s">
        <v>204</v>
      </c>
      <c r="E7534" s="96">
        <v>94931</v>
      </c>
      <c r="F7534" s="63">
        <v>17.489750576703599</v>
      </c>
      <c r="G7534" s="63">
        <v>0</v>
      </c>
      <c r="H7534" s="63">
        <v>31.6</v>
      </c>
      <c r="I7534" s="98" t="str">
        <f>VLOOKUP(E7534, 'Program Data Extracts-Zip Codes'!R$52:W$5334, 6, FALSE)</f>
        <v>PGE</v>
      </c>
      <c r="J7534" s="98" t="str">
        <f>VLOOKUP(E7534, 'Program Data Extracts-Zip Codes'!R$52:W$5334, 4, FALSE)</f>
        <v>PGE</v>
      </c>
    </row>
    <row r="7535" spans="2:10" x14ac:dyDescent="0.25">
      <c r="B7535" s="63">
        <v>6097151203</v>
      </c>
      <c r="C7535" s="63">
        <v>5130</v>
      </c>
      <c r="D7535" s="63" t="s">
        <v>204</v>
      </c>
      <c r="E7535" s="96">
        <v>94931</v>
      </c>
      <c r="F7535" s="63">
        <v>10.163901031494399</v>
      </c>
      <c r="G7535" s="63">
        <v>0</v>
      </c>
      <c r="H7535" s="63">
        <v>27.4</v>
      </c>
      <c r="I7535" s="98" t="str">
        <f>VLOOKUP(E7535, 'Program Data Extracts-Zip Codes'!R$52:W$5334, 6, FALSE)</f>
        <v>PGE</v>
      </c>
      <c r="J7535" s="98" t="str">
        <f>VLOOKUP(E7535, 'Program Data Extracts-Zip Codes'!R$52:W$5334, 4, FALSE)</f>
        <v>PGE</v>
      </c>
    </row>
    <row r="7536" spans="2:10" x14ac:dyDescent="0.25">
      <c r="B7536" s="63">
        <v>6097153705</v>
      </c>
      <c r="C7536" s="63">
        <v>3536</v>
      </c>
      <c r="D7536" s="63" t="s">
        <v>204</v>
      </c>
      <c r="E7536" s="96">
        <v>95436</v>
      </c>
      <c r="F7536" s="63">
        <v>13.712719079283101</v>
      </c>
      <c r="G7536" s="63">
        <v>0</v>
      </c>
      <c r="H7536" s="63">
        <v>34.200000000000003</v>
      </c>
      <c r="I7536" s="98" t="str">
        <f>VLOOKUP(E7536, 'Program Data Extracts-Zip Codes'!R$52:W$5334, 6, FALSE)</f>
        <v>PGE</v>
      </c>
      <c r="J7536" s="98" t="str">
        <f>VLOOKUP(E7536, 'Program Data Extracts-Zip Codes'!R$52:W$5334, 4, FALSE)</f>
        <v>PGE</v>
      </c>
    </row>
    <row r="7537" spans="2:10" x14ac:dyDescent="0.25">
      <c r="B7537" s="63">
        <v>6097153706</v>
      </c>
      <c r="C7537" s="63">
        <v>4092</v>
      </c>
      <c r="D7537" s="63" t="s">
        <v>204</v>
      </c>
      <c r="E7537" s="96">
        <v>95436</v>
      </c>
      <c r="F7537" s="63">
        <v>7.0423711362934203</v>
      </c>
      <c r="G7537" s="63">
        <v>0</v>
      </c>
      <c r="H7537" s="63">
        <v>25</v>
      </c>
      <c r="I7537" s="98" t="str">
        <f>VLOOKUP(E7537, 'Program Data Extracts-Zip Codes'!R$52:W$5334, 6, FALSE)</f>
        <v>PGE</v>
      </c>
      <c r="J7537" s="98" t="str">
        <f>VLOOKUP(E7537, 'Program Data Extracts-Zip Codes'!R$52:W$5334, 4, FALSE)</f>
        <v>PGE</v>
      </c>
    </row>
    <row r="7538" spans="2:10" x14ac:dyDescent="0.25">
      <c r="B7538" s="63">
        <v>6097154100</v>
      </c>
      <c r="C7538" s="63">
        <v>3729</v>
      </c>
      <c r="D7538" s="63" t="s">
        <v>204</v>
      </c>
      <c r="E7538" s="96">
        <v>95441</v>
      </c>
      <c r="F7538" s="63">
        <v>15.512533595095499</v>
      </c>
      <c r="G7538" s="63">
        <v>0</v>
      </c>
      <c r="H7538" s="63">
        <v>29.4</v>
      </c>
      <c r="I7538" s="98" t="str">
        <f>VLOOKUP(E7538, 'Program Data Extracts-Zip Codes'!R$52:W$5334, 6, FALSE)</f>
        <v>PGE</v>
      </c>
      <c r="J7538" s="98" t="str">
        <f>VLOOKUP(E7538, 'Program Data Extracts-Zip Codes'!R$52:W$5334, 4, FALSE)</f>
        <v>PGE</v>
      </c>
    </row>
    <row r="7539" spans="2:10" x14ac:dyDescent="0.25">
      <c r="B7539" s="63">
        <v>6097150500</v>
      </c>
      <c r="C7539" s="63">
        <v>5283</v>
      </c>
      <c r="D7539" s="63" t="s">
        <v>204</v>
      </c>
      <c r="E7539" s="96">
        <v>95442</v>
      </c>
      <c r="F7539" s="63">
        <v>7.4642659169738801</v>
      </c>
      <c r="G7539" s="63">
        <v>0</v>
      </c>
      <c r="H7539" s="63">
        <v>23.2</v>
      </c>
      <c r="I7539" s="98" t="str">
        <f>VLOOKUP(E7539, 'Program Data Extracts-Zip Codes'!R$52:W$5334, 6, FALSE)</f>
        <v>PGE</v>
      </c>
      <c r="J7539" s="98" t="str">
        <f>VLOOKUP(E7539, 'Program Data Extracts-Zip Codes'!R$52:W$5334, 4, FALSE)</f>
        <v>PGE</v>
      </c>
    </row>
    <row r="7540" spans="2:10" x14ac:dyDescent="0.25">
      <c r="B7540" s="63">
        <v>6097153704</v>
      </c>
      <c r="C7540" s="63">
        <v>3728</v>
      </c>
      <c r="D7540" s="63" t="s">
        <v>204</v>
      </c>
      <c r="E7540" s="96">
        <v>95446</v>
      </c>
      <c r="F7540" s="63">
        <v>11.724816019881001</v>
      </c>
      <c r="G7540" s="63">
        <v>0</v>
      </c>
      <c r="H7540" s="63">
        <v>37.1</v>
      </c>
      <c r="I7540" s="98" t="str">
        <f>VLOOKUP(E7540, 'Program Data Extracts-Zip Codes'!R$52:W$5334, 6, FALSE)</f>
        <v>PGE</v>
      </c>
      <c r="J7540" s="98" t="str">
        <f>VLOOKUP(E7540, 'Program Data Extracts-Zip Codes'!R$52:W$5334, 4, FALSE)</f>
        <v>PGE</v>
      </c>
    </row>
    <row r="7541" spans="2:10" x14ac:dyDescent="0.25">
      <c r="B7541" s="63">
        <v>6097153703</v>
      </c>
      <c r="C7541" s="63">
        <v>3490</v>
      </c>
      <c r="D7541" s="63" t="s">
        <v>204</v>
      </c>
      <c r="E7541" s="96">
        <v>95446</v>
      </c>
      <c r="F7541" s="63">
        <v>11.265958815855599</v>
      </c>
      <c r="G7541" s="63">
        <v>0</v>
      </c>
      <c r="H7541" s="63">
        <v>40.5</v>
      </c>
      <c r="I7541" s="98" t="str">
        <f>VLOOKUP(E7541, 'Program Data Extracts-Zip Codes'!R$52:W$5334, 6, FALSE)</f>
        <v>PGE</v>
      </c>
      <c r="J7541" s="98" t="str">
        <f>VLOOKUP(E7541, 'Program Data Extracts-Zip Codes'!R$52:W$5334, 4, FALSE)</f>
        <v>PGE</v>
      </c>
    </row>
    <row r="7542" spans="2:10" x14ac:dyDescent="0.25">
      <c r="B7542" s="63">
        <v>6097153902</v>
      </c>
      <c r="C7542" s="63">
        <v>4147</v>
      </c>
      <c r="D7542" s="63" t="s">
        <v>204</v>
      </c>
      <c r="E7542" s="96">
        <v>95448</v>
      </c>
      <c r="F7542" s="63">
        <v>23.5103436913747</v>
      </c>
      <c r="G7542" s="63">
        <v>0</v>
      </c>
      <c r="H7542" s="63">
        <v>39.6</v>
      </c>
      <c r="I7542" s="98" t="str">
        <f>VLOOKUP(E7542, 'Program Data Extracts-Zip Codes'!R$52:W$5334, 6, FALSE)</f>
        <v>PGE</v>
      </c>
      <c r="J7542" s="98" t="str">
        <f>VLOOKUP(E7542, 'Program Data Extracts-Zip Codes'!R$52:W$5334, 4, FALSE)</f>
        <v>Other</v>
      </c>
    </row>
    <row r="7543" spans="2:10" x14ac:dyDescent="0.25">
      <c r="B7543" s="63">
        <v>6097154000</v>
      </c>
      <c r="C7543" s="63">
        <v>2597</v>
      </c>
      <c r="D7543" s="63" t="s">
        <v>204</v>
      </c>
      <c r="E7543" s="96">
        <v>95448</v>
      </c>
      <c r="F7543" s="63">
        <v>19.707262100247</v>
      </c>
      <c r="G7543" s="63">
        <v>0</v>
      </c>
      <c r="H7543" s="63">
        <v>28</v>
      </c>
      <c r="I7543" s="98" t="str">
        <f>VLOOKUP(E7543, 'Program Data Extracts-Zip Codes'!R$52:W$5334, 6, FALSE)</f>
        <v>PGE</v>
      </c>
      <c r="J7543" s="98" t="str">
        <f>VLOOKUP(E7543, 'Program Data Extracts-Zip Codes'!R$52:W$5334, 4, FALSE)</f>
        <v>Other</v>
      </c>
    </row>
    <row r="7544" spans="2:10" x14ac:dyDescent="0.25">
      <c r="B7544" s="63">
        <v>6097153901</v>
      </c>
      <c r="C7544" s="63">
        <v>5421</v>
      </c>
      <c r="D7544" s="63" t="s">
        <v>204</v>
      </c>
      <c r="E7544" s="96">
        <v>95448</v>
      </c>
      <c r="F7544" s="63">
        <v>19.082428967843398</v>
      </c>
      <c r="G7544" s="63">
        <v>0</v>
      </c>
      <c r="H7544" s="63">
        <v>21.1</v>
      </c>
      <c r="I7544" s="98" t="str">
        <f>VLOOKUP(E7544, 'Program Data Extracts-Zip Codes'!R$52:W$5334, 6, FALSE)</f>
        <v>PGE</v>
      </c>
      <c r="J7544" s="98" t="str">
        <f>VLOOKUP(E7544, 'Program Data Extracts-Zip Codes'!R$52:W$5334, 4, FALSE)</f>
        <v>Other</v>
      </c>
    </row>
    <row r="7545" spans="2:10" x14ac:dyDescent="0.25">
      <c r="B7545" s="63">
        <v>6097153903</v>
      </c>
      <c r="C7545" s="63">
        <v>3760</v>
      </c>
      <c r="D7545" s="63" t="s">
        <v>204</v>
      </c>
      <c r="E7545" s="96">
        <v>95448</v>
      </c>
      <c r="F7545" s="63">
        <v>9.2662061184279505</v>
      </c>
      <c r="G7545" s="63">
        <v>0</v>
      </c>
      <c r="H7545" s="63">
        <v>27</v>
      </c>
      <c r="I7545" s="98" t="str">
        <f>VLOOKUP(E7545, 'Program Data Extracts-Zip Codes'!R$52:W$5334, 6, FALSE)</f>
        <v>PGE</v>
      </c>
      <c r="J7545" s="98" t="str">
        <f>VLOOKUP(E7545, 'Program Data Extracts-Zip Codes'!R$52:W$5334, 4, FALSE)</f>
        <v>Other</v>
      </c>
    </row>
    <row r="7546" spans="2:10" x14ac:dyDescent="0.25">
      <c r="B7546" s="63">
        <v>6097153807</v>
      </c>
      <c r="C7546" s="63">
        <v>3861</v>
      </c>
      <c r="D7546" s="63" t="s">
        <v>204</v>
      </c>
      <c r="E7546" s="96">
        <v>95448</v>
      </c>
      <c r="F7546" s="63">
        <v>5.4461399305867397</v>
      </c>
      <c r="G7546" s="63">
        <v>0</v>
      </c>
      <c r="H7546" s="63">
        <v>14.3</v>
      </c>
      <c r="I7546" s="98" t="str">
        <f>VLOOKUP(E7546, 'Program Data Extracts-Zip Codes'!R$52:W$5334, 6, FALSE)</f>
        <v>PGE</v>
      </c>
      <c r="J7546" s="98" t="str">
        <f>VLOOKUP(E7546, 'Program Data Extracts-Zip Codes'!R$52:W$5334, 4, FALSE)</f>
        <v>Other</v>
      </c>
    </row>
    <row r="7547" spans="2:10" x14ac:dyDescent="0.25">
      <c r="B7547" s="63">
        <v>6097154302</v>
      </c>
      <c r="C7547" s="63">
        <v>3747</v>
      </c>
      <c r="D7547" s="63" t="s">
        <v>204</v>
      </c>
      <c r="E7547" s="96">
        <v>95465</v>
      </c>
      <c r="F7547" s="63">
        <v>8.1528071824501502</v>
      </c>
      <c r="G7547" s="63">
        <v>0</v>
      </c>
      <c r="H7547" s="63">
        <v>35.1</v>
      </c>
      <c r="I7547" s="98" t="str">
        <f>VLOOKUP(E7547, 'Program Data Extracts-Zip Codes'!R$52:W$5334, 6, FALSE)</f>
        <v>PGE</v>
      </c>
      <c r="J7547" s="98" t="str">
        <f>VLOOKUP(E7547, 'Program Data Extracts-Zip Codes'!R$52:W$5334, 4, FALSE)</f>
        <v>PGE</v>
      </c>
    </row>
    <row r="7548" spans="2:10" x14ac:dyDescent="0.25">
      <c r="B7548" s="63">
        <v>6097151309</v>
      </c>
      <c r="C7548" s="63">
        <v>4865</v>
      </c>
      <c r="D7548" s="63" t="s">
        <v>204</v>
      </c>
      <c r="E7548" s="96">
        <v>94951</v>
      </c>
      <c r="F7548" s="63">
        <v>9.6283444193895207</v>
      </c>
      <c r="G7548" s="63">
        <v>0</v>
      </c>
      <c r="H7548" s="63">
        <v>21.2</v>
      </c>
      <c r="I7548" s="98" t="str">
        <f>VLOOKUP(E7548, 'Program Data Extracts-Zip Codes'!R$52:W$5334, 6, FALSE)</f>
        <v>PGE</v>
      </c>
      <c r="J7548" s="98" t="str">
        <f>VLOOKUP(E7548, 'Program Data Extracts-Zip Codes'!R$52:W$5334, 4, FALSE)</f>
        <v>PGE</v>
      </c>
    </row>
    <row r="7549" spans="2:10" x14ac:dyDescent="0.25">
      <c r="B7549" s="63">
        <v>6097150901</v>
      </c>
      <c r="C7549" s="63">
        <v>4904</v>
      </c>
      <c r="D7549" s="63" t="s">
        <v>204</v>
      </c>
      <c r="E7549" s="96">
        <v>94952</v>
      </c>
      <c r="F7549" s="63">
        <v>25.853055908708001</v>
      </c>
      <c r="G7549" s="63">
        <v>0</v>
      </c>
      <c r="H7549" s="63">
        <v>41.4</v>
      </c>
      <c r="I7549" s="98" t="str">
        <f>VLOOKUP(E7549, 'Program Data Extracts-Zip Codes'!R$52:W$5334, 6, FALSE)</f>
        <v>PGE</v>
      </c>
      <c r="J7549" s="98" t="str">
        <f>VLOOKUP(E7549, 'Program Data Extracts-Zip Codes'!R$52:W$5334, 4, FALSE)</f>
        <v>PGE</v>
      </c>
    </row>
    <row r="7550" spans="2:10" x14ac:dyDescent="0.25">
      <c r="B7550" s="63">
        <v>6097150601</v>
      </c>
      <c r="C7550" s="63">
        <v>4089</v>
      </c>
      <c r="D7550" s="63" t="s">
        <v>204</v>
      </c>
      <c r="E7550" s="96">
        <v>94954</v>
      </c>
      <c r="F7550" s="63">
        <v>22.396306571103899</v>
      </c>
      <c r="G7550" s="63">
        <v>0</v>
      </c>
      <c r="H7550" s="63">
        <v>24.2</v>
      </c>
      <c r="I7550" s="98" t="str">
        <f>VLOOKUP(E7550, 'Program Data Extracts-Zip Codes'!R$52:W$5334, 6, FALSE)</f>
        <v>PGE</v>
      </c>
      <c r="J7550" s="98" t="str">
        <f>VLOOKUP(E7550, 'Program Data Extracts-Zip Codes'!R$52:W$5334, 4, FALSE)</f>
        <v>PGE</v>
      </c>
    </row>
    <row r="7551" spans="2:10" x14ac:dyDescent="0.25">
      <c r="B7551" s="63">
        <v>6097150611</v>
      </c>
      <c r="C7551" s="63">
        <v>4067</v>
      </c>
      <c r="D7551" s="63" t="s">
        <v>204</v>
      </c>
      <c r="E7551" s="96">
        <v>94954</v>
      </c>
      <c r="F7551" s="63">
        <v>21.745681912740199</v>
      </c>
      <c r="G7551" s="63">
        <v>0</v>
      </c>
      <c r="H7551" s="63">
        <v>30.7</v>
      </c>
      <c r="I7551" s="98" t="str">
        <f>VLOOKUP(E7551, 'Program Data Extracts-Zip Codes'!R$52:W$5334, 6, FALSE)</f>
        <v>PGE</v>
      </c>
      <c r="J7551" s="98" t="str">
        <f>VLOOKUP(E7551, 'Program Data Extracts-Zip Codes'!R$52:W$5334, 4, FALSE)</f>
        <v>PGE</v>
      </c>
    </row>
    <row r="7552" spans="2:10" x14ac:dyDescent="0.25">
      <c r="B7552" s="63">
        <v>6097150603</v>
      </c>
      <c r="C7552" s="63">
        <v>7249</v>
      </c>
      <c r="D7552" s="63" t="s">
        <v>204</v>
      </c>
      <c r="E7552" s="96">
        <v>94954</v>
      </c>
      <c r="F7552" s="63">
        <v>21.1712857988724</v>
      </c>
      <c r="G7552" s="63">
        <v>0</v>
      </c>
      <c r="H7552" s="63">
        <v>20.7</v>
      </c>
      <c r="I7552" s="98" t="str">
        <f>VLOOKUP(E7552, 'Program Data Extracts-Zip Codes'!R$52:W$5334, 6, FALSE)</f>
        <v>PGE</v>
      </c>
      <c r="J7552" s="98" t="str">
        <f>VLOOKUP(E7552, 'Program Data Extracts-Zip Codes'!R$52:W$5334, 4, FALSE)</f>
        <v>PGE</v>
      </c>
    </row>
    <row r="7553" spans="2:10" x14ac:dyDescent="0.25">
      <c r="B7553" s="63">
        <v>6097150612</v>
      </c>
      <c r="C7553" s="63">
        <v>4325</v>
      </c>
      <c r="D7553" s="63" t="s">
        <v>204</v>
      </c>
      <c r="E7553" s="96">
        <v>94954</v>
      </c>
      <c r="F7553" s="63">
        <v>20.7520574503963</v>
      </c>
      <c r="G7553" s="63">
        <v>0</v>
      </c>
      <c r="H7553" s="63">
        <v>9.6</v>
      </c>
      <c r="I7553" s="98" t="str">
        <f>VLOOKUP(E7553, 'Program Data Extracts-Zip Codes'!R$52:W$5334, 6, FALSE)</f>
        <v>PGE</v>
      </c>
      <c r="J7553" s="98" t="str">
        <f>VLOOKUP(E7553, 'Program Data Extracts-Zip Codes'!R$52:W$5334, 4, FALSE)</f>
        <v>PGE</v>
      </c>
    </row>
    <row r="7554" spans="2:10" x14ac:dyDescent="0.25">
      <c r="B7554" s="63">
        <v>6097150701</v>
      </c>
      <c r="C7554" s="63">
        <v>4609</v>
      </c>
      <c r="D7554" s="63" t="s">
        <v>204</v>
      </c>
      <c r="E7554" s="96">
        <v>94952</v>
      </c>
      <c r="F7554" s="63">
        <v>20.336121853372099</v>
      </c>
      <c r="G7554" s="63">
        <v>0</v>
      </c>
      <c r="H7554" s="63">
        <v>25.9</v>
      </c>
      <c r="I7554" s="98" t="str">
        <f>VLOOKUP(E7554, 'Program Data Extracts-Zip Codes'!R$52:W$5334, 6, FALSE)</f>
        <v>PGE</v>
      </c>
      <c r="J7554" s="98" t="str">
        <f>VLOOKUP(E7554, 'Program Data Extracts-Zip Codes'!R$52:W$5334, 4, FALSE)</f>
        <v>PGE</v>
      </c>
    </row>
    <row r="7555" spans="2:10" x14ac:dyDescent="0.25">
      <c r="B7555" s="63">
        <v>6097150609</v>
      </c>
      <c r="C7555" s="63">
        <v>4465</v>
      </c>
      <c r="D7555" s="63" t="s">
        <v>204</v>
      </c>
      <c r="E7555" s="96">
        <v>94954</v>
      </c>
      <c r="F7555" s="63">
        <v>17.9150435380771</v>
      </c>
      <c r="G7555" s="63">
        <v>0</v>
      </c>
      <c r="H7555" s="63">
        <v>26.6</v>
      </c>
      <c r="I7555" s="98" t="str">
        <f>VLOOKUP(E7555, 'Program Data Extracts-Zip Codes'!R$52:W$5334, 6, FALSE)</f>
        <v>PGE</v>
      </c>
      <c r="J7555" s="98" t="str">
        <f>VLOOKUP(E7555, 'Program Data Extracts-Zip Codes'!R$52:W$5334, 4, FALSE)</f>
        <v>PGE</v>
      </c>
    </row>
    <row r="7556" spans="2:10" x14ac:dyDescent="0.25">
      <c r="B7556" s="63">
        <v>6097151000</v>
      </c>
      <c r="C7556" s="63">
        <v>3483</v>
      </c>
      <c r="D7556" s="63" t="s">
        <v>204</v>
      </c>
      <c r="E7556" s="96">
        <v>94952</v>
      </c>
      <c r="F7556" s="63">
        <v>17.758125416588001</v>
      </c>
      <c r="G7556" s="63">
        <v>0</v>
      </c>
      <c r="H7556" s="63">
        <v>18.399999999999999</v>
      </c>
      <c r="I7556" s="98" t="str">
        <f>VLOOKUP(E7556, 'Program Data Extracts-Zip Codes'!R$52:W$5334, 6, FALSE)</f>
        <v>PGE</v>
      </c>
      <c r="J7556" s="98" t="str">
        <f>VLOOKUP(E7556, 'Program Data Extracts-Zip Codes'!R$52:W$5334, 4, FALSE)</f>
        <v>PGE</v>
      </c>
    </row>
    <row r="7557" spans="2:10" x14ac:dyDescent="0.25">
      <c r="B7557" s="63">
        <v>6097151100</v>
      </c>
      <c r="C7557" s="63">
        <v>5151</v>
      </c>
      <c r="D7557" s="63" t="s">
        <v>204</v>
      </c>
      <c r="E7557" s="96">
        <v>94952</v>
      </c>
      <c r="F7557" s="63">
        <v>17.082482294768099</v>
      </c>
      <c r="G7557" s="63">
        <v>0</v>
      </c>
      <c r="H7557" s="63">
        <v>21.4</v>
      </c>
      <c r="I7557" s="98" t="str">
        <f>VLOOKUP(E7557, 'Program Data Extracts-Zip Codes'!R$52:W$5334, 6, FALSE)</f>
        <v>PGE</v>
      </c>
      <c r="J7557" s="98" t="str">
        <f>VLOOKUP(E7557, 'Program Data Extracts-Zip Codes'!R$52:W$5334, 4, FALSE)</f>
        <v>PGE</v>
      </c>
    </row>
    <row r="7558" spans="2:10" x14ac:dyDescent="0.25">
      <c r="B7558" s="63">
        <v>6097150602</v>
      </c>
      <c r="C7558" s="63">
        <v>4307</v>
      </c>
      <c r="D7558" s="63" t="s">
        <v>204</v>
      </c>
      <c r="E7558" s="96">
        <v>94954</v>
      </c>
      <c r="F7558" s="63">
        <v>16.871003011356098</v>
      </c>
      <c r="G7558" s="63">
        <v>0</v>
      </c>
      <c r="H7558" s="63">
        <v>14.3</v>
      </c>
      <c r="I7558" s="98" t="str">
        <f>VLOOKUP(E7558, 'Program Data Extracts-Zip Codes'!R$52:W$5334, 6, FALSE)</f>
        <v>PGE</v>
      </c>
      <c r="J7558" s="98" t="str">
        <f>VLOOKUP(E7558, 'Program Data Extracts-Zip Codes'!R$52:W$5334, 4, FALSE)</f>
        <v>PGE</v>
      </c>
    </row>
    <row r="7559" spans="2:10" x14ac:dyDescent="0.25">
      <c r="B7559" s="63">
        <v>6097150800</v>
      </c>
      <c r="C7559" s="63">
        <v>4994</v>
      </c>
      <c r="D7559" s="63" t="s">
        <v>204</v>
      </c>
      <c r="E7559" s="96">
        <v>94952</v>
      </c>
      <c r="F7559" s="63">
        <v>15.6664446143124</v>
      </c>
      <c r="G7559" s="63">
        <v>0</v>
      </c>
      <c r="H7559" s="63">
        <v>25.3</v>
      </c>
      <c r="I7559" s="98" t="str">
        <f>VLOOKUP(E7559, 'Program Data Extracts-Zip Codes'!R$52:W$5334, 6, FALSE)</f>
        <v>PGE</v>
      </c>
      <c r="J7559" s="98" t="str">
        <f>VLOOKUP(E7559, 'Program Data Extracts-Zip Codes'!R$52:W$5334, 4, FALSE)</f>
        <v>PGE</v>
      </c>
    </row>
    <row r="7560" spans="2:10" x14ac:dyDescent="0.25">
      <c r="B7560" s="63">
        <v>6097150902</v>
      </c>
      <c r="C7560" s="63">
        <v>3350</v>
      </c>
      <c r="D7560" s="63" t="s">
        <v>204</v>
      </c>
      <c r="E7560" s="96">
        <v>94952</v>
      </c>
      <c r="F7560" s="63">
        <v>15.444198516985599</v>
      </c>
      <c r="G7560" s="63">
        <v>0</v>
      </c>
      <c r="H7560" s="63">
        <v>17.8</v>
      </c>
      <c r="I7560" s="98" t="str">
        <f>VLOOKUP(E7560, 'Program Data Extracts-Zip Codes'!R$52:W$5334, 6, FALSE)</f>
        <v>PGE</v>
      </c>
      <c r="J7560" s="98" t="str">
        <f>VLOOKUP(E7560, 'Program Data Extracts-Zip Codes'!R$52:W$5334, 4, FALSE)</f>
        <v>PGE</v>
      </c>
    </row>
    <row r="7561" spans="2:10" x14ac:dyDescent="0.25">
      <c r="B7561" s="63">
        <v>6097150702</v>
      </c>
      <c r="C7561" s="63">
        <v>4552</v>
      </c>
      <c r="D7561" s="63" t="s">
        <v>204</v>
      </c>
      <c r="E7561" s="96">
        <v>94952</v>
      </c>
      <c r="F7561" s="63">
        <v>13.8429600598782</v>
      </c>
      <c r="G7561" s="63">
        <v>0</v>
      </c>
      <c r="H7561" s="63">
        <v>16.3</v>
      </c>
      <c r="I7561" s="98" t="str">
        <f>VLOOKUP(E7561, 'Program Data Extracts-Zip Codes'!R$52:W$5334, 6, FALSE)</f>
        <v>PGE</v>
      </c>
      <c r="J7561" s="98" t="str">
        <f>VLOOKUP(E7561, 'Program Data Extracts-Zip Codes'!R$52:W$5334, 4, FALSE)</f>
        <v>PGE</v>
      </c>
    </row>
    <row r="7562" spans="2:10" x14ac:dyDescent="0.25">
      <c r="B7562" s="63">
        <v>6097150610</v>
      </c>
      <c r="C7562" s="63">
        <v>4004</v>
      </c>
      <c r="D7562" s="63" t="s">
        <v>204</v>
      </c>
      <c r="E7562" s="96">
        <v>94954</v>
      </c>
      <c r="F7562" s="63">
        <v>13.2741456908913</v>
      </c>
      <c r="G7562" s="63">
        <v>0</v>
      </c>
      <c r="H7562" s="63">
        <v>24.2</v>
      </c>
      <c r="I7562" s="98" t="str">
        <f>VLOOKUP(E7562, 'Program Data Extracts-Zip Codes'!R$52:W$5334, 6, FALSE)</f>
        <v>PGE</v>
      </c>
      <c r="J7562" s="98" t="str">
        <f>VLOOKUP(E7562, 'Program Data Extracts-Zip Codes'!R$52:W$5334, 4, FALSE)</f>
        <v>PGE</v>
      </c>
    </row>
    <row r="7563" spans="2:10" x14ac:dyDescent="0.25">
      <c r="B7563" s="63">
        <v>6097150607</v>
      </c>
      <c r="C7563" s="63">
        <v>5369</v>
      </c>
      <c r="D7563" s="63" t="s">
        <v>204</v>
      </c>
      <c r="E7563" s="96">
        <v>94954</v>
      </c>
      <c r="F7563" s="63">
        <v>12.267928638244101</v>
      </c>
      <c r="G7563" s="63">
        <v>0</v>
      </c>
      <c r="H7563" s="63">
        <v>9</v>
      </c>
      <c r="I7563" s="98" t="str">
        <f>VLOOKUP(E7563, 'Program Data Extracts-Zip Codes'!R$52:W$5334, 6, FALSE)</f>
        <v>PGE</v>
      </c>
      <c r="J7563" s="98" t="str">
        <f>VLOOKUP(E7563, 'Program Data Extracts-Zip Codes'!R$52:W$5334, 4, FALSE)</f>
        <v>PGE</v>
      </c>
    </row>
    <row r="7564" spans="2:10" x14ac:dyDescent="0.25">
      <c r="B7564" s="63">
        <v>6097153502</v>
      </c>
      <c r="C7564" s="63">
        <v>3684</v>
      </c>
      <c r="D7564" s="63" t="s">
        <v>204</v>
      </c>
      <c r="E7564" s="96">
        <v>94952</v>
      </c>
      <c r="F7564" s="63">
        <v>3.29031739933045</v>
      </c>
      <c r="G7564" s="63">
        <v>0</v>
      </c>
      <c r="H7564" s="63">
        <v>24.1</v>
      </c>
      <c r="I7564" s="98" t="str">
        <f>VLOOKUP(E7564, 'Program Data Extracts-Zip Codes'!R$52:W$5334, 6, FALSE)</f>
        <v>PGE</v>
      </c>
      <c r="J7564" s="98" t="str">
        <f>VLOOKUP(E7564, 'Program Data Extracts-Zip Codes'!R$52:W$5334, 4, FALSE)</f>
        <v>PGE</v>
      </c>
    </row>
    <row r="7565" spans="2:10" x14ac:dyDescent="0.25">
      <c r="B7565" s="63">
        <v>6097151305</v>
      </c>
      <c r="C7565" s="63">
        <v>5405</v>
      </c>
      <c r="D7565" s="63" t="s">
        <v>204</v>
      </c>
      <c r="E7565" s="96">
        <v>94928</v>
      </c>
      <c r="F7565" s="63">
        <v>20.879229313993001</v>
      </c>
      <c r="G7565" s="63">
        <v>0</v>
      </c>
      <c r="H7565" s="63">
        <v>46.8</v>
      </c>
      <c r="I7565" s="98" t="str">
        <f>VLOOKUP(E7565, 'Program Data Extracts-Zip Codes'!R$52:W$5334, 6, FALSE)</f>
        <v>PGE</v>
      </c>
      <c r="J7565" s="98" t="str">
        <f>VLOOKUP(E7565, 'Program Data Extracts-Zip Codes'!R$52:W$5334, 4, FALSE)</f>
        <v>PGE</v>
      </c>
    </row>
    <row r="7566" spans="2:10" x14ac:dyDescent="0.25">
      <c r="B7566" s="63">
        <v>6097151308</v>
      </c>
      <c r="C7566" s="63">
        <v>4796</v>
      </c>
      <c r="D7566" s="63" t="s">
        <v>204</v>
      </c>
      <c r="E7566" s="96">
        <v>94928</v>
      </c>
      <c r="F7566" s="63">
        <v>18.9053960182612</v>
      </c>
      <c r="G7566" s="63">
        <v>0</v>
      </c>
      <c r="H7566" s="63">
        <v>34.799999999999997</v>
      </c>
      <c r="I7566" s="98" t="str">
        <f>VLOOKUP(E7566, 'Program Data Extracts-Zip Codes'!R$52:W$5334, 6, FALSE)</f>
        <v>PGE</v>
      </c>
      <c r="J7566" s="98" t="str">
        <f>VLOOKUP(E7566, 'Program Data Extracts-Zip Codes'!R$52:W$5334, 4, FALSE)</f>
        <v>PGE</v>
      </c>
    </row>
    <row r="7567" spans="2:10" x14ac:dyDescent="0.25">
      <c r="B7567" s="63">
        <v>6097151307</v>
      </c>
      <c r="C7567" s="63">
        <v>5174</v>
      </c>
      <c r="D7567" s="63" t="s">
        <v>204</v>
      </c>
      <c r="E7567" s="96">
        <v>94928</v>
      </c>
      <c r="F7567" s="63">
        <v>13.6731949470079</v>
      </c>
      <c r="G7567" s="63">
        <v>0</v>
      </c>
      <c r="H7567" s="63">
        <v>19.3</v>
      </c>
      <c r="I7567" s="98" t="str">
        <f>VLOOKUP(E7567, 'Program Data Extracts-Zip Codes'!R$52:W$5334, 6, FALSE)</f>
        <v>PGE</v>
      </c>
      <c r="J7567" s="98" t="str">
        <f>VLOOKUP(E7567, 'Program Data Extracts-Zip Codes'!R$52:W$5334, 4, FALSE)</f>
        <v>PGE</v>
      </c>
    </row>
    <row r="7568" spans="2:10" x14ac:dyDescent="0.25">
      <c r="B7568" s="63">
        <v>6097151301</v>
      </c>
      <c r="C7568" s="63">
        <v>4587</v>
      </c>
      <c r="D7568" s="63" t="s">
        <v>204</v>
      </c>
      <c r="E7568" s="96">
        <v>94928</v>
      </c>
      <c r="F7568" s="63">
        <v>12.935893257268299</v>
      </c>
      <c r="G7568" s="63">
        <v>0</v>
      </c>
      <c r="H7568" s="63">
        <v>32.5</v>
      </c>
      <c r="I7568" s="98" t="str">
        <f>VLOOKUP(E7568, 'Program Data Extracts-Zip Codes'!R$52:W$5334, 6, FALSE)</f>
        <v>PGE</v>
      </c>
      <c r="J7568" s="98" t="str">
        <f>VLOOKUP(E7568, 'Program Data Extracts-Zip Codes'!R$52:W$5334, 4, FALSE)</f>
        <v>PGE</v>
      </c>
    </row>
    <row r="7569" spans="2:10" x14ac:dyDescent="0.25">
      <c r="B7569" s="63">
        <v>6097151310</v>
      </c>
      <c r="C7569" s="63">
        <v>6143</v>
      </c>
      <c r="D7569" s="63" t="s">
        <v>204</v>
      </c>
      <c r="E7569" s="96">
        <v>94928</v>
      </c>
      <c r="F7569" s="63">
        <v>11.561010251478301</v>
      </c>
      <c r="G7569" s="63">
        <v>0</v>
      </c>
      <c r="H7569" s="63">
        <v>27.4</v>
      </c>
      <c r="I7569" s="98" t="str">
        <f>VLOOKUP(E7569, 'Program Data Extracts-Zip Codes'!R$52:W$5334, 6, FALSE)</f>
        <v>PGE</v>
      </c>
      <c r="J7569" s="98" t="str">
        <f>VLOOKUP(E7569, 'Program Data Extracts-Zip Codes'!R$52:W$5334, 4, FALSE)</f>
        <v>PGE</v>
      </c>
    </row>
    <row r="7570" spans="2:10" x14ac:dyDescent="0.25">
      <c r="B7570" s="63">
        <v>6097151311</v>
      </c>
      <c r="C7570" s="63">
        <v>6382</v>
      </c>
      <c r="D7570" s="63" t="s">
        <v>204</v>
      </c>
      <c r="E7570" s="96">
        <v>94928</v>
      </c>
      <c r="F7570" s="63">
        <v>9.2725765100150195</v>
      </c>
      <c r="G7570" s="63">
        <v>0</v>
      </c>
      <c r="H7570" s="63">
        <v>31.1</v>
      </c>
      <c r="I7570" s="98" t="str">
        <f>VLOOKUP(E7570, 'Program Data Extracts-Zip Codes'!R$52:W$5334, 6, FALSE)</f>
        <v>PGE</v>
      </c>
      <c r="J7570" s="98" t="str">
        <f>VLOOKUP(E7570, 'Program Data Extracts-Zip Codes'!R$52:W$5334, 4, FALSE)</f>
        <v>PGE</v>
      </c>
    </row>
    <row r="7571" spans="2:10" x14ac:dyDescent="0.25">
      <c r="B7571" s="63">
        <v>6097151306</v>
      </c>
      <c r="C7571" s="63">
        <v>3636</v>
      </c>
      <c r="D7571" s="63" t="s">
        <v>204</v>
      </c>
      <c r="E7571" s="96">
        <v>94928</v>
      </c>
      <c r="F7571" s="63">
        <v>8.1712506267713003</v>
      </c>
      <c r="G7571" s="63">
        <v>0</v>
      </c>
      <c r="H7571" s="63">
        <v>27.9</v>
      </c>
      <c r="I7571" s="98" t="str">
        <f>VLOOKUP(E7571, 'Program Data Extracts-Zip Codes'!R$52:W$5334, 6, FALSE)</f>
        <v>PGE</v>
      </c>
      <c r="J7571" s="98" t="str">
        <f>VLOOKUP(E7571, 'Program Data Extracts-Zip Codes'!R$52:W$5334, 4, FALSE)</f>
        <v>PGE</v>
      </c>
    </row>
    <row r="7572" spans="2:10" x14ac:dyDescent="0.25">
      <c r="B7572" s="63">
        <v>6097153200</v>
      </c>
      <c r="C7572" s="63">
        <v>7522</v>
      </c>
      <c r="D7572" s="63" t="s">
        <v>204</v>
      </c>
      <c r="E7572" s="96">
        <v>95407</v>
      </c>
      <c r="F7572" s="63">
        <v>39.903551886514798</v>
      </c>
      <c r="G7572" s="63">
        <v>7522</v>
      </c>
      <c r="H7572" s="63">
        <v>48.8</v>
      </c>
      <c r="I7572" s="98" t="str">
        <f>VLOOKUP(E7572, 'Program Data Extracts-Zip Codes'!R$52:W$5334, 6, FALSE)</f>
        <v>PGE</v>
      </c>
      <c r="J7572" s="98" t="str">
        <f>VLOOKUP(E7572, 'Program Data Extracts-Zip Codes'!R$52:W$5334, 4, FALSE)</f>
        <v>PGE</v>
      </c>
    </row>
    <row r="7573" spans="2:10" x14ac:dyDescent="0.25">
      <c r="B7573" s="63">
        <v>6097153104</v>
      </c>
      <c r="C7573" s="63">
        <v>4046</v>
      </c>
      <c r="D7573" s="63" t="s">
        <v>204</v>
      </c>
      <c r="E7573" s="96">
        <v>95407</v>
      </c>
      <c r="F7573" s="63">
        <v>36.655885363299603</v>
      </c>
      <c r="G7573" s="63">
        <v>0</v>
      </c>
      <c r="H7573" s="63">
        <v>59.9</v>
      </c>
      <c r="I7573" s="98" t="str">
        <f>VLOOKUP(E7573, 'Program Data Extracts-Zip Codes'!R$52:W$5334, 6, FALSE)</f>
        <v>PGE</v>
      </c>
      <c r="J7573" s="98" t="str">
        <f>VLOOKUP(E7573, 'Program Data Extracts-Zip Codes'!R$52:W$5334, 4, FALSE)</f>
        <v>PGE</v>
      </c>
    </row>
    <row r="7574" spans="2:10" x14ac:dyDescent="0.25">
      <c r="B7574" s="63">
        <v>6097153002</v>
      </c>
      <c r="C7574" s="63">
        <v>6827</v>
      </c>
      <c r="D7574" s="63" t="s">
        <v>204</v>
      </c>
      <c r="E7574" s="96">
        <v>95401</v>
      </c>
      <c r="F7574" s="63">
        <v>36.065358753669599</v>
      </c>
      <c r="G7574" s="63">
        <v>0</v>
      </c>
      <c r="H7574" s="63">
        <v>53.5</v>
      </c>
      <c r="I7574" s="98" t="str">
        <f>VLOOKUP(E7574, 'Program Data Extracts-Zip Codes'!R$52:W$5334, 6, FALSE)</f>
        <v>PGE</v>
      </c>
      <c r="J7574" s="98" t="str">
        <f>VLOOKUP(E7574, 'Program Data Extracts-Zip Codes'!R$52:W$5334, 4, FALSE)</f>
        <v>PGE</v>
      </c>
    </row>
    <row r="7575" spans="2:10" x14ac:dyDescent="0.25">
      <c r="B7575" s="63">
        <v>6097153003</v>
      </c>
      <c r="C7575" s="63">
        <v>5502</v>
      </c>
      <c r="D7575" s="63" t="s">
        <v>204</v>
      </c>
      <c r="E7575" s="96">
        <v>95401</v>
      </c>
      <c r="F7575" s="63">
        <v>32.025465797233799</v>
      </c>
      <c r="G7575" s="63">
        <v>0</v>
      </c>
      <c r="H7575" s="63">
        <v>39.799999999999997</v>
      </c>
      <c r="I7575" s="98" t="str">
        <f>VLOOKUP(E7575, 'Program Data Extracts-Zip Codes'!R$52:W$5334, 6, FALSE)</f>
        <v>PGE</v>
      </c>
      <c r="J7575" s="98" t="str">
        <f>VLOOKUP(E7575, 'Program Data Extracts-Zip Codes'!R$52:W$5334, 4, FALSE)</f>
        <v>PGE</v>
      </c>
    </row>
    <row r="7576" spans="2:10" x14ac:dyDescent="0.25">
      <c r="B7576" s="63">
        <v>6097153102</v>
      </c>
      <c r="C7576" s="63">
        <v>5742</v>
      </c>
      <c r="D7576" s="63" t="s">
        <v>204</v>
      </c>
      <c r="E7576" s="96">
        <v>95407</v>
      </c>
      <c r="F7576" s="63">
        <v>31.474715887401199</v>
      </c>
      <c r="G7576" s="63">
        <v>0</v>
      </c>
      <c r="H7576" s="63">
        <v>46.6</v>
      </c>
      <c r="I7576" s="98" t="str">
        <f>VLOOKUP(E7576, 'Program Data Extracts-Zip Codes'!R$52:W$5334, 6, FALSE)</f>
        <v>PGE</v>
      </c>
      <c r="J7576" s="98" t="str">
        <f>VLOOKUP(E7576, 'Program Data Extracts-Zip Codes'!R$52:W$5334, 4, FALSE)</f>
        <v>PGE</v>
      </c>
    </row>
    <row r="7577" spans="2:10" x14ac:dyDescent="0.25">
      <c r="B7577" s="63">
        <v>6097153300</v>
      </c>
      <c r="C7577" s="63">
        <v>11010</v>
      </c>
      <c r="D7577" s="63" t="s">
        <v>204</v>
      </c>
      <c r="E7577" s="96">
        <v>95407</v>
      </c>
      <c r="F7577" s="63">
        <v>31.205497810137398</v>
      </c>
      <c r="G7577" s="63">
        <v>0</v>
      </c>
      <c r="H7577" s="63">
        <v>37.1</v>
      </c>
      <c r="I7577" s="98" t="str">
        <f>VLOOKUP(E7577, 'Program Data Extracts-Zip Codes'!R$52:W$5334, 6, FALSE)</f>
        <v>PGE</v>
      </c>
      <c r="J7577" s="98" t="str">
        <f>VLOOKUP(E7577, 'Program Data Extracts-Zip Codes'!R$52:W$5334, 4, FALSE)</f>
        <v>PGE</v>
      </c>
    </row>
    <row r="7578" spans="2:10" x14ac:dyDescent="0.25">
      <c r="B7578" s="63">
        <v>6097151402</v>
      </c>
      <c r="C7578" s="63">
        <v>9177</v>
      </c>
      <c r="D7578" s="63" t="s">
        <v>204</v>
      </c>
      <c r="E7578" s="96">
        <v>95407</v>
      </c>
      <c r="F7578" s="63">
        <v>28.0650607535101</v>
      </c>
      <c r="G7578" s="63">
        <v>0</v>
      </c>
      <c r="H7578" s="63">
        <v>44.8</v>
      </c>
      <c r="I7578" s="98" t="str">
        <f>VLOOKUP(E7578, 'Program Data Extracts-Zip Codes'!R$52:W$5334, 6, FALSE)</f>
        <v>PGE</v>
      </c>
      <c r="J7578" s="98" t="str">
        <f>VLOOKUP(E7578, 'Program Data Extracts-Zip Codes'!R$52:W$5334, 4, FALSE)</f>
        <v>PGE</v>
      </c>
    </row>
    <row r="7579" spans="2:10" x14ac:dyDescent="0.25">
      <c r="B7579" s="63">
        <v>6097151401</v>
      </c>
      <c r="C7579" s="63">
        <v>7306</v>
      </c>
      <c r="D7579" s="63" t="s">
        <v>204</v>
      </c>
      <c r="E7579" s="96">
        <v>95404</v>
      </c>
      <c r="F7579" s="63">
        <v>27.765278881600299</v>
      </c>
      <c r="G7579" s="63">
        <v>0</v>
      </c>
      <c r="H7579" s="63">
        <v>45.2</v>
      </c>
      <c r="I7579" s="98" t="str">
        <f>VLOOKUP(E7579, 'Program Data Extracts-Zip Codes'!R$52:W$5334, 6, FALSE)</f>
        <v>PGE</v>
      </c>
      <c r="J7579" s="98" t="str">
        <f>VLOOKUP(E7579, 'Program Data Extracts-Zip Codes'!R$52:W$5334, 4, FALSE)</f>
        <v>PGE</v>
      </c>
    </row>
    <row r="7580" spans="2:10" x14ac:dyDescent="0.25">
      <c r="B7580" s="63">
        <v>6097152802</v>
      </c>
      <c r="C7580" s="63">
        <v>6807</v>
      </c>
      <c r="D7580" s="63" t="s">
        <v>204</v>
      </c>
      <c r="E7580" s="96">
        <v>95403</v>
      </c>
      <c r="F7580" s="63">
        <v>27.477691999911698</v>
      </c>
      <c r="G7580" s="63">
        <v>0</v>
      </c>
      <c r="H7580" s="63">
        <v>45.7</v>
      </c>
      <c r="I7580" s="98" t="str">
        <f>VLOOKUP(E7580, 'Program Data Extracts-Zip Codes'!R$52:W$5334, 6, FALSE)</f>
        <v>PGE</v>
      </c>
      <c r="J7580" s="98" t="str">
        <f>VLOOKUP(E7580, 'Program Data Extracts-Zip Codes'!R$52:W$5334, 4, FALSE)</f>
        <v>PGE</v>
      </c>
    </row>
    <row r="7581" spans="2:10" x14ac:dyDescent="0.25">
      <c r="B7581" s="63">
        <v>6097153001</v>
      </c>
      <c r="C7581" s="63">
        <v>6594</v>
      </c>
      <c r="D7581" s="63" t="s">
        <v>204</v>
      </c>
      <c r="E7581" s="96">
        <v>95401</v>
      </c>
      <c r="F7581" s="63">
        <v>25.836777708162298</v>
      </c>
      <c r="G7581" s="63">
        <v>0</v>
      </c>
      <c r="H7581" s="63">
        <v>43.4</v>
      </c>
      <c r="I7581" s="98" t="str">
        <f>VLOOKUP(E7581, 'Program Data Extracts-Zip Codes'!R$52:W$5334, 6, FALSE)</f>
        <v>PGE</v>
      </c>
      <c r="J7581" s="98" t="str">
        <f>VLOOKUP(E7581, 'Program Data Extracts-Zip Codes'!R$52:W$5334, 4, FALSE)</f>
        <v>PGE</v>
      </c>
    </row>
    <row r="7582" spans="2:10" x14ac:dyDescent="0.25">
      <c r="B7582" s="63">
        <v>6097152100</v>
      </c>
      <c r="C7582" s="63">
        <v>3004</v>
      </c>
      <c r="D7582" s="63" t="s">
        <v>204</v>
      </c>
      <c r="E7582" s="96">
        <v>95403</v>
      </c>
      <c r="F7582" s="63">
        <v>25.6890269717228</v>
      </c>
      <c r="G7582" s="63">
        <v>0</v>
      </c>
      <c r="H7582" s="63">
        <v>35.4</v>
      </c>
      <c r="I7582" s="98" t="str">
        <f>VLOOKUP(E7582, 'Program Data Extracts-Zip Codes'!R$52:W$5334, 6, FALSE)</f>
        <v>PGE</v>
      </c>
      <c r="J7582" s="98" t="str">
        <f>VLOOKUP(E7582, 'Program Data Extracts-Zip Codes'!R$52:W$5334, 4, FALSE)</f>
        <v>PGE</v>
      </c>
    </row>
    <row r="7583" spans="2:10" x14ac:dyDescent="0.25">
      <c r="B7583" s="63">
        <v>6097153005</v>
      </c>
      <c r="C7583" s="63">
        <v>6669</v>
      </c>
      <c r="D7583" s="63" t="s">
        <v>204</v>
      </c>
      <c r="E7583" s="96">
        <v>95401</v>
      </c>
      <c r="F7583" s="63">
        <v>25.5757952900492</v>
      </c>
      <c r="G7583" s="63">
        <v>0</v>
      </c>
      <c r="H7583" s="63">
        <v>24.4</v>
      </c>
      <c r="I7583" s="98" t="str">
        <f>VLOOKUP(E7583, 'Program Data Extracts-Zip Codes'!R$52:W$5334, 6, FALSE)</f>
        <v>PGE</v>
      </c>
      <c r="J7583" s="98" t="str">
        <f>VLOOKUP(E7583, 'Program Data Extracts-Zip Codes'!R$52:W$5334, 4, FALSE)</f>
        <v>PGE</v>
      </c>
    </row>
    <row r="7584" spans="2:10" x14ac:dyDescent="0.25">
      <c r="B7584" s="63">
        <v>6097152702</v>
      </c>
      <c r="C7584" s="63">
        <v>5242</v>
      </c>
      <c r="D7584" s="63" t="s">
        <v>204</v>
      </c>
      <c r="E7584" s="96">
        <v>95403</v>
      </c>
      <c r="F7584" s="63">
        <v>23.6342227657655</v>
      </c>
      <c r="G7584" s="63">
        <v>0</v>
      </c>
      <c r="H7584" s="63">
        <v>29.4</v>
      </c>
      <c r="I7584" s="98" t="str">
        <f>VLOOKUP(E7584, 'Program Data Extracts-Zip Codes'!R$52:W$5334, 6, FALSE)</f>
        <v>PGE</v>
      </c>
      <c r="J7584" s="98" t="str">
        <f>VLOOKUP(E7584, 'Program Data Extracts-Zip Codes'!R$52:W$5334, 4, FALSE)</f>
        <v>PGE</v>
      </c>
    </row>
    <row r="7585" spans="2:10" x14ac:dyDescent="0.25">
      <c r="B7585" s="63">
        <v>6097152000</v>
      </c>
      <c r="C7585" s="63">
        <v>2079</v>
      </c>
      <c r="D7585" s="63" t="s">
        <v>204</v>
      </c>
      <c r="E7585" s="96">
        <v>95404</v>
      </c>
      <c r="F7585" s="63">
        <v>23.414765426385301</v>
      </c>
      <c r="G7585" s="63">
        <v>0</v>
      </c>
      <c r="H7585" s="63">
        <v>44.9</v>
      </c>
      <c r="I7585" s="98" t="str">
        <f>VLOOKUP(E7585, 'Program Data Extracts-Zip Codes'!R$52:W$5334, 6, FALSE)</f>
        <v>PGE</v>
      </c>
      <c r="J7585" s="98" t="str">
        <f>VLOOKUP(E7585, 'Program Data Extracts-Zip Codes'!R$52:W$5334, 4, FALSE)</f>
        <v>PGE</v>
      </c>
    </row>
    <row r="7586" spans="2:10" x14ac:dyDescent="0.25">
      <c r="B7586" s="63">
        <v>6097152801</v>
      </c>
      <c r="C7586" s="63">
        <v>5547</v>
      </c>
      <c r="D7586" s="63" t="s">
        <v>204</v>
      </c>
      <c r="E7586" s="96">
        <v>95403</v>
      </c>
      <c r="F7586" s="63">
        <v>23.046306783407001</v>
      </c>
      <c r="G7586" s="63">
        <v>0</v>
      </c>
      <c r="H7586" s="63">
        <v>30.4</v>
      </c>
      <c r="I7586" s="98" t="str">
        <f>VLOOKUP(E7586, 'Program Data Extracts-Zip Codes'!R$52:W$5334, 6, FALSE)</f>
        <v>PGE</v>
      </c>
      <c r="J7586" s="98" t="str">
        <f>VLOOKUP(E7586, 'Program Data Extracts-Zip Codes'!R$52:W$5334, 4, FALSE)</f>
        <v>PGE</v>
      </c>
    </row>
    <row r="7587" spans="2:10" x14ac:dyDescent="0.25">
      <c r="B7587" s="63">
        <v>6097153006</v>
      </c>
      <c r="C7587" s="63">
        <v>7286</v>
      </c>
      <c r="D7587" s="63" t="s">
        <v>204</v>
      </c>
      <c r="E7587" s="96">
        <v>95401</v>
      </c>
      <c r="F7587" s="63">
        <v>22.951863654843599</v>
      </c>
      <c r="G7587" s="63">
        <v>0</v>
      </c>
      <c r="H7587" s="63">
        <v>38.6</v>
      </c>
      <c r="I7587" s="98" t="str">
        <f>VLOOKUP(E7587, 'Program Data Extracts-Zip Codes'!R$52:W$5334, 6, FALSE)</f>
        <v>PGE</v>
      </c>
      <c r="J7587" s="98" t="str">
        <f>VLOOKUP(E7587, 'Program Data Extracts-Zip Codes'!R$52:W$5334, 4, FALSE)</f>
        <v>PGE</v>
      </c>
    </row>
    <row r="7588" spans="2:10" x14ac:dyDescent="0.25">
      <c r="B7588" s="63">
        <v>6097153103</v>
      </c>
      <c r="C7588" s="63">
        <v>4716</v>
      </c>
      <c r="D7588" s="63" t="s">
        <v>204</v>
      </c>
      <c r="E7588" s="96">
        <v>95407</v>
      </c>
      <c r="F7588" s="63">
        <v>22.235177655592398</v>
      </c>
      <c r="G7588" s="63">
        <v>0</v>
      </c>
      <c r="H7588" s="63">
        <v>42.9</v>
      </c>
      <c r="I7588" s="98" t="str">
        <f>VLOOKUP(E7588, 'Program Data Extracts-Zip Codes'!R$52:W$5334, 6, FALSE)</f>
        <v>PGE</v>
      </c>
      <c r="J7588" s="98" t="str">
        <f>VLOOKUP(E7588, 'Program Data Extracts-Zip Codes'!R$52:W$5334, 4, FALSE)</f>
        <v>PGE</v>
      </c>
    </row>
    <row r="7589" spans="2:10" x14ac:dyDescent="0.25">
      <c r="B7589" s="63">
        <v>6097151900</v>
      </c>
      <c r="C7589" s="63">
        <v>3158</v>
      </c>
      <c r="D7589" s="63" t="s">
        <v>204</v>
      </c>
      <c r="E7589" s="96">
        <v>95404</v>
      </c>
      <c r="F7589" s="63">
        <v>20.9691341604718</v>
      </c>
      <c r="G7589" s="63">
        <v>0</v>
      </c>
      <c r="H7589" s="63">
        <v>53.9</v>
      </c>
      <c r="I7589" s="98" t="str">
        <f>VLOOKUP(E7589, 'Program Data Extracts-Zip Codes'!R$52:W$5334, 6, FALSE)</f>
        <v>PGE</v>
      </c>
      <c r="J7589" s="98" t="str">
        <f>VLOOKUP(E7589, 'Program Data Extracts-Zip Codes'!R$52:W$5334, 4, FALSE)</f>
        <v>PGE</v>
      </c>
    </row>
    <row r="7590" spans="2:10" x14ac:dyDescent="0.25">
      <c r="B7590" s="63">
        <v>6097152903</v>
      </c>
      <c r="C7590" s="63">
        <v>5114</v>
      </c>
      <c r="D7590" s="63" t="s">
        <v>204</v>
      </c>
      <c r="E7590" s="96">
        <v>95403</v>
      </c>
      <c r="F7590" s="63">
        <v>20.875719033710698</v>
      </c>
      <c r="G7590" s="63">
        <v>0</v>
      </c>
      <c r="H7590" s="63">
        <v>60.6</v>
      </c>
      <c r="I7590" s="98" t="str">
        <f>VLOOKUP(E7590, 'Program Data Extracts-Zip Codes'!R$52:W$5334, 6, FALSE)</f>
        <v>PGE</v>
      </c>
      <c r="J7590" s="98" t="str">
        <f>VLOOKUP(E7590, 'Program Data Extracts-Zip Codes'!R$52:W$5334, 4, FALSE)</f>
        <v>PGE</v>
      </c>
    </row>
    <row r="7591" spans="2:10" x14ac:dyDescent="0.25">
      <c r="B7591" s="63">
        <v>6097152905</v>
      </c>
      <c r="C7591" s="63">
        <v>4037</v>
      </c>
      <c r="D7591" s="63" t="s">
        <v>204</v>
      </c>
      <c r="E7591" s="96">
        <v>95403</v>
      </c>
      <c r="F7591" s="63">
        <v>17.334827154699202</v>
      </c>
      <c r="G7591" s="63">
        <v>0</v>
      </c>
      <c r="H7591" s="63">
        <v>20</v>
      </c>
      <c r="I7591" s="98" t="str">
        <f>VLOOKUP(E7591, 'Program Data Extracts-Zip Codes'!R$52:W$5334, 6, FALSE)</f>
        <v>PGE</v>
      </c>
      <c r="J7591" s="98" t="str">
        <f>VLOOKUP(E7591, 'Program Data Extracts-Zip Codes'!R$52:W$5334, 4, FALSE)</f>
        <v>PGE</v>
      </c>
    </row>
    <row r="7592" spans="2:10" x14ac:dyDescent="0.25">
      <c r="B7592" s="63">
        <v>6097152701</v>
      </c>
      <c r="C7592" s="63">
        <v>5271</v>
      </c>
      <c r="D7592" s="63" t="s">
        <v>204</v>
      </c>
      <c r="E7592" s="96">
        <v>95403</v>
      </c>
      <c r="F7592" s="63">
        <v>16.613453809306399</v>
      </c>
      <c r="G7592" s="63">
        <v>0</v>
      </c>
      <c r="H7592" s="63">
        <v>30.8</v>
      </c>
      <c r="I7592" s="98" t="str">
        <f>VLOOKUP(E7592, 'Program Data Extracts-Zip Codes'!R$52:W$5334, 6, FALSE)</f>
        <v>PGE</v>
      </c>
      <c r="J7592" s="98" t="str">
        <f>VLOOKUP(E7592, 'Program Data Extracts-Zip Codes'!R$52:W$5334, 4, FALSE)</f>
        <v>PGE</v>
      </c>
    </row>
    <row r="7593" spans="2:10" x14ac:dyDescent="0.25">
      <c r="B7593" s="63">
        <v>6097152904</v>
      </c>
      <c r="C7593" s="63">
        <v>5095</v>
      </c>
      <c r="D7593" s="63" t="s">
        <v>204</v>
      </c>
      <c r="E7593" s="96">
        <v>95403</v>
      </c>
      <c r="F7593" s="63">
        <v>14.460853154123599</v>
      </c>
      <c r="G7593" s="63">
        <v>0</v>
      </c>
      <c r="H7593" s="63">
        <v>24.9</v>
      </c>
      <c r="I7593" s="98" t="str">
        <f>VLOOKUP(E7593, 'Program Data Extracts-Zip Codes'!R$52:W$5334, 6, FALSE)</f>
        <v>PGE</v>
      </c>
      <c r="J7593" s="98" t="str">
        <f>VLOOKUP(E7593, 'Program Data Extracts-Zip Codes'!R$52:W$5334, 4, FALSE)</f>
        <v>PGE</v>
      </c>
    </row>
    <row r="7594" spans="2:10" x14ac:dyDescent="0.25">
      <c r="B7594" s="63">
        <v>6097152201</v>
      </c>
      <c r="C7594" s="63">
        <v>3846</v>
      </c>
      <c r="D7594" s="63" t="s">
        <v>204</v>
      </c>
      <c r="E7594" s="96">
        <v>95404</v>
      </c>
      <c r="F7594" s="63">
        <v>14.002067146915699</v>
      </c>
      <c r="G7594" s="63">
        <v>0</v>
      </c>
      <c r="H7594" s="63">
        <v>42.7</v>
      </c>
      <c r="I7594" s="98" t="str">
        <f>VLOOKUP(E7594, 'Program Data Extracts-Zip Codes'!R$52:W$5334, 6, FALSE)</f>
        <v>PGE</v>
      </c>
      <c r="J7594" s="98" t="str">
        <f>VLOOKUP(E7594, 'Program Data Extracts-Zip Codes'!R$52:W$5334, 4, FALSE)</f>
        <v>PGE</v>
      </c>
    </row>
    <row r="7595" spans="2:10" x14ac:dyDescent="0.25">
      <c r="B7595" s="63">
        <v>6097152203</v>
      </c>
      <c r="C7595" s="63">
        <v>3527</v>
      </c>
      <c r="D7595" s="63" t="s">
        <v>204</v>
      </c>
      <c r="E7595" s="96">
        <v>95404</v>
      </c>
      <c r="F7595" s="63">
        <v>12.8166677718011</v>
      </c>
      <c r="G7595" s="63">
        <v>0</v>
      </c>
      <c r="H7595" s="63">
        <v>38.5</v>
      </c>
      <c r="I7595" s="98" t="str">
        <f>VLOOKUP(E7595, 'Program Data Extracts-Zip Codes'!R$52:W$5334, 6, FALSE)</f>
        <v>PGE</v>
      </c>
      <c r="J7595" s="98" t="str">
        <f>VLOOKUP(E7595, 'Program Data Extracts-Zip Codes'!R$52:W$5334, 4, FALSE)</f>
        <v>PGE</v>
      </c>
    </row>
    <row r="7596" spans="2:10" x14ac:dyDescent="0.25">
      <c r="B7596" s="63">
        <v>6097153809</v>
      </c>
      <c r="C7596" s="63">
        <v>4336</v>
      </c>
      <c r="D7596" s="63" t="s">
        <v>204</v>
      </c>
      <c r="E7596" s="96">
        <v>95403</v>
      </c>
      <c r="F7596" s="63">
        <v>11.897394846431199</v>
      </c>
      <c r="G7596" s="63">
        <v>0</v>
      </c>
      <c r="H7596" s="63">
        <v>24.2</v>
      </c>
      <c r="I7596" s="98" t="str">
        <f>VLOOKUP(E7596, 'Program Data Extracts-Zip Codes'!R$52:W$5334, 6, FALSE)</f>
        <v>PGE</v>
      </c>
      <c r="J7596" s="98" t="str">
        <f>VLOOKUP(E7596, 'Program Data Extracts-Zip Codes'!R$52:W$5334, 4, FALSE)</f>
        <v>PGE</v>
      </c>
    </row>
    <row r="7597" spans="2:10" x14ac:dyDescent="0.25">
      <c r="B7597" s="63">
        <v>6097152906</v>
      </c>
      <c r="C7597" s="63">
        <v>5234</v>
      </c>
      <c r="D7597" s="63" t="s">
        <v>204</v>
      </c>
      <c r="E7597" s="96">
        <v>95401</v>
      </c>
      <c r="F7597" s="63">
        <v>11.406136671933799</v>
      </c>
      <c r="G7597" s="63">
        <v>0</v>
      </c>
      <c r="H7597" s="63">
        <v>19.100000000000001</v>
      </c>
      <c r="I7597" s="98" t="str">
        <f>VLOOKUP(E7597, 'Program Data Extracts-Zip Codes'!R$52:W$5334, 6, FALSE)</f>
        <v>PGE</v>
      </c>
      <c r="J7597" s="98" t="str">
        <f>VLOOKUP(E7597, 'Program Data Extracts-Zip Codes'!R$52:W$5334, 4, FALSE)</f>
        <v>PGE</v>
      </c>
    </row>
    <row r="7598" spans="2:10" x14ac:dyDescent="0.25">
      <c r="B7598" s="63">
        <v>6097151700</v>
      </c>
      <c r="C7598" s="63">
        <v>6978</v>
      </c>
      <c r="D7598" s="63" t="s">
        <v>204</v>
      </c>
      <c r="E7598" s="96">
        <v>95405</v>
      </c>
      <c r="F7598" s="63">
        <v>10.8796011951666</v>
      </c>
      <c r="G7598" s="63">
        <v>0</v>
      </c>
      <c r="H7598" s="63">
        <v>28.4</v>
      </c>
      <c r="I7598" s="98" t="str">
        <f>VLOOKUP(E7598, 'Program Data Extracts-Zip Codes'!R$52:W$5334, 6, FALSE)</f>
        <v>PGE</v>
      </c>
      <c r="J7598" s="98" t="str">
        <f>VLOOKUP(E7598, 'Program Data Extracts-Zip Codes'!R$52:W$5334, 4, FALSE)</f>
        <v>PGE</v>
      </c>
    </row>
    <row r="7599" spans="2:10" x14ac:dyDescent="0.25">
      <c r="B7599" s="63">
        <v>6097152502</v>
      </c>
      <c r="C7599" s="63">
        <v>3603</v>
      </c>
      <c r="D7599" s="63" t="s">
        <v>204</v>
      </c>
      <c r="E7599" s="96">
        <v>95409</v>
      </c>
      <c r="F7599" s="63">
        <v>10.1477207279867</v>
      </c>
      <c r="G7599" s="63">
        <v>0</v>
      </c>
      <c r="H7599" s="63">
        <v>28.1</v>
      </c>
      <c r="I7599" s="98" t="str">
        <f>VLOOKUP(E7599, 'Program Data Extracts-Zip Codes'!R$52:W$5334, 6, FALSE)</f>
        <v>PGE</v>
      </c>
      <c r="J7599" s="98" t="str">
        <f>VLOOKUP(E7599, 'Program Data Extracts-Zip Codes'!R$52:W$5334, 4, FALSE)</f>
        <v>PGE</v>
      </c>
    </row>
    <row r="7600" spans="2:10" x14ac:dyDescent="0.25">
      <c r="B7600" s="63">
        <v>6097152400</v>
      </c>
      <c r="C7600" s="63">
        <v>10001</v>
      </c>
      <c r="D7600" s="63" t="s">
        <v>204</v>
      </c>
      <c r="E7600" s="96">
        <v>95404</v>
      </c>
      <c r="F7600" s="63">
        <v>9.8227378112050392</v>
      </c>
      <c r="G7600" s="63">
        <v>0</v>
      </c>
      <c r="H7600" s="63">
        <v>6.1</v>
      </c>
      <c r="I7600" s="98" t="str">
        <f>VLOOKUP(E7600, 'Program Data Extracts-Zip Codes'!R$52:W$5334, 6, FALSE)</f>
        <v>PGE</v>
      </c>
      <c r="J7600" s="98" t="str">
        <f>VLOOKUP(E7600, 'Program Data Extracts-Zip Codes'!R$52:W$5334, 4, FALSE)</f>
        <v>PGE</v>
      </c>
    </row>
    <row r="7601" spans="2:10" x14ac:dyDescent="0.25">
      <c r="B7601" s="63">
        <v>6097151502</v>
      </c>
      <c r="C7601" s="63">
        <v>6591</v>
      </c>
      <c r="D7601" s="63" t="s">
        <v>204</v>
      </c>
      <c r="E7601" s="96">
        <v>95404</v>
      </c>
      <c r="F7601" s="63">
        <v>9.7678799373024603</v>
      </c>
      <c r="G7601" s="63">
        <v>0</v>
      </c>
      <c r="H7601" s="63">
        <v>21.2</v>
      </c>
      <c r="I7601" s="98" t="str">
        <f>VLOOKUP(E7601, 'Program Data Extracts-Zip Codes'!R$52:W$5334, 6, FALSE)</f>
        <v>PGE</v>
      </c>
      <c r="J7601" s="98" t="str">
        <f>VLOOKUP(E7601, 'Program Data Extracts-Zip Codes'!R$52:W$5334, 4, FALSE)</f>
        <v>PGE</v>
      </c>
    </row>
    <row r="7602" spans="2:10" x14ac:dyDescent="0.25">
      <c r="B7602" s="63">
        <v>6097152501</v>
      </c>
      <c r="C7602" s="63">
        <v>4178</v>
      </c>
      <c r="D7602" s="63" t="s">
        <v>204</v>
      </c>
      <c r="E7602" s="96">
        <v>95409</v>
      </c>
      <c r="F7602" s="63">
        <v>8.6580379020864608</v>
      </c>
      <c r="G7602" s="63">
        <v>0</v>
      </c>
      <c r="H7602" s="63">
        <v>26.1</v>
      </c>
      <c r="I7602" s="98" t="str">
        <f>VLOOKUP(E7602, 'Program Data Extracts-Zip Codes'!R$52:W$5334, 6, FALSE)</f>
        <v>PGE</v>
      </c>
      <c r="J7602" s="98" t="str">
        <f>VLOOKUP(E7602, 'Program Data Extracts-Zip Codes'!R$52:W$5334, 4, FALSE)</f>
        <v>PGE</v>
      </c>
    </row>
    <row r="7603" spans="2:10" x14ac:dyDescent="0.25">
      <c r="B7603" s="63">
        <v>6097151800</v>
      </c>
      <c r="C7603" s="63">
        <v>5219</v>
      </c>
      <c r="D7603" s="63" t="s">
        <v>204</v>
      </c>
      <c r="E7603" s="96">
        <v>95405</v>
      </c>
      <c r="F7603" s="63">
        <v>7.8846543442832298</v>
      </c>
      <c r="G7603" s="63">
        <v>0</v>
      </c>
      <c r="H7603" s="63">
        <v>22.4</v>
      </c>
      <c r="I7603" s="98" t="str">
        <f>VLOOKUP(E7603, 'Program Data Extracts-Zip Codes'!R$52:W$5334, 6, FALSE)</f>
        <v>PGE</v>
      </c>
      <c r="J7603" s="98" t="str">
        <f>VLOOKUP(E7603, 'Program Data Extracts-Zip Codes'!R$52:W$5334, 4, FALSE)</f>
        <v>PGE</v>
      </c>
    </row>
    <row r="7604" spans="2:10" x14ac:dyDescent="0.25">
      <c r="B7604" s="63">
        <v>6097151601</v>
      </c>
      <c r="C7604" s="63">
        <v>2901</v>
      </c>
      <c r="D7604" s="63" t="s">
        <v>204</v>
      </c>
      <c r="E7604" s="96">
        <v>95409</v>
      </c>
      <c r="F7604" s="63">
        <v>7.7633775997582397</v>
      </c>
      <c r="G7604" s="63">
        <v>0</v>
      </c>
      <c r="H7604" s="63">
        <v>15.5</v>
      </c>
      <c r="I7604" s="98" t="str">
        <f>VLOOKUP(E7604, 'Program Data Extracts-Zip Codes'!R$52:W$5334, 6, FALSE)</f>
        <v>PGE</v>
      </c>
      <c r="J7604" s="98" t="str">
        <f>VLOOKUP(E7604, 'Program Data Extracts-Zip Codes'!R$52:W$5334, 4, FALSE)</f>
        <v>PGE</v>
      </c>
    </row>
    <row r="7605" spans="2:10" x14ac:dyDescent="0.25">
      <c r="B7605" s="63">
        <v>6097152600</v>
      </c>
      <c r="C7605" s="63">
        <v>8365</v>
      </c>
      <c r="D7605" s="63" t="s">
        <v>204</v>
      </c>
      <c r="E7605" s="96">
        <v>95404</v>
      </c>
      <c r="F7605" s="63">
        <v>6.4032145624190298</v>
      </c>
      <c r="G7605" s="63">
        <v>0</v>
      </c>
      <c r="H7605" s="63">
        <v>11</v>
      </c>
      <c r="I7605" s="98" t="str">
        <f>VLOOKUP(E7605, 'Program Data Extracts-Zip Codes'!R$52:W$5334, 6, FALSE)</f>
        <v>PGE</v>
      </c>
      <c r="J7605" s="98" t="str">
        <f>VLOOKUP(E7605, 'Program Data Extracts-Zip Codes'!R$52:W$5334, 4, FALSE)</f>
        <v>PGE</v>
      </c>
    </row>
    <row r="7606" spans="2:10" x14ac:dyDescent="0.25">
      <c r="B7606" s="63">
        <v>6097152300</v>
      </c>
      <c r="C7606" s="63">
        <v>4329</v>
      </c>
      <c r="D7606" s="63" t="s">
        <v>204</v>
      </c>
      <c r="E7606" s="96">
        <v>95404</v>
      </c>
      <c r="F7606" s="63">
        <v>6.13808178846004</v>
      </c>
      <c r="G7606" s="63">
        <v>0</v>
      </c>
      <c r="H7606" s="63">
        <v>15.2</v>
      </c>
      <c r="I7606" s="98" t="str">
        <f>VLOOKUP(E7606, 'Program Data Extracts-Zip Codes'!R$52:W$5334, 6, FALSE)</f>
        <v>PGE</v>
      </c>
      <c r="J7606" s="98" t="str">
        <f>VLOOKUP(E7606, 'Program Data Extracts-Zip Codes'!R$52:W$5334, 4, FALSE)</f>
        <v>PGE</v>
      </c>
    </row>
    <row r="7607" spans="2:10" x14ac:dyDescent="0.25">
      <c r="B7607" s="63">
        <v>6097151602</v>
      </c>
      <c r="C7607" s="63">
        <v>3324</v>
      </c>
      <c r="D7607" s="63" t="s">
        <v>204</v>
      </c>
      <c r="E7607" s="96">
        <v>95409</v>
      </c>
      <c r="F7607" s="63">
        <v>6.0858901673487003</v>
      </c>
      <c r="G7607" s="63">
        <v>0</v>
      </c>
      <c r="H7607" s="63">
        <v>10.7</v>
      </c>
      <c r="I7607" s="98" t="str">
        <f>VLOOKUP(E7607, 'Program Data Extracts-Zip Codes'!R$52:W$5334, 6, FALSE)</f>
        <v>PGE</v>
      </c>
      <c r="J7607" s="98" t="str">
        <f>VLOOKUP(E7607, 'Program Data Extracts-Zip Codes'!R$52:W$5334, 4, FALSE)</f>
        <v>PGE</v>
      </c>
    </row>
    <row r="7608" spans="2:10" x14ac:dyDescent="0.25">
      <c r="B7608" s="63">
        <v>6097151504</v>
      </c>
      <c r="C7608" s="63">
        <v>3563</v>
      </c>
      <c r="D7608" s="63" t="s">
        <v>204</v>
      </c>
      <c r="E7608" s="96">
        <v>95405</v>
      </c>
      <c r="F7608" s="63">
        <v>5.9693246217975</v>
      </c>
      <c r="G7608" s="63">
        <v>0</v>
      </c>
      <c r="H7608" s="63">
        <v>13.6</v>
      </c>
      <c r="I7608" s="98" t="str">
        <f>VLOOKUP(E7608, 'Program Data Extracts-Zip Codes'!R$52:W$5334, 6, FALSE)</f>
        <v>PGE</v>
      </c>
      <c r="J7608" s="98" t="str">
        <f>VLOOKUP(E7608, 'Program Data Extracts-Zip Codes'!R$52:W$5334, 4, FALSE)</f>
        <v>PGE</v>
      </c>
    </row>
    <row r="7609" spans="2:10" x14ac:dyDescent="0.25">
      <c r="B7609" s="63">
        <v>6097152202</v>
      </c>
      <c r="C7609" s="63">
        <v>6763</v>
      </c>
      <c r="D7609" s="63" t="s">
        <v>204</v>
      </c>
      <c r="E7609" s="96">
        <v>95409</v>
      </c>
      <c r="F7609" s="63">
        <v>5.3299565367495099</v>
      </c>
      <c r="G7609" s="63">
        <v>0</v>
      </c>
      <c r="H7609" s="63">
        <v>28.7</v>
      </c>
      <c r="I7609" s="98" t="str">
        <f>VLOOKUP(E7609, 'Program Data Extracts-Zip Codes'!R$52:W$5334, 6, FALSE)</f>
        <v>PGE</v>
      </c>
      <c r="J7609" s="98" t="str">
        <f>VLOOKUP(E7609, 'Program Data Extracts-Zip Codes'!R$52:W$5334, 4, FALSE)</f>
        <v>PGE</v>
      </c>
    </row>
    <row r="7610" spans="2:10" x14ac:dyDescent="0.25">
      <c r="B7610" s="63">
        <v>6097151503</v>
      </c>
      <c r="C7610" s="63">
        <v>3572</v>
      </c>
      <c r="D7610" s="63" t="s">
        <v>204</v>
      </c>
      <c r="E7610" s="96">
        <v>95404</v>
      </c>
      <c r="F7610" s="63">
        <v>2.8552804682753199</v>
      </c>
      <c r="G7610" s="63">
        <v>0</v>
      </c>
      <c r="H7610" s="63">
        <v>7.6</v>
      </c>
      <c r="I7610" s="98" t="str">
        <f>VLOOKUP(E7610, 'Program Data Extracts-Zip Codes'!R$52:W$5334, 6, FALSE)</f>
        <v>PGE</v>
      </c>
      <c r="J7610" s="98" t="str">
        <f>VLOOKUP(E7610, 'Program Data Extracts-Zip Codes'!R$52:W$5334, 4, FALSE)</f>
        <v>PGE</v>
      </c>
    </row>
    <row r="7611" spans="2:10" x14ac:dyDescent="0.25">
      <c r="B7611" s="63">
        <v>6097153401</v>
      </c>
      <c r="C7611" s="63">
        <v>6131</v>
      </c>
      <c r="D7611" s="63" t="s">
        <v>204</v>
      </c>
      <c r="E7611" s="96">
        <v>95472</v>
      </c>
      <c r="F7611" s="63">
        <v>16.9195082362079</v>
      </c>
      <c r="G7611" s="63">
        <v>0</v>
      </c>
      <c r="H7611" s="63">
        <v>27</v>
      </c>
      <c r="I7611" s="98" t="str">
        <f>VLOOKUP(E7611, 'Program Data Extracts-Zip Codes'!R$52:W$5334, 6, FALSE)</f>
        <v>PGE</v>
      </c>
      <c r="J7611" s="98" t="str">
        <f>VLOOKUP(E7611, 'Program Data Extracts-Zip Codes'!R$52:W$5334, 4, FALSE)</f>
        <v>PGE</v>
      </c>
    </row>
    <row r="7612" spans="2:10" x14ac:dyDescent="0.25">
      <c r="B7612" s="63">
        <v>6097153600</v>
      </c>
      <c r="C7612" s="63">
        <v>5327</v>
      </c>
      <c r="D7612" s="63" t="s">
        <v>204</v>
      </c>
      <c r="E7612" s="96">
        <v>95472</v>
      </c>
      <c r="F7612" s="63">
        <v>16.034902164656199</v>
      </c>
      <c r="G7612" s="63">
        <v>0</v>
      </c>
      <c r="H7612" s="63">
        <v>28.9</v>
      </c>
      <c r="I7612" s="98" t="str">
        <f>VLOOKUP(E7612, 'Program Data Extracts-Zip Codes'!R$52:W$5334, 6, FALSE)</f>
        <v>PGE</v>
      </c>
      <c r="J7612" s="98" t="str">
        <f>VLOOKUP(E7612, 'Program Data Extracts-Zip Codes'!R$52:W$5334, 4, FALSE)</f>
        <v>PGE</v>
      </c>
    </row>
    <row r="7613" spans="2:10" x14ac:dyDescent="0.25">
      <c r="B7613" s="63">
        <v>6097153403</v>
      </c>
      <c r="C7613" s="63">
        <v>3840</v>
      </c>
      <c r="D7613" s="63" t="s">
        <v>204</v>
      </c>
      <c r="E7613" s="96">
        <v>95472</v>
      </c>
      <c r="F7613" s="63">
        <v>11.819402906823299</v>
      </c>
      <c r="G7613" s="63">
        <v>0</v>
      </c>
      <c r="H7613" s="63">
        <v>28.5</v>
      </c>
      <c r="I7613" s="98" t="str">
        <f>VLOOKUP(E7613, 'Program Data Extracts-Zip Codes'!R$52:W$5334, 6, FALSE)</f>
        <v>PGE</v>
      </c>
      <c r="J7613" s="98" t="str">
        <f>VLOOKUP(E7613, 'Program Data Extracts-Zip Codes'!R$52:W$5334, 4, FALSE)</f>
        <v>PGE</v>
      </c>
    </row>
    <row r="7614" spans="2:10" x14ac:dyDescent="0.25">
      <c r="B7614" s="63">
        <v>6097153501</v>
      </c>
      <c r="C7614" s="63">
        <v>4319</v>
      </c>
      <c r="D7614" s="63" t="s">
        <v>204</v>
      </c>
      <c r="E7614" s="96">
        <v>95472</v>
      </c>
      <c r="F7614" s="63">
        <v>10.065885882649001</v>
      </c>
      <c r="G7614" s="63">
        <v>0</v>
      </c>
      <c r="H7614" s="63">
        <v>19.899999999999999</v>
      </c>
      <c r="I7614" s="98" t="str">
        <f>VLOOKUP(E7614, 'Program Data Extracts-Zip Codes'!R$52:W$5334, 6, FALSE)</f>
        <v>PGE</v>
      </c>
      <c r="J7614" s="98" t="str">
        <f>VLOOKUP(E7614, 'Program Data Extracts-Zip Codes'!R$52:W$5334, 4, FALSE)</f>
        <v>PGE</v>
      </c>
    </row>
    <row r="7615" spans="2:10" x14ac:dyDescent="0.25">
      <c r="B7615" s="63">
        <v>6097153404</v>
      </c>
      <c r="C7615" s="63">
        <v>4011</v>
      </c>
      <c r="D7615" s="63" t="s">
        <v>204</v>
      </c>
      <c r="E7615" s="96">
        <v>95472</v>
      </c>
      <c r="F7615" s="63">
        <v>8.0990547224314309</v>
      </c>
      <c r="G7615" s="63">
        <v>0</v>
      </c>
      <c r="H7615" s="63">
        <v>20.8</v>
      </c>
      <c r="I7615" s="98" t="str">
        <f>VLOOKUP(E7615, 'Program Data Extracts-Zip Codes'!R$52:W$5334, 6, FALSE)</f>
        <v>PGE</v>
      </c>
      <c r="J7615" s="98" t="str">
        <f>VLOOKUP(E7615, 'Program Data Extracts-Zip Codes'!R$52:W$5334, 4, FALSE)</f>
        <v>PGE</v>
      </c>
    </row>
    <row r="7616" spans="2:10" x14ac:dyDescent="0.25">
      <c r="B7616" s="63">
        <v>6097150305</v>
      </c>
      <c r="C7616" s="63">
        <v>5282</v>
      </c>
      <c r="D7616" s="63" t="s">
        <v>204</v>
      </c>
      <c r="E7616" s="96">
        <v>95476</v>
      </c>
      <c r="F7616" s="63">
        <v>17.5623277686169</v>
      </c>
      <c r="G7616" s="63">
        <v>0</v>
      </c>
      <c r="H7616" s="63">
        <v>49.1</v>
      </c>
      <c r="I7616" s="98" t="str">
        <f>VLOOKUP(E7616, 'Program Data Extracts-Zip Codes'!R$52:W$5334, 6, FALSE)</f>
        <v>PGE</v>
      </c>
      <c r="J7616" s="98" t="str">
        <f>VLOOKUP(E7616, 'Program Data Extracts-Zip Codes'!R$52:W$5334, 4, FALSE)</f>
        <v>PGE</v>
      </c>
    </row>
    <row r="7617" spans="2:10" x14ac:dyDescent="0.25">
      <c r="B7617" s="63">
        <v>6097150203</v>
      </c>
      <c r="C7617" s="63">
        <v>4505</v>
      </c>
      <c r="D7617" s="63" t="s">
        <v>204</v>
      </c>
      <c r="E7617" s="96">
        <v>95476</v>
      </c>
      <c r="F7617" s="63">
        <v>15.447276193811399</v>
      </c>
      <c r="G7617" s="63">
        <v>0</v>
      </c>
      <c r="H7617" s="63">
        <v>20.7</v>
      </c>
      <c r="I7617" s="98" t="str">
        <f>VLOOKUP(E7617, 'Program Data Extracts-Zip Codes'!R$52:W$5334, 6, FALSE)</f>
        <v>PGE</v>
      </c>
      <c r="J7617" s="98" t="str">
        <f>VLOOKUP(E7617, 'Program Data Extracts-Zip Codes'!R$52:W$5334, 4, FALSE)</f>
        <v>PGE</v>
      </c>
    </row>
    <row r="7618" spans="2:10" x14ac:dyDescent="0.25">
      <c r="B7618" s="63">
        <v>6097150306</v>
      </c>
      <c r="C7618" s="63">
        <v>4107</v>
      </c>
      <c r="D7618" s="63" t="s">
        <v>204</v>
      </c>
      <c r="E7618" s="96">
        <v>95476</v>
      </c>
      <c r="F7618" s="63">
        <v>15.442380896335401</v>
      </c>
      <c r="G7618" s="63">
        <v>0</v>
      </c>
      <c r="H7618" s="63">
        <v>28.7</v>
      </c>
      <c r="I7618" s="98" t="str">
        <f>VLOOKUP(E7618, 'Program Data Extracts-Zip Codes'!R$52:W$5334, 6, FALSE)</f>
        <v>PGE</v>
      </c>
      <c r="J7618" s="98" t="str">
        <f>VLOOKUP(E7618, 'Program Data Extracts-Zip Codes'!R$52:W$5334, 4, FALSE)</f>
        <v>PGE</v>
      </c>
    </row>
    <row r="7619" spans="2:10" x14ac:dyDescent="0.25">
      <c r="B7619" s="63">
        <v>6097150304</v>
      </c>
      <c r="C7619" s="63">
        <v>6158</v>
      </c>
      <c r="D7619" s="63" t="s">
        <v>204</v>
      </c>
      <c r="E7619" s="96">
        <v>95476</v>
      </c>
      <c r="F7619" s="63">
        <v>14.5244265404347</v>
      </c>
      <c r="G7619" s="63">
        <v>0</v>
      </c>
      <c r="H7619" s="63">
        <v>33.799999999999997</v>
      </c>
      <c r="I7619" s="98" t="str">
        <f>VLOOKUP(E7619, 'Program Data Extracts-Zip Codes'!R$52:W$5334, 6, FALSE)</f>
        <v>PGE</v>
      </c>
      <c r="J7619" s="98" t="str">
        <f>VLOOKUP(E7619, 'Program Data Extracts-Zip Codes'!R$52:W$5334, 4, FALSE)</f>
        <v>PGE</v>
      </c>
    </row>
    <row r="7620" spans="2:10" x14ac:dyDescent="0.25">
      <c r="B7620" s="63">
        <v>6097150303</v>
      </c>
      <c r="C7620" s="63">
        <v>4170</v>
      </c>
      <c r="D7620" s="63" t="s">
        <v>204</v>
      </c>
      <c r="E7620" s="96">
        <v>95476</v>
      </c>
      <c r="F7620" s="63">
        <v>12.2393258696275</v>
      </c>
      <c r="G7620" s="63">
        <v>0</v>
      </c>
      <c r="H7620" s="63">
        <v>23.9</v>
      </c>
      <c r="I7620" s="98" t="str">
        <f>VLOOKUP(E7620, 'Program Data Extracts-Zip Codes'!R$52:W$5334, 6, FALSE)</f>
        <v>PGE</v>
      </c>
      <c r="J7620" s="98" t="str">
        <f>VLOOKUP(E7620, 'Program Data Extracts-Zip Codes'!R$52:W$5334, 4, FALSE)</f>
        <v>PGE</v>
      </c>
    </row>
    <row r="7621" spans="2:10" x14ac:dyDescent="0.25">
      <c r="B7621" s="63">
        <v>6097150202</v>
      </c>
      <c r="C7621" s="63">
        <v>5103</v>
      </c>
      <c r="D7621" s="63" t="s">
        <v>204</v>
      </c>
      <c r="E7621" s="96">
        <v>95476</v>
      </c>
      <c r="F7621" s="63">
        <v>10.9122576302154</v>
      </c>
      <c r="G7621" s="63">
        <v>0</v>
      </c>
      <c r="H7621" s="63">
        <v>25.2</v>
      </c>
      <c r="I7621" s="98" t="str">
        <f>VLOOKUP(E7621, 'Program Data Extracts-Zip Codes'!R$52:W$5334, 6, FALSE)</f>
        <v>PGE</v>
      </c>
      <c r="J7621" s="98" t="str">
        <f>VLOOKUP(E7621, 'Program Data Extracts-Zip Codes'!R$52:W$5334, 4, FALSE)</f>
        <v>PGE</v>
      </c>
    </row>
    <row r="7622" spans="2:10" x14ac:dyDescent="0.25">
      <c r="B7622" s="63">
        <v>6097150100</v>
      </c>
      <c r="C7622" s="63">
        <v>2322</v>
      </c>
      <c r="D7622" s="63" t="s">
        <v>204</v>
      </c>
      <c r="E7622" s="96">
        <v>95476</v>
      </c>
      <c r="F7622" s="63">
        <v>7.96294264822453</v>
      </c>
      <c r="G7622" s="63">
        <v>0</v>
      </c>
      <c r="H7622" s="63">
        <v>12</v>
      </c>
      <c r="I7622" s="98" t="str">
        <f>VLOOKUP(E7622, 'Program Data Extracts-Zip Codes'!R$52:W$5334, 6, FALSE)</f>
        <v>PGE</v>
      </c>
      <c r="J7622" s="98" t="str">
        <f>VLOOKUP(E7622, 'Program Data Extracts-Zip Codes'!R$52:W$5334, 4, FALSE)</f>
        <v>PGE</v>
      </c>
    </row>
    <row r="7623" spans="2:10" x14ac:dyDescent="0.25">
      <c r="B7623" s="63">
        <v>6097150204</v>
      </c>
      <c r="C7623" s="63">
        <v>3678</v>
      </c>
      <c r="D7623" s="63" t="s">
        <v>204</v>
      </c>
      <c r="E7623" s="96">
        <v>95476</v>
      </c>
      <c r="F7623" s="63">
        <v>7.6635868767570496</v>
      </c>
      <c r="G7623" s="63">
        <v>0</v>
      </c>
      <c r="H7623" s="63">
        <v>23.7</v>
      </c>
      <c r="I7623" s="98" t="str">
        <f>VLOOKUP(E7623, 'Program Data Extracts-Zip Codes'!R$52:W$5334, 6, FALSE)</f>
        <v>PGE</v>
      </c>
      <c r="J7623" s="98" t="str">
        <f>VLOOKUP(E7623, 'Program Data Extracts-Zip Codes'!R$52:W$5334, 4, FALSE)</f>
        <v>PGE</v>
      </c>
    </row>
    <row r="7624" spans="2:10" x14ac:dyDescent="0.25">
      <c r="B7624" s="63">
        <v>6097153808</v>
      </c>
      <c r="C7624" s="63">
        <v>4251</v>
      </c>
      <c r="D7624" s="63" t="s">
        <v>204</v>
      </c>
      <c r="E7624" s="96">
        <v>95492</v>
      </c>
      <c r="F7624" s="63">
        <v>26.804008140594899</v>
      </c>
      <c r="G7624" s="63">
        <v>0</v>
      </c>
      <c r="H7624" s="63">
        <v>26.5</v>
      </c>
      <c r="I7624" s="98" t="str">
        <f>VLOOKUP(E7624, 'Program Data Extracts-Zip Codes'!R$52:W$5334, 6, FALSE)</f>
        <v>PGE</v>
      </c>
      <c r="J7624" s="98" t="str">
        <f>VLOOKUP(E7624, 'Program Data Extracts-Zip Codes'!R$52:W$5334, 4, FALSE)</f>
        <v>PGE</v>
      </c>
    </row>
    <row r="7625" spans="2:10" x14ac:dyDescent="0.25">
      <c r="B7625" s="63">
        <v>6097153801</v>
      </c>
      <c r="C7625" s="63">
        <v>9648</v>
      </c>
      <c r="D7625" s="63" t="s">
        <v>204</v>
      </c>
      <c r="E7625" s="96">
        <v>95492</v>
      </c>
      <c r="F7625" s="63">
        <v>19.668628274414399</v>
      </c>
      <c r="G7625" s="63">
        <v>0</v>
      </c>
      <c r="H7625" s="63">
        <v>23.6</v>
      </c>
      <c r="I7625" s="98" t="str">
        <f>VLOOKUP(E7625, 'Program Data Extracts-Zip Codes'!R$52:W$5334, 6, FALSE)</f>
        <v>PGE</v>
      </c>
      <c r="J7625" s="98" t="str">
        <f>VLOOKUP(E7625, 'Program Data Extracts-Zip Codes'!R$52:W$5334, 4, FALSE)</f>
        <v>PGE</v>
      </c>
    </row>
    <row r="7626" spans="2:10" x14ac:dyDescent="0.25">
      <c r="B7626" s="63">
        <v>6097153806</v>
      </c>
      <c r="C7626" s="63">
        <v>3288</v>
      </c>
      <c r="D7626" s="63" t="s">
        <v>204</v>
      </c>
      <c r="E7626" s="96">
        <v>95492</v>
      </c>
      <c r="F7626" s="63">
        <v>12.5099862316398</v>
      </c>
      <c r="G7626" s="63">
        <v>0</v>
      </c>
      <c r="H7626" s="63">
        <v>13.2</v>
      </c>
      <c r="I7626" s="98" t="str">
        <f>VLOOKUP(E7626, 'Program Data Extracts-Zip Codes'!R$52:W$5334, 6, FALSE)</f>
        <v>PGE</v>
      </c>
      <c r="J7626" s="98" t="str">
        <f>VLOOKUP(E7626, 'Program Data Extracts-Zip Codes'!R$52:W$5334, 4, FALSE)</f>
        <v>PGE</v>
      </c>
    </row>
    <row r="7627" spans="2:10" x14ac:dyDescent="0.25">
      <c r="B7627" s="63">
        <v>6097153804</v>
      </c>
      <c r="C7627" s="63">
        <v>3239</v>
      </c>
      <c r="D7627" s="63" t="s">
        <v>204</v>
      </c>
      <c r="E7627" s="96">
        <v>95492</v>
      </c>
      <c r="F7627" s="63">
        <v>11.620154235226099</v>
      </c>
      <c r="G7627" s="63">
        <v>0</v>
      </c>
      <c r="H7627" s="63">
        <v>15.5</v>
      </c>
      <c r="I7627" s="98" t="str">
        <f>VLOOKUP(E7627, 'Program Data Extracts-Zip Codes'!R$52:W$5334, 6, FALSE)</f>
        <v>PGE</v>
      </c>
      <c r="J7627" s="98" t="str">
        <f>VLOOKUP(E7627, 'Program Data Extracts-Zip Codes'!R$52:W$5334, 4, FALSE)</f>
        <v>PGE</v>
      </c>
    </row>
    <row r="7628" spans="2:10" x14ac:dyDescent="0.25">
      <c r="B7628" s="63">
        <v>6099002604</v>
      </c>
      <c r="C7628" s="63">
        <v>4681</v>
      </c>
      <c r="D7628" s="63" t="s">
        <v>205</v>
      </c>
      <c r="E7628" s="96">
        <v>95307</v>
      </c>
      <c r="F7628" s="63">
        <v>57.757534678298398</v>
      </c>
      <c r="G7628" s="63">
        <v>4681</v>
      </c>
      <c r="H7628" s="63">
        <v>73</v>
      </c>
      <c r="I7628" s="98" t="str">
        <f>VLOOKUP(E7628, 'Program Data Extracts-Zip Codes'!R$52:W$5334, 6, FALSE)</f>
        <v>PGE</v>
      </c>
      <c r="J7628" s="98" t="str">
        <f>VLOOKUP(E7628, 'Program Data Extracts-Zip Codes'!R$52:W$5334, 4, FALSE)</f>
        <v>Modesto</v>
      </c>
    </row>
    <row r="7629" spans="2:10" x14ac:dyDescent="0.25">
      <c r="B7629" s="63">
        <v>6099002504</v>
      </c>
      <c r="C7629" s="63">
        <v>4422</v>
      </c>
      <c r="D7629" s="63" t="s">
        <v>205</v>
      </c>
      <c r="E7629" s="96">
        <v>95307</v>
      </c>
      <c r="F7629" s="63">
        <v>51.1023724523358</v>
      </c>
      <c r="G7629" s="63">
        <v>4422</v>
      </c>
      <c r="H7629" s="63">
        <v>48.3</v>
      </c>
      <c r="I7629" s="98" t="str">
        <f>VLOOKUP(E7629, 'Program Data Extracts-Zip Codes'!R$52:W$5334, 6, FALSE)</f>
        <v>PGE</v>
      </c>
      <c r="J7629" s="98" t="str">
        <f>VLOOKUP(E7629, 'Program Data Extracts-Zip Codes'!R$52:W$5334, 4, FALSE)</f>
        <v>Modesto</v>
      </c>
    </row>
    <row r="7630" spans="2:10" x14ac:dyDescent="0.25">
      <c r="B7630" s="63">
        <v>6099002503</v>
      </c>
      <c r="C7630" s="63">
        <v>4368</v>
      </c>
      <c r="D7630" s="63" t="s">
        <v>205</v>
      </c>
      <c r="E7630" s="96">
        <v>95307</v>
      </c>
      <c r="F7630" s="63">
        <v>50.632238638893703</v>
      </c>
      <c r="G7630" s="63">
        <v>4368</v>
      </c>
      <c r="H7630" s="63">
        <v>64.3</v>
      </c>
      <c r="I7630" s="98" t="str">
        <f>VLOOKUP(E7630, 'Program Data Extracts-Zip Codes'!R$52:W$5334, 6, FALSE)</f>
        <v>PGE</v>
      </c>
      <c r="J7630" s="98" t="str">
        <f>VLOOKUP(E7630, 'Program Data Extracts-Zip Codes'!R$52:W$5334, 4, FALSE)</f>
        <v>Modesto</v>
      </c>
    </row>
    <row r="7631" spans="2:10" x14ac:dyDescent="0.25">
      <c r="B7631" s="63">
        <v>6099002602</v>
      </c>
      <c r="C7631" s="63">
        <v>4561</v>
      </c>
      <c r="D7631" s="63" t="s">
        <v>205</v>
      </c>
      <c r="E7631" s="96">
        <v>95307</v>
      </c>
      <c r="F7631" s="63">
        <v>49.291645837752299</v>
      </c>
      <c r="G7631" s="63">
        <v>4561</v>
      </c>
      <c r="H7631" s="63">
        <v>58.5</v>
      </c>
      <c r="I7631" s="98" t="str">
        <f>VLOOKUP(E7631, 'Program Data Extracts-Zip Codes'!R$52:W$5334, 6, FALSE)</f>
        <v>PGE</v>
      </c>
      <c r="J7631" s="98" t="str">
        <f>VLOOKUP(E7631, 'Program Data Extracts-Zip Codes'!R$52:W$5334, 4, FALSE)</f>
        <v>Modesto</v>
      </c>
    </row>
    <row r="7632" spans="2:10" x14ac:dyDescent="0.25">
      <c r="B7632" s="63">
        <v>6099003002</v>
      </c>
      <c r="C7632" s="63">
        <v>6818</v>
      </c>
      <c r="D7632" s="63" t="s">
        <v>205</v>
      </c>
      <c r="E7632" s="96">
        <v>95307</v>
      </c>
      <c r="F7632" s="63">
        <v>44.084947414903297</v>
      </c>
      <c r="G7632" s="63">
        <v>6818</v>
      </c>
      <c r="H7632" s="63">
        <v>58.6</v>
      </c>
      <c r="I7632" s="98" t="str">
        <f>VLOOKUP(E7632, 'Program Data Extracts-Zip Codes'!R$52:W$5334, 6, FALSE)</f>
        <v>PGE</v>
      </c>
      <c r="J7632" s="98" t="str">
        <f>VLOOKUP(E7632, 'Program Data Extracts-Zip Codes'!R$52:W$5334, 4, FALSE)</f>
        <v>Modesto</v>
      </c>
    </row>
    <row r="7633" spans="2:10" x14ac:dyDescent="0.25">
      <c r="B7633" s="63">
        <v>6099002605</v>
      </c>
      <c r="C7633" s="63">
        <v>3855</v>
      </c>
      <c r="D7633" s="63" t="s">
        <v>205</v>
      </c>
      <c r="E7633" s="96">
        <v>95307</v>
      </c>
      <c r="F7633" s="63">
        <v>40.419565373907602</v>
      </c>
      <c r="G7633" s="63">
        <v>3855</v>
      </c>
      <c r="H7633" s="63">
        <v>55.6</v>
      </c>
      <c r="I7633" s="98" t="str">
        <f>VLOOKUP(E7633, 'Program Data Extracts-Zip Codes'!R$52:W$5334, 6, FALSE)</f>
        <v>PGE</v>
      </c>
      <c r="J7633" s="98" t="str">
        <f>VLOOKUP(E7633, 'Program Data Extracts-Zip Codes'!R$52:W$5334, 4, FALSE)</f>
        <v>Modesto</v>
      </c>
    </row>
    <row r="7634" spans="2:10" x14ac:dyDescent="0.25">
      <c r="B7634" s="63">
        <v>6099003001</v>
      </c>
      <c r="C7634" s="63">
        <v>9397</v>
      </c>
      <c r="D7634" s="63" t="s">
        <v>205</v>
      </c>
      <c r="E7634" s="96">
        <v>95307</v>
      </c>
      <c r="F7634" s="63">
        <v>37.101789151719203</v>
      </c>
      <c r="G7634" s="63">
        <v>0</v>
      </c>
      <c r="H7634" s="63">
        <v>27.5</v>
      </c>
      <c r="I7634" s="98" t="str">
        <f>VLOOKUP(E7634, 'Program Data Extracts-Zip Codes'!R$52:W$5334, 6, FALSE)</f>
        <v>PGE</v>
      </c>
      <c r="J7634" s="98" t="str">
        <f>VLOOKUP(E7634, 'Program Data Extracts-Zip Codes'!R$52:W$5334, 4, FALSE)</f>
        <v>Modesto</v>
      </c>
    </row>
    <row r="7635" spans="2:10" x14ac:dyDescent="0.25">
      <c r="B7635" s="63">
        <v>6099002603</v>
      </c>
      <c r="C7635" s="63">
        <v>2906</v>
      </c>
      <c r="D7635" s="63" t="s">
        <v>205</v>
      </c>
      <c r="E7635" s="96">
        <v>95307</v>
      </c>
      <c r="F7635" s="63">
        <v>32.562377740113298</v>
      </c>
      <c r="G7635" s="63">
        <v>0</v>
      </c>
      <c r="H7635" s="63">
        <v>43.8</v>
      </c>
      <c r="I7635" s="98" t="str">
        <f>VLOOKUP(E7635, 'Program Data Extracts-Zip Codes'!R$52:W$5334, 6, FALSE)</f>
        <v>PGE</v>
      </c>
      <c r="J7635" s="98" t="str">
        <f>VLOOKUP(E7635, 'Program Data Extracts-Zip Codes'!R$52:W$5334, 4, FALSE)</f>
        <v>Modesto</v>
      </c>
    </row>
    <row r="7636" spans="2:10" x14ac:dyDescent="0.25">
      <c r="B7636" s="63">
        <v>6099002901</v>
      </c>
      <c r="C7636" s="63">
        <v>4764</v>
      </c>
      <c r="D7636" s="63" t="s">
        <v>205</v>
      </c>
      <c r="E7636" s="96">
        <v>95316</v>
      </c>
      <c r="F7636" s="63">
        <v>32.158845212688199</v>
      </c>
      <c r="G7636" s="63">
        <v>0</v>
      </c>
      <c r="H7636" s="63">
        <v>35.6</v>
      </c>
      <c r="I7636" s="98" t="str">
        <f>VLOOKUP(E7636, 'Program Data Extracts-Zip Codes'!R$52:W$5334, 6, FALSE)</f>
        <v>PGE</v>
      </c>
      <c r="J7636" s="98" t="str">
        <f>VLOOKUP(E7636, 'Program Data Extracts-Zip Codes'!R$52:W$5334, 4, FALSE)</f>
        <v>Turlock</v>
      </c>
    </row>
    <row r="7637" spans="2:10" x14ac:dyDescent="0.25">
      <c r="B7637" s="63">
        <v>6099003604</v>
      </c>
      <c r="C7637" s="63">
        <v>8092</v>
      </c>
      <c r="D7637" s="63" t="s">
        <v>205</v>
      </c>
      <c r="E7637" s="96">
        <v>95316</v>
      </c>
      <c r="F7637" s="63">
        <v>30.4511158390807</v>
      </c>
      <c r="G7637" s="63">
        <v>0</v>
      </c>
      <c r="H7637" s="63">
        <v>30.8</v>
      </c>
      <c r="I7637" s="98" t="str">
        <f>VLOOKUP(E7637, 'Program Data Extracts-Zip Codes'!R$52:W$5334, 6, FALSE)</f>
        <v>PGE</v>
      </c>
      <c r="J7637" s="98" t="str">
        <f>VLOOKUP(E7637, 'Program Data Extracts-Zip Codes'!R$52:W$5334, 4, FALSE)</f>
        <v>Turlock</v>
      </c>
    </row>
    <row r="7638" spans="2:10" x14ac:dyDescent="0.25">
      <c r="B7638" s="63">
        <v>6099000101</v>
      </c>
      <c r="C7638" s="63">
        <v>4928</v>
      </c>
      <c r="D7638" s="63" t="s">
        <v>205</v>
      </c>
      <c r="E7638" s="96">
        <v>95230</v>
      </c>
      <c r="F7638" s="63">
        <v>27.646707158029098</v>
      </c>
      <c r="G7638" s="63">
        <v>0</v>
      </c>
      <c r="H7638" s="63">
        <v>27</v>
      </c>
      <c r="I7638" s="98" t="str">
        <f>VLOOKUP(E7638, 'Program Data Extracts-Zip Codes'!R$52:W$5334, 6, FALSE)</f>
        <v>PGE</v>
      </c>
      <c r="J7638" s="98" t="str">
        <f>VLOOKUP(E7638, 'Program Data Extracts-Zip Codes'!R$52:W$5334, 4, FALSE)</f>
        <v>Modesto</v>
      </c>
    </row>
    <row r="7639" spans="2:10" x14ac:dyDescent="0.25">
      <c r="B7639" s="63">
        <v>6099002902</v>
      </c>
      <c r="C7639" s="63">
        <v>7609</v>
      </c>
      <c r="D7639" s="63" t="s">
        <v>205</v>
      </c>
      <c r="E7639" s="96">
        <v>95326</v>
      </c>
      <c r="F7639" s="63">
        <v>40.841698897539601</v>
      </c>
      <c r="G7639" s="63">
        <v>7609</v>
      </c>
      <c r="H7639" s="63">
        <v>43.7</v>
      </c>
      <c r="I7639" s="98" t="str">
        <f>VLOOKUP(E7639, 'Program Data Extracts-Zip Codes'!R$52:W$5334, 6, FALSE)</f>
        <v>PGE</v>
      </c>
      <c r="J7639" s="98" t="str">
        <f>VLOOKUP(E7639, 'Program Data Extracts-Zip Codes'!R$52:W$5334, 4, FALSE)</f>
        <v>Modesto</v>
      </c>
    </row>
    <row r="7640" spans="2:10" x14ac:dyDescent="0.25">
      <c r="B7640" s="63">
        <v>6099002100</v>
      </c>
      <c r="C7640" s="63">
        <v>4165</v>
      </c>
      <c r="D7640" s="63" t="s">
        <v>205</v>
      </c>
      <c r="E7640" s="96">
        <v>95354</v>
      </c>
      <c r="F7640" s="63">
        <v>78.5181409929464</v>
      </c>
      <c r="G7640" s="63">
        <v>4165</v>
      </c>
      <c r="H7640" s="63">
        <v>78.3</v>
      </c>
      <c r="I7640" s="98" t="str">
        <f>VLOOKUP(E7640, 'Program Data Extracts-Zip Codes'!R$52:W$5334, 6, FALSE)</f>
        <v>PGE</v>
      </c>
      <c r="J7640" s="98" t="str">
        <f>VLOOKUP(E7640, 'Program Data Extracts-Zip Codes'!R$52:W$5334, 4, FALSE)</f>
        <v>Modesto</v>
      </c>
    </row>
    <row r="7641" spans="2:10" x14ac:dyDescent="0.25">
      <c r="B7641" s="63">
        <v>6099002302</v>
      </c>
      <c r="C7641" s="63">
        <v>4010</v>
      </c>
      <c r="D7641" s="63" t="s">
        <v>205</v>
      </c>
      <c r="E7641" s="96">
        <v>95351</v>
      </c>
      <c r="F7641" s="63">
        <v>75.192371272849599</v>
      </c>
      <c r="G7641" s="63">
        <v>4010</v>
      </c>
      <c r="H7641" s="63">
        <v>73.5</v>
      </c>
      <c r="I7641" s="98" t="str">
        <f>VLOOKUP(E7641, 'Program Data Extracts-Zip Codes'!R$52:W$5334, 6, FALSE)</f>
        <v>PGE</v>
      </c>
      <c r="J7641" s="98" t="str">
        <f>VLOOKUP(E7641, 'Program Data Extracts-Zip Codes'!R$52:W$5334, 4, FALSE)</f>
        <v>Modesto</v>
      </c>
    </row>
    <row r="7642" spans="2:10" x14ac:dyDescent="0.25">
      <c r="B7642" s="63">
        <v>6099002301</v>
      </c>
      <c r="C7642" s="63">
        <v>7841</v>
      </c>
      <c r="D7642" s="63" t="s">
        <v>205</v>
      </c>
      <c r="E7642" s="96">
        <v>95351</v>
      </c>
      <c r="F7642" s="63">
        <v>72.388602592164006</v>
      </c>
      <c r="G7642" s="63">
        <v>7841</v>
      </c>
      <c r="H7642" s="63">
        <v>65.599999999999994</v>
      </c>
      <c r="I7642" s="98" t="str">
        <f>VLOOKUP(E7642, 'Program Data Extracts-Zip Codes'!R$52:W$5334, 6, FALSE)</f>
        <v>PGE</v>
      </c>
      <c r="J7642" s="98" t="str">
        <f>VLOOKUP(E7642, 'Program Data Extracts-Zip Codes'!R$52:W$5334, 4, FALSE)</f>
        <v>Modesto</v>
      </c>
    </row>
    <row r="7643" spans="2:10" x14ac:dyDescent="0.25">
      <c r="B7643" s="63">
        <v>6099002200</v>
      </c>
      <c r="C7643" s="63">
        <v>6223</v>
      </c>
      <c r="D7643" s="63" t="s">
        <v>205</v>
      </c>
      <c r="E7643" s="96">
        <v>95351</v>
      </c>
      <c r="F7643" s="63">
        <v>68.215577490741197</v>
      </c>
      <c r="G7643" s="63">
        <v>6223</v>
      </c>
      <c r="H7643" s="63">
        <v>76.400000000000006</v>
      </c>
      <c r="I7643" s="98" t="str">
        <f>VLOOKUP(E7643, 'Program Data Extracts-Zip Codes'!R$52:W$5334, 6, FALSE)</f>
        <v>PGE</v>
      </c>
      <c r="J7643" s="98" t="str">
        <f>VLOOKUP(E7643, 'Program Data Extracts-Zip Codes'!R$52:W$5334, 4, FALSE)</f>
        <v>Modesto</v>
      </c>
    </row>
    <row r="7644" spans="2:10" x14ac:dyDescent="0.25">
      <c r="B7644" s="63">
        <v>6099001500</v>
      </c>
      <c r="C7644" s="63">
        <v>6551</v>
      </c>
      <c r="D7644" s="63" t="s">
        <v>205</v>
      </c>
      <c r="E7644" s="96">
        <v>95358</v>
      </c>
      <c r="F7644" s="63">
        <v>66.481290460170399</v>
      </c>
      <c r="G7644" s="63">
        <v>6551</v>
      </c>
      <c r="H7644" s="63">
        <v>54.6</v>
      </c>
      <c r="I7644" s="98" t="str">
        <f>VLOOKUP(E7644, 'Program Data Extracts-Zip Codes'!R$52:W$5334, 6, FALSE)</f>
        <v>PGE</v>
      </c>
      <c r="J7644" s="98" t="str">
        <f>VLOOKUP(E7644, 'Program Data Extracts-Zip Codes'!R$52:W$5334, 4, FALSE)</f>
        <v>Modesto</v>
      </c>
    </row>
    <row r="7645" spans="2:10" x14ac:dyDescent="0.25">
      <c r="B7645" s="63">
        <v>6099001400</v>
      </c>
      <c r="C7645" s="63">
        <v>6430</v>
      </c>
      <c r="D7645" s="63" t="s">
        <v>205</v>
      </c>
      <c r="E7645" s="96">
        <v>95350</v>
      </c>
      <c r="F7645" s="63">
        <v>66.390833225279096</v>
      </c>
      <c r="G7645" s="63">
        <v>6430</v>
      </c>
      <c r="H7645" s="63">
        <v>61.4</v>
      </c>
      <c r="I7645" s="98" t="str">
        <f>VLOOKUP(E7645, 'Program Data Extracts-Zip Codes'!R$52:W$5334, 6, FALSE)</f>
        <v>PGE</v>
      </c>
      <c r="J7645" s="98" t="str">
        <f>VLOOKUP(E7645, 'Program Data Extracts-Zip Codes'!R$52:W$5334, 4, FALSE)</f>
        <v>Modesto</v>
      </c>
    </row>
    <row r="7646" spans="2:10" x14ac:dyDescent="0.25">
      <c r="B7646" s="63">
        <v>6099002402</v>
      </c>
      <c r="C7646" s="63">
        <v>5559</v>
      </c>
      <c r="D7646" s="63" t="s">
        <v>205</v>
      </c>
      <c r="E7646" s="96">
        <v>95358</v>
      </c>
      <c r="F7646" s="63">
        <v>66.275972027587699</v>
      </c>
      <c r="G7646" s="63">
        <v>5559</v>
      </c>
      <c r="H7646" s="63">
        <v>82.2</v>
      </c>
      <c r="I7646" s="98" t="str">
        <f>VLOOKUP(E7646, 'Program Data Extracts-Zip Codes'!R$52:W$5334, 6, FALSE)</f>
        <v>PGE</v>
      </c>
      <c r="J7646" s="98" t="str">
        <f>VLOOKUP(E7646, 'Program Data Extracts-Zip Codes'!R$52:W$5334, 4, FALSE)</f>
        <v>Modesto</v>
      </c>
    </row>
    <row r="7647" spans="2:10" x14ac:dyDescent="0.25">
      <c r="B7647" s="63">
        <v>6099001800</v>
      </c>
      <c r="C7647" s="63">
        <v>2196</v>
      </c>
      <c r="D7647" s="63" t="s">
        <v>205</v>
      </c>
      <c r="E7647" s="96">
        <v>95354</v>
      </c>
      <c r="F7647" s="63">
        <v>64.208482226017594</v>
      </c>
      <c r="G7647" s="63">
        <v>2196</v>
      </c>
      <c r="H7647" s="63">
        <v>62.8</v>
      </c>
      <c r="I7647" s="98" t="str">
        <f>VLOOKUP(E7647, 'Program Data Extracts-Zip Codes'!R$52:W$5334, 6, FALSE)</f>
        <v>PGE</v>
      </c>
      <c r="J7647" s="98" t="str">
        <f>VLOOKUP(E7647, 'Program Data Extracts-Zip Codes'!R$52:W$5334, 4, FALSE)</f>
        <v>Modesto</v>
      </c>
    </row>
    <row r="7648" spans="2:10" x14ac:dyDescent="0.25">
      <c r="B7648" s="63">
        <v>6099002501</v>
      </c>
      <c r="C7648" s="63">
        <v>7036</v>
      </c>
      <c r="D7648" s="63" t="s">
        <v>205</v>
      </c>
      <c r="E7648" s="96">
        <v>95358</v>
      </c>
      <c r="F7648" s="63">
        <v>62.389571916681</v>
      </c>
      <c r="G7648" s="63">
        <v>7036</v>
      </c>
      <c r="H7648" s="63">
        <v>48</v>
      </c>
      <c r="I7648" s="98" t="str">
        <f>VLOOKUP(E7648, 'Program Data Extracts-Zip Codes'!R$52:W$5334, 6, FALSE)</f>
        <v>PGE</v>
      </c>
      <c r="J7648" s="98" t="str">
        <f>VLOOKUP(E7648, 'Program Data Extracts-Zip Codes'!R$52:W$5334, 4, FALSE)</f>
        <v>Modesto</v>
      </c>
    </row>
    <row r="7649" spans="2:10" x14ac:dyDescent="0.25">
      <c r="B7649" s="63">
        <v>6099001700</v>
      </c>
      <c r="C7649" s="63">
        <v>2589</v>
      </c>
      <c r="D7649" s="63" t="s">
        <v>205</v>
      </c>
      <c r="E7649" s="96">
        <v>95351</v>
      </c>
      <c r="F7649" s="63">
        <v>61.934059841381298</v>
      </c>
      <c r="G7649" s="63">
        <v>2589</v>
      </c>
      <c r="H7649" s="63">
        <v>79.8</v>
      </c>
      <c r="I7649" s="98" t="str">
        <f>VLOOKUP(E7649, 'Program Data Extracts-Zip Codes'!R$52:W$5334, 6, FALSE)</f>
        <v>PGE</v>
      </c>
      <c r="J7649" s="98" t="str">
        <f>VLOOKUP(E7649, 'Program Data Extracts-Zip Codes'!R$52:W$5334, 4, FALSE)</f>
        <v>Modesto</v>
      </c>
    </row>
    <row r="7650" spans="2:10" x14ac:dyDescent="0.25">
      <c r="B7650" s="63">
        <v>6099001601</v>
      </c>
      <c r="C7650" s="63">
        <v>4803</v>
      </c>
      <c r="D7650" s="63" t="s">
        <v>205</v>
      </c>
      <c r="E7650" s="96">
        <v>95351</v>
      </c>
      <c r="F7650" s="63">
        <v>61.9099997387654</v>
      </c>
      <c r="G7650" s="63">
        <v>4803</v>
      </c>
      <c r="H7650" s="63">
        <v>64.2</v>
      </c>
      <c r="I7650" s="98" t="str">
        <f>VLOOKUP(E7650, 'Program Data Extracts-Zip Codes'!R$52:W$5334, 6, FALSE)</f>
        <v>PGE</v>
      </c>
      <c r="J7650" s="98" t="str">
        <f>VLOOKUP(E7650, 'Program Data Extracts-Zip Codes'!R$52:W$5334, 4, FALSE)</f>
        <v>Modesto</v>
      </c>
    </row>
    <row r="7651" spans="2:10" x14ac:dyDescent="0.25">
      <c r="B7651" s="63">
        <v>6099000803</v>
      </c>
      <c r="C7651" s="63">
        <v>4789</v>
      </c>
      <c r="D7651" s="63" t="s">
        <v>205</v>
      </c>
      <c r="E7651" s="96">
        <v>95350</v>
      </c>
      <c r="F7651" s="63">
        <v>60.920279609419701</v>
      </c>
      <c r="G7651" s="63">
        <v>4789</v>
      </c>
      <c r="H7651" s="63">
        <v>72.900000000000006</v>
      </c>
      <c r="I7651" s="98" t="str">
        <f>VLOOKUP(E7651, 'Program Data Extracts-Zip Codes'!R$52:W$5334, 6, FALSE)</f>
        <v>PGE</v>
      </c>
      <c r="J7651" s="98" t="str">
        <f>VLOOKUP(E7651, 'Program Data Extracts-Zip Codes'!R$52:W$5334, 4, FALSE)</f>
        <v>Modesto</v>
      </c>
    </row>
    <row r="7652" spans="2:10" x14ac:dyDescent="0.25">
      <c r="B7652" s="63">
        <v>6099002004</v>
      </c>
      <c r="C7652" s="63">
        <v>6022</v>
      </c>
      <c r="D7652" s="63" t="s">
        <v>205</v>
      </c>
      <c r="E7652" s="96">
        <v>95354</v>
      </c>
      <c r="F7652" s="63">
        <v>58.275964946645999</v>
      </c>
      <c r="G7652" s="63">
        <v>6022</v>
      </c>
      <c r="H7652" s="63">
        <v>69.2</v>
      </c>
      <c r="I7652" s="98" t="str">
        <f>VLOOKUP(E7652, 'Program Data Extracts-Zip Codes'!R$52:W$5334, 6, FALSE)</f>
        <v>PGE</v>
      </c>
      <c r="J7652" s="98" t="str">
        <f>VLOOKUP(E7652, 'Program Data Extracts-Zip Codes'!R$52:W$5334, 4, FALSE)</f>
        <v>Modesto</v>
      </c>
    </row>
    <row r="7653" spans="2:10" x14ac:dyDescent="0.25">
      <c r="B7653" s="63">
        <v>6099002005</v>
      </c>
      <c r="C7653" s="63">
        <v>3631</v>
      </c>
      <c r="D7653" s="63" t="s">
        <v>205</v>
      </c>
      <c r="E7653" s="96">
        <v>95354</v>
      </c>
      <c r="F7653" s="63">
        <v>57.931519449429402</v>
      </c>
      <c r="G7653" s="63">
        <v>3631</v>
      </c>
      <c r="H7653" s="63">
        <v>47.5</v>
      </c>
      <c r="I7653" s="98" t="str">
        <f>VLOOKUP(E7653, 'Program Data Extracts-Zip Codes'!R$52:W$5334, 6, FALSE)</f>
        <v>PGE</v>
      </c>
      <c r="J7653" s="98" t="str">
        <f>VLOOKUP(E7653, 'Program Data Extracts-Zip Codes'!R$52:W$5334, 4, FALSE)</f>
        <v>Modesto</v>
      </c>
    </row>
    <row r="7654" spans="2:10" x14ac:dyDescent="0.25">
      <c r="B7654" s="63">
        <v>6099002401</v>
      </c>
      <c r="C7654" s="63">
        <v>3567</v>
      </c>
      <c r="D7654" s="63" t="s">
        <v>205</v>
      </c>
      <c r="E7654" s="96">
        <v>95358</v>
      </c>
      <c r="F7654" s="63">
        <v>57.521064519239403</v>
      </c>
      <c r="G7654" s="63">
        <v>3567</v>
      </c>
      <c r="H7654" s="63">
        <v>50.6</v>
      </c>
      <c r="I7654" s="98" t="str">
        <f>VLOOKUP(E7654, 'Program Data Extracts-Zip Codes'!R$52:W$5334, 6, FALSE)</f>
        <v>PGE</v>
      </c>
      <c r="J7654" s="98" t="str">
        <f>VLOOKUP(E7654, 'Program Data Extracts-Zip Codes'!R$52:W$5334, 4, FALSE)</f>
        <v>Modesto</v>
      </c>
    </row>
    <row r="7655" spans="2:10" x14ac:dyDescent="0.25">
      <c r="B7655" s="63">
        <v>6099003100</v>
      </c>
      <c r="C7655" s="63">
        <v>4000</v>
      </c>
      <c r="D7655" s="63" t="s">
        <v>205</v>
      </c>
      <c r="E7655" s="96">
        <v>95358</v>
      </c>
      <c r="F7655" s="63">
        <v>57.357380548162403</v>
      </c>
      <c r="G7655" s="63">
        <v>4000</v>
      </c>
      <c r="H7655" s="63">
        <v>52.8</v>
      </c>
      <c r="I7655" s="98" t="str">
        <f>VLOOKUP(E7655, 'Program Data Extracts-Zip Codes'!R$52:W$5334, 6, FALSE)</f>
        <v>PGE</v>
      </c>
      <c r="J7655" s="98" t="str">
        <f>VLOOKUP(E7655, 'Program Data Extracts-Zip Codes'!R$52:W$5334, 4, FALSE)</f>
        <v>Modesto</v>
      </c>
    </row>
    <row r="7656" spans="2:10" x14ac:dyDescent="0.25">
      <c r="B7656" s="63">
        <v>6099001900</v>
      </c>
      <c r="C7656" s="63">
        <v>5257</v>
      </c>
      <c r="D7656" s="63" t="s">
        <v>205</v>
      </c>
      <c r="E7656" s="96">
        <v>95354</v>
      </c>
      <c r="F7656" s="63">
        <v>56.718874754774497</v>
      </c>
      <c r="G7656" s="63">
        <v>5257</v>
      </c>
      <c r="H7656" s="63">
        <v>39.799999999999997</v>
      </c>
      <c r="I7656" s="98" t="str">
        <f>VLOOKUP(E7656, 'Program Data Extracts-Zip Codes'!R$52:W$5334, 6, FALSE)</f>
        <v>PGE</v>
      </c>
      <c r="J7656" s="98" t="str">
        <f>VLOOKUP(E7656, 'Program Data Extracts-Zip Codes'!R$52:W$5334, 4, FALSE)</f>
        <v>Modesto</v>
      </c>
    </row>
    <row r="7657" spans="2:10" x14ac:dyDescent="0.25">
      <c r="B7657" s="63">
        <v>6099002002</v>
      </c>
      <c r="C7657" s="63">
        <v>4527</v>
      </c>
      <c r="D7657" s="63" t="s">
        <v>205</v>
      </c>
      <c r="E7657" s="96">
        <v>95357</v>
      </c>
      <c r="F7657" s="63">
        <v>56.554908346859897</v>
      </c>
      <c r="G7657" s="63">
        <v>4527</v>
      </c>
      <c r="H7657" s="63">
        <v>66.599999999999994</v>
      </c>
      <c r="I7657" s="98" t="str">
        <f>VLOOKUP(E7657, 'Program Data Extracts-Zip Codes'!R$52:W$5334, 6, FALSE)</f>
        <v>PGE</v>
      </c>
      <c r="J7657" s="98" t="str">
        <f>VLOOKUP(E7657, 'Program Data Extracts-Zip Codes'!R$52:W$5334, 4, FALSE)</f>
        <v>Modesto</v>
      </c>
    </row>
    <row r="7658" spans="2:10" x14ac:dyDescent="0.25">
      <c r="B7658" s="63">
        <v>6099001603</v>
      </c>
      <c r="C7658" s="63">
        <v>5706</v>
      </c>
      <c r="D7658" s="63" t="s">
        <v>205</v>
      </c>
      <c r="E7658" s="96">
        <v>95351</v>
      </c>
      <c r="F7658" s="63">
        <v>54.314747268697097</v>
      </c>
      <c r="G7658" s="63">
        <v>5706</v>
      </c>
      <c r="H7658" s="63">
        <v>75</v>
      </c>
      <c r="I7658" s="98" t="str">
        <f>VLOOKUP(E7658, 'Program Data Extracts-Zip Codes'!R$52:W$5334, 6, FALSE)</f>
        <v>PGE</v>
      </c>
      <c r="J7658" s="98" t="str">
        <f>VLOOKUP(E7658, 'Program Data Extracts-Zip Codes'!R$52:W$5334, 4, FALSE)</f>
        <v>Modesto</v>
      </c>
    </row>
    <row r="7659" spans="2:10" x14ac:dyDescent="0.25">
      <c r="B7659" s="63">
        <v>6099002702</v>
      </c>
      <c r="C7659" s="63">
        <v>6940</v>
      </c>
      <c r="D7659" s="63" t="s">
        <v>205</v>
      </c>
      <c r="E7659" s="96">
        <v>95351</v>
      </c>
      <c r="F7659" s="63">
        <v>53.858229249642903</v>
      </c>
      <c r="G7659" s="63">
        <v>6940</v>
      </c>
      <c r="H7659" s="63">
        <v>58.5</v>
      </c>
      <c r="I7659" s="98" t="str">
        <f>VLOOKUP(E7659, 'Program Data Extracts-Zip Codes'!R$52:W$5334, 6, FALSE)</f>
        <v>PGE</v>
      </c>
      <c r="J7659" s="98" t="str">
        <f>VLOOKUP(E7659, 'Program Data Extracts-Zip Codes'!R$52:W$5334, 4, FALSE)</f>
        <v>Modesto</v>
      </c>
    </row>
    <row r="7660" spans="2:10" x14ac:dyDescent="0.25">
      <c r="B7660" s="63">
        <v>6099000602</v>
      </c>
      <c r="C7660" s="63">
        <v>2953</v>
      </c>
      <c r="D7660" s="63" t="s">
        <v>205</v>
      </c>
      <c r="E7660" s="96">
        <v>95351</v>
      </c>
      <c r="F7660" s="63">
        <v>53.452255389073599</v>
      </c>
      <c r="G7660" s="63">
        <v>2953</v>
      </c>
      <c r="H7660" s="63">
        <v>35.9</v>
      </c>
      <c r="I7660" s="98" t="str">
        <f>VLOOKUP(E7660, 'Program Data Extracts-Zip Codes'!R$52:W$5334, 6, FALSE)</f>
        <v>PGE</v>
      </c>
      <c r="J7660" s="98" t="str">
        <f>VLOOKUP(E7660, 'Program Data Extracts-Zip Codes'!R$52:W$5334, 4, FALSE)</f>
        <v>Modesto</v>
      </c>
    </row>
    <row r="7661" spans="2:10" x14ac:dyDescent="0.25">
      <c r="B7661" s="63">
        <v>6099000510</v>
      </c>
      <c r="C7661" s="63">
        <v>8480</v>
      </c>
      <c r="D7661" s="63" t="s">
        <v>205</v>
      </c>
      <c r="E7661" s="96">
        <v>95358</v>
      </c>
      <c r="F7661" s="63">
        <v>53.434953269478399</v>
      </c>
      <c r="G7661" s="63">
        <v>8480</v>
      </c>
      <c r="H7661" s="63">
        <v>38.299999999999997</v>
      </c>
      <c r="I7661" s="98" t="str">
        <f>VLOOKUP(E7661, 'Program Data Extracts-Zip Codes'!R$52:W$5334, 6, FALSE)</f>
        <v>PGE</v>
      </c>
      <c r="J7661" s="98" t="str">
        <f>VLOOKUP(E7661, 'Program Data Extracts-Zip Codes'!R$52:W$5334, 4, FALSE)</f>
        <v>Modesto</v>
      </c>
    </row>
    <row r="7662" spans="2:10" x14ac:dyDescent="0.25">
      <c r="B7662" s="63">
        <v>6099000805</v>
      </c>
      <c r="C7662" s="63">
        <v>6188</v>
      </c>
      <c r="D7662" s="63" t="s">
        <v>205</v>
      </c>
      <c r="E7662" s="96">
        <v>95350</v>
      </c>
      <c r="F7662" s="63">
        <v>52.587544633296197</v>
      </c>
      <c r="G7662" s="63">
        <v>6188</v>
      </c>
      <c r="H7662" s="63">
        <v>53.3</v>
      </c>
      <c r="I7662" s="98" t="str">
        <f>VLOOKUP(E7662, 'Program Data Extracts-Zip Codes'!R$52:W$5334, 6, FALSE)</f>
        <v>PGE</v>
      </c>
      <c r="J7662" s="98" t="str">
        <f>VLOOKUP(E7662, 'Program Data Extracts-Zip Codes'!R$52:W$5334, 4, FALSE)</f>
        <v>Modesto</v>
      </c>
    </row>
    <row r="7663" spans="2:10" x14ac:dyDescent="0.25">
      <c r="B7663" s="63">
        <v>6099001604</v>
      </c>
      <c r="C7663" s="63">
        <v>3861</v>
      </c>
      <c r="D7663" s="63" t="s">
        <v>205</v>
      </c>
      <c r="E7663" s="96">
        <v>95351</v>
      </c>
      <c r="F7663" s="63">
        <v>49.945582750749203</v>
      </c>
      <c r="G7663" s="63">
        <v>3861</v>
      </c>
      <c r="H7663" s="63">
        <v>81.599999999999994</v>
      </c>
      <c r="I7663" s="98" t="str">
        <f>VLOOKUP(E7663, 'Program Data Extracts-Zip Codes'!R$52:W$5334, 6, FALSE)</f>
        <v>PGE</v>
      </c>
      <c r="J7663" s="98" t="str">
        <f>VLOOKUP(E7663, 'Program Data Extracts-Zip Codes'!R$52:W$5334, 4, FALSE)</f>
        <v>Modesto</v>
      </c>
    </row>
    <row r="7664" spans="2:10" x14ac:dyDescent="0.25">
      <c r="B7664" s="63">
        <v>6099004000</v>
      </c>
      <c r="C7664" s="63">
        <v>3822</v>
      </c>
      <c r="D7664" s="63" t="s">
        <v>205</v>
      </c>
      <c r="E7664" s="96">
        <v>95358</v>
      </c>
      <c r="F7664" s="63">
        <v>49.824684349695701</v>
      </c>
      <c r="G7664" s="63">
        <v>3822</v>
      </c>
      <c r="H7664" s="63">
        <v>28.4</v>
      </c>
      <c r="I7664" s="98" t="str">
        <f>VLOOKUP(E7664, 'Program Data Extracts-Zip Codes'!R$52:W$5334, 6, FALSE)</f>
        <v>PGE</v>
      </c>
      <c r="J7664" s="98" t="str">
        <f>VLOOKUP(E7664, 'Program Data Extracts-Zip Codes'!R$52:W$5334, 4, FALSE)</f>
        <v>Modesto</v>
      </c>
    </row>
    <row r="7665" spans="2:10" x14ac:dyDescent="0.25">
      <c r="B7665" s="63">
        <v>6099000909</v>
      </c>
      <c r="C7665" s="63">
        <v>4402</v>
      </c>
      <c r="D7665" s="63" t="s">
        <v>205</v>
      </c>
      <c r="E7665" s="96">
        <v>95350</v>
      </c>
      <c r="F7665" s="63">
        <v>49.505618415907399</v>
      </c>
      <c r="G7665" s="63">
        <v>4402</v>
      </c>
      <c r="H7665" s="63">
        <v>54.6</v>
      </c>
      <c r="I7665" s="98" t="str">
        <f>VLOOKUP(E7665, 'Program Data Extracts-Zip Codes'!R$52:W$5334, 6, FALSE)</f>
        <v>PGE</v>
      </c>
      <c r="J7665" s="98" t="str">
        <f>VLOOKUP(E7665, 'Program Data Extracts-Zip Codes'!R$52:W$5334, 4, FALSE)</f>
        <v>Modesto</v>
      </c>
    </row>
    <row r="7666" spans="2:10" x14ac:dyDescent="0.25">
      <c r="B7666" s="63">
        <v>6099001100</v>
      </c>
      <c r="C7666" s="63">
        <v>3899</v>
      </c>
      <c r="D7666" s="63" t="s">
        <v>205</v>
      </c>
      <c r="E7666" s="96">
        <v>95350</v>
      </c>
      <c r="F7666" s="63">
        <v>46.682705758756597</v>
      </c>
      <c r="G7666" s="63">
        <v>3899</v>
      </c>
      <c r="H7666" s="63">
        <v>46.7</v>
      </c>
      <c r="I7666" s="98" t="str">
        <f>VLOOKUP(E7666, 'Program Data Extracts-Zip Codes'!R$52:W$5334, 6, FALSE)</f>
        <v>PGE</v>
      </c>
      <c r="J7666" s="98" t="str">
        <f>VLOOKUP(E7666, 'Program Data Extracts-Zip Codes'!R$52:W$5334, 4, FALSE)</f>
        <v>Modesto</v>
      </c>
    </row>
    <row r="7667" spans="2:10" x14ac:dyDescent="0.25">
      <c r="B7667" s="63">
        <v>6099002802</v>
      </c>
      <c r="C7667" s="63">
        <v>6310</v>
      </c>
      <c r="D7667" s="63" t="s">
        <v>205</v>
      </c>
      <c r="E7667" s="96">
        <v>95357</v>
      </c>
      <c r="F7667" s="63">
        <v>44.959559190230699</v>
      </c>
      <c r="G7667" s="63">
        <v>6310</v>
      </c>
      <c r="H7667" s="63">
        <v>49.8</v>
      </c>
      <c r="I7667" s="98" t="str">
        <f>VLOOKUP(E7667, 'Program Data Extracts-Zip Codes'!R$52:W$5334, 6, FALSE)</f>
        <v>PGE</v>
      </c>
      <c r="J7667" s="98" t="str">
        <f>VLOOKUP(E7667, 'Program Data Extracts-Zip Codes'!R$52:W$5334, 4, FALSE)</f>
        <v>Modesto</v>
      </c>
    </row>
    <row r="7668" spans="2:10" x14ac:dyDescent="0.25">
      <c r="B7668" s="63">
        <v>6099001300</v>
      </c>
      <c r="C7668" s="63">
        <v>5778</v>
      </c>
      <c r="D7668" s="63" t="s">
        <v>205</v>
      </c>
      <c r="E7668" s="96">
        <v>95350</v>
      </c>
      <c r="F7668" s="63">
        <v>44.065864253318999</v>
      </c>
      <c r="G7668" s="63">
        <v>5778</v>
      </c>
      <c r="H7668" s="63">
        <v>31.4</v>
      </c>
      <c r="I7668" s="98" t="str">
        <f>VLOOKUP(E7668, 'Program Data Extracts-Zip Codes'!R$52:W$5334, 6, FALSE)</f>
        <v>PGE</v>
      </c>
      <c r="J7668" s="98" t="str">
        <f>VLOOKUP(E7668, 'Program Data Extracts-Zip Codes'!R$52:W$5334, 4, FALSE)</f>
        <v>Modesto</v>
      </c>
    </row>
    <row r="7669" spans="2:10" x14ac:dyDescent="0.25">
      <c r="B7669" s="63">
        <v>6099001200</v>
      </c>
      <c r="C7669" s="63">
        <v>3623</v>
      </c>
      <c r="D7669" s="63" t="s">
        <v>205</v>
      </c>
      <c r="E7669" s="96">
        <v>95354</v>
      </c>
      <c r="F7669" s="63">
        <v>43.277827107491397</v>
      </c>
      <c r="G7669" s="63">
        <v>3623</v>
      </c>
      <c r="H7669" s="63">
        <v>47.7</v>
      </c>
      <c r="I7669" s="98" t="str">
        <f>VLOOKUP(E7669, 'Program Data Extracts-Zip Codes'!R$52:W$5334, 6, FALSE)</f>
        <v>PGE</v>
      </c>
      <c r="J7669" s="98" t="str">
        <f>VLOOKUP(E7669, 'Program Data Extracts-Zip Codes'!R$52:W$5334, 4, FALSE)</f>
        <v>Modesto</v>
      </c>
    </row>
    <row r="7670" spans="2:10" x14ac:dyDescent="0.25">
      <c r="B7670" s="63">
        <v>6099002006</v>
      </c>
      <c r="C7670" s="63">
        <v>4458</v>
      </c>
      <c r="D7670" s="63" t="s">
        <v>205</v>
      </c>
      <c r="E7670" s="96">
        <v>95357</v>
      </c>
      <c r="F7670" s="63">
        <v>42.673679771444299</v>
      </c>
      <c r="G7670" s="63">
        <v>4458</v>
      </c>
      <c r="H7670" s="63">
        <v>40.5</v>
      </c>
      <c r="I7670" s="98" t="str">
        <f>VLOOKUP(E7670, 'Program Data Extracts-Zip Codes'!R$52:W$5334, 6, FALSE)</f>
        <v>PGE</v>
      </c>
      <c r="J7670" s="98" t="str">
        <f>VLOOKUP(E7670, 'Program Data Extracts-Zip Codes'!R$52:W$5334, 4, FALSE)</f>
        <v>Modesto</v>
      </c>
    </row>
    <row r="7671" spans="2:10" x14ac:dyDescent="0.25">
      <c r="B7671" s="63">
        <v>6099000601</v>
      </c>
      <c r="C7671" s="63">
        <v>4647</v>
      </c>
      <c r="D7671" s="63" t="s">
        <v>205</v>
      </c>
      <c r="E7671" s="96">
        <v>95358</v>
      </c>
      <c r="F7671" s="63">
        <v>42.323513200488101</v>
      </c>
      <c r="G7671" s="63">
        <v>4647</v>
      </c>
      <c r="H7671" s="63">
        <v>23.6</v>
      </c>
      <c r="I7671" s="98" t="str">
        <f>VLOOKUP(E7671, 'Program Data Extracts-Zip Codes'!R$52:W$5334, 6, FALSE)</f>
        <v>PGE</v>
      </c>
      <c r="J7671" s="98" t="str">
        <f>VLOOKUP(E7671, 'Program Data Extracts-Zip Codes'!R$52:W$5334, 4, FALSE)</f>
        <v>Modesto</v>
      </c>
    </row>
    <row r="7672" spans="2:10" x14ac:dyDescent="0.25">
      <c r="B7672" s="63">
        <v>6099000404</v>
      </c>
      <c r="C7672" s="63">
        <v>5564</v>
      </c>
      <c r="D7672" s="63" t="s">
        <v>205</v>
      </c>
      <c r="E7672" s="96">
        <v>95356</v>
      </c>
      <c r="F7672" s="63">
        <v>41.324508811681497</v>
      </c>
      <c r="G7672" s="63">
        <v>5564</v>
      </c>
      <c r="H7672" s="63">
        <v>40.1</v>
      </c>
      <c r="I7672" s="98" t="str">
        <f>VLOOKUP(E7672, 'Program Data Extracts-Zip Codes'!R$52:W$5334, 6, FALSE)</f>
        <v>PGE</v>
      </c>
      <c r="J7672" s="98" t="str">
        <f>VLOOKUP(E7672, 'Program Data Extracts-Zip Codes'!R$52:W$5334, 4, FALSE)</f>
        <v>Modesto</v>
      </c>
    </row>
    <row r="7673" spans="2:10" x14ac:dyDescent="0.25">
      <c r="B7673" s="63">
        <v>6099001002</v>
      </c>
      <c r="C7673" s="63">
        <v>3153</v>
      </c>
      <c r="D7673" s="63" t="s">
        <v>205</v>
      </c>
      <c r="E7673" s="96">
        <v>95350</v>
      </c>
      <c r="F7673" s="63">
        <v>40.7796578118216</v>
      </c>
      <c r="G7673" s="63">
        <v>3153</v>
      </c>
      <c r="H7673" s="63">
        <v>44.5</v>
      </c>
      <c r="I7673" s="98" t="str">
        <f>VLOOKUP(E7673, 'Program Data Extracts-Zip Codes'!R$52:W$5334, 6, FALSE)</f>
        <v>PGE</v>
      </c>
      <c r="J7673" s="98" t="str">
        <f>VLOOKUP(E7673, 'Program Data Extracts-Zip Codes'!R$52:W$5334, 4, FALSE)</f>
        <v>Modesto</v>
      </c>
    </row>
    <row r="7674" spans="2:10" x14ac:dyDescent="0.25">
      <c r="B7674" s="63">
        <v>6099000801</v>
      </c>
      <c r="C7674" s="63">
        <v>6216</v>
      </c>
      <c r="D7674" s="63" t="s">
        <v>205</v>
      </c>
      <c r="E7674" s="96">
        <v>95350</v>
      </c>
      <c r="F7674" s="63">
        <v>40.703580239483799</v>
      </c>
      <c r="G7674" s="63">
        <v>6216</v>
      </c>
      <c r="H7674" s="63">
        <v>31.2</v>
      </c>
      <c r="I7674" s="98" t="str">
        <f>VLOOKUP(E7674, 'Program Data Extracts-Zip Codes'!R$52:W$5334, 6, FALSE)</f>
        <v>PGE</v>
      </c>
      <c r="J7674" s="98" t="str">
        <f>VLOOKUP(E7674, 'Program Data Extracts-Zip Codes'!R$52:W$5334, 4, FALSE)</f>
        <v>Modesto</v>
      </c>
    </row>
    <row r="7675" spans="2:10" x14ac:dyDescent="0.25">
      <c r="B7675" s="63">
        <v>6099002701</v>
      </c>
      <c r="C7675" s="63">
        <v>3811</v>
      </c>
      <c r="D7675" s="63" t="s">
        <v>205</v>
      </c>
      <c r="E7675" s="96">
        <v>95351</v>
      </c>
      <c r="F7675" s="63">
        <v>39.6717409887465</v>
      </c>
      <c r="G7675" s="63">
        <v>3811</v>
      </c>
      <c r="H7675" s="63">
        <v>38.299999999999997</v>
      </c>
      <c r="I7675" s="98" t="str">
        <f>VLOOKUP(E7675, 'Program Data Extracts-Zip Codes'!R$52:W$5334, 6, FALSE)</f>
        <v>PGE</v>
      </c>
      <c r="J7675" s="98" t="str">
        <f>VLOOKUP(E7675, 'Program Data Extracts-Zip Codes'!R$52:W$5334, 4, FALSE)</f>
        <v>Modesto</v>
      </c>
    </row>
    <row r="7676" spans="2:10" x14ac:dyDescent="0.25">
      <c r="B7676" s="63">
        <v>6099000807</v>
      </c>
      <c r="C7676" s="63">
        <v>3694</v>
      </c>
      <c r="D7676" s="63" t="s">
        <v>205</v>
      </c>
      <c r="E7676" s="96">
        <v>95356</v>
      </c>
      <c r="F7676" s="63">
        <v>39.497351286168097</v>
      </c>
      <c r="G7676" s="63">
        <v>3694</v>
      </c>
      <c r="H7676" s="63">
        <v>47.4</v>
      </c>
      <c r="I7676" s="98" t="str">
        <f>VLOOKUP(E7676, 'Program Data Extracts-Zip Codes'!R$52:W$5334, 6, FALSE)</f>
        <v>PGE</v>
      </c>
      <c r="J7676" s="98" t="str">
        <f>VLOOKUP(E7676, 'Program Data Extracts-Zip Codes'!R$52:W$5334, 4, FALSE)</f>
        <v>Modesto</v>
      </c>
    </row>
    <row r="7677" spans="2:10" x14ac:dyDescent="0.25">
      <c r="B7677" s="63">
        <v>6099000503</v>
      </c>
      <c r="C7677" s="63">
        <v>4930</v>
      </c>
      <c r="D7677" s="63" t="s">
        <v>205</v>
      </c>
      <c r="E7677" s="96">
        <v>95356</v>
      </c>
      <c r="F7677" s="63">
        <v>38.955226548544601</v>
      </c>
      <c r="G7677" s="63">
        <v>0</v>
      </c>
      <c r="H7677" s="63">
        <v>31.4</v>
      </c>
      <c r="I7677" s="98" t="str">
        <f>VLOOKUP(E7677, 'Program Data Extracts-Zip Codes'!R$52:W$5334, 6, FALSE)</f>
        <v>PGE</v>
      </c>
      <c r="J7677" s="98" t="str">
        <f>VLOOKUP(E7677, 'Program Data Extracts-Zip Codes'!R$52:W$5334, 4, FALSE)</f>
        <v>Modesto</v>
      </c>
    </row>
    <row r="7678" spans="2:10" x14ac:dyDescent="0.25">
      <c r="B7678" s="63">
        <v>6099000402</v>
      </c>
      <c r="C7678" s="63">
        <v>10095</v>
      </c>
      <c r="D7678" s="63" t="s">
        <v>205</v>
      </c>
      <c r="E7678" s="96">
        <v>95357</v>
      </c>
      <c r="F7678" s="63">
        <v>38.919095106695401</v>
      </c>
      <c r="G7678" s="63">
        <v>0</v>
      </c>
      <c r="H7678" s="63">
        <v>17.7</v>
      </c>
      <c r="I7678" s="98" t="str">
        <f>VLOOKUP(E7678, 'Program Data Extracts-Zip Codes'!R$52:W$5334, 6, FALSE)</f>
        <v>PGE</v>
      </c>
      <c r="J7678" s="98" t="str">
        <f>VLOOKUP(E7678, 'Program Data Extracts-Zip Codes'!R$52:W$5334, 4, FALSE)</f>
        <v>Modesto</v>
      </c>
    </row>
    <row r="7679" spans="2:10" x14ac:dyDescent="0.25">
      <c r="B7679" s="63">
        <v>6099000910</v>
      </c>
      <c r="C7679" s="63">
        <v>6585</v>
      </c>
      <c r="D7679" s="63" t="s">
        <v>205</v>
      </c>
      <c r="E7679" s="96">
        <v>95355</v>
      </c>
      <c r="F7679" s="63">
        <v>38.706804805716096</v>
      </c>
      <c r="G7679" s="63">
        <v>0</v>
      </c>
      <c r="H7679" s="63">
        <v>52.8</v>
      </c>
      <c r="I7679" s="98" t="str">
        <f>VLOOKUP(E7679, 'Program Data Extracts-Zip Codes'!R$52:W$5334, 6, FALSE)</f>
        <v>PGE</v>
      </c>
      <c r="J7679" s="98" t="str">
        <f>VLOOKUP(E7679, 'Program Data Extracts-Zip Codes'!R$52:W$5334, 4, FALSE)</f>
        <v>Modesto</v>
      </c>
    </row>
    <row r="7680" spans="2:10" x14ac:dyDescent="0.25">
      <c r="B7680" s="63">
        <v>6099000908</v>
      </c>
      <c r="C7680" s="63">
        <v>5093</v>
      </c>
      <c r="D7680" s="63" t="s">
        <v>205</v>
      </c>
      <c r="E7680" s="96">
        <v>95355</v>
      </c>
      <c r="F7680" s="63">
        <v>36.831043984009497</v>
      </c>
      <c r="G7680" s="63">
        <v>0</v>
      </c>
      <c r="H7680" s="63">
        <v>41.2</v>
      </c>
      <c r="I7680" s="98" t="str">
        <f>VLOOKUP(E7680, 'Program Data Extracts-Zip Codes'!R$52:W$5334, 6, FALSE)</f>
        <v>PGE</v>
      </c>
      <c r="J7680" s="98" t="str">
        <f>VLOOKUP(E7680, 'Program Data Extracts-Zip Codes'!R$52:W$5334, 4, FALSE)</f>
        <v>Modesto</v>
      </c>
    </row>
    <row r="7681" spans="2:10" x14ac:dyDescent="0.25">
      <c r="B7681" s="63">
        <v>6099000501</v>
      </c>
      <c r="C7681" s="63">
        <v>7165</v>
      </c>
      <c r="D7681" s="63" t="s">
        <v>205</v>
      </c>
      <c r="E7681" s="96">
        <v>95356</v>
      </c>
      <c r="F7681" s="63">
        <v>36.543882051823097</v>
      </c>
      <c r="G7681" s="63">
        <v>0</v>
      </c>
      <c r="H7681" s="63">
        <v>17.899999999999999</v>
      </c>
      <c r="I7681" s="98" t="str">
        <f>VLOOKUP(E7681, 'Program Data Extracts-Zip Codes'!R$52:W$5334, 6, FALSE)</f>
        <v>PGE</v>
      </c>
      <c r="J7681" s="98" t="str">
        <f>VLOOKUP(E7681, 'Program Data Extracts-Zip Codes'!R$52:W$5334, 4, FALSE)</f>
        <v>Modesto</v>
      </c>
    </row>
    <row r="7682" spans="2:10" x14ac:dyDescent="0.25">
      <c r="B7682" s="63">
        <v>6099000506</v>
      </c>
      <c r="C7682" s="63">
        <v>4295</v>
      </c>
      <c r="D7682" s="63" t="s">
        <v>205</v>
      </c>
      <c r="E7682" s="96">
        <v>95356</v>
      </c>
      <c r="F7682" s="63">
        <v>35.987826517089303</v>
      </c>
      <c r="G7682" s="63">
        <v>0</v>
      </c>
      <c r="H7682" s="63">
        <v>41.3</v>
      </c>
      <c r="I7682" s="98" t="str">
        <f>VLOOKUP(E7682, 'Program Data Extracts-Zip Codes'!R$52:W$5334, 6, FALSE)</f>
        <v>PGE</v>
      </c>
      <c r="J7682" s="98" t="str">
        <f>VLOOKUP(E7682, 'Program Data Extracts-Zip Codes'!R$52:W$5334, 4, FALSE)</f>
        <v>Modesto</v>
      </c>
    </row>
    <row r="7683" spans="2:10" x14ac:dyDescent="0.25">
      <c r="B7683" s="63">
        <v>6099002803</v>
      </c>
      <c r="C7683" s="63">
        <v>2866</v>
      </c>
      <c r="D7683" s="63" t="s">
        <v>205</v>
      </c>
      <c r="E7683" s="96">
        <v>95355</v>
      </c>
      <c r="F7683" s="63">
        <v>35.167202517211699</v>
      </c>
      <c r="G7683" s="63">
        <v>0</v>
      </c>
      <c r="H7683" s="63">
        <v>41.9</v>
      </c>
      <c r="I7683" s="98" t="str">
        <f>VLOOKUP(E7683, 'Program Data Extracts-Zip Codes'!R$52:W$5334, 6, FALSE)</f>
        <v>PGE</v>
      </c>
      <c r="J7683" s="98" t="str">
        <f>VLOOKUP(E7683, 'Program Data Extracts-Zip Codes'!R$52:W$5334, 4, FALSE)</f>
        <v>Modesto</v>
      </c>
    </row>
    <row r="7684" spans="2:10" x14ac:dyDescent="0.25">
      <c r="B7684" s="63">
        <v>6099001001</v>
      </c>
      <c r="C7684" s="63">
        <v>6042</v>
      </c>
      <c r="D7684" s="63" t="s">
        <v>205</v>
      </c>
      <c r="E7684" s="96">
        <v>95355</v>
      </c>
      <c r="F7684" s="63">
        <v>34.1383066985101</v>
      </c>
      <c r="G7684" s="63">
        <v>0</v>
      </c>
      <c r="H7684" s="63">
        <v>36.4</v>
      </c>
      <c r="I7684" s="98" t="str">
        <f>VLOOKUP(E7684, 'Program Data Extracts-Zip Codes'!R$52:W$5334, 6, FALSE)</f>
        <v>PGE</v>
      </c>
      <c r="J7684" s="98" t="str">
        <f>VLOOKUP(E7684, 'Program Data Extracts-Zip Codes'!R$52:W$5334, 4, FALSE)</f>
        <v>Modesto</v>
      </c>
    </row>
    <row r="7685" spans="2:10" x14ac:dyDescent="0.25">
      <c r="B7685" s="63">
        <v>6099000905</v>
      </c>
      <c r="C7685" s="63">
        <v>6102</v>
      </c>
      <c r="D7685" s="63" t="s">
        <v>205</v>
      </c>
      <c r="E7685" s="96">
        <v>95355</v>
      </c>
      <c r="F7685" s="63">
        <v>34.050268154188899</v>
      </c>
      <c r="G7685" s="63">
        <v>0</v>
      </c>
      <c r="H7685" s="63">
        <v>26.1</v>
      </c>
      <c r="I7685" s="98" t="str">
        <f>VLOOKUP(E7685, 'Program Data Extracts-Zip Codes'!R$52:W$5334, 6, FALSE)</f>
        <v>PGE</v>
      </c>
      <c r="J7685" s="98" t="str">
        <f>VLOOKUP(E7685, 'Program Data Extracts-Zip Codes'!R$52:W$5334, 4, FALSE)</f>
        <v>Modesto</v>
      </c>
    </row>
    <row r="7686" spans="2:10" x14ac:dyDescent="0.25">
      <c r="B7686" s="63">
        <v>6099000806</v>
      </c>
      <c r="C7686" s="63">
        <v>4231</v>
      </c>
      <c r="D7686" s="63" t="s">
        <v>205</v>
      </c>
      <c r="E7686" s="96">
        <v>95350</v>
      </c>
      <c r="F7686" s="63">
        <v>33.551956908718502</v>
      </c>
      <c r="G7686" s="63">
        <v>0</v>
      </c>
      <c r="H7686" s="63">
        <v>26.6</v>
      </c>
      <c r="I7686" s="98" t="str">
        <f>VLOOKUP(E7686, 'Program Data Extracts-Zip Codes'!R$52:W$5334, 6, FALSE)</f>
        <v>PGE</v>
      </c>
      <c r="J7686" s="98" t="str">
        <f>VLOOKUP(E7686, 'Program Data Extracts-Zip Codes'!R$52:W$5334, 4, FALSE)</f>
        <v>Modesto</v>
      </c>
    </row>
    <row r="7687" spans="2:10" x14ac:dyDescent="0.25">
      <c r="B7687" s="63">
        <v>6099000403</v>
      </c>
      <c r="C7687" s="63">
        <v>4317</v>
      </c>
      <c r="D7687" s="63" t="s">
        <v>205</v>
      </c>
      <c r="E7687" s="96">
        <v>95357</v>
      </c>
      <c r="F7687" s="63">
        <v>33.163235189143499</v>
      </c>
      <c r="G7687" s="63">
        <v>0</v>
      </c>
      <c r="H7687" s="63">
        <v>32.1</v>
      </c>
      <c r="I7687" s="98" t="str">
        <f>VLOOKUP(E7687, 'Program Data Extracts-Zip Codes'!R$52:W$5334, 6, FALSE)</f>
        <v>PGE</v>
      </c>
      <c r="J7687" s="98" t="str">
        <f>VLOOKUP(E7687, 'Program Data Extracts-Zip Codes'!R$52:W$5334, 4, FALSE)</f>
        <v>Modesto</v>
      </c>
    </row>
    <row r="7688" spans="2:10" x14ac:dyDescent="0.25">
      <c r="B7688" s="63">
        <v>6099000912</v>
      </c>
      <c r="C7688" s="63">
        <v>17129</v>
      </c>
      <c r="D7688" s="63" t="s">
        <v>205</v>
      </c>
      <c r="E7688" s="96">
        <v>95355</v>
      </c>
      <c r="F7688" s="63">
        <v>32.564688394050798</v>
      </c>
      <c r="G7688" s="63">
        <v>0</v>
      </c>
      <c r="H7688" s="63">
        <v>23.4</v>
      </c>
      <c r="I7688" s="98" t="str">
        <f>VLOOKUP(E7688, 'Program Data Extracts-Zip Codes'!R$52:W$5334, 6, FALSE)</f>
        <v>PGE</v>
      </c>
      <c r="J7688" s="98" t="str">
        <f>VLOOKUP(E7688, 'Program Data Extracts-Zip Codes'!R$52:W$5334, 4, FALSE)</f>
        <v>Modesto</v>
      </c>
    </row>
    <row r="7689" spans="2:10" x14ac:dyDescent="0.25">
      <c r="B7689" s="63">
        <v>6099000505</v>
      </c>
      <c r="C7689" s="63">
        <v>4895</v>
      </c>
      <c r="D7689" s="63" t="s">
        <v>205</v>
      </c>
      <c r="E7689" s="96">
        <v>95356</v>
      </c>
      <c r="F7689" s="63">
        <v>32.060369867345202</v>
      </c>
      <c r="G7689" s="63">
        <v>0</v>
      </c>
      <c r="H7689" s="63">
        <v>39.299999999999997</v>
      </c>
      <c r="I7689" s="98" t="str">
        <f>VLOOKUP(E7689, 'Program Data Extracts-Zip Codes'!R$52:W$5334, 6, FALSE)</f>
        <v>PGE</v>
      </c>
      <c r="J7689" s="98" t="str">
        <f>VLOOKUP(E7689, 'Program Data Extracts-Zip Codes'!R$52:W$5334, 4, FALSE)</f>
        <v>Modesto</v>
      </c>
    </row>
    <row r="7690" spans="2:10" x14ac:dyDescent="0.25">
      <c r="B7690" s="63">
        <v>6099000906</v>
      </c>
      <c r="C7690" s="63">
        <v>5810</v>
      </c>
      <c r="D7690" s="63" t="s">
        <v>205</v>
      </c>
      <c r="E7690" s="96">
        <v>95355</v>
      </c>
      <c r="F7690" s="63">
        <v>30.155441509871299</v>
      </c>
      <c r="G7690" s="63">
        <v>0</v>
      </c>
      <c r="H7690" s="63">
        <v>29.1</v>
      </c>
      <c r="I7690" s="98" t="str">
        <f>VLOOKUP(E7690, 'Program Data Extracts-Zip Codes'!R$52:W$5334, 6, FALSE)</f>
        <v>PGE</v>
      </c>
      <c r="J7690" s="98" t="str">
        <f>VLOOKUP(E7690, 'Program Data Extracts-Zip Codes'!R$52:W$5334, 4, FALSE)</f>
        <v>Modesto</v>
      </c>
    </row>
    <row r="7691" spans="2:10" x14ac:dyDescent="0.25">
      <c r="B7691" s="63">
        <v>6099000911</v>
      </c>
      <c r="C7691" s="63">
        <v>4815</v>
      </c>
      <c r="D7691" s="63" t="s">
        <v>205</v>
      </c>
      <c r="E7691" s="96">
        <v>95355</v>
      </c>
      <c r="F7691" s="63">
        <v>28.8187600828137</v>
      </c>
      <c r="G7691" s="63">
        <v>0</v>
      </c>
      <c r="H7691" s="63">
        <v>42.3</v>
      </c>
      <c r="I7691" s="98" t="str">
        <f>VLOOKUP(E7691, 'Program Data Extracts-Zip Codes'!R$52:W$5334, 6, FALSE)</f>
        <v>PGE</v>
      </c>
      <c r="J7691" s="98" t="str">
        <f>VLOOKUP(E7691, 'Program Data Extracts-Zip Codes'!R$52:W$5334, 4, FALSE)</f>
        <v>Modesto</v>
      </c>
    </row>
    <row r="7692" spans="2:10" x14ac:dyDescent="0.25">
      <c r="B7692" s="63">
        <v>6099000907</v>
      </c>
      <c r="C7692" s="63">
        <v>3200</v>
      </c>
      <c r="D7692" s="63" t="s">
        <v>205</v>
      </c>
      <c r="E7692" s="96">
        <v>95350</v>
      </c>
      <c r="F7692" s="63">
        <v>28.277687318568599</v>
      </c>
      <c r="G7692" s="63">
        <v>0</v>
      </c>
      <c r="H7692" s="63">
        <v>24.1</v>
      </c>
      <c r="I7692" s="98" t="str">
        <f>VLOOKUP(E7692, 'Program Data Extracts-Zip Codes'!R$52:W$5334, 6, FALSE)</f>
        <v>PGE</v>
      </c>
      <c r="J7692" s="98" t="str">
        <f>VLOOKUP(E7692, 'Program Data Extracts-Zip Codes'!R$52:W$5334, 4, FALSE)</f>
        <v>Modesto</v>
      </c>
    </row>
    <row r="7693" spans="2:10" x14ac:dyDescent="0.25">
      <c r="B7693" s="63">
        <v>6099000504</v>
      </c>
      <c r="C7693" s="63">
        <v>8692</v>
      </c>
      <c r="D7693" s="63" t="s">
        <v>205</v>
      </c>
      <c r="E7693" s="96">
        <v>95356</v>
      </c>
      <c r="F7693" s="63">
        <v>21.369686389010099</v>
      </c>
      <c r="G7693" s="63">
        <v>0</v>
      </c>
      <c r="H7693" s="63">
        <v>17</v>
      </c>
      <c r="I7693" s="98" t="str">
        <f>VLOOKUP(E7693, 'Program Data Extracts-Zip Codes'!R$52:W$5334, 6, FALSE)</f>
        <v>PGE</v>
      </c>
      <c r="J7693" s="98" t="str">
        <f>VLOOKUP(E7693, 'Program Data Extracts-Zip Codes'!R$52:W$5334, 4, FALSE)</f>
        <v>Modesto</v>
      </c>
    </row>
    <row r="7694" spans="2:10" x14ac:dyDescent="0.25">
      <c r="B7694" s="63">
        <v>6099003400</v>
      </c>
      <c r="C7694" s="63">
        <v>1601</v>
      </c>
      <c r="D7694" s="63" t="s">
        <v>205</v>
      </c>
      <c r="E7694" s="96">
        <v>95360</v>
      </c>
      <c r="F7694" s="63">
        <v>44.177062757228498</v>
      </c>
      <c r="G7694" s="63">
        <v>1601</v>
      </c>
      <c r="H7694" s="63">
        <v>61.8</v>
      </c>
      <c r="I7694" s="98" t="str">
        <f>VLOOKUP(E7694, 'Program Data Extracts-Zip Codes'!R$52:W$5334, 6, FALSE)</f>
        <v>PGE</v>
      </c>
      <c r="J7694" s="98" t="str">
        <f>VLOOKUP(E7694, 'Program Data Extracts-Zip Codes'!R$52:W$5334, 4, FALSE)</f>
        <v>Turlock</v>
      </c>
    </row>
    <row r="7695" spans="2:10" x14ac:dyDescent="0.25">
      <c r="B7695" s="63">
        <v>6099003500</v>
      </c>
      <c r="C7695" s="63">
        <v>10720</v>
      </c>
      <c r="D7695" s="63" t="s">
        <v>205</v>
      </c>
      <c r="E7695" s="96">
        <v>95360</v>
      </c>
      <c r="F7695" s="63">
        <v>39.313306419366398</v>
      </c>
      <c r="G7695" s="63">
        <v>0</v>
      </c>
      <c r="H7695" s="63">
        <v>45.6</v>
      </c>
      <c r="I7695" s="98" t="str">
        <f>VLOOKUP(E7695, 'Program Data Extracts-Zip Codes'!R$52:W$5334, 6, FALSE)</f>
        <v>PGE</v>
      </c>
      <c r="J7695" s="98" t="str">
        <f>VLOOKUP(E7695, 'Program Data Extracts-Zip Codes'!R$52:W$5334, 4, FALSE)</f>
        <v>Turlock</v>
      </c>
    </row>
    <row r="7696" spans="2:10" x14ac:dyDescent="0.25">
      <c r="B7696" s="63">
        <v>6099000202</v>
      </c>
      <c r="C7696" s="63">
        <v>6593</v>
      </c>
      <c r="D7696" s="63" t="s">
        <v>205</v>
      </c>
      <c r="E7696" s="96">
        <v>95361</v>
      </c>
      <c r="F7696" s="63">
        <v>41.574773596618897</v>
      </c>
      <c r="G7696" s="63">
        <v>6593</v>
      </c>
      <c r="H7696" s="63">
        <v>39.799999999999997</v>
      </c>
      <c r="I7696" s="98" t="str">
        <f>VLOOKUP(E7696, 'Program Data Extracts-Zip Codes'!R$52:W$5334, 6, FALSE)</f>
        <v>PGE</v>
      </c>
      <c r="J7696" s="98" t="str">
        <f>VLOOKUP(E7696, 'Program Data Extracts-Zip Codes'!R$52:W$5334, 4, FALSE)</f>
        <v>Modesto</v>
      </c>
    </row>
    <row r="7697" spans="2:10" x14ac:dyDescent="0.25">
      <c r="B7697" s="63">
        <v>6099000203</v>
      </c>
      <c r="C7697" s="63">
        <v>8756</v>
      </c>
      <c r="D7697" s="63" t="s">
        <v>205</v>
      </c>
      <c r="E7697" s="96">
        <v>95361</v>
      </c>
      <c r="F7697" s="63">
        <v>39.2540405857618</v>
      </c>
      <c r="G7697" s="63">
        <v>0</v>
      </c>
      <c r="H7697" s="63">
        <v>36</v>
      </c>
      <c r="I7697" s="98" t="str">
        <f>VLOOKUP(E7697, 'Program Data Extracts-Zip Codes'!R$52:W$5334, 6, FALSE)</f>
        <v>PGE</v>
      </c>
      <c r="J7697" s="98" t="str">
        <f>VLOOKUP(E7697, 'Program Data Extracts-Zip Codes'!R$52:W$5334, 4, FALSE)</f>
        <v>Modesto</v>
      </c>
    </row>
    <row r="7698" spans="2:10" x14ac:dyDescent="0.25">
      <c r="B7698" s="63">
        <v>6099000201</v>
      </c>
      <c r="C7698" s="63">
        <v>5908</v>
      </c>
      <c r="D7698" s="63" t="s">
        <v>205</v>
      </c>
      <c r="E7698" s="96">
        <v>95361</v>
      </c>
      <c r="F7698" s="63">
        <v>35.398680693940001</v>
      </c>
      <c r="G7698" s="63">
        <v>0</v>
      </c>
      <c r="H7698" s="63">
        <v>28</v>
      </c>
      <c r="I7698" s="98" t="str">
        <f>VLOOKUP(E7698, 'Program Data Extracts-Zip Codes'!R$52:W$5334, 6, FALSE)</f>
        <v>PGE</v>
      </c>
      <c r="J7698" s="98" t="str">
        <f>VLOOKUP(E7698, 'Program Data Extracts-Zip Codes'!R$52:W$5334, 4, FALSE)</f>
        <v>Modesto</v>
      </c>
    </row>
    <row r="7699" spans="2:10" x14ac:dyDescent="0.25">
      <c r="B7699" s="63">
        <v>6099000102</v>
      </c>
      <c r="C7699" s="63">
        <v>3869</v>
      </c>
      <c r="D7699" s="63" t="s">
        <v>205</v>
      </c>
      <c r="E7699" s="96">
        <v>95361</v>
      </c>
      <c r="F7699" s="63">
        <v>33.753086814682803</v>
      </c>
      <c r="G7699" s="63">
        <v>0</v>
      </c>
      <c r="H7699" s="63">
        <v>32.200000000000003</v>
      </c>
      <c r="I7699" s="98" t="str">
        <f>VLOOKUP(E7699, 'Program Data Extracts-Zip Codes'!R$52:W$5334, 6, FALSE)</f>
        <v>PGE</v>
      </c>
      <c r="J7699" s="98" t="str">
        <f>VLOOKUP(E7699, 'Program Data Extracts-Zip Codes'!R$52:W$5334, 4, FALSE)</f>
        <v>Modesto</v>
      </c>
    </row>
    <row r="7700" spans="2:10" x14ac:dyDescent="0.25">
      <c r="B7700" s="63">
        <v>6099003300</v>
      </c>
      <c r="C7700" s="63">
        <v>5077</v>
      </c>
      <c r="D7700" s="63" t="s">
        <v>205</v>
      </c>
      <c r="E7700" s="96">
        <v>95363</v>
      </c>
      <c r="F7700" s="63">
        <v>47.341555472764902</v>
      </c>
      <c r="G7700" s="63">
        <v>5077</v>
      </c>
      <c r="H7700" s="63">
        <v>50.5</v>
      </c>
      <c r="I7700" s="98" t="str">
        <f>VLOOKUP(E7700, 'Program Data Extracts-Zip Codes'!R$52:W$5334, 6, FALSE)</f>
        <v>PGE</v>
      </c>
      <c r="J7700" s="98" t="str">
        <f>VLOOKUP(E7700, 'Program Data Extracts-Zip Codes'!R$52:W$5334, 4, FALSE)</f>
        <v>Turlock</v>
      </c>
    </row>
    <row r="7701" spans="2:10" x14ac:dyDescent="0.25">
      <c r="B7701" s="63">
        <v>6099003201</v>
      </c>
      <c r="C7701" s="63">
        <v>5055</v>
      </c>
      <c r="D7701" s="63" t="s">
        <v>205</v>
      </c>
      <c r="E7701" s="96">
        <v>95363</v>
      </c>
      <c r="F7701" s="63">
        <v>46.028704264288699</v>
      </c>
      <c r="G7701" s="63">
        <v>5055</v>
      </c>
      <c r="H7701" s="63">
        <v>56.4</v>
      </c>
      <c r="I7701" s="98" t="str">
        <f>VLOOKUP(E7701, 'Program Data Extracts-Zip Codes'!R$52:W$5334, 6, FALSE)</f>
        <v>PGE</v>
      </c>
      <c r="J7701" s="98" t="str">
        <f>VLOOKUP(E7701, 'Program Data Extracts-Zip Codes'!R$52:W$5334, 4, FALSE)</f>
        <v>Turlock</v>
      </c>
    </row>
    <row r="7702" spans="2:10" x14ac:dyDescent="0.25">
      <c r="B7702" s="63">
        <v>6099003202</v>
      </c>
      <c r="C7702" s="63">
        <v>16007</v>
      </c>
      <c r="D7702" s="63" t="s">
        <v>205</v>
      </c>
      <c r="E7702" s="96">
        <v>95363</v>
      </c>
      <c r="F7702" s="63">
        <v>40.391413416355697</v>
      </c>
      <c r="G7702" s="63">
        <v>16007</v>
      </c>
      <c r="H7702" s="63">
        <v>39.299999999999997</v>
      </c>
      <c r="I7702" s="98" t="str">
        <f>VLOOKUP(E7702, 'Program Data Extracts-Zip Codes'!R$52:W$5334, 6, FALSE)</f>
        <v>PGE</v>
      </c>
      <c r="J7702" s="98" t="str">
        <f>VLOOKUP(E7702, 'Program Data Extracts-Zip Codes'!R$52:W$5334, 4, FALSE)</f>
        <v>Turlock</v>
      </c>
    </row>
    <row r="7703" spans="2:10" x14ac:dyDescent="0.25">
      <c r="B7703" s="63">
        <v>6099000304</v>
      </c>
      <c r="C7703" s="63">
        <v>5003</v>
      </c>
      <c r="D7703" s="63" t="s">
        <v>205</v>
      </c>
      <c r="E7703" s="96">
        <v>95367</v>
      </c>
      <c r="F7703" s="63">
        <v>62.636759530454903</v>
      </c>
      <c r="G7703" s="63">
        <v>5003</v>
      </c>
      <c r="H7703" s="63">
        <v>59.6</v>
      </c>
      <c r="I7703" s="98" t="str">
        <f>VLOOKUP(E7703, 'Program Data Extracts-Zip Codes'!R$52:W$5334, 6, FALSE)</f>
        <v>PGE</v>
      </c>
      <c r="J7703" s="98" t="str">
        <f>VLOOKUP(E7703, 'Program Data Extracts-Zip Codes'!R$52:W$5334, 4, FALSE)</f>
        <v>Modesto</v>
      </c>
    </row>
    <row r="7704" spans="2:10" x14ac:dyDescent="0.25">
      <c r="B7704" s="63">
        <v>6099000301</v>
      </c>
      <c r="C7704" s="63">
        <v>1987</v>
      </c>
      <c r="D7704" s="63" t="s">
        <v>205</v>
      </c>
      <c r="E7704" s="96">
        <v>95367</v>
      </c>
      <c r="F7704" s="63">
        <v>50.549928412084498</v>
      </c>
      <c r="G7704" s="63">
        <v>1987</v>
      </c>
      <c r="H7704" s="63">
        <v>65.099999999999994</v>
      </c>
      <c r="I7704" s="98" t="str">
        <f>VLOOKUP(E7704, 'Program Data Extracts-Zip Codes'!R$52:W$5334, 6, FALSE)</f>
        <v>PGE</v>
      </c>
      <c r="J7704" s="98" t="str">
        <f>VLOOKUP(E7704, 'Program Data Extracts-Zip Codes'!R$52:W$5334, 4, FALSE)</f>
        <v>Modesto</v>
      </c>
    </row>
    <row r="7705" spans="2:10" x14ac:dyDescent="0.25">
      <c r="B7705" s="63">
        <v>6099000302</v>
      </c>
      <c r="C7705" s="63">
        <v>2641</v>
      </c>
      <c r="D7705" s="63" t="s">
        <v>205</v>
      </c>
      <c r="E7705" s="96">
        <v>95367</v>
      </c>
      <c r="F7705" s="63">
        <v>47.260590494107298</v>
      </c>
      <c r="G7705" s="63">
        <v>2641</v>
      </c>
      <c r="H7705" s="63">
        <v>37.4</v>
      </c>
      <c r="I7705" s="98" t="str">
        <f>VLOOKUP(E7705, 'Program Data Extracts-Zip Codes'!R$52:W$5334, 6, FALSE)</f>
        <v>PGE</v>
      </c>
      <c r="J7705" s="98" t="str">
        <f>VLOOKUP(E7705, 'Program Data Extracts-Zip Codes'!R$52:W$5334, 4, FALSE)</f>
        <v>Modesto</v>
      </c>
    </row>
    <row r="7706" spans="2:10" x14ac:dyDescent="0.25">
      <c r="B7706" s="63">
        <v>6099000303</v>
      </c>
      <c r="C7706" s="63">
        <v>5883</v>
      </c>
      <c r="D7706" s="63" t="s">
        <v>205</v>
      </c>
      <c r="E7706" s="96">
        <v>95367</v>
      </c>
      <c r="F7706" s="63">
        <v>45.406114121777399</v>
      </c>
      <c r="G7706" s="63">
        <v>5883</v>
      </c>
      <c r="H7706" s="63">
        <v>46.6</v>
      </c>
      <c r="I7706" s="98" t="str">
        <f>VLOOKUP(E7706, 'Program Data Extracts-Zip Codes'!R$52:W$5334, 6, FALSE)</f>
        <v>PGE</v>
      </c>
      <c r="J7706" s="98" t="str">
        <f>VLOOKUP(E7706, 'Program Data Extracts-Zip Codes'!R$52:W$5334, 4, FALSE)</f>
        <v>Modesto</v>
      </c>
    </row>
    <row r="7707" spans="2:10" x14ac:dyDescent="0.25">
      <c r="B7707" s="63">
        <v>6099003700</v>
      </c>
      <c r="C7707" s="63">
        <v>4796</v>
      </c>
      <c r="D7707" s="63" t="s">
        <v>205</v>
      </c>
      <c r="E7707" s="96">
        <v>95380</v>
      </c>
      <c r="F7707" s="63">
        <v>63.360344844617202</v>
      </c>
      <c r="G7707" s="63">
        <v>4796</v>
      </c>
      <c r="H7707" s="63">
        <v>44.9</v>
      </c>
      <c r="I7707" s="98" t="str">
        <f>VLOOKUP(E7707, 'Program Data Extracts-Zip Codes'!R$52:W$5334, 6, FALSE)</f>
        <v>PGE</v>
      </c>
      <c r="J7707" s="98" t="str">
        <f>VLOOKUP(E7707, 'Program Data Extracts-Zip Codes'!R$52:W$5334, 4, FALSE)</f>
        <v>Turlock</v>
      </c>
    </row>
    <row r="7708" spans="2:10" x14ac:dyDescent="0.25">
      <c r="B7708" s="63">
        <v>6099003802</v>
      </c>
      <c r="C7708" s="63">
        <v>5860</v>
      </c>
      <c r="D7708" s="63" t="s">
        <v>205</v>
      </c>
      <c r="E7708" s="96">
        <v>95380</v>
      </c>
      <c r="F7708" s="63">
        <v>61.266100007891701</v>
      </c>
      <c r="G7708" s="63">
        <v>5860</v>
      </c>
      <c r="H7708" s="63">
        <v>71.2</v>
      </c>
      <c r="I7708" s="98" t="str">
        <f>VLOOKUP(E7708, 'Program Data Extracts-Zip Codes'!R$52:W$5334, 6, FALSE)</f>
        <v>PGE</v>
      </c>
      <c r="J7708" s="98" t="str">
        <f>VLOOKUP(E7708, 'Program Data Extracts-Zip Codes'!R$52:W$5334, 4, FALSE)</f>
        <v>Turlock</v>
      </c>
    </row>
    <row r="7709" spans="2:10" x14ac:dyDescent="0.25">
      <c r="B7709" s="63">
        <v>6099003804</v>
      </c>
      <c r="C7709" s="63">
        <v>6450</v>
      </c>
      <c r="D7709" s="63" t="s">
        <v>205</v>
      </c>
      <c r="E7709" s="96">
        <v>95380</v>
      </c>
      <c r="F7709" s="63">
        <v>58.085427141258798</v>
      </c>
      <c r="G7709" s="63">
        <v>6450</v>
      </c>
      <c r="H7709" s="63">
        <v>40.700000000000003</v>
      </c>
      <c r="I7709" s="98" t="str">
        <f>VLOOKUP(E7709, 'Program Data Extracts-Zip Codes'!R$52:W$5334, 6, FALSE)</f>
        <v>PGE</v>
      </c>
      <c r="J7709" s="98" t="str">
        <f>VLOOKUP(E7709, 'Program Data Extracts-Zip Codes'!R$52:W$5334, 4, FALSE)</f>
        <v>Turlock</v>
      </c>
    </row>
    <row r="7710" spans="2:10" x14ac:dyDescent="0.25">
      <c r="B7710" s="63">
        <v>6099003803</v>
      </c>
      <c r="C7710" s="63">
        <v>3004</v>
      </c>
      <c r="D7710" s="63" t="s">
        <v>205</v>
      </c>
      <c r="E7710" s="96">
        <v>95380</v>
      </c>
      <c r="F7710" s="63">
        <v>52.954520285290698</v>
      </c>
      <c r="G7710" s="63">
        <v>3004</v>
      </c>
      <c r="H7710" s="63">
        <v>51.9</v>
      </c>
      <c r="I7710" s="98" t="str">
        <f>VLOOKUP(E7710, 'Program Data Extracts-Zip Codes'!R$52:W$5334, 6, FALSE)</f>
        <v>PGE</v>
      </c>
      <c r="J7710" s="98" t="str">
        <f>VLOOKUP(E7710, 'Program Data Extracts-Zip Codes'!R$52:W$5334, 4, FALSE)</f>
        <v>Turlock</v>
      </c>
    </row>
    <row r="7711" spans="2:10" x14ac:dyDescent="0.25">
      <c r="B7711" s="63">
        <v>6099003603</v>
      </c>
      <c r="C7711" s="63">
        <v>3952</v>
      </c>
      <c r="D7711" s="63" t="s">
        <v>205</v>
      </c>
      <c r="E7711" s="96">
        <v>95380</v>
      </c>
      <c r="F7711" s="63">
        <v>49.130429389222897</v>
      </c>
      <c r="G7711" s="63">
        <v>3952</v>
      </c>
      <c r="H7711" s="63">
        <v>43.1</v>
      </c>
      <c r="I7711" s="98" t="str">
        <f>VLOOKUP(E7711, 'Program Data Extracts-Zip Codes'!R$52:W$5334, 6, FALSE)</f>
        <v>PGE</v>
      </c>
      <c r="J7711" s="98" t="str">
        <f>VLOOKUP(E7711, 'Program Data Extracts-Zip Codes'!R$52:W$5334, 4, FALSE)</f>
        <v>Turlock</v>
      </c>
    </row>
    <row r="7712" spans="2:10" x14ac:dyDescent="0.25">
      <c r="B7712" s="63">
        <v>6099003904</v>
      </c>
      <c r="C7712" s="63">
        <v>4374</v>
      </c>
      <c r="D7712" s="63" t="s">
        <v>205</v>
      </c>
      <c r="E7712" s="96">
        <v>95380</v>
      </c>
      <c r="F7712" s="63">
        <v>46.924704892409601</v>
      </c>
      <c r="G7712" s="63">
        <v>4374</v>
      </c>
      <c r="H7712" s="63">
        <v>58.3</v>
      </c>
      <c r="I7712" s="98" t="str">
        <f>VLOOKUP(E7712, 'Program Data Extracts-Zip Codes'!R$52:W$5334, 6, FALSE)</f>
        <v>PGE</v>
      </c>
      <c r="J7712" s="98" t="str">
        <f>VLOOKUP(E7712, 'Program Data Extracts-Zip Codes'!R$52:W$5334, 4, FALSE)</f>
        <v>Turlock</v>
      </c>
    </row>
    <row r="7713" spans="2:10" x14ac:dyDescent="0.25">
      <c r="B7713" s="63">
        <v>6099003805</v>
      </c>
      <c r="C7713" s="63">
        <v>2667</v>
      </c>
      <c r="D7713" s="63" t="s">
        <v>205</v>
      </c>
      <c r="E7713" s="96">
        <v>95380</v>
      </c>
      <c r="F7713" s="63">
        <v>45.017482095092298</v>
      </c>
      <c r="G7713" s="63">
        <v>2667</v>
      </c>
      <c r="H7713" s="63">
        <v>39.5</v>
      </c>
      <c r="I7713" s="98" t="str">
        <f>VLOOKUP(E7713, 'Program Data Extracts-Zip Codes'!R$52:W$5334, 6, FALSE)</f>
        <v>PGE</v>
      </c>
      <c r="J7713" s="98" t="str">
        <f>VLOOKUP(E7713, 'Program Data Extracts-Zip Codes'!R$52:W$5334, 4, FALSE)</f>
        <v>Turlock</v>
      </c>
    </row>
    <row r="7714" spans="2:10" x14ac:dyDescent="0.25">
      <c r="B7714" s="63">
        <v>6099003908</v>
      </c>
      <c r="C7714" s="63">
        <v>2226</v>
      </c>
      <c r="D7714" s="63" t="s">
        <v>205</v>
      </c>
      <c r="E7714" s="96">
        <v>95380</v>
      </c>
      <c r="F7714" s="63">
        <v>43.564691608839098</v>
      </c>
      <c r="G7714" s="63">
        <v>2226</v>
      </c>
      <c r="H7714" s="63">
        <v>66.5</v>
      </c>
      <c r="I7714" s="98" t="str">
        <f>VLOOKUP(E7714, 'Program Data Extracts-Zip Codes'!R$52:W$5334, 6, FALSE)</f>
        <v>PGE</v>
      </c>
      <c r="J7714" s="98" t="str">
        <f>VLOOKUP(E7714, 'Program Data Extracts-Zip Codes'!R$52:W$5334, 4, FALSE)</f>
        <v>Turlock</v>
      </c>
    </row>
    <row r="7715" spans="2:10" x14ac:dyDescent="0.25">
      <c r="B7715" s="63">
        <v>6099003605</v>
      </c>
      <c r="C7715" s="63">
        <v>8007</v>
      </c>
      <c r="D7715" s="63" t="s">
        <v>205</v>
      </c>
      <c r="E7715" s="96">
        <v>95382</v>
      </c>
      <c r="F7715" s="63">
        <v>37.117710265677303</v>
      </c>
      <c r="G7715" s="63">
        <v>0</v>
      </c>
      <c r="H7715" s="63">
        <v>37.299999999999997</v>
      </c>
      <c r="I7715" s="98" t="str">
        <f>VLOOKUP(E7715, 'Program Data Extracts-Zip Codes'!R$52:W$5334, 6, FALSE)</f>
        <v>PGE</v>
      </c>
      <c r="J7715" s="98" t="str">
        <f>VLOOKUP(E7715, 'Program Data Extracts-Zip Codes'!R$52:W$5334, 4, FALSE)</f>
        <v>Turlock</v>
      </c>
    </row>
    <row r="7716" spans="2:10" x14ac:dyDescent="0.25">
      <c r="B7716" s="63">
        <v>6099003909</v>
      </c>
      <c r="C7716" s="63">
        <v>5980</v>
      </c>
      <c r="D7716" s="63" t="s">
        <v>205</v>
      </c>
      <c r="E7716" s="96">
        <v>95382</v>
      </c>
      <c r="F7716" s="63">
        <v>32.346745522691698</v>
      </c>
      <c r="G7716" s="63">
        <v>0</v>
      </c>
      <c r="H7716" s="63">
        <v>31.1</v>
      </c>
      <c r="I7716" s="98" t="str">
        <f>VLOOKUP(E7716, 'Program Data Extracts-Zip Codes'!R$52:W$5334, 6, FALSE)</f>
        <v>PGE</v>
      </c>
      <c r="J7716" s="98" t="str">
        <f>VLOOKUP(E7716, 'Program Data Extracts-Zip Codes'!R$52:W$5334, 4, FALSE)</f>
        <v>Turlock</v>
      </c>
    </row>
    <row r="7717" spans="2:10" x14ac:dyDescent="0.25">
      <c r="B7717" s="63">
        <v>6099003906</v>
      </c>
      <c r="C7717" s="63">
        <v>4880</v>
      </c>
      <c r="D7717" s="63" t="s">
        <v>205</v>
      </c>
      <c r="E7717" s="96">
        <v>95380</v>
      </c>
      <c r="F7717" s="63">
        <v>32.134764418239698</v>
      </c>
      <c r="G7717" s="63">
        <v>0</v>
      </c>
      <c r="H7717" s="63">
        <v>67.599999999999994</v>
      </c>
      <c r="I7717" s="98" t="str">
        <f>VLOOKUP(E7717, 'Program Data Extracts-Zip Codes'!R$52:W$5334, 6, FALSE)</f>
        <v>PGE</v>
      </c>
      <c r="J7717" s="98" t="str">
        <f>VLOOKUP(E7717, 'Program Data Extracts-Zip Codes'!R$52:W$5334, 4, FALSE)</f>
        <v>Turlock</v>
      </c>
    </row>
    <row r="7718" spans="2:10" x14ac:dyDescent="0.25">
      <c r="B7718" s="63">
        <v>6099003606</v>
      </c>
      <c r="C7718" s="63">
        <v>10838</v>
      </c>
      <c r="D7718" s="63" t="s">
        <v>205</v>
      </c>
      <c r="E7718" s="96">
        <v>95382</v>
      </c>
      <c r="F7718" s="63">
        <v>29.491419737743101</v>
      </c>
      <c r="G7718" s="63">
        <v>0</v>
      </c>
      <c r="H7718" s="63">
        <v>18.8</v>
      </c>
      <c r="I7718" s="98" t="str">
        <f>VLOOKUP(E7718, 'Program Data Extracts-Zip Codes'!R$52:W$5334, 6, FALSE)</f>
        <v>PGE</v>
      </c>
      <c r="J7718" s="98" t="str">
        <f>VLOOKUP(E7718, 'Program Data Extracts-Zip Codes'!R$52:W$5334, 4, FALSE)</f>
        <v>Turlock</v>
      </c>
    </row>
    <row r="7719" spans="2:10" x14ac:dyDescent="0.25">
      <c r="B7719" s="63">
        <v>6099003905</v>
      </c>
      <c r="C7719" s="63">
        <v>3871</v>
      </c>
      <c r="D7719" s="63" t="s">
        <v>205</v>
      </c>
      <c r="E7719" s="96">
        <v>95380</v>
      </c>
      <c r="F7719" s="63">
        <v>27.706904198513101</v>
      </c>
      <c r="G7719" s="63">
        <v>0</v>
      </c>
      <c r="H7719" s="63">
        <v>16.8</v>
      </c>
      <c r="I7719" s="98" t="str">
        <f>VLOOKUP(E7719, 'Program Data Extracts-Zip Codes'!R$52:W$5334, 6, FALSE)</f>
        <v>PGE</v>
      </c>
      <c r="J7719" s="98" t="str">
        <f>VLOOKUP(E7719, 'Program Data Extracts-Zip Codes'!R$52:W$5334, 4, FALSE)</f>
        <v>Turlock</v>
      </c>
    </row>
    <row r="7720" spans="2:10" x14ac:dyDescent="0.25">
      <c r="B7720" s="63">
        <v>6099003907</v>
      </c>
      <c r="C7720" s="63">
        <v>7460</v>
      </c>
      <c r="D7720" s="63" t="s">
        <v>205</v>
      </c>
      <c r="E7720" s="96">
        <v>95382</v>
      </c>
      <c r="F7720" s="63">
        <v>24.393027055148899</v>
      </c>
      <c r="G7720" s="63">
        <v>0</v>
      </c>
      <c r="H7720" s="63">
        <v>24.4</v>
      </c>
      <c r="I7720" s="98" t="str">
        <f>VLOOKUP(E7720, 'Program Data Extracts-Zip Codes'!R$52:W$5334, 6, FALSE)</f>
        <v>PGE</v>
      </c>
      <c r="J7720" s="98" t="str">
        <f>VLOOKUP(E7720, 'Program Data Extracts-Zip Codes'!R$52:W$5334, 4, FALSE)</f>
        <v>Turlock</v>
      </c>
    </row>
    <row r="7721" spans="2:10" x14ac:dyDescent="0.25">
      <c r="B7721" s="63">
        <v>6099002801</v>
      </c>
      <c r="C7721" s="63">
        <v>5624</v>
      </c>
      <c r="D7721" s="63" t="s">
        <v>205</v>
      </c>
      <c r="E7721" s="96">
        <v>95386</v>
      </c>
      <c r="F7721" s="63">
        <v>34.031851502382302</v>
      </c>
      <c r="G7721" s="63">
        <v>0</v>
      </c>
      <c r="H7721" s="63">
        <v>41.6</v>
      </c>
      <c r="I7721" s="98" t="str">
        <f>VLOOKUP(E7721, 'Program Data Extracts-Zip Codes'!R$52:W$5334, 6, FALSE)</f>
        <v>PGE</v>
      </c>
      <c r="J7721" s="98" t="str">
        <f>VLOOKUP(E7721, 'Program Data Extracts-Zip Codes'!R$52:W$5334, 4, FALSE)</f>
        <v>Modesto</v>
      </c>
    </row>
    <row r="7722" spans="2:10" x14ac:dyDescent="0.25">
      <c r="B7722" s="63">
        <v>6101050702</v>
      </c>
      <c r="C7722" s="63">
        <v>6205</v>
      </c>
      <c r="D7722" s="63" t="s">
        <v>208</v>
      </c>
      <c r="E7722" s="96">
        <v>95953</v>
      </c>
      <c r="F7722" s="63">
        <v>32.813394341982701</v>
      </c>
      <c r="G7722" s="63">
        <v>0</v>
      </c>
      <c r="H7722" s="63">
        <v>52.1</v>
      </c>
      <c r="I7722" s="98" t="str">
        <f>VLOOKUP(E7722, 'Program Data Extracts-Zip Codes'!R$52:W$5334, 6, FALSE)</f>
        <v>PGE</v>
      </c>
      <c r="J7722" s="98" t="str">
        <f>VLOOKUP(E7722, 'Program Data Extracts-Zip Codes'!R$52:W$5334, 4, FALSE)</f>
        <v>PGE</v>
      </c>
    </row>
    <row r="7723" spans="2:10" x14ac:dyDescent="0.25">
      <c r="B7723" s="63">
        <v>6101050701</v>
      </c>
      <c r="C7723" s="63">
        <v>4358</v>
      </c>
      <c r="D7723" s="63" t="s">
        <v>208</v>
      </c>
      <c r="E7723" s="96">
        <v>95953</v>
      </c>
      <c r="F7723" s="63">
        <v>27.455317046327099</v>
      </c>
      <c r="G7723" s="63">
        <v>0</v>
      </c>
      <c r="H7723" s="63">
        <v>57.4</v>
      </c>
      <c r="I7723" s="98" t="str">
        <f>VLOOKUP(E7723, 'Program Data Extracts-Zip Codes'!R$52:W$5334, 6, FALSE)</f>
        <v>PGE</v>
      </c>
      <c r="J7723" s="98" t="str">
        <f>VLOOKUP(E7723, 'Program Data Extracts-Zip Codes'!R$52:W$5334, 4, FALSE)</f>
        <v>PGE</v>
      </c>
    </row>
    <row r="7724" spans="2:10" x14ac:dyDescent="0.25">
      <c r="B7724" s="63">
        <v>6101050800</v>
      </c>
      <c r="C7724" s="63">
        <v>3460</v>
      </c>
      <c r="D7724" s="63" t="s">
        <v>208</v>
      </c>
      <c r="E7724" s="96">
        <v>95953</v>
      </c>
      <c r="F7724" s="63">
        <v>19.995186398060198</v>
      </c>
      <c r="G7724" s="63">
        <v>0</v>
      </c>
      <c r="H7724" s="63">
        <v>27.1</v>
      </c>
      <c r="I7724" s="98" t="str">
        <f>VLOOKUP(E7724, 'Program Data Extracts-Zip Codes'!R$52:W$5334, 6, FALSE)</f>
        <v>PGE</v>
      </c>
      <c r="J7724" s="98" t="str">
        <f>VLOOKUP(E7724, 'Program Data Extracts-Zip Codes'!R$52:W$5334, 4, FALSE)</f>
        <v>PGE</v>
      </c>
    </row>
    <row r="7725" spans="2:10" x14ac:dyDescent="0.25">
      <c r="B7725" s="63">
        <v>6101050900</v>
      </c>
      <c r="C7725" s="63">
        <v>1561</v>
      </c>
      <c r="D7725" s="63" t="s">
        <v>208</v>
      </c>
      <c r="E7725" s="96">
        <v>95957</v>
      </c>
      <c r="F7725" s="63">
        <v>34.459142756957</v>
      </c>
      <c r="G7725" s="63">
        <v>0</v>
      </c>
      <c r="H7725" s="63">
        <v>45.3</v>
      </c>
      <c r="I7725" s="98" t="str">
        <f>VLOOKUP(E7725, 'Program Data Extracts-Zip Codes'!R$52:W$5334, 6, FALSE)</f>
        <v>PGE</v>
      </c>
      <c r="J7725" s="98" t="str">
        <f>VLOOKUP(E7725, 'Program Data Extracts-Zip Codes'!R$52:W$5334, 4, FALSE)</f>
        <v>PGE</v>
      </c>
    </row>
    <row r="7726" spans="2:10" x14ac:dyDescent="0.25">
      <c r="B7726" s="63">
        <v>6101051100</v>
      </c>
      <c r="C7726" s="63">
        <v>2551</v>
      </c>
      <c r="D7726" s="63" t="s">
        <v>208</v>
      </c>
      <c r="E7726" s="96">
        <v>95659</v>
      </c>
      <c r="F7726" s="63">
        <v>25.9823906139911</v>
      </c>
      <c r="G7726" s="63">
        <v>0</v>
      </c>
      <c r="H7726" s="63">
        <v>33.299999999999997</v>
      </c>
      <c r="I7726" s="98" t="str">
        <f>VLOOKUP(E7726, 'Program Data Extracts-Zip Codes'!R$52:W$5334, 6, FALSE)</f>
        <v>PGE</v>
      </c>
      <c r="J7726" s="98" t="str">
        <f>VLOOKUP(E7726, 'Program Data Extracts-Zip Codes'!R$52:W$5334, 4, FALSE)</f>
        <v>SMUD</v>
      </c>
    </row>
    <row r="7727" spans="2:10" x14ac:dyDescent="0.25">
      <c r="B7727" s="63">
        <v>6101050302</v>
      </c>
      <c r="C7727" s="63">
        <v>6071</v>
      </c>
      <c r="D7727" s="63" t="s">
        <v>208</v>
      </c>
      <c r="E7727" s="96">
        <v>95991</v>
      </c>
      <c r="F7727" s="63">
        <v>44.284803971249197</v>
      </c>
      <c r="G7727" s="63">
        <v>6071</v>
      </c>
      <c r="H7727" s="63">
        <v>69.5</v>
      </c>
      <c r="I7727" s="98" t="str">
        <f>VLOOKUP(E7727, 'Program Data Extracts-Zip Codes'!R$52:W$5334, 6, FALSE)</f>
        <v>PGE</v>
      </c>
      <c r="J7727" s="98" t="str">
        <f>VLOOKUP(E7727, 'Program Data Extracts-Zip Codes'!R$52:W$5334, 4, FALSE)</f>
        <v>PGE</v>
      </c>
    </row>
    <row r="7728" spans="2:10" x14ac:dyDescent="0.25">
      <c r="B7728" s="63">
        <v>6101050202</v>
      </c>
      <c r="C7728" s="63">
        <v>4037</v>
      </c>
      <c r="D7728" s="63" t="s">
        <v>208</v>
      </c>
      <c r="E7728" s="96">
        <v>95991</v>
      </c>
      <c r="F7728" s="63">
        <v>39.014016067255</v>
      </c>
      <c r="G7728" s="63">
        <v>0</v>
      </c>
      <c r="H7728" s="63">
        <v>68.2</v>
      </c>
      <c r="I7728" s="98" t="str">
        <f>VLOOKUP(E7728, 'Program Data Extracts-Zip Codes'!R$52:W$5334, 6, FALSE)</f>
        <v>PGE</v>
      </c>
      <c r="J7728" s="98" t="str">
        <f>VLOOKUP(E7728, 'Program Data Extracts-Zip Codes'!R$52:W$5334, 4, FALSE)</f>
        <v>PGE</v>
      </c>
    </row>
    <row r="7729" spans="2:10" x14ac:dyDescent="0.25">
      <c r="B7729" s="63">
        <v>6101050201</v>
      </c>
      <c r="C7729" s="63">
        <v>3249</v>
      </c>
      <c r="D7729" s="63" t="s">
        <v>208</v>
      </c>
      <c r="E7729" s="96">
        <v>95991</v>
      </c>
      <c r="F7729" s="63">
        <v>37.6441786121297</v>
      </c>
      <c r="G7729" s="63">
        <v>0</v>
      </c>
      <c r="H7729" s="63">
        <v>71.5</v>
      </c>
      <c r="I7729" s="98" t="str">
        <f>VLOOKUP(E7729, 'Program Data Extracts-Zip Codes'!R$52:W$5334, 6, FALSE)</f>
        <v>PGE</v>
      </c>
      <c r="J7729" s="98" t="str">
        <f>VLOOKUP(E7729, 'Program Data Extracts-Zip Codes'!R$52:W$5334, 4, FALSE)</f>
        <v>PGE</v>
      </c>
    </row>
    <row r="7730" spans="2:10" x14ac:dyDescent="0.25">
      <c r="B7730" s="63">
        <v>6101050501</v>
      </c>
      <c r="C7730" s="63">
        <v>6182</v>
      </c>
      <c r="D7730" s="63" t="s">
        <v>208</v>
      </c>
      <c r="E7730" s="96">
        <v>95993</v>
      </c>
      <c r="F7730" s="63">
        <v>34.6602814082311</v>
      </c>
      <c r="G7730" s="63">
        <v>0</v>
      </c>
      <c r="H7730" s="63">
        <v>46.6</v>
      </c>
      <c r="I7730" s="98" t="str">
        <f>VLOOKUP(E7730, 'Program Data Extracts-Zip Codes'!R$52:W$5334, 6, FALSE)</f>
        <v>PGE</v>
      </c>
      <c r="J7730" s="98" t="str">
        <f>VLOOKUP(E7730, 'Program Data Extracts-Zip Codes'!R$52:W$5334, 4, FALSE)</f>
        <v>PGE</v>
      </c>
    </row>
    <row r="7731" spans="2:10" x14ac:dyDescent="0.25">
      <c r="B7731" s="63">
        <v>6101050101</v>
      </c>
      <c r="C7731" s="63">
        <v>6438</v>
      </c>
      <c r="D7731" s="63" t="s">
        <v>208</v>
      </c>
      <c r="E7731" s="96">
        <v>95991</v>
      </c>
      <c r="F7731" s="63">
        <v>33.617433051966103</v>
      </c>
      <c r="G7731" s="63">
        <v>0</v>
      </c>
      <c r="H7731" s="63">
        <v>58.8</v>
      </c>
      <c r="I7731" s="98" t="str">
        <f>VLOOKUP(E7731, 'Program Data Extracts-Zip Codes'!R$52:W$5334, 6, FALSE)</f>
        <v>PGE</v>
      </c>
      <c r="J7731" s="98" t="str">
        <f>VLOOKUP(E7731, 'Program Data Extracts-Zip Codes'!R$52:W$5334, 4, FALSE)</f>
        <v>PGE</v>
      </c>
    </row>
    <row r="7732" spans="2:10" x14ac:dyDescent="0.25">
      <c r="B7732" s="63">
        <v>6101050102</v>
      </c>
      <c r="C7732" s="63">
        <v>4559</v>
      </c>
      <c r="D7732" s="63" t="s">
        <v>208</v>
      </c>
      <c r="E7732" s="96">
        <v>95991</v>
      </c>
      <c r="F7732" s="63">
        <v>29.361041560575199</v>
      </c>
      <c r="G7732" s="63">
        <v>0</v>
      </c>
      <c r="H7732" s="63">
        <v>58.8</v>
      </c>
      <c r="I7732" s="98" t="str">
        <f>VLOOKUP(E7732, 'Program Data Extracts-Zip Codes'!R$52:W$5334, 6, FALSE)</f>
        <v>PGE</v>
      </c>
      <c r="J7732" s="98" t="str">
        <f>VLOOKUP(E7732, 'Program Data Extracts-Zip Codes'!R$52:W$5334, 4, FALSE)</f>
        <v>PGE</v>
      </c>
    </row>
    <row r="7733" spans="2:10" x14ac:dyDescent="0.25">
      <c r="B7733" s="63">
        <v>6101050403</v>
      </c>
      <c r="C7733" s="63">
        <v>3585</v>
      </c>
      <c r="D7733" s="63" t="s">
        <v>208</v>
      </c>
      <c r="E7733" s="96">
        <v>95991</v>
      </c>
      <c r="F7733" s="63">
        <v>29.0190782789814</v>
      </c>
      <c r="G7733" s="63">
        <v>0</v>
      </c>
      <c r="H7733" s="63">
        <v>23.7</v>
      </c>
      <c r="I7733" s="98" t="str">
        <f>VLOOKUP(E7733, 'Program Data Extracts-Zip Codes'!R$52:W$5334, 6, FALSE)</f>
        <v>PGE</v>
      </c>
      <c r="J7733" s="98" t="str">
        <f>VLOOKUP(E7733, 'Program Data Extracts-Zip Codes'!R$52:W$5334, 4, FALSE)</f>
        <v>PGE</v>
      </c>
    </row>
    <row r="7734" spans="2:10" x14ac:dyDescent="0.25">
      <c r="B7734" s="63">
        <v>6101051000</v>
      </c>
      <c r="C7734" s="63">
        <v>2461</v>
      </c>
      <c r="D7734" s="63" t="s">
        <v>208</v>
      </c>
      <c r="E7734" s="96">
        <v>95993</v>
      </c>
      <c r="F7734" s="63">
        <v>27.290012881178701</v>
      </c>
      <c r="G7734" s="63">
        <v>0</v>
      </c>
      <c r="H7734" s="63">
        <v>48.1</v>
      </c>
      <c r="I7734" s="98" t="str">
        <f>VLOOKUP(E7734, 'Program Data Extracts-Zip Codes'!R$52:W$5334, 6, FALSE)</f>
        <v>PGE</v>
      </c>
      <c r="J7734" s="98" t="str">
        <f>VLOOKUP(E7734, 'Program Data Extracts-Zip Codes'!R$52:W$5334, 4, FALSE)</f>
        <v>PGE</v>
      </c>
    </row>
    <row r="7735" spans="2:10" x14ac:dyDescent="0.25">
      <c r="B7735" s="63">
        <v>6101050402</v>
      </c>
      <c r="C7735" s="63">
        <v>3970</v>
      </c>
      <c r="D7735" s="63" t="s">
        <v>208</v>
      </c>
      <c r="E7735" s="96">
        <v>95991</v>
      </c>
      <c r="F7735" s="63">
        <v>24.177732450988</v>
      </c>
      <c r="G7735" s="63">
        <v>0</v>
      </c>
      <c r="H7735" s="63">
        <v>30.5</v>
      </c>
      <c r="I7735" s="98" t="str">
        <f>VLOOKUP(E7735, 'Program Data Extracts-Zip Codes'!R$52:W$5334, 6, FALSE)</f>
        <v>PGE</v>
      </c>
      <c r="J7735" s="98" t="str">
        <f>VLOOKUP(E7735, 'Program Data Extracts-Zip Codes'!R$52:W$5334, 4, FALSE)</f>
        <v>PGE</v>
      </c>
    </row>
    <row r="7736" spans="2:10" x14ac:dyDescent="0.25">
      <c r="B7736" s="63">
        <v>6101050401</v>
      </c>
      <c r="C7736" s="63">
        <v>4783</v>
      </c>
      <c r="D7736" s="63" t="s">
        <v>208</v>
      </c>
      <c r="E7736" s="96">
        <v>95991</v>
      </c>
      <c r="F7736" s="63">
        <v>23.3399857977113</v>
      </c>
      <c r="G7736" s="63">
        <v>0</v>
      </c>
      <c r="H7736" s="63">
        <v>31</v>
      </c>
      <c r="I7736" s="98" t="str">
        <f>VLOOKUP(E7736, 'Program Data Extracts-Zip Codes'!R$52:W$5334, 6, FALSE)</f>
        <v>PGE</v>
      </c>
      <c r="J7736" s="98" t="str">
        <f>VLOOKUP(E7736, 'Program Data Extracts-Zip Codes'!R$52:W$5334, 4, FALSE)</f>
        <v>PGE</v>
      </c>
    </row>
    <row r="7737" spans="2:10" x14ac:dyDescent="0.25">
      <c r="B7737" s="63">
        <v>6101050301</v>
      </c>
      <c r="C7737" s="63">
        <v>2403</v>
      </c>
      <c r="D7737" s="63" t="s">
        <v>208</v>
      </c>
      <c r="E7737" s="96">
        <v>95991</v>
      </c>
      <c r="F7737" s="63">
        <v>22.732686358507198</v>
      </c>
      <c r="G7737" s="63">
        <v>0</v>
      </c>
      <c r="H7737" s="63">
        <v>28.7</v>
      </c>
      <c r="I7737" s="98" t="str">
        <f>VLOOKUP(E7737, 'Program Data Extracts-Zip Codes'!R$52:W$5334, 6, FALSE)</f>
        <v>PGE</v>
      </c>
      <c r="J7737" s="98" t="str">
        <f>VLOOKUP(E7737, 'Program Data Extracts-Zip Codes'!R$52:W$5334, 4, FALSE)</f>
        <v>PGE</v>
      </c>
    </row>
    <row r="7738" spans="2:10" x14ac:dyDescent="0.25">
      <c r="B7738" s="63">
        <v>6101050601</v>
      </c>
      <c r="C7738" s="63">
        <v>6029</v>
      </c>
      <c r="D7738" s="63" t="s">
        <v>208</v>
      </c>
      <c r="E7738" s="96">
        <v>95993</v>
      </c>
      <c r="F7738" s="63">
        <v>21.250097950877599</v>
      </c>
      <c r="G7738" s="63">
        <v>0</v>
      </c>
      <c r="H7738" s="63">
        <v>29.8</v>
      </c>
      <c r="I7738" s="98" t="str">
        <f>VLOOKUP(E7738, 'Program Data Extracts-Zip Codes'!R$52:W$5334, 6, FALSE)</f>
        <v>PGE</v>
      </c>
      <c r="J7738" s="98" t="str">
        <f>VLOOKUP(E7738, 'Program Data Extracts-Zip Codes'!R$52:W$5334, 4, FALSE)</f>
        <v>PGE</v>
      </c>
    </row>
    <row r="7739" spans="2:10" x14ac:dyDescent="0.25">
      <c r="B7739" s="63">
        <v>6101050503</v>
      </c>
      <c r="C7739" s="63">
        <v>6966</v>
      </c>
      <c r="D7739" s="63" t="s">
        <v>208</v>
      </c>
      <c r="E7739" s="96">
        <v>95993</v>
      </c>
      <c r="F7739" s="63">
        <v>20.7389736782341</v>
      </c>
      <c r="G7739" s="63">
        <v>0</v>
      </c>
      <c r="H7739" s="63">
        <v>41.8</v>
      </c>
      <c r="I7739" s="98" t="str">
        <f>VLOOKUP(E7739, 'Program Data Extracts-Zip Codes'!R$52:W$5334, 6, FALSE)</f>
        <v>PGE</v>
      </c>
      <c r="J7739" s="98" t="str">
        <f>VLOOKUP(E7739, 'Program Data Extracts-Zip Codes'!R$52:W$5334, 4, FALSE)</f>
        <v>PGE</v>
      </c>
    </row>
    <row r="7740" spans="2:10" x14ac:dyDescent="0.25">
      <c r="B7740" s="63">
        <v>6101050603</v>
      </c>
      <c r="C7740" s="63">
        <v>4528</v>
      </c>
      <c r="D7740" s="63" t="s">
        <v>208</v>
      </c>
      <c r="E7740" s="96">
        <v>95993</v>
      </c>
      <c r="F7740" s="63">
        <v>16.419841944002801</v>
      </c>
      <c r="G7740" s="63">
        <v>0</v>
      </c>
      <c r="H7740" s="63">
        <v>23.8</v>
      </c>
      <c r="I7740" s="98" t="str">
        <f>VLOOKUP(E7740, 'Program Data Extracts-Zip Codes'!R$52:W$5334, 6, FALSE)</f>
        <v>PGE</v>
      </c>
      <c r="J7740" s="98" t="str">
        <f>VLOOKUP(E7740, 'Program Data Extracts-Zip Codes'!R$52:W$5334, 4, FALSE)</f>
        <v>PGE</v>
      </c>
    </row>
    <row r="7741" spans="2:10" x14ac:dyDescent="0.25">
      <c r="B7741" s="63">
        <v>6101050604</v>
      </c>
      <c r="C7741" s="63">
        <v>4178</v>
      </c>
      <c r="D7741" s="63" t="s">
        <v>208</v>
      </c>
      <c r="E7741" s="96">
        <v>95993</v>
      </c>
      <c r="F7741" s="63">
        <v>14.792216382927</v>
      </c>
      <c r="G7741" s="63">
        <v>0</v>
      </c>
      <c r="H7741" s="63">
        <v>25.5</v>
      </c>
      <c r="I7741" s="98" t="str">
        <f>VLOOKUP(E7741, 'Program Data Extracts-Zip Codes'!R$52:W$5334, 6, FALSE)</f>
        <v>PGE</v>
      </c>
      <c r="J7741" s="98" t="str">
        <f>VLOOKUP(E7741, 'Program Data Extracts-Zip Codes'!R$52:W$5334, 4, FALSE)</f>
        <v>PGE</v>
      </c>
    </row>
    <row r="7742" spans="2:10" x14ac:dyDescent="0.25">
      <c r="B7742" s="63">
        <v>6101050504</v>
      </c>
      <c r="C7742" s="63">
        <v>7163</v>
      </c>
      <c r="D7742" s="63" t="s">
        <v>208</v>
      </c>
      <c r="E7742" s="96">
        <v>95993</v>
      </c>
      <c r="F7742" s="63">
        <v>12.7574704762264</v>
      </c>
      <c r="G7742" s="63">
        <v>0</v>
      </c>
      <c r="H7742" s="63">
        <v>28.3</v>
      </c>
      <c r="I7742" s="98" t="str">
        <f>VLOOKUP(E7742, 'Program Data Extracts-Zip Codes'!R$52:W$5334, 6, FALSE)</f>
        <v>PGE</v>
      </c>
      <c r="J7742" s="98" t="str">
        <f>VLOOKUP(E7742, 'Program Data Extracts-Zip Codes'!R$52:W$5334, 4, FALSE)</f>
        <v>PGE</v>
      </c>
    </row>
    <row r="7743" spans="2:10" x14ac:dyDescent="0.25">
      <c r="B7743" s="63">
        <v>6103001100</v>
      </c>
      <c r="C7743" s="63">
        <v>7523</v>
      </c>
      <c r="D7743" s="63" t="s">
        <v>209</v>
      </c>
      <c r="E7743" s="96">
        <v>96021</v>
      </c>
      <c r="F7743" s="63">
        <v>36.834803035605603</v>
      </c>
      <c r="G7743" s="63">
        <v>0</v>
      </c>
      <c r="H7743" s="63">
        <v>60.1</v>
      </c>
      <c r="I7743" s="98" t="str">
        <f>VLOOKUP(E7743, 'Program Data Extracts-Zip Codes'!R$52:W$5334, 6, FALSE)</f>
        <v>PGE</v>
      </c>
      <c r="J7743" s="98" t="str">
        <f>VLOOKUP(E7743, 'Program Data Extracts-Zip Codes'!R$52:W$5334, 4, FALSE)</f>
        <v>PGE</v>
      </c>
    </row>
    <row r="7744" spans="2:10" x14ac:dyDescent="0.25">
      <c r="B7744" s="63">
        <v>6103000900</v>
      </c>
      <c r="C7744" s="63">
        <v>3678</v>
      </c>
      <c r="D7744" s="63" t="s">
        <v>209</v>
      </c>
      <c r="E7744" s="96">
        <v>96021</v>
      </c>
      <c r="F7744" s="63">
        <v>31.206325767405598</v>
      </c>
      <c r="G7744" s="63">
        <v>0</v>
      </c>
      <c r="H7744" s="63">
        <v>44.4</v>
      </c>
      <c r="I7744" s="98" t="str">
        <f>VLOOKUP(E7744, 'Program Data Extracts-Zip Codes'!R$52:W$5334, 6, FALSE)</f>
        <v>PGE</v>
      </c>
      <c r="J7744" s="98" t="str">
        <f>VLOOKUP(E7744, 'Program Data Extracts-Zip Codes'!R$52:W$5334, 4, FALSE)</f>
        <v>PGE</v>
      </c>
    </row>
    <row r="7745" spans="2:10" x14ac:dyDescent="0.25">
      <c r="B7745" s="63">
        <v>6103001000</v>
      </c>
      <c r="C7745" s="63">
        <v>7175</v>
      </c>
      <c r="D7745" s="63" t="s">
        <v>209</v>
      </c>
      <c r="E7745" s="96">
        <v>96021</v>
      </c>
      <c r="F7745" s="63">
        <v>28.344581751400799</v>
      </c>
      <c r="G7745" s="63">
        <v>0</v>
      </c>
      <c r="H7745" s="63">
        <v>43.7</v>
      </c>
      <c r="I7745" s="98" t="str">
        <f>VLOOKUP(E7745, 'Program Data Extracts-Zip Codes'!R$52:W$5334, 6, FALSE)</f>
        <v>PGE</v>
      </c>
      <c r="J7745" s="98" t="str">
        <f>VLOOKUP(E7745, 'Program Data Extracts-Zip Codes'!R$52:W$5334, 4, FALSE)</f>
        <v>PGE</v>
      </c>
    </row>
    <row r="7746" spans="2:10" x14ac:dyDescent="0.25">
      <c r="B7746" s="63">
        <v>6103000200</v>
      </c>
      <c r="C7746" s="63">
        <v>7705</v>
      </c>
      <c r="D7746" s="63" t="s">
        <v>209</v>
      </c>
      <c r="E7746" s="96">
        <v>96022</v>
      </c>
      <c r="F7746" s="63">
        <v>12.7047505637036</v>
      </c>
      <c r="G7746" s="63">
        <v>0</v>
      </c>
      <c r="H7746" s="63">
        <v>34.200000000000003</v>
      </c>
      <c r="I7746" s="98" t="str">
        <f>VLOOKUP(E7746, 'Program Data Extracts-Zip Codes'!R$52:W$5334, 6, FALSE)</f>
        <v>PGE</v>
      </c>
      <c r="J7746" s="98" t="str">
        <f>VLOOKUP(E7746, 'Program Data Extracts-Zip Codes'!R$52:W$5334, 4, FALSE)</f>
        <v>PGE</v>
      </c>
    </row>
    <row r="7747" spans="2:10" x14ac:dyDescent="0.25">
      <c r="B7747" s="63">
        <v>6103000800</v>
      </c>
      <c r="C7747" s="63">
        <v>4112</v>
      </c>
      <c r="D7747" s="63" t="s">
        <v>209</v>
      </c>
      <c r="E7747" s="96">
        <v>96035</v>
      </c>
      <c r="F7747" s="63">
        <v>29.901783010849901</v>
      </c>
      <c r="G7747" s="63">
        <v>0</v>
      </c>
      <c r="H7747" s="63">
        <v>32.799999999999997</v>
      </c>
      <c r="I7747" s="98" t="str">
        <f>VLOOKUP(E7747, 'Program Data Extracts-Zip Codes'!R$52:W$5334, 6, FALSE)</f>
        <v>PGE</v>
      </c>
      <c r="J7747" s="98" t="str">
        <f>VLOOKUP(E7747, 'Program Data Extracts-Zip Codes'!R$52:W$5334, 4, FALSE)</f>
        <v>PGE</v>
      </c>
    </row>
    <row r="7748" spans="2:10" x14ac:dyDescent="0.25">
      <c r="B7748" s="63">
        <v>6103000700</v>
      </c>
      <c r="C7748" s="63">
        <v>7828</v>
      </c>
      <c r="D7748" s="63" t="s">
        <v>209</v>
      </c>
      <c r="E7748" s="96">
        <v>96080</v>
      </c>
      <c r="F7748" s="63">
        <v>32.4439755114024</v>
      </c>
      <c r="G7748" s="63">
        <v>0</v>
      </c>
      <c r="H7748" s="63">
        <v>62.7</v>
      </c>
      <c r="I7748" s="98" t="str">
        <f>VLOOKUP(E7748, 'Program Data Extracts-Zip Codes'!R$52:W$5334, 6, FALSE)</f>
        <v>PGE</v>
      </c>
      <c r="J7748" s="98" t="str">
        <f>VLOOKUP(E7748, 'Program Data Extracts-Zip Codes'!R$52:W$5334, 4, FALSE)</f>
        <v>PGE</v>
      </c>
    </row>
    <row r="7749" spans="2:10" x14ac:dyDescent="0.25">
      <c r="B7749" s="63">
        <v>6103000500</v>
      </c>
      <c r="C7749" s="63">
        <v>5507</v>
      </c>
      <c r="D7749" s="63" t="s">
        <v>209</v>
      </c>
      <c r="E7749" s="96">
        <v>96080</v>
      </c>
      <c r="F7749" s="63">
        <v>26.9635059384889</v>
      </c>
      <c r="G7749" s="63">
        <v>0</v>
      </c>
      <c r="H7749" s="63">
        <v>53.7</v>
      </c>
      <c r="I7749" s="98" t="str">
        <f>VLOOKUP(E7749, 'Program Data Extracts-Zip Codes'!R$52:W$5334, 6, FALSE)</f>
        <v>PGE</v>
      </c>
      <c r="J7749" s="98" t="str">
        <f>VLOOKUP(E7749, 'Program Data Extracts-Zip Codes'!R$52:W$5334, 4, FALSE)</f>
        <v>PGE</v>
      </c>
    </row>
    <row r="7750" spans="2:10" x14ac:dyDescent="0.25">
      <c r="B7750" s="63">
        <v>6103000100</v>
      </c>
      <c r="C7750" s="63">
        <v>4699</v>
      </c>
      <c r="D7750" s="63" t="s">
        <v>209</v>
      </c>
      <c r="E7750" s="96">
        <v>96080</v>
      </c>
      <c r="F7750" s="63">
        <v>25.729671130661298</v>
      </c>
      <c r="G7750" s="63">
        <v>0</v>
      </c>
      <c r="H7750" s="63">
        <v>39.200000000000003</v>
      </c>
      <c r="I7750" s="98" t="str">
        <f>VLOOKUP(E7750, 'Program Data Extracts-Zip Codes'!R$52:W$5334, 6, FALSE)</f>
        <v>PGE</v>
      </c>
      <c r="J7750" s="98" t="str">
        <f>VLOOKUP(E7750, 'Program Data Extracts-Zip Codes'!R$52:W$5334, 4, FALSE)</f>
        <v>PGE</v>
      </c>
    </row>
    <row r="7751" spans="2:10" x14ac:dyDescent="0.25">
      <c r="B7751" s="63">
        <v>6103000600</v>
      </c>
      <c r="C7751" s="63">
        <v>5213</v>
      </c>
      <c r="D7751" s="63" t="s">
        <v>209</v>
      </c>
      <c r="E7751" s="96">
        <v>96080</v>
      </c>
      <c r="F7751" s="63">
        <v>25.636599215461899</v>
      </c>
      <c r="G7751" s="63">
        <v>0</v>
      </c>
      <c r="H7751" s="63">
        <v>41.9</v>
      </c>
      <c r="I7751" s="98" t="str">
        <f>VLOOKUP(E7751, 'Program Data Extracts-Zip Codes'!R$52:W$5334, 6, FALSE)</f>
        <v>PGE</v>
      </c>
      <c r="J7751" s="98" t="str">
        <f>VLOOKUP(E7751, 'Program Data Extracts-Zip Codes'!R$52:W$5334, 4, FALSE)</f>
        <v>PGE</v>
      </c>
    </row>
    <row r="7752" spans="2:10" x14ac:dyDescent="0.25">
      <c r="B7752" s="63">
        <v>6103000300</v>
      </c>
      <c r="C7752" s="63">
        <v>4515</v>
      </c>
      <c r="D7752" s="63" t="s">
        <v>209</v>
      </c>
      <c r="E7752" s="96">
        <v>96080</v>
      </c>
      <c r="F7752" s="63">
        <v>25.0034115640068</v>
      </c>
      <c r="G7752" s="63">
        <v>0</v>
      </c>
      <c r="H7752" s="63">
        <v>54.2</v>
      </c>
      <c r="I7752" s="98" t="str">
        <f>VLOOKUP(E7752, 'Program Data Extracts-Zip Codes'!R$52:W$5334, 6, FALSE)</f>
        <v>PGE</v>
      </c>
      <c r="J7752" s="98" t="str">
        <f>VLOOKUP(E7752, 'Program Data Extracts-Zip Codes'!R$52:W$5334, 4, FALSE)</f>
        <v>PGE</v>
      </c>
    </row>
    <row r="7753" spans="2:10" x14ac:dyDescent="0.25">
      <c r="B7753" s="63">
        <v>6103000400</v>
      </c>
      <c r="C7753" s="63">
        <v>5508</v>
      </c>
      <c r="D7753" s="63" t="s">
        <v>209</v>
      </c>
      <c r="E7753" s="96">
        <v>96080</v>
      </c>
      <c r="F7753" s="63">
        <v>24.401853566214999</v>
      </c>
      <c r="G7753" s="63">
        <v>0</v>
      </c>
      <c r="H7753" s="63">
        <v>27.1</v>
      </c>
      <c r="I7753" s="98" t="str">
        <f>VLOOKUP(E7753, 'Program Data Extracts-Zip Codes'!R$52:W$5334, 6, FALSE)</f>
        <v>PGE</v>
      </c>
      <c r="J7753" s="98" t="str">
        <f>VLOOKUP(E7753, 'Program Data Extracts-Zip Codes'!R$52:W$5334, 4, FALSE)</f>
        <v>PGE</v>
      </c>
    </row>
    <row r="7754" spans="2:10" x14ac:dyDescent="0.25">
      <c r="B7754" s="63">
        <v>6105000200</v>
      </c>
      <c r="C7754" s="63">
        <v>2281</v>
      </c>
      <c r="D7754" s="63" t="s">
        <v>210</v>
      </c>
      <c r="E7754" s="96">
        <v>96010</v>
      </c>
      <c r="F7754" s="63">
        <v>8.0915551492732902</v>
      </c>
      <c r="G7754" s="63">
        <v>0</v>
      </c>
      <c r="H7754" s="63">
        <v>40.700000000000003</v>
      </c>
      <c r="I7754" s="98" t="str">
        <f>VLOOKUP(E7754, 'Program Data Extracts-Zip Codes'!R$52:W$5334, 6, FALSE)</f>
        <v>PGE</v>
      </c>
      <c r="J7754" s="98" t="str">
        <f>VLOOKUP(E7754, 'Program Data Extracts-Zip Codes'!R$52:W$5334, 4, FALSE)</f>
        <v>PGE</v>
      </c>
    </row>
    <row r="7755" spans="2:10" x14ac:dyDescent="0.25">
      <c r="B7755" s="63">
        <v>6105000300</v>
      </c>
      <c r="C7755" s="63">
        <v>3105</v>
      </c>
      <c r="D7755" s="63" t="s">
        <v>210</v>
      </c>
      <c r="E7755" s="96">
        <v>96041</v>
      </c>
      <c r="F7755" s="63">
        <v>9.0244004935338307</v>
      </c>
      <c r="G7755" s="63">
        <v>0</v>
      </c>
      <c r="H7755" s="63">
        <v>52.1</v>
      </c>
      <c r="I7755" s="98" t="e">
        <f>VLOOKUP(E7755, 'Program Data Extracts-Zip Codes'!R$52:W$5334, 6, FALSE)</f>
        <v>#N/A</v>
      </c>
      <c r="J7755" s="98" t="e">
        <f>VLOOKUP(E7755, 'Program Data Extracts-Zip Codes'!R$52:W$5334, 4, FALSE)</f>
        <v>#N/A</v>
      </c>
    </row>
    <row r="7756" spans="2:10" x14ac:dyDescent="0.25">
      <c r="B7756" s="63">
        <v>6105000102</v>
      </c>
      <c r="C7756" s="63">
        <v>4558</v>
      </c>
      <c r="D7756" s="63" t="s">
        <v>210</v>
      </c>
      <c r="E7756" s="96">
        <v>96052</v>
      </c>
      <c r="F7756" s="63">
        <v>12.8205296212173</v>
      </c>
      <c r="G7756" s="63">
        <v>0</v>
      </c>
      <c r="H7756" s="63">
        <v>35.9</v>
      </c>
      <c r="I7756" s="98" t="str">
        <f>VLOOKUP(E7756, 'Program Data Extracts-Zip Codes'!R$52:W$5334, 6, FALSE)</f>
        <v>PGE</v>
      </c>
      <c r="J7756" s="98" t="str">
        <f>VLOOKUP(E7756, 'Program Data Extracts-Zip Codes'!R$52:W$5334, 4, FALSE)</f>
        <v>PGE</v>
      </c>
    </row>
    <row r="7757" spans="2:10" x14ac:dyDescent="0.25">
      <c r="B7757" s="63">
        <v>6105000101</v>
      </c>
      <c r="C7757" s="63">
        <v>2867</v>
      </c>
      <c r="D7757" s="63" t="s">
        <v>210</v>
      </c>
      <c r="E7757" s="96">
        <v>96052</v>
      </c>
      <c r="F7757" s="63">
        <v>8.5578921680900493</v>
      </c>
      <c r="G7757" s="63">
        <v>0</v>
      </c>
      <c r="H7757" s="63">
        <v>48</v>
      </c>
      <c r="I7757" s="98" t="str">
        <f>VLOOKUP(E7757, 'Program Data Extracts-Zip Codes'!R$52:W$5334, 6, FALSE)</f>
        <v>PGE</v>
      </c>
      <c r="J7757" s="98" t="str">
        <f>VLOOKUP(E7757, 'Program Data Extracts-Zip Codes'!R$52:W$5334, 4, FALSE)</f>
        <v>PGE</v>
      </c>
    </row>
    <row r="7758" spans="2:10" x14ac:dyDescent="0.25">
      <c r="B7758" s="63">
        <v>6105000400</v>
      </c>
      <c r="C7758" s="63">
        <v>975</v>
      </c>
      <c r="D7758" s="63" t="s">
        <v>210</v>
      </c>
      <c r="E7758" s="96">
        <v>39</v>
      </c>
      <c r="F7758" s="63">
        <v>8.5697412742921006</v>
      </c>
      <c r="G7758" s="63">
        <v>0</v>
      </c>
      <c r="H7758" s="63">
        <v>51.2</v>
      </c>
      <c r="I7758" s="98" t="e">
        <f>VLOOKUP(E7758, 'Program Data Extracts-Zip Codes'!R$52:W$5334, 6, FALSE)</f>
        <v>#N/A</v>
      </c>
      <c r="J7758" s="98" t="e">
        <f>VLOOKUP(E7758, 'Program Data Extracts-Zip Codes'!R$52:W$5334, 4, FALSE)</f>
        <v>#N/A</v>
      </c>
    </row>
    <row r="7759" spans="2:10" x14ac:dyDescent="0.25">
      <c r="B7759" s="63">
        <v>6107004500</v>
      </c>
      <c r="C7759" s="63">
        <v>6628</v>
      </c>
      <c r="D7759" s="63" t="s">
        <v>211</v>
      </c>
      <c r="E7759" s="96">
        <v>93207</v>
      </c>
      <c r="F7759" s="63">
        <v>43.663663663058202</v>
      </c>
      <c r="G7759" s="63">
        <v>6628</v>
      </c>
      <c r="H7759" s="63">
        <v>65.8</v>
      </c>
      <c r="I7759" s="98" t="str">
        <f>VLOOKUP(E7759, 'Program Data Extracts-Zip Codes'!R$52:W$5334, 6, FALSE)</f>
        <v>SCG</v>
      </c>
      <c r="J7759" s="98" t="str">
        <f>VLOOKUP(E7759, 'Program Data Extracts-Zip Codes'!R$52:W$5334, 4, FALSE)</f>
        <v>SCE</v>
      </c>
    </row>
    <row r="7760" spans="2:10" x14ac:dyDescent="0.25">
      <c r="B7760" s="63">
        <v>6107000600</v>
      </c>
      <c r="C7760" s="63">
        <v>6200</v>
      </c>
      <c r="D7760" s="63" t="s">
        <v>211</v>
      </c>
      <c r="E7760" s="96">
        <v>93615</v>
      </c>
      <c r="F7760" s="63">
        <v>40.933794622420102</v>
      </c>
      <c r="G7760" s="63">
        <v>6200</v>
      </c>
      <c r="H7760" s="63">
        <v>77.7</v>
      </c>
      <c r="I7760" s="98" t="str">
        <f>VLOOKUP(E7760, 'Program Data Extracts-Zip Codes'!R$52:W$5334, 6, FALSE)</f>
        <v>PGE</v>
      </c>
      <c r="J7760" s="98" t="str">
        <f>VLOOKUP(E7760, 'Program Data Extracts-Zip Codes'!R$52:W$5334, 4, FALSE)</f>
        <v>PGE</v>
      </c>
    </row>
    <row r="7761" spans="2:10" x14ac:dyDescent="0.25">
      <c r="B7761" s="63">
        <v>6107000501</v>
      </c>
      <c r="C7761" s="63">
        <v>6712</v>
      </c>
      <c r="D7761" s="63" t="s">
        <v>211</v>
      </c>
      <c r="E7761" s="96">
        <v>93618</v>
      </c>
      <c r="F7761" s="63">
        <v>54.264387402261299</v>
      </c>
      <c r="G7761" s="63">
        <v>6712</v>
      </c>
      <c r="H7761" s="63">
        <v>76</v>
      </c>
      <c r="I7761" s="98" t="str">
        <f>VLOOKUP(E7761, 'Program Data Extracts-Zip Codes'!R$52:W$5334, 6, FALSE)</f>
        <v>PGE</v>
      </c>
      <c r="J7761" s="98" t="str">
        <f>VLOOKUP(E7761, 'Program Data Extracts-Zip Codes'!R$52:W$5334, 4, FALSE)</f>
        <v>PGE</v>
      </c>
    </row>
    <row r="7762" spans="2:10" x14ac:dyDescent="0.25">
      <c r="B7762" s="63">
        <v>6107000502</v>
      </c>
      <c r="C7762" s="63">
        <v>3405</v>
      </c>
      <c r="D7762" s="63" t="s">
        <v>211</v>
      </c>
      <c r="E7762" s="96">
        <v>93618</v>
      </c>
      <c r="F7762" s="63">
        <v>48.321538281989802</v>
      </c>
      <c r="G7762" s="63">
        <v>3405</v>
      </c>
      <c r="H7762" s="63">
        <v>62</v>
      </c>
      <c r="I7762" s="98" t="str">
        <f>VLOOKUP(E7762, 'Program Data Extracts-Zip Codes'!R$52:W$5334, 6, FALSE)</f>
        <v>PGE</v>
      </c>
      <c r="J7762" s="98" t="str">
        <f>VLOOKUP(E7762, 'Program Data Extracts-Zip Codes'!R$52:W$5334, 4, FALSE)</f>
        <v>PGE</v>
      </c>
    </row>
    <row r="7763" spans="2:10" x14ac:dyDescent="0.25">
      <c r="B7763" s="63">
        <v>6107000401</v>
      </c>
      <c r="C7763" s="63">
        <v>5193</v>
      </c>
      <c r="D7763" s="63" t="s">
        <v>211</v>
      </c>
      <c r="E7763" s="96">
        <v>93618</v>
      </c>
      <c r="F7763" s="63">
        <v>48.303428215689799</v>
      </c>
      <c r="G7763" s="63">
        <v>5193</v>
      </c>
      <c r="H7763" s="63">
        <v>62.7</v>
      </c>
      <c r="I7763" s="98" t="str">
        <f>VLOOKUP(E7763, 'Program Data Extracts-Zip Codes'!R$52:W$5334, 6, FALSE)</f>
        <v>PGE</v>
      </c>
      <c r="J7763" s="98" t="str">
        <f>VLOOKUP(E7763, 'Program Data Extracts-Zip Codes'!R$52:W$5334, 4, FALSE)</f>
        <v>PGE</v>
      </c>
    </row>
    <row r="7764" spans="2:10" x14ac:dyDescent="0.25">
      <c r="B7764" s="63">
        <v>6107000301</v>
      </c>
      <c r="C7764" s="63">
        <v>6717</v>
      </c>
      <c r="D7764" s="63" t="s">
        <v>211</v>
      </c>
      <c r="E7764" s="96">
        <v>93618</v>
      </c>
      <c r="F7764" s="63">
        <v>39.571788749057397</v>
      </c>
      <c r="G7764" s="63">
        <v>6717</v>
      </c>
      <c r="H7764" s="63">
        <v>49.1</v>
      </c>
      <c r="I7764" s="98" t="str">
        <f>VLOOKUP(E7764, 'Program Data Extracts-Zip Codes'!R$52:W$5334, 6, FALSE)</f>
        <v>PGE</v>
      </c>
      <c r="J7764" s="98" t="str">
        <f>VLOOKUP(E7764, 'Program Data Extracts-Zip Codes'!R$52:W$5334, 4, FALSE)</f>
        <v>PGE</v>
      </c>
    </row>
    <row r="7765" spans="2:10" x14ac:dyDescent="0.25">
      <c r="B7765" s="63">
        <v>6107000402</v>
      </c>
      <c r="C7765" s="63">
        <v>7002</v>
      </c>
      <c r="D7765" s="63" t="s">
        <v>211</v>
      </c>
      <c r="E7765" s="96">
        <v>93618</v>
      </c>
      <c r="F7765" s="63">
        <v>34.836499976500001</v>
      </c>
      <c r="G7765" s="63">
        <v>0</v>
      </c>
      <c r="H7765" s="63">
        <v>52.3</v>
      </c>
      <c r="I7765" s="98" t="str">
        <f>VLOOKUP(E7765, 'Program Data Extracts-Zip Codes'!R$52:W$5334, 6, FALSE)</f>
        <v>PGE</v>
      </c>
      <c r="J7765" s="98" t="str">
        <f>VLOOKUP(E7765, 'Program Data Extracts-Zip Codes'!R$52:W$5334, 4, FALSE)</f>
        <v>PGE</v>
      </c>
    </row>
    <row r="7766" spans="2:10" x14ac:dyDescent="0.25">
      <c r="B7766" s="63">
        <v>6107004300</v>
      </c>
      <c r="C7766" s="63">
        <v>7682</v>
      </c>
      <c r="D7766" s="63" t="s">
        <v>211</v>
      </c>
      <c r="E7766" s="96">
        <v>93219</v>
      </c>
      <c r="F7766" s="63">
        <v>50.484834881191603</v>
      </c>
      <c r="G7766" s="63">
        <v>7682</v>
      </c>
      <c r="H7766" s="63">
        <v>75.599999999999994</v>
      </c>
      <c r="I7766" s="98" t="str">
        <f>VLOOKUP(E7766, 'Program Data Extracts-Zip Codes'!R$52:W$5334, 6, FALSE)</f>
        <v>PGE</v>
      </c>
      <c r="J7766" s="98" t="str">
        <f>VLOOKUP(E7766, 'Program Data Extracts-Zip Codes'!R$52:W$5334, 4, FALSE)</f>
        <v>PGE</v>
      </c>
    </row>
    <row r="7767" spans="2:10" x14ac:dyDescent="0.25">
      <c r="B7767" s="63">
        <v>6107004400</v>
      </c>
      <c r="C7767" s="63">
        <v>7470</v>
      </c>
      <c r="D7767" s="63" t="s">
        <v>211</v>
      </c>
      <c r="E7767" s="96">
        <v>93219</v>
      </c>
      <c r="F7767" s="63">
        <v>37.043760973699698</v>
      </c>
      <c r="G7767" s="63">
        <v>0</v>
      </c>
      <c r="H7767" s="63">
        <v>85.4</v>
      </c>
      <c r="I7767" s="98" t="str">
        <f>VLOOKUP(E7767, 'Program Data Extracts-Zip Codes'!R$52:W$5334, 6, FALSE)</f>
        <v>PGE</v>
      </c>
      <c r="J7767" s="98" t="str">
        <f>VLOOKUP(E7767, 'Program Data Extracts-Zip Codes'!R$52:W$5334, 4, FALSE)</f>
        <v>PGE</v>
      </c>
    </row>
    <row r="7768" spans="2:10" x14ac:dyDescent="0.25">
      <c r="B7768" s="63">
        <v>6107001502</v>
      </c>
      <c r="C7768" s="63">
        <v>5918</v>
      </c>
      <c r="D7768" s="63" t="s">
        <v>211</v>
      </c>
      <c r="E7768" s="96">
        <v>93221</v>
      </c>
      <c r="F7768" s="63">
        <v>28.326114999445199</v>
      </c>
      <c r="G7768" s="63">
        <v>0</v>
      </c>
      <c r="H7768" s="63">
        <v>58</v>
      </c>
      <c r="I7768" s="98" t="str">
        <f>VLOOKUP(E7768, 'Program Data Extracts-Zip Codes'!R$52:W$5334, 6, FALSE)</f>
        <v>SCG</v>
      </c>
      <c r="J7768" s="98" t="str">
        <f>VLOOKUP(E7768, 'Program Data Extracts-Zip Codes'!R$52:W$5334, 4, FALSE)</f>
        <v>SCE</v>
      </c>
    </row>
    <row r="7769" spans="2:10" x14ac:dyDescent="0.25">
      <c r="B7769" s="63">
        <v>6107001400</v>
      </c>
      <c r="C7769" s="63">
        <v>5581</v>
      </c>
      <c r="D7769" s="63" t="s">
        <v>211</v>
      </c>
      <c r="E7769" s="96">
        <v>93221</v>
      </c>
      <c r="F7769" s="63">
        <v>24.447924912644901</v>
      </c>
      <c r="G7769" s="63">
        <v>0</v>
      </c>
      <c r="H7769" s="63">
        <v>44.8</v>
      </c>
      <c r="I7769" s="98" t="str">
        <f>VLOOKUP(E7769, 'Program Data Extracts-Zip Codes'!R$52:W$5334, 6, FALSE)</f>
        <v>SCG</v>
      </c>
      <c r="J7769" s="98" t="str">
        <f>VLOOKUP(E7769, 'Program Data Extracts-Zip Codes'!R$52:W$5334, 4, FALSE)</f>
        <v>SCE</v>
      </c>
    </row>
    <row r="7770" spans="2:10" x14ac:dyDescent="0.25">
      <c r="B7770" s="63">
        <v>6107001501</v>
      </c>
      <c r="C7770" s="63">
        <v>5258</v>
      </c>
      <c r="D7770" s="63" t="s">
        <v>211</v>
      </c>
      <c r="E7770" s="96">
        <v>93221</v>
      </c>
      <c r="F7770" s="63">
        <v>23.914905024605801</v>
      </c>
      <c r="G7770" s="63">
        <v>0</v>
      </c>
      <c r="H7770" s="63">
        <v>43.8</v>
      </c>
      <c r="I7770" s="98" t="str">
        <f>VLOOKUP(E7770, 'Program Data Extracts-Zip Codes'!R$52:W$5334, 6, FALSE)</f>
        <v>SCG</v>
      </c>
      <c r="J7770" s="98" t="str">
        <f>VLOOKUP(E7770, 'Program Data Extracts-Zip Codes'!R$52:W$5334, 4, FALSE)</f>
        <v>SCE</v>
      </c>
    </row>
    <row r="7771" spans="2:10" x14ac:dyDescent="0.25">
      <c r="B7771" s="63">
        <v>6107001601</v>
      </c>
      <c r="C7771" s="63">
        <v>5587</v>
      </c>
      <c r="D7771" s="63" t="s">
        <v>211</v>
      </c>
      <c r="E7771" s="96">
        <v>93223</v>
      </c>
      <c r="F7771" s="63">
        <v>39.899052132637202</v>
      </c>
      <c r="G7771" s="63">
        <v>5587</v>
      </c>
      <c r="H7771" s="63">
        <v>70.599999999999994</v>
      </c>
      <c r="I7771" s="98" t="str">
        <f>VLOOKUP(E7771, 'Program Data Extracts-Zip Codes'!R$52:W$5334, 6, FALSE)</f>
        <v>SCG</v>
      </c>
      <c r="J7771" s="98" t="str">
        <f>VLOOKUP(E7771, 'Program Data Extracts-Zip Codes'!R$52:W$5334, 4, FALSE)</f>
        <v>SCE</v>
      </c>
    </row>
    <row r="7772" spans="2:10" x14ac:dyDescent="0.25">
      <c r="B7772" s="63">
        <v>6107000302</v>
      </c>
      <c r="C7772" s="63">
        <v>3427</v>
      </c>
      <c r="D7772" s="63" t="s">
        <v>211</v>
      </c>
      <c r="E7772" s="96">
        <v>93631</v>
      </c>
      <c r="F7772" s="63">
        <v>52.587420164393102</v>
      </c>
      <c r="G7772" s="63">
        <v>3427</v>
      </c>
      <c r="H7772" s="63">
        <v>79.900000000000006</v>
      </c>
      <c r="I7772" s="98" t="str">
        <f>VLOOKUP(E7772, 'Program Data Extracts-Zip Codes'!R$52:W$5334, 6, FALSE)</f>
        <v>PGE</v>
      </c>
      <c r="J7772" s="98" t="str">
        <f>VLOOKUP(E7772, 'Program Data Extracts-Zip Codes'!R$52:W$5334, 4, FALSE)</f>
        <v>PGE</v>
      </c>
    </row>
    <row r="7773" spans="2:10" x14ac:dyDescent="0.25">
      <c r="B7773" s="63">
        <v>6107002800</v>
      </c>
      <c r="C7773" s="63">
        <v>3395</v>
      </c>
      <c r="D7773" s="63" t="s">
        <v>211</v>
      </c>
      <c r="E7773" s="96">
        <v>93247</v>
      </c>
      <c r="F7773" s="63">
        <v>42.153530312133</v>
      </c>
      <c r="G7773" s="63">
        <v>3395</v>
      </c>
      <c r="H7773" s="63">
        <v>79.5</v>
      </c>
      <c r="I7773" s="98" t="str">
        <f>VLOOKUP(E7773, 'Program Data Extracts-Zip Codes'!R$52:W$5334, 6, FALSE)</f>
        <v>SCG</v>
      </c>
      <c r="J7773" s="98" t="str">
        <f>VLOOKUP(E7773, 'Program Data Extracts-Zip Codes'!R$52:W$5334, 4, FALSE)</f>
        <v>SCE</v>
      </c>
    </row>
    <row r="7774" spans="2:10" x14ac:dyDescent="0.25">
      <c r="B7774" s="63">
        <v>6107002601</v>
      </c>
      <c r="C7774" s="63">
        <v>4218</v>
      </c>
      <c r="D7774" s="63" t="s">
        <v>211</v>
      </c>
      <c r="E7774" s="96">
        <v>93247</v>
      </c>
      <c r="F7774" s="63">
        <v>38.060988704332097</v>
      </c>
      <c r="G7774" s="63">
        <v>0</v>
      </c>
      <c r="H7774" s="63">
        <v>66.3</v>
      </c>
      <c r="I7774" s="98" t="str">
        <f>VLOOKUP(E7774, 'Program Data Extracts-Zip Codes'!R$52:W$5334, 6, FALSE)</f>
        <v>SCG</v>
      </c>
      <c r="J7774" s="98" t="str">
        <f>VLOOKUP(E7774, 'Program Data Extracts-Zip Codes'!R$52:W$5334, 4, FALSE)</f>
        <v>SCE</v>
      </c>
    </row>
    <row r="7775" spans="2:10" x14ac:dyDescent="0.25">
      <c r="B7775" s="63">
        <v>6107002500</v>
      </c>
      <c r="C7775" s="63">
        <v>3778</v>
      </c>
      <c r="D7775" s="63" t="s">
        <v>211</v>
      </c>
      <c r="E7775" s="96">
        <v>93247</v>
      </c>
      <c r="F7775" s="63">
        <v>37.7658336011405</v>
      </c>
      <c r="G7775" s="63">
        <v>0</v>
      </c>
      <c r="H7775" s="63">
        <v>52.3</v>
      </c>
      <c r="I7775" s="98" t="str">
        <f>VLOOKUP(E7775, 'Program Data Extracts-Zip Codes'!R$52:W$5334, 6, FALSE)</f>
        <v>SCG</v>
      </c>
      <c r="J7775" s="98" t="str">
        <f>VLOOKUP(E7775, 'Program Data Extracts-Zip Codes'!R$52:W$5334, 4, FALSE)</f>
        <v>SCE</v>
      </c>
    </row>
    <row r="7776" spans="2:10" x14ac:dyDescent="0.25">
      <c r="B7776" s="63">
        <v>6107002602</v>
      </c>
      <c r="C7776" s="63">
        <v>5561</v>
      </c>
      <c r="D7776" s="63" t="s">
        <v>211</v>
      </c>
      <c r="E7776" s="96">
        <v>93247</v>
      </c>
      <c r="F7776" s="63">
        <v>34.125854123302197</v>
      </c>
      <c r="G7776" s="63">
        <v>0</v>
      </c>
      <c r="H7776" s="63">
        <v>63.6</v>
      </c>
      <c r="I7776" s="98" t="str">
        <f>VLOOKUP(E7776, 'Program Data Extracts-Zip Codes'!R$52:W$5334, 6, FALSE)</f>
        <v>SCG</v>
      </c>
      <c r="J7776" s="98" t="str">
        <f>VLOOKUP(E7776, 'Program Data Extracts-Zip Codes'!R$52:W$5334, 4, FALSE)</f>
        <v>SCE</v>
      </c>
    </row>
    <row r="7777" spans="2:10" x14ac:dyDescent="0.25">
      <c r="B7777" s="63">
        <v>6107000202</v>
      </c>
      <c r="C7777" s="63">
        <v>2663</v>
      </c>
      <c r="D7777" s="63" t="s">
        <v>211</v>
      </c>
      <c r="E7777" s="96">
        <v>93646</v>
      </c>
      <c r="F7777" s="63">
        <v>46.4894235254419</v>
      </c>
      <c r="G7777" s="63">
        <v>2663</v>
      </c>
      <c r="H7777" s="63">
        <v>63.2</v>
      </c>
      <c r="I7777" s="98" t="str">
        <f>VLOOKUP(E7777, 'Program Data Extracts-Zip Codes'!R$52:W$5334, 6, FALSE)</f>
        <v>PGE</v>
      </c>
      <c r="J7777" s="98" t="str">
        <f>VLOOKUP(E7777, 'Program Data Extracts-Zip Codes'!R$52:W$5334, 4, FALSE)</f>
        <v>PGE</v>
      </c>
    </row>
    <row r="7778" spans="2:10" x14ac:dyDescent="0.25">
      <c r="B7778" s="63">
        <v>6107000201</v>
      </c>
      <c r="C7778" s="63">
        <v>9406</v>
      </c>
      <c r="D7778" s="63" t="s">
        <v>211</v>
      </c>
      <c r="E7778" s="96">
        <v>93647</v>
      </c>
      <c r="F7778" s="63">
        <v>49.564031081212399</v>
      </c>
      <c r="G7778" s="63">
        <v>9406</v>
      </c>
      <c r="H7778" s="63">
        <v>76.2</v>
      </c>
      <c r="I7778" s="98" t="str">
        <f>VLOOKUP(E7778, 'Program Data Extracts-Zip Codes'!R$52:W$5334, 6, FALSE)</f>
        <v>PGE</v>
      </c>
      <c r="J7778" s="98" t="str">
        <f>VLOOKUP(E7778, 'Program Data Extracts-Zip Codes'!R$52:W$5334, 4, FALSE)</f>
        <v>PGE</v>
      </c>
    </row>
    <row r="7779" spans="2:10" x14ac:dyDescent="0.25">
      <c r="B7779" s="63">
        <v>6107004200</v>
      </c>
      <c r="C7779" s="63">
        <v>6529</v>
      </c>
      <c r="D7779" s="63" t="s">
        <v>211</v>
      </c>
      <c r="E7779" s="96">
        <v>93256</v>
      </c>
      <c r="F7779" s="63">
        <v>52.657930670324703</v>
      </c>
      <c r="G7779" s="63">
        <v>6529</v>
      </c>
      <c r="H7779" s="63">
        <v>84</v>
      </c>
      <c r="I7779" s="98" t="str">
        <f>VLOOKUP(E7779, 'Program Data Extracts-Zip Codes'!R$52:W$5334, 6, FALSE)</f>
        <v>PGE</v>
      </c>
      <c r="J7779" s="98" t="str">
        <f>VLOOKUP(E7779, 'Program Data Extracts-Zip Codes'!R$52:W$5334, 4, FALSE)</f>
        <v>PGE</v>
      </c>
    </row>
    <row r="7780" spans="2:10" x14ac:dyDescent="0.25">
      <c r="B7780" s="63">
        <v>6107003400</v>
      </c>
      <c r="C7780" s="63">
        <v>7016</v>
      </c>
      <c r="D7780" s="63" t="s">
        <v>211</v>
      </c>
      <c r="E7780" s="96">
        <v>93257</v>
      </c>
      <c r="F7780" s="63">
        <v>57.842089233072798</v>
      </c>
      <c r="G7780" s="63">
        <v>7016</v>
      </c>
      <c r="H7780" s="63">
        <v>68.3</v>
      </c>
      <c r="I7780" s="98" t="str">
        <f>VLOOKUP(E7780, 'Program Data Extracts-Zip Codes'!R$52:W$5334, 6, FALSE)</f>
        <v>SCG</v>
      </c>
      <c r="J7780" s="98" t="str">
        <f>VLOOKUP(E7780, 'Program Data Extracts-Zip Codes'!R$52:W$5334, 4, FALSE)</f>
        <v>SCE</v>
      </c>
    </row>
    <row r="7781" spans="2:10" x14ac:dyDescent="0.25">
      <c r="B7781" s="63">
        <v>6107004102</v>
      </c>
      <c r="C7781" s="63">
        <v>2028</v>
      </c>
      <c r="D7781" s="63" t="s">
        <v>211</v>
      </c>
      <c r="E7781" s="96">
        <v>93257</v>
      </c>
      <c r="F7781" s="63">
        <v>51.2011317095225</v>
      </c>
      <c r="G7781" s="63">
        <v>2028</v>
      </c>
      <c r="H7781" s="63">
        <v>66.400000000000006</v>
      </c>
      <c r="I7781" s="98" t="str">
        <f>VLOOKUP(E7781, 'Program Data Extracts-Zip Codes'!R$52:W$5334, 6, FALSE)</f>
        <v>SCG</v>
      </c>
      <c r="J7781" s="98" t="str">
        <f>VLOOKUP(E7781, 'Program Data Extracts-Zip Codes'!R$52:W$5334, 4, FALSE)</f>
        <v>SCE</v>
      </c>
    </row>
    <row r="7782" spans="2:10" x14ac:dyDescent="0.25">
      <c r="B7782" s="63">
        <v>6107004101</v>
      </c>
      <c r="C7782" s="63">
        <v>9670</v>
      </c>
      <c r="D7782" s="63" t="s">
        <v>211</v>
      </c>
      <c r="E7782" s="96">
        <v>93257</v>
      </c>
      <c r="F7782" s="63">
        <v>44.286569627606198</v>
      </c>
      <c r="G7782" s="63">
        <v>9670</v>
      </c>
      <c r="H7782" s="63">
        <v>75.599999999999994</v>
      </c>
      <c r="I7782" s="98" t="str">
        <f>VLOOKUP(E7782, 'Program Data Extracts-Zip Codes'!R$52:W$5334, 6, FALSE)</f>
        <v>SCG</v>
      </c>
      <c r="J7782" s="98" t="str">
        <f>VLOOKUP(E7782, 'Program Data Extracts-Zip Codes'!R$52:W$5334, 4, FALSE)</f>
        <v>SCE</v>
      </c>
    </row>
    <row r="7783" spans="2:10" x14ac:dyDescent="0.25">
      <c r="B7783" s="63">
        <v>6107003700</v>
      </c>
      <c r="C7783" s="63">
        <v>5931</v>
      </c>
      <c r="D7783" s="63" t="s">
        <v>211</v>
      </c>
      <c r="E7783" s="96">
        <v>93257</v>
      </c>
      <c r="F7783" s="63">
        <v>43.9430977766037</v>
      </c>
      <c r="G7783" s="63">
        <v>5931</v>
      </c>
      <c r="H7783" s="63">
        <v>66.2</v>
      </c>
      <c r="I7783" s="98" t="str">
        <f>VLOOKUP(E7783, 'Program Data Extracts-Zip Codes'!R$52:W$5334, 6, FALSE)</f>
        <v>SCG</v>
      </c>
      <c r="J7783" s="98" t="str">
        <f>VLOOKUP(E7783, 'Program Data Extracts-Zip Codes'!R$52:W$5334, 4, FALSE)</f>
        <v>SCE</v>
      </c>
    </row>
    <row r="7784" spans="2:10" x14ac:dyDescent="0.25">
      <c r="B7784" s="63">
        <v>6107003902</v>
      </c>
      <c r="C7784" s="63">
        <v>5847</v>
      </c>
      <c r="D7784" s="63" t="s">
        <v>211</v>
      </c>
      <c r="E7784" s="96">
        <v>93257</v>
      </c>
      <c r="F7784" s="63">
        <v>43.318015218364501</v>
      </c>
      <c r="G7784" s="63">
        <v>5847</v>
      </c>
      <c r="H7784" s="63">
        <v>61.7</v>
      </c>
      <c r="I7784" s="98" t="str">
        <f>VLOOKUP(E7784, 'Program Data Extracts-Zip Codes'!R$52:W$5334, 6, FALSE)</f>
        <v>SCG</v>
      </c>
      <c r="J7784" s="98" t="str">
        <f>VLOOKUP(E7784, 'Program Data Extracts-Zip Codes'!R$52:W$5334, 4, FALSE)</f>
        <v>SCE</v>
      </c>
    </row>
    <row r="7785" spans="2:10" x14ac:dyDescent="0.25">
      <c r="B7785" s="63">
        <v>6107003901</v>
      </c>
      <c r="C7785" s="63">
        <v>7184</v>
      </c>
      <c r="D7785" s="63" t="s">
        <v>211</v>
      </c>
      <c r="E7785" s="96">
        <v>93257</v>
      </c>
      <c r="F7785" s="63">
        <v>42.1245599957305</v>
      </c>
      <c r="G7785" s="63">
        <v>7184</v>
      </c>
      <c r="H7785" s="63">
        <v>69.400000000000006</v>
      </c>
      <c r="I7785" s="98" t="str">
        <f>VLOOKUP(E7785, 'Program Data Extracts-Zip Codes'!R$52:W$5334, 6, FALSE)</f>
        <v>SCG</v>
      </c>
      <c r="J7785" s="98" t="str">
        <f>VLOOKUP(E7785, 'Program Data Extracts-Zip Codes'!R$52:W$5334, 4, FALSE)</f>
        <v>SCE</v>
      </c>
    </row>
    <row r="7786" spans="2:10" x14ac:dyDescent="0.25">
      <c r="B7786" s="63">
        <v>6107003502</v>
      </c>
      <c r="C7786" s="63">
        <v>10796</v>
      </c>
      <c r="D7786" s="63" t="s">
        <v>211</v>
      </c>
      <c r="E7786" s="96">
        <v>93257</v>
      </c>
      <c r="F7786" s="63">
        <v>37.252197100282999</v>
      </c>
      <c r="G7786" s="63">
        <v>0</v>
      </c>
      <c r="H7786" s="63">
        <v>45.3</v>
      </c>
      <c r="I7786" s="98" t="str">
        <f>VLOOKUP(E7786, 'Program Data Extracts-Zip Codes'!R$52:W$5334, 6, FALSE)</f>
        <v>SCG</v>
      </c>
      <c r="J7786" s="98" t="str">
        <f>VLOOKUP(E7786, 'Program Data Extracts-Zip Codes'!R$52:W$5334, 4, FALSE)</f>
        <v>SCE</v>
      </c>
    </row>
    <row r="7787" spans="2:10" x14ac:dyDescent="0.25">
      <c r="B7787" s="63">
        <v>6107003802</v>
      </c>
      <c r="C7787" s="63">
        <v>4123</v>
      </c>
      <c r="D7787" s="63" t="s">
        <v>211</v>
      </c>
      <c r="E7787" s="96">
        <v>93257</v>
      </c>
      <c r="F7787" s="63">
        <v>36.450604881756298</v>
      </c>
      <c r="G7787" s="63">
        <v>0</v>
      </c>
      <c r="H7787" s="63">
        <v>86.1</v>
      </c>
      <c r="I7787" s="98" t="str">
        <f>VLOOKUP(E7787, 'Program Data Extracts-Zip Codes'!R$52:W$5334, 6, FALSE)</f>
        <v>SCG</v>
      </c>
      <c r="J7787" s="98" t="str">
        <f>VLOOKUP(E7787, 'Program Data Extracts-Zip Codes'!R$52:W$5334, 4, FALSE)</f>
        <v>SCE</v>
      </c>
    </row>
    <row r="7788" spans="2:10" x14ac:dyDescent="0.25">
      <c r="B7788" s="63">
        <v>6107003602</v>
      </c>
      <c r="C7788" s="63">
        <v>7114</v>
      </c>
      <c r="D7788" s="63" t="s">
        <v>211</v>
      </c>
      <c r="E7788" s="96">
        <v>93257</v>
      </c>
      <c r="F7788" s="63">
        <v>36.378589911904001</v>
      </c>
      <c r="G7788" s="63">
        <v>0</v>
      </c>
      <c r="H7788" s="63">
        <v>57.1</v>
      </c>
      <c r="I7788" s="98" t="str">
        <f>VLOOKUP(E7788, 'Program Data Extracts-Zip Codes'!R$52:W$5334, 6, FALSE)</f>
        <v>SCG</v>
      </c>
      <c r="J7788" s="98" t="str">
        <f>VLOOKUP(E7788, 'Program Data Extracts-Zip Codes'!R$52:W$5334, 4, FALSE)</f>
        <v>SCE</v>
      </c>
    </row>
    <row r="7789" spans="2:10" x14ac:dyDescent="0.25">
      <c r="B7789" s="63">
        <v>6107003801</v>
      </c>
      <c r="C7789" s="63">
        <v>3077</v>
      </c>
      <c r="D7789" s="63" t="s">
        <v>211</v>
      </c>
      <c r="E7789" s="96">
        <v>93257</v>
      </c>
      <c r="F7789" s="63">
        <v>35.425170072592202</v>
      </c>
      <c r="G7789" s="63">
        <v>0</v>
      </c>
      <c r="H7789" s="63">
        <v>58.1</v>
      </c>
      <c r="I7789" s="98" t="str">
        <f>VLOOKUP(E7789, 'Program Data Extracts-Zip Codes'!R$52:W$5334, 6, FALSE)</f>
        <v>SCG</v>
      </c>
      <c r="J7789" s="98" t="str">
        <f>VLOOKUP(E7789, 'Program Data Extracts-Zip Codes'!R$52:W$5334, 4, FALSE)</f>
        <v>SCE</v>
      </c>
    </row>
    <row r="7790" spans="2:10" x14ac:dyDescent="0.25">
      <c r="B7790" s="63">
        <v>6107003601</v>
      </c>
      <c r="C7790" s="63">
        <v>7090</v>
      </c>
      <c r="D7790" s="63" t="s">
        <v>211</v>
      </c>
      <c r="E7790" s="96">
        <v>93257</v>
      </c>
      <c r="F7790" s="63">
        <v>29.716530125667799</v>
      </c>
      <c r="G7790" s="63">
        <v>0</v>
      </c>
      <c r="H7790" s="63">
        <v>57.7</v>
      </c>
      <c r="I7790" s="98" t="str">
        <f>VLOOKUP(E7790, 'Program Data Extracts-Zip Codes'!R$52:W$5334, 6, FALSE)</f>
        <v>SCG</v>
      </c>
      <c r="J7790" s="98" t="str">
        <f>VLOOKUP(E7790, 'Program Data Extracts-Zip Codes'!R$52:W$5334, 4, FALSE)</f>
        <v>SCE</v>
      </c>
    </row>
    <row r="7791" spans="2:10" x14ac:dyDescent="0.25">
      <c r="B7791" s="63">
        <v>6107003501</v>
      </c>
      <c r="C7791" s="63">
        <v>2861</v>
      </c>
      <c r="D7791" s="63" t="s">
        <v>211</v>
      </c>
      <c r="E7791" s="96">
        <v>93257</v>
      </c>
      <c r="F7791" s="63">
        <v>25.860902181671801</v>
      </c>
      <c r="G7791" s="63">
        <v>0</v>
      </c>
      <c r="H7791" s="63">
        <v>33.299999999999997</v>
      </c>
      <c r="I7791" s="98" t="str">
        <f>VLOOKUP(E7791, 'Program Data Extracts-Zip Codes'!R$52:W$5334, 6, FALSE)</f>
        <v>SCG</v>
      </c>
      <c r="J7791" s="98" t="str">
        <f>VLOOKUP(E7791, 'Program Data Extracts-Zip Codes'!R$52:W$5334, 4, FALSE)</f>
        <v>SCE</v>
      </c>
    </row>
    <row r="7792" spans="2:10" x14ac:dyDescent="0.25">
      <c r="B7792" s="63">
        <v>6107004000</v>
      </c>
      <c r="C7792" s="63">
        <v>560</v>
      </c>
      <c r="D7792" s="63" t="s">
        <v>211</v>
      </c>
      <c r="E7792" s="96">
        <v>93257</v>
      </c>
      <c r="F7792" s="63" t="s">
        <v>147</v>
      </c>
      <c r="G7792" s="63">
        <v>0</v>
      </c>
      <c r="H7792" s="63">
        <v>96.2</v>
      </c>
      <c r="I7792" s="98" t="str">
        <f>VLOOKUP(E7792, 'Program Data Extracts-Zip Codes'!R$52:W$5334, 6, FALSE)</f>
        <v>SCG</v>
      </c>
      <c r="J7792" s="98" t="str">
        <f>VLOOKUP(E7792, 'Program Data Extracts-Zip Codes'!R$52:W$5334, 4, FALSE)</f>
        <v>SCE</v>
      </c>
    </row>
    <row r="7793" spans="2:10" x14ac:dyDescent="0.25">
      <c r="B7793" s="63">
        <v>6107002700</v>
      </c>
      <c r="C7793" s="63">
        <v>5615</v>
      </c>
      <c r="D7793" s="63" t="s">
        <v>211</v>
      </c>
      <c r="E7793" s="96">
        <v>93265</v>
      </c>
      <c r="F7793" s="63">
        <v>22.382942521699601</v>
      </c>
      <c r="G7793" s="63">
        <v>0</v>
      </c>
      <c r="H7793" s="63">
        <v>31.4</v>
      </c>
      <c r="I7793" s="98" t="str">
        <f>VLOOKUP(E7793, 'Program Data Extracts-Zip Codes'!R$52:W$5334, 6, FALSE)</f>
        <v>SCG</v>
      </c>
      <c r="J7793" s="98" t="str">
        <f>VLOOKUP(E7793, 'Program Data Extracts-Zip Codes'!R$52:W$5334, 4, FALSE)</f>
        <v>SCE</v>
      </c>
    </row>
    <row r="7794" spans="2:10" x14ac:dyDescent="0.25">
      <c r="B7794" s="63">
        <v>6107003300</v>
      </c>
      <c r="C7794" s="63">
        <v>7837</v>
      </c>
      <c r="D7794" s="63" t="s">
        <v>211</v>
      </c>
      <c r="E7794" s="96">
        <v>93267</v>
      </c>
      <c r="F7794" s="63">
        <v>47.401193522631203</v>
      </c>
      <c r="G7794" s="63">
        <v>7837</v>
      </c>
      <c r="H7794" s="63">
        <v>65</v>
      </c>
      <c r="I7794" s="98" t="str">
        <f>VLOOKUP(E7794, 'Program Data Extracts-Zip Codes'!R$52:W$5334, 6, FALSE)</f>
        <v>SCG</v>
      </c>
      <c r="J7794" s="98" t="str">
        <f>VLOOKUP(E7794, 'Program Data Extracts-Zip Codes'!R$52:W$5334, 4, FALSE)</f>
        <v>SCE</v>
      </c>
    </row>
    <row r="7795" spans="2:10" x14ac:dyDescent="0.25">
      <c r="B7795" s="63">
        <v>6107000100</v>
      </c>
      <c r="C7795" s="63">
        <v>5142</v>
      </c>
      <c r="D7795" s="63" t="s">
        <v>211</v>
      </c>
      <c r="E7795" s="96">
        <v>93271</v>
      </c>
      <c r="F7795" s="63">
        <v>23.0637264519697</v>
      </c>
      <c r="G7795" s="63">
        <v>0</v>
      </c>
      <c r="H7795" s="63">
        <v>32.4</v>
      </c>
      <c r="I7795" s="98" t="str">
        <f>VLOOKUP(E7795, 'Program Data Extracts-Zip Codes'!R$52:W$5334, 6, FALSE)</f>
        <v>SCG</v>
      </c>
      <c r="J7795" s="98" t="str">
        <f>VLOOKUP(E7795, 'Program Data Extracts-Zip Codes'!R$52:W$5334, 4, FALSE)</f>
        <v>LADWP</v>
      </c>
    </row>
    <row r="7796" spans="2:10" x14ac:dyDescent="0.25">
      <c r="B7796" s="63">
        <v>6107003200</v>
      </c>
      <c r="C7796" s="63">
        <v>6446</v>
      </c>
      <c r="D7796" s="63" t="s">
        <v>211</v>
      </c>
      <c r="E7796" s="96">
        <v>93272</v>
      </c>
      <c r="F7796" s="63">
        <v>44.871668820511097</v>
      </c>
      <c r="G7796" s="63">
        <v>6446</v>
      </c>
      <c r="H7796" s="63">
        <v>79.2</v>
      </c>
      <c r="I7796" s="98" t="str">
        <f>VLOOKUP(E7796, 'Program Data Extracts-Zip Codes'!R$52:W$5334, 6, FALSE)</f>
        <v>PGE</v>
      </c>
      <c r="J7796" s="98" t="str">
        <f>VLOOKUP(E7796, 'Program Data Extracts-Zip Codes'!R$52:W$5334, 4, FALSE)</f>
        <v>PGE</v>
      </c>
    </row>
    <row r="7797" spans="2:10" x14ac:dyDescent="0.25">
      <c r="B7797" s="63">
        <v>6107002901</v>
      </c>
      <c r="C7797" s="63">
        <v>3729</v>
      </c>
      <c r="D7797" s="63" t="s">
        <v>211</v>
      </c>
      <c r="E7797" s="96">
        <v>93274</v>
      </c>
      <c r="F7797" s="63">
        <v>56.9581551471029</v>
      </c>
      <c r="G7797" s="63">
        <v>3729</v>
      </c>
      <c r="H7797" s="63">
        <v>73.7</v>
      </c>
      <c r="I7797" s="98" t="str">
        <f>VLOOKUP(E7797, 'Program Data Extracts-Zip Codes'!R$52:W$5334, 6, FALSE)</f>
        <v>PGE</v>
      </c>
      <c r="J7797" s="98" t="str">
        <f>VLOOKUP(E7797, 'Program Data Extracts-Zip Codes'!R$52:W$5334, 4, FALSE)</f>
        <v>PGE</v>
      </c>
    </row>
    <row r="7798" spans="2:10" x14ac:dyDescent="0.25">
      <c r="B7798" s="63">
        <v>6107003100</v>
      </c>
      <c r="C7798" s="63">
        <v>3591</v>
      </c>
      <c r="D7798" s="63" t="s">
        <v>211</v>
      </c>
      <c r="E7798" s="96">
        <v>93274</v>
      </c>
      <c r="F7798" s="63">
        <v>47.318455895804597</v>
      </c>
      <c r="G7798" s="63">
        <v>3591</v>
      </c>
      <c r="H7798" s="63">
        <v>66.5</v>
      </c>
      <c r="I7798" s="98" t="str">
        <f>VLOOKUP(E7798, 'Program Data Extracts-Zip Codes'!R$52:W$5334, 6, FALSE)</f>
        <v>PGE</v>
      </c>
      <c r="J7798" s="98" t="str">
        <f>VLOOKUP(E7798, 'Program Data Extracts-Zip Codes'!R$52:W$5334, 4, FALSE)</f>
        <v>PGE</v>
      </c>
    </row>
    <row r="7799" spans="2:10" x14ac:dyDescent="0.25">
      <c r="B7799" s="63">
        <v>6107002202</v>
      </c>
      <c r="C7799" s="63">
        <v>5542</v>
      </c>
      <c r="D7799" s="63" t="s">
        <v>211</v>
      </c>
      <c r="E7799" s="96">
        <v>93274</v>
      </c>
      <c r="F7799" s="63">
        <v>42.043266054670397</v>
      </c>
      <c r="G7799" s="63">
        <v>5542</v>
      </c>
      <c r="H7799" s="63">
        <v>80.7</v>
      </c>
      <c r="I7799" s="98" t="str">
        <f>VLOOKUP(E7799, 'Program Data Extracts-Zip Codes'!R$52:W$5334, 6, FALSE)</f>
        <v>PGE</v>
      </c>
      <c r="J7799" s="98" t="str">
        <f>VLOOKUP(E7799, 'Program Data Extracts-Zip Codes'!R$52:W$5334, 4, FALSE)</f>
        <v>PGE</v>
      </c>
    </row>
    <row r="7800" spans="2:10" x14ac:dyDescent="0.25">
      <c r="B7800" s="63">
        <v>6107003001</v>
      </c>
      <c r="C7800" s="63">
        <v>4652</v>
      </c>
      <c r="D7800" s="63" t="s">
        <v>211</v>
      </c>
      <c r="E7800" s="96">
        <v>93274</v>
      </c>
      <c r="F7800" s="63">
        <v>41.870780409637803</v>
      </c>
      <c r="G7800" s="63">
        <v>4652</v>
      </c>
      <c r="H7800" s="63">
        <v>74.2</v>
      </c>
      <c r="I7800" s="98" t="str">
        <f>VLOOKUP(E7800, 'Program Data Extracts-Zip Codes'!R$52:W$5334, 6, FALSE)</f>
        <v>PGE</v>
      </c>
      <c r="J7800" s="98" t="str">
        <f>VLOOKUP(E7800, 'Program Data Extracts-Zip Codes'!R$52:W$5334, 4, FALSE)</f>
        <v>PGE</v>
      </c>
    </row>
    <row r="7801" spans="2:10" x14ac:dyDescent="0.25">
      <c r="B7801" s="63">
        <v>6107002304</v>
      </c>
      <c r="C7801" s="63">
        <v>1740</v>
      </c>
      <c r="D7801" s="63" t="s">
        <v>211</v>
      </c>
      <c r="E7801" s="96">
        <v>93274</v>
      </c>
      <c r="F7801" s="63">
        <v>41.033423969114203</v>
      </c>
      <c r="G7801" s="63">
        <v>1740</v>
      </c>
      <c r="H7801" s="63">
        <v>52.9</v>
      </c>
      <c r="I7801" s="98" t="str">
        <f>VLOOKUP(E7801, 'Program Data Extracts-Zip Codes'!R$52:W$5334, 6, FALSE)</f>
        <v>PGE</v>
      </c>
      <c r="J7801" s="98" t="str">
        <f>VLOOKUP(E7801, 'Program Data Extracts-Zip Codes'!R$52:W$5334, 4, FALSE)</f>
        <v>PGE</v>
      </c>
    </row>
    <row r="7802" spans="2:10" x14ac:dyDescent="0.25">
      <c r="B7802" s="63">
        <v>6107002100</v>
      </c>
      <c r="C7802" s="63">
        <v>2499</v>
      </c>
      <c r="D7802" s="63" t="s">
        <v>211</v>
      </c>
      <c r="E7802" s="96">
        <v>93274</v>
      </c>
      <c r="F7802" s="63">
        <v>39.755283420210802</v>
      </c>
      <c r="G7802" s="63">
        <v>2499</v>
      </c>
      <c r="H7802" s="63">
        <v>50.1</v>
      </c>
      <c r="I7802" s="98" t="str">
        <f>VLOOKUP(E7802, 'Program Data Extracts-Zip Codes'!R$52:W$5334, 6, FALSE)</f>
        <v>PGE</v>
      </c>
      <c r="J7802" s="98" t="str">
        <f>VLOOKUP(E7802, 'Program Data Extracts-Zip Codes'!R$52:W$5334, 4, FALSE)</f>
        <v>PGE</v>
      </c>
    </row>
    <row r="7803" spans="2:10" x14ac:dyDescent="0.25">
      <c r="B7803" s="63">
        <v>6107003002</v>
      </c>
      <c r="C7803" s="63">
        <v>3519</v>
      </c>
      <c r="D7803" s="63" t="s">
        <v>211</v>
      </c>
      <c r="E7803" s="96">
        <v>93274</v>
      </c>
      <c r="F7803" s="63">
        <v>39.196586097176301</v>
      </c>
      <c r="G7803" s="63">
        <v>0</v>
      </c>
      <c r="H7803" s="63">
        <v>62.9</v>
      </c>
      <c r="I7803" s="98" t="str">
        <f>VLOOKUP(E7803, 'Program Data Extracts-Zip Codes'!R$52:W$5334, 6, FALSE)</f>
        <v>PGE</v>
      </c>
      <c r="J7803" s="98" t="str">
        <f>VLOOKUP(E7803, 'Program Data Extracts-Zip Codes'!R$52:W$5334, 4, FALSE)</f>
        <v>PGE</v>
      </c>
    </row>
    <row r="7804" spans="2:10" x14ac:dyDescent="0.25">
      <c r="B7804" s="63">
        <v>6107002400</v>
      </c>
      <c r="C7804" s="63">
        <v>11470</v>
      </c>
      <c r="D7804" s="63" t="s">
        <v>211</v>
      </c>
      <c r="E7804" s="96">
        <v>93274</v>
      </c>
      <c r="F7804" s="63">
        <v>38.894874618511999</v>
      </c>
      <c r="G7804" s="63">
        <v>0</v>
      </c>
      <c r="H7804" s="63">
        <v>29.7</v>
      </c>
      <c r="I7804" s="98" t="str">
        <f>VLOOKUP(E7804, 'Program Data Extracts-Zip Codes'!R$52:W$5334, 6, FALSE)</f>
        <v>PGE</v>
      </c>
      <c r="J7804" s="98" t="str">
        <f>VLOOKUP(E7804, 'Program Data Extracts-Zip Codes'!R$52:W$5334, 4, FALSE)</f>
        <v>PGE</v>
      </c>
    </row>
    <row r="7805" spans="2:10" x14ac:dyDescent="0.25">
      <c r="B7805" s="63">
        <v>6107002904</v>
      </c>
      <c r="C7805" s="63">
        <v>5002</v>
      </c>
      <c r="D7805" s="63" t="s">
        <v>211</v>
      </c>
      <c r="E7805" s="96">
        <v>93274</v>
      </c>
      <c r="F7805" s="63">
        <v>37.519527683130903</v>
      </c>
      <c r="G7805" s="63">
        <v>0</v>
      </c>
      <c r="H7805" s="63">
        <v>42.6</v>
      </c>
      <c r="I7805" s="98" t="str">
        <f>VLOOKUP(E7805, 'Program Data Extracts-Zip Codes'!R$52:W$5334, 6, FALSE)</f>
        <v>PGE</v>
      </c>
      <c r="J7805" s="98" t="str">
        <f>VLOOKUP(E7805, 'Program Data Extracts-Zip Codes'!R$52:W$5334, 4, FALSE)</f>
        <v>PGE</v>
      </c>
    </row>
    <row r="7806" spans="2:10" x14ac:dyDescent="0.25">
      <c r="B7806" s="63">
        <v>6107002303</v>
      </c>
      <c r="C7806" s="63">
        <v>6447</v>
      </c>
      <c r="D7806" s="63" t="s">
        <v>211</v>
      </c>
      <c r="E7806" s="96">
        <v>93274</v>
      </c>
      <c r="F7806" s="63">
        <v>36.548824915383904</v>
      </c>
      <c r="G7806" s="63">
        <v>0</v>
      </c>
      <c r="H7806" s="63">
        <v>18.2</v>
      </c>
      <c r="I7806" s="98" t="str">
        <f>VLOOKUP(E7806, 'Program Data Extracts-Zip Codes'!R$52:W$5334, 6, FALSE)</f>
        <v>PGE</v>
      </c>
      <c r="J7806" s="98" t="str">
        <f>VLOOKUP(E7806, 'Program Data Extracts-Zip Codes'!R$52:W$5334, 4, FALSE)</f>
        <v>PGE</v>
      </c>
    </row>
    <row r="7807" spans="2:10" x14ac:dyDescent="0.25">
      <c r="B7807" s="63">
        <v>6107002204</v>
      </c>
      <c r="C7807" s="63">
        <v>6126</v>
      </c>
      <c r="D7807" s="63" t="s">
        <v>211</v>
      </c>
      <c r="E7807" s="96">
        <v>93274</v>
      </c>
      <c r="F7807" s="63">
        <v>35.940619418234803</v>
      </c>
      <c r="G7807" s="63">
        <v>0</v>
      </c>
      <c r="H7807" s="63">
        <v>73.599999999999994</v>
      </c>
      <c r="I7807" s="98" t="str">
        <f>VLOOKUP(E7807, 'Program Data Extracts-Zip Codes'!R$52:W$5334, 6, FALSE)</f>
        <v>PGE</v>
      </c>
      <c r="J7807" s="98" t="str">
        <f>VLOOKUP(E7807, 'Program Data Extracts-Zip Codes'!R$52:W$5334, 4, FALSE)</f>
        <v>PGE</v>
      </c>
    </row>
    <row r="7808" spans="2:10" x14ac:dyDescent="0.25">
      <c r="B7808" s="63">
        <v>6107002203</v>
      </c>
      <c r="C7808" s="63">
        <v>4363</v>
      </c>
      <c r="D7808" s="63" t="s">
        <v>211</v>
      </c>
      <c r="E7808" s="96">
        <v>93274</v>
      </c>
      <c r="F7808" s="63">
        <v>32.743259169486301</v>
      </c>
      <c r="G7808" s="63">
        <v>0</v>
      </c>
      <c r="H7808" s="63">
        <v>53.3</v>
      </c>
      <c r="I7808" s="98" t="str">
        <f>VLOOKUP(E7808, 'Program Data Extracts-Zip Codes'!R$52:W$5334, 6, FALSE)</f>
        <v>PGE</v>
      </c>
      <c r="J7808" s="98" t="str">
        <f>VLOOKUP(E7808, 'Program Data Extracts-Zip Codes'!R$52:W$5334, 4, FALSE)</f>
        <v>PGE</v>
      </c>
    </row>
    <row r="7809" spans="2:10" x14ac:dyDescent="0.25">
      <c r="B7809" s="63">
        <v>6107002903</v>
      </c>
      <c r="C7809" s="63">
        <v>5097</v>
      </c>
      <c r="D7809" s="63" t="s">
        <v>211</v>
      </c>
      <c r="E7809" s="96">
        <v>93274</v>
      </c>
      <c r="F7809" s="63">
        <v>31.8245258547554</v>
      </c>
      <c r="G7809" s="63">
        <v>0</v>
      </c>
      <c r="H7809" s="63">
        <v>45.5</v>
      </c>
      <c r="I7809" s="98" t="str">
        <f>VLOOKUP(E7809, 'Program Data Extracts-Zip Codes'!R$52:W$5334, 6, FALSE)</f>
        <v>PGE</v>
      </c>
      <c r="J7809" s="98" t="str">
        <f>VLOOKUP(E7809, 'Program Data Extracts-Zip Codes'!R$52:W$5334, 4, FALSE)</f>
        <v>PGE</v>
      </c>
    </row>
    <row r="7810" spans="2:10" x14ac:dyDescent="0.25">
      <c r="B7810" s="63">
        <v>6107002302</v>
      </c>
      <c r="C7810" s="63">
        <v>4570</v>
      </c>
      <c r="D7810" s="63" t="s">
        <v>211</v>
      </c>
      <c r="E7810" s="96">
        <v>93274</v>
      </c>
      <c r="F7810" s="63">
        <v>29.911153723858401</v>
      </c>
      <c r="G7810" s="63">
        <v>0</v>
      </c>
      <c r="H7810" s="63">
        <v>33.9</v>
      </c>
      <c r="I7810" s="98" t="str">
        <f>VLOOKUP(E7810, 'Program Data Extracts-Zip Codes'!R$52:W$5334, 6, FALSE)</f>
        <v>PGE</v>
      </c>
      <c r="J7810" s="98" t="str">
        <f>VLOOKUP(E7810, 'Program Data Extracts-Zip Codes'!R$52:W$5334, 4, FALSE)</f>
        <v>PGE</v>
      </c>
    </row>
    <row r="7811" spans="2:10" x14ac:dyDescent="0.25">
      <c r="B7811" s="63">
        <v>6107000900</v>
      </c>
      <c r="C7811" s="63">
        <v>8171</v>
      </c>
      <c r="D7811" s="63" t="s">
        <v>211</v>
      </c>
      <c r="E7811" s="96">
        <v>93291</v>
      </c>
      <c r="F7811" s="63">
        <v>51.0650070724136</v>
      </c>
      <c r="G7811" s="63">
        <v>8171</v>
      </c>
      <c r="H7811" s="63">
        <v>66</v>
      </c>
      <c r="I7811" s="98" t="str">
        <f>VLOOKUP(E7811, 'Program Data Extracts-Zip Codes'!R$52:W$5334, 6, FALSE)</f>
        <v>PGE</v>
      </c>
      <c r="J7811" s="98" t="str">
        <f>VLOOKUP(E7811, 'Program Data Extracts-Zip Codes'!R$52:W$5334, 4, FALSE)</f>
        <v>PGE</v>
      </c>
    </row>
    <row r="7812" spans="2:10" x14ac:dyDescent="0.25">
      <c r="B7812" s="63">
        <v>6107001701</v>
      </c>
      <c r="C7812" s="63">
        <v>6117</v>
      </c>
      <c r="D7812" s="63" t="s">
        <v>211</v>
      </c>
      <c r="E7812" s="96">
        <v>93292</v>
      </c>
      <c r="F7812" s="63">
        <v>45.7883249026508</v>
      </c>
      <c r="G7812" s="63">
        <v>6117</v>
      </c>
      <c r="H7812" s="63">
        <v>68.599999999999994</v>
      </c>
      <c r="I7812" s="98" t="str">
        <f>VLOOKUP(E7812, 'Program Data Extracts-Zip Codes'!R$52:W$5334, 6, FALSE)</f>
        <v>PGE</v>
      </c>
      <c r="J7812" s="98" t="str">
        <f>VLOOKUP(E7812, 'Program Data Extracts-Zip Codes'!R$52:W$5334, 4, FALSE)</f>
        <v>PGE</v>
      </c>
    </row>
    <row r="7813" spans="2:10" x14ac:dyDescent="0.25">
      <c r="B7813" s="63">
        <v>6107001100</v>
      </c>
      <c r="C7813" s="63">
        <v>6983</v>
      </c>
      <c r="D7813" s="63" t="s">
        <v>211</v>
      </c>
      <c r="E7813" s="96">
        <v>93291</v>
      </c>
      <c r="F7813" s="63">
        <v>45.328815799418997</v>
      </c>
      <c r="G7813" s="63">
        <v>6983</v>
      </c>
      <c r="H7813" s="63">
        <v>82.2</v>
      </c>
      <c r="I7813" s="98" t="str">
        <f>VLOOKUP(E7813, 'Program Data Extracts-Zip Codes'!R$52:W$5334, 6, FALSE)</f>
        <v>PGE</v>
      </c>
      <c r="J7813" s="98" t="str">
        <f>VLOOKUP(E7813, 'Program Data Extracts-Zip Codes'!R$52:W$5334, 4, FALSE)</f>
        <v>PGE</v>
      </c>
    </row>
    <row r="7814" spans="2:10" x14ac:dyDescent="0.25">
      <c r="B7814" s="63">
        <v>6107001004</v>
      </c>
      <c r="C7814" s="63">
        <v>8235</v>
      </c>
      <c r="D7814" s="63" t="s">
        <v>211</v>
      </c>
      <c r="E7814" s="96">
        <v>93291</v>
      </c>
      <c r="F7814" s="63">
        <v>44.918865446524897</v>
      </c>
      <c r="G7814" s="63">
        <v>8235</v>
      </c>
      <c r="H7814" s="63">
        <v>63.2</v>
      </c>
      <c r="I7814" s="98" t="str">
        <f>VLOOKUP(E7814, 'Program Data Extracts-Zip Codes'!R$52:W$5334, 6, FALSE)</f>
        <v>PGE</v>
      </c>
      <c r="J7814" s="98" t="str">
        <f>VLOOKUP(E7814, 'Program Data Extracts-Zip Codes'!R$52:W$5334, 4, FALSE)</f>
        <v>PGE</v>
      </c>
    </row>
    <row r="7815" spans="2:10" x14ac:dyDescent="0.25">
      <c r="B7815" s="63">
        <v>6107001302</v>
      </c>
      <c r="C7815" s="63">
        <v>8037</v>
      </c>
      <c r="D7815" s="63" t="s">
        <v>211</v>
      </c>
      <c r="E7815" s="96">
        <v>93292</v>
      </c>
      <c r="F7815" s="63">
        <v>44.436401360845998</v>
      </c>
      <c r="G7815" s="63">
        <v>8037</v>
      </c>
      <c r="H7815" s="63">
        <v>48.2</v>
      </c>
      <c r="I7815" s="98" t="str">
        <f>VLOOKUP(E7815, 'Program Data Extracts-Zip Codes'!R$52:W$5334, 6, FALSE)</f>
        <v>PGE</v>
      </c>
      <c r="J7815" s="98" t="str">
        <f>VLOOKUP(E7815, 'Program Data Extracts-Zip Codes'!R$52:W$5334, 4, FALSE)</f>
        <v>PGE</v>
      </c>
    </row>
    <row r="7816" spans="2:10" x14ac:dyDescent="0.25">
      <c r="B7816" s="63">
        <v>6107001602</v>
      </c>
      <c r="C7816" s="63">
        <v>5745</v>
      </c>
      <c r="D7816" s="63" t="s">
        <v>211</v>
      </c>
      <c r="E7816" s="96">
        <v>93292</v>
      </c>
      <c r="F7816" s="63">
        <v>43.762234795432597</v>
      </c>
      <c r="G7816" s="63">
        <v>5745</v>
      </c>
      <c r="H7816" s="63">
        <v>65.400000000000006</v>
      </c>
      <c r="I7816" s="98" t="str">
        <f>VLOOKUP(E7816, 'Program Data Extracts-Zip Codes'!R$52:W$5334, 6, FALSE)</f>
        <v>PGE</v>
      </c>
      <c r="J7816" s="98" t="str">
        <f>VLOOKUP(E7816, 'Program Data Extracts-Zip Codes'!R$52:W$5334, 4, FALSE)</f>
        <v>PGE</v>
      </c>
    </row>
    <row r="7817" spans="2:10" x14ac:dyDescent="0.25">
      <c r="B7817" s="63">
        <v>6107001200</v>
      </c>
      <c r="C7817" s="63">
        <v>1337</v>
      </c>
      <c r="D7817" s="63" t="s">
        <v>211</v>
      </c>
      <c r="E7817" s="96">
        <v>93291</v>
      </c>
      <c r="F7817" s="63">
        <v>42.073218238967698</v>
      </c>
      <c r="G7817" s="63">
        <v>1337</v>
      </c>
      <c r="H7817" s="63">
        <v>73</v>
      </c>
      <c r="I7817" s="98" t="str">
        <f>VLOOKUP(E7817, 'Program Data Extracts-Zip Codes'!R$52:W$5334, 6, FALSE)</f>
        <v>PGE</v>
      </c>
      <c r="J7817" s="98" t="str">
        <f>VLOOKUP(E7817, 'Program Data Extracts-Zip Codes'!R$52:W$5334, 4, FALSE)</f>
        <v>PGE</v>
      </c>
    </row>
    <row r="7818" spans="2:10" x14ac:dyDescent="0.25">
      <c r="B7818" s="63">
        <v>6107001003</v>
      </c>
      <c r="C7818" s="63">
        <v>19732</v>
      </c>
      <c r="D7818" s="63" t="s">
        <v>211</v>
      </c>
      <c r="E7818" s="96">
        <v>93291</v>
      </c>
      <c r="F7818" s="63">
        <v>40.5020821902176</v>
      </c>
      <c r="G7818" s="63">
        <v>19732</v>
      </c>
      <c r="H7818" s="63">
        <v>31.3</v>
      </c>
      <c r="I7818" s="98" t="str">
        <f>VLOOKUP(E7818, 'Program Data Extracts-Zip Codes'!R$52:W$5334, 6, FALSE)</f>
        <v>PGE</v>
      </c>
      <c r="J7818" s="98" t="str">
        <f>VLOOKUP(E7818, 'Program Data Extracts-Zip Codes'!R$52:W$5334, 4, FALSE)</f>
        <v>PGE</v>
      </c>
    </row>
    <row r="7819" spans="2:10" x14ac:dyDescent="0.25">
      <c r="B7819" s="63">
        <v>6107002003</v>
      </c>
      <c r="C7819" s="63">
        <v>5663</v>
      </c>
      <c r="D7819" s="63" t="s">
        <v>211</v>
      </c>
      <c r="E7819" s="96">
        <v>93277</v>
      </c>
      <c r="F7819" s="63">
        <v>37.531086074507698</v>
      </c>
      <c r="G7819" s="63">
        <v>0</v>
      </c>
      <c r="H7819" s="63">
        <v>44.4</v>
      </c>
      <c r="I7819" s="98" t="str">
        <f>VLOOKUP(E7819, 'Program Data Extracts-Zip Codes'!R$52:W$5334, 6, FALSE)</f>
        <v>SCG</v>
      </c>
      <c r="J7819" s="98" t="str">
        <f>VLOOKUP(E7819, 'Program Data Extracts-Zip Codes'!R$52:W$5334, 4, FALSE)</f>
        <v>SCE</v>
      </c>
    </row>
    <row r="7820" spans="2:10" x14ac:dyDescent="0.25">
      <c r="B7820" s="63">
        <v>6107001902</v>
      </c>
      <c r="C7820" s="63">
        <v>4016</v>
      </c>
      <c r="D7820" s="63" t="s">
        <v>211</v>
      </c>
      <c r="E7820" s="96">
        <v>93277</v>
      </c>
      <c r="F7820" s="63">
        <v>36.429935785802499</v>
      </c>
      <c r="G7820" s="63">
        <v>0</v>
      </c>
      <c r="H7820" s="63">
        <v>30.2</v>
      </c>
      <c r="I7820" s="98" t="str">
        <f>VLOOKUP(E7820, 'Program Data Extracts-Zip Codes'!R$52:W$5334, 6, FALSE)</f>
        <v>SCG</v>
      </c>
      <c r="J7820" s="98" t="str">
        <f>VLOOKUP(E7820, 'Program Data Extracts-Zip Codes'!R$52:W$5334, 4, FALSE)</f>
        <v>SCE</v>
      </c>
    </row>
    <row r="7821" spans="2:10" x14ac:dyDescent="0.25">
      <c r="B7821" s="63">
        <v>6107000800</v>
      </c>
      <c r="C7821" s="63">
        <v>7416</v>
      </c>
      <c r="D7821" s="63" t="s">
        <v>211</v>
      </c>
      <c r="E7821" s="96">
        <v>93292</v>
      </c>
      <c r="F7821" s="63">
        <v>36.182656245835403</v>
      </c>
      <c r="G7821" s="63">
        <v>0</v>
      </c>
      <c r="H7821" s="63">
        <v>72</v>
      </c>
      <c r="I7821" s="98" t="str">
        <f>VLOOKUP(E7821, 'Program Data Extracts-Zip Codes'!R$52:W$5334, 6, FALSE)</f>
        <v>PGE</v>
      </c>
      <c r="J7821" s="98" t="str">
        <f>VLOOKUP(E7821, 'Program Data Extracts-Zip Codes'!R$52:W$5334, 4, FALSE)</f>
        <v>PGE</v>
      </c>
    </row>
    <row r="7822" spans="2:10" x14ac:dyDescent="0.25">
      <c r="B7822" s="63">
        <v>6107002008</v>
      </c>
      <c r="C7822" s="63">
        <v>2769</v>
      </c>
      <c r="D7822" s="63" t="s">
        <v>211</v>
      </c>
      <c r="E7822" s="96">
        <v>93277</v>
      </c>
      <c r="F7822" s="63">
        <v>34.790045414425798</v>
      </c>
      <c r="G7822" s="63">
        <v>0</v>
      </c>
      <c r="H7822" s="63">
        <v>67.599999999999994</v>
      </c>
      <c r="I7822" s="98" t="str">
        <f>VLOOKUP(E7822, 'Program Data Extracts-Zip Codes'!R$52:W$5334, 6, FALSE)</f>
        <v>SCG</v>
      </c>
      <c r="J7822" s="98" t="str">
        <f>VLOOKUP(E7822, 'Program Data Extracts-Zip Codes'!R$52:W$5334, 4, FALSE)</f>
        <v>SCE</v>
      </c>
    </row>
    <row r="7823" spans="2:10" x14ac:dyDescent="0.25">
      <c r="B7823" s="63">
        <v>6107001006</v>
      </c>
      <c r="C7823" s="63">
        <v>5765</v>
      </c>
      <c r="D7823" s="63" t="s">
        <v>211</v>
      </c>
      <c r="E7823" s="96">
        <v>93291</v>
      </c>
      <c r="F7823" s="63">
        <v>32.995076268293403</v>
      </c>
      <c r="G7823" s="63">
        <v>0</v>
      </c>
      <c r="H7823" s="63">
        <v>27.8</v>
      </c>
      <c r="I7823" s="98" t="str">
        <f>VLOOKUP(E7823, 'Program Data Extracts-Zip Codes'!R$52:W$5334, 6, FALSE)</f>
        <v>PGE</v>
      </c>
      <c r="J7823" s="98" t="str">
        <f>VLOOKUP(E7823, 'Program Data Extracts-Zip Codes'!R$52:W$5334, 4, FALSE)</f>
        <v>PGE</v>
      </c>
    </row>
    <row r="7824" spans="2:10" x14ac:dyDescent="0.25">
      <c r="B7824" s="63">
        <v>6107001301</v>
      </c>
      <c r="C7824" s="63">
        <v>8013</v>
      </c>
      <c r="D7824" s="63" t="s">
        <v>211</v>
      </c>
      <c r="E7824" s="96">
        <v>93292</v>
      </c>
      <c r="F7824" s="63">
        <v>32.453719507001203</v>
      </c>
      <c r="G7824" s="63">
        <v>0</v>
      </c>
      <c r="H7824" s="63">
        <v>46</v>
      </c>
      <c r="I7824" s="98" t="str">
        <f>VLOOKUP(E7824, 'Program Data Extracts-Zip Codes'!R$52:W$5334, 6, FALSE)</f>
        <v>PGE</v>
      </c>
      <c r="J7824" s="98" t="str">
        <f>VLOOKUP(E7824, 'Program Data Extracts-Zip Codes'!R$52:W$5334, 4, FALSE)</f>
        <v>PGE</v>
      </c>
    </row>
    <row r="7825" spans="2:10" x14ac:dyDescent="0.25">
      <c r="B7825" s="63">
        <v>6107002009</v>
      </c>
      <c r="C7825" s="63">
        <v>4376</v>
      </c>
      <c r="D7825" s="63" t="s">
        <v>211</v>
      </c>
      <c r="E7825" s="96">
        <v>93277</v>
      </c>
      <c r="F7825" s="63">
        <v>32.054354419930299</v>
      </c>
      <c r="G7825" s="63">
        <v>0</v>
      </c>
      <c r="H7825" s="63">
        <v>43.3</v>
      </c>
      <c r="I7825" s="98" t="str">
        <f>VLOOKUP(E7825, 'Program Data Extracts-Zip Codes'!R$52:W$5334, 6, FALSE)</f>
        <v>SCG</v>
      </c>
      <c r="J7825" s="98" t="str">
        <f>VLOOKUP(E7825, 'Program Data Extracts-Zip Codes'!R$52:W$5334, 4, FALSE)</f>
        <v>SCE</v>
      </c>
    </row>
    <row r="7826" spans="2:10" x14ac:dyDescent="0.25">
      <c r="B7826" s="63">
        <v>6107001703</v>
      </c>
      <c r="C7826" s="63">
        <v>7149</v>
      </c>
      <c r="D7826" s="63" t="s">
        <v>211</v>
      </c>
      <c r="E7826" s="96">
        <v>93292</v>
      </c>
      <c r="F7826" s="63">
        <v>31.732123036110099</v>
      </c>
      <c r="G7826" s="63">
        <v>0</v>
      </c>
      <c r="H7826" s="63">
        <v>21.6</v>
      </c>
      <c r="I7826" s="98" t="str">
        <f>VLOOKUP(E7826, 'Program Data Extracts-Zip Codes'!R$52:W$5334, 6, FALSE)</f>
        <v>PGE</v>
      </c>
      <c r="J7826" s="98" t="str">
        <f>VLOOKUP(E7826, 'Program Data Extracts-Zip Codes'!R$52:W$5334, 4, FALSE)</f>
        <v>PGE</v>
      </c>
    </row>
    <row r="7827" spans="2:10" x14ac:dyDescent="0.25">
      <c r="B7827" s="63">
        <v>6107001704</v>
      </c>
      <c r="C7827" s="63">
        <v>6500</v>
      </c>
      <c r="D7827" s="63" t="s">
        <v>211</v>
      </c>
      <c r="E7827" s="96">
        <v>93292</v>
      </c>
      <c r="F7827" s="63">
        <v>31.352228891822801</v>
      </c>
      <c r="G7827" s="63">
        <v>0</v>
      </c>
      <c r="H7827" s="63">
        <v>33</v>
      </c>
      <c r="I7827" s="98" t="str">
        <f>VLOOKUP(E7827, 'Program Data Extracts-Zip Codes'!R$52:W$5334, 6, FALSE)</f>
        <v>PGE</v>
      </c>
      <c r="J7827" s="98" t="str">
        <f>VLOOKUP(E7827, 'Program Data Extracts-Zip Codes'!R$52:W$5334, 4, FALSE)</f>
        <v>PGE</v>
      </c>
    </row>
    <row r="7828" spans="2:10" x14ac:dyDescent="0.25">
      <c r="B7828" s="63">
        <v>6107002002</v>
      </c>
      <c r="C7828" s="63">
        <v>4830</v>
      </c>
      <c r="D7828" s="63" t="s">
        <v>211</v>
      </c>
      <c r="E7828" s="96">
        <v>93277</v>
      </c>
      <c r="F7828" s="63">
        <v>30.2182599708262</v>
      </c>
      <c r="G7828" s="63">
        <v>0</v>
      </c>
      <c r="H7828" s="63">
        <v>44.4</v>
      </c>
      <c r="I7828" s="98" t="str">
        <f>VLOOKUP(E7828, 'Program Data Extracts-Zip Codes'!R$52:W$5334, 6, FALSE)</f>
        <v>SCG</v>
      </c>
      <c r="J7828" s="98" t="str">
        <f>VLOOKUP(E7828, 'Program Data Extracts-Zip Codes'!R$52:W$5334, 4, FALSE)</f>
        <v>SCE</v>
      </c>
    </row>
    <row r="7829" spans="2:10" x14ac:dyDescent="0.25">
      <c r="B7829" s="63">
        <v>6107001005</v>
      </c>
      <c r="C7829" s="63">
        <v>2733</v>
      </c>
      <c r="D7829" s="63" t="s">
        <v>211</v>
      </c>
      <c r="E7829" s="96">
        <v>93291</v>
      </c>
      <c r="F7829" s="63">
        <v>28.747586116725699</v>
      </c>
      <c r="G7829" s="63">
        <v>0</v>
      </c>
      <c r="H7829" s="63">
        <v>24.3</v>
      </c>
      <c r="I7829" s="98" t="str">
        <f>VLOOKUP(E7829, 'Program Data Extracts-Zip Codes'!R$52:W$5334, 6, FALSE)</f>
        <v>PGE</v>
      </c>
      <c r="J7829" s="98" t="str">
        <f>VLOOKUP(E7829, 'Program Data Extracts-Zip Codes'!R$52:W$5334, 4, FALSE)</f>
        <v>PGE</v>
      </c>
    </row>
    <row r="7830" spans="2:10" x14ac:dyDescent="0.25">
      <c r="B7830" s="63">
        <v>6107002007</v>
      </c>
      <c r="C7830" s="63">
        <v>8185</v>
      </c>
      <c r="D7830" s="63" t="s">
        <v>211</v>
      </c>
      <c r="E7830" s="96">
        <v>93277</v>
      </c>
      <c r="F7830" s="63">
        <v>28.298031625232699</v>
      </c>
      <c r="G7830" s="63">
        <v>0</v>
      </c>
      <c r="H7830" s="63">
        <v>30.4</v>
      </c>
      <c r="I7830" s="98" t="str">
        <f>VLOOKUP(E7830, 'Program Data Extracts-Zip Codes'!R$52:W$5334, 6, FALSE)</f>
        <v>SCG</v>
      </c>
      <c r="J7830" s="98" t="str">
        <f>VLOOKUP(E7830, 'Program Data Extracts-Zip Codes'!R$52:W$5334, 4, FALSE)</f>
        <v>SCE</v>
      </c>
    </row>
    <row r="7831" spans="2:10" x14ac:dyDescent="0.25">
      <c r="B7831" s="63">
        <v>6107002004</v>
      </c>
      <c r="C7831" s="63">
        <v>4910</v>
      </c>
      <c r="D7831" s="63" t="s">
        <v>211</v>
      </c>
      <c r="E7831" s="96">
        <v>93277</v>
      </c>
      <c r="F7831" s="63">
        <v>27.225011361248001</v>
      </c>
      <c r="G7831" s="63">
        <v>0</v>
      </c>
      <c r="H7831" s="63">
        <v>28.5</v>
      </c>
      <c r="I7831" s="98" t="str">
        <f>VLOOKUP(E7831, 'Program Data Extracts-Zip Codes'!R$52:W$5334, 6, FALSE)</f>
        <v>SCG</v>
      </c>
      <c r="J7831" s="98" t="str">
        <f>VLOOKUP(E7831, 'Program Data Extracts-Zip Codes'!R$52:W$5334, 4, FALSE)</f>
        <v>SCE</v>
      </c>
    </row>
    <row r="7832" spans="2:10" x14ac:dyDescent="0.25">
      <c r="B7832" s="63">
        <v>6107001901</v>
      </c>
      <c r="C7832" s="63">
        <v>3390</v>
      </c>
      <c r="D7832" s="63" t="s">
        <v>211</v>
      </c>
      <c r="E7832" s="96">
        <v>93277</v>
      </c>
      <c r="F7832" s="63">
        <v>26.257556408704801</v>
      </c>
      <c r="G7832" s="63">
        <v>0</v>
      </c>
      <c r="H7832" s="63">
        <v>34.5</v>
      </c>
      <c r="I7832" s="98" t="str">
        <f>VLOOKUP(E7832, 'Program Data Extracts-Zip Codes'!R$52:W$5334, 6, FALSE)</f>
        <v>SCG</v>
      </c>
      <c r="J7832" s="98" t="str">
        <f>VLOOKUP(E7832, 'Program Data Extracts-Zip Codes'!R$52:W$5334, 4, FALSE)</f>
        <v>SCE</v>
      </c>
    </row>
    <row r="7833" spans="2:10" x14ac:dyDescent="0.25">
      <c r="B7833" s="63">
        <v>6107002006</v>
      </c>
      <c r="C7833" s="63">
        <v>4378</v>
      </c>
      <c r="D7833" s="63" t="s">
        <v>211</v>
      </c>
      <c r="E7833" s="96">
        <v>93277</v>
      </c>
      <c r="F7833" s="63">
        <v>26.010412823659902</v>
      </c>
      <c r="G7833" s="63">
        <v>0</v>
      </c>
      <c r="H7833" s="63">
        <v>25.2</v>
      </c>
      <c r="I7833" s="98" t="str">
        <f>VLOOKUP(E7833, 'Program Data Extracts-Zip Codes'!R$52:W$5334, 6, FALSE)</f>
        <v>SCG</v>
      </c>
      <c r="J7833" s="98" t="str">
        <f>VLOOKUP(E7833, 'Program Data Extracts-Zip Codes'!R$52:W$5334, 4, FALSE)</f>
        <v>SCE</v>
      </c>
    </row>
    <row r="7834" spans="2:10" x14ac:dyDescent="0.25">
      <c r="B7834" s="63">
        <v>6107001800</v>
      </c>
      <c r="C7834" s="63">
        <v>4689</v>
      </c>
      <c r="D7834" s="63" t="s">
        <v>211</v>
      </c>
      <c r="E7834" s="96">
        <v>93277</v>
      </c>
      <c r="F7834" s="63">
        <v>25.7087438047541</v>
      </c>
      <c r="G7834" s="63">
        <v>0</v>
      </c>
      <c r="H7834" s="63">
        <v>30.9</v>
      </c>
      <c r="I7834" s="98" t="str">
        <f>VLOOKUP(E7834, 'Program Data Extracts-Zip Codes'!R$52:W$5334, 6, FALSE)</f>
        <v>SCG</v>
      </c>
      <c r="J7834" s="98" t="str">
        <f>VLOOKUP(E7834, 'Program Data Extracts-Zip Codes'!R$52:W$5334, 4, FALSE)</f>
        <v>SCE</v>
      </c>
    </row>
    <row r="7835" spans="2:10" x14ac:dyDescent="0.25">
      <c r="B7835" s="63">
        <v>6107000701</v>
      </c>
      <c r="C7835" s="63">
        <v>2635</v>
      </c>
      <c r="D7835" s="63" t="s">
        <v>211</v>
      </c>
      <c r="E7835" s="96">
        <v>93286</v>
      </c>
      <c r="F7835" s="63">
        <v>38.083839270068502</v>
      </c>
      <c r="G7835" s="63">
        <v>0</v>
      </c>
      <c r="H7835" s="63">
        <v>56.9</v>
      </c>
      <c r="I7835" s="98" t="str">
        <f>VLOOKUP(E7835, 'Program Data Extracts-Zip Codes'!R$52:W$5334, 6, FALSE)</f>
        <v>PGE</v>
      </c>
      <c r="J7835" s="98" t="str">
        <f>VLOOKUP(E7835, 'Program Data Extracts-Zip Codes'!R$52:W$5334, 4, FALSE)</f>
        <v>PGE</v>
      </c>
    </row>
    <row r="7836" spans="2:10" x14ac:dyDescent="0.25">
      <c r="B7836" s="63">
        <v>6107000702</v>
      </c>
      <c r="C7836" s="63">
        <v>5391</v>
      </c>
      <c r="D7836" s="63" t="s">
        <v>211</v>
      </c>
      <c r="E7836" s="96">
        <v>93286</v>
      </c>
      <c r="F7836" s="63">
        <v>33.011973062373201</v>
      </c>
      <c r="G7836" s="63">
        <v>0</v>
      </c>
      <c r="H7836" s="63">
        <v>63.6</v>
      </c>
      <c r="I7836" s="98" t="str">
        <f>VLOOKUP(E7836, 'Program Data Extracts-Zip Codes'!R$52:W$5334, 6, FALSE)</f>
        <v>PGE</v>
      </c>
      <c r="J7836" s="98" t="str">
        <f>VLOOKUP(E7836, 'Program Data Extracts-Zip Codes'!R$52:W$5334, 4, FALSE)</f>
        <v>PGE</v>
      </c>
    </row>
    <row r="7837" spans="2:10" x14ac:dyDescent="0.25">
      <c r="B7837" s="63">
        <v>6109005100</v>
      </c>
      <c r="C7837" s="63">
        <v>8355</v>
      </c>
      <c r="D7837" s="63" t="s">
        <v>212</v>
      </c>
      <c r="E7837" s="96">
        <v>95327</v>
      </c>
      <c r="F7837" s="63">
        <v>24.571421446077899</v>
      </c>
      <c r="G7837" s="63">
        <v>0</v>
      </c>
      <c r="H7837" s="63">
        <v>38.799999999999997</v>
      </c>
      <c r="I7837" s="98" t="str">
        <f>VLOOKUP(E7837, 'Program Data Extracts-Zip Codes'!R$52:W$5334, 6, FALSE)</f>
        <v>PGE</v>
      </c>
      <c r="J7837" s="98" t="str">
        <f>VLOOKUP(E7837, 'Program Data Extracts-Zip Codes'!R$52:W$5334, 4, FALSE)</f>
        <v>Modesto</v>
      </c>
    </row>
    <row r="7838" spans="2:10" x14ac:dyDescent="0.25">
      <c r="B7838" s="63">
        <v>6109005201</v>
      </c>
      <c r="C7838" s="63">
        <v>1778</v>
      </c>
      <c r="D7838" s="63" t="s">
        <v>212</v>
      </c>
      <c r="E7838" s="96">
        <v>95327</v>
      </c>
      <c r="F7838" s="63">
        <v>22.430327134511899</v>
      </c>
      <c r="G7838" s="63">
        <v>0</v>
      </c>
      <c r="H7838" s="63">
        <v>17</v>
      </c>
      <c r="I7838" s="98" t="str">
        <f>VLOOKUP(E7838, 'Program Data Extracts-Zip Codes'!R$52:W$5334, 6, FALSE)</f>
        <v>PGE</v>
      </c>
      <c r="J7838" s="98" t="str">
        <f>VLOOKUP(E7838, 'Program Data Extracts-Zip Codes'!R$52:W$5334, 4, FALSE)</f>
        <v>Modesto</v>
      </c>
    </row>
    <row r="7839" spans="2:10" x14ac:dyDescent="0.25">
      <c r="B7839" s="63">
        <v>6109985202</v>
      </c>
      <c r="C7839" s="63">
        <v>3590</v>
      </c>
      <c r="D7839" s="63" t="s">
        <v>212</v>
      </c>
      <c r="E7839" s="96">
        <v>95327</v>
      </c>
      <c r="F7839" s="63" t="s">
        <v>147</v>
      </c>
      <c r="G7839" s="63">
        <v>0</v>
      </c>
      <c r="H7839" s="63" t="s">
        <v>147</v>
      </c>
      <c r="I7839" s="98" t="str">
        <f>VLOOKUP(E7839, 'Program Data Extracts-Zip Codes'!R$52:W$5334, 6, FALSE)</f>
        <v>PGE</v>
      </c>
      <c r="J7839" s="98" t="str">
        <f>VLOOKUP(E7839, 'Program Data Extracts-Zip Codes'!R$52:W$5334, 4, FALSE)</f>
        <v>Modesto</v>
      </c>
    </row>
    <row r="7840" spans="2:10" x14ac:dyDescent="0.25">
      <c r="B7840" s="63">
        <v>6109002100</v>
      </c>
      <c r="C7840" s="63">
        <v>4439</v>
      </c>
      <c r="D7840" s="63" t="s">
        <v>212</v>
      </c>
      <c r="E7840" s="96">
        <v>95335</v>
      </c>
      <c r="F7840" s="63">
        <v>26.956023003838499</v>
      </c>
      <c r="G7840" s="63">
        <v>0</v>
      </c>
      <c r="H7840" s="63">
        <v>40</v>
      </c>
      <c r="I7840" s="98" t="str">
        <f>VLOOKUP(E7840, 'Program Data Extracts-Zip Codes'!R$52:W$5334, 6, FALSE)</f>
        <v>PGE</v>
      </c>
      <c r="J7840" s="98" t="str">
        <f>VLOOKUP(E7840, 'Program Data Extracts-Zip Codes'!R$52:W$5334, 4, FALSE)</f>
        <v>PGE</v>
      </c>
    </row>
    <row r="7841" spans="2:10" x14ac:dyDescent="0.25">
      <c r="B7841" s="63">
        <v>6109003100</v>
      </c>
      <c r="C7841" s="63">
        <v>6433</v>
      </c>
      <c r="D7841" s="63" t="s">
        <v>212</v>
      </c>
      <c r="E7841" s="96">
        <v>95335</v>
      </c>
      <c r="F7841" s="63">
        <v>17.808492899876502</v>
      </c>
      <c r="G7841" s="63">
        <v>0</v>
      </c>
      <c r="H7841" s="63">
        <v>37.9</v>
      </c>
      <c r="I7841" s="98" t="str">
        <f>VLOOKUP(E7841, 'Program Data Extracts-Zip Codes'!R$52:W$5334, 6, FALSE)</f>
        <v>PGE</v>
      </c>
      <c r="J7841" s="98" t="str">
        <f>VLOOKUP(E7841, 'Program Data Extracts-Zip Codes'!R$52:W$5334, 4, FALSE)</f>
        <v>PGE</v>
      </c>
    </row>
    <row r="7842" spans="2:10" x14ac:dyDescent="0.25">
      <c r="B7842" s="63">
        <v>6109003200</v>
      </c>
      <c r="C7842" s="63">
        <v>5765</v>
      </c>
      <c r="D7842" s="63" t="s">
        <v>212</v>
      </c>
      <c r="E7842" s="96">
        <v>95346</v>
      </c>
      <c r="F7842" s="63">
        <v>14.468683101167899</v>
      </c>
      <c r="G7842" s="63">
        <v>0</v>
      </c>
      <c r="H7842" s="63">
        <v>27.2</v>
      </c>
      <c r="I7842" s="98" t="str">
        <f>VLOOKUP(E7842, 'Program Data Extracts-Zip Codes'!R$52:W$5334, 6, FALSE)</f>
        <v>PGE</v>
      </c>
      <c r="J7842" s="98" t="str">
        <f>VLOOKUP(E7842, 'Program Data Extracts-Zip Codes'!R$52:W$5334, 4, FALSE)</f>
        <v>PGE</v>
      </c>
    </row>
    <row r="7843" spans="2:10" x14ac:dyDescent="0.25">
      <c r="B7843" s="63">
        <v>6109001200</v>
      </c>
      <c r="C7843" s="63">
        <v>3678</v>
      </c>
      <c r="D7843" s="63" t="s">
        <v>212</v>
      </c>
      <c r="E7843" s="96">
        <v>95370</v>
      </c>
      <c r="F7843" s="63">
        <v>29.5462796222515</v>
      </c>
      <c r="G7843" s="63">
        <v>0</v>
      </c>
      <c r="H7843" s="63">
        <v>51.7</v>
      </c>
      <c r="I7843" s="98" t="str">
        <f>VLOOKUP(E7843, 'Program Data Extracts-Zip Codes'!R$52:W$5334, 6, FALSE)</f>
        <v>PGE</v>
      </c>
      <c r="J7843" s="98" t="str">
        <f>VLOOKUP(E7843, 'Program Data Extracts-Zip Codes'!R$52:W$5334, 4, FALSE)</f>
        <v>PGE</v>
      </c>
    </row>
    <row r="7844" spans="2:10" x14ac:dyDescent="0.25">
      <c r="B7844" s="63">
        <v>6109004100</v>
      </c>
      <c r="C7844" s="63">
        <v>5358</v>
      </c>
      <c r="D7844" s="63" t="s">
        <v>212</v>
      </c>
      <c r="E7844" s="96">
        <v>95370</v>
      </c>
      <c r="F7844" s="63">
        <v>24.403990947681901</v>
      </c>
      <c r="G7844" s="63">
        <v>0</v>
      </c>
      <c r="H7844" s="63">
        <v>26.6</v>
      </c>
      <c r="I7844" s="98" t="str">
        <f>VLOOKUP(E7844, 'Program Data Extracts-Zip Codes'!R$52:W$5334, 6, FALSE)</f>
        <v>PGE</v>
      </c>
      <c r="J7844" s="98" t="str">
        <f>VLOOKUP(E7844, 'Program Data Extracts-Zip Codes'!R$52:W$5334, 4, FALSE)</f>
        <v>PGE</v>
      </c>
    </row>
    <row r="7845" spans="2:10" x14ac:dyDescent="0.25">
      <c r="B7845" s="63">
        <v>6109001100</v>
      </c>
      <c r="C7845" s="63">
        <v>3883</v>
      </c>
      <c r="D7845" s="63" t="s">
        <v>212</v>
      </c>
      <c r="E7845" s="96">
        <v>95370</v>
      </c>
      <c r="F7845" s="63">
        <v>15.369996288458299</v>
      </c>
      <c r="G7845" s="63">
        <v>0</v>
      </c>
      <c r="H7845" s="63">
        <v>30.6</v>
      </c>
      <c r="I7845" s="98" t="str">
        <f>VLOOKUP(E7845, 'Program Data Extracts-Zip Codes'!R$52:W$5334, 6, FALSE)</f>
        <v>PGE</v>
      </c>
      <c r="J7845" s="98" t="str">
        <f>VLOOKUP(E7845, 'Program Data Extracts-Zip Codes'!R$52:W$5334, 4, FALSE)</f>
        <v>PGE</v>
      </c>
    </row>
    <row r="7846" spans="2:10" x14ac:dyDescent="0.25">
      <c r="B7846" s="63">
        <v>6109002200</v>
      </c>
      <c r="C7846" s="63">
        <v>8132</v>
      </c>
      <c r="D7846" s="63" t="s">
        <v>212</v>
      </c>
      <c r="E7846" s="96">
        <v>95370</v>
      </c>
      <c r="F7846" s="63">
        <v>12.8999860039519</v>
      </c>
      <c r="G7846" s="63">
        <v>0</v>
      </c>
      <c r="H7846" s="63">
        <v>21.8</v>
      </c>
      <c r="I7846" s="98" t="str">
        <f>VLOOKUP(E7846, 'Program Data Extracts-Zip Codes'!R$52:W$5334, 6, FALSE)</f>
        <v>PGE</v>
      </c>
      <c r="J7846" s="98" t="str">
        <f>VLOOKUP(E7846, 'Program Data Extracts-Zip Codes'!R$52:W$5334, 4, FALSE)</f>
        <v>PGE</v>
      </c>
    </row>
    <row r="7847" spans="2:10" x14ac:dyDescent="0.25">
      <c r="B7847" s="63">
        <v>6109004200</v>
      </c>
      <c r="C7847" s="63">
        <v>3954</v>
      </c>
      <c r="D7847" s="63" t="s">
        <v>212</v>
      </c>
      <c r="E7847" s="96">
        <v>95389</v>
      </c>
      <c r="F7847" s="63">
        <v>20.147690967134601</v>
      </c>
      <c r="G7847" s="63">
        <v>0</v>
      </c>
      <c r="H7847" s="63">
        <v>35.5</v>
      </c>
      <c r="I7847" s="98" t="str">
        <f>VLOOKUP(E7847, 'Program Data Extracts-Zip Codes'!R$52:W$5334, 6, FALSE)</f>
        <v>PGE</v>
      </c>
      <c r="J7847" s="98" t="str">
        <f>VLOOKUP(E7847, 'Program Data Extracts-Zip Codes'!R$52:W$5334, 4, FALSE)</f>
        <v>PGE</v>
      </c>
    </row>
    <row r="7848" spans="2:10" x14ac:dyDescent="0.25">
      <c r="B7848" s="63">
        <v>6111007405</v>
      </c>
      <c r="C7848" s="63">
        <v>6304</v>
      </c>
      <c r="D7848" s="63" t="s">
        <v>213</v>
      </c>
      <c r="E7848" s="96">
        <v>91301</v>
      </c>
      <c r="F7848" s="63">
        <v>6.0313612622611004</v>
      </c>
      <c r="G7848" s="63">
        <v>0</v>
      </c>
      <c r="H7848" s="63">
        <v>7.5</v>
      </c>
      <c r="I7848" s="98" t="str">
        <f>VLOOKUP(E7848, 'Program Data Extracts-Zip Codes'!R$52:W$5334, 6, FALSE)</f>
        <v>SCG</v>
      </c>
      <c r="J7848" s="98" t="str">
        <f>VLOOKUP(E7848, 'Program Data Extracts-Zip Codes'!R$52:W$5334, 4, FALSE)</f>
        <v>SCE</v>
      </c>
    </row>
    <row r="7849" spans="2:10" x14ac:dyDescent="0.25">
      <c r="B7849" s="63">
        <v>6111005600</v>
      </c>
      <c r="C7849" s="63">
        <v>9976</v>
      </c>
      <c r="D7849" s="63" t="s">
        <v>213</v>
      </c>
      <c r="E7849" s="96">
        <v>93012</v>
      </c>
      <c r="F7849" s="63">
        <v>30.0316745236067</v>
      </c>
      <c r="G7849" s="63">
        <v>0</v>
      </c>
      <c r="H7849" s="63">
        <v>22</v>
      </c>
      <c r="I7849" s="98" t="str">
        <f>VLOOKUP(E7849, 'Program Data Extracts-Zip Codes'!R$52:W$5334, 6, FALSE)</f>
        <v>SCG</v>
      </c>
      <c r="J7849" s="98" t="str">
        <f>VLOOKUP(E7849, 'Program Data Extracts-Zip Codes'!R$52:W$5334, 4, FALSE)</f>
        <v>SCE</v>
      </c>
    </row>
    <row r="7850" spans="2:10" x14ac:dyDescent="0.25">
      <c r="B7850" s="63">
        <v>6111005205</v>
      </c>
      <c r="C7850" s="63">
        <v>5767</v>
      </c>
      <c r="D7850" s="63" t="s">
        <v>213</v>
      </c>
      <c r="E7850" s="96">
        <v>93010</v>
      </c>
      <c r="F7850" s="63">
        <v>27.7262021370166</v>
      </c>
      <c r="G7850" s="63">
        <v>0</v>
      </c>
      <c r="H7850" s="63">
        <v>19.2</v>
      </c>
      <c r="I7850" s="98" t="str">
        <f>VLOOKUP(E7850, 'Program Data Extracts-Zip Codes'!R$52:W$5334, 6, FALSE)</f>
        <v>SCG</v>
      </c>
      <c r="J7850" s="98" t="str">
        <f>VLOOKUP(E7850, 'Program Data Extracts-Zip Codes'!R$52:W$5334, 4, FALSE)</f>
        <v>SCE</v>
      </c>
    </row>
    <row r="7851" spans="2:10" x14ac:dyDescent="0.25">
      <c r="B7851" s="63">
        <v>6111005502</v>
      </c>
      <c r="C7851" s="63">
        <v>5127</v>
      </c>
      <c r="D7851" s="63" t="s">
        <v>213</v>
      </c>
      <c r="E7851" s="96">
        <v>93010</v>
      </c>
      <c r="F7851" s="63">
        <v>23.539037041934499</v>
      </c>
      <c r="G7851" s="63">
        <v>0</v>
      </c>
      <c r="H7851" s="63">
        <v>42.4</v>
      </c>
      <c r="I7851" s="98" t="str">
        <f>VLOOKUP(E7851, 'Program Data Extracts-Zip Codes'!R$52:W$5334, 6, FALSE)</f>
        <v>SCG</v>
      </c>
      <c r="J7851" s="98" t="str">
        <f>VLOOKUP(E7851, 'Program Data Extracts-Zip Codes'!R$52:W$5334, 4, FALSE)</f>
        <v>SCE</v>
      </c>
    </row>
    <row r="7852" spans="2:10" x14ac:dyDescent="0.25">
      <c r="B7852" s="63">
        <v>6111005403</v>
      </c>
      <c r="C7852" s="63">
        <v>2694</v>
      </c>
      <c r="D7852" s="63" t="s">
        <v>213</v>
      </c>
      <c r="E7852" s="96">
        <v>93010</v>
      </c>
      <c r="F7852" s="63">
        <v>23.222956589574299</v>
      </c>
      <c r="G7852" s="63">
        <v>0</v>
      </c>
      <c r="H7852" s="63">
        <v>37.5</v>
      </c>
      <c r="I7852" s="98" t="str">
        <f>VLOOKUP(E7852, 'Program Data Extracts-Zip Codes'!R$52:W$5334, 6, FALSE)</f>
        <v>SCG</v>
      </c>
      <c r="J7852" s="98" t="str">
        <f>VLOOKUP(E7852, 'Program Data Extracts-Zip Codes'!R$52:W$5334, 4, FALSE)</f>
        <v>SCE</v>
      </c>
    </row>
    <row r="7853" spans="2:10" x14ac:dyDescent="0.25">
      <c r="B7853" s="63">
        <v>6111005503</v>
      </c>
      <c r="C7853" s="63">
        <v>3336</v>
      </c>
      <c r="D7853" s="63" t="s">
        <v>213</v>
      </c>
      <c r="E7853" s="96">
        <v>93010</v>
      </c>
      <c r="F7853" s="63">
        <v>18.201245296718</v>
      </c>
      <c r="G7853" s="63">
        <v>0</v>
      </c>
      <c r="H7853" s="63">
        <v>23.8</v>
      </c>
      <c r="I7853" s="98" t="str">
        <f>VLOOKUP(E7853, 'Program Data Extracts-Zip Codes'!R$52:W$5334, 6, FALSE)</f>
        <v>SCG</v>
      </c>
      <c r="J7853" s="98" t="str">
        <f>VLOOKUP(E7853, 'Program Data Extracts-Zip Codes'!R$52:W$5334, 4, FALSE)</f>
        <v>SCE</v>
      </c>
    </row>
    <row r="7854" spans="2:10" x14ac:dyDescent="0.25">
      <c r="B7854" s="63">
        <v>6111005303</v>
      </c>
      <c r="C7854" s="63">
        <v>9416</v>
      </c>
      <c r="D7854" s="63" t="s">
        <v>213</v>
      </c>
      <c r="E7854" s="96">
        <v>93012</v>
      </c>
      <c r="F7854" s="63">
        <v>16.942393793923198</v>
      </c>
      <c r="G7854" s="63">
        <v>0</v>
      </c>
      <c r="H7854" s="63">
        <v>11.5</v>
      </c>
      <c r="I7854" s="98" t="str">
        <f>VLOOKUP(E7854, 'Program Data Extracts-Zip Codes'!R$52:W$5334, 6, FALSE)</f>
        <v>SCG</v>
      </c>
      <c r="J7854" s="98" t="str">
        <f>VLOOKUP(E7854, 'Program Data Extracts-Zip Codes'!R$52:W$5334, 4, FALSE)</f>
        <v>SCE</v>
      </c>
    </row>
    <row r="7855" spans="2:10" x14ac:dyDescent="0.25">
      <c r="B7855" s="63">
        <v>6111005304</v>
      </c>
      <c r="C7855" s="63">
        <v>5325</v>
      </c>
      <c r="D7855" s="63" t="s">
        <v>213</v>
      </c>
      <c r="E7855" s="96">
        <v>93012</v>
      </c>
      <c r="F7855" s="63">
        <v>16.729355256671699</v>
      </c>
      <c r="G7855" s="63">
        <v>0</v>
      </c>
      <c r="H7855" s="63">
        <v>14.6</v>
      </c>
      <c r="I7855" s="98" t="str">
        <f>VLOOKUP(E7855, 'Program Data Extracts-Zip Codes'!R$52:W$5334, 6, FALSE)</f>
        <v>SCG</v>
      </c>
      <c r="J7855" s="98" t="str">
        <f>VLOOKUP(E7855, 'Program Data Extracts-Zip Codes'!R$52:W$5334, 4, FALSE)</f>
        <v>SCE</v>
      </c>
    </row>
    <row r="7856" spans="2:10" x14ac:dyDescent="0.25">
      <c r="B7856" s="63">
        <v>6111005305</v>
      </c>
      <c r="C7856" s="63">
        <v>5777</v>
      </c>
      <c r="D7856" s="63" t="s">
        <v>213</v>
      </c>
      <c r="E7856" s="96">
        <v>93012</v>
      </c>
      <c r="F7856" s="63">
        <v>14.9299716550551</v>
      </c>
      <c r="G7856" s="63">
        <v>0</v>
      </c>
      <c r="H7856" s="63">
        <v>9.9</v>
      </c>
      <c r="I7856" s="98" t="str">
        <f>VLOOKUP(E7856, 'Program Data Extracts-Zip Codes'!R$52:W$5334, 6, FALSE)</f>
        <v>SCG</v>
      </c>
      <c r="J7856" s="98" t="str">
        <f>VLOOKUP(E7856, 'Program Data Extracts-Zip Codes'!R$52:W$5334, 4, FALSE)</f>
        <v>SCE</v>
      </c>
    </row>
    <row r="7857" spans="2:10" x14ac:dyDescent="0.25">
      <c r="B7857" s="63">
        <v>6111005204</v>
      </c>
      <c r="C7857" s="63">
        <v>3367</v>
      </c>
      <c r="D7857" s="63" t="s">
        <v>213</v>
      </c>
      <c r="E7857" s="96">
        <v>93010</v>
      </c>
      <c r="F7857" s="63">
        <v>14.6064184881768</v>
      </c>
      <c r="G7857" s="63">
        <v>0</v>
      </c>
      <c r="H7857" s="63">
        <v>5.9</v>
      </c>
      <c r="I7857" s="98" t="str">
        <f>VLOOKUP(E7857, 'Program Data Extracts-Zip Codes'!R$52:W$5334, 6, FALSE)</f>
        <v>SCG</v>
      </c>
      <c r="J7857" s="98" t="str">
        <f>VLOOKUP(E7857, 'Program Data Extracts-Zip Codes'!R$52:W$5334, 4, FALSE)</f>
        <v>SCE</v>
      </c>
    </row>
    <row r="7858" spans="2:10" x14ac:dyDescent="0.25">
      <c r="B7858" s="63">
        <v>6111005404</v>
      </c>
      <c r="C7858" s="63">
        <v>3870</v>
      </c>
      <c r="D7858" s="63" t="s">
        <v>213</v>
      </c>
      <c r="E7858" s="96">
        <v>93010</v>
      </c>
      <c r="F7858" s="63">
        <v>13.6800645252205</v>
      </c>
      <c r="G7858" s="63">
        <v>0</v>
      </c>
      <c r="H7858" s="63">
        <v>15.6</v>
      </c>
      <c r="I7858" s="98" t="str">
        <f>VLOOKUP(E7858, 'Program Data Extracts-Zip Codes'!R$52:W$5334, 6, FALSE)</f>
        <v>SCG</v>
      </c>
      <c r="J7858" s="98" t="str">
        <f>VLOOKUP(E7858, 'Program Data Extracts-Zip Codes'!R$52:W$5334, 4, FALSE)</f>
        <v>SCE</v>
      </c>
    </row>
    <row r="7859" spans="2:10" x14ac:dyDescent="0.25">
      <c r="B7859" s="63">
        <v>6111005700</v>
      </c>
      <c r="C7859" s="63">
        <v>2068</v>
      </c>
      <c r="D7859" s="63" t="s">
        <v>213</v>
      </c>
      <c r="E7859" s="96">
        <v>93012</v>
      </c>
      <c r="F7859" s="63">
        <v>13.2001353872535</v>
      </c>
      <c r="G7859" s="63">
        <v>0</v>
      </c>
      <c r="H7859" s="63">
        <v>11.6</v>
      </c>
      <c r="I7859" s="98" t="str">
        <f>VLOOKUP(E7859, 'Program Data Extracts-Zip Codes'!R$52:W$5334, 6, FALSE)</f>
        <v>SCG</v>
      </c>
      <c r="J7859" s="98" t="str">
        <f>VLOOKUP(E7859, 'Program Data Extracts-Zip Codes'!R$52:W$5334, 4, FALSE)</f>
        <v>SCE</v>
      </c>
    </row>
    <row r="7860" spans="2:10" x14ac:dyDescent="0.25">
      <c r="B7860" s="63">
        <v>6111005504</v>
      </c>
      <c r="C7860" s="63">
        <v>4320</v>
      </c>
      <c r="D7860" s="63" t="s">
        <v>213</v>
      </c>
      <c r="E7860" s="96">
        <v>93010</v>
      </c>
      <c r="F7860" s="63">
        <v>12.3343285420115</v>
      </c>
      <c r="G7860" s="63">
        <v>0</v>
      </c>
      <c r="H7860" s="63">
        <v>18.8</v>
      </c>
      <c r="I7860" s="98" t="str">
        <f>VLOOKUP(E7860, 'Program Data Extracts-Zip Codes'!R$52:W$5334, 6, FALSE)</f>
        <v>SCG</v>
      </c>
      <c r="J7860" s="98" t="str">
        <f>VLOOKUP(E7860, 'Program Data Extracts-Zip Codes'!R$52:W$5334, 4, FALSE)</f>
        <v>SCE</v>
      </c>
    </row>
    <row r="7861" spans="2:10" x14ac:dyDescent="0.25">
      <c r="B7861" s="63">
        <v>6111005401</v>
      </c>
      <c r="C7861" s="63">
        <v>4073</v>
      </c>
      <c r="D7861" s="63" t="s">
        <v>213</v>
      </c>
      <c r="E7861" s="96">
        <v>93010</v>
      </c>
      <c r="F7861" s="63">
        <v>11.6990780721476</v>
      </c>
      <c r="G7861" s="63">
        <v>0</v>
      </c>
      <c r="H7861" s="63">
        <v>13.2</v>
      </c>
      <c r="I7861" s="98" t="str">
        <f>VLOOKUP(E7861, 'Program Data Extracts-Zip Codes'!R$52:W$5334, 6, FALSE)</f>
        <v>SCG</v>
      </c>
      <c r="J7861" s="98" t="str">
        <f>VLOOKUP(E7861, 'Program Data Extracts-Zip Codes'!R$52:W$5334, 4, FALSE)</f>
        <v>SCE</v>
      </c>
    </row>
    <row r="7862" spans="2:10" x14ac:dyDescent="0.25">
      <c r="B7862" s="63">
        <v>6111005203</v>
      </c>
      <c r="C7862" s="63">
        <v>5226</v>
      </c>
      <c r="D7862" s="63" t="s">
        <v>213</v>
      </c>
      <c r="E7862" s="96">
        <v>93010</v>
      </c>
      <c r="F7862" s="63">
        <v>9.37546707378349</v>
      </c>
      <c r="G7862" s="63">
        <v>0</v>
      </c>
      <c r="H7862" s="63">
        <v>13.5</v>
      </c>
      <c r="I7862" s="98" t="str">
        <f>VLOOKUP(E7862, 'Program Data Extracts-Zip Codes'!R$52:W$5334, 6, FALSE)</f>
        <v>SCG</v>
      </c>
      <c r="J7862" s="98" t="str">
        <f>VLOOKUP(E7862, 'Program Data Extracts-Zip Codes'!R$52:W$5334, 4, FALSE)</f>
        <v>SCE</v>
      </c>
    </row>
    <row r="7863" spans="2:10" x14ac:dyDescent="0.25">
      <c r="B7863" s="63">
        <v>6111005306</v>
      </c>
      <c r="C7863" s="63">
        <v>4867</v>
      </c>
      <c r="D7863" s="63" t="s">
        <v>213</v>
      </c>
      <c r="E7863" s="96">
        <v>93012</v>
      </c>
      <c r="F7863" s="63">
        <v>6.1405708496932103</v>
      </c>
      <c r="G7863" s="63">
        <v>0</v>
      </c>
      <c r="H7863" s="63">
        <v>10.8</v>
      </c>
      <c r="I7863" s="98" t="str">
        <f>VLOOKUP(E7863, 'Program Data Extracts-Zip Codes'!R$52:W$5334, 6, FALSE)</f>
        <v>SCG</v>
      </c>
      <c r="J7863" s="98" t="str">
        <f>VLOOKUP(E7863, 'Program Data Extracts-Zip Codes'!R$52:W$5334, 4, FALSE)</f>
        <v>SCE</v>
      </c>
    </row>
    <row r="7864" spans="2:10" x14ac:dyDescent="0.25">
      <c r="B7864" s="63">
        <v>6111980000</v>
      </c>
      <c r="C7864" s="63">
        <v>56</v>
      </c>
      <c r="D7864" s="63" t="s">
        <v>213</v>
      </c>
      <c r="E7864" s="96">
        <v>93033</v>
      </c>
      <c r="F7864" s="63" t="s">
        <v>147</v>
      </c>
      <c r="G7864" s="63">
        <v>0</v>
      </c>
      <c r="H7864" s="63" t="s">
        <v>147</v>
      </c>
      <c r="I7864" s="98" t="str">
        <f>VLOOKUP(E7864, 'Program Data Extracts-Zip Codes'!R$52:W$5334, 6, FALSE)</f>
        <v>SCG</v>
      </c>
      <c r="J7864" s="98" t="str">
        <f>VLOOKUP(E7864, 'Program Data Extracts-Zip Codes'!R$52:W$5334, 4, FALSE)</f>
        <v>SCE</v>
      </c>
    </row>
    <row r="7865" spans="2:10" x14ac:dyDescent="0.25">
      <c r="B7865" s="63">
        <v>6111000200</v>
      </c>
      <c r="C7865" s="63">
        <v>2822</v>
      </c>
      <c r="D7865" s="63" t="s">
        <v>213</v>
      </c>
      <c r="E7865" s="96">
        <v>93015</v>
      </c>
      <c r="F7865" s="63">
        <v>33.161341050791897</v>
      </c>
      <c r="G7865" s="63">
        <v>0</v>
      </c>
      <c r="H7865" s="63">
        <v>55.1</v>
      </c>
      <c r="I7865" s="98" t="str">
        <f>VLOOKUP(E7865, 'Program Data Extracts-Zip Codes'!R$52:W$5334, 6, FALSE)</f>
        <v>SCG</v>
      </c>
      <c r="J7865" s="98" t="str">
        <f>VLOOKUP(E7865, 'Program Data Extracts-Zip Codes'!R$52:W$5334, 4, FALSE)</f>
        <v>SCE</v>
      </c>
    </row>
    <row r="7866" spans="2:10" x14ac:dyDescent="0.25">
      <c r="B7866" s="63">
        <v>6111000302</v>
      </c>
      <c r="C7866" s="63">
        <v>6786</v>
      </c>
      <c r="D7866" s="63" t="s">
        <v>213</v>
      </c>
      <c r="E7866" s="96">
        <v>93015</v>
      </c>
      <c r="F7866" s="63">
        <v>31.170017387973999</v>
      </c>
      <c r="G7866" s="63">
        <v>0</v>
      </c>
      <c r="H7866" s="63">
        <v>42.4</v>
      </c>
      <c r="I7866" s="98" t="str">
        <f>VLOOKUP(E7866, 'Program Data Extracts-Zip Codes'!R$52:W$5334, 6, FALSE)</f>
        <v>SCG</v>
      </c>
      <c r="J7866" s="98" t="str">
        <f>VLOOKUP(E7866, 'Program Data Extracts-Zip Codes'!R$52:W$5334, 4, FALSE)</f>
        <v>SCE</v>
      </c>
    </row>
    <row r="7867" spans="2:10" x14ac:dyDescent="0.25">
      <c r="B7867" s="63">
        <v>6111000304</v>
      </c>
      <c r="C7867" s="63">
        <v>4777</v>
      </c>
      <c r="D7867" s="63" t="s">
        <v>213</v>
      </c>
      <c r="E7867" s="96">
        <v>93015</v>
      </c>
      <c r="F7867" s="63">
        <v>28.880381894541198</v>
      </c>
      <c r="G7867" s="63">
        <v>0</v>
      </c>
      <c r="H7867" s="63">
        <v>57.4</v>
      </c>
      <c r="I7867" s="98" t="str">
        <f>VLOOKUP(E7867, 'Program Data Extracts-Zip Codes'!R$52:W$5334, 6, FALSE)</f>
        <v>SCG</v>
      </c>
      <c r="J7867" s="98" t="str">
        <f>VLOOKUP(E7867, 'Program Data Extracts-Zip Codes'!R$52:W$5334, 4, FALSE)</f>
        <v>SCE</v>
      </c>
    </row>
    <row r="7868" spans="2:10" x14ac:dyDescent="0.25">
      <c r="B7868" s="63">
        <v>6111000303</v>
      </c>
      <c r="C7868" s="63">
        <v>5103</v>
      </c>
      <c r="D7868" s="63" t="s">
        <v>213</v>
      </c>
      <c r="E7868" s="96">
        <v>93015</v>
      </c>
      <c r="F7868" s="63">
        <v>16.134871721808601</v>
      </c>
      <c r="G7868" s="63">
        <v>0</v>
      </c>
      <c r="H7868" s="63">
        <v>36.200000000000003</v>
      </c>
      <c r="I7868" s="98" t="str">
        <f>VLOOKUP(E7868, 'Program Data Extracts-Zip Codes'!R$52:W$5334, 6, FALSE)</f>
        <v>SCG</v>
      </c>
      <c r="J7868" s="98" t="str">
        <f>VLOOKUP(E7868, 'Program Data Extracts-Zip Codes'!R$52:W$5334, 4, FALSE)</f>
        <v>SCE</v>
      </c>
    </row>
    <row r="7869" spans="2:10" x14ac:dyDescent="0.25">
      <c r="B7869" s="63">
        <v>6111000100</v>
      </c>
      <c r="C7869" s="63">
        <v>819</v>
      </c>
      <c r="D7869" s="63" t="s">
        <v>213</v>
      </c>
      <c r="E7869" s="96">
        <v>93243</v>
      </c>
      <c r="F7869" s="63">
        <v>16.168782801761001</v>
      </c>
      <c r="G7869" s="63">
        <v>0</v>
      </c>
      <c r="H7869" s="63">
        <v>37.6</v>
      </c>
      <c r="I7869" s="98" t="str">
        <f>VLOOKUP(E7869, 'Program Data Extracts-Zip Codes'!R$52:W$5334, 6, FALSE)</f>
        <v>PGE</v>
      </c>
      <c r="J7869" s="98" t="str">
        <f>VLOOKUP(E7869, 'Program Data Extracts-Zip Codes'!R$52:W$5334, 4, FALSE)</f>
        <v>PGE</v>
      </c>
    </row>
    <row r="7870" spans="2:10" x14ac:dyDescent="0.25">
      <c r="B7870" s="63">
        <v>6111007611</v>
      </c>
      <c r="C7870" s="63">
        <v>4375</v>
      </c>
      <c r="D7870" s="63" t="s">
        <v>213</v>
      </c>
      <c r="E7870" s="96">
        <v>93021</v>
      </c>
      <c r="F7870" s="63">
        <v>33.602514122731201</v>
      </c>
      <c r="G7870" s="63">
        <v>0</v>
      </c>
      <c r="H7870" s="63">
        <v>45.7</v>
      </c>
      <c r="I7870" s="98" t="str">
        <f>VLOOKUP(E7870, 'Program Data Extracts-Zip Codes'!R$52:W$5334, 6, FALSE)</f>
        <v>SCG</v>
      </c>
      <c r="J7870" s="98" t="str">
        <f>VLOOKUP(E7870, 'Program Data Extracts-Zip Codes'!R$52:W$5334, 4, FALSE)</f>
        <v>SCE</v>
      </c>
    </row>
    <row r="7871" spans="2:10" x14ac:dyDescent="0.25">
      <c r="B7871" s="63">
        <v>6111007612</v>
      </c>
      <c r="C7871" s="63">
        <v>4762</v>
      </c>
      <c r="D7871" s="63" t="s">
        <v>213</v>
      </c>
      <c r="E7871" s="96">
        <v>93021</v>
      </c>
      <c r="F7871" s="63">
        <v>22.946311081685401</v>
      </c>
      <c r="G7871" s="63">
        <v>0</v>
      </c>
      <c r="H7871" s="63">
        <v>29.5</v>
      </c>
      <c r="I7871" s="98" t="str">
        <f>VLOOKUP(E7871, 'Program Data Extracts-Zip Codes'!R$52:W$5334, 6, FALSE)</f>
        <v>SCG</v>
      </c>
      <c r="J7871" s="98" t="str">
        <f>VLOOKUP(E7871, 'Program Data Extracts-Zip Codes'!R$52:W$5334, 4, FALSE)</f>
        <v>SCE</v>
      </c>
    </row>
    <row r="7872" spans="2:10" x14ac:dyDescent="0.25">
      <c r="B7872" s="63">
        <v>6111007606</v>
      </c>
      <c r="C7872" s="63">
        <v>1555</v>
      </c>
      <c r="D7872" s="63" t="s">
        <v>213</v>
      </c>
      <c r="E7872" s="96">
        <v>93021</v>
      </c>
      <c r="F7872" s="63">
        <v>17.596253530678901</v>
      </c>
      <c r="G7872" s="63">
        <v>0</v>
      </c>
      <c r="H7872" s="63">
        <v>18.399999999999999</v>
      </c>
      <c r="I7872" s="98" t="str">
        <f>VLOOKUP(E7872, 'Program Data Extracts-Zip Codes'!R$52:W$5334, 6, FALSE)</f>
        <v>SCG</v>
      </c>
      <c r="J7872" s="98" t="str">
        <f>VLOOKUP(E7872, 'Program Data Extracts-Zip Codes'!R$52:W$5334, 4, FALSE)</f>
        <v>SCE</v>
      </c>
    </row>
    <row r="7873" spans="2:10" x14ac:dyDescent="0.25">
      <c r="B7873" s="63">
        <v>6111007613</v>
      </c>
      <c r="C7873" s="63">
        <v>3896</v>
      </c>
      <c r="D7873" s="63" t="s">
        <v>213</v>
      </c>
      <c r="E7873" s="96">
        <v>93021</v>
      </c>
      <c r="F7873" s="63">
        <v>16.6815953446131</v>
      </c>
      <c r="G7873" s="63">
        <v>0</v>
      </c>
      <c r="H7873" s="63">
        <v>14.6</v>
      </c>
      <c r="I7873" s="98" t="str">
        <f>VLOOKUP(E7873, 'Program Data Extracts-Zip Codes'!R$52:W$5334, 6, FALSE)</f>
        <v>SCG</v>
      </c>
      <c r="J7873" s="98" t="str">
        <f>VLOOKUP(E7873, 'Program Data Extracts-Zip Codes'!R$52:W$5334, 4, FALSE)</f>
        <v>SCE</v>
      </c>
    </row>
    <row r="7874" spans="2:10" x14ac:dyDescent="0.25">
      <c r="B7874" s="63">
        <v>6111007614</v>
      </c>
      <c r="C7874" s="63">
        <v>7476</v>
      </c>
      <c r="D7874" s="63" t="s">
        <v>213</v>
      </c>
      <c r="E7874" s="96">
        <v>93021</v>
      </c>
      <c r="F7874" s="63">
        <v>16.1992745138431</v>
      </c>
      <c r="G7874" s="63">
        <v>0</v>
      </c>
      <c r="H7874" s="63">
        <v>11.8</v>
      </c>
      <c r="I7874" s="98" t="str">
        <f>VLOOKUP(E7874, 'Program Data Extracts-Zip Codes'!R$52:W$5334, 6, FALSE)</f>
        <v>SCG</v>
      </c>
      <c r="J7874" s="98" t="str">
        <f>VLOOKUP(E7874, 'Program Data Extracts-Zip Codes'!R$52:W$5334, 4, FALSE)</f>
        <v>SCE</v>
      </c>
    </row>
    <row r="7875" spans="2:10" x14ac:dyDescent="0.25">
      <c r="B7875" s="63">
        <v>6111007610</v>
      </c>
      <c r="C7875" s="63">
        <v>5118</v>
      </c>
      <c r="D7875" s="63" t="s">
        <v>213</v>
      </c>
      <c r="E7875" s="96">
        <v>93021</v>
      </c>
      <c r="F7875" s="63">
        <v>9.9036787856819704</v>
      </c>
      <c r="G7875" s="63">
        <v>0</v>
      </c>
      <c r="H7875" s="63">
        <v>10.9</v>
      </c>
      <c r="I7875" s="98" t="str">
        <f>VLOOKUP(E7875, 'Program Data Extracts-Zip Codes'!R$52:W$5334, 6, FALSE)</f>
        <v>SCG</v>
      </c>
      <c r="J7875" s="98" t="str">
        <f>VLOOKUP(E7875, 'Program Data Extracts-Zip Codes'!R$52:W$5334, 4, FALSE)</f>
        <v>SCE</v>
      </c>
    </row>
    <row r="7876" spans="2:10" x14ac:dyDescent="0.25">
      <c r="B7876" s="63">
        <v>6111007607</v>
      </c>
      <c r="C7876" s="63">
        <v>6152</v>
      </c>
      <c r="D7876" s="63" t="s">
        <v>213</v>
      </c>
      <c r="E7876" s="96">
        <v>93021</v>
      </c>
      <c r="F7876" s="63">
        <v>9.1284302683706802</v>
      </c>
      <c r="G7876" s="63">
        <v>0</v>
      </c>
      <c r="H7876" s="63">
        <v>5.3</v>
      </c>
      <c r="I7876" s="98" t="str">
        <f>VLOOKUP(E7876, 'Program Data Extracts-Zip Codes'!R$52:W$5334, 6, FALSE)</f>
        <v>SCG</v>
      </c>
      <c r="J7876" s="98" t="str">
        <f>VLOOKUP(E7876, 'Program Data Extracts-Zip Codes'!R$52:W$5334, 4, FALSE)</f>
        <v>SCE</v>
      </c>
    </row>
    <row r="7877" spans="2:10" x14ac:dyDescent="0.25">
      <c r="B7877" s="63">
        <v>6111007609</v>
      </c>
      <c r="C7877" s="63">
        <v>2590</v>
      </c>
      <c r="D7877" s="63" t="s">
        <v>213</v>
      </c>
      <c r="E7877" s="96">
        <v>93021</v>
      </c>
      <c r="F7877" s="63">
        <v>7.7400101444714204</v>
      </c>
      <c r="G7877" s="63">
        <v>0</v>
      </c>
      <c r="H7877" s="63">
        <v>3.9</v>
      </c>
      <c r="I7877" s="98" t="str">
        <f>VLOOKUP(E7877, 'Program Data Extracts-Zip Codes'!R$52:W$5334, 6, FALSE)</f>
        <v>SCG</v>
      </c>
      <c r="J7877" s="98" t="str">
        <f>VLOOKUP(E7877, 'Program Data Extracts-Zip Codes'!R$52:W$5334, 4, FALSE)</f>
        <v>SCE</v>
      </c>
    </row>
    <row r="7878" spans="2:10" x14ac:dyDescent="0.25">
      <c r="B7878" s="63">
        <v>6111006100</v>
      </c>
      <c r="C7878" s="63">
        <v>8378</v>
      </c>
      <c r="D7878" s="63" t="s">
        <v>213</v>
      </c>
      <c r="E7878" s="96">
        <v>91320</v>
      </c>
      <c r="F7878" s="63">
        <v>36.675532268580902</v>
      </c>
      <c r="G7878" s="63">
        <v>0</v>
      </c>
      <c r="H7878" s="63">
        <v>32.799999999999997</v>
      </c>
      <c r="I7878" s="98" t="str">
        <f>VLOOKUP(E7878, 'Program Data Extracts-Zip Codes'!R$52:W$5334, 6, FALSE)</f>
        <v>SCG</v>
      </c>
      <c r="J7878" s="98" t="str">
        <f>VLOOKUP(E7878, 'Program Data Extracts-Zip Codes'!R$52:W$5334, 4, FALSE)</f>
        <v>SCE</v>
      </c>
    </row>
    <row r="7879" spans="2:10" x14ac:dyDescent="0.25">
      <c r="B7879" s="63">
        <v>6111006000</v>
      </c>
      <c r="C7879" s="63">
        <v>4845</v>
      </c>
      <c r="D7879" s="63" t="s">
        <v>213</v>
      </c>
      <c r="E7879" s="96">
        <v>91320</v>
      </c>
      <c r="F7879" s="63">
        <v>25.0756208529947</v>
      </c>
      <c r="G7879" s="63">
        <v>0</v>
      </c>
      <c r="H7879" s="63">
        <v>18.100000000000001</v>
      </c>
      <c r="I7879" s="98" t="str">
        <f>VLOOKUP(E7879, 'Program Data Extracts-Zip Codes'!R$52:W$5334, 6, FALSE)</f>
        <v>SCG</v>
      </c>
      <c r="J7879" s="98" t="str">
        <f>VLOOKUP(E7879, 'Program Data Extracts-Zip Codes'!R$52:W$5334, 4, FALSE)</f>
        <v>SCE</v>
      </c>
    </row>
    <row r="7880" spans="2:10" x14ac:dyDescent="0.25">
      <c r="B7880" s="63">
        <v>6111005908</v>
      </c>
      <c r="C7880" s="63">
        <v>2711</v>
      </c>
      <c r="D7880" s="63" t="s">
        <v>213</v>
      </c>
      <c r="E7880" s="96">
        <v>91320</v>
      </c>
      <c r="F7880" s="63">
        <v>15.4649090260327</v>
      </c>
      <c r="G7880" s="63">
        <v>0</v>
      </c>
      <c r="H7880" s="63">
        <v>17.8</v>
      </c>
      <c r="I7880" s="98" t="str">
        <f>VLOOKUP(E7880, 'Program Data Extracts-Zip Codes'!R$52:W$5334, 6, FALSE)</f>
        <v>SCG</v>
      </c>
      <c r="J7880" s="98" t="str">
        <f>VLOOKUP(E7880, 'Program Data Extracts-Zip Codes'!R$52:W$5334, 4, FALSE)</f>
        <v>SCE</v>
      </c>
    </row>
    <row r="7881" spans="2:10" x14ac:dyDescent="0.25">
      <c r="B7881" s="63">
        <v>6111007300</v>
      </c>
      <c r="C7881" s="63">
        <v>1930</v>
      </c>
      <c r="D7881" s="63" t="s">
        <v>213</v>
      </c>
      <c r="E7881" s="96">
        <v>91320</v>
      </c>
      <c r="F7881" s="63">
        <v>10.4991908752274</v>
      </c>
      <c r="G7881" s="63">
        <v>0</v>
      </c>
      <c r="H7881" s="63">
        <v>14.5</v>
      </c>
      <c r="I7881" s="98" t="str">
        <f>VLOOKUP(E7881, 'Program Data Extracts-Zip Codes'!R$52:W$5334, 6, FALSE)</f>
        <v>SCG</v>
      </c>
      <c r="J7881" s="98" t="str">
        <f>VLOOKUP(E7881, 'Program Data Extracts-Zip Codes'!R$52:W$5334, 4, FALSE)</f>
        <v>SCE</v>
      </c>
    </row>
    <row r="7882" spans="2:10" x14ac:dyDescent="0.25">
      <c r="B7882" s="63">
        <v>6111005909</v>
      </c>
      <c r="C7882" s="63">
        <v>3395</v>
      </c>
      <c r="D7882" s="63" t="s">
        <v>213</v>
      </c>
      <c r="E7882" s="96">
        <v>91320</v>
      </c>
      <c r="F7882" s="63">
        <v>9.8991889429983608</v>
      </c>
      <c r="G7882" s="63">
        <v>0</v>
      </c>
      <c r="H7882" s="63">
        <v>14.3</v>
      </c>
      <c r="I7882" s="98" t="str">
        <f>VLOOKUP(E7882, 'Program Data Extracts-Zip Codes'!R$52:W$5334, 6, FALSE)</f>
        <v>SCG</v>
      </c>
      <c r="J7882" s="98" t="str">
        <f>VLOOKUP(E7882, 'Program Data Extracts-Zip Codes'!R$52:W$5334, 4, FALSE)</f>
        <v>SCE</v>
      </c>
    </row>
    <row r="7883" spans="2:10" x14ac:dyDescent="0.25">
      <c r="B7883" s="63">
        <v>6111005901</v>
      </c>
      <c r="C7883" s="63">
        <v>6716</v>
      </c>
      <c r="D7883" s="63" t="s">
        <v>213</v>
      </c>
      <c r="E7883" s="96">
        <v>91320</v>
      </c>
      <c r="F7883" s="63">
        <v>8.2078710491835398</v>
      </c>
      <c r="G7883" s="63">
        <v>0</v>
      </c>
      <c r="H7883" s="63">
        <v>9.3000000000000007</v>
      </c>
      <c r="I7883" s="98" t="str">
        <f>VLOOKUP(E7883, 'Program Data Extracts-Zip Codes'!R$52:W$5334, 6, FALSE)</f>
        <v>SCG</v>
      </c>
      <c r="J7883" s="98" t="str">
        <f>VLOOKUP(E7883, 'Program Data Extracts-Zip Codes'!R$52:W$5334, 4, FALSE)</f>
        <v>SCE</v>
      </c>
    </row>
    <row r="7884" spans="2:10" x14ac:dyDescent="0.25">
      <c r="B7884" s="63">
        <v>6111005801</v>
      </c>
      <c r="C7884" s="63">
        <v>5149</v>
      </c>
      <c r="D7884" s="63" t="s">
        <v>213</v>
      </c>
      <c r="E7884" s="96">
        <v>91320</v>
      </c>
      <c r="F7884" s="63">
        <v>8.1130451107238102</v>
      </c>
      <c r="G7884" s="63">
        <v>0</v>
      </c>
      <c r="H7884" s="63">
        <v>6</v>
      </c>
      <c r="I7884" s="98" t="str">
        <f>VLOOKUP(E7884, 'Program Data Extracts-Zip Codes'!R$52:W$5334, 6, FALSE)</f>
        <v>SCG</v>
      </c>
      <c r="J7884" s="98" t="str">
        <f>VLOOKUP(E7884, 'Program Data Extracts-Zip Codes'!R$52:W$5334, 4, FALSE)</f>
        <v>SCE</v>
      </c>
    </row>
    <row r="7885" spans="2:10" x14ac:dyDescent="0.25">
      <c r="B7885" s="63">
        <v>6111005910</v>
      </c>
      <c r="C7885" s="63">
        <v>1775</v>
      </c>
      <c r="D7885" s="63" t="s">
        <v>213</v>
      </c>
      <c r="E7885" s="96">
        <v>91320</v>
      </c>
      <c r="F7885" s="63">
        <v>7.0227137937070196</v>
      </c>
      <c r="G7885" s="63">
        <v>0</v>
      </c>
      <c r="H7885" s="63">
        <v>8.1999999999999993</v>
      </c>
      <c r="I7885" s="98" t="str">
        <f>VLOOKUP(E7885, 'Program Data Extracts-Zip Codes'!R$52:W$5334, 6, FALSE)</f>
        <v>SCG</v>
      </c>
      <c r="J7885" s="98" t="str">
        <f>VLOOKUP(E7885, 'Program Data Extracts-Zip Codes'!R$52:W$5334, 4, FALSE)</f>
        <v>SCE</v>
      </c>
    </row>
    <row r="7886" spans="2:10" x14ac:dyDescent="0.25">
      <c r="B7886" s="63">
        <v>6111005802</v>
      </c>
      <c r="C7886" s="63">
        <v>9090</v>
      </c>
      <c r="D7886" s="63" t="s">
        <v>213</v>
      </c>
      <c r="E7886" s="96">
        <v>91320</v>
      </c>
      <c r="F7886" s="63">
        <v>5.1583721501570796</v>
      </c>
      <c r="G7886" s="63">
        <v>0</v>
      </c>
      <c r="H7886" s="63">
        <v>4.8</v>
      </c>
      <c r="I7886" s="98" t="str">
        <f>VLOOKUP(E7886, 'Program Data Extracts-Zip Codes'!R$52:W$5334, 6, FALSE)</f>
        <v>SCG</v>
      </c>
      <c r="J7886" s="98" t="str">
        <f>VLOOKUP(E7886, 'Program Data Extracts-Zip Codes'!R$52:W$5334, 4, FALSE)</f>
        <v>SCE</v>
      </c>
    </row>
    <row r="7887" spans="2:10" x14ac:dyDescent="0.25">
      <c r="B7887" s="63">
        <v>6111007403</v>
      </c>
      <c r="C7887" s="63">
        <v>5585</v>
      </c>
      <c r="D7887" s="63" t="s">
        <v>213</v>
      </c>
      <c r="E7887" s="96">
        <v>91377</v>
      </c>
      <c r="F7887" s="63">
        <v>5.6765680926101503</v>
      </c>
      <c r="G7887" s="63">
        <v>0</v>
      </c>
      <c r="H7887" s="63">
        <v>14.1</v>
      </c>
      <c r="I7887" s="98" t="str">
        <f>VLOOKUP(E7887, 'Program Data Extracts-Zip Codes'!R$52:W$5334, 6, FALSE)</f>
        <v>SCG</v>
      </c>
      <c r="J7887" s="98" t="str">
        <f>VLOOKUP(E7887, 'Program Data Extracts-Zip Codes'!R$52:W$5334, 4, FALSE)</f>
        <v>SCE</v>
      </c>
    </row>
    <row r="7888" spans="2:10" x14ac:dyDescent="0.25">
      <c r="B7888" s="63">
        <v>6111007406</v>
      </c>
      <c r="C7888" s="63">
        <v>2377</v>
      </c>
      <c r="D7888" s="63" t="s">
        <v>213</v>
      </c>
      <c r="E7888" s="96">
        <v>91377</v>
      </c>
      <c r="F7888" s="63">
        <v>4.8054798192381201</v>
      </c>
      <c r="G7888" s="63">
        <v>0</v>
      </c>
      <c r="H7888" s="63">
        <v>7.5</v>
      </c>
      <c r="I7888" s="98" t="str">
        <f>VLOOKUP(E7888, 'Program Data Extracts-Zip Codes'!R$52:W$5334, 6, FALSE)</f>
        <v>SCG</v>
      </c>
      <c r="J7888" s="98" t="str">
        <f>VLOOKUP(E7888, 'Program Data Extracts-Zip Codes'!R$52:W$5334, 4, FALSE)</f>
        <v>SCE</v>
      </c>
    </row>
    <row r="7889" spans="2:10" x14ac:dyDescent="0.25">
      <c r="B7889" s="63">
        <v>6111001101</v>
      </c>
      <c r="C7889" s="63">
        <v>4491</v>
      </c>
      <c r="D7889" s="63" t="s">
        <v>213</v>
      </c>
      <c r="E7889" s="96">
        <v>93022</v>
      </c>
      <c r="F7889" s="63">
        <v>15.6199684417039</v>
      </c>
      <c r="G7889" s="63">
        <v>0</v>
      </c>
      <c r="H7889" s="63">
        <v>21.4</v>
      </c>
      <c r="I7889" s="98" t="str">
        <f>VLOOKUP(E7889, 'Program Data Extracts-Zip Codes'!R$52:W$5334, 6, FALSE)</f>
        <v>SCG</v>
      </c>
      <c r="J7889" s="98" t="str">
        <f>VLOOKUP(E7889, 'Program Data Extracts-Zip Codes'!R$52:W$5334, 4, FALSE)</f>
        <v>SCE</v>
      </c>
    </row>
    <row r="7890" spans="2:10" x14ac:dyDescent="0.25">
      <c r="B7890" s="63">
        <v>6111001102</v>
      </c>
      <c r="C7890" s="63">
        <v>3539</v>
      </c>
      <c r="D7890" s="63" t="s">
        <v>213</v>
      </c>
      <c r="E7890" s="96">
        <v>93022</v>
      </c>
      <c r="F7890" s="63">
        <v>13.4036963636224</v>
      </c>
      <c r="G7890" s="63">
        <v>0</v>
      </c>
      <c r="H7890" s="63">
        <v>32.5</v>
      </c>
      <c r="I7890" s="98" t="str">
        <f>VLOOKUP(E7890, 'Program Data Extracts-Zip Codes'!R$52:W$5334, 6, FALSE)</f>
        <v>SCG</v>
      </c>
      <c r="J7890" s="98" t="str">
        <f>VLOOKUP(E7890, 'Program Data Extracts-Zip Codes'!R$52:W$5334, 4, FALSE)</f>
        <v>SCE</v>
      </c>
    </row>
    <row r="7891" spans="2:10" x14ac:dyDescent="0.25">
      <c r="B7891" s="63">
        <v>6111001002</v>
      </c>
      <c r="C7891" s="63">
        <v>6834</v>
      </c>
      <c r="D7891" s="63" t="s">
        <v>213</v>
      </c>
      <c r="E7891" s="96">
        <v>93023</v>
      </c>
      <c r="F7891" s="63">
        <v>18.068401845151001</v>
      </c>
      <c r="G7891" s="63">
        <v>0</v>
      </c>
      <c r="H7891" s="63">
        <v>32.700000000000003</v>
      </c>
      <c r="I7891" s="98" t="str">
        <f>VLOOKUP(E7891, 'Program Data Extracts-Zip Codes'!R$52:W$5334, 6, FALSE)</f>
        <v>SCG</v>
      </c>
      <c r="J7891" s="98" t="str">
        <f>VLOOKUP(E7891, 'Program Data Extracts-Zip Codes'!R$52:W$5334, 4, FALSE)</f>
        <v>SCE</v>
      </c>
    </row>
    <row r="7892" spans="2:10" x14ac:dyDescent="0.25">
      <c r="B7892" s="63">
        <v>6111000903</v>
      </c>
      <c r="C7892" s="63">
        <v>5865</v>
      </c>
      <c r="D7892" s="63" t="s">
        <v>213</v>
      </c>
      <c r="E7892" s="96">
        <v>93023</v>
      </c>
      <c r="F7892" s="63">
        <v>12.950559937767199</v>
      </c>
      <c r="G7892" s="63">
        <v>0</v>
      </c>
      <c r="H7892" s="63">
        <v>33.6</v>
      </c>
      <c r="I7892" s="98" t="str">
        <f>VLOOKUP(E7892, 'Program Data Extracts-Zip Codes'!R$52:W$5334, 6, FALSE)</f>
        <v>SCG</v>
      </c>
      <c r="J7892" s="98" t="str">
        <f>VLOOKUP(E7892, 'Program Data Extracts-Zip Codes'!R$52:W$5334, 4, FALSE)</f>
        <v>SCE</v>
      </c>
    </row>
    <row r="7893" spans="2:10" x14ac:dyDescent="0.25">
      <c r="B7893" s="63">
        <v>6111000901</v>
      </c>
      <c r="C7893" s="63">
        <v>2541</v>
      </c>
      <c r="D7893" s="63" t="s">
        <v>213</v>
      </c>
      <c r="E7893" s="96">
        <v>93023</v>
      </c>
      <c r="F7893" s="63">
        <v>10.3870770245484</v>
      </c>
      <c r="G7893" s="63">
        <v>0</v>
      </c>
      <c r="H7893" s="63">
        <v>14.2</v>
      </c>
      <c r="I7893" s="98" t="str">
        <f>VLOOKUP(E7893, 'Program Data Extracts-Zip Codes'!R$52:W$5334, 6, FALSE)</f>
        <v>SCG</v>
      </c>
      <c r="J7893" s="98" t="str">
        <f>VLOOKUP(E7893, 'Program Data Extracts-Zip Codes'!R$52:W$5334, 4, FALSE)</f>
        <v>SCE</v>
      </c>
    </row>
    <row r="7894" spans="2:10" x14ac:dyDescent="0.25">
      <c r="B7894" s="63">
        <v>6111000902</v>
      </c>
      <c r="C7894" s="63">
        <v>2026</v>
      </c>
      <c r="D7894" s="63" t="s">
        <v>213</v>
      </c>
      <c r="E7894" s="96">
        <v>93023</v>
      </c>
      <c r="F7894" s="63">
        <v>8.5883806685431399</v>
      </c>
      <c r="G7894" s="63">
        <v>0</v>
      </c>
      <c r="H7894" s="63">
        <v>27.7</v>
      </c>
      <c r="I7894" s="98" t="str">
        <f>VLOOKUP(E7894, 'Program Data Extracts-Zip Codes'!R$52:W$5334, 6, FALSE)</f>
        <v>SCG</v>
      </c>
      <c r="J7894" s="98" t="str">
        <f>VLOOKUP(E7894, 'Program Data Extracts-Zip Codes'!R$52:W$5334, 4, FALSE)</f>
        <v>SCE</v>
      </c>
    </row>
    <row r="7895" spans="2:10" x14ac:dyDescent="0.25">
      <c r="B7895" s="63">
        <v>6111004902</v>
      </c>
      <c r="C7895" s="63">
        <v>5091</v>
      </c>
      <c r="D7895" s="63" t="s">
        <v>213</v>
      </c>
      <c r="E7895" s="96">
        <v>93030</v>
      </c>
      <c r="F7895" s="63">
        <v>58.746309262184901</v>
      </c>
      <c r="G7895" s="63">
        <v>5091</v>
      </c>
      <c r="H7895" s="63">
        <v>73</v>
      </c>
      <c r="I7895" s="98" t="str">
        <f>VLOOKUP(E7895, 'Program Data Extracts-Zip Codes'!R$52:W$5334, 6, FALSE)</f>
        <v>SCG</v>
      </c>
      <c r="J7895" s="98" t="str">
        <f>VLOOKUP(E7895, 'Program Data Extracts-Zip Codes'!R$52:W$5334, 4, FALSE)</f>
        <v>SCE</v>
      </c>
    </row>
    <row r="7896" spans="2:10" x14ac:dyDescent="0.25">
      <c r="B7896" s="63">
        <v>6111009100</v>
      </c>
      <c r="C7896" s="63">
        <v>5279</v>
      </c>
      <c r="D7896" s="63" t="s">
        <v>213</v>
      </c>
      <c r="E7896" s="96">
        <v>93030</v>
      </c>
      <c r="F7896" s="63">
        <v>57.834101032081499</v>
      </c>
      <c r="G7896" s="63">
        <v>5279</v>
      </c>
      <c r="H7896" s="63">
        <v>66.7</v>
      </c>
      <c r="I7896" s="98" t="str">
        <f>VLOOKUP(E7896, 'Program Data Extracts-Zip Codes'!R$52:W$5334, 6, FALSE)</f>
        <v>SCG</v>
      </c>
      <c r="J7896" s="98" t="str">
        <f>VLOOKUP(E7896, 'Program Data Extracts-Zip Codes'!R$52:W$5334, 4, FALSE)</f>
        <v>SCE</v>
      </c>
    </row>
    <row r="7897" spans="2:10" x14ac:dyDescent="0.25">
      <c r="B7897" s="63">
        <v>6111002905</v>
      </c>
      <c r="C7897" s="63">
        <v>5478</v>
      </c>
      <c r="D7897" s="63" t="s">
        <v>213</v>
      </c>
      <c r="E7897" s="96">
        <v>93030</v>
      </c>
      <c r="F7897" s="63">
        <v>50.556175464352698</v>
      </c>
      <c r="G7897" s="63">
        <v>5478</v>
      </c>
      <c r="H7897" s="63">
        <v>23.6</v>
      </c>
      <c r="I7897" s="98" t="str">
        <f>VLOOKUP(E7897, 'Program Data Extracts-Zip Codes'!R$52:W$5334, 6, FALSE)</f>
        <v>SCG</v>
      </c>
      <c r="J7897" s="98" t="str">
        <f>VLOOKUP(E7897, 'Program Data Extracts-Zip Codes'!R$52:W$5334, 4, FALSE)</f>
        <v>SCE</v>
      </c>
    </row>
    <row r="7898" spans="2:10" x14ac:dyDescent="0.25">
      <c r="B7898" s="63">
        <v>6111004715</v>
      </c>
      <c r="C7898" s="63">
        <v>5020</v>
      </c>
      <c r="D7898" s="63" t="s">
        <v>213</v>
      </c>
      <c r="E7898" s="96">
        <v>93033</v>
      </c>
      <c r="F7898" s="63">
        <v>45.270005131107197</v>
      </c>
      <c r="G7898" s="63">
        <v>5020</v>
      </c>
      <c r="H7898" s="63">
        <v>48.1</v>
      </c>
      <c r="I7898" s="98" t="str">
        <f>VLOOKUP(E7898, 'Program Data Extracts-Zip Codes'!R$52:W$5334, 6, FALSE)</f>
        <v>SCG</v>
      </c>
      <c r="J7898" s="98" t="str">
        <f>VLOOKUP(E7898, 'Program Data Extracts-Zip Codes'!R$52:W$5334, 4, FALSE)</f>
        <v>SCE</v>
      </c>
    </row>
    <row r="7899" spans="2:10" x14ac:dyDescent="0.25">
      <c r="B7899" s="63">
        <v>6111003201</v>
      </c>
      <c r="C7899" s="63">
        <v>4577</v>
      </c>
      <c r="D7899" s="63" t="s">
        <v>213</v>
      </c>
      <c r="E7899" s="96">
        <v>93030</v>
      </c>
      <c r="F7899" s="63">
        <v>43.7090108976805</v>
      </c>
      <c r="G7899" s="63">
        <v>4577</v>
      </c>
      <c r="H7899" s="63">
        <v>69.099999999999994</v>
      </c>
      <c r="I7899" s="98" t="str">
        <f>VLOOKUP(E7899, 'Program Data Extracts-Zip Codes'!R$52:W$5334, 6, FALSE)</f>
        <v>SCG</v>
      </c>
      <c r="J7899" s="98" t="str">
        <f>VLOOKUP(E7899, 'Program Data Extracts-Zip Codes'!R$52:W$5334, 4, FALSE)</f>
        <v>SCE</v>
      </c>
    </row>
    <row r="7900" spans="2:10" x14ac:dyDescent="0.25">
      <c r="B7900" s="63">
        <v>6111004704</v>
      </c>
      <c r="C7900" s="63">
        <v>1469</v>
      </c>
      <c r="D7900" s="63" t="s">
        <v>213</v>
      </c>
      <c r="E7900" s="96">
        <v>93033</v>
      </c>
      <c r="F7900" s="63">
        <v>42.681759048629701</v>
      </c>
      <c r="G7900" s="63">
        <v>1469</v>
      </c>
      <c r="H7900" s="63">
        <v>46.5</v>
      </c>
      <c r="I7900" s="98" t="str">
        <f>VLOOKUP(E7900, 'Program Data Extracts-Zip Codes'!R$52:W$5334, 6, FALSE)</f>
        <v>SCG</v>
      </c>
      <c r="J7900" s="98" t="str">
        <f>VLOOKUP(E7900, 'Program Data Extracts-Zip Codes'!R$52:W$5334, 4, FALSE)</f>
        <v>SCE</v>
      </c>
    </row>
    <row r="7901" spans="2:10" x14ac:dyDescent="0.25">
      <c r="B7901" s="63">
        <v>6111005002</v>
      </c>
      <c r="C7901" s="63">
        <v>3003</v>
      </c>
      <c r="D7901" s="63" t="s">
        <v>213</v>
      </c>
      <c r="E7901" s="96">
        <v>93036</v>
      </c>
      <c r="F7901" s="63">
        <v>35.593537461109598</v>
      </c>
      <c r="G7901" s="63">
        <v>0</v>
      </c>
      <c r="H7901" s="63">
        <v>71.599999999999994</v>
      </c>
      <c r="I7901" s="98" t="str">
        <f>VLOOKUP(E7901, 'Program Data Extracts-Zip Codes'!R$52:W$5334, 6, FALSE)</f>
        <v>SCG</v>
      </c>
      <c r="J7901" s="98" t="str">
        <f>VLOOKUP(E7901, 'Program Data Extracts-Zip Codes'!R$52:W$5334, 4, FALSE)</f>
        <v>SCE</v>
      </c>
    </row>
    <row r="7902" spans="2:10" x14ac:dyDescent="0.25">
      <c r="B7902" s="63">
        <v>6111004716</v>
      </c>
      <c r="C7902" s="63">
        <v>4476</v>
      </c>
      <c r="D7902" s="63" t="s">
        <v>213</v>
      </c>
      <c r="E7902" s="96">
        <v>93033</v>
      </c>
      <c r="F7902" s="63">
        <v>34.901389150404398</v>
      </c>
      <c r="G7902" s="63">
        <v>0</v>
      </c>
      <c r="H7902" s="63">
        <v>41.1</v>
      </c>
      <c r="I7902" s="98" t="str">
        <f>VLOOKUP(E7902, 'Program Data Extracts-Zip Codes'!R$52:W$5334, 6, FALSE)</f>
        <v>SCG</v>
      </c>
      <c r="J7902" s="98" t="str">
        <f>VLOOKUP(E7902, 'Program Data Extracts-Zip Codes'!R$52:W$5334, 4, FALSE)</f>
        <v>SCE</v>
      </c>
    </row>
    <row r="7903" spans="2:10" x14ac:dyDescent="0.25">
      <c r="B7903" s="63">
        <v>6111004901</v>
      </c>
      <c r="C7903" s="63">
        <v>6249</v>
      </c>
      <c r="D7903" s="63" t="s">
        <v>213</v>
      </c>
      <c r="E7903" s="96">
        <v>93030</v>
      </c>
      <c r="F7903" s="63">
        <v>33.419559974795497</v>
      </c>
      <c r="G7903" s="63">
        <v>0</v>
      </c>
      <c r="H7903" s="63">
        <v>26.3</v>
      </c>
      <c r="I7903" s="98" t="str">
        <f>VLOOKUP(E7903, 'Program Data Extracts-Zip Codes'!R$52:W$5334, 6, FALSE)</f>
        <v>SCG</v>
      </c>
      <c r="J7903" s="98" t="str">
        <f>VLOOKUP(E7903, 'Program Data Extracts-Zip Codes'!R$52:W$5334, 4, FALSE)</f>
        <v>SCE</v>
      </c>
    </row>
    <row r="7904" spans="2:10" x14ac:dyDescent="0.25">
      <c r="B7904" s="63">
        <v>6111008700</v>
      </c>
      <c r="C7904" s="63">
        <v>6424</v>
      </c>
      <c r="D7904" s="63" t="s">
        <v>213</v>
      </c>
      <c r="E7904" s="96">
        <v>93030</v>
      </c>
      <c r="F7904" s="63">
        <v>33.3699185568193</v>
      </c>
      <c r="G7904" s="63">
        <v>0</v>
      </c>
      <c r="H7904" s="63">
        <v>58.2</v>
      </c>
      <c r="I7904" s="98" t="str">
        <f>VLOOKUP(E7904, 'Program Data Extracts-Zip Codes'!R$52:W$5334, 6, FALSE)</f>
        <v>SCG</v>
      </c>
      <c r="J7904" s="98" t="str">
        <f>VLOOKUP(E7904, 'Program Data Extracts-Zip Codes'!R$52:W$5334, 4, FALSE)</f>
        <v>SCE</v>
      </c>
    </row>
    <row r="7905" spans="2:10" x14ac:dyDescent="0.25">
      <c r="B7905" s="63">
        <v>6111004503</v>
      </c>
      <c r="C7905" s="63">
        <v>4387</v>
      </c>
      <c r="D7905" s="63" t="s">
        <v>213</v>
      </c>
      <c r="E7905" s="96">
        <v>93033</v>
      </c>
      <c r="F7905" s="63">
        <v>32.756281036461203</v>
      </c>
      <c r="G7905" s="63">
        <v>0</v>
      </c>
      <c r="H7905" s="63">
        <v>50.1</v>
      </c>
      <c r="I7905" s="98" t="str">
        <f>VLOOKUP(E7905, 'Program Data Extracts-Zip Codes'!R$52:W$5334, 6, FALSE)</f>
        <v>SCG</v>
      </c>
      <c r="J7905" s="98" t="str">
        <f>VLOOKUP(E7905, 'Program Data Extracts-Zip Codes'!R$52:W$5334, 4, FALSE)</f>
        <v>SCE</v>
      </c>
    </row>
    <row r="7906" spans="2:10" x14ac:dyDescent="0.25">
      <c r="B7906" s="63">
        <v>6111003900</v>
      </c>
      <c r="C7906" s="63">
        <v>7533</v>
      </c>
      <c r="D7906" s="63" t="s">
        <v>213</v>
      </c>
      <c r="E7906" s="96">
        <v>93033</v>
      </c>
      <c r="F7906" s="63">
        <v>32.221461708115299</v>
      </c>
      <c r="G7906" s="63">
        <v>0</v>
      </c>
      <c r="H7906" s="63">
        <v>60.7</v>
      </c>
      <c r="I7906" s="98" t="str">
        <f>VLOOKUP(E7906, 'Program Data Extracts-Zip Codes'!R$52:W$5334, 6, FALSE)</f>
        <v>SCG</v>
      </c>
      <c r="J7906" s="98" t="str">
        <f>VLOOKUP(E7906, 'Program Data Extracts-Zip Codes'!R$52:W$5334, 4, FALSE)</f>
        <v>SCE</v>
      </c>
    </row>
    <row r="7907" spans="2:10" x14ac:dyDescent="0.25">
      <c r="B7907" s="63">
        <v>6111003100</v>
      </c>
      <c r="C7907" s="63">
        <v>14589</v>
      </c>
      <c r="D7907" s="63" t="s">
        <v>213</v>
      </c>
      <c r="E7907" s="96">
        <v>93030</v>
      </c>
      <c r="F7907" s="63">
        <v>31.7804973084008</v>
      </c>
      <c r="G7907" s="63">
        <v>0</v>
      </c>
      <c r="H7907" s="63">
        <v>26.8</v>
      </c>
      <c r="I7907" s="98" t="str">
        <f>VLOOKUP(E7907, 'Program Data Extracts-Zip Codes'!R$52:W$5334, 6, FALSE)</f>
        <v>SCG</v>
      </c>
      <c r="J7907" s="98" t="str">
        <f>VLOOKUP(E7907, 'Program Data Extracts-Zip Codes'!R$52:W$5334, 4, FALSE)</f>
        <v>SCE</v>
      </c>
    </row>
    <row r="7908" spans="2:10" x14ac:dyDescent="0.25">
      <c r="B7908" s="63">
        <v>6111008600</v>
      </c>
      <c r="C7908" s="63">
        <v>7982</v>
      </c>
      <c r="D7908" s="63" t="s">
        <v>213</v>
      </c>
      <c r="E7908" s="96">
        <v>93030</v>
      </c>
      <c r="F7908" s="63">
        <v>31.620196327012302</v>
      </c>
      <c r="G7908" s="63">
        <v>0</v>
      </c>
      <c r="H7908" s="63">
        <v>57.1</v>
      </c>
      <c r="I7908" s="98" t="str">
        <f>VLOOKUP(E7908, 'Program Data Extracts-Zip Codes'!R$52:W$5334, 6, FALSE)</f>
        <v>SCG</v>
      </c>
      <c r="J7908" s="98" t="str">
        <f>VLOOKUP(E7908, 'Program Data Extracts-Zip Codes'!R$52:W$5334, 4, FALSE)</f>
        <v>SCE</v>
      </c>
    </row>
    <row r="7909" spans="2:10" x14ac:dyDescent="0.25">
      <c r="B7909" s="63">
        <v>6111004506</v>
      </c>
      <c r="C7909" s="63">
        <v>7858</v>
      </c>
      <c r="D7909" s="63" t="s">
        <v>213</v>
      </c>
      <c r="E7909" s="96">
        <v>93033</v>
      </c>
      <c r="F7909" s="63">
        <v>30.3463405640716</v>
      </c>
      <c r="G7909" s="63">
        <v>0</v>
      </c>
      <c r="H7909" s="63">
        <v>73.7</v>
      </c>
      <c r="I7909" s="98" t="str">
        <f>VLOOKUP(E7909, 'Program Data Extracts-Zip Codes'!R$52:W$5334, 6, FALSE)</f>
        <v>SCG</v>
      </c>
      <c r="J7909" s="98" t="str">
        <f>VLOOKUP(E7909, 'Program Data Extracts-Zip Codes'!R$52:W$5334, 4, FALSE)</f>
        <v>SCE</v>
      </c>
    </row>
    <row r="7910" spans="2:10" x14ac:dyDescent="0.25">
      <c r="B7910" s="63">
        <v>6111003300</v>
      </c>
      <c r="C7910" s="63">
        <v>8187</v>
      </c>
      <c r="D7910" s="63" t="s">
        <v>213</v>
      </c>
      <c r="E7910" s="96">
        <v>93030</v>
      </c>
      <c r="F7910" s="63">
        <v>30.2629414865199</v>
      </c>
      <c r="G7910" s="63">
        <v>0</v>
      </c>
      <c r="H7910" s="63">
        <v>37.700000000000003</v>
      </c>
      <c r="I7910" s="98" t="str">
        <f>VLOOKUP(E7910, 'Program Data Extracts-Zip Codes'!R$52:W$5334, 6, FALSE)</f>
        <v>SCG</v>
      </c>
      <c r="J7910" s="98" t="str">
        <f>VLOOKUP(E7910, 'Program Data Extracts-Zip Codes'!R$52:W$5334, 4, FALSE)</f>
        <v>SCE</v>
      </c>
    </row>
    <row r="7911" spans="2:10" x14ac:dyDescent="0.25">
      <c r="B7911" s="63">
        <v>6111004717</v>
      </c>
      <c r="C7911" s="63">
        <v>4120</v>
      </c>
      <c r="D7911" s="63" t="s">
        <v>213</v>
      </c>
      <c r="E7911" s="96">
        <v>93033</v>
      </c>
      <c r="F7911" s="63">
        <v>30.039474314857401</v>
      </c>
      <c r="G7911" s="63">
        <v>0</v>
      </c>
      <c r="H7911" s="63">
        <v>51.6</v>
      </c>
      <c r="I7911" s="98" t="str">
        <f>VLOOKUP(E7911, 'Program Data Extracts-Zip Codes'!R$52:W$5334, 6, FALSE)</f>
        <v>SCG</v>
      </c>
      <c r="J7911" s="98" t="str">
        <f>VLOOKUP(E7911, 'Program Data Extracts-Zip Codes'!R$52:W$5334, 4, FALSE)</f>
        <v>SCE</v>
      </c>
    </row>
    <row r="7912" spans="2:10" x14ac:dyDescent="0.25">
      <c r="B7912" s="63">
        <v>6111005003</v>
      </c>
      <c r="C7912" s="63">
        <v>8366</v>
      </c>
      <c r="D7912" s="63" t="s">
        <v>213</v>
      </c>
      <c r="E7912" s="96">
        <v>93036</v>
      </c>
      <c r="F7912" s="63">
        <v>27.902874751066499</v>
      </c>
      <c r="G7912" s="63">
        <v>0</v>
      </c>
      <c r="H7912" s="63">
        <v>43.3</v>
      </c>
      <c r="I7912" s="98" t="str">
        <f>VLOOKUP(E7912, 'Program Data Extracts-Zip Codes'!R$52:W$5334, 6, FALSE)</f>
        <v>SCG</v>
      </c>
      <c r="J7912" s="98" t="str">
        <f>VLOOKUP(E7912, 'Program Data Extracts-Zip Codes'!R$52:W$5334, 4, FALSE)</f>
        <v>SCE</v>
      </c>
    </row>
    <row r="7913" spans="2:10" x14ac:dyDescent="0.25">
      <c r="B7913" s="63">
        <v>6111004710</v>
      </c>
      <c r="C7913" s="63">
        <v>5089</v>
      </c>
      <c r="D7913" s="63" t="s">
        <v>213</v>
      </c>
      <c r="E7913" s="96">
        <v>93033</v>
      </c>
      <c r="F7913" s="63">
        <v>24.360309990038299</v>
      </c>
      <c r="G7913" s="63">
        <v>0</v>
      </c>
      <c r="H7913" s="63">
        <v>50.4</v>
      </c>
      <c r="I7913" s="98" t="str">
        <f>VLOOKUP(E7913, 'Program Data Extracts-Zip Codes'!R$52:W$5334, 6, FALSE)</f>
        <v>SCG</v>
      </c>
      <c r="J7913" s="98" t="str">
        <f>VLOOKUP(E7913, 'Program Data Extracts-Zip Codes'!R$52:W$5334, 4, FALSE)</f>
        <v>SCE</v>
      </c>
    </row>
    <row r="7914" spans="2:10" x14ac:dyDescent="0.25">
      <c r="B7914" s="63">
        <v>6111004000</v>
      </c>
      <c r="C7914" s="63">
        <v>6586</v>
      </c>
      <c r="D7914" s="63" t="s">
        <v>213</v>
      </c>
      <c r="E7914" s="96">
        <v>93033</v>
      </c>
      <c r="F7914" s="63">
        <v>23.111629451684301</v>
      </c>
      <c r="G7914" s="63">
        <v>0</v>
      </c>
      <c r="H7914" s="63">
        <v>57.8</v>
      </c>
      <c r="I7914" s="98" t="str">
        <f>VLOOKUP(E7914, 'Program Data Extracts-Zip Codes'!R$52:W$5334, 6, FALSE)</f>
        <v>SCG</v>
      </c>
      <c r="J7914" s="98" t="str">
        <f>VLOOKUP(E7914, 'Program Data Extracts-Zip Codes'!R$52:W$5334, 4, FALSE)</f>
        <v>SCE</v>
      </c>
    </row>
    <row r="7915" spans="2:10" x14ac:dyDescent="0.25">
      <c r="B7915" s="63">
        <v>6111005004</v>
      </c>
      <c r="C7915" s="63">
        <v>5419</v>
      </c>
      <c r="D7915" s="63" t="s">
        <v>213</v>
      </c>
      <c r="E7915" s="96">
        <v>93036</v>
      </c>
      <c r="F7915" s="63">
        <v>22.955991893814701</v>
      </c>
      <c r="G7915" s="63">
        <v>0</v>
      </c>
      <c r="H7915" s="63">
        <v>31.1</v>
      </c>
      <c r="I7915" s="98" t="str">
        <f>VLOOKUP(E7915, 'Program Data Extracts-Zip Codes'!R$52:W$5334, 6, FALSE)</f>
        <v>SCG</v>
      </c>
      <c r="J7915" s="98" t="str">
        <f>VLOOKUP(E7915, 'Program Data Extracts-Zip Codes'!R$52:W$5334, 4, FALSE)</f>
        <v>SCE</v>
      </c>
    </row>
    <row r="7916" spans="2:10" x14ac:dyDescent="0.25">
      <c r="B7916" s="63">
        <v>6111003612</v>
      </c>
      <c r="C7916" s="63">
        <v>4355</v>
      </c>
      <c r="D7916" s="63" t="s">
        <v>213</v>
      </c>
      <c r="E7916" s="96">
        <v>93035</v>
      </c>
      <c r="F7916" s="63">
        <v>21.831462195338901</v>
      </c>
      <c r="G7916" s="63">
        <v>0</v>
      </c>
      <c r="H7916" s="63">
        <v>18.7</v>
      </c>
      <c r="I7916" s="98" t="str">
        <f>VLOOKUP(E7916, 'Program Data Extracts-Zip Codes'!R$52:W$5334, 6, FALSE)</f>
        <v>SCG</v>
      </c>
      <c r="J7916" s="98" t="str">
        <f>VLOOKUP(E7916, 'Program Data Extracts-Zip Codes'!R$52:W$5334, 4, FALSE)</f>
        <v>SCE</v>
      </c>
    </row>
    <row r="7917" spans="2:10" x14ac:dyDescent="0.25">
      <c r="B7917" s="63">
        <v>6111004711</v>
      </c>
      <c r="C7917" s="63">
        <v>3432</v>
      </c>
      <c r="D7917" s="63" t="s">
        <v>213</v>
      </c>
      <c r="E7917" s="96">
        <v>93033</v>
      </c>
      <c r="F7917" s="63">
        <v>21.2170665671397</v>
      </c>
      <c r="G7917" s="63">
        <v>0</v>
      </c>
      <c r="H7917" s="63">
        <v>44.4</v>
      </c>
      <c r="I7917" s="98" t="str">
        <f>VLOOKUP(E7917, 'Program Data Extracts-Zip Codes'!R$52:W$5334, 6, FALSE)</f>
        <v>SCG</v>
      </c>
      <c r="J7917" s="98" t="str">
        <f>VLOOKUP(E7917, 'Program Data Extracts-Zip Codes'!R$52:W$5334, 4, FALSE)</f>
        <v>SCE</v>
      </c>
    </row>
    <row r="7918" spans="2:10" x14ac:dyDescent="0.25">
      <c r="B7918" s="63">
        <v>6111004504</v>
      </c>
      <c r="C7918" s="63">
        <v>5389</v>
      </c>
      <c r="D7918" s="63" t="s">
        <v>213</v>
      </c>
      <c r="E7918" s="96">
        <v>93033</v>
      </c>
      <c r="F7918" s="63">
        <v>20.670473074924601</v>
      </c>
      <c r="G7918" s="63">
        <v>0</v>
      </c>
      <c r="H7918" s="63">
        <v>59.8</v>
      </c>
      <c r="I7918" s="98" t="str">
        <f>VLOOKUP(E7918, 'Program Data Extracts-Zip Codes'!R$52:W$5334, 6, FALSE)</f>
        <v>SCG</v>
      </c>
      <c r="J7918" s="98" t="str">
        <f>VLOOKUP(E7918, 'Program Data Extracts-Zip Codes'!R$52:W$5334, 4, FALSE)</f>
        <v>SCE</v>
      </c>
    </row>
    <row r="7919" spans="2:10" x14ac:dyDescent="0.25">
      <c r="B7919" s="63">
        <v>6111008900</v>
      </c>
      <c r="C7919" s="63">
        <v>3590</v>
      </c>
      <c r="D7919" s="63" t="s">
        <v>213</v>
      </c>
      <c r="E7919" s="96">
        <v>93033</v>
      </c>
      <c r="F7919" s="63">
        <v>20.176598007475</v>
      </c>
      <c r="G7919" s="63">
        <v>0</v>
      </c>
      <c r="H7919" s="63">
        <v>53.1</v>
      </c>
      <c r="I7919" s="98" t="str">
        <f>VLOOKUP(E7919, 'Program Data Extracts-Zip Codes'!R$52:W$5334, 6, FALSE)</f>
        <v>SCG</v>
      </c>
      <c r="J7919" s="98" t="str">
        <f>VLOOKUP(E7919, 'Program Data Extracts-Zip Codes'!R$52:W$5334, 4, FALSE)</f>
        <v>SCE</v>
      </c>
    </row>
    <row r="7920" spans="2:10" x14ac:dyDescent="0.25">
      <c r="B7920" s="63">
        <v>6111003011</v>
      </c>
      <c r="C7920" s="63">
        <v>5397</v>
      </c>
      <c r="D7920" s="63" t="s">
        <v>213</v>
      </c>
      <c r="E7920" s="96">
        <v>93036</v>
      </c>
      <c r="F7920" s="63">
        <v>20.071494530476901</v>
      </c>
      <c r="G7920" s="63">
        <v>0</v>
      </c>
      <c r="H7920" s="63">
        <v>53.6</v>
      </c>
      <c r="I7920" s="98" t="str">
        <f>VLOOKUP(E7920, 'Program Data Extracts-Zip Codes'!R$52:W$5334, 6, FALSE)</f>
        <v>SCG</v>
      </c>
      <c r="J7920" s="98" t="str">
        <f>VLOOKUP(E7920, 'Program Data Extracts-Zip Codes'!R$52:W$5334, 4, FALSE)</f>
        <v>SCE</v>
      </c>
    </row>
    <row r="7921" spans="2:10" x14ac:dyDescent="0.25">
      <c r="B7921" s="63">
        <v>6111002901</v>
      </c>
      <c r="C7921" s="63">
        <v>5455</v>
      </c>
      <c r="D7921" s="63" t="s">
        <v>213</v>
      </c>
      <c r="E7921" s="96">
        <v>93036</v>
      </c>
      <c r="F7921" s="63">
        <v>19.209539748158299</v>
      </c>
      <c r="G7921" s="63">
        <v>0</v>
      </c>
      <c r="H7921" s="63">
        <v>15.5</v>
      </c>
      <c r="I7921" s="98" t="str">
        <f>VLOOKUP(E7921, 'Program Data Extracts-Zip Codes'!R$52:W$5334, 6, FALSE)</f>
        <v>SCG</v>
      </c>
      <c r="J7921" s="98" t="str">
        <f>VLOOKUP(E7921, 'Program Data Extracts-Zip Codes'!R$52:W$5334, 4, FALSE)</f>
        <v>SCE</v>
      </c>
    </row>
    <row r="7922" spans="2:10" x14ac:dyDescent="0.25">
      <c r="B7922" s="63">
        <v>6111004505</v>
      </c>
      <c r="C7922" s="63">
        <v>2150</v>
      </c>
      <c r="D7922" s="63" t="s">
        <v>213</v>
      </c>
      <c r="E7922" s="96">
        <v>93033</v>
      </c>
      <c r="F7922" s="63">
        <v>18.958883140727099</v>
      </c>
      <c r="G7922" s="63">
        <v>0</v>
      </c>
      <c r="H7922" s="63">
        <v>53</v>
      </c>
      <c r="I7922" s="98" t="str">
        <f>VLOOKUP(E7922, 'Program Data Extracts-Zip Codes'!R$52:W$5334, 6, FALSE)</f>
        <v>SCG</v>
      </c>
      <c r="J7922" s="98" t="str">
        <f>VLOOKUP(E7922, 'Program Data Extracts-Zip Codes'!R$52:W$5334, 4, FALSE)</f>
        <v>SCE</v>
      </c>
    </row>
    <row r="7923" spans="2:10" x14ac:dyDescent="0.25">
      <c r="B7923" s="63">
        <v>6111004101</v>
      </c>
      <c r="C7923" s="63">
        <v>6814</v>
      </c>
      <c r="D7923" s="63" t="s">
        <v>213</v>
      </c>
      <c r="E7923" s="96">
        <v>93033</v>
      </c>
      <c r="F7923" s="63">
        <v>18.270017509616299</v>
      </c>
      <c r="G7923" s="63">
        <v>0</v>
      </c>
      <c r="H7923" s="63">
        <v>40.5</v>
      </c>
      <c r="I7923" s="98" t="str">
        <f>VLOOKUP(E7923, 'Program Data Extracts-Zip Codes'!R$52:W$5334, 6, FALSE)</f>
        <v>SCG</v>
      </c>
      <c r="J7923" s="98" t="str">
        <f>VLOOKUP(E7923, 'Program Data Extracts-Zip Codes'!R$52:W$5334, 4, FALSE)</f>
        <v>SCE</v>
      </c>
    </row>
    <row r="7924" spans="2:10" x14ac:dyDescent="0.25">
      <c r="B7924" s="63">
        <v>6111003802</v>
      </c>
      <c r="C7924" s="63">
        <v>2888</v>
      </c>
      <c r="D7924" s="63" t="s">
        <v>213</v>
      </c>
      <c r="E7924" s="96">
        <v>93033</v>
      </c>
      <c r="F7924" s="63">
        <v>18.215069033423301</v>
      </c>
      <c r="G7924" s="63">
        <v>0</v>
      </c>
      <c r="H7924" s="63">
        <v>66</v>
      </c>
      <c r="I7924" s="98" t="str">
        <f>VLOOKUP(E7924, 'Program Data Extracts-Zip Codes'!R$52:W$5334, 6, FALSE)</f>
        <v>SCG</v>
      </c>
      <c r="J7924" s="98" t="str">
        <f>VLOOKUP(E7924, 'Program Data Extracts-Zip Codes'!R$52:W$5334, 4, FALSE)</f>
        <v>SCE</v>
      </c>
    </row>
    <row r="7925" spans="2:10" x14ac:dyDescent="0.25">
      <c r="B7925" s="63">
        <v>6111003608</v>
      </c>
      <c r="C7925" s="63">
        <v>3838</v>
      </c>
      <c r="D7925" s="63" t="s">
        <v>213</v>
      </c>
      <c r="E7925" s="96">
        <v>93035</v>
      </c>
      <c r="F7925" s="63">
        <v>18.0524471188461</v>
      </c>
      <c r="G7925" s="63">
        <v>0</v>
      </c>
      <c r="H7925" s="63">
        <v>43.2</v>
      </c>
      <c r="I7925" s="98" t="str">
        <f>VLOOKUP(E7925, 'Program Data Extracts-Zip Codes'!R$52:W$5334, 6, FALSE)</f>
        <v>SCG</v>
      </c>
      <c r="J7925" s="98" t="str">
        <f>VLOOKUP(E7925, 'Program Data Extracts-Zip Codes'!R$52:W$5334, 4, FALSE)</f>
        <v>SCE</v>
      </c>
    </row>
    <row r="7926" spans="2:10" x14ac:dyDescent="0.25">
      <c r="B7926" s="63">
        <v>6111003609</v>
      </c>
      <c r="C7926" s="63">
        <v>5966</v>
      </c>
      <c r="D7926" s="63" t="s">
        <v>213</v>
      </c>
      <c r="E7926" s="96">
        <v>93035</v>
      </c>
      <c r="F7926" s="63">
        <v>17.955028833991399</v>
      </c>
      <c r="G7926" s="63">
        <v>0</v>
      </c>
      <c r="H7926" s="63">
        <v>14.3</v>
      </c>
      <c r="I7926" s="98" t="str">
        <f>VLOOKUP(E7926, 'Program Data Extracts-Zip Codes'!R$52:W$5334, 6, FALSE)</f>
        <v>SCG</v>
      </c>
      <c r="J7926" s="98" t="str">
        <f>VLOOKUP(E7926, 'Program Data Extracts-Zip Codes'!R$52:W$5334, 4, FALSE)</f>
        <v>SCE</v>
      </c>
    </row>
    <row r="7927" spans="2:10" x14ac:dyDescent="0.25">
      <c r="B7927" s="63">
        <v>6111003801</v>
      </c>
      <c r="C7927" s="63">
        <v>5778</v>
      </c>
      <c r="D7927" s="63" t="s">
        <v>213</v>
      </c>
      <c r="E7927" s="96">
        <v>93033</v>
      </c>
      <c r="F7927" s="63">
        <v>17.826457025171599</v>
      </c>
      <c r="G7927" s="63">
        <v>0</v>
      </c>
      <c r="H7927" s="63">
        <v>61.6</v>
      </c>
      <c r="I7927" s="98" t="str">
        <f>VLOOKUP(E7927, 'Program Data Extracts-Zip Codes'!R$52:W$5334, 6, FALSE)</f>
        <v>SCG</v>
      </c>
      <c r="J7927" s="98" t="str">
        <f>VLOOKUP(E7927, 'Program Data Extracts-Zip Codes'!R$52:W$5334, 4, FALSE)</f>
        <v>SCE</v>
      </c>
    </row>
    <row r="7928" spans="2:10" x14ac:dyDescent="0.25">
      <c r="B7928" s="63">
        <v>6111003700</v>
      </c>
      <c r="C7928" s="63">
        <v>6679</v>
      </c>
      <c r="D7928" s="63" t="s">
        <v>213</v>
      </c>
      <c r="E7928" s="96">
        <v>93033</v>
      </c>
      <c r="F7928" s="63">
        <v>17.297283946328001</v>
      </c>
      <c r="G7928" s="63">
        <v>0</v>
      </c>
      <c r="H7928" s="63">
        <v>63</v>
      </c>
      <c r="I7928" s="98" t="str">
        <f>VLOOKUP(E7928, 'Program Data Extracts-Zip Codes'!R$52:W$5334, 6, FALSE)</f>
        <v>SCG</v>
      </c>
      <c r="J7928" s="98" t="str">
        <f>VLOOKUP(E7928, 'Program Data Extracts-Zip Codes'!R$52:W$5334, 4, FALSE)</f>
        <v>SCE</v>
      </c>
    </row>
    <row r="7929" spans="2:10" x14ac:dyDescent="0.25">
      <c r="B7929" s="63">
        <v>6111003605</v>
      </c>
      <c r="C7929" s="63">
        <v>8606</v>
      </c>
      <c r="D7929" s="63" t="s">
        <v>213</v>
      </c>
      <c r="E7929" s="96">
        <v>93035</v>
      </c>
      <c r="F7929" s="63">
        <v>17.072849328671101</v>
      </c>
      <c r="G7929" s="63">
        <v>0</v>
      </c>
      <c r="H7929" s="63">
        <v>27.9</v>
      </c>
      <c r="I7929" s="98" t="str">
        <f>VLOOKUP(E7929, 'Program Data Extracts-Zip Codes'!R$52:W$5334, 6, FALSE)</f>
        <v>SCG</v>
      </c>
      <c r="J7929" s="98" t="str">
        <f>VLOOKUP(E7929, 'Program Data Extracts-Zip Codes'!R$52:W$5334, 4, FALSE)</f>
        <v>SCE</v>
      </c>
    </row>
    <row r="7930" spans="2:10" x14ac:dyDescent="0.25">
      <c r="B7930" s="63">
        <v>6111003013</v>
      </c>
      <c r="C7930" s="63">
        <v>4657</v>
      </c>
      <c r="D7930" s="63" t="s">
        <v>213</v>
      </c>
      <c r="E7930" s="96">
        <v>93036</v>
      </c>
      <c r="F7930" s="63">
        <v>14.8318600711535</v>
      </c>
      <c r="G7930" s="63">
        <v>0</v>
      </c>
      <c r="H7930" s="63">
        <v>26.6</v>
      </c>
      <c r="I7930" s="98" t="str">
        <f>VLOOKUP(E7930, 'Program Data Extracts-Zip Codes'!R$52:W$5334, 6, FALSE)</f>
        <v>SCG</v>
      </c>
      <c r="J7930" s="98" t="str">
        <f>VLOOKUP(E7930, 'Program Data Extracts-Zip Codes'!R$52:W$5334, 4, FALSE)</f>
        <v>SCE</v>
      </c>
    </row>
    <row r="7931" spans="2:10" x14ac:dyDescent="0.25">
      <c r="B7931" s="63">
        <v>6111003010</v>
      </c>
      <c r="C7931" s="63">
        <v>2885</v>
      </c>
      <c r="D7931" s="63" t="s">
        <v>213</v>
      </c>
      <c r="E7931" s="96">
        <v>93036</v>
      </c>
      <c r="F7931" s="63">
        <v>12.9446136395722</v>
      </c>
      <c r="G7931" s="63">
        <v>0</v>
      </c>
      <c r="H7931" s="63">
        <v>31.9</v>
      </c>
      <c r="I7931" s="98" t="str">
        <f>VLOOKUP(E7931, 'Program Data Extracts-Zip Codes'!R$52:W$5334, 6, FALSE)</f>
        <v>SCG</v>
      </c>
      <c r="J7931" s="98" t="str">
        <f>VLOOKUP(E7931, 'Program Data Extracts-Zip Codes'!R$52:W$5334, 4, FALSE)</f>
        <v>SCE</v>
      </c>
    </row>
    <row r="7932" spans="2:10" x14ac:dyDescent="0.25">
      <c r="B7932" s="63">
        <v>6111008800</v>
      </c>
      <c r="C7932" s="63">
        <v>5632</v>
      </c>
      <c r="D7932" s="63" t="s">
        <v>213</v>
      </c>
      <c r="E7932" s="96">
        <v>93035</v>
      </c>
      <c r="F7932" s="63">
        <v>12.0876025864405</v>
      </c>
      <c r="G7932" s="63">
        <v>0</v>
      </c>
      <c r="H7932" s="63">
        <v>33.299999999999997</v>
      </c>
      <c r="I7932" s="98" t="str">
        <f>VLOOKUP(E7932, 'Program Data Extracts-Zip Codes'!R$52:W$5334, 6, FALSE)</f>
        <v>SCG</v>
      </c>
      <c r="J7932" s="98" t="str">
        <f>VLOOKUP(E7932, 'Program Data Extracts-Zip Codes'!R$52:W$5334, 4, FALSE)</f>
        <v>SCE</v>
      </c>
    </row>
    <row r="7933" spans="2:10" x14ac:dyDescent="0.25">
      <c r="B7933" s="63">
        <v>6111003012</v>
      </c>
      <c r="C7933" s="63">
        <v>321</v>
      </c>
      <c r="D7933" s="63" t="s">
        <v>213</v>
      </c>
      <c r="E7933" s="96">
        <v>93036</v>
      </c>
      <c r="F7933" s="63" t="s">
        <v>147</v>
      </c>
      <c r="G7933" s="63">
        <v>0</v>
      </c>
      <c r="H7933" s="63">
        <v>67.7</v>
      </c>
      <c r="I7933" s="98" t="str">
        <f>VLOOKUP(E7933, 'Program Data Extracts-Zip Codes'!R$52:W$5334, 6, FALSE)</f>
        <v>SCG</v>
      </c>
      <c r="J7933" s="98" t="str">
        <f>VLOOKUP(E7933, 'Program Data Extracts-Zip Codes'!R$52:W$5334, 4, FALSE)</f>
        <v>SCE</v>
      </c>
    </row>
    <row r="7934" spans="2:10" x14ac:dyDescent="0.25">
      <c r="B7934" s="63">
        <v>6111004600</v>
      </c>
      <c r="C7934" s="63">
        <v>2126</v>
      </c>
      <c r="D7934" s="63" t="s">
        <v>213</v>
      </c>
      <c r="E7934" s="96">
        <v>93042</v>
      </c>
      <c r="F7934" s="63">
        <v>30.302688926323601</v>
      </c>
      <c r="G7934" s="63">
        <v>0</v>
      </c>
      <c r="H7934" s="63">
        <v>45</v>
      </c>
      <c r="I7934" s="98" t="str">
        <f>VLOOKUP(E7934, 'Program Data Extracts-Zip Codes'!R$52:W$5334, 6, FALSE)</f>
        <v>SCG</v>
      </c>
      <c r="J7934" s="98" t="str">
        <f>VLOOKUP(E7934, 'Program Data Extracts-Zip Codes'!R$52:W$5334, 4, FALSE)</f>
        <v>SCE</v>
      </c>
    </row>
    <row r="7935" spans="2:10" x14ac:dyDescent="0.25">
      <c r="B7935" s="63">
        <v>6111004400</v>
      </c>
      <c r="C7935" s="63">
        <v>7251</v>
      </c>
      <c r="D7935" s="63" t="s">
        <v>213</v>
      </c>
      <c r="E7935" s="96">
        <v>93041</v>
      </c>
      <c r="F7935" s="63">
        <v>36.353068864539999</v>
      </c>
      <c r="G7935" s="63">
        <v>0</v>
      </c>
      <c r="H7935" s="63">
        <v>25.4</v>
      </c>
      <c r="I7935" s="98" t="str">
        <f>VLOOKUP(E7935, 'Program Data Extracts-Zip Codes'!R$52:W$5334, 6, FALSE)</f>
        <v>SCG</v>
      </c>
      <c r="J7935" s="98" t="str">
        <f>VLOOKUP(E7935, 'Program Data Extracts-Zip Codes'!R$52:W$5334, 4, FALSE)</f>
        <v>SCE</v>
      </c>
    </row>
    <row r="7936" spans="2:10" x14ac:dyDescent="0.25">
      <c r="B7936" s="63">
        <v>6111004304</v>
      </c>
      <c r="C7936" s="63">
        <v>6760</v>
      </c>
      <c r="D7936" s="63" t="s">
        <v>213</v>
      </c>
      <c r="E7936" s="96">
        <v>93041</v>
      </c>
      <c r="F7936" s="63">
        <v>28.7165969013849</v>
      </c>
      <c r="G7936" s="63">
        <v>0</v>
      </c>
      <c r="H7936" s="63">
        <v>34.200000000000003</v>
      </c>
      <c r="I7936" s="98" t="str">
        <f>VLOOKUP(E7936, 'Program Data Extracts-Zip Codes'!R$52:W$5334, 6, FALSE)</f>
        <v>SCG</v>
      </c>
      <c r="J7936" s="98" t="str">
        <f>VLOOKUP(E7936, 'Program Data Extracts-Zip Codes'!R$52:W$5334, 4, FALSE)</f>
        <v>SCE</v>
      </c>
    </row>
    <row r="7937" spans="2:10" x14ac:dyDescent="0.25">
      <c r="B7937" s="63">
        <v>6111004200</v>
      </c>
      <c r="C7937" s="63">
        <v>5324</v>
      </c>
      <c r="D7937" s="63" t="s">
        <v>213</v>
      </c>
      <c r="E7937" s="96">
        <v>93041</v>
      </c>
      <c r="F7937" s="63">
        <v>25.258754042727698</v>
      </c>
      <c r="G7937" s="63">
        <v>0</v>
      </c>
      <c r="H7937" s="63">
        <v>31.2</v>
      </c>
      <c r="I7937" s="98" t="str">
        <f>VLOOKUP(E7937, 'Program Data Extracts-Zip Codes'!R$52:W$5334, 6, FALSE)</f>
        <v>SCG</v>
      </c>
      <c r="J7937" s="98" t="str">
        <f>VLOOKUP(E7937, 'Program Data Extracts-Zip Codes'!R$52:W$5334, 4, FALSE)</f>
        <v>SCE</v>
      </c>
    </row>
    <row r="7938" spans="2:10" x14ac:dyDescent="0.25">
      <c r="B7938" s="63">
        <v>6111004305</v>
      </c>
      <c r="C7938" s="63">
        <v>2388</v>
      </c>
      <c r="D7938" s="63" t="s">
        <v>213</v>
      </c>
      <c r="E7938" s="96">
        <v>93043</v>
      </c>
      <c r="F7938" s="63">
        <v>16.1168002806027</v>
      </c>
      <c r="G7938" s="63">
        <v>0</v>
      </c>
      <c r="H7938" s="63">
        <v>44.2</v>
      </c>
      <c r="I7938" s="98" t="str">
        <f>VLOOKUP(E7938, 'Program Data Extracts-Zip Codes'!R$52:W$5334, 6, FALSE)</f>
        <v>SCG</v>
      </c>
      <c r="J7938" s="98" t="str">
        <f>VLOOKUP(E7938, 'Program Data Extracts-Zip Codes'!R$52:W$5334, 4, FALSE)</f>
        <v>SCE</v>
      </c>
    </row>
    <row r="7939" spans="2:10" x14ac:dyDescent="0.25">
      <c r="B7939" s="63">
        <v>6111000600</v>
      </c>
      <c r="C7939" s="63">
        <v>6141</v>
      </c>
      <c r="D7939" s="63" t="s">
        <v>213</v>
      </c>
      <c r="E7939" s="96">
        <v>93060</v>
      </c>
      <c r="F7939" s="63">
        <v>28.2462268017219</v>
      </c>
      <c r="G7939" s="63">
        <v>0</v>
      </c>
      <c r="H7939" s="63">
        <v>66.8</v>
      </c>
      <c r="I7939" s="98" t="str">
        <f>VLOOKUP(E7939, 'Program Data Extracts-Zip Codes'!R$52:W$5334, 6, FALSE)</f>
        <v>SCG</v>
      </c>
      <c r="J7939" s="98" t="str">
        <f>VLOOKUP(E7939, 'Program Data Extracts-Zip Codes'!R$52:W$5334, 4, FALSE)</f>
        <v>SCE</v>
      </c>
    </row>
    <row r="7940" spans="2:10" x14ac:dyDescent="0.25">
      <c r="B7940" s="63">
        <v>6111000701</v>
      </c>
      <c r="C7940" s="63">
        <v>6441</v>
      </c>
      <c r="D7940" s="63" t="s">
        <v>213</v>
      </c>
      <c r="E7940" s="96">
        <v>93060</v>
      </c>
      <c r="F7940" s="63">
        <v>26.9482315033395</v>
      </c>
      <c r="G7940" s="63">
        <v>0</v>
      </c>
      <c r="H7940" s="63">
        <v>56.1</v>
      </c>
      <c r="I7940" s="98" t="str">
        <f>VLOOKUP(E7940, 'Program Data Extracts-Zip Codes'!R$52:W$5334, 6, FALSE)</f>
        <v>SCG</v>
      </c>
      <c r="J7940" s="98" t="str">
        <f>VLOOKUP(E7940, 'Program Data Extracts-Zip Codes'!R$52:W$5334, 4, FALSE)</f>
        <v>SCE</v>
      </c>
    </row>
    <row r="7941" spans="2:10" x14ac:dyDescent="0.25">
      <c r="B7941" s="63">
        <v>6111001204</v>
      </c>
      <c r="C7941" s="63">
        <v>2473</v>
      </c>
      <c r="D7941" s="63" t="s">
        <v>213</v>
      </c>
      <c r="E7941" s="96">
        <v>93060</v>
      </c>
      <c r="F7941" s="63">
        <v>24.745320525611302</v>
      </c>
      <c r="G7941" s="63">
        <v>0</v>
      </c>
      <c r="H7941" s="63">
        <v>41.7</v>
      </c>
      <c r="I7941" s="98" t="str">
        <f>VLOOKUP(E7941, 'Program Data Extracts-Zip Codes'!R$52:W$5334, 6, FALSE)</f>
        <v>SCG</v>
      </c>
      <c r="J7941" s="98" t="str">
        <f>VLOOKUP(E7941, 'Program Data Extracts-Zip Codes'!R$52:W$5334, 4, FALSE)</f>
        <v>SCE</v>
      </c>
    </row>
    <row r="7942" spans="2:10" x14ac:dyDescent="0.25">
      <c r="B7942" s="63">
        <v>6111000400</v>
      </c>
      <c r="C7942" s="63">
        <v>6758</v>
      </c>
      <c r="D7942" s="63" t="s">
        <v>213</v>
      </c>
      <c r="E7942" s="96">
        <v>93060</v>
      </c>
      <c r="F7942" s="63">
        <v>23.0231978327547</v>
      </c>
      <c r="G7942" s="63">
        <v>0</v>
      </c>
      <c r="H7942" s="63">
        <v>39</v>
      </c>
      <c r="I7942" s="98" t="str">
        <f>VLOOKUP(E7942, 'Program Data Extracts-Zip Codes'!R$52:W$5334, 6, FALSE)</f>
        <v>SCG</v>
      </c>
      <c r="J7942" s="98" t="str">
        <f>VLOOKUP(E7942, 'Program Data Extracts-Zip Codes'!R$52:W$5334, 4, FALSE)</f>
        <v>SCE</v>
      </c>
    </row>
    <row r="7943" spans="2:10" x14ac:dyDescent="0.25">
      <c r="B7943" s="63">
        <v>6111000800</v>
      </c>
      <c r="C7943" s="63">
        <v>7788</v>
      </c>
      <c r="D7943" s="63" t="s">
        <v>213</v>
      </c>
      <c r="E7943" s="96">
        <v>93060</v>
      </c>
      <c r="F7943" s="63">
        <v>22.222350092686501</v>
      </c>
      <c r="G7943" s="63">
        <v>0</v>
      </c>
      <c r="H7943" s="63">
        <v>35.6</v>
      </c>
      <c r="I7943" s="98" t="str">
        <f>VLOOKUP(E7943, 'Program Data Extracts-Zip Codes'!R$52:W$5334, 6, FALSE)</f>
        <v>SCG</v>
      </c>
      <c r="J7943" s="98" t="str">
        <f>VLOOKUP(E7943, 'Program Data Extracts-Zip Codes'!R$52:W$5334, 4, FALSE)</f>
        <v>SCE</v>
      </c>
    </row>
    <row r="7944" spans="2:10" x14ac:dyDescent="0.25">
      <c r="B7944" s="63">
        <v>6111001201</v>
      </c>
      <c r="C7944" s="63">
        <v>4235</v>
      </c>
      <c r="D7944" s="63" t="s">
        <v>213</v>
      </c>
      <c r="E7944" s="96">
        <v>93060</v>
      </c>
      <c r="F7944" s="63">
        <v>17.4613540684533</v>
      </c>
      <c r="G7944" s="63">
        <v>0</v>
      </c>
      <c r="H7944" s="63">
        <v>29</v>
      </c>
      <c r="I7944" s="98" t="str">
        <f>VLOOKUP(E7944, 'Program Data Extracts-Zip Codes'!R$52:W$5334, 6, FALSE)</f>
        <v>SCG</v>
      </c>
      <c r="J7944" s="98" t="str">
        <f>VLOOKUP(E7944, 'Program Data Extracts-Zip Codes'!R$52:W$5334, 4, FALSE)</f>
        <v>SCE</v>
      </c>
    </row>
    <row r="7945" spans="2:10" x14ac:dyDescent="0.25">
      <c r="B7945" s="63">
        <v>6111000702</v>
      </c>
      <c r="C7945" s="63">
        <v>3065</v>
      </c>
      <c r="D7945" s="63" t="s">
        <v>213</v>
      </c>
      <c r="E7945" s="96">
        <v>93060</v>
      </c>
      <c r="F7945" s="63">
        <v>17.4152919025655</v>
      </c>
      <c r="G7945" s="63">
        <v>0</v>
      </c>
      <c r="H7945" s="63">
        <v>37.6</v>
      </c>
      <c r="I7945" s="98" t="str">
        <f>VLOOKUP(E7945, 'Program Data Extracts-Zip Codes'!R$52:W$5334, 6, FALSE)</f>
        <v>SCG</v>
      </c>
      <c r="J7945" s="98" t="str">
        <f>VLOOKUP(E7945, 'Program Data Extracts-Zip Codes'!R$52:W$5334, 4, FALSE)</f>
        <v>SCE</v>
      </c>
    </row>
    <row r="7946" spans="2:10" x14ac:dyDescent="0.25">
      <c r="B7946" s="63">
        <v>6111008201</v>
      </c>
      <c r="C7946" s="63">
        <v>4315</v>
      </c>
      <c r="D7946" s="63" t="s">
        <v>213</v>
      </c>
      <c r="E7946" s="96">
        <v>93063</v>
      </c>
      <c r="F7946" s="63">
        <v>24.913622797059201</v>
      </c>
      <c r="G7946" s="63">
        <v>0</v>
      </c>
      <c r="H7946" s="63">
        <v>25.5</v>
      </c>
      <c r="I7946" s="98" t="str">
        <f>VLOOKUP(E7946, 'Program Data Extracts-Zip Codes'!R$52:W$5334, 6, FALSE)</f>
        <v>SCG</v>
      </c>
      <c r="J7946" s="98" t="str">
        <f>VLOOKUP(E7946, 'Program Data Extracts-Zip Codes'!R$52:W$5334, 4, FALSE)</f>
        <v>SCE</v>
      </c>
    </row>
    <row r="7947" spans="2:10" x14ac:dyDescent="0.25">
      <c r="B7947" s="63">
        <v>6111008302</v>
      </c>
      <c r="C7947" s="63">
        <v>5380</v>
      </c>
      <c r="D7947" s="63" t="s">
        <v>213</v>
      </c>
      <c r="E7947" s="96">
        <v>93063</v>
      </c>
      <c r="F7947" s="63">
        <v>24.2449489754047</v>
      </c>
      <c r="G7947" s="63">
        <v>0</v>
      </c>
      <c r="H7947" s="63">
        <v>27.7</v>
      </c>
      <c r="I7947" s="98" t="str">
        <f>VLOOKUP(E7947, 'Program Data Extracts-Zip Codes'!R$52:W$5334, 6, FALSE)</f>
        <v>SCG</v>
      </c>
      <c r="J7947" s="98" t="str">
        <f>VLOOKUP(E7947, 'Program Data Extracts-Zip Codes'!R$52:W$5334, 4, FALSE)</f>
        <v>SCE</v>
      </c>
    </row>
    <row r="7948" spans="2:10" x14ac:dyDescent="0.25">
      <c r="B7948" s="63">
        <v>6111007700</v>
      </c>
      <c r="C7948" s="63">
        <v>5988</v>
      </c>
      <c r="D7948" s="63" t="s">
        <v>213</v>
      </c>
      <c r="E7948" s="96">
        <v>93065</v>
      </c>
      <c r="F7948" s="63">
        <v>24.122406775331498</v>
      </c>
      <c r="G7948" s="63">
        <v>0</v>
      </c>
      <c r="H7948" s="63">
        <v>18.8</v>
      </c>
      <c r="I7948" s="98" t="str">
        <f>VLOOKUP(E7948, 'Program Data Extracts-Zip Codes'!R$52:W$5334, 6, FALSE)</f>
        <v>SCG</v>
      </c>
      <c r="J7948" s="98" t="str">
        <f>VLOOKUP(E7948, 'Program Data Extracts-Zip Codes'!R$52:W$5334, 4, FALSE)</f>
        <v>SCE</v>
      </c>
    </row>
    <row r="7949" spans="2:10" x14ac:dyDescent="0.25">
      <c r="B7949" s="63">
        <v>6111008202</v>
      </c>
      <c r="C7949" s="63">
        <v>4353</v>
      </c>
      <c r="D7949" s="63" t="s">
        <v>213</v>
      </c>
      <c r="E7949" s="96">
        <v>93063</v>
      </c>
      <c r="F7949" s="63">
        <v>22.6317472467742</v>
      </c>
      <c r="G7949" s="63">
        <v>0</v>
      </c>
      <c r="H7949" s="63">
        <v>19.5</v>
      </c>
      <c r="I7949" s="98" t="str">
        <f>VLOOKUP(E7949, 'Program Data Extracts-Zip Codes'!R$52:W$5334, 6, FALSE)</f>
        <v>SCG</v>
      </c>
      <c r="J7949" s="98" t="str">
        <f>VLOOKUP(E7949, 'Program Data Extracts-Zip Codes'!R$52:W$5334, 4, FALSE)</f>
        <v>SCE</v>
      </c>
    </row>
    <row r="7950" spans="2:10" x14ac:dyDescent="0.25">
      <c r="B7950" s="63">
        <v>6111008401</v>
      </c>
      <c r="C7950" s="63">
        <v>5308</v>
      </c>
      <c r="D7950" s="63" t="s">
        <v>213</v>
      </c>
      <c r="E7950" s="96">
        <v>93063</v>
      </c>
      <c r="F7950" s="63">
        <v>22.272004978979101</v>
      </c>
      <c r="G7950" s="63">
        <v>0</v>
      </c>
      <c r="H7950" s="63">
        <v>26.9</v>
      </c>
      <c r="I7950" s="98" t="str">
        <f>VLOOKUP(E7950, 'Program Data Extracts-Zip Codes'!R$52:W$5334, 6, FALSE)</f>
        <v>SCG</v>
      </c>
      <c r="J7950" s="98" t="str">
        <f>VLOOKUP(E7950, 'Program Data Extracts-Zip Codes'!R$52:W$5334, 4, FALSE)</f>
        <v>SCE</v>
      </c>
    </row>
    <row r="7951" spans="2:10" x14ac:dyDescent="0.25">
      <c r="B7951" s="63">
        <v>6111008101</v>
      </c>
      <c r="C7951" s="63">
        <v>3433</v>
      </c>
      <c r="D7951" s="63" t="s">
        <v>213</v>
      </c>
      <c r="E7951" s="96">
        <v>93065</v>
      </c>
      <c r="F7951" s="63">
        <v>21.324560087687999</v>
      </c>
      <c r="G7951" s="63">
        <v>0</v>
      </c>
      <c r="H7951" s="63">
        <v>19</v>
      </c>
      <c r="I7951" s="98" t="str">
        <f>VLOOKUP(E7951, 'Program Data Extracts-Zip Codes'!R$52:W$5334, 6, FALSE)</f>
        <v>SCG</v>
      </c>
      <c r="J7951" s="98" t="str">
        <f>VLOOKUP(E7951, 'Program Data Extracts-Zip Codes'!R$52:W$5334, 4, FALSE)</f>
        <v>SCE</v>
      </c>
    </row>
    <row r="7952" spans="2:10" x14ac:dyDescent="0.25">
      <c r="B7952" s="63">
        <v>6111008306</v>
      </c>
      <c r="C7952" s="63">
        <v>3714</v>
      </c>
      <c r="D7952" s="63" t="s">
        <v>213</v>
      </c>
      <c r="E7952" s="96">
        <v>93063</v>
      </c>
      <c r="F7952" s="63">
        <v>19.6546348085662</v>
      </c>
      <c r="G7952" s="63">
        <v>0</v>
      </c>
      <c r="H7952" s="63">
        <v>22.4</v>
      </c>
      <c r="I7952" s="98" t="str">
        <f>VLOOKUP(E7952, 'Program Data Extracts-Zip Codes'!R$52:W$5334, 6, FALSE)</f>
        <v>SCG</v>
      </c>
      <c r="J7952" s="98" t="str">
        <f>VLOOKUP(E7952, 'Program Data Extracts-Zip Codes'!R$52:W$5334, 4, FALSE)</f>
        <v>SCE</v>
      </c>
    </row>
    <row r="7953" spans="2:10" x14ac:dyDescent="0.25">
      <c r="B7953" s="63">
        <v>6111007800</v>
      </c>
      <c r="C7953" s="63">
        <v>4119</v>
      </c>
      <c r="D7953" s="63" t="s">
        <v>213</v>
      </c>
      <c r="E7953" s="96">
        <v>93065</v>
      </c>
      <c r="F7953" s="63">
        <v>19.377602481660599</v>
      </c>
      <c r="G7953" s="63">
        <v>0</v>
      </c>
      <c r="H7953" s="63">
        <v>45.3</v>
      </c>
      <c r="I7953" s="98" t="str">
        <f>VLOOKUP(E7953, 'Program Data Extracts-Zip Codes'!R$52:W$5334, 6, FALSE)</f>
        <v>SCG</v>
      </c>
      <c r="J7953" s="98" t="str">
        <f>VLOOKUP(E7953, 'Program Data Extracts-Zip Codes'!R$52:W$5334, 4, FALSE)</f>
        <v>SCE</v>
      </c>
    </row>
    <row r="7954" spans="2:10" x14ac:dyDescent="0.25">
      <c r="B7954" s="63">
        <v>6111007901</v>
      </c>
      <c r="C7954" s="63">
        <v>5401</v>
      </c>
      <c r="D7954" s="63" t="s">
        <v>213</v>
      </c>
      <c r="E7954" s="96">
        <v>93065</v>
      </c>
      <c r="F7954" s="63">
        <v>18.7465616895289</v>
      </c>
      <c r="G7954" s="63">
        <v>0</v>
      </c>
      <c r="H7954" s="63">
        <v>22</v>
      </c>
      <c r="I7954" s="98" t="str">
        <f>VLOOKUP(E7954, 'Program Data Extracts-Zip Codes'!R$52:W$5334, 6, FALSE)</f>
        <v>SCG</v>
      </c>
      <c r="J7954" s="98" t="str">
        <f>VLOOKUP(E7954, 'Program Data Extracts-Zip Codes'!R$52:W$5334, 4, FALSE)</f>
        <v>SCE</v>
      </c>
    </row>
    <row r="7955" spans="2:10" x14ac:dyDescent="0.25">
      <c r="B7955" s="63">
        <v>6111008001</v>
      </c>
      <c r="C7955" s="63">
        <v>3331</v>
      </c>
      <c r="D7955" s="63" t="s">
        <v>213</v>
      </c>
      <c r="E7955" s="96">
        <v>93065</v>
      </c>
      <c r="F7955" s="63">
        <v>18.528089703818299</v>
      </c>
      <c r="G7955" s="63">
        <v>0</v>
      </c>
      <c r="H7955" s="63">
        <v>28.5</v>
      </c>
      <c r="I7955" s="98" t="str">
        <f>VLOOKUP(E7955, 'Program Data Extracts-Zip Codes'!R$52:W$5334, 6, FALSE)</f>
        <v>SCG</v>
      </c>
      <c r="J7955" s="98" t="str">
        <f>VLOOKUP(E7955, 'Program Data Extracts-Zip Codes'!R$52:W$5334, 4, FALSE)</f>
        <v>SCE</v>
      </c>
    </row>
    <row r="7956" spans="2:10" x14ac:dyDescent="0.25">
      <c r="B7956" s="63">
        <v>6111007512</v>
      </c>
      <c r="C7956" s="63">
        <v>5355</v>
      </c>
      <c r="D7956" s="63" t="s">
        <v>213</v>
      </c>
      <c r="E7956" s="96">
        <v>93063</v>
      </c>
      <c r="F7956" s="63">
        <v>18.4669980977488</v>
      </c>
      <c r="G7956" s="63">
        <v>0</v>
      </c>
      <c r="H7956" s="63">
        <v>9.4</v>
      </c>
      <c r="I7956" s="98" t="str">
        <f>VLOOKUP(E7956, 'Program Data Extracts-Zip Codes'!R$52:W$5334, 6, FALSE)</f>
        <v>SCG</v>
      </c>
      <c r="J7956" s="98" t="str">
        <f>VLOOKUP(E7956, 'Program Data Extracts-Zip Codes'!R$52:W$5334, 4, FALSE)</f>
        <v>SCE</v>
      </c>
    </row>
    <row r="7957" spans="2:10" x14ac:dyDescent="0.25">
      <c r="B7957" s="63">
        <v>6111008002</v>
      </c>
      <c r="C7957" s="63">
        <v>4827</v>
      </c>
      <c r="D7957" s="63" t="s">
        <v>213</v>
      </c>
      <c r="E7957" s="96">
        <v>93063</v>
      </c>
      <c r="F7957" s="63">
        <v>18.274701253299899</v>
      </c>
      <c r="G7957" s="63">
        <v>0</v>
      </c>
      <c r="H7957" s="63">
        <v>31.2</v>
      </c>
      <c r="I7957" s="98" t="str">
        <f>VLOOKUP(E7957, 'Program Data Extracts-Zip Codes'!R$52:W$5334, 6, FALSE)</f>
        <v>SCG</v>
      </c>
      <c r="J7957" s="98" t="str">
        <f>VLOOKUP(E7957, 'Program Data Extracts-Zip Codes'!R$52:W$5334, 4, FALSE)</f>
        <v>SCE</v>
      </c>
    </row>
    <row r="7958" spans="2:10" x14ac:dyDescent="0.25">
      <c r="B7958" s="63">
        <v>6111008500</v>
      </c>
      <c r="C7958" s="63">
        <v>8420</v>
      </c>
      <c r="D7958" s="63" t="s">
        <v>213</v>
      </c>
      <c r="E7958" s="96">
        <v>93065</v>
      </c>
      <c r="F7958" s="63">
        <v>17.6456011404644</v>
      </c>
      <c r="G7958" s="63">
        <v>0</v>
      </c>
      <c r="H7958" s="63">
        <v>10.1</v>
      </c>
      <c r="I7958" s="98" t="str">
        <f>VLOOKUP(E7958, 'Program Data Extracts-Zip Codes'!R$52:W$5334, 6, FALSE)</f>
        <v>SCG</v>
      </c>
      <c r="J7958" s="98" t="str">
        <f>VLOOKUP(E7958, 'Program Data Extracts-Zip Codes'!R$52:W$5334, 4, FALSE)</f>
        <v>SCE</v>
      </c>
    </row>
    <row r="7959" spans="2:10" x14ac:dyDescent="0.25">
      <c r="B7959" s="63">
        <v>6111008004</v>
      </c>
      <c r="C7959" s="63">
        <v>5156</v>
      </c>
      <c r="D7959" s="63" t="s">
        <v>213</v>
      </c>
      <c r="E7959" s="96">
        <v>93065</v>
      </c>
      <c r="F7959" s="63">
        <v>17.5479362840553</v>
      </c>
      <c r="G7959" s="63">
        <v>0</v>
      </c>
      <c r="H7959" s="63">
        <v>16.5</v>
      </c>
      <c r="I7959" s="98" t="str">
        <f>VLOOKUP(E7959, 'Program Data Extracts-Zip Codes'!R$52:W$5334, 6, FALSE)</f>
        <v>SCG</v>
      </c>
      <c r="J7959" s="98" t="str">
        <f>VLOOKUP(E7959, 'Program Data Extracts-Zip Codes'!R$52:W$5334, 4, FALSE)</f>
        <v>SCE</v>
      </c>
    </row>
    <row r="7960" spans="2:10" x14ac:dyDescent="0.25">
      <c r="B7960" s="63">
        <v>6111008303</v>
      </c>
      <c r="C7960" s="63">
        <v>3767</v>
      </c>
      <c r="D7960" s="63" t="s">
        <v>213</v>
      </c>
      <c r="E7960" s="96">
        <v>93063</v>
      </c>
      <c r="F7960" s="63">
        <v>16.9550800545186</v>
      </c>
      <c r="G7960" s="63">
        <v>0</v>
      </c>
      <c r="H7960" s="63">
        <v>29.5</v>
      </c>
      <c r="I7960" s="98" t="str">
        <f>VLOOKUP(E7960, 'Program Data Extracts-Zip Codes'!R$52:W$5334, 6, FALSE)</f>
        <v>SCG</v>
      </c>
      <c r="J7960" s="98" t="str">
        <f>VLOOKUP(E7960, 'Program Data Extracts-Zip Codes'!R$52:W$5334, 4, FALSE)</f>
        <v>SCE</v>
      </c>
    </row>
    <row r="7961" spans="2:10" x14ac:dyDescent="0.25">
      <c r="B7961" s="63">
        <v>6111007514</v>
      </c>
      <c r="C7961" s="63">
        <v>6528</v>
      </c>
      <c r="D7961" s="63" t="s">
        <v>213</v>
      </c>
      <c r="E7961" s="96">
        <v>93065</v>
      </c>
      <c r="F7961" s="63">
        <v>16.789309468046302</v>
      </c>
      <c r="G7961" s="63">
        <v>0</v>
      </c>
      <c r="H7961" s="63">
        <v>11.1</v>
      </c>
      <c r="I7961" s="98" t="str">
        <f>VLOOKUP(E7961, 'Program Data Extracts-Zip Codes'!R$52:W$5334, 6, FALSE)</f>
        <v>SCG</v>
      </c>
      <c r="J7961" s="98" t="str">
        <f>VLOOKUP(E7961, 'Program Data Extracts-Zip Codes'!R$52:W$5334, 4, FALSE)</f>
        <v>SCE</v>
      </c>
    </row>
    <row r="7962" spans="2:10" x14ac:dyDescent="0.25">
      <c r="B7962" s="63">
        <v>6111007904</v>
      </c>
      <c r="C7962" s="63">
        <v>5831</v>
      </c>
      <c r="D7962" s="63" t="s">
        <v>213</v>
      </c>
      <c r="E7962" s="96">
        <v>93065</v>
      </c>
      <c r="F7962" s="63">
        <v>16.0703303768632</v>
      </c>
      <c r="G7962" s="63">
        <v>0</v>
      </c>
      <c r="H7962" s="63">
        <v>18</v>
      </c>
      <c r="I7962" s="98" t="str">
        <f>VLOOKUP(E7962, 'Program Data Extracts-Zip Codes'!R$52:W$5334, 6, FALSE)</f>
        <v>SCG</v>
      </c>
      <c r="J7962" s="98" t="str">
        <f>VLOOKUP(E7962, 'Program Data Extracts-Zip Codes'!R$52:W$5334, 4, FALSE)</f>
        <v>SCE</v>
      </c>
    </row>
    <row r="7963" spans="2:10" x14ac:dyDescent="0.25">
      <c r="B7963" s="63">
        <v>6111007903</v>
      </c>
      <c r="C7963" s="63">
        <v>4855</v>
      </c>
      <c r="D7963" s="63" t="s">
        <v>213</v>
      </c>
      <c r="E7963" s="96">
        <v>93065</v>
      </c>
      <c r="F7963" s="63">
        <v>14.493385615558701</v>
      </c>
      <c r="G7963" s="63">
        <v>0</v>
      </c>
      <c r="H7963" s="63">
        <v>5.8</v>
      </c>
      <c r="I7963" s="98" t="str">
        <f>VLOOKUP(E7963, 'Program Data Extracts-Zip Codes'!R$52:W$5334, 6, FALSE)</f>
        <v>SCG</v>
      </c>
      <c r="J7963" s="98" t="str">
        <f>VLOOKUP(E7963, 'Program Data Extracts-Zip Codes'!R$52:W$5334, 4, FALSE)</f>
        <v>SCE</v>
      </c>
    </row>
    <row r="7964" spans="2:10" x14ac:dyDescent="0.25">
      <c r="B7964" s="63">
        <v>6111008304</v>
      </c>
      <c r="C7964" s="63">
        <v>5484</v>
      </c>
      <c r="D7964" s="63" t="s">
        <v>213</v>
      </c>
      <c r="E7964" s="96">
        <v>93063</v>
      </c>
      <c r="F7964" s="63">
        <v>14.409706253199801</v>
      </c>
      <c r="G7964" s="63">
        <v>0</v>
      </c>
      <c r="H7964" s="63">
        <v>10.5</v>
      </c>
      <c r="I7964" s="98" t="str">
        <f>VLOOKUP(E7964, 'Program Data Extracts-Zip Codes'!R$52:W$5334, 6, FALSE)</f>
        <v>SCG</v>
      </c>
      <c r="J7964" s="98" t="str">
        <f>VLOOKUP(E7964, 'Program Data Extracts-Zip Codes'!R$52:W$5334, 4, FALSE)</f>
        <v>SCE</v>
      </c>
    </row>
    <row r="7965" spans="2:10" x14ac:dyDescent="0.25">
      <c r="B7965" s="63">
        <v>6111008005</v>
      </c>
      <c r="C7965" s="63">
        <v>2788</v>
      </c>
      <c r="D7965" s="63" t="s">
        <v>213</v>
      </c>
      <c r="E7965" s="96">
        <v>93065</v>
      </c>
      <c r="F7965" s="63">
        <v>14.300821029926</v>
      </c>
      <c r="G7965" s="63">
        <v>0</v>
      </c>
      <c r="H7965" s="63">
        <v>31.3</v>
      </c>
      <c r="I7965" s="98" t="str">
        <f>VLOOKUP(E7965, 'Program Data Extracts-Zip Codes'!R$52:W$5334, 6, FALSE)</f>
        <v>SCG</v>
      </c>
      <c r="J7965" s="98" t="str">
        <f>VLOOKUP(E7965, 'Program Data Extracts-Zip Codes'!R$52:W$5334, 4, FALSE)</f>
        <v>SCE</v>
      </c>
    </row>
    <row r="7966" spans="2:10" x14ac:dyDescent="0.25">
      <c r="B7966" s="63">
        <v>6111007505</v>
      </c>
      <c r="C7966" s="63">
        <v>3324</v>
      </c>
      <c r="D7966" s="63" t="s">
        <v>213</v>
      </c>
      <c r="E7966" s="96">
        <v>93065</v>
      </c>
      <c r="F7966" s="63">
        <v>14.1784325646332</v>
      </c>
      <c r="G7966" s="63">
        <v>0</v>
      </c>
      <c r="H7966" s="63">
        <v>10</v>
      </c>
      <c r="I7966" s="98" t="str">
        <f>VLOOKUP(E7966, 'Program Data Extracts-Zip Codes'!R$52:W$5334, 6, FALSE)</f>
        <v>SCG</v>
      </c>
      <c r="J7966" s="98" t="str">
        <f>VLOOKUP(E7966, 'Program Data Extracts-Zip Codes'!R$52:W$5334, 4, FALSE)</f>
        <v>SCE</v>
      </c>
    </row>
    <row r="7967" spans="2:10" x14ac:dyDescent="0.25">
      <c r="B7967" s="63">
        <v>6111008305</v>
      </c>
      <c r="C7967" s="63">
        <v>3819</v>
      </c>
      <c r="D7967" s="63" t="s">
        <v>213</v>
      </c>
      <c r="E7967" s="96">
        <v>93063</v>
      </c>
      <c r="F7967" s="63">
        <v>13.491120606439299</v>
      </c>
      <c r="G7967" s="63">
        <v>0</v>
      </c>
      <c r="H7967" s="63">
        <v>8.1</v>
      </c>
      <c r="I7967" s="98" t="str">
        <f>VLOOKUP(E7967, 'Program Data Extracts-Zip Codes'!R$52:W$5334, 6, FALSE)</f>
        <v>SCG</v>
      </c>
      <c r="J7967" s="98" t="str">
        <f>VLOOKUP(E7967, 'Program Data Extracts-Zip Codes'!R$52:W$5334, 4, FALSE)</f>
        <v>SCE</v>
      </c>
    </row>
    <row r="7968" spans="2:10" x14ac:dyDescent="0.25">
      <c r="B7968" s="63">
        <v>6111008402</v>
      </c>
      <c r="C7968" s="63">
        <v>5110</v>
      </c>
      <c r="D7968" s="63" t="s">
        <v>213</v>
      </c>
      <c r="E7968" s="96">
        <v>93063</v>
      </c>
      <c r="F7968" s="63">
        <v>13.041332898952</v>
      </c>
      <c r="G7968" s="63">
        <v>0</v>
      </c>
      <c r="H7968" s="63">
        <v>14.6</v>
      </c>
      <c r="I7968" s="98" t="str">
        <f>VLOOKUP(E7968, 'Program Data Extracts-Zip Codes'!R$52:W$5334, 6, FALSE)</f>
        <v>SCG</v>
      </c>
      <c r="J7968" s="98" t="str">
        <f>VLOOKUP(E7968, 'Program Data Extracts-Zip Codes'!R$52:W$5334, 4, FALSE)</f>
        <v>SCE</v>
      </c>
    </row>
    <row r="7969" spans="2:10" x14ac:dyDescent="0.25">
      <c r="B7969" s="63">
        <v>6111007513</v>
      </c>
      <c r="C7969" s="63">
        <v>1681</v>
      </c>
      <c r="D7969" s="63" t="s">
        <v>213</v>
      </c>
      <c r="E7969" s="96">
        <v>93065</v>
      </c>
      <c r="F7969" s="63">
        <v>12.3989996801772</v>
      </c>
      <c r="G7969" s="63">
        <v>0</v>
      </c>
      <c r="H7969" s="63">
        <v>15</v>
      </c>
      <c r="I7969" s="98" t="str">
        <f>VLOOKUP(E7969, 'Program Data Extracts-Zip Codes'!R$52:W$5334, 6, FALSE)</f>
        <v>SCG</v>
      </c>
      <c r="J7969" s="98" t="str">
        <f>VLOOKUP(E7969, 'Program Data Extracts-Zip Codes'!R$52:W$5334, 4, FALSE)</f>
        <v>SCE</v>
      </c>
    </row>
    <row r="7970" spans="2:10" x14ac:dyDescent="0.25">
      <c r="B7970" s="63">
        <v>6111007507</v>
      </c>
      <c r="C7970" s="63">
        <v>6958</v>
      </c>
      <c r="D7970" s="63" t="s">
        <v>213</v>
      </c>
      <c r="E7970" s="96">
        <v>93065</v>
      </c>
      <c r="F7970" s="63">
        <v>8.4361587550120003</v>
      </c>
      <c r="G7970" s="63">
        <v>0</v>
      </c>
      <c r="H7970" s="63">
        <v>7.1</v>
      </c>
      <c r="I7970" s="98" t="str">
        <f>VLOOKUP(E7970, 'Program Data Extracts-Zip Codes'!R$52:W$5334, 6, FALSE)</f>
        <v>SCG</v>
      </c>
      <c r="J7970" s="98" t="str">
        <f>VLOOKUP(E7970, 'Program Data Extracts-Zip Codes'!R$52:W$5334, 4, FALSE)</f>
        <v>SCE</v>
      </c>
    </row>
    <row r="7971" spans="2:10" x14ac:dyDescent="0.25">
      <c r="B7971" s="63">
        <v>6111007506</v>
      </c>
      <c r="C7971" s="63">
        <v>7514</v>
      </c>
      <c r="D7971" s="63" t="s">
        <v>213</v>
      </c>
      <c r="E7971" s="96">
        <v>93065</v>
      </c>
      <c r="F7971" s="63">
        <v>5.2849238464173798</v>
      </c>
      <c r="G7971" s="63">
        <v>0</v>
      </c>
      <c r="H7971" s="63">
        <v>10.1</v>
      </c>
      <c r="I7971" s="98" t="str">
        <f>VLOOKUP(E7971, 'Program Data Extracts-Zip Codes'!R$52:W$5334, 6, FALSE)</f>
        <v>SCG</v>
      </c>
      <c r="J7971" s="98" t="str">
        <f>VLOOKUP(E7971, 'Program Data Extracts-Zip Codes'!R$52:W$5334, 4, FALSE)</f>
        <v>SCE</v>
      </c>
    </row>
    <row r="7972" spans="2:10" x14ac:dyDescent="0.25">
      <c r="B7972" s="63">
        <v>6111000500</v>
      </c>
      <c r="C7972" s="63">
        <v>1867</v>
      </c>
      <c r="D7972" s="63" t="s">
        <v>213</v>
      </c>
      <c r="E7972" s="96">
        <v>93066</v>
      </c>
      <c r="F7972" s="63">
        <v>25.9845047449502</v>
      </c>
      <c r="G7972" s="63">
        <v>0</v>
      </c>
      <c r="H7972" s="63">
        <v>41.3</v>
      </c>
      <c r="I7972" s="98" t="str">
        <f>VLOOKUP(E7972, 'Program Data Extracts-Zip Codes'!R$52:W$5334, 6, FALSE)</f>
        <v>SCG</v>
      </c>
      <c r="J7972" s="98" t="str">
        <f>VLOOKUP(E7972, 'Program Data Extracts-Zip Codes'!R$52:W$5334, 4, FALSE)</f>
        <v>SCE</v>
      </c>
    </row>
    <row r="7973" spans="2:10" x14ac:dyDescent="0.25">
      <c r="B7973" s="63">
        <v>6111005202</v>
      </c>
      <c r="C7973" s="63">
        <v>2694</v>
      </c>
      <c r="D7973" s="63" t="s">
        <v>213</v>
      </c>
      <c r="E7973" s="96">
        <v>93066</v>
      </c>
      <c r="F7973" s="63">
        <v>22.202117415703601</v>
      </c>
      <c r="G7973" s="63">
        <v>0</v>
      </c>
      <c r="H7973" s="63">
        <v>16.899999999999999</v>
      </c>
      <c r="I7973" s="98" t="str">
        <f>VLOOKUP(E7973, 'Program Data Extracts-Zip Codes'!R$52:W$5334, 6, FALSE)</f>
        <v>SCG</v>
      </c>
      <c r="J7973" s="98" t="str">
        <f>VLOOKUP(E7973, 'Program Data Extracts-Zip Codes'!R$52:W$5334, 4, FALSE)</f>
        <v>SCE</v>
      </c>
    </row>
    <row r="7974" spans="2:10" x14ac:dyDescent="0.25">
      <c r="B7974" s="63">
        <v>6111005100</v>
      </c>
      <c r="C7974" s="63">
        <v>3768</v>
      </c>
      <c r="D7974" s="63" t="s">
        <v>213</v>
      </c>
      <c r="E7974" s="96">
        <v>93066</v>
      </c>
      <c r="F7974" s="63">
        <v>15.297964402713699</v>
      </c>
      <c r="G7974" s="63">
        <v>0</v>
      </c>
      <c r="H7974" s="63">
        <v>18.7</v>
      </c>
      <c r="I7974" s="98" t="str">
        <f>VLOOKUP(E7974, 'Program Data Extracts-Zip Codes'!R$52:W$5334, 6, FALSE)</f>
        <v>SCG</v>
      </c>
      <c r="J7974" s="98" t="str">
        <f>VLOOKUP(E7974, 'Program Data Extracts-Zip Codes'!R$52:W$5334, 4, FALSE)</f>
        <v>SCE</v>
      </c>
    </row>
    <row r="7975" spans="2:10" x14ac:dyDescent="0.25">
      <c r="B7975" s="63">
        <v>6111007100</v>
      </c>
      <c r="C7975" s="63">
        <v>6335</v>
      </c>
      <c r="D7975" s="63" t="s">
        <v>213</v>
      </c>
      <c r="E7975" s="96">
        <v>91362</v>
      </c>
      <c r="F7975" s="63">
        <v>24.702262702475899</v>
      </c>
      <c r="G7975" s="63">
        <v>0</v>
      </c>
      <c r="H7975" s="63">
        <v>37.5</v>
      </c>
      <c r="I7975" s="98" t="str">
        <f>VLOOKUP(E7975, 'Program Data Extracts-Zip Codes'!R$52:W$5334, 6, FALSE)</f>
        <v>SCG</v>
      </c>
      <c r="J7975" s="98" t="str">
        <f>VLOOKUP(E7975, 'Program Data Extracts-Zip Codes'!R$52:W$5334, 4, FALSE)</f>
        <v>SCE</v>
      </c>
    </row>
    <row r="7976" spans="2:10" x14ac:dyDescent="0.25">
      <c r="B7976" s="63">
        <v>6111007000</v>
      </c>
      <c r="C7976" s="63">
        <v>3907</v>
      </c>
      <c r="D7976" s="63" t="s">
        <v>213</v>
      </c>
      <c r="E7976" s="96">
        <v>91360</v>
      </c>
      <c r="F7976" s="63">
        <v>21.5932111024451</v>
      </c>
      <c r="G7976" s="63">
        <v>0</v>
      </c>
      <c r="H7976" s="63">
        <v>33.5</v>
      </c>
      <c r="I7976" s="98" t="str">
        <f>VLOOKUP(E7976, 'Program Data Extracts-Zip Codes'!R$52:W$5334, 6, FALSE)</f>
        <v>SCG</v>
      </c>
      <c r="J7976" s="98" t="str">
        <f>VLOOKUP(E7976, 'Program Data Extracts-Zip Codes'!R$52:W$5334, 4, FALSE)</f>
        <v>SCE</v>
      </c>
    </row>
    <row r="7977" spans="2:10" x14ac:dyDescent="0.25">
      <c r="B7977" s="63">
        <v>6111006900</v>
      </c>
      <c r="C7977" s="63">
        <v>3520</v>
      </c>
      <c r="D7977" s="63" t="s">
        <v>213</v>
      </c>
      <c r="E7977" s="96">
        <v>91360</v>
      </c>
      <c r="F7977" s="63">
        <v>18.6804210494549</v>
      </c>
      <c r="G7977" s="63">
        <v>0</v>
      </c>
      <c r="H7977" s="63">
        <v>34.700000000000003</v>
      </c>
      <c r="I7977" s="98" t="str">
        <f>VLOOKUP(E7977, 'Program Data Extracts-Zip Codes'!R$52:W$5334, 6, FALSE)</f>
        <v>SCG</v>
      </c>
      <c r="J7977" s="98" t="str">
        <f>VLOOKUP(E7977, 'Program Data Extracts-Zip Codes'!R$52:W$5334, 4, FALSE)</f>
        <v>SCE</v>
      </c>
    </row>
    <row r="7978" spans="2:10" x14ac:dyDescent="0.25">
      <c r="B7978" s="63">
        <v>6111006500</v>
      </c>
      <c r="C7978" s="63">
        <v>3744</v>
      </c>
      <c r="D7978" s="63" t="s">
        <v>213</v>
      </c>
      <c r="E7978" s="96">
        <v>91360</v>
      </c>
      <c r="F7978" s="63">
        <v>16.465018374997602</v>
      </c>
      <c r="G7978" s="63">
        <v>0</v>
      </c>
      <c r="H7978" s="63">
        <v>28.8</v>
      </c>
      <c r="I7978" s="98" t="str">
        <f>VLOOKUP(E7978, 'Program Data Extracts-Zip Codes'!R$52:W$5334, 6, FALSE)</f>
        <v>SCG</v>
      </c>
      <c r="J7978" s="98" t="str">
        <f>VLOOKUP(E7978, 'Program Data Extracts-Zip Codes'!R$52:W$5334, 4, FALSE)</f>
        <v>SCE</v>
      </c>
    </row>
    <row r="7979" spans="2:10" x14ac:dyDescent="0.25">
      <c r="B7979" s="63">
        <v>6111006302</v>
      </c>
      <c r="C7979" s="63">
        <v>3597</v>
      </c>
      <c r="D7979" s="63" t="s">
        <v>213</v>
      </c>
      <c r="E7979" s="96">
        <v>91360</v>
      </c>
      <c r="F7979" s="63">
        <v>15.7956234674417</v>
      </c>
      <c r="G7979" s="63">
        <v>0</v>
      </c>
      <c r="H7979" s="63">
        <v>26.7</v>
      </c>
      <c r="I7979" s="98" t="str">
        <f>VLOOKUP(E7979, 'Program Data Extracts-Zip Codes'!R$52:W$5334, 6, FALSE)</f>
        <v>SCG</v>
      </c>
      <c r="J7979" s="98" t="str">
        <f>VLOOKUP(E7979, 'Program Data Extracts-Zip Codes'!R$52:W$5334, 4, FALSE)</f>
        <v>SCE</v>
      </c>
    </row>
    <row r="7980" spans="2:10" x14ac:dyDescent="0.25">
      <c r="B7980" s="63">
        <v>6111006600</v>
      </c>
      <c r="C7980" s="63">
        <v>4019</v>
      </c>
      <c r="D7980" s="63" t="s">
        <v>213</v>
      </c>
      <c r="E7980" s="96">
        <v>91360</v>
      </c>
      <c r="F7980" s="63">
        <v>14.6759228081833</v>
      </c>
      <c r="G7980" s="63">
        <v>0</v>
      </c>
      <c r="H7980" s="63">
        <v>22.4</v>
      </c>
      <c r="I7980" s="98" t="str">
        <f>VLOOKUP(E7980, 'Program Data Extracts-Zip Codes'!R$52:W$5334, 6, FALSE)</f>
        <v>SCG</v>
      </c>
      <c r="J7980" s="98" t="str">
        <f>VLOOKUP(E7980, 'Program Data Extracts-Zip Codes'!R$52:W$5334, 4, FALSE)</f>
        <v>SCE</v>
      </c>
    </row>
    <row r="7981" spans="2:10" x14ac:dyDescent="0.25">
      <c r="B7981" s="63">
        <v>6111006700</v>
      </c>
      <c r="C7981" s="63">
        <v>3117</v>
      </c>
      <c r="D7981" s="63" t="s">
        <v>213</v>
      </c>
      <c r="E7981" s="96">
        <v>91360</v>
      </c>
      <c r="F7981" s="63">
        <v>12.4299108714619</v>
      </c>
      <c r="G7981" s="63">
        <v>0</v>
      </c>
      <c r="H7981" s="63">
        <v>14.1</v>
      </c>
      <c r="I7981" s="98" t="str">
        <f>VLOOKUP(E7981, 'Program Data Extracts-Zip Codes'!R$52:W$5334, 6, FALSE)</f>
        <v>SCG</v>
      </c>
      <c r="J7981" s="98" t="str">
        <f>VLOOKUP(E7981, 'Program Data Extracts-Zip Codes'!R$52:W$5334, 4, FALSE)</f>
        <v>SCE</v>
      </c>
    </row>
    <row r="7982" spans="2:10" x14ac:dyDescent="0.25">
      <c r="B7982" s="63">
        <v>6111006800</v>
      </c>
      <c r="C7982" s="63">
        <v>3908</v>
      </c>
      <c r="D7982" s="63" t="s">
        <v>213</v>
      </c>
      <c r="E7982" s="96">
        <v>91360</v>
      </c>
      <c r="F7982" s="63">
        <v>12.318865976065601</v>
      </c>
      <c r="G7982" s="63">
        <v>0</v>
      </c>
      <c r="H7982" s="63">
        <v>14.7</v>
      </c>
      <c r="I7982" s="98" t="str">
        <f>VLOOKUP(E7982, 'Program Data Extracts-Zip Codes'!R$52:W$5334, 6, FALSE)</f>
        <v>SCG</v>
      </c>
      <c r="J7982" s="98" t="str">
        <f>VLOOKUP(E7982, 'Program Data Extracts-Zip Codes'!R$52:W$5334, 4, FALSE)</f>
        <v>SCE</v>
      </c>
    </row>
    <row r="7983" spans="2:10" x14ac:dyDescent="0.25">
      <c r="B7983" s="63">
        <v>6111007509</v>
      </c>
      <c r="C7983" s="63">
        <v>4161</v>
      </c>
      <c r="D7983" s="63" t="s">
        <v>213</v>
      </c>
      <c r="E7983" s="96">
        <v>91362</v>
      </c>
      <c r="F7983" s="63">
        <v>12.191026513615601</v>
      </c>
      <c r="G7983" s="63">
        <v>0</v>
      </c>
      <c r="H7983" s="63">
        <v>15.6</v>
      </c>
      <c r="I7983" s="98" t="str">
        <f>VLOOKUP(E7983, 'Program Data Extracts-Zip Codes'!R$52:W$5334, 6, FALSE)</f>
        <v>SCG</v>
      </c>
      <c r="J7983" s="98" t="str">
        <f>VLOOKUP(E7983, 'Program Data Extracts-Zip Codes'!R$52:W$5334, 4, FALSE)</f>
        <v>SCE</v>
      </c>
    </row>
    <row r="7984" spans="2:10" x14ac:dyDescent="0.25">
      <c r="B7984" s="63">
        <v>6111007202</v>
      </c>
      <c r="C7984" s="63">
        <v>4313</v>
      </c>
      <c r="D7984" s="63" t="s">
        <v>213</v>
      </c>
      <c r="E7984" s="96">
        <v>91362</v>
      </c>
      <c r="F7984" s="63">
        <v>10.487143684119699</v>
      </c>
      <c r="G7984" s="63">
        <v>0</v>
      </c>
      <c r="H7984" s="63">
        <v>5</v>
      </c>
      <c r="I7984" s="98" t="str">
        <f>VLOOKUP(E7984, 'Program Data Extracts-Zip Codes'!R$52:W$5334, 6, FALSE)</f>
        <v>SCG</v>
      </c>
      <c r="J7984" s="98" t="str">
        <f>VLOOKUP(E7984, 'Program Data Extracts-Zip Codes'!R$52:W$5334, 4, FALSE)</f>
        <v>SCE</v>
      </c>
    </row>
    <row r="7985" spans="2:10" x14ac:dyDescent="0.25">
      <c r="B7985" s="63">
        <v>6111006301</v>
      </c>
      <c r="C7985" s="63">
        <v>6573</v>
      </c>
      <c r="D7985" s="63" t="s">
        <v>213</v>
      </c>
      <c r="E7985" s="96">
        <v>91360</v>
      </c>
      <c r="F7985" s="63">
        <v>9.2313244535208892</v>
      </c>
      <c r="G7985" s="63">
        <v>0</v>
      </c>
      <c r="H7985" s="63">
        <v>7.2</v>
      </c>
      <c r="I7985" s="98" t="str">
        <f>VLOOKUP(E7985, 'Program Data Extracts-Zip Codes'!R$52:W$5334, 6, FALSE)</f>
        <v>SCG</v>
      </c>
      <c r="J7985" s="98" t="str">
        <f>VLOOKUP(E7985, 'Program Data Extracts-Zip Codes'!R$52:W$5334, 4, FALSE)</f>
        <v>SCE</v>
      </c>
    </row>
    <row r="7986" spans="2:10" x14ac:dyDescent="0.25">
      <c r="B7986" s="63">
        <v>6111006400</v>
      </c>
      <c r="C7986" s="63">
        <v>7126</v>
      </c>
      <c r="D7986" s="63" t="s">
        <v>213</v>
      </c>
      <c r="E7986" s="96">
        <v>91360</v>
      </c>
      <c r="F7986" s="63">
        <v>8.9384532294887507</v>
      </c>
      <c r="G7986" s="63">
        <v>0</v>
      </c>
      <c r="H7986" s="63">
        <v>10.6</v>
      </c>
      <c r="I7986" s="98" t="str">
        <f>VLOOKUP(E7986, 'Program Data Extracts-Zip Codes'!R$52:W$5334, 6, FALSE)</f>
        <v>SCG</v>
      </c>
      <c r="J7986" s="98" t="str">
        <f>VLOOKUP(E7986, 'Program Data Extracts-Zip Codes'!R$52:W$5334, 4, FALSE)</f>
        <v>SCE</v>
      </c>
    </row>
    <row r="7987" spans="2:10" x14ac:dyDescent="0.25">
      <c r="B7987" s="63">
        <v>6111007510</v>
      </c>
      <c r="C7987" s="63">
        <v>6565</v>
      </c>
      <c r="D7987" s="63" t="s">
        <v>213</v>
      </c>
      <c r="E7987" s="96">
        <v>91362</v>
      </c>
      <c r="F7987" s="63">
        <v>8.4077532209894805</v>
      </c>
      <c r="G7987" s="63">
        <v>0</v>
      </c>
      <c r="H7987" s="63">
        <v>8.3000000000000007</v>
      </c>
      <c r="I7987" s="98" t="str">
        <f>VLOOKUP(E7987, 'Program Data Extracts-Zip Codes'!R$52:W$5334, 6, FALSE)</f>
        <v>SCG</v>
      </c>
      <c r="J7987" s="98" t="str">
        <f>VLOOKUP(E7987, 'Program Data Extracts-Zip Codes'!R$52:W$5334, 4, FALSE)</f>
        <v>SCE</v>
      </c>
    </row>
    <row r="7988" spans="2:10" x14ac:dyDescent="0.25">
      <c r="B7988" s="63">
        <v>6111007201</v>
      </c>
      <c r="C7988" s="63">
        <v>3429</v>
      </c>
      <c r="D7988" s="63" t="s">
        <v>213</v>
      </c>
      <c r="E7988" s="96">
        <v>91362</v>
      </c>
      <c r="F7988" s="63">
        <v>7.96637559146812</v>
      </c>
      <c r="G7988" s="63">
        <v>0</v>
      </c>
      <c r="H7988" s="63">
        <v>10.199999999999999</v>
      </c>
      <c r="I7988" s="98" t="str">
        <f>VLOOKUP(E7988, 'Program Data Extracts-Zip Codes'!R$52:W$5334, 6, FALSE)</f>
        <v>SCG</v>
      </c>
      <c r="J7988" s="98" t="str">
        <f>VLOOKUP(E7988, 'Program Data Extracts-Zip Codes'!R$52:W$5334, 4, FALSE)</f>
        <v>SCE</v>
      </c>
    </row>
    <row r="7989" spans="2:10" x14ac:dyDescent="0.25">
      <c r="B7989" s="63">
        <v>6111007508</v>
      </c>
      <c r="C7989" s="63">
        <v>3722</v>
      </c>
      <c r="D7989" s="63" t="s">
        <v>213</v>
      </c>
      <c r="E7989" s="96">
        <v>91362</v>
      </c>
      <c r="F7989" s="63">
        <v>7.6291392469578998</v>
      </c>
      <c r="G7989" s="63">
        <v>0</v>
      </c>
      <c r="H7989" s="63">
        <v>14.9</v>
      </c>
      <c r="I7989" s="98" t="str">
        <f>VLOOKUP(E7989, 'Program Data Extracts-Zip Codes'!R$52:W$5334, 6, FALSE)</f>
        <v>SCG</v>
      </c>
      <c r="J7989" s="98" t="str">
        <f>VLOOKUP(E7989, 'Program Data Extracts-Zip Codes'!R$52:W$5334, 4, FALSE)</f>
        <v>SCE</v>
      </c>
    </row>
    <row r="7990" spans="2:10" x14ac:dyDescent="0.25">
      <c r="B7990" s="63">
        <v>6111007402</v>
      </c>
      <c r="C7990" s="63">
        <v>6305</v>
      </c>
      <c r="D7990" s="63" t="s">
        <v>213</v>
      </c>
      <c r="E7990" s="96">
        <v>91362</v>
      </c>
      <c r="F7990" s="63">
        <v>7.2880672808919398</v>
      </c>
      <c r="G7990" s="63">
        <v>0</v>
      </c>
      <c r="H7990" s="63">
        <v>8.9</v>
      </c>
      <c r="I7990" s="98" t="str">
        <f>VLOOKUP(E7990, 'Program Data Extracts-Zip Codes'!R$52:W$5334, 6, FALSE)</f>
        <v>SCG</v>
      </c>
      <c r="J7990" s="98" t="str">
        <f>VLOOKUP(E7990, 'Program Data Extracts-Zip Codes'!R$52:W$5334, 4, FALSE)</f>
        <v>SCE</v>
      </c>
    </row>
    <row r="7991" spans="2:10" x14ac:dyDescent="0.25">
      <c r="B7991" s="63">
        <v>6111006200</v>
      </c>
      <c r="C7991" s="63">
        <v>3003</v>
      </c>
      <c r="D7991" s="63" t="s">
        <v>213</v>
      </c>
      <c r="E7991" s="96">
        <v>91360</v>
      </c>
      <c r="F7991" s="63">
        <v>7.1881051370627604</v>
      </c>
      <c r="G7991" s="63">
        <v>0</v>
      </c>
      <c r="H7991" s="63">
        <v>4.9000000000000004</v>
      </c>
      <c r="I7991" s="98" t="str">
        <f>VLOOKUP(E7991, 'Program Data Extracts-Zip Codes'!R$52:W$5334, 6, FALSE)</f>
        <v>SCG</v>
      </c>
      <c r="J7991" s="98" t="str">
        <f>VLOOKUP(E7991, 'Program Data Extracts-Zip Codes'!R$52:W$5334, 4, FALSE)</f>
        <v>SCE</v>
      </c>
    </row>
    <row r="7992" spans="2:10" x14ac:dyDescent="0.25">
      <c r="B7992" s="63">
        <v>6111002300</v>
      </c>
      <c r="C7992" s="63">
        <v>7430</v>
      </c>
      <c r="D7992" s="63" t="s">
        <v>213</v>
      </c>
      <c r="E7992" s="96">
        <v>93001</v>
      </c>
      <c r="F7992" s="63">
        <v>41.784960313302904</v>
      </c>
      <c r="G7992" s="63">
        <v>7430</v>
      </c>
      <c r="H7992" s="63">
        <v>53.9</v>
      </c>
      <c r="I7992" s="98" t="str">
        <f>VLOOKUP(E7992, 'Program Data Extracts-Zip Codes'!R$52:W$5334, 6, FALSE)</f>
        <v>SCG</v>
      </c>
      <c r="J7992" s="98" t="str">
        <f>VLOOKUP(E7992, 'Program Data Extracts-Zip Codes'!R$52:W$5334, 4, FALSE)</f>
        <v>SCE</v>
      </c>
    </row>
    <row r="7993" spans="2:10" x14ac:dyDescent="0.25">
      <c r="B7993" s="63">
        <v>6111002400</v>
      </c>
      <c r="C7993" s="63">
        <v>2571</v>
      </c>
      <c r="D7993" s="63" t="s">
        <v>213</v>
      </c>
      <c r="E7993" s="96">
        <v>93001</v>
      </c>
      <c r="F7993" s="63">
        <v>41.450134088335297</v>
      </c>
      <c r="G7993" s="63">
        <v>2571</v>
      </c>
      <c r="H7993" s="63">
        <v>40.5</v>
      </c>
      <c r="I7993" s="98" t="str">
        <f>VLOOKUP(E7993, 'Program Data Extracts-Zip Codes'!R$52:W$5334, 6, FALSE)</f>
        <v>SCG</v>
      </c>
      <c r="J7993" s="98" t="str">
        <f>VLOOKUP(E7993, 'Program Data Extracts-Zip Codes'!R$52:W$5334, 4, FALSE)</f>
        <v>SCE</v>
      </c>
    </row>
    <row r="7994" spans="2:10" x14ac:dyDescent="0.25">
      <c r="B7994" s="63">
        <v>6111001302</v>
      </c>
      <c r="C7994" s="63">
        <v>1778</v>
      </c>
      <c r="D7994" s="63" t="s">
        <v>213</v>
      </c>
      <c r="E7994" s="96">
        <v>93004</v>
      </c>
      <c r="F7994" s="63">
        <v>31.717338009556901</v>
      </c>
      <c r="G7994" s="63">
        <v>0</v>
      </c>
      <c r="H7994" s="63">
        <v>45.7</v>
      </c>
      <c r="I7994" s="98" t="str">
        <f>VLOOKUP(E7994, 'Program Data Extracts-Zip Codes'!R$52:W$5334, 6, FALSE)</f>
        <v>SCG</v>
      </c>
      <c r="J7994" s="98" t="str">
        <f>VLOOKUP(E7994, 'Program Data Extracts-Zip Codes'!R$52:W$5334, 4, FALSE)</f>
        <v>SCE</v>
      </c>
    </row>
    <row r="7995" spans="2:10" x14ac:dyDescent="0.25">
      <c r="B7995" s="63">
        <v>6111002200</v>
      </c>
      <c r="C7995" s="63">
        <v>6288</v>
      </c>
      <c r="D7995" s="63" t="s">
        <v>213</v>
      </c>
      <c r="E7995" s="96">
        <v>93001</v>
      </c>
      <c r="F7995" s="63">
        <v>30.340579474108299</v>
      </c>
      <c r="G7995" s="63">
        <v>0</v>
      </c>
      <c r="H7995" s="63">
        <v>54.2</v>
      </c>
      <c r="I7995" s="98" t="str">
        <f>VLOOKUP(E7995, 'Program Data Extracts-Zip Codes'!R$52:W$5334, 6, FALSE)</f>
        <v>SCG</v>
      </c>
      <c r="J7995" s="98" t="str">
        <f>VLOOKUP(E7995, 'Program Data Extracts-Zip Codes'!R$52:W$5334, 4, FALSE)</f>
        <v>SCE</v>
      </c>
    </row>
    <row r="7996" spans="2:10" x14ac:dyDescent="0.25">
      <c r="B7996" s="63">
        <v>6111001206</v>
      </c>
      <c r="C7996" s="63">
        <v>941</v>
      </c>
      <c r="D7996" s="63" t="s">
        <v>213</v>
      </c>
      <c r="E7996" s="96">
        <v>93001</v>
      </c>
      <c r="F7996" s="63">
        <v>29.447293133632002</v>
      </c>
      <c r="G7996" s="63">
        <v>0</v>
      </c>
      <c r="H7996" s="63">
        <v>31.9</v>
      </c>
      <c r="I7996" s="98" t="str">
        <f>VLOOKUP(E7996, 'Program Data Extracts-Zip Codes'!R$52:W$5334, 6, FALSE)</f>
        <v>SCG</v>
      </c>
      <c r="J7996" s="98" t="str">
        <f>VLOOKUP(E7996, 'Program Data Extracts-Zip Codes'!R$52:W$5334, 4, FALSE)</f>
        <v>SCE</v>
      </c>
    </row>
    <row r="7997" spans="2:10" x14ac:dyDescent="0.25">
      <c r="B7997" s="63">
        <v>6111002800</v>
      </c>
      <c r="C7997" s="63">
        <v>6270</v>
      </c>
      <c r="D7997" s="63" t="s">
        <v>213</v>
      </c>
      <c r="E7997" s="96">
        <v>93001</v>
      </c>
      <c r="F7997" s="63">
        <v>29.0201141172093</v>
      </c>
      <c r="G7997" s="63">
        <v>0</v>
      </c>
      <c r="H7997" s="63">
        <v>19.100000000000001</v>
      </c>
      <c r="I7997" s="98" t="str">
        <f>VLOOKUP(E7997, 'Program Data Extracts-Zip Codes'!R$52:W$5334, 6, FALSE)</f>
        <v>SCG</v>
      </c>
      <c r="J7997" s="98" t="str">
        <f>VLOOKUP(E7997, 'Program Data Extracts-Zip Codes'!R$52:W$5334, 4, FALSE)</f>
        <v>SCE</v>
      </c>
    </row>
    <row r="7998" spans="2:10" x14ac:dyDescent="0.25">
      <c r="B7998" s="63">
        <v>6111001507</v>
      </c>
      <c r="C7998" s="63">
        <v>4330</v>
      </c>
      <c r="D7998" s="63" t="s">
        <v>213</v>
      </c>
      <c r="E7998" s="96">
        <v>93003</v>
      </c>
      <c r="F7998" s="63">
        <v>26.8039446722176</v>
      </c>
      <c r="G7998" s="63">
        <v>0</v>
      </c>
      <c r="H7998" s="63">
        <v>36</v>
      </c>
      <c r="I7998" s="98" t="str">
        <f>VLOOKUP(E7998, 'Program Data Extracts-Zip Codes'!R$52:W$5334, 6, FALSE)</f>
        <v>SCG</v>
      </c>
      <c r="J7998" s="98" t="str">
        <f>VLOOKUP(E7998, 'Program Data Extracts-Zip Codes'!R$52:W$5334, 4, FALSE)</f>
        <v>SCE</v>
      </c>
    </row>
    <row r="7999" spans="2:10" x14ac:dyDescent="0.25">
      <c r="B7999" s="63">
        <v>6111001301</v>
      </c>
      <c r="C7999" s="63">
        <v>7724</v>
      </c>
      <c r="D7999" s="63" t="s">
        <v>213</v>
      </c>
      <c r="E7999" s="96">
        <v>93004</v>
      </c>
      <c r="F7999" s="63">
        <v>26.0251581138494</v>
      </c>
      <c r="G7999" s="63">
        <v>0</v>
      </c>
      <c r="H7999" s="63">
        <v>25.4</v>
      </c>
      <c r="I7999" s="98" t="str">
        <f>VLOOKUP(E7999, 'Program Data Extracts-Zip Codes'!R$52:W$5334, 6, FALSE)</f>
        <v>SCG</v>
      </c>
      <c r="J7999" s="98" t="str">
        <f>VLOOKUP(E7999, 'Program Data Extracts-Zip Codes'!R$52:W$5334, 4, FALSE)</f>
        <v>SCE</v>
      </c>
    </row>
    <row r="8000" spans="2:10" x14ac:dyDescent="0.25">
      <c r="B8000" s="63">
        <v>6111001502</v>
      </c>
      <c r="C8000" s="63">
        <v>8668</v>
      </c>
      <c r="D8000" s="63" t="s">
        <v>213</v>
      </c>
      <c r="E8000" s="96">
        <v>93003</v>
      </c>
      <c r="F8000" s="63">
        <v>25.5915065894681</v>
      </c>
      <c r="G8000" s="63">
        <v>0</v>
      </c>
      <c r="H8000" s="63">
        <v>34</v>
      </c>
      <c r="I8000" s="98" t="str">
        <f>VLOOKUP(E8000, 'Program Data Extracts-Zip Codes'!R$52:W$5334, 6, FALSE)</f>
        <v>SCG</v>
      </c>
      <c r="J8000" s="98" t="str">
        <f>VLOOKUP(E8000, 'Program Data Extracts-Zip Codes'!R$52:W$5334, 4, FALSE)</f>
        <v>SCE</v>
      </c>
    </row>
    <row r="8001" spans="2:10" x14ac:dyDescent="0.25">
      <c r="B8001" s="63">
        <v>6111001503</v>
      </c>
      <c r="C8001" s="63">
        <v>5898</v>
      </c>
      <c r="D8001" s="63" t="s">
        <v>213</v>
      </c>
      <c r="E8001" s="96">
        <v>93003</v>
      </c>
      <c r="F8001" s="63">
        <v>25.144083835717002</v>
      </c>
      <c r="G8001" s="63">
        <v>0</v>
      </c>
      <c r="H8001" s="63">
        <v>31.6</v>
      </c>
      <c r="I8001" s="98" t="str">
        <f>VLOOKUP(E8001, 'Program Data Extracts-Zip Codes'!R$52:W$5334, 6, FALSE)</f>
        <v>SCG</v>
      </c>
      <c r="J8001" s="98" t="str">
        <f>VLOOKUP(E8001, 'Program Data Extracts-Zip Codes'!R$52:W$5334, 4, FALSE)</f>
        <v>SCE</v>
      </c>
    </row>
    <row r="8002" spans="2:10" x14ac:dyDescent="0.25">
      <c r="B8002" s="63">
        <v>6111002700</v>
      </c>
      <c r="C8002" s="63">
        <v>3881</v>
      </c>
      <c r="D8002" s="63" t="s">
        <v>213</v>
      </c>
      <c r="E8002" s="96">
        <v>93003</v>
      </c>
      <c r="F8002" s="63">
        <v>22.1184289806652</v>
      </c>
      <c r="G8002" s="63">
        <v>0</v>
      </c>
      <c r="H8002" s="63">
        <v>18.3</v>
      </c>
      <c r="I8002" s="98" t="str">
        <f>VLOOKUP(E8002, 'Program Data Extracts-Zip Codes'!R$52:W$5334, 6, FALSE)</f>
        <v>SCG</v>
      </c>
      <c r="J8002" s="98" t="str">
        <f>VLOOKUP(E8002, 'Program Data Extracts-Zip Codes'!R$52:W$5334, 4, FALSE)</f>
        <v>SCE</v>
      </c>
    </row>
    <row r="8003" spans="2:10" x14ac:dyDescent="0.25">
      <c r="B8003" s="63">
        <v>6111002500</v>
      </c>
      <c r="C8003" s="63">
        <v>4795</v>
      </c>
      <c r="D8003" s="63" t="s">
        <v>213</v>
      </c>
      <c r="E8003" s="96">
        <v>93001</v>
      </c>
      <c r="F8003" s="63">
        <v>20.119748667225299</v>
      </c>
      <c r="G8003" s="63">
        <v>0</v>
      </c>
      <c r="H8003" s="63">
        <v>11.6</v>
      </c>
      <c r="I8003" s="98" t="str">
        <f>VLOOKUP(E8003, 'Program Data Extracts-Zip Codes'!R$52:W$5334, 6, FALSE)</f>
        <v>SCG</v>
      </c>
      <c r="J8003" s="98" t="str">
        <f>VLOOKUP(E8003, 'Program Data Extracts-Zip Codes'!R$52:W$5334, 4, FALSE)</f>
        <v>SCE</v>
      </c>
    </row>
    <row r="8004" spans="2:10" x14ac:dyDescent="0.25">
      <c r="B8004" s="63">
        <v>6111001402</v>
      </c>
      <c r="C8004" s="63">
        <v>5677</v>
      </c>
      <c r="D8004" s="63" t="s">
        <v>213</v>
      </c>
      <c r="E8004" s="96">
        <v>93003</v>
      </c>
      <c r="F8004" s="63">
        <v>19.7821103948556</v>
      </c>
      <c r="G8004" s="63">
        <v>0</v>
      </c>
      <c r="H8004" s="63">
        <v>22.7</v>
      </c>
      <c r="I8004" s="98" t="str">
        <f>VLOOKUP(E8004, 'Program Data Extracts-Zip Codes'!R$52:W$5334, 6, FALSE)</f>
        <v>SCG</v>
      </c>
      <c r="J8004" s="98" t="str">
        <f>VLOOKUP(E8004, 'Program Data Extracts-Zip Codes'!R$52:W$5334, 4, FALSE)</f>
        <v>SCE</v>
      </c>
    </row>
    <row r="8005" spans="2:10" x14ac:dyDescent="0.25">
      <c r="B8005" s="63">
        <v>6111002600</v>
      </c>
      <c r="C8005" s="63">
        <v>3211</v>
      </c>
      <c r="D8005" s="63" t="s">
        <v>213</v>
      </c>
      <c r="E8005" s="96">
        <v>93001</v>
      </c>
      <c r="F8005" s="63">
        <v>18.7051527425218</v>
      </c>
      <c r="G8005" s="63">
        <v>0</v>
      </c>
      <c r="H8005" s="63">
        <v>31.2</v>
      </c>
      <c r="I8005" s="98" t="str">
        <f>VLOOKUP(E8005, 'Program Data Extracts-Zip Codes'!R$52:W$5334, 6, FALSE)</f>
        <v>SCG</v>
      </c>
      <c r="J8005" s="98" t="str">
        <f>VLOOKUP(E8005, 'Program Data Extracts-Zip Codes'!R$52:W$5334, 4, FALSE)</f>
        <v>SCE</v>
      </c>
    </row>
    <row r="8006" spans="2:10" x14ac:dyDescent="0.25">
      <c r="B8006" s="63">
        <v>6111002102</v>
      </c>
      <c r="C8006" s="63">
        <v>1832</v>
      </c>
      <c r="D8006" s="63" t="s">
        <v>213</v>
      </c>
      <c r="E8006" s="96">
        <v>93001</v>
      </c>
      <c r="F8006" s="63">
        <v>17.983711152420099</v>
      </c>
      <c r="G8006" s="63">
        <v>0</v>
      </c>
      <c r="H8006" s="63">
        <v>32.5</v>
      </c>
      <c r="I8006" s="98" t="str">
        <f>VLOOKUP(E8006, 'Program Data Extracts-Zip Codes'!R$52:W$5334, 6, FALSE)</f>
        <v>SCG</v>
      </c>
      <c r="J8006" s="98" t="str">
        <f>VLOOKUP(E8006, 'Program Data Extracts-Zip Codes'!R$52:W$5334, 4, FALSE)</f>
        <v>SCE</v>
      </c>
    </row>
    <row r="8007" spans="2:10" x14ac:dyDescent="0.25">
      <c r="B8007" s="63">
        <v>6111001506</v>
      </c>
      <c r="C8007" s="63">
        <v>5027</v>
      </c>
      <c r="D8007" s="63" t="s">
        <v>213</v>
      </c>
      <c r="E8007" s="96">
        <v>93003</v>
      </c>
      <c r="F8007" s="63">
        <v>16.940177046521299</v>
      </c>
      <c r="G8007" s="63">
        <v>0</v>
      </c>
      <c r="H8007" s="63">
        <v>20.2</v>
      </c>
      <c r="I8007" s="98" t="str">
        <f>VLOOKUP(E8007, 'Program Data Extracts-Zip Codes'!R$52:W$5334, 6, FALSE)</f>
        <v>SCG</v>
      </c>
      <c r="J8007" s="98" t="str">
        <f>VLOOKUP(E8007, 'Program Data Extracts-Zip Codes'!R$52:W$5334, 4, FALSE)</f>
        <v>SCE</v>
      </c>
    </row>
    <row r="8008" spans="2:10" x14ac:dyDescent="0.25">
      <c r="B8008" s="63">
        <v>6111001001</v>
      </c>
      <c r="C8008" s="63">
        <v>2488</v>
      </c>
      <c r="D8008" s="63" t="s">
        <v>213</v>
      </c>
      <c r="E8008" s="96">
        <v>93001</v>
      </c>
      <c r="F8008" s="63">
        <v>16.277297233378999</v>
      </c>
      <c r="G8008" s="63">
        <v>0</v>
      </c>
      <c r="H8008" s="63">
        <v>31.7</v>
      </c>
      <c r="I8008" s="98" t="str">
        <f>VLOOKUP(E8008, 'Program Data Extracts-Zip Codes'!R$52:W$5334, 6, FALSE)</f>
        <v>SCG</v>
      </c>
      <c r="J8008" s="98" t="str">
        <f>VLOOKUP(E8008, 'Program Data Extracts-Zip Codes'!R$52:W$5334, 4, FALSE)</f>
        <v>SCE</v>
      </c>
    </row>
    <row r="8009" spans="2:10" x14ac:dyDescent="0.25">
      <c r="B8009" s="63">
        <v>6111001601</v>
      </c>
      <c r="C8009" s="63">
        <v>1099</v>
      </c>
      <c r="D8009" s="63" t="s">
        <v>213</v>
      </c>
      <c r="E8009" s="96">
        <v>93003</v>
      </c>
      <c r="F8009" s="63">
        <v>16.159625742202302</v>
      </c>
      <c r="G8009" s="63">
        <v>0</v>
      </c>
      <c r="H8009" s="63">
        <v>38.4</v>
      </c>
      <c r="I8009" s="98" t="str">
        <f>VLOOKUP(E8009, 'Program Data Extracts-Zip Codes'!R$52:W$5334, 6, FALSE)</f>
        <v>SCG</v>
      </c>
      <c r="J8009" s="98" t="str">
        <f>VLOOKUP(E8009, 'Program Data Extracts-Zip Codes'!R$52:W$5334, 4, FALSE)</f>
        <v>SCE</v>
      </c>
    </row>
    <row r="8010" spans="2:10" x14ac:dyDescent="0.25">
      <c r="B8010" s="63">
        <v>6111001602</v>
      </c>
      <c r="C8010" s="63">
        <v>2388</v>
      </c>
      <c r="D8010" s="63" t="s">
        <v>213</v>
      </c>
      <c r="E8010" s="96">
        <v>93003</v>
      </c>
      <c r="F8010" s="63">
        <v>15.912469930484001</v>
      </c>
      <c r="G8010" s="63">
        <v>0</v>
      </c>
      <c r="H8010" s="63">
        <v>17.899999999999999</v>
      </c>
      <c r="I8010" s="98" t="str">
        <f>VLOOKUP(E8010, 'Program Data Extracts-Zip Codes'!R$52:W$5334, 6, FALSE)</f>
        <v>SCG</v>
      </c>
      <c r="J8010" s="98" t="str">
        <f>VLOOKUP(E8010, 'Program Data Extracts-Zip Codes'!R$52:W$5334, 4, FALSE)</f>
        <v>SCE</v>
      </c>
    </row>
    <row r="8011" spans="2:10" x14ac:dyDescent="0.25">
      <c r="B8011" s="63">
        <v>6111001401</v>
      </c>
      <c r="C8011" s="63">
        <v>3950</v>
      </c>
      <c r="D8011" s="63" t="s">
        <v>213</v>
      </c>
      <c r="E8011" s="96">
        <v>93004</v>
      </c>
      <c r="F8011" s="63">
        <v>14.6277101310575</v>
      </c>
      <c r="G8011" s="63">
        <v>0</v>
      </c>
      <c r="H8011" s="63">
        <v>14.5</v>
      </c>
      <c r="I8011" s="98" t="str">
        <f>VLOOKUP(E8011, 'Program Data Extracts-Zip Codes'!R$52:W$5334, 6, FALSE)</f>
        <v>SCG</v>
      </c>
      <c r="J8011" s="98" t="str">
        <f>VLOOKUP(E8011, 'Program Data Extracts-Zip Codes'!R$52:W$5334, 4, FALSE)</f>
        <v>SCE</v>
      </c>
    </row>
    <row r="8012" spans="2:10" x14ac:dyDescent="0.25">
      <c r="B8012" s="63">
        <v>6111001900</v>
      </c>
      <c r="C8012" s="63">
        <v>3822</v>
      </c>
      <c r="D8012" s="63" t="s">
        <v>213</v>
      </c>
      <c r="E8012" s="96">
        <v>93001</v>
      </c>
      <c r="F8012" s="63">
        <v>14.1628702959558</v>
      </c>
      <c r="G8012" s="63">
        <v>0</v>
      </c>
      <c r="H8012" s="63">
        <v>22.7</v>
      </c>
      <c r="I8012" s="98" t="str">
        <f>VLOOKUP(E8012, 'Program Data Extracts-Zip Codes'!R$52:W$5334, 6, FALSE)</f>
        <v>SCG</v>
      </c>
      <c r="J8012" s="98" t="str">
        <f>VLOOKUP(E8012, 'Program Data Extracts-Zip Codes'!R$52:W$5334, 4, FALSE)</f>
        <v>SCE</v>
      </c>
    </row>
    <row r="8013" spans="2:10" x14ac:dyDescent="0.25">
      <c r="B8013" s="63">
        <v>6111002000</v>
      </c>
      <c r="C8013" s="63">
        <v>2577</v>
      </c>
      <c r="D8013" s="63" t="s">
        <v>213</v>
      </c>
      <c r="E8013" s="96">
        <v>93001</v>
      </c>
      <c r="F8013" s="63">
        <v>9.6562131871153607</v>
      </c>
      <c r="G8013" s="63">
        <v>0</v>
      </c>
      <c r="H8013" s="63">
        <v>16.7</v>
      </c>
      <c r="I8013" s="98" t="str">
        <f>VLOOKUP(E8013, 'Program Data Extracts-Zip Codes'!R$52:W$5334, 6, FALSE)</f>
        <v>SCG</v>
      </c>
      <c r="J8013" s="98" t="str">
        <f>VLOOKUP(E8013, 'Program Data Extracts-Zip Codes'!R$52:W$5334, 4, FALSE)</f>
        <v>SCE</v>
      </c>
    </row>
    <row r="8014" spans="2:10" x14ac:dyDescent="0.25">
      <c r="B8014" s="63">
        <v>6111001202</v>
      </c>
      <c r="C8014" s="63">
        <v>7191</v>
      </c>
      <c r="D8014" s="63" t="s">
        <v>213</v>
      </c>
      <c r="E8014" s="96">
        <v>93004</v>
      </c>
      <c r="F8014" s="63">
        <v>9.5134200152494302</v>
      </c>
      <c r="G8014" s="63">
        <v>0</v>
      </c>
      <c r="H8014" s="63">
        <v>9.6</v>
      </c>
      <c r="I8014" s="98" t="str">
        <f>VLOOKUP(E8014, 'Program Data Extracts-Zip Codes'!R$52:W$5334, 6, FALSE)</f>
        <v>SCG</v>
      </c>
      <c r="J8014" s="98" t="str">
        <f>VLOOKUP(E8014, 'Program Data Extracts-Zip Codes'!R$52:W$5334, 4, FALSE)</f>
        <v>SCE</v>
      </c>
    </row>
    <row r="8015" spans="2:10" x14ac:dyDescent="0.25">
      <c r="B8015" s="63">
        <v>6111001700</v>
      </c>
      <c r="C8015" s="63">
        <v>3531</v>
      </c>
      <c r="D8015" s="63" t="s">
        <v>213</v>
      </c>
      <c r="E8015" s="96">
        <v>93003</v>
      </c>
      <c r="F8015" s="63">
        <v>6.87705967469548</v>
      </c>
      <c r="G8015" s="63">
        <v>0</v>
      </c>
      <c r="H8015" s="63">
        <v>6</v>
      </c>
      <c r="I8015" s="98" t="str">
        <f>VLOOKUP(E8015, 'Program Data Extracts-Zip Codes'!R$52:W$5334, 6, FALSE)</f>
        <v>SCG</v>
      </c>
      <c r="J8015" s="98" t="str">
        <f>VLOOKUP(E8015, 'Program Data Extracts-Zip Codes'!R$52:W$5334, 4, FALSE)</f>
        <v>SCE</v>
      </c>
    </row>
    <row r="8016" spans="2:10" x14ac:dyDescent="0.25">
      <c r="B8016" s="63">
        <v>6111001800</v>
      </c>
      <c r="C8016" s="63">
        <v>4302</v>
      </c>
      <c r="D8016" s="63" t="s">
        <v>213</v>
      </c>
      <c r="E8016" s="96">
        <v>93003</v>
      </c>
      <c r="F8016" s="63">
        <v>6.4923020453607698</v>
      </c>
      <c r="G8016" s="63">
        <v>0</v>
      </c>
      <c r="H8016" s="63">
        <v>5.4</v>
      </c>
      <c r="I8016" s="98" t="str">
        <f>VLOOKUP(E8016, 'Program Data Extracts-Zip Codes'!R$52:W$5334, 6, FALSE)</f>
        <v>SCG</v>
      </c>
      <c r="J8016" s="98" t="str">
        <f>VLOOKUP(E8016, 'Program Data Extracts-Zip Codes'!R$52:W$5334, 4, FALSE)</f>
        <v>SCE</v>
      </c>
    </row>
    <row r="8017" spans="2:10" x14ac:dyDescent="0.25">
      <c r="B8017" s="63">
        <v>6111007511</v>
      </c>
      <c r="C8017" s="63">
        <v>2222</v>
      </c>
      <c r="D8017" s="63" t="s">
        <v>213</v>
      </c>
      <c r="E8017" s="96">
        <v>91307</v>
      </c>
      <c r="F8017" s="63">
        <v>15.077699845203</v>
      </c>
      <c r="G8017" s="63">
        <v>0</v>
      </c>
      <c r="H8017" s="63">
        <v>15.6</v>
      </c>
      <c r="I8017" s="98" t="str">
        <f>VLOOKUP(E8017, 'Program Data Extracts-Zip Codes'!R$52:W$5334, 6, FALSE)</f>
        <v>SCG</v>
      </c>
      <c r="J8017" s="98" t="str">
        <f>VLOOKUP(E8017, 'Program Data Extracts-Zip Codes'!R$52:W$5334, 4, FALSE)</f>
        <v>LADWP</v>
      </c>
    </row>
    <row r="8018" spans="2:10" x14ac:dyDescent="0.25">
      <c r="B8018" s="63">
        <v>6111005906</v>
      </c>
      <c r="C8018" s="63">
        <v>6695</v>
      </c>
      <c r="D8018" s="63" t="s">
        <v>213</v>
      </c>
      <c r="E8018" s="96">
        <v>91361</v>
      </c>
      <c r="F8018" s="63">
        <v>19.5013109094618</v>
      </c>
      <c r="G8018" s="63">
        <v>0</v>
      </c>
      <c r="H8018" s="63">
        <v>9.6999999999999993</v>
      </c>
      <c r="I8018" s="98" t="str">
        <f>VLOOKUP(E8018, 'Program Data Extracts-Zip Codes'!R$52:W$5334, 6, FALSE)</f>
        <v>SCG</v>
      </c>
      <c r="J8018" s="98" t="str">
        <f>VLOOKUP(E8018, 'Program Data Extracts-Zip Codes'!R$52:W$5334, 4, FALSE)</f>
        <v>SCE</v>
      </c>
    </row>
    <row r="8019" spans="2:10" x14ac:dyDescent="0.25">
      <c r="B8019" s="63">
        <v>6111005911</v>
      </c>
      <c r="C8019" s="63">
        <v>3854</v>
      </c>
      <c r="D8019" s="63" t="s">
        <v>213</v>
      </c>
      <c r="E8019" s="96">
        <v>91361</v>
      </c>
      <c r="F8019" s="63">
        <v>11.7368329056017</v>
      </c>
      <c r="G8019" s="63">
        <v>0</v>
      </c>
      <c r="H8019" s="63">
        <v>20</v>
      </c>
      <c r="I8019" s="98" t="str">
        <f>VLOOKUP(E8019, 'Program Data Extracts-Zip Codes'!R$52:W$5334, 6, FALSE)</f>
        <v>SCG</v>
      </c>
      <c r="J8019" s="98" t="str">
        <f>VLOOKUP(E8019, 'Program Data Extracts-Zip Codes'!R$52:W$5334, 4, FALSE)</f>
        <v>SCE</v>
      </c>
    </row>
    <row r="8020" spans="2:10" x14ac:dyDescent="0.25">
      <c r="B8020" s="63">
        <v>6111005907</v>
      </c>
      <c r="C8020" s="63">
        <v>3635</v>
      </c>
      <c r="D8020" s="63" t="s">
        <v>213</v>
      </c>
      <c r="E8020" s="96">
        <v>91361</v>
      </c>
      <c r="F8020" s="63">
        <v>11.461287127023001</v>
      </c>
      <c r="G8020" s="63">
        <v>0</v>
      </c>
      <c r="H8020" s="63">
        <v>10.4</v>
      </c>
      <c r="I8020" s="98" t="str">
        <f>VLOOKUP(E8020, 'Program Data Extracts-Zip Codes'!R$52:W$5334, 6, FALSE)</f>
        <v>SCG</v>
      </c>
      <c r="J8020" s="98" t="str">
        <f>VLOOKUP(E8020, 'Program Data Extracts-Zip Codes'!R$52:W$5334, 4, FALSE)</f>
        <v>SCE</v>
      </c>
    </row>
    <row r="8021" spans="2:10" x14ac:dyDescent="0.25">
      <c r="B8021" s="63">
        <v>6113010608</v>
      </c>
      <c r="C8021" s="63">
        <v>5882</v>
      </c>
      <c r="D8021" s="63" t="s">
        <v>214</v>
      </c>
      <c r="E8021" s="96">
        <v>95618</v>
      </c>
      <c r="F8021" s="63">
        <v>26.3981636524877</v>
      </c>
      <c r="G8021" s="63">
        <v>0</v>
      </c>
      <c r="H8021" s="63">
        <v>62.4</v>
      </c>
      <c r="I8021" s="98" t="str">
        <f>VLOOKUP(E8021, 'Program Data Extracts-Zip Codes'!R$52:W$5334, 6, FALSE)</f>
        <v>PGE</v>
      </c>
      <c r="J8021" s="98" t="str">
        <f>VLOOKUP(E8021, 'Program Data Extracts-Zip Codes'!R$52:W$5334, 4, FALSE)</f>
        <v>PGE</v>
      </c>
    </row>
    <row r="8022" spans="2:10" x14ac:dyDescent="0.25">
      <c r="B8022" s="63">
        <v>6113010501</v>
      </c>
      <c r="C8022" s="63">
        <v>5922</v>
      </c>
      <c r="D8022" s="63" t="s">
        <v>214</v>
      </c>
      <c r="E8022" s="96">
        <v>95616</v>
      </c>
      <c r="F8022" s="63">
        <v>26.052740967342402</v>
      </c>
      <c r="G8022" s="63">
        <v>0</v>
      </c>
      <c r="H8022" s="63">
        <v>75.7</v>
      </c>
      <c r="I8022" s="98" t="str">
        <f>VLOOKUP(E8022, 'Program Data Extracts-Zip Codes'!R$52:W$5334, 6, FALSE)</f>
        <v>PGE</v>
      </c>
      <c r="J8022" s="98" t="str">
        <f>VLOOKUP(E8022, 'Program Data Extracts-Zip Codes'!R$52:W$5334, 4, FALSE)</f>
        <v>PGE</v>
      </c>
    </row>
    <row r="8023" spans="2:10" x14ac:dyDescent="0.25">
      <c r="B8023" s="63">
        <v>6113010602</v>
      </c>
      <c r="C8023" s="63">
        <v>5615</v>
      </c>
      <c r="D8023" s="63" t="s">
        <v>214</v>
      </c>
      <c r="E8023" s="96">
        <v>95616</v>
      </c>
      <c r="F8023" s="63">
        <v>19.2591443391299</v>
      </c>
      <c r="G8023" s="63">
        <v>0</v>
      </c>
      <c r="H8023" s="63">
        <v>55.8</v>
      </c>
      <c r="I8023" s="98" t="str">
        <f>VLOOKUP(E8023, 'Program Data Extracts-Zip Codes'!R$52:W$5334, 6, FALSE)</f>
        <v>PGE</v>
      </c>
      <c r="J8023" s="98" t="str">
        <f>VLOOKUP(E8023, 'Program Data Extracts-Zip Codes'!R$52:W$5334, 4, FALSE)</f>
        <v>PGE</v>
      </c>
    </row>
    <row r="8024" spans="2:10" x14ac:dyDescent="0.25">
      <c r="B8024" s="63">
        <v>6113010701</v>
      </c>
      <c r="C8024" s="63">
        <v>4625</v>
      </c>
      <c r="D8024" s="63" t="s">
        <v>214</v>
      </c>
      <c r="E8024" s="96">
        <v>95616</v>
      </c>
      <c r="F8024" s="63">
        <v>16.513040707745301</v>
      </c>
      <c r="G8024" s="63">
        <v>0</v>
      </c>
      <c r="H8024" s="63">
        <v>54</v>
      </c>
      <c r="I8024" s="98" t="str">
        <f>VLOOKUP(E8024, 'Program Data Extracts-Zip Codes'!R$52:W$5334, 6, FALSE)</f>
        <v>PGE</v>
      </c>
      <c r="J8024" s="98" t="str">
        <f>VLOOKUP(E8024, 'Program Data Extracts-Zip Codes'!R$52:W$5334, 4, FALSE)</f>
        <v>PGE</v>
      </c>
    </row>
    <row r="8025" spans="2:10" x14ac:dyDescent="0.25">
      <c r="B8025" s="63">
        <v>6113010510</v>
      </c>
      <c r="C8025" s="63">
        <v>5267</v>
      </c>
      <c r="D8025" s="63" t="s">
        <v>214</v>
      </c>
      <c r="E8025" s="96">
        <v>95616</v>
      </c>
      <c r="F8025" s="63">
        <v>14.0144121877602</v>
      </c>
      <c r="G8025" s="63">
        <v>0</v>
      </c>
      <c r="H8025" s="63">
        <v>49.9</v>
      </c>
      <c r="I8025" s="98" t="str">
        <f>VLOOKUP(E8025, 'Program Data Extracts-Zip Codes'!R$52:W$5334, 6, FALSE)</f>
        <v>PGE</v>
      </c>
      <c r="J8025" s="98" t="str">
        <f>VLOOKUP(E8025, 'Program Data Extracts-Zip Codes'!R$52:W$5334, 4, FALSE)</f>
        <v>PGE</v>
      </c>
    </row>
    <row r="8026" spans="2:10" x14ac:dyDescent="0.25">
      <c r="B8026" s="63">
        <v>6113010703</v>
      </c>
      <c r="C8026" s="63">
        <v>5854</v>
      </c>
      <c r="D8026" s="63" t="s">
        <v>214</v>
      </c>
      <c r="E8026" s="96">
        <v>95616</v>
      </c>
      <c r="F8026" s="63">
        <v>13.868798871337599</v>
      </c>
      <c r="G8026" s="63">
        <v>0</v>
      </c>
      <c r="H8026" s="63">
        <v>64.2</v>
      </c>
      <c r="I8026" s="98" t="str">
        <f>VLOOKUP(E8026, 'Program Data Extracts-Zip Codes'!R$52:W$5334, 6, FALSE)</f>
        <v>PGE</v>
      </c>
      <c r="J8026" s="98" t="str">
        <f>VLOOKUP(E8026, 'Program Data Extracts-Zip Codes'!R$52:W$5334, 4, FALSE)</f>
        <v>PGE</v>
      </c>
    </row>
    <row r="8027" spans="2:10" x14ac:dyDescent="0.25">
      <c r="B8027" s="63">
        <v>6113010508</v>
      </c>
      <c r="C8027" s="63">
        <v>2453</v>
      </c>
      <c r="D8027" s="63" t="s">
        <v>214</v>
      </c>
      <c r="E8027" s="96">
        <v>95616</v>
      </c>
      <c r="F8027" s="63">
        <v>13.3659956060332</v>
      </c>
      <c r="G8027" s="63">
        <v>0</v>
      </c>
      <c r="H8027" s="63">
        <v>31.8</v>
      </c>
      <c r="I8027" s="98" t="str">
        <f>VLOOKUP(E8027, 'Program Data Extracts-Zip Codes'!R$52:W$5334, 6, FALSE)</f>
        <v>PGE</v>
      </c>
      <c r="J8027" s="98" t="str">
        <f>VLOOKUP(E8027, 'Program Data Extracts-Zip Codes'!R$52:W$5334, 4, FALSE)</f>
        <v>PGE</v>
      </c>
    </row>
    <row r="8028" spans="2:10" x14ac:dyDescent="0.25">
      <c r="B8028" s="63">
        <v>6113010509</v>
      </c>
      <c r="C8028" s="63">
        <v>3471</v>
      </c>
      <c r="D8028" s="63" t="s">
        <v>214</v>
      </c>
      <c r="E8028" s="96">
        <v>95616</v>
      </c>
      <c r="F8028" s="63">
        <v>12.5623419259485</v>
      </c>
      <c r="G8028" s="63">
        <v>0</v>
      </c>
      <c r="H8028" s="63">
        <v>43.5</v>
      </c>
      <c r="I8028" s="98" t="str">
        <f>VLOOKUP(E8028, 'Program Data Extracts-Zip Codes'!R$52:W$5334, 6, FALSE)</f>
        <v>PGE</v>
      </c>
      <c r="J8028" s="98" t="str">
        <f>VLOOKUP(E8028, 'Program Data Extracts-Zip Codes'!R$52:W$5334, 4, FALSE)</f>
        <v>PGE</v>
      </c>
    </row>
    <row r="8029" spans="2:10" x14ac:dyDescent="0.25">
      <c r="B8029" s="63">
        <v>6113010513</v>
      </c>
      <c r="C8029" s="63">
        <v>2817</v>
      </c>
      <c r="D8029" s="63" t="s">
        <v>214</v>
      </c>
      <c r="E8029" s="96">
        <v>95616</v>
      </c>
      <c r="F8029" s="63">
        <v>11.7958910715331</v>
      </c>
      <c r="G8029" s="63">
        <v>0</v>
      </c>
      <c r="H8029" s="63">
        <v>44.9</v>
      </c>
      <c r="I8029" s="98" t="str">
        <f>VLOOKUP(E8029, 'Program Data Extracts-Zip Codes'!R$52:W$5334, 6, FALSE)</f>
        <v>PGE</v>
      </c>
      <c r="J8029" s="98" t="str">
        <f>VLOOKUP(E8029, 'Program Data Extracts-Zip Codes'!R$52:W$5334, 4, FALSE)</f>
        <v>PGE</v>
      </c>
    </row>
    <row r="8030" spans="2:10" x14ac:dyDescent="0.25">
      <c r="B8030" s="63">
        <v>6113010607</v>
      </c>
      <c r="C8030" s="63">
        <v>4095</v>
      </c>
      <c r="D8030" s="63" t="s">
        <v>214</v>
      </c>
      <c r="E8030" s="96">
        <v>95618</v>
      </c>
      <c r="F8030" s="63">
        <v>11.6470018548823</v>
      </c>
      <c r="G8030" s="63">
        <v>0</v>
      </c>
      <c r="H8030" s="63">
        <v>20.5</v>
      </c>
      <c r="I8030" s="98" t="str">
        <f>VLOOKUP(E8030, 'Program Data Extracts-Zip Codes'!R$52:W$5334, 6, FALSE)</f>
        <v>PGE</v>
      </c>
      <c r="J8030" s="98" t="str">
        <f>VLOOKUP(E8030, 'Program Data Extracts-Zip Codes'!R$52:W$5334, 4, FALSE)</f>
        <v>PGE</v>
      </c>
    </row>
    <row r="8031" spans="2:10" x14ac:dyDescent="0.25">
      <c r="B8031" s="63">
        <v>6113010704</v>
      </c>
      <c r="C8031" s="63">
        <v>2267</v>
      </c>
      <c r="D8031" s="63" t="s">
        <v>214</v>
      </c>
      <c r="E8031" s="96">
        <v>95616</v>
      </c>
      <c r="F8031" s="63">
        <v>10.197123977413501</v>
      </c>
      <c r="G8031" s="63">
        <v>0</v>
      </c>
      <c r="H8031" s="63">
        <v>46.6</v>
      </c>
      <c r="I8031" s="98" t="str">
        <f>VLOOKUP(E8031, 'Program Data Extracts-Zip Codes'!R$52:W$5334, 6, FALSE)</f>
        <v>PGE</v>
      </c>
      <c r="J8031" s="98" t="str">
        <f>VLOOKUP(E8031, 'Program Data Extracts-Zip Codes'!R$52:W$5334, 4, FALSE)</f>
        <v>PGE</v>
      </c>
    </row>
    <row r="8032" spans="2:10" x14ac:dyDescent="0.25">
      <c r="B8032" s="63">
        <v>6113010606</v>
      </c>
      <c r="C8032" s="63">
        <v>7902</v>
      </c>
      <c r="D8032" s="63" t="s">
        <v>214</v>
      </c>
      <c r="E8032" s="96">
        <v>95618</v>
      </c>
      <c r="F8032" s="63">
        <v>10.041961382117201</v>
      </c>
      <c r="G8032" s="63">
        <v>0</v>
      </c>
      <c r="H8032" s="63">
        <v>35.5</v>
      </c>
      <c r="I8032" s="98" t="str">
        <f>VLOOKUP(E8032, 'Program Data Extracts-Zip Codes'!R$52:W$5334, 6, FALSE)</f>
        <v>PGE</v>
      </c>
      <c r="J8032" s="98" t="str">
        <f>VLOOKUP(E8032, 'Program Data Extracts-Zip Codes'!R$52:W$5334, 4, FALSE)</f>
        <v>PGE</v>
      </c>
    </row>
    <row r="8033" spans="2:10" x14ac:dyDescent="0.25">
      <c r="B8033" s="63">
        <v>6113010512</v>
      </c>
      <c r="C8033" s="63">
        <v>3406</v>
      </c>
      <c r="D8033" s="63" t="s">
        <v>214</v>
      </c>
      <c r="E8033" s="96">
        <v>95616</v>
      </c>
      <c r="F8033" s="63">
        <v>9.8643205595262593</v>
      </c>
      <c r="G8033" s="63">
        <v>0</v>
      </c>
      <c r="H8033" s="63">
        <v>39.1</v>
      </c>
      <c r="I8033" s="98" t="str">
        <f>VLOOKUP(E8033, 'Program Data Extracts-Zip Codes'!R$52:W$5334, 6, FALSE)</f>
        <v>PGE</v>
      </c>
      <c r="J8033" s="98" t="str">
        <f>VLOOKUP(E8033, 'Program Data Extracts-Zip Codes'!R$52:W$5334, 4, FALSE)</f>
        <v>PGE</v>
      </c>
    </row>
    <row r="8034" spans="2:10" x14ac:dyDescent="0.25">
      <c r="B8034" s="63">
        <v>6113010511</v>
      </c>
      <c r="C8034" s="63">
        <v>3135</v>
      </c>
      <c r="D8034" s="63" t="s">
        <v>214</v>
      </c>
      <c r="E8034" s="96">
        <v>95616</v>
      </c>
      <c r="F8034" s="63">
        <v>8.2710147099236906</v>
      </c>
      <c r="G8034" s="63">
        <v>0</v>
      </c>
      <c r="H8034" s="63">
        <v>28.3</v>
      </c>
      <c r="I8034" s="98" t="str">
        <f>VLOOKUP(E8034, 'Program Data Extracts-Zip Codes'!R$52:W$5334, 6, FALSE)</f>
        <v>PGE</v>
      </c>
      <c r="J8034" s="98" t="str">
        <f>VLOOKUP(E8034, 'Program Data Extracts-Zip Codes'!R$52:W$5334, 4, FALSE)</f>
        <v>PGE</v>
      </c>
    </row>
    <row r="8035" spans="2:10" x14ac:dyDescent="0.25">
      <c r="B8035" s="63">
        <v>6113010605</v>
      </c>
      <c r="C8035" s="63">
        <v>3559</v>
      </c>
      <c r="D8035" s="63" t="s">
        <v>214</v>
      </c>
      <c r="E8035" s="96">
        <v>95618</v>
      </c>
      <c r="F8035" s="63">
        <v>7.5019265786673301</v>
      </c>
      <c r="G8035" s="63">
        <v>0</v>
      </c>
      <c r="H8035" s="63">
        <v>13.4</v>
      </c>
      <c r="I8035" s="98" t="str">
        <f>VLOOKUP(E8035, 'Program Data Extracts-Zip Codes'!R$52:W$5334, 6, FALSE)</f>
        <v>PGE</v>
      </c>
      <c r="J8035" s="98" t="str">
        <f>VLOOKUP(E8035, 'Program Data Extracts-Zip Codes'!R$52:W$5334, 4, FALSE)</f>
        <v>PGE</v>
      </c>
    </row>
    <row r="8036" spans="2:10" x14ac:dyDescent="0.25">
      <c r="B8036" s="63">
        <v>6113010401</v>
      </c>
      <c r="C8036" s="63">
        <v>4532</v>
      </c>
      <c r="D8036" s="63" t="s">
        <v>214</v>
      </c>
      <c r="E8036" s="96">
        <v>95620</v>
      </c>
      <c r="F8036" s="63">
        <v>20.315354790924399</v>
      </c>
      <c r="G8036" s="63">
        <v>0</v>
      </c>
      <c r="H8036" s="63">
        <v>29.5</v>
      </c>
      <c r="I8036" s="98" t="str">
        <f>VLOOKUP(E8036, 'Program Data Extracts-Zip Codes'!R$52:W$5334, 6, FALSE)</f>
        <v>PGE</v>
      </c>
      <c r="J8036" s="98" t="str">
        <f>VLOOKUP(E8036, 'Program Data Extracts-Zip Codes'!R$52:W$5334, 4, FALSE)</f>
        <v>PGE</v>
      </c>
    </row>
    <row r="8037" spans="2:10" x14ac:dyDescent="0.25">
      <c r="B8037" s="63">
        <v>6113011500</v>
      </c>
      <c r="C8037" s="63">
        <v>5325</v>
      </c>
      <c r="D8037" s="63" t="s">
        <v>214</v>
      </c>
      <c r="E8037" s="96">
        <v>95937</v>
      </c>
      <c r="F8037" s="63">
        <v>14.1388156412628</v>
      </c>
      <c r="G8037" s="63">
        <v>0</v>
      </c>
      <c r="H8037" s="63">
        <v>44.6</v>
      </c>
      <c r="I8037" s="98" t="str">
        <f>VLOOKUP(E8037, 'Program Data Extracts-Zip Codes'!R$52:W$5334, 6, FALSE)</f>
        <v>PGE</v>
      </c>
      <c r="J8037" s="98" t="str">
        <f>VLOOKUP(E8037, 'Program Data Extracts-Zip Codes'!R$52:W$5334, 4, FALSE)</f>
        <v>PGE</v>
      </c>
    </row>
    <row r="8038" spans="2:10" x14ac:dyDescent="0.25">
      <c r="B8038" s="63">
        <v>6113010102</v>
      </c>
      <c r="C8038" s="63">
        <v>7702</v>
      </c>
      <c r="D8038" s="63" t="s">
        <v>214</v>
      </c>
      <c r="E8038" s="96">
        <v>95837</v>
      </c>
      <c r="F8038" s="63">
        <v>51.231421402509298</v>
      </c>
      <c r="G8038" s="63">
        <v>7702</v>
      </c>
      <c r="H8038" s="63">
        <v>56.1</v>
      </c>
      <c r="I8038" s="98" t="str">
        <f>VLOOKUP(E8038, 'Program Data Extracts-Zip Codes'!R$52:W$5334, 6, FALSE)</f>
        <v>PGE</v>
      </c>
      <c r="J8038" s="98" t="str">
        <f>VLOOKUP(E8038, 'Program Data Extracts-Zip Codes'!R$52:W$5334, 4, FALSE)</f>
        <v>SMUD</v>
      </c>
    </row>
    <row r="8039" spans="2:10" x14ac:dyDescent="0.25">
      <c r="B8039" s="63">
        <v>6113010203</v>
      </c>
      <c r="C8039" s="63">
        <v>5397</v>
      </c>
      <c r="D8039" s="63" t="s">
        <v>214</v>
      </c>
      <c r="E8039" s="96">
        <v>95691</v>
      </c>
      <c r="F8039" s="63">
        <v>55.0854200434338</v>
      </c>
      <c r="G8039" s="63">
        <v>5397</v>
      </c>
      <c r="H8039" s="63">
        <v>73.400000000000006</v>
      </c>
      <c r="I8039" s="98" t="str">
        <f>VLOOKUP(E8039, 'Program Data Extracts-Zip Codes'!R$52:W$5334, 6, FALSE)</f>
        <v>PGE</v>
      </c>
      <c r="J8039" s="98" t="str">
        <f>VLOOKUP(E8039, 'Program Data Extracts-Zip Codes'!R$52:W$5334, 4, FALSE)</f>
        <v>SMUD</v>
      </c>
    </row>
    <row r="8040" spans="2:10" x14ac:dyDescent="0.25">
      <c r="B8040" s="63">
        <v>6113010204</v>
      </c>
      <c r="C8040" s="63">
        <v>4922</v>
      </c>
      <c r="D8040" s="63" t="s">
        <v>214</v>
      </c>
      <c r="E8040" s="96">
        <v>95691</v>
      </c>
      <c r="F8040" s="63">
        <v>43.686848378266703</v>
      </c>
      <c r="G8040" s="63">
        <v>4922</v>
      </c>
      <c r="H8040" s="63">
        <v>52.1</v>
      </c>
      <c r="I8040" s="98" t="str">
        <f>VLOOKUP(E8040, 'Program Data Extracts-Zip Codes'!R$52:W$5334, 6, FALSE)</f>
        <v>PGE</v>
      </c>
      <c r="J8040" s="98" t="str">
        <f>VLOOKUP(E8040, 'Program Data Extracts-Zip Codes'!R$52:W$5334, 4, FALSE)</f>
        <v>SMUD</v>
      </c>
    </row>
    <row r="8041" spans="2:10" x14ac:dyDescent="0.25">
      <c r="B8041" s="63">
        <v>6113010101</v>
      </c>
      <c r="C8041" s="63">
        <v>6645</v>
      </c>
      <c r="D8041" s="63" t="s">
        <v>214</v>
      </c>
      <c r="E8041" s="96">
        <v>95605</v>
      </c>
      <c r="F8041" s="63">
        <v>42.649182697883603</v>
      </c>
      <c r="G8041" s="63">
        <v>6645</v>
      </c>
      <c r="H8041" s="63">
        <v>63.2</v>
      </c>
      <c r="I8041" s="98" t="str">
        <f>VLOOKUP(E8041, 'Program Data Extracts-Zip Codes'!R$52:W$5334, 6, FALSE)</f>
        <v>PGE</v>
      </c>
      <c r="J8041" s="98" t="str">
        <f>VLOOKUP(E8041, 'Program Data Extracts-Zip Codes'!R$52:W$5334, 4, FALSE)</f>
        <v>SMUD</v>
      </c>
    </row>
    <row r="8042" spans="2:10" x14ac:dyDescent="0.25">
      <c r="B8042" s="63">
        <v>6113010201</v>
      </c>
      <c r="C8042" s="63">
        <v>2538</v>
      </c>
      <c r="D8042" s="63" t="s">
        <v>214</v>
      </c>
      <c r="E8042" s="96">
        <v>95691</v>
      </c>
      <c r="F8042" s="63">
        <v>35.135351123291997</v>
      </c>
      <c r="G8042" s="63">
        <v>0</v>
      </c>
      <c r="H8042" s="63">
        <v>41.8</v>
      </c>
      <c r="I8042" s="98" t="str">
        <f>VLOOKUP(E8042, 'Program Data Extracts-Zip Codes'!R$52:W$5334, 6, FALSE)</f>
        <v>PGE</v>
      </c>
      <c r="J8042" s="98" t="str">
        <f>VLOOKUP(E8042, 'Program Data Extracts-Zip Codes'!R$52:W$5334, 4, FALSE)</f>
        <v>SMUD</v>
      </c>
    </row>
    <row r="8043" spans="2:10" x14ac:dyDescent="0.25">
      <c r="B8043" s="63">
        <v>6113010310</v>
      </c>
      <c r="C8043" s="63">
        <v>5485</v>
      </c>
      <c r="D8043" s="63" t="s">
        <v>214</v>
      </c>
      <c r="E8043" s="96">
        <v>95691</v>
      </c>
      <c r="F8043" s="63">
        <v>23.784633884968201</v>
      </c>
      <c r="G8043" s="63">
        <v>0</v>
      </c>
      <c r="H8043" s="63">
        <v>28.6</v>
      </c>
      <c r="I8043" s="98" t="str">
        <f>VLOOKUP(E8043, 'Program Data Extracts-Zip Codes'!R$52:W$5334, 6, FALSE)</f>
        <v>PGE</v>
      </c>
      <c r="J8043" s="98" t="str">
        <f>VLOOKUP(E8043, 'Program Data Extracts-Zip Codes'!R$52:W$5334, 4, FALSE)</f>
        <v>SMUD</v>
      </c>
    </row>
    <row r="8044" spans="2:10" x14ac:dyDescent="0.25">
      <c r="B8044" s="63">
        <v>6113010302</v>
      </c>
      <c r="C8044" s="63">
        <v>7270</v>
      </c>
      <c r="D8044" s="63" t="s">
        <v>214</v>
      </c>
      <c r="E8044" s="96">
        <v>95691</v>
      </c>
      <c r="F8044" s="63">
        <v>23.455226457491701</v>
      </c>
      <c r="G8044" s="63">
        <v>0</v>
      </c>
      <c r="H8044" s="63">
        <v>15.1</v>
      </c>
      <c r="I8044" s="98" t="str">
        <f>VLOOKUP(E8044, 'Program Data Extracts-Zip Codes'!R$52:W$5334, 6, FALSE)</f>
        <v>PGE</v>
      </c>
      <c r="J8044" s="98" t="str">
        <f>VLOOKUP(E8044, 'Program Data Extracts-Zip Codes'!R$52:W$5334, 4, FALSE)</f>
        <v>SMUD</v>
      </c>
    </row>
    <row r="8045" spans="2:10" x14ac:dyDescent="0.25">
      <c r="B8045" s="63">
        <v>6113010312</v>
      </c>
      <c r="C8045" s="63">
        <v>5130</v>
      </c>
      <c r="D8045" s="63" t="s">
        <v>214</v>
      </c>
      <c r="E8045" s="96">
        <v>95691</v>
      </c>
      <c r="F8045" s="63">
        <v>18.639716116225198</v>
      </c>
      <c r="G8045" s="63">
        <v>0</v>
      </c>
      <c r="H8045" s="63">
        <v>23.1</v>
      </c>
      <c r="I8045" s="98" t="str">
        <f>VLOOKUP(E8045, 'Program Data Extracts-Zip Codes'!R$52:W$5334, 6, FALSE)</f>
        <v>PGE</v>
      </c>
      <c r="J8045" s="98" t="str">
        <f>VLOOKUP(E8045, 'Program Data Extracts-Zip Codes'!R$52:W$5334, 4, FALSE)</f>
        <v>SMUD</v>
      </c>
    </row>
    <row r="8046" spans="2:10" x14ac:dyDescent="0.25">
      <c r="B8046" s="63">
        <v>6113010402</v>
      </c>
      <c r="C8046" s="63">
        <v>3832</v>
      </c>
      <c r="D8046" s="63" t="s">
        <v>214</v>
      </c>
      <c r="E8046" s="96">
        <v>95691</v>
      </c>
      <c r="F8046" s="63">
        <v>12.0087027590051</v>
      </c>
      <c r="G8046" s="63">
        <v>0</v>
      </c>
      <c r="H8046" s="63">
        <v>5.4</v>
      </c>
      <c r="I8046" s="98" t="str">
        <f>VLOOKUP(E8046, 'Program Data Extracts-Zip Codes'!R$52:W$5334, 6, FALSE)</f>
        <v>PGE</v>
      </c>
      <c r="J8046" s="98" t="str">
        <f>VLOOKUP(E8046, 'Program Data Extracts-Zip Codes'!R$52:W$5334, 4, FALSE)</f>
        <v>SMUD</v>
      </c>
    </row>
    <row r="8047" spans="2:10" x14ac:dyDescent="0.25">
      <c r="B8047" s="63">
        <v>6113011300</v>
      </c>
      <c r="C8047" s="63">
        <v>8106</v>
      </c>
      <c r="D8047" s="63" t="s">
        <v>214</v>
      </c>
      <c r="E8047" s="96">
        <v>95694</v>
      </c>
      <c r="F8047" s="63">
        <v>18.637395688495001</v>
      </c>
      <c r="G8047" s="63">
        <v>0</v>
      </c>
      <c r="H8047" s="63">
        <v>27.7</v>
      </c>
      <c r="I8047" s="98" t="str">
        <f>VLOOKUP(E8047, 'Program Data Extracts-Zip Codes'!R$52:W$5334, 6, FALSE)</f>
        <v>PGE</v>
      </c>
      <c r="J8047" s="98" t="str">
        <f>VLOOKUP(E8047, 'Program Data Extracts-Zip Codes'!R$52:W$5334, 4, FALSE)</f>
        <v>PGE</v>
      </c>
    </row>
    <row r="8048" spans="2:10" x14ac:dyDescent="0.25">
      <c r="B8048" s="63">
        <v>6113011206</v>
      </c>
      <c r="C8048" s="63">
        <v>7329</v>
      </c>
      <c r="D8048" s="63" t="s">
        <v>214</v>
      </c>
      <c r="E8048" s="96">
        <v>95776</v>
      </c>
      <c r="F8048" s="63">
        <v>30.970053392800601</v>
      </c>
      <c r="G8048" s="63">
        <v>0</v>
      </c>
      <c r="H8048" s="63">
        <v>24.3</v>
      </c>
      <c r="I8048" s="98" t="str">
        <f>VLOOKUP(E8048, 'Program Data Extracts-Zip Codes'!R$52:W$5334, 6, FALSE)</f>
        <v>PGE</v>
      </c>
      <c r="J8048" s="98" t="str">
        <f>VLOOKUP(E8048, 'Program Data Extracts-Zip Codes'!R$52:W$5334, 4, FALSE)</f>
        <v>SMUD</v>
      </c>
    </row>
    <row r="8049" spans="2:10" x14ac:dyDescent="0.25">
      <c r="B8049" s="63">
        <v>6113010800</v>
      </c>
      <c r="C8049" s="63">
        <v>3881</v>
      </c>
      <c r="D8049" s="63" t="s">
        <v>214</v>
      </c>
      <c r="E8049" s="96">
        <v>95776</v>
      </c>
      <c r="F8049" s="63">
        <v>29.000534198382599</v>
      </c>
      <c r="G8049" s="63">
        <v>0</v>
      </c>
      <c r="H8049" s="63">
        <v>52.9</v>
      </c>
      <c r="I8049" s="98" t="str">
        <f>VLOOKUP(E8049, 'Program Data Extracts-Zip Codes'!R$52:W$5334, 6, FALSE)</f>
        <v>PGE</v>
      </c>
      <c r="J8049" s="98" t="str">
        <f>VLOOKUP(E8049, 'Program Data Extracts-Zip Codes'!R$52:W$5334, 4, FALSE)</f>
        <v>SMUD</v>
      </c>
    </row>
    <row r="8050" spans="2:10" x14ac:dyDescent="0.25">
      <c r="B8050" s="63">
        <v>6113011102</v>
      </c>
      <c r="C8050" s="63">
        <v>4884</v>
      </c>
      <c r="D8050" s="63" t="s">
        <v>214</v>
      </c>
      <c r="E8050" s="96">
        <v>95776</v>
      </c>
      <c r="F8050" s="63">
        <v>25.297632520620901</v>
      </c>
      <c r="G8050" s="63">
        <v>0</v>
      </c>
      <c r="H8050" s="63">
        <v>54.5</v>
      </c>
      <c r="I8050" s="98" t="str">
        <f>VLOOKUP(E8050, 'Program Data Extracts-Zip Codes'!R$52:W$5334, 6, FALSE)</f>
        <v>PGE</v>
      </c>
      <c r="J8050" s="98" t="str">
        <f>VLOOKUP(E8050, 'Program Data Extracts-Zip Codes'!R$52:W$5334, 4, FALSE)</f>
        <v>SMUD</v>
      </c>
    </row>
    <row r="8051" spans="2:10" x14ac:dyDescent="0.25">
      <c r="B8051" s="63">
        <v>6113010901</v>
      </c>
      <c r="C8051" s="63">
        <v>5311</v>
      </c>
      <c r="D8051" s="63" t="s">
        <v>214</v>
      </c>
      <c r="E8051" s="96">
        <v>95695</v>
      </c>
      <c r="F8051" s="63">
        <v>22.281850241432601</v>
      </c>
      <c r="G8051" s="63">
        <v>0</v>
      </c>
      <c r="H8051" s="63">
        <v>43.5</v>
      </c>
      <c r="I8051" s="98" t="str">
        <f>VLOOKUP(E8051, 'Program Data Extracts-Zip Codes'!R$52:W$5334, 6, FALSE)</f>
        <v>PGE</v>
      </c>
      <c r="J8051" s="98" t="str">
        <f>VLOOKUP(E8051, 'Program Data Extracts-Zip Codes'!R$52:W$5334, 4, FALSE)</f>
        <v>PGE</v>
      </c>
    </row>
    <row r="8052" spans="2:10" x14ac:dyDescent="0.25">
      <c r="B8052" s="63">
        <v>6113011101</v>
      </c>
      <c r="C8052" s="63">
        <v>3070</v>
      </c>
      <c r="D8052" s="63" t="s">
        <v>214</v>
      </c>
      <c r="E8052" s="96">
        <v>95695</v>
      </c>
      <c r="F8052" s="63">
        <v>20.670227386738802</v>
      </c>
      <c r="G8052" s="63">
        <v>0</v>
      </c>
      <c r="H8052" s="63">
        <v>39.9</v>
      </c>
      <c r="I8052" s="98" t="str">
        <f>VLOOKUP(E8052, 'Program Data Extracts-Zip Codes'!R$52:W$5334, 6, FALSE)</f>
        <v>PGE</v>
      </c>
      <c r="J8052" s="98" t="str">
        <f>VLOOKUP(E8052, 'Program Data Extracts-Zip Codes'!R$52:W$5334, 4, FALSE)</f>
        <v>PGE</v>
      </c>
    </row>
    <row r="8053" spans="2:10" x14ac:dyDescent="0.25">
      <c r="B8053" s="63">
        <v>6113010902</v>
      </c>
      <c r="C8053" s="63">
        <v>6189</v>
      </c>
      <c r="D8053" s="63" t="s">
        <v>214</v>
      </c>
      <c r="E8053" s="96">
        <v>95695</v>
      </c>
      <c r="F8053" s="63">
        <v>20.194609120532999</v>
      </c>
      <c r="G8053" s="63">
        <v>0</v>
      </c>
      <c r="H8053" s="63">
        <v>43.4</v>
      </c>
      <c r="I8053" s="98" t="str">
        <f>VLOOKUP(E8053, 'Program Data Extracts-Zip Codes'!R$52:W$5334, 6, FALSE)</f>
        <v>PGE</v>
      </c>
      <c r="J8053" s="98" t="str">
        <f>VLOOKUP(E8053, 'Program Data Extracts-Zip Codes'!R$52:W$5334, 4, FALSE)</f>
        <v>PGE</v>
      </c>
    </row>
    <row r="8054" spans="2:10" x14ac:dyDescent="0.25">
      <c r="B8054" s="63">
        <v>6113011001</v>
      </c>
      <c r="C8054" s="63">
        <v>6464</v>
      </c>
      <c r="D8054" s="63" t="s">
        <v>214</v>
      </c>
      <c r="E8054" s="96">
        <v>95695</v>
      </c>
      <c r="F8054" s="63">
        <v>19.031410666770199</v>
      </c>
      <c r="G8054" s="63">
        <v>0</v>
      </c>
      <c r="H8054" s="63">
        <v>44.3</v>
      </c>
      <c r="I8054" s="98" t="str">
        <f>VLOOKUP(E8054, 'Program Data Extracts-Zip Codes'!R$52:W$5334, 6, FALSE)</f>
        <v>PGE</v>
      </c>
      <c r="J8054" s="98" t="str">
        <f>VLOOKUP(E8054, 'Program Data Extracts-Zip Codes'!R$52:W$5334, 4, FALSE)</f>
        <v>PGE</v>
      </c>
    </row>
    <row r="8055" spans="2:10" x14ac:dyDescent="0.25">
      <c r="B8055" s="63">
        <v>6113011204</v>
      </c>
      <c r="C8055" s="63">
        <v>4672</v>
      </c>
      <c r="D8055" s="63" t="s">
        <v>214</v>
      </c>
      <c r="E8055" s="96">
        <v>95695</v>
      </c>
      <c r="F8055" s="63">
        <v>14.1500972996309</v>
      </c>
      <c r="G8055" s="63">
        <v>0</v>
      </c>
      <c r="H8055" s="63">
        <v>27.1</v>
      </c>
      <c r="I8055" s="98" t="str">
        <f>VLOOKUP(E8055, 'Program Data Extracts-Zip Codes'!R$52:W$5334, 6, FALSE)</f>
        <v>PGE</v>
      </c>
      <c r="J8055" s="98" t="str">
        <f>VLOOKUP(E8055, 'Program Data Extracts-Zip Codes'!R$52:W$5334, 4, FALSE)</f>
        <v>PGE</v>
      </c>
    </row>
    <row r="8056" spans="2:10" x14ac:dyDescent="0.25">
      <c r="B8056" s="63">
        <v>6113011103</v>
      </c>
      <c r="C8056" s="63">
        <v>3118</v>
      </c>
      <c r="D8056" s="63" t="s">
        <v>214</v>
      </c>
      <c r="E8056" s="96">
        <v>95776</v>
      </c>
      <c r="F8056" s="63">
        <v>13.191177888998601</v>
      </c>
      <c r="G8056" s="63">
        <v>0</v>
      </c>
      <c r="H8056" s="63">
        <v>37.1</v>
      </c>
      <c r="I8056" s="98" t="str">
        <f>VLOOKUP(E8056, 'Program Data Extracts-Zip Codes'!R$52:W$5334, 6, FALSE)</f>
        <v>PGE</v>
      </c>
      <c r="J8056" s="98" t="str">
        <f>VLOOKUP(E8056, 'Program Data Extracts-Zip Codes'!R$52:W$5334, 4, FALSE)</f>
        <v>SMUD</v>
      </c>
    </row>
    <row r="8057" spans="2:10" x14ac:dyDescent="0.25">
      <c r="B8057" s="63">
        <v>6113011203</v>
      </c>
      <c r="C8057" s="63">
        <v>2561</v>
      </c>
      <c r="D8057" s="63" t="s">
        <v>214</v>
      </c>
      <c r="E8057" s="96">
        <v>95695</v>
      </c>
      <c r="F8057" s="63">
        <v>11.4211720825594</v>
      </c>
      <c r="G8057" s="63">
        <v>0</v>
      </c>
      <c r="H8057" s="63">
        <v>5.6</v>
      </c>
      <c r="I8057" s="98" t="str">
        <f>VLOOKUP(E8057, 'Program Data Extracts-Zip Codes'!R$52:W$5334, 6, FALSE)</f>
        <v>PGE</v>
      </c>
      <c r="J8057" s="98" t="str">
        <f>VLOOKUP(E8057, 'Program Data Extracts-Zip Codes'!R$52:W$5334, 4, FALSE)</f>
        <v>PGE</v>
      </c>
    </row>
    <row r="8058" spans="2:10" x14ac:dyDescent="0.25">
      <c r="B8058" s="63">
        <v>6113011002</v>
      </c>
      <c r="C8058" s="63">
        <v>3093</v>
      </c>
      <c r="D8058" s="63" t="s">
        <v>214</v>
      </c>
      <c r="E8058" s="96">
        <v>95695</v>
      </c>
      <c r="F8058" s="63">
        <v>10.218135422122099</v>
      </c>
      <c r="G8058" s="63">
        <v>0</v>
      </c>
      <c r="H8058" s="63">
        <v>16.7</v>
      </c>
      <c r="I8058" s="98" t="str">
        <f>VLOOKUP(E8058, 'Program Data Extracts-Zip Codes'!R$52:W$5334, 6, FALSE)</f>
        <v>PGE</v>
      </c>
      <c r="J8058" s="98" t="str">
        <f>VLOOKUP(E8058, 'Program Data Extracts-Zip Codes'!R$52:W$5334, 4, FALSE)</f>
        <v>PGE</v>
      </c>
    </row>
    <row r="8059" spans="2:10" x14ac:dyDescent="0.25">
      <c r="B8059" s="63">
        <v>6113011205</v>
      </c>
      <c r="C8059" s="63">
        <v>8123</v>
      </c>
      <c r="D8059" s="63" t="s">
        <v>214</v>
      </c>
      <c r="E8059" s="96">
        <v>95776</v>
      </c>
      <c r="F8059" s="63">
        <v>9.3812256500160593</v>
      </c>
      <c r="G8059" s="63">
        <v>0</v>
      </c>
      <c r="H8059" s="63">
        <v>24.7</v>
      </c>
      <c r="I8059" s="98" t="str">
        <f>VLOOKUP(E8059, 'Program Data Extracts-Zip Codes'!R$52:W$5334, 6, FALSE)</f>
        <v>PGE</v>
      </c>
      <c r="J8059" s="98" t="str">
        <f>VLOOKUP(E8059, 'Program Data Extracts-Zip Codes'!R$52:W$5334, 4, FALSE)</f>
        <v>SMUD</v>
      </c>
    </row>
    <row r="8060" spans="2:10" x14ac:dyDescent="0.25">
      <c r="B8060" s="63">
        <v>6113010505</v>
      </c>
      <c r="C8060" s="63">
        <v>4807</v>
      </c>
      <c r="D8060" s="63" t="s">
        <v>214</v>
      </c>
      <c r="E8060" s="96">
        <v>95776</v>
      </c>
      <c r="F8060" s="63">
        <v>8.4559344346870908</v>
      </c>
      <c r="G8060" s="63">
        <v>0</v>
      </c>
      <c r="H8060" s="63">
        <v>25.8</v>
      </c>
      <c r="I8060" s="98" t="str">
        <f>VLOOKUP(E8060, 'Program Data Extracts-Zip Codes'!R$52:W$5334, 6, FALSE)</f>
        <v>PGE</v>
      </c>
      <c r="J8060" s="98" t="str">
        <f>VLOOKUP(E8060, 'Program Data Extracts-Zip Codes'!R$52:W$5334, 4, FALSE)</f>
        <v>SMUD</v>
      </c>
    </row>
    <row r="8061" spans="2:10" x14ac:dyDescent="0.25">
      <c r="B8061" s="63">
        <v>6113011400</v>
      </c>
      <c r="C8061" s="63">
        <v>4193</v>
      </c>
      <c r="D8061" s="63" t="s">
        <v>214</v>
      </c>
      <c r="E8061" s="96">
        <v>95698</v>
      </c>
      <c r="F8061" s="63">
        <v>29.949206380999101</v>
      </c>
      <c r="G8061" s="63">
        <v>0</v>
      </c>
      <c r="H8061" s="63">
        <v>42.1</v>
      </c>
      <c r="I8061" s="98" t="str">
        <f>VLOOKUP(E8061, 'Program Data Extracts-Zip Codes'!R$52:W$5334, 6, FALSE)</f>
        <v>PGE</v>
      </c>
      <c r="J8061" s="98" t="str">
        <f>VLOOKUP(E8061, 'Program Data Extracts-Zip Codes'!R$52:W$5334, 4, FALSE)</f>
        <v>PGE</v>
      </c>
    </row>
    <row r="8062" spans="2:10" x14ac:dyDescent="0.25">
      <c r="B8062" s="63">
        <v>6115041100</v>
      </c>
      <c r="C8062" s="63">
        <v>4941</v>
      </c>
      <c r="D8062" s="63" t="s">
        <v>215</v>
      </c>
      <c r="E8062" s="96">
        <v>95925</v>
      </c>
      <c r="F8062" s="63">
        <v>9.0575821258006197</v>
      </c>
      <c r="G8062" s="63">
        <v>0</v>
      </c>
      <c r="H8062" s="63">
        <v>43.2</v>
      </c>
      <c r="I8062" s="98" t="str">
        <f>VLOOKUP(E8062, 'Program Data Extracts-Zip Codes'!R$52:W$5334, 6, FALSE)</f>
        <v>PGE</v>
      </c>
      <c r="J8062" s="98" t="str">
        <f>VLOOKUP(E8062, 'Program Data Extracts-Zip Codes'!R$52:W$5334, 4, FALSE)</f>
        <v>PGE</v>
      </c>
    </row>
    <row r="8063" spans="2:10" x14ac:dyDescent="0.25">
      <c r="B8063" s="63">
        <v>6115040100</v>
      </c>
      <c r="C8063" s="63">
        <v>4615</v>
      </c>
      <c r="D8063" s="63" t="s">
        <v>215</v>
      </c>
      <c r="E8063" s="96">
        <v>95901</v>
      </c>
      <c r="F8063" s="63">
        <v>44.251296904356998</v>
      </c>
      <c r="G8063" s="63">
        <v>4615</v>
      </c>
      <c r="H8063" s="63">
        <v>68.900000000000006</v>
      </c>
      <c r="I8063" s="98" t="str">
        <f>VLOOKUP(E8063, 'Program Data Extracts-Zip Codes'!R$52:W$5334, 6, FALSE)</f>
        <v>PGE</v>
      </c>
      <c r="J8063" s="98" t="str">
        <f>VLOOKUP(E8063, 'Program Data Extracts-Zip Codes'!R$52:W$5334, 4, FALSE)</f>
        <v>PGE</v>
      </c>
    </row>
    <row r="8064" spans="2:10" x14ac:dyDescent="0.25">
      <c r="B8064" s="63">
        <v>6115040302</v>
      </c>
      <c r="C8064" s="63">
        <v>2143</v>
      </c>
      <c r="D8064" s="63" t="s">
        <v>215</v>
      </c>
      <c r="E8064" s="96">
        <v>95901</v>
      </c>
      <c r="F8064" s="63">
        <v>42.317569791291099</v>
      </c>
      <c r="G8064" s="63">
        <v>2143</v>
      </c>
      <c r="H8064" s="63">
        <v>71.7</v>
      </c>
      <c r="I8064" s="98" t="str">
        <f>VLOOKUP(E8064, 'Program Data Extracts-Zip Codes'!R$52:W$5334, 6, FALSE)</f>
        <v>PGE</v>
      </c>
      <c r="J8064" s="98" t="str">
        <f>VLOOKUP(E8064, 'Program Data Extracts-Zip Codes'!R$52:W$5334, 4, FALSE)</f>
        <v>PGE</v>
      </c>
    </row>
    <row r="8065" spans="2:10" x14ac:dyDescent="0.25">
      <c r="B8065" s="63">
        <v>6115040901</v>
      </c>
      <c r="C8065" s="63">
        <v>2783</v>
      </c>
      <c r="D8065" s="63" t="s">
        <v>215</v>
      </c>
      <c r="E8065" s="96">
        <v>95901</v>
      </c>
      <c r="F8065" s="63">
        <v>33.958156792660802</v>
      </c>
      <c r="G8065" s="63">
        <v>0</v>
      </c>
      <c r="H8065" s="63">
        <v>48.4</v>
      </c>
      <c r="I8065" s="98" t="str">
        <f>VLOOKUP(E8065, 'Program Data Extracts-Zip Codes'!R$52:W$5334, 6, FALSE)</f>
        <v>PGE</v>
      </c>
      <c r="J8065" s="98" t="str">
        <f>VLOOKUP(E8065, 'Program Data Extracts-Zip Codes'!R$52:W$5334, 4, FALSE)</f>
        <v>PGE</v>
      </c>
    </row>
    <row r="8066" spans="2:10" x14ac:dyDescent="0.25">
      <c r="B8066" s="63">
        <v>6115040301</v>
      </c>
      <c r="C8066" s="63">
        <v>3366</v>
      </c>
      <c r="D8066" s="63" t="s">
        <v>215</v>
      </c>
      <c r="E8066" s="96">
        <v>95901</v>
      </c>
      <c r="F8066" s="63">
        <v>33.764297282697797</v>
      </c>
      <c r="G8066" s="63">
        <v>0</v>
      </c>
      <c r="H8066" s="63">
        <v>68.3</v>
      </c>
      <c r="I8066" s="98" t="str">
        <f>VLOOKUP(E8066, 'Program Data Extracts-Zip Codes'!R$52:W$5334, 6, FALSE)</f>
        <v>PGE</v>
      </c>
      <c r="J8066" s="98" t="str">
        <f>VLOOKUP(E8066, 'Program Data Extracts-Zip Codes'!R$52:W$5334, 4, FALSE)</f>
        <v>PGE</v>
      </c>
    </row>
    <row r="8067" spans="2:10" x14ac:dyDescent="0.25">
      <c r="B8067" s="63">
        <v>6115040200</v>
      </c>
      <c r="C8067" s="63">
        <v>7767</v>
      </c>
      <c r="D8067" s="63" t="s">
        <v>215</v>
      </c>
      <c r="E8067" s="96">
        <v>95901</v>
      </c>
      <c r="F8067" s="63">
        <v>33.454821132784701</v>
      </c>
      <c r="G8067" s="63">
        <v>0</v>
      </c>
      <c r="H8067" s="63">
        <v>46.5</v>
      </c>
      <c r="I8067" s="98" t="str">
        <f>VLOOKUP(E8067, 'Program Data Extracts-Zip Codes'!R$52:W$5334, 6, FALSE)</f>
        <v>PGE</v>
      </c>
      <c r="J8067" s="98" t="str">
        <f>VLOOKUP(E8067, 'Program Data Extracts-Zip Codes'!R$52:W$5334, 4, FALSE)</f>
        <v>PGE</v>
      </c>
    </row>
    <row r="8068" spans="2:10" x14ac:dyDescent="0.25">
      <c r="B8068" s="63">
        <v>6115040303</v>
      </c>
      <c r="C8068" s="63">
        <v>6555</v>
      </c>
      <c r="D8068" s="63" t="s">
        <v>215</v>
      </c>
      <c r="E8068" s="96">
        <v>95901</v>
      </c>
      <c r="F8068" s="63">
        <v>24.1886357980692</v>
      </c>
      <c r="G8068" s="63">
        <v>0</v>
      </c>
      <c r="H8068" s="63">
        <v>40.299999999999997</v>
      </c>
      <c r="I8068" s="98" t="str">
        <f>VLOOKUP(E8068, 'Program Data Extracts-Zip Codes'!R$52:W$5334, 6, FALSE)</f>
        <v>PGE</v>
      </c>
      <c r="J8068" s="98" t="str">
        <f>VLOOKUP(E8068, 'Program Data Extracts-Zip Codes'!R$52:W$5334, 4, FALSE)</f>
        <v>PGE</v>
      </c>
    </row>
    <row r="8069" spans="2:10" x14ac:dyDescent="0.25">
      <c r="B8069" s="63">
        <v>6115041000</v>
      </c>
      <c r="C8069" s="63">
        <v>7357</v>
      </c>
      <c r="D8069" s="63" t="s">
        <v>215</v>
      </c>
      <c r="E8069" s="96">
        <v>95901</v>
      </c>
      <c r="F8069" s="63">
        <v>18.096376208553899</v>
      </c>
      <c r="G8069" s="63">
        <v>0</v>
      </c>
      <c r="H8069" s="63">
        <v>23.4</v>
      </c>
      <c r="I8069" s="98" t="str">
        <f>VLOOKUP(E8069, 'Program Data Extracts-Zip Codes'!R$52:W$5334, 6, FALSE)</f>
        <v>PGE</v>
      </c>
      <c r="J8069" s="98" t="str">
        <f>VLOOKUP(E8069, 'Program Data Extracts-Zip Codes'!R$52:W$5334, 4, FALSE)</f>
        <v>PGE</v>
      </c>
    </row>
    <row r="8070" spans="2:10" x14ac:dyDescent="0.25">
      <c r="B8070" s="63">
        <v>6115040902</v>
      </c>
      <c r="C8070" s="63">
        <v>1737</v>
      </c>
      <c r="D8070" s="63" t="s">
        <v>215</v>
      </c>
      <c r="E8070" s="96">
        <v>95901</v>
      </c>
      <c r="F8070" s="63">
        <v>15.532977148928801</v>
      </c>
      <c r="G8070" s="63">
        <v>0</v>
      </c>
      <c r="H8070" s="63">
        <v>44</v>
      </c>
      <c r="I8070" s="98" t="str">
        <f>VLOOKUP(E8070, 'Program Data Extracts-Zip Codes'!R$52:W$5334, 6, FALSE)</f>
        <v>PGE</v>
      </c>
      <c r="J8070" s="98" t="str">
        <f>VLOOKUP(E8070, 'Program Data Extracts-Zip Codes'!R$52:W$5334, 4, FALSE)</f>
        <v>PGE</v>
      </c>
    </row>
    <row r="8071" spans="2:10" x14ac:dyDescent="0.25">
      <c r="B8071" s="63">
        <v>6115040400</v>
      </c>
      <c r="C8071" s="63">
        <v>5538</v>
      </c>
      <c r="D8071" s="63" t="s">
        <v>215</v>
      </c>
      <c r="E8071" s="96">
        <v>95961</v>
      </c>
      <c r="F8071" s="63">
        <v>47.806082564655298</v>
      </c>
      <c r="G8071" s="63">
        <v>5538</v>
      </c>
      <c r="H8071" s="63">
        <v>71.5</v>
      </c>
      <c r="I8071" s="98" t="str">
        <f>VLOOKUP(E8071, 'Program Data Extracts-Zip Codes'!R$52:W$5334, 6, FALSE)</f>
        <v>PGE</v>
      </c>
      <c r="J8071" s="98" t="str">
        <f>VLOOKUP(E8071, 'Program Data Extracts-Zip Codes'!R$52:W$5334, 4, FALSE)</f>
        <v>PGE</v>
      </c>
    </row>
    <row r="8072" spans="2:10" x14ac:dyDescent="0.25">
      <c r="B8072" s="63">
        <v>6115040500</v>
      </c>
      <c r="C8072" s="63">
        <v>4111</v>
      </c>
      <c r="D8072" s="63" t="s">
        <v>215</v>
      </c>
      <c r="E8072" s="96">
        <v>95961</v>
      </c>
      <c r="F8072" s="63">
        <v>35.889092658202301</v>
      </c>
      <c r="G8072" s="63">
        <v>0</v>
      </c>
      <c r="H8072" s="63">
        <v>62.9</v>
      </c>
      <c r="I8072" s="98" t="str">
        <f>VLOOKUP(E8072, 'Program Data Extracts-Zip Codes'!R$52:W$5334, 6, FALSE)</f>
        <v>PGE</v>
      </c>
      <c r="J8072" s="98" t="str">
        <f>VLOOKUP(E8072, 'Program Data Extracts-Zip Codes'!R$52:W$5334, 4, FALSE)</f>
        <v>PGE</v>
      </c>
    </row>
    <row r="8073" spans="2:10" x14ac:dyDescent="0.25">
      <c r="B8073" s="63">
        <v>6115040600</v>
      </c>
      <c r="C8073" s="63">
        <v>6130</v>
      </c>
      <c r="D8073" s="63" t="s">
        <v>215</v>
      </c>
      <c r="E8073" s="96">
        <v>95961</v>
      </c>
      <c r="F8073" s="63">
        <v>29.626154951162999</v>
      </c>
      <c r="G8073" s="63">
        <v>0</v>
      </c>
      <c r="H8073" s="63">
        <v>57</v>
      </c>
      <c r="I8073" s="98" t="str">
        <f>VLOOKUP(E8073, 'Program Data Extracts-Zip Codes'!R$52:W$5334, 6, FALSE)</f>
        <v>PGE</v>
      </c>
      <c r="J8073" s="98" t="str">
        <f>VLOOKUP(E8073, 'Program Data Extracts-Zip Codes'!R$52:W$5334, 4, FALSE)</f>
        <v>PGE</v>
      </c>
    </row>
    <row r="8074" spans="2:10" x14ac:dyDescent="0.25">
      <c r="B8074" s="63">
        <v>6115040700</v>
      </c>
      <c r="C8074" s="63">
        <v>10879</v>
      </c>
      <c r="D8074" s="63" t="s">
        <v>215</v>
      </c>
      <c r="E8074" s="96">
        <v>95961</v>
      </c>
      <c r="F8074" s="63">
        <v>28.173469391743598</v>
      </c>
      <c r="G8074" s="63">
        <v>0</v>
      </c>
      <c r="H8074" s="63">
        <v>28</v>
      </c>
      <c r="I8074" s="98" t="str">
        <f>VLOOKUP(E8074, 'Program Data Extracts-Zip Codes'!R$52:W$5334, 6, FALSE)</f>
        <v>PGE</v>
      </c>
      <c r="J8074" s="98" t="str">
        <f>VLOOKUP(E8074, 'Program Data Extracts-Zip Codes'!R$52:W$5334, 4, FALSE)</f>
        <v>PGE</v>
      </c>
    </row>
    <row r="8075" spans="2:10" x14ac:dyDescent="0.25">
      <c r="B8075" s="63">
        <v>6115040800</v>
      </c>
      <c r="C8075" s="63">
        <v>4233</v>
      </c>
      <c r="D8075" s="63" t="s">
        <v>215</v>
      </c>
      <c r="E8075" s="96">
        <v>95692</v>
      </c>
      <c r="F8075" s="63">
        <v>25.7519471623153</v>
      </c>
      <c r="G8075" s="63">
        <v>0</v>
      </c>
      <c r="H8075" s="63">
        <v>28.1</v>
      </c>
      <c r="I8075" s="98" t="str">
        <f>VLOOKUP(E8075, 'Program Data Extracts-Zip Codes'!R$52:W$5334, 6, FALSE)</f>
        <v>PGE</v>
      </c>
      <c r="J8075" s="98" t="str">
        <f>VLOOKUP(E8075, 'Program Data Extracts-Zip Codes'!R$52:W$5334, 4, FALSE)</f>
        <v>PGE</v>
      </c>
    </row>
  </sheetData>
  <autoFilter ref="B40:J8075"/>
  <mergeCells count="2">
    <mergeCell ref="B2:G2"/>
    <mergeCell ref="B37:G37"/>
  </mergeCells>
  <dataValidations count="1">
    <dataValidation type="list" allowBlank="1" showInputMessage="1" showErrorMessage="1" sqref="D32">
      <formula1>Programs</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R222"/>
  <sheetViews>
    <sheetView topLeftCell="A37" workbookViewId="0">
      <selection activeCell="N71" sqref="N71"/>
    </sheetView>
  </sheetViews>
  <sheetFormatPr defaultRowHeight="15" x14ac:dyDescent="0.25"/>
  <sheetData>
    <row r="1" spans="1:17" x14ac:dyDescent="0.25">
      <c r="A1" s="20" t="s">
        <v>49</v>
      </c>
    </row>
    <row r="2" spans="1:17" ht="30" x14ac:dyDescent="0.25">
      <c r="A2" s="50" t="s">
        <v>50</v>
      </c>
      <c r="B2" s="51">
        <v>2015</v>
      </c>
      <c r="C2" s="51">
        <v>2016</v>
      </c>
      <c r="D2" s="51">
        <v>2017</v>
      </c>
      <c r="E2" s="51">
        <v>2018</v>
      </c>
      <c r="F2" s="51">
        <v>2019</v>
      </c>
      <c r="G2" s="51">
        <v>2020</v>
      </c>
      <c r="H2" s="51">
        <v>2021</v>
      </c>
      <c r="I2" s="51">
        <v>2022</v>
      </c>
      <c r="J2" s="51">
        <v>2023</v>
      </c>
      <c r="K2" s="51">
        <v>2024</v>
      </c>
      <c r="L2" s="51">
        <v>2025</v>
      </c>
      <c r="M2" s="51">
        <v>2026</v>
      </c>
      <c r="N2" s="51">
        <v>2027</v>
      </c>
      <c r="O2" s="51">
        <v>2028</v>
      </c>
      <c r="P2" s="51">
        <v>2029</v>
      </c>
      <c r="Q2" s="51">
        <v>2030</v>
      </c>
    </row>
    <row r="3" spans="1:17" ht="30" x14ac:dyDescent="0.25">
      <c r="A3" s="50" t="s">
        <v>51</v>
      </c>
      <c r="B3" s="51"/>
      <c r="C3" s="51"/>
      <c r="D3" s="52">
        <v>124.12382897250659</v>
      </c>
      <c r="E3" s="52">
        <v>253.20513846460926</v>
      </c>
      <c r="F3" s="52">
        <v>332.59100985790036</v>
      </c>
      <c r="G3" s="52">
        <v>391.36889997182698</v>
      </c>
      <c r="H3" s="52">
        <v>438.9608821669874</v>
      </c>
      <c r="I3" s="52">
        <v>479.54508482934853</v>
      </c>
      <c r="J3" s="52">
        <v>515.70362414925694</v>
      </c>
      <c r="K3" s="52">
        <v>548.70854559068357</v>
      </c>
      <c r="L3" s="52">
        <v>579.2624375787077</v>
      </c>
      <c r="M3" s="52">
        <v>607.69368650432989</v>
      </c>
      <c r="N3" s="52">
        <v>634.43313184857561</v>
      </c>
      <c r="O3" s="52">
        <v>659.95840896284062</v>
      </c>
      <c r="P3" s="52">
        <v>684.50044654651902</v>
      </c>
      <c r="Q3" s="52">
        <v>708.24702893838185</v>
      </c>
    </row>
    <row r="4" spans="1:17" ht="30" x14ac:dyDescent="0.25">
      <c r="A4" s="50" t="s">
        <v>52</v>
      </c>
      <c r="B4" s="51"/>
      <c r="C4" s="52">
        <v>119.25850720319347</v>
      </c>
      <c r="D4" s="52">
        <v>119.39923673201149</v>
      </c>
      <c r="E4" s="52">
        <v>195.49153238347515</v>
      </c>
      <c r="F4" s="52">
        <v>192.73078320795128</v>
      </c>
      <c r="G4" s="52">
        <v>188.12994029018805</v>
      </c>
      <c r="H4" s="52">
        <v>177.30812645673075</v>
      </c>
      <c r="I4" s="52">
        <v>170.20853255704105</v>
      </c>
      <c r="J4" s="52">
        <v>165.5124353244193</v>
      </c>
      <c r="K4" s="52">
        <v>164.90821606515135</v>
      </c>
      <c r="L4" s="52">
        <v>168.38344079476263</v>
      </c>
      <c r="M4" s="52">
        <v>172.46348944584875</v>
      </c>
      <c r="N4" s="52">
        <v>182.95513140602088</v>
      </c>
      <c r="O4" s="52">
        <v>185.66289208792205</v>
      </c>
      <c r="P4" s="52">
        <v>188.37065276982321</v>
      </c>
      <c r="Q4" s="52">
        <v>191.07841345172346</v>
      </c>
    </row>
    <row r="5" spans="1:17" x14ac:dyDescent="0.25">
      <c r="A5" s="50" t="s">
        <v>53</v>
      </c>
      <c r="B5" s="51"/>
      <c r="C5" s="52">
        <v>56.153757882130506</v>
      </c>
      <c r="D5" s="52">
        <v>92.869999495586214</v>
      </c>
      <c r="E5" s="52">
        <v>129.25655831858484</v>
      </c>
      <c r="F5" s="52">
        <v>166.46227908106766</v>
      </c>
      <c r="G5" s="52">
        <v>204.62312706582287</v>
      </c>
      <c r="H5" s="52">
        <v>228.79190635181632</v>
      </c>
      <c r="I5" s="52">
        <v>254.35155736269832</v>
      </c>
      <c r="J5" s="52">
        <v>281.64731062259096</v>
      </c>
      <c r="K5" s="52">
        <v>308.47500235498637</v>
      </c>
      <c r="L5" s="52">
        <v>336.23161743814921</v>
      </c>
      <c r="M5" s="52">
        <v>364.2411184201037</v>
      </c>
      <c r="N5" s="52">
        <v>402.00786312391574</v>
      </c>
      <c r="O5" s="52">
        <v>432.29547312345676</v>
      </c>
      <c r="P5" s="52">
        <v>462.5830831229905</v>
      </c>
      <c r="Q5" s="52">
        <v>492.87069312253152</v>
      </c>
    </row>
    <row r="6" spans="1:17" ht="45" x14ac:dyDescent="0.25">
      <c r="A6" s="53" t="s">
        <v>54</v>
      </c>
      <c r="B6" s="54"/>
      <c r="C6" s="55">
        <v>175.41226508532398</v>
      </c>
      <c r="D6" s="55">
        <v>511.80533028542823</v>
      </c>
      <c r="E6" s="55">
        <v>1089.7585594520974</v>
      </c>
      <c r="F6" s="55">
        <v>1781.5426315990167</v>
      </c>
      <c r="G6" s="55">
        <v>2565.6645989268545</v>
      </c>
      <c r="H6" s="55">
        <v>3410.7255139023891</v>
      </c>
      <c r="I6" s="55">
        <v>4314.8306886514765</v>
      </c>
      <c r="J6" s="55">
        <v>5277.6940587477438</v>
      </c>
      <c r="K6" s="55">
        <v>6299.7858227585648</v>
      </c>
      <c r="L6" s="55">
        <v>7383.6633185701849</v>
      </c>
      <c r="M6" s="55">
        <v>8528.0616129404661</v>
      </c>
      <c r="N6" s="55">
        <v>9747.4577393189793</v>
      </c>
      <c r="O6" s="55">
        <v>11025.3745134932</v>
      </c>
      <c r="P6" s="55">
        <v>12360.828695932532</v>
      </c>
      <c r="Q6" s="55">
        <v>13753.024831445169</v>
      </c>
    </row>
    <row r="7" spans="1:17" ht="45" x14ac:dyDescent="0.25">
      <c r="A7" s="53" t="s">
        <v>55</v>
      </c>
      <c r="B7" s="54"/>
      <c r="C7" s="55">
        <v>119.25850720319347</v>
      </c>
      <c r="D7" s="55">
        <v>362.78157290771156</v>
      </c>
      <c r="E7" s="55">
        <v>811.47824375579603</v>
      </c>
      <c r="F7" s="55">
        <v>1336.8000368216476</v>
      </c>
      <c r="G7" s="55">
        <v>1916.2988770836628</v>
      </c>
      <c r="H7" s="55">
        <v>2532.5678857073808</v>
      </c>
      <c r="I7" s="55">
        <v>3182.3215030937704</v>
      </c>
      <c r="J7" s="55">
        <v>3863.5375625674469</v>
      </c>
      <c r="K7" s="55">
        <v>4577.1543242232819</v>
      </c>
      <c r="L7" s="55">
        <v>5324.8002025967526</v>
      </c>
      <c r="M7" s="55">
        <v>6104.9573785469311</v>
      </c>
      <c r="N7" s="55">
        <v>6922.3456418015276</v>
      </c>
      <c r="O7" s="55">
        <v>7767.9669428522902</v>
      </c>
      <c r="P7" s="55">
        <v>8640.8380421686325</v>
      </c>
      <c r="Q7" s="55">
        <v>9540.1634845587378</v>
      </c>
    </row>
    <row r="8" spans="1:17" ht="60" x14ac:dyDescent="0.25">
      <c r="A8" s="53" t="s">
        <v>56</v>
      </c>
      <c r="B8" s="54"/>
      <c r="C8" s="55">
        <v>0</v>
      </c>
      <c r="D8" s="55">
        <v>124.12382897250659</v>
      </c>
      <c r="E8" s="55">
        <v>377.32896743711586</v>
      </c>
      <c r="F8" s="55">
        <v>709.91997729501622</v>
      </c>
      <c r="G8" s="55">
        <v>1101.2888772668432</v>
      </c>
      <c r="H8" s="55">
        <v>1540.2497594338306</v>
      </c>
      <c r="I8" s="55">
        <v>2019.7948442631791</v>
      </c>
      <c r="J8" s="55">
        <v>2535.4984684124361</v>
      </c>
      <c r="K8" s="55">
        <v>3084.2070140031196</v>
      </c>
      <c r="L8" s="55">
        <v>3663.4694515818273</v>
      </c>
      <c r="M8" s="55">
        <v>4271.1631380861572</v>
      </c>
      <c r="N8" s="55">
        <v>4905.5962699347328</v>
      </c>
      <c r="O8" s="55">
        <v>5565.5546788975735</v>
      </c>
      <c r="P8" s="55">
        <v>6250.0551254440925</v>
      </c>
      <c r="Q8" s="55">
        <v>6958.3021543824743</v>
      </c>
    </row>
    <row r="9" spans="1:17" ht="60" x14ac:dyDescent="0.25">
      <c r="A9" s="53" t="s">
        <v>57</v>
      </c>
      <c r="B9" s="54"/>
      <c r="C9" s="55">
        <v>119.25850720319347</v>
      </c>
      <c r="D9" s="55">
        <v>238.65774393520496</v>
      </c>
      <c r="E9" s="55">
        <v>434.14927631868011</v>
      </c>
      <c r="F9" s="55">
        <v>626.88005952663138</v>
      </c>
      <c r="G9" s="55">
        <v>815.00999981681946</v>
      </c>
      <c r="H9" s="55">
        <v>992.31812627355021</v>
      </c>
      <c r="I9" s="55">
        <v>1162.5266588305913</v>
      </c>
      <c r="J9" s="55">
        <v>1328.0390941550106</v>
      </c>
      <c r="K9" s="55">
        <v>1492.9473102201619</v>
      </c>
      <c r="L9" s="55">
        <v>1661.3307510149245</v>
      </c>
      <c r="M9" s="55">
        <v>1833.7942404607734</v>
      </c>
      <c r="N9" s="55">
        <v>2016.7493718667943</v>
      </c>
      <c r="O9" s="55">
        <v>2202.4122639547163</v>
      </c>
      <c r="P9" s="55">
        <v>2390.7829167245395</v>
      </c>
      <c r="Q9" s="55">
        <v>2581.861330176263</v>
      </c>
    </row>
    <row r="10" spans="1:17" x14ac:dyDescent="0.25">
      <c r="A10" s="20"/>
      <c r="B10" s="20"/>
      <c r="C10" s="31"/>
      <c r="D10" s="31"/>
      <c r="E10" s="31"/>
      <c r="F10" s="31"/>
      <c r="G10" s="31"/>
      <c r="H10" s="31"/>
      <c r="I10" s="31"/>
      <c r="J10" s="31"/>
      <c r="K10" s="31"/>
      <c r="L10" s="31"/>
      <c r="M10" s="31"/>
      <c r="N10" s="31"/>
      <c r="O10" s="31"/>
      <c r="P10" s="31"/>
      <c r="Q10" s="31"/>
    </row>
    <row r="11" spans="1:17" x14ac:dyDescent="0.25">
      <c r="A11" s="20" t="s">
        <v>58</v>
      </c>
      <c r="B11" s="20"/>
      <c r="C11" s="31"/>
      <c r="D11" s="31"/>
      <c r="E11" s="31"/>
      <c r="F11" s="31"/>
      <c r="G11" s="31"/>
      <c r="H11" s="31"/>
      <c r="I11" s="31"/>
      <c r="J11" s="31"/>
      <c r="K11" s="31"/>
      <c r="L11" s="31"/>
      <c r="M11" s="31"/>
      <c r="N11" s="31"/>
      <c r="O11" s="31"/>
      <c r="P11" s="31"/>
      <c r="Q11" s="31"/>
    </row>
    <row r="12" spans="1:17" ht="30" x14ac:dyDescent="0.25">
      <c r="A12" s="50" t="s">
        <v>50</v>
      </c>
      <c r="B12" s="51">
        <v>2015</v>
      </c>
      <c r="C12" s="51">
        <v>2016</v>
      </c>
      <c r="D12" s="51">
        <v>2017</v>
      </c>
      <c r="E12" s="51">
        <v>2018</v>
      </c>
      <c r="F12" s="51">
        <v>2019</v>
      </c>
      <c r="G12" s="51">
        <v>2020</v>
      </c>
      <c r="H12" s="51">
        <v>2021</v>
      </c>
      <c r="I12" s="51">
        <v>2022</v>
      </c>
      <c r="J12" s="51">
        <v>2023</v>
      </c>
      <c r="K12" s="51">
        <v>2024</v>
      </c>
      <c r="L12" s="51">
        <v>2025</v>
      </c>
      <c r="M12" s="51">
        <v>2026</v>
      </c>
      <c r="N12" s="51">
        <v>2027</v>
      </c>
      <c r="O12" s="51">
        <v>2028</v>
      </c>
      <c r="P12" s="51">
        <v>2029</v>
      </c>
      <c r="Q12" s="51">
        <v>2030</v>
      </c>
    </row>
    <row r="13" spans="1:17" ht="30" x14ac:dyDescent="0.25">
      <c r="A13" s="50" t="s">
        <v>51</v>
      </c>
      <c r="B13" s="54"/>
      <c r="C13" s="55"/>
      <c r="D13" s="52">
        <v>0.82786754766303439</v>
      </c>
      <c r="E13" s="52">
        <v>1.6864493395712694</v>
      </c>
      <c r="F13" s="52">
        <v>2.2144597804030033</v>
      </c>
      <c r="G13" s="52">
        <v>2.6063478168443446</v>
      </c>
      <c r="H13" s="52">
        <v>2.9237645394790537</v>
      </c>
      <c r="I13" s="52">
        <v>3.1950855350237326</v>
      </c>
      <c r="J13" s="52">
        <v>3.4364806117711417</v>
      </c>
      <c r="K13" s="52">
        <v>3.6555984066831542</v>
      </c>
      <c r="L13" s="52">
        <v>3.8584055992378907</v>
      </c>
      <c r="M13" s="52">
        <v>4.0465357455965361</v>
      </c>
      <c r="N13" s="52">
        <v>4.2224615986624414</v>
      </c>
      <c r="O13" s="52">
        <v>4.3904171821474449</v>
      </c>
      <c r="P13" s="52">
        <v>4.5515842392017944</v>
      </c>
      <c r="Q13" s="52">
        <v>4.7072079288058433</v>
      </c>
    </row>
    <row r="14" spans="1:17" ht="30" x14ac:dyDescent="0.25">
      <c r="A14" s="50" t="s">
        <v>52</v>
      </c>
      <c r="B14" s="54"/>
      <c r="C14" s="52">
        <v>2.9568275625204583</v>
      </c>
      <c r="D14" s="52">
        <v>3.0443594293911795</v>
      </c>
      <c r="E14" s="52">
        <v>2.3260783214931946</v>
      </c>
      <c r="F14" s="52">
        <v>2.4788048406629088</v>
      </c>
      <c r="G14" s="52">
        <v>2.6895028035867581</v>
      </c>
      <c r="H14" s="52">
        <v>2.8977123796282007</v>
      </c>
      <c r="I14" s="52">
        <v>3.1231514496122834</v>
      </c>
      <c r="J14" s="52">
        <v>3.3463765272804831</v>
      </c>
      <c r="K14" s="52">
        <v>3.7675833054487131</v>
      </c>
      <c r="L14" s="52">
        <v>4.1557571197906036</v>
      </c>
      <c r="M14" s="52">
        <v>4.5199707891898724</v>
      </c>
      <c r="N14" s="52">
        <v>4.2326266225679774</v>
      </c>
      <c r="O14" s="52">
        <v>4.40312311225955</v>
      </c>
      <c r="P14" s="52">
        <v>4.5736196019511226</v>
      </c>
      <c r="Q14" s="52">
        <v>4.7441160916426952</v>
      </c>
    </row>
    <row r="15" spans="1:17" x14ac:dyDescent="0.25">
      <c r="A15" s="50" t="s">
        <v>53</v>
      </c>
      <c r="B15" s="54"/>
      <c r="C15" s="52">
        <v>1.0362073241176322</v>
      </c>
      <c r="D15" s="52">
        <v>2.065426336629141</v>
      </c>
      <c r="E15" s="52">
        <v>3.0682788357942057</v>
      </c>
      <c r="F15" s="52">
        <v>4.0785913469264115</v>
      </c>
      <c r="G15" s="52">
        <v>5.0980615286575706</v>
      </c>
      <c r="H15" s="52">
        <v>5.6556304561815907</v>
      </c>
      <c r="I15" s="52">
        <v>6.2290877819783237</v>
      </c>
      <c r="J15" s="52">
        <v>6.8234540376614898</v>
      </c>
      <c r="K15" s="52">
        <v>7.3682957520215657</v>
      </c>
      <c r="L15" s="52">
        <v>7.9008556625463031</v>
      </c>
      <c r="M15" s="52">
        <v>8.4045732015403267</v>
      </c>
      <c r="N15" s="52">
        <v>9.5955519735096004</v>
      </c>
      <c r="O15" s="52">
        <v>10.320136965093752</v>
      </c>
      <c r="P15" s="52">
        <v>11.044721956677904</v>
      </c>
      <c r="Q15" s="52">
        <v>11.769306948262056</v>
      </c>
    </row>
    <row r="16" spans="1:17" ht="45" x14ac:dyDescent="0.25">
      <c r="A16" s="53" t="s">
        <v>54</v>
      </c>
      <c r="B16" s="54"/>
      <c r="C16" s="55">
        <v>3.9930348866380907</v>
      </c>
      <c r="D16" s="55">
        <v>9.9306882003214447</v>
      </c>
      <c r="E16" s="55">
        <v>17.011494697180115</v>
      </c>
      <c r="F16" s="55">
        <v>25.783350665172438</v>
      </c>
      <c r="G16" s="55">
        <v>36.177262814261113</v>
      </c>
      <c r="H16" s="55">
        <v>47.654370189549958</v>
      </c>
      <c r="I16" s="55">
        <v>60.201694956164296</v>
      </c>
      <c r="J16" s="55">
        <v>73.808006132877409</v>
      </c>
      <c r="K16" s="55">
        <v>88.59948359703084</v>
      </c>
      <c r="L16" s="55">
        <v>104.51450197860564</v>
      </c>
      <c r="M16" s="55">
        <v>121.48558171493238</v>
      </c>
      <c r="N16" s="55">
        <v>139.53622190967241</v>
      </c>
      <c r="O16" s="55">
        <v>158.64989916917315</v>
      </c>
      <c r="P16" s="55">
        <v>178.81982496700397</v>
      </c>
      <c r="Q16" s="55">
        <v>200.04045593571456</v>
      </c>
    </row>
    <row r="17" spans="1:17" ht="45" x14ac:dyDescent="0.25">
      <c r="A17" s="53" t="s">
        <v>55</v>
      </c>
      <c r="B17" s="54"/>
      <c r="C17" s="55">
        <v>2.9568275625204583</v>
      </c>
      <c r="D17" s="55">
        <v>6.8290545395746722</v>
      </c>
      <c r="E17" s="55">
        <v>10.841582200639136</v>
      </c>
      <c r="F17" s="55">
        <v>15.534846821705049</v>
      </c>
      <c r="G17" s="55">
        <v>20.830697442136152</v>
      </c>
      <c r="H17" s="55">
        <v>26.652174361243407</v>
      </c>
      <c r="I17" s="55">
        <v>32.970411345879427</v>
      </c>
      <c r="J17" s="55">
        <v>39.753268484931056</v>
      </c>
      <c r="K17" s="55">
        <v>47.17645019706292</v>
      </c>
      <c r="L17" s="55">
        <v>55.190612916091411</v>
      </c>
      <c r="M17" s="55">
        <v>63.757119450877823</v>
      </c>
      <c r="N17" s="55">
        <v>72.212207672108235</v>
      </c>
      <c r="O17" s="55">
        <v>81.00574796651523</v>
      </c>
      <c r="P17" s="55">
        <v>90.13095180766814</v>
      </c>
      <c r="Q17" s="55">
        <v>99.582275828116678</v>
      </c>
    </row>
    <row r="18" spans="1:17" ht="60" x14ac:dyDescent="0.25">
      <c r="A18" s="53" t="s">
        <v>56</v>
      </c>
      <c r="B18" s="54"/>
      <c r="C18" s="55">
        <v>0</v>
      </c>
      <c r="D18" s="55">
        <v>0.82786754766303439</v>
      </c>
      <c r="E18" s="55">
        <v>2.5143168872343038</v>
      </c>
      <c r="F18" s="55">
        <v>4.7287766676373071</v>
      </c>
      <c r="G18" s="55">
        <v>7.3351244844816517</v>
      </c>
      <c r="H18" s="55">
        <v>10.258889023960705</v>
      </c>
      <c r="I18" s="55">
        <v>13.453974558984438</v>
      </c>
      <c r="J18" s="55">
        <v>16.89045517075558</v>
      </c>
      <c r="K18" s="55">
        <v>20.546053577438734</v>
      </c>
      <c r="L18" s="55">
        <v>24.404459176676625</v>
      </c>
      <c r="M18" s="55">
        <v>28.450994922273161</v>
      </c>
      <c r="N18" s="55">
        <v>32.673456520935602</v>
      </c>
      <c r="O18" s="55">
        <v>37.063873703083047</v>
      </c>
      <c r="P18" s="55">
        <v>41.615457942284841</v>
      </c>
      <c r="Q18" s="55">
        <v>46.322665871090685</v>
      </c>
    </row>
    <row r="19" spans="1:17" ht="60" x14ac:dyDescent="0.25">
      <c r="A19" s="53" t="s">
        <v>57</v>
      </c>
      <c r="B19" s="54"/>
      <c r="C19" s="55">
        <v>2.9568275625204583</v>
      </c>
      <c r="D19" s="55">
        <v>6.0011869919116378</v>
      </c>
      <c r="E19" s="55">
        <v>8.3272653134048333</v>
      </c>
      <c r="F19" s="55">
        <v>10.806070154067742</v>
      </c>
      <c r="G19" s="55">
        <v>13.495572957654499</v>
      </c>
      <c r="H19" s="55">
        <v>16.393285337282698</v>
      </c>
      <c r="I19" s="55">
        <v>19.516436786894982</v>
      </c>
      <c r="J19" s="55">
        <v>22.862813314175465</v>
      </c>
      <c r="K19" s="55">
        <v>26.630396619624179</v>
      </c>
      <c r="L19" s="55">
        <v>30.786153739414782</v>
      </c>
      <c r="M19" s="55">
        <v>35.306124528604656</v>
      </c>
      <c r="N19" s="55">
        <v>39.538751151172633</v>
      </c>
      <c r="O19" s="55">
        <v>43.941874263432183</v>
      </c>
      <c r="P19" s="55">
        <v>48.515493865383306</v>
      </c>
      <c r="Q19" s="55">
        <v>53.259609957026001</v>
      </c>
    </row>
    <row r="20" spans="1:17" ht="15.75" thickBot="1" x14ac:dyDescent="0.3"/>
    <row r="21" spans="1:17" ht="30" x14ac:dyDescent="0.25">
      <c r="A21" s="32" t="s">
        <v>50</v>
      </c>
      <c r="B21" s="33" t="s">
        <v>22</v>
      </c>
      <c r="C21" s="33"/>
      <c r="D21" s="33"/>
      <c r="E21" s="33"/>
      <c r="F21" s="34"/>
      <c r="H21" s="32" t="s">
        <v>50</v>
      </c>
      <c r="I21" s="33" t="s">
        <v>24</v>
      </c>
      <c r="J21" s="33"/>
      <c r="K21" s="33"/>
      <c r="L21" s="33"/>
      <c r="M21" s="34"/>
    </row>
    <row r="22" spans="1:17" ht="30" x14ac:dyDescent="0.25">
      <c r="A22" s="35" t="s">
        <v>59</v>
      </c>
      <c r="B22" t="s">
        <v>60</v>
      </c>
      <c r="F22" s="36"/>
      <c r="H22" s="35" t="s">
        <v>59</v>
      </c>
      <c r="I22" t="s">
        <v>60</v>
      </c>
      <c r="M22" s="36"/>
    </row>
    <row r="23" spans="1:17" x14ac:dyDescent="0.25">
      <c r="A23" s="37"/>
      <c r="B23" t="s">
        <v>61</v>
      </c>
      <c r="F23" s="36"/>
      <c r="H23" s="35"/>
      <c r="I23" t="s">
        <v>61</v>
      </c>
      <c r="J23" s="40"/>
      <c r="K23" s="40"/>
      <c r="L23" s="40"/>
      <c r="M23" s="41"/>
    </row>
    <row r="24" spans="1:17" ht="90" x14ac:dyDescent="0.25">
      <c r="A24" s="35" t="s">
        <v>62</v>
      </c>
      <c r="B24" s="40" t="s">
        <v>63</v>
      </c>
      <c r="C24" s="40" t="s">
        <v>64</v>
      </c>
      <c r="D24" s="40" t="s">
        <v>65</v>
      </c>
      <c r="E24" s="40" t="s">
        <v>66</v>
      </c>
      <c r="F24" s="41" t="s">
        <v>67</v>
      </c>
      <c r="G24" s="40"/>
      <c r="H24" s="35" t="s">
        <v>62</v>
      </c>
      <c r="I24" s="40" t="s">
        <v>63</v>
      </c>
      <c r="J24" s="40" t="s">
        <v>64</v>
      </c>
      <c r="K24" s="40" t="s">
        <v>65</v>
      </c>
      <c r="L24" s="40" t="s">
        <v>66</v>
      </c>
      <c r="M24" s="41" t="s">
        <v>67</v>
      </c>
      <c r="N24" s="40"/>
      <c r="O24" s="40"/>
      <c r="P24" s="40"/>
      <c r="Q24" s="40"/>
    </row>
    <row r="25" spans="1:17" x14ac:dyDescent="0.25">
      <c r="A25" s="37">
        <v>2016</v>
      </c>
      <c r="B25">
        <v>1640.2353687602356</v>
      </c>
      <c r="C25">
        <v>119.25850720319347</v>
      </c>
      <c r="D25">
        <v>56.153757882130506</v>
      </c>
      <c r="E25">
        <v>404.72050799836848</v>
      </c>
      <c r="F25" s="36">
        <v>1481.8510915441875</v>
      </c>
      <c r="H25" s="37">
        <v>2016</v>
      </c>
      <c r="I25">
        <v>30.433555172189479</v>
      </c>
      <c r="J25">
        <v>2.9568275625204583</v>
      </c>
      <c r="K25">
        <v>1.0362073241176322</v>
      </c>
      <c r="L25">
        <v>10.124293600700405</v>
      </c>
      <c r="M25" s="36">
        <v>32.794276695395133</v>
      </c>
    </row>
    <row r="26" spans="1:17" x14ac:dyDescent="0.25">
      <c r="A26" s="37">
        <v>2017</v>
      </c>
      <c r="B26">
        <v>1707.6003967255942</v>
      </c>
      <c r="C26">
        <v>119.39923673201149</v>
      </c>
      <c r="D26">
        <v>92.869999495586214</v>
      </c>
      <c r="E26">
        <v>431.06650516599035</v>
      </c>
      <c r="F26" s="36">
        <v>1517.1970868541384</v>
      </c>
      <c r="H26" s="37">
        <v>2017</v>
      </c>
      <c r="I26">
        <v>30.652809667697024</v>
      </c>
      <c r="J26">
        <v>3.0443594293911795</v>
      </c>
      <c r="K26">
        <v>2.065426336629141</v>
      </c>
      <c r="L26">
        <v>9.5983629889278941</v>
      </c>
      <c r="M26" s="36">
        <v>33.740672310212446</v>
      </c>
    </row>
    <row r="27" spans="1:17" x14ac:dyDescent="0.25">
      <c r="A27" s="37">
        <v>2018</v>
      </c>
      <c r="B27">
        <v>1323.3107421618104</v>
      </c>
      <c r="C27">
        <v>195.49153238347515</v>
      </c>
      <c r="D27">
        <v>129.25655831858484</v>
      </c>
      <c r="E27">
        <v>744.95046992487164</v>
      </c>
      <c r="F27" s="36">
        <v>1176.6024324745697</v>
      </c>
      <c r="H27" s="37">
        <v>2018</v>
      </c>
      <c r="I27">
        <v>32.002567242957063</v>
      </c>
      <c r="J27">
        <v>2.3260783214931946</v>
      </c>
      <c r="K27">
        <v>3.0682788357942057</v>
      </c>
      <c r="L27">
        <v>9.1523311791243938</v>
      </c>
      <c r="M27" s="36">
        <v>34.631704765392833</v>
      </c>
    </row>
    <row r="28" spans="1:17" x14ac:dyDescent="0.25">
      <c r="A28" s="37">
        <v>2019</v>
      </c>
      <c r="B28">
        <v>1338.9898146906337</v>
      </c>
      <c r="C28">
        <v>192.73078320795128</v>
      </c>
      <c r="D28">
        <v>166.46227908106766</v>
      </c>
      <c r="E28">
        <v>403.71543650549575</v>
      </c>
      <c r="F28" s="36">
        <v>1196.4585323730205</v>
      </c>
      <c r="H28" s="37">
        <v>2019</v>
      </c>
      <c r="I28">
        <v>32.483425735271908</v>
      </c>
      <c r="J28">
        <v>2.4788048406629088</v>
      </c>
      <c r="K28">
        <v>4.0785913469264115</v>
      </c>
      <c r="L28">
        <v>9.2448410271029058</v>
      </c>
      <c r="M28" s="36">
        <v>36.078981605811045</v>
      </c>
    </row>
    <row r="29" spans="1:17" x14ac:dyDescent="0.25">
      <c r="A29" s="37">
        <v>2020</v>
      </c>
      <c r="B29">
        <v>1365.3035787800209</v>
      </c>
      <c r="C29">
        <v>188.12994029018805</v>
      </c>
      <c r="D29">
        <v>204.62312706582287</v>
      </c>
      <c r="E29">
        <v>399.74493449908726</v>
      </c>
      <c r="F29" s="36">
        <v>1219.3529549265024</v>
      </c>
      <c r="H29" s="37">
        <v>2020</v>
      </c>
      <c r="I29">
        <v>33.367647836457003</v>
      </c>
      <c r="J29">
        <v>2.6895028035867581</v>
      </c>
      <c r="K29">
        <v>5.0980615286575706</v>
      </c>
      <c r="L29">
        <v>9.1703432098032227</v>
      </c>
      <c r="M29" s="36">
        <v>37.266519158594811</v>
      </c>
    </row>
    <row r="30" spans="1:17" x14ac:dyDescent="0.25">
      <c r="A30" s="37">
        <v>2021</v>
      </c>
      <c r="B30">
        <v>1343.7105882507967</v>
      </c>
      <c r="C30">
        <v>177.30812645673075</v>
      </c>
      <c r="D30">
        <v>228.79190635181632</v>
      </c>
      <c r="E30">
        <v>393.38139806156687</v>
      </c>
      <c r="F30" s="36">
        <v>1212.9169752840698</v>
      </c>
      <c r="H30" s="37">
        <v>2021</v>
      </c>
      <c r="I30">
        <v>32.691061133742487</v>
      </c>
      <c r="J30">
        <v>2.8977123796282007</v>
      </c>
      <c r="K30">
        <v>5.6556304561815907</v>
      </c>
      <c r="L30">
        <v>7.8684060451862745</v>
      </c>
      <c r="M30" s="36">
        <v>36.582466675677793</v>
      </c>
    </row>
    <row r="31" spans="1:17" x14ac:dyDescent="0.25">
      <c r="A31" s="37">
        <v>2022</v>
      </c>
      <c r="B31">
        <v>1368.9184914340283</v>
      </c>
      <c r="C31">
        <v>170.20853255704105</v>
      </c>
      <c r="D31">
        <v>254.35155736269832</v>
      </c>
      <c r="E31">
        <v>391.55259366475491</v>
      </c>
      <c r="F31" s="36">
        <v>1251.2401549217209</v>
      </c>
      <c r="H31" s="37">
        <v>2022</v>
      </c>
      <c r="I31">
        <v>34.208310499406544</v>
      </c>
      <c r="J31">
        <v>3.1231514496122834</v>
      </c>
      <c r="K31">
        <v>6.2290877819783237</v>
      </c>
      <c r="L31">
        <v>7.8168652977668946</v>
      </c>
      <c r="M31" s="36">
        <v>37.99158075335081</v>
      </c>
    </row>
    <row r="32" spans="1:17" x14ac:dyDescent="0.25">
      <c r="A32" s="37">
        <v>2023</v>
      </c>
      <c r="B32">
        <v>1390.9698050999036</v>
      </c>
      <c r="C32">
        <v>165.5124353244193</v>
      </c>
      <c r="D32">
        <v>281.64731062259096</v>
      </c>
      <c r="E32">
        <v>389.94895988196299</v>
      </c>
      <c r="F32" s="36">
        <v>1285.8029594344755</v>
      </c>
      <c r="H32" s="37">
        <v>2023</v>
      </c>
      <c r="I32">
        <v>35.760459135001476</v>
      </c>
      <c r="J32">
        <v>3.3463765272804831</v>
      </c>
      <c r="K32">
        <v>6.8234540376614898</v>
      </c>
      <c r="L32">
        <v>7.773489297313982</v>
      </c>
      <c r="M32" s="36">
        <v>39.25826544174307</v>
      </c>
    </row>
    <row r="33" spans="1:18" x14ac:dyDescent="0.25">
      <c r="A33" s="37">
        <v>2024</v>
      </c>
      <c r="B33">
        <v>1413.1177205446752</v>
      </c>
      <c r="C33">
        <v>164.90821606515135</v>
      </c>
      <c r="D33">
        <v>308.47500235498637</v>
      </c>
      <c r="E33">
        <v>347.05262574808046</v>
      </c>
      <c r="F33" s="36">
        <v>1332.1623331180172</v>
      </c>
      <c r="H33" s="37">
        <v>2024</v>
      </c>
      <c r="I33">
        <v>37.848987226186019</v>
      </c>
      <c r="J33">
        <v>3.7675833054487131</v>
      </c>
      <c r="K33">
        <v>7.3682957520215657</v>
      </c>
      <c r="L33">
        <v>8.2069346660728417</v>
      </c>
      <c r="M33" s="36">
        <v>40.815651324305563</v>
      </c>
    </row>
    <row r="34" spans="1:18" x14ac:dyDescent="0.25">
      <c r="A34" s="37">
        <v>2025</v>
      </c>
      <c r="B34">
        <v>1462.8607666850385</v>
      </c>
      <c r="C34">
        <v>168.38344079476263</v>
      </c>
      <c r="D34">
        <v>336.23161743814921</v>
      </c>
      <c r="E34">
        <v>343.52442254398596</v>
      </c>
      <c r="F34" s="36" t="e">
        <v>#N/A</v>
      </c>
      <c r="H34" s="37">
        <v>2025</v>
      </c>
      <c r="I34">
        <v>40.308610619521005</v>
      </c>
      <c r="J34">
        <v>4.1557571197906036</v>
      </c>
      <c r="K34">
        <v>7.9008556625463031</v>
      </c>
      <c r="L34">
        <v>8.2097406082837381</v>
      </c>
      <c r="M34" s="36" t="e">
        <v>#N/A</v>
      </c>
    </row>
    <row r="35" spans="1:18" ht="15.75" thickBot="1" x14ac:dyDescent="0.3">
      <c r="A35" s="56">
        <v>2026</v>
      </c>
      <c r="B35" s="38">
        <v>1487.3601095911197</v>
      </c>
      <c r="C35" s="38">
        <v>172.46348944584875</v>
      </c>
      <c r="D35" s="38">
        <v>364.2411184201037</v>
      </c>
      <c r="E35" s="38">
        <v>342.81352536205139</v>
      </c>
      <c r="F35" s="39" t="e">
        <v>#N/A</v>
      </c>
      <c r="H35" s="56">
        <v>2026</v>
      </c>
      <c r="I35" s="38">
        <v>42.11629460447471</v>
      </c>
      <c r="J35" s="38">
        <v>4.5199707891898724</v>
      </c>
      <c r="K35" s="38">
        <v>8.4045732015403267</v>
      </c>
      <c r="L35" s="38">
        <v>8.1865716598256792</v>
      </c>
      <c r="M35" s="39" t="e">
        <v>#N/A</v>
      </c>
    </row>
    <row r="37" spans="1:18" ht="18.75" x14ac:dyDescent="0.3">
      <c r="A37" s="42" t="s">
        <v>68</v>
      </c>
    </row>
    <row r="38" spans="1:18" x14ac:dyDescent="0.25">
      <c r="A38" s="24" t="s">
        <v>69</v>
      </c>
      <c r="B38" s="21"/>
      <c r="C38" s="21"/>
      <c r="D38" s="21"/>
      <c r="E38" s="21"/>
      <c r="F38" s="21"/>
      <c r="G38" s="21"/>
      <c r="H38" s="21"/>
      <c r="I38" s="21"/>
      <c r="J38" s="21"/>
      <c r="K38" s="21"/>
      <c r="L38" s="21"/>
      <c r="M38" s="21"/>
      <c r="N38" s="21"/>
      <c r="O38" s="21"/>
      <c r="R38" s="231" t="s">
        <v>70</v>
      </c>
    </row>
    <row r="39" spans="1:18" x14ac:dyDescent="0.25">
      <c r="A39" s="29" t="s">
        <v>71</v>
      </c>
      <c r="B39" s="21" t="s">
        <v>72</v>
      </c>
      <c r="C39" s="21" t="s">
        <v>73</v>
      </c>
      <c r="D39" s="21" t="s">
        <v>74</v>
      </c>
      <c r="E39" s="21" t="s">
        <v>75</v>
      </c>
      <c r="F39" s="21" t="s">
        <v>76</v>
      </c>
      <c r="G39" s="21" t="s">
        <v>77</v>
      </c>
      <c r="H39" s="21" t="s">
        <v>78</v>
      </c>
      <c r="I39" s="21" t="s">
        <v>79</v>
      </c>
      <c r="J39" s="21" t="s">
        <v>80</v>
      </c>
      <c r="K39" s="21" t="s">
        <v>81</v>
      </c>
      <c r="L39" s="21" t="s">
        <v>82</v>
      </c>
      <c r="M39" s="21" t="s">
        <v>83</v>
      </c>
      <c r="N39" s="21" t="s">
        <v>84</v>
      </c>
      <c r="O39" s="24" t="s">
        <v>85</v>
      </c>
      <c r="R39" s="231"/>
    </row>
    <row r="40" spans="1:18" x14ac:dyDescent="0.25">
      <c r="A40" s="21">
        <v>2017</v>
      </c>
      <c r="B40" s="30">
        <v>0</v>
      </c>
      <c r="C40" s="30">
        <v>0</v>
      </c>
      <c r="D40" s="30">
        <v>16.256338902325126</v>
      </c>
      <c r="E40" s="30">
        <v>9.6682835852948017</v>
      </c>
      <c r="F40" s="30">
        <v>3.0356771931700623</v>
      </c>
      <c r="G40" s="30">
        <v>0.72027939718345213</v>
      </c>
      <c r="H40" s="30">
        <v>5.9331745100754736</v>
      </c>
      <c r="I40" s="30">
        <v>5.0885777564873305</v>
      </c>
      <c r="J40" s="30">
        <v>11.138518315341402</v>
      </c>
      <c r="K40" s="30">
        <v>5.4593999027561173</v>
      </c>
      <c r="L40" s="30">
        <v>12.399320778891134</v>
      </c>
      <c r="M40" s="30">
        <v>44.784333819308266</v>
      </c>
      <c r="N40" s="30">
        <v>9.6399248116734224</v>
      </c>
      <c r="O40" s="25">
        <v>124.12382897250659</v>
      </c>
      <c r="P40" s="57">
        <f t="shared" ref="P40:P52" si="0">N40/O40</f>
        <v>7.7663772471993797E-2</v>
      </c>
      <c r="R40" s="231"/>
    </row>
    <row r="41" spans="1:18" x14ac:dyDescent="0.25">
      <c r="A41" s="21">
        <v>2018</v>
      </c>
      <c r="B41" s="30">
        <v>0</v>
      </c>
      <c r="C41" s="30">
        <v>0</v>
      </c>
      <c r="D41" s="30">
        <v>49.451052919781517</v>
      </c>
      <c r="E41" s="30">
        <v>29.406913637567019</v>
      </c>
      <c r="F41" s="30">
        <v>9.2191733748355631</v>
      </c>
      <c r="G41" s="30">
        <v>2.185255242960003</v>
      </c>
      <c r="H41" s="30">
        <v>18.019879364682307</v>
      </c>
      <c r="I41" s="30">
        <v>15.403207858010358</v>
      </c>
      <c r="J41" s="30">
        <v>33.832193984276472</v>
      </c>
      <c r="K41" s="30">
        <v>16.612252269094476</v>
      </c>
      <c r="L41" s="30">
        <v>37.704159748947518</v>
      </c>
      <c r="M41" s="30">
        <v>136.29356011802523</v>
      </c>
      <c r="N41" s="30">
        <v>29.201318918935449</v>
      </c>
      <c r="O41" s="25">
        <v>377.32896743711586</v>
      </c>
      <c r="P41" s="57">
        <f t="shared" si="0"/>
        <v>7.7389549806567731E-2</v>
      </c>
      <c r="R41" s="231"/>
    </row>
    <row r="42" spans="1:18" x14ac:dyDescent="0.25">
      <c r="A42" s="21">
        <v>2019</v>
      </c>
      <c r="B42" s="30">
        <v>0</v>
      </c>
      <c r="C42" s="30">
        <v>0</v>
      </c>
      <c r="D42" s="30">
        <v>93.079154837759233</v>
      </c>
      <c r="E42" s="30">
        <v>55.341649834548377</v>
      </c>
      <c r="F42" s="30">
        <v>17.338365622364609</v>
      </c>
      <c r="G42" s="30">
        <v>4.1078582655620721</v>
      </c>
      <c r="H42" s="30">
        <v>33.871678697910838</v>
      </c>
      <c r="I42" s="30">
        <v>28.872689185596307</v>
      </c>
      <c r="J42" s="30">
        <v>63.616150830494774</v>
      </c>
      <c r="K42" s="30">
        <v>31.314852804539875</v>
      </c>
      <c r="L42" s="30">
        <v>70.946362927966547</v>
      </c>
      <c r="M42" s="30">
        <v>256.56991646809115</v>
      </c>
      <c r="N42" s="30">
        <v>54.861297820182415</v>
      </c>
      <c r="O42" s="25">
        <v>709.91997729501622</v>
      </c>
      <c r="P42" s="57">
        <f t="shared" si="0"/>
        <v>7.7278143417260262E-2</v>
      </c>
      <c r="R42" s="231"/>
    </row>
    <row r="43" spans="1:18" x14ac:dyDescent="0.25">
      <c r="A43" s="21">
        <v>2020</v>
      </c>
      <c r="B43" s="30">
        <v>0</v>
      </c>
      <c r="C43" s="30">
        <v>0</v>
      </c>
      <c r="D43" s="30">
        <v>144.43840384534718</v>
      </c>
      <c r="E43" s="30">
        <v>85.865110683356392</v>
      </c>
      <c r="F43" s="30">
        <v>26.881710609784182</v>
      </c>
      <c r="G43" s="30">
        <v>6.3687504834024669</v>
      </c>
      <c r="H43" s="30">
        <v>52.528051455647059</v>
      </c>
      <c r="I43" s="30">
        <v>44.659411394676084</v>
      </c>
      <c r="J43" s="30">
        <v>98.692046550984756</v>
      </c>
      <c r="K43" s="30">
        <v>48.641071090436505</v>
      </c>
      <c r="L43" s="30">
        <v>110.11459998246264</v>
      </c>
      <c r="M43" s="30">
        <v>398.03815915251187</v>
      </c>
      <c r="N43" s="30">
        <v>85.061562018233886</v>
      </c>
      <c r="O43" s="25">
        <v>1101.2888772668432</v>
      </c>
      <c r="P43" s="57">
        <f t="shared" si="0"/>
        <v>7.7238192243744411E-2</v>
      </c>
      <c r="R43" s="231"/>
    </row>
    <row r="44" spans="1:18" x14ac:dyDescent="0.25">
      <c r="A44" s="21">
        <v>2021</v>
      </c>
      <c r="B44" s="30">
        <v>0</v>
      </c>
      <c r="C44" s="30">
        <v>0</v>
      </c>
      <c r="D44" s="30">
        <v>202.06367347370755</v>
      </c>
      <c r="E44" s="30">
        <v>120.1040123888675</v>
      </c>
      <c r="F44" s="30">
        <v>37.585093296479712</v>
      </c>
      <c r="G44" s="30">
        <v>8.9049333381581643</v>
      </c>
      <c r="H44" s="30">
        <v>73.477304349464916</v>
      </c>
      <c r="I44" s="30">
        <v>62.313818540001535</v>
      </c>
      <c r="J44" s="30">
        <v>138.09044101233741</v>
      </c>
      <c r="K44" s="30">
        <v>68.078951527615189</v>
      </c>
      <c r="L44" s="30">
        <v>154.12683120743958</v>
      </c>
      <c r="M44" s="30">
        <v>556.57923401366043</v>
      </c>
      <c r="N44" s="30">
        <v>118.92546628609857</v>
      </c>
      <c r="O44" s="25">
        <v>1540.2497594338306</v>
      </c>
      <c r="P44" s="57">
        <f t="shared" si="0"/>
        <v>7.7211806434440561E-2</v>
      </c>
      <c r="R44" s="231"/>
    </row>
    <row r="45" spans="1:18" x14ac:dyDescent="0.25">
      <c r="A45" s="21">
        <v>2022</v>
      </c>
      <c r="B45" s="30">
        <v>0</v>
      </c>
      <c r="C45" s="30">
        <v>0</v>
      </c>
      <c r="D45" s="30">
        <v>265.00179492103575</v>
      </c>
      <c r="E45" s="30">
        <v>157.49146904322697</v>
      </c>
      <c r="F45" s="30">
        <v>49.280437001497006</v>
      </c>
      <c r="G45" s="30">
        <v>11.67723640033439</v>
      </c>
      <c r="H45" s="30">
        <v>96.404928466097033</v>
      </c>
      <c r="I45" s="30">
        <v>81.554073842661168</v>
      </c>
      <c r="J45" s="30">
        <v>181.20799209480194</v>
      </c>
      <c r="K45" s="30">
        <v>89.318985869039608</v>
      </c>
      <c r="L45" s="30">
        <v>202.27938208126693</v>
      </c>
      <c r="M45" s="30">
        <v>729.6534229223688</v>
      </c>
      <c r="N45" s="30">
        <v>155.92512162084958</v>
      </c>
      <c r="O45" s="25">
        <v>2019.7948442631791</v>
      </c>
      <c r="P45" s="57">
        <f t="shared" si="0"/>
        <v>7.719849472025514E-2</v>
      </c>
      <c r="R45" s="231"/>
    </row>
    <row r="46" spans="1:18" x14ac:dyDescent="0.25">
      <c r="A46" s="21">
        <v>2023</v>
      </c>
      <c r="B46" s="30">
        <v>0</v>
      </c>
      <c r="C46" s="30">
        <v>0</v>
      </c>
      <c r="D46" s="30">
        <v>332.60489429535158</v>
      </c>
      <c r="E46" s="30">
        <v>197.64299606362488</v>
      </c>
      <c r="F46" s="30">
        <v>61.84950409103395</v>
      </c>
      <c r="G46" s="30">
        <v>14.659096522850092</v>
      </c>
      <c r="H46" s="30">
        <v>121.09692573410751</v>
      </c>
      <c r="I46" s="30">
        <v>102.18850816170831</v>
      </c>
      <c r="J46" s="30">
        <v>227.63462358713409</v>
      </c>
      <c r="K46" s="30">
        <v>112.16335290310042</v>
      </c>
      <c r="L46" s="30">
        <v>254.10083391183611</v>
      </c>
      <c r="M46" s="30">
        <v>915.86023163691368</v>
      </c>
      <c r="N46" s="30">
        <v>195.69750150477526</v>
      </c>
      <c r="O46" s="25">
        <v>2535.4984684124361</v>
      </c>
      <c r="P46" s="57">
        <f t="shared" si="0"/>
        <v>7.7183048596873458E-2</v>
      </c>
      <c r="R46" s="231"/>
    </row>
    <row r="47" spans="1:18" x14ac:dyDescent="0.25">
      <c r="A47" s="21">
        <v>2024</v>
      </c>
      <c r="B47" s="30">
        <v>0</v>
      </c>
      <c r="C47" s="30">
        <v>0</v>
      </c>
      <c r="D47" s="30">
        <v>404.44292140853935</v>
      </c>
      <c r="E47" s="30">
        <v>240.30234222577914</v>
      </c>
      <c r="F47" s="30">
        <v>75.208576154782463</v>
      </c>
      <c r="G47" s="30">
        <v>17.831400494000118</v>
      </c>
      <c r="H47" s="30">
        <v>147.39815766894304</v>
      </c>
      <c r="I47" s="30">
        <v>124.07956764090069</v>
      </c>
      <c r="J47" s="30">
        <v>277.07517164036057</v>
      </c>
      <c r="K47" s="30">
        <v>136.46362780296477</v>
      </c>
      <c r="L47" s="30">
        <v>309.26978816200574</v>
      </c>
      <c r="M47" s="30">
        <v>1114.1932530705794</v>
      </c>
      <c r="N47" s="30">
        <v>237.94220773426443</v>
      </c>
      <c r="O47" s="25">
        <v>3084.2070140031196</v>
      </c>
      <c r="P47" s="57">
        <f t="shared" si="0"/>
        <v>7.7148585245394863E-2</v>
      </c>
      <c r="R47" s="231"/>
    </row>
    <row r="48" spans="1:18" x14ac:dyDescent="0.25">
      <c r="A48" s="21">
        <v>2025</v>
      </c>
      <c r="B48" s="30">
        <v>0</v>
      </c>
      <c r="C48" s="30">
        <v>0</v>
      </c>
      <c r="D48" s="30">
        <v>480.20115171269748</v>
      </c>
      <c r="E48" s="30">
        <v>285.28114612458683</v>
      </c>
      <c r="F48" s="30">
        <v>89.297111535414956</v>
      </c>
      <c r="G48" s="30">
        <v>21.179846207140834</v>
      </c>
      <c r="H48" s="30">
        <v>175.19595535215495</v>
      </c>
      <c r="I48" s="30">
        <v>147.12334849986357</v>
      </c>
      <c r="J48" s="30">
        <v>329.30675268347073</v>
      </c>
      <c r="K48" s="30">
        <v>162.10467324885798</v>
      </c>
      <c r="L48" s="30">
        <v>367.54040253197968</v>
      </c>
      <c r="M48" s="30">
        <v>1323.762691547729</v>
      </c>
      <c r="N48" s="30">
        <v>282.47637213793138</v>
      </c>
      <c r="O48" s="25">
        <v>3663.4694515818273</v>
      </c>
      <c r="P48" s="57">
        <f t="shared" si="0"/>
        <v>7.7106244741842356E-2</v>
      </c>
      <c r="R48" s="231"/>
    </row>
    <row r="49" spans="1:18" x14ac:dyDescent="0.25">
      <c r="A49" s="21">
        <v>2026</v>
      </c>
      <c r="B49" s="30">
        <v>0</v>
      </c>
      <c r="C49" s="30">
        <v>0</v>
      </c>
      <c r="D49" s="30">
        <v>559.61831678574526</v>
      </c>
      <c r="E49" s="30">
        <v>332.42320316560256</v>
      </c>
      <c r="F49" s="30">
        <v>104.06723107804756</v>
      </c>
      <c r="G49" s="30">
        <v>24.693191124010681</v>
      </c>
      <c r="H49" s="30">
        <v>204.40363759101757</v>
      </c>
      <c r="I49" s="30">
        <v>171.23821731214383</v>
      </c>
      <c r="J49" s="30">
        <v>384.15680772186585</v>
      </c>
      <c r="K49" s="30">
        <v>189.00177365372178</v>
      </c>
      <c r="L49" s="30">
        <v>428.71869080923216</v>
      </c>
      <c r="M49" s="30">
        <v>1543.7462537581191</v>
      </c>
      <c r="N49" s="30">
        <v>329.09581508665116</v>
      </c>
      <c r="O49" s="25">
        <v>4271.1631380861572</v>
      </c>
      <c r="P49" s="57">
        <f t="shared" si="0"/>
        <v>7.7050631045227164E-2</v>
      </c>
      <c r="R49" s="231"/>
    </row>
    <row r="50" spans="1:18" x14ac:dyDescent="0.25">
      <c r="A50" s="21">
        <v>2027</v>
      </c>
      <c r="B50" s="30">
        <v>0</v>
      </c>
      <c r="C50" s="30">
        <v>0</v>
      </c>
      <c r="D50" s="30">
        <v>642.4790576633718</v>
      </c>
      <c r="E50" s="30">
        <v>381.60011782759409</v>
      </c>
      <c r="F50" s="30">
        <v>119.48007654156852</v>
      </c>
      <c r="G50" s="30">
        <v>28.362500526658835</v>
      </c>
      <c r="H50" s="30">
        <v>234.95450111337777</v>
      </c>
      <c r="I50" s="30">
        <v>196.35861383418262</v>
      </c>
      <c r="J50" s="30">
        <v>441.48897427644664</v>
      </c>
      <c r="K50" s="30">
        <v>217.08789248993105</v>
      </c>
      <c r="L50" s="30">
        <v>492.65502323921703</v>
      </c>
      <c r="M50" s="30">
        <v>1773.5206395963755</v>
      </c>
      <c r="N50" s="30">
        <v>377.60887282600936</v>
      </c>
      <c r="O50" s="25">
        <v>4905.5962699347328</v>
      </c>
      <c r="P50" s="57">
        <f t="shared" si="0"/>
        <v>7.6975122298646337E-2</v>
      </c>
      <c r="R50" s="231"/>
    </row>
    <row r="51" spans="1:18" x14ac:dyDescent="0.25">
      <c r="A51" s="21">
        <v>2028</v>
      </c>
      <c r="B51" s="30">
        <v>0</v>
      </c>
      <c r="C51" s="30">
        <v>0</v>
      </c>
      <c r="D51" s="30">
        <v>728.6123731016753</v>
      </c>
      <c r="E51" s="30">
        <v>432.71015241431962</v>
      </c>
      <c r="F51" s="30">
        <v>135.50468108098465</v>
      </c>
      <c r="G51" s="30">
        <v>32.180612773527223</v>
      </c>
      <c r="H51" s="30">
        <v>266.79649392186701</v>
      </c>
      <c r="I51" s="30">
        <v>222.43129769984773</v>
      </c>
      <c r="J51" s="30">
        <v>501.19311223050516</v>
      </c>
      <c r="K51" s="30">
        <v>246.31076713819738</v>
      </c>
      <c r="L51" s="30">
        <v>559.23008897736872</v>
      </c>
      <c r="M51" s="30">
        <v>2012.6598362476607</v>
      </c>
      <c r="N51" s="30">
        <v>427.92526331162003</v>
      </c>
      <c r="O51" s="25">
        <v>5565.5546788975735</v>
      </c>
      <c r="P51" s="57">
        <f t="shared" si="0"/>
        <v>7.6888160839412245E-2</v>
      </c>
      <c r="R51" s="231"/>
    </row>
    <row r="52" spans="1:18" x14ac:dyDescent="0.25">
      <c r="A52" s="21">
        <v>2029</v>
      </c>
      <c r="B52" s="30">
        <v>0</v>
      </c>
      <c r="C52" s="30">
        <v>0</v>
      </c>
      <c r="D52" s="30">
        <v>817.88094679317055</v>
      </c>
      <c r="E52" s="30">
        <v>485.67178179895825</v>
      </c>
      <c r="F52" s="30">
        <v>152.11618448095416</v>
      </c>
      <c r="G52" s="30">
        <v>36.141482852274109</v>
      </c>
      <c r="H52" s="30">
        <v>299.88898786232113</v>
      </c>
      <c r="I52" s="30">
        <v>249.4121579960146</v>
      </c>
      <c r="J52" s="30">
        <v>563.17814558076998</v>
      </c>
      <c r="K52" s="30">
        <v>276.62874257168818</v>
      </c>
      <c r="L52" s="30">
        <v>628.34767598215694</v>
      </c>
      <c r="M52" s="30">
        <v>2260.8335808303682</v>
      </c>
      <c r="N52" s="30">
        <v>479.95543869541643</v>
      </c>
      <c r="O52" s="25">
        <v>6250.0551254440925</v>
      </c>
      <c r="P52" s="57">
        <f t="shared" si="0"/>
        <v>7.679219287866898E-2</v>
      </c>
      <c r="R52" s="231"/>
    </row>
    <row r="53" spans="1:18" x14ac:dyDescent="0.25">
      <c r="A53" s="21">
        <v>2030</v>
      </c>
      <c r="B53" s="30">
        <v>0</v>
      </c>
      <c r="C53" s="30">
        <v>0</v>
      </c>
      <c r="D53" s="30">
        <v>910.17428066192315</v>
      </c>
      <c r="E53" s="30">
        <v>540.41948446165657</v>
      </c>
      <c r="F53" s="30">
        <v>169.29469977109213</v>
      </c>
      <c r="G53" s="30">
        <v>40.240340304472006</v>
      </c>
      <c r="H53" s="30">
        <v>334.19936417359185</v>
      </c>
      <c r="I53" s="30">
        <v>277.26365327337697</v>
      </c>
      <c r="J53" s="30">
        <v>627.36802224536916</v>
      </c>
      <c r="K53" s="30">
        <v>308.00834989315439</v>
      </c>
      <c r="L53" s="30">
        <v>699.93160890213971</v>
      </c>
      <c r="M53" s="30">
        <v>2517.7771585428632</v>
      </c>
      <c r="N53" s="30">
        <v>533.62519215283442</v>
      </c>
      <c r="O53" s="25">
        <v>6958.3021543824743</v>
      </c>
      <c r="P53" s="57">
        <f>N53/O53</f>
        <v>7.6688993997874447E-2</v>
      </c>
      <c r="R53" s="231"/>
    </row>
    <row r="54" spans="1:18" x14ac:dyDescent="0.25">
      <c r="R54" s="231"/>
    </row>
    <row r="55" spans="1:18" x14ac:dyDescent="0.25">
      <c r="A55" s="22" t="s">
        <v>86</v>
      </c>
      <c r="B55" s="22"/>
      <c r="C55" s="22"/>
      <c r="D55" s="22"/>
      <c r="E55" s="22"/>
      <c r="F55" s="22"/>
      <c r="G55" s="22"/>
      <c r="H55" s="22"/>
      <c r="I55" s="22"/>
      <c r="J55" s="22"/>
      <c r="K55" s="22"/>
      <c r="L55" s="22"/>
      <c r="M55" s="22"/>
      <c r="N55" s="22"/>
      <c r="O55" s="22"/>
      <c r="R55" s="231"/>
    </row>
    <row r="56" spans="1:18" x14ac:dyDescent="0.25">
      <c r="A56" s="26" t="s">
        <v>71</v>
      </c>
      <c r="B56" s="27" t="s">
        <v>72</v>
      </c>
      <c r="C56" s="27" t="s">
        <v>73</v>
      </c>
      <c r="D56" s="27" t="s">
        <v>74</v>
      </c>
      <c r="E56" s="27" t="s">
        <v>75</v>
      </c>
      <c r="F56" s="27" t="s">
        <v>76</v>
      </c>
      <c r="G56" s="27" t="s">
        <v>77</v>
      </c>
      <c r="H56" s="27" t="s">
        <v>78</v>
      </c>
      <c r="I56" s="27" t="s">
        <v>79</v>
      </c>
      <c r="J56" s="27" t="s">
        <v>80</v>
      </c>
      <c r="K56" s="27" t="s">
        <v>81</v>
      </c>
      <c r="L56" s="27" t="s">
        <v>82</v>
      </c>
      <c r="M56" s="27" t="s">
        <v>83</v>
      </c>
      <c r="N56" s="27" t="s">
        <v>84</v>
      </c>
      <c r="O56" s="22" t="s">
        <v>85</v>
      </c>
      <c r="R56" s="231"/>
    </row>
    <row r="57" spans="1:18" x14ac:dyDescent="0.25">
      <c r="A57" s="27">
        <v>2017</v>
      </c>
      <c r="B57" s="28">
        <v>0</v>
      </c>
      <c r="C57" s="28">
        <v>0</v>
      </c>
      <c r="D57" s="28">
        <v>2.0746241057287985E-2</v>
      </c>
      <c r="E57" s="28">
        <v>2.688547522054964E-2</v>
      </c>
      <c r="F57" s="28">
        <v>8.8040778809209946E-3</v>
      </c>
      <c r="G57" s="28">
        <v>8.4698334335909825E-4</v>
      </c>
      <c r="H57" s="28">
        <v>3.0433004352910287E-2</v>
      </c>
      <c r="I57" s="28">
        <v>3.4051113494565119E-2</v>
      </c>
      <c r="J57" s="28">
        <v>0.13067558506995192</v>
      </c>
      <c r="K57" s="28">
        <v>6.5981559682485424E-2</v>
      </c>
      <c r="L57" s="28">
        <v>0.10215624895466244</v>
      </c>
      <c r="M57" s="28">
        <v>0.17976454540156439</v>
      </c>
      <c r="N57" s="28">
        <v>0.22752271320477707</v>
      </c>
      <c r="O57" s="23">
        <v>0.82786754766303439</v>
      </c>
      <c r="P57" s="57">
        <f>N57/O57</f>
        <v>0.27482984910695557</v>
      </c>
      <c r="R57" s="231"/>
    </row>
    <row r="58" spans="1:18" x14ac:dyDescent="0.25">
      <c r="A58" s="27">
        <v>2018</v>
      </c>
      <c r="B58" s="28">
        <v>0</v>
      </c>
      <c r="C58" s="28">
        <v>0</v>
      </c>
      <c r="D58" s="28">
        <v>6.3109133647783117E-2</v>
      </c>
      <c r="E58" s="28">
        <v>8.1774478472907169E-2</v>
      </c>
      <c r="F58" s="28">
        <v>2.6737467531917025E-2</v>
      </c>
      <c r="G58" s="28">
        <v>2.5696622713530866E-3</v>
      </c>
      <c r="H58" s="28">
        <v>9.2429283213063429E-2</v>
      </c>
      <c r="I58" s="28">
        <v>0.10307327588437017</v>
      </c>
      <c r="J58" s="28">
        <v>0.39691470785716682</v>
      </c>
      <c r="K58" s="28">
        <v>0.20077340624935833</v>
      </c>
      <c r="L58" s="28">
        <v>0.31063923569886887</v>
      </c>
      <c r="M58" s="28">
        <v>0.54708304860871604</v>
      </c>
      <c r="N58" s="28">
        <v>0.68921318779879948</v>
      </c>
      <c r="O58" s="23">
        <v>2.5143168872343038</v>
      </c>
      <c r="P58" s="57">
        <f t="shared" ref="P58:P69" si="1">N58/O58</f>
        <v>0.27411548293617022</v>
      </c>
      <c r="R58" s="231"/>
    </row>
    <row r="59" spans="1:18" x14ac:dyDescent="0.25">
      <c r="A59" s="27">
        <v>2019</v>
      </c>
      <c r="B59" s="28">
        <v>0</v>
      </c>
      <c r="C59" s="28">
        <v>0</v>
      </c>
      <c r="D59" s="28">
        <v>0.11878705256302152</v>
      </c>
      <c r="E59" s="28">
        <v>0.15389355744116989</v>
      </c>
      <c r="F59" s="28">
        <v>5.0284767303527218E-2</v>
      </c>
      <c r="G59" s="28">
        <v>4.8304693170682358E-3</v>
      </c>
      <c r="H59" s="28">
        <v>0.17373784362880412</v>
      </c>
      <c r="I59" s="28">
        <v>0.19320668041254696</v>
      </c>
      <c r="J59" s="28">
        <v>0.74633604706860956</v>
      </c>
      <c r="K59" s="28">
        <v>0.37846702312975722</v>
      </c>
      <c r="L59" s="28">
        <v>0.58451704274283134</v>
      </c>
      <c r="M59" s="28">
        <v>1.0298729592292986</v>
      </c>
      <c r="N59" s="28">
        <v>1.294843224800672</v>
      </c>
      <c r="O59" s="23">
        <v>4.7287766676373071</v>
      </c>
      <c r="P59" s="57">
        <f t="shared" si="1"/>
        <v>0.27382202963026153</v>
      </c>
      <c r="R59" s="231"/>
    </row>
    <row r="60" spans="1:18" x14ac:dyDescent="0.25">
      <c r="A60" s="27">
        <v>2020</v>
      </c>
      <c r="B60" s="28">
        <v>0</v>
      </c>
      <c r="C60" s="28">
        <v>0</v>
      </c>
      <c r="D60" s="28">
        <v>0.18433141447837872</v>
      </c>
      <c r="E60" s="28">
        <v>0.23877292026253077</v>
      </c>
      <c r="F60" s="28">
        <v>7.7962398081521472E-2</v>
      </c>
      <c r="G60" s="28">
        <v>7.4890738212774503E-3</v>
      </c>
      <c r="H60" s="28">
        <v>0.26943188943540231</v>
      </c>
      <c r="I60" s="28">
        <v>0.29884631006411866</v>
      </c>
      <c r="J60" s="28">
        <v>1.1578416948902392</v>
      </c>
      <c r="K60" s="28">
        <v>0.58786932489657262</v>
      </c>
      <c r="L60" s="28">
        <v>0.90721860414337196</v>
      </c>
      <c r="M60" s="28">
        <v>1.597727210171819</v>
      </c>
      <c r="N60" s="28">
        <v>2.0076336442364187</v>
      </c>
      <c r="O60" s="23">
        <v>7.3351244844816517</v>
      </c>
      <c r="P60" s="57">
        <f t="shared" si="1"/>
        <v>0.27370137323283494</v>
      </c>
      <c r="R60" s="231"/>
    </row>
    <row r="61" spans="1:18" x14ac:dyDescent="0.25">
      <c r="A61" s="27">
        <v>2021</v>
      </c>
      <c r="B61" s="28">
        <v>0</v>
      </c>
      <c r="C61" s="28">
        <v>0</v>
      </c>
      <c r="D61" s="28">
        <v>0.25787243388528763</v>
      </c>
      <c r="E61" s="28">
        <v>0.33398414728761039</v>
      </c>
      <c r="F61" s="28">
        <v>0.109004372826064</v>
      </c>
      <c r="G61" s="28">
        <v>1.0471395184474644E-2</v>
      </c>
      <c r="H61" s="28">
        <v>0.37688679463414848</v>
      </c>
      <c r="I61" s="28">
        <v>0.41698388212309734</v>
      </c>
      <c r="J61" s="28">
        <v>1.6200583112567946</v>
      </c>
      <c r="K61" s="28">
        <v>0.8227928862790691</v>
      </c>
      <c r="L61" s="28">
        <v>1.2698291479179316</v>
      </c>
      <c r="M61" s="28">
        <v>2.2341118969437428</v>
      </c>
      <c r="N61" s="28">
        <v>2.8068937556224842</v>
      </c>
      <c r="O61" s="23">
        <v>10.258889023960705</v>
      </c>
      <c r="P61" s="57">
        <f t="shared" si="1"/>
        <v>0.27360601611604252</v>
      </c>
      <c r="R61" s="231"/>
    </row>
    <row r="62" spans="1:18" x14ac:dyDescent="0.25">
      <c r="A62" s="27">
        <v>2022</v>
      </c>
      <c r="B62" s="28">
        <v>0</v>
      </c>
      <c r="C62" s="28">
        <v>0</v>
      </c>
      <c r="D62" s="28">
        <v>0.33819368254308846</v>
      </c>
      <c r="E62" s="28">
        <v>0.43795084733031564</v>
      </c>
      <c r="F62" s="28">
        <v>0.14292323516583286</v>
      </c>
      <c r="G62" s="28">
        <v>1.3731372528805977E-2</v>
      </c>
      <c r="H62" s="28">
        <v>0.49448935012252232</v>
      </c>
      <c r="I62" s="28">
        <v>0.54573343618857895</v>
      </c>
      <c r="J62" s="28">
        <v>2.1259075683096071</v>
      </c>
      <c r="K62" s="28">
        <v>1.0794970329837694</v>
      </c>
      <c r="L62" s="28">
        <v>1.6665511992776407</v>
      </c>
      <c r="M62" s="28">
        <v>2.9288325779624382</v>
      </c>
      <c r="N62" s="28">
        <v>3.6801642565718389</v>
      </c>
      <c r="O62" s="23">
        <v>13.453974558984438</v>
      </c>
      <c r="P62" s="57">
        <f t="shared" si="1"/>
        <v>0.27353732835136513</v>
      </c>
      <c r="R62" s="231"/>
    </row>
    <row r="63" spans="1:18" x14ac:dyDescent="0.25">
      <c r="A63" s="27">
        <v>2023</v>
      </c>
      <c r="B63" s="28">
        <v>0</v>
      </c>
      <c r="C63" s="28">
        <v>0</v>
      </c>
      <c r="D63" s="28">
        <v>0.42446834772238984</v>
      </c>
      <c r="E63" s="28">
        <v>0.54960384915330907</v>
      </c>
      <c r="F63" s="28">
        <v>0.17937607204709771</v>
      </c>
      <c r="G63" s="28">
        <v>1.723776999883421E-2</v>
      </c>
      <c r="H63" s="28">
        <v>0.62114189659040853</v>
      </c>
      <c r="I63" s="28">
        <v>0.68381238447589943</v>
      </c>
      <c r="J63" s="28">
        <v>2.6705785075970647</v>
      </c>
      <c r="K63" s="28">
        <v>1.355590924934337</v>
      </c>
      <c r="L63" s="28">
        <v>2.0935008063406415</v>
      </c>
      <c r="M63" s="28">
        <v>3.6762676621662487</v>
      </c>
      <c r="N63" s="28">
        <v>4.6188769497293496</v>
      </c>
      <c r="O63" s="23">
        <v>16.89045517075558</v>
      </c>
      <c r="P63" s="57">
        <f t="shared" si="1"/>
        <v>0.2734607743269436</v>
      </c>
      <c r="R63" s="231"/>
    </row>
    <row r="64" spans="1:18" x14ac:dyDescent="0.25">
      <c r="A64" s="27">
        <v>2024</v>
      </c>
      <c r="B64" s="28">
        <v>0</v>
      </c>
      <c r="C64" s="28">
        <v>0</v>
      </c>
      <c r="D64" s="28">
        <v>0.51614760198283216</v>
      </c>
      <c r="E64" s="28">
        <v>0.66823057167848188</v>
      </c>
      <c r="F64" s="28">
        <v>0.21812008314639941</v>
      </c>
      <c r="G64" s="28">
        <v>2.0968112188466011E-2</v>
      </c>
      <c r="H64" s="28">
        <v>0.75604868293227356</v>
      </c>
      <c r="I64" s="28">
        <v>0.8303002611506618</v>
      </c>
      <c r="J64" s="28">
        <v>3.2506083069049296</v>
      </c>
      <c r="K64" s="28">
        <v>1.6492807199971167</v>
      </c>
      <c r="L64" s="28">
        <v>2.5480300120486921</v>
      </c>
      <c r="M64" s="28">
        <v>4.472377426352808</v>
      </c>
      <c r="N64" s="28">
        <v>5.6159417990560758</v>
      </c>
      <c r="O64" s="23">
        <v>20.546053577438734</v>
      </c>
      <c r="P64" s="57">
        <f t="shared" si="1"/>
        <v>0.2733343305024204</v>
      </c>
      <c r="R64" s="231"/>
    </row>
    <row r="65" spans="1:18" x14ac:dyDescent="0.25">
      <c r="A65" s="27">
        <v>2025</v>
      </c>
      <c r="B65" s="28">
        <v>0</v>
      </c>
      <c r="C65" s="28">
        <v>0</v>
      </c>
      <c r="D65" s="28">
        <v>0.61282979576625563</v>
      </c>
      <c r="E65" s="28">
        <v>0.79330722122056097</v>
      </c>
      <c r="F65" s="28">
        <v>0.25897968541184047</v>
      </c>
      <c r="G65" s="28">
        <v>2.4905581115471892E-2</v>
      </c>
      <c r="H65" s="28">
        <v>0.89863179699000362</v>
      </c>
      <c r="I65" s="28">
        <v>0.98450177578254017</v>
      </c>
      <c r="J65" s="28">
        <v>3.8633821264295793</v>
      </c>
      <c r="K65" s="28">
        <v>1.9591748842907819</v>
      </c>
      <c r="L65" s="28">
        <v>3.0281133564891554</v>
      </c>
      <c r="M65" s="28">
        <v>5.3135902261212733</v>
      </c>
      <c r="N65" s="28">
        <v>6.6670427270591599</v>
      </c>
      <c r="O65" s="23">
        <v>24.404459176676625</v>
      </c>
      <c r="P65" s="57">
        <f t="shared" si="1"/>
        <v>0.27318952978195321</v>
      </c>
      <c r="R65" s="231"/>
    </row>
    <row r="66" spans="1:18" x14ac:dyDescent="0.25">
      <c r="A66" s="27">
        <v>2026</v>
      </c>
      <c r="B66" s="28">
        <v>0</v>
      </c>
      <c r="C66" s="28">
        <v>0</v>
      </c>
      <c r="D66" s="28">
        <v>0.7141814998978806</v>
      </c>
      <c r="E66" s="28">
        <v>0.9243994254614154</v>
      </c>
      <c r="F66" s="28">
        <v>0.30181601960983107</v>
      </c>
      <c r="G66" s="28">
        <v>2.9036956572968432E-2</v>
      </c>
      <c r="H66" s="28">
        <v>1.0484466253258751</v>
      </c>
      <c r="I66" s="28">
        <v>1.1458706639333895</v>
      </c>
      <c r="J66" s="28">
        <v>4.5068755274674217</v>
      </c>
      <c r="K66" s="28">
        <v>2.2842495568300443</v>
      </c>
      <c r="L66" s="28">
        <v>3.5321526147129449</v>
      </c>
      <c r="M66" s="28">
        <v>6.1966053719113416</v>
      </c>
      <c r="N66" s="28">
        <v>7.7673606605500485</v>
      </c>
      <c r="O66" s="23">
        <v>28.450994922273161</v>
      </c>
      <c r="P66" s="57">
        <f t="shared" si="1"/>
        <v>0.27300840205307858</v>
      </c>
      <c r="R66" s="231"/>
    </row>
    <row r="67" spans="1:18" x14ac:dyDescent="0.25">
      <c r="A67" s="27">
        <v>2027</v>
      </c>
      <c r="B67" s="28">
        <v>0</v>
      </c>
      <c r="C67" s="28">
        <v>0</v>
      </c>
      <c r="D67" s="28">
        <v>0.81992787457433658</v>
      </c>
      <c r="E67" s="28">
        <v>1.0611501433012402</v>
      </c>
      <c r="F67" s="28">
        <v>0.34651638898136339</v>
      </c>
      <c r="G67" s="28">
        <v>3.3351732141763936E-2</v>
      </c>
      <c r="H67" s="28">
        <v>1.2051510271570172</v>
      </c>
      <c r="I67" s="28">
        <v>1.3139682176967993</v>
      </c>
      <c r="J67" s="28">
        <v>5.1794887239218328</v>
      </c>
      <c r="K67" s="28">
        <v>2.6236945433211729</v>
      </c>
      <c r="L67" s="28">
        <v>4.0589150083502599</v>
      </c>
      <c r="M67" s="28">
        <v>7.1189209339065833</v>
      </c>
      <c r="N67" s="28">
        <v>8.91237192758323</v>
      </c>
      <c r="O67" s="23">
        <v>32.673456520935602</v>
      </c>
      <c r="P67" s="57">
        <f t="shared" si="1"/>
        <v>0.27277101588173275</v>
      </c>
      <c r="R67" s="231"/>
    </row>
    <row r="68" spans="1:18" x14ac:dyDescent="0.25">
      <c r="A68" s="27">
        <v>2028</v>
      </c>
      <c r="B68" s="28">
        <v>0</v>
      </c>
      <c r="C68" s="28">
        <v>0</v>
      </c>
      <c r="D68" s="28">
        <v>0.92985068904585844</v>
      </c>
      <c r="E68" s="28">
        <v>1.2032764634779507</v>
      </c>
      <c r="F68" s="28">
        <v>0.39299098341235161</v>
      </c>
      <c r="G68" s="28">
        <v>3.7841486379936673E-2</v>
      </c>
      <c r="H68" s="28">
        <v>1.3684780124160036</v>
      </c>
      <c r="I68" s="28">
        <v>1.4884381697940894</v>
      </c>
      <c r="J68" s="28">
        <v>5.8799295668926588</v>
      </c>
      <c r="K68" s="28">
        <v>2.9768782049036409</v>
      </c>
      <c r="L68" s="28">
        <v>4.6074175522394301</v>
      </c>
      <c r="M68" s="28">
        <v>8.0788268944855819</v>
      </c>
      <c r="N68" s="28">
        <v>10.099945680035542</v>
      </c>
      <c r="O68" s="23">
        <v>37.063873703083047</v>
      </c>
      <c r="P68" s="57">
        <f t="shared" si="1"/>
        <v>0.27250108180665988</v>
      </c>
      <c r="R68" s="231"/>
    </row>
    <row r="69" spans="1:18" x14ac:dyDescent="0.25">
      <c r="A69" s="27">
        <v>2029</v>
      </c>
      <c r="B69" s="28">
        <v>0</v>
      </c>
      <c r="C69" s="28">
        <v>0</v>
      </c>
      <c r="D69" s="28">
        <v>1.0437747010741234</v>
      </c>
      <c r="E69" s="28">
        <v>1.3505516816590089</v>
      </c>
      <c r="F69" s="28">
        <v>0.44116770324987564</v>
      </c>
      <c r="G69" s="28">
        <v>4.2499110900402572E-2</v>
      </c>
      <c r="H69" s="28">
        <v>1.5382191873010969</v>
      </c>
      <c r="I69" s="28">
        <v>1.668985344287889</v>
      </c>
      <c r="J69" s="28">
        <v>6.6071295650710571</v>
      </c>
      <c r="K69" s="28">
        <v>3.3432971046268696</v>
      </c>
      <c r="L69" s="28">
        <v>5.1768675689876966</v>
      </c>
      <c r="M69" s="28">
        <v>9.0749975767494764</v>
      </c>
      <c r="N69" s="28">
        <v>11.327968398377342</v>
      </c>
      <c r="O69" s="23">
        <v>41.615457942284841</v>
      </c>
      <c r="P69" s="57">
        <f t="shared" si="1"/>
        <v>0.27220578502554849</v>
      </c>
      <c r="R69" s="231"/>
    </row>
    <row r="70" spans="1:18" x14ac:dyDescent="0.25">
      <c r="A70" s="27">
        <v>2030</v>
      </c>
      <c r="B70" s="28">
        <v>0</v>
      </c>
      <c r="C70" s="28">
        <v>0</v>
      </c>
      <c r="D70" s="28">
        <v>1.1615588936851693</v>
      </c>
      <c r="E70" s="28">
        <v>1.5027935961968433</v>
      </c>
      <c r="F70" s="28">
        <v>0.49098887225731902</v>
      </c>
      <c r="G70" s="28">
        <v>4.731899607605853E-2</v>
      </c>
      <c r="H70" s="28">
        <v>1.7142072405528141</v>
      </c>
      <c r="I70" s="28">
        <v>1.8553585259639958</v>
      </c>
      <c r="J70" s="28">
        <v>7.3601964857548845</v>
      </c>
      <c r="K70" s="28">
        <v>3.7225467419815215</v>
      </c>
      <c r="L70" s="28">
        <v>5.7666374606560353</v>
      </c>
      <c r="M70" s="28">
        <v>10.106370414128254</v>
      </c>
      <c r="N70" s="28">
        <v>12.59468864383779</v>
      </c>
      <c r="O70" s="23">
        <v>46.322665871090685</v>
      </c>
      <c r="P70" s="57">
        <f>N70/O70</f>
        <v>0.27189041060130253</v>
      </c>
      <c r="R70" s="231"/>
    </row>
    <row r="72" spans="1:18" ht="18.75" x14ac:dyDescent="0.3">
      <c r="A72" s="42" t="s">
        <v>87</v>
      </c>
    </row>
    <row r="73" spans="1:18" x14ac:dyDescent="0.25">
      <c r="A73" s="24" t="s">
        <v>88</v>
      </c>
      <c r="B73" s="21"/>
      <c r="C73" s="21"/>
      <c r="D73" s="21"/>
      <c r="E73" s="21"/>
      <c r="F73" s="21"/>
      <c r="G73" s="21"/>
      <c r="H73" s="21"/>
      <c r="I73" s="21"/>
      <c r="J73" s="21"/>
      <c r="K73" s="21"/>
      <c r="L73" s="21"/>
      <c r="M73" s="21"/>
      <c r="N73" s="21"/>
      <c r="O73" s="21"/>
    </row>
    <row r="74" spans="1:18" x14ac:dyDescent="0.25">
      <c r="A74" s="29" t="s">
        <v>71</v>
      </c>
      <c r="B74" s="21" t="s">
        <v>72</v>
      </c>
      <c r="C74" s="21" t="s">
        <v>73</v>
      </c>
      <c r="D74" s="21" t="s">
        <v>74</v>
      </c>
      <c r="E74" s="21" t="s">
        <v>75</v>
      </c>
      <c r="F74" s="21" t="s">
        <v>76</v>
      </c>
      <c r="G74" s="21" t="s">
        <v>77</v>
      </c>
      <c r="H74" s="21" t="s">
        <v>78</v>
      </c>
      <c r="I74" s="21" t="s">
        <v>79</v>
      </c>
      <c r="J74" s="21" t="s">
        <v>80</v>
      </c>
      <c r="K74" s="21" t="s">
        <v>81</v>
      </c>
      <c r="L74" s="21" t="s">
        <v>82</v>
      </c>
      <c r="M74" s="21" t="s">
        <v>83</v>
      </c>
      <c r="N74" s="21" t="s">
        <v>84</v>
      </c>
      <c r="O74" s="24" t="s">
        <v>85</v>
      </c>
    </row>
    <row r="75" spans="1:18" x14ac:dyDescent="0.25">
      <c r="A75" s="21">
        <v>2017</v>
      </c>
      <c r="B75" s="30">
        <v>0</v>
      </c>
      <c r="C75" s="30">
        <v>0</v>
      </c>
      <c r="D75" s="30">
        <v>3.2512677804650254</v>
      </c>
      <c r="E75" s="30"/>
      <c r="F75" s="30">
        <v>0.60713543863401254</v>
      </c>
      <c r="G75" s="30"/>
      <c r="H75" s="30">
        <v>1.1866349020150946</v>
      </c>
      <c r="I75" s="30">
        <v>1.0177155512974663</v>
      </c>
      <c r="J75" s="30"/>
      <c r="K75" s="30">
        <v>1.0918799805512236</v>
      </c>
      <c r="L75" s="30">
        <v>2.4798641557782268</v>
      </c>
      <c r="M75" s="30">
        <v>8.956866763861651</v>
      </c>
      <c r="N75" s="30"/>
      <c r="O75" s="25">
        <v>18.5913645726027</v>
      </c>
    </row>
    <row r="76" spans="1:18" x14ac:dyDescent="0.25">
      <c r="A76" s="21">
        <v>2018</v>
      </c>
      <c r="B76" s="30">
        <v>0</v>
      </c>
      <c r="C76" s="30">
        <v>0</v>
      </c>
      <c r="D76" s="30">
        <v>9.8902105839563035</v>
      </c>
      <c r="E76" s="30"/>
      <c r="F76" s="30">
        <v>1.8438346749671126</v>
      </c>
      <c r="G76" s="30"/>
      <c r="H76" s="30">
        <v>3.603975872936461</v>
      </c>
      <c r="I76" s="30">
        <v>3.0806415716020714</v>
      </c>
      <c r="J76" s="30"/>
      <c r="K76" s="30">
        <v>3.3224504538188961</v>
      </c>
      <c r="L76" s="30">
        <v>7.5408319497895029</v>
      </c>
      <c r="M76" s="30">
        <v>27.258712023605039</v>
      </c>
      <c r="N76" s="30"/>
      <c r="O76" s="25">
        <v>56.540657130675385</v>
      </c>
    </row>
    <row r="77" spans="1:18" x14ac:dyDescent="0.25">
      <c r="A77" s="21">
        <v>2019</v>
      </c>
      <c r="B77" s="30">
        <v>0</v>
      </c>
      <c r="C77" s="30">
        <v>0</v>
      </c>
      <c r="D77" s="30">
        <v>18.615830967551844</v>
      </c>
      <c r="E77" s="30"/>
      <c r="F77" s="30">
        <v>3.4676731244729222</v>
      </c>
      <c r="G77" s="30"/>
      <c r="H77" s="30">
        <v>6.7743357395821659</v>
      </c>
      <c r="I77" s="30">
        <v>5.7745378371192606</v>
      </c>
      <c r="J77" s="30"/>
      <c r="K77" s="30">
        <v>6.2629705609079753</v>
      </c>
      <c r="L77" s="30">
        <v>14.189272585593308</v>
      </c>
      <c r="M77" s="30">
        <v>51.313983293618236</v>
      </c>
      <c r="N77" s="30"/>
      <c r="O77" s="25">
        <v>106.39860410884572</v>
      </c>
    </row>
    <row r="78" spans="1:18" x14ac:dyDescent="0.25">
      <c r="A78" s="21">
        <v>2020</v>
      </c>
      <c r="B78" s="30">
        <v>0</v>
      </c>
      <c r="C78" s="30">
        <v>0</v>
      </c>
      <c r="D78" s="30">
        <v>28.887680769069437</v>
      </c>
      <c r="E78" s="30"/>
      <c r="F78" s="30">
        <v>5.3763421219568368</v>
      </c>
      <c r="G78" s="30"/>
      <c r="H78" s="30">
        <v>10.505610291129411</v>
      </c>
      <c r="I78" s="30">
        <v>8.9318822789352161</v>
      </c>
      <c r="J78" s="30"/>
      <c r="K78" s="30">
        <v>9.7282142180873006</v>
      </c>
      <c r="L78" s="30">
        <v>22.022919996492529</v>
      </c>
      <c r="M78" s="30">
        <v>79.607631830502385</v>
      </c>
      <c r="N78" s="30"/>
      <c r="O78" s="25">
        <v>165.06028150617311</v>
      </c>
    </row>
    <row r="79" spans="1:18" x14ac:dyDescent="0.25">
      <c r="A79" s="21">
        <v>2021</v>
      </c>
      <c r="B79" s="30">
        <v>0</v>
      </c>
      <c r="C79" s="30">
        <v>0</v>
      </c>
      <c r="D79" s="30">
        <v>40.412734694741509</v>
      </c>
      <c r="E79" s="30"/>
      <c r="F79" s="30">
        <v>7.5170186592959434</v>
      </c>
      <c r="G79" s="30"/>
      <c r="H79" s="30">
        <v>14.695460869892981</v>
      </c>
      <c r="I79" s="30">
        <v>12.462763708000306</v>
      </c>
      <c r="J79" s="30"/>
      <c r="K79" s="30">
        <v>13.615790305523038</v>
      </c>
      <c r="L79" s="30">
        <v>30.825366241487913</v>
      </c>
      <c r="M79" s="30">
        <v>111.31584680273208</v>
      </c>
      <c r="N79" s="30"/>
      <c r="O79" s="25">
        <v>230.84498128167377</v>
      </c>
    </row>
    <row r="80" spans="1:18" x14ac:dyDescent="0.25">
      <c r="A80" s="21">
        <v>2022</v>
      </c>
      <c r="B80" s="30">
        <v>0</v>
      </c>
      <c r="C80" s="30">
        <v>0</v>
      </c>
      <c r="D80" s="30">
        <v>53.000358984207146</v>
      </c>
      <c r="E80" s="30"/>
      <c r="F80" s="30">
        <v>9.8560874002993994</v>
      </c>
      <c r="G80" s="30"/>
      <c r="H80" s="30">
        <v>19.280985693219407</v>
      </c>
      <c r="I80" s="30">
        <v>16.310814768532236</v>
      </c>
      <c r="J80" s="30"/>
      <c r="K80" s="30">
        <v>17.863797173807921</v>
      </c>
      <c r="L80" s="30">
        <v>40.455876416253389</v>
      </c>
      <c r="M80" s="30">
        <v>145.93068458447377</v>
      </c>
      <c r="N80" s="30"/>
      <c r="O80" s="25">
        <v>302.69860502079325</v>
      </c>
    </row>
    <row r="81" spans="1:15" x14ac:dyDescent="0.25">
      <c r="A81" s="21">
        <v>2023</v>
      </c>
      <c r="B81" s="30">
        <v>0</v>
      </c>
      <c r="C81" s="30">
        <v>0</v>
      </c>
      <c r="D81" s="30">
        <v>66.520978859070311</v>
      </c>
      <c r="E81" s="30"/>
      <c r="F81" s="30">
        <v>12.369900818206789</v>
      </c>
      <c r="G81" s="30"/>
      <c r="H81" s="30">
        <v>24.219385146821502</v>
      </c>
      <c r="I81" s="30">
        <v>20.437701632341664</v>
      </c>
      <c r="J81" s="30"/>
      <c r="K81" s="30">
        <v>22.432670580620083</v>
      </c>
      <c r="L81" s="30">
        <v>50.820166782367224</v>
      </c>
      <c r="M81" s="30">
        <v>183.17204632738273</v>
      </c>
      <c r="N81" s="30"/>
      <c r="O81" s="25">
        <v>379.97285014681029</v>
      </c>
    </row>
    <row r="82" spans="1:15" x14ac:dyDescent="0.25">
      <c r="A82" s="21">
        <v>2024</v>
      </c>
      <c r="B82" s="30">
        <v>0</v>
      </c>
      <c r="C82" s="30">
        <v>0</v>
      </c>
      <c r="D82" s="30">
        <v>80.888584281707892</v>
      </c>
      <c r="E82" s="30"/>
      <c r="F82" s="30">
        <v>15.041715230956491</v>
      </c>
      <c r="G82" s="30"/>
      <c r="H82" s="30">
        <v>29.479631533788606</v>
      </c>
      <c r="I82" s="30">
        <v>24.81591352818014</v>
      </c>
      <c r="J82" s="30"/>
      <c r="K82" s="30">
        <v>27.292725560592952</v>
      </c>
      <c r="L82" s="30">
        <v>61.853957632401148</v>
      </c>
      <c r="M82" s="30">
        <v>222.83865061411583</v>
      </c>
      <c r="N82" s="30"/>
      <c r="O82" s="25">
        <v>462.21117838174303</v>
      </c>
    </row>
    <row r="83" spans="1:15" x14ac:dyDescent="0.25">
      <c r="A83" s="21">
        <v>2025</v>
      </c>
      <c r="B83" s="30">
        <v>0</v>
      </c>
      <c r="C83" s="30">
        <v>0</v>
      </c>
      <c r="D83" s="30">
        <v>96.040230342539516</v>
      </c>
      <c r="E83" s="30"/>
      <c r="F83" s="30">
        <v>17.85942230708299</v>
      </c>
      <c r="G83" s="30"/>
      <c r="H83" s="30">
        <v>35.039191070430981</v>
      </c>
      <c r="I83" s="30">
        <v>29.424669699972714</v>
      </c>
      <c r="J83" s="30"/>
      <c r="K83" s="30">
        <v>32.420934649771603</v>
      </c>
      <c r="L83" s="30">
        <v>73.508080506395928</v>
      </c>
      <c r="M83" s="30">
        <v>264.75253830954568</v>
      </c>
      <c r="N83" s="30"/>
      <c r="O83" s="25">
        <v>549.0450668857394</v>
      </c>
    </row>
    <row r="84" spans="1:15" x14ac:dyDescent="0.25">
      <c r="A84" s="21">
        <v>2026</v>
      </c>
      <c r="B84" s="30">
        <v>0</v>
      </c>
      <c r="C84" s="30">
        <v>0</v>
      </c>
      <c r="D84" s="30">
        <v>111.92366335714905</v>
      </c>
      <c r="E84" s="30"/>
      <c r="F84" s="30">
        <v>20.81344621560951</v>
      </c>
      <c r="G84" s="30"/>
      <c r="H84" s="30">
        <v>40.8807275182035</v>
      </c>
      <c r="I84" s="30">
        <v>34.247643462428755</v>
      </c>
      <c r="J84" s="30"/>
      <c r="K84" s="30">
        <v>37.800354730744374</v>
      </c>
      <c r="L84" s="30">
        <v>85.743738161846437</v>
      </c>
      <c r="M84" s="30">
        <v>308.74925075162378</v>
      </c>
      <c r="N84" s="30"/>
      <c r="O84" s="25">
        <v>640.15882419760533</v>
      </c>
    </row>
    <row r="85" spans="1:15" x14ac:dyDescent="0.25">
      <c r="A85" s="21">
        <v>2027</v>
      </c>
      <c r="B85" s="30">
        <v>0</v>
      </c>
      <c r="C85" s="30">
        <v>0</v>
      </c>
      <c r="D85" s="30">
        <v>128.49581153267437</v>
      </c>
      <c r="E85" s="30"/>
      <c r="F85" s="30">
        <v>23.896015308313704</v>
      </c>
      <c r="G85" s="30"/>
      <c r="H85" s="30">
        <v>46.990900222675542</v>
      </c>
      <c r="I85" s="30">
        <v>39.271722766836511</v>
      </c>
      <c r="J85" s="30"/>
      <c r="K85" s="30">
        <v>43.417578497986227</v>
      </c>
      <c r="L85" s="30">
        <v>98.531004647843389</v>
      </c>
      <c r="M85" s="30">
        <v>354.70412791927504</v>
      </c>
      <c r="N85" s="30"/>
      <c r="O85" s="25">
        <v>735.30716089560474</v>
      </c>
    </row>
    <row r="86" spans="1:15" x14ac:dyDescent="0.25">
      <c r="A86" s="21">
        <v>2028</v>
      </c>
      <c r="B86" s="30">
        <v>0</v>
      </c>
      <c r="C86" s="30">
        <v>0</v>
      </c>
      <c r="D86" s="30">
        <v>145.72247462033508</v>
      </c>
      <c r="E86" s="30"/>
      <c r="F86" s="30">
        <v>27.100936216196928</v>
      </c>
      <c r="G86" s="30"/>
      <c r="H86" s="30">
        <v>53.359298784373387</v>
      </c>
      <c r="I86" s="30">
        <v>44.486259539969545</v>
      </c>
      <c r="J86" s="30"/>
      <c r="K86" s="30">
        <v>49.26215342763949</v>
      </c>
      <c r="L86" s="30">
        <v>111.84601779547376</v>
      </c>
      <c r="M86" s="30">
        <v>402.5319672495321</v>
      </c>
      <c r="N86" s="30"/>
      <c r="O86" s="25">
        <v>834.30910763352017</v>
      </c>
    </row>
    <row r="87" spans="1:15" x14ac:dyDescent="0.25">
      <c r="A87" s="21">
        <v>2029</v>
      </c>
      <c r="B87" s="30">
        <v>0</v>
      </c>
      <c r="C87" s="30">
        <v>0</v>
      </c>
      <c r="D87" s="30">
        <v>163.57618935863414</v>
      </c>
      <c r="E87" s="30"/>
      <c r="F87" s="30">
        <v>30.423236896190833</v>
      </c>
      <c r="G87" s="30"/>
      <c r="H87" s="30">
        <v>59.977797572464219</v>
      </c>
      <c r="I87" s="30">
        <v>49.882431599202924</v>
      </c>
      <c r="J87" s="30"/>
      <c r="K87" s="30">
        <v>55.325748514337647</v>
      </c>
      <c r="L87" s="30">
        <v>125.66953519643138</v>
      </c>
      <c r="M87" s="30">
        <v>452.16671616607363</v>
      </c>
      <c r="N87" s="30"/>
      <c r="O87" s="25">
        <v>937.02165530333468</v>
      </c>
    </row>
    <row r="88" spans="1:15" x14ac:dyDescent="0.25">
      <c r="A88" s="21">
        <v>2030</v>
      </c>
      <c r="B88" s="30">
        <v>0</v>
      </c>
      <c r="C88" s="30">
        <v>0</v>
      </c>
      <c r="D88" s="30">
        <v>182.03485613238465</v>
      </c>
      <c r="E88" s="30"/>
      <c r="F88" s="30">
        <v>33.858939954218428</v>
      </c>
      <c r="G88" s="30"/>
      <c r="H88" s="30">
        <v>66.839872834718392</v>
      </c>
      <c r="I88" s="30">
        <v>55.452730654675385</v>
      </c>
      <c r="J88" s="30"/>
      <c r="K88" s="30">
        <v>61.601669978630881</v>
      </c>
      <c r="L88" s="30">
        <v>139.98632178042789</v>
      </c>
      <c r="M88" s="30">
        <v>503.55543170857271</v>
      </c>
      <c r="N88" s="30"/>
      <c r="O88" s="25">
        <v>1043.3298230436283</v>
      </c>
    </row>
    <row r="90" spans="1:15" x14ac:dyDescent="0.25">
      <c r="A90" s="24" t="s">
        <v>89</v>
      </c>
      <c r="B90" s="21"/>
      <c r="C90" s="21"/>
      <c r="D90" s="21"/>
      <c r="E90" s="21"/>
      <c r="F90" s="21"/>
      <c r="G90" s="21"/>
      <c r="H90" s="21"/>
      <c r="I90" s="21"/>
      <c r="J90" s="21"/>
      <c r="K90" s="21"/>
      <c r="L90" s="21"/>
      <c r="M90" s="21"/>
      <c r="N90" s="21"/>
      <c r="O90" s="21"/>
    </row>
    <row r="91" spans="1:15" x14ac:dyDescent="0.25">
      <c r="A91" s="29" t="s">
        <v>71</v>
      </c>
      <c r="B91" s="21" t="s">
        <v>72</v>
      </c>
      <c r="C91" s="21" t="s">
        <v>73</v>
      </c>
      <c r="D91" s="21" t="s">
        <v>74</v>
      </c>
      <c r="E91" s="21" t="s">
        <v>75</v>
      </c>
      <c r="F91" s="21" t="s">
        <v>76</v>
      </c>
      <c r="G91" s="21" t="s">
        <v>77</v>
      </c>
      <c r="H91" s="21" t="s">
        <v>78</v>
      </c>
      <c r="I91" s="21" t="s">
        <v>79</v>
      </c>
      <c r="J91" s="21" t="s">
        <v>80</v>
      </c>
      <c r="K91" s="21" t="s">
        <v>81</v>
      </c>
      <c r="L91" s="21" t="s">
        <v>82</v>
      </c>
      <c r="M91" s="21" t="s">
        <v>83</v>
      </c>
      <c r="N91" s="21" t="s">
        <v>84</v>
      </c>
      <c r="O91" s="24" t="s">
        <v>85</v>
      </c>
    </row>
    <row r="92" spans="1:15" x14ac:dyDescent="0.25">
      <c r="A92" s="21">
        <v>2017</v>
      </c>
      <c r="B92" s="30">
        <v>1.2020746003169149</v>
      </c>
      <c r="C92" s="30">
        <v>0.15179697472902542</v>
      </c>
      <c r="D92" s="30">
        <v>1.8062598780361252</v>
      </c>
      <c r="E92" s="30"/>
      <c r="F92" s="30">
        <v>0.33999584563504703</v>
      </c>
      <c r="G92" s="30"/>
      <c r="H92" s="30">
        <v>0.39554496733836486</v>
      </c>
      <c r="I92" s="30">
        <v>0.33923851709915537</v>
      </c>
      <c r="J92" s="30"/>
      <c r="K92" s="30">
        <v>0.40555542134759737</v>
      </c>
      <c r="L92" s="30">
        <v>1.361494046309615</v>
      </c>
      <c r="M92" s="30">
        <v>0</v>
      </c>
      <c r="N92" s="30"/>
      <c r="O92" s="25">
        <v>6.0019602508118455</v>
      </c>
    </row>
    <row r="93" spans="1:15" x14ac:dyDescent="0.25">
      <c r="A93" s="21">
        <v>2018</v>
      </c>
      <c r="B93" s="30">
        <v>3.6439059075340792</v>
      </c>
      <c r="C93" s="30">
        <v>0.46077064159809622</v>
      </c>
      <c r="D93" s="30">
        <v>5.4945614355312777</v>
      </c>
      <c r="E93" s="30"/>
      <c r="F93" s="30">
        <v>1.0325474179815832</v>
      </c>
      <c r="G93" s="30"/>
      <c r="H93" s="30">
        <v>1.2013252909788203</v>
      </c>
      <c r="I93" s="30">
        <v>1.0268805238673571</v>
      </c>
      <c r="J93" s="30"/>
      <c r="K93" s="30">
        <v>1.2340530257041613</v>
      </c>
      <c r="L93" s="30">
        <v>4.1400645998844334</v>
      </c>
      <c r="M93" s="30">
        <v>0</v>
      </c>
      <c r="N93" s="30"/>
      <c r="O93" s="25">
        <v>18.23410884307981</v>
      </c>
    </row>
    <row r="94" spans="1:15" x14ac:dyDescent="0.25">
      <c r="A94" s="21">
        <v>2019</v>
      </c>
      <c r="B94" s="30">
        <v>6.8373430683486296</v>
      </c>
      <c r="C94" s="30">
        <v>0.86582213002638209</v>
      </c>
      <c r="D94" s="30">
        <v>10.342128315306578</v>
      </c>
      <c r="E94" s="30"/>
      <c r="F94" s="30">
        <v>1.9418969497048364</v>
      </c>
      <c r="G94" s="30"/>
      <c r="H94" s="30">
        <v>2.2581119131940559</v>
      </c>
      <c r="I94" s="30">
        <v>1.9248459457064202</v>
      </c>
      <c r="J94" s="30"/>
      <c r="K94" s="30">
        <v>2.3262462083372482</v>
      </c>
      <c r="L94" s="30">
        <v>7.7901888705218179</v>
      </c>
      <c r="M94" s="30">
        <v>0</v>
      </c>
      <c r="N94" s="30"/>
      <c r="O94" s="25">
        <v>34.286583401145968</v>
      </c>
    </row>
    <row r="95" spans="1:15" x14ac:dyDescent="0.25">
      <c r="A95" s="21">
        <v>2020</v>
      </c>
      <c r="B95" s="30">
        <v>10.579997257215279</v>
      </c>
      <c r="C95" s="30">
        <v>1.3417301973947637</v>
      </c>
      <c r="D95" s="30">
        <v>16.048711538371911</v>
      </c>
      <c r="E95" s="30"/>
      <c r="F95" s="30">
        <v>3.0107515882958285</v>
      </c>
      <c r="G95" s="30"/>
      <c r="H95" s="30">
        <v>3.5018700970431373</v>
      </c>
      <c r="I95" s="30">
        <v>2.9772940929784051</v>
      </c>
      <c r="J95" s="30"/>
      <c r="K95" s="30">
        <v>3.6133367095752837</v>
      </c>
      <c r="L95" s="30">
        <v>12.091014900035114</v>
      </c>
      <c r="M95" s="30">
        <v>0</v>
      </c>
      <c r="N95" s="30"/>
      <c r="O95" s="25">
        <v>53.16470638090972</v>
      </c>
    </row>
    <row r="96" spans="1:15" x14ac:dyDescent="0.25">
      <c r="A96" s="21">
        <v>2021</v>
      </c>
      <c r="B96" s="30">
        <v>14.762774231999561</v>
      </c>
      <c r="C96" s="30">
        <v>1.8747468634008442</v>
      </c>
      <c r="D96" s="30">
        <v>22.451519274856391</v>
      </c>
      <c r="E96" s="30"/>
      <c r="F96" s="30">
        <v>4.2095304492057286</v>
      </c>
      <c r="G96" s="30"/>
      <c r="H96" s="30">
        <v>4.8984869566309941</v>
      </c>
      <c r="I96" s="30">
        <v>4.1542545693334345</v>
      </c>
      <c r="J96" s="30"/>
      <c r="K96" s="30">
        <v>5.0572935420514158</v>
      </c>
      <c r="L96" s="30">
        <v>16.923730485522778</v>
      </c>
      <c r="M96" s="30">
        <v>0</v>
      </c>
      <c r="N96" s="30"/>
      <c r="O96" s="25">
        <v>74.332336373001155</v>
      </c>
    </row>
    <row r="97" spans="1:15" x14ac:dyDescent="0.25">
      <c r="A97" s="21">
        <v>2022</v>
      </c>
      <c r="B97" s="30">
        <v>19.319042650797488</v>
      </c>
      <c r="C97" s="30">
        <v>2.4560666554322341</v>
      </c>
      <c r="D97" s="30">
        <v>29.444643880115073</v>
      </c>
      <c r="E97" s="30"/>
      <c r="F97" s="30">
        <v>5.5194089441676653</v>
      </c>
      <c r="G97" s="30"/>
      <c r="H97" s="30">
        <v>6.4269952310731364</v>
      </c>
      <c r="I97" s="30">
        <v>5.4369382561774122</v>
      </c>
      <c r="J97" s="30"/>
      <c r="K97" s="30">
        <v>6.6351246645572282</v>
      </c>
      <c r="L97" s="30">
        <v>22.211069405001862</v>
      </c>
      <c r="M97" s="30">
        <v>0</v>
      </c>
      <c r="N97" s="30"/>
      <c r="O97" s="25">
        <v>97.449289687322093</v>
      </c>
    </row>
    <row r="98" spans="1:15" x14ac:dyDescent="0.25">
      <c r="A98" s="21">
        <v>2023</v>
      </c>
      <c r="B98" s="30">
        <v>24.207299838499257</v>
      </c>
      <c r="C98" s="30">
        <v>3.0797610388804539</v>
      </c>
      <c r="D98" s="30">
        <v>36.956099366150163</v>
      </c>
      <c r="E98" s="30"/>
      <c r="F98" s="30">
        <v>6.9271444581958024</v>
      </c>
      <c r="G98" s="30"/>
      <c r="H98" s="30">
        <v>8.0731283822738344</v>
      </c>
      <c r="I98" s="30">
        <v>6.8125672107805535</v>
      </c>
      <c r="J98" s="30"/>
      <c r="K98" s="30">
        <v>8.3321347870874618</v>
      </c>
      <c r="L98" s="30">
        <v>27.901268037378085</v>
      </c>
      <c r="M98" s="30">
        <v>0</v>
      </c>
      <c r="N98" s="30"/>
      <c r="O98" s="25">
        <v>122.28940311924561</v>
      </c>
    </row>
    <row r="99" spans="1:15" x14ac:dyDescent="0.25">
      <c r="A99" s="21">
        <v>2024</v>
      </c>
      <c r="B99" s="30">
        <v>29.397887319935371</v>
      </c>
      <c r="C99" s="30">
        <v>3.7417863254494783</v>
      </c>
      <c r="D99" s="30">
        <v>44.93810237872659</v>
      </c>
      <c r="E99" s="30"/>
      <c r="F99" s="30">
        <v>8.4233605293356355</v>
      </c>
      <c r="G99" s="30"/>
      <c r="H99" s="30">
        <v>9.8265438445962019</v>
      </c>
      <c r="I99" s="30">
        <v>8.2719711760600454</v>
      </c>
      <c r="J99" s="30"/>
      <c r="K99" s="30">
        <v>10.137298065363101</v>
      </c>
      <c r="L99" s="30">
        <v>33.959035562886903</v>
      </c>
      <c r="M99" s="30">
        <v>0</v>
      </c>
      <c r="N99" s="30"/>
      <c r="O99" s="25">
        <v>148.69598520235334</v>
      </c>
    </row>
    <row r="100" spans="1:15" x14ac:dyDescent="0.25">
      <c r="A100" s="21">
        <v>2025</v>
      </c>
      <c r="B100" s="30">
        <v>34.866079464499343</v>
      </c>
      <c r="C100" s="30">
        <v>4.4390925176249469</v>
      </c>
      <c r="D100" s="30">
        <v>53.355683523633054</v>
      </c>
      <c r="E100" s="30"/>
      <c r="F100" s="30">
        <v>10.001276491966474</v>
      </c>
      <c r="G100" s="30"/>
      <c r="H100" s="30">
        <v>11.679730356810328</v>
      </c>
      <c r="I100" s="30">
        <v>9.8082232333242363</v>
      </c>
      <c r="J100" s="30"/>
      <c r="K100" s="30">
        <v>12.042061441343737</v>
      </c>
      <c r="L100" s="30">
        <v>40.357377532923259</v>
      </c>
      <c r="M100" s="30">
        <v>0</v>
      </c>
      <c r="N100" s="30"/>
      <c r="O100" s="25">
        <v>176.54952456212541</v>
      </c>
    </row>
    <row r="101" spans="1:15" x14ac:dyDescent="0.25">
      <c r="A101" s="21">
        <v>2026</v>
      </c>
      <c r="B101" s="30">
        <v>40.590642007902105</v>
      </c>
      <c r="C101" s="30">
        <v>5.1691821419124331</v>
      </c>
      <c r="D101" s="30">
        <v>62.179812976193915</v>
      </c>
      <c r="E101" s="30"/>
      <c r="F101" s="30">
        <v>11.655529880741325</v>
      </c>
      <c r="G101" s="30"/>
      <c r="H101" s="30">
        <v>13.626909172734504</v>
      </c>
      <c r="I101" s="30">
        <v>11.415881154142919</v>
      </c>
      <c r="J101" s="30"/>
      <c r="K101" s="30">
        <v>14.040131757133622</v>
      </c>
      <c r="L101" s="30">
        <v>47.074993500621574</v>
      </c>
      <c r="M101" s="30">
        <v>0</v>
      </c>
      <c r="N101" s="30"/>
      <c r="O101" s="25">
        <v>205.75308259138239</v>
      </c>
    </row>
    <row r="102" spans="1:15" x14ac:dyDescent="0.25">
      <c r="A102" s="21">
        <v>2027</v>
      </c>
      <c r="B102" s="30">
        <v>46.555379670335078</v>
      </c>
      <c r="C102" s="30">
        <v>5.930057924103453</v>
      </c>
      <c r="D102" s="30">
        <v>71.386561962596872</v>
      </c>
      <c r="E102" s="30"/>
      <c r="F102" s="30">
        <v>13.381768572655671</v>
      </c>
      <c r="G102" s="30"/>
      <c r="H102" s="30">
        <v>15.663633407558516</v>
      </c>
      <c r="I102" s="30">
        <v>13.090574255612172</v>
      </c>
      <c r="J102" s="30"/>
      <c r="K102" s="30">
        <v>16.126529156394881</v>
      </c>
      <c r="L102" s="30">
        <v>54.095453532149314</v>
      </c>
      <c r="M102" s="30">
        <v>0</v>
      </c>
      <c r="N102" s="30"/>
      <c r="O102" s="25">
        <v>236.22995848140593</v>
      </c>
    </row>
    <row r="103" spans="1:15" x14ac:dyDescent="0.25">
      <c r="A103" s="21">
        <v>2028</v>
      </c>
      <c r="B103" s="30">
        <v>52.748172911735146</v>
      </c>
      <c r="C103" s="30">
        <v>6.7201208115935396</v>
      </c>
      <c r="D103" s="30">
        <v>80.956930344630592</v>
      </c>
      <c r="E103" s="30"/>
      <c r="F103" s="30">
        <v>15.176524281070275</v>
      </c>
      <c r="G103" s="30"/>
      <c r="H103" s="30">
        <v>17.786432928124466</v>
      </c>
      <c r="I103" s="30">
        <v>14.828753179989848</v>
      </c>
      <c r="J103" s="30"/>
      <c r="K103" s="30">
        <v>18.297371273123236</v>
      </c>
      <c r="L103" s="30">
        <v>61.405656828887551</v>
      </c>
      <c r="M103" s="30">
        <v>0</v>
      </c>
      <c r="N103" s="30"/>
      <c r="O103" s="25">
        <v>267.91996255915467</v>
      </c>
    </row>
    <row r="104" spans="1:15" x14ac:dyDescent="0.25">
      <c r="A104" s="21">
        <v>2029</v>
      </c>
      <c r="B104" s="30">
        <v>59.158973055749009</v>
      </c>
      <c r="C104" s="30">
        <v>7.5380821825640005</v>
      </c>
      <c r="D104" s="30">
        <v>90.875660754796712</v>
      </c>
      <c r="E104" s="30"/>
      <c r="F104" s="30">
        <v>17.037012661866861</v>
      </c>
      <c r="G104" s="30"/>
      <c r="H104" s="30">
        <v>19.992599190821409</v>
      </c>
      <c r="I104" s="30">
        <v>16.627477199734304</v>
      </c>
      <c r="J104" s="30"/>
      <c r="K104" s="30">
        <v>20.549563733896839</v>
      </c>
      <c r="L104" s="30">
        <v>68.995038931374097</v>
      </c>
      <c r="M104" s="30">
        <v>0</v>
      </c>
      <c r="N104" s="30"/>
      <c r="O104" s="25">
        <v>300.77440771080325</v>
      </c>
    </row>
    <row r="105" spans="1:15" x14ac:dyDescent="0.25">
      <c r="A105" s="21">
        <v>2030</v>
      </c>
      <c r="B105" s="30">
        <v>65.779607094316731</v>
      </c>
      <c r="C105" s="30">
        <v>8.3828977137479868</v>
      </c>
      <c r="D105" s="30">
        <v>101.13047562910259</v>
      </c>
      <c r="E105" s="30"/>
      <c r="F105" s="30">
        <v>18.96100637436232</v>
      </c>
      <c r="G105" s="30"/>
      <c r="H105" s="30">
        <v>22.27995761157279</v>
      </c>
      <c r="I105" s="30">
        <v>18.48424355155846</v>
      </c>
      <c r="J105" s="30"/>
      <c r="K105" s="30">
        <v>22.880620277777183</v>
      </c>
      <c r="L105" s="30">
        <v>76.855235487293768</v>
      </c>
      <c r="M105" s="30">
        <v>0</v>
      </c>
      <c r="N105" s="30"/>
      <c r="O105" s="25">
        <v>334.7540437397318</v>
      </c>
    </row>
    <row r="107" spans="1:15" x14ac:dyDescent="0.25">
      <c r="A107" s="24" t="s">
        <v>90</v>
      </c>
      <c r="B107" s="21"/>
      <c r="C107" s="21"/>
      <c r="D107" s="21"/>
      <c r="E107" s="21"/>
      <c r="F107" s="21"/>
      <c r="G107" s="21"/>
      <c r="H107" s="21"/>
      <c r="I107" s="21"/>
      <c r="J107" s="21"/>
      <c r="K107" s="21"/>
      <c r="L107" s="21"/>
      <c r="M107" s="21"/>
      <c r="N107" s="21"/>
      <c r="O107" s="21"/>
    </row>
    <row r="108" spans="1:15" x14ac:dyDescent="0.25">
      <c r="A108" s="21" t="s">
        <v>71</v>
      </c>
      <c r="B108" s="21" t="s">
        <v>72</v>
      </c>
      <c r="C108" s="21" t="s">
        <v>73</v>
      </c>
      <c r="D108" s="21" t="s">
        <v>74</v>
      </c>
      <c r="E108" s="21" t="s">
        <v>75</v>
      </c>
      <c r="F108" s="21" t="s">
        <v>76</v>
      </c>
      <c r="G108" s="21" t="s">
        <v>77</v>
      </c>
      <c r="H108" s="21" t="s">
        <v>78</v>
      </c>
      <c r="I108" s="21" t="s">
        <v>79</v>
      </c>
      <c r="J108" s="21" t="s">
        <v>80</v>
      </c>
      <c r="K108" s="21" t="s">
        <v>81</v>
      </c>
      <c r="L108" s="21" t="s">
        <v>82</v>
      </c>
      <c r="M108" s="21" t="s">
        <v>83</v>
      </c>
      <c r="N108" s="21" t="s">
        <v>84</v>
      </c>
      <c r="O108" s="24" t="s">
        <v>85</v>
      </c>
    </row>
    <row r="109" spans="1:15" x14ac:dyDescent="0.25">
      <c r="A109" s="21">
        <v>2017</v>
      </c>
      <c r="B109" s="30">
        <v>1.2020746003169149</v>
      </c>
      <c r="C109" s="30">
        <v>0.15179697472902542</v>
      </c>
      <c r="D109" s="30">
        <v>5.0575276585011508</v>
      </c>
      <c r="E109" s="30"/>
      <c r="F109" s="30">
        <v>0.94713128426905957</v>
      </c>
      <c r="G109" s="30"/>
      <c r="H109" s="30">
        <v>1.5821798693534594</v>
      </c>
      <c r="I109" s="30">
        <v>1.3569540683966217</v>
      </c>
      <c r="J109" s="30"/>
      <c r="K109" s="30">
        <v>1.497435401898821</v>
      </c>
      <c r="L109" s="30">
        <v>3.8413582020878421</v>
      </c>
      <c r="M109" s="30">
        <v>8.956866763861651</v>
      </c>
      <c r="N109" s="30"/>
      <c r="O109" s="25">
        <v>24.593324823414545</v>
      </c>
    </row>
    <row r="110" spans="1:15" x14ac:dyDescent="0.25">
      <c r="A110" s="21">
        <v>2018</v>
      </c>
      <c r="B110" s="30">
        <v>3.6439059075340792</v>
      </c>
      <c r="C110" s="30">
        <v>0.46077064159809622</v>
      </c>
      <c r="D110" s="30">
        <v>15.384772019487581</v>
      </c>
      <c r="E110" s="30"/>
      <c r="F110" s="30">
        <v>2.8763820929486958</v>
      </c>
      <c r="G110" s="30"/>
      <c r="H110" s="30">
        <v>4.8053011639152814</v>
      </c>
      <c r="I110" s="30">
        <v>4.1075220954694283</v>
      </c>
      <c r="J110" s="30"/>
      <c r="K110" s="30">
        <v>4.556503479523057</v>
      </c>
      <c r="L110" s="30">
        <v>11.680896549673935</v>
      </c>
      <c r="M110" s="30">
        <v>27.258712023605039</v>
      </c>
      <c r="N110" s="30"/>
      <c r="O110" s="25">
        <v>74.774765973755194</v>
      </c>
    </row>
    <row r="111" spans="1:15" x14ac:dyDescent="0.25">
      <c r="A111" s="21">
        <v>2019</v>
      </c>
      <c r="B111" s="30">
        <v>6.8373430683486296</v>
      </c>
      <c r="C111" s="30">
        <v>0.86582213002638209</v>
      </c>
      <c r="D111" s="30">
        <v>28.957959282858422</v>
      </c>
      <c r="E111" s="30"/>
      <c r="F111" s="30">
        <v>5.4095700741777586</v>
      </c>
      <c r="G111" s="30"/>
      <c r="H111" s="30">
        <v>9.0324476527762219</v>
      </c>
      <c r="I111" s="30">
        <v>7.6993837828256808</v>
      </c>
      <c r="J111" s="30"/>
      <c r="K111" s="30">
        <v>8.5892167692452226</v>
      </c>
      <c r="L111" s="30">
        <v>21.979461456115125</v>
      </c>
      <c r="M111" s="30">
        <v>51.313983293618236</v>
      </c>
      <c r="N111" s="30"/>
      <c r="O111" s="25">
        <v>140.68518750999169</v>
      </c>
    </row>
    <row r="112" spans="1:15" x14ac:dyDescent="0.25">
      <c r="A112" s="21">
        <v>2020</v>
      </c>
      <c r="B112" s="30">
        <v>10.579997257215279</v>
      </c>
      <c r="C112" s="30">
        <v>1.3417301973947637</v>
      </c>
      <c r="D112" s="30">
        <v>44.936392307441352</v>
      </c>
      <c r="E112" s="30"/>
      <c r="F112" s="30">
        <v>8.3870937102526657</v>
      </c>
      <c r="G112" s="30"/>
      <c r="H112" s="30">
        <v>14.007480388172549</v>
      </c>
      <c r="I112" s="30">
        <v>11.90917637191362</v>
      </c>
      <c r="J112" s="30"/>
      <c r="K112" s="30">
        <v>13.341550927662585</v>
      </c>
      <c r="L112" s="30">
        <v>34.113934896527645</v>
      </c>
      <c r="M112" s="30">
        <v>79.607631830502385</v>
      </c>
      <c r="N112" s="30"/>
      <c r="O112" s="25">
        <v>218.22498788708282</v>
      </c>
    </row>
    <row r="113" spans="1:15" x14ac:dyDescent="0.25">
      <c r="A113" s="21">
        <v>2021</v>
      </c>
      <c r="B113" s="30">
        <v>14.762774231999561</v>
      </c>
      <c r="C113" s="30">
        <v>1.8747468634008442</v>
      </c>
      <c r="D113" s="30">
        <v>62.864253969597897</v>
      </c>
      <c r="E113" s="30"/>
      <c r="F113" s="30">
        <v>11.726549108501672</v>
      </c>
      <c r="G113" s="30"/>
      <c r="H113" s="30">
        <v>19.593947826523976</v>
      </c>
      <c r="I113" s="30">
        <v>16.617018277333742</v>
      </c>
      <c r="J113" s="30"/>
      <c r="K113" s="30">
        <v>18.673083847574453</v>
      </c>
      <c r="L113" s="30">
        <v>47.749096727010695</v>
      </c>
      <c r="M113" s="30">
        <v>111.31584680273208</v>
      </c>
      <c r="N113" s="30"/>
      <c r="O113" s="25">
        <v>305.17731765467494</v>
      </c>
    </row>
    <row r="114" spans="1:15" x14ac:dyDescent="0.25">
      <c r="A114" s="21">
        <v>2022</v>
      </c>
      <c r="B114" s="30">
        <v>19.319042650797488</v>
      </c>
      <c r="C114" s="30">
        <v>2.4560666554322341</v>
      </c>
      <c r="D114" s="30">
        <v>82.44500286432222</v>
      </c>
      <c r="E114" s="30"/>
      <c r="F114" s="30">
        <v>15.375496344467065</v>
      </c>
      <c r="G114" s="30"/>
      <c r="H114" s="30">
        <v>25.707980924292542</v>
      </c>
      <c r="I114" s="30">
        <v>21.747753024709649</v>
      </c>
      <c r="J114" s="30"/>
      <c r="K114" s="30">
        <v>24.498921838365149</v>
      </c>
      <c r="L114" s="30">
        <v>62.666945821255254</v>
      </c>
      <c r="M114" s="30">
        <v>145.93068458447377</v>
      </c>
      <c r="N114" s="30"/>
      <c r="O114" s="25">
        <v>400.14789470811536</v>
      </c>
    </row>
    <row r="115" spans="1:15" x14ac:dyDescent="0.25">
      <c r="A115" s="21">
        <v>2023</v>
      </c>
      <c r="B115" s="30">
        <v>24.207299838499257</v>
      </c>
      <c r="C115" s="30">
        <v>3.0797610388804539</v>
      </c>
      <c r="D115" s="30">
        <v>103.47707822522048</v>
      </c>
      <c r="E115" s="30"/>
      <c r="F115" s="30">
        <v>19.297045276402592</v>
      </c>
      <c r="G115" s="30"/>
      <c r="H115" s="30">
        <v>32.292513529095338</v>
      </c>
      <c r="I115" s="30">
        <v>27.250268843122218</v>
      </c>
      <c r="J115" s="30"/>
      <c r="K115" s="30">
        <v>30.764805367707545</v>
      </c>
      <c r="L115" s="30">
        <v>78.721434819745312</v>
      </c>
      <c r="M115" s="30">
        <v>183.17204632738273</v>
      </c>
      <c r="N115" s="30"/>
      <c r="O115" s="25">
        <v>502.26225326605589</v>
      </c>
    </row>
    <row r="116" spans="1:15" x14ac:dyDescent="0.25">
      <c r="A116" s="21">
        <v>2024</v>
      </c>
      <c r="B116" s="30">
        <v>29.397887319935371</v>
      </c>
      <c r="C116" s="30">
        <v>3.7417863254494783</v>
      </c>
      <c r="D116" s="30">
        <v>125.82668666043449</v>
      </c>
      <c r="E116" s="30"/>
      <c r="F116" s="30">
        <v>23.465075760292127</v>
      </c>
      <c r="G116" s="30"/>
      <c r="H116" s="30">
        <v>39.306175378384808</v>
      </c>
      <c r="I116" s="30">
        <v>33.087884704240182</v>
      </c>
      <c r="J116" s="30"/>
      <c r="K116" s="30">
        <v>37.430023625956053</v>
      </c>
      <c r="L116" s="30">
        <v>95.812993195288044</v>
      </c>
      <c r="M116" s="30">
        <v>222.83865061411583</v>
      </c>
      <c r="N116" s="30"/>
      <c r="O116" s="25">
        <v>610.90716358409634</v>
      </c>
    </row>
    <row r="117" spans="1:15" x14ac:dyDescent="0.25">
      <c r="A117" s="21">
        <v>2025</v>
      </c>
      <c r="B117" s="30">
        <v>34.866079464499343</v>
      </c>
      <c r="C117" s="30">
        <v>4.4390925176249469</v>
      </c>
      <c r="D117" s="30">
        <v>149.39591386617258</v>
      </c>
      <c r="E117" s="30"/>
      <c r="F117" s="30">
        <v>27.860698799049466</v>
      </c>
      <c r="G117" s="30"/>
      <c r="H117" s="30">
        <v>46.718921427241312</v>
      </c>
      <c r="I117" s="30">
        <v>39.232892933296952</v>
      </c>
      <c r="J117" s="30"/>
      <c r="K117" s="30">
        <v>44.462996091115343</v>
      </c>
      <c r="L117" s="30">
        <v>113.86545803931918</v>
      </c>
      <c r="M117" s="30">
        <v>264.75253830954568</v>
      </c>
      <c r="N117" s="30"/>
      <c r="O117" s="25">
        <v>725.59459144786479</v>
      </c>
    </row>
    <row r="118" spans="1:15" x14ac:dyDescent="0.25">
      <c r="A118" s="21">
        <v>2026</v>
      </c>
      <c r="B118" s="30">
        <v>40.590642007902105</v>
      </c>
      <c r="C118" s="30">
        <v>5.1691821419124331</v>
      </c>
      <c r="D118" s="30">
        <v>174.10347633334297</v>
      </c>
      <c r="E118" s="30"/>
      <c r="F118" s="30">
        <v>32.468976096350836</v>
      </c>
      <c r="G118" s="30"/>
      <c r="H118" s="30">
        <v>54.507636690938</v>
      </c>
      <c r="I118" s="30">
        <v>45.663524616571678</v>
      </c>
      <c r="J118" s="30"/>
      <c r="K118" s="30">
        <v>51.840486487877996</v>
      </c>
      <c r="L118" s="30">
        <v>132.818731662468</v>
      </c>
      <c r="M118" s="30">
        <v>308.74925075162378</v>
      </c>
      <c r="N118" s="30"/>
      <c r="O118" s="25">
        <v>845.91190678898772</v>
      </c>
    </row>
    <row r="119" spans="1:15" x14ac:dyDescent="0.25">
      <c r="A119" s="21">
        <v>2027</v>
      </c>
      <c r="B119" s="30">
        <v>46.555379670335078</v>
      </c>
      <c r="C119" s="30">
        <v>5.930057924103453</v>
      </c>
      <c r="D119" s="30">
        <v>199.88237349527122</v>
      </c>
      <c r="E119" s="30"/>
      <c r="F119" s="30">
        <v>37.277783880969373</v>
      </c>
      <c r="G119" s="30"/>
      <c r="H119" s="30">
        <v>62.654533630234056</v>
      </c>
      <c r="I119" s="30">
        <v>52.362297022448686</v>
      </c>
      <c r="J119" s="30"/>
      <c r="K119" s="30">
        <v>59.544107654381108</v>
      </c>
      <c r="L119" s="30">
        <v>152.62645817999271</v>
      </c>
      <c r="M119" s="30">
        <v>354.70412791927504</v>
      </c>
      <c r="N119" s="30"/>
      <c r="O119" s="25">
        <v>971.53711937701064</v>
      </c>
    </row>
    <row r="120" spans="1:15" x14ac:dyDescent="0.25">
      <c r="A120" s="21">
        <v>2028</v>
      </c>
      <c r="B120" s="30">
        <v>52.748172911735146</v>
      </c>
      <c r="C120" s="30">
        <v>6.7201208115935396</v>
      </c>
      <c r="D120" s="30">
        <v>226.67940496496567</v>
      </c>
      <c r="E120" s="30"/>
      <c r="F120" s="30">
        <v>42.277460497267199</v>
      </c>
      <c r="G120" s="30"/>
      <c r="H120" s="30">
        <v>71.145731712497849</v>
      </c>
      <c r="I120" s="30">
        <v>59.315012719959391</v>
      </c>
      <c r="J120" s="30"/>
      <c r="K120" s="30">
        <v>67.559524700762722</v>
      </c>
      <c r="L120" s="30">
        <v>173.2516746243613</v>
      </c>
      <c r="M120" s="30">
        <v>402.5319672495321</v>
      </c>
      <c r="N120" s="30"/>
      <c r="O120" s="25">
        <v>1102.229070192675</v>
      </c>
    </row>
    <row r="121" spans="1:15" x14ac:dyDescent="0.25">
      <c r="A121" s="21">
        <v>2029</v>
      </c>
      <c r="B121" s="30">
        <v>59.158973055749009</v>
      </c>
      <c r="C121" s="30">
        <v>7.5380821825640005</v>
      </c>
      <c r="D121" s="30">
        <v>254.45185011343085</v>
      </c>
      <c r="E121" s="30"/>
      <c r="F121" s="30">
        <v>47.460249558057697</v>
      </c>
      <c r="G121" s="30"/>
      <c r="H121" s="30">
        <v>79.970396763285635</v>
      </c>
      <c r="I121" s="30">
        <v>66.509908798937232</v>
      </c>
      <c r="J121" s="30"/>
      <c r="K121" s="30">
        <v>75.875312248234479</v>
      </c>
      <c r="L121" s="30">
        <v>194.66457412780548</v>
      </c>
      <c r="M121" s="30">
        <v>452.16671616607363</v>
      </c>
      <c r="N121" s="30"/>
      <c r="O121" s="25">
        <v>1237.7960630141379</v>
      </c>
    </row>
    <row r="122" spans="1:15" x14ac:dyDescent="0.25">
      <c r="A122" s="21">
        <v>2030</v>
      </c>
      <c r="B122" s="30">
        <v>65.779607094316731</v>
      </c>
      <c r="C122" s="30">
        <v>8.3828977137479868</v>
      </c>
      <c r="D122" s="30">
        <v>283.16533176148721</v>
      </c>
      <c r="E122" s="30"/>
      <c r="F122" s="30">
        <v>52.819946328580748</v>
      </c>
      <c r="G122" s="30"/>
      <c r="H122" s="30">
        <v>89.119830446291189</v>
      </c>
      <c r="I122" s="30">
        <v>73.936974206233842</v>
      </c>
      <c r="J122" s="30"/>
      <c r="K122" s="30">
        <v>84.482290256408064</v>
      </c>
      <c r="L122" s="30">
        <v>216.84155726772167</v>
      </c>
      <c r="M122" s="30">
        <v>503.55543170857271</v>
      </c>
      <c r="N122" s="30"/>
      <c r="O122" s="25">
        <v>1378.08386678336</v>
      </c>
    </row>
    <row r="124" spans="1:15" x14ac:dyDescent="0.25">
      <c r="A124" s="22" t="s">
        <v>91</v>
      </c>
      <c r="B124" s="22"/>
      <c r="C124" s="22"/>
      <c r="D124" s="22"/>
      <c r="E124" s="22"/>
      <c r="F124" s="22"/>
      <c r="G124" s="22"/>
      <c r="H124" s="22"/>
      <c r="I124" s="22"/>
      <c r="J124" s="22"/>
      <c r="K124" s="22"/>
      <c r="L124" s="22"/>
      <c r="M124" s="22"/>
      <c r="N124" s="22"/>
      <c r="O124" s="22"/>
    </row>
    <row r="125" spans="1:15" x14ac:dyDescent="0.25">
      <c r="A125" s="26" t="s">
        <v>71</v>
      </c>
      <c r="B125" s="27" t="s">
        <v>72</v>
      </c>
      <c r="C125" s="27" t="s">
        <v>73</v>
      </c>
      <c r="D125" s="27" t="s">
        <v>74</v>
      </c>
      <c r="E125" s="27" t="s">
        <v>75</v>
      </c>
      <c r="F125" s="27" t="s">
        <v>76</v>
      </c>
      <c r="G125" s="27" t="s">
        <v>77</v>
      </c>
      <c r="H125" s="27" t="s">
        <v>78</v>
      </c>
      <c r="I125" s="27" t="s">
        <v>79</v>
      </c>
      <c r="J125" s="27" t="s">
        <v>80</v>
      </c>
      <c r="K125" s="27" t="s">
        <v>81</v>
      </c>
      <c r="L125" s="27" t="s">
        <v>82</v>
      </c>
      <c r="M125" s="27" t="s">
        <v>83</v>
      </c>
      <c r="N125" s="27" t="s">
        <v>84</v>
      </c>
      <c r="O125" s="22" t="s">
        <v>85</v>
      </c>
    </row>
    <row r="126" spans="1:15" x14ac:dyDescent="0.25">
      <c r="A126" s="27">
        <v>2017</v>
      </c>
      <c r="B126" s="28">
        <v>0</v>
      </c>
      <c r="C126" s="28">
        <v>0</v>
      </c>
      <c r="D126" s="28">
        <v>4.1492482114575983E-3</v>
      </c>
      <c r="E126" s="28"/>
      <c r="F126" s="28">
        <v>1.7608155761841989E-3</v>
      </c>
      <c r="G126" s="28"/>
      <c r="H126" s="28">
        <v>6.0866008705820571E-3</v>
      </c>
      <c r="I126" s="28">
        <v>6.810222698913025E-3</v>
      </c>
      <c r="J126" s="28"/>
      <c r="K126" s="28">
        <v>1.3196311936497089E-2</v>
      </c>
      <c r="L126" s="28">
        <v>2.0431249790932488E-2</v>
      </c>
      <c r="M126" s="28">
        <v>3.5952909080312873E-2</v>
      </c>
      <c r="N126" s="28"/>
      <c r="O126" s="23">
        <v>8.8387358164879332E-2</v>
      </c>
    </row>
    <row r="127" spans="1:15" x14ac:dyDescent="0.25">
      <c r="A127" s="27">
        <v>2018</v>
      </c>
      <c r="B127" s="28">
        <v>0</v>
      </c>
      <c r="C127" s="28">
        <v>0</v>
      </c>
      <c r="D127" s="28">
        <v>1.2621826729556626E-2</v>
      </c>
      <c r="E127" s="28"/>
      <c r="F127" s="28">
        <v>5.3474935063834049E-3</v>
      </c>
      <c r="G127" s="28"/>
      <c r="H127" s="28">
        <v>1.8485856642612687E-2</v>
      </c>
      <c r="I127" s="28">
        <v>2.0614655176874035E-2</v>
      </c>
      <c r="J127" s="28"/>
      <c r="K127" s="28">
        <v>4.015468124987167E-2</v>
      </c>
      <c r="L127" s="28">
        <v>6.2127847139773776E-2</v>
      </c>
      <c r="M127" s="28">
        <v>0.10941660972174322</v>
      </c>
      <c r="N127" s="28"/>
      <c r="O127" s="23">
        <v>0.26876897016681545</v>
      </c>
    </row>
    <row r="128" spans="1:15" x14ac:dyDescent="0.25">
      <c r="A128" s="27">
        <v>2019</v>
      </c>
      <c r="B128" s="28">
        <v>0</v>
      </c>
      <c r="C128" s="28">
        <v>0</v>
      </c>
      <c r="D128" s="28">
        <v>2.3757410512604306E-2</v>
      </c>
      <c r="E128" s="28"/>
      <c r="F128" s="28">
        <v>1.0056953460705441E-2</v>
      </c>
      <c r="G128" s="28"/>
      <c r="H128" s="28">
        <v>3.4747568725760819E-2</v>
      </c>
      <c r="I128" s="28">
        <v>3.8641336082509394E-2</v>
      </c>
      <c r="J128" s="28"/>
      <c r="K128" s="28">
        <v>7.5693404625951449E-2</v>
      </c>
      <c r="L128" s="28">
        <v>0.11690340854856628</v>
      </c>
      <c r="M128" s="28">
        <v>0.20597459184585973</v>
      </c>
      <c r="N128" s="28"/>
      <c r="O128" s="23">
        <v>0.5057746738019574</v>
      </c>
    </row>
    <row r="129" spans="1:15" x14ac:dyDescent="0.25">
      <c r="A129" s="27">
        <v>2020</v>
      </c>
      <c r="B129" s="28">
        <v>0</v>
      </c>
      <c r="C129" s="28">
        <v>0</v>
      </c>
      <c r="D129" s="28">
        <v>3.6866282895675749E-2</v>
      </c>
      <c r="E129" s="28"/>
      <c r="F129" s="28">
        <v>1.5592479616304293E-2</v>
      </c>
      <c r="G129" s="28"/>
      <c r="H129" s="28">
        <v>5.3886377887080471E-2</v>
      </c>
      <c r="I129" s="28">
        <v>5.9769262012823732E-2</v>
      </c>
      <c r="J129" s="28"/>
      <c r="K129" s="28">
        <v>0.11757386497931455</v>
      </c>
      <c r="L129" s="28">
        <v>0.18144372082867441</v>
      </c>
      <c r="M129" s="28">
        <v>0.31954544203436386</v>
      </c>
      <c r="N129" s="28"/>
      <c r="O129" s="23">
        <v>0.78467743025423708</v>
      </c>
    </row>
    <row r="130" spans="1:15" x14ac:dyDescent="0.25">
      <c r="A130" s="27">
        <v>2021</v>
      </c>
      <c r="B130" s="28">
        <v>0</v>
      </c>
      <c r="C130" s="28">
        <v>0</v>
      </c>
      <c r="D130" s="28">
        <v>5.1574486777057532E-2</v>
      </c>
      <c r="E130" s="28"/>
      <c r="F130" s="28">
        <v>2.1800874565212802E-2</v>
      </c>
      <c r="G130" s="28"/>
      <c r="H130" s="28">
        <v>7.5377358926829716E-2</v>
      </c>
      <c r="I130" s="28">
        <v>8.3396776424619484E-2</v>
      </c>
      <c r="J130" s="28"/>
      <c r="K130" s="28">
        <v>0.16455857725581383</v>
      </c>
      <c r="L130" s="28">
        <v>0.25396582958358638</v>
      </c>
      <c r="M130" s="28">
        <v>0.44682237938874858</v>
      </c>
      <c r="N130" s="28"/>
      <c r="O130" s="23">
        <v>1.0974962829218682</v>
      </c>
    </row>
    <row r="131" spans="1:15" x14ac:dyDescent="0.25">
      <c r="A131" s="27">
        <v>2022</v>
      </c>
      <c r="B131" s="28">
        <v>0</v>
      </c>
      <c r="C131" s="28">
        <v>0</v>
      </c>
      <c r="D131" s="28">
        <v>6.7638736508617694E-2</v>
      </c>
      <c r="E131" s="28"/>
      <c r="F131" s="28">
        <v>2.8584647033166575E-2</v>
      </c>
      <c r="G131" s="28"/>
      <c r="H131" s="28">
        <v>9.8897870024504494E-2</v>
      </c>
      <c r="I131" s="28">
        <v>0.1091466872377158</v>
      </c>
      <c r="J131" s="28"/>
      <c r="K131" s="28">
        <v>0.21589940659675397</v>
      </c>
      <c r="L131" s="28">
        <v>0.33331023985552816</v>
      </c>
      <c r="M131" s="28">
        <v>0.58576651559248771</v>
      </c>
      <c r="N131" s="28"/>
      <c r="O131" s="23">
        <v>1.4392441028487744</v>
      </c>
    </row>
    <row r="132" spans="1:15" x14ac:dyDescent="0.25">
      <c r="A132" s="27">
        <v>2023</v>
      </c>
      <c r="B132" s="28">
        <v>0</v>
      </c>
      <c r="C132" s="28">
        <v>0</v>
      </c>
      <c r="D132" s="28">
        <v>8.4893669544477982E-2</v>
      </c>
      <c r="E132" s="28"/>
      <c r="F132" s="28">
        <v>3.5875214409419542E-2</v>
      </c>
      <c r="G132" s="28"/>
      <c r="H132" s="28">
        <v>0.12422837931808173</v>
      </c>
      <c r="I132" s="28">
        <v>0.13676247689517987</v>
      </c>
      <c r="J132" s="28"/>
      <c r="K132" s="28">
        <v>0.27111818498686746</v>
      </c>
      <c r="L132" s="28">
        <v>0.41870016126812831</v>
      </c>
      <c r="M132" s="28">
        <v>0.73525353243324976</v>
      </c>
      <c r="N132" s="28"/>
      <c r="O132" s="23">
        <v>1.8068316188554046</v>
      </c>
    </row>
    <row r="133" spans="1:15" x14ac:dyDescent="0.25">
      <c r="A133" s="27">
        <v>2024</v>
      </c>
      <c r="B133" s="28">
        <v>0</v>
      </c>
      <c r="C133" s="28">
        <v>0</v>
      </c>
      <c r="D133" s="28">
        <v>0.10322952039656645</v>
      </c>
      <c r="E133" s="28"/>
      <c r="F133" s="28">
        <v>4.362401662927988E-2</v>
      </c>
      <c r="G133" s="28"/>
      <c r="H133" s="28">
        <v>0.15120973658645473</v>
      </c>
      <c r="I133" s="28">
        <v>0.16606005223013237</v>
      </c>
      <c r="J133" s="28"/>
      <c r="K133" s="28">
        <v>0.32985614399942331</v>
      </c>
      <c r="L133" s="28">
        <v>0.50960600240973841</v>
      </c>
      <c r="M133" s="28">
        <v>0.89447548527056153</v>
      </c>
      <c r="N133" s="28"/>
      <c r="O133" s="23">
        <v>2.1980609575221566</v>
      </c>
    </row>
    <row r="134" spans="1:15" x14ac:dyDescent="0.25">
      <c r="A134" s="27">
        <v>2025</v>
      </c>
      <c r="B134" s="28">
        <v>0</v>
      </c>
      <c r="C134" s="28">
        <v>0</v>
      </c>
      <c r="D134" s="28">
        <v>0.12256595915325118</v>
      </c>
      <c r="E134" s="28"/>
      <c r="F134" s="28">
        <v>5.1795937082368106E-2</v>
      </c>
      <c r="G134" s="28"/>
      <c r="H134" s="28">
        <v>0.17972635939800072</v>
      </c>
      <c r="I134" s="28">
        <v>0.19690035515650806</v>
      </c>
      <c r="J134" s="28"/>
      <c r="K134" s="28">
        <v>0.39183497685815644</v>
      </c>
      <c r="L134" s="28">
        <v>0.60562267129783121</v>
      </c>
      <c r="M134" s="28">
        <v>1.0627180452242546</v>
      </c>
      <c r="N134" s="28"/>
      <c r="O134" s="23">
        <v>2.6111643041703703</v>
      </c>
    </row>
    <row r="135" spans="1:15" x14ac:dyDescent="0.25">
      <c r="A135" s="27">
        <v>2026</v>
      </c>
      <c r="B135" s="28">
        <v>0</v>
      </c>
      <c r="C135" s="28">
        <v>0</v>
      </c>
      <c r="D135" s="28">
        <v>0.14283629997957614</v>
      </c>
      <c r="E135" s="28"/>
      <c r="F135" s="28">
        <v>6.0363203921966209E-2</v>
      </c>
      <c r="G135" s="28"/>
      <c r="H135" s="28">
        <v>0.2096893250651751</v>
      </c>
      <c r="I135" s="28">
        <v>0.22917413278667789</v>
      </c>
      <c r="J135" s="28"/>
      <c r="K135" s="28">
        <v>0.45684991136600883</v>
      </c>
      <c r="L135" s="28">
        <v>0.70643052294258912</v>
      </c>
      <c r="M135" s="28">
        <v>1.239321074382268</v>
      </c>
      <c r="N135" s="28"/>
      <c r="O135" s="23">
        <v>3.0446644704442614</v>
      </c>
    </row>
    <row r="136" spans="1:15" x14ac:dyDescent="0.25">
      <c r="A136" s="27">
        <v>2027</v>
      </c>
      <c r="B136" s="28">
        <v>0</v>
      </c>
      <c r="C136" s="28">
        <v>0</v>
      </c>
      <c r="D136" s="28">
        <v>0.16398557491486734</v>
      </c>
      <c r="E136" s="28"/>
      <c r="F136" s="28">
        <v>6.9303277796272683E-2</v>
      </c>
      <c r="G136" s="28"/>
      <c r="H136" s="28">
        <v>0.24103020543140349</v>
      </c>
      <c r="I136" s="28">
        <v>0.26279364353935991</v>
      </c>
      <c r="J136" s="28"/>
      <c r="K136" s="28">
        <v>0.52473890866423467</v>
      </c>
      <c r="L136" s="28">
        <v>0.81178300167005202</v>
      </c>
      <c r="M136" s="28">
        <v>1.4237841867813164</v>
      </c>
      <c r="N136" s="28"/>
      <c r="O136" s="23">
        <v>3.4974187987975061</v>
      </c>
    </row>
    <row r="137" spans="1:15" x14ac:dyDescent="0.25">
      <c r="A137" s="27">
        <v>2028</v>
      </c>
      <c r="B137" s="28">
        <v>0</v>
      </c>
      <c r="C137" s="28">
        <v>0</v>
      </c>
      <c r="D137" s="28">
        <v>0.18597013780917171</v>
      </c>
      <c r="E137" s="28"/>
      <c r="F137" s="28">
        <v>7.8598196682470339E-2</v>
      </c>
      <c r="G137" s="28"/>
      <c r="H137" s="28">
        <v>0.27369560248320079</v>
      </c>
      <c r="I137" s="28">
        <v>0.29768763395881798</v>
      </c>
      <c r="J137" s="28"/>
      <c r="K137" s="28">
        <v>0.59537564098072815</v>
      </c>
      <c r="L137" s="28">
        <v>0.92148351044788646</v>
      </c>
      <c r="M137" s="28">
        <v>1.6157653788971162</v>
      </c>
      <c r="N137" s="28"/>
      <c r="O137" s="23">
        <v>3.9685761012593916</v>
      </c>
    </row>
    <row r="138" spans="1:15" x14ac:dyDescent="0.25">
      <c r="A138" s="27">
        <v>2029</v>
      </c>
      <c r="B138" s="28">
        <v>0</v>
      </c>
      <c r="C138" s="28">
        <v>0</v>
      </c>
      <c r="D138" s="28">
        <v>0.20875494021482466</v>
      </c>
      <c r="E138" s="28"/>
      <c r="F138" s="28">
        <v>8.823354064997517E-2</v>
      </c>
      <c r="G138" s="28"/>
      <c r="H138" s="28">
        <v>0.30764383746021939</v>
      </c>
      <c r="I138" s="28">
        <v>0.33379706885757782</v>
      </c>
      <c r="J138" s="28"/>
      <c r="K138" s="28">
        <v>0.668659420925374</v>
      </c>
      <c r="L138" s="28">
        <v>1.0353735137975395</v>
      </c>
      <c r="M138" s="28">
        <v>1.8149995153498952</v>
      </c>
      <c r="N138" s="28"/>
      <c r="O138" s="23">
        <v>4.4574618372554058</v>
      </c>
    </row>
    <row r="139" spans="1:15" x14ac:dyDescent="0.25">
      <c r="A139" s="27">
        <v>2030</v>
      </c>
      <c r="B139" s="28">
        <v>0</v>
      </c>
      <c r="C139" s="28">
        <v>0</v>
      </c>
      <c r="D139" s="28">
        <v>0.23231177873703385</v>
      </c>
      <c r="E139" s="28"/>
      <c r="F139" s="28">
        <v>9.8197774451463826E-2</v>
      </c>
      <c r="G139" s="28"/>
      <c r="H139" s="28">
        <v>0.34284144811056283</v>
      </c>
      <c r="I139" s="28">
        <v>0.37107170519279914</v>
      </c>
      <c r="J139" s="28"/>
      <c r="K139" s="28">
        <v>0.74450934839630423</v>
      </c>
      <c r="L139" s="28">
        <v>1.1533274921312073</v>
      </c>
      <c r="M139" s="28">
        <v>2.0212740828256508</v>
      </c>
      <c r="N139" s="28"/>
      <c r="O139" s="23">
        <v>4.9635336298450223</v>
      </c>
    </row>
    <row r="141" spans="1:15" x14ac:dyDescent="0.25">
      <c r="A141" s="22" t="s">
        <v>92</v>
      </c>
      <c r="B141" s="22"/>
      <c r="C141" s="22"/>
      <c r="D141" s="22"/>
      <c r="E141" s="22"/>
      <c r="F141" s="22"/>
      <c r="G141" s="22"/>
      <c r="H141" s="22"/>
      <c r="I141" s="22"/>
      <c r="J141" s="22"/>
      <c r="K141" s="22"/>
      <c r="L141" s="22"/>
      <c r="M141" s="22"/>
      <c r="N141" s="22"/>
      <c r="O141" s="22"/>
    </row>
    <row r="142" spans="1:15" x14ac:dyDescent="0.25">
      <c r="A142" s="26" t="s">
        <v>71</v>
      </c>
      <c r="B142" s="27" t="s">
        <v>72</v>
      </c>
      <c r="C142" s="27" t="s">
        <v>73</v>
      </c>
      <c r="D142" s="27" t="s">
        <v>74</v>
      </c>
      <c r="E142" s="27" t="s">
        <v>75</v>
      </c>
      <c r="F142" s="27" t="s">
        <v>76</v>
      </c>
      <c r="G142" s="27" t="s">
        <v>77</v>
      </c>
      <c r="H142" s="27" t="s">
        <v>78</v>
      </c>
      <c r="I142" s="27" t="s">
        <v>79</v>
      </c>
      <c r="J142" s="27" t="s">
        <v>80</v>
      </c>
      <c r="K142" s="27" t="s">
        <v>81</v>
      </c>
      <c r="L142" s="27" t="s">
        <v>82</v>
      </c>
      <c r="M142" s="27" t="s">
        <v>83</v>
      </c>
      <c r="N142" s="27" t="s">
        <v>84</v>
      </c>
      <c r="O142" s="22" t="s">
        <v>85</v>
      </c>
    </row>
    <row r="143" spans="1:15" x14ac:dyDescent="0.25">
      <c r="A143" s="27">
        <v>2017</v>
      </c>
      <c r="B143" s="28">
        <v>3.1333816305878764E-3</v>
      </c>
      <c r="C143" s="28">
        <v>2.3134208773808377E-3</v>
      </c>
      <c r="D143" s="28">
        <v>2.3051378952542211E-3</v>
      </c>
      <c r="E143" s="28"/>
      <c r="F143" s="28">
        <v>9.8605672266315167E-4</v>
      </c>
      <c r="G143" s="28"/>
      <c r="H143" s="28">
        <v>2.028866956860686E-3</v>
      </c>
      <c r="I143" s="28">
        <v>2.2700742329710079E-3</v>
      </c>
      <c r="J143" s="28"/>
      <c r="K143" s="28">
        <v>4.9014872906989193E-3</v>
      </c>
      <c r="L143" s="28">
        <v>1.1217156747962935E-2</v>
      </c>
      <c r="M143" s="28">
        <v>0</v>
      </c>
      <c r="N143" s="28"/>
      <c r="O143" s="23">
        <v>2.9155582354379636E-2</v>
      </c>
    </row>
    <row r="144" spans="1:15" x14ac:dyDescent="0.25">
      <c r="A144" s="27">
        <v>2018</v>
      </c>
      <c r="B144" s="28">
        <v>9.4983687628436321E-3</v>
      </c>
      <c r="C144" s="28">
        <v>7.0222507652741486E-3</v>
      </c>
      <c r="D144" s="28">
        <v>7.0121259608647906E-3</v>
      </c>
      <c r="E144" s="28"/>
      <c r="F144" s="28">
        <v>2.9945963635747072E-3</v>
      </c>
      <c r="G144" s="28"/>
      <c r="H144" s="28">
        <v>6.1619522142042299E-3</v>
      </c>
      <c r="I144" s="28">
        <v>6.8715517256246784E-3</v>
      </c>
      <c r="J144" s="28"/>
      <c r="K144" s="28">
        <v>1.4914595892809478E-2</v>
      </c>
      <c r="L144" s="28">
        <v>3.4109406272816979E-2</v>
      </c>
      <c r="M144" s="28">
        <v>0</v>
      </c>
      <c r="N144" s="28"/>
      <c r="O144" s="23">
        <v>8.8584847958012636E-2</v>
      </c>
    </row>
    <row r="145" spans="1:15" x14ac:dyDescent="0.25">
      <c r="A145" s="27">
        <v>2019</v>
      </c>
      <c r="B145" s="28">
        <v>1.7822525462847912E-2</v>
      </c>
      <c r="C145" s="28">
        <v>1.3195328795432041E-2</v>
      </c>
      <c r="D145" s="28">
        <v>1.3198561395891279E-2</v>
      </c>
      <c r="E145" s="28"/>
      <c r="F145" s="28">
        <v>5.6318939379950486E-3</v>
      </c>
      <c r="G145" s="28"/>
      <c r="H145" s="28">
        <v>1.158252290858694E-2</v>
      </c>
      <c r="I145" s="28">
        <v>1.2880445360836466E-2</v>
      </c>
      <c r="J145" s="28"/>
      <c r="K145" s="28">
        <v>2.8114693146781972E-2</v>
      </c>
      <c r="L145" s="28">
        <v>6.4182263516859919E-2</v>
      </c>
      <c r="M145" s="28">
        <v>0</v>
      </c>
      <c r="N145" s="28"/>
      <c r="O145" s="23">
        <v>0.16660823452523157</v>
      </c>
    </row>
    <row r="146" spans="1:15" x14ac:dyDescent="0.25">
      <c r="A146" s="27">
        <v>2020</v>
      </c>
      <c r="B146" s="28">
        <v>2.7578295929960167E-2</v>
      </c>
      <c r="C146" s="28">
        <v>2.0448277417954627E-2</v>
      </c>
      <c r="D146" s="28">
        <v>2.0481268275375417E-2</v>
      </c>
      <c r="E146" s="28"/>
      <c r="F146" s="28">
        <v>8.7317885851304049E-3</v>
      </c>
      <c r="G146" s="28"/>
      <c r="H146" s="28">
        <v>1.7962125962360156E-2</v>
      </c>
      <c r="I146" s="28">
        <v>1.9923087337607913E-2</v>
      </c>
      <c r="J146" s="28"/>
      <c r="K146" s="28">
        <v>4.3670292706602554E-2</v>
      </c>
      <c r="L146" s="28">
        <v>9.9616160454958511E-2</v>
      </c>
      <c r="M146" s="28">
        <v>0</v>
      </c>
      <c r="N146" s="28"/>
      <c r="O146" s="23">
        <v>0.25841129666994977</v>
      </c>
    </row>
    <row r="147" spans="1:15" x14ac:dyDescent="0.25">
      <c r="A147" s="27">
        <v>2021</v>
      </c>
      <c r="B147" s="28">
        <v>3.8481310213915314E-2</v>
      </c>
      <c r="C147" s="28">
        <v>2.8571574244730013E-2</v>
      </c>
      <c r="D147" s="28">
        <v>2.8652492653920846E-2</v>
      </c>
      <c r="E147" s="28"/>
      <c r="F147" s="28">
        <v>1.220848975651917E-2</v>
      </c>
      <c r="G147" s="28"/>
      <c r="H147" s="28">
        <v>2.5125786308943233E-2</v>
      </c>
      <c r="I147" s="28">
        <v>2.779892547487316E-2</v>
      </c>
      <c r="J147" s="28"/>
      <c r="K147" s="28">
        <v>6.1121757266445143E-2</v>
      </c>
      <c r="L147" s="28">
        <v>0.13943222016353765</v>
      </c>
      <c r="M147" s="28">
        <v>0</v>
      </c>
      <c r="N147" s="28"/>
      <c r="O147" s="23">
        <v>0.36139255608288456</v>
      </c>
    </row>
    <row r="148" spans="1:15" x14ac:dyDescent="0.25">
      <c r="A148" s="27">
        <v>2022</v>
      </c>
      <c r="B148" s="28">
        <v>5.0357884066923451E-2</v>
      </c>
      <c r="C148" s="28">
        <v>3.7431021843872148E-2</v>
      </c>
      <c r="D148" s="28">
        <v>3.7577075838120942E-2</v>
      </c>
      <c r="E148" s="28"/>
      <c r="F148" s="28">
        <v>1.6007402338573281E-2</v>
      </c>
      <c r="G148" s="28"/>
      <c r="H148" s="28">
        <v>3.2965956674834825E-2</v>
      </c>
      <c r="I148" s="28">
        <v>3.6382229079238597E-2</v>
      </c>
      <c r="J148" s="28"/>
      <c r="K148" s="28">
        <v>8.0191208164508615E-2</v>
      </c>
      <c r="L148" s="28">
        <v>0.18299385717558414</v>
      </c>
      <c r="M148" s="28">
        <v>0</v>
      </c>
      <c r="N148" s="28"/>
      <c r="O148" s="23">
        <v>0.47390663518165599</v>
      </c>
    </row>
    <row r="149" spans="1:15" x14ac:dyDescent="0.25">
      <c r="A149" s="27">
        <v>2023</v>
      </c>
      <c r="B149" s="28">
        <v>6.3099834752426462E-2</v>
      </c>
      <c r="C149" s="28">
        <v>4.6936267981681955E-2</v>
      </c>
      <c r="D149" s="28">
        <v>4.7163149746932205E-2</v>
      </c>
      <c r="E149" s="28"/>
      <c r="F149" s="28">
        <v>2.0090120069274946E-2</v>
      </c>
      <c r="G149" s="28"/>
      <c r="H149" s="28">
        <v>4.1409459772693905E-2</v>
      </c>
      <c r="I149" s="28">
        <v>4.5587492298393296E-2</v>
      </c>
      <c r="J149" s="28"/>
      <c r="K149" s="28">
        <v>0.10070104013797936</v>
      </c>
      <c r="L149" s="28">
        <v>0.22987459834328619</v>
      </c>
      <c r="M149" s="28">
        <v>0</v>
      </c>
      <c r="N149" s="28"/>
      <c r="O149" s="23">
        <v>0.59486196310266837</v>
      </c>
    </row>
    <row r="150" spans="1:15" x14ac:dyDescent="0.25">
      <c r="A150" s="27">
        <v>2024</v>
      </c>
      <c r="B150" s="28">
        <v>7.6629853157277092E-2</v>
      </c>
      <c r="C150" s="28">
        <v>5.7025685916636121E-2</v>
      </c>
      <c r="D150" s="28">
        <v>5.7349733553648023E-2</v>
      </c>
      <c r="E150" s="28"/>
      <c r="F150" s="28">
        <v>2.4429449312396732E-2</v>
      </c>
      <c r="G150" s="28"/>
      <c r="H150" s="28">
        <v>5.0403245528818245E-2</v>
      </c>
      <c r="I150" s="28">
        <v>5.5353350743377452E-2</v>
      </c>
      <c r="J150" s="28"/>
      <c r="K150" s="28">
        <v>0.12251799634264299</v>
      </c>
      <c r="L150" s="28">
        <v>0.27978368759750344</v>
      </c>
      <c r="M150" s="28">
        <v>0</v>
      </c>
      <c r="N150" s="28"/>
      <c r="O150" s="23">
        <v>0.72349300215230006</v>
      </c>
    </row>
    <row r="151" spans="1:15" x14ac:dyDescent="0.25">
      <c r="A151" s="27">
        <v>2025</v>
      </c>
      <c r="B151" s="28">
        <v>9.0883488342468163E-2</v>
      </c>
      <c r="C151" s="28">
        <v>6.7652792983725799E-2</v>
      </c>
      <c r="D151" s="28">
        <v>6.809219952958398E-2</v>
      </c>
      <c r="E151" s="28"/>
      <c r="F151" s="28">
        <v>2.9005724766126138E-2</v>
      </c>
      <c r="G151" s="28"/>
      <c r="H151" s="28">
        <v>5.9908786466000244E-2</v>
      </c>
      <c r="I151" s="28">
        <v>6.5633451718836042E-2</v>
      </c>
      <c r="J151" s="28"/>
      <c r="K151" s="28">
        <v>0.14553870569017241</v>
      </c>
      <c r="L151" s="28">
        <v>0.3324987214968485</v>
      </c>
      <c r="M151" s="28">
        <v>0</v>
      </c>
      <c r="N151" s="28"/>
      <c r="O151" s="23">
        <v>0.85921387099376134</v>
      </c>
    </row>
    <row r="152" spans="1:15" x14ac:dyDescent="0.25">
      <c r="A152" s="27">
        <v>2026</v>
      </c>
      <c r="B152" s="28">
        <v>0.10580539012121024</v>
      </c>
      <c r="C152" s="28">
        <v>7.8779527111338468E-2</v>
      </c>
      <c r="D152" s="28">
        <v>7.9353499988653403E-2</v>
      </c>
      <c r="E152" s="28"/>
      <c r="F152" s="28">
        <v>3.380339419630108E-2</v>
      </c>
      <c r="G152" s="28"/>
      <c r="H152" s="28">
        <v>6.9896441688391694E-2</v>
      </c>
      <c r="I152" s="28">
        <v>7.6391377595559321E-2</v>
      </c>
      <c r="J152" s="28"/>
      <c r="K152" s="28">
        <v>0.16968710993594618</v>
      </c>
      <c r="L152" s="28">
        <v>0.3878442086743627</v>
      </c>
      <c r="M152" s="28">
        <v>0</v>
      </c>
      <c r="N152" s="28"/>
      <c r="O152" s="23">
        <v>1.0015609493117632</v>
      </c>
    </row>
    <row r="153" spans="1:15" x14ac:dyDescent="0.25">
      <c r="A153" s="27">
        <v>2027</v>
      </c>
      <c r="B153" s="28">
        <v>0.12135334314992889</v>
      </c>
      <c r="C153" s="28">
        <v>9.0375449380253117E-2</v>
      </c>
      <c r="D153" s="28">
        <v>9.110309717492629E-2</v>
      </c>
      <c r="E153" s="28"/>
      <c r="F153" s="28">
        <v>3.88098355659127E-2</v>
      </c>
      <c r="G153" s="28"/>
      <c r="H153" s="28">
        <v>8.0343401810467827E-2</v>
      </c>
      <c r="I153" s="28">
        <v>8.7597881179786646E-2</v>
      </c>
      <c r="J153" s="28"/>
      <c r="K153" s="28">
        <v>0.19490302321814434</v>
      </c>
      <c r="L153" s="28">
        <v>0.44568478523061689</v>
      </c>
      <c r="M153" s="28">
        <v>0</v>
      </c>
      <c r="N153" s="28"/>
      <c r="O153" s="23">
        <v>1.1501708167100368</v>
      </c>
    </row>
    <row r="154" spans="1:15" x14ac:dyDescent="0.25">
      <c r="A154" s="27">
        <v>2028</v>
      </c>
      <c r="B154" s="28">
        <v>0.13749575609128539</v>
      </c>
      <c r="C154" s="28">
        <v>0.10241618986026656</v>
      </c>
      <c r="D154" s="28">
        <v>0.10331674322731761</v>
      </c>
      <c r="E154" s="28"/>
      <c r="F154" s="28">
        <v>4.4014990142183387E-2</v>
      </c>
      <c r="G154" s="28"/>
      <c r="H154" s="28">
        <v>9.1231867494400293E-2</v>
      </c>
      <c r="I154" s="28">
        <v>9.9229211319605978E-2</v>
      </c>
      <c r="J154" s="28"/>
      <c r="K154" s="28">
        <v>0.22113952379284196</v>
      </c>
      <c r="L154" s="28">
        <v>0.50591251554001615</v>
      </c>
      <c r="M154" s="28">
        <v>0</v>
      </c>
      <c r="N154" s="28"/>
      <c r="O154" s="23">
        <v>1.3047567974679173</v>
      </c>
    </row>
    <row r="155" spans="1:15" x14ac:dyDescent="0.25">
      <c r="A155" s="27">
        <v>2029</v>
      </c>
      <c r="B155" s="28">
        <v>0.15420643561427613</v>
      </c>
      <c r="C155" s="28">
        <v>0.11488210965789142</v>
      </c>
      <c r="D155" s="28">
        <v>0.1159749667860137</v>
      </c>
      <c r="E155" s="28"/>
      <c r="F155" s="28">
        <v>4.941078276398609E-2</v>
      </c>
      <c r="G155" s="28"/>
      <c r="H155" s="28">
        <v>0.10254794582007315</v>
      </c>
      <c r="I155" s="28">
        <v>0.11126568961919261</v>
      </c>
      <c r="J155" s="28"/>
      <c r="K155" s="28">
        <v>0.2483592134865675</v>
      </c>
      <c r="L155" s="28">
        <v>0.56844036051629632</v>
      </c>
      <c r="M155" s="28">
        <v>0</v>
      </c>
      <c r="N155" s="28"/>
      <c r="O155" s="23">
        <v>1.465087504264297</v>
      </c>
    </row>
    <row r="156" spans="1:15" x14ac:dyDescent="0.25">
      <c r="A156" s="27">
        <v>2030</v>
      </c>
      <c r="B156" s="28">
        <v>0.1714640775890951</v>
      </c>
      <c r="C156" s="28">
        <v>0.12775729304587044</v>
      </c>
      <c r="D156" s="28">
        <v>0.12906209929835216</v>
      </c>
      <c r="E156" s="28"/>
      <c r="F156" s="28">
        <v>5.4990753692819749E-2</v>
      </c>
      <c r="G156" s="28"/>
      <c r="H156" s="28">
        <v>0.11428048270352095</v>
      </c>
      <c r="I156" s="28">
        <v>0.12369056839759975</v>
      </c>
      <c r="J156" s="28"/>
      <c r="K156" s="28">
        <v>0.27653204369005591</v>
      </c>
      <c r="L156" s="28">
        <v>0.63319940744458458</v>
      </c>
      <c r="M156" s="28">
        <v>0</v>
      </c>
      <c r="N156" s="28"/>
      <c r="O156" s="23">
        <v>1.6309767258618986</v>
      </c>
    </row>
    <row r="158" spans="1:15" x14ac:dyDescent="0.25">
      <c r="A158" s="22" t="s">
        <v>93</v>
      </c>
      <c r="B158" s="22"/>
      <c r="C158" s="22"/>
      <c r="D158" s="22"/>
      <c r="E158" s="22"/>
      <c r="F158" s="22"/>
      <c r="G158" s="22"/>
      <c r="H158" s="22"/>
      <c r="I158" s="22"/>
      <c r="J158" s="22"/>
      <c r="K158" s="22"/>
      <c r="L158" s="22"/>
      <c r="M158" s="22"/>
      <c r="N158" s="22"/>
      <c r="O158" s="22"/>
    </row>
    <row r="159" spans="1:15" x14ac:dyDescent="0.25">
      <c r="A159" s="26" t="s">
        <v>71</v>
      </c>
      <c r="B159" s="27" t="s">
        <v>72</v>
      </c>
      <c r="C159" s="27" t="s">
        <v>73</v>
      </c>
      <c r="D159" s="27" t="s">
        <v>74</v>
      </c>
      <c r="E159" s="27" t="s">
        <v>75</v>
      </c>
      <c r="F159" s="27" t="s">
        <v>76</v>
      </c>
      <c r="G159" s="27" t="s">
        <v>77</v>
      </c>
      <c r="H159" s="27" t="s">
        <v>78</v>
      </c>
      <c r="I159" s="27" t="s">
        <v>79</v>
      </c>
      <c r="J159" s="27" t="s">
        <v>80</v>
      </c>
      <c r="K159" s="27" t="s">
        <v>81</v>
      </c>
      <c r="L159" s="27" t="s">
        <v>82</v>
      </c>
      <c r="M159" s="27" t="s">
        <v>83</v>
      </c>
      <c r="N159" s="27" t="s">
        <v>84</v>
      </c>
      <c r="O159" s="22" t="s">
        <v>85</v>
      </c>
    </row>
    <row r="160" spans="1:15" x14ac:dyDescent="0.25">
      <c r="A160" s="27">
        <v>2017</v>
      </c>
      <c r="B160" s="28">
        <v>3.1333816305878764E-3</v>
      </c>
      <c r="C160" s="28">
        <v>2.3134208773808377E-3</v>
      </c>
      <c r="D160" s="28">
        <v>6.4543861067118194E-3</v>
      </c>
      <c r="E160" s="28"/>
      <c r="F160" s="28">
        <v>2.7468722988473505E-3</v>
      </c>
      <c r="G160" s="28"/>
      <c r="H160" s="28">
        <v>8.115467827442744E-3</v>
      </c>
      <c r="I160" s="28">
        <v>9.0802969318840333E-3</v>
      </c>
      <c r="J160" s="28"/>
      <c r="K160" s="28">
        <v>1.809779922719601E-2</v>
      </c>
      <c r="L160" s="28">
        <v>3.1648406538895425E-2</v>
      </c>
      <c r="M160" s="28">
        <v>3.5952909080312873E-2</v>
      </c>
      <c r="N160" s="28"/>
      <c r="O160" s="23">
        <v>0.11754294051925897</v>
      </c>
    </row>
    <row r="161" spans="1:16" x14ac:dyDescent="0.25">
      <c r="A161" s="27">
        <v>2018</v>
      </c>
      <c r="B161" s="28">
        <v>9.4983687628436321E-3</v>
      </c>
      <c r="C161" s="28">
        <v>7.0222507652741486E-3</v>
      </c>
      <c r="D161" s="28">
        <v>1.9633952690421418E-2</v>
      </c>
      <c r="E161" s="28"/>
      <c r="F161" s="28">
        <v>8.3420898699581129E-3</v>
      </c>
      <c r="G161" s="28"/>
      <c r="H161" s="28">
        <v>2.4647808856816916E-2</v>
      </c>
      <c r="I161" s="28">
        <v>2.7486206902498714E-2</v>
      </c>
      <c r="J161" s="28"/>
      <c r="K161" s="28">
        <v>5.5069277142681144E-2</v>
      </c>
      <c r="L161" s="28">
        <v>9.6237253412590762E-2</v>
      </c>
      <c r="M161" s="28">
        <v>0.10941660972174322</v>
      </c>
      <c r="N161" s="28"/>
      <c r="O161" s="23">
        <v>0.35735381812482808</v>
      </c>
    </row>
    <row r="162" spans="1:16" x14ac:dyDescent="0.25">
      <c r="A162" s="27">
        <v>2019</v>
      </c>
      <c r="B162" s="28">
        <v>1.7822525462847912E-2</v>
      </c>
      <c r="C162" s="28">
        <v>1.3195328795432041E-2</v>
      </c>
      <c r="D162" s="28">
        <v>3.6955971908495588E-2</v>
      </c>
      <c r="E162" s="28"/>
      <c r="F162" s="28">
        <v>1.5688847398700488E-2</v>
      </c>
      <c r="G162" s="28"/>
      <c r="H162" s="28">
        <v>4.6330091634347759E-2</v>
      </c>
      <c r="I162" s="28">
        <v>5.1521781443345863E-2</v>
      </c>
      <c r="J162" s="28"/>
      <c r="K162" s="28">
        <v>0.10380809777273342</v>
      </c>
      <c r="L162" s="28">
        <v>0.1810856720654262</v>
      </c>
      <c r="M162" s="28">
        <v>0.20597459184585973</v>
      </c>
      <c r="N162" s="28"/>
      <c r="O162" s="23">
        <v>0.67238290832718894</v>
      </c>
    </row>
    <row r="163" spans="1:16" x14ac:dyDescent="0.25">
      <c r="A163" s="27">
        <v>2020</v>
      </c>
      <c r="B163" s="28">
        <v>2.7578295929960167E-2</v>
      </c>
      <c r="C163" s="28">
        <v>2.0448277417954627E-2</v>
      </c>
      <c r="D163" s="28">
        <v>5.734755117105117E-2</v>
      </c>
      <c r="E163" s="28"/>
      <c r="F163" s="28">
        <v>2.4324268201434698E-2</v>
      </c>
      <c r="G163" s="28"/>
      <c r="H163" s="28">
        <v>7.1848503849440623E-2</v>
      </c>
      <c r="I163" s="28">
        <v>7.9692349350431652E-2</v>
      </c>
      <c r="J163" s="28"/>
      <c r="K163" s="28">
        <v>0.1612441576859171</v>
      </c>
      <c r="L163" s="28">
        <v>0.28105988128363291</v>
      </c>
      <c r="M163" s="28">
        <v>0.31954544203436386</v>
      </c>
      <c r="N163" s="28"/>
      <c r="O163" s="23">
        <v>1.0430887269241869</v>
      </c>
    </row>
    <row r="164" spans="1:16" x14ac:dyDescent="0.25">
      <c r="A164" s="27">
        <v>2021</v>
      </c>
      <c r="B164" s="28">
        <v>3.8481310213915314E-2</v>
      </c>
      <c r="C164" s="28">
        <v>2.8571574244730013E-2</v>
      </c>
      <c r="D164" s="28">
        <v>8.0226979430978382E-2</v>
      </c>
      <c r="E164" s="28"/>
      <c r="F164" s="28">
        <v>3.4009364321731975E-2</v>
      </c>
      <c r="G164" s="28"/>
      <c r="H164" s="28">
        <v>0.10050314523577294</v>
      </c>
      <c r="I164" s="28">
        <v>0.11119570189949264</v>
      </c>
      <c r="J164" s="28"/>
      <c r="K164" s="28">
        <v>0.22568033452225897</v>
      </c>
      <c r="L164" s="28">
        <v>0.393398049747124</v>
      </c>
      <c r="M164" s="28">
        <v>0.44682237938874858</v>
      </c>
      <c r="N164" s="28"/>
      <c r="O164" s="23">
        <v>1.4588888390047527</v>
      </c>
    </row>
    <row r="165" spans="1:16" x14ac:dyDescent="0.25">
      <c r="A165" s="27">
        <v>2022</v>
      </c>
      <c r="B165" s="28">
        <v>5.0357884066923451E-2</v>
      </c>
      <c r="C165" s="28">
        <v>3.7431021843872148E-2</v>
      </c>
      <c r="D165" s="28">
        <v>0.10521581234673863</v>
      </c>
      <c r="E165" s="28"/>
      <c r="F165" s="28">
        <v>4.4592049371739856E-2</v>
      </c>
      <c r="G165" s="28"/>
      <c r="H165" s="28">
        <v>0.13186382669933933</v>
      </c>
      <c r="I165" s="28">
        <v>0.14552891631695439</v>
      </c>
      <c r="J165" s="28"/>
      <c r="K165" s="28">
        <v>0.29609061476126258</v>
      </c>
      <c r="L165" s="28">
        <v>0.51630409703111235</v>
      </c>
      <c r="M165" s="28">
        <v>0.58576651559248771</v>
      </c>
      <c r="N165" s="28"/>
      <c r="O165" s="23">
        <v>1.9131507380304305</v>
      </c>
    </row>
    <row r="166" spans="1:16" x14ac:dyDescent="0.25">
      <c r="A166" s="27">
        <v>2023</v>
      </c>
      <c r="B166" s="28">
        <v>6.3099834752426462E-2</v>
      </c>
      <c r="C166" s="28">
        <v>4.6936267981681955E-2</v>
      </c>
      <c r="D166" s="28">
        <v>0.13205681929141019</v>
      </c>
      <c r="E166" s="28"/>
      <c r="F166" s="28">
        <v>5.5965334478694492E-2</v>
      </c>
      <c r="G166" s="28"/>
      <c r="H166" s="28">
        <v>0.16563783909077562</v>
      </c>
      <c r="I166" s="28">
        <v>0.18234996919357316</v>
      </c>
      <c r="J166" s="28"/>
      <c r="K166" s="28">
        <v>0.37181922512484683</v>
      </c>
      <c r="L166" s="28">
        <v>0.64857475961141453</v>
      </c>
      <c r="M166" s="28">
        <v>0.73525353243324976</v>
      </c>
      <c r="N166" s="28"/>
      <c r="O166" s="23">
        <v>2.4016935819580727</v>
      </c>
    </row>
    <row r="167" spans="1:16" x14ac:dyDescent="0.25">
      <c r="A167" s="27">
        <v>2024</v>
      </c>
      <c r="B167" s="28">
        <v>7.6629853157277092E-2</v>
      </c>
      <c r="C167" s="28">
        <v>5.7025685916636121E-2</v>
      </c>
      <c r="D167" s="28">
        <v>0.16057925395021447</v>
      </c>
      <c r="E167" s="28"/>
      <c r="F167" s="28">
        <v>6.8053465941676605E-2</v>
      </c>
      <c r="G167" s="28"/>
      <c r="H167" s="28">
        <v>0.20161298211527298</v>
      </c>
      <c r="I167" s="28">
        <v>0.22141340297350981</v>
      </c>
      <c r="J167" s="28"/>
      <c r="K167" s="28">
        <v>0.4523741403420663</v>
      </c>
      <c r="L167" s="28">
        <v>0.78938969000724191</v>
      </c>
      <c r="M167" s="28">
        <v>0.89447548527056153</v>
      </c>
      <c r="N167" s="28"/>
      <c r="O167" s="23">
        <v>2.9215539596744566</v>
      </c>
    </row>
    <row r="168" spans="1:16" x14ac:dyDescent="0.25">
      <c r="A168" s="27">
        <v>2025</v>
      </c>
      <c r="B168" s="28">
        <v>9.0883488342468163E-2</v>
      </c>
      <c r="C168" s="28">
        <v>6.7652792983725799E-2</v>
      </c>
      <c r="D168" s="28">
        <v>0.19065815868283514</v>
      </c>
      <c r="E168" s="28"/>
      <c r="F168" s="28">
        <v>8.0801661848494244E-2</v>
      </c>
      <c r="G168" s="28"/>
      <c r="H168" s="28">
        <v>0.23963514586400098</v>
      </c>
      <c r="I168" s="28">
        <v>0.26253380687534411</v>
      </c>
      <c r="J168" s="28"/>
      <c r="K168" s="28">
        <v>0.53737368254832885</v>
      </c>
      <c r="L168" s="28">
        <v>0.93812139279467965</v>
      </c>
      <c r="M168" s="28">
        <v>1.0627180452242546</v>
      </c>
      <c r="N168" s="28"/>
      <c r="O168" s="23">
        <v>3.4703781751641314</v>
      </c>
    </row>
    <row r="169" spans="1:16" x14ac:dyDescent="0.25">
      <c r="A169" s="27">
        <v>2026</v>
      </c>
      <c r="B169" s="28">
        <v>0.10580539012121024</v>
      </c>
      <c r="C169" s="28">
        <v>7.8779527111338468E-2</v>
      </c>
      <c r="D169" s="28">
        <v>0.22218979996822955</v>
      </c>
      <c r="E169" s="28"/>
      <c r="F169" s="28">
        <v>9.4166598118267289E-2</v>
      </c>
      <c r="G169" s="28"/>
      <c r="H169" s="28">
        <v>0.27958576675356678</v>
      </c>
      <c r="I169" s="28">
        <v>0.30556551038223723</v>
      </c>
      <c r="J169" s="28"/>
      <c r="K169" s="28">
        <v>0.62653702130195499</v>
      </c>
      <c r="L169" s="28">
        <v>1.0942747316169519</v>
      </c>
      <c r="M169" s="28">
        <v>1.239321074382268</v>
      </c>
      <c r="N169" s="28"/>
      <c r="O169" s="23">
        <v>4.0462254197560243</v>
      </c>
    </row>
    <row r="170" spans="1:16" x14ac:dyDescent="0.25">
      <c r="A170" s="27">
        <v>2027</v>
      </c>
      <c r="B170" s="28">
        <v>0.12135334314992889</v>
      </c>
      <c r="C170" s="28">
        <v>9.0375449380253117E-2</v>
      </c>
      <c r="D170" s="28">
        <v>0.25508867208979363</v>
      </c>
      <c r="E170" s="28"/>
      <c r="F170" s="28">
        <v>0.10811311336218538</v>
      </c>
      <c r="G170" s="28"/>
      <c r="H170" s="28">
        <v>0.32137360724187131</v>
      </c>
      <c r="I170" s="28">
        <v>0.35039152471914659</v>
      </c>
      <c r="J170" s="28"/>
      <c r="K170" s="28">
        <v>0.71964193188237902</v>
      </c>
      <c r="L170" s="28">
        <v>1.257467786900669</v>
      </c>
      <c r="M170" s="28">
        <v>1.4237841867813164</v>
      </c>
      <c r="N170" s="28"/>
      <c r="O170" s="23">
        <v>4.6475896155075427</v>
      </c>
    </row>
    <row r="171" spans="1:16" x14ac:dyDescent="0.25">
      <c r="A171" s="27">
        <v>2028</v>
      </c>
      <c r="B171" s="28">
        <v>0.13749575609128539</v>
      </c>
      <c r="C171" s="28">
        <v>0.10241618986026656</v>
      </c>
      <c r="D171" s="28">
        <v>0.28928688103648931</v>
      </c>
      <c r="E171" s="28"/>
      <c r="F171" s="28">
        <v>0.12261318682465372</v>
      </c>
      <c r="G171" s="28"/>
      <c r="H171" s="28">
        <v>0.36492746997760106</v>
      </c>
      <c r="I171" s="28">
        <v>0.39691684527842397</v>
      </c>
      <c r="J171" s="28"/>
      <c r="K171" s="28">
        <v>0.81651516477357011</v>
      </c>
      <c r="L171" s="28">
        <v>1.4273960259879026</v>
      </c>
      <c r="M171" s="28">
        <v>1.6157653788971162</v>
      </c>
      <c r="N171" s="28"/>
      <c r="O171" s="23">
        <v>5.2733328987273094</v>
      </c>
    </row>
    <row r="172" spans="1:16" x14ac:dyDescent="0.25">
      <c r="A172" s="27">
        <v>2029</v>
      </c>
      <c r="B172" s="28">
        <v>0.15420643561427613</v>
      </c>
      <c r="C172" s="28">
        <v>0.11488210965789142</v>
      </c>
      <c r="D172" s="28">
        <v>0.32472990700083837</v>
      </c>
      <c r="E172" s="28"/>
      <c r="F172" s="28">
        <v>0.13764432341396127</v>
      </c>
      <c r="G172" s="28"/>
      <c r="H172" s="28">
        <v>0.41019178328029254</v>
      </c>
      <c r="I172" s="28">
        <v>0.44506275847677046</v>
      </c>
      <c r="J172" s="28"/>
      <c r="K172" s="28">
        <v>0.91701863441194154</v>
      </c>
      <c r="L172" s="28">
        <v>1.6038138743138357</v>
      </c>
      <c r="M172" s="28">
        <v>1.8149995153498952</v>
      </c>
      <c r="N172" s="28"/>
      <c r="O172" s="23">
        <v>5.9225493415197032</v>
      </c>
    </row>
    <row r="173" spans="1:16" x14ac:dyDescent="0.25">
      <c r="A173" s="27">
        <v>2030</v>
      </c>
      <c r="B173" s="28">
        <v>0.1714640775890951</v>
      </c>
      <c r="C173" s="28">
        <v>0.12775729304587044</v>
      </c>
      <c r="D173" s="28">
        <v>0.36137387803538601</v>
      </c>
      <c r="E173" s="28"/>
      <c r="F173" s="28">
        <v>0.15318852814428358</v>
      </c>
      <c r="G173" s="28"/>
      <c r="H173" s="28">
        <v>0.45712193081408381</v>
      </c>
      <c r="I173" s="28">
        <v>0.49476227359039887</v>
      </c>
      <c r="J173" s="28"/>
      <c r="K173" s="28">
        <v>1.0210413920863601</v>
      </c>
      <c r="L173" s="28">
        <v>1.7865268995757919</v>
      </c>
      <c r="M173" s="28">
        <v>2.0212740828256508</v>
      </c>
      <c r="N173" s="28"/>
      <c r="O173" s="23">
        <v>6.5945103557069213</v>
      </c>
    </row>
    <row r="175" spans="1:16" ht="18.75" x14ac:dyDescent="0.3">
      <c r="A175" s="42" t="s">
        <v>94</v>
      </c>
    </row>
    <row r="176" spans="1:16" x14ac:dyDescent="0.25">
      <c r="A176" s="24" t="s">
        <v>95</v>
      </c>
      <c r="B176" s="21"/>
      <c r="C176" s="21"/>
      <c r="D176" s="21"/>
      <c r="E176" s="21"/>
      <c r="F176" s="21"/>
      <c r="G176" s="21"/>
      <c r="H176" s="21"/>
      <c r="I176" s="21"/>
      <c r="J176" s="21"/>
      <c r="K176" s="21"/>
      <c r="L176" s="21"/>
      <c r="M176" s="21"/>
      <c r="N176" s="21"/>
      <c r="O176" s="21"/>
      <c r="P176" s="21"/>
    </row>
    <row r="177" spans="1:16" x14ac:dyDescent="0.25">
      <c r="A177" s="29" t="s">
        <v>71</v>
      </c>
      <c r="B177" s="21" t="s">
        <v>72</v>
      </c>
      <c r="C177" s="21" t="s">
        <v>73</v>
      </c>
      <c r="D177" s="21" t="s">
        <v>74</v>
      </c>
      <c r="E177" s="21" t="s">
        <v>75</v>
      </c>
      <c r="F177" s="21" t="s">
        <v>76</v>
      </c>
      <c r="G177" s="21" t="s">
        <v>77</v>
      </c>
      <c r="H177" s="21" t="s">
        <v>78</v>
      </c>
      <c r="I177" s="21" t="s">
        <v>79</v>
      </c>
      <c r="J177" s="21" t="s">
        <v>80</v>
      </c>
      <c r="K177" s="21" t="s">
        <v>81</v>
      </c>
      <c r="L177" s="21" t="s">
        <v>82</v>
      </c>
      <c r="M177" s="21" t="s">
        <v>83</v>
      </c>
      <c r="N177" s="21" t="s">
        <v>84</v>
      </c>
      <c r="O177" s="21" t="s">
        <v>96</v>
      </c>
      <c r="P177" s="24" t="s">
        <v>85</v>
      </c>
    </row>
    <row r="178" spans="1:16" x14ac:dyDescent="0.25">
      <c r="A178" s="21">
        <v>2017</v>
      </c>
      <c r="B178" s="30">
        <v>0</v>
      </c>
      <c r="C178" s="30">
        <v>0</v>
      </c>
      <c r="D178" s="30">
        <v>0</v>
      </c>
      <c r="E178" s="30">
        <v>0</v>
      </c>
      <c r="F178" s="30">
        <v>0</v>
      </c>
      <c r="G178" s="30">
        <v>0</v>
      </c>
      <c r="H178" s="30">
        <v>0</v>
      </c>
      <c r="I178" s="30">
        <v>0</v>
      </c>
      <c r="J178" s="30">
        <v>0</v>
      </c>
      <c r="K178" s="30">
        <v>0</v>
      </c>
      <c r="L178" s="30">
        <v>0</v>
      </c>
      <c r="M178" s="30">
        <v>0</v>
      </c>
      <c r="N178" s="30">
        <v>0</v>
      </c>
      <c r="O178" s="30">
        <v>0</v>
      </c>
      <c r="P178" s="25">
        <v>0</v>
      </c>
    </row>
    <row r="179" spans="1:16" x14ac:dyDescent="0.25">
      <c r="A179" s="21">
        <v>2018</v>
      </c>
      <c r="B179" s="30">
        <v>0</v>
      </c>
      <c r="C179" s="30">
        <v>0</v>
      </c>
      <c r="D179" s="30">
        <v>0</v>
      </c>
      <c r="E179" s="30">
        <v>0</v>
      </c>
      <c r="F179" s="30">
        <v>0</v>
      </c>
      <c r="G179" s="30">
        <v>0</v>
      </c>
      <c r="H179" s="30">
        <v>0</v>
      </c>
      <c r="I179" s="30">
        <v>0</v>
      </c>
      <c r="J179" s="30">
        <v>0</v>
      </c>
      <c r="K179" s="30">
        <v>0</v>
      </c>
      <c r="L179" s="30">
        <v>0</v>
      </c>
      <c r="M179" s="30">
        <v>0</v>
      </c>
      <c r="N179" s="30">
        <v>0</v>
      </c>
      <c r="O179" s="30">
        <v>0</v>
      </c>
      <c r="P179" s="25">
        <v>0</v>
      </c>
    </row>
    <row r="180" spans="1:16" x14ac:dyDescent="0.25">
      <c r="A180" s="21">
        <v>2019</v>
      </c>
      <c r="B180" s="30">
        <v>0</v>
      </c>
      <c r="C180" s="30">
        <v>0</v>
      </c>
      <c r="D180" s="30">
        <v>0</v>
      </c>
      <c r="E180" s="30">
        <v>0</v>
      </c>
      <c r="F180" s="30">
        <v>0</v>
      </c>
      <c r="G180" s="30">
        <v>0</v>
      </c>
      <c r="H180" s="30">
        <v>0</v>
      </c>
      <c r="I180" s="30">
        <v>0</v>
      </c>
      <c r="J180" s="30">
        <v>0</v>
      </c>
      <c r="K180" s="30">
        <v>0</v>
      </c>
      <c r="L180" s="30">
        <v>0</v>
      </c>
      <c r="M180" s="30">
        <v>0</v>
      </c>
      <c r="N180" s="30">
        <v>0</v>
      </c>
      <c r="O180" s="30">
        <v>0</v>
      </c>
      <c r="P180" s="25">
        <v>0</v>
      </c>
    </row>
    <row r="181" spans="1:16" x14ac:dyDescent="0.25">
      <c r="A181" s="21">
        <v>2020</v>
      </c>
      <c r="B181" s="30">
        <v>0.27777253120704504</v>
      </c>
      <c r="C181" s="30">
        <v>0.54747508539905743</v>
      </c>
      <c r="D181" s="30">
        <v>0.87529850170724699</v>
      </c>
      <c r="E181" s="30">
        <v>0.72027849249601283</v>
      </c>
      <c r="F181" s="30">
        <v>0.17565555938974003</v>
      </c>
      <c r="G181" s="30">
        <v>4.1614160209883261E-2</v>
      </c>
      <c r="H181" s="30">
        <v>0.23846574041209864</v>
      </c>
      <c r="I181" s="30">
        <v>0.201785869587499</v>
      </c>
      <c r="J181" s="30">
        <v>0.45465471753905445</v>
      </c>
      <c r="K181" s="30">
        <v>0.22779124159520223</v>
      </c>
      <c r="L181" s="30">
        <v>0.70679770174174117</v>
      </c>
      <c r="M181" s="30">
        <v>1.3019378078322268</v>
      </c>
      <c r="N181" s="30">
        <v>0.92644740190148744</v>
      </c>
      <c r="O181" s="30">
        <v>4.424510286006627</v>
      </c>
      <c r="P181" s="25">
        <v>6.6959748110182957</v>
      </c>
    </row>
    <row r="182" spans="1:16" x14ac:dyDescent="0.25">
      <c r="A182" s="21">
        <v>2021</v>
      </c>
      <c r="B182" s="30">
        <v>0.63720572139809806</v>
      </c>
      <c r="C182" s="30">
        <v>1.2574221298049804</v>
      </c>
      <c r="D182" s="30">
        <v>2.0123872566680365</v>
      </c>
      <c r="E182" s="30">
        <v>1.6557495861370177</v>
      </c>
      <c r="F182" s="30">
        <v>0.4037560414404332</v>
      </c>
      <c r="G182" s="30">
        <v>9.5662917380601661E-2</v>
      </c>
      <c r="H182" s="30">
        <v>0.54850107791271208</v>
      </c>
      <c r="I182" s="30">
        <v>0.4630596298221395</v>
      </c>
      <c r="J182" s="30">
        <v>1.0459376312798165</v>
      </c>
      <c r="K182" s="30">
        <v>0.52367833419200394</v>
      </c>
      <c r="L182" s="30">
        <v>1.626354085833241</v>
      </c>
      <c r="M182" s="30">
        <v>2.9912773680076539</v>
      </c>
      <c r="N182" s="30">
        <v>2.1292404991435356</v>
      </c>
      <c r="O182" s="30">
        <v>10.164271824802119</v>
      </c>
      <c r="P182" s="25">
        <v>15.390232279020271</v>
      </c>
    </row>
    <row r="183" spans="1:16" x14ac:dyDescent="0.25">
      <c r="A183" s="21">
        <v>2022</v>
      </c>
      <c r="B183" s="30">
        <v>1.0466704098280448</v>
      </c>
      <c r="C183" s="30">
        <v>2.0671777318616638</v>
      </c>
      <c r="D183" s="30">
        <v>3.3112069201560868</v>
      </c>
      <c r="E183" s="30">
        <v>2.7240420241558692</v>
      </c>
      <c r="F183" s="30">
        <v>0.66441450070320629</v>
      </c>
      <c r="G183" s="30">
        <v>0.15745026309890814</v>
      </c>
      <c r="H183" s="30">
        <v>0.90335972742768922</v>
      </c>
      <c r="I183" s="30">
        <v>0.76084761597777151</v>
      </c>
      <c r="J183" s="30">
        <v>1.7226818845587448</v>
      </c>
      <c r="K183" s="30">
        <v>0.86181013175449206</v>
      </c>
      <c r="L183" s="30">
        <v>2.6785048171051229</v>
      </c>
      <c r="M183" s="30">
        <v>4.9199616613877852</v>
      </c>
      <c r="N183" s="30">
        <v>3.5036155490294814</v>
      </c>
      <c r="O183" s="30">
        <v>16.717276795813262</v>
      </c>
      <c r="P183" s="25">
        <v>25.321743237044863</v>
      </c>
    </row>
    <row r="184" spans="1:16" x14ac:dyDescent="0.25">
      <c r="A184" s="21">
        <v>2023</v>
      </c>
      <c r="B184" s="30">
        <v>1.4937445079223544</v>
      </c>
      <c r="C184" s="30">
        <v>2.9513339240431726</v>
      </c>
      <c r="D184" s="30">
        <v>4.7309834552716632</v>
      </c>
      <c r="E184" s="30">
        <v>3.8916165378918541</v>
      </c>
      <c r="F184" s="30">
        <v>0.94950332092232315</v>
      </c>
      <c r="G184" s="30">
        <v>0.22508415973822912</v>
      </c>
      <c r="H184" s="30">
        <v>1.292289214212192</v>
      </c>
      <c r="I184" s="30">
        <v>1.0858654694420879</v>
      </c>
      <c r="J184" s="30">
        <v>2.4642584075613709</v>
      </c>
      <c r="K184" s="30">
        <v>1.2319179300727896</v>
      </c>
      <c r="L184" s="30">
        <v>3.8308604966707547</v>
      </c>
      <c r="M184" s="30">
        <v>7.0317126384108573</v>
      </c>
      <c r="N184" s="30">
        <v>5.0071295300384246</v>
      </c>
      <c r="O184" s="30">
        <v>23.880346706519607</v>
      </c>
      <c r="P184" s="25">
        <v>36.186299592198075</v>
      </c>
    </row>
    <row r="185" spans="1:16" x14ac:dyDescent="0.25">
      <c r="A185" s="21">
        <v>2024</v>
      </c>
      <c r="B185" s="30">
        <v>1.9718113807813946</v>
      </c>
      <c r="C185" s="30">
        <v>3.8964353358489729</v>
      </c>
      <c r="D185" s="30">
        <v>6.2503216576577021</v>
      </c>
      <c r="E185" s="30">
        <v>5.1408494244020648</v>
      </c>
      <c r="F185" s="30">
        <v>1.2546440005672903</v>
      </c>
      <c r="G185" s="30">
        <v>0.29754420675181847</v>
      </c>
      <c r="H185" s="30">
        <v>1.7094826010668618</v>
      </c>
      <c r="I185" s="30">
        <v>1.4331041565343476</v>
      </c>
      <c r="J185" s="30">
        <v>3.259536004550311</v>
      </c>
      <c r="K185" s="30">
        <v>1.6283848597645856</v>
      </c>
      <c r="L185" s="30">
        <v>5.0662912178879029</v>
      </c>
      <c r="M185" s="30">
        <v>9.2968202996134508</v>
      </c>
      <c r="N185" s="30">
        <v>6.6153473150207205</v>
      </c>
      <c r="O185" s="30">
        <v>31.53685641721723</v>
      </c>
      <c r="P185" s="25">
        <v>47.82057246044743</v>
      </c>
    </row>
    <row r="186" spans="1:16" x14ac:dyDescent="0.25">
      <c r="A186" s="21">
        <v>2025</v>
      </c>
      <c r="B186" s="30">
        <v>2.4765572118707562</v>
      </c>
      <c r="C186" s="30">
        <v>4.8940990892286838</v>
      </c>
      <c r="D186" s="30">
        <v>7.8561041567739478</v>
      </c>
      <c r="E186" s="30">
        <v>6.4609102843593753</v>
      </c>
      <c r="F186" s="30">
        <v>1.5771564634178199</v>
      </c>
      <c r="G186" s="30">
        <v>0.37419628196688104</v>
      </c>
      <c r="H186" s="30">
        <v>2.1513872316376648</v>
      </c>
      <c r="I186" s="30">
        <v>1.7994336616082158</v>
      </c>
      <c r="J186" s="30">
        <v>4.1015619670392791</v>
      </c>
      <c r="K186" s="30">
        <v>2.0476496070724033</v>
      </c>
      <c r="L186" s="30">
        <v>6.3740573320450924</v>
      </c>
      <c r="M186" s="30">
        <v>11.69553506716772</v>
      </c>
      <c r="N186" s="30">
        <v>8.3144620745011579</v>
      </c>
      <c r="O186" s="30">
        <v>39.621006692906803</v>
      </c>
      <c r="P186" s="25">
        <v>60.123110428688989</v>
      </c>
    </row>
    <row r="187" spans="1:16" x14ac:dyDescent="0.25">
      <c r="A187" s="21">
        <v>2026</v>
      </c>
      <c r="B187" s="30">
        <v>3.0048566745764322</v>
      </c>
      <c r="C187" s="30">
        <v>5.9384482908248613</v>
      </c>
      <c r="D187" s="30">
        <v>9.5390888647691003</v>
      </c>
      <c r="E187" s="30">
        <v>7.8441691791885795</v>
      </c>
      <c r="F187" s="30">
        <v>1.9152007152726744</v>
      </c>
      <c r="G187" s="30">
        <v>0.45460633217014668</v>
      </c>
      <c r="H187" s="30">
        <v>2.6156075533915364</v>
      </c>
      <c r="I187" s="30">
        <v>2.1827099540417874</v>
      </c>
      <c r="J187" s="30">
        <v>4.9856148984281274</v>
      </c>
      <c r="K187" s="30">
        <v>2.4873602460893665</v>
      </c>
      <c r="L187" s="30">
        <v>7.7467922948131642</v>
      </c>
      <c r="M187" s="30">
        <v>14.212920877523953</v>
      </c>
      <c r="N187" s="30">
        <v>10.092763492216147</v>
      </c>
      <c r="O187" s="30">
        <v>48.076793293177253</v>
      </c>
      <c r="P187" s="25">
        <v>73.020139373305881</v>
      </c>
    </row>
    <row r="188" spans="1:16" x14ac:dyDescent="0.25">
      <c r="A188" s="21">
        <v>2027</v>
      </c>
      <c r="B188" s="30">
        <v>3.5545063099618508</v>
      </c>
      <c r="C188" s="30">
        <v>7.0252243334290005</v>
      </c>
      <c r="D188" s="30">
        <v>11.292449831676702</v>
      </c>
      <c r="E188" s="30">
        <v>9.2849998762987411</v>
      </c>
      <c r="F188" s="30">
        <v>2.2674329527058124</v>
      </c>
      <c r="G188" s="30">
        <v>0.53846165037132965</v>
      </c>
      <c r="H188" s="30">
        <v>3.1004574144783863</v>
      </c>
      <c r="I188" s="30">
        <v>2.581376942791314</v>
      </c>
      <c r="J188" s="30">
        <v>5.9083059037064851</v>
      </c>
      <c r="K188" s="30">
        <v>2.9458292411282923</v>
      </c>
      <c r="L188" s="30">
        <v>9.1792896408045461</v>
      </c>
      <c r="M188" s="30">
        <v>16.838456383611657</v>
      </c>
      <c r="N188" s="30">
        <v>11.940558016670938</v>
      </c>
      <c r="O188" s="30">
        <v>56.869561877988247</v>
      </c>
      <c r="P188" s="25">
        <v>86.457348497635053</v>
      </c>
    </row>
    <row r="189" spans="1:16" x14ac:dyDescent="0.25">
      <c r="A189" s="21">
        <v>2028</v>
      </c>
      <c r="B189" s="30">
        <v>4.123938846679672</v>
      </c>
      <c r="C189" s="30">
        <v>8.1512519914054913</v>
      </c>
      <c r="D189" s="30">
        <v>13.111123537416594</v>
      </c>
      <c r="E189" s="30">
        <v>10.779235035551531</v>
      </c>
      <c r="F189" s="30">
        <v>2.6328549606037757</v>
      </c>
      <c r="G189" s="30">
        <v>0.62552914961591899</v>
      </c>
      <c r="H189" s="30">
        <v>3.6047065087266978</v>
      </c>
      <c r="I189" s="30">
        <v>2.9942633881515772</v>
      </c>
      <c r="J189" s="30">
        <v>6.8670958394732482</v>
      </c>
      <c r="K189" s="30">
        <v>3.4218241179999964</v>
      </c>
      <c r="L189" s="30">
        <v>10.667686726999689</v>
      </c>
      <c r="M189" s="30">
        <v>19.565098566651852</v>
      </c>
      <c r="N189" s="30">
        <v>13.852900210639342</v>
      </c>
      <c r="O189" s="30">
        <v>65.976309813084299</v>
      </c>
      <c r="P189" s="25">
        <v>100.39750887991539</v>
      </c>
    </row>
    <row r="190" spans="1:16" x14ac:dyDescent="0.25">
      <c r="A190" s="21">
        <v>2029</v>
      </c>
      <c r="B190" s="30">
        <v>4.7119344854466831</v>
      </c>
      <c r="C190" s="30">
        <v>9.314109119079955</v>
      </c>
      <c r="D190" s="30">
        <v>14.991255739953035</v>
      </c>
      <c r="E190" s="30">
        <v>12.323707901722152</v>
      </c>
      <c r="F190" s="30">
        <v>3.0107076233939503</v>
      </c>
      <c r="G190" s="30">
        <v>0.71562486643244638</v>
      </c>
      <c r="H190" s="30">
        <v>4.1274402739264566</v>
      </c>
      <c r="I190" s="30">
        <v>3.4204569145845523</v>
      </c>
      <c r="J190" s="30">
        <v>7.8600107728655226</v>
      </c>
      <c r="K190" s="30">
        <v>3.9144142514808284</v>
      </c>
      <c r="L190" s="30">
        <v>12.209039129925641</v>
      </c>
      <c r="M190" s="30">
        <v>22.387633889534087</v>
      </c>
      <c r="N190" s="30">
        <v>15.825402823321118</v>
      </c>
      <c r="O190" s="30">
        <v>75.376631300116571</v>
      </c>
      <c r="P190" s="25">
        <v>114.81173779166643</v>
      </c>
    </row>
    <row r="191" spans="1:16" x14ac:dyDescent="0.25">
      <c r="A191" s="21">
        <v>2030</v>
      </c>
      <c r="B191" s="30">
        <v>5.3175445113611604</v>
      </c>
      <c r="C191" s="30">
        <v>10.511916710870898</v>
      </c>
      <c r="D191" s="30">
        <v>16.929871474071071</v>
      </c>
      <c r="E191" s="30">
        <v>13.915976945612954</v>
      </c>
      <c r="F191" s="30">
        <v>3.4004079595397414</v>
      </c>
      <c r="G191" s="30">
        <v>0.80860881178261357</v>
      </c>
      <c r="H191" s="30">
        <v>4.6679557632828867</v>
      </c>
      <c r="I191" s="30">
        <v>3.8592211083251677</v>
      </c>
      <c r="J191" s="30">
        <v>8.8854816980078137</v>
      </c>
      <c r="K191" s="30">
        <v>4.4228834192074755</v>
      </c>
      <c r="L191" s="30">
        <v>13.801103189241596</v>
      </c>
      <c r="M191" s="30">
        <v>25.302059173497543</v>
      </c>
      <c r="N191" s="30">
        <v>17.854596519630128</v>
      </c>
      <c r="O191" s="30">
        <v>85.054457038806774</v>
      </c>
      <c r="P191" s="25">
        <v>129.67762728443105</v>
      </c>
    </row>
    <row r="193" spans="1:16" x14ac:dyDescent="0.25">
      <c r="A193" s="22" t="s">
        <v>95</v>
      </c>
      <c r="B193" s="22"/>
      <c r="C193" s="22"/>
      <c r="D193" s="22"/>
      <c r="E193" s="22"/>
      <c r="F193" s="22"/>
      <c r="G193" s="22"/>
      <c r="H193" s="22"/>
      <c r="I193" s="22"/>
      <c r="J193" s="22"/>
      <c r="K193" s="22"/>
      <c r="L193" s="22"/>
      <c r="M193" s="22"/>
      <c r="N193" s="22"/>
      <c r="O193" s="27"/>
      <c r="P193" s="22"/>
    </row>
    <row r="194" spans="1:16" x14ac:dyDescent="0.25">
      <c r="A194" s="26" t="s">
        <v>71</v>
      </c>
      <c r="B194" s="27" t="s">
        <v>72</v>
      </c>
      <c r="C194" s="27" t="s">
        <v>73</v>
      </c>
      <c r="D194" s="27" t="s">
        <v>74</v>
      </c>
      <c r="E194" s="27" t="s">
        <v>75</v>
      </c>
      <c r="F194" s="27" t="s">
        <v>76</v>
      </c>
      <c r="G194" s="27" t="s">
        <v>77</v>
      </c>
      <c r="H194" s="27" t="s">
        <v>78</v>
      </c>
      <c r="I194" s="27" t="s">
        <v>79</v>
      </c>
      <c r="J194" s="27" t="s">
        <v>80</v>
      </c>
      <c r="K194" s="27" t="s">
        <v>81</v>
      </c>
      <c r="L194" s="27" t="s">
        <v>82</v>
      </c>
      <c r="M194" s="27" t="s">
        <v>83</v>
      </c>
      <c r="N194" s="27" t="s">
        <v>84</v>
      </c>
      <c r="O194" s="27" t="s">
        <v>96</v>
      </c>
      <c r="P194" s="43" t="s">
        <v>85</v>
      </c>
    </row>
    <row r="195" spans="1:16" x14ac:dyDescent="0.25">
      <c r="A195" s="27">
        <v>2017</v>
      </c>
      <c r="B195" s="28">
        <v>0</v>
      </c>
      <c r="C195" s="28">
        <v>0</v>
      </c>
      <c r="D195" s="28">
        <v>0</v>
      </c>
      <c r="E195" s="28">
        <v>0</v>
      </c>
      <c r="F195" s="28">
        <v>0</v>
      </c>
      <c r="G195" s="28">
        <v>0</v>
      </c>
      <c r="H195" s="28">
        <v>0</v>
      </c>
      <c r="I195" s="28">
        <v>0</v>
      </c>
      <c r="J195" s="28">
        <v>0</v>
      </c>
      <c r="K195" s="28">
        <v>0</v>
      </c>
      <c r="L195" s="28">
        <v>0</v>
      </c>
      <c r="M195" s="28">
        <v>0</v>
      </c>
      <c r="N195" s="28">
        <v>0</v>
      </c>
      <c r="O195" s="28">
        <v>0</v>
      </c>
      <c r="P195" s="23">
        <v>0</v>
      </c>
    </row>
    <row r="196" spans="1:16" x14ac:dyDescent="0.25">
      <c r="A196" s="27">
        <v>2018</v>
      </c>
      <c r="B196" s="28">
        <v>0</v>
      </c>
      <c r="C196" s="28">
        <v>0</v>
      </c>
      <c r="D196" s="28">
        <v>0</v>
      </c>
      <c r="E196" s="28">
        <v>0</v>
      </c>
      <c r="F196" s="28">
        <v>0</v>
      </c>
      <c r="G196" s="28">
        <v>0</v>
      </c>
      <c r="H196" s="28">
        <v>0</v>
      </c>
      <c r="I196" s="28">
        <v>0</v>
      </c>
      <c r="J196" s="28">
        <v>0</v>
      </c>
      <c r="K196" s="28">
        <v>0</v>
      </c>
      <c r="L196" s="28">
        <v>0</v>
      </c>
      <c r="M196" s="28">
        <v>0</v>
      </c>
      <c r="N196" s="28">
        <v>0</v>
      </c>
      <c r="O196" s="28">
        <v>0</v>
      </c>
      <c r="P196" s="23">
        <v>0</v>
      </c>
    </row>
    <row r="197" spans="1:16" x14ac:dyDescent="0.25">
      <c r="A197" s="27">
        <v>2019</v>
      </c>
      <c r="B197" s="28">
        <v>0</v>
      </c>
      <c r="C197" s="28">
        <v>0</v>
      </c>
      <c r="D197" s="28">
        <v>0</v>
      </c>
      <c r="E197" s="28">
        <v>0</v>
      </c>
      <c r="F197" s="28">
        <v>0</v>
      </c>
      <c r="G197" s="28">
        <v>0</v>
      </c>
      <c r="H197" s="28">
        <v>0</v>
      </c>
      <c r="I197" s="28">
        <v>0</v>
      </c>
      <c r="J197" s="28">
        <v>0</v>
      </c>
      <c r="K197" s="28">
        <v>0</v>
      </c>
      <c r="L197" s="28">
        <v>0</v>
      </c>
      <c r="M197" s="28">
        <v>0</v>
      </c>
      <c r="N197" s="28">
        <v>0</v>
      </c>
      <c r="O197" s="28">
        <v>0</v>
      </c>
      <c r="P197" s="23">
        <v>0</v>
      </c>
    </row>
    <row r="198" spans="1:16" x14ac:dyDescent="0.25">
      <c r="A198" s="27">
        <v>2020</v>
      </c>
      <c r="B198" s="28">
        <v>1.3891942705995602E-3</v>
      </c>
      <c r="C198" s="28">
        <v>2.738029021903106E-3</v>
      </c>
      <c r="D198" s="28">
        <v>4.3775374705058191E-3</v>
      </c>
      <c r="E198" s="28">
        <v>3.6022523561399979E-3</v>
      </c>
      <c r="F198" s="28">
        <v>8.7848750069999216E-4</v>
      </c>
      <c r="G198" s="28">
        <v>2.0812048148955269E-4</v>
      </c>
      <c r="H198" s="28">
        <v>1.192613390803012E-3</v>
      </c>
      <c r="I198" s="28">
        <v>1.0091702469671488E-3</v>
      </c>
      <c r="J198" s="28">
        <v>2.2738163704010507E-3</v>
      </c>
      <c r="K198" s="28">
        <v>1.1392281531284445E-3</v>
      </c>
      <c r="L198" s="28">
        <v>3.534832308529075E-3</v>
      </c>
      <c r="M198" s="28">
        <v>6.5112433380583624E-3</v>
      </c>
      <c r="N198" s="28">
        <v>4.6333430348232804E-3</v>
      </c>
      <c r="O198" s="28">
        <v>2.2127833565183479E-2</v>
      </c>
      <c r="P198" s="23">
        <v>3.34878679440484E-2</v>
      </c>
    </row>
    <row r="199" spans="1:16" x14ac:dyDescent="0.25">
      <c r="A199" s="27">
        <v>2021</v>
      </c>
      <c r="B199" s="28">
        <v>3.1867893254703739E-3</v>
      </c>
      <c r="C199" s="28">
        <v>6.2886118035485276E-3</v>
      </c>
      <c r="D199" s="28">
        <v>1.0064338741641199E-2</v>
      </c>
      <c r="E199" s="28">
        <v>8.2807246224597154E-3</v>
      </c>
      <c r="F199" s="28">
        <v>2.0192622252879645E-3</v>
      </c>
      <c r="G199" s="28">
        <v>4.7842879264009942E-4</v>
      </c>
      <c r="H199" s="28">
        <v>2.7431602093371315E-3</v>
      </c>
      <c r="I199" s="28">
        <v>2.3158509658947665E-3</v>
      </c>
      <c r="J199" s="28">
        <v>5.230936833330568E-3</v>
      </c>
      <c r="K199" s="28">
        <v>2.6190168564738285E-3</v>
      </c>
      <c r="L199" s="28">
        <v>8.1337120275643045E-3</v>
      </c>
      <c r="M199" s="28">
        <v>1.4959957931596121E-2</v>
      </c>
      <c r="N199" s="28">
        <v>1.0648744457507131E-2</v>
      </c>
      <c r="O199" s="28">
        <v>5.0833493587264814E-2</v>
      </c>
      <c r="P199" s="23">
        <v>7.6969534792751731E-2</v>
      </c>
    </row>
    <row r="200" spans="1:16" x14ac:dyDescent="0.25">
      <c r="A200" s="27">
        <v>2022</v>
      </c>
      <c r="B200" s="28">
        <v>5.2346016008883731E-3</v>
      </c>
      <c r="C200" s="28">
        <v>1.0338356528395211E-2</v>
      </c>
      <c r="D200" s="28">
        <v>1.6559987635428888E-2</v>
      </c>
      <c r="E200" s="28">
        <v>1.3623462177435722E-2</v>
      </c>
      <c r="F200" s="28">
        <v>3.322865704788422E-3</v>
      </c>
      <c r="G200" s="28">
        <v>7.8743928512629326E-4</v>
      </c>
      <c r="H200" s="28">
        <v>4.5178770995808869E-3</v>
      </c>
      <c r="I200" s="28">
        <v>3.8051464063875262E-3</v>
      </c>
      <c r="J200" s="28">
        <v>8.6154660206875233E-3</v>
      </c>
      <c r="K200" s="28">
        <v>4.3100795178541672E-3</v>
      </c>
      <c r="L200" s="28">
        <v>1.3395721778271308E-2</v>
      </c>
      <c r="M200" s="28">
        <v>2.4605681929272264E-2</v>
      </c>
      <c r="N200" s="28">
        <v>1.7522260483947529E-2</v>
      </c>
      <c r="O200" s="28">
        <v>8.3606341648881324E-2</v>
      </c>
      <c r="P200" s="23">
        <v>0.12663894616806412</v>
      </c>
    </row>
    <row r="201" spans="1:16" x14ac:dyDescent="0.25">
      <c r="A201" s="27">
        <v>2023</v>
      </c>
      <c r="B201" s="28">
        <v>7.4705058240570315E-3</v>
      </c>
      <c r="C201" s="28">
        <v>1.4760193025893074E-2</v>
      </c>
      <c r="D201" s="28">
        <v>2.3660565289898666E-2</v>
      </c>
      <c r="E201" s="28">
        <v>1.9462728637412309E-2</v>
      </c>
      <c r="F201" s="28">
        <v>4.7486501548900904E-3</v>
      </c>
      <c r="G201" s="28">
        <v>1.1256895120345634E-3</v>
      </c>
      <c r="H201" s="28">
        <v>6.4629888511296132E-3</v>
      </c>
      <c r="I201" s="28">
        <v>5.4306236913918126E-3</v>
      </c>
      <c r="J201" s="28">
        <v>1.232423395569442E-2</v>
      </c>
      <c r="K201" s="28">
        <v>6.1610603570817872E-3</v>
      </c>
      <c r="L201" s="28">
        <v>1.9158875898619539E-2</v>
      </c>
      <c r="M201" s="28">
        <v>3.5166957896573786E-2</v>
      </c>
      <c r="N201" s="28">
        <v>2.5041625336576216E-2</v>
      </c>
      <c r="O201" s="28">
        <v>0.11943024272583912</v>
      </c>
      <c r="P201" s="23">
        <v>0.18097469843125294</v>
      </c>
    </row>
    <row r="202" spans="1:16" x14ac:dyDescent="0.25">
      <c r="A202" s="27">
        <v>2024</v>
      </c>
      <c r="B202" s="28">
        <v>9.8614109213079996E-3</v>
      </c>
      <c r="C202" s="28">
        <v>1.9486828380047467E-2</v>
      </c>
      <c r="D202" s="28">
        <v>3.125907014092185E-2</v>
      </c>
      <c r="E202" s="28">
        <v>2.571038444788188E-2</v>
      </c>
      <c r="F202" s="28">
        <v>6.2747178407322138E-3</v>
      </c>
      <c r="G202" s="28">
        <v>1.4880762524413127E-3</v>
      </c>
      <c r="H202" s="28">
        <v>8.5494538454617616E-3</v>
      </c>
      <c r="I202" s="28">
        <v>7.1672316725442924E-3</v>
      </c>
      <c r="J202" s="28">
        <v>1.6301571370853491E-2</v>
      </c>
      <c r="K202" s="28">
        <v>8.1438683216299851E-3</v>
      </c>
      <c r="L202" s="28">
        <v>2.5337504405116063E-2</v>
      </c>
      <c r="M202" s="28">
        <v>4.6495200367346931E-2</v>
      </c>
      <c r="N202" s="28">
        <v>3.308463420813542E-2</v>
      </c>
      <c r="O202" s="28">
        <v>0.15772193188844724</v>
      </c>
      <c r="P202" s="23">
        <v>0.23915995217442068</v>
      </c>
    </row>
    <row r="203" spans="1:16" x14ac:dyDescent="0.25">
      <c r="A203" s="27">
        <v>2025</v>
      </c>
      <c r="B203" s="28">
        <v>1.2385742659984145E-2</v>
      </c>
      <c r="C203" s="28">
        <v>2.4476338192833434E-2</v>
      </c>
      <c r="D203" s="28">
        <v>3.928989967582136E-2</v>
      </c>
      <c r="E203" s="28">
        <v>3.2312264682499231E-2</v>
      </c>
      <c r="F203" s="28">
        <v>7.8876651816446111E-3</v>
      </c>
      <c r="G203" s="28">
        <v>1.8714281384453334E-3</v>
      </c>
      <c r="H203" s="28">
        <v>1.0759504559521729E-2</v>
      </c>
      <c r="I203" s="28">
        <v>8.999316534891123E-3</v>
      </c>
      <c r="J203" s="28">
        <v>2.0512706423346714E-2</v>
      </c>
      <c r="K203" s="28">
        <v>1.0240692591090434E-2</v>
      </c>
      <c r="L203" s="28">
        <v>3.1877896232835205E-2</v>
      </c>
      <c r="M203" s="28">
        <v>5.8491637874715674E-2</v>
      </c>
      <c r="N203" s="28">
        <v>4.1582236468173106E-2</v>
      </c>
      <c r="O203" s="28">
        <v>0.19815233440828059</v>
      </c>
      <c r="P203" s="23">
        <v>0.30068732921580205</v>
      </c>
    </row>
    <row r="204" spans="1:16" x14ac:dyDescent="0.25">
      <c r="A204" s="27">
        <v>2026</v>
      </c>
      <c r="B204" s="28">
        <v>1.5027870675891205E-2</v>
      </c>
      <c r="C204" s="28">
        <v>2.969933098142288E-2</v>
      </c>
      <c r="D204" s="28">
        <v>4.7706832421812909E-2</v>
      </c>
      <c r="E204" s="28">
        <v>3.9230210539500786E-2</v>
      </c>
      <c r="F204" s="28">
        <v>9.5782900099716534E-3</v>
      </c>
      <c r="G204" s="28">
        <v>2.2735743857923664E-3</v>
      </c>
      <c r="H204" s="28">
        <v>1.3081160370749785E-2</v>
      </c>
      <c r="I204" s="28">
        <v>1.0916155565704026E-2</v>
      </c>
      <c r="J204" s="28">
        <v>2.4934026493604926E-2</v>
      </c>
      <c r="K204" s="28">
        <v>1.2439770728117342E-2</v>
      </c>
      <c r="L204" s="28">
        <v>3.8743209865692858E-2</v>
      </c>
      <c r="M204" s="28">
        <v>7.1081572269736271E-2</v>
      </c>
      <c r="N204" s="28">
        <v>5.0475866555186114E-2</v>
      </c>
      <c r="O204" s="28">
        <v>0.24044136222346257</v>
      </c>
      <c r="P204" s="23">
        <v>0.36518787086318305</v>
      </c>
    </row>
    <row r="205" spans="1:16" x14ac:dyDescent="0.25">
      <c r="A205" s="27">
        <v>2027</v>
      </c>
      <c r="B205" s="28">
        <v>1.7776775043779957E-2</v>
      </c>
      <c r="C205" s="28">
        <v>3.5134508625699043E-2</v>
      </c>
      <c r="D205" s="28">
        <v>5.6475730480006398E-2</v>
      </c>
      <c r="E205" s="28">
        <v>4.6436084139138571E-2</v>
      </c>
      <c r="F205" s="28">
        <v>1.1339871704303596E-2</v>
      </c>
      <c r="G205" s="28">
        <v>2.6929510862104379E-3</v>
      </c>
      <c r="H205" s="28">
        <v>1.5505988506908418E-2</v>
      </c>
      <c r="I205" s="28">
        <v>1.2909966452048338E-2</v>
      </c>
      <c r="J205" s="28">
        <v>2.9548583060794879E-2</v>
      </c>
      <c r="K205" s="28">
        <v>1.4732663039635651E-2</v>
      </c>
      <c r="L205" s="28">
        <v>4.5907406761090654E-2</v>
      </c>
      <c r="M205" s="28">
        <v>8.4212384256304104E-2</v>
      </c>
      <c r="N205" s="28">
        <v>5.9717045139199863E-2</v>
      </c>
      <c r="O205" s="28">
        <v>0.28441570226222829</v>
      </c>
      <c r="P205" s="23">
        <v>0.43238995829511995</v>
      </c>
    </row>
    <row r="206" spans="1:16" x14ac:dyDescent="0.25">
      <c r="A206" s="27">
        <v>2028</v>
      </c>
      <c r="B206" s="28">
        <v>2.0624617535850348E-2</v>
      </c>
      <c r="C206" s="28">
        <v>4.0765991206788421E-2</v>
      </c>
      <c r="D206" s="28">
        <v>6.557127020499362E-2</v>
      </c>
      <c r="E206" s="28">
        <v>5.390904380560451E-2</v>
      </c>
      <c r="F206" s="28">
        <v>1.316741799736903E-2</v>
      </c>
      <c r="G206" s="28">
        <v>3.1283925266596341E-3</v>
      </c>
      <c r="H206" s="28">
        <v>1.8027835968357501E-2</v>
      </c>
      <c r="I206" s="28">
        <v>1.497489159713104E-2</v>
      </c>
      <c r="J206" s="28">
        <v>3.4343677376592809E-2</v>
      </c>
      <c r="K206" s="28">
        <v>1.7113205683328643E-2</v>
      </c>
      <c r="L206" s="28">
        <v>5.3351169092572516E-2</v>
      </c>
      <c r="M206" s="28">
        <v>9.784885033232206E-2</v>
      </c>
      <c r="N206" s="28">
        <v>6.9281039130047448E-2</v>
      </c>
      <c r="O206" s="28">
        <v>0.32996031389195074</v>
      </c>
      <c r="P206" s="23">
        <v>0.50210740245761754</v>
      </c>
    </row>
    <row r="207" spans="1:16" x14ac:dyDescent="0.25">
      <c r="A207" s="27">
        <v>2029</v>
      </c>
      <c r="B207" s="28">
        <v>2.3565297699447259E-2</v>
      </c>
      <c r="C207" s="28">
        <v>4.6581665104676907E-2</v>
      </c>
      <c r="D207" s="28">
        <v>7.4974175785266883E-2</v>
      </c>
      <c r="E207" s="28">
        <v>6.1633251982191446E-2</v>
      </c>
      <c r="F207" s="28">
        <v>1.5057132405046159E-2</v>
      </c>
      <c r="G207" s="28">
        <v>3.5789786701605859E-3</v>
      </c>
      <c r="H207" s="28">
        <v>2.06421288522106E-2</v>
      </c>
      <c r="I207" s="28">
        <v>1.7106368034036167E-2</v>
      </c>
      <c r="J207" s="28">
        <v>3.9309437420134173E-2</v>
      </c>
      <c r="K207" s="28">
        <v>1.9576744422065129E-2</v>
      </c>
      <c r="L207" s="28">
        <v>6.1059771227617937E-2</v>
      </c>
      <c r="M207" s="28">
        <v>0.11196489658813498</v>
      </c>
      <c r="N207" s="28">
        <v>7.9145907036074173E-2</v>
      </c>
      <c r="O207" s="28">
        <v>0.37697314375972985</v>
      </c>
      <c r="P207" s="23">
        <v>0.57419575522706234</v>
      </c>
    </row>
    <row r="208" spans="1:16" x14ac:dyDescent="0.25">
      <c r="A208" s="27">
        <v>2030</v>
      </c>
      <c r="B208" s="28">
        <v>2.6594070827453031E-2</v>
      </c>
      <c r="C208" s="28">
        <v>5.2572133048234444E-2</v>
      </c>
      <c r="D208" s="28">
        <v>8.4669568843133911E-2</v>
      </c>
      <c r="E208" s="28">
        <v>6.9596498108128166E-2</v>
      </c>
      <c r="F208" s="28">
        <v>1.7006099323668263E-2</v>
      </c>
      <c r="G208" s="28">
        <v>4.044009404397992E-3</v>
      </c>
      <c r="H208" s="28">
        <v>2.3345351585291364E-2</v>
      </c>
      <c r="I208" s="28">
        <v>1.9300712814781854E-2</v>
      </c>
      <c r="J208" s="28">
        <v>4.4438016288907388E-2</v>
      </c>
      <c r="K208" s="28">
        <v>2.2119697288977225E-2</v>
      </c>
      <c r="L208" s="28">
        <v>6.9021992185962708E-2</v>
      </c>
      <c r="M208" s="28">
        <v>0.12654050235080386</v>
      </c>
      <c r="N208" s="28">
        <v>8.9294298040035788E-2</v>
      </c>
      <c r="O208" s="28">
        <v>0.42537382618008129</v>
      </c>
      <c r="P208" s="23">
        <v>0.64854295010977592</v>
      </c>
    </row>
    <row r="210" spans="1:17" x14ac:dyDescent="0.25">
      <c r="A210" t="s">
        <v>97</v>
      </c>
    </row>
    <row r="211" spans="1:17" x14ac:dyDescent="0.25">
      <c r="A211" t="s">
        <v>6</v>
      </c>
      <c r="B211">
        <v>2015</v>
      </c>
      <c r="C211">
        <v>2016</v>
      </c>
      <c r="D211">
        <v>2017</v>
      </c>
      <c r="E211">
        <v>2018</v>
      </c>
      <c r="F211">
        <v>2019</v>
      </c>
      <c r="G211">
        <v>2020</v>
      </c>
      <c r="H211">
        <v>2021</v>
      </c>
      <c r="I211">
        <v>2022</v>
      </c>
      <c r="J211">
        <v>2023</v>
      </c>
      <c r="K211">
        <v>2024</v>
      </c>
      <c r="L211">
        <v>2025</v>
      </c>
      <c r="M211">
        <v>2026</v>
      </c>
      <c r="N211">
        <v>2027</v>
      </c>
      <c r="O211">
        <v>2028</v>
      </c>
      <c r="P211">
        <v>2029</v>
      </c>
      <c r="Q211">
        <v>2030</v>
      </c>
    </row>
    <row r="212" spans="1:17" ht="45" x14ac:dyDescent="0.25">
      <c r="A212" s="44" t="s">
        <v>98</v>
      </c>
      <c r="B212" s="45">
        <v>0</v>
      </c>
      <c r="C212" s="45">
        <v>0</v>
      </c>
      <c r="D212" s="45">
        <v>124.12382897250659</v>
      </c>
      <c r="E212" s="45">
        <v>377.32896743711586</v>
      </c>
      <c r="F212" s="45">
        <v>709.91997729501622</v>
      </c>
      <c r="G212" s="45">
        <v>1101.2888772668432</v>
      </c>
      <c r="H212" s="45">
        <v>1540.2497594338306</v>
      </c>
      <c r="I212" s="45">
        <v>2019.7948442631791</v>
      </c>
      <c r="J212" s="45">
        <v>2535.4984684124361</v>
      </c>
      <c r="K212" s="45">
        <v>3084.2070140031196</v>
      </c>
      <c r="L212" s="45">
        <v>3663.4694515818273</v>
      </c>
      <c r="M212" s="45">
        <v>4271.1631380861572</v>
      </c>
      <c r="N212" s="45">
        <v>4905.5962699347328</v>
      </c>
      <c r="O212" s="45">
        <v>5565.5546788975735</v>
      </c>
      <c r="P212" s="45">
        <v>6250.0551254440925</v>
      </c>
      <c r="Q212" s="45">
        <v>6958.3021543824743</v>
      </c>
    </row>
    <row r="213" spans="1:17" ht="45" x14ac:dyDescent="0.25">
      <c r="A213" s="44" t="s">
        <v>99</v>
      </c>
      <c r="B213" s="45">
        <v>0</v>
      </c>
      <c r="C213" s="45">
        <v>119.25850720319347</v>
      </c>
      <c r="D213" s="45">
        <v>238.65774393520496</v>
      </c>
      <c r="E213" s="45">
        <v>434.14927631868011</v>
      </c>
      <c r="F213" s="45">
        <v>626.88005952663138</v>
      </c>
      <c r="G213" s="45">
        <v>815.00999981681946</v>
      </c>
      <c r="H213" s="45">
        <v>992.31812627355021</v>
      </c>
      <c r="I213" s="45">
        <v>1162.5266588305913</v>
      </c>
      <c r="J213" s="45">
        <v>1328.0390941550106</v>
      </c>
      <c r="K213" s="45">
        <v>1492.9473102201619</v>
      </c>
      <c r="L213" s="45">
        <v>1661.3307510149245</v>
      </c>
      <c r="M213" s="45">
        <v>1833.7942404607734</v>
      </c>
      <c r="N213" s="45">
        <v>2016.7493718667943</v>
      </c>
      <c r="O213" s="45">
        <v>2202.4122639547163</v>
      </c>
      <c r="P213" s="45">
        <v>2390.7829167245395</v>
      </c>
      <c r="Q213" s="45">
        <v>2581.861330176263</v>
      </c>
    </row>
    <row r="214" spans="1:17" ht="30" x14ac:dyDescent="0.25">
      <c r="A214" s="44" t="s">
        <v>100</v>
      </c>
      <c r="B214" s="46">
        <v>0</v>
      </c>
      <c r="C214" s="46">
        <v>0</v>
      </c>
      <c r="D214" s="45">
        <v>24.593324823414545</v>
      </c>
      <c r="E214" s="45">
        <v>74.774765973755194</v>
      </c>
      <c r="F214" s="45">
        <v>140.68518750999169</v>
      </c>
      <c r="G214" s="45">
        <v>218.22498788708282</v>
      </c>
      <c r="H214" s="45">
        <v>305.17731765467494</v>
      </c>
      <c r="I214" s="45">
        <v>400.14789470811536</v>
      </c>
      <c r="J214" s="45">
        <v>502.26225326605589</v>
      </c>
      <c r="K214" s="45">
        <v>610.90716358409634</v>
      </c>
      <c r="L214" s="45">
        <v>725.59459144786479</v>
      </c>
      <c r="M214" s="45">
        <v>845.91190678898772</v>
      </c>
      <c r="N214" s="45">
        <v>971.53711937701064</v>
      </c>
      <c r="O214" s="45">
        <v>1102.229070192675</v>
      </c>
      <c r="P214" s="45">
        <v>1237.7960630141379</v>
      </c>
      <c r="Q214" s="45">
        <v>1378.08386678336</v>
      </c>
    </row>
    <row r="215" spans="1:17" ht="30" x14ac:dyDescent="0.25">
      <c r="A215" s="44" t="s">
        <v>101</v>
      </c>
      <c r="B215" s="46">
        <v>0</v>
      </c>
      <c r="C215" s="46">
        <v>0</v>
      </c>
      <c r="D215" s="45">
        <v>0</v>
      </c>
      <c r="E215" s="45">
        <v>0</v>
      </c>
      <c r="F215" s="45">
        <v>0</v>
      </c>
      <c r="G215" s="45">
        <v>6.6959748110182957</v>
      </c>
      <c r="H215" s="45">
        <v>15.390232279020271</v>
      </c>
      <c r="I215" s="45">
        <v>25.321743237044863</v>
      </c>
      <c r="J215" s="45">
        <v>36.186299592198075</v>
      </c>
      <c r="K215" s="45">
        <v>47.82057246044743</v>
      </c>
      <c r="L215" s="45">
        <v>60.123110428688989</v>
      </c>
      <c r="M215" s="45">
        <v>73.020139373305881</v>
      </c>
      <c r="N215" s="45">
        <v>86.457348497635053</v>
      </c>
      <c r="O215" s="45">
        <v>100.39750887991539</v>
      </c>
      <c r="P215" s="45">
        <v>114.81173779166643</v>
      </c>
      <c r="Q215" s="45">
        <v>129.67762728443105</v>
      </c>
    </row>
    <row r="217" spans="1:17" x14ac:dyDescent="0.25">
      <c r="A217" s="40" t="s">
        <v>102</v>
      </c>
    </row>
    <row r="218" spans="1:17" x14ac:dyDescent="0.25">
      <c r="A218" t="s">
        <v>6</v>
      </c>
      <c r="B218">
        <v>2015</v>
      </c>
      <c r="C218">
        <v>2016</v>
      </c>
      <c r="D218">
        <v>2017</v>
      </c>
      <c r="E218">
        <v>2018</v>
      </c>
      <c r="F218">
        <v>2019</v>
      </c>
      <c r="G218">
        <v>2020</v>
      </c>
      <c r="H218">
        <v>2021</v>
      </c>
      <c r="I218">
        <v>2022</v>
      </c>
      <c r="J218">
        <v>2023</v>
      </c>
      <c r="K218">
        <v>2024</v>
      </c>
      <c r="L218">
        <v>2025</v>
      </c>
      <c r="M218">
        <v>2026</v>
      </c>
      <c r="N218">
        <v>2027</v>
      </c>
      <c r="O218">
        <v>2028</v>
      </c>
      <c r="P218">
        <v>2029</v>
      </c>
      <c r="Q218">
        <v>2030</v>
      </c>
    </row>
    <row r="219" spans="1:17" ht="45" x14ac:dyDescent="0.25">
      <c r="A219" s="47" t="s">
        <v>98</v>
      </c>
      <c r="B219" s="48">
        <v>0</v>
      </c>
      <c r="C219" s="48">
        <v>0</v>
      </c>
      <c r="D219" s="48">
        <v>0.82786754766303439</v>
      </c>
      <c r="E219" s="48">
        <v>2.5143168872343038</v>
      </c>
      <c r="F219" s="48">
        <v>4.7287766676373071</v>
      </c>
      <c r="G219" s="48">
        <v>7.3351244844816517</v>
      </c>
      <c r="H219" s="48">
        <v>10.258889023960705</v>
      </c>
      <c r="I219" s="48">
        <v>13.453974558984438</v>
      </c>
      <c r="J219" s="48">
        <v>16.89045517075558</v>
      </c>
      <c r="K219" s="48">
        <v>20.546053577438734</v>
      </c>
      <c r="L219" s="48">
        <v>24.404459176676625</v>
      </c>
      <c r="M219" s="48">
        <v>28.450994922273161</v>
      </c>
      <c r="N219" s="48">
        <v>32.673456520935602</v>
      </c>
      <c r="O219" s="48">
        <v>37.063873703083047</v>
      </c>
      <c r="P219" s="48">
        <v>41.615457942284841</v>
      </c>
      <c r="Q219" s="48">
        <v>46.322665871090685</v>
      </c>
    </row>
    <row r="220" spans="1:17" ht="45" x14ac:dyDescent="0.25">
      <c r="A220" s="47" t="s">
        <v>99</v>
      </c>
      <c r="B220" s="48">
        <v>0</v>
      </c>
      <c r="C220" s="48">
        <v>2.9568275625204583</v>
      </c>
      <c r="D220" s="48">
        <v>6.0011869919116378</v>
      </c>
      <c r="E220" s="48">
        <v>8.3272653134048333</v>
      </c>
      <c r="F220" s="48">
        <v>10.806070154067742</v>
      </c>
      <c r="G220" s="48">
        <v>13.495572957654499</v>
      </c>
      <c r="H220" s="48">
        <v>16.393285337282698</v>
      </c>
      <c r="I220" s="48">
        <v>19.516436786894982</v>
      </c>
      <c r="J220" s="48">
        <v>22.862813314175465</v>
      </c>
      <c r="K220" s="48">
        <v>26.630396619624179</v>
      </c>
      <c r="L220" s="48">
        <v>30.786153739414782</v>
      </c>
      <c r="M220" s="48">
        <v>35.306124528604656</v>
      </c>
      <c r="N220" s="48">
        <v>39.538751151172633</v>
      </c>
      <c r="O220" s="48">
        <v>43.941874263432183</v>
      </c>
      <c r="P220" s="48">
        <v>48.515493865383306</v>
      </c>
      <c r="Q220" s="48">
        <v>53.259609957026001</v>
      </c>
    </row>
    <row r="221" spans="1:17" ht="30" x14ac:dyDescent="0.25">
      <c r="A221" s="47" t="s">
        <v>100</v>
      </c>
      <c r="B221" s="49">
        <v>0</v>
      </c>
      <c r="C221" s="49">
        <v>0</v>
      </c>
      <c r="D221" s="48">
        <v>0.11754294051925897</v>
      </c>
      <c r="E221" s="48">
        <v>0.35735381812482808</v>
      </c>
      <c r="F221" s="48">
        <v>0.67238290832718894</v>
      </c>
      <c r="G221" s="48">
        <v>1.0430887269241869</v>
      </c>
      <c r="H221" s="48">
        <v>1.4588888390047527</v>
      </c>
      <c r="I221" s="48">
        <v>1.9131507380304305</v>
      </c>
      <c r="J221" s="48">
        <v>2.4016935819580727</v>
      </c>
      <c r="K221" s="48">
        <v>2.9215539596744566</v>
      </c>
      <c r="L221" s="48">
        <v>3.4703781751641314</v>
      </c>
      <c r="M221" s="48">
        <v>4.0462254197560243</v>
      </c>
      <c r="N221" s="48">
        <v>4.6475896155075427</v>
      </c>
      <c r="O221" s="48">
        <v>5.2733328987273094</v>
      </c>
      <c r="P221" s="48">
        <v>5.9225493415197032</v>
      </c>
      <c r="Q221" s="48">
        <v>6.5945103557069213</v>
      </c>
    </row>
    <row r="222" spans="1:17" ht="30" x14ac:dyDescent="0.25">
      <c r="A222" s="47" t="s">
        <v>101</v>
      </c>
      <c r="B222" s="49">
        <v>0</v>
      </c>
      <c r="C222" s="49">
        <v>0</v>
      </c>
      <c r="D222" s="48">
        <v>0</v>
      </c>
      <c r="E222" s="48">
        <v>0</v>
      </c>
      <c r="F222" s="48">
        <v>0</v>
      </c>
      <c r="G222" s="48">
        <v>3.34878679440484E-2</v>
      </c>
      <c r="H222" s="48">
        <v>7.6969534792751731E-2</v>
      </c>
      <c r="I222" s="48">
        <v>0.12663894616806412</v>
      </c>
      <c r="J222" s="48">
        <v>0.18097469843125294</v>
      </c>
      <c r="K222" s="48">
        <v>0.23915995217442068</v>
      </c>
      <c r="L222" s="48">
        <v>0.30068732921580205</v>
      </c>
      <c r="M222" s="48">
        <v>0.36518787086318305</v>
      </c>
      <c r="N222" s="48">
        <v>0.43238995829511995</v>
      </c>
      <c r="O222" s="48">
        <v>0.50210740245761754</v>
      </c>
      <c r="P222" s="48">
        <v>0.57419575522706234</v>
      </c>
      <c r="Q222" s="48">
        <v>0.64854295010977592</v>
      </c>
    </row>
  </sheetData>
  <mergeCells count="1">
    <mergeCell ref="R38:R7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65"/>
  <sheetViews>
    <sheetView workbookViewId="0">
      <selection activeCell="K17" sqref="K17"/>
    </sheetView>
  </sheetViews>
  <sheetFormatPr defaultRowHeight="15" x14ac:dyDescent="0.25"/>
  <sheetData>
    <row r="1" spans="1:20" x14ac:dyDescent="0.25">
      <c r="A1" s="232" t="s">
        <v>103</v>
      </c>
      <c r="B1" s="232"/>
      <c r="C1" s="232"/>
      <c r="D1" s="232"/>
      <c r="E1" s="232"/>
      <c r="F1" s="232"/>
      <c r="G1" s="232"/>
      <c r="H1" s="232"/>
      <c r="I1" s="232"/>
      <c r="J1" s="232"/>
      <c r="K1" s="232"/>
      <c r="L1" s="232"/>
      <c r="M1" s="232"/>
      <c r="N1" s="232"/>
      <c r="O1" s="232"/>
      <c r="P1" s="2"/>
      <c r="Q1" s="2"/>
      <c r="R1" s="2"/>
      <c r="S1" s="2"/>
      <c r="T1" s="2"/>
    </row>
    <row r="2" spans="1:20" x14ac:dyDescent="0.25">
      <c r="A2" t="s">
        <v>71</v>
      </c>
      <c r="B2" t="s">
        <v>104</v>
      </c>
      <c r="C2" t="s">
        <v>105</v>
      </c>
      <c r="D2" t="s">
        <v>72</v>
      </c>
      <c r="E2" t="s">
        <v>73</v>
      </c>
      <c r="F2" t="s">
        <v>74</v>
      </c>
      <c r="G2" t="s">
        <v>75</v>
      </c>
      <c r="H2" t="s">
        <v>76</v>
      </c>
      <c r="I2" t="s">
        <v>77</v>
      </c>
      <c r="J2" t="s">
        <v>78</v>
      </c>
      <c r="K2" t="s">
        <v>79</v>
      </c>
      <c r="L2" t="s">
        <v>80</v>
      </c>
      <c r="M2" t="s">
        <v>81</v>
      </c>
      <c r="N2" t="s">
        <v>82</v>
      </c>
      <c r="O2" t="s">
        <v>83</v>
      </c>
      <c r="P2" s="4"/>
      <c r="Q2" s="4"/>
      <c r="R2" s="4"/>
      <c r="S2" s="4"/>
      <c r="T2" s="4"/>
    </row>
    <row r="3" spans="1:20" x14ac:dyDescent="0.25">
      <c r="A3">
        <v>1980</v>
      </c>
      <c r="B3" t="s">
        <v>43</v>
      </c>
      <c r="C3">
        <v>1</v>
      </c>
      <c r="D3" s="9">
        <v>68.532616412175003</v>
      </c>
      <c r="E3" s="9">
        <v>37.583347003611451</v>
      </c>
      <c r="F3" s="9">
        <v>213.82877054005357</v>
      </c>
      <c r="G3" s="9">
        <v>57.446384511828505</v>
      </c>
      <c r="H3" s="9">
        <v>116.64180151312939</v>
      </c>
      <c r="I3" s="9">
        <v>9.7595905417131679</v>
      </c>
      <c r="J3" s="9">
        <v>144.50790431499925</v>
      </c>
      <c r="K3" s="9">
        <v>85.337709684346365</v>
      </c>
      <c r="L3" s="9">
        <v>63.915176328650332</v>
      </c>
      <c r="M3" s="9">
        <v>57.274818739819914</v>
      </c>
      <c r="N3" s="9">
        <v>260.30662344667564</v>
      </c>
      <c r="O3" s="9">
        <v>175.79345598467222</v>
      </c>
      <c r="P3" s="4"/>
      <c r="Q3" s="4"/>
      <c r="R3" s="4"/>
      <c r="S3" s="4"/>
      <c r="T3" s="4"/>
    </row>
    <row r="4" spans="1:20" x14ac:dyDescent="0.25">
      <c r="A4">
        <v>1981</v>
      </c>
      <c r="B4" t="s">
        <v>43</v>
      </c>
      <c r="C4">
        <v>1</v>
      </c>
      <c r="D4" s="9">
        <v>71.072438472418511</v>
      </c>
      <c r="E4" s="9">
        <v>37.79402718098882</v>
      </c>
      <c r="F4" s="9">
        <v>219.0073480061518</v>
      </c>
      <c r="G4" s="9">
        <v>58.826309772438741</v>
      </c>
      <c r="H4" s="9">
        <v>125.70926628429535</v>
      </c>
      <c r="I4" s="9">
        <v>10.562850464054975</v>
      </c>
      <c r="J4" s="9">
        <v>145.07795912959247</v>
      </c>
      <c r="K4" s="9">
        <v>85.657079514720166</v>
      </c>
      <c r="L4" s="9">
        <v>65.240869860858169</v>
      </c>
      <c r="M4" s="9">
        <v>57.871749735573978</v>
      </c>
      <c r="N4" s="9">
        <v>265.50678827288488</v>
      </c>
      <c r="O4" s="9">
        <v>182.72287663887627</v>
      </c>
      <c r="P4" s="4"/>
      <c r="Q4" s="4"/>
      <c r="R4" s="4"/>
      <c r="S4" s="4"/>
      <c r="T4" s="4"/>
    </row>
    <row r="5" spans="1:20" x14ac:dyDescent="0.25">
      <c r="A5">
        <v>1982</v>
      </c>
      <c r="B5" t="s">
        <v>43</v>
      </c>
      <c r="C5">
        <v>1</v>
      </c>
      <c r="D5" s="9">
        <v>73.53710103601</v>
      </c>
      <c r="E5" s="9">
        <v>38.006770002057806</v>
      </c>
      <c r="F5" s="9">
        <v>223.68325510107891</v>
      </c>
      <c r="G5" s="9">
        <v>60.157519184751798</v>
      </c>
      <c r="H5" s="9">
        <v>132.31287431321368</v>
      </c>
      <c r="I5" s="9">
        <v>10.98487996500757</v>
      </c>
      <c r="J5" s="9">
        <v>145.50076324631206</v>
      </c>
      <c r="K5" s="9">
        <v>85.939730147001811</v>
      </c>
      <c r="L5" s="9">
        <v>67.220965341717843</v>
      </c>
      <c r="M5" s="9">
        <v>59.483188259448383</v>
      </c>
      <c r="N5" s="9">
        <v>270.20722364452314</v>
      </c>
      <c r="O5" s="9">
        <v>190.64395894270649</v>
      </c>
      <c r="P5" s="4"/>
      <c r="Q5" s="4"/>
      <c r="R5" s="4"/>
      <c r="S5" s="4"/>
      <c r="T5" s="4"/>
    </row>
    <row r="6" spans="1:20" x14ac:dyDescent="0.25">
      <c r="A6">
        <v>1983</v>
      </c>
      <c r="B6" t="s">
        <v>43</v>
      </c>
      <c r="C6">
        <v>1</v>
      </c>
      <c r="D6" s="9">
        <v>75.557349170449442</v>
      </c>
      <c r="E6" s="9">
        <v>38.234892948826023</v>
      </c>
      <c r="F6" s="9">
        <v>226.70388041580065</v>
      </c>
      <c r="G6" s="9">
        <v>61.004344360910508</v>
      </c>
      <c r="H6" s="9">
        <v>138.29738866939735</v>
      </c>
      <c r="I6" s="9">
        <v>11.362236141507855</v>
      </c>
      <c r="J6" s="9">
        <v>145.83340971009568</v>
      </c>
      <c r="K6" s="9">
        <v>86.200816232240143</v>
      </c>
      <c r="L6" s="9">
        <v>68.310196733244354</v>
      </c>
      <c r="M6" s="9">
        <v>61.303312294799106</v>
      </c>
      <c r="N6" s="9">
        <v>275.31430621166612</v>
      </c>
      <c r="O6" s="9">
        <v>199.70496942182896</v>
      </c>
      <c r="P6" s="4"/>
      <c r="Q6" s="4"/>
      <c r="R6" s="4"/>
      <c r="S6" s="4"/>
      <c r="T6" s="4"/>
    </row>
    <row r="7" spans="1:20" x14ac:dyDescent="0.25">
      <c r="A7">
        <v>1984</v>
      </c>
      <c r="B7" t="s">
        <v>43</v>
      </c>
      <c r="C7">
        <v>1</v>
      </c>
      <c r="D7" s="9">
        <v>78.101340356794708</v>
      </c>
      <c r="E7" s="9">
        <v>38.727022535211809</v>
      </c>
      <c r="F7" s="9">
        <v>230.15239498124114</v>
      </c>
      <c r="G7" s="9">
        <v>62.02867327615747</v>
      </c>
      <c r="H7" s="9">
        <v>144.16671042286919</v>
      </c>
      <c r="I7" s="9">
        <v>11.759792992329889</v>
      </c>
      <c r="J7" s="9">
        <v>146.14577784980852</v>
      </c>
      <c r="K7" s="9">
        <v>86.596609163301707</v>
      </c>
      <c r="L7" s="9">
        <v>69.913814612017845</v>
      </c>
      <c r="M7" s="9">
        <v>64.316822080566979</v>
      </c>
      <c r="N7" s="9">
        <v>279.80272061205869</v>
      </c>
      <c r="O7" s="9">
        <v>208.61650258713553</v>
      </c>
      <c r="P7" s="4"/>
      <c r="Q7" s="4"/>
      <c r="R7" s="4"/>
      <c r="S7" s="4"/>
      <c r="T7" s="4"/>
    </row>
    <row r="8" spans="1:20" x14ac:dyDescent="0.25">
      <c r="A8">
        <v>1985</v>
      </c>
      <c r="B8" t="s">
        <v>43</v>
      </c>
      <c r="C8">
        <v>1</v>
      </c>
      <c r="D8" s="9">
        <v>80.582840293105377</v>
      </c>
      <c r="E8" s="9">
        <v>39.228820608297482</v>
      </c>
      <c r="F8" s="9">
        <v>234.50692986988145</v>
      </c>
      <c r="G8" s="9">
        <v>63.310829914306034</v>
      </c>
      <c r="H8" s="9">
        <v>151.95887472768234</v>
      </c>
      <c r="I8" s="9">
        <v>12.440910330258959</v>
      </c>
      <c r="J8" s="9">
        <v>146.58326499350352</v>
      </c>
      <c r="K8" s="9">
        <v>86.965437251722946</v>
      </c>
      <c r="L8" s="9">
        <v>71.176072415985089</v>
      </c>
      <c r="M8" s="9">
        <v>68.171786632035818</v>
      </c>
      <c r="N8" s="9">
        <v>286.32931360813268</v>
      </c>
      <c r="O8" s="9">
        <v>225.09254990370414</v>
      </c>
      <c r="P8" s="4"/>
      <c r="Q8" s="4"/>
      <c r="R8" s="4"/>
      <c r="S8" s="4"/>
      <c r="T8" s="4"/>
    </row>
    <row r="9" spans="1:20" x14ac:dyDescent="0.25">
      <c r="A9">
        <v>1986</v>
      </c>
      <c r="B9" t="s">
        <v>43</v>
      </c>
      <c r="C9">
        <v>1</v>
      </c>
      <c r="D9" s="9">
        <v>82.84682692667171</v>
      </c>
      <c r="E9" s="9">
        <v>39.812701484591791</v>
      </c>
      <c r="F9" s="9">
        <v>238.73087232195769</v>
      </c>
      <c r="G9" s="9">
        <v>64.532452889919</v>
      </c>
      <c r="H9" s="9">
        <v>159.63886821560749</v>
      </c>
      <c r="I9" s="9">
        <v>13.134012300439371</v>
      </c>
      <c r="J9" s="9">
        <v>146.87326167400528</v>
      </c>
      <c r="K9" s="9">
        <v>87.298568311653128</v>
      </c>
      <c r="L9" s="9">
        <v>73.59914056724179</v>
      </c>
      <c r="M9" s="9">
        <v>72.753579587998743</v>
      </c>
      <c r="N9" s="9">
        <v>297.22943830401323</v>
      </c>
      <c r="O9" s="9">
        <v>242.40372935377331</v>
      </c>
      <c r="P9" s="4"/>
      <c r="Q9" s="4"/>
      <c r="R9" s="4"/>
      <c r="S9" s="4"/>
      <c r="T9" s="4"/>
    </row>
    <row r="10" spans="1:20" x14ac:dyDescent="0.25">
      <c r="A10">
        <v>1987</v>
      </c>
      <c r="B10" t="s">
        <v>43</v>
      </c>
      <c r="C10">
        <v>1</v>
      </c>
      <c r="D10" s="9">
        <v>85.436790132025251</v>
      </c>
      <c r="E10" s="9">
        <v>40.065983251725285</v>
      </c>
      <c r="F10" s="9">
        <v>244.5541023382201</v>
      </c>
      <c r="G10" s="9">
        <v>66.195286485461139</v>
      </c>
      <c r="H10" s="9">
        <v>168.83330745002419</v>
      </c>
      <c r="I10" s="9">
        <v>14.076519608766342</v>
      </c>
      <c r="J10" s="9">
        <v>147.1250265419043</v>
      </c>
      <c r="K10" s="9">
        <v>87.615457434702122</v>
      </c>
      <c r="L10" s="9">
        <v>75.752913088406274</v>
      </c>
      <c r="M10" s="9">
        <v>78.364694031141127</v>
      </c>
      <c r="N10" s="9">
        <v>309.01242185815863</v>
      </c>
      <c r="O10" s="9">
        <v>256.51092305901074</v>
      </c>
      <c r="P10" s="4"/>
      <c r="Q10" s="4"/>
      <c r="R10" s="4"/>
      <c r="S10" s="4"/>
      <c r="T10" s="4"/>
    </row>
    <row r="11" spans="1:20" x14ac:dyDescent="0.25">
      <c r="A11">
        <v>1988</v>
      </c>
      <c r="B11" t="s">
        <v>43</v>
      </c>
      <c r="C11">
        <v>1</v>
      </c>
      <c r="D11" s="9">
        <v>87.700577775767655</v>
      </c>
      <c r="E11" s="9">
        <v>40.415168121257786</v>
      </c>
      <c r="F11" s="9">
        <v>251.02035606733517</v>
      </c>
      <c r="G11" s="9">
        <v>68.05183412204876</v>
      </c>
      <c r="H11" s="9">
        <v>177.57574314001715</v>
      </c>
      <c r="I11" s="9">
        <v>14.561179546995</v>
      </c>
      <c r="J11" s="9">
        <v>147.70015813830474</v>
      </c>
      <c r="K11" s="9">
        <v>88.163720763205149</v>
      </c>
      <c r="L11" s="9">
        <v>79.34041325607258</v>
      </c>
      <c r="M11" s="9">
        <v>81.643152782225812</v>
      </c>
      <c r="N11" s="9">
        <v>318.56206083112124</v>
      </c>
      <c r="O11" s="9">
        <v>265.38319731004918</v>
      </c>
      <c r="P11" s="4"/>
      <c r="Q11" s="4"/>
      <c r="R11" s="4"/>
      <c r="S11" s="4"/>
      <c r="T11" s="4"/>
    </row>
    <row r="12" spans="1:20" x14ac:dyDescent="0.25">
      <c r="A12">
        <v>1989</v>
      </c>
      <c r="B12" t="s">
        <v>43</v>
      </c>
      <c r="C12">
        <v>1</v>
      </c>
      <c r="D12" s="9">
        <v>90.091478165671504</v>
      </c>
      <c r="E12" s="9">
        <v>40.846499265424242</v>
      </c>
      <c r="F12" s="9">
        <v>258.19396041437722</v>
      </c>
      <c r="G12" s="9">
        <v>70.114893717453853</v>
      </c>
      <c r="H12" s="9">
        <v>188.49792422870738</v>
      </c>
      <c r="I12" s="9">
        <v>15.429011712091647</v>
      </c>
      <c r="J12" s="9">
        <v>148.52567431205736</v>
      </c>
      <c r="K12" s="9">
        <v>89.363856226803421</v>
      </c>
      <c r="L12" s="9">
        <v>81.532498297311534</v>
      </c>
      <c r="M12" s="9">
        <v>84.43574746234448</v>
      </c>
      <c r="N12" s="9">
        <v>326.67181788968037</v>
      </c>
      <c r="O12" s="9">
        <v>273.28543940360561</v>
      </c>
      <c r="P12" s="4"/>
      <c r="Q12" s="4"/>
      <c r="R12" s="4"/>
      <c r="S12" s="4"/>
      <c r="T12" s="4"/>
    </row>
    <row r="13" spans="1:20" x14ac:dyDescent="0.25">
      <c r="A13">
        <v>1990</v>
      </c>
      <c r="B13" t="s">
        <v>43</v>
      </c>
      <c r="C13">
        <v>1</v>
      </c>
      <c r="D13" s="9">
        <v>92.256398813897164</v>
      </c>
      <c r="E13" s="9">
        <v>41.069441795482227</v>
      </c>
      <c r="F13" s="9">
        <v>264.67224291660682</v>
      </c>
      <c r="G13" s="9">
        <v>71.977317944704765</v>
      </c>
      <c r="H13" s="9">
        <v>196.67944292612168</v>
      </c>
      <c r="I13" s="9">
        <v>16.087377209158369</v>
      </c>
      <c r="J13" s="9">
        <v>149.71790087062283</v>
      </c>
      <c r="K13" s="9">
        <v>89.747800071853604</v>
      </c>
      <c r="L13" s="9">
        <v>84.904035570450461</v>
      </c>
      <c r="M13" s="9">
        <v>86.317221828364382</v>
      </c>
      <c r="N13" s="9">
        <v>333.19838136315946</v>
      </c>
      <c r="O13" s="9">
        <v>280.77792308689953</v>
      </c>
      <c r="P13" s="4"/>
      <c r="Q13" s="4"/>
      <c r="R13" s="4"/>
      <c r="S13" s="4"/>
      <c r="T13" s="4"/>
    </row>
    <row r="14" spans="1:20" x14ac:dyDescent="0.25">
      <c r="A14">
        <v>1991</v>
      </c>
      <c r="B14" t="s">
        <v>43</v>
      </c>
      <c r="C14">
        <v>1</v>
      </c>
      <c r="D14" s="9">
        <v>94.47204507049517</v>
      </c>
      <c r="E14" s="9">
        <v>41.3924467826658</v>
      </c>
      <c r="F14" s="9">
        <v>271.36874635982809</v>
      </c>
      <c r="G14" s="9">
        <v>73.899826080171621</v>
      </c>
      <c r="H14" s="9">
        <v>203.13896687299166</v>
      </c>
      <c r="I14" s="9">
        <v>17.176363471183969</v>
      </c>
      <c r="J14" s="9">
        <v>151.1400158571727</v>
      </c>
      <c r="K14" s="9">
        <v>90.168340793906523</v>
      </c>
      <c r="L14" s="9">
        <v>88.108106642464477</v>
      </c>
      <c r="M14" s="9">
        <v>87.589375358372536</v>
      </c>
      <c r="N14" s="9">
        <v>339.53322746917132</v>
      </c>
      <c r="O14" s="9">
        <v>285.25321966268496</v>
      </c>
      <c r="P14" s="4"/>
      <c r="Q14" s="4"/>
      <c r="R14" s="4"/>
      <c r="S14" s="4"/>
      <c r="T14" s="4"/>
    </row>
    <row r="15" spans="1:20" x14ac:dyDescent="0.25">
      <c r="A15">
        <v>1992</v>
      </c>
      <c r="B15" t="s">
        <v>43</v>
      </c>
      <c r="C15">
        <v>1</v>
      </c>
      <c r="D15" s="9">
        <v>96.078633140445902</v>
      </c>
      <c r="E15" s="9">
        <v>41.663016382803349</v>
      </c>
      <c r="F15" s="9">
        <v>276.05277581162926</v>
      </c>
      <c r="G15" s="9">
        <v>75.229287288170866</v>
      </c>
      <c r="H15" s="9">
        <v>207.54326248021249</v>
      </c>
      <c r="I15" s="9">
        <v>17.705704746791334</v>
      </c>
      <c r="J15" s="9">
        <v>153.25698921494626</v>
      </c>
      <c r="K15" s="9">
        <v>90.55921835504391</v>
      </c>
      <c r="L15" s="9">
        <v>89.779538221271523</v>
      </c>
      <c r="M15" s="9">
        <v>88.501727620206452</v>
      </c>
      <c r="N15" s="9">
        <v>344.66098743100434</v>
      </c>
      <c r="O15" s="9">
        <v>288.09178543673721</v>
      </c>
      <c r="P15" s="4"/>
      <c r="Q15" s="4"/>
      <c r="R15" s="4"/>
      <c r="S15" s="4"/>
      <c r="T15" s="4"/>
    </row>
    <row r="16" spans="1:20" x14ac:dyDescent="0.25">
      <c r="A16">
        <v>1993</v>
      </c>
      <c r="B16" t="s">
        <v>43</v>
      </c>
      <c r="C16">
        <v>1</v>
      </c>
      <c r="D16" s="9">
        <v>98.097675823886405</v>
      </c>
      <c r="E16" s="9">
        <v>41.971894176516912</v>
      </c>
      <c r="F16" s="9">
        <v>281.85770600243524</v>
      </c>
      <c r="G16" s="9">
        <v>76.929819680017346</v>
      </c>
      <c r="H16" s="9">
        <v>212.47074537761461</v>
      </c>
      <c r="I16" s="9">
        <v>18.735180385723183</v>
      </c>
      <c r="J16" s="9">
        <v>155.22821060751997</v>
      </c>
      <c r="K16" s="9">
        <v>91.132057771040792</v>
      </c>
      <c r="L16" s="9">
        <v>91.377933514931883</v>
      </c>
      <c r="M16" s="9">
        <v>88.621029207441822</v>
      </c>
      <c r="N16" s="9">
        <v>349.83260419370589</v>
      </c>
      <c r="O16" s="9">
        <v>290.93483973356024</v>
      </c>
      <c r="P16" s="4"/>
      <c r="Q16" s="4"/>
      <c r="R16" s="4"/>
      <c r="S16" s="4"/>
      <c r="T16" s="4"/>
    </row>
    <row r="17" spans="1:20" x14ac:dyDescent="0.25">
      <c r="A17">
        <v>1994</v>
      </c>
      <c r="B17" t="s">
        <v>43</v>
      </c>
      <c r="C17">
        <v>1</v>
      </c>
      <c r="D17" s="9">
        <v>99.924902605575454</v>
      </c>
      <c r="E17" s="9">
        <v>42.22566847179688</v>
      </c>
      <c r="F17" s="9">
        <v>286.77306123106854</v>
      </c>
      <c r="G17" s="9">
        <v>78.37348176866422</v>
      </c>
      <c r="H17" s="9">
        <v>214.86997917639414</v>
      </c>
      <c r="I17" s="9">
        <v>19.543848362165498</v>
      </c>
      <c r="J17" s="9">
        <v>157.73957327858605</v>
      </c>
      <c r="K17" s="9">
        <v>92.041721729544093</v>
      </c>
      <c r="L17" s="9">
        <v>93.209213298124084</v>
      </c>
      <c r="M17" s="9">
        <v>88.658901755763452</v>
      </c>
      <c r="N17" s="9">
        <v>353.53753429676334</v>
      </c>
      <c r="O17" s="9">
        <v>292.98054072607522</v>
      </c>
      <c r="P17" s="4"/>
      <c r="Q17" s="4"/>
      <c r="R17" s="4"/>
      <c r="S17" s="4"/>
      <c r="T17" s="4"/>
    </row>
    <row r="18" spans="1:20" x14ac:dyDescent="0.25">
      <c r="A18">
        <v>1995</v>
      </c>
      <c r="B18" t="s">
        <v>43</v>
      </c>
      <c r="C18">
        <v>1</v>
      </c>
      <c r="D18" s="9">
        <v>101.52086565124347</v>
      </c>
      <c r="E18" s="9">
        <v>42.522902591743645</v>
      </c>
      <c r="F18" s="9">
        <v>292.56272510205935</v>
      </c>
      <c r="G18" s="9">
        <v>79.950671626983478</v>
      </c>
      <c r="H18" s="9">
        <v>218.5201642887771</v>
      </c>
      <c r="I18" s="9">
        <v>20.156332907321293</v>
      </c>
      <c r="J18" s="9">
        <v>160.31940732268333</v>
      </c>
      <c r="K18" s="9">
        <v>92.942853723083488</v>
      </c>
      <c r="L18" s="9">
        <v>95.898420647356701</v>
      </c>
      <c r="M18" s="9">
        <v>88.660825413281216</v>
      </c>
      <c r="N18" s="9">
        <v>358.30038840307611</v>
      </c>
      <c r="O18" s="9">
        <v>294.13418356100476</v>
      </c>
      <c r="P18" s="4"/>
      <c r="Q18" s="4"/>
      <c r="R18" s="4"/>
      <c r="S18" s="4"/>
      <c r="T18" s="4"/>
    </row>
    <row r="19" spans="1:20" x14ac:dyDescent="0.25">
      <c r="A19">
        <v>1996</v>
      </c>
      <c r="B19" t="s">
        <v>43</v>
      </c>
      <c r="C19">
        <v>1</v>
      </c>
      <c r="D19" s="9">
        <v>102.75264785662517</v>
      </c>
      <c r="E19" s="9">
        <v>42.750842030737338</v>
      </c>
      <c r="F19" s="9">
        <v>296.81879544571677</v>
      </c>
      <c r="G19" s="9">
        <v>81.205198423605367</v>
      </c>
      <c r="H19" s="9">
        <v>222.69094135589498</v>
      </c>
      <c r="I19" s="9">
        <v>20.557698067398512</v>
      </c>
      <c r="J19" s="9">
        <v>162.12501937937358</v>
      </c>
      <c r="K19" s="9">
        <v>93.3533809107727</v>
      </c>
      <c r="L19" s="9">
        <v>96.998497638052271</v>
      </c>
      <c r="M19" s="9">
        <v>89.282531887199752</v>
      </c>
      <c r="N19" s="9">
        <v>363.53181357240851</v>
      </c>
      <c r="O19" s="9">
        <v>295.79290461249155</v>
      </c>
      <c r="P19" s="4"/>
      <c r="Q19" s="4"/>
      <c r="R19" s="4"/>
      <c r="S19" s="4"/>
      <c r="T19" s="4"/>
    </row>
    <row r="20" spans="1:20" x14ac:dyDescent="0.25">
      <c r="A20">
        <v>1997</v>
      </c>
      <c r="B20" t="s">
        <v>43</v>
      </c>
      <c r="C20">
        <v>1</v>
      </c>
      <c r="D20" s="9">
        <v>104.12735874131019</v>
      </c>
      <c r="E20" s="9">
        <v>43.141157628757917</v>
      </c>
      <c r="F20" s="9">
        <v>300.66188092309102</v>
      </c>
      <c r="G20" s="9">
        <v>82.25416773836119</v>
      </c>
      <c r="H20" s="9">
        <v>227.13487149768503</v>
      </c>
      <c r="I20" s="9">
        <v>20.978864492964924</v>
      </c>
      <c r="J20" s="9">
        <v>163.52005924305368</v>
      </c>
      <c r="K20" s="9">
        <v>93.534987502478003</v>
      </c>
      <c r="L20" s="9">
        <v>100.32950919185313</v>
      </c>
      <c r="M20" s="9">
        <v>89.992005155653771</v>
      </c>
      <c r="N20" s="9">
        <v>367.4446665219624</v>
      </c>
      <c r="O20" s="9">
        <v>298.92259221656019</v>
      </c>
      <c r="P20" s="4"/>
      <c r="Q20" s="4"/>
      <c r="R20" s="4"/>
      <c r="S20" s="4"/>
      <c r="T20" s="4"/>
    </row>
    <row r="21" spans="1:20" x14ac:dyDescent="0.25">
      <c r="A21">
        <v>1998</v>
      </c>
      <c r="B21" t="s">
        <v>43</v>
      </c>
      <c r="C21">
        <v>1</v>
      </c>
      <c r="D21" s="9">
        <v>105.93243510789718</v>
      </c>
      <c r="E21" s="9">
        <v>43.727694997923138</v>
      </c>
      <c r="F21" s="9">
        <v>304.49463963617967</v>
      </c>
      <c r="G21" s="9">
        <v>83.349441867583366</v>
      </c>
      <c r="H21" s="9">
        <v>231.60599779815209</v>
      </c>
      <c r="I21" s="9">
        <v>21.483824125694625</v>
      </c>
      <c r="J21" s="9">
        <v>165.13691191679249</v>
      </c>
      <c r="K21" s="9">
        <v>94.25945618660576</v>
      </c>
      <c r="L21" s="9">
        <v>101.60523849654844</v>
      </c>
      <c r="M21" s="9">
        <v>91.329216649334057</v>
      </c>
      <c r="N21" s="9">
        <v>371.71920371229135</v>
      </c>
      <c r="O21" s="9">
        <v>305.3828395263925</v>
      </c>
      <c r="P21" s="4"/>
      <c r="Q21" s="4"/>
      <c r="R21" s="4"/>
      <c r="S21" s="4"/>
      <c r="T21" s="4"/>
    </row>
    <row r="22" spans="1:20" x14ac:dyDescent="0.25">
      <c r="A22">
        <v>1999</v>
      </c>
      <c r="B22" t="s">
        <v>43</v>
      </c>
      <c r="C22">
        <v>1</v>
      </c>
      <c r="D22" s="9">
        <v>107.62966712733521</v>
      </c>
      <c r="E22" s="9">
        <v>44.141842246042792</v>
      </c>
      <c r="F22" s="9">
        <v>309.04830602046974</v>
      </c>
      <c r="G22" s="9">
        <v>84.59549091249373</v>
      </c>
      <c r="H22" s="9">
        <v>240.3273911145892</v>
      </c>
      <c r="I22" s="9">
        <v>22.364541394661455</v>
      </c>
      <c r="J22" s="9">
        <v>168.25377289581832</v>
      </c>
      <c r="K22" s="9">
        <v>94.785842073628444</v>
      </c>
      <c r="L22" s="9">
        <v>103.5419166293147</v>
      </c>
      <c r="M22" s="9">
        <v>94.824158246699454</v>
      </c>
      <c r="N22" s="9">
        <v>381.68947715031516</v>
      </c>
      <c r="O22" s="9">
        <v>317.00607900705251</v>
      </c>
      <c r="P22" s="4"/>
      <c r="Q22" s="4"/>
      <c r="R22" s="4"/>
      <c r="S22" s="4"/>
      <c r="T22" s="4"/>
    </row>
    <row r="23" spans="1:20" x14ac:dyDescent="0.25">
      <c r="A23">
        <v>2000</v>
      </c>
      <c r="B23" t="s">
        <v>43</v>
      </c>
      <c r="C23">
        <v>1</v>
      </c>
      <c r="D23" s="9">
        <v>109.38972296526896</v>
      </c>
      <c r="E23" s="9">
        <v>44.621305033500498</v>
      </c>
      <c r="F23" s="9">
        <v>314.0114013591749</v>
      </c>
      <c r="G23" s="9">
        <v>86.020992708928247</v>
      </c>
      <c r="H23" s="9">
        <v>249.29133599199855</v>
      </c>
      <c r="I23" s="9">
        <v>23.269376153925982</v>
      </c>
      <c r="J23" s="9">
        <v>170.19377515371647</v>
      </c>
      <c r="K23" s="9">
        <v>95.105102755759759</v>
      </c>
      <c r="L23" s="9">
        <v>104.87703893634551</v>
      </c>
      <c r="M23" s="9">
        <v>98.386782482546408</v>
      </c>
      <c r="N23" s="9">
        <v>389.72224258782444</v>
      </c>
      <c r="O23" s="9">
        <v>327.37361637090089</v>
      </c>
      <c r="P23" s="4"/>
      <c r="Q23" s="4"/>
      <c r="R23" s="4"/>
      <c r="S23" s="4"/>
      <c r="T23" s="4"/>
    </row>
    <row r="24" spans="1:20" x14ac:dyDescent="0.25">
      <c r="A24">
        <v>2001</v>
      </c>
      <c r="B24" t="s">
        <v>43</v>
      </c>
      <c r="C24">
        <v>1</v>
      </c>
      <c r="D24" s="9">
        <v>111.04154038710702</v>
      </c>
      <c r="E24" s="9">
        <v>44.96398327829499</v>
      </c>
      <c r="F24" s="9">
        <v>318.45951657339572</v>
      </c>
      <c r="G24" s="9">
        <v>87.385152015163939</v>
      </c>
      <c r="H24" s="9">
        <v>257.51622921550967</v>
      </c>
      <c r="I24" s="9">
        <v>24.103573942654581</v>
      </c>
      <c r="J24" s="9">
        <v>172.72008763878458</v>
      </c>
      <c r="K24" s="9">
        <v>95.277176413044828</v>
      </c>
      <c r="L24" s="9">
        <v>106.69391814726522</v>
      </c>
      <c r="M24" s="9">
        <v>101.28805848907699</v>
      </c>
      <c r="N24" s="9">
        <v>395.50998432215289</v>
      </c>
      <c r="O24" s="9">
        <v>337.51481030892819</v>
      </c>
      <c r="P24" s="4"/>
      <c r="Q24" s="4"/>
      <c r="R24" s="4"/>
      <c r="S24" s="4"/>
      <c r="T24" s="4"/>
    </row>
    <row r="25" spans="1:20" x14ac:dyDescent="0.25">
      <c r="A25">
        <v>2002</v>
      </c>
      <c r="B25" t="s">
        <v>43</v>
      </c>
      <c r="C25">
        <v>1</v>
      </c>
      <c r="D25" s="9">
        <v>112.69593543527097</v>
      </c>
      <c r="E25" s="9">
        <v>45.234468511747963</v>
      </c>
      <c r="F25" s="9">
        <v>323.74574214735935</v>
      </c>
      <c r="G25" s="9">
        <v>88.920876220495771</v>
      </c>
      <c r="H25" s="9">
        <v>265.16474693967041</v>
      </c>
      <c r="I25" s="9">
        <v>24.62717563313451</v>
      </c>
      <c r="J25" s="9">
        <v>175.47240719275513</v>
      </c>
      <c r="K25" s="9">
        <v>95.6424497155636</v>
      </c>
      <c r="L25" s="9">
        <v>108.42048462687561</v>
      </c>
      <c r="M25" s="9">
        <v>105.39286843215335</v>
      </c>
      <c r="N25" s="9">
        <v>402.34170205933611</v>
      </c>
      <c r="O25" s="9">
        <v>352.95778005227652</v>
      </c>
      <c r="P25" s="4"/>
      <c r="Q25" s="4"/>
      <c r="R25" s="4"/>
      <c r="S25" s="4"/>
      <c r="T25" s="4"/>
    </row>
    <row r="26" spans="1:20" x14ac:dyDescent="0.25">
      <c r="A26">
        <v>2003</v>
      </c>
      <c r="B26" t="s">
        <v>43</v>
      </c>
      <c r="C26">
        <v>1</v>
      </c>
      <c r="D26" s="9">
        <v>114.31848966859161</v>
      </c>
      <c r="E26" s="9">
        <v>45.450523849121083</v>
      </c>
      <c r="F26" s="9">
        <v>327.34742022119332</v>
      </c>
      <c r="G26" s="9">
        <v>90.020460921153216</v>
      </c>
      <c r="H26" s="9">
        <v>270.45779562248521</v>
      </c>
      <c r="I26" s="9">
        <v>24.929694575494466</v>
      </c>
      <c r="J26" s="9">
        <v>178.72726081900757</v>
      </c>
      <c r="K26" s="9">
        <v>96.924530200929269</v>
      </c>
      <c r="L26" s="9">
        <v>110.94988531667005</v>
      </c>
      <c r="M26" s="9">
        <v>106.45286076762687</v>
      </c>
      <c r="N26" s="9">
        <v>409.76529195040314</v>
      </c>
      <c r="O26" s="9">
        <v>363.12327365424028</v>
      </c>
      <c r="P26" s="4"/>
      <c r="Q26" s="4"/>
      <c r="R26" s="4"/>
      <c r="S26" s="4"/>
      <c r="T26" s="4"/>
    </row>
    <row r="27" spans="1:20" x14ac:dyDescent="0.25">
      <c r="A27">
        <v>2004</v>
      </c>
      <c r="B27" t="s">
        <v>43</v>
      </c>
      <c r="C27">
        <v>1</v>
      </c>
      <c r="D27" s="9">
        <v>115.69603749495909</v>
      </c>
      <c r="E27" s="9">
        <v>45.632970559402949</v>
      </c>
      <c r="F27" s="9">
        <v>331.40093904314256</v>
      </c>
      <c r="G27" s="9">
        <v>91.278147428305942</v>
      </c>
      <c r="H27" s="9">
        <v>277.11396576156693</v>
      </c>
      <c r="I27" s="9">
        <v>25.323838759889775</v>
      </c>
      <c r="J27" s="9">
        <v>181.87991685857691</v>
      </c>
      <c r="K27" s="9">
        <v>97.593735976170592</v>
      </c>
      <c r="L27" s="9">
        <v>112.36473342785138</v>
      </c>
      <c r="M27" s="9">
        <v>107.84962403775424</v>
      </c>
      <c r="N27" s="9">
        <v>416.01489620998768</v>
      </c>
      <c r="O27" s="9">
        <v>365.96202647502662</v>
      </c>
      <c r="P27" s="4"/>
      <c r="Q27" s="4"/>
      <c r="R27" s="4"/>
      <c r="S27" s="4"/>
      <c r="T27" s="4"/>
    </row>
    <row r="28" spans="1:20" x14ac:dyDescent="0.25">
      <c r="A28">
        <v>2005</v>
      </c>
      <c r="B28" t="s">
        <v>43</v>
      </c>
      <c r="C28">
        <v>1</v>
      </c>
      <c r="D28" s="9">
        <v>117.462424914434</v>
      </c>
      <c r="E28" s="9">
        <v>45.818658928163529</v>
      </c>
      <c r="F28" s="9">
        <v>336.43602930084751</v>
      </c>
      <c r="G28" s="9">
        <v>92.740902784911654</v>
      </c>
      <c r="H28" s="9">
        <v>282.6596249098244</v>
      </c>
      <c r="I28" s="9">
        <v>25.902973120350229</v>
      </c>
      <c r="J28" s="9">
        <v>185.44730111724365</v>
      </c>
      <c r="K28" s="9">
        <v>98.057316914698617</v>
      </c>
      <c r="L28" s="9">
        <v>114.05219297513163</v>
      </c>
      <c r="M28" s="9">
        <v>108.92349539195892</v>
      </c>
      <c r="N28" s="9">
        <v>421.04231502668068</v>
      </c>
      <c r="O28" s="9">
        <v>369.99671425244981</v>
      </c>
      <c r="P28" s="4"/>
      <c r="Q28" s="4"/>
      <c r="R28" s="4"/>
      <c r="S28" s="4"/>
      <c r="T28" s="4"/>
    </row>
    <row r="29" spans="1:20" x14ac:dyDescent="0.25">
      <c r="A29">
        <v>2006</v>
      </c>
      <c r="B29" t="s">
        <v>43</v>
      </c>
      <c r="C29">
        <v>1</v>
      </c>
      <c r="D29" s="9">
        <v>118.62792266075299</v>
      </c>
      <c r="E29" s="9">
        <v>45.996309021356893</v>
      </c>
      <c r="F29" s="9">
        <v>341.83134148412415</v>
      </c>
      <c r="G29" s="9">
        <v>94.256847965918723</v>
      </c>
      <c r="H29" s="9">
        <v>285.14237549701653</v>
      </c>
      <c r="I29" s="9">
        <v>26.047782654491215</v>
      </c>
      <c r="J29" s="9">
        <v>189.63875066076912</v>
      </c>
      <c r="K29" s="9">
        <v>99.704975684171387</v>
      </c>
      <c r="L29" s="9">
        <v>115.51665071561419</v>
      </c>
      <c r="M29" s="9">
        <v>110.0685370303926</v>
      </c>
      <c r="N29" s="9">
        <v>425.17324892907988</v>
      </c>
      <c r="O29" s="9">
        <v>371.75995553645743</v>
      </c>
      <c r="P29" s="4"/>
      <c r="Q29" s="4"/>
      <c r="R29" s="4"/>
      <c r="S29" s="4"/>
      <c r="T29" s="4"/>
    </row>
    <row r="30" spans="1:20" x14ac:dyDescent="0.25">
      <c r="A30">
        <v>2007</v>
      </c>
      <c r="B30" t="s">
        <v>43</v>
      </c>
      <c r="C30">
        <v>1</v>
      </c>
      <c r="D30" s="9">
        <v>120.51498289353053</v>
      </c>
      <c r="E30" s="9">
        <v>46.341856780778286</v>
      </c>
      <c r="F30" s="9">
        <v>347.14406428920768</v>
      </c>
      <c r="G30" s="9">
        <v>95.860181591438007</v>
      </c>
      <c r="H30" s="9">
        <v>289.80909875619909</v>
      </c>
      <c r="I30" s="9">
        <v>26.408700251104353</v>
      </c>
      <c r="J30" s="9">
        <v>192.91116064158956</v>
      </c>
      <c r="K30" s="9">
        <v>101.15977665277464</v>
      </c>
      <c r="L30" s="9">
        <v>118.38851337137538</v>
      </c>
      <c r="M30" s="9">
        <v>111.30396804866972</v>
      </c>
      <c r="N30" s="9">
        <v>429.21587488984358</v>
      </c>
      <c r="O30" s="9">
        <v>373.89388325628687</v>
      </c>
      <c r="P30" s="4"/>
      <c r="Q30" s="4"/>
      <c r="R30" s="4"/>
      <c r="S30" s="4"/>
      <c r="T30" s="4"/>
    </row>
    <row r="31" spans="1:20" x14ac:dyDescent="0.25">
      <c r="A31">
        <v>2008</v>
      </c>
      <c r="B31" t="s">
        <v>43</v>
      </c>
      <c r="C31">
        <v>1</v>
      </c>
      <c r="D31" s="9">
        <v>122.25547589939708</v>
      </c>
      <c r="E31" s="9">
        <v>46.505332643576693</v>
      </c>
      <c r="F31" s="9">
        <v>351.50801581913589</v>
      </c>
      <c r="G31" s="9">
        <v>97.152412649294348</v>
      </c>
      <c r="H31" s="9">
        <v>292.6594168871253</v>
      </c>
      <c r="I31" s="9">
        <v>26.625175175021557</v>
      </c>
      <c r="J31" s="9">
        <v>196.29305950236039</v>
      </c>
      <c r="K31" s="9">
        <v>102.15897007187544</v>
      </c>
      <c r="L31" s="9">
        <v>121.77757605183061</v>
      </c>
      <c r="M31" s="9">
        <v>112.90947787193485</v>
      </c>
      <c r="N31" s="9">
        <v>434.22777221118662</v>
      </c>
      <c r="O31" s="9">
        <v>378.88876481108889</v>
      </c>
      <c r="P31" s="4"/>
      <c r="Q31" s="4"/>
      <c r="R31" s="4"/>
      <c r="S31" s="4"/>
      <c r="T31" s="4"/>
    </row>
    <row r="32" spans="1:20" x14ac:dyDescent="0.25">
      <c r="A32">
        <v>2009</v>
      </c>
      <c r="B32" t="s">
        <v>43</v>
      </c>
      <c r="C32">
        <v>1</v>
      </c>
      <c r="D32" s="9">
        <v>123.28046025649057</v>
      </c>
      <c r="E32" s="9">
        <v>46.510410515773835</v>
      </c>
      <c r="F32" s="9">
        <v>355.56140719472779</v>
      </c>
      <c r="G32" s="9">
        <v>98.379894950316398</v>
      </c>
      <c r="H32" s="9">
        <v>295.59911703817278</v>
      </c>
      <c r="I32" s="9">
        <v>26.80767914619469</v>
      </c>
      <c r="J32" s="9">
        <v>198.68986200056719</v>
      </c>
      <c r="K32" s="9">
        <v>103.08277959455779</v>
      </c>
      <c r="L32" s="9">
        <v>124.64499134204608</v>
      </c>
      <c r="M32" s="9">
        <v>113.73942300483928</v>
      </c>
      <c r="N32" s="9">
        <v>437.38133660896727</v>
      </c>
      <c r="O32" s="9">
        <v>384.00582986969005</v>
      </c>
      <c r="P32" s="4"/>
      <c r="Q32" s="4"/>
      <c r="R32" s="4"/>
      <c r="S32" s="4"/>
      <c r="T32" s="4"/>
    </row>
    <row r="33" spans="1:20" x14ac:dyDescent="0.25">
      <c r="A33">
        <v>2010</v>
      </c>
      <c r="B33" t="s">
        <v>43</v>
      </c>
      <c r="C33">
        <v>1</v>
      </c>
      <c r="D33" s="9">
        <v>123.6323485667631</v>
      </c>
      <c r="E33" s="9">
        <v>46.492256970195911</v>
      </c>
      <c r="F33" s="9">
        <v>356.46423764564713</v>
      </c>
      <c r="G33" s="9">
        <v>98.634647153000358</v>
      </c>
      <c r="H33" s="9">
        <v>299.74853919805668</v>
      </c>
      <c r="I33" s="9">
        <v>27.097105141557439</v>
      </c>
      <c r="J33" s="9">
        <v>200.5650775052568</v>
      </c>
      <c r="K33" s="9">
        <v>104.28173092328956</v>
      </c>
      <c r="L33" s="9">
        <v>126.2474241093699</v>
      </c>
      <c r="M33" s="9">
        <v>114.02631349580273</v>
      </c>
      <c r="N33" s="9">
        <v>439.51153007264173</v>
      </c>
      <c r="O33" s="9">
        <v>385.59821708476403</v>
      </c>
      <c r="P33" s="4"/>
      <c r="Q33" s="4"/>
      <c r="R33" s="4"/>
      <c r="S33" s="4"/>
      <c r="T33" s="4"/>
    </row>
    <row r="34" spans="1:20" x14ac:dyDescent="0.25">
      <c r="A34">
        <v>2011</v>
      </c>
      <c r="B34" t="s">
        <v>43</v>
      </c>
      <c r="C34">
        <v>1</v>
      </c>
      <c r="D34" s="9">
        <v>123.84951268340242</v>
      </c>
      <c r="E34" s="9">
        <v>46.481811335800195</v>
      </c>
      <c r="F34" s="9">
        <v>357.51326771813098</v>
      </c>
      <c r="G34" s="9">
        <v>98.969757708094008</v>
      </c>
      <c r="H34" s="9">
        <v>303.00483267981178</v>
      </c>
      <c r="I34" s="9">
        <v>27.981368356900958</v>
      </c>
      <c r="J34" s="9">
        <v>201.91242179308904</v>
      </c>
      <c r="K34" s="9">
        <v>105.46119425768002</v>
      </c>
      <c r="L34" s="9">
        <v>127.71587060941431</v>
      </c>
      <c r="M34" s="9">
        <v>114.1091662258145</v>
      </c>
      <c r="N34" s="9">
        <v>440.16661961102886</v>
      </c>
      <c r="O34" s="9">
        <v>385.34570103820732</v>
      </c>
      <c r="P34" s="4"/>
      <c r="Q34" s="4"/>
      <c r="R34" s="4"/>
      <c r="S34" s="4"/>
      <c r="T34" s="4"/>
    </row>
    <row r="35" spans="1:20" x14ac:dyDescent="0.25">
      <c r="A35">
        <v>2012</v>
      </c>
      <c r="B35" t="s">
        <v>43</v>
      </c>
      <c r="C35">
        <v>1</v>
      </c>
      <c r="D35" s="9">
        <v>124.06564585851727</v>
      </c>
      <c r="E35" s="9">
        <v>46.479164472197013</v>
      </c>
      <c r="F35" s="9">
        <v>357.635258178448</v>
      </c>
      <c r="G35" s="9">
        <v>99.00275151202267</v>
      </c>
      <c r="H35" s="9">
        <v>303.34240428514073</v>
      </c>
      <c r="I35" s="9">
        <v>27.987329954098993</v>
      </c>
      <c r="J35" s="9">
        <v>203.19102088787702</v>
      </c>
      <c r="K35" s="9">
        <v>106.51219469726929</v>
      </c>
      <c r="L35" s="9">
        <v>130.30333631820471</v>
      </c>
      <c r="M35" s="9">
        <v>114.01121384851204</v>
      </c>
      <c r="N35" s="9">
        <v>440.90790667519479</v>
      </c>
      <c r="O35" s="9">
        <v>384.83660284326714</v>
      </c>
      <c r="P35" s="4"/>
      <c r="Q35" s="4"/>
      <c r="R35" s="4"/>
      <c r="S35" s="4"/>
      <c r="T35" s="4"/>
    </row>
    <row r="36" spans="1:20" x14ac:dyDescent="0.25">
      <c r="A36">
        <v>2013</v>
      </c>
      <c r="B36" t="s">
        <v>43</v>
      </c>
      <c r="C36">
        <v>1</v>
      </c>
      <c r="D36" s="9">
        <v>124.08272644201696</v>
      </c>
      <c r="E36" s="9">
        <v>46.488988855661589</v>
      </c>
      <c r="F36" s="9">
        <v>358.31888332282858</v>
      </c>
      <c r="G36" s="9">
        <v>99.206113014540009</v>
      </c>
      <c r="H36" s="9">
        <v>303.36193739240201</v>
      </c>
      <c r="I36" s="9">
        <v>28.043508077545944</v>
      </c>
      <c r="J36" s="9">
        <v>204.32104683344255</v>
      </c>
      <c r="K36" s="9">
        <v>107.19285063162508</v>
      </c>
      <c r="L36" s="9">
        <v>133.56249363130581</v>
      </c>
      <c r="M36" s="9">
        <v>114.06155013389892</v>
      </c>
      <c r="N36" s="9">
        <v>444.01533799574776</v>
      </c>
      <c r="O36" s="9">
        <v>384.52172849968872</v>
      </c>
      <c r="P36" s="4"/>
      <c r="Q36" s="4"/>
      <c r="R36" s="4"/>
      <c r="S36" s="4"/>
      <c r="T36" s="4"/>
    </row>
    <row r="37" spans="1:20" x14ac:dyDescent="0.25">
      <c r="A37">
        <v>2014</v>
      </c>
      <c r="B37" t="s">
        <v>43</v>
      </c>
      <c r="C37">
        <v>1</v>
      </c>
      <c r="D37" s="9">
        <v>123.96930257711979</v>
      </c>
      <c r="E37" s="9">
        <v>46.444727301862898</v>
      </c>
      <c r="F37" s="9">
        <v>359.25212833928515</v>
      </c>
      <c r="G37" s="9">
        <v>99.50710522556399</v>
      </c>
      <c r="H37" s="9">
        <v>303.02113939684722</v>
      </c>
      <c r="I37" s="9">
        <v>28.019631927499766</v>
      </c>
      <c r="J37" s="9">
        <v>205.52851682649714</v>
      </c>
      <c r="K37" s="9">
        <v>107.33782584243711</v>
      </c>
      <c r="L37" s="9">
        <v>134.84431382181288</v>
      </c>
      <c r="M37" s="9">
        <v>114.45301192280024</v>
      </c>
      <c r="N37" s="9">
        <v>445.62335020539217</v>
      </c>
      <c r="O37" s="9">
        <v>385.95036300606483</v>
      </c>
      <c r="P37" s="4"/>
      <c r="Q37" s="4"/>
      <c r="R37" s="4"/>
      <c r="S37" s="4"/>
      <c r="T37" s="4"/>
    </row>
    <row r="38" spans="1:20" x14ac:dyDescent="0.25">
      <c r="A38">
        <v>2015</v>
      </c>
      <c r="B38" t="s">
        <v>43</v>
      </c>
      <c r="C38">
        <v>1</v>
      </c>
      <c r="D38" s="9">
        <v>125.67166004361421</v>
      </c>
      <c r="E38" s="9">
        <v>46.821313437169344</v>
      </c>
      <c r="F38" s="9">
        <v>364.43943590848238</v>
      </c>
      <c r="G38" s="9">
        <v>100.94910971363558</v>
      </c>
      <c r="H38" s="9">
        <v>308.4143688450319</v>
      </c>
      <c r="I38" s="9">
        <v>28.475897436262962</v>
      </c>
      <c r="J38" s="9">
        <v>208.35793021037034</v>
      </c>
      <c r="K38" s="9">
        <v>108.26205053916507</v>
      </c>
      <c r="L38" s="9">
        <v>136.81610835447705</v>
      </c>
      <c r="M38" s="9">
        <v>116.12856698680457</v>
      </c>
      <c r="N38" s="9">
        <v>451.39489971981783</v>
      </c>
      <c r="O38" s="9">
        <v>392.17791418103008</v>
      </c>
      <c r="P38" s="4"/>
      <c r="Q38" s="4"/>
      <c r="R38" s="4"/>
      <c r="S38" s="4"/>
      <c r="T38" s="4"/>
    </row>
    <row r="39" spans="1:20" x14ac:dyDescent="0.25">
      <c r="A39">
        <v>2016</v>
      </c>
      <c r="B39" t="s">
        <v>43</v>
      </c>
      <c r="C39">
        <v>1</v>
      </c>
      <c r="D39" s="9">
        <v>127.70048634262889</v>
      </c>
      <c r="E39" s="9">
        <v>47.202673964377809</v>
      </c>
      <c r="F39" s="9">
        <v>369.9514745968483</v>
      </c>
      <c r="G39" s="9">
        <v>102.49242849292405</v>
      </c>
      <c r="H39" s="9">
        <v>314.54334628952023</v>
      </c>
      <c r="I39" s="9">
        <v>28.939553478447248</v>
      </c>
      <c r="J39" s="9">
        <v>211.07433934154673</v>
      </c>
      <c r="K39" s="9">
        <v>109.19604505798044</v>
      </c>
      <c r="L39" s="9">
        <v>138.88097096910877</v>
      </c>
      <c r="M39" s="9">
        <v>118.54484139679637</v>
      </c>
      <c r="N39" s="9">
        <v>457.26791923289869</v>
      </c>
      <c r="O39" s="9">
        <v>400.3743556507568</v>
      </c>
      <c r="P39" s="4"/>
      <c r="Q39" s="4"/>
      <c r="R39" s="4"/>
      <c r="S39" s="4"/>
      <c r="T39" s="4"/>
    </row>
    <row r="40" spans="1:20" x14ac:dyDescent="0.25">
      <c r="A40">
        <v>2017</v>
      </c>
      <c r="B40" t="s">
        <v>43</v>
      </c>
      <c r="C40">
        <v>1</v>
      </c>
      <c r="D40" s="9">
        <v>129.80317892726114</v>
      </c>
      <c r="E40" s="9">
        <v>47.613618996352869</v>
      </c>
      <c r="F40" s="9">
        <v>375.4873757174517</v>
      </c>
      <c r="G40" s="9">
        <v>104.05409995524155</v>
      </c>
      <c r="H40" s="9">
        <v>320.63393022500338</v>
      </c>
      <c r="I40" s="9">
        <v>29.457685063162032</v>
      </c>
      <c r="J40" s="9">
        <v>213.84165651440833</v>
      </c>
      <c r="K40" s="9">
        <v>110.10476965300202</v>
      </c>
      <c r="L40" s="9">
        <v>140.77773588439322</v>
      </c>
      <c r="M40" s="9">
        <v>120.77576993903224</v>
      </c>
      <c r="N40" s="9">
        <v>462.97562736622882</v>
      </c>
      <c r="O40" s="9">
        <v>408.88070530532474</v>
      </c>
      <c r="P40" s="4"/>
      <c r="Q40" s="4"/>
      <c r="R40" s="4"/>
      <c r="S40" s="4"/>
      <c r="T40" s="4"/>
    </row>
    <row r="41" spans="1:20" x14ac:dyDescent="0.25">
      <c r="A41">
        <v>2018</v>
      </c>
      <c r="B41" t="s">
        <v>43</v>
      </c>
      <c r="C41">
        <v>1</v>
      </c>
      <c r="D41" s="9">
        <v>131.69496166351337</v>
      </c>
      <c r="E41" s="9">
        <v>47.965350540441449</v>
      </c>
      <c r="F41" s="9">
        <v>381.17434139976206</v>
      </c>
      <c r="G41" s="9">
        <v>105.67699281907097</v>
      </c>
      <c r="H41" s="9">
        <v>325.97450473150582</v>
      </c>
      <c r="I41" s="9">
        <v>29.933059990482011</v>
      </c>
      <c r="J41" s="9">
        <v>216.85847714005419</v>
      </c>
      <c r="K41" s="9">
        <v>111.07203268412518</v>
      </c>
      <c r="L41" s="9">
        <v>142.69270037003494</v>
      </c>
      <c r="M41" s="9">
        <v>122.9774635909816</v>
      </c>
      <c r="N41" s="9">
        <v>469.48429174342635</v>
      </c>
      <c r="O41" s="9">
        <v>416.3689181128417</v>
      </c>
      <c r="P41" s="4"/>
      <c r="Q41" s="4"/>
      <c r="R41" s="4"/>
      <c r="S41" s="4"/>
      <c r="T41" s="4"/>
    </row>
    <row r="42" spans="1:20" x14ac:dyDescent="0.25">
      <c r="A42">
        <v>2019</v>
      </c>
      <c r="B42" t="s">
        <v>43</v>
      </c>
      <c r="C42">
        <v>1</v>
      </c>
      <c r="D42" s="9">
        <v>133.47656053260687</v>
      </c>
      <c r="E42" s="9">
        <v>48.31781547521944</v>
      </c>
      <c r="F42" s="9">
        <v>386.62134102224542</v>
      </c>
      <c r="G42" s="9">
        <v>107.21794010035143</v>
      </c>
      <c r="H42" s="9">
        <v>331.79372805335157</v>
      </c>
      <c r="I42" s="9">
        <v>30.462855320547042</v>
      </c>
      <c r="J42" s="9">
        <v>219.73217768533897</v>
      </c>
      <c r="K42" s="9">
        <v>112.03284165250074</v>
      </c>
      <c r="L42" s="9">
        <v>144.61608892683802</v>
      </c>
      <c r="M42" s="9">
        <v>125.43013798026269</v>
      </c>
      <c r="N42" s="9">
        <v>475.74598865802551</v>
      </c>
      <c r="O42" s="9">
        <v>423.0163570611096</v>
      </c>
      <c r="P42" s="4"/>
      <c r="Q42" s="4"/>
      <c r="R42" s="4"/>
      <c r="S42" s="4"/>
      <c r="T42" s="4"/>
    </row>
    <row r="43" spans="1:20" x14ac:dyDescent="0.25">
      <c r="A43">
        <v>2020</v>
      </c>
      <c r="B43" t="s">
        <v>43</v>
      </c>
      <c r="C43">
        <v>1</v>
      </c>
      <c r="D43" s="9">
        <v>135.03188027337549</v>
      </c>
      <c r="E43" s="9">
        <v>48.625024223136172</v>
      </c>
      <c r="F43" s="9">
        <v>391.34432783030036</v>
      </c>
      <c r="G43" s="9">
        <v>108.56168013540739</v>
      </c>
      <c r="H43" s="9">
        <v>336.7542113934274</v>
      </c>
      <c r="I43" s="9">
        <v>30.943366736074278</v>
      </c>
      <c r="J43" s="9">
        <v>222.61513908823616</v>
      </c>
      <c r="K43" s="9">
        <v>113.01013540886491</v>
      </c>
      <c r="L43" s="9">
        <v>146.53428907439988</v>
      </c>
      <c r="M43" s="9">
        <v>127.35903276003354</v>
      </c>
      <c r="N43" s="9">
        <v>481.68887445855904</v>
      </c>
      <c r="O43" s="9">
        <v>428.47928576836887</v>
      </c>
      <c r="P43" s="4"/>
      <c r="Q43" s="4"/>
      <c r="R43" s="4"/>
      <c r="S43" s="4"/>
      <c r="T43" s="4"/>
    </row>
    <row r="44" spans="1:20" x14ac:dyDescent="0.25">
      <c r="A44">
        <v>2021</v>
      </c>
      <c r="B44" t="s">
        <v>43</v>
      </c>
      <c r="C44">
        <v>1</v>
      </c>
      <c r="D44" s="9">
        <v>136.55197752824378</v>
      </c>
      <c r="E44" s="9">
        <v>48.91441219033775</v>
      </c>
      <c r="F44" s="9">
        <v>395.86057653597595</v>
      </c>
      <c r="G44" s="9">
        <v>109.84291662124595</v>
      </c>
      <c r="H44" s="9">
        <v>341.78409341650581</v>
      </c>
      <c r="I44" s="9">
        <v>31.427339581039423</v>
      </c>
      <c r="J44" s="9">
        <v>225.56680385796392</v>
      </c>
      <c r="K44" s="9">
        <v>114.03370240718527</v>
      </c>
      <c r="L44" s="9">
        <v>148.45225797219442</v>
      </c>
      <c r="M44" s="9">
        <v>129.10226571231905</v>
      </c>
      <c r="N44" s="9">
        <v>487.63194284470035</v>
      </c>
      <c r="O44" s="9">
        <v>433.65240730099163</v>
      </c>
      <c r="P44" s="4"/>
      <c r="Q44" s="4"/>
      <c r="R44" s="4"/>
      <c r="S44" s="4"/>
      <c r="T44" s="4"/>
    </row>
    <row r="45" spans="1:20" x14ac:dyDescent="0.25">
      <c r="A45">
        <v>2022</v>
      </c>
      <c r="B45" t="s">
        <v>43</v>
      </c>
      <c r="C45">
        <v>1</v>
      </c>
      <c r="D45" s="9">
        <v>138.11157058979839</v>
      </c>
      <c r="E45" s="9">
        <v>49.184074216613823</v>
      </c>
      <c r="F45" s="9">
        <v>400.0566663342596</v>
      </c>
      <c r="G45" s="9">
        <v>111.03451704957141</v>
      </c>
      <c r="H45" s="9">
        <v>346.70243054580823</v>
      </c>
      <c r="I45" s="9">
        <v>31.914071730062393</v>
      </c>
      <c r="J45" s="9">
        <v>228.58683249879971</v>
      </c>
      <c r="K45" s="9">
        <v>115.07712731560262</v>
      </c>
      <c r="L45" s="9">
        <v>150.37023501149997</v>
      </c>
      <c r="M45" s="9">
        <v>130.81724421722618</v>
      </c>
      <c r="N45" s="9">
        <v>493.30937771915387</v>
      </c>
      <c r="O45" s="9">
        <v>438.79262966731068</v>
      </c>
      <c r="P45" s="4"/>
      <c r="Q45" s="4"/>
      <c r="R45" s="4"/>
      <c r="S45" s="4"/>
      <c r="T45" s="4"/>
    </row>
    <row r="46" spans="1:20" x14ac:dyDescent="0.25">
      <c r="A46">
        <v>2023</v>
      </c>
      <c r="B46" t="s">
        <v>43</v>
      </c>
      <c r="C46">
        <v>1</v>
      </c>
      <c r="D46" s="9">
        <v>139.80775576335765</v>
      </c>
      <c r="E46" s="9">
        <v>49.446909449156962</v>
      </c>
      <c r="F46" s="9">
        <v>404.08660864840891</v>
      </c>
      <c r="G46" s="9">
        <v>112.18249051040982</v>
      </c>
      <c r="H46" s="9">
        <v>351.44885883628456</v>
      </c>
      <c r="I46" s="9">
        <v>32.403036034361683</v>
      </c>
      <c r="J46" s="9">
        <v>231.63847098060145</v>
      </c>
      <c r="K46" s="9">
        <v>116.13439416159287</v>
      </c>
      <c r="L46" s="9">
        <v>152.2874581664959</v>
      </c>
      <c r="M46" s="9">
        <v>132.57498222911013</v>
      </c>
      <c r="N46" s="9">
        <v>498.90343702977111</v>
      </c>
      <c r="O46" s="9">
        <v>444.59986401162149</v>
      </c>
      <c r="P46" s="4"/>
      <c r="Q46" s="4"/>
      <c r="R46" s="4"/>
      <c r="S46" s="4"/>
      <c r="T46" s="4"/>
    </row>
    <row r="47" spans="1:20" x14ac:dyDescent="0.25">
      <c r="A47">
        <v>2024</v>
      </c>
      <c r="B47" t="s">
        <v>43</v>
      </c>
      <c r="C47">
        <v>1</v>
      </c>
      <c r="D47" s="9">
        <v>141.593757381552</v>
      </c>
      <c r="E47" s="9">
        <v>49.716360853154299</v>
      </c>
      <c r="F47" s="9">
        <v>408.20864326988493</v>
      </c>
      <c r="G47" s="9">
        <v>113.3580471204162</v>
      </c>
      <c r="H47" s="9">
        <v>356.14585010646289</v>
      </c>
      <c r="I47" s="9">
        <v>32.893245072110865</v>
      </c>
      <c r="J47" s="9">
        <v>234.69520515684209</v>
      </c>
      <c r="K47" s="9">
        <v>117.20065565896206</v>
      </c>
      <c r="L47" s="9">
        <v>154.20112461849308</v>
      </c>
      <c r="M47" s="9">
        <v>134.32188439329141</v>
      </c>
      <c r="N47" s="9">
        <v>504.57235735530458</v>
      </c>
      <c r="O47" s="9">
        <v>450.79524872628332</v>
      </c>
      <c r="P47" s="4"/>
      <c r="Q47" s="4"/>
      <c r="R47" s="4"/>
      <c r="S47" s="4"/>
      <c r="T47" s="4"/>
    </row>
    <row r="48" spans="1:20" x14ac:dyDescent="0.25">
      <c r="A48">
        <v>2025</v>
      </c>
      <c r="B48" t="s">
        <v>43</v>
      </c>
      <c r="C48">
        <v>1</v>
      </c>
      <c r="D48" s="9">
        <v>143.37446552433002</v>
      </c>
      <c r="E48" s="9">
        <v>49.990768911448356</v>
      </c>
      <c r="F48" s="9">
        <v>412.43714275058966</v>
      </c>
      <c r="G48" s="9">
        <v>114.5644510227005</v>
      </c>
      <c r="H48" s="9">
        <v>360.88448575982699</v>
      </c>
      <c r="I48" s="9">
        <v>33.385906349498867</v>
      </c>
      <c r="J48" s="9">
        <v>237.79034350448489</v>
      </c>
      <c r="K48" s="9">
        <v>118.2691660018216</v>
      </c>
      <c r="L48" s="9">
        <v>156.11028892186022</v>
      </c>
      <c r="M48" s="9">
        <v>136.03511637456</v>
      </c>
      <c r="N48" s="9">
        <v>510.25015190155506</v>
      </c>
      <c r="O48" s="9">
        <v>456.95152464516644</v>
      </c>
      <c r="P48" s="4"/>
      <c r="Q48" s="4"/>
      <c r="R48" s="4"/>
      <c r="S48" s="4"/>
      <c r="T48" s="4"/>
    </row>
    <row r="49" spans="1:20" x14ac:dyDescent="0.25">
      <c r="A49">
        <v>2026</v>
      </c>
      <c r="B49" t="s">
        <v>43</v>
      </c>
      <c r="C49">
        <v>1</v>
      </c>
      <c r="D49" s="9">
        <v>145.09796095016216</v>
      </c>
      <c r="E49" s="9">
        <v>50.262398599780099</v>
      </c>
      <c r="F49" s="9">
        <v>416.65827333667261</v>
      </c>
      <c r="G49" s="9">
        <v>115.76973309896857</v>
      </c>
      <c r="H49" s="9">
        <v>365.62013921845147</v>
      </c>
      <c r="I49" s="9">
        <v>33.878831105608356</v>
      </c>
      <c r="J49" s="9">
        <v>240.92020147639519</v>
      </c>
      <c r="K49" s="9">
        <v>119.33426385545602</v>
      </c>
      <c r="L49" s="9">
        <v>158.01847793488949</v>
      </c>
      <c r="M49" s="9">
        <v>137.74259120966909</v>
      </c>
      <c r="N49" s="9">
        <v>515.90764664118626</v>
      </c>
      <c r="O49" s="9">
        <v>462.81564684627403</v>
      </c>
      <c r="P49" s="4"/>
      <c r="Q49" s="4"/>
      <c r="R49" s="4"/>
      <c r="S49" s="4"/>
      <c r="T49" s="4"/>
    </row>
    <row r="50" spans="1:20" x14ac:dyDescent="0.25">
      <c r="A50">
        <v>2027</v>
      </c>
      <c r="B50" t="s">
        <v>43</v>
      </c>
      <c r="C50">
        <v>1</v>
      </c>
      <c r="D50" s="9">
        <v>146.8022502168817</v>
      </c>
      <c r="E50" s="9">
        <v>50.532471113515612</v>
      </c>
      <c r="F50" s="9">
        <v>420.84074458123655</v>
      </c>
      <c r="G50" s="9">
        <v>116.96444539286654</v>
      </c>
      <c r="H50" s="9">
        <v>370.35847488615559</v>
      </c>
      <c r="I50" s="9">
        <v>34.372259392924583</v>
      </c>
      <c r="J50" s="9">
        <v>244.09356292097809</v>
      </c>
      <c r="K50" s="9">
        <v>120.39277788055594</v>
      </c>
      <c r="L50" s="9">
        <v>159.9337608329634</v>
      </c>
      <c r="M50" s="9">
        <v>139.45677936759421</v>
      </c>
      <c r="N50" s="9">
        <v>521.60647071751168</v>
      </c>
      <c r="O50" s="9">
        <v>468.53818396235982</v>
      </c>
      <c r="P50" s="4"/>
      <c r="Q50" s="4"/>
      <c r="R50" s="4"/>
      <c r="S50" s="4"/>
      <c r="T50" s="4"/>
    </row>
    <row r="51" spans="1:20" x14ac:dyDescent="0.25">
      <c r="A51">
        <v>2028</v>
      </c>
      <c r="B51" t="s">
        <v>43</v>
      </c>
      <c r="C51">
        <v>1</v>
      </c>
      <c r="D51" s="9">
        <v>148.51621965147635</v>
      </c>
      <c r="E51" s="9">
        <v>50.803903275583245</v>
      </c>
      <c r="F51" s="9">
        <v>425.00957038813283</v>
      </c>
      <c r="G51" s="9">
        <v>118.15608569926721</v>
      </c>
      <c r="H51" s="9">
        <v>375.10385541320056</v>
      </c>
      <c r="I51" s="9">
        <v>34.867746013071475</v>
      </c>
      <c r="J51" s="9">
        <v>247.30872401572921</v>
      </c>
      <c r="K51" s="9">
        <v>121.43773504994869</v>
      </c>
      <c r="L51" s="9">
        <v>161.8475534758536</v>
      </c>
      <c r="M51" s="9">
        <v>141.18052277043441</v>
      </c>
      <c r="N51" s="9">
        <v>527.32000483557533</v>
      </c>
      <c r="O51" s="9">
        <v>474.3030916683233</v>
      </c>
      <c r="P51" s="4"/>
      <c r="Q51" s="4"/>
      <c r="R51" s="4"/>
      <c r="S51" s="4"/>
      <c r="T51" s="4"/>
    </row>
    <row r="52" spans="1:20" x14ac:dyDescent="0.25">
      <c r="A52">
        <v>2029</v>
      </c>
      <c r="B52" t="s">
        <v>43</v>
      </c>
      <c r="C52">
        <v>1</v>
      </c>
      <c r="D52" s="9">
        <v>150.23253865237021</v>
      </c>
      <c r="E52" s="9">
        <v>51.075805532566747</v>
      </c>
      <c r="F52" s="9">
        <v>429.19913190296575</v>
      </c>
      <c r="G52" s="9">
        <v>119.35538875672479</v>
      </c>
      <c r="H52" s="9">
        <v>379.81963965804988</v>
      </c>
      <c r="I52" s="9">
        <v>35.361268078686209</v>
      </c>
      <c r="J52" s="9">
        <v>250.57441953994697</v>
      </c>
      <c r="K52" s="9">
        <v>122.47735756971568</v>
      </c>
      <c r="L52" s="9">
        <v>163.75483447839736</v>
      </c>
      <c r="M52" s="9">
        <v>142.908773090924</v>
      </c>
      <c r="N52" s="9">
        <v>533.0566868409835</v>
      </c>
      <c r="O52" s="9">
        <v>480.10438026710955</v>
      </c>
      <c r="P52" s="4"/>
      <c r="Q52" s="4"/>
      <c r="R52" s="4"/>
      <c r="S52" s="4"/>
      <c r="T52" s="4"/>
    </row>
    <row r="53" spans="1:20" x14ac:dyDescent="0.25">
      <c r="A53">
        <v>2030</v>
      </c>
      <c r="B53" t="s">
        <v>43</v>
      </c>
      <c r="C53">
        <v>1</v>
      </c>
      <c r="D53" s="9">
        <v>151.96247844148613</v>
      </c>
      <c r="E53" s="9">
        <v>51.348775083550933</v>
      </c>
      <c r="F53" s="9">
        <v>433.42454233252505</v>
      </c>
      <c r="G53" s="9">
        <v>120.56486923067034</v>
      </c>
      <c r="H53" s="9">
        <v>384.55531663316651</v>
      </c>
      <c r="I53" s="9">
        <v>35.855791556617632</v>
      </c>
      <c r="J53" s="9">
        <v>253.88306998589007</v>
      </c>
      <c r="K53" s="9">
        <v>123.50296085507343</v>
      </c>
      <c r="L53" s="9">
        <v>165.66790320146546</v>
      </c>
      <c r="M53" s="9">
        <v>144.66395739581449</v>
      </c>
      <c r="N53" s="9">
        <v>538.87637074316149</v>
      </c>
      <c r="O53" s="9">
        <v>485.97269538589489</v>
      </c>
      <c r="P53" s="4"/>
      <c r="Q53" s="4"/>
      <c r="R53" s="4"/>
      <c r="S53" s="4"/>
      <c r="T53" s="4"/>
    </row>
    <row r="54" spans="1:20" x14ac:dyDescent="0.25">
      <c r="A54">
        <v>1980</v>
      </c>
      <c r="B54" t="s">
        <v>44</v>
      </c>
      <c r="C54">
        <v>2</v>
      </c>
      <c r="D54" s="9">
        <v>69.416023055211312</v>
      </c>
      <c r="E54" s="9">
        <v>34.615899571593744</v>
      </c>
      <c r="F54" s="9">
        <v>197.95370188458395</v>
      </c>
      <c r="G54" s="9">
        <v>57.552801897836467</v>
      </c>
      <c r="H54" s="9">
        <v>196.05498966410178</v>
      </c>
      <c r="I54" s="9">
        <v>11.204620393639557</v>
      </c>
      <c r="J54" s="9">
        <v>139.24396642401692</v>
      </c>
      <c r="K54" s="9">
        <v>62.41653680625901</v>
      </c>
      <c r="L54" s="9">
        <v>50.212522877575324</v>
      </c>
      <c r="M54" s="9">
        <v>40.192251336945333</v>
      </c>
      <c r="N54" s="9">
        <v>231.68350297968959</v>
      </c>
      <c r="O54" s="9">
        <v>192.82460977816166</v>
      </c>
      <c r="P54" s="4"/>
      <c r="Q54" s="4"/>
      <c r="R54" s="4"/>
      <c r="S54" s="4"/>
      <c r="T54" s="4"/>
    </row>
    <row r="55" spans="1:20" x14ac:dyDescent="0.25">
      <c r="A55">
        <v>1981</v>
      </c>
      <c r="B55" t="s">
        <v>44</v>
      </c>
      <c r="C55">
        <v>2</v>
      </c>
      <c r="D55" s="9">
        <v>72.030812117385437</v>
      </c>
      <c r="E55" s="9">
        <v>36.46324829215488</v>
      </c>
      <c r="F55" s="9">
        <v>208.09634231018541</v>
      </c>
      <c r="G55" s="9">
        <v>59.826861730335594</v>
      </c>
      <c r="H55" s="9">
        <v>206.39537852874932</v>
      </c>
      <c r="I55" s="9">
        <v>11.283006035308537</v>
      </c>
      <c r="J55" s="9">
        <v>139.43600715926195</v>
      </c>
      <c r="K55" s="9">
        <v>63.221819265465165</v>
      </c>
      <c r="L55" s="9">
        <v>51.08680023316402</v>
      </c>
      <c r="M55" s="9">
        <v>42.41722547135155</v>
      </c>
      <c r="N55" s="9">
        <v>242.57686502741893</v>
      </c>
      <c r="O55" s="9">
        <v>203.16842913543769</v>
      </c>
      <c r="P55" s="4"/>
      <c r="Q55" s="4"/>
      <c r="R55" s="4"/>
      <c r="S55" s="4"/>
      <c r="T55" s="4"/>
    </row>
    <row r="56" spans="1:20" x14ac:dyDescent="0.25">
      <c r="A56">
        <v>1982</v>
      </c>
      <c r="B56" t="s">
        <v>44</v>
      </c>
      <c r="C56">
        <v>2</v>
      </c>
      <c r="D56" s="9">
        <v>74.438337103397004</v>
      </c>
      <c r="E56" s="9">
        <v>38.014475784965889</v>
      </c>
      <c r="F56" s="9">
        <v>215.56787072900545</v>
      </c>
      <c r="G56" s="9">
        <v>61.543479417176492</v>
      </c>
      <c r="H56" s="9">
        <v>213.6260770901151</v>
      </c>
      <c r="I56" s="9">
        <v>11.379613390365652</v>
      </c>
      <c r="J56" s="9">
        <v>139.7460672265068</v>
      </c>
      <c r="K56" s="9">
        <v>63.836083647237949</v>
      </c>
      <c r="L56" s="9">
        <v>52.518756141500369</v>
      </c>
      <c r="M56" s="9">
        <v>44.006465437432809</v>
      </c>
      <c r="N56" s="9">
        <v>252.18926403020345</v>
      </c>
      <c r="O56" s="9">
        <v>219.27697959748079</v>
      </c>
      <c r="P56" s="4"/>
      <c r="Q56" s="4"/>
      <c r="R56" s="4"/>
      <c r="S56" s="4"/>
      <c r="T56" s="4"/>
    </row>
    <row r="57" spans="1:20" x14ac:dyDescent="0.25">
      <c r="A57">
        <v>1983</v>
      </c>
      <c r="B57" t="s">
        <v>44</v>
      </c>
      <c r="C57">
        <v>2</v>
      </c>
      <c r="D57" s="9">
        <v>76.393600284310466</v>
      </c>
      <c r="E57" s="9">
        <v>39.27238274136888</v>
      </c>
      <c r="F57" s="9">
        <v>221.71359549629881</v>
      </c>
      <c r="G57" s="9">
        <v>63.055359067585464</v>
      </c>
      <c r="H57" s="9">
        <v>218.37337713715601</v>
      </c>
      <c r="I57" s="9">
        <v>11.435513753262224</v>
      </c>
      <c r="J57" s="9">
        <v>140.18032761438965</v>
      </c>
      <c r="K57" s="9">
        <v>64.315900764051776</v>
      </c>
      <c r="L57" s="9">
        <v>54.789148004209721</v>
      </c>
      <c r="M57" s="9">
        <v>46.643394069380506</v>
      </c>
      <c r="N57" s="9">
        <v>259.9394393082041</v>
      </c>
      <c r="O57" s="9">
        <v>233.33216744788049</v>
      </c>
      <c r="P57" s="4"/>
      <c r="Q57" s="4"/>
      <c r="R57" s="4"/>
      <c r="S57" s="4"/>
      <c r="T57" s="4"/>
    </row>
    <row r="58" spans="1:20" x14ac:dyDescent="0.25">
      <c r="A58">
        <v>1984</v>
      </c>
      <c r="B58" t="s">
        <v>44</v>
      </c>
      <c r="C58">
        <v>2</v>
      </c>
      <c r="D58" s="9">
        <v>77.903136281980395</v>
      </c>
      <c r="E58" s="9">
        <v>40.193022198425531</v>
      </c>
      <c r="F58" s="9">
        <v>225.61239423207965</v>
      </c>
      <c r="G58" s="9">
        <v>64.072433094750878</v>
      </c>
      <c r="H58" s="9">
        <v>220.51762320842749</v>
      </c>
      <c r="I58" s="9">
        <v>11.637237907850185</v>
      </c>
      <c r="J58" s="9">
        <v>140.73142614492929</v>
      </c>
      <c r="K58" s="9">
        <v>64.566439183118035</v>
      </c>
      <c r="L58" s="9">
        <v>56.419129596396857</v>
      </c>
      <c r="M58" s="9">
        <v>49.314743239502114</v>
      </c>
      <c r="N58" s="9">
        <v>266.04153172555374</v>
      </c>
      <c r="O58" s="9">
        <v>249.02888715409705</v>
      </c>
      <c r="P58" s="4"/>
      <c r="Q58" s="4"/>
      <c r="R58" s="4"/>
      <c r="S58" s="4"/>
      <c r="T58" s="4"/>
    </row>
    <row r="59" spans="1:20" x14ac:dyDescent="0.25">
      <c r="A59">
        <v>1985</v>
      </c>
      <c r="B59" t="s">
        <v>44</v>
      </c>
      <c r="C59">
        <v>2</v>
      </c>
      <c r="D59" s="9">
        <v>79.537680795801307</v>
      </c>
      <c r="E59" s="9">
        <v>41.750249901785367</v>
      </c>
      <c r="F59" s="9">
        <v>232.1234710174779</v>
      </c>
      <c r="G59" s="9">
        <v>65.625145670147703</v>
      </c>
      <c r="H59" s="9">
        <v>225.52236162845037</v>
      </c>
      <c r="I59" s="9">
        <v>11.880615566405393</v>
      </c>
      <c r="J59" s="9">
        <v>141.17832087663254</v>
      </c>
      <c r="K59" s="9">
        <v>65.027419594513077</v>
      </c>
      <c r="L59" s="9">
        <v>59.119836313531586</v>
      </c>
      <c r="M59" s="9">
        <v>56.447410189871711</v>
      </c>
      <c r="N59" s="9">
        <v>273.76550556437439</v>
      </c>
      <c r="O59" s="9">
        <v>261.61251761943311</v>
      </c>
      <c r="P59" s="4"/>
      <c r="Q59" s="4"/>
      <c r="R59" s="4"/>
      <c r="S59" s="4"/>
      <c r="T59" s="4"/>
    </row>
    <row r="60" spans="1:20" x14ac:dyDescent="0.25">
      <c r="A60">
        <v>1986</v>
      </c>
      <c r="B60" t="s">
        <v>44</v>
      </c>
      <c r="C60">
        <v>2</v>
      </c>
      <c r="D60" s="9">
        <v>81.41791270902425</v>
      </c>
      <c r="E60" s="9">
        <v>43.493183286555691</v>
      </c>
      <c r="F60" s="9">
        <v>241.98424195289326</v>
      </c>
      <c r="G60" s="9">
        <v>68.112322058744326</v>
      </c>
      <c r="H60" s="9">
        <v>232.31820872623058</v>
      </c>
      <c r="I60" s="9">
        <v>12.000528643435683</v>
      </c>
      <c r="J60" s="9">
        <v>141.71448647791311</v>
      </c>
      <c r="K60" s="9">
        <v>65.692206647568625</v>
      </c>
      <c r="L60" s="9">
        <v>61.03509859348749</v>
      </c>
      <c r="M60" s="9">
        <v>62.659987984903211</v>
      </c>
      <c r="N60" s="9">
        <v>283.47600916958351</v>
      </c>
      <c r="O60" s="9">
        <v>277.98480420202452</v>
      </c>
      <c r="P60" s="4"/>
      <c r="Q60" s="4"/>
      <c r="R60" s="4"/>
      <c r="S60" s="4"/>
      <c r="T60" s="4"/>
    </row>
    <row r="61" spans="1:20" x14ac:dyDescent="0.25">
      <c r="A61">
        <v>1987</v>
      </c>
      <c r="B61" t="s">
        <v>44</v>
      </c>
      <c r="C61">
        <v>2</v>
      </c>
      <c r="D61" s="9">
        <v>83.870650327898815</v>
      </c>
      <c r="E61" s="9">
        <v>45.533479022239327</v>
      </c>
      <c r="F61" s="9">
        <v>253.64402188968393</v>
      </c>
      <c r="G61" s="9">
        <v>70.814891110363845</v>
      </c>
      <c r="H61" s="9">
        <v>243.44083998685471</v>
      </c>
      <c r="I61" s="9">
        <v>12.151683631493361</v>
      </c>
      <c r="J61" s="9">
        <v>142.39325131088793</v>
      </c>
      <c r="K61" s="9">
        <v>66.781505496137655</v>
      </c>
      <c r="L61" s="9">
        <v>64.081843258558109</v>
      </c>
      <c r="M61" s="9">
        <v>68.184952142205248</v>
      </c>
      <c r="N61" s="9">
        <v>296.75611398155519</v>
      </c>
      <c r="O61" s="9">
        <v>299.96988723776383</v>
      </c>
      <c r="P61" s="4"/>
      <c r="Q61" s="4"/>
      <c r="R61" s="4"/>
      <c r="S61" s="4"/>
      <c r="T61" s="4"/>
    </row>
    <row r="62" spans="1:20" x14ac:dyDescent="0.25">
      <c r="A62">
        <v>1988</v>
      </c>
      <c r="B62" t="s">
        <v>44</v>
      </c>
      <c r="C62">
        <v>2</v>
      </c>
      <c r="D62" s="9">
        <v>85.889820627359057</v>
      </c>
      <c r="E62" s="9">
        <v>47.213055540602326</v>
      </c>
      <c r="F62" s="9">
        <v>266.05093143163964</v>
      </c>
      <c r="G62" s="9">
        <v>74.010255017729463</v>
      </c>
      <c r="H62" s="9">
        <v>251.79392964440956</v>
      </c>
      <c r="I62" s="9">
        <v>12.32628447624664</v>
      </c>
      <c r="J62" s="9">
        <v>143.96158641659846</v>
      </c>
      <c r="K62" s="9">
        <v>67.650456407918853</v>
      </c>
      <c r="L62" s="9">
        <v>67.783406881641497</v>
      </c>
      <c r="M62" s="9">
        <v>74.475309013230543</v>
      </c>
      <c r="N62" s="9">
        <v>309.93493830638249</v>
      </c>
      <c r="O62" s="9">
        <v>314.66814523371488</v>
      </c>
      <c r="P62" s="4"/>
      <c r="Q62" s="4"/>
      <c r="R62" s="4"/>
      <c r="S62" s="4"/>
      <c r="T62" s="4"/>
    </row>
    <row r="63" spans="1:20" x14ac:dyDescent="0.25">
      <c r="A63">
        <v>1989</v>
      </c>
      <c r="B63" t="s">
        <v>44</v>
      </c>
      <c r="C63">
        <v>2</v>
      </c>
      <c r="D63" s="9">
        <v>88.042516454119195</v>
      </c>
      <c r="E63" s="9">
        <v>49.53116535414145</v>
      </c>
      <c r="F63" s="9">
        <v>280.44603472435915</v>
      </c>
      <c r="G63" s="9">
        <v>77.395329398081927</v>
      </c>
      <c r="H63" s="9">
        <v>266.07770189537433</v>
      </c>
      <c r="I63" s="9">
        <v>12.452798988501787</v>
      </c>
      <c r="J63" s="9">
        <v>145.40274325171453</v>
      </c>
      <c r="K63" s="9">
        <v>69.048513818814627</v>
      </c>
      <c r="L63" s="9">
        <v>70.67623123534419</v>
      </c>
      <c r="M63" s="9">
        <v>81.080502947620388</v>
      </c>
      <c r="N63" s="9">
        <v>327.73976592075132</v>
      </c>
      <c r="O63" s="9">
        <v>333.61291017813585</v>
      </c>
      <c r="P63" s="4"/>
      <c r="Q63" s="4"/>
      <c r="R63" s="4"/>
      <c r="S63" s="4"/>
      <c r="T63" s="4"/>
    </row>
    <row r="64" spans="1:20" x14ac:dyDescent="0.25">
      <c r="A64">
        <v>1990</v>
      </c>
      <c r="B64" t="s">
        <v>44</v>
      </c>
      <c r="C64">
        <v>2</v>
      </c>
      <c r="D64" s="9">
        <v>90.608487653279795</v>
      </c>
      <c r="E64" s="9">
        <v>52.107292443201715</v>
      </c>
      <c r="F64" s="9">
        <v>293.07238157859297</v>
      </c>
      <c r="G64" s="9">
        <v>80.131306997163918</v>
      </c>
      <c r="H64" s="9">
        <v>282.19631624554097</v>
      </c>
      <c r="I64" s="9">
        <v>12.672358312123981</v>
      </c>
      <c r="J64" s="9">
        <v>148.40200060923993</v>
      </c>
      <c r="K64" s="9">
        <v>70.771533335605454</v>
      </c>
      <c r="L64" s="9">
        <v>74.156153217264531</v>
      </c>
      <c r="M64" s="9">
        <v>83.860718411057661</v>
      </c>
      <c r="N64" s="9">
        <v>344.88571027928322</v>
      </c>
      <c r="O64" s="9">
        <v>346.66118575938606</v>
      </c>
      <c r="P64" s="4"/>
      <c r="Q64" s="4"/>
      <c r="R64" s="4"/>
      <c r="S64" s="4"/>
      <c r="T64" s="4"/>
    </row>
    <row r="65" spans="1:20" x14ac:dyDescent="0.25">
      <c r="A65">
        <v>1991</v>
      </c>
      <c r="B65" t="s">
        <v>44</v>
      </c>
      <c r="C65">
        <v>2</v>
      </c>
      <c r="D65" s="9">
        <v>93.345504123043739</v>
      </c>
      <c r="E65" s="9">
        <v>54.609079198505022</v>
      </c>
      <c r="F65" s="9">
        <v>308.4061854222856</v>
      </c>
      <c r="G65" s="9">
        <v>83.753786663128921</v>
      </c>
      <c r="H65" s="9">
        <v>297.48708426231565</v>
      </c>
      <c r="I65" s="9">
        <v>13.142382436282205</v>
      </c>
      <c r="J65" s="9">
        <v>150.63477000132917</v>
      </c>
      <c r="K65" s="9">
        <v>72.394165452245332</v>
      </c>
      <c r="L65" s="9">
        <v>76.667276638681088</v>
      </c>
      <c r="M65" s="9">
        <v>87.309121773046655</v>
      </c>
      <c r="N65" s="9">
        <v>360.9583591789538</v>
      </c>
      <c r="O65" s="9">
        <v>362.37960815898998</v>
      </c>
      <c r="P65" s="4"/>
      <c r="Q65" s="4"/>
      <c r="R65" s="4"/>
      <c r="S65" s="4"/>
      <c r="T65" s="4"/>
    </row>
    <row r="66" spans="1:20" x14ac:dyDescent="0.25">
      <c r="A66">
        <v>1992</v>
      </c>
      <c r="B66" t="s">
        <v>44</v>
      </c>
      <c r="C66">
        <v>2</v>
      </c>
      <c r="D66" s="9">
        <v>95.644889587066672</v>
      </c>
      <c r="E66" s="9">
        <v>57.019846455057177</v>
      </c>
      <c r="F66" s="9">
        <v>321.04087569040058</v>
      </c>
      <c r="G66" s="9">
        <v>86.627614458584432</v>
      </c>
      <c r="H66" s="9">
        <v>312.90063863852339</v>
      </c>
      <c r="I66" s="9">
        <v>13.455631794769879</v>
      </c>
      <c r="J66" s="9">
        <v>153.62935221305574</v>
      </c>
      <c r="K66" s="9">
        <v>73.700825525564895</v>
      </c>
      <c r="L66" s="9">
        <v>79.50486877084812</v>
      </c>
      <c r="M66" s="9">
        <v>88.985173016093782</v>
      </c>
      <c r="N66" s="9">
        <v>375.46834461004738</v>
      </c>
      <c r="O66" s="9">
        <v>373.64132093198816</v>
      </c>
      <c r="P66" s="4"/>
      <c r="Q66" s="4"/>
      <c r="R66" s="4"/>
      <c r="S66" s="4"/>
      <c r="T66" s="4"/>
    </row>
    <row r="67" spans="1:20" x14ac:dyDescent="0.25">
      <c r="A67">
        <v>1993</v>
      </c>
      <c r="B67" t="s">
        <v>44</v>
      </c>
      <c r="C67">
        <v>2</v>
      </c>
      <c r="D67" s="9">
        <v>97.264056318575598</v>
      </c>
      <c r="E67" s="9">
        <v>58.224267629748375</v>
      </c>
      <c r="F67" s="9">
        <v>331.18633069416734</v>
      </c>
      <c r="G67" s="9">
        <v>89.349550284260076</v>
      </c>
      <c r="H67" s="9">
        <v>319.23107739169768</v>
      </c>
      <c r="I67" s="9">
        <v>13.735270463162781</v>
      </c>
      <c r="J67" s="9">
        <v>155.81021624934783</v>
      </c>
      <c r="K67" s="9">
        <v>74.79404616866492</v>
      </c>
      <c r="L67" s="9">
        <v>81.623955566921609</v>
      </c>
      <c r="M67" s="9">
        <v>89.593140697904389</v>
      </c>
      <c r="N67" s="9">
        <v>388.20730751509308</v>
      </c>
      <c r="O67" s="9">
        <v>376.17639865616502</v>
      </c>
      <c r="P67" s="4"/>
      <c r="Q67" s="4"/>
      <c r="R67" s="4"/>
      <c r="S67" s="4"/>
      <c r="T67" s="4"/>
    </row>
    <row r="68" spans="1:20" x14ac:dyDescent="0.25">
      <c r="A68">
        <v>1994</v>
      </c>
      <c r="B68" t="s">
        <v>44</v>
      </c>
      <c r="C68">
        <v>2</v>
      </c>
      <c r="D68" s="9">
        <v>98.47973520506757</v>
      </c>
      <c r="E68" s="9">
        <v>59.000651551281173</v>
      </c>
      <c r="F68" s="9">
        <v>336.33513629683205</v>
      </c>
      <c r="G68" s="9">
        <v>90.674088677247113</v>
      </c>
      <c r="H68" s="9">
        <v>321.51100244520376</v>
      </c>
      <c r="I68" s="9">
        <v>14.155493391187868</v>
      </c>
      <c r="J68" s="9">
        <v>158.35933525453947</v>
      </c>
      <c r="K68" s="9">
        <v>75.752358173624685</v>
      </c>
      <c r="L68" s="9">
        <v>83.880094196949386</v>
      </c>
      <c r="M68" s="9">
        <v>89.674192647482954</v>
      </c>
      <c r="N68" s="9">
        <v>396.56563903889543</v>
      </c>
      <c r="O68" s="9">
        <v>378.57480362448325</v>
      </c>
      <c r="P68" s="4"/>
      <c r="Q68" s="4"/>
      <c r="R68" s="4"/>
      <c r="S68" s="4"/>
      <c r="T68" s="4"/>
    </row>
    <row r="69" spans="1:20" x14ac:dyDescent="0.25">
      <c r="A69">
        <v>1995</v>
      </c>
      <c r="B69" t="s">
        <v>44</v>
      </c>
      <c r="C69">
        <v>2</v>
      </c>
      <c r="D69" s="9">
        <v>99.576241070620625</v>
      </c>
      <c r="E69" s="9">
        <v>59.685147465334815</v>
      </c>
      <c r="F69" s="9">
        <v>341.44287357902692</v>
      </c>
      <c r="G69" s="9">
        <v>92.107566900591536</v>
      </c>
      <c r="H69" s="9">
        <v>322.59487125892792</v>
      </c>
      <c r="I69" s="9">
        <v>15.666358096482957</v>
      </c>
      <c r="J69" s="9">
        <v>161.53306899420684</v>
      </c>
      <c r="K69" s="9">
        <v>76.295316244598155</v>
      </c>
      <c r="L69" s="9">
        <v>85.496058156154476</v>
      </c>
      <c r="M69" s="9">
        <v>90.001576375536672</v>
      </c>
      <c r="N69" s="9">
        <v>401.01177937612266</v>
      </c>
      <c r="O69" s="9">
        <v>380.58638466357991</v>
      </c>
      <c r="P69" s="4"/>
      <c r="Q69" s="4"/>
      <c r="R69" s="4"/>
      <c r="S69" s="4"/>
      <c r="T69" s="4"/>
    </row>
    <row r="70" spans="1:20" x14ac:dyDescent="0.25">
      <c r="A70">
        <v>1996</v>
      </c>
      <c r="B70" t="s">
        <v>44</v>
      </c>
      <c r="C70">
        <v>2</v>
      </c>
      <c r="D70" s="9">
        <v>100.9268365528422</v>
      </c>
      <c r="E70" s="9">
        <v>60.552366146310426</v>
      </c>
      <c r="F70" s="9">
        <v>347.16067696989057</v>
      </c>
      <c r="G70" s="9">
        <v>93.627924554514337</v>
      </c>
      <c r="H70" s="9">
        <v>325.27971037300989</v>
      </c>
      <c r="I70" s="9">
        <v>15.93283024325113</v>
      </c>
      <c r="J70" s="9">
        <v>162.99016597133982</v>
      </c>
      <c r="K70" s="9">
        <v>77.319077173660347</v>
      </c>
      <c r="L70" s="9">
        <v>86.76588210751882</v>
      </c>
      <c r="M70" s="9">
        <v>90.186226423023029</v>
      </c>
      <c r="N70" s="9">
        <v>407.61861697366896</v>
      </c>
      <c r="O70" s="9">
        <v>381.94013777193572</v>
      </c>
      <c r="P70" s="4"/>
      <c r="Q70" s="4"/>
      <c r="R70" s="4"/>
      <c r="S70" s="4"/>
      <c r="T70" s="4"/>
    </row>
    <row r="71" spans="1:20" x14ac:dyDescent="0.25">
      <c r="A71">
        <v>1997</v>
      </c>
      <c r="B71" t="s">
        <v>44</v>
      </c>
      <c r="C71">
        <v>2</v>
      </c>
      <c r="D71" s="9">
        <v>101.98156116284453</v>
      </c>
      <c r="E71" s="9">
        <v>61.533438577038417</v>
      </c>
      <c r="F71" s="9">
        <v>353.21990091808857</v>
      </c>
      <c r="G71" s="9">
        <v>95.180698585871866</v>
      </c>
      <c r="H71" s="9">
        <v>328.6180389442996</v>
      </c>
      <c r="I71" s="9">
        <v>16.357403158438764</v>
      </c>
      <c r="J71" s="9">
        <v>164.598086676913</v>
      </c>
      <c r="K71" s="9">
        <v>77.752661817854815</v>
      </c>
      <c r="L71" s="9">
        <v>88.080178056806304</v>
      </c>
      <c r="M71" s="9">
        <v>90.368913977219449</v>
      </c>
      <c r="N71" s="9">
        <v>413.76128873615545</v>
      </c>
      <c r="O71" s="9">
        <v>384.16587028253497</v>
      </c>
      <c r="P71" s="4"/>
      <c r="Q71" s="4"/>
      <c r="R71" s="4"/>
      <c r="S71" s="4"/>
      <c r="T71" s="4"/>
    </row>
    <row r="72" spans="1:20" x14ac:dyDescent="0.25">
      <c r="A72">
        <v>1998</v>
      </c>
      <c r="B72" t="s">
        <v>44</v>
      </c>
      <c r="C72">
        <v>2</v>
      </c>
      <c r="D72" s="9">
        <v>103.30636206697844</v>
      </c>
      <c r="E72" s="9">
        <v>62.824955680204575</v>
      </c>
      <c r="F72" s="9">
        <v>361.83022265728061</v>
      </c>
      <c r="G72" s="9">
        <v>97.437967348093011</v>
      </c>
      <c r="H72" s="9">
        <v>333.49466686099754</v>
      </c>
      <c r="I72" s="9">
        <v>16.465597992847744</v>
      </c>
      <c r="J72" s="9">
        <v>165.96700724272637</v>
      </c>
      <c r="K72" s="9">
        <v>78.379411409235615</v>
      </c>
      <c r="L72" s="9">
        <v>88.805894305335158</v>
      </c>
      <c r="M72" s="9">
        <v>91.324973818829804</v>
      </c>
      <c r="N72" s="9">
        <v>423.23865846255802</v>
      </c>
      <c r="O72" s="9">
        <v>386.14823441779919</v>
      </c>
      <c r="P72" s="4"/>
      <c r="Q72" s="4"/>
      <c r="R72" s="4"/>
      <c r="S72" s="4"/>
      <c r="T72" s="4"/>
    </row>
    <row r="73" spans="1:20" x14ac:dyDescent="0.25">
      <c r="A73">
        <v>1999</v>
      </c>
      <c r="B73" t="s">
        <v>44</v>
      </c>
      <c r="C73">
        <v>2</v>
      </c>
      <c r="D73" s="9">
        <v>104.84122902790875</v>
      </c>
      <c r="E73" s="9">
        <v>64.613137991961622</v>
      </c>
      <c r="F73" s="9">
        <v>370.09927845839417</v>
      </c>
      <c r="G73" s="9">
        <v>99.352058164945461</v>
      </c>
      <c r="H73" s="9">
        <v>340.87816355973638</v>
      </c>
      <c r="I73" s="9">
        <v>16.83475449812768</v>
      </c>
      <c r="J73" s="9">
        <v>168.50165757719526</v>
      </c>
      <c r="K73" s="9">
        <v>79.14045708055491</v>
      </c>
      <c r="L73" s="9">
        <v>89.726437831435334</v>
      </c>
      <c r="M73" s="9">
        <v>92.837721237281926</v>
      </c>
      <c r="N73" s="9">
        <v>432.53783791530867</v>
      </c>
      <c r="O73" s="9">
        <v>389.59519499060349</v>
      </c>
      <c r="P73" s="4"/>
      <c r="Q73" s="4"/>
      <c r="R73" s="4"/>
      <c r="S73" s="4"/>
      <c r="T73" s="4"/>
    </row>
    <row r="74" spans="1:20" x14ac:dyDescent="0.25">
      <c r="A74">
        <v>2000</v>
      </c>
      <c r="B74" t="s">
        <v>44</v>
      </c>
      <c r="C74">
        <v>2</v>
      </c>
      <c r="D74" s="9">
        <v>106.61763574591436</v>
      </c>
      <c r="E74" s="9">
        <v>66.681068963387759</v>
      </c>
      <c r="F74" s="9">
        <v>379.21853579471411</v>
      </c>
      <c r="G74" s="9">
        <v>101.2929492681302</v>
      </c>
      <c r="H74" s="9">
        <v>352.0751631008369</v>
      </c>
      <c r="I74" s="9">
        <v>17.227482482712801</v>
      </c>
      <c r="J74" s="9">
        <v>170.21555863596302</v>
      </c>
      <c r="K74" s="9">
        <v>80.151473001664527</v>
      </c>
      <c r="L74" s="9">
        <v>91.071481405674703</v>
      </c>
      <c r="M74" s="9">
        <v>94.341776951720377</v>
      </c>
      <c r="N74" s="9">
        <v>448.25032708477113</v>
      </c>
      <c r="O74" s="9">
        <v>398.60272903946009</v>
      </c>
      <c r="P74" s="4"/>
      <c r="Q74" s="4"/>
      <c r="R74" s="4"/>
      <c r="S74" s="4"/>
      <c r="T74" s="4"/>
    </row>
    <row r="75" spans="1:20" x14ac:dyDescent="0.25">
      <c r="A75">
        <v>2001</v>
      </c>
      <c r="B75" t="s">
        <v>44</v>
      </c>
      <c r="C75">
        <v>2</v>
      </c>
      <c r="D75" s="9">
        <v>108.42893804341671</v>
      </c>
      <c r="E75" s="9">
        <v>68.738081674706208</v>
      </c>
      <c r="F75" s="9">
        <v>388.0152351772839</v>
      </c>
      <c r="G75" s="9">
        <v>103.05232619125219</v>
      </c>
      <c r="H75" s="9">
        <v>364.24837669886591</v>
      </c>
      <c r="I75" s="9">
        <v>17.503466416554119</v>
      </c>
      <c r="J75" s="9">
        <v>172.14339586704693</v>
      </c>
      <c r="K75" s="9">
        <v>81.662357209518603</v>
      </c>
      <c r="L75" s="9">
        <v>92.246965963904714</v>
      </c>
      <c r="M75" s="9">
        <v>97.781778391311661</v>
      </c>
      <c r="N75" s="9">
        <v>462.51648003919956</v>
      </c>
      <c r="O75" s="9">
        <v>404.7328745973121</v>
      </c>
      <c r="P75" s="4"/>
      <c r="Q75" s="4"/>
      <c r="R75" s="4"/>
      <c r="S75" s="4"/>
      <c r="T75" s="4"/>
    </row>
    <row r="76" spans="1:20" x14ac:dyDescent="0.25">
      <c r="A76">
        <v>2002</v>
      </c>
      <c r="B76" t="s">
        <v>44</v>
      </c>
      <c r="C76">
        <v>2</v>
      </c>
      <c r="D76" s="9">
        <v>110.51119296497178</v>
      </c>
      <c r="E76" s="9">
        <v>71.547916576248383</v>
      </c>
      <c r="F76" s="9">
        <v>398.27514619809745</v>
      </c>
      <c r="G76" s="9">
        <v>104.97545712541546</v>
      </c>
      <c r="H76" s="9">
        <v>381.89020353710634</v>
      </c>
      <c r="I76" s="9">
        <v>17.573091205753666</v>
      </c>
      <c r="J76" s="9">
        <v>174.61469473644152</v>
      </c>
      <c r="K76" s="9">
        <v>83.266939497166462</v>
      </c>
      <c r="L76" s="9">
        <v>93.939731035385392</v>
      </c>
      <c r="M76" s="9">
        <v>99.919582358802884</v>
      </c>
      <c r="N76" s="9">
        <v>478.5340968982365</v>
      </c>
      <c r="O76" s="9">
        <v>410.69048693348873</v>
      </c>
      <c r="P76" s="4"/>
      <c r="Q76" s="4"/>
      <c r="R76" s="4"/>
      <c r="S76" s="4"/>
      <c r="T76" s="4"/>
    </row>
    <row r="77" spans="1:20" x14ac:dyDescent="0.25">
      <c r="A77">
        <v>2003</v>
      </c>
      <c r="B77" t="s">
        <v>44</v>
      </c>
      <c r="C77">
        <v>2</v>
      </c>
      <c r="D77" s="9">
        <v>112.42886981288316</v>
      </c>
      <c r="E77" s="9">
        <v>73.733921129536938</v>
      </c>
      <c r="F77" s="9">
        <v>409.98630606875247</v>
      </c>
      <c r="G77" s="9">
        <v>107.59565352608972</v>
      </c>
      <c r="H77" s="9">
        <v>395.29425095842225</v>
      </c>
      <c r="I77" s="9">
        <v>17.756345413373044</v>
      </c>
      <c r="J77" s="9">
        <v>177.96042815160837</v>
      </c>
      <c r="K77" s="9">
        <v>84.68859985641754</v>
      </c>
      <c r="L77" s="9">
        <v>96.053190899585019</v>
      </c>
      <c r="M77" s="9">
        <v>101.72659942827754</v>
      </c>
      <c r="N77" s="9">
        <v>492.6090376001859</v>
      </c>
      <c r="O77" s="9">
        <v>418.24269503258</v>
      </c>
      <c r="P77" s="4"/>
      <c r="Q77" s="4"/>
      <c r="R77" s="4"/>
      <c r="S77" s="4"/>
      <c r="T77" s="4"/>
    </row>
    <row r="78" spans="1:20" x14ac:dyDescent="0.25">
      <c r="A78">
        <v>2004</v>
      </c>
      <c r="B78" t="s">
        <v>44</v>
      </c>
      <c r="C78">
        <v>2</v>
      </c>
      <c r="D78" s="9">
        <v>114.02887968971707</v>
      </c>
      <c r="E78" s="9">
        <v>75.603610536041401</v>
      </c>
      <c r="F78" s="9">
        <v>418.36706069343506</v>
      </c>
      <c r="G78" s="9">
        <v>109.46812798069342</v>
      </c>
      <c r="H78" s="9">
        <v>406.33188426894935</v>
      </c>
      <c r="I78" s="9">
        <v>17.956233075345875</v>
      </c>
      <c r="J78" s="9">
        <v>182.30634828030404</v>
      </c>
      <c r="K78" s="9">
        <v>85.827577842348362</v>
      </c>
      <c r="L78" s="9">
        <v>98.798448451783187</v>
      </c>
      <c r="M78" s="9">
        <v>102.91244842210017</v>
      </c>
      <c r="N78" s="9">
        <v>503.86350961046082</v>
      </c>
      <c r="O78" s="9">
        <v>421.91733974043899</v>
      </c>
      <c r="P78" s="4"/>
      <c r="Q78" s="4"/>
      <c r="R78" s="4"/>
      <c r="S78" s="4"/>
      <c r="T78" s="4"/>
    </row>
    <row r="79" spans="1:20" x14ac:dyDescent="0.25">
      <c r="A79">
        <v>2005</v>
      </c>
      <c r="B79" t="s">
        <v>44</v>
      </c>
      <c r="C79">
        <v>2</v>
      </c>
      <c r="D79" s="9">
        <v>115.4600383871751</v>
      </c>
      <c r="E79" s="9">
        <v>77.255132990409578</v>
      </c>
      <c r="F79" s="9">
        <v>427.32360323714437</v>
      </c>
      <c r="G79" s="9">
        <v>111.70938572030558</v>
      </c>
      <c r="H79" s="9">
        <v>415.41699285826934</v>
      </c>
      <c r="I79" s="9">
        <v>18.026871217062219</v>
      </c>
      <c r="J79" s="9">
        <v>188.24357369739744</v>
      </c>
      <c r="K79" s="9">
        <v>86.933968674032073</v>
      </c>
      <c r="L79" s="9">
        <v>100.76962301095411</v>
      </c>
      <c r="M79" s="9">
        <v>104.30268661796629</v>
      </c>
      <c r="N79" s="9">
        <v>514.83469883239593</v>
      </c>
      <c r="O79" s="9">
        <v>425.69010651564872</v>
      </c>
      <c r="P79" s="4"/>
      <c r="Q79" s="4"/>
      <c r="R79" s="4"/>
      <c r="S79" s="4"/>
      <c r="T79" s="4"/>
    </row>
    <row r="80" spans="1:20" x14ac:dyDescent="0.25">
      <c r="A80">
        <v>2006</v>
      </c>
      <c r="B80" t="s">
        <v>44</v>
      </c>
      <c r="C80">
        <v>2</v>
      </c>
      <c r="D80" s="9">
        <v>116.76141067016391</v>
      </c>
      <c r="E80" s="9">
        <v>78.616363832368648</v>
      </c>
      <c r="F80" s="9">
        <v>435.08822989999823</v>
      </c>
      <c r="G80" s="9">
        <v>113.64013658120271</v>
      </c>
      <c r="H80" s="9">
        <v>422.92391916290052</v>
      </c>
      <c r="I80" s="9">
        <v>18.054491773452199</v>
      </c>
      <c r="J80" s="9">
        <v>193.67003054971875</v>
      </c>
      <c r="K80" s="9">
        <v>88.063169140828592</v>
      </c>
      <c r="L80" s="9">
        <v>103.53544954930371</v>
      </c>
      <c r="M80" s="9">
        <v>105.92468369804882</v>
      </c>
      <c r="N80" s="9">
        <v>523.66880270417585</v>
      </c>
      <c r="O80" s="9">
        <v>428.30074419206306</v>
      </c>
      <c r="P80" s="4"/>
      <c r="Q80" s="4"/>
      <c r="R80" s="4"/>
      <c r="S80" s="4"/>
      <c r="T80" s="4"/>
    </row>
    <row r="81" spans="1:20" x14ac:dyDescent="0.25">
      <c r="A81">
        <v>2007</v>
      </c>
      <c r="B81" t="s">
        <v>44</v>
      </c>
      <c r="C81">
        <v>2</v>
      </c>
      <c r="D81" s="9">
        <v>118.3620516464952</v>
      </c>
      <c r="E81" s="9">
        <v>80.322833834811618</v>
      </c>
      <c r="F81" s="9">
        <v>445.04716391431242</v>
      </c>
      <c r="G81" s="9">
        <v>116.03739499776614</v>
      </c>
      <c r="H81" s="9">
        <v>434.11194858396408</v>
      </c>
      <c r="I81" s="9">
        <v>18.088729307034711</v>
      </c>
      <c r="J81" s="9">
        <v>197.34968678428484</v>
      </c>
      <c r="K81" s="9">
        <v>89.951062878462977</v>
      </c>
      <c r="L81" s="9">
        <v>105.74748344143238</v>
      </c>
      <c r="M81" s="9">
        <v>106.83556340833053</v>
      </c>
      <c r="N81" s="9">
        <v>535.24155344185351</v>
      </c>
      <c r="O81" s="9">
        <v>433.85219536105541</v>
      </c>
      <c r="P81" s="4"/>
      <c r="Q81" s="4"/>
      <c r="R81" s="4"/>
      <c r="S81" s="4"/>
      <c r="T81" s="4"/>
    </row>
    <row r="82" spans="1:20" x14ac:dyDescent="0.25">
      <c r="A82">
        <v>2008</v>
      </c>
      <c r="B82" t="s">
        <v>44</v>
      </c>
      <c r="C82">
        <v>2</v>
      </c>
      <c r="D82" s="9">
        <v>119.87236551162484</v>
      </c>
      <c r="E82" s="9">
        <v>81.590507984148402</v>
      </c>
      <c r="F82" s="9">
        <v>454.29701329531929</v>
      </c>
      <c r="G82" s="9">
        <v>118.42404680819379</v>
      </c>
      <c r="H82" s="9">
        <v>442.36253515952325</v>
      </c>
      <c r="I82" s="9">
        <v>18.112035531034145</v>
      </c>
      <c r="J82" s="9">
        <v>200.81982651807061</v>
      </c>
      <c r="K82" s="9">
        <v>92.189824015226336</v>
      </c>
      <c r="L82" s="9">
        <v>108.78414101623969</v>
      </c>
      <c r="M82" s="9">
        <v>109.47293505022395</v>
      </c>
      <c r="N82" s="9">
        <v>544.0613042114378</v>
      </c>
      <c r="O82" s="9">
        <v>440.42542848802623</v>
      </c>
      <c r="P82" s="4"/>
      <c r="Q82" s="4"/>
      <c r="R82" s="4"/>
      <c r="S82" s="4"/>
      <c r="T82" s="4"/>
    </row>
    <row r="83" spans="1:20" x14ac:dyDescent="0.25">
      <c r="A83">
        <v>2009</v>
      </c>
      <c r="B83" t="s">
        <v>44</v>
      </c>
      <c r="C83">
        <v>2</v>
      </c>
      <c r="D83" s="9">
        <v>120.91289189715403</v>
      </c>
      <c r="E83" s="9">
        <v>82.75177520645488</v>
      </c>
      <c r="F83" s="9">
        <v>462.39154131027794</v>
      </c>
      <c r="G83" s="9">
        <v>120.52381518253242</v>
      </c>
      <c r="H83" s="9">
        <v>450.47638760414128</v>
      </c>
      <c r="I83" s="9">
        <v>18.103240495087288</v>
      </c>
      <c r="J83" s="9">
        <v>204.1551693822276</v>
      </c>
      <c r="K83" s="9">
        <v>94.180441997782992</v>
      </c>
      <c r="L83" s="9">
        <v>111.33141386053093</v>
      </c>
      <c r="M83" s="9">
        <v>111.39332577916574</v>
      </c>
      <c r="N83" s="9">
        <v>551.9352683744238</v>
      </c>
      <c r="O83" s="9">
        <v>445.7705211847711</v>
      </c>
      <c r="P83" s="4"/>
      <c r="Q83" s="4"/>
      <c r="R83" s="4"/>
      <c r="S83" s="4"/>
      <c r="T83" s="4"/>
    </row>
    <row r="84" spans="1:20" x14ac:dyDescent="0.25">
      <c r="A84">
        <v>2010</v>
      </c>
      <c r="B84" t="s">
        <v>44</v>
      </c>
      <c r="C84">
        <v>2</v>
      </c>
      <c r="D84" s="9">
        <v>121.56900653331746</v>
      </c>
      <c r="E84" s="9">
        <v>83.84391908038107</v>
      </c>
      <c r="F84" s="9">
        <v>466.60946565412905</v>
      </c>
      <c r="G84" s="9">
        <v>121.23525443986526</v>
      </c>
      <c r="H84" s="9">
        <v>457.90154516265193</v>
      </c>
      <c r="I84" s="9">
        <v>18.395088015825692</v>
      </c>
      <c r="J84" s="9">
        <v>208.10735345860837</v>
      </c>
      <c r="K84" s="9">
        <v>95.900621848813884</v>
      </c>
      <c r="L84" s="9">
        <v>112.87958595800254</v>
      </c>
      <c r="M84" s="9">
        <v>111.91998548213175</v>
      </c>
      <c r="N84" s="9">
        <v>560.11871063900105</v>
      </c>
      <c r="O84" s="9">
        <v>446.48976197414265</v>
      </c>
      <c r="P84" s="4"/>
      <c r="Q84" s="4"/>
      <c r="R84" s="4"/>
      <c r="S84" s="4"/>
      <c r="T84" s="4"/>
    </row>
    <row r="85" spans="1:20" x14ac:dyDescent="0.25">
      <c r="A85">
        <v>2011</v>
      </c>
      <c r="B85" t="s">
        <v>44</v>
      </c>
      <c r="C85">
        <v>2</v>
      </c>
      <c r="D85" s="9">
        <v>121.74650951810753</v>
      </c>
      <c r="E85" s="9">
        <v>84.084885920925004</v>
      </c>
      <c r="F85" s="9">
        <v>467.72689158005352</v>
      </c>
      <c r="G85" s="9">
        <v>121.44407723739454</v>
      </c>
      <c r="H85" s="9">
        <v>459.17566385500021</v>
      </c>
      <c r="I85" s="9">
        <v>18.448799760590173</v>
      </c>
      <c r="J85" s="9">
        <v>211.1941069835932</v>
      </c>
      <c r="K85" s="9">
        <v>96.674922694768156</v>
      </c>
      <c r="L85" s="9">
        <v>115.0368373799981</v>
      </c>
      <c r="M85" s="9">
        <v>111.90539514817776</v>
      </c>
      <c r="N85" s="9">
        <v>563.88172832029261</v>
      </c>
      <c r="O85" s="9">
        <v>446.17857047227443</v>
      </c>
      <c r="P85" s="4"/>
      <c r="Q85" s="4"/>
      <c r="R85" s="4"/>
      <c r="S85" s="4"/>
      <c r="T85" s="4"/>
    </row>
    <row r="86" spans="1:20" x14ac:dyDescent="0.25">
      <c r="A86">
        <v>2012</v>
      </c>
      <c r="B86" t="s">
        <v>44</v>
      </c>
      <c r="C86">
        <v>2</v>
      </c>
      <c r="D86" s="9">
        <v>121.85191285260713</v>
      </c>
      <c r="E86" s="9">
        <v>84.237450824195236</v>
      </c>
      <c r="F86" s="9">
        <v>468.63253506073124</v>
      </c>
      <c r="G86" s="9">
        <v>121.65624125500963</v>
      </c>
      <c r="H86" s="9">
        <v>459.41080876621908</v>
      </c>
      <c r="I86" s="9">
        <v>18.416008383256667</v>
      </c>
      <c r="J86" s="9">
        <v>214.02893586632311</v>
      </c>
      <c r="K86" s="9">
        <v>97.744053319466886</v>
      </c>
      <c r="L86" s="9">
        <v>116.83419779210675</v>
      </c>
      <c r="M86" s="9">
        <v>112.07873331525663</v>
      </c>
      <c r="N86" s="9">
        <v>566.62753172324926</v>
      </c>
      <c r="O86" s="9">
        <v>446.20294556198974</v>
      </c>
      <c r="P86" s="4"/>
      <c r="Q86" s="4"/>
      <c r="R86" s="4"/>
      <c r="S86" s="4"/>
      <c r="T86" s="4"/>
    </row>
    <row r="87" spans="1:20" x14ac:dyDescent="0.25">
      <c r="A87">
        <v>2013</v>
      </c>
      <c r="B87" t="s">
        <v>44</v>
      </c>
      <c r="C87">
        <v>2</v>
      </c>
      <c r="D87" s="9">
        <v>121.88298666036319</v>
      </c>
      <c r="E87" s="9">
        <v>84.453575133376248</v>
      </c>
      <c r="F87" s="9">
        <v>469.95489922182372</v>
      </c>
      <c r="G87" s="9">
        <v>121.99384763437737</v>
      </c>
      <c r="H87" s="9">
        <v>460.13569710589258</v>
      </c>
      <c r="I87" s="9">
        <v>18.366762336156945</v>
      </c>
      <c r="J87" s="9">
        <v>215.4058090587485</v>
      </c>
      <c r="K87" s="9">
        <v>98.232566696122461</v>
      </c>
      <c r="L87" s="9">
        <v>118.06580282445969</v>
      </c>
      <c r="M87" s="9">
        <v>112.14420062761941</v>
      </c>
      <c r="N87" s="9">
        <v>569.66738844320423</v>
      </c>
      <c r="O87" s="9">
        <v>446.62676272834904</v>
      </c>
      <c r="P87" s="4"/>
      <c r="Q87" s="4"/>
      <c r="R87" s="4"/>
      <c r="S87" s="4"/>
      <c r="T87" s="4"/>
    </row>
    <row r="88" spans="1:20" x14ac:dyDescent="0.25">
      <c r="A88">
        <v>2014</v>
      </c>
      <c r="B88" t="s">
        <v>44</v>
      </c>
      <c r="C88">
        <v>2</v>
      </c>
      <c r="D88" s="9">
        <v>121.99281857180634</v>
      </c>
      <c r="E88" s="9">
        <v>84.898043223735144</v>
      </c>
      <c r="F88" s="9">
        <v>471.24444580413177</v>
      </c>
      <c r="G88" s="9">
        <v>122.23647366882888</v>
      </c>
      <c r="H88" s="9">
        <v>461.80880876355081</v>
      </c>
      <c r="I88" s="9">
        <v>18.329356767739633</v>
      </c>
      <c r="J88" s="9">
        <v>216.43060549789246</v>
      </c>
      <c r="K88" s="9">
        <v>98.601040174656646</v>
      </c>
      <c r="L88" s="9">
        <v>119.29800229325284</v>
      </c>
      <c r="M88" s="9">
        <v>112.98999746547739</v>
      </c>
      <c r="N88" s="9">
        <v>571.80170152229459</v>
      </c>
      <c r="O88" s="9">
        <v>447.32278064228012</v>
      </c>
      <c r="P88" s="4"/>
      <c r="Q88" s="4"/>
      <c r="R88" s="4"/>
      <c r="S88" s="4"/>
      <c r="T88" s="4"/>
    </row>
    <row r="89" spans="1:20" x14ac:dyDescent="0.25">
      <c r="A89">
        <v>2015</v>
      </c>
      <c r="B89" t="s">
        <v>44</v>
      </c>
      <c r="C89">
        <v>2</v>
      </c>
      <c r="D89" s="9">
        <v>123.24299590965843</v>
      </c>
      <c r="E89" s="9">
        <v>86.549034695315271</v>
      </c>
      <c r="F89" s="9">
        <v>479.70673944162706</v>
      </c>
      <c r="G89" s="9">
        <v>124.22774907647171</v>
      </c>
      <c r="H89" s="9">
        <v>468.32708924977914</v>
      </c>
      <c r="I89" s="9">
        <v>18.485715526104389</v>
      </c>
      <c r="J89" s="9">
        <v>219.42944786191086</v>
      </c>
      <c r="K89" s="9">
        <v>99.826689895342653</v>
      </c>
      <c r="L89" s="9">
        <v>121.27985951769753</v>
      </c>
      <c r="M89" s="9">
        <v>114.37274172479123</v>
      </c>
      <c r="N89" s="9">
        <v>580.49319313480396</v>
      </c>
      <c r="O89" s="9">
        <v>452.32427140401995</v>
      </c>
      <c r="P89" s="4"/>
      <c r="Q89" s="4"/>
      <c r="R89" s="4"/>
      <c r="S89" s="4"/>
      <c r="T89" s="4"/>
    </row>
    <row r="90" spans="1:20" x14ac:dyDescent="0.25">
      <c r="A90">
        <v>2016</v>
      </c>
      <c r="B90" t="s">
        <v>44</v>
      </c>
      <c r="C90">
        <v>2</v>
      </c>
      <c r="D90" s="9">
        <v>124.73565776522261</v>
      </c>
      <c r="E90" s="9">
        <v>88.213614771843837</v>
      </c>
      <c r="F90" s="9">
        <v>488.64416317215733</v>
      </c>
      <c r="G90" s="9">
        <v>126.34227816863775</v>
      </c>
      <c r="H90" s="9">
        <v>475.724589384328</v>
      </c>
      <c r="I90" s="9">
        <v>18.638436574304247</v>
      </c>
      <c r="J90" s="9">
        <v>222.3944191243009</v>
      </c>
      <c r="K90" s="9">
        <v>101.0097857405916</v>
      </c>
      <c r="L90" s="9">
        <v>123.35355087958087</v>
      </c>
      <c r="M90" s="9">
        <v>116.61205063879046</v>
      </c>
      <c r="N90" s="9">
        <v>589.30160916467219</v>
      </c>
      <c r="O90" s="9">
        <v>459.75217982219624</v>
      </c>
      <c r="P90" s="4"/>
      <c r="Q90" s="4"/>
      <c r="R90" s="4"/>
      <c r="S90" s="4"/>
      <c r="T90" s="4"/>
    </row>
    <row r="91" spans="1:20" x14ac:dyDescent="0.25">
      <c r="A91">
        <v>2017</v>
      </c>
      <c r="B91" t="s">
        <v>44</v>
      </c>
      <c r="C91">
        <v>2</v>
      </c>
      <c r="D91" s="9">
        <v>126.36477850409315</v>
      </c>
      <c r="E91" s="9">
        <v>89.984016271691033</v>
      </c>
      <c r="F91" s="9">
        <v>497.76937980790018</v>
      </c>
      <c r="G91" s="9">
        <v>128.49587507119614</v>
      </c>
      <c r="H91" s="9">
        <v>483.80538588167542</v>
      </c>
      <c r="I91" s="9">
        <v>18.834051304991334</v>
      </c>
      <c r="J91" s="9">
        <v>225.42299582005359</v>
      </c>
      <c r="K91" s="9">
        <v>102.158275667136</v>
      </c>
      <c r="L91" s="9">
        <v>125.32519639574865</v>
      </c>
      <c r="M91" s="9">
        <v>118.81876168633929</v>
      </c>
      <c r="N91" s="9">
        <v>598.873976498964</v>
      </c>
      <c r="O91" s="9">
        <v>468.25602628112802</v>
      </c>
      <c r="P91" s="4"/>
      <c r="Q91" s="4"/>
      <c r="R91" s="4"/>
      <c r="S91" s="4"/>
      <c r="T91" s="4"/>
    </row>
    <row r="92" spans="1:20" x14ac:dyDescent="0.25">
      <c r="A92">
        <v>2018</v>
      </c>
      <c r="B92" t="s">
        <v>44</v>
      </c>
      <c r="C92">
        <v>2</v>
      </c>
      <c r="D92" s="9">
        <v>127.90980895736458</v>
      </c>
      <c r="E92" s="9">
        <v>91.53245067115013</v>
      </c>
      <c r="F92" s="9">
        <v>506.80265877189504</v>
      </c>
      <c r="G92" s="9">
        <v>130.63932568055529</v>
      </c>
      <c r="H92" s="9">
        <v>490.0238177171255</v>
      </c>
      <c r="I92" s="9">
        <v>19.006314197602151</v>
      </c>
      <c r="J92" s="9">
        <v>228.64756978429662</v>
      </c>
      <c r="K92" s="9">
        <v>103.34091386680991</v>
      </c>
      <c r="L92" s="9">
        <v>127.2973042151843</v>
      </c>
      <c r="M92" s="9">
        <v>120.86867003423502</v>
      </c>
      <c r="N92" s="9">
        <v>609.40990866124127</v>
      </c>
      <c r="O92" s="9">
        <v>476.17115576335715</v>
      </c>
      <c r="P92" s="4"/>
      <c r="Q92" s="4"/>
      <c r="R92" s="4"/>
      <c r="S92" s="4"/>
      <c r="T92" s="4"/>
    </row>
    <row r="93" spans="1:20" x14ac:dyDescent="0.25">
      <c r="A93">
        <v>2019</v>
      </c>
      <c r="B93" t="s">
        <v>44</v>
      </c>
      <c r="C93">
        <v>2</v>
      </c>
      <c r="D93" s="9">
        <v>129.36519386976079</v>
      </c>
      <c r="E93" s="9">
        <v>93.044357855440182</v>
      </c>
      <c r="F93" s="9">
        <v>515.33989217226951</v>
      </c>
      <c r="G93" s="9">
        <v>132.64783397429585</v>
      </c>
      <c r="H93" s="9">
        <v>496.34312619056266</v>
      </c>
      <c r="I93" s="9">
        <v>19.20864787965996</v>
      </c>
      <c r="J93" s="9">
        <v>231.76048283568468</v>
      </c>
      <c r="K93" s="9">
        <v>104.50987706179845</v>
      </c>
      <c r="L93" s="9">
        <v>129.26894236216663</v>
      </c>
      <c r="M93" s="9">
        <v>123.14149867547775</v>
      </c>
      <c r="N93" s="9">
        <v>619.34045416127674</v>
      </c>
      <c r="O93" s="9">
        <v>483.53639096460734</v>
      </c>
      <c r="P93" s="4"/>
      <c r="Q93" s="4"/>
      <c r="R93" s="4"/>
      <c r="S93" s="4"/>
      <c r="T93" s="4"/>
    </row>
    <row r="94" spans="1:20" x14ac:dyDescent="0.25">
      <c r="A94">
        <v>2020</v>
      </c>
      <c r="B94" t="s">
        <v>44</v>
      </c>
      <c r="C94">
        <v>2</v>
      </c>
      <c r="D94" s="9">
        <v>130.61110329748615</v>
      </c>
      <c r="E94" s="9">
        <v>94.410799427026305</v>
      </c>
      <c r="F94" s="9">
        <v>522.87511257466929</v>
      </c>
      <c r="G94" s="9">
        <v>134.43035745852961</v>
      </c>
      <c r="H94" s="9">
        <v>501.29713285874959</v>
      </c>
      <c r="I94" s="9">
        <v>19.385591391836286</v>
      </c>
      <c r="J94" s="9">
        <v>234.88269073298594</v>
      </c>
      <c r="K94" s="9">
        <v>105.67440374573931</v>
      </c>
      <c r="L94" s="9">
        <v>131.23987270997696</v>
      </c>
      <c r="M94" s="9">
        <v>124.96562854140066</v>
      </c>
      <c r="N94" s="9">
        <v>629.07405779423323</v>
      </c>
      <c r="O94" s="9">
        <v>489.48995086221794</v>
      </c>
      <c r="P94" s="4"/>
      <c r="Q94" s="4"/>
      <c r="R94" s="4"/>
      <c r="S94" s="4"/>
      <c r="T94" s="4"/>
    </row>
    <row r="95" spans="1:20" x14ac:dyDescent="0.25">
      <c r="A95">
        <v>2021</v>
      </c>
      <c r="B95" t="s">
        <v>44</v>
      </c>
      <c r="C95">
        <v>2</v>
      </c>
      <c r="D95" s="9">
        <v>131.80967921778358</v>
      </c>
      <c r="E95" s="9">
        <v>95.707611431677535</v>
      </c>
      <c r="F95" s="9">
        <v>529.99682494938986</v>
      </c>
      <c r="G95" s="9">
        <v>136.11361039517013</v>
      </c>
      <c r="H95" s="9">
        <v>506.56215658784805</v>
      </c>
      <c r="I95" s="9">
        <v>19.565405626674352</v>
      </c>
      <c r="J95" s="9">
        <v>238.08494431107482</v>
      </c>
      <c r="K95" s="9">
        <v>106.86291186444166</v>
      </c>
      <c r="L95" s="9">
        <v>133.20984752193846</v>
      </c>
      <c r="M95" s="9">
        <v>126.5303955093967</v>
      </c>
      <c r="N95" s="9">
        <v>638.73121462646282</v>
      </c>
      <c r="O95" s="9">
        <v>494.8276719989434</v>
      </c>
      <c r="P95" s="4"/>
      <c r="Q95" s="4"/>
      <c r="R95" s="4"/>
      <c r="S95" s="4"/>
      <c r="T95" s="4"/>
    </row>
    <row r="96" spans="1:20" x14ac:dyDescent="0.25">
      <c r="A96">
        <v>2022</v>
      </c>
      <c r="B96" t="s">
        <v>44</v>
      </c>
      <c r="C96">
        <v>2</v>
      </c>
      <c r="D96" s="9">
        <v>133.04606848840538</v>
      </c>
      <c r="E96" s="9">
        <v>96.930251746988858</v>
      </c>
      <c r="F96" s="9">
        <v>536.59149440152021</v>
      </c>
      <c r="G96" s="9">
        <v>137.67726570425828</v>
      </c>
      <c r="H96" s="9">
        <v>511.87091051320596</v>
      </c>
      <c r="I96" s="9">
        <v>19.747593124486148</v>
      </c>
      <c r="J96" s="9">
        <v>241.36965424865193</v>
      </c>
      <c r="K96" s="9">
        <v>108.05519029574316</v>
      </c>
      <c r="L96" s="9">
        <v>135.17943307382754</v>
      </c>
      <c r="M96" s="9">
        <v>128.04103552342332</v>
      </c>
      <c r="N96" s="9">
        <v>647.92168243841365</v>
      </c>
      <c r="O96" s="9">
        <v>499.96858946087406</v>
      </c>
      <c r="P96" s="4"/>
      <c r="Q96" s="4"/>
      <c r="R96" s="4"/>
      <c r="S96" s="4"/>
      <c r="T96" s="4"/>
    </row>
    <row r="97" spans="1:20" x14ac:dyDescent="0.25">
      <c r="A97">
        <v>2023</v>
      </c>
      <c r="B97" t="s">
        <v>44</v>
      </c>
      <c r="C97">
        <v>2</v>
      </c>
      <c r="D97" s="9">
        <v>134.43955659259117</v>
      </c>
      <c r="E97" s="9">
        <v>98.12838384237341</v>
      </c>
      <c r="F97" s="9">
        <v>542.91221346682596</v>
      </c>
      <c r="G97" s="9">
        <v>139.18265317680888</v>
      </c>
      <c r="H97" s="9">
        <v>517.05092174991478</v>
      </c>
      <c r="I97" s="9">
        <v>19.932056439869523</v>
      </c>
      <c r="J97" s="9">
        <v>244.69753701391889</v>
      </c>
      <c r="K97" s="9">
        <v>109.25510535248787</v>
      </c>
      <c r="L97" s="9">
        <v>137.14878256626795</v>
      </c>
      <c r="M97" s="9">
        <v>129.6142341780135</v>
      </c>
      <c r="N97" s="9">
        <v>656.96205546215083</v>
      </c>
      <c r="O97" s="9">
        <v>506.00184924365351</v>
      </c>
      <c r="P97" s="4"/>
      <c r="Q97" s="4"/>
      <c r="R97" s="4"/>
      <c r="S97" s="4"/>
      <c r="T97" s="4"/>
    </row>
    <row r="98" spans="1:20" x14ac:dyDescent="0.25">
      <c r="A98">
        <v>2024</v>
      </c>
      <c r="B98" t="s">
        <v>44</v>
      </c>
      <c r="C98">
        <v>2</v>
      </c>
      <c r="D98" s="9">
        <v>135.94184403830371</v>
      </c>
      <c r="E98" s="9">
        <v>99.359231570765601</v>
      </c>
      <c r="F98" s="9">
        <v>549.37569740776269</v>
      </c>
      <c r="G98" s="9">
        <v>140.72234796873892</v>
      </c>
      <c r="H98" s="9">
        <v>522.22033602581189</v>
      </c>
      <c r="I98" s="9">
        <v>20.118368500630872</v>
      </c>
      <c r="J98" s="9">
        <v>248.04101872146671</v>
      </c>
      <c r="K98" s="9">
        <v>110.46775405716015</v>
      </c>
      <c r="L98" s="9">
        <v>139.11801044475311</v>
      </c>
      <c r="M98" s="9">
        <v>131.19960753961524</v>
      </c>
      <c r="N98" s="9">
        <v>666.15006300315054</v>
      </c>
      <c r="O98" s="9">
        <v>512.58861158873208</v>
      </c>
      <c r="P98" s="4"/>
      <c r="Q98" s="4"/>
      <c r="R98" s="4"/>
      <c r="S98" s="4"/>
      <c r="T98" s="4"/>
    </row>
    <row r="99" spans="1:20" x14ac:dyDescent="0.25">
      <c r="A99">
        <v>2025</v>
      </c>
      <c r="B99" t="s">
        <v>44</v>
      </c>
      <c r="C99">
        <v>2</v>
      </c>
      <c r="D99" s="9">
        <v>137.44450273955019</v>
      </c>
      <c r="E99" s="9">
        <v>100.61080833325065</v>
      </c>
      <c r="F99" s="9">
        <v>556.02173920533255</v>
      </c>
      <c r="G99" s="9">
        <v>142.30339665916438</v>
      </c>
      <c r="H99" s="9">
        <v>527.47868687655614</v>
      </c>
      <c r="I99" s="9">
        <v>20.306107226631397</v>
      </c>
      <c r="J99" s="9">
        <v>251.43024336014409</v>
      </c>
      <c r="K99" s="9">
        <v>111.69335176927262</v>
      </c>
      <c r="L99" s="9">
        <v>141.0837552018931</v>
      </c>
      <c r="M99" s="9">
        <v>132.78081931498431</v>
      </c>
      <c r="N99" s="9">
        <v>675.40189214863983</v>
      </c>
      <c r="O99" s="9">
        <v>519.18577857252535</v>
      </c>
      <c r="P99" s="4"/>
      <c r="Q99" s="4"/>
      <c r="R99" s="4"/>
      <c r="S99" s="4"/>
      <c r="T99" s="4"/>
    </row>
    <row r="100" spans="1:20" x14ac:dyDescent="0.25">
      <c r="A100">
        <v>2026</v>
      </c>
      <c r="B100" t="s">
        <v>44</v>
      </c>
      <c r="C100">
        <v>2</v>
      </c>
      <c r="D100" s="9">
        <v>138.89372305571592</v>
      </c>
      <c r="E100" s="9">
        <v>101.85783471969413</v>
      </c>
      <c r="F100" s="9">
        <v>562.6820847964093</v>
      </c>
      <c r="G100" s="9">
        <v>143.88704221835883</v>
      </c>
      <c r="H100" s="9">
        <v>532.78451620542933</v>
      </c>
      <c r="I100" s="9">
        <v>20.494480676854224</v>
      </c>
      <c r="J100" s="9">
        <v>254.85428038574887</v>
      </c>
      <c r="K100" s="9">
        <v>112.92606898220139</v>
      </c>
      <c r="L100" s="9">
        <v>143.04762238839109</v>
      </c>
      <c r="M100" s="9">
        <v>134.39269643348371</v>
      </c>
      <c r="N100" s="9">
        <v>684.67001696690318</v>
      </c>
      <c r="O100" s="9">
        <v>525.44154622633846</v>
      </c>
      <c r="P100" s="4"/>
      <c r="Q100" s="4"/>
      <c r="R100" s="4"/>
      <c r="S100" s="4"/>
      <c r="T100" s="4"/>
    </row>
    <row r="101" spans="1:20" x14ac:dyDescent="0.25">
      <c r="A101">
        <v>2027</v>
      </c>
      <c r="B101" t="s">
        <v>44</v>
      </c>
      <c r="C101">
        <v>2</v>
      </c>
      <c r="D101" s="9">
        <v>140.32304801107429</v>
      </c>
      <c r="E101" s="9">
        <v>103.09964333298156</v>
      </c>
      <c r="F101" s="9">
        <v>569.28747067064569</v>
      </c>
      <c r="G101" s="9">
        <v>145.45825465474454</v>
      </c>
      <c r="H101" s="9">
        <v>538.07785650758092</v>
      </c>
      <c r="I101" s="9">
        <v>20.683226793816161</v>
      </c>
      <c r="J101" s="9">
        <v>258.32241421637741</v>
      </c>
      <c r="K101" s="9">
        <v>114.16351564786559</v>
      </c>
      <c r="L101" s="9">
        <v>145.01003476009174</v>
      </c>
      <c r="M101" s="9">
        <v>136.01510555478279</v>
      </c>
      <c r="N101" s="9">
        <v>693.97910982481255</v>
      </c>
      <c r="O101" s="9">
        <v>531.51590252664096</v>
      </c>
      <c r="P101" s="4"/>
      <c r="Q101" s="4"/>
      <c r="R101" s="4"/>
      <c r="S101" s="4"/>
      <c r="T101" s="4"/>
    </row>
    <row r="102" spans="1:20" x14ac:dyDescent="0.25">
      <c r="A102">
        <v>2028</v>
      </c>
      <c r="B102" t="s">
        <v>44</v>
      </c>
      <c r="C102">
        <v>2</v>
      </c>
      <c r="D102" s="9">
        <v>141.76723684675363</v>
      </c>
      <c r="E102" s="9">
        <v>104.34162349111804</v>
      </c>
      <c r="F102" s="9">
        <v>575.87789226662403</v>
      </c>
      <c r="G102" s="9">
        <v>147.02676217981926</v>
      </c>
      <c r="H102" s="9">
        <v>543.3794806327362</v>
      </c>
      <c r="I102" s="9">
        <v>20.872155333594733</v>
      </c>
      <c r="J102" s="9">
        <v>261.83829651493943</v>
      </c>
      <c r="K102" s="9">
        <v>115.41315534355506</v>
      </c>
      <c r="L102" s="9">
        <v>146.97277426562584</v>
      </c>
      <c r="M102" s="9">
        <v>137.65013921294653</v>
      </c>
      <c r="N102" s="9">
        <v>703.34308978372223</v>
      </c>
      <c r="O102" s="9">
        <v>537.63288462893763</v>
      </c>
      <c r="P102" s="4"/>
      <c r="Q102" s="4"/>
      <c r="R102" s="4"/>
      <c r="S102" s="4"/>
      <c r="T102" s="4"/>
    </row>
    <row r="103" spans="1:20" x14ac:dyDescent="0.25">
      <c r="A103">
        <v>2029</v>
      </c>
      <c r="B103" t="s">
        <v>44</v>
      </c>
      <c r="C103">
        <v>2</v>
      </c>
      <c r="D103" s="9">
        <v>143.22613153113389</v>
      </c>
      <c r="E103" s="9">
        <v>105.58885663628101</v>
      </c>
      <c r="F103" s="9">
        <v>582.47799089520208</v>
      </c>
      <c r="G103" s="9">
        <v>148.59824134189984</v>
      </c>
      <c r="H103" s="9">
        <v>548.75225343176828</v>
      </c>
      <c r="I103" s="9">
        <v>21.061998717532585</v>
      </c>
      <c r="J103" s="9">
        <v>265.41196953890483</v>
      </c>
      <c r="K103" s="9">
        <v>116.66853043066628</v>
      </c>
      <c r="L103" s="9">
        <v>148.94276120767339</v>
      </c>
      <c r="M103" s="9">
        <v>139.31456723003205</v>
      </c>
      <c r="N103" s="9">
        <v>712.79780035420083</v>
      </c>
      <c r="O103" s="9">
        <v>543.85781887685755</v>
      </c>
      <c r="P103" s="4"/>
      <c r="Q103" s="4"/>
      <c r="R103" s="4"/>
      <c r="S103" s="4"/>
      <c r="T103" s="4"/>
    </row>
    <row r="104" spans="1:20" x14ac:dyDescent="0.25">
      <c r="A104">
        <v>2030</v>
      </c>
      <c r="B104" t="s">
        <v>44</v>
      </c>
      <c r="C104">
        <v>2</v>
      </c>
      <c r="D104" s="9">
        <v>144.70247775057689</v>
      </c>
      <c r="E104" s="9">
        <v>106.85019203622478</v>
      </c>
      <c r="F104" s="9">
        <v>589.11139936261327</v>
      </c>
      <c r="G104" s="9">
        <v>150.17852026170419</v>
      </c>
      <c r="H104" s="9">
        <v>554.21778135701481</v>
      </c>
      <c r="I104" s="9">
        <v>21.254942192408869</v>
      </c>
      <c r="J104" s="9">
        <v>269.03796575188653</v>
      </c>
      <c r="K104" s="9">
        <v>117.92651411377575</v>
      </c>
      <c r="L104" s="9">
        <v>150.91289899552973</v>
      </c>
      <c r="M104" s="9">
        <v>141.00214308942952</v>
      </c>
      <c r="N104" s="9">
        <v>722.33324177399493</v>
      </c>
      <c r="O104" s="9">
        <v>550.19573155424325</v>
      </c>
      <c r="P104" s="4"/>
      <c r="Q104" s="4"/>
      <c r="R104" s="4"/>
      <c r="S104" s="4"/>
      <c r="T104" s="4"/>
    </row>
    <row r="105" spans="1:20" x14ac:dyDescent="0.25">
      <c r="A105">
        <v>1980</v>
      </c>
      <c r="B105" t="s">
        <v>45</v>
      </c>
      <c r="C105">
        <v>3</v>
      </c>
      <c r="D105" s="9">
        <v>40.446893915773202</v>
      </c>
      <c r="E105" s="9">
        <v>10.600552490827599</v>
      </c>
      <c r="F105" s="9">
        <v>42.255551184228899</v>
      </c>
      <c r="G105" s="9">
        <v>8.7832124644181793</v>
      </c>
      <c r="H105" s="9">
        <v>19.4624639585236</v>
      </c>
      <c r="I105" s="9">
        <v>0.25921511765274802</v>
      </c>
      <c r="J105" s="9">
        <v>27.983188202641202</v>
      </c>
      <c r="K105" s="9">
        <v>14.9813876737333</v>
      </c>
      <c r="L105" s="9">
        <v>13.5593894309556</v>
      </c>
      <c r="M105" s="9">
        <v>11.6679631460115</v>
      </c>
      <c r="N105" s="9">
        <v>21.946271813662001</v>
      </c>
      <c r="O105" s="9">
        <v>18.078135439827701</v>
      </c>
      <c r="P105" s="4"/>
      <c r="Q105" s="4"/>
      <c r="R105" s="4"/>
      <c r="S105" s="4"/>
      <c r="T105" s="4"/>
    </row>
    <row r="106" spans="1:20" x14ac:dyDescent="0.25">
      <c r="A106">
        <v>1981</v>
      </c>
      <c r="B106" t="s">
        <v>45</v>
      </c>
      <c r="C106">
        <v>3</v>
      </c>
      <c r="D106" s="9">
        <v>41.225223688601098</v>
      </c>
      <c r="E106" s="9">
        <v>10.782882319244001</v>
      </c>
      <c r="F106" s="9">
        <v>44.798632663929197</v>
      </c>
      <c r="G106" s="9">
        <v>9.7049405091224603</v>
      </c>
      <c r="H106" s="9">
        <v>21.5885192017072</v>
      </c>
      <c r="I106" s="9">
        <v>0.25697542152238201</v>
      </c>
      <c r="J106" s="9">
        <v>28.145539807813599</v>
      </c>
      <c r="K106" s="9">
        <v>15.0461705425794</v>
      </c>
      <c r="L106" s="9">
        <v>13.871602033771</v>
      </c>
      <c r="M106" s="9">
        <v>12.2512981095929</v>
      </c>
      <c r="N106" s="9">
        <v>24.468193787256102</v>
      </c>
      <c r="O106" s="9">
        <v>20.5293267656632</v>
      </c>
      <c r="P106" s="4"/>
      <c r="Q106" s="4"/>
      <c r="R106" s="4"/>
      <c r="S106" s="4"/>
      <c r="T106" s="4"/>
    </row>
    <row r="107" spans="1:20" x14ac:dyDescent="0.25">
      <c r="A107">
        <v>1982</v>
      </c>
      <c r="B107" t="s">
        <v>45</v>
      </c>
      <c r="C107">
        <v>3</v>
      </c>
      <c r="D107" s="9">
        <v>42.013258377233399</v>
      </c>
      <c r="E107" s="9">
        <v>10.925292952548499</v>
      </c>
      <c r="F107" s="9">
        <v>47.110241056856303</v>
      </c>
      <c r="G107" s="9">
        <v>10.5734359795141</v>
      </c>
      <c r="H107" s="9">
        <v>23.7205278783129</v>
      </c>
      <c r="I107" s="9">
        <v>0.27537481025742599</v>
      </c>
      <c r="J107" s="9">
        <v>28.196076123683</v>
      </c>
      <c r="K107" s="9">
        <v>15.1211090367597</v>
      </c>
      <c r="L107" s="9">
        <v>14.367481084585799</v>
      </c>
      <c r="M107" s="9">
        <v>12.492488150921901</v>
      </c>
      <c r="N107" s="9">
        <v>26.173273336939499</v>
      </c>
      <c r="O107" s="9">
        <v>25.254305995623501</v>
      </c>
      <c r="P107" s="4"/>
      <c r="Q107" s="4"/>
      <c r="R107" s="4"/>
      <c r="S107" s="4"/>
      <c r="T107" s="4"/>
    </row>
    <row r="108" spans="1:20" x14ac:dyDescent="0.25">
      <c r="A108">
        <v>1983</v>
      </c>
      <c r="B108" t="s">
        <v>45</v>
      </c>
      <c r="C108">
        <v>3</v>
      </c>
      <c r="D108" s="9">
        <v>42.633488252292501</v>
      </c>
      <c r="E108" s="9">
        <v>11.067680835510799</v>
      </c>
      <c r="F108" s="9">
        <v>48.753882750597</v>
      </c>
      <c r="G108" s="9">
        <v>11.231698271566</v>
      </c>
      <c r="H108" s="9">
        <v>25.4882263245375</v>
      </c>
      <c r="I108" s="9">
        <v>0.273175553068918</v>
      </c>
      <c r="J108" s="9">
        <v>28.209898185359499</v>
      </c>
      <c r="K108" s="9">
        <v>15.2985104497522</v>
      </c>
      <c r="L108" s="9">
        <v>14.5554437319597</v>
      </c>
      <c r="M108" s="9">
        <v>13.016594626182499</v>
      </c>
      <c r="N108" s="9">
        <v>27.562667706043801</v>
      </c>
      <c r="O108" s="9">
        <v>31.040026048570301</v>
      </c>
      <c r="P108" s="4"/>
      <c r="Q108" s="4"/>
      <c r="R108" s="4"/>
      <c r="S108" s="4"/>
      <c r="T108" s="4"/>
    </row>
    <row r="109" spans="1:20" x14ac:dyDescent="0.25">
      <c r="A109">
        <v>1984</v>
      </c>
      <c r="B109" t="s">
        <v>45</v>
      </c>
      <c r="C109">
        <v>3</v>
      </c>
      <c r="D109" s="9">
        <v>43.168831129063904</v>
      </c>
      <c r="E109" s="9">
        <v>11.242501949579401</v>
      </c>
      <c r="F109" s="9">
        <v>49.8342093372016</v>
      </c>
      <c r="G109" s="9">
        <v>11.6355455229049</v>
      </c>
      <c r="H109" s="9">
        <v>26.4294599683688</v>
      </c>
      <c r="I109" s="9">
        <v>0.27099696708721199</v>
      </c>
      <c r="J109" s="9">
        <v>28.269494571722401</v>
      </c>
      <c r="K109" s="9">
        <v>15.456403757301199</v>
      </c>
      <c r="L109" s="9">
        <v>14.932376380573899</v>
      </c>
      <c r="M109" s="9">
        <v>13.8373097211747</v>
      </c>
      <c r="N109" s="9">
        <v>29.4089337436879</v>
      </c>
      <c r="O109" s="9">
        <v>35.484143062737097</v>
      </c>
      <c r="P109" s="4"/>
      <c r="Q109" s="4"/>
      <c r="R109" s="4"/>
      <c r="S109" s="4"/>
      <c r="T109" s="4"/>
    </row>
    <row r="110" spans="1:20" x14ac:dyDescent="0.25">
      <c r="A110">
        <v>1985</v>
      </c>
      <c r="B110" t="s">
        <v>45</v>
      </c>
      <c r="C110">
        <v>3</v>
      </c>
      <c r="D110" s="9">
        <v>43.774974131649998</v>
      </c>
      <c r="E110" s="9">
        <v>11.420379445199</v>
      </c>
      <c r="F110" s="9">
        <v>51.025262559316999</v>
      </c>
      <c r="G110" s="9">
        <v>12.132250205174101</v>
      </c>
      <c r="H110" s="9">
        <v>27.821826348014799</v>
      </c>
      <c r="I110" s="9">
        <v>0.26933015672879201</v>
      </c>
      <c r="J110" s="9">
        <v>28.357153449622601</v>
      </c>
      <c r="K110" s="9">
        <v>15.6208138975722</v>
      </c>
      <c r="L110" s="9">
        <v>15.630005899081899</v>
      </c>
      <c r="M110" s="9">
        <v>14.953389834579699</v>
      </c>
      <c r="N110" s="9">
        <v>31.713946350105299</v>
      </c>
      <c r="O110" s="9">
        <v>40.157544068900698</v>
      </c>
      <c r="P110" s="4"/>
      <c r="Q110" s="4"/>
      <c r="R110" s="4"/>
      <c r="S110" s="4"/>
      <c r="T110" s="4"/>
    </row>
    <row r="111" spans="1:20" x14ac:dyDescent="0.25">
      <c r="A111">
        <v>1986</v>
      </c>
      <c r="B111" t="s">
        <v>45</v>
      </c>
      <c r="C111">
        <v>3</v>
      </c>
      <c r="D111" s="9">
        <v>44.324552126982702</v>
      </c>
      <c r="E111" s="9">
        <v>11.6380673605378</v>
      </c>
      <c r="F111" s="9">
        <v>54.733515835584399</v>
      </c>
      <c r="G111" s="9">
        <v>13.397527526453301</v>
      </c>
      <c r="H111" s="9">
        <v>30.4283186650676</v>
      </c>
      <c r="I111" s="9">
        <v>0.26719185399225698</v>
      </c>
      <c r="J111" s="9">
        <v>28.523750825479699</v>
      </c>
      <c r="K111" s="9">
        <v>15.9604795220804</v>
      </c>
      <c r="L111" s="9">
        <v>17.816453261352901</v>
      </c>
      <c r="M111" s="9">
        <v>16.5278465865001</v>
      </c>
      <c r="N111" s="9">
        <v>35.164190068348702</v>
      </c>
      <c r="O111" s="9">
        <v>44.293592165392099</v>
      </c>
      <c r="P111" s="4"/>
      <c r="Q111" s="4"/>
      <c r="R111" s="4"/>
      <c r="S111" s="4"/>
      <c r="T111" s="4"/>
    </row>
    <row r="112" spans="1:20" x14ac:dyDescent="0.25">
      <c r="A112">
        <v>1987</v>
      </c>
      <c r="B112" t="s">
        <v>45</v>
      </c>
      <c r="C112">
        <v>3</v>
      </c>
      <c r="D112" s="9">
        <v>44.848892046548599</v>
      </c>
      <c r="E112" s="9">
        <v>11.7283151617331</v>
      </c>
      <c r="F112" s="9">
        <v>57.612890006295302</v>
      </c>
      <c r="G112" s="9">
        <v>14.367223681021001</v>
      </c>
      <c r="H112" s="9">
        <v>32.349047092563502</v>
      </c>
      <c r="I112" s="9">
        <v>0.29375150748366002</v>
      </c>
      <c r="J112" s="9">
        <v>29.008516773861501</v>
      </c>
      <c r="K112" s="9">
        <v>16.332975630903501</v>
      </c>
      <c r="L112" s="9">
        <v>18.924925973821399</v>
      </c>
      <c r="M112" s="9">
        <v>18.305864994155801</v>
      </c>
      <c r="N112" s="9">
        <v>39.3295511333775</v>
      </c>
      <c r="O112" s="9">
        <v>50.476711293532901</v>
      </c>
      <c r="P112" s="4"/>
      <c r="Q112" s="4"/>
      <c r="R112" s="4"/>
      <c r="S112" s="4"/>
      <c r="T112" s="4"/>
    </row>
    <row r="113" spans="1:20" x14ac:dyDescent="0.25">
      <c r="A113">
        <v>1988</v>
      </c>
      <c r="B113" t="s">
        <v>45</v>
      </c>
      <c r="C113">
        <v>3</v>
      </c>
      <c r="D113" s="9">
        <v>45.2620924669381</v>
      </c>
      <c r="E113" s="9">
        <v>11.8285920939259</v>
      </c>
      <c r="F113" s="9">
        <v>60.083496089817402</v>
      </c>
      <c r="G113" s="9">
        <v>15.1577699381626</v>
      </c>
      <c r="H113" s="9">
        <v>33.706897047708203</v>
      </c>
      <c r="I113" s="9">
        <v>0.291648912249173</v>
      </c>
      <c r="J113" s="9">
        <v>29.303077086187699</v>
      </c>
      <c r="K113" s="9">
        <v>16.7079553645437</v>
      </c>
      <c r="L113" s="9">
        <v>20.0701922229254</v>
      </c>
      <c r="M113" s="9">
        <v>21.7147945776181</v>
      </c>
      <c r="N113" s="9">
        <v>43.042976126516997</v>
      </c>
      <c r="O113" s="9">
        <v>53.883545832661902</v>
      </c>
      <c r="P113" s="4"/>
      <c r="Q113" s="4"/>
      <c r="R113" s="4"/>
      <c r="S113" s="4"/>
      <c r="T113" s="4"/>
    </row>
    <row r="114" spans="1:20" x14ac:dyDescent="0.25">
      <c r="A114">
        <v>1989</v>
      </c>
      <c r="B114" t="s">
        <v>45</v>
      </c>
      <c r="C114">
        <v>3</v>
      </c>
      <c r="D114" s="9">
        <v>45.823992225776898</v>
      </c>
      <c r="E114" s="9">
        <v>11.929069111572</v>
      </c>
      <c r="F114" s="9">
        <v>62.285839748379303</v>
      </c>
      <c r="G114" s="9">
        <v>16.054106595452801</v>
      </c>
      <c r="H114" s="9">
        <v>36.199315890202698</v>
      </c>
      <c r="I114" s="9">
        <v>0.28956484517393499</v>
      </c>
      <c r="J114" s="9">
        <v>29.611955497227299</v>
      </c>
      <c r="K114" s="9">
        <v>17.230310566132299</v>
      </c>
      <c r="L114" s="9">
        <v>21.621351940398998</v>
      </c>
      <c r="M114" s="9">
        <v>24.244820101600698</v>
      </c>
      <c r="N114" s="9">
        <v>45.405913763970901</v>
      </c>
      <c r="O114" s="9">
        <v>58.490765943965798</v>
      </c>
      <c r="P114" s="4"/>
      <c r="Q114" s="4"/>
      <c r="R114" s="4"/>
      <c r="S114" s="4"/>
      <c r="T114" s="4"/>
    </row>
    <row r="115" spans="1:20" x14ac:dyDescent="0.25">
      <c r="A115">
        <v>1990</v>
      </c>
      <c r="B115" t="s">
        <v>45</v>
      </c>
      <c r="C115">
        <v>3</v>
      </c>
      <c r="D115" s="9">
        <v>46.491189881701096</v>
      </c>
      <c r="E115" s="9">
        <v>12.139180652115799</v>
      </c>
      <c r="F115" s="9">
        <v>65.404125555880697</v>
      </c>
      <c r="G115" s="9">
        <v>17.170049651374601</v>
      </c>
      <c r="H115" s="9">
        <v>38.729248767976898</v>
      </c>
      <c r="I115" s="9">
        <v>0.28749886554306398</v>
      </c>
      <c r="J115" s="9">
        <v>29.880229226627499</v>
      </c>
      <c r="K115" s="9">
        <v>17.548823569907199</v>
      </c>
      <c r="L115" s="9">
        <v>22.673548383253099</v>
      </c>
      <c r="M115" s="9">
        <v>26.024448612177501</v>
      </c>
      <c r="N115" s="9">
        <v>49.478058323083502</v>
      </c>
      <c r="O115" s="9">
        <v>64.3874047811521</v>
      </c>
      <c r="P115" s="4"/>
      <c r="Q115" s="4"/>
      <c r="R115" s="4"/>
      <c r="S115" s="4"/>
      <c r="T115" s="4"/>
    </row>
    <row r="116" spans="1:20" x14ac:dyDescent="0.25">
      <c r="A116">
        <v>1991</v>
      </c>
      <c r="B116" t="s">
        <v>45</v>
      </c>
      <c r="C116">
        <v>3</v>
      </c>
      <c r="D116" s="9">
        <v>46.863803970518603</v>
      </c>
      <c r="E116" s="9">
        <v>12.2562197570624</v>
      </c>
      <c r="F116" s="9">
        <v>68.274488279776193</v>
      </c>
      <c r="G116" s="9">
        <v>18.4223229505257</v>
      </c>
      <c r="H116" s="9">
        <v>42.567375535233403</v>
      </c>
      <c r="I116" s="9">
        <v>0.300435587327744</v>
      </c>
      <c r="J116" s="9">
        <v>31.097602851995099</v>
      </c>
      <c r="K116" s="9">
        <v>18.140564916025099</v>
      </c>
      <c r="L116" s="9">
        <v>23.820891430198401</v>
      </c>
      <c r="M116" s="9">
        <v>27.682934364794999</v>
      </c>
      <c r="N116" s="9">
        <v>51.839849179368301</v>
      </c>
      <c r="O116" s="9">
        <v>69.519865565005801</v>
      </c>
      <c r="P116" s="4"/>
      <c r="Q116" s="4"/>
      <c r="R116" s="4"/>
      <c r="S116" s="4"/>
      <c r="T116" s="4"/>
    </row>
    <row r="117" spans="1:20" x14ac:dyDescent="0.25">
      <c r="A117">
        <v>1992</v>
      </c>
      <c r="B117" t="s">
        <v>45</v>
      </c>
      <c r="C117">
        <v>3</v>
      </c>
      <c r="D117" s="9">
        <v>47.308</v>
      </c>
      <c r="E117" s="9">
        <v>12.368</v>
      </c>
      <c r="F117" s="9">
        <v>70.388999999999996</v>
      </c>
      <c r="G117" s="9">
        <v>19.289186181613001</v>
      </c>
      <c r="H117" s="9">
        <v>45</v>
      </c>
      <c r="I117" s="9">
        <v>0.3</v>
      </c>
      <c r="J117" s="9">
        <v>31.465</v>
      </c>
      <c r="K117" s="9">
        <v>18.408000000000001</v>
      </c>
      <c r="L117" s="9">
        <v>24.550999999999998</v>
      </c>
      <c r="M117" s="9">
        <v>29.82</v>
      </c>
      <c r="N117" s="9">
        <v>54.874445899223403</v>
      </c>
      <c r="O117" s="9">
        <v>71.268075163558294</v>
      </c>
      <c r="P117" s="4"/>
      <c r="Q117" s="4"/>
      <c r="R117" s="4"/>
      <c r="S117" s="4"/>
      <c r="T117" s="4"/>
    </row>
    <row r="118" spans="1:20" x14ac:dyDescent="0.25">
      <c r="A118">
        <v>1993</v>
      </c>
      <c r="B118" t="s">
        <v>45</v>
      </c>
      <c r="C118">
        <v>3</v>
      </c>
      <c r="D118" s="9">
        <v>47.669720316481303</v>
      </c>
      <c r="E118" s="9">
        <v>12.583822172061399</v>
      </c>
      <c r="F118" s="9">
        <v>71.963554319406697</v>
      </c>
      <c r="G118" s="9">
        <v>19.792661537102902</v>
      </c>
      <c r="H118" s="9">
        <v>45.835683787331398</v>
      </c>
      <c r="I118" s="9">
        <v>0.39209217064248902</v>
      </c>
      <c r="J118" s="9">
        <v>32.091967920351898</v>
      </c>
      <c r="K118" s="9">
        <v>18.952924455470502</v>
      </c>
      <c r="L118" s="9">
        <v>25.3090278408066</v>
      </c>
      <c r="M118" s="9">
        <v>29.833426733421099</v>
      </c>
      <c r="N118" s="9">
        <v>56.957845343267103</v>
      </c>
      <c r="O118" s="9">
        <v>71.988708493942397</v>
      </c>
      <c r="P118" s="4"/>
      <c r="Q118" s="4"/>
      <c r="R118" s="4"/>
      <c r="S118" s="4"/>
      <c r="T118" s="4"/>
    </row>
    <row r="119" spans="1:20" x14ac:dyDescent="0.25">
      <c r="A119">
        <v>1994</v>
      </c>
      <c r="B119" t="s">
        <v>45</v>
      </c>
      <c r="C119">
        <v>3</v>
      </c>
      <c r="D119" s="9">
        <v>47.993276497186301</v>
      </c>
      <c r="E119" s="9">
        <v>12.723875800922301</v>
      </c>
      <c r="F119" s="9">
        <v>73.622499148220598</v>
      </c>
      <c r="G119" s="9">
        <v>20.313729610703302</v>
      </c>
      <c r="H119" s="9">
        <v>46.657180428273001</v>
      </c>
      <c r="I119" s="9">
        <v>0.48025274601626899</v>
      </c>
      <c r="J119" s="9">
        <v>32.4543801298625</v>
      </c>
      <c r="K119" s="9">
        <v>19.081071560763402</v>
      </c>
      <c r="L119" s="9">
        <v>25.6126212902745</v>
      </c>
      <c r="M119" s="9">
        <v>29.8584395189167</v>
      </c>
      <c r="N119" s="9">
        <v>59.129627962560001</v>
      </c>
      <c r="O119" s="9">
        <v>72.0787351824833</v>
      </c>
      <c r="P119" s="4"/>
      <c r="Q119" s="4"/>
      <c r="R119" s="4"/>
      <c r="S119" s="4"/>
      <c r="T119" s="4"/>
    </row>
    <row r="120" spans="1:20" x14ac:dyDescent="0.25">
      <c r="A120">
        <v>1995</v>
      </c>
      <c r="B120" t="s">
        <v>45</v>
      </c>
      <c r="C120">
        <v>3</v>
      </c>
      <c r="D120" s="9">
        <v>48.278305133947804</v>
      </c>
      <c r="E120" s="9">
        <v>12.9127684239267</v>
      </c>
      <c r="F120" s="9">
        <v>75.175027165849002</v>
      </c>
      <c r="G120" s="9">
        <v>20.749686132152899</v>
      </c>
      <c r="H120" s="9">
        <v>47.0732129008518</v>
      </c>
      <c r="I120" s="9">
        <v>0.49968056286108398</v>
      </c>
      <c r="J120" s="9">
        <v>33.561674540278901</v>
      </c>
      <c r="K120" s="9">
        <v>19.385167394062599</v>
      </c>
      <c r="L120" s="9">
        <v>25.700040013093801</v>
      </c>
      <c r="M120" s="9">
        <v>29.8400608685454</v>
      </c>
      <c r="N120" s="9">
        <v>61.458258873749699</v>
      </c>
      <c r="O120" s="9">
        <v>72.357785632474702</v>
      </c>
      <c r="P120" s="4"/>
      <c r="Q120" s="4"/>
      <c r="R120" s="4"/>
      <c r="S120" s="4"/>
      <c r="T120" s="4"/>
    </row>
    <row r="121" spans="1:20" x14ac:dyDescent="0.25">
      <c r="A121">
        <v>1996</v>
      </c>
      <c r="B121" t="s">
        <v>45</v>
      </c>
      <c r="C121">
        <v>3</v>
      </c>
      <c r="D121" s="9">
        <v>48.699611203277001</v>
      </c>
      <c r="E121" s="9">
        <v>13.0248448162704</v>
      </c>
      <c r="F121" s="9">
        <v>77.332898674548602</v>
      </c>
      <c r="G121" s="9">
        <v>21.346066247660701</v>
      </c>
      <c r="H121" s="9">
        <v>47.617017090108099</v>
      </c>
      <c r="I121" s="9">
        <v>0.49989175087839699</v>
      </c>
      <c r="J121" s="9">
        <v>34.166782818841497</v>
      </c>
      <c r="K121" s="9">
        <v>19.4990330024408</v>
      </c>
      <c r="L121" s="9">
        <v>25.827309141121699</v>
      </c>
      <c r="M121" s="9">
        <v>29.8051339649897</v>
      </c>
      <c r="N121" s="9">
        <v>63.099850484771999</v>
      </c>
      <c r="O121" s="9">
        <v>73.1438912009326</v>
      </c>
      <c r="P121" s="4"/>
      <c r="Q121" s="4"/>
      <c r="R121" s="4"/>
      <c r="S121" s="4"/>
      <c r="T121" s="4"/>
    </row>
    <row r="122" spans="1:20" x14ac:dyDescent="0.25">
      <c r="A122">
        <v>1997</v>
      </c>
      <c r="B122" t="s">
        <v>45</v>
      </c>
      <c r="C122">
        <v>3</v>
      </c>
      <c r="D122" s="9">
        <v>49.034568215257401</v>
      </c>
      <c r="E122" s="9">
        <v>13.1060747515073</v>
      </c>
      <c r="F122" s="9">
        <v>79.351333379173397</v>
      </c>
      <c r="G122" s="9">
        <v>21.9659866450551</v>
      </c>
      <c r="H122" s="9">
        <v>48.538882569397003</v>
      </c>
      <c r="I122" s="9">
        <v>0.54022762793807899</v>
      </c>
      <c r="J122" s="9">
        <v>34.5241348658638</v>
      </c>
      <c r="K122" s="9">
        <v>19.7260743510986</v>
      </c>
      <c r="L122" s="9">
        <v>26.107787969707701</v>
      </c>
      <c r="M122" s="9">
        <v>29.898884080985699</v>
      </c>
      <c r="N122" s="9">
        <v>64.673455218940504</v>
      </c>
      <c r="O122" s="9">
        <v>74.425751218164393</v>
      </c>
      <c r="P122" s="4"/>
      <c r="Q122" s="4"/>
      <c r="R122" s="4"/>
      <c r="S122" s="4"/>
      <c r="T122" s="4"/>
    </row>
    <row r="123" spans="1:20" x14ac:dyDescent="0.25">
      <c r="A123">
        <v>1998</v>
      </c>
      <c r="B123" t="s">
        <v>45</v>
      </c>
      <c r="C123">
        <v>3</v>
      </c>
      <c r="D123" s="9">
        <v>49.359447644759499</v>
      </c>
      <c r="E123" s="9">
        <v>13.2787664347406</v>
      </c>
      <c r="F123" s="9">
        <v>81.146140762064505</v>
      </c>
      <c r="G123" s="9">
        <v>22.554376203749101</v>
      </c>
      <c r="H123" s="9">
        <v>49.600486368699698</v>
      </c>
      <c r="I123" s="9">
        <v>0.53824568758765101</v>
      </c>
      <c r="J123" s="9">
        <v>34.943346535902002</v>
      </c>
      <c r="K123" s="9">
        <v>19.8845266080233</v>
      </c>
      <c r="L123" s="9">
        <v>26.320975459306599</v>
      </c>
      <c r="M123" s="9">
        <v>30.447964075528301</v>
      </c>
      <c r="N123" s="9">
        <v>67.026851618190193</v>
      </c>
      <c r="O123" s="9">
        <v>75.3961854750345</v>
      </c>
      <c r="P123" s="4"/>
      <c r="Q123" s="4"/>
      <c r="R123" s="4"/>
      <c r="S123" s="4"/>
      <c r="T123" s="4"/>
    </row>
    <row r="124" spans="1:20" x14ac:dyDescent="0.25">
      <c r="A124">
        <v>1999</v>
      </c>
      <c r="B124" t="s">
        <v>45</v>
      </c>
      <c r="C124">
        <v>3</v>
      </c>
      <c r="D124" s="9">
        <v>49.762498431111403</v>
      </c>
      <c r="E124" s="9">
        <v>13.6139572414156</v>
      </c>
      <c r="F124" s="9">
        <v>82.630436364014301</v>
      </c>
      <c r="G124" s="9">
        <v>23.296095554493899</v>
      </c>
      <c r="H124" s="9">
        <v>52.183234382706502</v>
      </c>
      <c r="I124" s="9">
        <v>0.54116836711684602</v>
      </c>
      <c r="J124" s="9">
        <v>36.057013894251497</v>
      </c>
      <c r="K124" s="9">
        <v>20.109608675725699</v>
      </c>
      <c r="L124" s="9">
        <v>26.522778625772101</v>
      </c>
      <c r="M124" s="9">
        <v>30.993253683618299</v>
      </c>
      <c r="N124" s="9">
        <v>69.4922943073705</v>
      </c>
      <c r="O124" s="9">
        <v>77.994950169853496</v>
      </c>
      <c r="P124" s="4"/>
      <c r="Q124" s="4"/>
      <c r="R124" s="4"/>
      <c r="S124" s="4"/>
      <c r="T124" s="4"/>
    </row>
    <row r="125" spans="1:20" x14ac:dyDescent="0.25">
      <c r="A125">
        <v>2000</v>
      </c>
      <c r="B125" t="s">
        <v>45</v>
      </c>
      <c r="C125">
        <v>3</v>
      </c>
      <c r="D125" s="9">
        <v>50.172794041608803</v>
      </c>
      <c r="E125" s="9">
        <v>13.7568430359917</v>
      </c>
      <c r="F125" s="9">
        <v>84.491265289572695</v>
      </c>
      <c r="G125" s="9">
        <v>24.084141740188699</v>
      </c>
      <c r="H125" s="9">
        <v>54.485570577782298</v>
      </c>
      <c r="I125" s="9">
        <v>0.63186384914125904</v>
      </c>
      <c r="J125" s="9">
        <v>36.586056120434897</v>
      </c>
      <c r="K125" s="9">
        <v>20.243090901915799</v>
      </c>
      <c r="L125" s="9">
        <v>27.190973140580699</v>
      </c>
      <c r="M125" s="9">
        <v>31.9040263755032</v>
      </c>
      <c r="N125" s="9">
        <v>72.809227391103903</v>
      </c>
      <c r="O125" s="9">
        <v>83.156942905299402</v>
      </c>
      <c r="P125" s="4"/>
      <c r="Q125" s="4"/>
      <c r="R125" s="4"/>
      <c r="S125" s="4"/>
      <c r="T125" s="4"/>
    </row>
    <row r="126" spans="1:20" x14ac:dyDescent="0.25">
      <c r="A126">
        <v>2001</v>
      </c>
      <c r="B126" t="s">
        <v>45</v>
      </c>
      <c r="C126">
        <v>3</v>
      </c>
      <c r="D126" s="9">
        <v>50.509436210448499</v>
      </c>
      <c r="E126" s="9">
        <v>13.9503400244089</v>
      </c>
      <c r="F126" s="9">
        <v>86.821297878548194</v>
      </c>
      <c r="G126" s="9">
        <v>25.0836446242863</v>
      </c>
      <c r="H126" s="9">
        <v>57.473514605017101</v>
      </c>
      <c r="I126" s="9">
        <v>0.63898186673259105</v>
      </c>
      <c r="J126" s="9">
        <v>37.118721894100403</v>
      </c>
      <c r="K126" s="9">
        <v>20.442297949879599</v>
      </c>
      <c r="L126" s="9">
        <v>27.769127338805099</v>
      </c>
      <c r="M126" s="9">
        <v>32.621082075797702</v>
      </c>
      <c r="N126" s="9">
        <v>77.757161309085802</v>
      </c>
      <c r="O126" s="9">
        <v>86.861377282586105</v>
      </c>
      <c r="P126" s="4"/>
      <c r="Q126" s="4"/>
      <c r="R126" s="4"/>
      <c r="S126" s="4"/>
      <c r="T126" s="4"/>
    </row>
    <row r="127" spans="1:20" x14ac:dyDescent="0.25">
      <c r="A127">
        <v>2002</v>
      </c>
      <c r="B127" t="s">
        <v>45</v>
      </c>
      <c r="C127">
        <v>3</v>
      </c>
      <c r="D127" s="9">
        <v>50.9722998642536</v>
      </c>
      <c r="E127" s="9">
        <v>14.1261306382043</v>
      </c>
      <c r="F127" s="9">
        <v>89.203164578675199</v>
      </c>
      <c r="G127" s="9">
        <v>25.9994571903114</v>
      </c>
      <c r="H127" s="9">
        <v>59.816553383101102</v>
      </c>
      <c r="I127" s="9">
        <v>0.64700035947281198</v>
      </c>
      <c r="J127" s="9">
        <v>37.752369136535599</v>
      </c>
      <c r="K127" s="9">
        <v>21.018401318611399</v>
      </c>
      <c r="L127" s="9">
        <v>28.240810698054201</v>
      </c>
      <c r="M127" s="9">
        <v>34.042562874551201</v>
      </c>
      <c r="N127" s="9">
        <v>80.051737199489395</v>
      </c>
      <c r="O127" s="9">
        <v>89.768706870971201</v>
      </c>
      <c r="P127" s="4"/>
      <c r="Q127" s="4"/>
      <c r="R127" s="4"/>
      <c r="S127" s="4"/>
      <c r="T127" s="4"/>
    </row>
    <row r="128" spans="1:20" x14ac:dyDescent="0.25">
      <c r="A128">
        <v>2003</v>
      </c>
      <c r="B128" t="s">
        <v>45</v>
      </c>
      <c r="C128">
        <v>3</v>
      </c>
      <c r="D128" s="9">
        <v>51.323619076558103</v>
      </c>
      <c r="E128" s="9">
        <v>14.2676224005842</v>
      </c>
      <c r="F128" s="9">
        <v>90.370154222517698</v>
      </c>
      <c r="G128" s="9">
        <v>26.446124542490399</v>
      </c>
      <c r="H128" s="9">
        <v>60.912592295353598</v>
      </c>
      <c r="I128" s="9">
        <v>0.64502806228063103</v>
      </c>
      <c r="J128" s="9">
        <v>38.262099025115099</v>
      </c>
      <c r="K128" s="9">
        <v>21.220205894658999</v>
      </c>
      <c r="L128" s="9">
        <v>28.9479426885785</v>
      </c>
      <c r="M128" s="9">
        <v>35.798781535961901</v>
      </c>
      <c r="N128" s="9">
        <v>82.992418082648697</v>
      </c>
      <c r="O128" s="9">
        <v>93.237716902572501</v>
      </c>
      <c r="P128" s="4"/>
      <c r="Q128" s="4"/>
      <c r="R128" s="4"/>
      <c r="S128" s="4"/>
      <c r="T128" s="4"/>
    </row>
    <row r="129" spans="1:20" x14ac:dyDescent="0.25">
      <c r="A129">
        <v>2004</v>
      </c>
      <c r="B129" t="s">
        <v>45</v>
      </c>
      <c r="C129">
        <v>3</v>
      </c>
      <c r="D129" s="9">
        <v>51.6099329921501</v>
      </c>
      <c r="E129" s="9">
        <v>14.3602177234539</v>
      </c>
      <c r="F129" s="9">
        <v>91.697012903617093</v>
      </c>
      <c r="G129" s="9">
        <v>27.0979036422709</v>
      </c>
      <c r="H129" s="9">
        <v>63.138269342020699</v>
      </c>
      <c r="I129" s="9">
        <v>0.64305393250248899</v>
      </c>
      <c r="J129" s="9">
        <v>39.792343822185401</v>
      </c>
      <c r="K129" s="9">
        <v>21.458821092057601</v>
      </c>
      <c r="L129" s="9">
        <v>29.5771032262391</v>
      </c>
      <c r="M129" s="9">
        <v>36.888165978775497</v>
      </c>
      <c r="N129" s="9">
        <v>85.280772879144095</v>
      </c>
      <c r="O129" s="9">
        <v>95.100925846222097</v>
      </c>
      <c r="P129" s="4"/>
      <c r="Q129" s="4"/>
      <c r="R129" s="4"/>
      <c r="S129" s="4"/>
      <c r="T129" s="4"/>
    </row>
    <row r="130" spans="1:20" x14ac:dyDescent="0.25">
      <c r="A130">
        <v>2005</v>
      </c>
      <c r="B130" t="s">
        <v>45</v>
      </c>
      <c r="C130">
        <v>3</v>
      </c>
      <c r="D130" s="9">
        <v>51.889938472168403</v>
      </c>
      <c r="E130" s="9">
        <v>14.518356106327399</v>
      </c>
      <c r="F130" s="9">
        <v>94.474957504169495</v>
      </c>
      <c r="G130" s="9">
        <v>27.934399203055602</v>
      </c>
      <c r="H130" s="9">
        <v>64.324480391731896</v>
      </c>
      <c r="I130" s="9">
        <v>0.641075674266398</v>
      </c>
      <c r="J130" s="9">
        <v>41.176172508944198</v>
      </c>
      <c r="K130" s="9">
        <v>22.3239491668275</v>
      </c>
      <c r="L130" s="9">
        <v>29.820918064872298</v>
      </c>
      <c r="M130" s="9">
        <v>37.742803173926802</v>
      </c>
      <c r="N130" s="9">
        <v>87.979051415459395</v>
      </c>
      <c r="O130" s="9">
        <v>95.970543156821805</v>
      </c>
      <c r="P130" s="4"/>
      <c r="Q130" s="4"/>
      <c r="R130" s="4"/>
      <c r="S130" s="4"/>
      <c r="T130" s="4"/>
    </row>
    <row r="131" spans="1:20" x14ac:dyDescent="0.25">
      <c r="A131">
        <v>2006</v>
      </c>
      <c r="B131" t="s">
        <v>45</v>
      </c>
      <c r="C131">
        <v>3</v>
      </c>
      <c r="D131" s="9">
        <v>52.062508040024802</v>
      </c>
      <c r="E131" s="9">
        <v>14.5495815416347</v>
      </c>
      <c r="F131" s="9">
        <v>95.466586856078195</v>
      </c>
      <c r="G131" s="9">
        <v>28.296916394292001</v>
      </c>
      <c r="H131" s="9">
        <v>65.130331195275602</v>
      </c>
      <c r="I131" s="9">
        <v>0.63909077430560901</v>
      </c>
      <c r="J131" s="9">
        <v>42.7754802249029</v>
      </c>
      <c r="K131" s="9">
        <v>22.804922993973399</v>
      </c>
      <c r="L131" s="9">
        <v>30.0983229729807</v>
      </c>
      <c r="M131" s="9">
        <v>37.7167829600549</v>
      </c>
      <c r="N131" s="9">
        <v>89.108161456050595</v>
      </c>
      <c r="O131" s="9">
        <v>98.196632371122305</v>
      </c>
      <c r="P131" s="4"/>
      <c r="Q131" s="4"/>
      <c r="R131" s="4"/>
      <c r="S131" s="4"/>
      <c r="T131" s="4"/>
    </row>
    <row r="132" spans="1:20" x14ac:dyDescent="0.25">
      <c r="A132">
        <v>2007</v>
      </c>
      <c r="B132" t="s">
        <v>45</v>
      </c>
      <c r="C132">
        <v>3</v>
      </c>
      <c r="D132" s="9">
        <v>52.268590967372603</v>
      </c>
      <c r="E132" s="9">
        <v>14.6169341587066</v>
      </c>
      <c r="F132" s="9">
        <v>97.264799069943805</v>
      </c>
      <c r="G132" s="9">
        <v>28.809074990206501</v>
      </c>
      <c r="H132" s="9">
        <v>65.674703162911499</v>
      </c>
      <c r="I132" s="9">
        <v>0.63989369611893199</v>
      </c>
      <c r="J132" s="9">
        <v>43.807318032196797</v>
      </c>
      <c r="K132" s="9">
        <v>23.252144143875402</v>
      </c>
      <c r="L132" s="9">
        <v>30.7440598977003</v>
      </c>
      <c r="M132" s="9">
        <v>38.808100793498802</v>
      </c>
      <c r="N132" s="9">
        <v>90.990393169419605</v>
      </c>
      <c r="O132" s="9">
        <v>100.841952719753</v>
      </c>
      <c r="P132" s="4"/>
      <c r="Q132" s="4"/>
      <c r="R132" s="4"/>
      <c r="S132" s="4"/>
      <c r="T132" s="4"/>
    </row>
    <row r="133" spans="1:20" x14ac:dyDescent="0.25">
      <c r="A133">
        <v>2008</v>
      </c>
      <c r="B133" t="s">
        <v>45</v>
      </c>
      <c r="C133">
        <v>3</v>
      </c>
      <c r="D133" s="9">
        <v>52.424164867870402</v>
      </c>
      <c r="E133" s="9">
        <v>14.615496401556101</v>
      </c>
      <c r="F133" s="9">
        <v>98.166910458626404</v>
      </c>
      <c r="G133" s="9">
        <v>29.123398419465602</v>
      </c>
      <c r="H133" s="9">
        <v>66.297234260197897</v>
      </c>
      <c r="I133" s="9">
        <v>0.644481406306608</v>
      </c>
      <c r="J133" s="9">
        <v>44.702085888173997</v>
      </c>
      <c r="K133" s="9">
        <v>23.889255152066902</v>
      </c>
      <c r="L133" s="9">
        <v>31.209491991083201</v>
      </c>
      <c r="M133" s="9">
        <v>40.854861537413903</v>
      </c>
      <c r="N133" s="9">
        <v>92.042209760031795</v>
      </c>
      <c r="O133" s="9">
        <v>102.889553854238</v>
      </c>
      <c r="P133" s="4"/>
      <c r="Q133" s="4"/>
      <c r="R133" s="4"/>
      <c r="S133" s="4"/>
      <c r="T133" s="4"/>
    </row>
    <row r="134" spans="1:20" x14ac:dyDescent="0.25">
      <c r="A134">
        <v>2009</v>
      </c>
      <c r="B134" t="s">
        <v>45</v>
      </c>
      <c r="C134">
        <v>3</v>
      </c>
      <c r="D134" s="9">
        <v>52.563280797577598</v>
      </c>
      <c r="E134" s="9">
        <v>14.729026259036299</v>
      </c>
      <c r="F134" s="9">
        <v>98.435828996687604</v>
      </c>
      <c r="G134" s="9">
        <v>29.274310265186902</v>
      </c>
      <c r="H134" s="9">
        <v>66.816007038583606</v>
      </c>
      <c r="I134" s="9">
        <v>0.64245792895507903</v>
      </c>
      <c r="J134" s="9">
        <v>45.246723960915602</v>
      </c>
      <c r="K134" s="9">
        <v>24.174490298834499</v>
      </c>
      <c r="L134" s="9">
        <v>32.710177159687497</v>
      </c>
      <c r="M134" s="9">
        <v>41.557161880753497</v>
      </c>
      <c r="N134" s="9">
        <v>93.456654006775096</v>
      </c>
      <c r="O134" s="9">
        <v>105.48344240583199</v>
      </c>
      <c r="P134" s="4"/>
      <c r="Q134" s="4"/>
      <c r="R134" s="4"/>
      <c r="S134" s="4"/>
      <c r="T134" s="4"/>
    </row>
    <row r="135" spans="1:20" x14ac:dyDescent="0.25">
      <c r="A135">
        <v>2010</v>
      </c>
      <c r="B135" t="s">
        <v>45</v>
      </c>
      <c r="C135">
        <v>3</v>
      </c>
      <c r="D135" s="9">
        <v>52.612867103550798</v>
      </c>
      <c r="E135" s="9">
        <v>14.7653426633825</v>
      </c>
      <c r="F135" s="9">
        <v>98.572373275907296</v>
      </c>
      <c r="G135" s="9">
        <v>29.3307163139268</v>
      </c>
      <c r="H135" s="9">
        <v>66.9069152095108</v>
      </c>
      <c r="I135" s="9">
        <v>0.64041503102309605</v>
      </c>
      <c r="J135" s="9">
        <v>45.886985245712197</v>
      </c>
      <c r="K135" s="9">
        <v>24.954757150914901</v>
      </c>
      <c r="L135" s="9">
        <v>33.542274816950098</v>
      </c>
      <c r="M135" s="9">
        <v>41.682461006793403</v>
      </c>
      <c r="N135" s="9">
        <v>94.767144224081207</v>
      </c>
      <c r="O135" s="9">
        <v>105.655009322106</v>
      </c>
      <c r="P135" s="4"/>
      <c r="Q135" s="4"/>
      <c r="R135" s="4"/>
      <c r="S135" s="4"/>
      <c r="T135" s="4"/>
    </row>
    <row r="136" spans="1:20" x14ac:dyDescent="0.25">
      <c r="A136">
        <v>2011</v>
      </c>
      <c r="B136" t="s">
        <v>45</v>
      </c>
      <c r="C136">
        <v>3</v>
      </c>
      <c r="D136" s="9">
        <v>52.585139986796399</v>
      </c>
      <c r="E136" s="9">
        <v>14.7682046830282</v>
      </c>
      <c r="F136" s="9">
        <v>98.573924767916907</v>
      </c>
      <c r="G136" s="9">
        <v>29.335945345597899</v>
      </c>
      <c r="H136" s="9">
        <v>66.865817493529207</v>
      </c>
      <c r="I136" s="9">
        <v>0.63834876368984195</v>
      </c>
      <c r="J136" s="9">
        <v>46.328570082800198</v>
      </c>
      <c r="K136" s="9">
        <v>25.188933685724699</v>
      </c>
      <c r="L136" s="9">
        <v>33.669381174668999</v>
      </c>
      <c r="M136" s="9">
        <v>41.582352964018902</v>
      </c>
      <c r="N136" s="9">
        <v>95.754894654011295</v>
      </c>
      <c r="O136" s="9">
        <v>106.320836639297</v>
      </c>
      <c r="P136" s="4"/>
      <c r="Q136" s="4"/>
      <c r="R136" s="4"/>
      <c r="S136" s="4"/>
      <c r="T136" s="4"/>
    </row>
    <row r="137" spans="1:20" x14ac:dyDescent="0.25">
      <c r="A137">
        <v>2012</v>
      </c>
      <c r="B137" t="s">
        <v>45</v>
      </c>
      <c r="C137">
        <v>3</v>
      </c>
      <c r="D137" s="9">
        <v>52.614414075580498</v>
      </c>
      <c r="E137" s="9">
        <v>14.862838903776501</v>
      </c>
      <c r="F137" s="9">
        <v>98.699960583086394</v>
      </c>
      <c r="G137" s="9">
        <v>29.3652755787598</v>
      </c>
      <c r="H137" s="9">
        <v>66.791274272150602</v>
      </c>
      <c r="I137" s="9">
        <v>0.63625481592477995</v>
      </c>
      <c r="J137" s="9">
        <v>46.631146286495799</v>
      </c>
      <c r="K137" s="9">
        <v>25.877144350521998</v>
      </c>
      <c r="L137" s="9">
        <v>34.115220856204601</v>
      </c>
      <c r="M137" s="9">
        <v>41.942860159797704</v>
      </c>
      <c r="N137" s="9">
        <v>96.631117747437003</v>
      </c>
      <c r="O137" s="9">
        <v>106.371994593151</v>
      </c>
      <c r="P137" s="4"/>
      <c r="Q137" s="4"/>
      <c r="R137" s="4"/>
      <c r="S137" s="4"/>
      <c r="T137" s="4"/>
    </row>
    <row r="138" spans="1:20" x14ac:dyDescent="0.25">
      <c r="A138">
        <v>2013</v>
      </c>
      <c r="B138" t="s">
        <v>45</v>
      </c>
      <c r="C138">
        <v>3</v>
      </c>
      <c r="D138" s="9">
        <v>52.6311880922227</v>
      </c>
      <c r="E138" s="9">
        <v>14.9056749637842</v>
      </c>
      <c r="F138" s="9">
        <v>98.673469722974701</v>
      </c>
      <c r="G138" s="9">
        <v>29.3502491312728</v>
      </c>
      <c r="H138" s="9">
        <v>66.658238323528593</v>
      </c>
      <c r="I138" s="9">
        <v>0.63412848628859197</v>
      </c>
      <c r="J138" s="9">
        <v>47.309936641764502</v>
      </c>
      <c r="K138" s="9">
        <v>26.716832646098499</v>
      </c>
      <c r="L138" s="9">
        <v>35.482132503991302</v>
      </c>
      <c r="M138" s="9">
        <v>42.075023684779097</v>
      </c>
      <c r="N138" s="9">
        <v>98.181029993451801</v>
      </c>
      <c r="O138" s="9">
        <v>107.094118172034</v>
      </c>
      <c r="P138" s="4"/>
      <c r="Q138" s="4"/>
      <c r="R138" s="4"/>
      <c r="S138" s="4"/>
      <c r="T138" s="4"/>
    </row>
    <row r="139" spans="1:20" x14ac:dyDescent="0.25">
      <c r="A139">
        <v>2014</v>
      </c>
      <c r="B139" t="s">
        <v>45</v>
      </c>
      <c r="C139">
        <v>3</v>
      </c>
      <c r="D139" s="9">
        <v>52.647990694417999</v>
      </c>
      <c r="E139" s="9">
        <v>14.9004737106767</v>
      </c>
      <c r="F139" s="9">
        <v>99.082323193935807</v>
      </c>
      <c r="G139" s="9">
        <v>29.444022410019301</v>
      </c>
      <c r="H139" s="9">
        <v>66.572892655226099</v>
      </c>
      <c r="I139" s="9">
        <v>0.63196465400212398</v>
      </c>
      <c r="J139" s="9">
        <v>47.960004163377498</v>
      </c>
      <c r="K139" s="9">
        <v>26.768689304129101</v>
      </c>
      <c r="L139" s="9">
        <v>36.010313492751102</v>
      </c>
      <c r="M139" s="9">
        <v>42.726141932411998</v>
      </c>
      <c r="N139" s="9">
        <v>98.594679995336506</v>
      </c>
      <c r="O139" s="9">
        <v>107.28200782936599</v>
      </c>
      <c r="P139" s="4"/>
      <c r="Q139" s="4"/>
      <c r="R139" s="4"/>
      <c r="S139" s="4"/>
      <c r="T139" s="4"/>
    </row>
    <row r="140" spans="1:20" x14ac:dyDescent="0.25">
      <c r="A140">
        <v>2015</v>
      </c>
      <c r="B140" t="s">
        <v>45</v>
      </c>
      <c r="C140">
        <v>3</v>
      </c>
      <c r="D140" s="9">
        <v>52.964445215679604</v>
      </c>
      <c r="E140" s="9">
        <v>15.0680687728747</v>
      </c>
      <c r="F140" s="9">
        <v>100.895321530968</v>
      </c>
      <c r="G140" s="9">
        <v>30.088610680823599</v>
      </c>
      <c r="H140" s="9">
        <v>67.962203232615494</v>
      </c>
      <c r="I140" s="9">
        <v>0.63905396890601296</v>
      </c>
      <c r="J140" s="9">
        <v>48.798533402479798</v>
      </c>
      <c r="K140" s="9">
        <v>27.083852257193499</v>
      </c>
      <c r="L140" s="9">
        <v>36.612171329485101</v>
      </c>
      <c r="M140" s="9">
        <v>43.297138343231197</v>
      </c>
      <c r="N140" s="9">
        <v>100.636606598966</v>
      </c>
      <c r="O140" s="9">
        <v>108.98430946953199</v>
      </c>
      <c r="P140" s="4"/>
      <c r="Q140" s="4"/>
      <c r="R140" s="4"/>
      <c r="S140" s="4"/>
      <c r="T140" s="4"/>
    </row>
    <row r="141" spans="1:20" x14ac:dyDescent="0.25">
      <c r="A141">
        <v>2016</v>
      </c>
      <c r="B141" t="s">
        <v>45</v>
      </c>
      <c r="C141">
        <v>3</v>
      </c>
      <c r="D141" s="9">
        <v>53.319732818935101</v>
      </c>
      <c r="E141" s="9">
        <v>15.2351505351923</v>
      </c>
      <c r="F141" s="9">
        <v>102.781103405707</v>
      </c>
      <c r="G141" s="9">
        <v>30.762976036788501</v>
      </c>
      <c r="H141" s="9">
        <v>69.293005603898806</v>
      </c>
      <c r="I141" s="9">
        <v>0.64573769491701005</v>
      </c>
      <c r="J141" s="9">
        <v>49.645526086913101</v>
      </c>
      <c r="K141" s="9">
        <v>27.416323879366999</v>
      </c>
      <c r="L141" s="9">
        <v>37.245480472830401</v>
      </c>
      <c r="M141" s="9">
        <v>44.095421667540599</v>
      </c>
      <c r="N141" s="9">
        <v>102.70996113484</v>
      </c>
      <c r="O141" s="9">
        <v>111.16843842644499</v>
      </c>
      <c r="P141" s="4"/>
      <c r="Q141" s="4"/>
      <c r="R141" s="4"/>
      <c r="S141" s="4"/>
      <c r="T141" s="4"/>
    </row>
    <row r="142" spans="1:20" x14ac:dyDescent="0.25">
      <c r="A142">
        <v>2017</v>
      </c>
      <c r="B142" t="s">
        <v>45</v>
      </c>
      <c r="C142">
        <v>3</v>
      </c>
      <c r="D142" s="9">
        <v>53.711239870023299</v>
      </c>
      <c r="E142" s="9">
        <v>15.416988856761501</v>
      </c>
      <c r="F142" s="9">
        <v>104.72473552242199</v>
      </c>
      <c r="G142" s="9">
        <v>31.4547788957703</v>
      </c>
      <c r="H142" s="9">
        <v>70.667256545854499</v>
      </c>
      <c r="I142" s="9">
        <v>0.65466516929201202</v>
      </c>
      <c r="J142" s="9">
        <v>50.517406236458697</v>
      </c>
      <c r="K142" s="9">
        <v>27.745252923629302</v>
      </c>
      <c r="L142" s="9">
        <v>37.840948714611599</v>
      </c>
      <c r="M142" s="9">
        <v>44.902501194027899</v>
      </c>
      <c r="N142" s="9">
        <v>104.82660555608599</v>
      </c>
      <c r="O142" s="9">
        <v>113.655924864011</v>
      </c>
      <c r="P142" s="4"/>
      <c r="Q142" s="4"/>
      <c r="R142" s="4"/>
      <c r="S142" s="4"/>
      <c r="T142" s="4"/>
    </row>
    <row r="143" spans="1:20" x14ac:dyDescent="0.25">
      <c r="A143">
        <v>2018</v>
      </c>
      <c r="B143" t="s">
        <v>45</v>
      </c>
      <c r="C143">
        <v>3</v>
      </c>
      <c r="D143" s="9">
        <v>54.094999459669502</v>
      </c>
      <c r="E143" s="9">
        <v>15.5778678847359</v>
      </c>
      <c r="F143" s="9">
        <v>106.698817447705</v>
      </c>
      <c r="G143" s="9">
        <v>32.161380781286397</v>
      </c>
      <c r="H143" s="9">
        <v>71.765598703146594</v>
      </c>
      <c r="I143" s="9">
        <v>0.661651347366355</v>
      </c>
      <c r="J143" s="9">
        <v>51.4368308802337</v>
      </c>
      <c r="K143" s="9">
        <v>28.091936067179901</v>
      </c>
      <c r="L143" s="9">
        <v>38.433808020110902</v>
      </c>
      <c r="M143" s="9">
        <v>45.7130835292255</v>
      </c>
      <c r="N143" s="9">
        <v>107.088195071434</v>
      </c>
      <c r="O143" s="9">
        <v>116.070705448127</v>
      </c>
      <c r="P143" s="4"/>
      <c r="Q143" s="4"/>
      <c r="R143" s="4"/>
      <c r="S143" s="4"/>
      <c r="T143" s="4"/>
    </row>
    <row r="144" spans="1:20" x14ac:dyDescent="0.25">
      <c r="A144">
        <v>2019</v>
      </c>
      <c r="B144" t="s">
        <v>45</v>
      </c>
      <c r="C144">
        <v>3</v>
      </c>
      <c r="D144" s="9">
        <v>54.453546872215099</v>
      </c>
      <c r="E144" s="9">
        <v>15.734742013804899</v>
      </c>
      <c r="F144" s="9">
        <v>108.566428298484</v>
      </c>
      <c r="G144" s="9">
        <v>32.8237665768197</v>
      </c>
      <c r="H144" s="9">
        <v>72.948962742537901</v>
      </c>
      <c r="I144" s="9">
        <v>0.67013821108132499</v>
      </c>
      <c r="J144" s="9">
        <v>52.320815684847197</v>
      </c>
      <c r="K144" s="9">
        <v>28.4573577102637</v>
      </c>
      <c r="L144" s="9">
        <v>39.023694729272101</v>
      </c>
      <c r="M144" s="9">
        <v>46.6229205329333</v>
      </c>
      <c r="N144" s="9">
        <v>109.29162251543499</v>
      </c>
      <c r="O144" s="9">
        <v>118.34802171171501</v>
      </c>
      <c r="P144" s="4"/>
      <c r="Q144" s="4"/>
      <c r="R144" s="4"/>
      <c r="S144" s="4"/>
      <c r="T144" s="4"/>
    </row>
    <row r="145" spans="1:20" x14ac:dyDescent="0.25">
      <c r="A145">
        <v>2020</v>
      </c>
      <c r="B145" t="s">
        <v>45</v>
      </c>
      <c r="C145">
        <v>3</v>
      </c>
      <c r="D145" s="9">
        <v>54.747229017716698</v>
      </c>
      <c r="E145" s="9">
        <v>15.8744548468314</v>
      </c>
      <c r="F145" s="9">
        <v>110.217659187707</v>
      </c>
      <c r="G145" s="9">
        <v>33.409816096672799</v>
      </c>
      <c r="H145" s="9">
        <v>73.897472983217696</v>
      </c>
      <c r="I145" s="9">
        <v>0.67650680362556603</v>
      </c>
      <c r="J145" s="9">
        <v>53.198913698748598</v>
      </c>
      <c r="K145" s="9">
        <v>28.8320121490326</v>
      </c>
      <c r="L145" s="9">
        <v>39.610845050518897</v>
      </c>
      <c r="M145" s="9">
        <v>47.345520355949297</v>
      </c>
      <c r="N145" s="9">
        <v>111.459792303217</v>
      </c>
      <c r="O145" s="9">
        <v>120.142246039073</v>
      </c>
      <c r="P145" s="4"/>
      <c r="Q145" s="4"/>
      <c r="R145" s="4"/>
      <c r="S145" s="4"/>
      <c r="T145" s="4"/>
    </row>
    <row r="146" spans="1:20" x14ac:dyDescent="0.25">
      <c r="A146">
        <v>2021</v>
      </c>
      <c r="B146" t="s">
        <v>45</v>
      </c>
      <c r="C146">
        <v>3</v>
      </c>
      <c r="D146" s="9">
        <v>55.0235105473323</v>
      </c>
      <c r="E146" s="9">
        <v>16.003582753991999</v>
      </c>
      <c r="F146" s="9">
        <v>111.74917619623299</v>
      </c>
      <c r="G146" s="9">
        <v>33.951127006442199</v>
      </c>
      <c r="H146" s="9">
        <v>74.851771641469895</v>
      </c>
      <c r="I146" s="9">
        <v>0.68259982634615601</v>
      </c>
      <c r="J146" s="9">
        <v>54.092198871594597</v>
      </c>
      <c r="K146" s="9">
        <v>29.213094679428401</v>
      </c>
      <c r="L146" s="9">
        <v>40.195719375253901</v>
      </c>
      <c r="M146" s="9">
        <v>47.941458361772497</v>
      </c>
      <c r="N146" s="9">
        <v>113.586863302493</v>
      </c>
      <c r="O146" s="9">
        <v>121.742725941035</v>
      </c>
      <c r="P146" s="4"/>
      <c r="Q146" s="4"/>
      <c r="R146" s="4"/>
      <c r="S146" s="4"/>
      <c r="T146" s="4"/>
    </row>
    <row r="147" spans="1:20" x14ac:dyDescent="0.25">
      <c r="A147">
        <v>2022</v>
      </c>
      <c r="B147" t="s">
        <v>45</v>
      </c>
      <c r="C147">
        <v>3</v>
      </c>
      <c r="D147" s="9">
        <v>55.310722642020202</v>
      </c>
      <c r="E147" s="9">
        <v>16.1214746357774</v>
      </c>
      <c r="F147" s="9">
        <v>113.12577211849801</v>
      </c>
      <c r="G147" s="9">
        <v>34.4374701529877</v>
      </c>
      <c r="H147" s="9">
        <v>75.782308270852297</v>
      </c>
      <c r="I147" s="9">
        <v>0.68842193923756001</v>
      </c>
      <c r="J147" s="9">
        <v>55.000893075561002</v>
      </c>
      <c r="K147" s="9">
        <v>29.598452618733599</v>
      </c>
      <c r="L147" s="9">
        <v>40.779376731308503</v>
      </c>
      <c r="M147" s="9">
        <v>48.503210581505797</v>
      </c>
      <c r="N147" s="9">
        <v>115.597113423724</v>
      </c>
      <c r="O147" s="9">
        <v>123.298238936866</v>
      </c>
      <c r="P147" s="4"/>
      <c r="Q147" s="4"/>
      <c r="R147" s="4"/>
      <c r="S147" s="4"/>
      <c r="T147" s="4"/>
    </row>
    <row r="148" spans="1:20" x14ac:dyDescent="0.25">
      <c r="A148">
        <v>2023</v>
      </c>
      <c r="B148" t="s">
        <v>45</v>
      </c>
      <c r="C148">
        <v>3</v>
      </c>
      <c r="D148" s="9">
        <v>55.644870199607702</v>
      </c>
      <c r="E148" s="9">
        <v>16.234807616826298</v>
      </c>
      <c r="F148" s="9">
        <v>114.415930200818</v>
      </c>
      <c r="G148" s="9">
        <v>34.894175911121302</v>
      </c>
      <c r="H148" s="9">
        <v>76.657889494494896</v>
      </c>
      <c r="I148" s="9">
        <v>0.69403959936814197</v>
      </c>
      <c r="J148" s="9">
        <v>55.912561867941903</v>
      </c>
      <c r="K148" s="9">
        <v>29.987501353225099</v>
      </c>
      <c r="L148" s="9">
        <v>41.358720235674902</v>
      </c>
      <c r="M148" s="9">
        <v>49.071639331798899</v>
      </c>
      <c r="N148" s="9">
        <v>117.543952737531</v>
      </c>
      <c r="O148" s="9">
        <v>125.148618809634</v>
      </c>
      <c r="P148" s="4"/>
      <c r="Q148" s="4"/>
      <c r="R148" s="4"/>
      <c r="S148" s="4"/>
      <c r="T148" s="4"/>
    </row>
    <row r="149" spans="1:20" x14ac:dyDescent="0.25">
      <c r="A149">
        <v>2024</v>
      </c>
      <c r="B149" t="s">
        <v>45</v>
      </c>
      <c r="C149">
        <v>3</v>
      </c>
      <c r="D149" s="9">
        <v>56.008291384958603</v>
      </c>
      <c r="E149" s="9">
        <v>16.3492370279006</v>
      </c>
      <c r="F149" s="9">
        <v>115.725494140959</v>
      </c>
      <c r="G149" s="9">
        <v>35.357525791051401</v>
      </c>
      <c r="H149" s="9">
        <v>77.494562260088998</v>
      </c>
      <c r="I149" s="9">
        <v>0.699318279779375</v>
      </c>
      <c r="J149" s="9">
        <v>56.824344960209501</v>
      </c>
      <c r="K149" s="9">
        <v>30.3816647948764</v>
      </c>
      <c r="L149" s="9">
        <v>41.937082769952703</v>
      </c>
      <c r="M149" s="9">
        <v>49.623910589561099</v>
      </c>
      <c r="N149" s="9">
        <v>119.509130913774</v>
      </c>
      <c r="O149" s="9">
        <v>127.16056984115301</v>
      </c>
      <c r="P149" s="4"/>
      <c r="Q149" s="4"/>
      <c r="R149" s="4"/>
      <c r="S149" s="4"/>
      <c r="T149" s="4"/>
    </row>
    <row r="150" spans="1:20" x14ac:dyDescent="0.25">
      <c r="A150">
        <v>2025</v>
      </c>
      <c r="B150" t="s">
        <v>45</v>
      </c>
      <c r="C150">
        <v>3</v>
      </c>
      <c r="D150" s="9">
        <v>56.369328739022102</v>
      </c>
      <c r="E150" s="9">
        <v>16.4650049401322</v>
      </c>
      <c r="F150" s="9">
        <v>117.054927168936</v>
      </c>
      <c r="G150" s="9">
        <v>35.826968078463402</v>
      </c>
      <c r="H150" s="9">
        <v>78.324436060215305</v>
      </c>
      <c r="I150" s="9">
        <v>0.70448352945511505</v>
      </c>
      <c r="J150" s="9">
        <v>57.741750874174102</v>
      </c>
      <c r="K150" s="9">
        <v>30.778189994830299</v>
      </c>
      <c r="L150" s="9">
        <v>42.514917198673203</v>
      </c>
      <c r="M150" s="9">
        <v>50.161582024496703</v>
      </c>
      <c r="N150" s="9">
        <v>121.466587959108</v>
      </c>
      <c r="O150" s="9">
        <v>129.15559977986899</v>
      </c>
      <c r="P150" s="4"/>
      <c r="Q150" s="4"/>
      <c r="R150" s="4"/>
      <c r="S150" s="4"/>
      <c r="T150" s="4"/>
    </row>
    <row r="151" spans="1:20" x14ac:dyDescent="0.25">
      <c r="A151">
        <v>2026</v>
      </c>
      <c r="B151" t="s">
        <v>45</v>
      </c>
      <c r="C151">
        <v>3</v>
      </c>
      <c r="D151" s="9">
        <v>56.710323429855897</v>
      </c>
      <c r="E151" s="9">
        <v>16.578829136716699</v>
      </c>
      <c r="F151" s="9">
        <v>118.35949166257799</v>
      </c>
      <c r="G151" s="9">
        <v>36.287708941412497</v>
      </c>
      <c r="H151" s="9">
        <v>79.141407879792794</v>
      </c>
      <c r="I151" s="9">
        <v>0.70939760788412198</v>
      </c>
      <c r="J151" s="9">
        <v>58.665892797038197</v>
      </c>
      <c r="K151" s="9">
        <v>31.176783841017102</v>
      </c>
      <c r="L151" s="9">
        <v>43.092945662577698</v>
      </c>
      <c r="M151" s="9">
        <v>50.697126067662303</v>
      </c>
      <c r="N151" s="9">
        <v>123.405464173608</v>
      </c>
      <c r="O151" s="9">
        <v>131.03376198805699</v>
      </c>
      <c r="P151" s="4"/>
      <c r="Q151" s="4"/>
      <c r="R151" s="4"/>
      <c r="S151" s="4"/>
      <c r="T151" s="4"/>
    </row>
    <row r="152" spans="1:20" x14ac:dyDescent="0.25">
      <c r="A152">
        <v>2027</v>
      </c>
      <c r="B152" t="s">
        <v>45</v>
      </c>
      <c r="C152">
        <v>3</v>
      </c>
      <c r="D152" s="9">
        <v>57.045818047179097</v>
      </c>
      <c r="E152" s="9">
        <v>16.692102702065899</v>
      </c>
      <c r="F152" s="9">
        <v>119.64897262675299</v>
      </c>
      <c r="G152" s="9">
        <v>36.743119607348298</v>
      </c>
      <c r="H152" s="9">
        <v>79.953574722350197</v>
      </c>
      <c r="I152" s="9">
        <v>0.71427063559412896</v>
      </c>
      <c r="J152" s="9">
        <v>59.5978508681428</v>
      </c>
      <c r="K152" s="9">
        <v>31.577609762169502</v>
      </c>
      <c r="L152" s="9">
        <v>43.670883084888601</v>
      </c>
      <c r="M152" s="9">
        <v>51.239343892626401</v>
      </c>
      <c r="N152" s="9">
        <v>125.35175076343801</v>
      </c>
      <c r="O152" s="9">
        <v>132.87240540818701</v>
      </c>
      <c r="P152" s="4"/>
      <c r="Q152" s="4"/>
      <c r="R152" s="4"/>
      <c r="S152" s="4"/>
      <c r="T152" s="4"/>
    </row>
    <row r="153" spans="1:20" x14ac:dyDescent="0.25">
      <c r="A153">
        <v>2028</v>
      </c>
      <c r="B153" t="s">
        <v>45</v>
      </c>
      <c r="C153">
        <v>3</v>
      </c>
      <c r="D153" s="9">
        <v>57.388658588622498</v>
      </c>
      <c r="E153" s="9">
        <v>16.8056290653359</v>
      </c>
      <c r="F153" s="9">
        <v>120.94020508006</v>
      </c>
      <c r="G153" s="9">
        <v>37.199251524429499</v>
      </c>
      <c r="H153" s="9">
        <v>80.778853457097597</v>
      </c>
      <c r="I153" s="9">
        <v>0.71911155733045995</v>
      </c>
      <c r="J153" s="9">
        <v>60.542155433355497</v>
      </c>
      <c r="K153" s="9">
        <v>31.9813528595623</v>
      </c>
      <c r="L153" s="9">
        <v>44.253439926501002</v>
      </c>
      <c r="M153" s="9">
        <v>51.8021348188282</v>
      </c>
      <c r="N153" s="9">
        <v>127.32609154708901</v>
      </c>
      <c r="O153" s="9">
        <v>134.77295464999301</v>
      </c>
      <c r="P153" s="4"/>
      <c r="Q153" s="4"/>
      <c r="R153" s="4"/>
      <c r="S153" s="4"/>
      <c r="T153" s="4"/>
    </row>
    <row r="154" spans="1:20" x14ac:dyDescent="0.25">
      <c r="A154">
        <v>2029</v>
      </c>
      <c r="B154" t="s">
        <v>45</v>
      </c>
      <c r="C154">
        <v>3</v>
      </c>
      <c r="D154" s="9">
        <v>57.737107635544803</v>
      </c>
      <c r="E154" s="9">
        <v>16.921563201621101</v>
      </c>
      <c r="F154" s="9">
        <v>122.23819710577899</v>
      </c>
      <c r="G154" s="9">
        <v>37.657802371303298</v>
      </c>
      <c r="H154" s="9">
        <v>81.620808916111201</v>
      </c>
      <c r="I154" s="9">
        <v>0.72419890001746401</v>
      </c>
      <c r="J154" s="9">
        <v>61.495357925464397</v>
      </c>
      <c r="K154" s="9">
        <v>32.388650119257498</v>
      </c>
      <c r="L154" s="9">
        <v>44.835319524190403</v>
      </c>
      <c r="M154" s="9">
        <v>52.378883173452301</v>
      </c>
      <c r="N154" s="9">
        <v>129.31010894956501</v>
      </c>
      <c r="O154" s="9">
        <v>136.73176932035301</v>
      </c>
      <c r="P154" s="4"/>
      <c r="Q154" s="4"/>
      <c r="R154" s="4"/>
      <c r="S154" s="4"/>
      <c r="T154" s="4"/>
    </row>
    <row r="155" spans="1:20" x14ac:dyDescent="0.25">
      <c r="A155">
        <v>2030</v>
      </c>
      <c r="B155" t="s">
        <v>45</v>
      </c>
      <c r="C155">
        <v>3</v>
      </c>
      <c r="D155" s="9">
        <v>58.088837663753303</v>
      </c>
      <c r="E155" s="9">
        <v>17.038058341686099</v>
      </c>
      <c r="F155" s="9">
        <v>123.556929852064</v>
      </c>
      <c r="G155" s="9">
        <v>38.1244891780321</v>
      </c>
      <c r="H155" s="9">
        <v>82.460163179025301</v>
      </c>
      <c r="I155" s="9">
        <v>0.72924685375689502</v>
      </c>
      <c r="J155" s="9">
        <v>62.462672646301201</v>
      </c>
      <c r="K155" s="9">
        <v>32.803820114011302</v>
      </c>
      <c r="L155" s="9">
        <v>45.413799966103703</v>
      </c>
      <c r="M155" s="9">
        <v>52.962092202985502</v>
      </c>
      <c r="N155" s="9">
        <v>131.30977574773999</v>
      </c>
      <c r="O155" s="9">
        <v>138.72730875087299</v>
      </c>
      <c r="P155" s="4"/>
      <c r="Q155" s="4"/>
      <c r="R155" s="4"/>
      <c r="S155" s="4"/>
      <c r="T155" s="4"/>
    </row>
    <row r="156" spans="1:20" x14ac:dyDescent="0.25">
      <c r="A156">
        <v>1980</v>
      </c>
      <c r="B156" t="s">
        <v>106</v>
      </c>
      <c r="C156">
        <v>4</v>
      </c>
      <c r="D156" s="9">
        <v>18.689439357485043</v>
      </c>
      <c r="E156" s="9">
        <v>4.0902894555864098</v>
      </c>
      <c r="F156" s="9">
        <v>28.510876741001553</v>
      </c>
      <c r="G156" s="9">
        <v>5.7286421212606076</v>
      </c>
      <c r="H156" s="9">
        <v>12.626046360450633</v>
      </c>
      <c r="I156" s="9">
        <v>1.0022672714506902</v>
      </c>
      <c r="J156" s="9">
        <v>11.843326815181218</v>
      </c>
      <c r="K156" s="9">
        <v>7.4357353420143237</v>
      </c>
      <c r="L156" s="9">
        <v>6.931929848766103</v>
      </c>
      <c r="M156" s="9">
        <v>7.8466338474525692</v>
      </c>
      <c r="N156" s="9">
        <v>24.341014269291492</v>
      </c>
      <c r="O156" s="9">
        <v>17.980943156832083</v>
      </c>
      <c r="P156" s="4"/>
      <c r="Q156" s="4"/>
      <c r="R156" s="4"/>
      <c r="S156" s="4"/>
      <c r="T156" s="4"/>
    </row>
    <row r="157" spans="1:20" x14ac:dyDescent="0.25">
      <c r="A157">
        <v>1981</v>
      </c>
      <c r="B157" t="s">
        <v>106</v>
      </c>
      <c r="C157">
        <v>4</v>
      </c>
      <c r="D157" s="9">
        <v>19.100578204171541</v>
      </c>
      <c r="E157" s="9">
        <v>4.0954615662792673</v>
      </c>
      <c r="F157" s="9">
        <v>29.502737846016657</v>
      </c>
      <c r="G157" s="9">
        <v>5.9297529751030229</v>
      </c>
      <c r="H157" s="9">
        <v>14.823838650062299</v>
      </c>
      <c r="I157" s="9">
        <v>1.0409263540801237</v>
      </c>
      <c r="J157" s="9">
        <v>11.877124588334725</v>
      </c>
      <c r="K157" s="9">
        <v>7.4462781218875254</v>
      </c>
      <c r="L157" s="9">
        <v>7.4227066697580666</v>
      </c>
      <c r="M157" s="9">
        <v>7.8829182162684512</v>
      </c>
      <c r="N157" s="9">
        <v>24.707603786694992</v>
      </c>
      <c r="O157" s="9">
        <v>19.444812543883778</v>
      </c>
      <c r="P157" s="4"/>
      <c r="Q157" s="4"/>
      <c r="R157" s="4"/>
      <c r="S157" s="4"/>
      <c r="T157" s="4"/>
    </row>
    <row r="158" spans="1:20" x14ac:dyDescent="0.25">
      <c r="A158">
        <v>1982</v>
      </c>
      <c r="B158" t="s">
        <v>106</v>
      </c>
      <c r="C158">
        <v>4</v>
      </c>
      <c r="D158" s="9">
        <v>19.449162943085483</v>
      </c>
      <c r="E158" s="9">
        <v>4.1787357480002161</v>
      </c>
      <c r="F158" s="9">
        <v>29.889891759974667</v>
      </c>
      <c r="G158" s="9">
        <v>6.0292548764390892</v>
      </c>
      <c r="H158" s="9">
        <v>16.643766064683618</v>
      </c>
      <c r="I158" s="9">
        <v>1.0711087081063524</v>
      </c>
      <c r="J158" s="9">
        <v>12.033102007243448</v>
      </c>
      <c r="K158" s="9">
        <v>7.5012109509146114</v>
      </c>
      <c r="L158" s="9">
        <v>7.50393063983093</v>
      </c>
      <c r="M158" s="9">
        <v>7.9297619626400033</v>
      </c>
      <c r="N158" s="9">
        <v>25.400952401736937</v>
      </c>
      <c r="O158" s="9">
        <v>21.215721974271958</v>
      </c>
      <c r="P158" s="4"/>
      <c r="Q158" s="4"/>
      <c r="R158" s="4"/>
      <c r="S158" s="4"/>
      <c r="T158" s="4"/>
    </row>
    <row r="159" spans="1:20" x14ac:dyDescent="0.25">
      <c r="A159">
        <v>1983</v>
      </c>
      <c r="B159" t="s">
        <v>106</v>
      </c>
      <c r="C159">
        <v>4</v>
      </c>
      <c r="D159" s="9">
        <v>19.78539869543728</v>
      </c>
      <c r="E159" s="9">
        <v>4.2452062818024228</v>
      </c>
      <c r="F159" s="9">
        <v>30.243989599049765</v>
      </c>
      <c r="G159" s="9">
        <v>6.1122202428335921</v>
      </c>
      <c r="H159" s="9">
        <v>17.459612615113436</v>
      </c>
      <c r="I159" s="9">
        <v>1.0878747896237471</v>
      </c>
      <c r="J159" s="9">
        <v>12.160952942069342</v>
      </c>
      <c r="K159" s="9">
        <v>7.5295370837618121</v>
      </c>
      <c r="L159" s="9">
        <v>7.6325604007745955</v>
      </c>
      <c r="M159" s="9">
        <v>7.9459197891413247</v>
      </c>
      <c r="N159" s="9">
        <v>26.15542627787071</v>
      </c>
      <c r="O159" s="9">
        <v>22.440386765485155</v>
      </c>
      <c r="P159" s="4"/>
      <c r="Q159" s="4"/>
      <c r="R159" s="4"/>
      <c r="S159" s="4"/>
      <c r="T159" s="4"/>
    </row>
    <row r="160" spans="1:20" x14ac:dyDescent="0.25">
      <c r="A160">
        <v>1984</v>
      </c>
      <c r="B160" t="s">
        <v>106</v>
      </c>
      <c r="C160">
        <v>4</v>
      </c>
      <c r="D160" s="9">
        <v>20.016979529038647</v>
      </c>
      <c r="E160" s="9">
        <v>4.3374055362414996</v>
      </c>
      <c r="F160" s="9">
        <v>30.798580906638712</v>
      </c>
      <c r="G160" s="9">
        <v>6.2381643141390732</v>
      </c>
      <c r="H160" s="9">
        <v>18.641278815285006</v>
      </c>
      <c r="I160" s="9">
        <v>1.1097357140219313</v>
      </c>
      <c r="J160" s="9">
        <v>12.298445522133585</v>
      </c>
      <c r="K160" s="9">
        <v>7.6676689835679976</v>
      </c>
      <c r="L160" s="9">
        <v>7.9520643096259525</v>
      </c>
      <c r="M160" s="9">
        <v>7.9985963269398361</v>
      </c>
      <c r="N160" s="9">
        <v>26.611783342758677</v>
      </c>
      <c r="O160" s="9">
        <v>23.98931854163974</v>
      </c>
      <c r="P160" s="4"/>
      <c r="Q160" s="4"/>
      <c r="R160" s="4"/>
      <c r="S160" s="4"/>
      <c r="T160" s="4"/>
    </row>
    <row r="161" spans="1:20" x14ac:dyDescent="0.25">
      <c r="A161">
        <v>1985</v>
      </c>
      <c r="B161" t="s">
        <v>106</v>
      </c>
      <c r="C161">
        <v>4</v>
      </c>
      <c r="D161" s="9">
        <v>20.410680735042977</v>
      </c>
      <c r="E161" s="9">
        <v>4.4659934168453344</v>
      </c>
      <c r="F161" s="9">
        <v>31.697997527944999</v>
      </c>
      <c r="G161" s="9">
        <v>6.4463177003446468</v>
      </c>
      <c r="H161" s="9">
        <v>19.999069211394055</v>
      </c>
      <c r="I161" s="9">
        <v>1.151708024972887</v>
      </c>
      <c r="J161" s="9">
        <v>12.611334564839446</v>
      </c>
      <c r="K161" s="9">
        <v>7.7898237322686477</v>
      </c>
      <c r="L161" s="9">
        <v>8.2978390215282687</v>
      </c>
      <c r="M161" s="9">
        <v>8.2178100093137942</v>
      </c>
      <c r="N161" s="9">
        <v>27.753450034561769</v>
      </c>
      <c r="O161" s="9">
        <v>26.839380589721173</v>
      </c>
      <c r="P161" s="4"/>
      <c r="Q161" s="4"/>
      <c r="R161" s="4"/>
      <c r="S161" s="4"/>
      <c r="T161" s="4"/>
    </row>
    <row r="162" spans="1:20" x14ac:dyDescent="0.25">
      <c r="A162">
        <v>1986</v>
      </c>
      <c r="B162" t="s">
        <v>106</v>
      </c>
      <c r="C162">
        <v>4</v>
      </c>
      <c r="D162" s="9">
        <v>20.929159445250573</v>
      </c>
      <c r="E162" s="9">
        <v>4.7824933943392498</v>
      </c>
      <c r="F162" s="9">
        <v>33.096830529650738</v>
      </c>
      <c r="G162" s="9">
        <v>6.7732868361179897</v>
      </c>
      <c r="H162" s="9">
        <v>22.782549807665561</v>
      </c>
      <c r="I162" s="9">
        <v>1.223889529971028</v>
      </c>
      <c r="J162" s="9">
        <v>13.067306589308325</v>
      </c>
      <c r="K162" s="9">
        <v>7.9942857098090858</v>
      </c>
      <c r="L162" s="9">
        <v>9.0318455957723653</v>
      </c>
      <c r="M162" s="9">
        <v>8.9087971664054315</v>
      </c>
      <c r="N162" s="9">
        <v>29.573142071319275</v>
      </c>
      <c r="O162" s="9">
        <v>29.079028024720486</v>
      </c>
      <c r="P162" s="4"/>
      <c r="Q162" s="4"/>
      <c r="R162" s="4"/>
      <c r="S162" s="4"/>
      <c r="T162" s="4"/>
    </row>
    <row r="163" spans="1:20" x14ac:dyDescent="0.25">
      <c r="A163">
        <v>1987</v>
      </c>
      <c r="B163" t="s">
        <v>106</v>
      </c>
      <c r="C163">
        <v>4</v>
      </c>
      <c r="D163" s="9">
        <v>21.605390627633128</v>
      </c>
      <c r="E163" s="9">
        <v>5.0217929888562818</v>
      </c>
      <c r="F163" s="9">
        <v>34.751693749361756</v>
      </c>
      <c r="G163" s="9">
        <v>7.1516461053661651</v>
      </c>
      <c r="H163" s="9">
        <v>25.106702396843133</v>
      </c>
      <c r="I163" s="9">
        <v>1.299066962267807</v>
      </c>
      <c r="J163" s="9">
        <v>13.581536337500593</v>
      </c>
      <c r="K163" s="9">
        <v>8.2503481476378067</v>
      </c>
      <c r="L163" s="9">
        <v>9.6382136486059853</v>
      </c>
      <c r="M163" s="9">
        <v>9.5378214649601851</v>
      </c>
      <c r="N163" s="9">
        <v>32.701141773402114</v>
      </c>
      <c r="O163" s="9">
        <v>31.495565795720285</v>
      </c>
      <c r="P163" s="4"/>
      <c r="Q163" s="4"/>
      <c r="R163" s="4"/>
      <c r="S163" s="4"/>
      <c r="T163" s="4"/>
    </row>
    <row r="164" spans="1:20" x14ac:dyDescent="0.25">
      <c r="A164">
        <v>1988</v>
      </c>
      <c r="B164" t="s">
        <v>106</v>
      </c>
      <c r="C164">
        <v>4</v>
      </c>
      <c r="D164" s="9">
        <v>22.079481776666785</v>
      </c>
      <c r="E164" s="9">
        <v>5.2304310538745673</v>
      </c>
      <c r="F164" s="9">
        <v>36.70623396301098</v>
      </c>
      <c r="G164" s="9">
        <v>7.5818931134365437</v>
      </c>
      <c r="H164" s="9">
        <v>27.796849258018348</v>
      </c>
      <c r="I164" s="9">
        <v>1.3576725331505872</v>
      </c>
      <c r="J164" s="9">
        <v>13.994546480364871</v>
      </c>
      <c r="K164" s="9">
        <v>8.4324818859131749</v>
      </c>
      <c r="L164" s="9">
        <v>10.31879596879533</v>
      </c>
      <c r="M164" s="9">
        <v>10.367123647175426</v>
      </c>
      <c r="N164" s="9">
        <v>34.49424999722342</v>
      </c>
      <c r="O164" s="9">
        <v>33.552694900349294</v>
      </c>
      <c r="P164" s="4"/>
      <c r="Q164" s="4"/>
      <c r="R164" s="4"/>
      <c r="S164" s="4"/>
      <c r="T164" s="4"/>
    </row>
    <row r="165" spans="1:20" x14ac:dyDescent="0.25">
      <c r="A165">
        <v>1989</v>
      </c>
      <c r="B165" t="s">
        <v>106</v>
      </c>
      <c r="C165">
        <v>4</v>
      </c>
      <c r="D165" s="9">
        <v>22.555385801827754</v>
      </c>
      <c r="E165" s="9">
        <v>5.4093471052063373</v>
      </c>
      <c r="F165" s="9">
        <v>38.328051594318765</v>
      </c>
      <c r="G165" s="9">
        <v>7.9486540341752496</v>
      </c>
      <c r="H165" s="9">
        <v>29.5480953357776</v>
      </c>
      <c r="I165" s="9">
        <v>1.4157042320878435</v>
      </c>
      <c r="J165" s="9">
        <v>14.476034585729336</v>
      </c>
      <c r="K165" s="9">
        <v>8.7056772041165882</v>
      </c>
      <c r="L165" s="9">
        <v>10.861598543560902</v>
      </c>
      <c r="M165" s="9">
        <v>10.781866351887603</v>
      </c>
      <c r="N165" s="9">
        <v>35.99634081944145</v>
      </c>
      <c r="O165" s="9">
        <v>36.21620294622987</v>
      </c>
      <c r="P165" s="4"/>
      <c r="Q165" s="4"/>
      <c r="R165" s="4"/>
      <c r="S165" s="4"/>
      <c r="T165" s="4"/>
    </row>
    <row r="166" spans="1:20" x14ac:dyDescent="0.25">
      <c r="A166">
        <v>1990</v>
      </c>
      <c r="B166" t="s">
        <v>106</v>
      </c>
      <c r="C166">
        <v>4</v>
      </c>
      <c r="D166" s="9">
        <v>23.024839841121992</v>
      </c>
      <c r="E166" s="9">
        <v>5.6001181590801075</v>
      </c>
      <c r="F166" s="9">
        <v>40.700843881581093</v>
      </c>
      <c r="G166" s="9">
        <v>8.4661846801559957</v>
      </c>
      <c r="H166" s="9">
        <v>31.806646373638486</v>
      </c>
      <c r="I166" s="9">
        <v>1.4788569591526666</v>
      </c>
      <c r="J166" s="9">
        <v>15.171831119872174</v>
      </c>
      <c r="K166" s="9">
        <v>8.9023720848679666</v>
      </c>
      <c r="L166" s="9">
        <v>11.220138013847031</v>
      </c>
      <c r="M166" s="9">
        <v>11.337595144637204</v>
      </c>
      <c r="N166" s="9">
        <v>37.953574375193632</v>
      </c>
      <c r="O166" s="9">
        <v>39.618302532870594</v>
      </c>
      <c r="P166" s="4"/>
      <c r="Q166" s="4"/>
      <c r="R166" s="4"/>
      <c r="S166" s="4"/>
      <c r="T166" s="4"/>
    </row>
    <row r="167" spans="1:20" x14ac:dyDescent="0.25">
      <c r="A167">
        <v>1991</v>
      </c>
      <c r="B167" t="s">
        <v>106</v>
      </c>
      <c r="C167">
        <v>4</v>
      </c>
      <c r="D167" s="9">
        <v>23.615876296262719</v>
      </c>
      <c r="E167" s="9">
        <v>5.7653750616321826</v>
      </c>
      <c r="F167" s="9">
        <v>41.84572577790923</v>
      </c>
      <c r="G167" s="9">
        <v>8.7477248297605179</v>
      </c>
      <c r="H167" s="9">
        <v>33.461920289327388</v>
      </c>
      <c r="I167" s="9">
        <v>1.5511176577584562</v>
      </c>
      <c r="J167" s="9">
        <v>15.847321868982201</v>
      </c>
      <c r="K167" s="9">
        <v>9.1516459581636163</v>
      </c>
      <c r="L167" s="9">
        <v>11.899130220519575</v>
      </c>
      <c r="M167" s="9">
        <v>11.708796829327959</v>
      </c>
      <c r="N167" s="9">
        <v>39.133442555245459</v>
      </c>
      <c r="O167" s="9">
        <v>41.25763706069619</v>
      </c>
      <c r="P167" s="4"/>
      <c r="Q167" s="4"/>
      <c r="R167" s="4"/>
      <c r="S167" s="4"/>
      <c r="T167" s="4"/>
    </row>
    <row r="168" spans="1:20" x14ac:dyDescent="0.25">
      <c r="A168">
        <v>1992</v>
      </c>
      <c r="B168" t="s">
        <v>106</v>
      </c>
      <c r="C168">
        <v>4</v>
      </c>
      <c r="D168" s="9">
        <v>24.029709114051617</v>
      </c>
      <c r="E168" s="9">
        <v>5.9024152180883096</v>
      </c>
      <c r="F168" s="9">
        <v>42.835589053648505</v>
      </c>
      <c r="G168" s="9">
        <v>8.9918363767222331</v>
      </c>
      <c r="H168" s="9">
        <v>35.092614148612782</v>
      </c>
      <c r="I168" s="9">
        <v>1.60506751841978</v>
      </c>
      <c r="J168" s="9">
        <v>16.415978470795679</v>
      </c>
      <c r="K168" s="9">
        <v>9.3159390126855843</v>
      </c>
      <c r="L168" s="9">
        <v>12.189232676350825</v>
      </c>
      <c r="M168" s="9">
        <v>11.900281565266773</v>
      </c>
      <c r="N168" s="9">
        <v>40.450497832160828</v>
      </c>
      <c r="O168" s="9">
        <v>44.012736480006247</v>
      </c>
      <c r="P168" s="4"/>
      <c r="Q168" s="4"/>
      <c r="R168" s="4"/>
      <c r="S168" s="4"/>
      <c r="T168" s="4"/>
    </row>
    <row r="169" spans="1:20" x14ac:dyDescent="0.25">
      <c r="A169">
        <v>1993</v>
      </c>
      <c r="B169" t="s">
        <v>106</v>
      </c>
      <c r="C169">
        <v>4</v>
      </c>
      <c r="D169" s="9">
        <v>24.364542135978958</v>
      </c>
      <c r="E169" s="9">
        <v>6.0155214830753518</v>
      </c>
      <c r="F169" s="9">
        <v>43.76519876303577</v>
      </c>
      <c r="G169" s="9">
        <v>9.2055072085659386</v>
      </c>
      <c r="H169" s="9">
        <v>35.688667237418599</v>
      </c>
      <c r="I169" s="9">
        <v>1.6557687426847498</v>
      </c>
      <c r="J169" s="9">
        <v>16.828538097285481</v>
      </c>
      <c r="K169" s="9">
        <v>9.4571172626688771</v>
      </c>
      <c r="L169" s="9">
        <v>12.412426988448299</v>
      </c>
      <c r="M169" s="9">
        <v>11.918456503081881</v>
      </c>
      <c r="N169" s="9">
        <v>41.414123810764508</v>
      </c>
      <c r="O169" s="9">
        <v>45.651720716406331</v>
      </c>
      <c r="P169" s="4"/>
      <c r="Q169" s="4"/>
      <c r="R169" s="4"/>
      <c r="S169" s="4"/>
      <c r="T169" s="4"/>
    </row>
    <row r="170" spans="1:20" x14ac:dyDescent="0.25">
      <c r="A170">
        <v>1994</v>
      </c>
      <c r="B170" t="s">
        <v>106</v>
      </c>
      <c r="C170">
        <v>4</v>
      </c>
      <c r="D170" s="9">
        <v>24.666988957303101</v>
      </c>
      <c r="E170" s="9">
        <v>6.1148168170477959</v>
      </c>
      <c r="F170" s="9">
        <v>44.628553796362958</v>
      </c>
      <c r="G170" s="9">
        <v>9.4065851778116176</v>
      </c>
      <c r="H170" s="9">
        <v>36.468954903522494</v>
      </c>
      <c r="I170" s="9">
        <v>1.6993490524321988</v>
      </c>
      <c r="J170" s="9">
        <v>17.097304317540441</v>
      </c>
      <c r="K170" s="9">
        <v>9.574429203403394</v>
      </c>
      <c r="L170" s="9">
        <v>12.684127539559007</v>
      </c>
      <c r="M170" s="9">
        <v>11.927096228117623</v>
      </c>
      <c r="N170" s="9">
        <v>42.337981084664527</v>
      </c>
      <c r="O170" s="9">
        <v>46.286839283072005</v>
      </c>
      <c r="P170" s="4"/>
      <c r="Q170" s="4"/>
      <c r="R170" s="4"/>
      <c r="S170" s="4"/>
      <c r="T170" s="4"/>
    </row>
    <row r="171" spans="1:20" x14ac:dyDescent="0.25">
      <c r="A171">
        <v>1995</v>
      </c>
      <c r="B171" t="s">
        <v>106</v>
      </c>
      <c r="C171">
        <v>4</v>
      </c>
      <c r="D171" s="9">
        <v>24.902226356194262</v>
      </c>
      <c r="E171" s="9">
        <v>6.1581573271086212</v>
      </c>
      <c r="F171" s="9">
        <v>45.243773097393259</v>
      </c>
      <c r="G171" s="9">
        <v>9.5483666621350913</v>
      </c>
      <c r="H171" s="9">
        <v>36.783532632446914</v>
      </c>
      <c r="I171" s="9">
        <v>1.7243591267020015</v>
      </c>
      <c r="J171" s="9">
        <v>17.59124114069337</v>
      </c>
      <c r="K171" s="9">
        <v>9.6285239253338197</v>
      </c>
      <c r="L171" s="9">
        <v>13.491784291299592</v>
      </c>
      <c r="M171" s="9">
        <v>11.946077241111738</v>
      </c>
      <c r="N171" s="9">
        <v>43.476928158591754</v>
      </c>
      <c r="O171" s="9">
        <v>46.799561274763683</v>
      </c>
      <c r="P171" s="4"/>
      <c r="Q171" s="4"/>
      <c r="R171" s="4"/>
      <c r="S171" s="4"/>
      <c r="T171" s="4"/>
    </row>
    <row r="172" spans="1:20" x14ac:dyDescent="0.25">
      <c r="A172">
        <v>1996</v>
      </c>
      <c r="B172" t="s">
        <v>106</v>
      </c>
      <c r="C172">
        <v>4</v>
      </c>
      <c r="D172" s="9">
        <v>25.211789817048626</v>
      </c>
      <c r="E172" s="9">
        <v>6.2438646566507447</v>
      </c>
      <c r="F172" s="9">
        <v>45.887776869510127</v>
      </c>
      <c r="G172" s="9">
        <v>9.7082480409156862</v>
      </c>
      <c r="H172" s="9">
        <v>37.688177430163861</v>
      </c>
      <c r="I172" s="9">
        <v>1.7843313190157453</v>
      </c>
      <c r="J172" s="9">
        <v>17.860265961891592</v>
      </c>
      <c r="K172" s="9">
        <v>9.7584259759447054</v>
      </c>
      <c r="L172" s="9">
        <v>13.743443898200137</v>
      </c>
      <c r="M172" s="9">
        <v>12.052395411263706</v>
      </c>
      <c r="N172" s="9">
        <v>44.262488097697187</v>
      </c>
      <c r="O172" s="9">
        <v>47.63009434903671</v>
      </c>
      <c r="P172" s="4"/>
      <c r="Q172" s="4"/>
      <c r="R172" s="4"/>
      <c r="S172" s="4"/>
      <c r="T172" s="4"/>
    </row>
    <row r="173" spans="1:20" x14ac:dyDescent="0.25">
      <c r="A173">
        <v>1997</v>
      </c>
      <c r="B173" t="s">
        <v>106</v>
      </c>
      <c r="C173">
        <v>4</v>
      </c>
      <c r="D173" s="9">
        <v>25.421401120554929</v>
      </c>
      <c r="E173" s="9">
        <v>6.3309653131847003</v>
      </c>
      <c r="F173" s="9">
        <v>46.691931081158586</v>
      </c>
      <c r="G173" s="9">
        <v>9.8805328808545525</v>
      </c>
      <c r="H173" s="9">
        <v>37.969194498803269</v>
      </c>
      <c r="I173" s="9">
        <v>1.8078289342386018</v>
      </c>
      <c r="J173" s="9">
        <v>18.272883773785814</v>
      </c>
      <c r="K173" s="9">
        <v>9.8729924000835734</v>
      </c>
      <c r="L173" s="9">
        <v>13.884468213571967</v>
      </c>
      <c r="M173" s="9">
        <v>12.102374832590659</v>
      </c>
      <c r="N173" s="9">
        <v>44.900060335365566</v>
      </c>
      <c r="O173" s="9">
        <v>49.073787334598755</v>
      </c>
      <c r="P173" s="4"/>
      <c r="Q173" s="4"/>
      <c r="R173" s="4"/>
      <c r="S173" s="4"/>
      <c r="T173" s="4"/>
    </row>
    <row r="174" spans="1:20" x14ac:dyDescent="0.25">
      <c r="A174">
        <v>1998</v>
      </c>
      <c r="B174" t="s">
        <v>106</v>
      </c>
      <c r="C174">
        <v>4</v>
      </c>
      <c r="D174" s="9">
        <v>25.70775027658193</v>
      </c>
      <c r="E174" s="9">
        <v>6.4096837132894828</v>
      </c>
      <c r="F174" s="9">
        <v>47.409642832590798</v>
      </c>
      <c r="G174" s="9">
        <v>10.04803571253205</v>
      </c>
      <c r="H174" s="9">
        <v>38.54445458930924</v>
      </c>
      <c r="I174" s="9">
        <v>1.8387643138609955</v>
      </c>
      <c r="J174" s="9">
        <v>18.830151355542391</v>
      </c>
      <c r="K174" s="9">
        <v>9.9581191761671146</v>
      </c>
      <c r="L174" s="9">
        <v>15.476587079367837</v>
      </c>
      <c r="M174" s="9">
        <v>12.353673966427111</v>
      </c>
      <c r="N174" s="9">
        <v>46.035000049031439</v>
      </c>
      <c r="O174" s="9">
        <v>50.522030823839245</v>
      </c>
      <c r="P174" s="4"/>
      <c r="Q174" s="4"/>
      <c r="R174" s="4"/>
      <c r="S174" s="4"/>
      <c r="T174" s="4"/>
    </row>
    <row r="175" spans="1:20" x14ac:dyDescent="0.25">
      <c r="A175">
        <v>1999</v>
      </c>
      <c r="B175" t="s">
        <v>106</v>
      </c>
      <c r="C175">
        <v>4</v>
      </c>
      <c r="D175" s="9">
        <v>26.04240956508588</v>
      </c>
      <c r="E175" s="9">
        <v>6.4625632949937515</v>
      </c>
      <c r="F175" s="9">
        <v>48.490484230540048</v>
      </c>
      <c r="G175" s="9">
        <v>10.276248509311344</v>
      </c>
      <c r="H175" s="9">
        <v>38.946731144799813</v>
      </c>
      <c r="I175" s="9">
        <v>1.8746968327519431</v>
      </c>
      <c r="J175" s="9">
        <v>19.215779804479471</v>
      </c>
      <c r="K175" s="9">
        <v>10.002053722848583</v>
      </c>
      <c r="L175" s="9">
        <v>15.724763749439903</v>
      </c>
      <c r="M175" s="9">
        <v>12.939373202064985</v>
      </c>
      <c r="N175" s="9">
        <v>48.274505970316092</v>
      </c>
      <c r="O175" s="9">
        <v>53.259313680800759</v>
      </c>
      <c r="P175" s="4"/>
      <c r="Q175" s="4"/>
      <c r="R175" s="4"/>
      <c r="S175" s="4"/>
      <c r="T175" s="4"/>
    </row>
    <row r="176" spans="1:20" x14ac:dyDescent="0.25">
      <c r="A176">
        <v>2000</v>
      </c>
      <c r="B176" t="s">
        <v>106</v>
      </c>
      <c r="C176">
        <v>4</v>
      </c>
      <c r="D176" s="9">
        <v>26.274892171751521</v>
      </c>
      <c r="E176" s="9">
        <v>6.6343557663021899</v>
      </c>
      <c r="F176" s="9">
        <v>49.692006169928995</v>
      </c>
      <c r="G176" s="9">
        <v>10.529418573839976</v>
      </c>
      <c r="H176" s="9">
        <v>39.93410586387612</v>
      </c>
      <c r="I176" s="9">
        <v>1.9457233873738469</v>
      </c>
      <c r="J176" s="9">
        <v>19.406141829395388</v>
      </c>
      <c r="K176" s="9">
        <v>10.111292738115644</v>
      </c>
      <c r="L176" s="9">
        <v>15.835788629435758</v>
      </c>
      <c r="M176" s="9">
        <v>13.067634737283186</v>
      </c>
      <c r="N176" s="9">
        <v>49.260444258317563</v>
      </c>
      <c r="O176" s="9">
        <v>56.27056296147417</v>
      </c>
      <c r="P176" s="4"/>
      <c r="Q176" s="4"/>
      <c r="R176" s="4"/>
      <c r="S176" s="4"/>
      <c r="T176" s="4"/>
    </row>
    <row r="177" spans="1:20" x14ac:dyDescent="0.25">
      <c r="A177">
        <v>2001</v>
      </c>
      <c r="B177" t="s">
        <v>106</v>
      </c>
      <c r="C177">
        <v>4</v>
      </c>
      <c r="D177" s="9">
        <v>26.708589733142084</v>
      </c>
      <c r="E177" s="9">
        <v>6.8199966447099349</v>
      </c>
      <c r="F177" s="9">
        <v>51.691524671311399</v>
      </c>
      <c r="G177" s="9">
        <v>10.984792289716539</v>
      </c>
      <c r="H177" s="9">
        <v>41.807271958414262</v>
      </c>
      <c r="I177" s="9">
        <v>2.0439740589641335</v>
      </c>
      <c r="J177" s="9">
        <v>20.197594610554223</v>
      </c>
      <c r="K177" s="9">
        <v>10.36337995442716</v>
      </c>
      <c r="L177" s="9">
        <v>16.120987830984681</v>
      </c>
      <c r="M177" s="9">
        <v>13.684918872013775</v>
      </c>
      <c r="N177" s="9">
        <v>50.762494851091233</v>
      </c>
      <c r="O177" s="9">
        <v>58.366512863644921</v>
      </c>
      <c r="P177" s="4"/>
      <c r="Q177" s="4"/>
      <c r="R177" s="4"/>
      <c r="S177" s="4"/>
      <c r="T177" s="4"/>
    </row>
    <row r="178" spans="1:20" x14ac:dyDescent="0.25">
      <c r="A178">
        <v>2002</v>
      </c>
      <c r="B178" t="s">
        <v>106</v>
      </c>
      <c r="C178">
        <v>4</v>
      </c>
      <c r="D178" s="9">
        <v>27.257468517425988</v>
      </c>
      <c r="E178" s="9">
        <v>6.9970459104475582</v>
      </c>
      <c r="F178" s="9">
        <v>53.183808855440788</v>
      </c>
      <c r="G178" s="9">
        <v>11.35166494082816</v>
      </c>
      <c r="H178" s="9">
        <v>43.322584842529977</v>
      </c>
      <c r="I178" s="9">
        <v>2.1200018001657668</v>
      </c>
      <c r="J178" s="9">
        <v>21.127186256023634</v>
      </c>
      <c r="K178" s="9">
        <v>10.598261761800561</v>
      </c>
      <c r="L178" s="9">
        <v>16.545835697342294</v>
      </c>
      <c r="M178" s="9">
        <v>14.463609646515685</v>
      </c>
      <c r="N178" s="9">
        <v>52.395062787247909</v>
      </c>
      <c r="O178" s="9">
        <v>61.847414025608018</v>
      </c>
      <c r="P178" s="4"/>
      <c r="Q178" s="4"/>
      <c r="R178" s="4"/>
      <c r="S178" s="4"/>
      <c r="T178" s="4"/>
    </row>
    <row r="179" spans="1:20" x14ac:dyDescent="0.25">
      <c r="A179">
        <v>2003</v>
      </c>
      <c r="B179" t="s">
        <v>106</v>
      </c>
      <c r="C179">
        <v>4</v>
      </c>
      <c r="D179" s="9">
        <v>27.626602137941923</v>
      </c>
      <c r="E179" s="9">
        <v>7.1780810217754141</v>
      </c>
      <c r="F179" s="9">
        <v>54.472580968742498</v>
      </c>
      <c r="G179" s="9">
        <v>11.653535495894818</v>
      </c>
      <c r="H179" s="9">
        <v>44.657289991157811</v>
      </c>
      <c r="I179" s="9">
        <v>2.168273681933782</v>
      </c>
      <c r="J179" s="9">
        <v>21.844280415148347</v>
      </c>
      <c r="K179" s="9">
        <v>10.837822720950767</v>
      </c>
      <c r="L179" s="9">
        <v>16.949803788028746</v>
      </c>
      <c r="M179" s="9">
        <v>14.779942606994226</v>
      </c>
      <c r="N179" s="9">
        <v>53.767722991365957</v>
      </c>
      <c r="O179" s="9">
        <v>65.323115284326889</v>
      </c>
      <c r="P179" s="4"/>
      <c r="Q179" s="4"/>
      <c r="R179" s="4"/>
      <c r="S179" s="4"/>
      <c r="T179" s="4"/>
    </row>
    <row r="180" spans="1:20" x14ac:dyDescent="0.25">
      <c r="A180">
        <v>2004</v>
      </c>
      <c r="B180" t="s">
        <v>106</v>
      </c>
      <c r="C180">
        <v>4</v>
      </c>
      <c r="D180" s="9">
        <v>28.005839286983203</v>
      </c>
      <c r="E180" s="9">
        <v>7.3486209308846231</v>
      </c>
      <c r="F180" s="9">
        <v>56.31238242099456</v>
      </c>
      <c r="G180" s="9">
        <v>12.059170142747094</v>
      </c>
      <c r="H180" s="9">
        <v>46.038029358704165</v>
      </c>
      <c r="I180" s="9">
        <v>2.2905277964598976</v>
      </c>
      <c r="J180" s="9">
        <v>22.793289495955328</v>
      </c>
      <c r="K180" s="9">
        <v>10.984543763152139</v>
      </c>
      <c r="L180" s="9">
        <v>17.442424460649761</v>
      </c>
      <c r="M180" s="9">
        <v>15.042417710572987</v>
      </c>
      <c r="N180" s="9">
        <v>55.214651833179047</v>
      </c>
      <c r="O180" s="9">
        <v>66.339761419143386</v>
      </c>
      <c r="P180" s="4"/>
      <c r="Q180" s="4"/>
      <c r="R180" s="4"/>
      <c r="S180" s="4"/>
      <c r="T180" s="4"/>
    </row>
    <row r="181" spans="1:20" x14ac:dyDescent="0.25">
      <c r="A181">
        <v>2005</v>
      </c>
      <c r="B181" t="s">
        <v>106</v>
      </c>
      <c r="C181">
        <v>4</v>
      </c>
      <c r="D181" s="9">
        <v>28.436728921915556</v>
      </c>
      <c r="E181" s="9">
        <v>7.5334129713341866</v>
      </c>
      <c r="F181" s="9">
        <v>57.649067724260362</v>
      </c>
      <c r="G181" s="9">
        <v>12.361823181892829</v>
      </c>
      <c r="H181" s="9">
        <v>47.201432849292601</v>
      </c>
      <c r="I181" s="9">
        <v>2.3438806690400789</v>
      </c>
      <c r="J181" s="9">
        <v>23.952212065266281</v>
      </c>
      <c r="K181" s="9">
        <v>11.368659971484039</v>
      </c>
      <c r="L181" s="9">
        <v>17.730348284731562</v>
      </c>
      <c r="M181" s="9">
        <v>15.214380279744926</v>
      </c>
      <c r="N181" s="9">
        <v>56.121082507356277</v>
      </c>
      <c r="O181" s="9">
        <v>69.129568769189191</v>
      </c>
      <c r="P181" s="4"/>
      <c r="Q181" s="4"/>
      <c r="R181" s="4"/>
      <c r="S181" s="4"/>
      <c r="T181" s="4"/>
    </row>
    <row r="182" spans="1:20" x14ac:dyDescent="0.25">
      <c r="A182">
        <v>2006</v>
      </c>
      <c r="B182" t="s">
        <v>106</v>
      </c>
      <c r="C182">
        <v>4</v>
      </c>
      <c r="D182" s="9">
        <v>28.713918200281217</v>
      </c>
      <c r="E182" s="9">
        <v>7.5903018764589509</v>
      </c>
      <c r="F182" s="9">
        <v>58.785029740556809</v>
      </c>
      <c r="G182" s="9">
        <v>12.606387003121142</v>
      </c>
      <c r="H182" s="9">
        <v>47.70410316817896</v>
      </c>
      <c r="I182" s="9">
        <v>2.3566867178115203</v>
      </c>
      <c r="J182" s="9">
        <v>24.62936722911622</v>
      </c>
      <c r="K182" s="9">
        <v>11.530347038053005</v>
      </c>
      <c r="L182" s="9">
        <v>17.891464078861112</v>
      </c>
      <c r="M182" s="9">
        <v>15.434899551122504</v>
      </c>
      <c r="N182" s="9">
        <v>56.737324841442039</v>
      </c>
      <c r="O182" s="9">
        <v>69.718106344733982</v>
      </c>
      <c r="P182" s="4"/>
      <c r="Q182" s="4"/>
      <c r="R182" s="4"/>
      <c r="S182" s="4"/>
      <c r="T182" s="4"/>
    </row>
    <row r="183" spans="1:20" x14ac:dyDescent="0.25">
      <c r="A183">
        <v>2007</v>
      </c>
      <c r="B183" t="s">
        <v>106</v>
      </c>
      <c r="C183">
        <v>4</v>
      </c>
      <c r="D183" s="9">
        <v>28.993139473338069</v>
      </c>
      <c r="E183" s="9">
        <v>7.6405957045384696</v>
      </c>
      <c r="F183" s="9">
        <v>60.375657133272853</v>
      </c>
      <c r="G183" s="9">
        <v>12.939248380838869</v>
      </c>
      <c r="H183" s="9">
        <v>48.319607581364721</v>
      </c>
      <c r="I183" s="9">
        <v>2.3773260904777516</v>
      </c>
      <c r="J183" s="9">
        <v>25.294385205204915</v>
      </c>
      <c r="K183" s="9">
        <v>11.842089138517878</v>
      </c>
      <c r="L183" s="9">
        <v>18.655145233682074</v>
      </c>
      <c r="M183" s="9">
        <v>15.989871047916097</v>
      </c>
      <c r="N183" s="9">
        <v>57.302090230893064</v>
      </c>
      <c r="O183" s="9">
        <v>70.775775727694679</v>
      </c>
      <c r="P183" s="4"/>
      <c r="Q183" s="4"/>
      <c r="R183" s="4"/>
      <c r="S183" s="4"/>
      <c r="T183" s="4"/>
    </row>
    <row r="184" spans="1:20" x14ac:dyDescent="0.25">
      <c r="A184">
        <v>2008</v>
      </c>
      <c r="B184" t="s">
        <v>106</v>
      </c>
      <c r="C184">
        <v>4</v>
      </c>
      <c r="D184" s="9">
        <v>29.220678757368209</v>
      </c>
      <c r="E184" s="9">
        <v>7.6521638355646138</v>
      </c>
      <c r="F184" s="9">
        <v>61.146911550631899</v>
      </c>
      <c r="G184" s="9">
        <v>13.098052752122918</v>
      </c>
      <c r="H184" s="9">
        <v>48.459214664615374</v>
      </c>
      <c r="I184" s="9">
        <v>2.3763642420791364</v>
      </c>
      <c r="J184" s="9">
        <v>25.949443966415245</v>
      </c>
      <c r="K184" s="9">
        <v>12.1264216616105</v>
      </c>
      <c r="L184" s="9">
        <v>18.964431562894955</v>
      </c>
      <c r="M184" s="9">
        <v>16.179557453267488</v>
      </c>
      <c r="N184" s="9">
        <v>57.722308672376499</v>
      </c>
      <c r="O184" s="9">
        <v>71.494857669074989</v>
      </c>
      <c r="P184" s="4"/>
      <c r="Q184" s="4"/>
      <c r="R184" s="4"/>
      <c r="S184" s="4"/>
      <c r="T184" s="4"/>
    </row>
    <row r="185" spans="1:20" x14ac:dyDescent="0.25">
      <c r="A185">
        <v>2009</v>
      </c>
      <c r="B185" t="s">
        <v>106</v>
      </c>
      <c r="C185">
        <v>4</v>
      </c>
      <c r="D185" s="9">
        <v>29.460840425811561</v>
      </c>
      <c r="E185" s="9">
        <v>7.6775505289181636</v>
      </c>
      <c r="F185" s="9">
        <v>62.854175319940289</v>
      </c>
      <c r="G185" s="9">
        <v>13.449197324283999</v>
      </c>
      <c r="H185" s="9">
        <v>48.798391154303616</v>
      </c>
      <c r="I185" s="9">
        <v>2.386898850193341</v>
      </c>
      <c r="J185" s="9">
        <v>26.529226850072753</v>
      </c>
      <c r="K185" s="9">
        <v>12.228468579919724</v>
      </c>
      <c r="L185" s="9">
        <v>19.519229967276832</v>
      </c>
      <c r="M185" s="9">
        <v>16.317797290814553</v>
      </c>
      <c r="N185" s="9">
        <v>58.469700488829069</v>
      </c>
      <c r="O185" s="9">
        <v>73.521882324394468</v>
      </c>
      <c r="P185" s="4"/>
      <c r="Q185" s="4"/>
      <c r="R185" s="4"/>
      <c r="S185" s="4"/>
      <c r="T185" s="4"/>
    </row>
    <row r="186" spans="1:20" x14ac:dyDescent="0.25">
      <c r="A186">
        <v>2010</v>
      </c>
      <c r="B186" t="s">
        <v>106</v>
      </c>
      <c r="C186">
        <v>4</v>
      </c>
      <c r="D186" s="9">
        <v>29.584159526352586</v>
      </c>
      <c r="E186" s="9">
        <v>7.6789546800519242</v>
      </c>
      <c r="F186" s="9">
        <v>63.419126780404412</v>
      </c>
      <c r="G186" s="9">
        <v>13.578294032565168</v>
      </c>
      <c r="H186" s="9">
        <v>49.040687555818977</v>
      </c>
      <c r="I186" s="9">
        <v>2.4107293290157719</v>
      </c>
      <c r="J186" s="9">
        <v>26.807632500009912</v>
      </c>
      <c r="K186" s="9">
        <v>12.456770963647003</v>
      </c>
      <c r="L186" s="9">
        <v>19.804836499149847</v>
      </c>
      <c r="M186" s="9">
        <v>16.385119050701196</v>
      </c>
      <c r="N186" s="9">
        <v>59.123932060697939</v>
      </c>
      <c r="O186" s="9">
        <v>74.224391207055149</v>
      </c>
      <c r="P186" s="4"/>
      <c r="Q186" s="4"/>
      <c r="R186" s="4"/>
      <c r="S186" s="4"/>
      <c r="T186" s="4"/>
    </row>
    <row r="187" spans="1:20" x14ac:dyDescent="0.25">
      <c r="A187">
        <v>2011</v>
      </c>
      <c r="B187" t="s">
        <v>106</v>
      </c>
      <c r="C187">
        <v>4</v>
      </c>
      <c r="D187" s="9">
        <v>29.495848792077815</v>
      </c>
      <c r="E187" s="9">
        <v>7.6417958757462676</v>
      </c>
      <c r="F187" s="9">
        <v>63.243827306251553</v>
      </c>
      <c r="G187" s="9">
        <v>13.534991086986901</v>
      </c>
      <c r="H187" s="9">
        <v>48.899927102305213</v>
      </c>
      <c r="I187" s="9">
        <v>2.4303906015819785</v>
      </c>
      <c r="J187" s="9">
        <v>26.812767473113503</v>
      </c>
      <c r="K187" s="9">
        <v>12.497439202367254</v>
      </c>
      <c r="L187" s="9">
        <v>19.859774231996788</v>
      </c>
      <c r="M187" s="9">
        <v>16.282483256333659</v>
      </c>
      <c r="N187" s="9">
        <v>59.51377230186376</v>
      </c>
      <c r="O187" s="9">
        <v>74.27179312088694</v>
      </c>
      <c r="P187" s="4"/>
      <c r="Q187" s="4"/>
      <c r="R187" s="4"/>
      <c r="S187" s="4"/>
      <c r="T187" s="4"/>
    </row>
    <row r="188" spans="1:20" x14ac:dyDescent="0.25">
      <c r="A188">
        <v>2012</v>
      </c>
      <c r="B188" t="s">
        <v>106</v>
      </c>
      <c r="C188">
        <v>4</v>
      </c>
      <c r="D188" s="9">
        <v>29.512388757155971</v>
      </c>
      <c r="E188" s="9">
        <v>7.6093806042185159</v>
      </c>
      <c r="F188" s="9">
        <v>62.988647628972387</v>
      </c>
      <c r="G188" s="9">
        <v>13.479320869078695</v>
      </c>
      <c r="H188" s="9">
        <v>48.769135162058312</v>
      </c>
      <c r="I188" s="9">
        <v>2.4198220512286661</v>
      </c>
      <c r="J188" s="9">
        <v>26.822493342145595</v>
      </c>
      <c r="K188" s="9">
        <v>12.591646221116687</v>
      </c>
      <c r="L188" s="9">
        <v>20.563328710103484</v>
      </c>
      <c r="M188" s="9">
        <v>16.197710403136266</v>
      </c>
      <c r="N188" s="9">
        <v>59.447172445952035</v>
      </c>
      <c r="O188" s="9">
        <v>73.959348825808817</v>
      </c>
      <c r="P188" s="4"/>
      <c r="Q188" s="4"/>
      <c r="R188" s="4"/>
      <c r="S188" s="4"/>
      <c r="T188" s="4"/>
    </row>
    <row r="189" spans="1:20" x14ac:dyDescent="0.25">
      <c r="A189">
        <v>2013</v>
      </c>
      <c r="B189" t="s">
        <v>106</v>
      </c>
      <c r="C189">
        <v>4</v>
      </c>
      <c r="D189" s="9">
        <v>29.481498491217909</v>
      </c>
      <c r="E189" s="9">
        <v>7.5897682298830045</v>
      </c>
      <c r="F189" s="9">
        <v>63.021223901328355</v>
      </c>
      <c r="G189" s="9">
        <v>13.492343169037371</v>
      </c>
      <c r="H189" s="9">
        <v>48.663219908627518</v>
      </c>
      <c r="I189" s="9">
        <v>2.4211369478896123</v>
      </c>
      <c r="J189" s="9">
        <v>26.882298620800682</v>
      </c>
      <c r="K189" s="9">
        <v>12.649031885267661</v>
      </c>
      <c r="L189" s="9">
        <v>20.828463890874666</v>
      </c>
      <c r="M189" s="9">
        <v>16.160981255602444</v>
      </c>
      <c r="N189" s="9">
        <v>59.687102235817065</v>
      </c>
      <c r="O189" s="9">
        <v>74.040298874870814</v>
      </c>
      <c r="P189" s="4"/>
      <c r="Q189" s="4"/>
      <c r="R189" s="4"/>
      <c r="S189" s="4"/>
      <c r="T189" s="4"/>
    </row>
    <row r="190" spans="1:20" x14ac:dyDescent="0.25">
      <c r="A190">
        <v>2014</v>
      </c>
      <c r="B190" t="s">
        <v>106</v>
      </c>
      <c r="C190">
        <v>4</v>
      </c>
      <c r="D190" s="9">
        <v>29.463134235566439</v>
      </c>
      <c r="E190" s="9">
        <v>7.5654975961676847</v>
      </c>
      <c r="F190" s="9">
        <v>63.134072320446066</v>
      </c>
      <c r="G190" s="9">
        <v>13.520200735359943</v>
      </c>
      <c r="H190" s="9">
        <v>48.489615168056261</v>
      </c>
      <c r="I190" s="9">
        <v>2.4165625897260106</v>
      </c>
      <c r="J190" s="9">
        <v>26.93913432312236</v>
      </c>
      <c r="K190" s="9">
        <v>12.702231174785583</v>
      </c>
      <c r="L190" s="9">
        <v>20.943383860613636</v>
      </c>
      <c r="M190" s="9">
        <v>16.127315192322644</v>
      </c>
      <c r="N190" s="9">
        <v>59.71476905097871</v>
      </c>
      <c r="O190" s="9">
        <v>74.113652627146863</v>
      </c>
      <c r="P190" s="4"/>
      <c r="Q190" s="4"/>
      <c r="R190" s="4"/>
      <c r="S190" s="4"/>
      <c r="T190" s="4"/>
    </row>
    <row r="191" spans="1:20" x14ac:dyDescent="0.25">
      <c r="A191">
        <v>2015</v>
      </c>
      <c r="B191" t="s">
        <v>106</v>
      </c>
      <c r="C191">
        <v>4</v>
      </c>
      <c r="D191" s="9">
        <v>29.705718539390251</v>
      </c>
      <c r="E191" s="9">
        <v>7.6349474158260886</v>
      </c>
      <c r="F191" s="9">
        <v>63.964940221009648</v>
      </c>
      <c r="G191" s="9">
        <v>13.696092032262175</v>
      </c>
      <c r="H191" s="9">
        <v>49.001059982536724</v>
      </c>
      <c r="I191" s="9">
        <v>2.4406749800146486</v>
      </c>
      <c r="J191" s="9">
        <v>27.384264304584747</v>
      </c>
      <c r="K191" s="9">
        <v>12.81163082910931</v>
      </c>
      <c r="L191" s="9">
        <v>21.205975829023998</v>
      </c>
      <c r="M191" s="9">
        <v>16.213095972091711</v>
      </c>
      <c r="N191" s="9">
        <v>60.347203343473609</v>
      </c>
      <c r="O191" s="9">
        <v>75.129587323802099</v>
      </c>
      <c r="P191" s="4"/>
      <c r="Q191" s="4"/>
      <c r="R191" s="4"/>
      <c r="S191" s="4"/>
      <c r="T191" s="4"/>
    </row>
    <row r="192" spans="1:20" x14ac:dyDescent="0.25">
      <c r="A192">
        <v>2016</v>
      </c>
      <c r="B192" t="s">
        <v>106</v>
      </c>
      <c r="C192">
        <v>4</v>
      </c>
      <c r="D192" s="9">
        <v>30.05811710799405</v>
      </c>
      <c r="E192" s="9">
        <v>7.7310110460049613</v>
      </c>
      <c r="F192" s="9">
        <v>65.076976127480492</v>
      </c>
      <c r="G192" s="9">
        <v>13.941315644048629</v>
      </c>
      <c r="H192" s="9">
        <v>49.663839014310724</v>
      </c>
      <c r="I192" s="9">
        <v>2.4800852901771053</v>
      </c>
      <c r="J192" s="9">
        <v>27.916813048266821</v>
      </c>
      <c r="K192" s="9">
        <v>12.968875273124194</v>
      </c>
      <c r="L192" s="9">
        <v>21.556443144201573</v>
      </c>
      <c r="M192" s="9">
        <v>16.482433216616485</v>
      </c>
      <c r="N192" s="9">
        <v>61.238828629762594</v>
      </c>
      <c r="O192" s="9">
        <v>76.766657507752569</v>
      </c>
      <c r="P192" s="4"/>
      <c r="Q192" s="4"/>
      <c r="R192" s="4"/>
      <c r="S192" s="4"/>
      <c r="T192" s="4"/>
    </row>
    <row r="193" spans="1:20" x14ac:dyDescent="0.25">
      <c r="A193">
        <v>2017</v>
      </c>
      <c r="B193" t="s">
        <v>106</v>
      </c>
      <c r="C193">
        <v>4</v>
      </c>
      <c r="D193" s="9">
        <v>30.418211498145734</v>
      </c>
      <c r="E193" s="9">
        <v>7.8402491172008117</v>
      </c>
      <c r="F193" s="9">
        <v>66.218132451893339</v>
      </c>
      <c r="G193" s="9">
        <v>14.194620495878992</v>
      </c>
      <c r="H193" s="9">
        <v>50.578484697630138</v>
      </c>
      <c r="I193" s="9">
        <v>2.5275160532769299</v>
      </c>
      <c r="J193" s="9">
        <v>28.481722626057987</v>
      </c>
      <c r="K193" s="9">
        <v>13.132486634533453</v>
      </c>
      <c r="L193" s="9">
        <v>21.890565113151034</v>
      </c>
      <c r="M193" s="9">
        <v>16.767684013329308</v>
      </c>
      <c r="N193" s="9">
        <v>62.198936444271915</v>
      </c>
      <c r="O193" s="9">
        <v>78.52701175260583</v>
      </c>
      <c r="P193" s="4"/>
      <c r="Q193" s="4"/>
      <c r="R193" s="4"/>
      <c r="S193" s="4"/>
      <c r="T193" s="4"/>
    </row>
    <row r="194" spans="1:20" x14ac:dyDescent="0.25">
      <c r="A194">
        <v>2018</v>
      </c>
      <c r="B194" t="s">
        <v>106</v>
      </c>
      <c r="C194">
        <v>4</v>
      </c>
      <c r="D194" s="9">
        <v>30.736771695559671</v>
      </c>
      <c r="E194" s="9">
        <v>7.9292588683632159</v>
      </c>
      <c r="F194" s="9">
        <v>67.346677220740006</v>
      </c>
      <c r="G194" s="9">
        <v>14.446480002240392</v>
      </c>
      <c r="H194" s="9">
        <v>51.445994587767508</v>
      </c>
      <c r="I194" s="9">
        <v>2.5691392000509312</v>
      </c>
      <c r="J194" s="9">
        <v>29.072470556833977</v>
      </c>
      <c r="K194" s="9">
        <v>13.296535570333564</v>
      </c>
      <c r="L194" s="9">
        <v>22.216750320831302</v>
      </c>
      <c r="M194" s="9">
        <v>17.049684329185169</v>
      </c>
      <c r="N194" s="9">
        <v>63.276880315029132</v>
      </c>
      <c r="O194" s="9">
        <v>80.118179239833736</v>
      </c>
      <c r="P194" s="4"/>
      <c r="Q194" s="4"/>
      <c r="R194" s="4"/>
      <c r="S194" s="4"/>
      <c r="T194" s="4"/>
    </row>
    <row r="195" spans="1:20" x14ac:dyDescent="0.25">
      <c r="A195">
        <v>2019</v>
      </c>
      <c r="B195" t="s">
        <v>106</v>
      </c>
      <c r="C195">
        <v>4</v>
      </c>
      <c r="D195" s="9">
        <v>31.043081419992586</v>
      </c>
      <c r="E195" s="9">
        <v>8.0185636038934618</v>
      </c>
      <c r="F195" s="9">
        <v>68.428800601510218</v>
      </c>
      <c r="G195" s="9">
        <v>14.685445516703691</v>
      </c>
      <c r="H195" s="9">
        <v>52.421271008148068</v>
      </c>
      <c r="I195" s="9">
        <v>2.6154215765032407</v>
      </c>
      <c r="J195" s="9">
        <v>29.634777473964952</v>
      </c>
      <c r="K195" s="9">
        <v>13.454882527921203</v>
      </c>
      <c r="L195" s="9">
        <v>22.540524721900802</v>
      </c>
      <c r="M195" s="9">
        <v>17.370831160147574</v>
      </c>
      <c r="N195" s="9">
        <v>64.325995769866196</v>
      </c>
      <c r="O195" s="9">
        <v>81.614511360540121</v>
      </c>
      <c r="P195" s="4"/>
      <c r="Q195" s="4"/>
      <c r="R195" s="4"/>
      <c r="S195" s="4"/>
      <c r="T195" s="4"/>
    </row>
    <row r="196" spans="1:20" x14ac:dyDescent="0.25">
      <c r="A196">
        <v>2020</v>
      </c>
      <c r="B196" t="s">
        <v>106</v>
      </c>
      <c r="C196">
        <v>4</v>
      </c>
      <c r="D196" s="9">
        <v>31.330543217717661</v>
      </c>
      <c r="E196" s="9">
        <v>8.1013583866224543</v>
      </c>
      <c r="F196" s="9">
        <v>69.430161978399937</v>
      </c>
      <c r="G196" s="9">
        <v>14.907819792131157</v>
      </c>
      <c r="H196" s="9">
        <v>53.30628236585359</v>
      </c>
      <c r="I196" s="9">
        <v>2.658532007031547</v>
      </c>
      <c r="J196" s="9">
        <v>30.206318981301635</v>
      </c>
      <c r="K196" s="9">
        <v>13.618258577000791</v>
      </c>
      <c r="L196" s="9">
        <v>22.869805675906864</v>
      </c>
      <c r="M196" s="9">
        <v>17.63220643264258</v>
      </c>
      <c r="N196" s="9">
        <v>65.366080729217416</v>
      </c>
      <c r="O196" s="9">
        <v>82.991538675670142</v>
      </c>
      <c r="P196" s="4"/>
      <c r="Q196" s="4"/>
      <c r="R196" s="4"/>
      <c r="S196" s="4"/>
      <c r="T196" s="4"/>
    </row>
    <row r="197" spans="1:20" x14ac:dyDescent="0.25">
      <c r="A197">
        <v>2021</v>
      </c>
      <c r="B197" t="s">
        <v>106</v>
      </c>
      <c r="C197">
        <v>4</v>
      </c>
      <c r="D197" s="9">
        <v>31.612182651590338</v>
      </c>
      <c r="E197" s="9">
        <v>8.1800906539752205</v>
      </c>
      <c r="F197" s="9">
        <v>70.399309944589518</v>
      </c>
      <c r="G197" s="9">
        <v>15.123012714811667</v>
      </c>
      <c r="H197" s="9">
        <v>54.223915626032323</v>
      </c>
      <c r="I197" s="9">
        <v>2.702374803304477</v>
      </c>
      <c r="J197" s="9">
        <v>30.795110004661666</v>
      </c>
      <c r="K197" s="9">
        <v>13.789463909544956</v>
      </c>
      <c r="L197" s="9">
        <v>23.202526576011302</v>
      </c>
      <c r="M197" s="9">
        <v>17.859781525862068</v>
      </c>
      <c r="N197" s="9">
        <v>66.410305418680437</v>
      </c>
      <c r="O197" s="9">
        <v>84.289837082098529</v>
      </c>
      <c r="P197" s="4"/>
      <c r="Q197" s="4"/>
      <c r="R197" s="4"/>
      <c r="S197" s="4"/>
      <c r="T197" s="4"/>
    </row>
    <row r="198" spans="1:20" x14ac:dyDescent="0.25">
      <c r="A198">
        <v>2022</v>
      </c>
      <c r="B198" t="s">
        <v>106</v>
      </c>
      <c r="C198">
        <v>4</v>
      </c>
      <c r="D198" s="9">
        <v>31.898633206667959</v>
      </c>
      <c r="E198" s="9">
        <v>8.2537372814124836</v>
      </c>
      <c r="F198" s="9">
        <v>71.3017770407521</v>
      </c>
      <c r="G198" s="9">
        <v>15.324236607950375</v>
      </c>
      <c r="H198" s="9">
        <v>55.142538838171774</v>
      </c>
      <c r="I198" s="9">
        <v>2.7467004847471532</v>
      </c>
      <c r="J198" s="9">
        <v>31.396761979521351</v>
      </c>
      <c r="K198" s="9">
        <v>13.964818285009473</v>
      </c>
      <c r="L198" s="9">
        <v>23.536403022325633</v>
      </c>
      <c r="M198" s="9">
        <v>18.083809635151844</v>
      </c>
      <c r="N198" s="9">
        <v>67.394441660062398</v>
      </c>
      <c r="O198" s="9">
        <v>85.568139942800869</v>
      </c>
      <c r="P198" s="4"/>
      <c r="Q198" s="4"/>
      <c r="R198" s="4"/>
      <c r="S198" s="4"/>
      <c r="T198" s="4"/>
    </row>
    <row r="199" spans="1:20" x14ac:dyDescent="0.25">
      <c r="A199">
        <v>2023</v>
      </c>
      <c r="B199" t="s">
        <v>106</v>
      </c>
      <c r="C199">
        <v>4</v>
      </c>
      <c r="D199" s="9">
        <v>32.205393548520078</v>
      </c>
      <c r="E199" s="9">
        <v>8.325488252396708</v>
      </c>
      <c r="F199" s="9">
        <v>72.171405088157996</v>
      </c>
      <c r="G199" s="9">
        <v>15.518844695354705</v>
      </c>
      <c r="H199" s="9">
        <v>56.049448138439409</v>
      </c>
      <c r="I199" s="9">
        <v>2.7910793176141326</v>
      </c>
      <c r="J199" s="9">
        <v>32.004101449638888</v>
      </c>
      <c r="K199" s="9">
        <v>14.142087848290448</v>
      </c>
      <c r="L199" s="9">
        <v>23.870605493853674</v>
      </c>
      <c r="M199" s="9">
        <v>18.316431196658918</v>
      </c>
      <c r="N199" s="9">
        <v>68.361086154367896</v>
      </c>
      <c r="O199" s="9">
        <v>86.974005215215513</v>
      </c>
      <c r="P199" s="4"/>
      <c r="Q199" s="4"/>
      <c r="R199" s="4"/>
      <c r="S199" s="4"/>
      <c r="T199" s="4"/>
    </row>
    <row r="200" spans="1:20" x14ac:dyDescent="0.25">
      <c r="A200">
        <v>2024</v>
      </c>
      <c r="B200" t="s">
        <v>106</v>
      </c>
      <c r="C200">
        <v>4</v>
      </c>
      <c r="D200" s="9">
        <v>32.52833838779457</v>
      </c>
      <c r="E200" s="9">
        <v>8.4004421066104982</v>
      </c>
      <c r="F200" s="9">
        <v>73.070282957034848</v>
      </c>
      <c r="G200" s="9">
        <v>15.719918703869485</v>
      </c>
      <c r="H200" s="9">
        <v>56.963039468018408</v>
      </c>
      <c r="I200" s="9">
        <v>2.8361244557827385</v>
      </c>
      <c r="J200" s="9">
        <v>32.614970493941243</v>
      </c>
      <c r="K200" s="9">
        <v>14.323530927857822</v>
      </c>
      <c r="L200" s="9">
        <v>24.206608152558292</v>
      </c>
      <c r="M200" s="9">
        <v>18.552055775051176</v>
      </c>
      <c r="N200" s="9">
        <v>69.354623539131367</v>
      </c>
      <c r="O200" s="9">
        <v>88.466000894987545</v>
      </c>
      <c r="P200" s="4"/>
      <c r="Q200" s="4"/>
      <c r="R200" s="4"/>
      <c r="S200" s="4"/>
      <c r="T200" s="4"/>
    </row>
    <row r="201" spans="1:20" x14ac:dyDescent="0.25">
      <c r="A201">
        <v>2025</v>
      </c>
      <c r="B201" t="s">
        <v>106</v>
      </c>
      <c r="C201">
        <v>4</v>
      </c>
      <c r="D201" s="9">
        <v>32.849844303120463</v>
      </c>
      <c r="E201" s="9">
        <v>8.4764149908846829</v>
      </c>
      <c r="F201" s="9">
        <v>73.989006836117724</v>
      </c>
      <c r="G201" s="9">
        <v>15.924913978493239</v>
      </c>
      <c r="H201" s="9">
        <v>57.880947659579654</v>
      </c>
      <c r="I201" s="9">
        <v>2.881071109865954</v>
      </c>
      <c r="J201" s="9">
        <v>33.231776928340096</v>
      </c>
      <c r="K201" s="9">
        <v>14.506752512062043</v>
      </c>
      <c r="L201" s="9">
        <v>24.540929467487331</v>
      </c>
      <c r="M201" s="9">
        <v>18.785689448472674</v>
      </c>
      <c r="N201" s="9">
        <v>70.349633156825689</v>
      </c>
      <c r="O201" s="9">
        <v>89.96171780690014</v>
      </c>
      <c r="P201" s="4"/>
      <c r="Q201" s="4"/>
      <c r="R201" s="4"/>
      <c r="S201" s="4"/>
      <c r="T201" s="4"/>
    </row>
    <row r="202" spans="1:20" x14ac:dyDescent="0.25">
      <c r="A202">
        <v>2026</v>
      </c>
      <c r="B202" t="s">
        <v>106</v>
      </c>
      <c r="C202">
        <v>4</v>
      </c>
      <c r="D202" s="9">
        <v>33.161638215750649</v>
      </c>
      <c r="E202" s="9">
        <v>8.5510129897865585</v>
      </c>
      <c r="F202" s="9">
        <v>74.900533799060923</v>
      </c>
      <c r="G202" s="9">
        <v>16.12796547171066</v>
      </c>
      <c r="H202" s="9">
        <v>58.798948730578971</v>
      </c>
      <c r="I202" s="9">
        <v>2.9255683438631568</v>
      </c>
      <c r="J202" s="9">
        <v>33.850642405801551</v>
      </c>
      <c r="K202" s="9">
        <v>14.690072677168748</v>
      </c>
      <c r="L202" s="9">
        <v>24.873112237268632</v>
      </c>
      <c r="M202" s="9">
        <v>19.021085533229616</v>
      </c>
      <c r="N202" s="9">
        <v>71.338500489177548</v>
      </c>
      <c r="O202" s="9">
        <v>91.419275657942734</v>
      </c>
      <c r="P202" s="4"/>
      <c r="Q202" s="4"/>
      <c r="R202" s="4"/>
      <c r="S202" s="4"/>
      <c r="T202" s="4"/>
    </row>
    <row r="203" spans="1:20" x14ac:dyDescent="0.25">
      <c r="A203">
        <v>2027</v>
      </c>
      <c r="B203" t="s">
        <v>106</v>
      </c>
      <c r="C203">
        <v>4</v>
      </c>
      <c r="D203" s="9">
        <v>33.46934340390645</v>
      </c>
      <c r="E203" s="9">
        <v>8.6247394956256827</v>
      </c>
      <c r="F203" s="9">
        <v>75.799887483789831</v>
      </c>
      <c r="G203" s="9">
        <v>16.328000676042755</v>
      </c>
      <c r="H203" s="9">
        <v>59.715013642661482</v>
      </c>
      <c r="I203" s="9">
        <v>2.9696950183975526</v>
      </c>
      <c r="J203" s="9">
        <v>34.473748646674132</v>
      </c>
      <c r="K203" s="9">
        <v>14.870973900503039</v>
      </c>
      <c r="L203" s="9">
        <v>25.203459218145561</v>
      </c>
      <c r="M203" s="9">
        <v>19.257321780233937</v>
      </c>
      <c r="N203" s="9">
        <v>72.328453898593239</v>
      </c>
      <c r="O203" s="9">
        <v>92.86195892307083</v>
      </c>
      <c r="P203" s="4"/>
      <c r="Q203" s="4"/>
      <c r="R203" s="4"/>
      <c r="S203" s="4"/>
      <c r="T203" s="4"/>
    </row>
    <row r="204" spans="1:20" x14ac:dyDescent="0.25">
      <c r="A204">
        <v>2028</v>
      </c>
      <c r="B204" t="s">
        <v>106</v>
      </c>
      <c r="C204">
        <v>4</v>
      </c>
      <c r="D204" s="9">
        <v>33.779307107408385</v>
      </c>
      <c r="E204" s="9">
        <v>8.6985411658226486</v>
      </c>
      <c r="F204" s="9">
        <v>76.699197911858874</v>
      </c>
      <c r="G204" s="9">
        <v>16.527897383318027</v>
      </c>
      <c r="H204" s="9">
        <v>60.637869111718523</v>
      </c>
      <c r="I204" s="9">
        <v>3.013791747121993</v>
      </c>
      <c r="J204" s="9">
        <v>35.105548519836596</v>
      </c>
      <c r="K204" s="9">
        <v>15.049924744315195</v>
      </c>
      <c r="L204" s="9">
        <v>25.534756951496096</v>
      </c>
      <c r="M204" s="9">
        <v>19.498099403990324</v>
      </c>
      <c r="N204" s="9">
        <v>73.328902602525773</v>
      </c>
      <c r="O204" s="9">
        <v>94.325439707278292</v>
      </c>
      <c r="P204" s="4"/>
      <c r="Q204" s="4"/>
      <c r="R204" s="4"/>
      <c r="S204" s="4"/>
      <c r="T204" s="4"/>
    </row>
    <row r="205" spans="1:20" x14ac:dyDescent="0.25">
      <c r="A205">
        <v>2029</v>
      </c>
      <c r="B205" t="s">
        <v>106</v>
      </c>
      <c r="C205">
        <v>4</v>
      </c>
      <c r="D205" s="9">
        <v>34.091924379774362</v>
      </c>
      <c r="E205" s="9">
        <v>8.7733688902940088</v>
      </c>
      <c r="F205" s="9">
        <v>77.603193158309566</v>
      </c>
      <c r="G205" s="9">
        <v>16.728786384364536</v>
      </c>
      <c r="H205" s="9">
        <v>61.575567608818432</v>
      </c>
      <c r="I205" s="9">
        <v>3.057983476589123</v>
      </c>
      <c r="J205" s="9">
        <v>35.746906642570536</v>
      </c>
      <c r="K205" s="9">
        <v>15.226628738953227</v>
      </c>
      <c r="L205" s="9">
        <v>25.867350391496075</v>
      </c>
      <c r="M205" s="9">
        <v>19.74479406981132</v>
      </c>
      <c r="N205" s="9">
        <v>74.341261242485984</v>
      </c>
      <c r="O205" s="9">
        <v>95.821606064873293</v>
      </c>
      <c r="P205" s="4"/>
      <c r="Q205" s="4"/>
      <c r="R205" s="4"/>
      <c r="S205" s="4"/>
      <c r="T205" s="4"/>
    </row>
    <row r="206" spans="1:20" x14ac:dyDescent="0.25">
      <c r="A206">
        <v>2030</v>
      </c>
      <c r="B206" t="s">
        <v>106</v>
      </c>
      <c r="C206">
        <v>4</v>
      </c>
      <c r="D206" s="9">
        <v>34.407481106699571</v>
      </c>
      <c r="E206" s="9">
        <v>8.8492951474258099</v>
      </c>
      <c r="F206" s="9">
        <v>78.515641152578965</v>
      </c>
      <c r="G206" s="9">
        <v>16.93145393801834</v>
      </c>
      <c r="H206" s="9">
        <v>62.527708244696939</v>
      </c>
      <c r="I206" s="9">
        <v>3.1023384836803443</v>
      </c>
      <c r="J206" s="9">
        <v>36.397502408299182</v>
      </c>
      <c r="K206" s="9">
        <v>15.401310489188525</v>
      </c>
      <c r="L206" s="9">
        <v>26.199998616041665</v>
      </c>
      <c r="M206" s="9">
        <v>19.996460261048025</v>
      </c>
      <c r="N206" s="9">
        <v>75.36929653609667</v>
      </c>
      <c r="O206" s="9">
        <v>97.348454230784824</v>
      </c>
      <c r="P206" s="4"/>
      <c r="Q206" s="4"/>
      <c r="R206" s="4"/>
      <c r="S206" s="4"/>
      <c r="T206" s="4"/>
    </row>
    <row r="207" spans="1:20" x14ac:dyDescent="0.25">
      <c r="A207">
        <v>1980</v>
      </c>
      <c r="B207" t="s">
        <v>48</v>
      </c>
      <c r="C207">
        <v>5</v>
      </c>
      <c r="D207" s="9">
        <v>24.922083144009392</v>
      </c>
      <c r="E207" s="9">
        <v>12.77178873979415</v>
      </c>
      <c r="F207" s="9">
        <v>64.049893250096702</v>
      </c>
      <c r="G207" s="9">
        <v>17.27146844979081</v>
      </c>
      <c r="H207" s="9">
        <v>69.489077052515597</v>
      </c>
      <c r="I207" s="9">
        <v>3.2589382767252797</v>
      </c>
      <c r="J207" s="9">
        <v>41.010242597100799</v>
      </c>
      <c r="K207" s="9">
        <v>37.542901516038597</v>
      </c>
      <c r="L207" s="9">
        <v>22.522056117176991</v>
      </c>
      <c r="M207" s="9">
        <v>21.679275397426849</v>
      </c>
      <c r="N207" s="9">
        <v>69.820322173938393</v>
      </c>
      <c r="O207" s="9">
        <v>123.6367120186992</v>
      </c>
      <c r="P207" s="4"/>
      <c r="Q207" s="4"/>
      <c r="R207" s="4"/>
      <c r="S207" s="4"/>
      <c r="T207" s="4"/>
    </row>
    <row r="208" spans="1:20" x14ac:dyDescent="0.25">
      <c r="A208">
        <v>1981</v>
      </c>
      <c r="B208" t="s">
        <v>48</v>
      </c>
      <c r="C208">
        <v>5</v>
      </c>
      <c r="D208" s="9">
        <v>25.354501604955772</v>
      </c>
      <c r="E208" s="9">
        <v>13.420913574204089</v>
      </c>
      <c r="F208" s="9">
        <v>66.744169237444297</v>
      </c>
      <c r="G208" s="9">
        <v>17.829263906034122</v>
      </c>
      <c r="H208" s="9">
        <v>73.106963575078197</v>
      </c>
      <c r="I208" s="9">
        <v>3.3052513319995303</v>
      </c>
      <c r="J208" s="9">
        <v>40.9761337233844</v>
      </c>
      <c r="K208" s="9">
        <v>37.847448435389204</v>
      </c>
      <c r="L208" s="9">
        <v>23.01254977849494</v>
      </c>
      <c r="M208" s="9">
        <v>22.28687263456905</v>
      </c>
      <c r="N208" s="9">
        <v>71.807346904631501</v>
      </c>
      <c r="O208" s="9">
        <v>127.67516145362499</v>
      </c>
      <c r="P208" s="4"/>
      <c r="Q208" s="4"/>
      <c r="R208" s="4"/>
      <c r="S208" s="4"/>
      <c r="T208" s="4"/>
    </row>
    <row r="209" spans="1:20" x14ac:dyDescent="0.25">
      <c r="A209">
        <v>1982</v>
      </c>
      <c r="B209" t="s">
        <v>48</v>
      </c>
      <c r="C209">
        <v>5</v>
      </c>
      <c r="D209" s="9">
        <v>25.790999999999997</v>
      </c>
      <c r="E209" s="9">
        <v>14</v>
      </c>
      <c r="F209" s="9">
        <v>69</v>
      </c>
      <c r="G209" s="9">
        <v>18.3</v>
      </c>
      <c r="H209" s="9">
        <v>76</v>
      </c>
      <c r="I209" s="9">
        <v>3.3</v>
      </c>
      <c r="J209" s="9">
        <v>41</v>
      </c>
      <c r="K209" s="9">
        <v>38</v>
      </c>
      <c r="L209" s="9">
        <v>23.7</v>
      </c>
      <c r="M209" s="9">
        <v>22.706000000000003</v>
      </c>
      <c r="N209" s="9">
        <v>73.8</v>
      </c>
      <c r="O209" s="9">
        <v>133.578</v>
      </c>
      <c r="P209" s="4"/>
      <c r="Q209" s="4"/>
      <c r="R209" s="4"/>
      <c r="S209" s="4"/>
      <c r="T209" s="4"/>
    </row>
    <row r="210" spans="1:20" x14ac:dyDescent="0.25">
      <c r="A210">
        <v>1983</v>
      </c>
      <c r="B210" t="s">
        <v>48</v>
      </c>
      <c r="C210">
        <v>5</v>
      </c>
      <c r="D210" s="9">
        <v>26.098173163508999</v>
      </c>
      <c r="E210" s="9">
        <v>14.406257715866509</v>
      </c>
      <c r="F210" s="9">
        <v>70.389679147858999</v>
      </c>
      <c r="G210" s="9">
        <v>18.583226040922071</v>
      </c>
      <c r="H210" s="9">
        <v>77.830191940303706</v>
      </c>
      <c r="I210" s="9">
        <v>3.3130714964066899</v>
      </c>
      <c r="J210" s="9">
        <v>41.0071512135181</v>
      </c>
      <c r="K210" s="9">
        <v>38.054329474249698</v>
      </c>
      <c r="L210" s="9">
        <v>24.562538878467912</v>
      </c>
      <c r="M210" s="9">
        <v>23.281074208908237</v>
      </c>
      <c r="N210" s="9">
        <v>75.546040930669605</v>
      </c>
      <c r="O210" s="9">
        <v>138.62036334022619</v>
      </c>
      <c r="P210" s="4"/>
      <c r="Q210" s="4"/>
      <c r="R210" s="4"/>
      <c r="S210" s="4"/>
      <c r="T210" s="4"/>
    </row>
    <row r="211" spans="1:20" x14ac:dyDescent="0.25">
      <c r="A211">
        <v>1984</v>
      </c>
      <c r="B211" t="s">
        <v>48</v>
      </c>
      <c r="C211">
        <v>5</v>
      </c>
      <c r="D211" s="9">
        <v>26.333142323583502</v>
      </c>
      <c r="E211" s="9">
        <v>14.67746381036366</v>
      </c>
      <c r="F211" s="9">
        <v>71.0686598194075</v>
      </c>
      <c r="G211" s="9">
        <v>18.729840482479602</v>
      </c>
      <c r="H211" s="9">
        <v>78.371179425102397</v>
      </c>
      <c r="I211" s="9">
        <v>3.3776787993914699</v>
      </c>
      <c r="J211" s="9">
        <v>40.957943688437297</v>
      </c>
      <c r="K211" s="9">
        <v>38.042404537108801</v>
      </c>
      <c r="L211" s="9">
        <v>25.058030587235098</v>
      </c>
      <c r="M211" s="9">
        <v>23.78441444410743</v>
      </c>
      <c r="N211" s="9">
        <v>76.743284230579803</v>
      </c>
      <c r="O211" s="9">
        <v>145.60732308090229</v>
      </c>
      <c r="P211" s="4"/>
      <c r="Q211" s="4"/>
      <c r="R211" s="4"/>
      <c r="S211" s="4"/>
      <c r="T211" s="4"/>
    </row>
    <row r="212" spans="1:20" x14ac:dyDescent="0.25">
      <c r="A212">
        <v>1985</v>
      </c>
      <c r="B212" t="s">
        <v>48</v>
      </c>
      <c r="C212">
        <v>5</v>
      </c>
      <c r="D212" s="9">
        <v>26.528690349756801</v>
      </c>
      <c r="E212" s="9">
        <v>14.949747863711369</v>
      </c>
      <c r="F212" s="9">
        <v>72.814626950314903</v>
      </c>
      <c r="G212" s="9">
        <v>19.147469801806398</v>
      </c>
      <c r="H212" s="9">
        <v>79.265710193405795</v>
      </c>
      <c r="I212" s="9">
        <v>3.3987848104640999</v>
      </c>
      <c r="J212" s="9">
        <v>40.874993081906197</v>
      </c>
      <c r="K212" s="9">
        <v>38.023682830461198</v>
      </c>
      <c r="L212" s="9">
        <v>25.969005926197198</v>
      </c>
      <c r="M212" s="9">
        <v>25.399409548646702</v>
      </c>
      <c r="N212" s="9">
        <v>78.355499423611903</v>
      </c>
      <c r="O212" s="9">
        <v>150.39888185828198</v>
      </c>
      <c r="P212" s="4"/>
      <c r="Q212" s="4"/>
      <c r="R212" s="4"/>
      <c r="S212" s="4"/>
      <c r="T212" s="4"/>
    </row>
    <row r="213" spans="1:20" x14ac:dyDescent="0.25">
      <c r="A213">
        <v>1986</v>
      </c>
      <c r="B213" t="s">
        <v>48</v>
      </c>
      <c r="C213">
        <v>5</v>
      </c>
      <c r="D213" s="9">
        <v>26.8266189958951</v>
      </c>
      <c r="E213" s="9">
        <v>15.326711374652049</v>
      </c>
      <c r="F213" s="9">
        <v>75.329109890182906</v>
      </c>
      <c r="G213" s="9">
        <v>19.760449686514221</v>
      </c>
      <c r="H213" s="9">
        <v>80.414010716096811</v>
      </c>
      <c r="I213" s="9">
        <v>3.3944873988698601</v>
      </c>
      <c r="J213" s="9">
        <v>40.818781565717202</v>
      </c>
      <c r="K213" s="9">
        <v>38.0099822963154</v>
      </c>
      <c r="L213" s="9">
        <v>26.602177720423001</v>
      </c>
      <c r="M213" s="9">
        <v>26.0825192613711</v>
      </c>
      <c r="N213" s="9">
        <v>79.922873241586004</v>
      </c>
      <c r="O213" s="9">
        <v>156.30090278310701</v>
      </c>
      <c r="P213" s="4"/>
      <c r="Q213" s="4"/>
      <c r="R213" s="4"/>
      <c r="S213" s="4"/>
      <c r="T213" s="4"/>
    </row>
    <row r="214" spans="1:20" x14ac:dyDescent="0.25">
      <c r="A214">
        <v>1987</v>
      </c>
      <c r="B214" t="s">
        <v>48</v>
      </c>
      <c r="C214">
        <v>5</v>
      </c>
      <c r="D214" s="9">
        <v>27.246352988158801</v>
      </c>
      <c r="E214" s="9">
        <v>15.850053641390289</v>
      </c>
      <c r="F214" s="9">
        <v>78.1876502401377</v>
      </c>
      <c r="G214" s="9">
        <v>20.40579198463443</v>
      </c>
      <c r="H214" s="9">
        <v>83.010212439081599</v>
      </c>
      <c r="I214" s="9">
        <v>3.3874293276333995</v>
      </c>
      <c r="J214" s="9">
        <v>40.8079617678004</v>
      </c>
      <c r="K214" s="9">
        <v>38.171029579388303</v>
      </c>
      <c r="L214" s="9">
        <v>27.323822196052401</v>
      </c>
      <c r="M214" s="9">
        <v>27.146103237745798</v>
      </c>
      <c r="N214" s="9">
        <v>82.206202580563797</v>
      </c>
      <c r="O214" s="9">
        <v>164.3319128005289</v>
      </c>
      <c r="P214" s="4"/>
      <c r="Q214" s="4"/>
      <c r="R214" s="4"/>
      <c r="S214" s="4"/>
      <c r="T214" s="4"/>
    </row>
    <row r="215" spans="1:20" x14ac:dyDescent="0.25">
      <c r="A215">
        <v>1988</v>
      </c>
      <c r="B215" t="s">
        <v>48</v>
      </c>
      <c r="C215">
        <v>5</v>
      </c>
      <c r="D215" s="9">
        <v>27.581844319907301</v>
      </c>
      <c r="E215" s="9">
        <v>16.30773127137515</v>
      </c>
      <c r="F215" s="9">
        <v>80.947885016885095</v>
      </c>
      <c r="G215" s="9">
        <v>21.047943791634282</v>
      </c>
      <c r="H215" s="9">
        <v>85.056122052365708</v>
      </c>
      <c r="I215" s="9">
        <v>3.4261456938011001</v>
      </c>
      <c r="J215" s="9">
        <v>40.872324834673499</v>
      </c>
      <c r="K215" s="9">
        <v>38.297159650062596</v>
      </c>
      <c r="L215" s="9">
        <v>28.112988561500799</v>
      </c>
      <c r="M215" s="9">
        <v>28.3838733246155</v>
      </c>
      <c r="N215" s="9">
        <v>84.907431077976</v>
      </c>
      <c r="O215" s="9">
        <v>169.83507450362339</v>
      </c>
      <c r="P215" s="4"/>
      <c r="Q215" s="4"/>
      <c r="R215" s="4"/>
      <c r="S215" s="4"/>
      <c r="T215" s="4"/>
    </row>
    <row r="216" spans="1:20" x14ac:dyDescent="0.25">
      <c r="A216">
        <v>1989</v>
      </c>
      <c r="B216" t="s">
        <v>48</v>
      </c>
      <c r="C216">
        <v>5</v>
      </c>
      <c r="D216" s="9">
        <v>27.931286898278003</v>
      </c>
      <c r="E216" s="9">
        <v>16.87822618320784</v>
      </c>
      <c r="F216" s="9">
        <v>84.143184076205813</v>
      </c>
      <c r="G216" s="9">
        <v>21.76319867633444</v>
      </c>
      <c r="H216" s="9">
        <v>88.152106452846098</v>
      </c>
      <c r="I216" s="9">
        <v>3.4333010876098005</v>
      </c>
      <c r="J216" s="9">
        <v>41.014350031171197</v>
      </c>
      <c r="K216" s="9">
        <v>38.569266554249502</v>
      </c>
      <c r="L216" s="9">
        <v>28.927074408825099</v>
      </c>
      <c r="M216" s="9">
        <v>30.287026164084502</v>
      </c>
      <c r="N216" s="9">
        <v>88.542681633489494</v>
      </c>
      <c r="O216" s="9">
        <v>175.1399180563846</v>
      </c>
      <c r="P216" s="4"/>
      <c r="Q216" s="4"/>
      <c r="R216" s="4"/>
      <c r="S216" s="4"/>
      <c r="T216" s="4"/>
    </row>
    <row r="217" spans="1:20" x14ac:dyDescent="0.25">
      <c r="A217">
        <v>1990</v>
      </c>
      <c r="B217" t="s">
        <v>48</v>
      </c>
      <c r="C217">
        <v>5</v>
      </c>
      <c r="D217" s="9">
        <v>28.3395846603526</v>
      </c>
      <c r="E217" s="9">
        <v>17.52047787514163</v>
      </c>
      <c r="F217" s="9">
        <v>86.642447375961197</v>
      </c>
      <c r="G217" s="9">
        <v>22.281559069423167</v>
      </c>
      <c r="H217" s="9">
        <v>91.507412076059097</v>
      </c>
      <c r="I217" s="9">
        <v>3.4472406740700698</v>
      </c>
      <c r="J217" s="9">
        <v>41.416939845692994</v>
      </c>
      <c r="K217" s="9">
        <v>38.984506311058297</v>
      </c>
      <c r="L217" s="9">
        <v>30.055557965763601</v>
      </c>
      <c r="M217" s="9">
        <v>31.1037348764409</v>
      </c>
      <c r="N217" s="9">
        <v>91.010004853106892</v>
      </c>
      <c r="O217" s="9">
        <v>179.74397465569609</v>
      </c>
      <c r="P217" s="4"/>
      <c r="Q217" s="4"/>
      <c r="R217" s="4"/>
      <c r="S217" s="4"/>
      <c r="T217" s="4"/>
    </row>
    <row r="218" spans="1:20" x14ac:dyDescent="0.25">
      <c r="A218">
        <v>1991</v>
      </c>
      <c r="B218" t="s">
        <v>48</v>
      </c>
      <c r="C218">
        <v>5</v>
      </c>
      <c r="D218" s="9">
        <v>28.711245327553598</v>
      </c>
      <c r="E218" s="9">
        <v>17.995820387390992</v>
      </c>
      <c r="F218" s="9">
        <v>89.842132086759193</v>
      </c>
      <c r="G218" s="9">
        <v>23.028540336872702</v>
      </c>
      <c r="H218" s="9">
        <v>93.874542401161307</v>
      </c>
      <c r="I218" s="9">
        <v>3.4471535976170697</v>
      </c>
      <c r="J218" s="9">
        <v>41.754134107054902</v>
      </c>
      <c r="K218" s="9">
        <v>39.236268819765897</v>
      </c>
      <c r="L218" s="9">
        <v>30.924141578667101</v>
      </c>
      <c r="M218" s="9">
        <v>32.085744645339901</v>
      </c>
      <c r="N218" s="9">
        <v>93.236919450977695</v>
      </c>
      <c r="O218" s="9">
        <v>185.99611227792599</v>
      </c>
      <c r="P218" s="4"/>
      <c r="Q218" s="4"/>
      <c r="R218" s="4"/>
      <c r="S218" s="4"/>
      <c r="T218" s="4"/>
    </row>
    <row r="219" spans="1:20" x14ac:dyDescent="0.25">
      <c r="A219">
        <v>1992</v>
      </c>
      <c r="B219" t="s">
        <v>48</v>
      </c>
      <c r="C219">
        <v>5</v>
      </c>
      <c r="D219" s="9">
        <v>29.066068582898801</v>
      </c>
      <c r="E219" s="9">
        <v>18.50632835689305</v>
      </c>
      <c r="F219" s="9">
        <v>91.9232454052935</v>
      </c>
      <c r="G219" s="9">
        <v>23.464755538135499</v>
      </c>
      <c r="H219" s="9">
        <v>96.516013530790303</v>
      </c>
      <c r="I219" s="9">
        <v>3.5038759844985297</v>
      </c>
      <c r="J219" s="9">
        <v>42.099838255341894</v>
      </c>
      <c r="K219" s="9">
        <v>39.412696474260898</v>
      </c>
      <c r="L219" s="9">
        <v>31.7912472461934</v>
      </c>
      <c r="M219" s="9">
        <v>33.011781086705298</v>
      </c>
      <c r="N219" s="9">
        <v>95.494615810276997</v>
      </c>
      <c r="O219" s="9">
        <v>191.03290403585748</v>
      </c>
      <c r="P219" s="4"/>
      <c r="Q219" s="4"/>
      <c r="R219" s="4"/>
      <c r="S219" s="4"/>
      <c r="T219" s="4"/>
    </row>
    <row r="220" spans="1:20" x14ac:dyDescent="0.25">
      <c r="A220">
        <v>1993</v>
      </c>
      <c r="B220" t="s">
        <v>48</v>
      </c>
      <c r="C220">
        <v>5</v>
      </c>
      <c r="D220" s="9">
        <v>29.361939525830699</v>
      </c>
      <c r="E220" s="9">
        <v>18.761125953474412</v>
      </c>
      <c r="F220" s="9">
        <v>93.755078744216604</v>
      </c>
      <c r="G220" s="9">
        <v>23.894575797925597</v>
      </c>
      <c r="H220" s="9">
        <v>97.703367241200795</v>
      </c>
      <c r="I220" s="9">
        <v>3.6284706192313498</v>
      </c>
      <c r="J220" s="9">
        <v>42.311446572481003</v>
      </c>
      <c r="K220" s="9">
        <v>39.727549776932605</v>
      </c>
      <c r="L220" s="9">
        <v>32.326315123328001</v>
      </c>
      <c r="M220" s="9">
        <v>33.154823342105104</v>
      </c>
      <c r="N220" s="9">
        <v>98.595832003911994</v>
      </c>
      <c r="O220" s="9">
        <v>191.66630968839428</v>
      </c>
      <c r="P220" s="4"/>
      <c r="Q220" s="4"/>
      <c r="R220" s="4"/>
      <c r="S220" s="4"/>
      <c r="T220" s="4"/>
    </row>
    <row r="221" spans="1:20" x14ac:dyDescent="0.25">
      <c r="A221">
        <v>1994</v>
      </c>
      <c r="B221" t="s">
        <v>48</v>
      </c>
      <c r="C221">
        <v>5</v>
      </c>
      <c r="D221" s="9">
        <v>29.584903959863901</v>
      </c>
      <c r="E221" s="9">
        <v>18.931941217709458</v>
      </c>
      <c r="F221" s="9">
        <v>95.187214598837997</v>
      </c>
      <c r="G221" s="9">
        <v>24.252737012511702</v>
      </c>
      <c r="H221" s="9">
        <v>98.039664642239302</v>
      </c>
      <c r="I221" s="9">
        <v>3.7142918488000198</v>
      </c>
      <c r="J221" s="9">
        <v>42.423477386864498</v>
      </c>
      <c r="K221" s="9">
        <v>39.8653217349325</v>
      </c>
      <c r="L221" s="9">
        <v>33.0245944387229</v>
      </c>
      <c r="M221" s="9">
        <v>33.152646818793897</v>
      </c>
      <c r="N221" s="9">
        <v>100.91044223848809</v>
      </c>
      <c r="O221" s="9">
        <v>192.1915453491911</v>
      </c>
      <c r="P221" s="4"/>
      <c r="Q221" s="4"/>
      <c r="R221" s="4"/>
      <c r="S221" s="4"/>
      <c r="T221" s="4"/>
    </row>
    <row r="222" spans="1:20" x14ac:dyDescent="0.25">
      <c r="A222">
        <v>1995</v>
      </c>
      <c r="B222" t="s">
        <v>48</v>
      </c>
      <c r="C222">
        <v>5</v>
      </c>
      <c r="D222" s="9">
        <v>29.764162414933899</v>
      </c>
      <c r="E222" s="9">
        <v>19.066034164813402</v>
      </c>
      <c r="F222" s="9">
        <v>96.125281998182302</v>
      </c>
      <c r="G222" s="9">
        <v>24.486619733392999</v>
      </c>
      <c r="H222" s="9">
        <v>98.184940857170702</v>
      </c>
      <c r="I222" s="9">
        <v>3.8234466463838999</v>
      </c>
      <c r="J222" s="9">
        <v>42.739080660907099</v>
      </c>
      <c r="K222" s="9">
        <v>39.858397414707397</v>
      </c>
      <c r="L222" s="9">
        <v>33.327623596260096</v>
      </c>
      <c r="M222" s="9">
        <v>33.169703194617</v>
      </c>
      <c r="N222" s="9">
        <v>101.8777922041688</v>
      </c>
      <c r="O222" s="9">
        <v>192.63867254314118</v>
      </c>
      <c r="P222" s="4"/>
      <c r="Q222" s="4"/>
      <c r="R222" s="4"/>
      <c r="S222" s="4"/>
      <c r="T222" s="4"/>
    </row>
    <row r="223" spans="1:20" x14ac:dyDescent="0.25">
      <c r="A223">
        <v>1996</v>
      </c>
      <c r="B223" t="s">
        <v>48</v>
      </c>
      <c r="C223">
        <v>5</v>
      </c>
      <c r="D223" s="9">
        <v>30.034389966648199</v>
      </c>
      <c r="E223" s="9">
        <v>19.283480008214902</v>
      </c>
      <c r="F223" s="9">
        <v>97.020778477637293</v>
      </c>
      <c r="G223" s="9">
        <v>24.6984005433597</v>
      </c>
      <c r="H223" s="9">
        <v>98.591410307136499</v>
      </c>
      <c r="I223" s="9">
        <v>3.8509825417191101</v>
      </c>
      <c r="J223" s="9">
        <v>42.886021237679699</v>
      </c>
      <c r="K223" s="9">
        <v>39.938180341705603</v>
      </c>
      <c r="L223" s="9">
        <v>33.463849959055196</v>
      </c>
      <c r="M223" s="9">
        <v>33.197213226341404</v>
      </c>
      <c r="N223" s="9">
        <v>102.9715807631416</v>
      </c>
      <c r="O223" s="9">
        <v>192.93882273814091</v>
      </c>
      <c r="P223" s="4"/>
      <c r="Q223" s="4"/>
      <c r="R223" s="4"/>
      <c r="S223" s="4"/>
      <c r="T223" s="4"/>
    </row>
    <row r="224" spans="1:20" x14ac:dyDescent="0.25">
      <c r="A224">
        <v>1997</v>
      </c>
      <c r="B224" t="s">
        <v>48</v>
      </c>
      <c r="C224">
        <v>5</v>
      </c>
      <c r="D224" s="9">
        <v>30.1647816936878</v>
      </c>
      <c r="E224" s="9">
        <v>19.478382105338859</v>
      </c>
      <c r="F224" s="9">
        <v>98.196275970464299</v>
      </c>
      <c r="G224" s="9">
        <v>24.979314767604201</v>
      </c>
      <c r="H224" s="9">
        <v>99.142091705609204</v>
      </c>
      <c r="I224" s="9">
        <v>3.8512760163294599</v>
      </c>
      <c r="J224" s="9">
        <v>42.968370308419999</v>
      </c>
      <c r="K224" s="9">
        <v>39.996378679777699</v>
      </c>
      <c r="L224" s="9">
        <v>33.721831460707399</v>
      </c>
      <c r="M224" s="9">
        <v>33.173441108525601</v>
      </c>
      <c r="N224" s="9">
        <v>104.29691035991689</v>
      </c>
      <c r="O224" s="9">
        <v>193.02471468629309</v>
      </c>
      <c r="P224" s="4"/>
      <c r="Q224" s="4"/>
      <c r="R224" s="4"/>
      <c r="S224" s="4"/>
      <c r="T224" s="4"/>
    </row>
    <row r="225" spans="1:20" x14ac:dyDescent="0.25">
      <c r="A225">
        <v>1998</v>
      </c>
      <c r="B225" t="s">
        <v>48</v>
      </c>
      <c r="C225">
        <v>5</v>
      </c>
      <c r="D225" s="9">
        <v>30.353175982488601</v>
      </c>
      <c r="E225" s="9">
        <v>19.72206115600796</v>
      </c>
      <c r="F225" s="9">
        <v>99.432607138241707</v>
      </c>
      <c r="G225" s="9">
        <v>25.2753757504838</v>
      </c>
      <c r="H225" s="9">
        <v>99.723302507364707</v>
      </c>
      <c r="I225" s="9">
        <v>3.8802182548748103</v>
      </c>
      <c r="J225" s="9">
        <v>43.042793819681904</v>
      </c>
      <c r="K225" s="9">
        <v>40.097093144190495</v>
      </c>
      <c r="L225" s="9">
        <v>34.055227993472897</v>
      </c>
      <c r="M225" s="9">
        <v>33.349845897952896</v>
      </c>
      <c r="N225" s="9">
        <v>105.8438900102914</v>
      </c>
      <c r="O225" s="9">
        <v>193.41769517506941</v>
      </c>
      <c r="P225" s="4"/>
      <c r="Q225" s="4"/>
      <c r="R225" s="4"/>
      <c r="S225" s="4"/>
      <c r="T225" s="4"/>
    </row>
    <row r="226" spans="1:20" x14ac:dyDescent="0.25">
      <c r="A226">
        <v>1999</v>
      </c>
      <c r="B226" t="s">
        <v>48</v>
      </c>
      <c r="C226">
        <v>5</v>
      </c>
      <c r="D226" s="9">
        <v>30.575186028829702</v>
      </c>
      <c r="E226" s="9">
        <v>19.95586970457785</v>
      </c>
      <c r="F226" s="9">
        <v>100.59647560446399</v>
      </c>
      <c r="G226" s="9">
        <v>25.543651213559698</v>
      </c>
      <c r="H226" s="9">
        <v>100.5095829800826</v>
      </c>
      <c r="I226" s="9">
        <v>3.9083573860089702</v>
      </c>
      <c r="J226" s="9">
        <v>43.356313512837005</v>
      </c>
      <c r="K226" s="9">
        <v>40.2213884099599</v>
      </c>
      <c r="L226" s="9">
        <v>34.333865355870202</v>
      </c>
      <c r="M226" s="9">
        <v>33.751746164541103</v>
      </c>
      <c r="N226" s="9">
        <v>106.9773641298094</v>
      </c>
      <c r="O226" s="9">
        <v>194.3221035640957</v>
      </c>
      <c r="P226" s="4"/>
      <c r="Q226" s="4"/>
      <c r="R226" s="4"/>
      <c r="S226" s="4"/>
      <c r="T226" s="4"/>
    </row>
    <row r="227" spans="1:20" x14ac:dyDescent="0.25">
      <c r="A227">
        <v>2000</v>
      </c>
      <c r="B227" t="s">
        <v>48</v>
      </c>
      <c r="C227">
        <v>5</v>
      </c>
      <c r="D227" s="9">
        <v>30.814116336745599</v>
      </c>
      <c r="E227" s="9">
        <v>20.374866644277922</v>
      </c>
      <c r="F227" s="9">
        <v>102.49217041765399</v>
      </c>
      <c r="G227" s="9">
        <v>25.951459216803599</v>
      </c>
      <c r="H227" s="9">
        <v>102.6619431552768</v>
      </c>
      <c r="I227" s="9">
        <v>3.8981381610015804</v>
      </c>
      <c r="J227" s="9">
        <v>43.510702645539595</v>
      </c>
      <c r="K227" s="9">
        <v>40.298786057464199</v>
      </c>
      <c r="L227" s="9">
        <v>34.655133865707</v>
      </c>
      <c r="M227" s="9">
        <v>34.109580470427204</v>
      </c>
      <c r="N227" s="9">
        <v>109.3190074208609</v>
      </c>
      <c r="O227" s="9">
        <v>196.22347326481531</v>
      </c>
      <c r="P227" s="4"/>
      <c r="Q227" s="4"/>
      <c r="R227" s="4"/>
      <c r="S227" s="4"/>
      <c r="T227" s="4"/>
    </row>
    <row r="228" spans="1:20" x14ac:dyDescent="0.25">
      <c r="A228">
        <v>2001</v>
      </c>
      <c r="B228" t="s">
        <v>48</v>
      </c>
      <c r="C228">
        <v>5</v>
      </c>
      <c r="D228" s="9">
        <v>31.088743088389798</v>
      </c>
      <c r="E228" s="9">
        <v>20.7989838316191</v>
      </c>
      <c r="F228" s="9">
        <v>104.2589517679732</v>
      </c>
      <c r="G228" s="9">
        <v>26.326519114714102</v>
      </c>
      <c r="H228" s="9">
        <v>104.775862467434</v>
      </c>
      <c r="I228" s="9">
        <v>4.0220741419167503</v>
      </c>
      <c r="J228" s="9">
        <v>43.827298746155606</v>
      </c>
      <c r="K228" s="9">
        <v>40.630676059528497</v>
      </c>
      <c r="L228" s="9">
        <v>35.122725257370604</v>
      </c>
      <c r="M228" s="9">
        <v>34.328216783101198</v>
      </c>
      <c r="N228" s="9">
        <v>111.19411340517789</v>
      </c>
      <c r="O228" s="9">
        <v>197.70981901092</v>
      </c>
      <c r="P228" s="4"/>
      <c r="Q228" s="4"/>
      <c r="R228" s="4"/>
      <c r="S228" s="4"/>
      <c r="T228" s="4"/>
    </row>
    <row r="229" spans="1:20" x14ac:dyDescent="0.25">
      <c r="A229">
        <v>2002</v>
      </c>
      <c r="B229" t="s">
        <v>48</v>
      </c>
      <c r="C229">
        <v>5</v>
      </c>
      <c r="D229" s="9">
        <v>31.3935926779845</v>
      </c>
      <c r="E229" s="9">
        <v>21.338109625795802</v>
      </c>
      <c r="F229" s="9">
        <v>106.08678127642631</v>
      </c>
      <c r="G229" s="9">
        <v>26.696955222004</v>
      </c>
      <c r="H229" s="9">
        <v>107.39654564270489</v>
      </c>
      <c r="I229" s="9">
        <v>4.0118833056398699</v>
      </c>
      <c r="J229" s="9">
        <v>44.184443602829305</v>
      </c>
      <c r="K229" s="9">
        <v>40.880595315029495</v>
      </c>
      <c r="L229" s="9">
        <v>35.7875568100092</v>
      </c>
      <c r="M229" s="9">
        <v>34.414938305391303</v>
      </c>
      <c r="N229" s="9">
        <v>112.99480105171941</v>
      </c>
      <c r="O229" s="9">
        <v>198.9127713860376</v>
      </c>
      <c r="P229" s="4"/>
      <c r="Q229" s="4"/>
      <c r="R229" s="4"/>
      <c r="S229" s="4"/>
      <c r="T229" s="4"/>
    </row>
    <row r="230" spans="1:20" x14ac:dyDescent="0.25">
      <c r="A230">
        <v>2003</v>
      </c>
      <c r="B230" t="s">
        <v>48</v>
      </c>
      <c r="C230">
        <v>5</v>
      </c>
      <c r="D230" s="9">
        <v>31.645460411161601</v>
      </c>
      <c r="E230" s="9">
        <v>21.756424996177898</v>
      </c>
      <c r="F230" s="9">
        <v>108.1245036411197</v>
      </c>
      <c r="G230" s="9">
        <v>27.151186340279402</v>
      </c>
      <c r="H230" s="9">
        <v>109.35439490569391</v>
      </c>
      <c r="I230" s="9">
        <v>4.0523483315099202</v>
      </c>
      <c r="J230" s="9">
        <v>44.525509628144199</v>
      </c>
      <c r="K230" s="9">
        <v>41.137323424000101</v>
      </c>
      <c r="L230" s="9">
        <v>36.702034387549503</v>
      </c>
      <c r="M230" s="9">
        <v>34.633306724914505</v>
      </c>
      <c r="N230" s="9">
        <v>114.52000928617539</v>
      </c>
      <c r="O230" s="9">
        <v>200.84026960510931</v>
      </c>
      <c r="P230" s="4"/>
      <c r="Q230" s="4"/>
      <c r="R230" s="4"/>
      <c r="S230" s="4"/>
      <c r="T230" s="4"/>
    </row>
    <row r="231" spans="1:20" x14ac:dyDescent="0.25">
      <c r="A231">
        <v>2004</v>
      </c>
      <c r="B231" t="s">
        <v>48</v>
      </c>
      <c r="C231">
        <v>5</v>
      </c>
      <c r="D231" s="9">
        <v>31.858646726536001</v>
      </c>
      <c r="E231" s="9">
        <v>22.104614678514899</v>
      </c>
      <c r="F231" s="9">
        <v>109.16133538295711</v>
      </c>
      <c r="G231" s="9">
        <v>27.3468118766909</v>
      </c>
      <c r="H231" s="9">
        <v>111.0861256138041</v>
      </c>
      <c r="I231" s="9">
        <v>4.1647627514837602</v>
      </c>
      <c r="J231" s="9">
        <v>45.084226796485801</v>
      </c>
      <c r="K231" s="9">
        <v>41.191715973361994</v>
      </c>
      <c r="L231" s="9">
        <v>37.585720973933903</v>
      </c>
      <c r="M231" s="9">
        <v>34.609906699872198</v>
      </c>
      <c r="N231" s="9">
        <v>116.10050740826941</v>
      </c>
      <c r="O231" s="9">
        <v>201.75073557787999</v>
      </c>
      <c r="P231" s="4"/>
      <c r="Q231" s="4"/>
      <c r="R231" s="4"/>
      <c r="S231" s="4"/>
      <c r="T231" s="4"/>
    </row>
    <row r="232" spans="1:20" x14ac:dyDescent="0.25">
      <c r="A232">
        <v>2005</v>
      </c>
      <c r="B232" t="s">
        <v>48</v>
      </c>
      <c r="C232">
        <v>5</v>
      </c>
      <c r="D232" s="9">
        <v>32.035860311654901</v>
      </c>
      <c r="E232" s="9">
        <v>22.364565398934801</v>
      </c>
      <c r="F232" s="9">
        <v>110.3538951359498</v>
      </c>
      <c r="G232" s="9">
        <v>27.5981903059768</v>
      </c>
      <c r="H232" s="9">
        <v>112.4816875461031</v>
      </c>
      <c r="I232" s="9">
        <v>4.1754697802591698</v>
      </c>
      <c r="J232" s="9">
        <v>46.2137067654878</v>
      </c>
      <c r="K232" s="9">
        <v>41.306226388619699</v>
      </c>
      <c r="L232" s="9">
        <v>38.256287098795198</v>
      </c>
      <c r="M232" s="9">
        <v>34.593401345733902</v>
      </c>
      <c r="N232" s="9">
        <v>117.0847078603359</v>
      </c>
      <c r="O232" s="9">
        <v>202.2222655716069</v>
      </c>
      <c r="P232" s="4"/>
      <c r="Q232" s="4"/>
      <c r="R232" s="4"/>
      <c r="S232" s="4"/>
      <c r="T232" s="4"/>
    </row>
    <row r="233" spans="1:20" x14ac:dyDescent="0.25">
      <c r="A233">
        <v>2006</v>
      </c>
      <c r="B233" t="s">
        <v>48</v>
      </c>
      <c r="C233">
        <v>5</v>
      </c>
      <c r="D233" s="9">
        <v>32.204952026766499</v>
      </c>
      <c r="E233" s="9">
        <v>22.6369445008323</v>
      </c>
      <c r="F233" s="9">
        <v>111.3409873260409</v>
      </c>
      <c r="G233" s="9">
        <v>27.7983752539756</v>
      </c>
      <c r="H233" s="9">
        <v>113.7871924085822</v>
      </c>
      <c r="I233" s="9">
        <v>4.1881951453054098</v>
      </c>
      <c r="J233" s="9">
        <v>47.221826635676194</v>
      </c>
      <c r="K233" s="9">
        <v>41.503353711972402</v>
      </c>
      <c r="L233" s="9">
        <v>39.546524324268098</v>
      </c>
      <c r="M233" s="9">
        <v>34.710177262623901</v>
      </c>
      <c r="N233" s="9">
        <v>118.2381098756502</v>
      </c>
      <c r="O233" s="9">
        <v>202.93540230080299</v>
      </c>
      <c r="P233" s="4"/>
      <c r="Q233" s="4"/>
      <c r="R233" s="4"/>
      <c r="S233" s="4"/>
      <c r="T233" s="4"/>
    </row>
    <row r="234" spans="1:20" x14ac:dyDescent="0.25">
      <c r="A234">
        <v>2007</v>
      </c>
      <c r="B234" t="s">
        <v>48</v>
      </c>
      <c r="C234">
        <v>5</v>
      </c>
      <c r="D234" s="9">
        <v>32.358126095609002</v>
      </c>
      <c r="E234" s="9">
        <v>22.862084285793202</v>
      </c>
      <c r="F234" s="9">
        <v>112.66971390949161</v>
      </c>
      <c r="G234" s="9">
        <v>28.099419706894299</v>
      </c>
      <c r="H234" s="9">
        <v>114.8696278330728</v>
      </c>
      <c r="I234" s="9">
        <v>4.18230080397311</v>
      </c>
      <c r="J234" s="9">
        <v>47.865126276124997</v>
      </c>
      <c r="K234" s="9">
        <v>41.706264328463902</v>
      </c>
      <c r="L234" s="9">
        <v>39.746854630982497</v>
      </c>
      <c r="M234" s="9">
        <v>34.736019167752701</v>
      </c>
      <c r="N234" s="9">
        <v>119.5021092004219</v>
      </c>
      <c r="O234" s="9">
        <v>203.73914374416779</v>
      </c>
      <c r="P234" s="4"/>
      <c r="Q234" s="4"/>
      <c r="R234" s="4"/>
      <c r="S234" s="4"/>
      <c r="T234" s="4"/>
    </row>
    <row r="235" spans="1:20" x14ac:dyDescent="0.25">
      <c r="A235">
        <v>2008</v>
      </c>
      <c r="B235" t="s">
        <v>48</v>
      </c>
      <c r="C235">
        <v>5</v>
      </c>
      <c r="D235" s="9">
        <v>32.4956919713809</v>
      </c>
      <c r="E235" s="9">
        <v>23.007575988825501</v>
      </c>
      <c r="F235" s="9">
        <v>113.8176340074543</v>
      </c>
      <c r="G235" s="9">
        <v>28.377813072573097</v>
      </c>
      <c r="H235" s="9">
        <v>115.33240735312839</v>
      </c>
      <c r="I235" s="9">
        <v>4.1715512226111997</v>
      </c>
      <c r="J235" s="9">
        <v>48.576290453141795</v>
      </c>
      <c r="K235" s="9">
        <v>42.0126604554697</v>
      </c>
      <c r="L235" s="9">
        <v>40.6403503617748</v>
      </c>
      <c r="M235" s="9">
        <v>35.324309439413597</v>
      </c>
      <c r="N235" s="9">
        <v>120.74803033227001</v>
      </c>
      <c r="O235" s="9">
        <v>204.31336425453128</v>
      </c>
      <c r="P235" s="4"/>
      <c r="Q235" s="4"/>
      <c r="R235" s="4"/>
      <c r="S235" s="4"/>
      <c r="T235" s="4"/>
    </row>
    <row r="236" spans="1:20" x14ac:dyDescent="0.25">
      <c r="A236">
        <v>2009</v>
      </c>
      <c r="B236" t="s">
        <v>48</v>
      </c>
      <c r="C236">
        <v>5</v>
      </c>
      <c r="D236" s="9">
        <v>32.569439829483997</v>
      </c>
      <c r="E236" s="9">
        <v>23.104519471529898</v>
      </c>
      <c r="F236" s="9">
        <v>114.71996843739049</v>
      </c>
      <c r="G236" s="9">
        <v>28.5977600865744</v>
      </c>
      <c r="H236" s="9">
        <v>115.6184519045064</v>
      </c>
      <c r="I236" s="9">
        <v>4.1616004795553003</v>
      </c>
      <c r="J236" s="9">
        <v>49.092191503703901</v>
      </c>
      <c r="K236" s="9">
        <v>42.442960042779504</v>
      </c>
      <c r="L236" s="9">
        <v>41.142217212673003</v>
      </c>
      <c r="M236" s="9">
        <v>35.896117588788201</v>
      </c>
      <c r="N236" s="9">
        <v>121.8622263283051</v>
      </c>
      <c r="O236" s="9">
        <v>205.2162785094408</v>
      </c>
      <c r="P236" s="4"/>
      <c r="Q236" s="4"/>
      <c r="R236" s="4"/>
      <c r="S236" s="4"/>
      <c r="T236" s="4"/>
    </row>
    <row r="237" spans="1:20" x14ac:dyDescent="0.25">
      <c r="A237">
        <v>2010</v>
      </c>
      <c r="B237" t="s">
        <v>48</v>
      </c>
      <c r="C237">
        <v>5</v>
      </c>
      <c r="D237" s="9">
        <v>32.602606169755397</v>
      </c>
      <c r="E237" s="9">
        <v>23.183758479625197</v>
      </c>
      <c r="F237" s="9">
        <v>115.2700366451717</v>
      </c>
      <c r="G237" s="9">
        <v>28.719969885118402</v>
      </c>
      <c r="H237" s="9">
        <v>115.98936633341421</v>
      </c>
      <c r="I237" s="9">
        <v>4.1646872348966397</v>
      </c>
      <c r="J237" s="9">
        <v>49.923833815300895</v>
      </c>
      <c r="K237" s="9">
        <v>42.739020606497803</v>
      </c>
      <c r="L237" s="9">
        <v>41.497423459730001</v>
      </c>
      <c r="M237" s="9">
        <v>35.847216418913902</v>
      </c>
      <c r="N237" s="9">
        <v>122.7351787021728</v>
      </c>
      <c r="O237" s="9">
        <v>205.26332945802642</v>
      </c>
      <c r="P237" s="4"/>
      <c r="Q237" s="4"/>
      <c r="R237" s="4"/>
      <c r="S237" s="4"/>
      <c r="T237" s="4"/>
    </row>
    <row r="238" spans="1:20" x14ac:dyDescent="0.25">
      <c r="A238">
        <v>2011</v>
      </c>
      <c r="B238" t="s">
        <v>48</v>
      </c>
      <c r="C238">
        <v>5</v>
      </c>
      <c r="D238" s="9">
        <v>32.610407403134005</v>
      </c>
      <c r="E238" s="9">
        <v>23.2016121013964</v>
      </c>
      <c r="F238" s="9">
        <v>115.4275007131057</v>
      </c>
      <c r="G238" s="9">
        <v>28.7540694992902</v>
      </c>
      <c r="H238" s="9">
        <v>115.9518722879297</v>
      </c>
      <c r="I238" s="9">
        <v>4.15349611523125</v>
      </c>
      <c r="J238" s="9">
        <v>50.775786714641697</v>
      </c>
      <c r="K238" s="9">
        <v>42.810558200484095</v>
      </c>
      <c r="L238" s="9">
        <v>41.579573952535696</v>
      </c>
      <c r="M238" s="9">
        <v>35.790756871407702</v>
      </c>
      <c r="N238" s="9">
        <v>123.4192334776311</v>
      </c>
      <c r="O238" s="9">
        <v>205.07569937294829</v>
      </c>
      <c r="P238" s="4"/>
      <c r="Q238" s="4"/>
      <c r="R238" s="4"/>
      <c r="S238" s="4"/>
      <c r="T238" s="4"/>
    </row>
    <row r="239" spans="1:20" x14ac:dyDescent="0.25">
      <c r="A239">
        <v>2012</v>
      </c>
      <c r="B239" t="s">
        <v>48</v>
      </c>
      <c r="C239">
        <v>5</v>
      </c>
      <c r="D239" s="9">
        <v>32.594452387170399</v>
      </c>
      <c r="E239" s="9">
        <v>23.212704646231202</v>
      </c>
      <c r="F239" s="9">
        <v>115.5628461993856</v>
      </c>
      <c r="G239" s="9">
        <v>28.788483442601397</v>
      </c>
      <c r="H239" s="9">
        <v>115.7662731399945</v>
      </c>
      <c r="I239" s="9">
        <v>4.1421163813764004</v>
      </c>
      <c r="J239" s="9">
        <v>51.441021170489599</v>
      </c>
      <c r="K239" s="9">
        <v>43.0672520542835</v>
      </c>
      <c r="L239" s="9">
        <v>42.0490896396892</v>
      </c>
      <c r="M239" s="9">
        <v>35.743177694676803</v>
      </c>
      <c r="N239" s="9">
        <v>124.0145883506282</v>
      </c>
      <c r="O239" s="9">
        <v>204.85376870046531</v>
      </c>
      <c r="P239" s="4"/>
      <c r="Q239" s="4"/>
      <c r="R239" s="4"/>
      <c r="S239" s="4"/>
      <c r="T239" s="4"/>
    </row>
    <row r="240" spans="1:20" x14ac:dyDescent="0.25">
      <c r="A240">
        <v>2013</v>
      </c>
      <c r="B240" t="s">
        <v>48</v>
      </c>
      <c r="C240">
        <v>5</v>
      </c>
      <c r="D240" s="9">
        <v>32.5590565853174</v>
      </c>
      <c r="E240" s="9">
        <v>23.229617294152803</v>
      </c>
      <c r="F240" s="9">
        <v>115.61406069759809</v>
      </c>
      <c r="G240" s="9">
        <v>28.7942447054475</v>
      </c>
      <c r="H240" s="9">
        <v>115.7309831998911</v>
      </c>
      <c r="I240" s="9">
        <v>4.1305531337126498</v>
      </c>
      <c r="J240" s="9">
        <v>51.587941048782398</v>
      </c>
      <c r="K240" s="9">
        <v>43.118786418793903</v>
      </c>
      <c r="L240" s="9">
        <v>42.306739851871001</v>
      </c>
      <c r="M240" s="9">
        <v>35.7650877353664</v>
      </c>
      <c r="N240" s="9">
        <v>124.0354122461636</v>
      </c>
      <c r="O240" s="9">
        <v>204.80916961534689</v>
      </c>
      <c r="P240" s="4"/>
      <c r="Q240" s="4"/>
      <c r="R240" s="4"/>
      <c r="S240" s="4"/>
      <c r="T240" s="4"/>
    </row>
    <row r="241" spans="1:20" x14ac:dyDescent="0.25">
      <c r="A241">
        <v>2014</v>
      </c>
      <c r="B241" t="s">
        <v>48</v>
      </c>
      <c r="C241">
        <v>5</v>
      </c>
      <c r="D241" s="9">
        <v>32.546349519200099</v>
      </c>
      <c r="E241" s="9">
        <v>23.251251230098099</v>
      </c>
      <c r="F241" s="9">
        <v>115.86758342474499</v>
      </c>
      <c r="G241" s="9">
        <v>28.851293256955103</v>
      </c>
      <c r="H241" s="9">
        <v>115.76788781247259</v>
      </c>
      <c r="I241" s="9">
        <v>4.11877198294754</v>
      </c>
      <c r="J241" s="9">
        <v>51.6825815627097</v>
      </c>
      <c r="K241" s="9">
        <v>43.117444387179503</v>
      </c>
      <c r="L241" s="9">
        <v>42.574658781356199</v>
      </c>
      <c r="M241" s="9">
        <v>35.951120470686497</v>
      </c>
      <c r="N241" s="9">
        <v>124.26020442920131</v>
      </c>
      <c r="O241" s="9">
        <v>204.58390867487822</v>
      </c>
      <c r="P241" s="4"/>
      <c r="Q241" s="4"/>
      <c r="R241" s="4"/>
      <c r="S241" s="4"/>
      <c r="T241" s="4"/>
    </row>
    <row r="242" spans="1:20" x14ac:dyDescent="0.25">
      <c r="A242">
        <v>2015</v>
      </c>
      <c r="B242" t="s">
        <v>48</v>
      </c>
      <c r="C242">
        <v>5</v>
      </c>
      <c r="D242" s="9">
        <v>32.772583220753603</v>
      </c>
      <c r="E242" s="9">
        <v>23.663651475362499</v>
      </c>
      <c r="F242" s="9">
        <v>117.82854988580709</v>
      </c>
      <c r="G242" s="9">
        <v>29.291594275142401</v>
      </c>
      <c r="H242" s="9">
        <v>117.4744078501385</v>
      </c>
      <c r="I242" s="9">
        <v>4.1460878945464898</v>
      </c>
      <c r="J242" s="9">
        <v>52.162719625795205</v>
      </c>
      <c r="K242" s="9">
        <v>43.3101637008103</v>
      </c>
      <c r="L242" s="9">
        <v>43.248917423555497</v>
      </c>
      <c r="M242" s="9">
        <v>36.359094816774999</v>
      </c>
      <c r="N242" s="9">
        <v>126.1509207593373</v>
      </c>
      <c r="O242" s="9">
        <v>206.82617782997698</v>
      </c>
      <c r="P242" s="4"/>
      <c r="Q242" s="4"/>
      <c r="R242" s="4"/>
      <c r="S242" s="4"/>
      <c r="T242" s="4"/>
    </row>
    <row r="243" spans="1:20" x14ac:dyDescent="0.25">
      <c r="A243">
        <v>2016</v>
      </c>
      <c r="B243" t="s">
        <v>48</v>
      </c>
      <c r="C243">
        <v>5</v>
      </c>
      <c r="D243" s="9">
        <v>33.035515242044298</v>
      </c>
      <c r="E243" s="9">
        <v>24.077414306142302</v>
      </c>
      <c r="F243" s="9">
        <v>119.81758568373499</v>
      </c>
      <c r="G243" s="9">
        <v>29.738392911487299</v>
      </c>
      <c r="H243" s="9">
        <v>119.2898249633087</v>
      </c>
      <c r="I243" s="9">
        <v>4.1729670520844007</v>
      </c>
      <c r="J243" s="9">
        <v>52.646257706556497</v>
      </c>
      <c r="K243" s="9">
        <v>43.508016387132102</v>
      </c>
      <c r="L243" s="9">
        <v>43.949162777484801</v>
      </c>
      <c r="M243" s="9">
        <v>36.953647858786098</v>
      </c>
      <c r="N243" s="9">
        <v>127.92614612599971</v>
      </c>
      <c r="O243" s="9">
        <v>210.023291078542</v>
      </c>
      <c r="P243" s="4"/>
      <c r="Q243" s="4"/>
      <c r="R243" s="4"/>
      <c r="S243" s="4"/>
      <c r="T243" s="4"/>
    </row>
    <row r="244" spans="1:20" x14ac:dyDescent="0.25">
      <c r="A244">
        <v>2017</v>
      </c>
      <c r="B244" t="s">
        <v>48</v>
      </c>
      <c r="C244">
        <v>5</v>
      </c>
      <c r="D244" s="9">
        <v>33.318082343313101</v>
      </c>
      <c r="E244" s="9">
        <v>24.5131930694494</v>
      </c>
      <c r="F244" s="9">
        <v>121.82093163148241</v>
      </c>
      <c r="G244" s="9">
        <v>30.187888392116598</v>
      </c>
      <c r="H244" s="9">
        <v>121.05042383067061</v>
      </c>
      <c r="I244" s="9">
        <v>4.2024478521706303</v>
      </c>
      <c r="J244" s="9">
        <v>53.139606560177995</v>
      </c>
      <c r="K244" s="9">
        <v>43.699187274539398</v>
      </c>
      <c r="L244" s="9">
        <v>44.620944832605204</v>
      </c>
      <c r="M244" s="9">
        <v>37.549055071368201</v>
      </c>
      <c r="N244" s="9">
        <v>129.8110487336989</v>
      </c>
      <c r="O244" s="9">
        <v>213.59347232889098</v>
      </c>
      <c r="P244" s="4"/>
      <c r="Q244" s="4"/>
      <c r="R244" s="4"/>
      <c r="S244" s="4"/>
      <c r="T244" s="4"/>
    </row>
    <row r="245" spans="1:20" x14ac:dyDescent="0.25">
      <c r="A245">
        <v>2018</v>
      </c>
      <c r="B245" t="s">
        <v>48</v>
      </c>
      <c r="C245">
        <v>5</v>
      </c>
      <c r="D245" s="9">
        <v>33.595126781943399</v>
      </c>
      <c r="E245" s="9">
        <v>24.922970018428998</v>
      </c>
      <c r="F245" s="9">
        <v>123.8753036924669</v>
      </c>
      <c r="G245" s="9">
        <v>30.651100074915501</v>
      </c>
      <c r="H245" s="9">
        <v>122.6905244633122</v>
      </c>
      <c r="I245" s="9">
        <v>4.2288248063527707</v>
      </c>
      <c r="J245" s="9">
        <v>53.665598356097</v>
      </c>
      <c r="K245" s="9">
        <v>43.898701673746601</v>
      </c>
      <c r="L245" s="9">
        <v>45.292361335757697</v>
      </c>
      <c r="M245" s="9">
        <v>38.138609751285898</v>
      </c>
      <c r="N245" s="9">
        <v>131.81585095989951</v>
      </c>
      <c r="O245" s="9">
        <v>217.12305891109901</v>
      </c>
      <c r="P245" s="4"/>
      <c r="Q245" s="4"/>
      <c r="R245" s="4"/>
      <c r="S245" s="4"/>
      <c r="T245" s="4"/>
    </row>
    <row r="246" spans="1:20" x14ac:dyDescent="0.25">
      <c r="A246">
        <v>2019</v>
      </c>
      <c r="B246" t="s">
        <v>48</v>
      </c>
      <c r="C246">
        <v>5</v>
      </c>
      <c r="D246" s="9">
        <v>33.862496563960697</v>
      </c>
      <c r="E246" s="9">
        <v>25.336490319315303</v>
      </c>
      <c r="F246" s="9">
        <v>125.9197115073129</v>
      </c>
      <c r="G246" s="9">
        <v>31.108689516154399</v>
      </c>
      <c r="H246" s="9">
        <v>124.29491864397799</v>
      </c>
      <c r="I246" s="9">
        <v>4.2577102491983503</v>
      </c>
      <c r="J246" s="9">
        <v>54.171709131001599</v>
      </c>
      <c r="K246" s="9">
        <v>44.097545103361398</v>
      </c>
      <c r="L246" s="9">
        <v>45.962115566833397</v>
      </c>
      <c r="M246" s="9">
        <v>38.769850922398199</v>
      </c>
      <c r="N246" s="9">
        <v>133.79151604381508</v>
      </c>
      <c r="O246" s="9">
        <v>220.47073889949701</v>
      </c>
      <c r="P246" s="4"/>
      <c r="Q246" s="4"/>
      <c r="R246" s="4"/>
      <c r="S246" s="4"/>
      <c r="T246" s="4"/>
    </row>
    <row r="247" spans="1:20" x14ac:dyDescent="0.25">
      <c r="A247">
        <v>2020</v>
      </c>
      <c r="B247" t="s">
        <v>48</v>
      </c>
      <c r="C247">
        <v>5</v>
      </c>
      <c r="D247" s="9">
        <v>34.102708480007003</v>
      </c>
      <c r="E247" s="9">
        <v>25.7233949067694</v>
      </c>
      <c r="F247" s="9">
        <v>127.8100125216252</v>
      </c>
      <c r="G247" s="9">
        <v>31.532059288750297</v>
      </c>
      <c r="H247" s="9">
        <v>125.8215910685885</v>
      </c>
      <c r="I247" s="9">
        <v>4.28365147212895</v>
      </c>
      <c r="J247" s="9">
        <v>54.678133995886498</v>
      </c>
      <c r="K247" s="9">
        <v>44.299124148579295</v>
      </c>
      <c r="L247" s="9">
        <v>46.6311669441655</v>
      </c>
      <c r="M247" s="9">
        <v>39.304931022371498</v>
      </c>
      <c r="N247" s="9">
        <v>135.7280986409279</v>
      </c>
      <c r="O247" s="9">
        <v>223.35716265958399</v>
      </c>
      <c r="P247" s="4"/>
      <c r="Q247" s="4"/>
      <c r="R247" s="4"/>
      <c r="S247" s="4"/>
      <c r="T247" s="4"/>
    </row>
    <row r="248" spans="1:20" x14ac:dyDescent="0.25">
      <c r="A248">
        <v>2021</v>
      </c>
      <c r="B248" t="s">
        <v>48</v>
      </c>
      <c r="C248">
        <v>5</v>
      </c>
      <c r="D248" s="9">
        <v>34.332253502436302</v>
      </c>
      <c r="E248" s="9">
        <v>26.0933343350715</v>
      </c>
      <c r="F248" s="9">
        <v>129.6038639222196</v>
      </c>
      <c r="G248" s="9">
        <v>31.932798804592199</v>
      </c>
      <c r="H248" s="9">
        <v>127.3600050739645</v>
      </c>
      <c r="I248" s="9">
        <v>4.3094903846811299</v>
      </c>
      <c r="J248" s="9">
        <v>55.197293631239305</v>
      </c>
      <c r="K248" s="9">
        <v>44.506462552889502</v>
      </c>
      <c r="L248" s="9">
        <v>47.299695302856101</v>
      </c>
      <c r="M248" s="9">
        <v>39.7754126841646</v>
      </c>
      <c r="N248" s="9">
        <v>137.63600194087059</v>
      </c>
      <c r="O248" s="9">
        <v>225.99060990392201</v>
      </c>
      <c r="P248" s="4"/>
      <c r="Q248" s="4"/>
      <c r="R248" s="4"/>
      <c r="S248" s="4"/>
      <c r="T248" s="4"/>
    </row>
    <row r="249" spans="1:20" x14ac:dyDescent="0.25">
      <c r="A249">
        <v>2022</v>
      </c>
      <c r="B249" t="s">
        <v>48</v>
      </c>
      <c r="C249">
        <v>5</v>
      </c>
      <c r="D249" s="9">
        <v>34.562897716419201</v>
      </c>
      <c r="E249" s="9">
        <v>26.445718154159401</v>
      </c>
      <c r="F249" s="9">
        <v>131.27774202330278</v>
      </c>
      <c r="G249" s="9">
        <v>32.306795386854702</v>
      </c>
      <c r="H249" s="9">
        <v>128.8551726706952</v>
      </c>
      <c r="I249" s="9">
        <v>4.3351175282577294</v>
      </c>
      <c r="J249" s="9">
        <v>55.730474516100102</v>
      </c>
      <c r="K249" s="9">
        <v>44.713436089292301</v>
      </c>
      <c r="L249" s="9">
        <v>47.967882883305094</v>
      </c>
      <c r="M249" s="9">
        <v>40.230744690393195</v>
      </c>
      <c r="N249" s="9">
        <v>139.4600648726971</v>
      </c>
      <c r="O249" s="9">
        <v>228.525145349345</v>
      </c>
      <c r="P249" s="4"/>
      <c r="Q249" s="4"/>
      <c r="R249" s="4"/>
      <c r="S249" s="4"/>
      <c r="T249" s="4"/>
    </row>
    <row r="250" spans="1:20" x14ac:dyDescent="0.25">
      <c r="A250">
        <v>2023</v>
      </c>
      <c r="B250" t="s">
        <v>48</v>
      </c>
      <c r="C250">
        <v>5</v>
      </c>
      <c r="D250" s="9">
        <v>34.812291275950003</v>
      </c>
      <c r="E250" s="9">
        <v>26.791792379179</v>
      </c>
      <c r="F250" s="9">
        <v>132.8906825314281</v>
      </c>
      <c r="G250" s="9">
        <v>32.667697436621602</v>
      </c>
      <c r="H250" s="9">
        <v>130.29714315206331</v>
      </c>
      <c r="I250" s="9">
        <v>4.3606445640777096</v>
      </c>
      <c r="J250" s="9">
        <v>56.270796867736401</v>
      </c>
      <c r="K250" s="9">
        <v>44.920837597100302</v>
      </c>
      <c r="L250" s="9">
        <v>48.636191591773901</v>
      </c>
      <c r="M250" s="9">
        <v>40.700503195677797</v>
      </c>
      <c r="N250" s="9">
        <v>141.25324469992609</v>
      </c>
      <c r="O250" s="9">
        <v>231.351564870435</v>
      </c>
      <c r="P250" s="4"/>
      <c r="Q250" s="4"/>
      <c r="R250" s="4"/>
      <c r="S250" s="4"/>
      <c r="T250" s="4"/>
    </row>
    <row r="251" spans="1:20" x14ac:dyDescent="0.25">
      <c r="A251">
        <v>2024</v>
      </c>
      <c r="B251" t="s">
        <v>48</v>
      </c>
      <c r="C251">
        <v>5</v>
      </c>
      <c r="D251" s="9">
        <v>35.074782597282798</v>
      </c>
      <c r="E251" s="9">
        <v>27.142577465334799</v>
      </c>
      <c r="F251" s="9">
        <v>134.5237630937136</v>
      </c>
      <c r="G251" s="9">
        <v>33.0330858835678</v>
      </c>
      <c r="H251" s="9">
        <v>131.72321276654429</v>
      </c>
      <c r="I251" s="9">
        <v>4.3861340626715704</v>
      </c>
      <c r="J251" s="9">
        <v>56.8138285093994</v>
      </c>
      <c r="K251" s="9">
        <v>45.131919837399501</v>
      </c>
      <c r="L251" s="9">
        <v>49.304712902435298</v>
      </c>
      <c r="M251" s="9">
        <v>41.173533597003598</v>
      </c>
      <c r="N251" s="9">
        <v>143.06750468663671</v>
      </c>
      <c r="O251" s="9">
        <v>234.36951850370201</v>
      </c>
      <c r="P251" s="4"/>
      <c r="Q251" s="4"/>
      <c r="R251" s="4"/>
      <c r="S251" s="4"/>
      <c r="T251" s="4"/>
    </row>
    <row r="252" spans="1:20" x14ac:dyDescent="0.25">
      <c r="A252">
        <v>2025</v>
      </c>
      <c r="B252" t="s">
        <v>48</v>
      </c>
      <c r="C252">
        <v>5</v>
      </c>
      <c r="D252" s="9">
        <v>35.336344876318499</v>
      </c>
      <c r="E252" s="9">
        <v>27.4971518336976</v>
      </c>
      <c r="F252" s="9">
        <v>136.1858883261699</v>
      </c>
      <c r="G252" s="9">
        <v>33.404804939394296</v>
      </c>
      <c r="H252" s="9">
        <v>133.15976116015008</v>
      </c>
      <c r="I252" s="9">
        <v>4.4116128379277004</v>
      </c>
      <c r="J252" s="9">
        <v>57.364674200263501</v>
      </c>
      <c r="K252" s="9">
        <v>45.345731281052998</v>
      </c>
      <c r="L252" s="9">
        <v>49.971801911084597</v>
      </c>
      <c r="M252" s="9">
        <v>41.643800862633398</v>
      </c>
      <c r="N252" s="9">
        <v>144.88828392804001</v>
      </c>
      <c r="O252" s="9">
        <v>237.39523192981599</v>
      </c>
      <c r="P252" s="4"/>
      <c r="Q252" s="4"/>
      <c r="R252" s="4"/>
      <c r="S252" s="4"/>
      <c r="T252" s="4"/>
    </row>
    <row r="253" spans="1:20" x14ac:dyDescent="0.25">
      <c r="A253">
        <v>2026</v>
      </c>
      <c r="B253" t="s">
        <v>48</v>
      </c>
      <c r="C253">
        <v>5</v>
      </c>
      <c r="D253" s="9">
        <v>35.589030416664002</v>
      </c>
      <c r="E253" s="9">
        <v>27.8500322615869</v>
      </c>
      <c r="F253" s="9">
        <v>137.84891262744969</v>
      </c>
      <c r="G253" s="9">
        <v>33.776784684869796</v>
      </c>
      <c r="H253" s="9">
        <v>134.5955572056798</v>
      </c>
      <c r="I253" s="9">
        <v>4.4369650096167703</v>
      </c>
      <c r="J253" s="9">
        <v>57.921379182953402</v>
      </c>
      <c r="K253" s="9">
        <v>45.561925143721901</v>
      </c>
      <c r="L253" s="9">
        <v>50.637821104783697</v>
      </c>
      <c r="M253" s="9">
        <v>42.118655250803002</v>
      </c>
      <c r="N253" s="9">
        <v>146.70656512201731</v>
      </c>
      <c r="O253" s="9">
        <v>240.30506113440899</v>
      </c>
      <c r="P253" s="4"/>
      <c r="Q253" s="4"/>
      <c r="R253" s="4"/>
      <c r="S253" s="4"/>
      <c r="T253" s="4"/>
    </row>
    <row r="254" spans="1:20" x14ac:dyDescent="0.25">
      <c r="A254">
        <v>2027</v>
      </c>
      <c r="B254" t="s">
        <v>48</v>
      </c>
      <c r="C254">
        <v>5</v>
      </c>
      <c r="D254" s="9">
        <v>35.8377521808141</v>
      </c>
      <c r="E254" s="9">
        <v>28.201782544613401</v>
      </c>
      <c r="F254" s="9">
        <v>139.50282458896649</v>
      </c>
      <c r="G254" s="9">
        <v>34.146618078440397</v>
      </c>
      <c r="H254" s="9">
        <v>136.01816516500151</v>
      </c>
      <c r="I254" s="9">
        <v>4.4622350207171699</v>
      </c>
      <c r="J254" s="9">
        <v>58.483945168710001</v>
      </c>
      <c r="K254" s="9">
        <v>45.781960210073905</v>
      </c>
      <c r="L254" s="9">
        <v>51.302322116640596</v>
      </c>
      <c r="M254" s="9">
        <v>42.595833253219595</v>
      </c>
      <c r="N254" s="9">
        <v>148.52477919364452</v>
      </c>
      <c r="O254" s="9">
        <v>243.147109362544</v>
      </c>
      <c r="P254" s="4"/>
      <c r="Q254" s="4"/>
      <c r="R254" s="4"/>
      <c r="S254" s="4"/>
      <c r="T254" s="4"/>
    </row>
    <row r="255" spans="1:20" x14ac:dyDescent="0.25">
      <c r="A255">
        <v>2028</v>
      </c>
      <c r="B255" t="s">
        <v>48</v>
      </c>
      <c r="C255">
        <v>5</v>
      </c>
      <c r="D255" s="9">
        <v>36.087305330964803</v>
      </c>
      <c r="E255" s="9">
        <v>28.552590175004301</v>
      </c>
      <c r="F255" s="9">
        <v>141.15170636599981</v>
      </c>
      <c r="G255" s="9">
        <v>34.5152886940662</v>
      </c>
      <c r="H255" s="9">
        <v>137.4313780076123</v>
      </c>
      <c r="I255" s="9">
        <v>4.48721784330115</v>
      </c>
      <c r="J255" s="9">
        <v>59.052849508235894</v>
      </c>
      <c r="K255" s="9">
        <v>46.005870541945697</v>
      </c>
      <c r="L255" s="9">
        <v>51.967389254163201</v>
      </c>
      <c r="M255" s="9">
        <v>43.075536932018494</v>
      </c>
      <c r="N255" s="9">
        <v>150.34982708806132</v>
      </c>
      <c r="O255" s="9">
        <v>245.99619883864</v>
      </c>
      <c r="P255" s="4"/>
      <c r="Q255" s="4"/>
      <c r="R255" s="4"/>
      <c r="S255" s="4"/>
      <c r="T255" s="4"/>
    </row>
    <row r="256" spans="1:20" x14ac:dyDescent="0.25">
      <c r="A256">
        <v>2029</v>
      </c>
      <c r="B256" t="s">
        <v>48</v>
      </c>
      <c r="C256">
        <v>5</v>
      </c>
      <c r="D256" s="9">
        <v>36.338149579760696</v>
      </c>
      <c r="E256" s="9">
        <v>28.904537458524999</v>
      </c>
      <c r="F256" s="9">
        <v>142.79866683466128</v>
      </c>
      <c r="G256" s="9">
        <v>34.883458210457903</v>
      </c>
      <c r="H256" s="9">
        <v>138.8464855380428</v>
      </c>
      <c r="I256" s="9">
        <v>4.51215442101224</v>
      </c>
      <c r="J256" s="9">
        <v>59.630032442000797</v>
      </c>
      <c r="K256" s="9">
        <v>46.232868983177397</v>
      </c>
      <c r="L256" s="9">
        <v>52.633320732376703</v>
      </c>
      <c r="M256" s="9">
        <v>43.559620109463694</v>
      </c>
      <c r="N256" s="9">
        <v>152.178818806983</v>
      </c>
      <c r="O256" s="9">
        <v>248.87537225779198</v>
      </c>
      <c r="P256" s="4"/>
      <c r="Q256" s="4"/>
      <c r="R256" s="4"/>
      <c r="S256" s="4"/>
      <c r="T256" s="4"/>
    </row>
    <row r="257" spans="1:20" x14ac:dyDescent="0.25">
      <c r="A257">
        <v>2030</v>
      </c>
      <c r="B257" t="s">
        <v>48</v>
      </c>
      <c r="C257">
        <v>5</v>
      </c>
      <c r="D257" s="9">
        <v>36.590007968958901</v>
      </c>
      <c r="E257" s="9">
        <v>29.257617904482601</v>
      </c>
      <c r="F257" s="9">
        <v>144.44875750593451</v>
      </c>
      <c r="G257" s="9">
        <v>35.252441197122806</v>
      </c>
      <c r="H257" s="9">
        <v>140.2604513267294</v>
      </c>
      <c r="I257" s="9">
        <v>4.5370135568200602</v>
      </c>
      <c r="J257" s="9">
        <v>60.216037167281698</v>
      </c>
      <c r="K257" s="9">
        <v>46.466263307899794</v>
      </c>
      <c r="L257" s="9">
        <v>53.297663294874901</v>
      </c>
      <c r="M257" s="9">
        <v>44.0440216015961</v>
      </c>
      <c r="N257" s="9">
        <v>154.01217057784081</v>
      </c>
      <c r="O257" s="9">
        <v>251.776184390157</v>
      </c>
      <c r="P257" s="4"/>
      <c r="Q257" s="4"/>
      <c r="R257" s="4"/>
      <c r="S257" s="4"/>
      <c r="T257" s="4"/>
    </row>
    <row r="258" spans="1:20" x14ac:dyDescent="0.25">
      <c r="A258">
        <v>1980</v>
      </c>
      <c r="B258" t="s">
        <v>107</v>
      </c>
      <c r="C258">
        <v>6</v>
      </c>
      <c r="D258" s="9">
        <v>2.0661050264277199</v>
      </c>
      <c r="E258" s="9">
        <v>1.2967375339947</v>
      </c>
      <c r="F258" s="9">
        <v>8.0195161738544503</v>
      </c>
      <c r="G258" s="9">
        <v>1.8509663158412299</v>
      </c>
      <c r="H258" s="9">
        <v>2.4464318981175399</v>
      </c>
      <c r="I258" s="9">
        <v>3.2560981113843701E-2</v>
      </c>
      <c r="J258" s="9">
        <v>1.41272949317816</v>
      </c>
      <c r="K258" s="9">
        <v>4.0575946415461299</v>
      </c>
      <c r="L258" s="9">
        <v>2.26888279251129</v>
      </c>
      <c r="M258" s="9">
        <v>0.88310256676849697</v>
      </c>
      <c r="N258" s="9">
        <v>9.3005252922057906</v>
      </c>
      <c r="O258" s="9">
        <v>17.5548419955397</v>
      </c>
      <c r="P258" s="4"/>
      <c r="Q258" s="4"/>
      <c r="R258" s="4"/>
      <c r="S258" s="4"/>
      <c r="T258" s="4"/>
    </row>
    <row r="259" spans="1:20" x14ac:dyDescent="0.25">
      <c r="A259">
        <v>1981</v>
      </c>
      <c r="B259" t="s">
        <v>107</v>
      </c>
      <c r="C259">
        <v>6</v>
      </c>
      <c r="D259" s="9">
        <v>2.11531192595971</v>
      </c>
      <c r="E259" s="9">
        <v>1.3260327453974801</v>
      </c>
      <c r="F259" s="9">
        <v>8.1920841998468905</v>
      </c>
      <c r="G259" s="9">
        <v>1.89721345494385</v>
      </c>
      <c r="H259" s="9">
        <v>2.6989711938742502</v>
      </c>
      <c r="I259" s="9">
        <v>3.69031774984089E-2</v>
      </c>
      <c r="J259" s="9">
        <v>1.4133820963009101</v>
      </c>
      <c r="K259" s="9">
        <v>4.06419290050707</v>
      </c>
      <c r="L259" s="9">
        <v>2.28428797616148</v>
      </c>
      <c r="M259" s="9">
        <v>0.93022307136494797</v>
      </c>
      <c r="N259" s="9">
        <v>9.4961680453541604</v>
      </c>
      <c r="O259" s="9">
        <v>17.785203697242299</v>
      </c>
      <c r="P259" s="4"/>
      <c r="Q259" s="4"/>
      <c r="R259" s="4"/>
      <c r="S259" s="4"/>
      <c r="T259" s="4"/>
    </row>
    <row r="260" spans="1:20" x14ac:dyDescent="0.25">
      <c r="A260">
        <v>1982</v>
      </c>
      <c r="B260" t="s">
        <v>107</v>
      </c>
      <c r="C260">
        <v>6</v>
      </c>
      <c r="D260" s="9">
        <v>2.16147001143427</v>
      </c>
      <c r="E260" s="9">
        <v>1.35337646258695</v>
      </c>
      <c r="F260" s="9">
        <v>8.3345706899362106</v>
      </c>
      <c r="G260" s="9">
        <v>1.93536111090522</v>
      </c>
      <c r="H260" s="9">
        <v>2.9033693604165598</v>
      </c>
      <c r="I260" s="9">
        <v>3.7357122696104701E-2</v>
      </c>
      <c r="J260" s="9">
        <v>1.4195706624519799</v>
      </c>
      <c r="K260" s="9">
        <v>4.0627509402307602</v>
      </c>
      <c r="L260" s="9">
        <v>2.31810777151092</v>
      </c>
      <c r="M260" s="9">
        <v>0.96342053268901695</v>
      </c>
      <c r="N260" s="9">
        <v>9.6800824951134601</v>
      </c>
      <c r="O260" s="9">
        <v>18.164081675834101</v>
      </c>
      <c r="P260" s="4"/>
      <c r="Q260" s="4"/>
      <c r="R260" s="4"/>
      <c r="S260" s="4"/>
      <c r="T260" s="4"/>
    </row>
    <row r="261" spans="1:20" x14ac:dyDescent="0.25">
      <c r="A261">
        <v>1983</v>
      </c>
      <c r="B261" t="s">
        <v>107</v>
      </c>
      <c r="C261">
        <v>6</v>
      </c>
      <c r="D261" s="9">
        <v>2.1920717546375501</v>
      </c>
      <c r="E261" s="9">
        <v>1.3720990525863901</v>
      </c>
      <c r="F261" s="9">
        <v>8.4129726849728197</v>
      </c>
      <c r="G261" s="9">
        <v>1.9569199427598201</v>
      </c>
      <c r="H261" s="9">
        <v>3.0339433383116501</v>
      </c>
      <c r="I261" s="9">
        <v>3.9192353503639601E-2</v>
      </c>
      <c r="J261" s="9">
        <v>1.4261519450420701</v>
      </c>
      <c r="K261" s="9">
        <v>4.0588407487425</v>
      </c>
      <c r="L261" s="9">
        <v>2.3695014512560202</v>
      </c>
      <c r="M261" s="9">
        <v>1.0084364165025299</v>
      </c>
      <c r="N261" s="9">
        <v>9.8242861794349903</v>
      </c>
      <c r="O261" s="9">
        <v>18.482417900687899</v>
      </c>
      <c r="P261" s="4"/>
      <c r="Q261" s="4"/>
      <c r="R261" s="4"/>
      <c r="S261" s="4"/>
      <c r="T261" s="4"/>
    </row>
    <row r="262" spans="1:20" x14ac:dyDescent="0.25">
      <c r="A262">
        <v>1984</v>
      </c>
      <c r="B262" t="s">
        <v>107</v>
      </c>
      <c r="C262">
        <v>6</v>
      </c>
      <c r="D262" s="9">
        <v>2.2103048686128299</v>
      </c>
      <c r="E262" s="9">
        <v>1.38590691672497</v>
      </c>
      <c r="F262" s="9">
        <v>8.4397503127963809</v>
      </c>
      <c r="G262" s="9">
        <v>1.96441876491944</v>
      </c>
      <c r="H262" s="9">
        <v>3.0749194272318001</v>
      </c>
      <c r="I262" s="9">
        <v>4.48865427448467E-2</v>
      </c>
      <c r="J262" s="9">
        <v>1.4303996967536501</v>
      </c>
      <c r="K262" s="9">
        <v>4.0559295224068004</v>
      </c>
      <c r="L262" s="9">
        <v>2.3979310864299301</v>
      </c>
      <c r="M262" s="9">
        <v>1.04765992048732</v>
      </c>
      <c r="N262" s="9">
        <v>9.9009156284778008</v>
      </c>
      <c r="O262" s="9">
        <v>18.949998375792301</v>
      </c>
      <c r="P262" s="4"/>
      <c r="Q262" s="4"/>
      <c r="R262" s="4"/>
      <c r="S262" s="4"/>
      <c r="T262" s="4"/>
    </row>
    <row r="263" spans="1:20" x14ac:dyDescent="0.25">
      <c r="A263">
        <v>1985</v>
      </c>
      <c r="B263" t="s">
        <v>107</v>
      </c>
      <c r="C263">
        <v>6</v>
      </c>
      <c r="D263" s="9">
        <v>2.22720614260757</v>
      </c>
      <c r="E263" s="9">
        <v>1.39822971565762</v>
      </c>
      <c r="F263" s="9">
        <v>8.5473701873482799</v>
      </c>
      <c r="G263" s="9">
        <v>1.9912391691971001</v>
      </c>
      <c r="H263" s="9">
        <v>3.139735491673</v>
      </c>
      <c r="I263" s="9">
        <v>4.7281833119596897E-2</v>
      </c>
      <c r="J263" s="9">
        <v>1.43147587655552</v>
      </c>
      <c r="K263" s="9">
        <v>4.0507576104372696</v>
      </c>
      <c r="L263" s="9">
        <v>2.45571563200415</v>
      </c>
      <c r="M263" s="9">
        <v>1.1698977805192401</v>
      </c>
      <c r="N263" s="9">
        <v>10.0150335463941</v>
      </c>
      <c r="O263" s="9">
        <v>19.2486659460311</v>
      </c>
      <c r="P263" s="4"/>
      <c r="Q263" s="4"/>
      <c r="R263" s="4"/>
      <c r="S263" s="4"/>
      <c r="T263" s="4"/>
    </row>
    <row r="264" spans="1:20" x14ac:dyDescent="0.25">
      <c r="A264">
        <v>1986</v>
      </c>
      <c r="B264" t="s">
        <v>107</v>
      </c>
      <c r="C264">
        <v>6</v>
      </c>
      <c r="D264" s="9">
        <v>2.2528365183056702</v>
      </c>
      <c r="E264" s="9">
        <v>1.41714831439984</v>
      </c>
      <c r="F264" s="9">
        <v>8.7118059417546103</v>
      </c>
      <c r="G264" s="9">
        <v>2.03163333465743</v>
      </c>
      <c r="H264" s="9">
        <v>3.2210922309521801</v>
      </c>
      <c r="I264" s="9">
        <v>4.7762748684621603E-2</v>
      </c>
      <c r="J264" s="9">
        <v>1.43397819964393</v>
      </c>
      <c r="K264" s="9">
        <v>4.0446927236837897</v>
      </c>
      <c r="L264" s="9">
        <v>2.4915383206905801</v>
      </c>
      <c r="M264" s="9">
        <v>1.22182674318974</v>
      </c>
      <c r="N264" s="9">
        <v>10.129478384312399</v>
      </c>
      <c r="O264" s="9">
        <v>19.625763197371199</v>
      </c>
      <c r="P264" s="4"/>
      <c r="Q264" s="4"/>
      <c r="R264" s="4"/>
      <c r="S264" s="4"/>
      <c r="T264" s="4"/>
    </row>
    <row r="265" spans="1:20" x14ac:dyDescent="0.25">
      <c r="A265">
        <v>1987</v>
      </c>
      <c r="B265" t="s">
        <v>107</v>
      </c>
      <c r="C265">
        <v>6</v>
      </c>
      <c r="D265" s="9">
        <v>2.2950357499809599</v>
      </c>
      <c r="E265" s="9">
        <v>1.44100844076158</v>
      </c>
      <c r="F265" s="9">
        <v>8.8983149034657991</v>
      </c>
      <c r="G265" s="9">
        <v>2.0794243752342498</v>
      </c>
      <c r="H265" s="9">
        <v>3.4007975120038001</v>
      </c>
      <c r="I265" s="9">
        <v>4.80349225482508E-2</v>
      </c>
      <c r="J265" s="9">
        <v>1.4375359888070001</v>
      </c>
      <c r="K265" s="9">
        <v>4.0448190699498001</v>
      </c>
      <c r="L265" s="9">
        <v>2.5283627143443699</v>
      </c>
      <c r="M265" s="9">
        <v>1.3021166818341301</v>
      </c>
      <c r="N265" s="9">
        <v>10.325023175068999</v>
      </c>
      <c r="O265" s="9">
        <v>20.156023207888499</v>
      </c>
      <c r="P265" s="4"/>
      <c r="Q265" s="4"/>
      <c r="R265" s="4"/>
      <c r="S265" s="4"/>
      <c r="T265" s="4"/>
    </row>
    <row r="266" spans="1:20" x14ac:dyDescent="0.25">
      <c r="A266">
        <v>1988</v>
      </c>
      <c r="B266" t="s">
        <v>107</v>
      </c>
      <c r="C266">
        <v>6</v>
      </c>
      <c r="D266" s="9">
        <v>2.3286902510495699</v>
      </c>
      <c r="E266" s="9">
        <v>1.46264230657512</v>
      </c>
      <c r="F266" s="9">
        <v>9.0787439776005598</v>
      </c>
      <c r="G266" s="9">
        <v>2.1249851793274801</v>
      </c>
      <c r="H266" s="9">
        <v>3.5451608142835198</v>
      </c>
      <c r="I266" s="9">
        <v>5.1755567005152797E-2</v>
      </c>
      <c r="J266" s="9">
        <v>1.4476673977147101</v>
      </c>
      <c r="K266" s="9">
        <v>4.0449577797494101</v>
      </c>
      <c r="L266" s="9">
        <v>2.5731058744179598</v>
      </c>
      <c r="M266" s="9">
        <v>1.3966823223487901</v>
      </c>
      <c r="N266" s="9">
        <v>10.5449040847852</v>
      </c>
      <c r="O266" s="9">
        <v>20.5066107109717</v>
      </c>
      <c r="P266" s="4"/>
      <c r="Q266" s="4"/>
      <c r="R266" s="4"/>
      <c r="S266" s="4"/>
      <c r="T266" s="4"/>
    </row>
    <row r="267" spans="1:20" x14ac:dyDescent="0.25">
      <c r="A267">
        <v>1989</v>
      </c>
      <c r="B267" t="s">
        <v>107</v>
      </c>
      <c r="C267">
        <v>6</v>
      </c>
      <c r="D267" s="9">
        <v>2.3703194983838398</v>
      </c>
      <c r="E267" s="9">
        <v>1.4892989035345101</v>
      </c>
      <c r="F267" s="9">
        <v>9.3001737144923702</v>
      </c>
      <c r="G267" s="9">
        <v>2.18188732400872</v>
      </c>
      <c r="H267" s="9">
        <v>3.7683722599084</v>
      </c>
      <c r="I267" s="9">
        <v>5.3131572809414898E-2</v>
      </c>
      <c r="J267" s="9">
        <v>1.4623778969566299</v>
      </c>
      <c r="K267" s="9">
        <v>4.0514947000796599</v>
      </c>
      <c r="L267" s="9">
        <v>2.6170678420807101</v>
      </c>
      <c r="M267" s="9">
        <v>1.54581778661481</v>
      </c>
      <c r="N267" s="9">
        <v>10.8660453581823</v>
      </c>
      <c r="O267" s="9">
        <v>20.8500499224807</v>
      </c>
      <c r="P267" s="4"/>
      <c r="Q267" s="4"/>
      <c r="R267" s="4"/>
      <c r="S267" s="4"/>
      <c r="T267" s="4"/>
    </row>
    <row r="268" spans="1:20" x14ac:dyDescent="0.25">
      <c r="A268">
        <v>1990</v>
      </c>
      <c r="B268" t="s">
        <v>107</v>
      </c>
      <c r="C268">
        <v>6</v>
      </c>
      <c r="D268" s="9">
        <v>2.4168991413291399</v>
      </c>
      <c r="E268" s="9">
        <v>1.52069680154386</v>
      </c>
      <c r="F268" s="9">
        <v>9.4668487040804798</v>
      </c>
      <c r="G268" s="9">
        <v>2.2265406935655099</v>
      </c>
      <c r="H268" s="9">
        <v>4.0118073980448896</v>
      </c>
      <c r="I268" s="9">
        <v>5.5042713509012998E-2</v>
      </c>
      <c r="J268" s="9">
        <v>1.4971061881972401</v>
      </c>
      <c r="K268" s="9">
        <v>4.0680072083566801</v>
      </c>
      <c r="L268" s="9">
        <v>2.68498788280667</v>
      </c>
      <c r="M268" s="9">
        <v>1.61105017755877</v>
      </c>
      <c r="N268" s="9">
        <v>11.1036021801537</v>
      </c>
      <c r="O268" s="9">
        <v>21.140889394845299</v>
      </c>
      <c r="P268" s="4"/>
      <c r="Q268" s="4"/>
      <c r="R268" s="4"/>
      <c r="S268" s="4"/>
      <c r="T268" s="4"/>
    </row>
    <row r="269" spans="1:20" x14ac:dyDescent="0.25">
      <c r="A269">
        <v>1991</v>
      </c>
      <c r="B269" t="s">
        <v>107</v>
      </c>
      <c r="C269">
        <v>6</v>
      </c>
      <c r="D269" s="9">
        <v>2.4569667286986601</v>
      </c>
      <c r="E269" s="9">
        <v>1.54352456581008</v>
      </c>
      <c r="F269" s="9">
        <v>9.6950065236262493</v>
      </c>
      <c r="G269" s="9">
        <v>2.2838631336306001</v>
      </c>
      <c r="H269" s="9">
        <v>4.1857445843403402</v>
      </c>
      <c r="I269" s="9">
        <v>5.5637882905289801E-2</v>
      </c>
      <c r="J269" s="9">
        <v>1.52851702150271</v>
      </c>
      <c r="K269" s="9">
        <v>4.0766053596308396</v>
      </c>
      <c r="L269" s="9">
        <v>2.7355674202103599</v>
      </c>
      <c r="M269" s="9">
        <v>1.68971550007543</v>
      </c>
      <c r="N269" s="9">
        <v>11.3041621566634</v>
      </c>
      <c r="O269" s="9">
        <v>21.5684918010807</v>
      </c>
      <c r="P269" s="4"/>
      <c r="Q269" s="4"/>
      <c r="R269" s="4"/>
      <c r="S269" s="4"/>
      <c r="T269" s="4"/>
    </row>
    <row r="270" spans="1:20" x14ac:dyDescent="0.25">
      <c r="A270">
        <v>1992</v>
      </c>
      <c r="B270" t="s">
        <v>107</v>
      </c>
      <c r="C270">
        <v>6</v>
      </c>
      <c r="D270" s="9">
        <v>2.4970891313833801</v>
      </c>
      <c r="E270" s="9">
        <v>1.5678678059681601</v>
      </c>
      <c r="F270" s="9">
        <v>9.8313249363705193</v>
      </c>
      <c r="G270" s="9">
        <v>2.3203020360628299</v>
      </c>
      <c r="H270" s="9">
        <v>4.3788932849888598</v>
      </c>
      <c r="I270" s="9">
        <v>6.0642677376491802E-2</v>
      </c>
      <c r="J270" s="9">
        <v>1.5599930044544199</v>
      </c>
      <c r="K270" s="9">
        <v>4.0778303443560997</v>
      </c>
      <c r="L270" s="9">
        <v>2.78626312134964</v>
      </c>
      <c r="M270" s="9">
        <v>1.7637986498864799</v>
      </c>
      <c r="N270" s="9">
        <v>11.512268777124399</v>
      </c>
      <c r="O270" s="9">
        <v>21.8985459243302</v>
      </c>
      <c r="P270" s="4"/>
      <c r="Q270" s="4"/>
      <c r="R270" s="4"/>
      <c r="S270" s="4"/>
      <c r="T270" s="4"/>
    </row>
    <row r="271" spans="1:20" x14ac:dyDescent="0.25">
      <c r="A271">
        <v>1993</v>
      </c>
      <c r="B271" t="s">
        <v>107</v>
      </c>
      <c r="C271">
        <v>6</v>
      </c>
      <c r="D271" s="9">
        <v>2.5247003670422399</v>
      </c>
      <c r="E271" s="9">
        <v>1.5785156566091401</v>
      </c>
      <c r="F271" s="9">
        <v>9.9527691747565807</v>
      </c>
      <c r="G271" s="9">
        <v>2.3508784652345001</v>
      </c>
      <c r="H271" s="9">
        <v>4.4678944146133004</v>
      </c>
      <c r="I271" s="9">
        <v>7.1254277653730894E-2</v>
      </c>
      <c r="J271" s="9">
        <v>1.5833503745965101</v>
      </c>
      <c r="K271" s="9">
        <v>4.0970800759858301</v>
      </c>
      <c r="L271" s="9">
        <v>2.8169520203926699</v>
      </c>
      <c r="M271" s="9">
        <v>1.77632208613524</v>
      </c>
      <c r="N271" s="9">
        <v>11.756629831359801</v>
      </c>
      <c r="O271" s="9">
        <v>21.889157146700999</v>
      </c>
      <c r="P271" s="4"/>
      <c r="Q271" s="4"/>
      <c r="R271" s="4"/>
      <c r="S271" s="4"/>
      <c r="T271" s="4"/>
    </row>
    <row r="272" spans="1:20" x14ac:dyDescent="0.25">
      <c r="A272">
        <v>1994</v>
      </c>
      <c r="B272" t="s">
        <v>107</v>
      </c>
      <c r="C272">
        <v>6</v>
      </c>
      <c r="D272" s="9">
        <v>2.5422505693754101</v>
      </c>
      <c r="E272" s="9">
        <v>1.58646222603151</v>
      </c>
      <c r="F272" s="9">
        <v>10.046485089373199</v>
      </c>
      <c r="G272" s="9">
        <v>2.3736105331766599</v>
      </c>
      <c r="H272" s="9">
        <v>4.4961451093160401</v>
      </c>
      <c r="I272" s="9">
        <v>7.8906592239990497E-2</v>
      </c>
      <c r="J272" s="9">
        <v>1.60049211492775</v>
      </c>
      <c r="K272" s="9">
        <v>4.1067478283751804</v>
      </c>
      <c r="L272" s="9">
        <v>2.8647806464082501</v>
      </c>
      <c r="M272" s="9">
        <v>1.7774399570044499</v>
      </c>
      <c r="N272" s="9">
        <v>11.925677396345099</v>
      </c>
      <c r="O272" s="9">
        <v>21.876049878095401</v>
      </c>
      <c r="P272" s="4"/>
      <c r="Q272" s="4"/>
      <c r="R272" s="4"/>
      <c r="S272" s="4"/>
      <c r="T272" s="4"/>
    </row>
    <row r="273" spans="1:20" x14ac:dyDescent="0.25">
      <c r="A273">
        <v>1995</v>
      </c>
      <c r="B273" t="s">
        <v>107</v>
      </c>
      <c r="C273">
        <v>6</v>
      </c>
      <c r="D273" s="9">
        <v>2.5554731799286201</v>
      </c>
      <c r="E273" s="9">
        <v>1.5924520403070399</v>
      </c>
      <c r="F273" s="9">
        <v>10.1013086458711</v>
      </c>
      <c r="G273" s="9">
        <v>2.3869923804050002</v>
      </c>
      <c r="H273" s="9">
        <v>4.5106584817260096</v>
      </c>
      <c r="I273" s="9">
        <v>8.8519554085705499E-2</v>
      </c>
      <c r="J273" s="9">
        <v>1.6345336712898</v>
      </c>
      <c r="K273" s="9">
        <v>4.1058245404658997</v>
      </c>
      <c r="L273" s="9">
        <v>2.8821422066598901</v>
      </c>
      <c r="M273" s="9">
        <v>1.78013334307469</v>
      </c>
      <c r="N273" s="9">
        <v>11.9838854608743</v>
      </c>
      <c r="O273" s="9">
        <v>21.858383480609501</v>
      </c>
      <c r="P273" s="4"/>
      <c r="Q273" s="4"/>
      <c r="R273" s="4"/>
      <c r="S273" s="4"/>
      <c r="T273" s="4"/>
    </row>
    <row r="274" spans="1:20" x14ac:dyDescent="0.25">
      <c r="A274">
        <v>1996</v>
      </c>
      <c r="B274" t="s">
        <v>107</v>
      </c>
      <c r="C274">
        <v>6</v>
      </c>
      <c r="D274" s="9">
        <v>2.5775085051673599</v>
      </c>
      <c r="E274" s="9">
        <v>1.6040132217822101</v>
      </c>
      <c r="F274" s="9">
        <v>10.151840490403901</v>
      </c>
      <c r="G274" s="9">
        <v>2.3998201910524499</v>
      </c>
      <c r="H274" s="9">
        <v>4.5443885239599897</v>
      </c>
      <c r="I274" s="9">
        <v>9.15405914417671E-2</v>
      </c>
      <c r="J274" s="9">
        <v>1.65444604382049</v>
      </c>
      <c r="K274" s="9">
        <v>4.1105175149577304</v>
      </c>
      <c r="L274" s="9">
        <v>2.88468121245283</v>
      </c>
      <c r="M274" s="9">
        <v>1.7836548107364301</v>
      </c>
      <c r="N274" s="9">
        <v>12.057594578703601</v>
      </c>
      <c r="O274" s="9">
        <v>21.827906062411</v>
      </c>
      <c r="P274" s="4"/>
      <c r="Q274" s="4"/>
      <c r="R274" s="4"/>
      <c r="S274" s="4"/>
      <c r="T274" s="4"/>
    </row>
    <row r="275" spans="1:20" x14ac:dyDescent="0.25">
      <c r="A275">
        <v>1997</v>
      </c>
      <c r="B275" t="s">
        <v>107</v>
      </c>
      <c r="C275">
        <v>6</v>
      </c>
      <c r="D275" s="9">
        <v>2.5889875156666702</v>
      </c>
      <c r="E275" s="9">
        <v>1.61299797882713</v>
      </c>
      <c r="F275" s="9">
        <v>10.224926915020299</v>
      </c>
      <c r="G275" s="9">
        <v>2.4181249043739799</v>
      </c>
      <c r="H275" s="9">
        <v>4.5885508762154101</v>
      </c>
      <c r="I275" s="9">
        <v>9.2352197137266806E-2</v>
      </c>
      <c r="J275" s="9">
        <v>1.6687625271072</v>
      </c>
      <c r="K275" s="9">
        <v>4.1126378970333901</v>
      </c>
      <c r="L275" s="9">
        <v>2.8966638725969598</v>
      </c>
      <c r="M275" s="9">
        <v>1.78300796805825</v>
      </c>
      <c r="N275" s="9">
        <v>12.1535491505525</v>
      </c>
      <c r="O275" s="9">
        <v>21.779607948847001</v>
      </c>
      <c r="P275" s="4"/>
      <c r="Q275" s="4"/>
      <c r="R275" s="4"/>
      <c r="S275" s="4"/>
      <c r="T275" s="4"/>
    </row>
    <row r="276" spans="1:20" x14ac:dyDescent="0.25">
      <c r="A276">
        <v>1998</v>
      </c>
      <c r="B276" t="s">
        <v>107</v>
      </c>
      <c r="C276">
        <v>6</v>
      </c>
      <c r="D276" s="9">
        <v>2.60523493591969</v>
      </c>
      <c r="E276" s="9">
        <v>1.62580257308323</v>
      </c>
      <c r="F276" s="9">
        <v>10.302771660454701</v>
      </c>
      <c r="G276" s="9">
        <v>2.4375807278919002</v>
      </c>
      <c r="H276" s="9">
        <v>4.6347793345044996</v>
      </c>
      <c r="I276" s="9">
        <v>9.5456087685409405E-2</v>
      </c>
      <c r="J276" s="9">
        <v>1.68226799266933</v>
      </c>
      <c r="K276" s="9">
        <v>4.1179242180392102</v>
      </c>
      <c r="L276" s="9">
        <v>2.91453420975748</v>
      </c>
      <c r="M276" s="9">
        <v>1.7982241441829201</v>
      </c>
      <c r="N276" s="9">
        <v>12.267695117979899</v>
      </c>
      <c r="O276" s="9">
        <v>21.755992307773202</v>
      </c>
      <c r="P276" s="4"/>
      <c r="Q276" s="4"/>
      <c r="R276" s="4"/>
      <c r="S276" s="4"/>
      <c r="T276" s="4"/>
    </row>
    <row r="277" spans="1:20" x14ac:dyDescent="0.25">
      <c r="A277">
        <v>1999</v>
      </c>
      <c r="B277" t="s">
        <v>107</v>
      </c>
      <c r="C277">
        <v>6</v>
      </c>
      <c r="D277" s="9">
        <v>2.6246722506314799</v>
      </c>
      <c r="E277" s="9">
        <v>1.6368086555699799</v>
      </c>
      <c r="F277" s="9">
        <v>10.373489198047</v>
      </c>
      <c r="G277" s="9">
        <v>2.4557163332879699</v>
      </c>
      <c r="H277" s="9">
        <v>4.6955609752937297</v>
      </c>
      <c r="I277" s="9">
        <v>9.84736622776234E-2</v>
      </c>
      <c r="J277" s="9">
        <v>1.71436975750566</v>
      </c>
      <c r="K277" s="9">
        <v>4.1239318747442404</v>
      </c>
      <c r="L277" s="9">
        <v>2.9270430729268302</v>
      </c>
      <c r="M277" s="9">
        <v>1.83154207801785</v>
      </c>
      <c r="N277" s="9">
        <v>12.351841858015399</v>
      </c>
      <c r="O277" s="9">
        <v>21.7722909712659</v>
      </c>
      <c r="P277" s="4"/>
      <c r="Q277" s="4"/>
      <c r="R277" s="4"/>
      <c r="S277" s="4"/>
      <c r="T277" s="4"/>
    </row>
    <row r="278" spans="1:20" x14ac:dyDescent="0.25">
      <c r="A278">
        <v>2000</v>
      </c>
      <c r="B278" t="s">
        <v>107</v>
      </c>
      <c r="C278">
        <v>6</v>
      </c>
      <c r="D278" s="9">
        <v>2.6534231644663699</v>
      </c>
      <c r="E278" s="9">
        <v>1.6565188120447401</v>
      </c>
      <c r="F278" s="9">
        <v>10.4996458403422</v>
      </c>
      <c r="G278" s="9">
        <v>2.4890238894513499</v>
      </c>
      <c r="H278" s="9">
        <v>4.8558643911609396</v>
      </c>
      <c r="I278" s="9">
        <v>9.8422127580466104E-2</v>
      </c>
      <c r="J278" s="9">
        <v>1.73130875096565</v>
      </c>
      <c r="K278" s="9">
        <v>4.1192764497637997</v>
      </c>
      <c r="L278" s="9">
        <v>2.9361643233642098</v>
      </c>
      <c r="M278" s="9">
        <v>1.8612908246122499</v>
      </c>
      <c r="N278" s="9">
        <v>12.561072850650399</v>
      </c>
      <c r="O278" s="9">
        <v>21.862168536409499</v>
      </c>
      <c r="P278" s="4"/>
      <c r="Q278" s="4"/>
      <c r="R278" s="4"/>
      <c r="S278" s="4"/>
      <c r="T278" s="4"/>
    </row>
    <row r="279" spans="1:20" x14ac:dyDescent="0.25">
      <c r="A279">
        <v>2001</v>
      </c>
      <c r="B279" t="s">
        <v>107</v>
      </c>
      <c r="C279">
        <v>6</v>
      </c>
      <c r="D279" s="9">
        <v>2.6845880908852302</v>
      </c>
      <c r="E279" s="9">
        <v>1.6767518870434901</v>
      </c>
      <c r="F279" s="9">
        <v>10.6124900148205</v>
      </c>
      <c r="G279" s="9">
        <v>2.5191641985133399</v>
      </c>
      <c r="H279" s="9">
        <v>5.0129471016043698</v>
      </c>
      <c r="I279" s="9">
        <v>0.109058537732594</v>
      </c>
      <c r="J279" s="9">
        <v>1.7606631924745599</v>
      </c>
      <c r="K279" s="9">
        <v>4.1350217649020404</v>
      </c>
      <c r="L279" s="9">
        <v>2.9576810284918502</v>
      </c>
      <c r="M279" s="9">
        <v>1.87987110243455</v>
      </c>
      <c r="N279" s="9">
        <v>12.731894833850699</v>
      </c>
      <c r="O279" s="9">
        <v>21.919084312915</v>
      </c>
      <c r="P279" s="4"/>
      <c r="Q279" s="4"/>
      <c r="R279" s="4"/>
      <c r="S279" s="4"/>
      <c r="T279" s="4"/>
    </row>
    <row r="280" spans="1:20" x14ac:dyDescent="0.25">
      <c r="A280">
        <v>2002</v>
      </c>
      <c r="B280" t="s">
        <v>107</v>
      </c>
      <c r="C280">
        <v>6</v>
      </c>
      <c r="D280" s="9">
        <v>2.7205869375290499</v>
      </c>
      <c r="E280" s="9">
        <v>1.7037947686796699</v>
      </c>
      <c r="F280" s="9">
        <v>10.731295254346501</v>
      </c>
      <c r="G280" s="9">
        <v>2.55151172524487</v>
      </c>
      <c r="H280" s="9">
        <v>5.2057071199729599</v>
      </c>
      <c r="I280" s="9">
        <v>0.108997202261801</v>
      </c>
      <c r="J280" s="9">
        <v>1.7927757370055699</v>
      </c>
      <c r="K280" s="9">
        <v>4.1416312569092799</v>
      </c>
      <c r="L280" s="9">
        <v>2.9932369459278898</v>
      </c>
      <c r="M280" s="9">
        <v>1.88792285619769</v>
      </c>
      <c r="N280" s="9">
        <v>12.902702554533199</v>
      </c>
      <c r="O280" s="9">
        <v>21.9501872035069</v>
      </c>
      <c r="P280" s="4"/>
      <c r="Q280" s="4"/>
      <c r="R280" s="4"/>
      <c r="S280" s="4"/>
      <c r="T280" s="4"/>
    </row>
    <row r="281" spans="1:20" x14ac:dyDescent="0.25">
      <c r="A281">
        <v>2003</v>
      </c>
      <c r="B281" t="s">
        <v>107</v>
      </c>
      <c r="C281">
        <v>6</v>
      </c>
      <c r="D281" s="9">
        <v>2.7492856417529401</v>
      </c>
      <c r="E281" s="9">
        <v>1.7242541729932599</v>
      </c>
      <c r="F281" s="9">
        <v>10.8698598743196</v>
      </c>
      <c r="G281" s="9">
        <v>2.58736084164331</v>
      </c>
      <c r="H281" s="9">
        <v>5.35151165368194</v>
      </c>
      <c r="I281" s="9">
        <v>0.112967421791986</v>
      </c>
      <c r="J281" s="9">
        <v>1.82394887514378</v>
      </c>
      <c r="K281" s="9">
        <v>4.1510569285561498</v>
      </c>
      <c r="L281" s="9">
        <v>3.05146652864638</v>
      </c>
      <c r="M281" s="9">
        <v>1.9064549736410501</v>
      </c>
      <c r="N281" s="9">
        <v>13.042764858795501</v>
      </c>
      <c r="O281" s="9">
        <v>22.042401988975801</v>
      </c>
      <c r="P281" s="4"/>
      <c r="Q281" s="4"/>
      <c r="R281" s="4"/>
      <c r="S281" s="4"/>
      <c r="T281" s="4"/>
    </row>
    <row r="282" spans="1:20" x14ac:dyDescent="0.25">
      <c r="A282">
        <v>2004</v>
      </c>
      <c r="B282" t="s">
        <v>107</v>
      </c>
      <c r="C282">
        <v>6</v>
      </c>
      <c r="D282" s="9">
        <v>2.7734754757069902</v>
      </c>
      <c r="E282" s="9">
        <v>1.74008025462706</v>
      </c>
      <c r="F282" s="9">
        <v>10.9270714918644</v>
      </c>
      <c r="G282" s="9">
        <v>2.60393170203653</v>
      </c>
      <c r="H282" s="9">
        <v>5.4806206312720098</v>
      </c>
      <c r="I282" s="9">
        <v>0.122655598978375</v>
      </c>
      <c r="J282" s="9">
        <v>1.8734120805662999</v>
      </c>
      <c r="K282" s="9">
        <v>4.1463539535248701</v>
      </c>
      <c r="L282" s="9">
        <v>3.1080928234583101</v>
      </c>
      <c r="M282" s="9">
        <v>1.9056900839895401</v>
      </c>
      <c r="N282" s="9">
        <v>13.1822682089006</v>
      </c>
      <c r="O282" s="9">
        <v>22.055721569717999</v>
      </c>
      <c r="P282" s="4"/>
      <c r="Q282" s="4"/>
      <c r="R282" s="4"/>
      <c r="S282" s="4"/>
      <c r="T282" s="4"/>
    </row>
    <row r="283" spans="1:20" x14ac:dyDescent="0.25">
      <c r="A283">
        <v>2005</v>
      </c>
      <c r="B283" t="s">
        <v>107</v>
      </c>
      <c r="C283">
        <v>6</v>
      </c>
      <c r="D283" s="9">
        <v>2.79289894440838</v>
      </c>
      <c r="E283" s="9">
        <v>1.7502637382467401</v>
      </c>
      <c r="F283" s="9">
        <v>10.997707699204801</v>
      </c>
      <c r="G283" s="9">
        <v>2.6230387526052201</v>
      </c>
      <c r="H283" s="9">
        <v>5.5846502749602696</v>
      </c>
      <c r="I283" s="9">
        <v>0.124227406341665</v>
      </c>
      <c r="J283" s="9">
        <v>1.96824977822827</v>
      </c>
      <c r="K283" s="9">
        <v>4.14797998450201</v>
      </c>
      <c r="L283" s="9">
        <v>3.1488538165062798</v>
      </c>
      <c r="M283" s="9">
        <v>1.905438985195</v>
      </c>
      <c r="N283" s="9">
        <v>13.2669052833468</v>
      </c>
      <c r="O283" s="9">
        <v>22.035503251570798</v>
      </c>
      <c r="P283" s="4"/>
      <c r="Q283" s="4"/>
      <c r="R283" s="4"/>
      <c r="S283" s="4"/>
      <c r="T283" s="4"/>
    </row>
    <row r="284" spans="1:20" x14ac:dyDescent="0.25">
      <c r="A284">
        <v>2006</v>
      </c>
      <c r="B284" t="s">
        <v>107</v>
      </c>
      <c r="C284">
        <v>6</v>
      </c>
      <c r="D284" s="9">
        <v>2.8109845910636202</v>
      </c>
      <c r="E284" s="9">
        <v>1.76173354012531</v>
      </c>
      <c r="F284" s="9">
        <v>11.051653470087601</v>
      </c>
      <c r="G284" s="9">
        <v>2.6381073214973099</v>
      </c>
      <c r="H284" s="9">
        <v>5.6817000307375798</v>
      </c>
      <c r="I284" s="9">
        <v>0.12594515082364099</v>
      </c>
      <c r="J284" s="9">
        <v>2.0531751727922298</v>
      </c>
      <c r="K284" s="9">
        <v>4.1564435417277696</v>
      </c>
      <c r="L284" s="9">
        <v>3.2386257939194301</v>
      </c>
      <c r="M284" s="9">
        <v>1.9156679994247701</v>
      </c>
      <c r="N284" s="9">
        <v>13.362687610814101</v>
      </c>
      <c r="O284" s="9">
        <v>22.0347303544916</v>
      </c>
      <c r="P284" s="4"/>
      <c r="Q284" s="4"/>
      <c r="R284" s="4"/>
      <c r="S284" s="4"/>
      <c r="T284" s="4"/>
    </row>
    <row r="285" spans="1:20" x14ac:dyDescent="0.25">
      <c r="A285">
        <v>2007</v>
      </c>
      <c r="B285" t="s">
        <v>107</v>
      </c>
      <c r="C285">
        <v>6</v>
      </c>
      <c r="D285" s="9">
        <v>2.8264486964610098</v>
      </c>
      <c r="E285" s="9">
        <v>1.77029335056917</v>
      </c>
      <c r="F285" s="9">
        <v>11.133427089854401</v>
      </c>
      <c r="G285" s="9">
        <v>2.6592394108506801</v>
      </c>
      <c r="H285" s="9">
        <v>5.7615779820956297</v>
      </c>
      <c r="I285" s="9">
        <v>0.12618581995813899</v>
      </c>
      <c r="J285" s="9">
        <v>2.1092677842357599</v>
      </c>
      <c r="K285" s="9">
        <v>4.1662752560059397</v>
      </c>
      <c r="L285" s="9">
        <v>3.2432691887142902</v>
      </c>
      <c r="M285" s="9">
        <v>1.91866980487804</v>
      </c>
      <c r="N285" s="9">
        <v>13.4614630057092</v>
      </c>
      <c r="O285" s="9">
        <v>22.041821169196801</v>
      </c>
      <c r="P285" s="4"/>
      <c r="Q285" s="4"/>
      <c r="R285" s="4"/>
      <c r="S285" s="4"/>
      <c r="T285" s="4"/>
    </row>
    <row r="286" spans="1:20" x14ac:dyDescent="0.25">
      <c r="A286">
        <v>2008</v>
      </c>
      <c r="B286" t="s">
        <v>107</v>
      </c>
      <c r="C286">
        <v>6</v>
      </c>
      <c r="D286" s="9">
        <v>2.83731517700557</v>
      </c>
      <c r="E286" s="9">
        <v>1.7752879175260201</v>
      </c>
      <c r="F286" s="9">
        <v>11.202345715909701</v>
      </c>
      <c r="G286" s="9">
        <v>2.67636847688423</v>
      </c>
      <c r="H286" s="9">
        <v>5.7974728738000803</v>
      </c>
      <c r="I286" s="9">
        <v>0.12603856344867001</v>
      </c>
      <c r="J286" s="9">
        <v>2.1713765236209599</v>
      </c>
      <c r="K286" s="9">
        <v>4.1870647127585103</v>
      </c>
      <c r="L286" s="9">
        <v>3.3036807153049002</v>
      </c>
      <c r="M286" s="9">
        <v>1.9655559535664</v>
      </c>
      <c r="N286" s="9">
        <v>13.5462438526061</v>
      </c>
      <c r="O286" s="9">
        <v>22.0336148268084</v>
      </c>
      <c r="P286" s="4"/>
      <c r="Q286" s="4"/>
      <c r="R286" s="4"/>
      <c r="S286" s="4"/>
      <c r="T286" s="4"/>
    </row>
    <row r="287" spans="1:20" x14ac:dyDescent="0.25">
      <c r="A287">
        <v>2009</v>
      </c>
      <c r="B287" t="s">
        <v>107</v>
      </c>
      <c r="C287">
        <v>6</v>
      </c>
      <c r="D287" s="9">
        <v>2.8421837278754798</v>
      </c>
      <c r="E287" s="9">
        <v>1.77718897085654</v>
      </c>
      <c r="F287" s="9">
        <v>11.2520556236547</v>
      </c>
      <c r="G287" s="9">
        <v>2.6887408970539699</v>
      </c>
      <c r="H287" s="9">
        <v>5.8206149014519797</v>
      </c>
      <c r="I287" s="9">
        <v>0.125947138465824</v>
      </c>
      <c r="J287" s="9">
        <v>2.2182520921471198</v>
      </c>
      <c r="K287" s="9">
        <v>4.2181655822421504</v>
      </c>
      <c r="L287" s="9">
        <v>3.3348690691101699</v>
      </c>
      <c r="M287" s="9">
        <v>2.0109641002896299</v>
      </c>
      <c r="N287" s="9">
        <v>13.6169975325934</v>
      </c>
      <c r="O287" s="9">
        <v>22.051730116964801</v>
      </c>
      <c r="P287" s="4"/>
      <c r="Q287" s="4"/>
      <c r="R287" s="4"/>
      <c r="S287" s="4"/>
      <c r="T287" s="4"/>
    </row>
    <row r="288" spans="1:20" x14ac:dyDescent="0.25">
      <c r="A288">
        <v>2010</v>
      </c>
      <c r="B288" t="s">
        <v>107</v>
      </c>
      <c r="C288">
        <v>6</v>
      </c>
      <c r="D288" s="9">
        <v>2.8443630047320401</v>
      </c>
      <c r="E288" s="9">
        <v>1.77730259680257</v>
      </c>
      <c r="F288" s="9">
        <v>11.2734558652565</v>
      </c>
      <c r="G288" s="9">
        <v>2.6946779596653601</v>
      </c>
      <c r="H288" s="9">
        <v>5.8498090292664804</v>
      </c>
      <c r="I288" s="9">
        <v>0.12686629952372</v>
      </c>
      <c r="J288" s="9">
        <v>2.2895571224067699</v>
      </c>
      <c r="K288" s="9">
        <v>4.2383486932302299</v>
      </c>
      <c r="L288" s="9">
        <v>3.3542790456102498</v>
      </c>
      <c r="M288" s="9">
        <v>2.0080532178240902</v>
      </c>
      <c r="N288" s="9">
        <v>13.6699935710164</v>
      </c>
      <c r="O288" s="9">
        <v>22.003129990722801</v>
      </c>
      <c r="P288" s="4"/>
      <c r="Q288" s="4"/>
      <c r="R288" s="4"/>
      <c r="S288" s="4"/>
      <c r="T288" s="4"/>
    </row>
    <row r="289" spans="1:26" x14ac:dyDescent="0.25">
      <c r="A289">
        <v>2011</v>
      </c>
      <c r="B289" t="s">
        <v>107</v>
      </c>
      <c r="C289">
        <v>6</v>
      </c>
      <c r="D289" s="9">
        <v>2.8423244043258702</v>
      </c>
      <c r="E289" s="9">
        <v>1.7743357802389601</v>
      </c>
      <c r="F289" s="9">
        <v>11.2647423508692</v>
      </c>
      <c r="G289" s="9">
        <v>2.6929477558216099</v>
      </c>
      <c r="H289" s="9">
        <v>5.8498776130436898</v>
      </c>
      <c r="I289" s="9">
        <v>0.126666003604958</v>
      </c>
      <c r="J289" s="9">
        <v>2.3627450138431199</v>
      </c>
      <c r="K289" s="9">
        <v>4.2428813883878203</v>
      </c>
      <c r="L289" s="9">
        <v>3.3520406121586199</v>
      </c>
      <c r="M289" s="9">
        <v>2.00453349555197</v>
      </c>
      <c r="N289" s="9">
        <v>13.7007911832769</v>
      </c>
      <c r="O289" s="9">
        <v>21.938191319323099</v>
      </c>
      <c r="P289" s="4"/>
      <c r="Q289" s="4"/>
      <c r="R289" s="4"/>
      <c r="S289" s="4"/>
      <c r="T289" s="4"/>
    </row>
    <row r="290" spans="1:26" x14ac:dyDescent="0.25">
      <c r="A290">
        <v>2012</v>
      </c>
      <c r="B290" t="s">
        <v>107</v>
      </c>
      <c r="C290">
        <v>6</v>
      </c>
      <c r="D290" s="9">
        <v>2.8376375333197701</v>
      </c>
      <c r="E290" s="9">
        <v>1.7714187916289801</v>
      </c>
      <c r="F290" s="9">
        <v>11.254855063117599</v>
      </c>
      <c r="G290" s="9">
        <v>2.6907001949629201</v>
      </c>
      <c r="H290" s="9">
        <v>5.8394170726418002</v>
      </c>
      <c r="I290" s="9">
        <v>0.126445012495985</v>
      </c>
      <c r="J290" s="9">
        <v>2.42156103430397</v>
      </c>
      <c r="K290" s="9">
        <v>4.2624083328333402</v>
      </c>
      <c r="L290" s="9">
        <v>3.3823617036454401</v>
      </c>
      <c r="M290" s="9">
        <v>2.00168941022618</v>
      </c>
      <c r="N290" s="9">
        <v>13.721819777710399</v>
      </c>
      <c r="O290" s="9">
        <v>21.871456309828101</v>
      </c>
      <c r="P290" s="4"/>
      <c r="Q290" s="4"/>
      <c r="R290" s="4"/>
      <c r="S290" s="4"/>
      <c r="T290" s="4"/>
    </row>
    <row r="291" spans="1:26" x14ac:dyDescent="0.25">
      <c r="A291">
        <v>2013</v>
      </c>
      <c r="B291" t="s">
        <v>107</v>
      </c>
      <c r="C291">
        <v>6</v>
      </c>
      <c r="D291" s="9">
        <v>2.8322459461099299</v>
      </c>
      <c r="E291" s="9">
        <v>1.76822975060697</v>
      </c>
      <c r="F291" s="9">
        <v>11.2378400358826</v>
      </c>
      <c r="G291" s="9">
        <v>2.6870414739169401</v>
      </c>
      <c r="H291" s="9">
        <v>5.8395754819867696</v>
      </c>
      <c r="I291" s="9">
        <v>0.12620446711556699</v>
      </c>
      <c r="J291" s="9">
        <v>2.4397494821311501</v>
      </c>
      <c r="K291" s="9">
        <v>4.2651595645178801</v>
      </c>
      <c r="L291" s="9">
        <v>3.3955285136675499</v>
      </c>
      <c r="M291" s="9">
        <v>2.0042286099892399</v>
      </c>
      <c r="N291" s="9">
        <v>13.7012792165203</v>
      </c>
      <c r="O291" s="9">
        <v>21.818052585828099</v>
      </c>
      <c r="P291" s="4"/>
      <c r="Q291" s="4"/>
      <c r="R291" s="4"/>
      <c r="S291" s="4"/>
      <c r="T291" s="4"/>
    </row>
    <row r="292" spans="1:26" x14ac:dyDescent="0.25">
      <c r="A292">
        <v>2014</v>
      </c>
      <c r="B292" t="s">
        <v>107</v>
      </c>
      <c r="C292">
        <v>6</v>
      </c>
      <c r="D292" s="9">
        <v>2.8289891298493401</v>
      </c>
      <c r="E292" s="9">
        <v>1.76500462052809</v>
      </c>
      <c r="F292" s="9">
        <v>11.236837062780699</v>
      </c>
      <c r="G292" s="9">
        <v>2.68721498336821</v>
      </c>
      <c r="H292" s="9">
        <v>5.8447329406746498</v>
      </c>
      <c r="I292" s="9">
        <v>0.12594158535184699</v>
      </c>
      <c r="J292" s="9">
        <v>2.4536286047759601</v>
      </c>
      <c r="K292" s="9">
        <v>4.2633361841628501</v>
      </c>
      <c r="L292" s="9">
        <v>3.4091009924209801</v>
      </c>
      <c r="M292" s="9">
        <v>2.0195012022990699</v>
      </c>
      <c r="N292" s="9">
        <v>13.6981171544547</v>
      </c>
      <c r="O292" s="9">
        <v>21.750522895857198</v>
      </c>
      <c r="P292" s="4"/>
      <c r="Q292" s="4"/>
      <c r="R292" s="4"/>
      <c r="S292" s="4"/>
      <c r="T292" s="4"/>
    </row>
    <row r="293" spans="1:26" x14ac:dyDescent="0.25">
      <c r="A293">
        <v>2015</v>
      </c>
      <c r="B293" t="s">
        <v>107</v>
      </c>
      <c r="C293">
        <v>6</v>
      </c>
      <c r="D293" s="9">
        <v>2.8496789205239299</v>
      </c>
      <c r="E293" s="9">
        <v>1.78400851635409</v>
      </c>
      <c r="F293" s="9">
        <v>11.352677681887601</v>
      </c>
      <c r="G293" s="9">
        <v>2.7171395406114902</v>
      </c>
      <c r="H293" s="9">
        <v>5.9593734294598697</v>
      </c>
      <c r="I293" s="9">
        <v>0.12875754005510301</v>
      </c>
      <c r="J293" s="9">
        <v>2.49608100003584</v>
      </c>
      <c r="K293" s="9">
        <v>4.2707770130648299</v>
      </c>
      <c r="L293" s="9">
        <v>3.4481730400006501</v>
      </c>
      <c r="M293" s="9">
        <v>2.0478795614240601</v>
      </c>
      <c r="N293" s="9">
        <v>13.8441183836366</v>
      </c>
      <c r="O293" s="9">
        <v>21.831802123047801</v>
      </c>
    </row>
    <row r="294" spans="1:26" x14ac:dyDescent="0.25">
      <c r="A294">
        <v>2016</v>
      </c>
      <c r="B294" t="s">
        <v>107</v>
      </c>
      <c r="C294">
        <v>6</v>
      </c>
      <c r="D294" s="9">
        <v>2.8746021091831802</v>
      </c>
      <c r="E294" s="9">
        <v>1.80307503922987</v>
      </c>
      <c r="F294" s="9">
        <v>11.471826617369199</v>
      </c>
      <c r="G294" s="9">
        <v>2.7480235287288699</v>
      </c>
      <c r="H294" s="9">
        <v>6.0808420391968303</v>
      </c>
      <c r="I294" s="9">
        <v>0.13147038132205599</v>
      </c>
      <c r="J294" s="9">
        <v>2.5396614858338502</v>
      </c>
      <c r="K294" s="9">
        <v>4.27884834494819</v>
      </c>
      <c r="L294" s="9">
        <v>3.48900667060636</v>
      </c>
      <c r="M294" s="9">
        <v>2.09035181264306</v>
      </c>
      <c r="N294" s="9">
        <v>13.979083745843999</v>
      </c>
      <c r="O294" s="9">
        <v>21.9907616079708</v>
      </c>
      <c r="P294" s="61"/>
      <c r="Q294" s="61"/>
      <c r="R294" s="61"/>
      <c r="S294" s="61"/>
      <c r="T294" s="61"/>
      <c r="U294" s="61"/>
      <c r="V294" s="61"/>
      <c r="W294" s="61"/>
      <c r="X294" s="61"/>
      <c r="Y294" s="61"/>
      <c r="Z294" s="61"/>
    </row>
    <row r="295" spans="1:26" x14ac:dyDescent="0.25">
      <c r="A295">
        <v>2017</v>
      </c>
      <c r="B295" t="s">
        <v>107</v>
      </c>
      <c r="C295">
        <v>6</v>
      </c>
      <c r="D295" s="9">
        <v>2.9025472460407098</v>
      </c>
      <c r="E295" s="9">
        <v>1.8237541727906399</v>
      </c>
      <c r="F295" s="9">
        <v>11.5975377760067</v>
      </c>
      <c r="G295" s="9">
        <v>2.7804746154372699</v>
      </c>
      <c r="H295" s="9">
        <v>6.2026837186306203</v>
      </c>
      <c r="I295" s="9">
        <v>0.134481073728173</v>
      </c>
      <c r="J295" s="9">
        <v>2.5840288818232899</v>
      </c>
      <c r="K295" s="9">
        <v>4.2864157981113102</v>
      </c>
      <c r="L295" s="9">
        <v>3.5279015951932902</v>
      </c>
      <c r="M295" s="9">
        <v>2.1349411219299999</v>
      </c>
      <c r="N295" s="9">
        <v>14.1298640820886</v>
      </c>
      <c r="O295" s="9">
        <v>22.188122252653901</v>
      </c>
      <c r="P295" s="4"/>
      <c r="Q295" s="4"/>
      <c r="R295" s="4"/>
      <c r="S295" s="4"/>
      <c r="T295" s="4"/>
    </row>
    <row r="296" spans="1:26" x14ac:dyDescent="0.25">
      <c r="A296">
        <v>2018</v>
      </c>
      <c r="B296" t="s">
        <v>107</v>
      </c>
      <c r="C296">
        <v>6</v>
      </c>
      <c r="D296" s="9">
        <v>2.9299306524179398</v>
      </c>
      <c r="E296" s="9">
        <v>1.8430645738373099</v>
      </c>
      <c r="F296" s="9">
        <v>11.7265395736299</v>
      </c>
      <c r="G296" s="9">
        <v>2.8139176873734</v>
      </c>
      <c r="H296" s="9">
        <v>6.3164104796511102</v>
      </c>
      <c r="I296" s="9">
        <v>0.137264923381753</v>
      </c>
      <c r="J296" s="9">
        <v>2.6307919486071598</v>
      </c>
      <c r="K296" s="9">
        <v>4.2946007735051701</v>
      </c>
      <c r="L296" s="9">
        <v>3.5667683501402698</v>
      </c>
      <c r="M296" s="9">
        <v>2.1791085645939199</v>
      </c>
      <c r="N296" s="9">
        <v>14.291625832105099</v>
      </c>
      <c r="O296" s="9">
        <v>22.382604134777001</v>
      </c>
      <c r="P296" s="4"/>
      <c r="Q296" s="4"/>
      <c r="R296" s="4"/>
      <c r="S296" s="4"/>
      <c r="T296" s="4"/>
    </row>
    <row r="297" spans="1:26" x14ac:dyDescent="0.25">
      <c r="A297">
        <v>2019</v>
      </c>
      <c r="B297" t="s">
        <v>107</v>
      </c>
      <c r="C297">
        <v>6</v>
      </c>
      <c r="D297" s="9">
        <v>2.95610804548215</v>
      </c>
      <c r="E297" s="9">
        <v>1.8625090496932999</v>
      </c>
      <c r="F297" s="9">
        <v>11.854538976058</v>
      </c>
      <c r="G297" s="9">
        <v>2.8468521364563402</v>
      </c>
      <c r="H297" s="9">
        <v>6.42745636134243</v>
      </c>
      <c r="I297" s="9">
        <v>0.14022999491145299</v>
      </c>
      <c r="J297" s="9">
        <v>2.6760510026192801</v>
      </c>
      <c r="K297" s="9">
        <v>4.3027314447697202</v>
      </c>
      <c r="L297" s="9">
        <v>3.6055197922328199</v>
      </c>
      <c r="M297" s="9">
        <v>2.2263665287893102</v>
      </c>
      <c r="N297" s="9">
        <v>14.4506336776249</v>
      </c>
      <c r="O297" s="9">
        <v>22.563112643625601</v>
      </c>
      <c r="P297" s="4"/>
      <c r="Q297" s="4"/>
      <c r="R297" s="4"/>
      <c r="S297" s="4"/>
      <c r="T297" s="4"/>
    </row>
    <row r="298" spans="1:26" x14ac:dyDescent="0.25">
      <c r="A298">
        <v>2020</v>
      </c>
      <c r="B298" t="s">
        <v>107</v>
      </c>
      <c r="C298">
        <v>6</v>
      </c>
      <c r="D298" s="9">
        <v>2.9792013644584299</v>
      </c>
      <c r="E298" s="9">
        <v>1.88049457272301</v>
      </c>
      <c r="F298" s="9">
        <v>11.9716154886684</v>
      </c>
      <c r="G298" s="9">
        <v>2.8770751080480399</v>
      </c>
      <c r="H298" s="9">
        <v>6.5335670466598703</v>
      </c>
      <c r="I298" s="9">
        <v>0.142980361769349</v>
      </c>
      <c r="J298" s="9">
        <v>2.7212925068681799</v>
      </c>
      <c r="K298" s="9">
        <v>4.31106218404679</v>
      </c>
      <c r="L298" s="9">
        <v>3.6442209128243199</v>
      </c>
      <c r="M298" s="9">
        <v>2.2665893915549602</v>
      </c>
      <c r="N298" s="9">
        <v>14.606386795775</v>
      </c>
      <c r="O298" s="9">
        <v>22.7093119620008</v>
      </c>
      <c r="P298" s="4"/>
      <c r="Q298" s="4"/>
      <c r="R298" s="4"/>
      <c r="S298" s="4"/>
      <c r="T298" s="4"/>
      <c r="U298" s="15"/>
      <c r="V298" s="15"/>
      <c r="W298" s="15"/>
      <c r="X298" s="15"/>
      <c r="Y298" s="15"/>
      <c r="Z298" s="15"/>
    </row>
    <row r="299" spans="1:26" x14ac:dyDescent="0.25">
      <c r="A299">
        <v>2021</v>
      </c>
      <c r="B299" t="s">
        <v>107</v>
      </c>
      <c r="C299">
        <v>6</v>
      </c>
      <c r="D299" s="9">
        <v>3.0010537822366201</v>
      </c>
      <c r="E299" s="9">
        <v>1.8974964277949999</v>
      </c>
      <c r="F299" s="9">
        <v>12.081326514000301</v>
      </c>
      <c r="G299" s="9">
        <v>2.9053704834665699</v>
      </c>
      <c r="H299" s="9">
        <v>6.6405175021299998</v>
      </c>
      <c r="I299" s="9">
        <v>0.145722537658344</v>
      </c>
      <c r="J299" s="9">
        <v>2.76752562611675</v>
      </c>
      <c r="K299" s="9">
        <v>4.3198170381418199</v>
      </c>
      <c r="L299" s="9">
        <v>3.6828843533473798</v>
      </c>
      <c r="M299" s="9">
        <v>2.3018908582303399</v>
      </c>
      <c r="N299" s="9">
        <v>14.7593421204671</v>
      </c>
      <c r="O299" s="9">
        <v>22.8361813339116</v>
      </c>
      <c r="P299" s="4"/>
      <c r="Q299" s="4"/>
      <c r="R299" s="4"/>
      <c r="S299" s="4"/>
      <c r="T299" s="4"/>
    </row>
    <row r="300" spans="1:26" x14ac:dyDescent="0.25">
      <c r="A300">
        <v>2022</v>
      </c>
      <c r="B300" t="s">
        <v>107</v>
      </c>
      <c r="C300">
        <v>6</v>
      </c>
      <c r="D300" s="9">
        <v>3.02304073807437</v>
      </c>
      <c r="E300" s="9">
        <v>1.9134862408732101</v>
      </c>
      <c r="F300" s="9">
        <v>12.181923550654901</v>
      </c>
      <c r="G300" s="9">
        <v>2.9313983374258301</v>
      </c>
      <c r="H300" s="9">
        <v>6.7444447085845702</v>
      </c>
      <c r="I300" s="9">
        <v>0.14844873299101199</v>
      </c>
      <c r="J300" s="9">
        <v>2.8148352630444502</v>
      </c>
      <c r="K300" s="9">
        <v>4.3285372675188096</v>
      </c>
      <c r="L300" s="9">
        <v>3.7215219395282699</v>
      </c>
      <c r="M300" s="9">
        <v>2.3360481332866598</v>
      </c>
      <c r="N300" s="9">
        <v>14.904200319626399</v>
      </c>
      <c r="O300" s="9">
        <v>22.955566971396099</v>
      </c>
    </row>
    <row r="301" spans="1:26" x14ac:dyDescent="0.25">
      <c r="A301">
        <v>2023</v>
      </c>
      <c r="B301" t="s">
        <v>107</v>
      </c>
      <c r="C301">
        <v>6</v>
      </c>
      <c r="D301" s="9">
        <v>3.0472092019817301</v>
      </c>
      <c r="E301" s="9">
        <v>1.92911101260027</v>
      </c>
      <c r="F301" s="9">
        <v>12.277883641657199</v>
      </c>
      <c r="G301" s="9">
        <v>2.9563139914469301</v>
      </c>
      <c r="H301" s="9">
        <v>6.8446240555651601</v>
      </c>
      <c r="I301" s="9">
        <v>0.151166977008446</v>
      </c>
      <c r="J301" s="9">
        <v>2.8626930446436001</v>
      </c>
      <c r="K301" s="9">
        <v>4.3372855338829996</v>
      </c>
      <c r="L301" s="9">
        <v>3.7601657620682198</v>
      </c>
      <c r="M301" s="9">
        <v>2.3713015871155601</v>
      </c>
      <c r="N301" s="9">
        <v>15.046048472925699</v>
      </c>
      <c r="O301" s="9">
        <v>23.097332843120402</v>
      </c>
      <c r="P301" s="4"/>
      <c r="Q301" s="4"/>
      <c r="R301" s="4"/>
      <c r="S301" s="4"/>
      <c r="T301" s="4"/>
    </row>
    <row r="302" spans="1:26" x14ac:dyDescent="0.25">
      <c r="A302">
        <v>2024</v>
      </c>
      <c r="B302" t="s">
        <v>107</v>
      </c>
      <c r="C302">
        <v>6</v>
      </c>
      <c r="D302" s="9">
        <v>3.07289274532148</v>
      </c>
      <c r="E302" s="9">
        <v>1.9450046285754901</v>
      </c>
      <c r="F302" s="9">
        <v>12.3753702628475</v>
      </c>
      <c r="G302" s="9">
        <v>2.9816089398682499</v>
      </c>
      <c r="H302" s="9">
        <v>6.9436648090465498</v>
      </c>
      <c r="I302" s="9">
        <v>0.15388194284204501</v>
      </c>
      <c r="J302" s="9">
        <v>2.9107814164116199</v>
      </c>
      <c r="K302" s="9">
        <v>4.3462998095608203</v>
      </c>
      <c r="L302" s="9">
        <v>3.7988215716433702</v>
      </c>
      <c r="M302" s="9">
        <v>2.4067940535171202</v>
      </c>
      <c r="N302" s="9">
        <v>15.1898759156186</v>
      </c>
      <c r="O302" s="9">
        <v>23.2536545642951</v>
      </c>
      <c r="P302" s="4"/>
      <c r="Q302" s="4"/>
      <c r="R302" s="4"/>
      <c r="S302" s="4"/>
      <c r="T302" s="4"/>
    </row>
    <row r="303" spans="1:26" x14ac:dyDescent="0.25">
      <c r="A303">
        <v>2025</v>
      </c>
      <c r="B303" t="s">
        <v>107</v>
      </c>
      <c r="C303">
        <v>6</v>
      </c>
      <c r="D303" s="9">
        <v>3.0984637954712899</v>
      </c>
      <c r="E303" s="9">
        <v>1.9611124046245501</v>
      </c>
      <c r="F303" s="9">
        <v>12.475043199673999</v>
      </c>
      <c r="G303" s="9">
        <v>3.0074351564025399</v>
      </c>
      <c r="H303" s="9">
        <v>7.0434431619004698</v>
      </c>
      <c r="I303" s="9">
        <v>0.156595467353705</v>
      </c>
      <c r="J303" s="9">
        <v>2.9594859623074901</v>
      </c>
      <c r="K303" s="9">
        <v>4.35550669656467</v>
      </c>
      <c r="L303" s="9">
        <v>3.83737950471268</v>
      </c>
      <c r="M303" s="9">
        <v>2.4420734652285399</v>
      </c>
      <c r="N303" s="9">
        <v>15.3343205368908</v>
      </c>
      <c r="O303" s="9">
        <v>23.410489458128101</v>
      </c>
      <c r="P303" s="4"/>
      <c r="Q303" s="4"/>
      <c r="R303" s="4"/>
      <c r="S303" s="4"/>
      <c r="T303" s="4"/>
    </row>
    <row r="304" spans="1:26" x14ac:dyDescent="0.25">
      <c r="A304">
        <v>2026</v>
      </c>
      <c r="B304" t="s">
        <v>107</v>
      </c>
      <c r="C304">
        <v>6</v>
      </c>
      <c r="D304" s="9">
        <v>3.1230046431799598</v>
      </c>
      <c r="E304" s="9">
        <v>1.9771264039127601</v>
      </c>
      <c r="F304" s="9">
        <v>12.5747496963548</v>
      </c>
      <c r="G304" s="9">
        <v>3.0332742510925601</v>
      </c>
      <c r="H304" s="9">
        <v>7.1432014617421498</v>
      </c>
      <c r="I304" s="9">
        <v>0.159299430947061</v>
      </c>
      <c r="J304" s="9">
        <v>3.0086526526972102</v>
      </c>
      <c r="K304" s="9">
        <v>4.3648857300586403</v>
      </c>
      <c r="L304" s="9">
        <v>3.8758641064560702</v>
      </c>
      <c r="M304" s="9">
        <v>2.477706557921</v>
      </c>
      <c r="N304" s="9">
        <v>15.4784945726757</v>
      </c>
      <c r="O304" s="9">
        <v>23.558407947348101</v>
      </c>
      <c r="P304" s="4"/>
      <c r="Q304" s="4"/>
      <c r="R304" s="4"/>
      <c r="S304" s="4"/>
      <c r="T304" s="4"/>
      <c r="U304" s="4"/>
      <c r="V304" s="4"/>
      <c r="W304" s="4"/>
      <c r="X304" s="4"/>
      <c r="Y304" s="4"/>
      <c r="Z304" s="4"/>
    </row>
    <row r="305" spans="1:26" x14ac:dyDescent="0.25">
      <c r="A305">
        <v>2027</v>
      </c>
      <c r="B305" t="s">
        <v>107</v>
      </c>
      <c r="C305">
        <v>6</v>
      </c>
      <c r="D305" s="9">
        <v>3.1470872684785101</v>
      </c>
      <c r="E305" s="9">
        <v>1.9930768807516299</v>
      </c>
      <c r="F305" s="9">
        <v>12.673767084621</v>
      </c>
      <c r="G305" s="9">
        <v>3.0589332833600298</v>
      </c>
      <c r="H305" s="9">
        <v>7.2420880789957396</v>
      </c>
      <c r="I305" s="9">
        <v>0.16199699833265799</v>
      </c>
      <c r="J305" s="9">
        <v>3.0582973854826401</v>
      </c>
      <c r="K305" s="9">
        <v>4.3745425710622197</v>
      </c>
      <c r="L305" s="9">
        <v>3.9142451596346102</v>
      </c>
      <c r="M305" s="9">
        <v>2.5135330641296498</v>
      </c>
      <c r="N305" s="9">
        <v>15.6226808194396</v>
      </c>
      <c r="O305" s="9">
        <v>23.701188408503199</v>
      </c>
      <c r="P305" s="4"/>
      <c r="Q305" s="4"/>
      <c r="R305" s="4"/>
      <c r="S305" s="4"/>
      <c r="T305" s="4"/>
      <c r="U305" s="4"/>
      <c r="V305" s="4"/>
      <c r="W305" s="4"/>
      <c r="X305" s="4"/>
      <c r="Y305" s="4"/>
      <c r="Z305" s="4"/>
    </row>
    <row r="306" spans="1:26" x14ac:dyDescent="0.25">
      <c r="A306">
        <v>2028</v>
      </c>
      <c r="B306" t="s">
        <v>107</v>
      </c>
      <c r="C306">
        <v>6</v>
      </c>
      <c r="D306" s="9">
        <v>3.1712578147901298</v>
      </c>
      <c r="E306" s="9">
        <v>2.0089788485915299</v>
      </c>
      <c r="F306" s="9">
        <v>12.7724526387853</v>
      </c>
      <c r="G306" s="9">
        <v>3.0845067311769201</v>
      </c>
      <c r="H306" s="9">
        <v>7.3402791799951803</v>
      </c>
      <c r="I306" s="9">
        <v>0.1646735285276</v>
      </c>
      <c r="J306" s="9">
        <v>3.10843118207094</v>
      </c>
      <c r="K306" s="9">
        <v>4.3844777529404499</v>
      </c>
      <c r="L306" s="9">
        <v>3.952638267128</v>
      </c>
      <c r="M306" s="9">
        <v>2.5495388736399298</v>
      </c>
      <c r="N306" s="9">
        <v>15.7674022689101</v>
      </c>
      <c r="O306" s="9">
        <v>23.844375327681799</v>
      </c>
      <c r="P306" s="4"/>
      <c r="Q306" s="4"/>
      <c r="R306" s="4"/>
      <c r="S306" s="4"/>
      <c r="T306" s="4"/>
      <c r="U306" s="4"/>
      <c r="V306" s="4"/>
      <c r="W306" s="4"/>
      <c r="X306" s="4"/>
      <c r="Y306" s="4"/>
      <c r="Z306" s="4"/>
    </row>
    <row r="307" spans="1:26" x14ac:dyDescent="0.25">
      <c r="A307">
        <v>2029</v>
      </c>
      <c r="B307" t="s">
        <v>107</v>
      </c>
      <c r="C307">
        <v>6</v>
      </c>
      <c r="D307" s="9">
        <v>3.1954419519120498</v>
      </c>
      <c r="E307" s="9">
        <v>2.0248906719702999</v>
      </c>
      <c r="F307" s="9">
        <v>12.8710064941222</v>
      </c>
      <c r="G307" s="9">
        <v>3.1100413322934499</v>
      </c>
      <c r="H307" s="9">
        <v>7.4375465309985396</v>
      </c>
      <c r="I307" s="9">
        <v>0.16734366122267699</v>
      </c>
      <c r="J307" s="9">
        <v>3.1590579069787998</v>
      </c>
      <c r="K307" s="9">
        <v>4.3946334517256602</v>
      </c>
      <c r="L307" s="9">
        <v>3.9908064912572199</v>
      </c>
      <c r="M307" s="9">
        <v>2.58547616160878</v>
      </c>
      <c r="N307" s="9">
        <v>15.9113460275218</v>
      </c>
      <c r="O307" s="9">
        <v>23.9876470309894</v>
      </c>
    </row>
    <row r="308" spans="1:26" x14ac:dyDescent="0.25">
      <c r="A308">
        <v>2030</v>
      </c>
      <c r="B308" t="s">
        <v>107</v>
      </c>
      <c r="C308">
        <v>6</v>
      </c>
      <c r="D308" s="9">
        <v>3.2200302483762702</v>
      </c>
      <c r="E308" s="9">
        <v>2.0408067966627601</v>
      </c>
      <c r="F308" s="9">
        <v>12.9693058735342</v>
      </c>
      <c r="G308" s="9">
        <v>3.1355090187189099</v>
      </c>
      <c r="H308" s="9">
        <v>7.5377006710750596</v>
      </c>
      <c r="I308" s="9">
        <v>0.169979491365539</v>
      </c>
      <c r="J308" s="9">
        <v>3.2110646800700602</v>
      </c>
      <c r="K308" s="9">
        <v>4.4052494509414197</v>
      </c>
      <c r="L308" s="9">
        <v>4.0301521920468604</v>
      </c>
      <c r="M308" s="9">
        <v>2.6227971536108701</v>
      </c>
      <c r="N308" s="9">
        <v>16.060807657198499</v>
      </c>
      <c r="O308" s="9">
        <v>24.137957540825301</v>
      </c>
    </row>
    <row r="309" spans="1:26" x14ac:dyDescent="0.25">
      <c r="A309">
        <v>1980</v>
      </c>
      <c r="B309" t="s">
        <v>42</v>
      </c>
      <c r="C309">
        <v>7</v>
      </c>
      <c r="D309" s="9">
        <v>4.1255905709724798</v>
      </c>
      <c r="E309" s="9">
        <v>0.59387290999291797</v>
      </c>
      <c r="F309" s="9">
        <v>4.0701718809351499</v>
      </c>
      <c r="G309" s="9">
        <v>1.62806875237406</v>
      </c>
      <c r="H309" s="9">
        <v>5.7588493327669799</v>
      </c>
      <c r="I309" s="9">
        <v>0.19767957536137401</v>
      </c>
      <c r="J309" s="9">
        <v>1.5000568821071201</v>
      </c>
      <c r="K309" s="9">
        <v>0.260818812140578</v>
      </c>
      <c r="L309" s="9">
        <v>0.78207526094839697</v>
      </c>
      <c r="M309" s="9">
        <v>2.1367039234126599</v>
      </c>
      <c r="N309" s="9">
        <v>4.0341134183410103</v>
      </c>
      <c r="O309" s="9">
        <v>2.1545080731441102</v>
      </c>
      <c r="P309" s="4"/>
      <c r="Q309" s="4"/>
      <c r="R309" s="4"/>
      <c r="S309" s="4"/>
      <c r="T309" s="4"/>
      <c r="U309" s="4"/>
      <c r="V309" s="4"/>
      <c r="W309" s="4"/>
      <c r="X309" s="4"/>
      <c r="Y309" s="4"/>
      <c r="Z309" s="4"/>
    </row>
    <row r="310" spans="1:26" x14ac:dyDescent="0.25">
      <c r="A310">
        <v>1981</v>
      </c>
      <c r="B310" t="s">
        <v>42</v>
      </c>
      <c r="C310">
        <v>7</v>
      </c>
      <c r="D310" s="9">
        <v>4.2060946648140298</v>
      </c>
      <c r="E310" s="9">
        <v>0.59533178137022902</v>
      </c>
      <c r="F310" s="9">
        <v>4.1593626972884996</v>
      </c>
      <c r="G310" s="9">
        <v>1.6637450789154</v>
      </c>
      <c r="H310" s="9">
        <v>5.9865150424511704</v>
      </c>
      <c r="I310" s="9">
        <v>0.200543501571219</v>
      </c>
      <c r="J310" s="9">
        <v>1.4974772117109301</v>
      </c>
      <c r="K310" s="9">
        <v>0.26114683989816501</v>
      </c>
      <c r="L310" s="9">
        <v>0.79275187268036695</v>
      </c>
      <c r="M310" s="9">
        <v>2.1440776355719402</v>
      </c>
      <c r="N310" s="9">
        <v>4.0991021123164604</v>
      </c>
      <c r="O310" s="9">
        <v>2.1853634001331801</v>
      </c>
      <c r="S310" s="4"/>
      <c r="T310" s="4"/>
      <c r="U310" s="4"/>
      <c r="V310" s="4"/>
      <c r="W310" s="4"/>
      <c r="X310" s="4"/>
      <c r="Y310" s="4"/>
      <c r="Z310" s="4"/>
    </row>
    <row r="311" spans="1:26" x14ac:dyDescent="0.25">
      <c r="A311">
        <v>1982</v>
      </c>
      <c r="B311" t="s">
        <v>42</v>
      </c>
      <c r="C311">
        <v>7</v>
      </c>
      <c r="D311" s="9">
        <v>4.3</v>
      </c>
      <c r="E311" s="9">
        <v>0.6</v>
      </c>
      <c r="F311" s="9">
        <v>4.25</v>
      </c>
      <c r="G311" s="9">
        <v>1.7</v>
      </c>
      <c r="H311" s="9">
        <v>6.1</v>
      </c>
      <c r="I311" s="9">
        <v>0.2</v>
      </c>
      <c r="J311" s="9">
        <v>1.5</v>
      </c>
      <c r="K311" s="9">
        <v>0.27500000000000002</v>
      </c>
      <c r="L311" s="9">
        <v>0.8</v>
      </c>
      <c r="M311" s="9">
        <v>2.149</v>
      </c>
      <c r="N311" s="9">
        <v>4.1890000000000001</v>
      </c>
      <c r="O311" s="9">
        <v>2.2000000000000002</v>
      </c>
      <c r="V311" s="15"/>
      <c r="W311" s="15"/>
      <c r="X311" s="15"/>
      <c r="Y311" s="15"/>
      <c r="Z311" s="15"/>
    </row>
    <row r="312" spans="1:26" x14ac:dyDescent="0.25">
      <c r="A312">
        <v>1983</v>
      </c>
      <c r="B312" t="s">
        <v>42</v>
      </c>
      <c r="C312">
        <v>7</v>
      </c>
      <c r="D312" s="9">
        <v>4.3699307008777604</v>
      </c>
      <c r="E312" s="9">
        <v>0.61894698238277701</v>
      </c>
      <c r="F312" s="9">
        <v>4.3982540480969998</v>
      </c>
      <c r="G312" s="9">
        <v>1.7593016192388</v>
      </c>
      <c r="H312" s="9">
        <v>6.2347719218454296</v>
      </c>
      <c r="I312" s="9">
        <v>0.199975181365144</v>
      </c>
      <c r="J312" s="9">
        <v>1.51941770573249</v>
      </c>
      <c r="K312" s="9">
        <v>0.27927600940055702</v>
      </c>
      <c r="L312" s="9">
        <v>0.80919464014081299</v>
      </c>
      <c r="M312" s="9">
        <v>2.16784178054453</v>
      </c>
      <c r="N312" s="9">
        <v>4.2561726377500504</v>
      </c>
      <c r="O312" s="9">
        <v>2.28664882978449</v>
      </c>
      <c r="Y312" s="15"/>
      <c r="Z312" s="15"/>
    </row>
    <row r="313" spans="1:26" x14ac:dyDescent="0.25">
      <c r="A313">
        <v>1984</v>
      </c>
      <c r="B313" t="s">
        <v>42</v>
      </c>
      <c r="C313">
        <v>7</v>
      </c>
      <c r="D313" s="9">
        <v>4.3839476559959003</v>
      </c>
      <c r="E313" s="9">
        <v>0.62972007848575395</v>
      </c>
      <c r="F313" s="9">
        <v>4.4614580190762796</v>
      </c>
      <c r="G313" s="9">
        <v>1.7845832076305099</v>
      </c>
      <c r="H313" s="9">
        <v>6.2778140465650498</v>
      </c>
      <c r="I313" s="9">
        <v>0.199637187790872</v>
      </c>
      <c r="J313" s="9">
        <v>1.53000069836896</v>
      </c>
      <c r="K313" s="9">
        <v>0.27959954432241901</v>
      </c>
      <c r="L313" s="9">
        <v>0.82145391658468503</v>
      </c>
      <c r="M313" s="9">
        <v>2.1793226723269501</v>
      </c>
      <c r="N313" s="9">
        <v>4.3083054340450602</v>
      </c>
      <c r="O313" s="9">
        <v>2.29654175359232</v>
      </c>
      <c r="P313" s="4"/>
      <c r="Q313" s="4"/>
      <c r="R313" s="4"/>
      <c r="S313" s="4"/>
      <c r="T313" s="4"/>
      <c r="U313" s="4"/>
      <c r="V313" s="4"/>
      <c r="W313" s="4"/>
      <c r="X313" s="4"/>
      <c r="Y313" s="4"/>
      <c r="Z313" s="4"/>
    </row>
    <row r="314" spans="1:26" x14ac:dyDescent="0.25">
      <c r="A314">
        <v>1985</v>
      </c>
      <c r="B314" t="s">
        <v>42</v>
      </c>
      <c r="C314">
        <v>7</v>
      </c>
      <c r="D314" s="9">
        <v>4.4033366502313003</v>
      </c>
      <c r="E314" s="9">
        <v>0.63500717946602003</v>
      </c>
      <c r="F314" s="9">
        <v>4.5136620897665098</v>
      </c>
      <c r="G314" s="9">
        <v>1.8054648359065999</v>
      </c>
      <c r="H314" s="9">
        <v>6.3698716574033103</v>
      </c>
      <c r="I314" s="9">
        <v>0.212646942157905</v>
      </c>
      <c r="J314" s="9">
        <v>1.53247404197618</v>
      </c>
      <c r="K314" s="9">
        <v>0.279795596566349</v>
      </c>
      <c r="L314" s="9">
        <v>0.84985511244601997</v>
      </c>
      <c r="M314" s="9">
        <v>2.2388085293758002</v>
      </c>
      <c r="N314" s="9">
        <v>4.3836401736603401</v>
      </c>
      <c r="O314" s="9">
        <v>2.4348055989519701</v>
      </c>
      <c r="P314" s="4"/>
      <c r="Q314" s="4"/>
      <c r="R314" s="4"/>
      <c r="S314" s="4"/>
      <c r="T314" s="4"/>
      <c r="U314" s="4"/>
      <c r="V314" s="4"/>
      <c r="W314" s="4"/>
      <c r="X314" s="4"/>
      <c r="Y314" s="4"/>
      <c r="Z314" s="4"/>
    </row>
    <row r="315" spans="1:26" x14ac:dyDescent="0.25">
      <c r="A315">
        <v>1986</v>
      </c>
      <c r="B315" t="s">
        <v>42</v>
      </c>
      <c r="C315">
        <v>7</v>
      </c>
      <c r="D315" s="9">
        <v>4.4534746580235902</v>
      </c>
      <c r="E315" s="9">
        <v>0.652009134468024</v>
      </c>
      <c r="F315" s="9">
        <v>4.6236359631547801</v>
      </c>
      <c r="G315" s="9">
        <v>1.8494543852619101</v>
      </c>
      <c r="H315" s="9">
        <v>6.4781617381894003</v>
      </c>
      <c r="I315" s="9">
        <v>0.21696284674788599</v>
      </c>
      <c r="J315" s="9">
        <v>1.5444864250602599</v>
      </c>
      <c r="K315" s="9">
        <v>0.28053642349288299</v>
      </c>
      <c r="L315" s="9">
        <v>0.86097438949649596</v>
      </c>
      <c r="M315" s="9">
        <v>2.3230887440130799</v>
      </c>
      <c r="N315" s="9">
        <v>4.50553244637132</v>
      </c>
      <c r="O315" s="9">
        <v>2.4631517787549</v>
      </c>
      <c r="P315" s="4"/>
      <c r="Q315" s="4"/>
      <c r="R315" s="4"/>
      <c r="S315" s="4"/>
      <c r="T315" s="4"/>
      <c r="U315" s="4"/>
      <c r="V315" s="4"/>
      <c r="W315" s="4"/>
      <c r="X315" s="4"/>
      <c r="Y315" s="4"/>
      <c r="Z315" s="4"/>
    </row>
    <row r="316" spans="1:26" x14ac:dyDescent="0.25">
      <c r="A316">
        <v>1987</v>
      </c>
      <c r="B316" t="s">
        <v>42</v>
      </c>
      <c r="C316">
        <v>7</v>
      </c>
      <c r="D316" s="9">
        <v>4.50549624584702</v>
      </c>
      <c r="E316" s="9">
        <v>0.65967435911363304</v>
      </c>
      <c r="F316" s="9">
        <v>4.67459871037798</v>
      </c>
      <c r="G316" s="9">
        <v>1.8698394841511901</v>
      </c>
      <c r="H316" s="9">
        <v>6.6633425194296398</v>
      </c>
      <c r="I316" s="9">
        <v>0.21679071738201799</v>
      </c>
      <c r="J316" s="9">
        <v>1.5699705017024299</v>
      </c>
      <c r="K316" s="9">
        <v>0.28501629235727399</v>
      </c>
      <c r="L316" s="9">
        <v>0.93855159841875002</v>
      </c>
      <c r="M316" s="9">
        <v>2.4152750230993201</v>
      </c>
      <c r="N316" s="9">
        <v>4.5795701085260596</v>
      </c>
      <c r="O316" s="9">
        <v>2.4908362728477802</v>
      </c>
      <c r="S316" s="4"/>
      <c r="T316" s="4"/>
      <c r="U316" s="4"/>
      <c r="V316" s="4"/>
      <c r="W316" s="4"/>
      <c r="X316" s="4"/>
      <c r="Y316" s="4"/>
      <c r="Z316" s="4"/>
    </row>
    <row r="317" spans="1:26" x14ac:dyDescent="0.25">
      <c r="A317">
        <v>1988</v>
      </c>
      <c r="B317" t="s">
        <v>42</v>
      </c>
      <c r="C317">
        <v>7</v>
      </c>
      <c r="D317" s="9">
        <v>4.5408657485532098</v>
      </c>
      <c r="E317" s="9">
        <v>0.66979994281329802</v>
      </c>
      <c r="F317" s="9">
        <v>4.7651942439777404</v>
      </c>
      <c r="G317" s="9">
        <v>1.9060776975911</v>
      </c>
      <c r="H317" s="9">
        <v>6.7815111578981302</v>
      </c>
      <c r="I317" s="9">
        <v>0.220566873359375</v>
      </c>
      <c r="J317" s="9">
        <v>1.6093363479460701</v>
      </c>
      <c r="K317" s="9">
        <v>0.30378244543045502</v>
      </c>
      <c r="L317" s="9">
        <v>0.97814922614234301</v>
      </c>
      <c r="M317" s="9">
        <v>2.5786020061932602</v>
      </c>
      <c r="N317" s="9">
        <v>4.7117573909448396</v>
      </c>
      <c r="O317" s="9">
        <v>2.56848436921348</v>
      </c>
      <c r="S317" s="3"/>
      <c r="V317" s="15"/>
      <c r="W317" s="15"/>
      <c r="X317" s="15"/>
      <c r="Y317" s="15"/>
      <c r="Z317" s="15"/>
    </row>
    <row r="318" spans="1:26" x14ac:dyDescent="0.25">
      <c r="A318">
        <v>1989</v>
      </c>
      <c r="B318" t="s">
        <v>42</v>
      </c>
      <c r="C318">
        <v>7</v>
      </c>
      <c r="D318" s="9">
        <v>4.5890508757013704</v>
      </c>
      <c r="E318" s="9">
        <v>0.674491167213355</v>
      </c>
      <c r="F318" s="9">
        <v>4.8763868868337497</v>
      </c>
      <c r="G318" s="9">
        <v>1.9505547547335</v>
      </c>
      <c r="H318" s="9">
        <v>7.0264716798491298</v>
      </c>
      <c r="I318" s="9">
        <v>0.21998096750304499</v>
      </c>
      <c r="J318" s="9">
        <v>1.65796301480807</v>
      </c>
      <c r="K318" s="9">
        <v>0.30549142232030801</v>
      </c>
      <c r="L318" s="9">
        <v>1.0609096007391401</v>
      </c>
      <c r="M318" s="9">
        <v>2.6935832091585299</v>
      </c>
      <c r="N318" s="9">
        <v>4.8721376514893002</v>
      </c>
      <c r="O318" s="9">
        <v>2.63514931544533</v>
      </c>
      <c r="Y318" s="15"/>
      <c r="Z318" s="15"/>
    </row>
    <row r="319" spans="1:26" x14ac:dyDescent="0.25">
      <c r="A319">
        <v>1990</v>
      </c>
      <c r="B319" t="s">
        <v>42</v>
      </c>
      <c r="C319">
        <v>7</v>
      </c>
      <c r="D319" s="9">
        <v>4.6625853134501298</v>
      </c>
      <c r="E319" s="9">
        <v>0.67974349568011905</v>
      </c>
      <c r="F319" s="9">
        <v>5.0002842580926297</v>
      </c>
      <c r="G319" s="9">
        <v>2.0001137032370502</v>
      </c>
      <c r="H319" s="9">
        <v>7.2949192996881598</v>
      </c>
      <c r="I319" s="9">
        <v>0.21926596588146099</v>
      </c>
      <c r="J319" s="9">
        <v>1.75297240135932</v>
      </c>
      <c r="K319" s="9">
        <v>0.30928181549788702</v>
      </c>
      <c r="L319" s="9">
        <v>1.0828704157707001</v>
      </c>
      <c r="M319" s="9">
        <v>2.7349301494349998</v>
      </c>
      <c r="N319" s="9">
        <v>4.97308781714385</v>
      </c>
      <c r="O319" s="9">
        <v>2.7065734225907101</v>
      </c>
      <c r="P319" s="1"/>
      <c r="Q319" s="1"/>
      <c r="R319" s="1"/>
      <c r="S319" s="1"/>
      <c r="T319" s="1"/>
      <c r="U319" s="1"/>
      <c r="V319" s="1"/>
      <c r="W319" s="1"/>
      <c r="X319" s="1"/>
      <c r="Y319" s="1"/>
      <c r="Z319" s="1"/>
    </row>
    <row r="320" spans="1:26" x14ac:dyDescent="0.25">
      <c r="A320">
        <v>1991</v>
      </c>
      <c r="B320" t="s">
        <v>42</v>
      </c>
      <c r="C320">
        <v>7</v>
      </c>
      <c r="D320" s="9">
        <v>4.7748927683021796</v>
      </c>
      <c r="E320" s="9">
        <v>0.68893950832121797</v>
      </c>
      <c r="F320" s="9">
        <v>5.3069227936247501</v>
      </c>
      <c r="G320" s="9">
        <v>2.1227691174498999</v>
      </c>
      <c r="H320" s="9">
        <v>7.7519077604819202</v>
      </c>
      <c r="I320" s="9">
        <v>0.22003634536366601</v>
      </c>
      <c r="J320" s="9">
        <v>1.82678899709023</v>
      </c>
      <c r="K320" s="9">
        <v>0.32041869590340799</v>
      </c>
      <c r="L320" s="9">
        <v>1.1214473513429799</v>
      </c>
      <c r="M320" s="9">
        <v>2.8080604802370801</v>
      </c>
      <c r="N320" s="9">
        <v>5.1918135596511501</v>
      </c>
      <c r="O320" s="9">
        <v>2.78754292405231</v>
      </c>
      <c r="P320" s="1"/>
      <c r="Q320" s="1"/>
      <c r="R320" s="1"/>
      <c r="S320" s="1"/>
      <c r="T320" s="1"/>
      <c r="U320" s="1"/>
      <c r="V320" s="1"/>
      <c r="W320" s="1"/>
      <c r="X320" s="1"/>
      <c r="Y320" s="1"/>
      <c r="Z320" s="1"/>
    </row>
    <row r="321" spans="1:26" x14ac:dyDescent="0.25">
      <c r="A321">
        <v>1992</v>
      </c>
      <c r="B321" t="s">
        <v>42</v>
      </c>
      <c r="C321">
        <v>7</v>
      </c>
      <c r="D321" s="9">
        <v>4.8971403644651899</v>
      </c>
      <c r="E321" s="9">
        <v>0.71630903631942999</v>
      </c>
      <c r="F321" s="9">
        <v>5.4686140664698204</v>
      </c>
      <c r="G321" s="9">
        <v>2.1874456265879298</v>
      </c>
      <c r="H321" s="9">
        <v>8.0473504133545202</v>
      </c>
      <c r="I321" s="9">
        <v>0.219324283066231</v>
      </c>
      <c r="J321" s="9">
        <v>1.8951056637103101</v>
      </c>
      <c r="K321" s="9">
        <v>0.376392428004032</v>
      </c>
      <c r="L321" s="9">
        <v>1.14948421321035</v>
      </c>
      <c r="M321" s="9">
        <v>2.8040879538230401</v>
      </c>
      <c r="N321" s="9">
        <v>5.9157619953642104</v>
      </c>
      <c r="O321" s="9">
        <v>2.8406588006433098</v>
      </c>
      <c r="P321" s="1"/>
      <c r="Q321" s="1"/>
      <c r="R321" s="1"/>
      <c r="S321" s="1"/>
      <c r="T321" s="1"/>
      <c r="U321" s="1"/>
      <c r="V321" s="1"/>
      <c r="W321" s="1"/>
      <c r="X321" s="1"/>
      <c r="Y321" s="1"/>
      <c r="Z321" s="1"/>
    </row>
    <row r="322" spans="1:26" x14ac:dyDescent="0.25">
      <c r="A322">
        <v>1993</v>
      </c>
      <c r="B322" t="s">
        <v>42</v>
      </c>
      <c r="C322">
        <v>7</v>
      </c>
      <c r="D322" s="9">
        <v>4.9489367221779004</v>
      </c>
      <c r="E322" s="9">
        <v>0.726545772396753</v>
      </c>
      <c r="F322" s="9">
        <v>6.0248023412226299</v>
      </c>
      <c r="G322" s="9">
        <v>2.4099209364890499</v>
      </c>
      <c r="H322" s="9">
        <v>8.2117857651028707</v>
      </c>
      <c r="I322" s="9">
        <v>0.219348592590935</v>
      </c>
      <c r="J322" s="9">
        <v>2.0081020231888398</v>
      </c>
      <c r="K322" s="9">
        <v>0.37880758152830302</v>
      </c>
      <c r="L322" s="9">
        <v>1.18469591608572</v>
      </c>
      <c r="M322" s="9">
        <v>2.8164464266475302</v>
      </c>
      <c r="N322" s="9">
        <v>6.10266227087806</v>
      </c>
      <c r="O322" s="9">
        <v>2.85723177810591</v>
      </c>
      <c r="P322" s="5"/>
      <c r="Q322" s="5"/>
      <c r="R322" s="5"/>
      <c r="S322" s="5"/>
      <c r="T322" s="5"/>
      <c r="U322" s="5"/>
      <c r="V322" s="5"/>
      <c r="W322" s="5"/>
      <c r="X322" s="5"/>
      <c r="Y322" s="5"/>
      <c r="Z322" s="5"/>
    </row>
    <row r="323" spans="1:26" x14ac:dyDescent="0.25">
      <c r="A323">
        <v>1994</v>
      </c>
      <c r="B323" t="s">
        <v>42</v>
      </c>
      <c r="C323">
        <v>7</v>
      </c>
      <c r="D323" s="9">
        <v>4.9787743313656803</v>
      </c>
      <c r="E323" s="9">
        <v>0.74346266224205004</v>
      </c>
      <c r="F323" s="9">
        <v>6.2027272107670299</v>
      </c>
      <c r="G323" s="9">
        <v>2.48109088430681</v>
      </c>
      <c r="H323" s="9">
        <v>8.3209545581105804</v>
      </c>
      <c r="I323" s="9">
        <v>0.218616561169998</v>
      </c>
      <c r="J323" s="9">
        <v>2.0822041148447301</v>
      </c>
      <c r="K323" s="9">
        <v>0.58934412678158399</v>
      </c>
      <c r="L323" s="9">
        <v>1.19177466991672</v>
      </c>
      <c r="M323" s="9">
        <v>2.8268954205155801</v>
      </c>
      <c r="N323" s="9">
        <v>6.9976389613047196</v>
      </c>
      <c r="O323" s="9">
        <v>2.8614883280051902</v>
      </c>
      <c r="P323" s="1"/>
      <c r="Q323" s="1"/>
      <c r="R323" s="1"/>
      <c r="S323" s="1"/>
      <c r="T323" s="1"/>
      <c r="U323" s="1"/>
      <c r="V323" s="1"/>
      <c r="W323" s="1"/>
      <c r="X323" s="1"/>
      <c r="Y323" s="1"/>
      <c r="Z323" s="1"/>
    </row>
    <row r="324" spans="1:26" x14ac:dyDescent="0.25">
      <c r="A324">
        <v>1995</v>
      </c>
      <c r="B324" t="s">
        <v>42</v>
      </c>
      <c r="C324">
        <v>7</v>
      </c>
      <c r="D324" s="9">
        <v>5.0244750676213901</v>
      </c>
      <c r="E324" s="9">
        <v>0.76365208182068101</v>
      </c>
      <c r="F324" s="9">
        <v>6.2696028015445098</v>
      </c>
      <c r="G324" s="9">
        <v>2.5078411206178002</v>
      </c>
      <c r="H324" s="9">
        <v>8.3778562673207198</v>
      </c>
      <c r="I324" s="9">
        <v>0.30630736884780801</v>
      </c>
      <c r="J324" s="9">
        <v>2.1260317602769998</v>
      </c>
      <c r="K324" s="9">
        <v>0.66156577088315605</v>
      </c>
      <c r="L324" s="9">
        <v>1.2444865111500101</v>
      </c>
      <c r="M324" s="9">
        <v>2.8366119522005402</v>
      </c>
      <c r="N324" s="9">
        <v>7.1405976443096701</v>
      </c>
      <c r="O324" s="9">
        <v>2.88725897446233</v>
      </c>
      <c r="P324" s="1"/>
      <c r="Q324" s="1"/>
      <c r="R324" s="1"/>
      <c r="S324" s="1"/>
      <c r="T324" s="1"/>
      <c r="U324" s="1"/>
      <c r="V324" s="1"/>
      <c r="W324" s="1"/>
      <c r="X324" s="1"/>
      <c r="Y324" s="1"/>
      <c r="Z324" s="1"/>
    </row>
    <row r="325" spans="1:26" x14ac:dyDescent="0.25">
      <c r="A325">
        <v>1996</v>
      </c>
      <c r="B325" t="s">
        <v>42</v>
      </c>
      <c r="C325">
        <v>7</v>
      </c>
      <c r="D325" s="9">
        <v>5.0555994358583796</v>
      </c>
      <c r="E325" s="9">
        <v>0.76839317772109506</v>
      </c>
      <c r="F325" s="9">
        <v>6.3567550409289399</v>
      </c>
      <c r="G325" s="9">
        <v>2.5427020163715799</v>
      </c>
      <c r="H325" s="9">
        <v>8.4026893823869795</v>
      </c>
      <c r="I325" s="9">
        <v>0.31903535866337501</v>
      </c>
      <c r="J325" s="9">
        <v>2.4416313386072899</v>
      </c>
      <c r="K325" s="9">
        <v>0.66897622534280099</v>
      </c>
      <c r="L325" s="9">
        <v>1.2513644140478</v>
      </c>
      <c r="M325" s="9">
        <v>2.8679359985505002</v>
      </c>
      <c r="N325" s="9">
        <v>7.2066480802169801</v>
      </c>
      <c r="O325" s="9">
        <v>2.8961835649399599</v>
      </c>
      <c r="P325" s="1"/>
      <c r="Q325" s="1"/>
      <c r="R325" s="1"/>
      <c r="S325" s="1"/>
      <c r="T325" s="1"/>
      <c r="U325" s="1"/>
      <c r="V325" s="1"/>
      <c r="W325" s="1"/>
      <c r="X325" s="1"/>
      <c r="Y325" s="1"/>
      <c r="Z325" s="1"/>
    </row>
    <row r="326" spans="1:26" x14ac:dyDescent="0.25">
      <c r="A326">
        <v>1997</v>
      </c>
      <c r="B326" t="s">
        <v>42</v>
      </c>
      <c r="C326">
        <v>7</v>
      </c>
      <c r="D326" s="9">
        <v>5.0828288079018096</v>
      </c>
      <c r="E326" s="9">
        <v>0.77935450505519499</v>
      </c>
      <c r="F326" s="9">
        <v>6.4005626923683403</v>
      </c>
      <c r="G326" s="9">
        <v>2.56022507694734</v>
      </c>
      <c r="H326" s="9">
        <v>8.4901356218569806</v>
      </c>
      <c r="I326" s="9">
        <v>0.34555652184871299</v>
      </c>
      <c r="J326" s="9">
        <v>2.54926738273487</v>
      </c>
      <c r="K326" s="9">
        <v>0.66886748808538599</v>
      </c>
      <c r="L326" s="9">
        <v>1.3192607714629401</v>
      </c>
      <c r="M326" s="9">
        <v>2.8602673000843999</v>
      </c>
      <c r="N326" s="9">
        <v>7.2793656007705803</v>
      </c>
      <c r="O326" s="9">
        <v>2.9154419545931098</v>
      </c>
      <c r="P326" s="1"/>
      <c r="Q326" s="1"/>
      <c r="R326" s="1"/>
      <c r="S326" s="1"/>
      <c r="T326" s="1"/>
      <c r="U326" s="1"/>
      <c r="V326" s="1"/>
      <c r="W326" s="1"/>
      <c r="X326" s="1"/>
      <c r="Y326" s="1"/>
      <c r="Z326" s="1"/>
    </row>
    <row r="327" spans="1:26" x14ac:dyDescent="0.25">
      <c r="A327">
        <v>1998</v>
      </c>
      <c r="B327" t="s">
        <v>42</v>
      </c>
      <c r="C327">
        <v>7</v>
      </c>
      <c r="D327" s="9">
        <v>5.1417264314309801</v>
      </c>
      <c r="E327" s="9">
        <v>0.787595775896481</v>
      </c>
      <c r="F327" s="9">
        <v>6.4621639823552801</v>
      </c>
      <c r="G327" s="9">
        <v>2.5848655929421098</v>
      </c>
      <c r="H327" s="9">
        <v>8.6019334576697002</v>
      </c>
      <c r="I327" s="9">
        <v>0.34479893422597302</v>
      </c>
      <c r="J327" s="9">
        <v>2.5863120642076001</v>
      </c>
      <c r="K327" s="9">
        <v>0.66833690377740795</v>
      </c>
      <c r="L327" s="9">
        <v>1.3964599181313699</v>
      </c>
      <c r="M327" s="9">
        <v>2.8554939626147999</v>
      </c>
      <c r="N327" s="9">
        <v>7.3962618948107703</v>
      </c>
      <c r="O327" s="9">
        <v>2.92625741334597</v>
      </c>
      <c r="P327" s="1"/>
      <c r="Q327" s="1"/>
      <c r="R327" s="1"/>
      <c r="S327" s="1"/>
      <c r="T327" s="1"/>
      <c r="U327" s="1"/>
      <c r="V327" s="1"/>
      <c r="W327" s="1"/>
      <c r="X327" s="1"/>
      <c r="Y327" s="1"/>
      <c r="Z327" s="1"/>
    </row>
    <row r="328" spans="1:26" x14ac:dyDescent="0.25">
      <c r="A328">
        <v>1999</v>
      </c>
      <c r="B328" t="s">
        <v>42</v>
      </c>
      <c r="C328">
        <v>7</v>
      </c>
      <c r="D328" s="9">
        <v>5.2511856388472999</v>
      </c>
      <c r="E328" s="9">
        <v>0.82689774062719201</v>
      </c>
      <c r="F328" s="9">
        <v>6.5460266109293199</v>
      </c>
      <c r="G328" s="9">
        <v>2.6184106443717301</v>
      </c>
      <c r="H328" s="9">
        <v>8.8693147949423405</v>
      </c>
      <c r="I328" s="9">
        <v>0.34405113543705002</v>
      </c>
      <c r="J328" s="9">
        <v>2.6904859393437399</v>
      </c>
      <c r="K328" s="9">
        <v>0.672593914974985</v>
      </c>
      <c r="L328" s="9">
        <v>1.4061676177931499</v>
      </c>
      <c r="M328" s="9">
        <v>2.8807081036534901</v>
      </c>
      <c r="N328" s="9">
        <v>7.4949828733667099</v>
      </c>
      <c r="O328" s="9">
        <v>2.93291904276921</v>
      </c>
      <c r="P328" s="6"/>
      <c r="Q328" s="6"/>
      <c r="R328" s="6"/>
      <c r="S328" s="6"/>
      <c r="T328" s="6"/>
      <c r="U328" s="6"/>
      <c r="V328" s="6"/>
      <c r="W328" s="6"/>
      <c r="X328" s="6"/>
      <c r="Y328" s="6"/>
      <c r="Z328" s="6"/>
    </row>
    <row r="329" spans="1:26" x14ac:dyDescent="0.25">
      <c r="A329">
        <v>2000</v>
      </c>
      <c r="B329" t="s">
        <v>42</v>
      </c>
      <c r="C329">
        <v>7</v>
      </c>
      <c r="D329" s="9">
        <v>5.3106227362341301</v>
      </c>
      <c r="E329" s="9">
        <v>0.83644589744709696</v>
      </c>
      <c r="F329" s="9">
        <v>6.6644333460864198</v>
      </c>
      <c r="G329" s="9">
        <v>2.6657733384345699</v>
      </c>
      <c r="H329" s="9">
        <v>9.0722263531096203</v>
      </c>
      <c r="I329" s="9">
        <v>0.37583244011102301</v>
      </c>
      <c r="J329" s="9">
        <v>2.8090717944567398</v>
      </c>
      <c r="K329" s="9">
        <v>0.68381711635001696</v>
      </c>
      <c r="L329" s="9">
        <v>1.4683746496214101</v>
      </c>
      <c r="M329" s="9">
        <v>2.9133482928064902</v>
      </c>
      <c r="N329" s="9">
        <v>7.6847581233487201</v>
      </c>
      <c r="O329" s="9">
        <v>2.9626188179439898</v>
      </c>
      <c r="P329" s="7"/>
      <c r="Q329" s="7"/>
      <c r="R329" s="7"/>
      <c r="S329" s="7"/>
      <c r="T329" s="7"/>
      <c r="U329" s="7"/>
      <c r="V329" s="7"/>
      <c r="W329" s="7"/>
      <c r="X329" s="7"/>
      <c r="Y329" s="7"/>
      <c r="Z329" s="7"/>
    </row>
    <row r="330" spans="1:26" x14ac:dyDescent="0.25">
      <c r="A330">
        <v>2001</v>
      </c>
      <c r="B330" t="s">
        <v>42</v>
      </c>
      <c r="C330">
        <v>7</v>
      </c>
      <c r="D330" s="9">
        <v>5.45137754050997</v>
      </c>
      <c r="E330" s="9">
        <v>0.84567293934154897</v>
      </c>
      <c r="F330" s="9">
        <v>6.70260536961404</v>
      </c>
      <c r="G330" s="9">
        <v>2.6810421478456199</v>
      </c>
      <c r="H330" s="9">
        <v>9.5660266240691705</v>
      </c>
      <c r="I330" s="9">
        <v>0.387676456140717</v>
      </c>
      <c r="J330" s="9">
        <v>2.8380987954248602</v>
      </c>
      <c r="K330" s="9">
        <v>0.69507274771239702</v>
      </c>
      <c r="L330" s="9">
        <v>1.47789868488863</v>
      </c>
      <c r="M330" s="9">
        <v>2.9142937671561802</v>
      </c>
      <c r="N330" s="9">
        <v>7.9024826953915301</v>
      </c>
      <c r="O330" s="9">
        <v>2.99517709321354</v>
      </c>
      <c r="P330" s="7"/>
      <c r="Q330" s="7"/>
      <c r="R330" s="7"/>
      <c r="S330" s="7"/>
      <c r="T330" s="7"/>
      <c r="U330" s="7"/>
      <c r="V330" s="7"/>
      <c r="W330" s="7"/>
      <c r="X330" s="7"/>
      <c r="Y330" s="7"/>
      <c r="Z330" s="7"/>
    </row>
    <row r="331" spans="1:26" x14ac:dyDescent="0.25">
      <c r="A331">
        <v>2002</v>
      </c>
      <c r="B331" t="s">
        <v>42</v>
      </c>
      <c r="C331">
        <v>7</v>
      </c>
      <c r="D331" s="9">
        <v>5.62841090335868</v>
      </c>
      <c r="E331" s="9">
        <v>0.856242680178397</v>
      </c>
      <c r="F331" s="9">
        <v>6.79829559992673</v>
      </c>
      <c r="G331" s="9">
        <v>2.7193182399706899</v>
      </c>
      <c r="H331" s="9">
        <v>10.365658199875799</v>
      </c>
      <c r="I331" s="9">
        <v>0.38695267704500502</v>
      </c>
      <c r="J331" s="9">
        <v>2.9189953526013399</v>
      </c>
      <c r="K331" s="9">
        <v>0.70969643918992498</v>
      </c>
      <c r="L331" s="9">
        <v>1.5794599805568501</v>
      </c>
      <c r="M331" s="9">
        <v>3.0021328694001701</v>
      </c>
      <c r="N331" s="9">
        <v>8.0497881918274601</v>
      </c>
      <c r="O331" s="9">
        <v>3.0810901375812301</v>
      </c>
      <c r="P331" s="7"/>
      <c r="Q331" s="7"/>
      <c r="R331" s="7"/>
      <c r="S331" s="7"/>
      <c r="T331" s="7"/>
      <c r="U331" s="7"/>
      <c r="V331" s="7"/>
      <c r="W331" s="7"/>
      <c r="X331" s="7"/>
      <c r="Y331" s="7"/>
      <c r="Z331" s="7"/>
    </row>
    <row r="332" spans="1:26" x14ac:dyDescent="0.25">
      <c r="A332">
        <v>2003</v>
      </c>
      <c r="B332" t="s">
        <v>42</v>
      </c>
      <c r="C332">
        <v>7</v>
      </c>
      <c r="D332" s="9">
        <v>5.70912039543584</v>
      </c>
      <c r="E332" s="9">
        <v>0.87068520021670603</v>
      </c>
      <c r="F332" s="9">
        <v>6.9824011122887697</v>
      </c>
      <c r="G332" s="9">
        <v>2.7929604449155101</v>
      </c>
      <c r="H332" s="9">
        <v>10.516100332585101</v>
      </c>
      <c r="I332" s="9">
        <v>0.392146951782952</v>
      </c>
      <c r="J332" s="9">
        <v>3.0721262919973702</v>
      </c>
      <c r="K332" s="9">
        <v>0.70911418401603799</v>
      </c>
      <c r="L332" s="9">
        <v>1.6057811077748501</v>
      </c>
      <c r="M332" s="9">
        <v>3.0902026185707099</v>
      </c>
      <c r="N332" s="9">
        <v>8.4639161274933592</v>
      </c>
      <c r="O332" s="9">
        <v>3.21917092208689</v>
      </c>
      <c r="P332" s="5"/>
      <c r="Q332" s="5"/>
      <c r="R332" s="5"/>
      <c r="S332" s="5"/>
      <c r="T332" s="5"/>
      <c r="U332" s="5"/>
      <c r="V332" s="5"/>
      <c r="W332" s="5"/>
      <c r="X332" s="5"/>
      <c r="Y332" s="5"/>
      <c r="Z332" s="5"/>
    </row>
    <row r="333" spans="1:26" x14ac:dyDescent="0.25">
      <c r="A333">
        <v>2004</v>
      </c>
      <c r="B333" t="s">
        <v>42</v>
      </c>
      <c r="C333">
        <v>7</v>
      </c>
      <c r="D333" s="9">
        <v>5.8135131285917003</v>
      </c>
      <c r="E333" s="9">
        <v>0.91432246636869197</v>
      </c>
      <c r="F333" s="9">
        <v>7.1843717219500398</v>
      </c>
      <c r="G333" s="9">
        <v>2.8737486887800201</v>
      </c>
      <c r="H333" s="9">
        <v>10.866438036430701</v>
      </c>
      <c r="I333" s="9">
        <v>0.39904626860076498</v>
      </c>
      <c r="J333" s="9">
        <v>3.3024622337896599</v>
      </c>
      <c r="K333" s="9">
        <v>0.72046709987879198</v>
      </c>
      <c r="L333" s="9">
        <v>1.6443795174215099</v>
      </c>
      <c r="M333" s="9">
        <v>3.1718597998962599</v>
      </c>
      <c r="N333" s="9">
        <v>8.5854475779674395</v>
      </c>
      <c r="O333" s="9">
        <v>3.3517183473964498</v>
      </c>
      <c r="P333" s="6"/>
      <c r="Q333" s="6"/>
      <c r="R333" s="6"/>
      <c r="S333" s="6"/>
      <c r="T333" s="6"/>
      <c r="U333" s="6"/>
      <c r="V333" s="6"/>
      <c r="W333" s="6"/>
      <c r="X333" s="6"/>
      <c r="Y333" s="6"/>
      <c r="Z333" s="6"/>
    </row>
    <row r="334" spans="1:26" x14ac:dyDescent="0.25">
      <c r="A334">
        <v>2005</v>
      </c>
      <c r="B334" t="s">
        <v>42</v>
      </c>
      <c r="C334">
        <v>7</v>
      </c>
      <c r="D334" s="9">
        <v>5.9237534577567104</v>
      </c>
      <c r="E334" s="9">
        <v>0.97521425458370703</v>
      </c>
      <c r="F334" s="9">
        <v>8.0422263720991296</v>
      </c>
      <c r="G334" s="9">
        <v>3.21689054883965</v>
      </c>
      <c r="H334" s="9">
        <v>11.257955304572899</v>
      </c>
      <c r="I334" s="9">
        <v>0.42046802273007899</v>
      </c>
      <c r="J334" s="9">
        <v>3.5178608587464799</v>
      </c>
      <c r="K334" s="9">
        <v>0.74730920310568605</v>
      </c>
      <c r="L334" s="9">
        <v>1.6852894334450601</v>
      </c>
      <c r="M334" s="9">
        <v>3.2282970800109401</v>
      </c>
      <c r="N334" s="9">
        <v>8.7841254384396397</v>
      </c>
      <c r="O334" s="9">
        <v>3.42915177773585</v>
      </c>
      <c r="P334" s="7"/>
      <c r="Q334" s="7"/>
      <c r="R334" s="7"/>
      <c r="S334" s="7"/>
      <c r="T334" s="7"/>
      <c r="U334" s="7"/>
      <c r="V334" s="7"/>
      <c r="W334" s="7"/>
      <c r="X334" s="7"/>
      <c r="Y334" s="7"/>
      <c r="Z334" s="7"/>
    </row>
    <row r="335" spans="1:26" x14ac:dyDescent="0.25">
      <c r="A335">
        <v>2006</v>
      </c>
      <c r="B335" t="s">
        <v>42</v>
      </c>
      <c r="C335">
        <v>7</v>
      </c>
      <c r="D335" s="9">
        <v>5.95324186477586</v>
      </c>
      <c r="E335" s="9">
        <v>0.98949256135998598</v>
      </c>
      <c r="F335" s="9">
        <v>8.5869773691697198</v>
      </c>
      <c r="G335" s="9">
        <v>3.4347909476678899</v>
      </c>
      <c r="H335" s="9">
        <v>11.3839135490957</v>
      </c>
      <c r="I335" s="9">
        <v>0.41997820907178302</v>
      </c>
      <c r="J335" s="9">
        <v>3.6644452865871302</v>
      </c>
      <c r="K335" s="9">
        <v>0.74867826802120097</v>
      </c>
      <c r="L335" s="9">
        <v>1.70488696327739</v>
      </c>
      <c r="M335" s="9">
        <v>3.2809881392581599</v>
      </c>
      <c r="N335" s="9">
        <v>8.8950864896068502</v>
      </c>
      <c r="O335" s="9">
        <v>3.4544144629553402</v>
      </c>
      <c r="P335" s="7"/>
      <c r="Q335" s="7"/>
      <c r="R335" s="7"/>
      <c r="S335" s="7"/>
      <c r="T335" s="7"/>
      <c r="U335" s="7"/>
      <c r="V335" s="7"/>
      <c r="W335" s="7"/>
      <c r="X335" s="7"/>
      <c r="Y335" s="7"/>
      <c r="Z335" s="7"/>
    </row>
    <row r="336" spans="1:26" x14ac:dyDescent="0.25">
      <c r="A336">
        <v>2007</v>
      </c>
      <c r="B336" t="s">
        <v>42</v>
      </c>
      <c r="C336">
        <v>7</v>
      </c>
      <c r="D336" s="9">
        <v>6.0703063547751199</v>
      </c>
      <c r="E336" s="9">
        <v>1.0188946987608201</v>
      </c>
      <c r="F336" s="9">
        <v>8.7899307931612203</v>
      </c>
      <c r="G336" s="9">
        <v>3.5159723172644899</v>
      </c>
      <c r="H336" s="9">
        <v>12.004180416873</v>
      </c>
      <c r="I336" s="9">
        <v>0.42066203208393599</v>
      </c>
      <c r="J336" s="9">
        <v>3.9805842287906499</v>
      </c>
      <c r="K336" s="9">
        <v>0.76973796372893499</v>
      </c>
      <c r="L336" s="9">
        <v>1.74094471350196</v>
      </c>
      <c r="M336" s="9">
        <v>3.2882343399182901</v>
      </c>
      <c r="N336" s="9">
        <v>9.1444388564926804</v>
      </c>
      <c r="O336" s="9">
        <v>3.6011904657629099</v>
      </c>
      <c r="P336" s="5"/>
      <c r="Q336" s="5"/>
      <c r="R336" s="5"/>
      <c r="S336" s="5"/>
      <c r="T336" s="5"/>
      <c r="U336" s="5"/>
      <c r="V336" s="5"/>
      <c r="W336" s="5"/>
      <c r="X336" s="5"/>
      <c r="Y336" s="5"/>
      <c r="Z336" s="5"/>
    </row>
    <row r="337" spans="1:31" x14ac:dyDescent="0.25">
      <c r="A337">
        <v>2008</v>
      </c>
      <c r="B337" t="s">
        <v>42</v>
      </c>
      <c r="C337">
        <v>7</v>
      </c>
      <c r="D337" s="9">
        <v>6.1040465276481601</v>
      </c>
      <c r="E337" s="9">
        <v>1.0277240946498301</v>
      </c>
      <c r="F337" s="9">
        <v>9.3916226965765404</v>
      </c>
      <c r="G337" s="9">
        <v>3.7566490786306099</v>
      </c>
      <c r="H337" s="9">
        <v>12.1750417919292</v>
      </c>
      <c r="I337" s="9">
        <v>0.41977735267507499</v>
      </c>
      <c r="J337" s="9">
        <v>4.2872230132509701</v>
      </c>
      <c r="K337" s="9">
        <v>0.78887418577803903</v>
      </c>
      <c r="L337" s="9">
        <v>1.7560500636374301</v>
      </c>
      <c r="M337" s="9">
        <v>3.4387431196273202</v>
      </c>
      <c r="N337" s="9">
        <v>9.2432700892585107</v>
      </c>
      <c r="O337" s="9">
        <v>3.6660989924605998</v>
      </c>
    </row>
    <row r="338" spans="1:31" x14ac:dyDescent="0.25">
      <c r="A338">
        <v>2009</v>
      </c>
      <c r="B338" t="s">
        <v>42</v>
      </c>
      <c r="C338">
        <v>7</v>
      </c>
      <c r="D338" s="9">
        <v>6.16906741961236</v>
      </c>
      <c r="E338" s="9">
        <v>1.0323715407634899</v>
      </c>
      <c r="F338" s="9">
        <v>9.7358846012430895</v>
      </c>
      <c r="G338" s="9">
        <v>3.8943538404972302</v>
      </c>
      <c r="H338" s="9">
        <v>12.5566338398165</v>
      </c>
      <c r="I338" s="9">
        <v>0.418890377945008</v>
      </c>
      <c r="J338" s="9">
        <v>4.3967064064674197</v>
      </c>
      <c r="K338" s="9">
        <v>0.87222718787751796</v>
      </c>
      <c r="L338" s="9">
        <v>1.8096966528524401</v>
      </c>
      <c r="M338" s="9">
        <v>3.4501092316288999</v>
      </c>
      <c r="N338" s="9">
        <v>9.2746583658355206</v>
      </c>
      <c r="O338" s="9">
        <v>3.85398433403362</v>
      </c>
    </row>
    <row r="339" spans="1:31" x14ac:dyDescent="0.25">
      <c r="A339">
        <v>2010</v>
      </c>
      <c r="B339" t="s">
        <v>42</v>
      </c>
      <c r="C339">
        <v>7</v>
      </c>
      <c r="D339" s="9">
        <v>6.20170167532918</v>
      </c>
      <c r="E339" s="9">
        <v>1.03350129304647</v>
      </c>
      <c r="F339" s="9">
        <v>9.7447980556143001</v>
      </c>
      <c r="G339" s="9">
        <v>3.89791922224572</v>
      </c>
      <c r="H339" s="9">
        <v>12.785835140215401</v>
      </c>
      <c r="I339" s="9">
        <v>0.417962105661424</v>
      </c>
      <c r="J339" s="9">
        <v>4.4837994386492097</v>
      </c>
      <c r="K339" s="9">
        <v>0.87866509392494196</v>
      </c>
      <c r="L339" s="9">
        <v>1.8308138579661899</v>
      </c>
      <c r="M339" s="9">
        <v>3.4647528334781001</v>
      </c>
      <c r="N339" s="9">
        <v>9.3901562355885204</v>
      </c>
      <c r="O339" s="9">
        <v>3.8513631572809399</v>
      </c>
    </row>
    <row r="340" spans="1:31" x14ac:dyDescent="0.25">
      <c r="A340">
        <v>2011</v>
      </c>
      <c r="B340" t="s">
        <v>42</v>
      </c>
      <c r="C340">
        <v>7</v>
      </c>
      <c r="D340" s="9">
        <v>6.2337785571410302</v>
      </c>
      <c r="E340" s="9">
        <v>1.0352135371195901</v>
      </c>
      <c r="F340" s="9">
        <v>9.7288178754588408</v>
      </c>
      <c r="G340" s="9">
        <v>3.8915271501835398</v>
      </c>
      <c r="H340" s="9">
        <v>12.9295451002943</v>
      </c>
      <c r="I340" s="9">
        <v>0.41699630815744099</v>
      </c>
      <c r="J340" s="9">
        <v>4.5898439793109098</v>
      </c>
      <c r="K340" s="9">
        <v>0.89231649480984498</v>
      </c>
      <c r="L340" s="9">
        <v>1.91112664506327</v>
      </c>
      <c r="M340" s="9">
        <v>3.4543483195516398</v>
      </c>
      <c r="N340" s="9">
        <v>9.3932285718522106</v>
      </c>
      <c r="O340" s="9">
        <v>3.84413443152097</v>
      </c>
    </row>
    <row r="341" spans="1:31" x14ac:dyDescent="0.25">
      <c r="A341">
        <v>2012</v>
      </c>
      <c r="B341" t="s">
        <v>42</v>
      </c>
      <c r="C341">
        <v>7</v>
      </c>
      <c r="D341" s="9">
        <v>6.2248525262877203</v>
      </c>
      <c r="E341" s="9">
        <v>1.0339270445454101</v>
      </c>
      <c r="F341" s="9">
        <v>9.7729637936815195</v>
      </c>
      <c r="G341" s="9">
        <v>3.90918551747261</v>
      </c>
      <c r="H341" s="9">
        <v>12.900704135324901</v>
      </c>
      <c r="I341" s="9">
        <v>0.41598111597684101</v>
      </c>
      <c r="J341" s="9">
        <v>4.63003079441203</v>
      </c>
      <c r="K341" s="9">
        <v>0.89653868179542595</v>
      </c>
      <c r="L341" s="9">
        <v>1.9398762303525801</v>
      </c>
      <c r="M341" s="9">
        <v>3.4541243841799698</v>
      </c>
      <c r="N341" s="9">
        <v>9.4380015378261692</v>
      </c>
      <c r="O341" s="9">
        <v>3.8521978442474798</v>
      </c>
    </row>
    <row r="342" spans="1:31" x14ac:dyDescent="0.25">
      <c r="A342">
        <v>2013</v>
      </c>
      <c r="B342" t="s">
        <v>42</v>
      </c>
      <c r="C342">
        <v>7</v>
      </c>
      <c r="D342" s="9">
        <v>6.2228696136432102</v>
      </c>
      <c r="E342" s="9">
        <v>1.03830811731743</v>
      </c>
      <c r="F342" s="9">
        <v>9.7842289969746208</v>
      </c>
      <c r="G342" s="9">
        <v>3.9136915987898502</v>
      </c>
      <c r="H342" s="9">
        <v>12.9290950883547</v>
      </c>
      <c r="I342" s="9">
        <v>0.41493609115873198</v>
      </c>
      <c r="J342" s="9">
        <v>4.6434582390164199</v>
      </c>
      <c r="K342" s="9">
        <v>0.90850458288895397</v>
      </c>
      <c r="L342" s="9">
        <v>1.96025974197786</v>
      </c>
      <c r="M342" s="9">
        <v>3.44577377154345</v>
      </c>
      <c r="N342" s="9">
        <v>9.4615307948675405</v>
      </c>
      <c r="O342" s="9">
        <v>3.8506694554687502</v>
      </c>
    </row>
    <row r="343" spans="1:31" x14ac:dyDescent="0.25">
      <c r="A343">
        <v>2014</v>
      </c>
      <c r="B343" t="s">
        <v>42</v>
      </c>
      <c r="C343">
        <v>7</v>
      </c>
      <c r="D343" s="9">
        <v>6.2174112370271999</v>
      </c>
      <c r="E343" s="9">
        <v>1.03902336657553</v>
      </c>
      <c r="F343" s="9">
        <v>9.7944999805067194</v>
      </c>
      <c r="G343" s="9">
        <v>3.9177999922026898</v>
      </c>
      <c r="H343" s="9">
        <v>12.979499091593601</v>
      </c>
      <c r="I343" s="9">
        <v>0.41385402682911798</v>
      </c>
      <c r="J343" s="9">
        <v>4.6740795927122702</v>
      </c>
      <c r="K343" s="9">
        <v>0.97748934953366096</v>
      </c>
      <c r="L343" s="9">
        <v>1.9567721055349301</v>
      </c>
      <c r="M343" s="9">
        <v>3.45489772638726</v>
      </c>
      <c r="N343" s="9">
        <v>9.4563003745801009</v>
      </c>
      <c r="O343" s="9">
        <v>3.8473132632502098</v>
      </c>
    </row>
    <row r="344" spans="1:31" x14ac:dyDescent="0.25">
      <c r="A344">
        <v>2015</v>
      </c>
      <c r="B344" t="s">
        <v>42</v>
      </c>
      <c r="C344">
        <v>7</v>
      </c>
      <c r="D344" s="9">
        <v>6.2505144419828698</v>
      </c>
      <c r="E344" s="9">
        <v>1.05325071636527</v>
      </c>
      <c r="F344" s="9">
        <v>9.9289456753460907</v>
      </c>
      <c r="G344" s="9">
        <v>3.9706437190437902</v>
      </c>
      <c r="H344" s="9">
        <v>13.102375457870099</v>
      </c>
      <c r="I344" s="9">
        <v>0.41826336409020498</v>
      </c>
      <c r="J344" s="9">
        <v>4.79403510542598</v>
      </c>
      <c r="K344" s="9">
        <v>1.00599046335961</v>
      </c>
      <c r="L344" s="9">
        <v>1.99102898676295</v>
      </c>
      <c r="M344" s="9">
        <v>3.4723369284266798</v>
      </c>
      <c r="N344" s="9">
        <v>9.5433534127967601</v>
      </c>
      <c r="O344" s="9">
        <v>3.8664376731362502</v>
      </c>
    </row>
    <row r="345" spans="1:31" x14ac:dyDescent="0.25">
      <c r="A345">
        <v>2016</v>
      </c>
      <c r="B345" t="s">
        <v>42</v>
      </c>
      <c r="C345">
        <v>7</v>
      </c>
      <c r="D345" s="9">
        <v>6.29235294319344</v>
      </c>
      <c r="E345" s="9">
        <v>1.06813189449672</v>
      </c>
      <c r="F345" s="9">
        <v>10.0919481959727</v>
      </c>
      <c r="G345" s="9">
        <v>4.0361795191087397</v>
      </c>
      <c r="H345" s="9">
        <v>13.2322501872911</v>
      </c>
      <c r="I345" s="9">
        <v>0.42250619362177899</v>
      </c>
      <c r="J345" s="9">
        <v>4.9276050331748502</v>
      </c>
      <c r="K345" s="9">
        <v>1.0335946319640099</v>
      </c>
      <c r="L345" s="9">
        <v>2.0275305301302802</v>
      </c>
      <c r="M345" s="9">
        <v>3.5040706380098898</v>
      </c>
      <c r="N345" s="9">
        <v>9.6797332698718197</v>
      </c>
      <c r="O345" s="9">
        <v>3.9019121356303099</v>
      </c>
      <c r="P345" s="6"/>
      <c r="Q345" s="6"/>
      <c r="R345" s="6"/>
      <c r="S345" s="6"/>
      <c r="T345" s="6"/>
      <c r="U345" s="6"/>
      <c r="V345" s="6"/>
      <c r="W345" s="6"/>
      <c r="X345" s="6"/>
      <c r="Y345" s="6"/>
      <c r="Z345" s="6"/>
    </row>
    <row r="346" spans="1:31" x14ac:dyDescent="0.25">
      <c r="A346">
        <v>2017</v>
      </c>
      <c r="B346" t="s">
        <v>42</v>
      </c>
      <c r="C346">
        <v>7</v>
      </c>
      <c r="D346" s="9">
        <v>6.3461763680818999</v>
      </c>
      <c r="E346" s="9">
        <v>1.08509676511291</v>
      </c>
      <c r="F346" s="9">
        <v>10.298147944484899</v>
      </c>
      <c r="G346" s="9">
        <v>4.1192750250730796</v>
      </c>
      <c r="H346" s="9">
        <v>13.4329435755788</v>
      </c>
      <c r="I346" s="9">
        <v>0.42974457530592203</v>
      </c>
      <c r="J346" s="9">
        <v>5.0641405041894796</v>
      </c>
      <c r="K346" s="9">
        <v>1.0600397904077601</v>
      </c>
      <c r="L346" s="9">
        <v>2.0620662890205299</v>
      </c>
      <c r="M346" s="9">
        <v>3.54842149915673</v>
      </c>
      <c r="N346" s="9">
        <v>9.8502819426713994</v>
      </c>
      <c r="O346" s="9">
        <v>3.9575233453855998</v>
      </c>
      <c r="P346" s="7"/>
      <c r="Q346" s="7"/>
      <c r="R346" s="7"/>
      <c r="S346" s="7"/>
      <c r="T346" s="7"/>
      <c r="U346" s="7"/>
      <c r="V346" s="7"/>
      <c r="W346" s="7"/>
      <c r="X346" s="7"/>
      <c r="Y346" s="7"/>
      <c r="Z346" s="7"/>
    </row>
    <row r="347" spans="1:31" x14ac:dyDescent="0.25">
      <c r="A347">
        <v>2018</v>
      </c>
      <c r="B347" t="s">
        <v>42</v>
      </c>
      <c r="C347">
        <v>7</v>
      </c>
      <c r="D347" s="9">
        <v>6.3991907582453402</v>
      </c>
      <c r="E347" s="9">
        <v>1.10096981295484</v>
      </c>
      <c r="F347" s="9">
        <v>10.519518658231799</v>
      </c>
      <c r="G347" s="9">
        <v>4.2084660717510998</v>
      </c>
      <c r="H347" s="9">
        <v>13.6492769457323</v>
      </c>
      <c r="I347" s="9">
        <v>0.436339723949004</v>
      </c>
      <c r="J347" s="9">
        <v>5.2109913198271203</v>
      </c>
      <c r="K347" s="9">
        <v>1.0888648169217701</v>
      </c>
      <c r="L347" s="9">
        <v>2.0967329751819301</v>
      </c>
      <c r="M347" s="9">
        <v>3.5937849666361998</v>
      </c>
      <c r="N347" s="9">
        <v>10.0648532357925</v>
      </c>
      <c r="O347" s="9">
        <v>4.0117930311787404</v>
      </c>
    </row>
    <row r="348" spans="1:31" x14ac:dyDescent="0.25">
      <c r="A348">
        <v>2019</v>
      </c>
      <c r="B348" t="s">
        <v>42</v>
      </c>
      <c r="C348">
        <v>7</v>
      </c>
      <c r="D348" s="9">
        <v>6.4532959110483299</v>
      </c>
      <c r="E348" s="9">
        <v>1.11672949637532</v>
      </c>
      <c r="F348" s="9">
        <v>10.7417225314326</v>
      </c>
      <c r="G348" s="9">
        <v>4.2968344483108902</v>
      </c>
      <c r="H348" s="9">
        <v>13.8858894510259</v>
      </c>
      <c r="I348" s="9">
        <v>0.44406882052694102</v>
      </c>
      <c r="J348" s="9">
        <v>5.3538320472701999</v>
      </c>
      <c r="K348" s="9">
        <v>1.1171434710446799</v>
      </c>
      <c r="L348" s="9">
        <v>2.1315955622460199</v>
      </c>
      <c r="M348" s="9">
        <v>3.64314098210922</v>
      </c>
      <c r="N348" s="9">
        <v>10.2761715601787</v>
      </c>
      <c r="O348" s="9">
        <v>4.0674068704176598</v>
      </c>
    </row>
    <row r="349" spans="1:31" x14ac:dyDescent="0.25">
      <c r="A349">
        <v>2020</v>
      </c>
      <c r="B349" t="s">
        <v>42</v>
      </c>
      <c r="C349">
        <v>7</v>
      </c>
      <c r="D349" s="9">
        <v>6.49910503216734</v>
      </c>
      <c r="E349" s="9">
        <v>1.1303940247837501</v>
      </c>
      <c r="F349" s="9">
        <v>10.915692833429301</v>
      </c>
      <c r="G349" s="9">
        <v>4.36648530331217</v>
      </c>
      <c r="H349" s="9">
        <v>14.0935867067986</v>
      </c>
      <c r="I349" s="9">
        <v>0.45095286430965398</v>
      </c>
      <c r="J349" s="9">
        <v>5.4973920894510897</v>
      </c>
      <c r="K349" s="9">
        <v>1.1446130874095599</v>
      </c>
      <c r="L349" s="9">
        <v>2.1665270124526099</v>
      </c>
      <c r="M349" s="9">
        <v>3.6863442683168399</v>
      </c>
      <c r="N349" s="9">
        <v>10.4790448362413</v>
      </c>
      <c r="O349" s="9">
        <v>4.1154037145784299</v>
      </c>
    </row>
    <row r="350" spans="1:31" x14ac:dyDescent="0.25">
      <c r="A350">
        <v>2021</v>
      </c>
      <c r="B350" t="s">
        <v>42</v>
      </c>
      <c r="C350">
        <v>7</v>
      </c>
      <c r="D350" s="9">
        <v>6.5439563914388899</v>
      </c>
      <c r="E350" s="9">
        <v>1.14324459017734</v>
      </c>
      <c r="F350" s="9">
        <v>11.074581926642299</v>
      </c>
      <c r="G350" s="9">
        <v>4.4299925674669201</v>
      </c>
      <c r="H350" s="9">
        <v>14.3021648823602</v>
      </c>
      <c r="I350" s="9">
        <v>0.45793222472925199</v>
      </c>
      <c r="J350" s="9">
        <v>5.6448932805306704</v>
      </c>
      <c r="K350" s="9">
        <v>1.173601504247</v>
      </c>
      <c r="L350" s="9">
        <v>2.2014572633659002</v>
      </c>
      <c r="M350" s="9">
        <v>3.7270759116434098</v>
      </c>
      <c r="N350" s="9">
        <v>10.6821217781789</v>
      </c>
      <c r="O350" s="9">
        <v>4.1611126129498599</v>
      </c>
    </row>
    <row r="351" spans="1:31" x14ac:dyDescent="0.25">
      <c r="A351">
        <v>2022</v>
      </c>
      <c r="B351" t="s">
        <v>42</v>
      </c>
      <c r="C351">
        <v>7</v>
      </c>
      <c r="D351" s="9">
        <v>6.5902694835871802</v>
      </c>
      <c r="E351" s="9">
        <v>1.1553547426195001</v>
      </c>
      <c r="F351" s="9">
        <v>11.217875760187299</v>
      </c>
      <c r="G351" s="9">
        <v>4.4874262248385399</v>
      </c>
      <c r="H351" s="9">
        <v>14.510511756308301</v>
      </c>
      <c r="I351" s="9">
        <v>0.46500452344195597</v>
      </c>
      <c r="J351" s="9">
        <v>5.7966281145189704</v>
      </c>
      <c r="K351" s="9">
        <v>1.2040096843783501</v>
      </c>
      <c r="L351" s="9">
        <v>2.2362410198348499</v>
      </c>
      <c r="M351" s="9">
        <v>3.7676838500027299</v>
      </c>
      <c r="N351" s="9">
        <v>10.8723647988857</v>
      </c>
      <c r="O351" s="9">
        <v>4.2067249230329997</v>
      </c>
      <c r="P351" s="6"/>
      <c r="Q351" s="6"/>
      <c r="R351" s="6"/>
      <c r="S351" s="6"/>
      <c r="T351" s="6"/>
      <c r="U351" s="6"/>
      <c r="V351" s="6"/>
      <c r="W351" s="6"/>
      <c r="X351" s="6"/>
      <c r="Y351" s="6"/>
      <c r="Z351" s="6"/>
      <c r="AA351" s="61"/>
      <c r="AB351" s="61"/>
      <c r="AC351" s="61"/>
      <c r="AD351" s="61"/>
      <c r="AE351" s="61"/>
    </row>
    <row r="352" spans="1:31" x14ac:dyDescent="0.25">
      <c r="A352">
        <v>2023</v>
      </c>
      <c r="B352" t="s">
        <v>42</v>
      </c>
      <c r="C352">
        <v>7</v>
      </c>
      <c r="D352" s="9">
        <v>6.6396141976617598</v>
      </c>
      <c r="E352" s="9">
        <v>1.1671546894656999</v>
      </c>
      <c r="F352" s="9">
        <v>11.353397377274099</v>
      </c>
      <c r="G352" s="9">
        <v>4.5419903294896402</v>
      </c>
      <c r="H352" s="9">
        <v>14.7120531114504</v>
      </c>
      <c r="I352" s="9">
        <v>0.47203986060458097</v>
      </c>
      <c r="J352" s="9">
        <v>5.9501126409461698</v>
      </c>
      <c r="K352" s="9">
        <v>1.2357276047686601</v>
      </c>
      <c r="L352" s="9">
        <v>2.27075605156974</v>
      </c>
      <c r="M352" s="9">
        <v>3.8086845917109402</v>
      </c>
      <c r="N352" s="9">
        <v>11.0561544778302</v>
      </c>
      <c r="O352" s="9">
        <v>4.25528892931783</v>
      </c>
      <c r="P352" s="7"/>
      <c r="Q352" s="7"/>
      <c r="R352" s="7"/>
      <c r="S352" s="7"/>
      <c r="T352" s="7"/>
      <c r="U352" s="7"/>
      <c r="V352" s="7"/>
      <c r="W352" s="7"/>
      <c r="X352" s="7"/>
      <c r="Y352" s="7"/>
      <c r="Z352" s="7"/>
    </row>
    <row r="353" spans="1:29" x14ac:dyDescent="0.25">
      <c r="A353">
        <v>2024</v>
      </c>
      <c r="B353" t="s">
        <v>42</v>
      </c>
      <c r="C353">
        <v>7</v>
      </c>
      <c r="D353" s="9">
        <v>6.6906034918303803</v>
      </c>
      <c r="E353" s="9">
        <v>1.17910380854091</v>
      </c>
      <c r="F353" s="9">
        <v>11.493383524803701</v>
      </c>
      <c r="G353" s="9">
        <v>4.5982285572889703</v>
      </c>
      <c r="H353" s="9">
        <v>14.906486044113301</v>
      </c>
      <c r="I353" s="9">
        <v>0.47894652895058198</v>
      </c>
      <c r="J353" s="9">
        <v>6.1041087753247902</v>
      </c>
      <c r="K353" s="9">
        <v>1.2673224316330001</v>
      </c>
      <c r="L353" s="9">
        <v>2.3050071100840399</v>
      </c>
      <c r="M353" s="9">
        <v>3.8488245720181</v>
      </c>
      <c r="N353" s="9">
        <v>11.2413878212915</v>
      </c>
      <c r="O353" s="9">
        <v>4.3048779515908198</v>
      </c>
      <c r="P353" s="4"/>
      <c r="Q353" s="4"/>
      <c r="R353" s="4"/>
      <c r="S353" s="4"/>
      <c r="T353" s="4"/>
      <c r="U353" s="4"/>
      <c r="V353" s="4"/>
      <c r="W353" s="4"/>
      <c r="X353" s="4"/>
      <c r="Y353" s="4"/>
      <c r="Z353" s="4"/>
    </row>
    <row r="354" spans="1:29" x14ac:dyDescent="0.25">
      <c r="A354">
        <v>2025</v>
      </c>
      <c r="B354" t="s">
        <v>42</v>
      </c>
      <c r="C354">
        <v>7</v>
      </c>
      <c r="D354" s="9">
        <v>6.7411367044589801</v>
      </c>
      <c r="E354" s="9">
        <v>1.1910225471882601</v>
      </c>
      <c r="F354" s="9">
        <v>11.635390656915201</v>
      </c>
      <c r="G354" s="9">
        <v>4.6550830592349</v>
      </c>
      <c r="H354" s="9">
        <v>15.0966734518687</v>
      </c>
      <c r="I354" s="9">
        <v>0.48565743272431899</v>
      </c>
      <c r="J354" s="9">
        <v>6.2600442290321698</v>
      </c>
      <c r="K354" s="9">
        <v>1.29882790287115</v>
      </c>
      <c r="L354" s="9">
        <v>2.3392135208714202</v>
      </c>
      <c r="M354" s="9">
        <v>3.8880018679239599</v>
      </c>
      <c r="N354" s="9">
        <v>11.425464894801401</v>
      </c>
      <c r="O354" s="9">
        <v>4.3534970284092402</v>
      </c>
      <c r="P354" s="4"/>
      <c r="Q354" s="4"/>
      <c r="R354" s="4"/>
      <c r="S354" s="4"/>
      <c r="T354" s="4"/>
      <c r="U354" s="4"/>
      <c r="V354" s="4"/>
      <c r="W354" s="4"/>
      <c r="X354" s="4"/>
      <c r="Y354" s="4"/>
      <c r="Z354" s="4"/>
    </row>
    <row r="355" spans="1:29" x14ac:dyDescent="0.25">
      <c r="A355">
        <v>2026</v>
      </c>
      <c r="B355" t="s">
        <v>42</v>
      </c>
      <c r="C355">
        <v>7</v>
      </c>
      <c r="D355" s="9">
        <v>6.7901450632208196</v>
      </c>
      <c r="E355" s="9">
        <v>1.20272341148731</v>
      </c>
      <c r="F355" s="9">
        <v>11.771712879035601</v>
      </c>
      <c r="G355" s="9">
        <v>4.7096283432936401</v>
      </c>
      <c r="H355" s="9">
        <v>15.283616795966701</v>
      </c>
      <c r="I355" s="9">
        <v>0.49221876349739102</v>
      </c>
      <c r="J355" s="9">
        <v>6.4176474503864203</v>
      </c>
      <c r="K355" s="9">
        <v>1.3287212446352299</v>
      </c>
      <c r="L355" s="9">
        <v>2.3733894916884801</v>
      </c>
      <c r="M355" s="9">
        <v>3.9265328280171898</v>
      </c>
      <c r="N355" s="9">
        <v>11.606151654491899</v>
      </c>
      <c r="O355" s="9">
        <v>4.4006447998203004</v>
      </c>
      <c r="P355" s="4"/>
      <c r="Q355" s="4"/>
      <c r="R355" s="4"/>
      <c r="S355" s="4"/>
      <c r="T355" s="4"/>
      <c r="U355" s="4"/>
      <c r="V355" s="4"/>
      <c r="W355" s="4"/>
      <c r="X355" s="4"/>
      <c r="Y355" s="4"/>
      <c r="Z355" s="4"/>
    </row>
    <row r="356" spans="1:29" x14ac:dyDescent="0.25">
      <c r="A356">
        <v>2027</v>
      </c>
      <c r="B356" t="s">
        <v>42</v>
      </c>
      <c r="C356">
        <v>7</v>
      </c>
      <c r="D356" s="9">
        <v>6.8383949333996199</v>
      </c>
      <c r="E356" s="9">
        <v>1.21424739519237</v>
      </c>
      <c r="F356" s="9">
        <v>11.903144636961001</v>
      </c>
      <c r="G356" s="9">
        <v>4.7622728766207798</v>
      </c>
      <c r="H356" s="9">
        <v>15.4675593169043</v>
      </c>
      <c r="I356" s="9">
        <v>0.49863956166059598</v>
      </c>
      <c r="J356" s="9">
        <v>6.5774310942807501</v>
      </c>
      <c r="K356" s="9">
        <v>1.3576475014690199</v>
      </c>
      <c r="L356" s="9">
        <v>2.4075124969518402</v>
      </c>
      <c r="M356" s="9">
        <v>3.9646684903195299</v>
      </c>
      <c r="N356" s="9">
        <v>11.787190390254899</v>
      </c>
      <c r="O356" s="9">
        <v>4.4471050889599004</v>
      </c>
      <c r="P356" s="4"/>
      <c r="Q356" s="4"/>
      <c r="R356" s="4"/>
      <c r="S356" s="4"/>
      <c r="T356" s="4"/>
      <c r="U356" s="4"/>
      <c r="V356" s="4"/>
      <c r="W356" s="4"/>
      <c r="X356" s="4"/>
      <c r="Y356" s="4"/>
      <c r="Z356" s="4"/>
      <c r="AA356" s="4"/>
      <c r="AB356" s="4"/>
      <c r="AC356" s="4"/>
    </row>
    <row r="357" spans="1:29" x14ac:dyDescent="0.25">
      <c r="A357">
        <v>2028</v>
      </c>
      <c r="B357" t="s">
        <v>42</v>
      </c>
      <c r="C357">
        <v>7</v>
      </c>
      <c r="D357" s="9">
        <v>6.8869125991102402</v>
      </c>
      <c r="E357" s="9">
        <v>1.22575007498647</v>
      </c>
      <c r="F357" s="9">
        <v>12.0341874948436</v>
      </c>
      <c r="G357" s="9">
        <v>4.8147630481621801</v>
      </c>
      <c r="H357" s="9">
        <v>15.651036674040199</v>
      </c>
      <c r="I357" s="9">
        <v>0.50501379134230695</v>
      </c>
      <c r="J357" s="9">
        <v>6.7415254109194498</v>
      </c>
      <c r="K357" s="9">
        <v>1.38693525710195</v>
      </c>
      <c r="L357" s="9">
        <v>2.44167651448877</v>
      </c>
      <c r="M357" s="9">
        <v>4.0030300488922599</v>
      </c>
      <c r="N357" s="9">
        <v>11.9709517390356</v>
      </c>
      <c r="O357" s="9">
        <v>4.4940951553332402</v>
      </c>
      <c r="P357" s="4"/>
      <c r="Q357" s="4"/>
      <c r="R357" s="4"/>
      <c r="S357" s="4"/>
      <c r="T357" s="4"/>
      <c r="U357" s="4"/>
      <c r="V357" s="4"/>
      <c r="W357" s="4"/>
      <c r="X357" s="4"/>
      <c r="Y357" s="4"/>
      <c r="Z357" s="4"/>
      <c r="AA357" s="15"/>
      <c r="AB357" s="15"/>
      <c r="AC357" s="15"/>
    </row>
    <row r="358" spans="1:29" x14ac:dyDescent="0.25">
      <c r="A358">
        <v>2029</v>
      </c>
      <c r="B358" t="s">
        <v>42</v>
      </c>
      <c r="C358">
        <v>7</v>
      </c>
      <c r="D358" s="9">
        <v>6.9358532893952196</v>
      </c>
      <c r="E358" s="9">
        <v>1.23733278468667</v>
      </c>
      <c r="F358" s="9">
        <v>12.165359305636199</v>
      </c>
      <c r="G358" s="9">
        <v>4.8672926981512497</v>
      </c>
      <c r="H358" s="9">
        <v>15.8354671860628</v>
      </c>
      <c r="I358" s="9">
        <v>0.51139302953244903</v>
      </c>
      <c r="J358" s="9">
        <v>6.9080954532702901</v>
      </c>
      <c r="K358" s="9">
        <v>1.4151257017082699</v>
      </c>
      <c r="L358" s="9">
        <v>2.4759258220178801</v>
      </c>
      <c r="M358" s="9">
        <v>4.0417157334635698</v>
      </c>
      <c r="N358" s="9">
        <v>12.1577067629787</v>
      </c>
      <c r="O358" s="9">
        <v>4.5417593587876697</v>
      </c>
      <c r="P358" s="4"/>
      <c r="Q358" s="4"/>
      <c r="R358" s="4"/>
      <c r="S358" s="4"/>
      <c r="T358" s="4"/>
      <c r="U358" s="4"/>
      <c r="V358" s="4"/>
      <c r="W358" s="4"/>
      <c r="X358" s="4"/>
      <c r="Y358" s="4"/>
      <c r="Z358" s="4"/>
      <c r="AA358" s="15"/>
      <c r="AB358" s="15"/>
      <c r="AC358" s="15"/>
    </row>
    <row r="359" spans="1:29" x14ac:dyDescent="0.25">
      <c r="A359">
        <v>2030</v>
      </c>
      <c r="B359" t="s">
        <v>42</v>
      </c>
      <c r="C359">
        <v>7</v>
      </c>
      <c r="D359" s="9">
        <v>6.9853447395317296</v>
      </c>
      <c r="E359" s="9">
        <v>1.2490366303231399</v>
      </c>
      <c r="F359" s="9">
        <v>12.2976330323859</v>
      </c>
      <c r="G359" s="9">
        <v>4.9203004592110604</v>
      </c>
      <c r="H359" s="9">
        <v>16.021960545833799</v>
      </c>
      <c r="I359" s="9">
        <v>0.51778762801102496</v>
      </c>
      <c r="J359" s="9">
        <v>7.0783475323323897</v>
      </c>
      <c r="K359" s="9">
        <v>1.4397995568106501</v>
      </c>
      <c r="L359" s="9">
        <v>2.5102960741129698</v>
      </c>
      <c r="M359" s="9">
        <v>4.0809561040466296</v>
      </c>
      <c r="N359" s="9">
        <v>12.3478561046088</v>
      </c>
      <c r="O359" s="9">
        <v>4.5903834883860597</v>
      </c>
      <c r="AB359" s="15"/>
      <c r="AC359" s="15"/>
    </row>
    <row r="360" spans="1:29" x14ac:dyDescent="0.25">
      <c r="A360">
        <v>1980</v>
      </c>
      <c r="B360" t="s">
        <v>108</v>
      </c>
      <c r="C360">
        <v>8</v>
      </c>
      <c r="D360" s="9">
        <v>1.5254718654960836E-4</v>
      </c>
      <c r="E360" s="9">
        <v>7.6071169985212643E-5</v>
      </c>
      <c r="F360" s="9">
        <v>4.350188754771391E-4</v>
      </c>
      <c r="G360" s="9">
        <v>1.2647682222559716E-4</v>
      </c>
      <c r="H360" s="9">
        <v>4.3084630559263944E-4</v>
      </c>
      <c r="I360" s="9">
        <v>2.4623037191955083E-5</v>
      </c>
      <c r="J360" s="9">
        <v>3.059996004826908E-4</v>
      </c>
      <c r="K360" s="9">
        <v>1.3716526336278033E-4</v>
      </c>
      <c r="L360" s="9">
        <v>1.1034598004036641E-4</v>
      </c>
      <c r="M360" s="9">
        <v>8.8325642880306937E-5</v>
      </c>
      <c r="N360" s="9">
        <v>5.0914277416035515E-4</v>
      </c>
      <c r="O360" s="9">
        <v>4.2374729096463821E-4</v>
      </c>
    </row>
    <row r="361" spans="1:29" x14ac:dyDescent="0.25">
      <c r="A361">
        <v>1981</v>
      </c>
      <c r="B361" t="s">
        <v>108</v>
      </c>
      <c r="C361">
        <v>8</v>
      </c>
      <c r="D361" s="9">
        <v>1.6741657356533518E-4</v>
      </c>
      <c r="E361" s="9">
        <v>8.4749177618410158E-5</v>
      </c>
      <c r="F361" s="9">
        <v>4.8366491473503188E-4</v>
      </c>
      <c r="G361" s="9">
        <v>1.3905171833599792E-4</v>
      </c>
      <c r="H361" s="9">
        <v>4.7971147426038207E-4</v>
      </c>
      <c r="I361" s="9">
        <v>2.6224363635800662E-5</v>
      </c>
      <c r="J361" s="9">
        <v>3.2408212352503618E-4</v>
      </c>
      <c r="K361" s="9">
        <v>1.4694239929909686E-4</v>
      </c>
      <c r="L361" s="9">
        <v>1.1873775677435099E-4</v>
      </c>
      <c r="M361" s="9">
        <v>9.8587622988189895E-5</v>
      </c>
      <c r="N361" s="9">
        <v>5.638057711042974E-4</v>
      </c>
      <c r="O361" s="9">
        <v>4.7221128379166204E-4</v>
      </c>
    </row>
    <row r="362" spans="1:29" x14ac:dyDescent="0.25">
      <c r="A362">
        <v>1982</v>
      </c>
      <c r="B362" t="s">
        <v>108</v>
      </c>
      <c r="C362">
        <v>8</v>
      </c>
      <c r="D362" s="9">
        <v>1.9288516872657233E-4</v>
      </c>
      <c r="E362" s="9">
        <v>9.8503390338373469E-5</v>
      </c>
      <c r="F362" s="9">
        <v>5.5858105830382189E-4</v>
      </c>
      <c r="G362" s="9">
        <v>1.5947191827933368E-4</v>
      </c>
      <c r="H362" s="9">
        <v>5.5354946828926671E-4</v>
      </c>
      <c r="I362" s="9">
        <v>2.9486938239834395E-5</v>
      </c>
      <c r="J362" s="9">
        <v>3.621110412289098E-4</v>
      </c>
      <c r="K362" s="9">
        <v>1.6541253128798294E-4</v>
      </c>
      <c r="L362" s="9">
        <v>1.3608698869229202E-4</v>
      </c>
      <c r="M362" s="9">
        <v>1.1402987816840875E-4</v>
      </c>
      <c r="N362" s="9">
        <v>6.5347468302426705E-4</v>
      </c>
      <c r="O362" s="9">
        <v>5.681921285904584E-4</v>
      </c>
    </row>
    <row r="363" spans="1:29" x14ac:dyDescent="0.25">
      <c r="A363">
        <v>1983</v>
      </c>
      <c r="B363" t="s">
        <v>108</v>
      </c>
      <c r="C363">
        <v>8</v>
      </c>
      <c r="D363" s="9">
        <v>1.7972851028624312E-4</v>
      </c>
      <c r="E363" s="9">
        <v>9.2394740125201615E-5</v>
      </c>
      <c r="F363" s="9">
        <v>5.2161770201240832E-4</v>
      </c>
      <c r="G363" s="9">
        <v>1.4834810388048697E-4</v>
      </c>
      <c r="H363" s="9">
        <v>5.1375928890600591E-4</v>
      </c>
      <c r="I363" s="9">
        <v>2.6903927077433142E-5</v>
      </c>
      <c r="J363" s="9">
        <v>3.2979727830350898E-4</v>
      </c>
      <c r="K363" s="9">
        <v>1.5131373556188991E-4</v>
      </c>
      <c r="L363" s="9">
        <v>1.2890048268443099E-4</v>
      </c>
      <c r="M363" s="9">
        <v>1.0973625669669684E-4</v>
      </c>
      <c r="N363" s="9">
        <v>6.1155028716587104E-4</v>
      </c>
      <c r="O363" s="9">
        <v>5.4895230361175424E-4</v>
      </c>
    </row>
    <row r="364" spans="1:29" x14ac:dyDescent="0.25">
      <c r="A364">
        <v>1984</v>
      </c>
      <c r="B364" t="s">
        <v>108</v>
      </c>
      <c r="C364">
        <v>8</v>
      </c>
      <c r="D364" s="9">
        <v>1.880670770460439E-4</v>
      </c>
      <c r="E364" s="9">
        <v>9.7030550543484334E-5</v>
      </c>
      <c r="F364" s="9">
        <v>5.4465411219139072E-4</v>
      </c>
      <c r="G364" s="9">
        <v>1.546781783950493E-4</v>
      </c>
      <c r="H364" s="9">
        <v>5.3235475249463894E-4</v>
      </c>
      <c r="I364" s="9">
        <v>2.809362270470026E-5</v>
      </c>
      <c r="J364" s="9">
        <v>3.3974175144627734E-4</v>
      </c>
      <c r="K364" s="9">
        <v>1.5587076556825214E-4</v>
      </c>
      <c r="L364" s="9">
        <v>1.3620222880719388E-4</v>
      </c>
      <c r="M364" s="9">
        <v>1.1905142795226044E-4</v>
      </c>
      <c r="N364" s="9">
        <v>6.4225467205035252E-4</v>
      </c>
      <c r="O364" s="9">
        <v>6.0118420313115474E-4</v>
      </c>
    </row>
    <row r="365" spans="1:29" x14ac:dyDescent="0.25">
      <c r="A365">
        <v>1985</v>
      </c>
      <c r="B365" t="s">
        <v>108</v>
      </c>
      <c r="C365">
        <v>8</v>
      </c>
      <c r="D365" s="9">
        <v>1.8588758988106403E-4</v>
      </c>
      <c r="E365" s="9">
        <v>9.7574548987662944E-5</v>
      </c>
      <c r="F365" s="9">
        <v>5.4249598618600606E-4</v>
      </c>
      <c r="G365" s="9">
        <v>1.5337259072886451E-4</v>
      </c>
      <c r="H365" s="9">
        <v>5.2706852711767015E-4</v>
      </c>
      <c r="I365" s="9">
        <v>2.7766198006355905E-5</v>
      </c>
      <c r="J365" s="9">
        <v>3.2994798878518576E-4</v>
      </c>
      <c r="K365" s="9">
        <v>1.5197564454565808E-4</v>
      </c>
      <c r="L365" s="9">
        <v>1.3816902600792866E-4</v>
      </c>
      <c r="M365" s="9">
        <v>1.3192329635762994E-4</v>
      </c>
      <c r="N365" s="9">
        <v>6.3981762496422912E-4</v>
      </c>
      <c r="O365" s="9">
        <v>6.1141486521142021E-4</v>
      </c>
    </row>
    <row r="366" spans="1:29" x14ac:dyDescent="0.25">
      <c r="A366">
        <v>1986</v>
      </c>
      <c r="B366" t="s">
        <v>108</v>
      </c>
      <c r="C366">
        <v>8</v>
      </c>
      <c r="D366" s="9">
        <v>1.9429113540395614E-4</v>
      </c>
      <c r="E366" s="9">
        <v>1.037896905227423E-4</v>
      </c>
      <c r="F366" s="9">
        <v>5.7745760797036684E-4</v>
      </c>
      <c r="G366" s="9">
        <v>1.6253942096364457E-4</v>
      </c>
      <c r="H366" s="9">
        <v>5.5439112901047938E-4</v>
      </c>
      <c r="I366" s="9">
        <v>2.8637387744311279E-5</v>
      </c>
      <c r="J366" s="9">
        <v>3.3817949349038655E-4</v>
      </c>
      <c r="K366" s="9">
        <v>1.5676419343200318E-4</v>
      </c>
      <c r="L366" s="9">
        <v>1.4565073226087142E-4</v>
      </c>
      <c r="M366" s="9">
        <v>1.4952827706961978E-4</v>
      </c>
      <c r="N366" s="9">
        <v>6.7647123156027562E-4</v>
      </c>
      <c r="O366" s="9">
        <v>6.6336732834802064E-4</v>
      </c>
    </row>
    <row r="367" spans="1:29" x14ac:dyDescent="0.25">
      <c r="A367">
        <v>1987</v>
      </c>
      <c r="B367" t="s">
        <v>108</v>
      </c>
      <c r="C367">
        <v>8</v>
      </c>
      <c r="D367" s="9">
        <v>2.0270342106446754E-4</v>
      </c>
      <c r="E367" s="9">
        <v>1.1004793613368316E-4</v>
      </c>
      <c r="F367" s="9">
        <v>6.130214892644877E-4</v>
      </c>
      <c r="G367" s="9">
        <v>1.7114950980180529E-4</v>
      </c>
      <c r="H367" s="9">
        <v>5.8836185124617405E-4</v>
      </c>
      <c r="I367" s="9">
        <v>2.9368889285665171E-5</v>
      </c>
      <c r="J367" s="9">
        <v>3.4414421569839974E-4</v>
      </c>
      <c r="K367" s="9">
        <v>1.6140139101079246E-4</v>
      </c>
      <c r="L367" s="9">
        <v>1.5487669173713133E-4</v>
      </c>
      <c r="M367" s="9">
        <v>1.6479332174373828E-4</v>
      </c>
      <c r="N367" s="9">
        <v>7.1721727792360766E-4</v>
      </c>
      <c r="O367" s="9">
        <v>7.2498451033461346E-4</v>
      </c>
    </row>
    <row r="368" spans="1:29" x14ac:dyDescent="0.25">
      <c r="A368">
        <v>1988</v>
      </c>
      <c r="B368" t="s">
        <v>108</v>
      </c>
      <c r="C368">
        <v>8</v>
      </c>
      <c r="D368" s="9">
        <v>2.3514646923765959E-4</v>
      </c>
      <c r="E368" s="9">
        <v>1.2925842935987891E-4</v>
      </c>
      <c r="F368" s="9">
        <v>7.28385933357192E-4</v>
      </c>
      <c r="G368" s="9">
        <v>2.0262296541872496E-4</v>
      </c>
      <c r="H368" s="9">
        <v>6.8935355900019788E-4</v>
      </c>
      <c r="I368" s="9">
        <v>3.3746516784377808E-5</v>
      </c>
      <c r="J368" s="9">
        <v>3.9413353648257854E-4</v>
      </c>
      <c r="K368" s="9">
        <v>1.8521130735219067E-4</v>
      </c>
      <c r="L368" s="9">
        <v>1.8557529500813177E-4</v>
      </c>
      <c r="M368" s="9">
        <v>2.0389617572756232E-4</v>
      </c>
      <c r="N368" s="9">
        <v>8.4853019722016642E-4</v>
      </c>
      <c r="O368" s="9">
        <v>8.6148862336431101E-4</v>
      </c>
    </row>
    <row r="369" spans="1:15" x14ac:dyDescent="0.25">
      <c r="A369">
        <v>1989</v>
      </c>
      <c r="B369" t="s">
        <v>108</v>
      </c>
      <c r="C369">
        <v>8</v>
      </c>
      <c r="D369" s="9">
        <v>2.440525729643457E-4</v>
      </c>
      <c r="E369" s="9">
        <v>1.3729966876741988E-4</v>
      </c>
      <c r="F369" s="9">
        <v>7.7739232258082383E-4</v>
      </c>
      <c r="G369" s="9">
        <v>2.1453872555844279E-4</v>
      </c>
      <c r="H369" s="9">
        <v>7.3756351330378327E-4</v>
      </c>
      <c r="I369" s="9">
        <v>3.4518977377656189E-5</v>
      </c>
      <c r="J369" s="9">
        <v>4.0305428599542073E-4</v>
      </c>
      <c r="K369" s="9">
        <v>1.9140147437320869E-4</v>
      </c>
      <c r="L369" s="9">
        <v>1.9591348333844452E-4</v>
      </c>
      <c r="M369" s="9">
        <v>2.2475397295035142E-4</v>
      </c>
      <c r="N369" s="9">
        <v>9.0848985645899873E-4</v>
      </c>
      <c r="O369" s="9">
        <v>9.2477012677762821E-4</v>
      </c>
    </row>
    <row r="370" spans="1:15" x14ac:dyDescent="0.25">
      <c r="A370">
        <v>1990</v>
      </c>
      <c r="B370" t="s">
        <v>108</v>
      </c>
      <c r="C370">
        <v>8</v>
      </c>
      <c r="D370" s="9">
        <v>2.3174693685789615E-4</v>
      </c>
      <c r="E370" s="9">
        <v>1.3327344627888716E-4</v>
      </c>
      <c r="F370" s="9">
        <v>7.4958349341822355E-4</v>
      </c>
      <c r="G370" s="9">
        <v>2.0494972848540032E-4</v>
      </c>
      <c r="H370" s="9">
        <v>7.2176606823785828E-4</v>
      </c>
      <c r="I370" s="9">
        <v>3.2411756311817527E-5</v>
      </c>
      <c r="J370" s="9">
        <v>3.7956387922925567E-4</v>
      </c>
      <c r="K370" s="9">
        <v>1.810104824839704E-4</v>
      </c>
      <c r="L370" s="9">
        <v>1.8966723540323664E-4</v>
      </c>
      <c r="M370" s="9">
        <v>2.1448834560436138E-4</v>
      </c>
      <c r="N370" s="9">
        <v>8.821050763933657E-4</v>
      </c>
      <c r="O370" s="9">
        <v>8.8664616315727496E-4</v>
      </c>
    </row>
    <row r="371" spans="1:15" x14ac:dyDescent="0.25">
      <c r="A371">
        <v>1991</v>
      </c>
      <c r="B371" t="s">
        <v>108</v>
      </c>
      <c r="C371">
        <v>8</v>
      </c>
      <c r="D371" s="9">
        <v>2.2013604527681209E-4</v>
      </c>
      <c r="E371" s="9">
        <v>1.2878420705855347E-4</v>
      </c>
      <c r="F371" s="9">
        <v>7.2731213608614683E-4</v>
      </c>
      <c r="G371" s="9">
        <v>1.9751596551105356E-4</v>
      </c>
      <c r="H371" s="9">
        <v>7.0156169668453619E-4</v>
      </c>
      <c r="I371" s="9">
        <v>3.09935879849664E-5</v>
      </c>
      <c r="J371" s="9">
        <v>3.5524091771537927E-4</v>
      </c>
      <c r="K371" s="9">
        <v>1.7072665077437111E-4</v>
      </c>
      <c r="L371" s="9">
        <v>1.808038988051936E-4</v>
      </c>
      <c r="M371" s="9">
        <v>2.0590048727333812E-4</v>
      </c>
      <c r="N371" s="9">
        <v>8.5124555752060166E-4</v>
      </c>
      <c r="O371" s="9">
        <v>8.5459727898547753E-4</v>
      </c>
    </row>
    <row r="372" spans="1:15" x14ac:dyDescent="0.25">
      <c r="A372">
        <v>1992</v>
      </c>
      <c r="B372" t="s">
        <v>108</v>
      </c>
      <c r="C372">
        <v>8</v>
      </c>
      <c r="D372" s="9">
        <v>2.4550303429172478E-4</v>
      </c>
      <c r="E372" s="9">
        <v>1.4635957425432271E-4</v>
      </c>
      <c r="F372" s="9">
        <v>8.2405353233136578E-4</v>
      </c>
      <c r="G372" s="9">
        <v>2.2235732922955861E-4</v>
      </c>
      <c r="H372" s="9">
        <v>8.0315902448345239E-4</v>
      </c>
      <c r="I372" s="9">
        <v>3.4538159311910642E-5</v>
      </c>
      <c r="J372" s="9">
        <v>3.9433860279846456E-4</v>
      </c>
      <c r="K372" s="9">
        <v>1.8917661335015923E-4</v>
      </c>
      <c r="L372" s="9">
        <v>2.0407453663732355E-4</v>
      </c>
      <c r="M372" s="9">
        <v>2.2840875321977704E-4</v>
      </c>
      <c r="N372" s="9">
        <v>9.6375894499147602E-4</v>
      </c>
      <c r="O372" s="9">
        <v>9.590693075354357E-4</v>
      </c>
    </row>
    <row r="373" spans="1:15" x14ac:dyDescent="0.25">
      <c r="A373">
        <v>1993</v>
      </c>
      <c r="B373" t="s">
        <v>108</v>
      </c>
      <c r="C373">
        <v>8</v>
      </c>
      <c r="D373" s="9">
        <v>2.5856625508820626E-4</v>
      </c>
      <c r="E373" s="9">
        <v>1.5478308643603547E-4</v>
      </c>
      <c r="F373" s="9">
        <v>8.8042399736561975E-4</v>
      </c>
      <c r="G373" s="9">
        <v>2.3752637392734674E-4</v>
      </c>
      <c r="H373" s="9">
        <v>8.4864221494719376E-4</v>
      </c>
      <c r="I373" s="9">
        <v>3.6513770664172744E-5</v>
      </c>
      <c r="J373" s="9">
        <v>4.1420505832207759E-4</v>
      </c>
      <c r="K373" s="9">
        <v>1.9883209844120657E-4</v>
      </c>
      <c r="L373" s="9">
        <v>2.1698869361666103E-4</v>
      </c>
      <c r="M373" s="9">
        <v>2.3817393340014008E-4</v>
      </c>
      <c r="N373" s="9">
        <v>1.0320082618524627E-3</v>
      </c>
      <c r="O373" s="9">
        <v>1.0000253571011788E-3</v>
      </c>
    </row>
    <row r="374" spans="1:15" x14ac:dyDescent="0.25">
      <c r="A374">
        <v>1994</v>
      </c>
      <c r="B374" t="s">
        <v>108</v>
      </c>
      <c r="C374">
        <v>8</v>
      </c>
      <c r="D374" s="9">
        <v>2.5433990439778937E-4</v>
      </c>
      <c r="E374" s="9">
        <v>1.5237876141433766E-4</v>
      </c>
      <c r="F374" s="9">
        <v>8.6864009365199681E-4</v>
      </c>
      <c r="G374" s="9">
        <v>2.3418055498935765E-4</v>
      </c>
      <c r="H374" s="9">
        <v>8.3035436127515774E-4</v>
      </c>
      <c r="I374" s="9">
        <v>3.6558859833662479E-5</v>
      </c>
      <c r="J374" s="9">
        <v>4.0898869300640107E-4</v>
      </c>
      <c r="K374" s="9">
        <v>1.9564276341388221E-4</v>
      </c>
      <c r="L374" s="9">
        <v>2.166339612358327E-4</v>
      </c>
      <c r="M374" s="9">
        <v>2.3159816115890736E-4</v>
      </c>
      <c r="N374" s="9">
        <v>1.0241951454334406E-3</v>
      </c>
      <c r="O374" s="9">
        <v>9.7773089215524465E-4</v>
      </c>
    </row>
    <row r="375" spans="1:15" x14ac:dyDescent="0.25">
      <c r="A375">
        <v>1995</v>
      </c>
      <c r="B375" t="s">
        <v>108</v>
      </c>
      <c r="C375">
        <v>8</v>
      </c>
      <c r="D375" s="9">
        <v>2.5137020361008496E-4</v>
      </c>
      <c r="E375" s="9">
        <v>1.5066915068845396E-4</v>
      </c>
      <c r="F375" s="9">
        <v>8.6193818655899929E-4</v>
      </c>
      <c r="G375" s="9">
        <v>2.3251628698667951E-4</v>
      </c>
      <c r="H375" s="9">
        <v>8.1435830073576837E-4</v>
      </c>
      <c r="I375" s="9">
        <v>3.9548145041431205E-5</v>
      </c>
      <c r="J375" s="9">
        <v>4.0777398309340101E-4</v>
      </c>
      <c r="K375" s="9">
        <v>1.9259985085497391E-4</v>
      </c>
      <c r="L375" s="9">
        <v>2.1582619825275822E-4</v>
      </c>
      <c r="M375" s="9">
        <v>2.2719992576042573E-4</v>
      </c>
      <c r="N375" s="9">
        <v>1.0123138968494319E-3</v>
      </c>
      <c r="O375" s="9">
        <v>9.6075204261086009E-4</v>
      </c>
    </row>
    <row r="376" spans="1:15" x14ac:dyDescent="0.25">
      <c r="A376">
        <v>1996</v>
      </c>
      <c r="B376" t="s">
        <v>108</v>
      </c>
      <c r="C376">
        <v>8</v>
      </c>
      <c r="D376" s="9">
        <v>2.4380817995862304E-4</v>
      </c>
      <c r="E376" s="9">
        <v>1.4627588346723366E-4</v>
      </c>
      <c r="F376" s="9">
        <v>8.3863336745838889E-4</v>
      </c>
      <c r="G376" s="9">
        <v>2.2617625458802286E-4</v>
      </c>
      <c r="H376" s="9">
        <v>7.8577568535985421E-4</v>
      </c>
      <c r="I376" s="9">
        <v>3.8488815025554968E-5</v>
      </c>
      <c r="J376" s="9">
        <v>3.9373408573863773E-4</v>
      </c>
      <c r="K376" s="9">
        <v>1.8677909786581515E-4</v>
      </c>
      <c r="L376" s="9">
        <v>2.0959967162017317E-4</v>
      </c>
      <c r="M376" s="9">
        <v>2.1786217097987811E-4</v>
      </c>
      <c r="N376" s="9">
        <v>9.846811464220282E-4</v>
      </c>
      <c r="O376" s="9">
        <v>9.2264984243875048E-4</v>
      </c>
    </row>
    <row r="377" spans="1:15" x14ac:dyDescent="0.25">
      <c r="A377">
        <v>1997</v>
      </c>
      <c r="B377" t="s">
        <v>108</v>
      </c>
      <c r="C377">
        <v>8</v>
      </c>
      <c r="D377" s="9">
        <v>2.3925321102776642E-4</v>
      </c>
      <c r="E377" s="9">
        <v>1.443601431206571E-4</v>
      </c>
      <c r="F377" s="9">
        <v>8.2866936463757337E-4</v>
      </c>
      <c r="G377" s="9">
        <v>2.2329808942788158E-4</v>
      </c>
      <c r="H377" s="9">
        <v>7.7095231846398119E-4</v>
      </c>
      <c r="I377" s="9">
        <v>3.8375184544223786E-5</v>
      </c>
      <c r="J377" s="9">
        <v>3.8615432356046162E-4</v>
      </c>
      <c r="K377" s="9">
        <v>1.8241115152349083E-4</v>
      </c>
      <c r="L377" s="9">
        <v>2.0663995714223412E-4</v>
      </c>
      <c r="M377" s="9">
        <v>2.1200943189737199E-4</v>
      </c>
      <c r="N377" s="9">
        <v>9.7070211320886225E-4</v>
      </c>
      <c r="O377" s="9">
        <v>9.0126996473025196E-4</v>
      </c>
    </row>
    <row r="378" spans="1:15" x14ac:dyDescent="0.25">
      <c r="A378">
        <v>1998</v>
      </c>
      <c r="B378" t="s">
        <v>108</v>
      </c>
      <c r="C378">
        <v>8</v>
      </c>
      <c r="D378" s="9">
        <v>2.457102277026322E-4</v>
      </c>
      <c r="E378" s="9">
        <v>1.4942675220314577E-4</v>
      </c>
      <c r="F378" s="9">
        <v>8.6059933405817661E-4</v>
      </c>
      <c r="G378" s="9">
        <v>2.3175247550058099E-4</v>
      </c>
      <c r="H378" s="9">
        <v>7.932042992560474E-4</v>
      </c>
      <c r="I378" s="9">
        <v>3.9162794537857784E-5</v>
      </c>
      <c r="J378" s="9">
        <v>3.9474617366058463E-4</v>
      </c>
      <c r="K378" s="9">
        <v>1.8642242974421349E-4</v>
      </c>
      <c r="L378" s="9">
        <v>2.1122142019629442E-4</v>
      </c>
      <c r="M378" s="9">
        <v>2.1721295439106658E-4</v>
      </c>
      <c r="N378" s="9">
        <v>1.0066569479619018E-3</v>
      </c>
      <c r="O378" s="9">
        <v>9.184387941591751E-4</v>
      </c>
    </row>
    <row r="379" spans="1:15" x14ac:dyDescent="0.25">
      <c r="A379">
        <v>1999</v>
      </c>
      <c r="B379" t="s">
        <v>108</v>
      </c>
      <c r="C379">
        <v>8</v>
      </c>
      <c r="D379" s="9">
        <v>2.4396022356184738E-4</v>
      </c>
      <c r="E379" s="9">
        <v>1.5035149564447903E-4</v>
      </c>
      <c r="F379" s="9">
        <v>8.6120225363585899E-4</v>
      </c>
      <c r="G379" s="9">
        <v>2.3118720131368937E-4</v>
      </c>
      <c r="H379" s="9">
        <v>7.9320620103802756E-4</v>
      </c>
      <c r="I379" s="9">
        <v>3.9173620044827567E-5</v>
      </c>
      <c r="J379" s="9">
        <v>3.9209481264409384E-4</v>
      </c>
      <c r="K379" s="9">
        <v>1.8415583049889088E-4</v>
      </c>
      <c r="L379" s="9">
        <v>2.0878887090247796E-4</v>
      </c>
      <c r="M379" s="9">
        <v>2.1602866961804382E-4</v>
      </c>
      <c r="N379" s="9">
        <v>1.0064936152998248E-3</v>
      </c>
      <c r="O379" s="9">
        <v>9.065682627893265E-4</v>
      </c>
    </row>
    <row r="380" spans="1:15" x14ac:dyDescent="0.25">
      <c r="A380">
        <v>2000</v>
      </c>
      <c r="B380" t="s">
        <v>108</v>
      </c>
      <c r="C380">
        <v>8</v>
      </c>
      <c r="D380" s="9">
        <v>2.5019844291553859E-4</v>
      </c>
      <c r="E380" s="9">
        <v>1.5647973723917984E-4</v>
      </c>
      <c r="F380" s="9">
        <v>8.899080017743101E-4</v>
      </c>
      <c r="G380" s="9">
        <v>2.3770305923501956E-4</v>
      </c>
      <c r="H380" s="9">
        <v>8.2621094512911567E-4</v>
      </c>
      <c r="I380" s="9">
        <v>4.0427545240278251E-5</v>
      </c>
      <c r="J380" s="9">
        <v>3.9944299489260148E-4</v>
      </c>
      <c r="K380" s="9">
        <v>1.8809058747273685E-4</v>
      </c>
      <c r="L380" s="9">
        <v>2.1371645208878503E-4</v>
      </c>
      <c r="M380" s="9">
        <v>2.213908189772442E-4</v>
      </c>
      <c r="N380" s="9">
        <v>1.0519041534579174E-3</v>
      </c>
      <c r="O380" s="9">
        <v>9.353966766363881E-4</v>
      </c>
    </row>
    <row r="381" spans="1:15" x14ac:dyDescent="0.25">
      <c r="A381">
        <v>2001</v>
      </c>
      <c r="B381" t="s">
        <v>108</v>
      </c>
      <c r="C381">
        <v>8</v>
      </c>
      <c r="D381" s="9">
        <v>2.6714894488733221E-4</v>
      </c>
      <c r="E381" s="9">
        <v>1.693579806677076E-4</v>
      </c>
      <c r="F381" s="9">
        <v>9.5599811773786048E-4</v>
      </c>
      <c r="G381" s="9">
        <v>2.5390196295341954E-4</v>
      </c>
      <c r="H381" s="9">
        <v>8.9744095319887422E-4</v>
      </c>
      <c r="I381" s="9">
        <v>4.3125319397492651E-5</v>
      </c>
      <c r="J381" s="9">
        <v>4.2412964108151294E-4</v>
      </c>
      <c r="K381" s="9">
        <v>2.0120101662159445E-4</v>
      </c>
      <c r="L381" s="9">
        <v>2.2727954428961632E-4</v>
      </c>
      <c r="M381" s="9">
        <v>2.4091630332103833E-4</v>
      </c>
      <c r="N381" s="9">
        <v>1.1395554716767515E-3</v>
      </c>
      <c r="O381" s="9">
        <v>9.9718730406263213E-4</v>
      </c>
    </row>
    <row r="382" spans="1:15" x14ac:dyDescent="0.25">
      <c r="A382">
        <v>2002</v>
      </c>
      <c r="B382" t="s">
        <v>108</v>
      </c>
      <c r="C382">
        <v>8</v>
      </c>
      <c r="D382" s="9">
        <v>2.8064164643956939E-4</v>
      </c>
      <c r="E382" s="9">
        <v>1.8169494481562386E-4</v>
      </c>
      <c r="F382" s="9">
        <v>1.0114142266152381E-3</v>
      </c>
      <c r="G382" s="9">
        <v>2.6658372182047642E-4</v>
      </c>
      <c r="H382" s="9">
        <v>9.6980489129066183E-4</v>
      </c>
      <c r="I382" s="9">
        <v>4.4626622124861314E-5</v>
      </c>
      <c r="J382" s="9">
        <v>4.4343160279620167E-4</v>
      </c>
      <c r="K382" s="9">
        <v>2.1145524147835149E-4</v>
      </c>
      <c r="L382" s="9">
        <v>2.3855864801149292E-4</v>
      </c>
      <c r="M382" s="9">
        <v>2.5374439776083873E-4</v>
      </c>
      <c r="N382" s="9">
        <v>1.2152307221365434E-3</v>
      </c>
      <c r="O382" s="9">
        <v>1.0429428127394767E-3</v>
      </c>
    </row>
    <row r="383" spans="1:15" x14ac:dyDescent="0.25">
      <c r="A383">
        <v>2003</v>
      </c>
      <c r="B383" t="s">
        <v>108</v>
      </c>
      <c r="C383">
        <v>8</v>
      </c>
      <c r="D383" s="9">
        <v>3.0160666321429983E-4</v>
      </c>
      <c r="E383" s="9">
        <v>1.9780188091010837E-4</v>
      </c>
      <c r="F383" s="9">
        <v>1.0998474141272884E-3</v>
      </c>
      <c r="G383" s="9">
        <v>2.8864086324424855E-4</v>
      </c>
      <c r="H383" s="9">
        <v>1.060433856693488E-3</v>
      </c>
      <c r="I383" s="9">
        <v>4.7633958252191785E-5</v>
      </c>
      <c r="J383" s="9">
        <v>4.7740452259571015E-4</v>
      </c>
      <c r="K383" s="9">
        <v>2.2718938700972519E-4</v>
      </c>
      <c r="L383" s="9">
        <v>2.5767654203520511E-4</v>
      </c>
      <c r="M383" s="9">
        <v>2.7289627890740142E-4</v>
      </c>
      <c r="N383" s="9">
        <v>1.3214948113155769E-3</v>
      </c>
      <c r="O383" s="9">
        <v>1.1219963686593742E-3</v>
      </c>
    </row>
    <row r="384" spans="1:15" x14ac:dyDescent="0.25">
      <c r="A384">
        <v>2004</v>
      </c>
      <c r="B384" t="s">
        <v>108</v>
      </c>
      <c r="C384">
        <v>8</v>
      </c>
      <c r="D384" s="9">
        <v>3.293363184457851E-4</v>
      </c>
      <c r="E384" s="9">
        <v>2.1835709359682671E-4</v>
      </c>
      <c r="F384" s="9">
        <v>1.2083208034901472E-3</v>
      </c>
      <c r="G384" s="9">
        <v>3.1616403102805102E-4</v>
      </c>
      <c r="H384" s="9">
        <v>1.1735610066187668E-3</v>
      </c>
      <c r="I384" s="9">
        <v>5.1860894453057839E-5</v>
      </c>
      <c r="J384" s="9">
        <v>5.2653417042511504E-4</v>
      </c>
      <c r="K384" s="9">
        <v>2.4788578634318581E-4</v>
      </c>
      <c r="L384" s="9">
        <v>2.8534803963526246E-4</v>
      </c>
      <c r="M384" s="9">
        <v>2.9723002609340386E-4</v>
      </c>
      <c r="N384" s="9">
        <v>1.455250228765037E-3</v>
      </c>
      <c r="O384" s="9">
        <v>1.2185746605303728E-3</v>
      </c>
    </row>
    <row r="385" spans="1:15" x14ac:dyDescent="0.25">
      <c r="A385">
        <v>2005</v>
      </c>
      <c r="B385" t="s">
        <v>108</v>
      </c>
      <c r="C385">
        <v>8</v>
      </c>
      <c r="D385" s="9">
        <v>3.2155817533614789E-4</v>
      </c>
      <c r="E385" s="9">
        <v>2.1515686246737739E-4</v>
      </c>
      <c r="F385" s="9">
        <v>1.1901035202692878E-3</v>
      </c>
      <c r="G385" s="9">
        <v>3.1111254371567388E-4</v>
      </c>
      <c r="H385" s="9">
        <v>1.1569434073735105E-3</v>
      </c>
      <c r="I385" s="9">
        <v>5.0205143671787708E-5</v>
      </c>
      <c r="J385" s="9">
        <v>5.2426156202988415E-4</v>
      </c>
      <c r="K385" s="9">
        <v>2.421125848565166E-4</v>
      </c>
      <c r="L385" s="9">
        <v>2.8064511806288422E-4</v>
      </c>
      <c r="M385" s="9">
        <v>2.9048476044207452E-4</v>
      </c>
      <c r="N385" s="9">
        <v>1.4338234134405857E-3</v>
      </c>
      <c r="O385" s="9">
        <v>1.1855542040511487E-3</v>
      </c>
    </row>
    <row r="386" spans="1:15" x14ac:dyDescent="0.25">
      <c r="A386">
        <v>2006</v>
      </c>
      <c r="B386" t="s">
        <v>108</v>
      </c>
      <c r="C386">
        <v>8</v>
      </c>
      <c r="D386" s="9">
        <v>3.2410809557754548E-4</v>
      </c>
      <c r="E386" s="9">
        <v>2.1822449571904152E-4</v>
      </c>
      <c r="F386" s="9">
        <v>1.2077245109640275E-3</v>
      </c>
      <c r="G386" s="9">
        <v>3.1544401559647632E-4</v>
      </c>
      <c r="H386" s="9">
        <v>1.1739586326281496E-3</v>
      </c>
      <c r="I386" s="9">
        <v>5.0115932239326035E-5</v>
      </c>
      <c r="J386" s="9">
        <v>5.3759220971757267E-4</v>
      </c>
      <c r="K386" s="9">
        <v>2.4444708124831321E-4</v>
      </c>
      <c r="L386" s="9">
        <v>2.8739527199601238E-4</v>
      </c>
      <c r="M386" s="9">
        <v>2.9402734440241824E-4</v>
      </c>
      <c r="N386" s="9">
        <v>1.4536078091525989E-3</v>
      </c>
      <c r="O386" s="9">
        <v>1.1888837051367233E-3</v>
      </c>
    </row>
    <row r="387" spans="1:15" x14ac:dyDescent="0.25">
      <c r="A387">
        <v>2007</v>
      </c>
      <c r="B387" t="s">
        <v>108</v>
      </c>
      <c r="C387">
        <v>8</v>
      </c>
      <c r="D387" s="9">
        <v>3.3817198594089892E-4</v>
      </c>
      <c r="E387" s="9">
        <v>2.2949021123294628E-4</v>
      </c>
      <c r="F387" s="9">
        <v>1.2715433803713076E-3</v>
      </c>
      <c r="G387" s="9">
        <v>3.3153021398277748E-4</v>
      </c>
      <c r="H387" s="9">
        <v>1.2403003980681639E-3</v>
      </c>
      <c r="I387" s="9">
        <v>5.1681273075401296E-5</v>
      </c>
      <c r="J387" s="9">
        <v>5.6384740359164049E-4</v>
      </c>
      <c r="K387" s="9">
        <v>2.5699900557616968E-4</v>
      </c>
      <c r="L387" s="9">
        <v>3.0213092782850918E-4</v>
      </c>
      <c r="M387" s="9">
        <v>3.0523967897087199E-4</v>
      </c>
      <c r="N387" s="9">
        <v>1.5292375940399905E-3</v>
      </c>
      <c r="O387" s="9">
        <v>1.2395582576437316E-3</v>
      </c>
    </row>
    <row r="388" spans="1:15" x14ac:dyDescent="0.25">
      <c r="A388">
        <v>2008</v>
      </c>
      <c r="B388" t="s">
        <v>108</v>
      </c>
      <c r="C388">
        <v>8</v>
      </c>
      <c r="D388" s="9">
        <v>3.6240263040997504E-4</v>
      </c>
      <c r="E388" s="9">
        <v>2.4666748323302239E-4</v>
      </c>
      <c r="F388" s="9">
        <v>1.3734477659044194E-3</v>
      </c>
      <c r="G388" s="9">
        <v>3.5802401899645054E-4</v>
      </c>
      <c r="H388" s="9">
        <v>1.3373670040831018E-3</v>
      </c>
      <c r="I388" s="9">
        <v>5.4756984985744378E-5</v>
      </c>
      <c r="J388" s="9">
        <v>6.0712602990691715E-4</v>
      </c>
      <c r="K388" s="9">
        <v>2.7871173291321027E-4</v>
      </c>
      <c r="L388" s="9">
        <v>3.2888029432731706E-4</v>
      </c>
      <c r="M388" s="9">
        <v>3.3096268227937923E-4</v>
      </c>
      <c r="N388" s="9">
        <v>1.6448265361993363E-3</v>
      </c>
      <c r="O388" s="9">
        <v>1.3315106705558627E-3</v>
      </c>
    </row>
    <row r="389" spans="1:15" x14ac:dyDescent="0.25">
      <c r="A389">
        <v>2009</v>
      </c>
      <c r="B389" t="s">
        <v>108</v>
      </c>
      <c r="C389">
        <v>8</v>
      </c>
      <c r="D389" s="9">
        <v>3.8004645338677391E-4</v>
      </c>
      <c r="E389" s="9">
        <v>2.6010062438522314E-4</v>
      </c>
      <c r="F389" s="9">
        <v>1.45336252068545E-3</v>
      </c>
      <c r="G389" s="9">
        <v>3.7882352981619973E-4</v>
      </c>
      <c r="H389" s="9">
        <v>1.4159114942768915E-3</v>
      </c>
      <c r="I389" s="9">
        <v>5.6901065196735139E-5</v>
      </c>
      <c r="J389" s="9">
        <v>6.4168879634676833E-4</v>
      </c>
      <c r="K389" s="9">
        <v>2.9602255307979009E-4</v>
      </c>
      <c r="L389" s="9">
        <v>3.4993050223477285E-4</v>
      </c>
      <c r="M389" s="9">
        <v>3.5012510021957289E-4</v>
      </c>
      <c r="N389" s="9">
        <v>1.7348112178409837E-3</v>
      </c>
      <c r="O389" s="9">
        <v>1.4011202853765636E-3</v>
      </c>
    </row>
    <row r="390" spans="1:15" x14ac:dyDescent="0.25">
      <c r="A390">
        <v>2010</v>
      </c>
      <c r="B390" t="s">
        <v>108</v>
      </c>
      <c r="C390">
        <v>8</v>
      </c>
      <c r="D390" s="9">
        <v>3.8824459935333659E-4</v>
      </c>
      <c r="E390" s="9">
        <v>2.6776519525685902E-4</v>
      </c>
      <c r="F390" s="9">
        <v>1.4901709754263151E-3</v>
      </c>
      <c r="G390" s="9">
        <v>3.8717872367086831E-4</v>
      </c>
      <c r="H390" s="9">
        <v>1.4623612301728022E-3</v>
      </c>
      <c r="I390" s="9">
        <v>5.8746828492147895E-5</v>
      </c>
      <c r="J390" s="9">
        <v>6.6461475971572837E-4</v>
      </c>
      <c r="K390" s="9">
        <v>3.0626966172685177E-4</v>
      </c>
      <c r="L390" s="9">
        <v>3.6049393570905313E-4</v>
      </c>
      <c r="M390" s="9">
        <v>3.5742934126251037E-4</v>
      </c>
      <c r="N390" s="9">
        <v>1.7888035001976262E-3</v>
      </c>
      <c r="O390" s="9">
        <v>1.4259163885287627E-3</v>
      </c>
    </row>
    <row r="391" spans="1:15" x14ac:dyDescent="0.25">
      <c r="A391">
        <v>2011</v>
      </c>
      <c r="B391" t="s">
        <v>108</v>
      </c>
      <c r="C391">
        <v>8</v>
      </c>
      <c r="D391" s="9">
        <v>3.9359665444256976E-4</v>
      </c>
      <c r="E391" s="9">
        <v>2.7183966027986107E-4</v>
      </c>
      <c r="F391" s="9">
        <v>1.5121233491408705E-3</v>
      </c>
      <c r="G391" s="9">
        <v>3.9261891525024925E-4</v>
      </c>
      <c r="H391" s="9">
        <v>1.4844779189985226E-3</v>
      </c>
      <c r="I391" s="9">
        <v>5.9643482946582354E-5</v>
      </c>
      <c r="J391" s="9">
        <v>6.8277352899686293E-4</v>
      </c>
      <c r="K391" s="9">
        <v>3.125422346132678E-4</v>
      </c>
      <c r="L391" s="9">
        <v>3.7190482511276375E-4</v>
      </c>
      <c r="M391" s="9">
        <v>3.6178112472165443E-4</v>
      </c>
      <c r="N391" s="9">
        <v>1.8229841877737897E-3</v>
      </c>
      <c r="O391" s="9">
        <v>1.4424593634508771E-3</v>
      </c>
    </row>
    <row r="392" spans="1:15" x14ac:dyDescent="0.25">
      <c r="A392">
        <v>2012</v>
      </c>
      <c r="B392" t="s">
        <v>108</v>
      </c>
      <c r="C392">
        <v>8</v>
      </c>
      <c r="D392" s="9">
        <v>3.6798561897666596E-4</v>
      </c>
      <c r="E392" s="9">
        <v>2.5439215320364762E-4</v>
      </c>
      <c r="F392" s="9">
        <v>1.4152427274204877E-3</v>
      </c>
      <c r="G392" s="9">
        <v>3.673947022460836E-4</v>
      </c>
      <c r="H392" s="9">
        <v>1.3873936557147015E-3</v>
      </c>
      <c r="I392" s="9">
        <v>5.5615263522284359E-5</v>
      </c>
      <c r="J392" s="9">
        <v>6.4635481380546011E-4</v>
      </c>
      <c r="K392" s="9">
        <v>2.9518129933306733E-4</v>
      </c>
      <c r="L392" s="9">
        <v>3.5283241424511409E-4</v>
      </c>
      <c r="M392" s="9">
        <v>3.384711908710339E-4</v>
      </c>
      <c r="N392" s="9">
        <v>1.7111818609086284E-3</v>
      </c>
      <c r="O392" s="9">
        <v>1.3475066846956537E-3</v>
      </c>
    </row>
    <row r="393" spans="1:15" x14ac:dyDescent="0.25">
      <c r="A393">
        <v>2013</v>
      </c>
      <c r="B393" t="s">
        <v>108</v>
      </c>
      <c r="C393">
        <v>8</v>
      </c>
      <c r="D393" s="9">
        <v>3.7506431991888071E-4</v>
      </c>
      <c r="E393" s="9">
        <v>2.5988469424682105E-4</v>
      </c>
      <c r="F393" s="9">
        <v>1.4461683250374512E-3</v>
      </c>
      <c r="G393" s="9">
        <v>3.7540546675949796E-4</v>
      </c>
      <c r="H393" s="9">
        <v>1.4159521934454329E-3</v>
      </c>
      <c r="I393" s="9">
        <v>5.6519104211963453E-5</v>
      </c>
      <c r="J393" s="9">
        <v>6.6285734781283733E-4</v>
      </c>
      <c r="K393" s="9">
        <v>3.0228608463980908E-4</v>
      </c>
      <c r="L393" s="9">
        <v>3.633178941161721E-4</v>
      </c>
      <c r="M393" s="9">
        <v>3.4509564865235683E-4</v>
      </c>
      <c r="N393" s="9">
        <v>1.7530085000444031E-3</v>
      </c>
      <c r="O393" s="9">
        <v>1.3743818363023072E-3</v>
      </c>
    </row>
    <row r="394" spans="1:15" x14ac:dyDescent="0.25">
      <c r="A394">
        <v>2014</v>
      </c>
      <c r="B394" t="s">
        <v>108</v>
      </c>
      <c r="C394">
        <v>8</v>
      </c>
      <c r="D394" s="9">
        <v>3.7130350414110361E-4</v>
      </c>
      <c r="E394" s="9">
        <v>2.5839997233231382E-4</v>
      </c>
      <c r="F394" s="9">
        <v>1.4343033965652202E-3</v>
      </c>
      <c r="G394" s="9">
        <v>3.7204510510077855E-4</v>
      </c>
      <c r="H394" s="9">
        <v>1.4055846150993331E-3</v>
      </c>
      <c r="I394" s="9">
        <v>5.5788156025825691E-5</v>
      </c>
      <c r="J394" s="9">
        <v>6.5873912223322092E-4</v>
      </c>
      <c r="K394" s="9">
        <v>3.0010710595442268E-4</v>
      </c>
      <c r="L394" s="9">
        <v>3.6310142520762568E-4</v>
      </c>
      <c r="M394" s="9">
        <v>3.4390206311309883E-4</v>
      </c>
      <c r="N394" s="9">
        <v>1.7403645389511529E-3</v>
      </c>
      <c r="O394" s="9">
        <v>1.3614942082583075E-3</v>
      </c>
    </row>
    <row r="395" spans="1:15" x14ac:dyDescent="0.25">
      <c r="A395">
        <v>2015</v>
      </c>
      <c r="B395" t="s">
        <v>108</v>
      </c>
      <c r="C395">
        <v>8</v>
      </c>
      <c r="D395" s="9">
        <v>3.829713957991798E-4</v>
      </c>
      <c r="E395" s="9">
        <v>2.6894676145842479E-4</v>
      </c>
      <c r="F395" s="9">
        <v>1.4906645056965537E-3</v>
      </c>
      <c r="G395" s="9">
        <v>3.8603146661317231E-4</v>
      </c>
      <c r="H395" s="9">
        <v>1.4553028164945722E-3</v>
      </c>
      <c r="I395" s="9">
        <v>5.7443428935858524E-5</v>
      </c>
      <c r="J395" s="9">
        <v>6.8186594545884124E-4</v>
      </c>
      <c r="K395" s="9">
        <v>3.1020640552470652E-4</v>
      </c>
      <c r="L395" s="9">
        <v>3.7687104844374438E-4</v>
      </c>
      <c r="M395" s="9">
        <v>3.5540752816355144E-4</v>
      </c>
      <c r="N395" s="9">
        <v>1.8038533288311303E-3</v>
      </c>
      <c r="O395" s="9">
        <v>1.4055748669111095E-3</v>
      </c>
    </row>
    <row r="396" spans="1:15" x14ac:dyDescent="0.25">
      <c r="A396">
        <v>2016</v>
      </c>
      <c r="B396" t="s">
        <v>108</v>
      </c>
      <c r="C396">
        <v>8</v>
      </c>
      <c r="D396" s="9">
        <v>3.9259681375060308E-4</v>
      </c>
      <c r="E396" s="9">
        <v>2.7764622169254983E-4</v>
      </c>
      <c r="F396" s="9">
        <v>1.5379735430609595E-3</v>
      </c>
      <c r="G396" s="9">
        <v>3.9765353981104269E-4</v>
      </c>
      <c r="H396" s="9">
        <v>1.4973100824676427E-3</v>
      </c>
      <c r="I396" s="9">
        <v>5.8663183755661441E-5</v>
      </c>
      <c r="J396" s="9">
        <v>6.999709778935391E-4</v>
      </c>
      <c r="K396" s="9">
        <v>3.1792128048924141E-4</v>
      </c>
      <c r="L396" s="9">
        <v>3.8824672838377861E-4</v>
      </c>
      <c r="M396" s="9">
        <v>3.6702832490676451E-4</v>
      </c>
      <c r="N396" s="9">
        <v>1.8547858586805644E-3</v>
      </c>
      <c r="O396" s="9">
        <v>1.4470380334452584E-3</v>
      </c>
    </row>
    <row r="397" spans="1:15" x14ac:dyDescent="0.25">
      <c r="A397">
        <v>2017</v>
      </c>
      <c r="B397" t="s">
        <v>108</v>
      </c>
      <c r="C397">
        <v>8</v>
      </c>
      <c r="D397" s="9">
        <v>4.015341833859078E-4</v>
      </c>
      <c r="E397" s="9">
        <v>2.8593140366456896E-4</v>
      </c>
      <c r="F397" s="9">
        <v>1.5817019884951629E-3</v>
      </c>
      <c r="G397" s="9">
        <v>4.0830591305550471E-4</v>
      </c>
      <c r="H397" s="9">
        <v>1.5373302817241121E-3</v>
      </c>
      <c r="I397" s="9">
        <v>5.9846703330810058E-5</v>
      </c>
      <c r="J397" s="9">
        <v>7.162995861230289E-4</v>
      </c>
      <c r="K397" s="9">
        <v>3.2461608591975814E-4</v>
      </c>
      <c r="L397" s="9">
        <v>3.9823082814817288E-4</v>
      </c>
      <c r="M397" s="9">
        <v>3.7755611183304248E-4</v>
      </c>
      <c r="N397" s="9">
        <v>1.9029699252532915E-3</v>
      </c>
      <c r="O397" s="9">
        <v>1.4879209488127471E-3</v>
      </c>
    </row>
    <row r="398" spans="1:15" x14ac:dyDescent="0.25">
      <c r="A398">
        <v>2018</v>
      </c>
      <c r="B398" t="s">
        <v>108</v>
      </c>
      <c r="C398">
        <v>8</v>
      </c>
      <c r="D398" s="9">
        <v>4.1065187927763437E-4</v>
      </c>
      <c r="E398" s="9">
        <v>2.9386309923677668E-4</v>
      </c>
      <c r="F398" s="9">
        <v>1.6270797833569718E-3</v>
      </c>
      <c r="G398" s="9">
        <v>4.1941493803782391E-4</v>
      </c>
      <c r="H398" s="9">
        <v>1.5732116502762746E-3</v>
      </c>
      <c r="I398" s="9">
        <v>6.1019390983439709E-5</v>
      </c>
      <c r="J398" s="9">
        <v>7.3406844236224909E-4</v>
      </c>
      <c r="K398" s="9">
        <v>3.3177393377093514E-4</v>
      </c>
      <c r="L398" s="9">
        <v>4.0868544507299392E-4</v>
      </c>
      <c r="M398" s="9">
        <v>3.8804644381801426E-4</v>
      </c>
      <c r="N398" s="9">
        <v>1.9564983036255367E-3</v>
      </c>
      <c r="O398" s="9">
        <v>1.5287379565800477E-3</v>
      </c>
    </row>
    <row r="399" spans="1:15" x14ac:dyDescent="0.25">
      <c r="A399">
        <v>2019</v>
      </c>
      <c r="B399" t="s">
        <v>108</v>
      </c>
      <c r="C399">
        <v>8</v>
      </c>
      <c r="D399" s="9">
        <v>4.2044365986790825E-4</v>
      </c>
      <c r="E399" s="9">
        <v>3.0239903931334768E-4</v>
      </c>
      <c r="F399" s="9">
        <v>1.6748816575730371E-3</v>
      </c>
      <c r="G399" s="9">
        <v>4.3111241224476013E-4</v>
      </c>
      <c r="H399" s="9">
        <v>1.6131411725470259E-3</v>
      </c>
      <c r="I399" s="9">
        <v>6.2429112298698276E-5</v>
      </c>
      <c r="J399" s="9">
        <v>7.5323371535537895E-4</v>
      </c>
      <c r="K399" s="9">
        <v>3.3966257762072454E-4</v>
      </c>
      <c r="L399" s="9">
        <v>4.2013083742386333E-4</v>
      </c>
      <c r="M399" s="9">
        <v>4.0021632431410346E-4</v>
      </c>
      <c r="N399" s="9">
        <v>2.0128889345149268E-3</v>
      </c>
      <c r="O399" s="9">
        <v>1.5715186118853009E-3</v>
      </c>
    </row>
    <row r="400" spans="1:15" x14ac:dyDescent="0.25">
      <c r="A400">
        <v>2020</v>
      </c>
      <c r="B400" t="s">
        <v>108</v>
      </c>
      <c r="C400">
        <v>8</v>
      </c>
      <c r="D400" s="9">
        <v>4.2946257761809222E-4</v>
      </c>
      <c r="E400" s="9">
        <v>3.1043230057222707E-4</v>
      </c>
      <c r="F400" s="9">
        <v>1.7192664938080308E-3</v>
      </c>
      <c r="G400" s="9">
        <v>4.4202067333254678E-4</v>
      </c>
      <c r="H400" s="9">
        <v>1.6483159041978741E-3</v>
      </c>
      <c r="I400" s="9">
        <v>6.3741794055799451E-5</v>
      </c>
      <c r="J400" s="9">
        <v>7.7231815100977546E-4</v>
      </c>
      <c r="K400" s="9">
        <v>3.4746817594468366E-4</v>
      </c>
      <c r="L400" s="9">
        <v>4.3153003532879448E-4</v>
      </c>
      <c r="M400" s="9">
        <v>4.1089968304469486E-4</v>
      </c>
      <c r="N400" s="9">
        <v>2.0684594154116135E-3</v>
      </c>
      <c r="O400" s="9">
        <v>1.6094926901937243E-3</v>
      </c>
    </row>
    <row r="401" spans="1:15" x14ac:dyDescent="0.25">
      <c r="A401">
        <v>2021</v>
      </c>
      <c r="B401" t="s">
        <v>108</v>
      </c>
      <c r="C401">
        <v>8</v>
      </c>
      <c r="D401" s="9">
        <v>4.3835469950471556E-4</v>
      </c>
      <c r="E401" s="9">
        <v>3.1829135385519347E-4</v>
      </c>
      <c r="F401" s="9">
        <v>1.762591338647291E-3</v>
      </c>
      <c r="G401" s="9">
        <v>4.52668128299539E-4</v>
      </c>
      <c r="H401" s="9">
        <v>1.6846555067070342E-3</v>
      </c>
      <c r="I401" s="9">
        <v>6.5067964318447148E-5</v>
      </c>
      <c r="J401" s="9">
        <v>7.9179051826413431E-4</v>
      </c>
      <c r="K401" s="9">
        <v>3.5539013444633381E-4</v>
      </c>
      <c r="L401" s="9">
        <v>4.4301118876913242E-4</v>
      </c>
      <c r="M401" s="9">
        <v>4.2079757595109242E-4</v>
      </c>
      <c r="N401" s="9">
        <v>2.1242053794034966E-3</v>
      </c>
      <c r="O401" s="9">
        <v>1.6456305542427083E-3</v>
      </c>
    </row>
    <row r="402" spans="1:15" x14ac:dyDescent="0.25">
      <c r="A402">
        <v>2022</v>
      </c>
      <c r="B402" t="s">
        <v>108</v>
      </c>
      <c r="C402">
        <v>8</v>
      </c>
      <c r="D402" s="9">
        <v>4.4744738544277488E-4</v>
      </c>
      <c r="E402" s="9">
        <v>3.2598624076050626E-4</v>
      </c>
      <c r="F402" s="9">
        <v>1.8046114699113817E-3</v>
      </c>
      <c r="G402" s="9">
        <v>4.6302257010810618E-4</v>
      </c>
      <c r="H402" s="9">
        <v>1.7214736458996262E-3</v>
      </c>
      <c r="I402" s="9">
        <v>6.6413153073433949E-5</v>
      </c>
      <c r="J402" s="9">
        <v>8.1175056088333638E-4</v>
      </c>
      <c r="K402" s="9">
        <v>3.6340053434623105E-4</v>
      </c>
      <c r="L402" s="9">
        <v>4.546221063254632E-4</v>
      </c>
      <c r="M402" s="9">
        <v>4.3061495334102294E-4</v>
      </c>
      <c r="N402" s="9">
        <v>2.1790261529149734E-3</v>
      </c>
      <c r="O402" s="9">
        <v>1.6814449363250134E-3</v>
      </c>
    </row>
    <row r="403" spans="1:15" x14ac:dyDescent="0.25">
      <c r="A403">
        <v>2023</v>
      </c>
      <c r="B403" t="s">
        <v>108</v>
      </c>
      <c r="C403">
        <v>8</v>
      </c>
      <c r="D403" s="9">
        <v>4.5738415309298303E-4</v>
      </c>
      <c r="E403" s="9">
        <v>3.3384793044311889E-4</v>
      </c>
      <c r="F403" s="9">
        <v>1.8470712731735214E-3</v>
      </c>
      <c r="G403" s="9">
        <v>4.7352090085677465E-4</v>
      </c>
      <c r="H403" s="9">
        <v>1.7590871611336736E-3</v>
      </c>
      <c r="I403" s="9">
        <v>6.7811937090646933E-5</v>
      </c>
      <c r="J403" s="9">
        <v>8.3249884608157078E-4</v>
      </c>
      <c r="K403" s="9">
        <v>3.717027569807247E-4</v>
      </c>
      <c r="L403" s="9">
        <v>4.6660135864553365E-4</v>
      </c>
      <c r="M403" s="9">
        <v>4.4096766034390012E-4</v>
      </c>
      <c r="N403" s="9">
        <v>2.2350864653799419E-3</v>
      </c>
      <c r="O403" s="9">
        <v>1.7214965085101002E-3</v>
      </c>
    </row>
    <row r="404" spans="1:15" x14ac:dyDescent="0.25">
      <c r="A404">
        <v>2024</v>
      </c>
      <c r="B404" t="s">
        <v>108</v>
      </c>
      <c r="C404">
        <v>8</v>
      </c>
      <c r="D404" s="9">
        <v>4.67011492520838E-4</v>
      </c>
      <c r="E404" s="9">
        <v>3.4133642485026426E-4</v>
      </c>
      <c r="F404" s="9">
        <v>1.8873126682670599E-3</v>
      </c>
      <c r="G404" s="9">
        <v>4.8343432605931213E-4</v>
      </c>
      <c r="H404" s="9">
        <v>1.7940237627159898E-3</v>
      </c>
      <c r="I404" s="9">
        <v>6.9114181634291391E-5</v>
      </c>
      <c r="J404" s="9">
        <v>8.5211442568678211E-4</v>
      </c>
      <c r="K404" s="9">
        <v>3.7949838817195251E-4</v>
      </c>
      <c r="L404" s="9">
        <v>4.7792282173270682E-4</v>
      </c>
      <c r="M404" s="9">
        <v>4.5072012203953657E-4</v>
      </c>
      <c r="N404" s="9">
        <v>2.2884766450445848E-3</v>
      </c>
      <c r="O404" s="9">
        <v>1.7609351575353614E-3</v>
      </c>
    </row>
    <row r="405" spans="1:15" x14ac:dyDescent="0.25">
      <c r="A405">
        <v>2025</v>
      </c>
      <c r="B405" t="s">
        <v>108</v>
      </c>
      <c r="C405">
        <v>8</v>
      </c>
      <c r="D405" s="9">
        <v>4.7648664475974384E-4</v>
      </c>
      <c r="E405" s="9">
        <v>3.487931894964137E-4</v>
      </c>
      <c r="F405" s="9">
        <v>1.927592065500555E-3</v>
      </c>
      <c r="G405" s="9">
        <v>4.933312475983721E-4</v>
      </c>
      <c r="H405" s="9">
        <v>1.8286402488454177E-3</v>
      </c>
      <c r="I405" s="9">
        <v>7.0396332393765461E-5</v>
      </c>
      <c r="J405" s="9">
        <v>8.7164746979238124E-4</v>
      </c>
      <c r="K405" s="9">
        <v>3.872136707232318E-4</v>
      </c>
      <c r="L405" s="9">
        <v>4.8910304745793944E-4</v>
      </c>
      <c r="M405" s="9">
        <v>4.6031878920422598E-4</v>
      </c>
      <c r="N405" s="9">
        <v>2.3414540053603963E-3</v>
      </c>
      <c r="O405" s="9">
        <v>1.7998907537813947E-3</v>
      </c>
    </row>
    <row r="406" spans="1:15" x14ac:dyDescent="0.25">
      <c r="A406">
        <v>2026</v>
      </c>
      <c r="B406" t="s">
        <v>108</v>
      </c>
      <c r="C406">
        <v>8</v>
      </c>
      <c r="D406" s="9">
        <v>4.8534762499759823E-4</v>
      </c>
      <c r="E406" s="9">
        <v>3.5593011031009988E-4</v>
      </c>
      <c r="F406" s="9">
        <v>1.9662257406339689E-3</v>
      </c>
      <c r="G406" s="9">
        <v>5.027961859773594E-4</v>
      </c>
      <c r="H406" s="9">
        <v>1.8617522367952526E-3</v>
      </c>
      <c r="I406" s="9">
        <v>7.1615529508703876E-5</v>
      </c>
      <c r="J406" s="9">
        <v>8.9055802511735487E-4</v>
      </c>
      <c r="K406" s="9">
        <v>3.9460674085927197E-4</v>
      </c>
      <c r="L406" s="9">
        <v>4.9986293304203914E-4</v>
      </c>
      <c r="M406" s="9">
        <v>4.6961932185264578E-4</v>
      </c>
      <c r="N406" s="9">
        <v>2.3924980865308895E-3</v>
      </c>
      <c r="O406" s="9">
        <v>1.8360931000007785E-3</v>
      </c>
    </row>
    <row r="407" spans="1:15" x14ac:dyDescent="0.25">
      <c r="A407">
        <v>2027</v>
      </c>
      <c r="B407" t="s">
        <v>108</v>
      </c>
      <c r="C407">
        <v>8</v>
      </c>
      <c r="D407" s="9">
        <v>4.9380194072132634E-4</v>
      </c>
      <c r="E407" s="9">
        <v>3.6281141756188876E-4</v>
      </c>
      <c r="F407" s="9">
        <v>2.0033434409386145E-3</v>
      </c>
      <c r="G407" s="9">
        <v>5.118729208104224E-4</v>
      </c>
      <c r="H407" s="9">
        <v>1.8935156666611565E-3</v>
      </c>
      <c r="I407" s="9">
        <v>7.2785031938300774E-5</v>
      </c>
      <c r="J407" s="9">
        <v>9.0904602828894123E-4</v>
      </c>
      <c r="K407" s="9">
        <v>4.0174558909265195E-4</v>
      </c>
      <c r="L407" s="9">
        <v>5.1029561859965524E-4</v>
      </c>
      <c r="M407" s="9">
        <v>4.7864213357927599E-4</v>
      </c>
      <c r="N407" s="9">
        <v>2.4421378819002417E-3</v>
      </c>
      <c r="O407" s="9">
        <v>1.8704239104839638E-3</v>
      </c>
    </row>
    <row r="408" spans="1:15" x14ac:dyDescent="0.25">
      <c r="A408">
        <v>2028</v>
      </c>
      <c r="B408" t="s">
        <v>108</v>
      </c>
      <c r="C408">
        <v>8</v>
      </c>
      <c r="D408" s="9">
        <v>5.0249658077208446E-4</v>
      </c>
      <c r="E408" s="9">
        <v>3.6984080527133212E-4</v>
      </c>
      <c r="F408" s="9">
        <v>2.0412097903764704E-3</v>
      </c>
      <c r="G408" s="9">
        <v>5.2113906513683603E-4</v>
      </c>
      <c r="H408" s="9">
        <v>1.9260185720824648E-3</v>
      </c>
      <c r="I408" s="9">
        <v>7.3981738811856889E-5</v>
      </c>
      <c r="J408" s="9">
        <v>9.2809066213352771E-4</v>
      </c>
      <c r="K408" s="9">
        <v>4.0908405373622742E-4</v>
      </c>
      <c r="L408" s="9">
        <v>5.2094770398112319E-4</v>
      </c>
      <c r="M408" s="9">
        <v>4.879034524181105E-4</v>
      </c>
      <c r="N408" s="9">
        <v>2.4930125294608E-3</v>
      </c>
      <c r="O408" s="9">
        <v>1.9056496567588998E-3</v>
      </c>
    </row>
    <row r="409" spans="1:15" x14ac:dyDescent="0.25">
      <c r="A409">
        <v>2029</v>
      </c>
      <c r="B409" t="s">
        <v>108</v>
      </c>
      <c r="C409">
        <v>8</v>
      </c>
      <c r="D409" s="9">
        <v>5.110087880606266E-4</v>
      </c>
      <c r="E409" s="9">
        <v>3.7672478538376442E-4</v>
      </c>
      <c r="F409" s="9">
        <v>2.0781918007374499E-3</v>
      </c>
      <c r="G409" s="9">
        <v>5.30175648844906E-4</v>
      </c>
      <c r="H409" s="9">
        <v>1.9578635614461871E-3</v>
      </c>
      <c r="I409" s="9">
        <v>7.5145968991288548E-5</v>
      </c>
      <c r="J409" s="9">
        <v>9.4694904792131133E-4</v>
      </c>
      <c r="K409" s="9">
        <v>4.1625535579887867E-4</v>
      </c>
      <c r="L409" s="9">
        <v>5.3140484268816412E-4</v>
      </c>
      <c r="M409" s="9">
        <v>4.9705292880813587E-4</v>
      </c>
      <c r="N409" s="9">
        <v>2.5431528185350907E-3</v>
      </c>
      <c r="O409" s="9">
        <v>1.9404009724380961E-3</v>
      </c>
    </row>
    <row r="410" spans="1:15" x14ac:dyDescent="0.25">
      <c r="A410">
        <v>2030</v>
      </c>
      <c r="B410" t="s">
        <v>108</v>
      </c>
      <c r="C410">
        <v>8</v>
      </c>
      <c r="D410" s="9">
        <v>5.1870687004820358E-4</v>
      </c>
      <c r="E410" s="9">
        <v>3.8301990081119182E-4</v>
      </c>
      <c r="F410" s="9">
        <v>2.1117546487339277E-3</v>
      </c>
      <c r="G410" s="9">
        <v>5.3833653303223233E-4</v>
      </c>
      <c r="H410" s="9">
        <v>1.986673449975605E-3</v>
      </c>
      <c r="I410" s="9">
        <v>7.6191401205194328E-5</v>
      </c>
      <c r="J410" s="9">
        <v>9.644053322973629E-4</v>
      </c>
      <c r="K410" s="9">
        <v>4.2272457239529243E-4</v>
      </c>
      <c r="L410" s="9">
        <v>5.4096901936124479E-4</v>
      </c>
      <c r="M410" s="9">
        <v>5.0544248757147044E-4</v>
      </c>
      <c r="N410" s="9">
        <v>2.5893075280866602E-3</v>
      </c>
      <c r="O410" s="9">
        <v>1.9722558332436395E-3</v>
      </c>
    </row>
    <row r="414" spans="1:15" x14ac:dyDescent="0.25">
      <c r="D414" t="s">
        <v>72</v>
      </c>
      <c r="E414" t="s">
        <v>73</v>
      </c>
      <c r="F414" t="s">
        <v>74</v>
      </c>
      <c r="G414" t="s">
        <v>75</v>
      </c>
      <c r="H414" t="s">
        <v>76</v>
      </c>
      <c r="I414" t="s">
        <v>77</v>
      </c>
      <c r="J414" t="s">
        <v>78</v>
      </c>
      <c r="K414" t="s">
        <v>79</v>
      </c>
      <c r="L414" t="s">
        <v>80</v>
      </c>
      <c r="M414" t="s">
        <v>81</v>
      </c>
      <c r="N414" t="s">
        <v>82</v>
      </c>
      <c r="O414" t="s">
        <v>83</v>
      </c>
    </row>
    <row r="415" spans="1:15" x14ac:dyDescent="0.25">
      <c r="A415">
        <v>1980</v>
      </c>
      <c r="D415">
        <v>228.19890402924077</v>
      </c>
      <c r="E415">
        <v>101.55256377657096</v>
      </c>
      <c r="F415">
        <v>558.68891667362971</v>
      </c>
      <c r="G415">
        <v>150.26167099017206</v>
      </c>
      <c r="H415">
        <v>422.48009062591115</v>
      </c>
      <c r="I415">
        <v>25.714896780693849</v>
      </c>
      <c r="J415">
        <v>367.50172072882515</v>
      </c>
      <c r="K415">
        <v>212.03282164134166</v>
      </c>
      <c r="L415">
        <v>160.19214300256408</v>
      </c>
      <c r="M415">
        <v>141.6808372834802</v>
      </c>
      <c r="N415">
        <v>621.43288253657795</v>
      </c>
      <c r="O415">
        <v>548.02363019416771</v>
      </c>
    </row>
    <row r="416" spans="1:15" x14ac:dyDescent="0.25">
      <c r="A416">
        <v>1981</v>
      </c>
      <c r="D416">
        <v>235.10512809487966</v>
      </c>
      <c r="E416">
        <v>104.47798220881639</v>
      </c>
      <c r="F416">
        <v>580.50116062577763</v>
      </c>
      <c r="G416">
        <v>155.67822647861155</v>
      </c>
      <c r="H416">
        <v>450.30993218769208</v>
      </c>
      <c r="I416">
        <v>26.686482510398811</v>
      </c>
      <c r="J416">
        <v>368.42394779852248</v>
      </c>
      <c r="K416">
        <v>213.54428256284601</v>
      </c>
      <c r="L416">
        <v>163.71168716264481</v>
      </c>
      <c r="M416">
        <v>145.78446346191581</v>
      </c>
      <c r="N416">
        <v>642.66263174232813</v>
      </c>
      <c r="O416">
        <v>573.51164584614514</v>
      </c>
    </row>
    <row r="417" spans="1:15" x14ac:dyDescent="0.25">
      <c r="A417">
        <v>1982</v>
      </c>
      <c r="D417">
        <v>241.69052235632887</v>
      </c>
      <c r="E417">
        <v>107.0787494535497</v>
      </c>
      <c r="F417">
        <v>597.83638791790975</v>
      </c>
      <c r="G417">
        <v>160.23921004070499</v>
      </c>
      <c r="H417">
        <v>471.30716825621022</v>
      </c>
      <c r="I417">
        <v>27.248363483371339</v>
      </c>
      <c r="J417">
        <v>369.39594137723844</v>
      </c>
      <c r="K417">
        <v>214.73605013467611</v>
      </c>
      <c r="L417">
        <v>168.42937706613455</v>
      </c>
      <c r="M417">
        <v>149.73043837301029</v>
      </c>
      <c r="N417">
        <v>661.64044938319944</v>
      </c>
      <c r="O417">
        <v>610.33361637804558</v>
      </c>
    </row>
    <row r="418" spans="1:15" x14ac:dyDescent="0.25">
      <c r="A418">
        <v>1983</v>
      </c>
      <c r="D418">
        <v>247.03019175002427</v>
      </c>
      <c r="E418">
        <v>109.21755895308392</v>
      </c>
      <c r="F418">
        <v>610.61677576037698</v>
      </c>
      <c r="G418">
        <v>163.70321789392011</v>
      </c>
      <c r="H418">
        <v>486.71802570595395</v>
      </c>
      <c r="I418">
        <v>27.711066172665294</v>
      </c>
      <c r="J418">
        <v>370.33763911348518</v>
      </c>
      <c r="K418">
        <v>215.73736207593424</v>
      </c>
      <c r="L418">
        <v>173.02871274053578</v>
      </c>
      <c r="M418">
        <v>155.36668292171541</v>
      </c>
      <c r="N418">
        <v>678.59895080192666</v>
      </c>
      <c r="O418">
        <v>645.90752870676704</v>
      </c>
    </row>
    <row r="419" spans="1:15" x14ac:dyDescent="0.25">
      <c r="A419">
        <v>1984</v>
      </c>
      <c r="D419">
        <v>252.11787021214693</v>
      </c>
      <c r="E419">
        <v>111.1931400555832</v>
      </c>
      <c r="F419">
        <v>620.36799226255346</v>
      </c>
      <c r="G419">
        <v>166.45381334116027</v>
      </c>
      <c r="H419">
        <v>497.47951766860228</v>
      </c>
      <c r="I419">
        <v>28.399994204839111</v>
      </c>
      <c r="J419">
        <v>371.36382791390508</v>
      </c>
      <c r="K419">
        <v>216.66521056189256</v>
      </c>
      <c r="L419">
        <v>177.49493669109307</v>
      </c>
      <c r="M419">
        <v>162.47898745653328</v>
      </c>
      <c r="N419">
        <v>692.81811697183389</v>
      </c>
      <c r="O419">
        <v>683.97331574009957</v>
      </c>
    </row>
    <row r="420" spans="1:15" x14ac:dyDescent="0.25">
      <c r="A420">
        <v>1985</v>
      </c>
      <c r="D420">
        <v>257.46559498578523</v>
      </c>
      <c r="E420">
        <v>113.84852570551118</v>
      </c>
      <c r="F420">
        <v>635.2298626980371</v>
      </c>
      <c r="G420">
        <v>170.4588706694733</v>
      </c>
      <c r="H420">
        <v>514.07797632655081</v>
      </c>
      <c r="I420">
        <v>29.401305430305641</v>
      </c>
      <c r="J420">
        <v>372.56934683302484</v>
      </c>
      <c r="K420">
        <v>217.75788248918622</v>
      </c>
      <c r="L420">
        <v>183.49846848980019</v>
      </c>
      <c r="M420">
        <v>176.59864444763915</v>
      </c>
      <c r="N420">
        <v>712.31702851846535</v>
      </c>
      <c r="O420">
        <v>725.78495699988946</v>
      </c>
    </row>
    <row r="421" spans="1:15" x14ac:dyDescent="0.25">
      <c r="A421">
        <v>1986</v>
      </c>
      <c r="D421">
        <v>263.05157567128902</v>
      </c>
      <c r="E421">
        <v>117.12241813923498</v>
      </c>
      <c r="F421">
        <v>657.2105898927864</v>
      </c>
      <c r="G421">
        <v>176.45728925708914</v>
      </c>
      <c r="H421">
        <v>535.2817644909386</v>
      </c>
      <c r="I421">
        <v>30.284863959528451</v>
      </c>
      <c r="J421">
        <v>373.97638993662127</v>
      </c>
      <c r="K421">
        <v>219.28090839879675</v>
      </c>
      <c r="L421">
        <v>191.43737409919692</v>
      </c>
      <c r="M421">
        <v>190.47779560265849</v>
      </c>
      <c r="N421">
        <v>740.00134015676599</v>
      </c>
      <c r="O421">
        <v>772.15163487247173</v>
      </c>
    </row>
    <row r="422" spans="1:15" x14ac:dyDescent="0.25">
      <c r="A422">
        <v>1987</v>
      </c>
      <c r="D422">
        <v>269.80881082151365</v>
      </c>
      <c r="E422">
        <v>120.30041691375561</v>
      </c>
      <c r="F422">
        <v>682.32388485903175</v>
      </c>
      <c r="G422">
        <v>182.8842743757418</v>
      </c>
      <c r="H422">
        <v>562.80483775865184</v>
      </c>
      <c r="I422">
        <v>31.473306046464124</v>
      </c>
      <c r="J422">
        <v>375.92414336667991</v>
      </c>
      <c r="K422">
        <v>221.48131305246744</v>
      </c>
      <c r="L422">
        <v>199.18878735489901</v>
      </c>
      <c r="M422">
        <v>205.25699236846336</v>
      </c>
      <c r="N422">
        <v>774.91074182793022</v>
      </c>
      <c r="O422">
        <v>825.43258465180327</v>
      </c>
    </row>
    <row r="423" spans="1:15" x14ac:dyDescent="0.25">
      <c r="A423">
        <v>1988</v>
      </c>
      <c r="D423">
        <v>275.38360811271093</v>
      </c>
      <c r="E423">
        <v>123.12754958885351</v>
      </c>
      <c r="F423">
        <v>708.65356917619999</v>
      </c>
      <c r="G423">
        <v>189.8809614828956</v>
      </c>
      <c r="H423">
        <v>586.25690246825945</v>
      </c>
      <c r="I423">
        <v>32.235287349323812</v>
      </c>
      <c r="J423">
        <v>378.88909083532656</v>
      </c>
      <c r="K423">
        <v>223.60069950813067</v>
      </c>
      <c r="L423">
        <v>209.17723756679092</v>
      </c>
      <c r="M423">
        <v>220.55974156958317</v>
      </c>
      <c r="N423">
        <v>806.19916634514743</v>
      </c>
      <c r="O423">
        <v>860.39861434920726</v>
      </c>
    </row>
    <row r="424" spans="1:15" x14ac:dyDescent="0.25">
      <c r="A424">
        <v>1989</v>
      </c>
      <c r="D424">
        <v>281.40427397233151</v>
      </c>
      <c r="E424">
        <v>126.75823438996851</v>
      </c>
      <c r="F424">
        <v>737.57440855128891</v>
      </c>
      <c r="G424">
        <v>197.40883903896608</v>
      </c>
      <c r="H424">
        <v>619.27072530617886</v>
      </c>
      <c r="I424">
        <v>33.293527924754855</v>
      </c>
      <c r="J424">
        <v>382.15150164395038</v>
      </c>
      <c r="K424">
        <v>227.2748018939908</v>
      </c>
      <c r="L424">
        <v>217.2969277817439</v>
      </c>
      <c r="M424">
        <v>235.06958877728397</v>
      </c>
      <c r="N424">
        <v>840.0956115268616</v>
      </c>
      <c r="O424">
        <v>900.23136053637461</v>
      </c>
    </row>
    <row r="425" spans="1:15" x14ac:dyDescent="0.25">
      <c r="A425">
        <v>1990</v>
      </c>
      <c r="D425">
        <v>287.80021705206877</v>
      </c>
      <c r="E425">
        <v>130.63708449569174</v>
      </c>
      <c r="F425">
        <v>764.95992385428929</v>
      </c>
      <c r="G425">
        <v>204.25327768935352</v>
      </c>
      <c r="H425">
        <v>652.22651485313827</v>
      </c>
      <c r="I425">
        <v>34.247673111194935</v>
      </c>
      <c r="J425">
        <v>387.83935982549116</v>
      </c>
      <c r="K425">
        <v>230.33250540762955</v>
      </c>
      <c r="L425">
        <v>226.77748111639147</v>
      </c>
      <c r="M425">
        <v>242.98991368801703</v>
      </c>
      <c r="N425">
        <v>872.6033012962007</v>
      </c>
      <c r="O425">
        <v>935.03714027960359</v>
      </c>
    </row>
    <row r="426" spans="1:15" x14ac:dyDescent="0.25">
      <c r="A426">
        <v>1991</v>
      </c>
      <c r="D426">
        <v>294.24055442091998</v>
      </c>
      <c r="E426">
        <v>134.25153404559478</v>
      </c>
      <c r="F426">
        <v>794.73993455594541</v>
      </c>
      <c r="G426">
        <v>212.2590306275055</v>
      </c>
      <c r="H426">
        <v>682.46824326754836</v>
      </c>
      <c r="I426">
        <v>35.89315797202638</v>
      </c>
      <c r="J426">
        <v>393.82950594604466</v>
      </c>
      <c r="K426">
        <v>233.48818072229147</v>
      </c>
      <c r="L426">
        <v>235.27674208598282</v>
      </c>
      <c r="M426">
        <v>250.87395485168182</v>
      </c>
      <c r="N426">
        <v>901.19862479558867</v>
      </c>
      <c r="O426">
        <v>968.76333204771481</v>
      </c>
    </row>
    <row r="427" spans="1:15" x14ac:dyDescent="0.25">
      <c r="A427">
        <v>1992</v>
      </c>
      <c r="D427">
        <v>299.5217754233459</v>
      </c>
      <c r="E427">
        <v>137.74392961470372</v>
      </c>
      <c r="F427">
        <v>817.5422490173446</v>
      </c>
      <c r="G427">
        <v>218.11064986320599</v>
      </c>
      <c r="H427">
        <v>709.47957565550689</v>
      </c>
      <c r="I427">
        <v>36.850281543081557</v>
      </c>
      <c r="J427">
        <v>400.32265116090701</v>
      </c>
      <c r="K427">
        <v>235.85109131652879</v>
      </c>
      <c r="L427">
        <v>241.75183832376047</v>
      </c>
      <c r="M427">
        <v>256.787078300735</v>
      </c>
      <c r="N427">
        <v>928.37788611414646</v>
      </c>
      <c r="O427">
        <v>992.78698584242829</v>
      </c>
    </row>
    <row r="428" spans="1:15" x14ac:dyDescent="0.25">
      <c r="A428">
        <v>1993</v>
      </c>
      <c r="D428">
        <v>304.23182977622815</v>
      </c>
      <c r="E428">
        <v>139.86184762696877</v>
      </c>
      <c r="F428">
        <v>838.50632046323824</v>
      </c>
      <c r="G428">
        <v>223.93315143596931</v>
      </c>
      <c r="H428">
        <v>723.61006985719405</v>
      </c>
      <c r="I428">
        <v>38.437421765459881</v>
      </c>
      <c r="J428">
        <v>405.86224604982993</v>
      </c>
      <c r="K428">
        <v>238.53978192439027</v>
      </c>
      <c r="L428">
        <v>247.0515239596084</v>
      </c>
      <c r="M428">
        <v>257.71388317067044</v>
      </c>
      <c r="N428">
        <v>952.86803697724235</v>
      </c>
      <c r="O428">
        <v>1001.1653662386321</v>
      </c>
    </row>
    <row r="429" spans="1:15" x14ac:dyDescent="0.25">
      <c r="A429">
        <v>1994</v>
      </c>
      <c r="D429">
        <v>308.17108646564179</v>
      </c>
      <c r="E429">
        <v>141.32703112579256</v>
      </c>
      <c r="F429">
        <v>852.79654601155607</v>
      </c>
      <c r="G429">
        <v>227.87555784497641</v>
      </c>
      <c r="H429">
        <v>730.36471161742043</v>
      </c>
      <c r="I429">
        <v>39.890795112871672</v>
      </c>
      <c r="J429">
        <v>411.75717558585836</v>
      </c>
      <c r="K429">
        <v>241.01119000018824</v>
      </c>
      <c r="L429">
        <v>252.46742271391608</v>
      </c>
      <c r="M429">
        <v>257.87584394475584</v>
      </c>
      <c r="N429">
        <v>971.40556517416667</v>
      </c>
      <c r="O429">
        <v>1006.8509801022976</v>
      </c>
    </row>
    <row r="430" spans="1:15" x14ac:dyDescent="0.25">
      <c r="A430">
        <v>1995</v>
      </c>
      <c r="D430">
        <v>311.62200024469371</v>
      </c>
      <c r="E430">
        <v>142.7012647642056</v>
      </c>
      <c r="F430">
        <v>866.92145432811287</v>
      </c>
      <c r="G430">
        <v>231.7379770725658</v>
      </c>
      <c r="H430">
        <v>736.04605104552184</v>
      </c>
      <c r="I430">
        <v>42.265043810829795</v>
      </c>
      <c r="J430">
        <v>419.50544586431937</v>
      </c>
      <c r="K430">
        <v>242.87784161298535</v>
      </c>
      <c r="L430">
        <v>258.04077124817275</v>
      </c>
      <c r="M430">
        <v>258.23521558829299</v>
      </c>
      <c r="N430">
        <v>985.25064243478971</v>
      </c>
      <c r="O430">
        <v>1011.2631908820788</v>
      </c>
    </row>
    <row r="431" spans="1:15" x14ac:dyDescent="0.25">
      <c r="A431">
        <v>1996</v>
      </c>
      <c r="D431">
        <v>315.25862714564687</v>
      </c>
      <c r="E431">
        <v>144.22795033357059</v>
      </c>
      <c r="F431">
        <v>880.73036060200377</v>
      </c>
      <c r="G431">
        <v>235.52858619373441</v>
      </c>
      <c r="H431">
        <v>744.81512023834557</v>
      </c>
      <c r="I431">
        <v>43.036348361183073</v>
      </c>
      <c r="J431">
        <v>424.12472648563971</v>
      </c>
      <c r="K431">
        <v>244.64777792392258</v>
      </c>
      <c r="L431">
        <v>260.9352379701204</v>
      </c>
      <c r="M431">
        <v>259.17530958427545</v>
      </c>
      <c r="N431">
        <v>1000.7495772317552</v>
      </c>
      <c r="O431">
        <v>1016.1708629497309</v>
      </c>
    </row>
    <row r="432" spans="1:15" x14ac:dyDescent="0.25">
      <c r="A432">
        <v>1997</v>
      </c>
      <c r="D432">
        <v>318.40172651043434</v>
      </c>
      <c r="E432">
        <v>145.98251521985264</v>
      </c>
      <c r="F432">
        <v>894.74764054872924</v>
      </c>
      <c r="G432">
        <v>239.23927389715763</v>
      </c>
      <c r="H432">
        <v>754.48253666618496</v>
      </c>
      <c r="I432">
        <v>43.97354732408035</v>
      </c>
      <c r="J432">
        <v>428.10195093220187</v>
      </c>
      <c r="K432">
        <v>245.66478254756299</v>
      </c>
      <c r="L432">
        <v>266.33990617666359</v>
      </c>
      <c r="M432">
        <v>260.1791064325497</v>
      </c>
      <c r="N432">
        <v>1014.5102666257771</v>
      </c>
      <c r="O432">
        <v>1024.3086669115562</v>
      </c>
    </row>
    <row r="433" spans="1:15" x14ac:dyDescent="0.25">
      <c r="A433">
        <v>1998</v>
      </c>
      <c r="D433">
        <v>322.40637815628401</v>
      </c>
      <c r="E433">
        <v>148.37670975789769</v>
      </c>
      <c r="F433">
        <v>911.07904926850119</v>
      </c>
      <c r="G433">
        <v>243.68787495575089</v>
      </c>
      <c r="H433">
        <v>766.20641412099667</v>
      </c>
      <c r="I433">
        <v>44.64694455957175</v>
      </c>
      <c r="J433">
        <v>432.1891856736957</v>
      </c>
      <c r="K433">
        <v>247.36505406846862</v>
      </c>
      <c r="L433">
        <v>270.57512868333998</v>
      </c>
      <c r="M433">
        <v>263.45960972782427</v>
      </c>
      <c r="N433">
        <v>1033.5285675221012</v>
      </c>
      <c r="O433">
        <v>1035.5501535780479</v>
      </c>
    </row>
    <row r="434" spans="1:15" x14ac:dyDescent="0.25">
      <c r="A434">
        <v>1999</v>
      </c>
      <c r="D434">
        <v>326.72709202997328</v>
      </c>
      <c r="E434">
        <v>151.25122722668445</v>
      </c>
      <c r="F434">
        <v>927.78535768911206</v>
      </c>
      <c r="G434">
        <v>248.13790251966515</v>
      </c>
      <c r="H434">
        <v>786.41077215835162</v>
      </c>
      <c r="I434">
        <v>45.966082450001622</v>
      </c>
      <c r="J434">
        <v>439.78978547624359</v>
      </c>
      <c r="K434">
        <v>249.05605990826729</v>
      </c>
      <c r="L434">
        <v>274.18318167142314</v>
      </c>
      <c r="M434">
        <v>270.0587187445467</v>
      </c>
      <c r="N434">
        <v>1058.8193106981171</v>
      </c>
      <c r="O434">
        <v>1056.883757994704</v>
      </c>
    </row>
    <row r="435" spans="1:15" x14ac:dyDescent="0.25">
      <c r="A435">
        <v>2000</v>
      </c>
      <c r="D435">
        <v>331.23345736043262</v>
      </c>
      <c r="E435">
        <v>154.56156063268912</v>
      </c>
      <c r="F435">
        <v>947.07034812547511</v>
      </c>
      <c r="G435">
        <v>253.03399643883589</v>
      </c>
      <c r="H435">
        <v>812.37703564498634</v>
      </c>
      <c r="I435">
        <v>47.4468790293922</v>
      </c>
      <c r="J435">
        <v>444.4530143734666</v>
      </c>
      <c r="K435">
        <v>250.71302711162119</v>
      </c>
      <c r="L435">
        <v>278.03516866718144</v>
      </c>
      <c r="M435">
        <v>276.5846615257181</v>
      </c>
      <c r="N435">
        <v>1089.6081316210305</v>
      </c>
      <c r="O435">
        <v>1086.4530472929798</v>
      </c>
    </row>
    <row r="436" spans="1:15" x14ac:dyDescent="0.25">
      <c r="A436">
        <v>2001</v>
      </c>
      <c r="D436">
        <v>335.91348024284417</v>
      </c>
      <c r="E436">
        <v>157.79397963810482</v>
      </c>
      <c r="F436">
        <v>966.56257745106473</v>
      </c>
      <c r="G436">
        <v>258.03289448345498</v>
      </c>
      <c r="H436">
        <v>840.4011261118676</v>
      </c>
      <c r="I436">
        <v>48.808848546014886</v>
      </c>
      <c r="J436">
        <v>450.60628487418228</v>
      </c>
      <c r="K436">
        <v>253.20618330002972</v>
      </c>
      <c r="L436">
        <v>282.3895315312551</v>
      </c>
      <c r="M436">
        <v>284.49846039719534</v>
      </c>
      <c r="N436">
        <v>1118.3757510114212</v>
      </c>
      <c r="O436">
        <v>1110.100652656824</v>
      </c>
    </row>
    <row r="437" spans="1:15" x14ac:dyDescent="0.25">
      <c r="A437">
        <v>2002</v>
      </c>
      <c r="D437">
        <v>341.179767942441</v>
      </c>
      <c r="E437">
        <v>161.80389040624686</v>
      </c>
      <c r="F437">
        <v>988.025245324499</v>
      </c>
      <c r="G437">
        <v>263.21550724799221</v>
      </c>
      <c r="H437">
        <v>873.16296946985278</v>
      </c>
      <c r="I437">
        <v>49.475146810095559</v>
      </c>
      <c r="J437">
        <v>457.86331544579485</v>
      </c>
      <c r="K437">
        <v>256.25818675951217</v>
      </c>
      <c r="L437">
        <v>287.50735435279944</v>
      </c>
      <c r="M437">
        <v>293.12387108741007</v>
      </c>
      <c r="N437">
        <v>1147.2711059731121</v>
      </c>
      <c r="O437">
        <v>1139.209479552283</v>
      </c>
    </row>
    <row r="438" spans="1:15" x14ac:dyDescent="0.25">
      <c r="A438">
        <v>2003</v>
      </c>
      <c r="D438">
        <v>345.80174875098839</v>
      </c>
      <c r="E438">
        <v>164.98171057228643</v>
      </c>
      <c r="F438">
        <v>1008.1543259563483</v>
      </c>
      <c r="G438">
        <v>268.24757075332963</v>
      </c>
      <c r="H438">
        <v>896.54499619323656</v>
      </c>
      <c r="I438">
        <v>50.056852072125032</v>
      </c>
      <c r="J438">
        <v>466.2161306106874</v>
      </c>
      <c r="K438">
        <v>259.66888039891586</v>
      </c>
      <c r="L438">
        <v>294.26036239337509</v>
      </c>
      <c r="M438">
        <v>298.3884215522657</v>
      </c>
      <c r="N438">
        <v>1175.1624823918789</v>
      </c>
      <c r="O438">
        <v>1166.0297653862606</v>
      </c>
    </row>
    <row r="439" spans="1:15" x14ac:dyDescent="0.25">
      <c r="A439">
        <v>2004</v>
      </c>
      <c r="D439">
        <v>349.78665413096257</v>
      </c>
      <c r="E439">
        <v>167.70465550638716</v>
      </c>
      <c r="F439">
        <v>1025.0513819787643</v>
      </c>
      <c r="G439">
        <v>272.72815762555581</v>
      </c>
      <c r="H439">
        <v>920.05650657375475</v>
      </c>
      <c r="I439">
        <v>50.900170044155381</v>
      </c>
      <c r="J439">
        <v>477.03252610203378</v>
      </c>
      <c r="K439">
        <v>261.92346358628072</v>
      </c>
      <c r="L439">
        <v>300.52118822937683</v>
      </c>
      <c r="M439">
        <v>302.38040996298702</v>
      </c>
      <c r="N439">
        <v>1198.2435089781377</v>
      </c>
      <c r="O439">
        <v>1176.4794475504859</v>
      </c>
    </row>
    <row r="440" spans="1:15" x14ac:dyDescent="0.25">
      <c r="A440">
        <v>2005</v>
      </c>
      <c r="D440">
        <v>354.00196496768842</v>
      </c>
      <c r="E440">
        <v>170.21581954486243</v>
      </c>
      <c r="F440">
        <v>1045.2786770771957</v>
      </c>
      <c r="G440">
        <v>278.18494161013103</v>
      </c>
      <c r="H440">
        <v>938.92798107816179</v>
      </c>
      <c r="I440">
        <v>51.635016095193514</v>
      </c>
      <c r="J440">
        <v>490.51960105287617</v>
      </c>
      <c r="K440">
        <v>264.88565241585445</v>
      </c>
      <c r="L440">
        <v>305.46379332955422</v>
      </c>
      <c r="M440">
        <v>305.91079335929726</v>
      </c>
      <c r="N440">
        <v>1219.1143201874279</v>
      </c>
      <c r="O440">
        <v>1188.4750388492271</v>
      </c>
    </row>
    <row r="441" spans="1:15" x14ac:dyDescent="0.25">
      <c r="A441">
        <v>2006</v>
      </c>
      <c r="D441">
        <v>357.13526216192446</v>
      </c>
      <c r="E441">
        <v>172.14094509863247</v>
      </c>
      <c r="F441">
        <v>1062.1520138705666</v>
      </c>
      <c r="G441">
        <v>282.67187691169096</v>
      </c>
      <c r="H441">
        <v>951.75470897041987</v>
      </c>
      <c r="I441">
        <v>51.832220541193614</v>
      </c>
      <c r="J441">
        <v>503.65361335177215</v>
      </c>
      <c r="K441">
        <v>268.51213482582898</v>
      </c>
      <c r="L441">
        <v>311.53221179349657</v>
      </c>
      <c r="M441">
        <v>309.05203066827011</v>
      </c>
      <c r="N441">
        <v>1235.1848755146289</v>
      </c>
      <c r="O441">
        <v>1196.4011744463317</v>
      </c>
    </row>
    <row r="442" spans="1:15" x14ac:dyDescent="0.25">
      <c r="A442">
        <v>2007</v>
      </c>
      <c r="D442">
        <v>361.39398429956753</v>
      </c>
      <c r="E442">
        <v>174.57372230416942</v>
      </c>
      <c r="F442">
        <v>1082.4260277426242</v>
      </c>
      <c r="G442">
        <v>287.92086292547299</v>
      </c>
      <c r="H442">
        <v>970.55198461687894</v>
      </c>
      <c r="I442">
        <v>52.243849682024006</v>
      </c>
      <c r="J442">
        <v>513.31809279983111</v>
      </c>
      <c r="K442">
        <v>272.84760736083518</v>
      </c>
      <c r="L442">
        <v>318.26657260831672</v>
      </c>
      <c r="M442">
        <v>312.8807318506432</v>
      </c>
      <c r="N442">
        <v>1254.8594520322276</v>
      </c>
      <c r="O442">
        <v>1208.7472020021751</v>
      </c>
    </row>
    <row r="443" spans="1:15" x14ac:dyDescent="0.25">
      <c r="A443">
        <v>2008</v>
      </c>
      <c r="D443">
        <v>365.21010111492552</v>
      </c>
      <c r="E443">
        <v>176.17433553333038</v>
      </c>
      <c r="F443">
        <v>1099.5318269914198</v>
      </c>
      <c r="G443">
        <v>292.6090992811836</v>
      </c>
      <c r="H443">
        <v>983.08466035732351</v>
      </c>
      <c r="I443">
        <v>52.47547825016138</v>
      </c>
      <c r="J443">
        <v>522.79991299106382</v>
      </c>
      <c r="K443">
        <v>277.35334896651835</v>
      </c>
      <c r="L443">
        <v>326.43605064305984</v>
      </c>
      <c r="M443">
        <v>320.14577138812973</v>
      </c>
      <c r="N443">
        <v>1271.5927839557035</v>
      </c>
      <c r="O443">
        <v>1223.7130144068988</v>
      </c>
    </row>
    <row r="444" spans="1:15" x14ac:dyDescent="0.25">
      <c r="A444">
        <v>2009</v>
      </c>
      <c r="D444">
        <v>367.79854440045898</v>
      </c>
      <c r="E444">
        <v>177.58310259395748</v>
      </c>
      <c r="F444">
        <v>1114.9523148464425</v>
      </c>
      <c r="G444">
        <v>296.8084513699751</v>
      </c>
      <c r="H444">
        <v>995.68701939247057</v>
      </c>
      <c r="I444">
        <v>52.646771317461734</v>
      </c>
      <c r="J444">
        <v>530.32877388489794</v>
      </c>
      <c r="K444">
        <v>281.19982930654726</v>
      </c>
      <c r="L444">
        <v>334.49294519467924</v>
      </c>
      <c r="M444">
        <v>324.36524900137999</v>
      </c>
      <c r="N444">
        <v>1285.998576516947</v>
      </c>
      <c r="O444">
        <v>1239.9050698654123</v>
      </c>
    </row>
    <row r="445" spans="1:15" x14ac:dyDescent="0.25">
      <c r="A445">
        <v>2010</v>
      </c>
      <c r="D445">
        <v>369.04744082439993</v>
      </c>
      <c r="E445">
        <v>178.77530352868089</v>
      </c>
      <c r="F445">
        <v>1121.3549840931059</v>
      </c>
      <c r="G445">
        <v>298.09186618511075</v>
      </c>
      <c r="H445">
        <v>1008.2241599901647</v>
      </c>
      <c r="I445">
        <v>53.252911904332272</v>
      </c>
      <c r="J445">
        <v>538.06490370070378</v>
      </c>
      <c r="K445">
        <v>285.45022154998009</v>
      </c>
      <c r="L445">
        <v>339.15699824071459</v>
      </c>
      <c r="M445">
        <v>325.33425893498639</v>
      </c>
      <c r="N445">
        <v>1299.3184343086998</v>
      </c>
      <c r="O445">
        <v>1243.0866281104868</v>
      </c>
    </row>
    <row r="446" spans="1:15" x14ac:dyDescent="0.25">
      <c r="A446">
        <v>2011</v>
      </c>
      <c r="D446">
        <v>369.36391494163951</v>
      </c>
      <c r="E446">
        <v>178.9881310739149</v>
      </c>
      <c r="F446">
        <v>1123.4804844351358</v>
      </c>
      <c r="G446">
        <v>298.62370840228397</v>
      </c>
      <c r="H446">
        <v>1012.6790206098331</v>
      </c>
      <c r="I446">
        <v>54.196125553239554</v>
      </c>
      <c r="J446">
        <v>543.97692481392062</v>
      </c>
      <c r="K446">
        <v>287.76855846645651</v>
      </c>
      <c r="L446">
        <v>343.12497651066093</v>
      </c>
      <c r="M446">
        <v>325.12939806198085</v>
      </c>
      <c r="N446">
        <v>1305.8320911041444</v>
      </c>
      <c r="O446">
        <v>1242.9763688538217</v>
      </c>
    </row>
    <row r="447" spans="1:15" x14ac:dyDescent="0.25">
      <c r="A447">
        <v>2012</v>
      </c>
      <c r="D447">
        <v>369.70167197625778</v>
      </c>
      <c r="E447">
        <v>179.20713967894608</v>
      </c>
      <c r="F447">
        <v>1124.5484817501504</v>
      </c>
      <c r="G447">
        <v>298.89232576461001</v>
      </c>
      <c r="H447">
        <v>1012.8214042271857</v>
      </c>
      <c r="I447">
        <v>54.144013329621856</v>
      </c>
      <c r="J447">
        <v>549.16685573686095</v>
      </c>
      <c r="K447">
        <v>290.9515328385865</v>
      </c>
      <c r="L447">
        <v>349.187764082721</v>
      </c>
      <c r="M447">
        <v>325.42984768697647</v>
      </c>
      <c r="N447">
        <v>1310.7898494398587</v>
      </c>
      <c r="O447">
        <v>1241.9496621854423</v>
      </c>
    </row>
    <row r="448" spans="1:15" x14ac:dyDescent="0.25">
      <c r="A448">
        <v>2013</v>
      </c>
      <c r="D448">
        <v>369.69294689521126</v>
      </c>
      <c r="E448">
        <v>179.47442222947649</v>
      </c>
      <c r="F448">
        <v>1126.6060520677354</v>
      </c>
      <c r="G448">
        <v>299.43790613284864</v>
      </c>
      <c r="H448">
        <v>1013.3201624528768</v>
      </c>
      <c r="I448">
        <v>54.137286058972251</v>
      </c>
      <c r="J448">
        <v>552.59090278203405</v>
      </c>
      <c r="K448">
        <v>293.08403471139911</v>
      </c>
      <c r="L448">
        <v>355.601784276042</v>
      </c>
      <c r="M448">
        <v>325.6571909144476</v>
      </c>
      <c r="N448">
        <v>1318.7508339342724</v>
      </c>
      <c r="O448">
        <v>1242.7621743134225</v>
      </c>
    </row>
    <row r="449" spans="1:15" x14ac:dyDescent="0.25">
      <c r="A449">
        <v>2014</v>
      </c>
      <c r="D449">
        <v>369.66636726849134</v>
      </c>
      <c r="E449">
        <v>179.86427944961645</v>
      </c>
      <c r="F449">
        <v>1129.6133244292278</v>
      </c>
      <c r="G449">
        <v>300.16448231740321</v>
      </c>
      <c r="H449">
        <v>1014.4859814130365</v>
      </c>
      <c r="I449">
        <v>54.056139322252072</v>
      </c>
      <c r="J449">
        <v>555.66920931020968</v>
      </c>
      <c r="K449">
        <v>293.76835652399035</v>
      </c>
      <c r="L449">
        <v>359.03690844916775</v>
      </c>
      <c r="M449">
        <v>327.72232981444824</v>
      </c>
      <c r="N449">
        <v>1323.1508630967771</v>
      </c>
      <c r="O449">
        <v>1244.8519104330519</v>
      </c>
    </row>
    <row r="450" spans="1:15" x14ac:dyDescent="0.25">
      <c r="A450">
        <v>2015</v>
      </c>
      <c r="D450">
        <v>373.45797926299878</v>
      </c>
      <c r="E450">
        <v>182.57454397602871</v>
      </c>
      <c r="F450">
        <v>1148.1181010096336</v>
      </c>
      <c r="G450">
        <v>304.94132506945738</v>
      </c>
      <c r="H450">
        <v>1030.2423333502484</v>
      </c>
      <c r="I450">
        <v>54.734508153408754</v>
      </c>
      <c r="J450">
        <v>563.42369337654827</v>
      </c>
      <c r="K450">
        <v>296.57146490445081</v>
      </c>
      <c r="L450">
        <v>364.60261135205121</v>
      </c>
      <c r="M450">
        <v>331.8912097410726</v>
      </c>
      <c r="N450">
        <v>1342.412099206161</v>
      </c>
      <c r="O450">
        <v>1261.1419055794122</v>
      </c>
    </row>
    <row r="451" spans="1:15" x14ac:dyDescent="0.25">
      <c r="A451">
        <v>2016</v>
      </c>
      <c r="D451">
        <v>378.01685692601535</v>
      </c>
      <c r="E451">
        <v>185.33134920350949</v>
      </c>
      <c r="F451">
        <v>1167.836615772813</v>
      </c>
      <c r="G451">
        <v>310.06199195526369</v>
      </c>
      <c r="H451">
        <v>1047.8291947919367</v>
      </c>
      <c r="I451">
        <v>55.430815328057605</v>
      </c>
      <c r="J451">
        <v>571.14532179757055</v>
      </c>
      <c r="K451">
        <v>299.41180723638803</v>
      </c>
      <c r="L451">
        <v>370.50253369067144</v>
      </c>
      <c r="M451">
        <v>338.28318425750786</v>
      </c>
      <c r="N451">
        <v>1362.1051360897477</v>
      </c>
      <c r="O451">
        <v>1283.9790432673269</v>
      </c>
    </row>
    <row r="452" spans="1:15" x14ac:dyDescent="0.25">
      <c r="A452">
        <v>2017</v>
      </c>
      <c r="D452">
        <v>382.8646162911424</v>
      </c>
      <c r="E452">
        <v>188.27720318076283</v>
      </c>
      <c r="F452">
        <v>1187.9178225536298</v>
      </c>
      <c r="G452">
        <v>315.287420756627</v>
      </c>
      <c r="H452">
        <v>1066.3726458053252</v>
      </c>
      <c r="I452">
        <v>56.240650938630367</v>
      </c>
      <c r="J452">
        <v>579.05227344275545</v>
      </c>
      <c r="K452">
        <v>302.18675235744519</v>
      </c>
      <c r="L452">
        <v>376.04575705555163</v>
      </c>
      <c r="M452">
        <v>344.49751208129555</v>
      </c>
      <c r="N452">
        <v>1382.6682435939349</v>
      </c>
      <c r="O452">
        <v>1309.0602740509491</v>
      </c>
    </row>
    <row r="453" spans="1:15" x14ac:dyDescent="0.25">
      <c r="A453">
        <v>2018</v>
      </c>
      <c r="D453">
        <v>387.36120062059319</v>
      </c>
      <c r="E453">
        <v>190.87222623301108</v>
      </c>
      <c r="F453">
        <v>1208.1454838442141</v>
      </c>
      <c r="G453">
        <v>320.59808253213117</v>
      </c>
      <c r="H453">
        <v>1081.8677008398913</v>
      </c>
      <c r="I453">
        <v>56.972655208575951</v>
      </c>
      <c r="J453">
        <v>587.52346405439209</v>
      </c>
      <c r="K453">
        <v>305.08391722655591</v>
      </c>
      <c r="L453">
        <v>381.59683427268635</v>
      </c>
      <c r="M453">
        <v>350.52079281258716</v>
      </c>
      <c r="N453">
        <v>1405.4335623172315</v>
      </c>
      <c r="O453">
        <v>1332.2479433791709</v>
      </c>
    </row>
    <row r="454" spans="1:15" x14ac:dyDescent="0.25">
      <c r="A454">
        <v>2019</v>
      </c>
      <c r="D454">
        <v>391.61070365872638</v>
      </c>
      <c r="E454">
        <v>193.43151021278123</v>
      </c>
      <c r="F454">
        <v>1227.4741099909702</v>
      </c>
      <c r="G454">
        <v>325.62779338150455</v>
      </c>
      <c r="H454">
        <v>1098.116965592119</v>
      </c>
      <c r="I454">
        <v>57.799134481540605</v>
      </c>
      <c r="J454">
        <v>595.65059909444233</v>
      </c>
      <c r="K454">
        <v>307.97271863423754</v>
      </c>
      <c r="L454">
        <v>387.14890179232725</v>
      </c>
      <c r="M454">
        <v>357.20514699844233</v>
      </c>
      <c r="N454">
        <v>1427.2243952751567</v>
      </c>
      <c r="O454">
        <v>1353.6181110301243</v>
      </c>
    </row>
    <row r="455" spans="1:15" x14ac:dyDescent="0.25">
      <c r="A455">
        <v>2020</v>
      </c>
      <c r="D455">
        <v>395.30220014550639</v>
      </c>
      <c r="E455">
        <v>195.74623082019309</v>
      </c>
      <c r="F455">
        <v>1244.5663016812932</v>
      </c>
      <c r="G455">
        <v>330.08573520352479</v>
      </c>
      <c r="H455">
        <v>1111.7054927391994</v>
      </c>
      <c r="I455">
        <v>58.54164537856969</v>
      </c>
      <c r="J455">
        <v>603.80065341162901</v>
      </c>
      <c r="K455">
        <v>310.88995676884929</v>
      </c>
      <c r="L455">
        <v>392.69715891028034</v>
      </c>
      <c r="M455">
        <v>362.56066367195245</v>
      </c>
      <c r="N455">
        <v>1448.4044040175863</v>
      </c>
      <c r="O455">
        <v>1371.2865091741835</v>
      </c>
    </row>
    <row r="456" spans="1:15" x14ac:dyDescent="0.25">
      <c r="A456">
        <v>2021</v>
      </c>
      <c r="D456">
        <v>398.87505197576132</v>
      </c>
      <c r="E456">
        <v>197.9400906743802</v>
      </c>
      <c r="F456">
        <v>1260.7674225803892</v>
      </c>
      <c r="G456">
        <v>334.29928126132398</v>
      </c>
      <c r="H456">
        <v>1125.7263093858173</v>
      </c>
      <c r="I456">
        <v>59.290930052397457</v>
      </c>
      <c r="J456">
        <v>612.14956137369995</v>
      </c>
      <c r="K456">
        <v>313.8994093460131</v>
      </c>
      <c r="L456">
        <v>398.2448313761563</v>
      </c>
      <c r="M456">
        <v>367.23870136096463</v>
      </c>
      <c r="N456">
        <v>1469.4399162372326</v>
      </c>
      <c r="O456">
        <v>1387.5021918044063</v>
      </c>
    </row>
    <row r="457" spans="1:15" x14ac:dyDescent="0.25">
      <c r="A457">
        <v>2022</v>
      </c>
      <c r="D457">
        <v>402.54365031235818</v>
      </c>
      <c r="E457">
        <v>200.00442300468544</v>
      </c>
      <c r="F457">
        <v>1275.7550558406447</v>
      </c>
      <c r="G457">
        <v>338.19957248645687</v>
      </c>
      <c r="H457">
        <v>1139.6100387772719</v>
      </c>
      <c r="I457">
        <v>60.045424476377022</v>
      </c>
      <c r="J457">
        <v>620.69689144675829</v>
      </c>
      <c r="K457">
        <v>316.94193495681276</v>
      </c>
      <c r="L457">
        <v>403.79154830373619</v>
      </c>
      <c r="M457">
        <v>371.78020724594313</v>
      </c>
      <c r="N457">
        <v>1489.4614242587161</v>
      </c>
      <c r="O457">
        <v>1403.316716696562</v>
      </c>
    </row>
    <row r="458" spans="1:15" x14ac:dyDescent="0.25">
      <c r="A458">
        <v>2023</v>
      </c>
      <c r="D458">
        <v>406.59714816382314</v>
      </c>
      <c r="E458">
        <v>202.02398108992875</v>
      </c>
      <c r="F458">
        <v>1290.1099680258435</v>
      </c>
      <c r="G458">
        <v>341.94463957215373</v>
      </c>
      <c r="H458">
        <v>1153.0626976253739</v>
      </c>
      <c r="I458">
        <v>60.804130604841305</v>
      </c>
      <c r="J458">
        <v>629.33710636427338</v>
      </c>
      <c r="K458">
        <v>320.01331115410522</v>
      </c>
      <c r="L458">
        <v>409.33314646906291</v>
      </c>
      <c r="M458">
        <v>376.45821727774609</v>
      </c>
      <c r="N458">
        <v>1509.1282141209686</v>
      </c>
      <c r="O458">
        <v>1421.4302454195063</v>
      </c>
    </row>
    <row r="459" spans="1:15" x14ac:dyDescent="0.25">
      <c r="A459">
        <v>2024</v>
      </c>
      <c r="D459">
        <v>410.91097703853609</v>
      </c>
      <c r="E459">
        <v>204.09229879730702</v>
      </c>
      <c r="F459">
        <v>1304.7745219696744</v>
      </c>
      <c r="G459">
        <v>345.77124639912705</v>
      </c>
      <c r="H459">
        <v>1166.3989455038491</v>
      </c>
      <c r="I459">
        <v>61.566087956949687</v>
      </c>
      <c r="J459">
        <v>638.005110148021</v>
      </c>
      <c r="K459">
        <v>323.11952701583783</v>
      </c>
      <c r="L459">
        <v>414.87184549274173</v>
      </c>
      <c r="M459">
        <v>381.12706124017978</v>
      </c>
      <c r="N459">
        <v>1529.0872317115522</v>
      </c>
      <c r="O459">
        <v>1440.9402430059015</v>
      </c>
    </row>
    <row r="460" spans="1:15" x14ac:dyDescent="0.25">
      <c r="A460">
        <v>2025</v>
      </c>
      <c r="D460">
        <v>415.21456316891624</v>
      </c>
      <c r="E460">
        <v>206.19263275441577</v>
      </c>
      <c r="F460">
        <v>1319.8010657358006</v>
      </c>
      <c r="G460">
        <v>349.68754622510085</v>
      </c>
      <c r="H460">
        <v>1179.8702627703462</v>
      </c>
      <c r="I460">
        <v>62.331504349789455</v>
      </c>
      <c r="J460">
        <v>646.77919070621613</v>
      </c>
      <c r="K460">
        <v>326.24791337214612</v>
      </c>
      <c r="L460">
        <v>420.39877482962993</v>
      </c>
      <c r="M460">
        <v>385.73754367708869</v>
      </c>
      <c r="N460">
        <v>1549.1186759798663</v>
      </c>
      <c r="O460">
        <v>1460.415639111568</v>
      </c>
    </row>
    <row r="461" spans="1:15" x14ac:dyDescent="0.25">
      <c r="A461">
        <v>2026</v>
      </c>
      <c r="D461">
        <v>419.36631112217441</v>
      </c>
      <c r="E461">
        <v>208.28031345307477</v>
      </c>
      <c r="F461">
        <v>1334.7977250233016</v>
      </c>
      <c r="G461">
        <v>353.59263980589247</v>
      </c>
      <c r="H461">
        <v>1193.3692492498781</v>
      </c>
      <c r="I461">
        <v>63.096832553800581</v>
      </c>
      <c r="J461">
        <v>655.63958690904599</v>
      </c>
      <c r="K461">
        <v>329.38311608099991</v>
      </c>
      <c r="L461">
        <v>425.9197327889882</v>
      </c>
      <c r="M461">
        <v>390.37686350010767</v>
      </c>
      <c r="N461">
        <v>1569.1152321181464</v>
      </c>
      <c r="O461">
        <v>1478.97618069329</v>
      </c>
    </row>
    <row r="462" spans="1:15" x14ac:dyDescent="0.25">
      <c r="A462">
        <v>2027</v>
      </c>
      <c r="D462">
        <v>423.46418786367451</v>
      </c>
      <c r="E462">
        <v>210.3584262761637</v>
      </c>
      <c r="F462">
        <v>1349.6588150164146</v>
      </c>
      <c r="G462">
        <v>357.46215644234417</v>
      </c>
      <c r="H462">
        <v>1206.834625835316</v>
      </c>
      <c r="I462">
        <v>63.862396206474784</v>
      </c>
      <c r="J462">
        <v>664.60815934667414</v>
      </c>
      <c r="K462">
        <v>332.51942921928833</v>
      </c>
      <c r="L462">
        <v>431.44272796493493</v>
      </c>
      <c r="M462">
        <v>395.04306404503973</v>
      </c>
      <c r="N462">
        <v>1589.2028777455766</v>
      </c>
      <c r="O462">
        <v>1497.0857241041763</v>
      </c>
    </row>
    <row r="463" spans="1:15" x14ac:dyDescent="0.25">
      <c r="A463">
        <v>2028</v>
      </c>
      <c r="D463">
        <v>427.59740043570679</v>
      </c>
      <c r="E463">
        <v>212.43738593724743</v>
      </c>
      <c r="F463">
        <v>1364.4872533560949</v>
      </c>
      <c r="G463">
        <v>361.32507639930446</v>
      </c>
      <c r="H463">
        <v>1220.3246784949724</v>
      </c>
      <c r="I463">
        <v>64.629783796028519</v>
      </c>
      <c r="J463">
        <v>673.69845867574907</v>
      </c>
      <c r="K463">
        <v>335.65986063342302</v>
      </c>
      <c r="L463">
        <v>436.97074960296055</v>
      </c>
      <c r="M463">
        <v>399.7594899642026</v>
      </c>
      <c r="N463">
        <v>1609.4087628774487</v>
      </c>
      <c r="O463">
        <v>1515.3709456258439</v>
      </c>
    </row>
    <row r="464" spans="1:15" x14ac:dyDescent="0.25">
      <c r="A464">
        <v>2029</v>
      </c>
      <c r="D464">
        <v>431.75765802867926</v>
      </c>
      <c r="E464">
        <v>214.52673190073023</v>
      </c>
      <c r="F464">
        <v>1379.3556238884767</v>
      </c>
      <c r="G464">
        <v>365.2015412708439</v>
      </c>
      <c r="H464">
        <v>1233.8897267334132</v>
      </c>
      <c r="I464">
        <v>65.396415430561731</v>
      </c>
      <c r="J464">
        <v>682.9267863981845</v>
      </c>
      <c r="K464">
        <v>338.80421125055983</v>
      </c>
      <c r="L464">
        <v>442.50085005225168</v>
      </c>
      <c r="M464">
        <v>404.5343266216845</v>
      </c>
      <c r="N464">
        <v>1629.7562721375373</v>
      </c>
      <c r="O464">
        <v>1533.922293577735</v>
      </c>
    </row>
    <row r="465" spans="1:15" x14ac:dyDescent="0.25">
      <c r="A465">
        <v>2030</v>
      </c>
      <c r="D465">
        <v>435.95717662625276</v>
      </c>
      <c r="E465">
        <v>216.63416496025695</v>
      </c>
      <c r="F465">
        <v>1394.3263208662847</v>
      </c>
      <c r="G465">
        <v>369.10812162001076</v>
      </c>
      <c r="H465">
        <v>1247.5830686309916</v>
      </c>
      <c r="I465">
        <v>66.167175954061562</v>
      </c>
      <c r="J465">
        <v>692.28762457739344</v>
      </c>
      <c r="K465">
        <v>341.94634061227327</v>
      </c>
      <c r="L465">
        <v>448.03325330919461</v>
      </c>
      <c r="M465">
        <v>409.37293325101865</v>
      </c>
      <c r="N465">
        <v>1650.3121084481693</v>
      </c>
      <c r="O465">
        <v>1552.7506875969973</v>
      </c>
    </row>
  </sheetData>
  <mergeCells count="1">
    <mergeCell ref="A1:O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65"/>
  <sheetViews>
    <sheetView workbookViewId="0">
      <selection activeCell="K17" sqref="K17"/>
    </sheetView>
  </sheetViews>
  <sheetFormatPr defaultRowHeight="15" x14ac:dyDescent="0.25"/>
  <sheetData>
    <row r="1" spans="1:20" x14ac:dyDescent="0.25">
      <c r="A1" s="232" t="s">
        <v>109</v>
      </c>
      <c r="B1" s="232"/>
      <c r="C1" s="232"/>
      <c r="D1" s="232"/>
      <c r="E1" s="232"/>
      <c r="F1" s="232"/>
      <c r="G1" s="232"/>
      <c r="H1" s="232"/>
      <c r="I1" s="232"/>
      <c r="J1" s="232"/>
      <c r="K1" s="232"/>
      <c r="L1" s="232"/>
      <c r="M1" s="232"/>
      <c r="N1" s="232"/>
      <c r="O1" s="232"/>
      <c r="P1" s="2"/>
      <c r="Q1" s="2"/>
      <c r="R1" s="2"/>
      <c r="S1" s="2"/>
      <c r="T1" s="2"/>
    </row>
    <row r="2" spans="1:20" x14ac:dyDescent="0.25">
      <c r="A2" t="s">
        <v>71</v>
      </c>
      <c r="B2" t="s">
        <v>104</v>
      </c>
      <c r="C2" t="s">
        <v>105</v>
      </c>
      <c r="D2" t="s">
        <v>72</v>
      </c>
      <c r="E2" t="s">
        <v>73</v>
      </c>
      <c r="F2" t="s">
        <v>74</v>
      </c>
      <c r="G2" t="s">
        <v>75</v>
      </c>
      <c r="H2" t="s">
        <v>76</v>
      </c>
      <c r="I2" t="s">
        <v>77</v>
      </c>
      <c r="J2" t="s">
        <v>78</v>
      </c>
      <c r="K2" t="s">
        <v>79</v>
      </c>
      <c r="L2" t="s">
        <v>80</v>
      </c>
      <c r="M2" t="s">
        <v>81</v>
      </c>
      <c r="N2" t="s">
        <v>82</v>
      </c>
      <c r="O2" t="s">
        <v>83</v>
      </c>
      <c r="P2" s="4"/>
      <c r="Q2" s="4"/>
      <c r="R2" s="4"/>
      <c r="S2" s="4"/>
      <c r="T2" s="4"/>
    </row>
    <row r="3" spans="1:20" x14ac:dyDescent="0.25">
      <c r="A3">
        <v>1980</v>
      </c>
      <c r="B3" t="s">
        <v>43</v>
      </c>
      <c r="C3">
        <v>1</v>
      </c>
      <c r="D3" s="9">
        <v>3.7813449784154582</v>
      </c>
      <c r="E3" s="9">
        <v>0.46216511457313603</v>
      </c>
      <c r="F3" s="9">
        <v>7.0116184094983796</v>
      </c>
      <c r="G3" s="9">
        <v>1.9566502806470345</v>
      </c>
      <c r="H3" s="9">
        <v>7.9468945913067444</v>
      </c>
      <c r="I3" s="9">
        <v>0.65067163300614417</v>
      </c>
      <c r="J3" s="9">
        <v>0.72197290341330378</v>
      </c>
      <c r="K3" s="9">
        <v>0.31813802774796568</v>
      </c>
      <c r="L3" s="9">
        <v>1.3643469253032996</v>
      </c>
      <c r="M3" s="9">
        <v>0.58426367927448553</v>
      </c>
      <c r="N3" s="9">
        <v>5.162305324446006</v>
      </c>
      <c r="O3" s="9">
        <v>5.7638708947827073</v>
      </c>
      <c r="P3" s="4"/>
      <c r="Q3" s="4"/>
      <c r="R3" s="4"/>
      <c r="S3" s="4"/>
      <c r="T3" s="4"/>
    </row>
    <row r="4" spans="1:20" x14ac:dyDescent="0.25">
      <c r="A4">
        <v>1981</v>
      </c>
      <c r="B4" t="s">
        <v>43</v>
      </c>
      <c r="C4">
        <v>1</v>
      </c>
      <c r="D4" s="9">
        <v>2.6150192356434809</v>
      </c>
      <c r="E4" s="9">
        <v>0.25092427722820432</v>
      </c>
      <c r="F4" s="9">
        <v>5.4098542907980613</v>
      </c>
      <c r="G4" s="9">
        <v>1.4407536648544581</v>
      </c>
      <c r="H4" s="9">
        <v>9.1945892436807597</v>
      </c>
      <c r="I4" s="9">
        <v>0.81401204135269922</v>
      </c>
      <c r="J4" s="9">
        <v>0.64178498392258898</v>
      </c>
      <c r="K4" s="9">
        <v>0.36519862989668639</v>
      </c>
      <c r="L4" s="9">
        <v>1.3650928820785404</v>
      </c>
      <c r="M4" s="9">
        <v>0.66240292774025766</v>
      </c>
      <c r="N4" s="9">
        <v>5.4613798903715205</v>
      </c>
      <c r="O4" s="9">
        <v>7.1389658765559272</v>
      </c>
      <c r="P4" s="4"/>
      <c r="Q4" s="4"/>
      <c r="R4" s="4"/>
      <c r="S4" s="4"/>
      <c r="T4" s="4"/>
    </row>
    <row r="5" spans="1:20" x14ac:dyDescent="0.25">
      <c r="A5">
        <v>1982</v>
      </c>
      <c r="B5" t="s">
        <v>43</v>
      </c>
      <c r="C5">
        <v>1</v>
      </c>
      <c r="D5" s="9">
        <v>2.5201773904177682</v>
      </c>
      <c r="E5" s="9">
        <v>0.24312887469124211</v>
      </c>
      <c r="F5" s="9">
        <v>4.8490882013485246</v>
      </c>
      <c r="G5" s="9">
        <v>1.3761999891336933</v>
      </c>
      <c r="H5" s="9">
        <v>6.6988829158721304</v>
      </c>
      <c r="I5" s="9">
        <v>0.43017578511197441</v>
      </c>
      <c r="J5" s="9">
        <v>0.44733803650585741</v>
      </c>
      <c r="K5" s="9">
        <v>0.30104374339626394</v>
      </c>
      <c r="L5" s="9">
        <v>1.9989172284057015</v>
      </c>
      <c r="M5" s="9">
        <v>1.6626183315921548</v>
      </c>
      <c r="N5" s="9">
        <v>4.8918154795206252</v>
      </c>
      <c r="O5" s="9">
        <v>8.0762851173591983</v>
      </c>
      <c r="P5" s="4"/>
      <c r="Q5" s="4"/>
      <c r="R5" s="4"/>
      <c r="S5" s="4"/>
      <c r="T5" s="4"/>
    </row>
    <row r="6" spans="1:20" x14ac:dyDescent="0.25">
      <c r="A6">
        <v>1983</v>
      </c>
      <c r="B6" t="s">
        <v>43</v>
      </c>
      <c r="C6">
        <v>1</v>
      </c>
      <c r="D6" s="9">
        <v>2.1094020561219899</v>
      </c>
      <c r="E6" s="9">
        <v>0.27670574169410289</v>
      </c>
      <c r="F6" s="9">
        <v>3.2979358512046475</v>
      </c>
      <c r="G6" s="9">
        <v>0.91971278822756797</v>
      </c>
      <c r="H6" s="9">
        <v>6.1364352599901144</v>
      </c>
      <c r="I6" s="9">
        <v>0.39009386407327562</v>
      </c>
      <c r="J6" s="9">
        <v>0.41565748045874312</v>
      </c>
      <c r="K6" s="9">
        <v>0.31442217755728913</v>
      </c>
      <c r="L6" s="9">
        <v>1.1357209157819046</v>
      </c>
      <c r="M6" s="9">
        <v>1.9069155328363745</v>
      </c>
      <c r="N6" s="9">
        <v>5.4230730138482564</v>
      </c>
      <c r="O6" s="9">
        <v>9.3092469685787691</v>
      </c>
      <c r="P6" s="4"/>
      <c r="Q6" s="4"/>
      <c r="R6" s="4"/>
      <c r="S6" s="4"/>
      <c r="T6" s="4"/>
    </row>
    <row r="7" spans="1:20" x14ac:dyDescent="0.25">
      <c r="A7">
        <v>1984</v>
      </c>
      <c r="B7" t="s">
        <v>43</v>
      </c>
      <c r="C7">
        <v>1</v>
      </c>
      <c r="D7" s="9">
        <v>2.6337263126011083</v>
      </c>
      <c r="E7" s="9">
        <v>0.54181684645493855</v>
      </c>
      <c r="F7" s="9">
        <v>3.7289075510222567</v>
      </c>
      <c r="G7" s="9">
        <v>1.0978163663681455</v>
      </c>
      <c r="H7" s="9">
        <v>6.0213676101546607</v>
      </c>
      <c r="I7" s="9">
        <v>0.41034750060563208</v>
      </c>
      <c r="J7" s="9">
        <v>0.38705940934526883</v>
      </c>
      <c r="K7" s="9">
        <v>0.44463804981858429</v>
      </c>
      <c r="L7" s="9">
        <v>1.6458983282378012</v>
      </c>
      <c r="M7" s="9">
        <v>3.0898368937028118</v>
      </c>
      <c r="N7" s="9">
        <v>4.8087038969357083</v>
      </c>
      <c r="O7" s="9">
        <v>9.169870652569756</v>
      </c>
      <c r="P7" s="4"/>
      <c r="Q7" s="4"/>
      <c r="R7" s="4"/>
      <c r="S7" s="4"/>
      <c r="T7" s="4"/>
    </row>
    <row r="8" spans="1:20" x14ac:dyDescent="0.25">
      <c r="A8">
        <v>1985</v>
      </c>
      <c r="B8" t="s">
        <v>43</v>
      </c>
      <c r="C8">
        <v>1</v>
      </c>
      <c r="D8" s="9">
        <v>2.6402570680069202</v>
      </c>
      <c r="E8" s="9">
        <v>0.5865589600874157</v>
      </c>
      <c r="F8" s="9">
        <v>4.8401061171042734</v>
      </c>
      <c r="G8" s="9">
        <v>1.410773034534776</v>
      </c>
      <c r="H8" s="9">
        <v>8.0690272100570102</v>
      </c>
      <c r="I8" s="9">
        <v>0.70417970771596761</v>
      </c>
      <c r="J8" s="9">
        <v>0.6302207281039669</v>
      </c>
      <c r="K8" s="9">
        <v>0.4881555357897962</v>
      </c>
      <c r="L8" s="9">
        <v>1.3618526311709702</v>
      </c>
      <c r="M8" s="9">
        <v>3.9961002835223716</v>
      </c>
      <c r="N8" s="9">
        <v>7.0931047209086886</v>
      </c>
      <c r="O8" s="9">
        <v>16.917741152073052</v>
      </c>
      <c r="P8" s="4"/>
      <c r="Q8" s="4"/>
      <c r="R8" s="4"/>
      <c r="S8" s="4"/>
      <c r="T8" s="4"/>
    </row>
    <row r="9" spans="1:20" x14ac:dyDescent="0.25">
      <c r="A9">
        <v>1986</v>
      </c>
      <c r="B9" t="s">
        <v>43</v>
      </c>
      <c r="C9">
        <v>1</v>
      </c>
      <c r="D9" s="9">
        <v>2.4730601266252261</v>
      </c>
      <c r="E9" s="9">
        <v>0.69369384786517585</v>
      </c>
      <c r="F9" s="9">
        <v>4.8584360510704903</v>
      </c>
      <c r="G9" s="9">
        <v>1.3902684387184721</v>
      </c>
      <c r="H9" s="9">
        <v>8.05389538060526</v>
      </c>
      <c r="I9" s="9">
        <v>0.72431588881969355</v>
      </c>
      <c r="J9" s="9">
        <v>0.56085375841549434</v>
      </c>
      <c r="K9" s="9">
        <v>0.49921685388042458</v>
      </c>
      <c r="L9" s="9">
        <v>2.5613056403134373</v>
      </c>
      <c r="M9" s="9">
        <v>4.7684524877814276</v>
      </c>
      <c r="N9" s="9">
        <v>11.64781332524098</v>
      </c>
      <c r="O9" s="9">
        <v>17.884447548662514</v>
      </c>
      <c r="P9" s="4"/>
      <c r="Q9" s="4"/>
      <c r="R9" s="4"/>
      <c r="S9" s="4"/>
      <c r="T9" s="4"/>
    </row>
    <row r="10" spans="1:20" x14ac:dyDescent="0.25">
      <c r="A10">
        <v>1987</v>
      </c>
      <c r="B10" t="s">
        <v>43</v>
      </c>
      <c r="C10">
        <v>1</v>
      </c>
      <c r="D10" s="9">
        <v>2.830081668153114</v>
      </c>
      <c r="E10" s="9">
        <v>0.37882273946373279</v>
      </c>
      <c r="F10" s="9">
        <v>6.5491910786962535</v>
      </c>
      <c r="G10" s="9">
        <v>1.8559717004307337</v>
      </c>
      <c r="H10" s="9">
        <v>9.6296535113369401</v>
      </c>
      <c r="I10" s="9">
        <v>0.97890479291744947</v>
      </c>
      <c r="J10" s="9">
        <v>0.56225345638172342</v>
      </c>
      <c r="K10" s="9">
        <v>0.50722450842112632</v>
      </c>
      <c r="L10" s="9">
        <v>2.315909926001309</v>
      </c>
      <c r="M10" s="9">
        <v>5.8294874944762149</v>
      </c>
      <c r="N10" s="9">
        <v>12.651894952802154</v>
      </c>
      <c r="O10" s="9">
        <v>14.80126030637239</v>
      </c>
      <c r="P10" s="4"/>
      <c r="Q10" s="4"/>
      <c r="R10" s="4"/>
      <c r="S10" s="4"/>
      <c r="T10" s="4"/>
    </row>
    <row r="11" spans="1:20" x14ac:dyDescent="0.25">
      <c r="A11">
        <v>1988</v>
      </c>
      <c r="B11" t="s">
        <v>43</v>
      </c>
      <c r="C11">
        <v>1</v>
      </c>
      <c r="D11" s="9">
        <v>2.4632314074936374</v>
      </c>
      <c r="E11" s="9">
        <v>0.45542093265507461</v>
      </c>
      <c r="F11" s="9">
        <v>7.07927924510071</v>
      </c>
      <c r="G11" s="9">
        <v>2.018896304488766</v>
      </c>
      <c r="H11" s="9">
        <v>9.100127094916731</v>
      </c>
      <c r="I11" s="9">
        <v>0.51497569461377457</v>
      </c>
      <c r="J11" s="9">
        <v>0.79746123633241817</v>
      </c>
      <c r="K11" s="9">
        <v>0.68681630592755172</v>
      </c>
      <c r="L11" s="9">
        <v>3.7067847628673429</v>
      </c>
      <c r="M11" s="9">
        <v>3.4647170597118242</v>
      </c>
      <c r="N11" s="9">
        <v>10.275982930924686</v>
      </c>
      <c r="O11" s="9">
        <v>9.4488923509067408</v>
      </c>
      <c r="P11" s="4"/>
      <c r="Q11" s="4"/>
      <c r="R11" s="4"/>
      <c r="S11" s="4"/>
      <c r="T11" s="4"/>
    </row>
    <row r="12" spans="1:20" x14ac:dyDescent="0.25">
      <c r="A12">
        <v>1989</v>
      </c>
      <c r="B12" t="s">
        <v>43</v>
      </c>
      <c r="C12">
        <v>1</v>
      </c>
      <c r="D12" s="9">
        <v>2.6452737194586131</v>
      </c>
      <c r="E12" s="9">
        <v>0.56450815513024621</v>
      </c>
      <c r="F12" s="9">
        <v>7.9509528912000373</v>
      </c>
      <c r="G12" s="9">
        <v>2.2696484731637629</v>
      </c>
      <c r="H12" s="9">
        <v>11.389655312085297</v>
      </c>
      <c r="I12" s="9">
        <v>0.90665498920091536</v>
      </c>
      <c r="J12" s="9">
        <v>1.1266523465723</v>
      </c>
      <c r="K12" s="9">
        <v>1.3864080043373253</v>
      </c>
      <c r="L12" s="9">
        <v>2.3568372376270008</v>
      </c>
      <c r="M12" s="9">
        <v>3.0288189008344091</v>
      </c>
      <c r="N12" s="9">
        <v>9.0373720577736609</v>
      </c>
      <c r="O12" s="9">
        <v>8.6340651008617577</v>
      </c>
      <c r="P12" s="4"/>
      <c r="Q12" s="4"/>
      <c r="R12" s="4"/>
      <c r="S12" s="4"/>
      <c r="T12" s="4"/>
    </row>
    <row r="13" spans="1:20" x14ac:dyDescent="0.25">
      <c r="A13">
        <v>1990</v>
      </c>
      <c r="B13" t="s">
        <v>43</v>
      </c>
      <c r="C13">
        <v>1</v>
      </c>
      <c r="D13" s="9">
        <v>2.4478646463731262</v>
      </c>
      <c r="E13" s="9">
        <v>0.37057047423396622</v>
      </c>
      <c r="F13" s="9">
        <v>7.3444110726453928</v>
      </c>
      <c r="G13" s="9">
        <v>2.0928081995014338</v>
      </c>
      <c r="H13" s="9">
        <v>8.7113816206004984</v>
      </c>
      <c r="I13" s="9">
        <v>0.70254794414148813</v>
      </c>
      <c r="J13" s="9">
        <v>1.5240805612907604</v>
      </c>
      <c r="K13" s="9">
        <v>0.59042412809970568</v>
      </c>
      <c r="L13" s="9">
        <v>3.553149570013221</v>
      </c>
      <c r="M13" s="9">
        <v>2.1445567344871175</v>
      </c>
      <c r="N13" s="9">
        <v>7.5579687080266069</v>
      </c>
      <c r="O13" s="9">
        <v>8.310351642095954</v>
      </c>
      <c r="P13" s="4"/>
      <c r="Q13" s="4"/>
      <c r="R13" s="4"/>
      <c r="S13" s="4"/>
      <c r="T13" s="4"/>
    </row>
    <row r="14" spans="1:20" x14ac:dyDescent="0.25">
      <c r="A14">
        <v>1991</v>
      </c>
      <c r="B14" t="s">
        <v>43</v>
      </c>
      <c r="C14">
        <v>1</v>
      </c>
      <c r="D14" s="9">
        <v>2.5301033692275365</v>
      </c>
      <c r="E14" s="9">
        <v>0.48627247028019738</v>
      </c>
      <c r="F14" s="9">
        <v>7.6602942628573363</v>
      </c>
      <c r="G14" s="9">
        <v>2.1790455858469207</v>
      </c>
      <c r="H14" s="9">
        <v>7.0518942606933086</v>
      </c>
      <c r="I14" s="9">
        <v>1.1383696585309773</v>
      </c>
      <c r="J14" s="9">
        <v>1.7893345419846014</v>
      </c>
      <c r="K14" s="9">
        <v>0.64737811419712998</v>
      </c>
      <c r="L14" s="9">
        <v>3.4091768702748073</v>
      </c>
      <c r="M14" s="9">
        <v>1.5640791347396865</v>
      </c>
      <c r="N14" s="9">
        <v>7.4814828990516338</v>
      </c>
      <c r="O14" s="9">
        <v>5.3875495153258202</v>
      </c>
      <c r="P14" s="4"/>
      <c r="Q14" s="4"/>
      <c r="R14" s="4"/>
      <c r="S14" s="4"/>
      <c r="T14" s="4"/>
    </row>
    <row r="15" spans="1:20" x14ac:dyDescent="0.25">
      <c r="A15">
        <v>1992</v>
      </c>
      <c r="B15" t="s">
        <v>43</v>
      </c>
      <c r="C15">
        <v>1</v>
      </c>
      <c r="D15" s="9">
        <v>1.9330279843702254</v>
      </c>
      <c r="E15" s="9">
        <v>0.44136874554510891</v>
      </c>
      <c r="F15" s="9">
        <v>5.6906074298735199</v>
      </c>
      <c r="G15" s="9">
        <v>1.597199184353689</v>
      </c>
      <c r="H15" s="9">
        <v>5.0154863062032691</v>
      </c>
      <c r="I15" s="9">
        <v>0.58158047966908599</v>
      </c>
      <c r="J15" s="9">
        <v>2.486260267125755</v>
      </c>
      <c r="K15" s="9">
        <v>0.61896476049790794</v>
      </c>
      <c r="L15" s="9">
        <v>1.8794931395662053</v>
      </c>
      <c r="M15" s="9">
        <v>1.2142378124894095</v>
      </c>
      <c r="N15" s="9">
        <v>6.3199609809101052</v>
      </c>
      <c r="O15" s="9">
        <v>3.77868962689233</v>
      </c>
      <c r="P15" s="4"/>
      <c r="Q15" s="4"/>
      <c r="R15" s="4"/>
      <c r="S15" s="4"/>
      <c r="T15" s="4"/>
    </row>
    <row r="16" spans="1:20" x14ac:dyDescent="0.25">
      <c r="A16">
        <v>1993</v>
      </c>
      <c r="B16" t="s">
        <v>43</v>
      </c>
      <c r="C16">
        <v>1</v>
      </c>
      <c r="D16" s="9">
        <v>2.307800133187603</v>
      </c>
      <c r="E16" s="9">
        <v>0.46656488652522543</v>
      </c>
      <c r="F16" s="9">
        <v>6.7120232062229714</v>
      </c>
      <c r="G16" s="9">
        <v>1.9405324775775052</v>
      </c>
      <c r="H16" s="9">
        <v>5.4496886048539013</v>
      </c>
      <c r="I16" s="9">
        <v>1.0738923264427109</v>
      </c>
      <c r="J16" s="9">
        <v>2.2658394663724644</v>
      </c>
      <c r="K16" s="9">
        <v>0.75619766054437809</v>
      </c>
      <c r="L16" s="9">
        <v>1.7601685510165399</v>
      </c>
      <c r="M16" s="9">
        <v>0.38679938939113417</v>
      </c>
      <c r="N16" s="9">
        <v>6.2351227949897776</v>
      </c>
      <c r="O16" s="9">
        <v>3.6663077943513906</v>
      </c>
      <c r="P16" s="4"/>
      <c r="Q16" s="4"/>
      <c r="R16" s="4"/>
      <c r="S16" s="4"/>
      <c r="T16" s="4"/>
    </row>
    <row r="17" spans="1:20" x14ac:dyDescent="0.25">
      <c r="A17">
        <v>1994</v>
      </c>
      <c r="B17" t="s">
        <v>43</v>
      </c>
      <c r="C17">
        <v>1</v>
      </c>
      <c r="D17" s="9">
        <v>2.1393754042490047</v>
      </c>
      <c r="E17" s="9">
        <v>0.42510766130400524</v>
      </c>
      <c r="F17" s="9">
        <v>5.8997697831782743</v>
      </c>
      <c r="G17" s="9">
        <v>1.7041650138824314</v>
      </c>
      <c r="H17" s="9">
        <v>2.9635874277525893</v>
      </c>
      <c r="I17" s="9">
        <v>0.85741802648462973</v>
      </c>
      <c r="J17" s="9">
        <v>2.8249951714439354</v>
      </c>
      <c r="K17" s="9">
        <v>1.1051053466803238</v>
      </c>
      <c r="L17" s="9">
        <v>2.0031821950415578</v>
      </c>
      <c r="M17" s="9">
        <v>0.32582993936182603</v>
      </c>
      <c r="N17" s="9">
        <v>4.8574813108933634</v>
      </c>
      <c r="O17" s="9">
        <v>2.9347054918111879</v>
      </c>
      <c r="P17" s="4"/>
      <c r="Q17" s="4"/>
      <c r="R17" s="4"/>
      <c r="S17" s="4"/>
      <c r="T17" s="4"/>
    </row>
    <row r="18" spans="1:20" x14ac:dyDescent="0.25">
      <c r="A18">
        <v>1995</v>
      </c>
      <c r="B18" t="s">
        <v>43</v>
      </c>
      <c r="C18">
        <v>1</v>
      </c>
      <c r="D18" s="9">
        <v>1.9104039222730385</v>
      </c>
      <c r="E18" s="9">
        <v>0.47398854284077219</v>
      </c>
      <c r="F18" s="9">
        <v>6.7917947738972675</v>
      </c>
      <c r="G18" s="9">
        <v>1.8417573588754601</v>
      </c>
      <c r="H18" s="9">
        <v>4.2081622102502791</v>
      </c>
      <c r="I18" s="9">
        <v>0.66067989437157315</v>
      </c>
      <c r="J18" s="9">
        <v>2.8800933760729759</v>
      </c>
      <c r="K18" s="9">
        <v>1.0896243087615674</v>
      </c>
      <c r="L18" s="9">
        <v>2.8517893964283445</v>
      </c>
      <c r="M18" s="9">
        <v>0.29324843120535921</v>
      </c>
      <c r="N18" s="9">
        <v>5.931823509995878</v>
      </c>
      <c r="O18" s="9">
        <v>2.0479496364384793</v>
      </c>
      <c r="P18" s="4"/>
      <c r="Q18" s="4"/>
      <c r="R18" s="4"/>
      <c r="S18" s="4"/>
      <c r="T18" s="4"/>
    </row>
    <row r="19" spans="1:20" x14ac:dyDescent="0.25">
      <c r="A19">
        <v>1996</v>
      </c>
      <c r="B19" t="s">
        <v>43</v>
      </c>
      <c r="C19">
        <v>1</v>
      </c>
      <c r="D19" s="9">
        <v>1.6054961822187472</v>
      </c>
      <c r="E19" s="9">
        <v>0.43488058608675989</v>
      </c>
      <c r="F19" s="9">
        <v>5.44369061180657</v>
      </c>
      <c r="G19" s="9">
        <v>1.5688082488139703</v>
      </c>
      <c r="H19" s="9">
        <v>4.8494288736542588</v>
      </c>
      <c r="I19" s="9">
        <v>0.46008720780879819</v>
      </c>
      <c r="J19" s="9">
        <v>2.181256879870384</v>
      </c>
      <c r="K19" s="9">
        <v>0.64379934463119681</v>
      </c>
      <c r="L19" s="9">
        <v>1.3070082010043749</v>
      </c>
      <c r="M19" s="9">
        <v>0.96734250321893633</v>
      </c>
      <c r="N19" s="9">
        <v>6.6239398524592632</v>
      </c>
      <c r="O19" s="9">
        <v>2.7256453319776899</v>
      </c>
      <c r="P19" s="4"/>
      <c r="Q19" s="4"/>
      <c r="R19" s="4"/>
      <c r="S19" s="4"/>
      <c r="T19" s="4"/>
    </row>
    <row r="20" spans="1:20" x14ac:dyDescent="0.25">
      <c r="A20">
        <v>1997</v>
      </c>
      <c r="B20" t="s">
        <v>43</v>
      </c>
      <c r="C20">
        <v>1</v>
      </c>
      <c r="D20" s="9">
        <v>1.7489047104060103</v>
      </c>
      <c r="E20" s="9">
        <v>0.60339457583825951</v>
      </c>
      <c r="F20" s="9">
        <v>5.0463632286506179</v>
      </c>
      <c r="G20" s="9">
        <v>1.3667195975272732</v>
      </c>
      <c r="H20" s="9">
        <v>5.1164398024214899</v>
      </c>
      <c r="I20" s="9">
        <v>0.47867117914445456</v>
      </c>
      <c r="J20" s="9">
        <v>1.7514913675962567</v>
      </c>
      <c r="K20" s="9">
        <v>0.40490214913628464</v>
      </c>
      <c r="L20" s="9">
        <v>3.5232834118998779</v>
      </c>
      <c r="M20" s="9">
        <v>1.0594917346406634</v>
      </c>
      <c r="N20" s="9">
        <v>5.3241619283798434</v>
      </c>
      <c r="O20" s="9">
        <v>4.2018125862996367</v>
      </c>
      <c r="P20" s="4"/>
      <c r="Q20" s="4"/>
      <c r="R20" s="4"/>
      <c r="S20" s="4"/>
      <c r="T20" s="4"/>
    </row>
    <row r="21" spans="1:20" x14ac:dyDescent="0.25">
      <c r="A21">
        <v>1998</v>
      </c>
      <c r="B21" t="s">
        <v>43</v>
      </c>
      <c r="C21">
        <v>1</v>
      </c>
      <c r="D21" s="9">
        <v>2.2400218029245367</v>
      </c>
      <c r="E21" s="9">
        <v>0.83156543754527235</v>
      </c>
      <c r="F21" s="9">
        <v>5.226799782880363</v>
      </c>
      <c r="G21" s="9">
        <v>1.4640983050499679</v>
      </c>
      <c r="H21" s="9">
        <v>5.2666668673155597</v>
      </c>
      <c r="I21" s="9">
        <v>0.57339188711670697</v>
      </c>
      <c r="J21" s="9">
        <v>2.0475997195346918</v>
      </c>
      <c r="K21" s="9">
        <v>0.99177943617286957</v>
      </c>
      <c r="L21" s="9">
        <v>1.5140128258417045</v>
      </c>
      <c r="M21" s="9">
        <v>1.743456162227899</v>
      </c>
      <c r="N21" s="9">
        <v>5.9159262634258845</v>
      </c>
      <c r="O21" s="9">
        <v>7.7121880454909579</v>
      </c>
      <c r="P21" s="4"/>
      <c r="Q21" s="4"/>
      <c r="R21" s="4"/>
      <c r="S21" s="4"/>
      <c r="T21" s="4"/>
    </row>
    <row r="22" spans="1:20" x14ac:dyDescent="0.25">
      <c r="A22">
        <v>1999</v>
      </c>
      <c r="B22" t="s">
        <v>43</v>
      </c>
      <c r="C22">
        <v>1</v>
      </c>
      <c r="D22" s="9">
        <v>2.1425664093897807</v>
      </c>
      <c r="E22" s="9">
        <v>0.67091906617506325</v>
      </c>
      <c r="F22" s="9">
        <v>5.9942641382523538</v>
      </c>
      <c r="G22" s="9">
        <v>1.6265885280119641</v>
      </c>
      <c r="H22" s="9">
        <v>9.5289203514720615</v>
      </c>
      <c r="I22" s="9">
        <v>0.9499026148055586</v>
      </c>
      <c r="J22" s="9">
        <v>3.5420252625227842</v>
      </c>
      <c r="K22" s="9">
        <v>0.7926583220683433</v>
      </c>
      <c r="L22" s="9">
        <v>2.1664139310703021</v>
      </c>
      <c r="M22" s="9">
        <v>3.9147736597921647</v>
      </c>
      <c r="N22" s="9">
        <v>11.667344992893165</v>
      </c>
      <c r="O22" s="9">
        <v>12.913285622296902</v>
      </c>
      <c r="P22" s="4"/>
      <c r="Q22" s="4"/>
      <c r="R22" s="4"/>
      <c r="S22" s="4"/>
      <c r="T22" s="4"/>
    </row>
    <row r="23" spans="1:20" x14ac:dyDescent="0.25">
      <c r="A23">
        <v>2000</v>
      </c>
      <c r="B23" t="s">
        <v>43</v>
      </c>
      <c r="C23">
        <v>1</v>
      </c>
      <c r="D23" s="9">
        <v>2.2038301172554382</v>
      </c>
      <c r="E23" s="9">
        <v>0.74381806059063804</v>
      </c>
      <c r="F23" s="9">
        <v>6.4212551649962206</v>
      </c>
      <c r="G23" s="9">
        <v>1.8096327978693774</v>
      </c>
      <c r="H23" s="9">
        <v>9.7623682212336558</v>
      </c>
      <c r="I23" s="9">
        <v>0.97262985656927703</v>
      </c>
      <c r="J23" s="9">
        <v>2.3431151766762031</v>
      </c>
      <c r="K23" s="9">
        <v>0.57390809720631808</v>
      </c>
      <c r="L23" s="9">
        <v>1.5475853412461349</v>
      </c>
      <c r="M23" s="9">
        <v>3.988430321035918</v>
      </c>
      <c r="N23" s="9">
        <v>9.7554838827416273</v>
      </c>
      <c r="O23" s="9">
        <v>11.665153121181792</v>
      </c>
      <c r="P23" s="4"/>
      <c r="Q23" s="4"/>
      <c r="R23" s="4"/>
      <c r="S23" s="4"/>
      <c r="T23" s="4"/>
    </row>
    <row r="24" spans="1:20" x14ac:dyDescent="0.25">
      <c r="A24">
        <v>2001</v>
      </c>
      <c r="B24" t="s">
        <v>43</v>
      </c>
      <c r="C24">
        <v>1</v>
      </c>
      <c r="D24" s="9">
        <v>2.3031506429438044</v>
      </c>
      <c r="E24" s="9">
        <v>0.7009896700667364</v>
      </c>
      <c r="F24" s="9">
        <v>6.5255957749071172</v>
      </c>
      <c r="G24" s="9">
        <v>1.9167853762842266</v>
      </c>
      <c r="H24" s="9">
        <v>9.4833832527273092</v>
      </c>
      <c r="I24" s="9">
        <v>0.94434593559428126</v>
      </c>
      <c r="J24" s="9">
        <v>3.2301777972040142</v>
      </c>
      <c r="K24" s="9">
        <v>0.59774967338821638</v>
      </c>
      <c r="L24" s="9">
        <v>2.2109940410825977</v>
      </c>
      <c r="M24" s="9">
        <v>3.5180591216390287</v>
      </c>
      <c r="N24" s="9">
        <v>8.2745905166950973</v>
      </c>
      <c r="O24" s="9">
        <v>12.062625464939305</v>
      </c>
      <c r="P24" s="4"/>
      <c r="Q24" s="4"/>
      <c r="R24" s="4"/>
      <c r="S24" s="4"/>
      <c r="T24" s="4"/>
    </row>
    <row r="25" spans="1:20" x14ac:dyDescent="0.25">
      <c r="A25">
        <v>2002</v>
      </c>
      <c r="B25" t="s">
        <v>43</v>
      </c>
      <c r="C25">
        <v>1</v>
      </c>
      <c r="D25" s="9">
        <v>2.3916353565200419</v>
      </c>
      <c r="E25" s="9">
        <v>0.67319527048445282</v>
      </c>
      <c r="F25" s="9">
        <v>7.6352385111323509</v>
      </c>
      <c r="G25" s="9">
        <v>2.161826654303197</v>
      </c>
      <c r="H25" s="9">
        <v>9.0983763876370922</v>
      </c>
      <c r="I25" s="9">
        <v>0.65111865495000876</v>
      </c>
      <c r="J25" s="9">
        <v>3.5698131195484546</v>
      </c>
      <c r="K25" s="9">
        <v>0.85421453662198532</v>
      </c>
      <c r="L25" s="9">
        <v>2.1871312378583121</v>
      </c>
      <c r="M25" s="9">
        <v>4.8059701639400165</v>
      </c>
      <c r="N25" s="9">
        <v>9.6535265267398689</v>
      </c>
      <c r="O25" s="9">
        <v>17.637367138177854</v>
      </c>
      <c r="P25" s="4"/>
      <c r="Q25" s="4"/>
      <c r="R25" s="4"/>
      <c r="S25" s="4"/>
      <c r="T25" s="4"/>
    </row>
    <row r="26" spans="1:20" x14ac:dyDescent="0.25">
      <c r="A26">
        <v>2003</v>
      </c>
      <c r="B26" t="s">
        <v>43</v>
      </c>
      <c r="C26">
        <v>1</v>
      </c>
      <c r="D26" s="9">
        <v>2.3064020939800769</v>
      </c>
      <c r="E26" s="9">
        <v>0.60786760028888409</v>
      </c>
      <c r="F26" s="9">
        <v>5.8276252842507015</v>
      </c>
      <c r="G26" s="9">
        <v>1.6905592236418672</v>
      </c>
      <c r="H26" s="9">
        <v>6.608637609297471</v>
      </c>
      <c r="I26" s="9">
        <v>0.41632186888833561</v>
      </c>
      <c r="J26" s="9">
        <v>3.9692106970355163</v>
      </c>
      <c r="K26" s="9">
        <v>1.7160915327232324</v>
      </c>
      <c r="L26" s="9">
        <v>2.9213022266068753</v>
      </c>
      <c r="M26" s="9">
        <v>1.7215407892139971</v>
      </c>
      <c r="N26" s="9">
        <v>10.092964537754108</v>
      </c>
      <c r="O26" s="9">
        <v>12.219543163902792</v>
      </c>
      <c r="P26" s="4"/>
      <c r="Q26" s="4"/>
      <c r="R26" s="4"/>
      <c r="S26" s="4"/>
      <c r="T26" s="4"/>
    </row>
    <row r="27" spans="1:20" x14ac:dyDescent="0.25">
      <c r="A27">
        <v>2004</v>
      </c>
      <c r="B27" t="s">
        <v>43</v>
      </c>
      <c r="C27">
        <v>1</v>
      </c>
      <c r="D27" s="9">
        <v>2.083628638353169</v>
      </c>
      <c r="E27" s="9">
        <v>0.59512056705877736</v>
      </c>
      <c r="F27" s="9">
        <v>6.3720369538650843</v>
      </c>
      <c r="G27" s="9">
        <v>1.8727386920488249</v>
      </c>
      <c r="H27" s="9">
        <v>8.008167650661818</v>
      </c>
      <c r="I27" s="9">
        <v>0.5104983922577998</v>
      </c>
      <c r="J27" s="9">
        <v>3.8830466729868918</v>
      </c>
      <c r="K27" s="9">
        <v>1.1157861032704508</v>
      </c>
      <c r="L27" s="9">
        <v>1.8123150020806538</v>
      </c>
      <c r="M27" s="9">
        <v>2.0804848174972346</v>
      </c>
      <c r="N27" s="9">
        <v>9.0408327363944156</v>
      </c>
      <c r="O27" s="9">
        <v>4.9650571228915492</v>
      </c>
      <c r="P27" s="4"/>
      <c r="Q27" s="4"/>
      <c r="R27" s="4"/>
      <c r="S27" s="4"/>
      <c r="T27" s="4"/>
    </row>
    <row r="28" spans="1:20" x14ac:dyDescent="0.25">
      <c r="A28">
        <v>2005</v>
      </c>
      <c r="B28" t="s">
        <v>43</v>
      </c>
      <c r="C28">
        <v>1</v>
      </c>
      <c r="D28" s="9">
        <v>2.488406375014327</v>
      </c>
      <c r="E28" s="9">
        <v>0.61808224974743964</v>
      </c>
      <c r="F28" s="9">
        <v>7.4349096359843712</v>
      </c>
      <c r="G28" s="9">
        <v>2.0987328504822176</v>
      </c>
      <c r="H28" s="9">
        <v>6.9245223661668387</v>
      </c>
      <c r="I28" s="9">
        <v>0.6971607611092735</v>
      </c>
      <c r="J28" s="9">
        <v>4.3047729503636516</v>
      </c>
      <c r="K28" s="9">
        <v>0.91673338162202955</v>
      </c>
      <c r="L28" s="9">
        <v>2.0818707175638611</v>
      </c>
      <c r="M28" s="9">
        <v>1.7786656083883041</v>
      </c>
      <c r="N28" s="9">
        <v>7.9213005867135982</v>
      </c>
      <c r="O28" s="9">
        <v>6.2070460981984512</v>
      </c>
      <c r="P28" s="4"/>
      <c r="Q28" s="4"/>
      <c r="R28" s="4"/>
      <c r="S28" s="4"/>
      <c r="T28" s="4"/>
    </row>
    <row r="29" spans="1:20" x14ac:dyDescent="0.25">
      <c r="A29">
        <v>2006</v>
      </c>
      <c r="B29" t="s">
        <v>43</v>
      </c>
      <c r="C29">
        <v>1</v>
      </c>
      <c r="D29" s="9">
        <v>1.8748239671519982</v>
      </c>
      <c r="E29" s="9">
        <v>0.61958072200174408</v>
      </c>
      <c r="F29" s="9">
        <v>7.7959240323069263</v>
      </c>
      <c r="G29" s="9">
        <v>2.1504301707351905</v>
      </c>
      <c r="H29" s="9">
        <v>3.8137137676241148</v>
      </c>
      <c r="I29" s="9">
        <v>0.25816748888167551</v>
      </c>
      <c r="J29" s="9">
        <v>4.8911591233682872</v>
      </c>
      <c r="K29" s="9">
        <v>2.0845322866781903</v>
      </c>
      <c r="L29" s="9">
        <v>1.8290092815086658</v>
      </c>
      <c r="M29" s="9">
        <v>1.8434600046023519</v>
      </c>
      <c r="N29" s="9">
        <v>7.0264088957776591</v>
      </c>
      <c r="O29" s="9">
        <v>3.9003410439088113</v>
      </c>
      <c r="P29" s="4"/>
      <c r="Q29" s="4"/>
      <c r="R29" s="4"/>
      <c r="S29" s="4"/>
      <c r="T29" s="4"/>
    </row>
    <row r="30" spans="1:20" x14ac:dyDescent="0.25">
      <c r="A30">
        <v>2007</v>
      </c>
      <c r="B30" t="s">
        <v>43</v>
      </c>
      <c r="C30">
        <v>1</v>
      </c>
      <c r="D30" s="9">
        <v>2.6291653834226114</v>
      </c>
      <c r="E30" s="9">
        <v>0.81642341797773321</v>
      </c>
      <c r="F30" s="9">
        <v>7.8492330745281196</v>
      </c>
      <c r="G30" s="9">
        <v>2.2735369161123855</v>
      </c>
      <c r="H30" s="9">
        <v>6.0596556228467762</v>
      </c>
      <c r="I30" s="9">
        <v>0.47917069094321829</v>
      </c>
      <c r="J30" s="9">
        <v>4.0098126864808421</v>
      </c>
      <c r="K30" s="9">
        <v>1.9176864732233829</v>
      </c>
      <c r="L30" s="9">
        <v>3.2518985640150295</v>
      </c>
      <c r="M30" s="9">
        <v>1.9719306834555026</v>
      </c>
      <c r="N30" s="9">
        <v>7.11287627839401</v>
      </c>
      <c r="O30" s="9">
        <v>4.3812988919362441</v>
      </c>
      <c r="P30" s="4"/>
      <c r="Q30" s="4"/>
      <c r="R30" s="4"/>
      <c r="S30" s="4"/>
      <c r="T30" s="4"/>
    </row>
    <row r="31" spans="1:20" x14ac:dyDescent="0.25">
      <c r="A31">
        <v>2008</v>
      </c>
      <c r="B31" t="s">
        <v>43</v>
      </c>
      <c r="C31">
        <v>1</v>
      </c>
      <c r="D31" s="9">
        <v>2.4977196842453235</v>
      </c>
      <c r="E31" s="9">
        <v>0.65719566324437662</v>
      </c>
      <c r="F31" s="9">
        <v>6.9834158633187959</v>
      </c>
      <c r="G31" s="9">
        <v>1.9836811444222753</v>
      </c>
      <c r="H31" s="9">
        <v>4.265762080939612</v>
      </c>
      <c r="I31" s="9">
        <v>0.33619838583600598</v>
      </c>
      <c r="J31" s="9">
        <v>4.1275363581126499</v>
      </c>
      <c r="K31" s="9">
        <v>1.4724813491628903</v>
      </c>
      <c r="L31" s="9">
        <v>3.7683302748244265</v>
      </c>
      <c r="M31" s="9">
        <v>2.3632092565377438</v>
      </c>
      <c r="N31" s="9">
        <v>8.1959076293575421</v>
      </c>
      <c r="O31" s="9">
        <v>7.2985362191472802</v>
      </c>
      <c r="P31" s="4"/>
      <c r="Q31" s="4"/>
      <c r="R31" s="4"/>
      <c r="S31" s="4"/>
      <c r="T31" s="4"/>
    </row>
    <row r="32" spans="1:20" x14ac:dyDescent="0.25">
      <c r="A32">
        <v>2009</v>
      </c>
      <c r="B32" t="s">
        <v>43</v>
      </c>
      <c r="C32">
        <v>1</v>
      </c>
      <c r="D32" s="9">
        <v>1.8818067104196394</v>
      </c>
      <c r="E32" s="9">
        <v>0.55471640992097893</v>
      </c>
      <c r="F32" s="9">
        <v>7.0023297794101023</v>
      </c>
      <c r="G32" s="9">
        <v>2.0081628708668848</v>
      </c>
      <c r="H32" s="9">
        <v>4.5799478986139386</v>
      </c>
      <c r="I32" s="9">
        <v>0.32212311040946034</v>
      </c>
      <c r="J32" s="9">
        <v>3.29207025637325</v>
      </c>
      <c r="K32" s="9">
        <v>1.480968801089396</v>
      </c>
      <c r="L32" s="9">
        <v>3.3306026606094772</v>
      </c>
      <c r="M32" s="9">
        <v>1.6883930115170276</v>
      </c>
      <c r="N32" s="9">
        <v>6.7609735314355914</v>
      </c>
      <c r="O32" s="9">
        <v>7.7457441980537656</v>
      </c>
      <c r="P32" s="4"/>
      <c r="Q32" s="4"/>
      <c r="R32" s="4"/>
      <c r="S32" s="4"/>
      <c r="T32" s="4"/>
    </row>
    <row r="33" spans="1:20" x14ac:dyDescent="0.25">
      <c r="A33">
        <v>2010</v>
      </c>
      <c r="B33" t="s">
        <v>43</v>
      </c>
      <c r="C33">
        <v>1</v>
      </c>
      <c r="D33" s="9">
        <v>1.3129563242236546</v>
      </c>
      <c r="E33" s="9">
        <v>0.58953013164499812</v>
      </c>
      <c r="F33" s="9">
        <v>4.1984689711991043</v>
      </c>
      <c r="G33" s="9">
        <v>1.1296691642759671</v>
      </c>
      <c r="H33" s="9">
        <v>6.0301719503960447</v>
      </c>
      <c r="I33" s="9">
        <v>0.45024097239468719</v>
      </c>
      <c r="J33" s="9">
        <v>2.9323282806240045</v>
      </c>
      <c r="K33" s="9">
        <v>1.8471083966921462</v>
      </c>
      <c r="L33" s="9">
        <v>2.1571186492216459</v>
      </c>
      <c r="M33" s="9">
        <v>1.2499916795115009</v>
      </c>
      <c r="N33" s="9">
        <v>6.1802293280074299</v>
      </c>
      <c r="O33" s="9">
        <v>4.5618902764889508</v>
      </c>
      <c r="P33" s="4"/>
      <c r="Q33" s="4"/>
      <c r="R33" s="4"/>
      <c r="S33" s="4"/>
      <c r="T33" s="4"/>
    </row>
    <row r="34" spans="1:20" x14ac:dyDescent="0.25">
      <c r="A34">
        <v>2011</v>
      </c>
      <c r="B34" t="s">
        <v>43</v>
      </c>
      <c r="C34">
        <v>1</v>
      </c>
      <c r="D34" s="9">
        <v>1.0970237989450848</v>
      </c>
      <c r="E34" s="9">
        <v>0.58621385494959977</v>
      </c>
      <c r="F34" s="9">
        <v>4.1545574254640947</v>
      </c>
      <c r="G34" s="9">
        <v>1.1556491866886291</v>
      </c>
      <c r="H34" s="9">
        <v>4.9331488548411588</v>
      </c>
      <c r="I34" s="9">
        <v>1.026050647288985</v>
      </c>
      <c r="J34" s="9">
        <v>2.2712414265228915</v>
      </c>
      <c r="K34" s="9">
        <v>1.7659767451763337</v>
      </c>
      <c r="L34" s="9">
        <v>1.9269976210268946</v>
      </c>
      <c r="M34" s="9">
        <v>0.97997693686792609</v>
      </c>
      <c r="N34" s="9">
        <v>4.494445239944346</v>
      </c>
      <c r="O34" s="9">
        <v>2.476647574780531</v>
      </c>
      <c r="P34" s="4"/>
      <c r="Q34" s="4"/>
      <c r="R34" s="4"/>
      <c r="S34" s="4"/>
      <c r="T34" s="4"/>
    </row>
    <row r="35" spans="1:20" x14ac:dyDescent="0.25">
      <c r="A35">
        <v>2012</v>
      </c>
      <c r="B35" t="s">
        <v>43</v>
      </c>
      <c r="C35">
        <v>1</v>
      </c>
      <c r="D35" s="9">
        <v>1.1721858671400098</v>
      </c>
      <c r="E35" s="9">
        <v>0.6422106021423718</v>
      </c>
      <c r="F35" s="9">
        <v>3.4926381704938039</v>
      </c>
      <c r="G35" s="9">
        <v>0.92537862482595179</v>
      </c>
      <c r="H35" s="9">
        <v>2.1873435751866204</v>
      </c>
      <c r="I35" s="9">
        <v>0.16342314156065757</v>
      </c>
      <c r="J35" s="9">
        <v>2.3279764483901948</v>
      </c>
      <c r="K35" s="9">
        <v>1.7100828924853317</v>
      </c>
      <c r="L35" s="9">
        <v>3.1124175421182669</v>
      </c>
      <c r="M35" s="9">
        <v>0.8781909281592013</v>
      </c>
      <c r="N35" s="9">
        <v>4.9289771299278691</v>
      </c>
      <c r="O35" s="9">
        <v>2.470791820596733</v>
      </c>
      <c r="P35" s="4"/>
      <c r="Q35" s="4"/>
      <c r="R35" s="4"/>
      <c r="S35" s="4"/>
      <c r="T35" s="4"/>
    </row>
    <row r="36" spans="1:20" x14ac:dyDescent="0.25">
      <c r="A36">
        <v>2013</v>
      </c>
      <c r="B36" t="s">
        <v>43</v>
      </c>
      <c r="C36">
        <v>1</v>
      </c>
      <c r="D36" s="9">
        <v>1.065709219831422</v>
      </c>
      <c r="E36" s="9">
        <v>0.70864913785520156</v>
      </c>
      <c r="F36" s="9">
        <v>4.3638829757197515</v>
      </c>
      <c r="G36" s="9">
        <v>1.1800093793364292</v>
      </c>
      <c r="H36" s="9">
        <v>2.0820795327994182</v>
      </c>
      <c r="I36" s="9">
        <v>0.23196837328149075</v>
      </c>
      <c r="J36" s="9">
        <v>2.3381103191541421</v>
      </c>
      <c r="K36" s="9">
        <v>1.4297487031456584</v>
      </c>
      <c r="L36" s="9">
        <v>3.8719829036066367</v>
      </c>
      <c r="M36" s="9">
        <v>1.1200499050468342</v>
      </c>
      <c r="N36" s="9">
        <v>7.7034528531369384</v>
      </c>
      <c r="O36" s="9">
        <v>2.9669031523143286</v>
      </c>
      <c r="P36" s="4"/>
      <c r="Q36" s="4"/>
      <c r="R36" s="4"/>
      <c r="S36" s="4"/>
      <c r="T36" s="4"/>
    </row>
    <row r="37" spans="1:20" x14ac:dyDescent="0.25">
      <c r="A37">
        <v>2014</v>
      </c>
      <c r="B37" t="s">
        <v>43</v>
      </c>
      <c r="C37">
        <v>1</v>
      </c>
      <c r="D37" s="9">
        <v>0.97153122975717299</v>
      </c>
      <c r="E37" s="9">
        <v>0.68701544109432022</v>
      </c>
      <c r="F37" s="9">
        <v>4.7607611260181404</v>
      </c>
      <c r="G37" s="9">
        <v>1.3171993566046123</v>
      </c>
      <c r="H37" s="9">
        <v>1.8006006691345311</v>
      </c>
      <c r="I37" s="9">
        <v>0.15859467631728538</v>
      </c>
      <c r="J37" s="9">
        <v>2.4884365749843451</v>
      </c>
      <c r="K37" s="9">
        <v>0.93913445569731713</v>
      </c>
      <c r="L37" s="9">
        <v>1.9264734745622727</v>
      </c>
      <c r="M37" s="9">
        <v>1.5029353902665972</v>
      </c>
      <c r="N37" s="9">
        <v>6.4152076328535106</v>
      </c>
      <c r="O37" s="9">
        <v>4.8375088026123896</v>
      </c>
      <c r="P37" s="4"/>
      <c r="Q37" s="4"/>
      <c r="R37" s="4"/>
      <c r="S37" s="4"/>
      <c r="T37" s="4"/>
    </row>
    <row r="38" spans="1:20" x14ac:dyDescent="0.25">
      <c r="A38">
        <v>2015</v>
      </c>
      <c r="B38" t="s">
        <v>43</v>
      </c>
      <c r="C38">
        <v>1</v>
      </c>
      <c r="D38" s="9">
        <v>2.793288122369793</v>
      </c>
      <c r="E38" s="9">
        <v>1.1280403410145285</v>
      </c>
      <c r="F38" s="9">
        <v>9.0703564430678369</v>
      </c>
      <c r="G38" s="9">
        <v>2.4725713056185219</v>
      </c>
      <c r="H38" s="9">
        <v>7.5392196298081329</v>
      </c>
      <c r="I38" s="9">
        <v>0.63843846663646919</v>
      </c>
      <c r="J38" s="9">
        <v>4.1387198230473157</v>
      </c>
      <c r="K38" s="9">
        <v>1.7400257691700314</v>
      </c>
      <c r="L38" s="9">
        <v>2.6144418510724425</v>
      </c>
      <c r="M38" s="9">
        <v>2.8000679776369557</v>
      </c>
      <c r="N38" s="9">
        <v>10.673998345337408</v>
      </c>
      <c r="O38" s="9">
        <v>9.6686242836268406</v>
      </c>
      <c r="P38" s="4"/>
      <c r="Q38" s="4"/>
      <c r="R38" s="4"/>
      <c r="S38" s="4"/>
      <c r="T38" s="4"/>
    </row>
    <row r="39" spans="1:20" x14ac:dyDescent="0.25">
      <c r="A39">
        <v>2016</v>
      </c>
      <c r="B39" t="s">
        <v>43</v>
      </c>
      <c r="C39">
        <v>1</v>
      </c>
      <c r="D39" s="9">
        <v>3.2166459202634008</v>
      </c>
      <c r="E39" s="9">
        <v>1.1852617146178095</v>
      </c>
      <c r="F39" s="9">
        <v>9.7074284065505019</v>
      </c>
      <c r="G39" s="9">
        <v>2.659556855351676</v>
      </c>
      <c r="H39" s="9">
        <v>8.5035560586926593</v>
      </c>
      <c r="I39" s="9">
        <v>0.66627114322051428</v>
      </c>
      <c r="J39" s="9">
        <v>4.2090775482555305</v>
      </c>
      <c r="K39" s="9">
        <v>1.8528420112592321</v>
      </c>
      <c r="L39" s="9">
        <v>2.8075764531896583</v>
      </c>
      <c r="M39" s="9">
        <v>3.6356276909156309</v>
      </c>
      <c r="N39" s="9">
        <v>11.190804864451989</v>
      </c>
      <c r="O39" s="9">
        <v>11.946967835381178</v>
      </c>
      <c r="P39" s="4"/>
      <c r="Q39" s="4"/>
      <c r="R39" s="4"/>
      <c r="S39" s="4"/>
      <c r="T39" s="4"/>
    </row>
    <row r="40" spans="1:20" x14ac:dyDescent="0.25">
      <c r="A40">
        <v>2017</v>
      </c>
      <c r="B40" t="s">
        <v>43</v>
      </c>
      <c r="C40">
        <v>1</v>
      </c>
      <c r="D40" s="9">
        <v>3.3431174373520727</v>
      </c>
      <c r="E40" s="9">
        <v>1.2489589210880527</v>
      </c>
      <c r="F40" s="9">
        <v>9.909639036499156</v>
      </c>
      <c r="G40" s="9">
        <v>2.7267733337468298</v>
      </c>
      <c r="H40" s="9">
        <v>8.5839393878907018</v>
      </c>
      <c r="I40" s="9">
        <v>0.73104093749908272</v>
      </c>
      <c r="J40" s="9">
        <v>4.3762534961885233</v>
      </c>
      <c r="K40" s="9">
        <v>1.8956284877341798</v>
      </c>
      <c r="L40" s="9">
        <v>2.6948284443391515</v>
      </c>
      <c r="M40" s="9">
        <v>3.5036963723068175</v>
      </c>
      <c r="N40" s="9">
        <v>11.275546592860421</v>
      </c>
      <c r="O40" s="9">
        <v>12.42706536638874</v>
      </c>
      <c r="P40" s="4"/>
      <c r="Q40" s="4"/>
      <c r="R40" s="4"/>
      <c r="S40" s="4"/>
      <c r="T40" s="4"/>
    </row>
    <row r="41" spans="1:20" x14ac:dyDescent="0.25">
      <c r="A41">
        <v>2018</v>
      </c>
      <c r="B41" t="s">
        <v>43</v>
      </c>
      <c r="C41">
        <v>1</v>
      </c>
      <c r="D41" s="9">
        <v>3.1644086303932295</v>
      </c>
      <c r="E41" s="9">
        <v>1.2142380576579817</v>
      </c>
      <c r="F41" s="9">
        <v>10.173405980288877</v>
      </c>
      <c r="G41" s="9">
        <v>2.8189368991687225</v>
      </c>
      <c r="H41" s="9">
        <v>7.901429018549317</v>
      </c>
      <c r="I41" s="9">
        <v>0.69403365860414157</v>
      </c>
      <c r="J41" s="9">
        <v>4.7142077514823297</v>
      </c>
      <c r="K41" s="9">
        <v>2.0076464898329456</v>
      </c>
      <c r="L41" s="9">
        <v>2.7483555924006464</v>
      </c>
      <c r="M41" s="9">
        <v>3.5064070997781682</v>
      </c>
      <c r="N41" s="9">
        <v>12.244905742136414</v>
      </c>
      <c r="O41" s="9">
        <v>11.509920746600466</v>
      </c>
      <c r="P41" s="4"/>
      <c r="Q41" s="4"/>
      <c r="R41" s="4"/>
      <c r="S41" s="4"/>
      <c r="T41" s="4"/>
    </row>
    <row r="42" spans="1:20" x14ac:dyDescent="0.25">
      <c r="A42">
        <v>2019</v>
      </c>
      <c r="B42" t="s">
        <v>43</v>
      </c>
      <c r="C42">
        <v>1</v>
      </c>
      <c r="D42" s="9">
        <v>3.0908105639622527</v>
      </c>
      <c r="E42" s="9">
        <v>1.2384982870223016</v>
      </c>
      <c r="F42" s="9">
        <v>10.052018221162449</v>
      </c>
      <c r="G42" s="9">
        <v>2.7698447695708026</v>
      </c>
      <c r="H42" s="9">
        <v>8.457130928180252</v>
      </c>
      <c r="I42" s="9">
        <v>0.75510577177138882</v>
      </c>
      <c r="J42" s="9">
        <v>4.6724488323081665</v>
      </c>
      <c r="K42" s="9">
        <v>2.0612064075283061</v>
      </c>
      <c r="L42" s="9">
        <v>2.7993949940772231</v>
      </c>
      <c r="M42" s="9">
        <v>3.7917972255555186</v>
      </c>
      <c r="N42" s="9">
        <v>12.173118681846542</v>
      </c>
      <c r="O42" s="9">
        <v>10.778179085204229</v>
      </c>
      <c r="P42" s="4"/>
      <c r="Q42" s="4"/>
      <c r="R42" s="4"/>
      <c r="S42" s="4"/>
      <c r="T42" s="4"/>
    </row>
    <row r="43" spans="1:20" x14ac:dyDescent="0.25">
      <c r="A43">
        <v>2020</v>
      </c>
      <c r="B43" t="s">
        <v>43</v>
      </c>
      <c r="C43">
        <v>1</v>
      </c>
      <c r="D43" s="9">
        <v>2.9081663483187681</v>
      </c>
      <c r="E43" s="9">
        <v>1.2163314009169366</v>
      </c>
      <c r="F43" s="9">
        <v>9.4574723613601268</v>
      </c>
      <c r="G43" s="9">
        <v>2.6087538159388934</v>
      </c>
      <c r="H43" s="9">
        <v>7.6926936816474356</v>
      </c>
      <c r="I43" s="9">
        <v>0.71409495165040993</v>
      </c>
      <c r="J43" s="9">
        <v>4.7982856576880533</v>
      </c>
      <c r="K43" s="9">
        <v>2.1454219084623496</v>
      </c>
      <c r="L43" s="9">
        <v>2.8460025194412557</v>
      </c>
      <c r="M43" s="9">
        <v>3.3070369463717117</v>
      </c>
      <c r="N43" s="9">
        <v>12.039877895647642</v>
      </c>
      <c r="O43" s="9">
        <v>9.7190985845555709</v>
      </c>
      <c r="P43" s="4"/>
      <c r="Q43" s="4"/>
      <c r="R43" s="4"/>
      <c r="S43" s="4"/>
      <c r="T43" s="4"/>
    </row>
    <row r="44" spans="1:20" x14ac:dyDescent="0.25">
      <c r="A44">
        <v>2021</v>
      </c>
      <c r="B44" t="s">
        <v>43</v>
      </c>
      <c r="C44">
        <v>1</v>
      </c>
      <c r="D44" s="9">
        <v>2.9120989111534366</v>
      </c>
      <c r="E44" s="9">
        <v>1.2166198036626317</v>
      </c>
      <c r="F44" s="9">
        <v>9.3576025615767939</v>
      </c>
      <c r="G44" s="9">
        <v>2.576400220952221</v>
      </c>
      <c r="H44" s="9">
        <v>7.8426568004127262</v>
      </c>
      <c r="I44" s="9">
        <v>0.72464667374166192</v>
      </c>
      <c r="J44" s="9">
        <v>4.9799119604031956</v>
      </c>
      <c r="K44" s="9">
        <v>2.257184623867484</v>
      </c>
      <c r="L44" s="9">
        <v>2.8940940203858183</v>
      </c>
      <c r="M44" s="9">
        <v>3.1530932867483044</v>
      </c>
      <c r="N44" s="9">
        <v>12.195100696427644</v>
      </c>
      <c r="O44" s="9">
        <v>9.5344525375765414</v>
      </c>
      <c r="P44" s="4"/>
      <c r="Q44" s="4"/>
      <c r="R44" s="4"/>
      <c r="S44" s="4"/>
      <c r="T44" s="4"/>
    </row>
    <row r="45" spans="1:20" x14ac:dyDescent="0.25">
      <c r="A45">
        <v>2022</v>
      </c>
      <c r="B45" t="s">
        <v>43</v>
      </c>
      <c r="C45">
        <v>1</v>
      </c>
      <c r="D45" s="9">
        <v>2.9888675861515202</v>
      </c>
      <c r="E45" s="9">
        <v>1.2106780869397793</v>
      </c>
      <c r="F45" s="9">
        <v>9.1289411573779518</v>
      </c>
      <c r="G45" s="9">
        <v>2.5129131541064735</v>
      </c>
      <c r="H45" s="9">
        <v>7.805875982565655</v>
      </c>
      <c r="I45" s="9">
        <v>0.73398367356552929</v>
      </c>
      <c r="J45" s="9">
        <v>5.1601768726204122</v>
      </c>
      <c r="K45" s="9">
        <v>2.341614783073962</v>
      </c>
      <c r="L45" s="9">
        <v>2.9409491531790968</v>
      </c>
      <c r="M45" s="9">
        <v>3.1524474964414506</v>
      </c>
      <c r="N45" s="9">
        <v>12.061162189386726</v>
      </c>
      <c r="O45" s="9">
        <v>9.5948075703006239</v>
      </c>
      <c r="P45" s="4"/>
      <c r="Q45" s="4"/>
      <c r="R45" s="4"/>
      <c r="S45" s="4"/>
      <c r="T45" s="4"/>
    </row>
    <row r="46" spans="1:20" x14ac:dyDescent="0.25">
      <c r="A46">
        <v>2023</v>
      </c>
      <c r="B46" t="s">
        <v>43</v>
      </c>
      <c r="C46">
        <v>1</v>
      </c>
      <c r="D46" s="9">
        <v>3.1613158762033731</v>
      </c>
      <c r="E46" s="9">
        <v>1.2133203825413383</v>
      </c>
      <c r="F46" s="9">
        <v>9.0397655115168423</v>
      </c>
      <c r="G46" s="9">
        <v>2.491669551806996</v>
      </c>
      <c r="H46" s="9">
        <v>7.703232433860701</v>
      </c>
      <c r="I46" s="9">
        <v>0.74236015002743549</v>
      </c>
      <c r="J46" s="9">
        <v>5.3024356720606001</v>
      </c>
      <c r="K46" s="9">
        <v>2.4188769713334688</v>
      </c>
      <c r="L46" s="9">
        <v>2.9856952826095293</v>
      </c>
      <c r="M46" s="9">
        <v>3.2190935226023401</v>
      </c>
      <c r="N46" s="9">
        <v>12.086638420471239</v>
      </c>
      <c r="O46" s="9">
        <v>10.344454930509569</v>
      </c>
      <c r="P46" s="4"/>
      <c r="Q46" s="4"/>
      <c r="R46" s="4"/>
      <c r="S46" s="4"/>
      <c r="T46" s="4"/>
    </row>
    <row r="47" spans="1:20" x14ac:dyDescent="0.25">
      <c r="A47">
        <v>2024</v>
      </c>
      <c r="B47" t="s">
        <v>43</v>
      </c>
      <c r="C47">
        <v>1</v>
      </c>
      <c r="D47" s="9">
        <v>3.2885965633151173</v>
      </c>
      <c r="E47" s="9">
        <v>1.2260828743695786</v>
      </c>
      <c r="F47" s="9">
        <v>9.2033625243385497</v>
      </c>
      <c r="G47" s="9">
        <v>2.5403687250744937</v>
      </c>
      <c r="H47" s="9">
        <v>7.7253751387664282</v>
      </c>
      <c r="I47" s="9">
        <v>0.75002500501049119</v>
      </c>
      <c r="J47" s="9">
        <v>5.4206564202462486</v>
      </c>
      <c r="K47" s="9">
        <v>2.4919543597284233</v>
      </c>
      <c r="L47" s="9">
        <v>3.029075365182119</v>
      </c>
      <c r="M47" s="9">
        <v>3.2312574953044253</v>
      </c>
      <c r="N47" s="9">
        <v>12.25826251203498</v>
      </c>
      <c r="O47" s="9">
        <v>10.815043747654022</v>
      </c>
      <c r="P47" s="4"/>
      <c r="Q47" s="4"/>
      <c r="R47" s="4"/>
      <c r="S47" s="4"/>
      <c r="T47" s="4"/>
    </row>
    <row r="48" spans="1:20" x14ac:dyDescent="0.25">
      <c r="A48">
        <v>2025</v>
      </c>
      <c r="B48" t="s">
        <v>43</v>
      </c>
      <c r="C48">
        <v>1</v>
      </c>
      <c r="D48" s="9">
        <v>3.3178535011667187</v>
      </c>
      <c r="E48" s="9">
        <v>1.2323446684491339</v>
      </c>
      <c r="F48" s="9">
        <v>9.3638324686217853</v>
      </c>
      <c r="G48" s="9">
        <v>2.5877002498392749</v>
      </c>
      <c r="H48" s="9">
        <v>7.8305237100936154</v>
      </c>
      <c r="I48" s="9">
        <v>0.75819335191431225</v>
      </c>
      <c r="J48" s="9">
        <v>5.5662413021617789</v>
      </c>
      <c r="K48" s="9">
        <v>2.5546266862674223</v>
      </c>
      <c r="L48" s="9">
        <v>3.0677420742028905</v>
      </c>
      <c r="M48" s="9">
        <v>3.2155876657155247</v>
      </c>
      <c r="N48" s="9">
        <v>12.336438565677971</v>
      </c>
      <c r="O48" s="9">
        <v>10.843833597505357</v>
      </c>
      <c r="P48" s="4"/>
      <c r="Q48" s="4"/>
      <c r="R48" s="4"/>
      <c r="S48" s="4"/>
      <c r="T48" s="4"/>
    </row>
    <row r="49" spans="1:20" x14ac:dyDescent="0.25">
      <c r="A49">
        <v>2026</v>
      </c>
      <c r="B49" t="s">
        <v>43</v>
      </c>
      <c r="C49">
        <v>1</v>
      </c>
      <c r="D49" s="9">
        <v>3.2940924119148103</v>
      </c>
      <c r="E49" s="9">
        <v>1.2268077878279522</v>
      </c>
      <c r="F49" s="9">
        <v>9.3988755547262759</v>
      </c>
      <c r="G49" s="9">
        <v>2.6000473115259459</v>
      </c>
      <c r="H49" s="9">
        <v>7.8882232562656185</v>
      </c>
      <c r="I49" s="9">
        <v>0.76395283741742936</v>
      </c>
      <c r="J49" s="9">
        <v>5.7042037054942156</v>
      </c>
      <c r="K49" s="9">
        <v>2.6088715255271886</v>
      </c>
      <c r="L49" s="9">
        <v>3.1078338411266651</v>
      </c>
      <c r="M49" s="9">
        <v>3.2248795022700443</v>
      </c>
      <c r="N49" s="9">
        <v>12.365190777807495</v>
      </c>
      <c r="O49" s="9">
        <v>10.611585748026297</v>
      </c>
      <c r="P49" s="4"/>
      <c r="Q49" s="4"/>
      <c r="R49" s="4"/>
      <c r="S49" s="4"/>
      <c r="T49" s="4"/>
    </row>
    <row r="50" spans="1:20" x14ac:dyDescent="0.25">
      <c r="A50">
        <v>2027</v>
      </c>
      <c r="B50" t="s">
        <v>43</v>
      </c>
      <c r="C50">
        <v>1</v>
      </c>
      <c r="D50" s="9">
        <v>3.3086857402280279</v>
      </c>
      <c r="E50" s="9">
        <v>1.2191183927284208</v>
      </c>
      <c r="F50" s="9">
        <v>9.3958276272177983</v>
      </c>
      <c r="G50" s="9">
        <v>2.6012394232200244</v>
      </c>
      <c r="H50" s="9">
        <v>7.9528403488973316</v>
      </c>
      <c r="I50" s="9">
        <v>0.77011651416175864</v>
      </c>
      <c r="J50" s="9">
        <v>5.8481741952230841</v>
      </c>
      <c r="K50" s="9">
        <v>2.6576930180163743</v>
      </c>
      <c r="L50" s="9">
        <v>3.1551165310311773</v>
      </c>
      <c r="M50" s="9">
        <v>3.245387597153981</v>
      </c>
      <c r="N50" s="9">
        <v>12.441562017520607</v>
      </c>
      <c r="O50" s="9">
        <v>10.527556650471297</v>
      </c>
      <c r="P50" s="4"/>
      <c r="Q50" s="4"/>
      <c r="R50" s="4"/>
      <c r="S50" s="4"/>
      <c r="T50" s="4"/>
    </row>
    <row r="51" spans="1:20" x14ac:dyDescent="0.25">
      <c r="A51">
        <v>2028</v>
      </c>
      <c r="B51" t="s">
        <v>43</v>
      </c>
      <c r="C51">
        <v>1</v>
      </c>
      <c r="D51" s="9">
        <v>3.353809113948572</v>
      </c>
      <c r="E51" s="9">
        <v>1.2116702868682225</v>
      </c>
      <c r="F51" s="9">
        <v>9.4155358756026981</v>
      </c>
      <c r="G51" s="9">
        <v>2.6094615241246548</v>
      </c>
      <c r="H51" s="9">
        <v>8.0269221514946434</v>
      </c>
      <c r="I51" s="9">
        <v>0.77835301194701634</v>
      </c>
      <c r="J51" s="9">
        <v>5.9885956865800782</v>
      </c>
      <c r="K51" s="9">
        <v>2.6976575896030663</v>
      </c>
      <c r="L51" s="9">
        <v>3.1940054417547401</v>
      </c>
      <c r="M51" s="9">
        <v>3.2689556470451868</v>
      </c>
      <c r="N51" s="9">
        <v>12.483243072034284</v>
      </c>
      <c r="O51" s="9">
        <v>10.630581111511127</v>
      </c>
      <c r="P51" s="4"/>
      <c r="Q51" s="4"/>
      <c r="R51" s="4"/>
      <c r="S51" s="4"/>
      <c r="T51" s="4"/>
    </row>
    <row r="52" spans="1:20" x14ac:dyDescent="0.25">
      <c r="A52">
        <v>2029</v>
      </c>
      <c r="B52" t="s">
        <v>43</v>
      </c>
      <c r="C52">
        <v>1</v>
      </c>
      <c r="D52" s="9">
        <v>3.3920838453470119</v>
      </c>
      <c r="E52" s="9">
        <v>1.2006053861120762</v>
      </c>
      <c r="F52" s="9">
        <v>9.465272386590776</v>
      </c>
      <c r="G52" s="9">
        <v>2.6273472994216633</v>
      </c>
      <c r="H52" s="9">
        <v>8.0673954847578457</v>
      </c>
      <c r="I52" s="9">
        <v>0.7828946720631863</v>
      </c>
      <c r="J52" s="9">
        <v>6.1330025149908218</v>
      </c>
      <c r="K52" s="9">
        <v>2.7424503318806277</v>
      </c>
      <c r="L52" s="9">
        <v>3.2266245063363126</v>
      </c>
      <c r="M52" s="9">
        <v>3.2869703275173747</v>
      </c>
      <c r="N52" s="9">
        <v>12.523022462489338</v>
      </c>
      <c r="O52" s="9">
        <v>10.728389249800399</v>
      </c>
      <c r="P52" s="4"/>
      <c r="Q52" s="4"/>
      <c r="R52" s="4"/>
      <c r="S52" s="4"/>
      <c r="T52" s="4"/>
    </row>
    <row r="53" spans="1:20" x14ac:dyDescent="0.25">
      <c r="A53">
        <v>2030</v>
      </c>
      <c r="B53" t="s">
        <v>43</v>
      </c>
      <c r="C53">
        <v>1</v>
      </c>
      <c r="D53" s="9">
        <v>3.4415713237506536</v>
      </c>
      <c r="E53" s="9">
        <v>1.1876408386781261</v>
      </c>
      <c r="F53" s="9">
        <v>9.5256140998752379</v>
      </c>
      <c r="G53" s="9">
        <v>2.6466121007833201</v>
      </c>
      <c r="H53" s="9">
        <v>8.1599548326786273</v>
      </c>
      <c r="I53" s="9">
        <v>0.79068828910674316</v>
      </c>
      <c r="J53" s="9">
        <v>6.263408755344182</v>
      </c>
      <c r="K53" s="9">
        <v>2.7743007858367359</v>
      </c>
      <c r="L53" s="9">
        <v>3.2696784064079236</v>
      </c>
      <c r="M53" s="9">
        <v>3.3268274003651745</v>
      </c>
      <c r="N53" s="9">
        <v>12.612786844069049</v>
      </c>
      <c r="O53" s="9">
        <v>10.857175798074007</v>
      </c>
      <c r="P53" s="4"/>
      <c r="Q53" s="4"/>
      <c r="R53" s="4"/>
      <c r="S53" s="4"/>
      <c r="T53" s="4"/>
    </row>
    <row r="54" spans="1:20" x14ac:dyDescent="0.25">
      <c r="A54">
        <v>1980</v>
      </c>
      <c r="B54" t="s">
        <v>44</v>
      </c>
      <c r="C54">
        <v>2</v>
      </c>
      <c r="D54" s="9">
        <v>2.7011305280525861</v>
      </c>
      <c r="E54" s="9">
        <v>2.3261913810109385</v>
      </c>
      <c r="F54" s="9">
        <v>11.219196095931547</v>
      </c>
      <c r="G54" s="9">
        <v>2.5610596698693464</v>
      </c>
      <c r="H54" s="9">
        <v>10.874711480963668</v>
      </c>
      <c r="I54" s="9">
        <v>0.27946642385048781</v>
      </c>
      <c r="J54" s="9">
        <v>0.52229425721716849</v>
      </c>
      <c r="K54" s="9">
        <v>0.84580327428058344</v>
      </c>
      <c r="L54" s="9">
        <v>0.94836592489106808</v>
      </c>
      <c r="M54" s="9">
        <v>0.74032310108158506</v>
      </c>
      <c r="N54" s="9">
        <v>10.748803676656001</v>
      </c>
      <c r="O54" s="9">
        <v>11.005314954952231</v>
      </c>
      <c r="P54" s="4"/>
      <c r="Q54" s="4"/>
      <c r="R54" s="4"/>
      <c r="S54" s="4"/>
      <c r="T54" s="4"/>
    </row>
    <row r="55" spans="1:20" x14ac:dyDescent="0.25">
      <c r="A55">
        <v>1981</v>
      </c>
      <c r="B55" t="s">
        <v>44</v>
      </c>
      <c r="C55">
        <v>2</v>
      </c>
      <c r="D55" s="9">
        <v>2.7141297337232095</v>
      </c>
      <c r="E55" s="9">
        <v>1.8766243552829762</v>
      </c>
      <c r="F55" s="9">
        <v>10.47612108902703</v>
      </c>
      <c r="G55" s="9">
        <v>2.3901332127674393</v>
      </c>
      <c r="H55" s="9">
        <v>10.96940396452144</v>
      </c>
      <c r="I55" s="9">
        <v>0.12455071351480497</v>
      </c>
      <c r="J55" s="9">
        <v>0.27725950458360538</v>
      </c>
      <c r="K55" s="9">
        <v>0.83869497767532464</v>
      </c>
      <c r="L55" s="9">
        <v>0.88942189377402359</v>
      </c>
      <c r="M55" s="9">
        <v>2.3242733588412521</v>
      </c>
      <c r="N55" s="9">
        <v>11.050543117934936</v>
      </c>
      <c r="O55" s="9">
        <v>10.547001210284938</v>
      </c>
      <c r="P55" s="4"/>
      <c r="Q55" s="4"/>
      <c r="R55" s="4"/>
      <c r="S55" s="4"/>
      <c r="T55" s="4"/>
    </row>
    <row r="56" spans="1:20" x14ac:dyDescent="0.25">
      <c r="A56">
        <v>1982</v>
      </c>
      <c r="B56" t="s">
        <v>44</v>
      </c>
      <c r="C56">
        <v>2</v>
      </c>
      <c r="D56" s="9">
        <v>2.5174447277786327</v>
      </c>
      <c r="E56" s="9">
        <v>1.583200376599494</v>
      </c>
      <c r="F56" s="9">
        <v>7.8388694008637279</v>
      </c>
      <c r="G56" s="9">
        <v>1.8445374164210271</v>
      </c>
      <c r="H56" s="9">
        <v>7.9235049355555063</v>
      </c>
      <c r="I56" s="9">
        <v>0.14726063341715934</v>
      </c>
      <c r="J56" s="9">
        <v>0.37766361039526414</v>
      </c>
      <c r="K56" s="9">
        <v>0.6504842774603371</v>
      </c>
      <c r="L56" s="9">
        <v>1.4483202801017963</v>
      </c>
      <c r="M56" s="9">
        <v>1.7003711529857131</v>
      </c>
      <c r="N56" s="9">
        <v>9.7831206299055857</v>
      </c>
      <c r="O56" s="9">
        <v>16.333334054944199</v>
      </c>
      <c r="P56" s="4"/>
      <c r="Q56" s="4"/>
      <c r="R56" s="4"/>
      <c r="S56" s="4"/>
      <c r="T56" s="4"/>
    </row>
    <row r="57" spans="1:20" x14ac:dyDescent="0.25">
      <c r="A57">
        <v>1983</v>
      </c>
      <c r="B57" t="s">
        <v>44</v>
      </c>
      <c r="C57">
        <v>2</v>
      </c>
      <c r="D57" s="9">
        <v>2.0765350336097748</v>
      </c>
      <c r="E57" s="9">
        <v>1.2930065309894554</v>
      </c>
      <c r="F57" s="9">
        <v>6.5478764270436773</v>
      </c>
      <c r="G57" s="9">
        <v>1.6522998416928434</v>
      </c>
      <c r="H57" s="9">
        <v>5.5059340173845808</v>
      </c>
      <c r="I57" s="9">
        <v>0.11162181039133094</v>
      </c>
      <c r="J57" s="9">
        <v>0.52606141635398873</v>
      </c>
      <c r="K57" s="9">
        <v>0.51883834834744436</v>
      </c>
      <c r="L57" s="9">
        <v>2.288710867431226</v>
      </c>
      <c r="M57" s="9">
        <v>2.7585107041498356</v>
      </c>
      <c r="N57" s="9">
        <v>7.9336852737004202</v>
      </c>
      <c r="O57" s="9">
        <v>14.310615246923749</v>
      </c>
      <c r="P57" s="4"/>
      <c r="Q57" s="4"/>
      <c r="R57" s="4"/>
      <c r="S57" s="4"/>
      <c r="T57" s="4"/>
    </row>
    <row r="58" spans="1:20" x14ac:dyDescent="0.25">
      <c r="A58">
        <v>1984</v>
      </c>
      <c r="B58" t="s">
        <v>44</v>
      </c>
      <c r="C58">
        <v>2</v>
      </c>
      <c r="D58" s="9">
        <v>1.6430645704542881</v>
      </c>
      <c r="E58" s="9">
        <v>0.95922607831858619</v>
      </c>
      <c r="F58" s="9">
        <v>4.3406066052794277</v>
      </c>
      <c r="G58" s="9">
        <v>1.1715757936820972</v>
      </c>
      <c r="H58" s="9">
        <v>2.9751642866132846</v>
      </c>
      <c r="I58" s="9">
        <v>0.26289125835044808</v>
      </c>
      <c r="J58" s="9">
        <v>0.65073031506262657</v>
      </c>
      <c r="K58" s="9">
        <v>0.29270595437436336</v>
      </c>
      <c r="L58" s="9">
        <v>1.650766323861375</v>
      </c>
      <c r="M58" s="9">
        <v>2.8061768295683254</v>
      </c>
      <c r="N58" s="9">
        <v>6.2990079214747627</v>
      </c>
      <c r="O58" s="9">
        <v>15.977555964353316</v>
      </c>
      <c r="P58" s="4"/>
      <c r="Q58" s="4"/>
      <c r="R58" s="4"/>
      <c r="S58" s="4"/>
      <c r="T58" s="4"/>
    </row>
    <row r="59" spans="1:20" x14ac:dyDescent="0.25">
      <c r="A59">
        <v>1985</v>
      </c>
      <c r="B59" t="s">
        <v>44</v>
      </c>
      <c r="C59">
        <v>2</v>
      </c>
      <c r="D59" s="9">
        <v>1.781480733499673</v>
      </c>
      <c r="E59" s="9">
        <v>1.5995936775880859</v>
      </c>
      <c r="F59" s="9">
        <v>6.9949815110220177</v>
      </c>
      <c r="G59" s="9">
        <v>1.7222055840316817</v>
      </c>
      <c r="H59" s="9">
        <v>5.9136510852003914</v>
      </c>
      <c r="I59" s="9">
        <v>0.31063947800417874</v>
      </c>
      <c r="J59" s="9">
        <v>0.55490322613513932</v>
      </c>
      <c r="K59" s="9">
        <v>0.50641992044551931</v>
      </c>
      <c r="L59" s="9">
        <v>2.7225387861519983</v>
      </c>
      <c r="M59" s="9">
        <v>7.2807479931568988</v>
      </c>
      <c r="N59" s="9">
        <v>7.9354842409721877</v>
      </c>
      <c r="O59" s="9">
        <v>12.896462484665189</v>
      </c>
      <c r="P59" s="4"/>
      <c r="Q59" s="4"/>
      <c r="R59" s="4"/>
      <c r="S59" s="4"/>
      <c r="T59" s="4"/>
    </row>
    <row r="60" spans="1:20" x14ac:dyDescent="0.25">
      <c r="A60">
        <v>1986</v>
      </c>
      <c r="B60" t="s">
        <v>44</v>
      </c>
      <c r="C60">
        <v>2</v>
      </c>
      <c r="D60" s="9">
        <v>2.0424968469002076</v>
      </c>
      <c r="E60" s="9">
        <v>1.790554279121805</v>
      </c>
      <c r="F60" s="9">
        <v>10.395875896865471</v>
      </c>
      <c r="G60" s="9">
        <v>2.6741169346374942</v>
      </c>
      <c r="H60" s="9">
        <v>7.7950262673869926</v>
      </c>
      <c r="I60" s="9">
        <v>0.19364573589468875</v>
      </c>
      <c r="J60" s="9">
        <v>0.65302943764721655</v>
      </c>
      <c r="K60" s="9">
        <v>0.71425831353406488</v>
      </c>
      <c r="L60" s="9">
        <v>1.9400899642782423</v>
      </c>
      <c r="M60" s="9">
        <v>6.379916948324416</v>
      </c>
      <c r="N60" s="9">
        <v>9.9413847684375796</v>
      </c>
      <c r="O60" s="9">
        <v>16.715208705764478</v>
      </c>
      <c r="P60" s="4"/>
      <c r="Q60" s="4"/>
      <c r="R60" s="4"/>
      <c r="S60" s="4"/>
      <c r="T60" s="4"/>
    </row>
    <row r="61" spans="1:20" x14ac:dyDescent="0.25">
      <c r="A61">
        <v>1987</v>
      </c>
      <c r="B61" t="s">
        <v>44</v>
      </c>
      <c r="C61">
        <v>2</v>
      </c>
      <c r="D61" s="9">
        <v>2.6318850061086452</v>
      </c>
      <c r="E61" s="9">
        <v>2.0932080520141509</v>
      </c>
      <c r="F61" s="9">
        <v>12.251332160274409</v>
      </c>
      <c r="G61" s="9">
        <v>2.908884226640966</v>
      </c>
      <c r="H61" s="9">
        <v>12.21788836810329</v>
      </c>
      <c r="I61" s="9">
        <v>0.23166576709682349</v>
      </c>
      <c r="J61" s="9">
        <v>0.80538505049899667</v>
      </c>
      <c r="K61" s="9">
        <v>1.1431139652562927</v>
      </c>
      <c r="L61" s="9">
        <v>3.0728022624744109</v>
      </c>
      <c r="M61" s="9">
        <v>5.707273084333508</v>
      </c>
      <c r="N61" s="9">
        <v>13.532269160432049</v>
      </c>
      <c r="O61" s="9">
        <v>22.368711659008586</v>
      </c>
      <c r="P61" s="4"/>
      <c r="Q61" s="4"/>
      <c r="R61" s="4"/>
      <c r="S61" s="4"/>
      <c r="T61" s="4"/>
    </row>
    <row r="62" spans="1:20" x14ac:dyDescent="0.25">
      <c r="A62">
        <v>1988</v>
      </c>
      <c r="B62" t="s">
        <v>44</v>
      </c>
      <c r="C62">
        <v>2</v>
      </c>
      <c r="D62" s="9">
        <v>2.2171342809989891</v>
      </c>
      <c r="E62" s="9">
        <v>1.7384527505183387</v>
      </c>
      <c r="F62" s="9">
        <v>13.058063232042185</v>
      </c>
      <c r="G62" s="9">
        <v>3.4218971796367406</v>
      </c>
      <c r="H62" s="9">
        <v>9.5543977092682617</v>
      </c>
      <c r="I62" s="9">
        <v>0.26254714620662045</v>
      </c>
      <c r="J62" s="9">
        <v>1.7055977254677999</v>
      </c>
      <c r="K62" s="9">
        <v>0.92772209011142748</v>
      </c>
      <c r="L62" s="9">
        <v>3.7310388522783215</v>
      </c>
      <c r="M62" s="9">
        <v>6.4890157845751872</v>
      </c>
      <c r="N62" s="9">
        <v>13.455777174193376</v>
      </c>
      <c r="O62" s="9">
        <v>15.128836740743129</v>
      </c>
      <c r="P62" s="4"/>
      <c r="Q62" s="4"/>
      <c r="R62" s="4"/>
      <c r="S62" s="4"/>
      <c r="T62" s="4"/>
    </row>
    <row r="63" spans="1:20" x14ac:dyDescent="0.25">
      <c r="A63">
        <v>1989</v>
      </c>
      <c r="B63" t="s">
        <v>44</v>
      </c>
      <c r="C63">
        <v>2</v>
      </c>
      <c r="D63" s="9">
        <v>2.3700013983906509</v>
      </c>
      <c r="E63" s="9">
        <v>2.3827906409390569</v>
      </c>
      <c r="F63" s="9">
        <v>15.109385040004788</v>
      </c>
      <c r="G63" s="9">
        <v>3.6336942284525371</v>
      </c>
      <c r="H63" s="9">
        <v>15.590643210964151</v>
      </c>
      <c r="I63" s="9">
        <v>0.22238507855180203</v>
      </c>
      <c r="J63" s="9">
        <v>1.5906356107812605</v>
      </c>
      <c r="K63" s="9">
        <v>1.4614493238837658</v>
      </c>
      <c r="L63" s="9">
        <v>2.9254468957038244</v>
      </c>
      <c r="M63" s="9">
        <v>6.8229286359412216</v>
      </c>
      <c r="N63" s="9">
        <v>18.104400592865314</v>
      </c>
      <c r="O63" s="9">
        <v>19.412538202726918</v>
      </c>
      <c r="P63" s="4"/>
      <c r="Q63" s="4"/>
      <c r="R63" s="4"/>
      <c r="S63" s="4"/>
      <c r="T63" s="4"/>
    </row>
    <row r="64" spans="1:20" x14ac:dyDescent="0.25">
      <c r="A64">
        <v>1990</v>
      </c>
      <c r="B64" t="s">
        <v>44</v>
      </c>
      <c r="C64">
        <v>2</v>
      </c>
      <c r="D64" s="9">
        <v>2.804915242942331</v>
      </c>
      <c r="E64" s="9">
        <v>2.6482860295487356</v>
      </c>
      <c r="F64" s="9">
        <v>13.410037411501328</v>
      </c>
      <c r="G64" s="9">
        <v>3.0080400784153021</v>
      </c>
      <c r="H64" s="9">
        <v>17.547377470535885</v>
      </c>
      <c r="I64" s="9">
        <v>0.32377577088725829</v>
      </c>
      <c r="J64" s="9">
        <v>3.1608383046073132</v>
      </c>
      <c r="K64" s="9">
        <v>1.7922152010984935</v>
      </c>
      <c r="L64" s="9">
        <v>3.5143682033932233</v>
      </c>
      <c r="M64" s="9">
        <v>3.0178697472742173</v>
      </c>
      <c r="N64" s="9">
        <v>17.475024438591323</v>
      </c>
      <c r="O64" s="9">
        <v>13.569538132550544</v>
      </c>
      <c r="P64" s="4"/>
      <c r="Q64" s="4"/>
      <c r="R64" s="4"/>
      <c r="S64" s="4"/>
      <c r="T64" s="4"/>
    </row>
    <row r="65" spans="1:20" x14ac:dyDescent="0.25">
      <c r="A65">
        <v>1991</v>
      </c>
      <c r="B65" t="s">
        <v>44</v>
      </c>
      <c r="C65">
        <v>2</v>
      </c>
      <c r="D65" s="9">
        <v>2.9997562216960185</v>
      </c>
      <c r="E65" s="9">
        <v>2.5817504094761827</v>
      </c>
      <c r="F65" s="9">
        <v>16.188013303922183</v>
      </c>
      <c r="G65" s="9">
        <v>3.9187707493905277</v>
      </c>
      <c r="H65" s="9">
        <v>16.844580170545161</v>
      </c>
      <c r="I65" s="9">
        <v>0.58322608158203726</v>
      </c>
      <c r="J65" s="9">
        <v>2.4092708052336196</v>
      </c>
      <c r="K65" s="9">
        <v>1.6978969448615873</v>
      </c>
      <c r="L65" s="9">
        <v>2.54906307656249</v>
      </c>
      <c r="M65" s="9">
        <v>3.7027057699350472</v>
      </c>
      <c r="N65" s="9">
        <v>16.427937819109879</v>
      </c>
      <c r="O65" s="9">
        <v>16.28723541092738</v>
      </c>
      <c r="P65" s="4"/>
      <c r="Q65" s="4"/>
      <c r="R65" s="4"/>
      <c r="S65" s="4"/>
      <c r="T65" s="4"/>
    </row>
    <row r="66" spans="1:20" x14ac:dyDescent="0.25">
      <c r="A66">
        <v>1992</v>
      </c>
      <c r="B66" t="s">
        <v>44</v>
      </c>
      <c r="C66">
        <v>2</v>
      </c>
      <c r="D66" s="9">
        <v>2.5876343180133823</v>
      </c>
      <c r="E66" s="9">
        <v>2.4989359826858748</v>
      </c>
      <c r="F66" s="9">
        <v>13.569349594947781</v>
      </c>
      <c r="G66" s="9">
        <v>3.1976953860975872</v>
      </c>
      <c r="H66" s="9">
        <v>17.096525793328052</v>
      </c>
      <c r="I66" s="9">
        <v>0.4360913096329308</v>
      </c>
      <c r="J66" s="9">
        <v>3.1847355323631743</v>
      </c>
      <c r="K66" s="9">
        <v>1.3880459791384494</v>
      </c>
      <c r="L66" s="9">
        <v>2.8776569385780686</v>
      </c>
      <c r="M66" s="9">
        <v>1.952781917564018</v>
      </c>
      <c r="N66" s="9">
        <v>14.893179267917809</v>
      </c>
      <c r="O66" s="9">
        <v>11.892063992234831</v>
      </c>
      <c r="P66" s="4"/>
      <c r="Q66" s="4"/>
      <c r="R66" s="4"/>
      <c r="S66" s="4"/>
      <c r="T66" s="4"/>
    </row>
    <row r="67" spans="1:20" x14ac:dyDescent="0.25">
      <c r="A67">
        <v>1993</v>
      </c>
      <c r="B67" t="s">
        <v>44</v>
      </c>
      <c r="C67">
        <v>2</v>
      </c>
      <c r="D67" s="9">
        <v>1.9341962031429996</v>
      </c>
      <c r="E67" s="9">
        <v>1.3015115420685708</v>
      </c>
      <c r="F67" s="9">
        <v>11.159838937742942</v>
      </c>
      <c r="G67" s="9">
        <v>3.0733196129033264</v>
      </c>
      <c r="H67" s="9">
        <v>8.149724553815167</v>
      </c>
      <c r="I67" s="9">
        <v>0.41212427241100463</v>
      </c>
      <c r="J67" s="9">
        <v>2.3872979466197113</v>
      </c>
      <c r="K67" s="9">
        <v>1.1809363776049531</v>
      </c>
      <c r="L67" s="9">
        <v>2.1627968584322219</v>
      </c>
      <c r="M67" s="9">
        <v>0.90561866750810349</v>
      </c>
      <c r="N67" s="9">
        <v>13.151446026265145</v>
      </c>
      <c r="O67" s="9">
        <v>3.2246010267376137</v>
      </c>
      <c r="P67" s="4"/>
      <c r="Q67" s="4"/>
      <c r="R67" s="4"/>
      <c r="S67" s="4"/>
      <c r="T67" s="4"/>
    </row>
    <row r="68" spans="1:20" x14ac:dyDescent="0.25">
      <c r="A68">
        <v>1994</v>
      </c>
      <c r="B68" t="s">
        <v>44</v>
      </c>
      <c r="C68">
        <v>2</v>
      </c>
      <c r="D68" s="9">
        <v>1.5591959471233305</v>
      </c>
      <c r="E68" s="9">
        <v>0.88197100416669338</v>
      </c>
      <c r="F68" s="9">
        <v>6.2478745078497386</v>
      </c>
      <c r="G68" s="9">
        <v>1.7056665108393203</v>
      </c>
      <c r="H68" s="9">
        <v>4.2311123454654451</v>
      </c>
      <c r="I68" s="9">
        <v>0.56285509133534684</v>
      </c>
      <c r="J68" s="9">
        <v>2.7713936824258778</v>
      </c>
      <c r="K68" s="9">
        <v>1.0529582145644627</v>
      </c>
      <c r="L68" s="9">
        <v>2.3026506410308829</v>
      </c>
      <c r="M68" s="9">
        <v>0.40127285764769827</v>
      </c>
      <c r="N68" s="9">
        <v>8.8020390783050662</v>
      </c>
      <c r="O68" s="9">
        <v>3.1475604749140658</v>
      </c>
      <c r="P68" s="4"/>
      <c r="Q68" s="4"/>
      <c r="R68" s="4"/>
      <c r="S68" s="4"/>
      <c r="T68" s="4"/>
    </row>
    <row r="69" spans="1:20" x14ac:dyDescent="0.25">
      <c r="A69">
        <v>1995</v>
      </c>
      <c r="B69" t="s">
        <v>44</v>
      </c>
      <c r="C69">
        <v>2</v>
      </c>
      <c r="D69" s="9">
        <v>1.4708234000542859</v>
      </c>
      <c r="E69" s="9">
        <v>0.80018146102239673</v>
      </c>
      <c r="F69" s="9">
        <v>6.2934072959263725</v>
      </c>
      <c r="G69" s="9">
        <v>1.8445667185768753</v>
      </c>
      <c r="H69" s="9">
        <v>3.1765159142051189</v>
      </c>
      <c r="I69" s="9">
        <v>1.6641589869980453</v>
      </c>
      <c r="J69" s="9">
        <v>3.4143690587687825</v>
      </c>
      <c r="K69" s="9">
        <v>0.64517081333118342</v>
      </c>
      <c r="L69" s="9">
        <v>1.6664319202602536</v>
      </c>
      <c r="M69" s="9">
        <v>0.67163839751642962</v>
      </c>
      <c r="N69" s="9">
        <v>4.9206131734070384</v>
      </c>
      <c r="O69" s="9">
        <v>2.8349430084715594</v>
      </c>
      <c r="P69" s="4"/>
      <c r="Q69" s="4"/>
      <c r="R69" s="4"/>
      <c r="S69" s="4"/>
      <c r="T69" s="4"/>
    </row>
    <row r="70" spans="1:20" x14ac:dyDescent="0.25">
      <c r="A70">
        <v>1996</v>
      </c>
      <c r="B70" t="s">
        <v>44</v>
      </c>
      <c r="C70">
        <v>2</v>
      </c>
      <c r="D70" s="9">
        <v>1.7580561900772331</v>
      </c>
      <c r="E70" s="9">
        <v>0.99423545423308834</v>
      </c>
      <c r="F70" s="9">
        <v>6.9996352740351027</v>
      </c>
      <c r="G70" s="9">
        <v>1.964400031614008</v>
      </c>
      <c r="H70" s="9">
        <v>4.9255965582744174</v>
      </c>
      <c r="I70" s="9">
        <v>0.4317457110352188</v>
      </c>
      <c r="J70" s="9">
        <v>1.7177653214075737</v>
      </c>
      <c r="K70" s="9">
        <v>1.1338129370568406</v>
      </c>
      <c r="L70" s="9">
        <v>1.3237103873230358</v>
      </c>
      <c r="M70" s="9">
        <v>0.55456650733796931</v>
      </c>
      <c r="N70" s="9">
        <v>7.1147342309914414</v>
      </c>
      <c r="O70" s="9">
        <v>2.2573199530096151</v>
      </c>
      <c r="P70" s="4"/>
      <c r="Q70" s="4"/>
      <c r="R70" s="4"/>
      <c r="S70" s="4"/>
      <c r="T70" s="4"/>
    </row>
    <row r="71" spans="1:20" x14ac:dyDescent="0.25">
      <c r="A71">
        <v>1997</v>
      </c>
      <c r="B71" t="s">
        <v>44</v>
      </c>
      <c r="C71">
        <v>2</v>
      </c>
      <c r="D71" s="9">
        <v>1.4978080340767228</v>
      </c>
      <c r="E71" s="9">
        <v>1.1206797848361199</v>
      </c>
      <c r="F71" s="9">
        <v>7.4423215729874883</v>
      </c>
      <c r="G71" s="9">
        <v>2.0311267268877011</v>
      </c>
      <c r="H71" s="9">
        <v>5.732992118149288</v>
      </c>
      <c r="I71" s="9">
        <v>0.59953340646835873</v>
      </c>
      <c r="J71" s="9">
        <v>1.8876278365423851</v>
      </c>
      <c r="K71" s="9">
        <v>0.55304513653187692</v>
      </c>
      <c r="L71" s="9">
        <v>1.3721833777976709</v>
      </c>
      <c r="M71" s="9">
        <v>0.57855576868281611</v>
      </c>
      <c r="N71" s="9">
        <v>6.6929282320971017</v>
      </c>
      <c r="O71" s="9">
        <v>3.2157332337489293</v>
      </c>
      <c r="P71" s="4"/>
      <c r="Q71" s="4"/>
      <c r="R71" s="4"/>
      <c r="S71" s="4"/>
      <c r="T71" s="4"/>
    </row>
    <row r="72" spans="1:20" x14ac:dyDescent="0.25">
      <c r="A72">
        <v>1998</v>
      </c>
      <c r="B72" t="s">
        <v>44</v>
      </c>
      <c r="C72">
        <v>2</v>
      </c>
      <c r="D72" s="9">
        <v>1.804967327954303</v>
      </c>
      <c r="E72" s="9">
        <v>1.4446711689049254</v>
      </c>
      <c r="F72" s="9">
        <v>10.09843756425281</v>
      </c>
      <c r="G72" s="9">
        <v>2.7710791000944348</v>
      </c>
      <c r="H72" s="9">
        <v>7.4258272189542138</v>
      </c>
      <c r="I72" s="9">
        <v>0.29430714700171667</v>
      </c>
      <c r="J72" s="9">
        <v>1.6711009523503528</v>
      </c>
      <c r="K72" s="9">
        <v>0.75518041783228362</v>
      </c>
      <c r="L72" s="9">
        <v>0.78833408897754609</v>
      </c>
      <c r="M72" s="9">
        <v>1.3785268952265486</v>
      </c>
      <c r="N72" s="9">
        <v>10.070181693458318</v>
      </c>
      <c r="O72" s="9">
        <v>3.0673503184246824</v>
      </c>
      <c r="P72" s="4"/>
      <c r="Q72" s="4"/>
      <c r="R72" s="4"/>
      <c r="S72" s="4"/>
      <c r="T72" s="4"/>
    </row>
    <row r="73" spans="1:20" x14ac:dyDescent="0.25">
      <c r="A73">
        <v>1999</v>
      </c>
      <c r="B73" t="s">
        <v>44</v>
      </c>
      <c r="C73">
        <v>2</v>
      </c>
      <c r="D73" s="9">
        <v>2.0546490349358848</v>
      </c>
      <c r="E73" s="9">
        <v>1.9561528011316265</v>
      </c>
      <c r="F73" s="9">
        <v>9.8680735374932791</v>
      </c>
      <c r="G73" s="9">
        <v>2.4650748138959093</v>
      </c>
      <c r="H73" s="9">
        <v>10.088188552296803</v>
      </c>
      <c r="I73" s="9">
        <v>0.5658426413128671</v>
      </c>
      <c r="J73" s="9">
        <v>2.8605179267198388</v>
      </c>
      <c r="K73" s="9">
        <v>0.89993985988558123</v>
      </c>
      <c r="L73" s="9">
        <v>0.98754764902669823</v>
      </c>
      <c r="M73" s="9">
        <v>1.9629501363145718</v>
      </c>
      <c r="N73" s="9">
        <v>9.9414871006636414</v>
      </c>
      <c r="O73" s="9">
        <v>4.6327955107197711</v>
      </c>
      <c r="P73" s="4"/>
      <c r="Q73" s="4"/>
      <c r="R73" s="4"/>
      <c r="S73" s="4"/>
      <c r="T73" s="4"/>
    </row>
    <row r="74" spans="1:20" x14ac:dyDescent="0.25">
      <c r="A74">
        <v>2000</v>
      </c>
      <c r="B74" t="s">
        <v>44</v>
      </c>
      <c r="C74">
        <v>2</v>
      </c>
      <c r="D74" s="9">
        <v>2.3376343792988989</v>
      </c>
      <c r="E74" s="9">
        <v>2.2520583991191185</v>
      </c>
      <c r="F74" s="9">
        <v>10.829209098213123</v>
      </c>
      <c r="G74" s="9">
        <v>2.5287304788557665</v>
      </c>
      <c r="H74" s="9">
        <v>14.056787516090054</v>
      </c>
      <c r="I74" s="9">
        <v>0.60038919207323149</v>
      </c>
      <c r="J74" s="9">
        <v>2.0667302570266486</v>
      </c>
      <c r="K74" s="9">
        <v>1.1610953962700978</v>
      </c>
      <c r="L74" s="9">
        <v>1.4176151622979611</v>
      </c>
      <c r="M74" s="9">
        <v>1.9819297460270822</v>
      </c>
      <c r="N74" s="9">
        <v>16.403954135019756</v>
      </c>
      <c r="O74" s="9">
        <v>10.303395730133618</v>
      </c>
      <c r="P74" s="4"/>
      <c r="Q74" s="4"/>
      <c r="R74" s="4"/>
      <c r="S74" s="4"/>
      <c r="T74" s="4"/>
    </row>
    <row r="75" spans="1:20" x14ac:dyDescent="0.25">
      <c r="A75">
        <v>2001</v>
      </c>
      <c r="B75" t="s">
        <v>44</v>
      </c>
      <c r="C75">
        <v>2</v>
      </c>
      <c r="D75" s="9">
        <v>2.4157373530678261</v>
      </c>
      <c r="E75" s="9">
        <v>2.2582373221189114</v>
      </c>
      <c r="F75" s="9">
        <v>10.621080101613648</v>
      </c>
      <c r="G75" s="9">
        <v>2.3849094740220451</v>
      </c>
      <c r="H75" s="9">
        <v>15.186374879567648</v>
      </c>
      <c r="I75" s="9">
        <v>0.49404171477215275</v>
      </c>
      <c r="J75" s="9">
        <v>2.307447088875104</v>
      </c>
      <c r="K75" s="9">
        <v>1.6730893288158586</v>
      </c>
      <c r="L75" s="9">
        <v>1.2542871946672285</v>
      </c>
      <c r="M75" s="9">
        <v>3.9448211126868999</v>
      </c>
      <c r="N75" s="9">
        <v>15.017135291542839</v>
      </c>
      <c r="O75" s="9">
        <v>7.5481175748276748</v>
      </c>
      <c r="P75" s="4"/>
      <c r="Q75" s="4"/>
      <c r="R75" s="4"/>
      <c r="S75" s="4"/>
      <c r="T75" s="4"/>
    </row>
    <row r="76" spans="1:20" x14ac:dyDescent="0.25">
      <c r="A76">
        <v>2002</v>
      </c>
      <c r="B76" t="s">
        <v>44</v>
      </c>
      <c r="C76">
        <v>2</v>
      </c>
      <c r="D76" s="9">
        <v>2.7311907971787357</v>
      </c>
      <c r="E76" s="9">
        <v>3.0290008628941911</v>
      </c>
      <c r="F76" s="9">
        <v>12.198917383017987</v>
      </c>
      <c r="G76" s="9">
        <v>2.5862689842056761</v>
      </c>
      <c r="H76" s="9">
        <v>20.800308436904345</v>
      </c>
      <c r="I76" s="9">
        <v>0.29742859268420158</v>
      </c>
      <c r="J76" s="9">
        <v>2.880675310564881</v>
      </c>
      <c r="K76" s="9">
        <v>1.7800425246066223</v>
      </c>
      <c r="L76" s="9">
        <v>1.7776028648021043</v>
      </c>
      <c r="M76" s="9">
        <v>2.6712932682876822</v>
      </c>
      <c r="N76" s="9">
        <v>16.8235116859247</v>
      </c>
      <c r="O76" s="9">
        <v>7.4963588551003424</v>
      </c>
      <c r="P76" s="4"/>
      <c r="Q76" s="4"/>
      <c r="R76" s="4"/>
      <c r="S76" s="4"/>
      <c r="T76" s="4"/>
    </row>
    <row r="77" spans="1:20" x14ac:dyDescent="0.25">
      <c r="A77">
        <v>2003</v>
      </c>
      <c r="B77" t="s">
        <v>44</v>
      </c>
      <c r="C77">
        <v>2</v>
      </c>
      <c r="D77" s="9">
        <v>2.6126668401442759</v>
      </c>
      <c r="E77" s="9">
        <v>2.4251155702776157</v>
      </c>
      <c r="F77" s="9">
        <v>13.767408514940456</v>
      </c>
      <c r="G77" s="9">
        <v>3.3211311865864577</v>
      </c>
      <c r="H77" s="9">
        <v>16.705814848241548</v>
      </c>
      <c r="I77" s="9">
        <v>0.42004503916858321</v>
      </c>
      <c r="J77" s="9">
        <v>3.7873407779119699</v>
      </c>
      <c r="K77" s="9">
        <v>1.6108864095648061</v>
      </c>
      <c r="L77" s="9">
        <v>2.2055175563809684</v>
      </c>
      <c r="M77" s="9">
        <v>2.3651693310920501</v>
      </c>
      <c r="N77" s="9">
        <v>14.94263772621855</v>
      </c>
      <c r="O77" s="9">
        <v>9.2217680512767934</v>
      </c>
      <c r="P77" s="4"/>
      <c r="Q77" s="4"/>
      <c r="R77" s="4"/>
      <c r="S77" s="4"/>
      <c r="T77" s="4"/>
    </row>
    <row r="78" spans="1:20" x14ac:dyDescent="0.25">
      <c r="A78">
        <v>2004</v>
      </c>
      <c r="B78" t="s">
        <v>44</v>
      </c>
      <c r="C78">
        <v>2</v>
      </c>
      <c r="D78" s="9">
        <v>2.3416076310076908</v>
      </c>
      <c r="E78" s="9">
        <v>2.1284582486221999</v>
      </c>
      <c r="F78" s="9">
        <v>10.554202707526848</v>
      </c>
      <c r="G78" s="9">
        <v>2.6112882761205265</v>
      </c>
      <c r="H78" s="9">
        <v>14.463615945424396</v>
      </c>
      <c r="I78" s="9">
        <v>0.44519726018865946</v>
      </c>
      <c r="J78" s="9">
        <v>4.8223429321891516</v>
      </c>
      <c r="K78" s="9">
        <v>1.34262330025766</v>
      </c>
      <c r="L78" s="9">
        <v>2.8449517522575496</v>
      </c>
      <c r="M78" s="9">
        <v>1.7686887397025266</v>
      </c>
      <c r="N78" s="9">
        <v>12.183755370079885</v>
      </c>
      <c r="O78" s="9">
        <v>5.4840838689599574</v>
      </c>
      <c r="P78" s="4"/>
      <c r="Q78" s="4"/>
      <c r="R78" s="4"/>
      <c r="S78" s="4"/>
      <c r="T78" s="4"/>
    </row>
    <row r="79" spans="1:20" x14ac:dyDescent="0.25">
      <c r="A79">
        <v>2005</v>
      </c>
      <c r="B79" t="s">
        <v>44</v>
      </c>
      <c r="C79">
        <v>2</v>
      </c>
      <c r="D79" s="9">
        <v>2.2198308887331302</v>
      </c>
      <c r="E79" s="9">
        <v>1.9313168612496159</v>
      </c>
      <c r="F79" s="9">
        <v>11.240883846946849</v>
      </c>
      <c r="G79" s="9">
        <v>3.0155204777240598</v>
      </c>
      <c r="H79" s="9">
        <v>12.626064161196059</v>
      </c>
      <c r="I79" s="9">
        <v>0.32342636425206167</v>
      </c>
      <c r="J79" s="9">
        <v>6.450900470132213</v>
      </c>
      <c r="K79" s="9">
        <v>1.3252896570457111</v>
      </c>
      <c r="L79" s="9">
        <v>2.0792396382821599</v>
      </c>
      <c r="M79" s="9">
        <v>1.9962423444310378</v>
      </c>
      <c r="N79" s="9">
        <v>11.964460836772597</v>
      </c>
      <c r="O79" s="9">
        <v>5.7228629247291884</v>
      </c>
      <c r="P79" s="4"/>
      <c r="Q79" s="4"/>
      <c r="R79" s="4"/>
      <c r="S79" s="4"/>
      <c r="T79" s="4"/>
    </row>
    <row r="80" spans="1:20" x14ac:dyDescent="0.25">
      <c r="A80">
        <v>2006</v>
      </c>
      <c r="B80" t="s">
        <v>44</v>
      </c>
      <c r="C80">
        <v>2</v>
      </c>
      <c r="D80" s="9">
        <v>2.137652627271398</v>
      </c>
      <c r="E80" s="9">
        <v>1.663239595154292</v>
      </c>
      <c r="F80" s="9">
        <v>10.162130770803195</v>
      </c>
      <c r="G80" s="9">
        <v>2.7404474510243801</v>
      </c>
      <c r="H80" s="9">
        <v>11.150987481919735</v>
      </c>
      <c r="I80" s="9">
        <v>0.28666920825926151</v>
      </c>
      <c r="J80" s="9">
        <v>5.9805855339999194</v>
      </c>
      <c r="K80" s="9">
        <v>1.3646654939408134</v>
      </c>
      <c r="L80" s="9">
        <v>2.8813748708359088</v>
      </c>
      <c r="M80" s="9">
        <v>2.2507300603893441</v>
      </c>
      <c r="N80" s="9">
        <v>9.8978238874702544</v>
      </c>
      <c r="O80" s="9">
        <v>4.7118418257979586</v>
      </c>
      <c r="P80" s="4"/>
      <c r="Q80" s="4"/>
      <c r="R80" s="4"/>
      <c r="S80" s="4"/>
      <c r="T80" s="4"/>
    </row>
    <row r="81" spans="1:20" x14ac:dyDescent="0.25">
      <c r="A81">
        <v>2007</v>
      </c>
      <c r="B81" t="s">
        <v>44</v>
      </c>
      <c r="C81">
        <v>2</v>
      </c>
      <c r="D81" s="9">
        <v>2.4845587723719973</v>
      </c>
      <c r="E81" s="9">
        <v>2.0316176694691364</v>
      </c>
      <c r="F81" s="9">
        <v>12.465153410834606</v>
      </c>
      <c r="G81" s="9">
        <v>3.2401631675361604</v>
      </c>
      <c r="H81" s="9">
        <v>14.921903626658377</v>
      </c>
      <c r="I81" s="9">
        <v>0.29845363228871175</v>
      </c>
      <c r="J81" s="9">
        <v>4.2746193429934483</v>
      </c>
      <c r="K81" s="9">
        <v>2.1410565507915229</v>
      </c>
      <c r="L81" s="9">
        <v>2.33725844322348</v>
      </c>
      <c r="M81" s="9">
        <v>1.5609329672614765</v>
      </c>
      <c r="N81" s="9">
        <v>12.708700288997296</v>
      </c>
      <c r="O81" s="9">
        <v>7.808097926498708</v>
      </c>
      <c r="P81" s="4"/>
      <c r="Q81" s="4"/>
      <c r="R81" s="4"/>
      <c r="S81" s="4"/>
      <c r="T81" s="4"/>
    </row>
    <row r="82" spans="1:20" x14ac:dyDescent="0.25">
      <c r="A82">
        <v>2008</v>
      </c>
      <c r="B82" t="s">
        <v>44</v>
      </c>
      <c r="C82">
        <v>2</v>
      </c>
      <c r="D82" s="9">
        <v>2.4419752753287782</v>
      </c>
      <c r="E82" s="9">
        <v>1.6175875386486969</v>
      </c>
      <c r="F82" s="9">
        <v>11.865240304560587</v>
      </c>
      <c r="G82" s="9">
        <v>3.2618056877867332</v>
      </c>
      <c r="H82" s="9">
        <v>12.065512433090378</v>
      </c>
      <c r="I82" s="9">
        <v>0.29148313677725074</v>
      </c>
      <c r="J82" s="9">
        <v>4.1071663840605765</v>
      </c>
      <c r="K82" s="9">
        <v>2.5115333880380835</v>
      </c>
      <c r="L82" s="9">
        <v>3.1707673610172162</v>
      </c>
      <c r="M82" s="9">
        <v>3.306177910638965</v>
      </c>
      <c r="N82" s="9">
        <v>10.036838662252993</v>
      </c>
      <c r="O82" s="9">
        <v>8.9947065108659903</v>
      </c>
      <c r="P82" s="4"/>
      <c r="Q82" s="4"/>
      <c r="R82" s="4"/>
      <c r="S82" s="4"/>
      <c r="T82" s="4"/>
    </row>
    <row r="83" spans="1:20" x14ac:dyDescent="0.25">
      <c r="A83">
        <v>2009</v>
      </c>
      <c r="B83" t="s">
        <v>44</v>
      </c>
      <c r="C83">
        <v>2</v>
      </c>
      <c r="D83" s="9">
        <v>2.0188172805695377</v>
      </c>
      <c r="E83" s="9">
        <v>1.5359795351973922</v>
      </c>
      <c r="F83" s="9">
        <v>10.812500410770065</v>
      </c>
      <c r="G83" s="9">
        <v>3.0046924018235108</v>
      </c>
      <c r="H83" s="9">
        <v>11.987971812095903</v>
      </c>
      <c r="I83" s="9">
        <v>0.26201123146135413</v>
      </c>
      <c r="J83" s="9">
        <v>4.0186086429402481</v>
      </c>
      <c r="K83" s="9">
        <v>2.2837681577911657</v>
      </c>
      <c r="L83" s="9">
        <v>2.6923221126478531</v>
      </c>
      <c r="M83" s="9">
        <v>2.6089765716147686</v>
      </c>
      <c r="N83" s="9">
        <v>9.1702648095506323</v>
      </c>
      <c r="O83" s="9">
        <v>7.9336851122968755</v>
      </c>
      <c r="P83" s="4"/>
      <c r="Q83" s="4"/>
      <c r="R83" s="4"/>
      <c r="S83" s="4"/>
      <c r="T83" s="4"/>
    </row>
    <row r="84" spans="1:20" x14ac:dyDescent="0.25">
      <c r="A84">
        <v>2010</v>
      </c>
      <c r="B84" t="s">
        <v>44</v>
      </c>
      <c r="C84">
        <v>2</v>
      </c>
      <c r="D84" s="9">
        <v>1.6795720100936826</v>
      </c>
      <c r="E84" s="9">
        <v>1.492740645761125</v>
      </c>
      <c r="F84" s="9">
        <v>7.0340881238308555</v>
      </c>
      <c r="G84" s="9">
        <v>1.6436953406699513</v>
      </c>
      <c r="H84" s="9">
        <v>11.346231794504272</v>
      </c>
      <c r="I84" s="9">
        <v>0.56392553503896836</v>
      </c>
      <c r="J84" s="9">
        <v>4.6845138534664228</v>
      </c>
      <c r="K84" s="9">
        <v>2.0342784222979744</v>
      </c>
      <c r="L84" s="9">
        <v>1.7034708347700385</v>
      </c>
      <c r="M84" s="9">
        <v>1.2309927286831919</v>
      </c>
      <c r="N84" s="9">
        <v>9.5644638397850876</v>
      </c>
      <c r="O84" s="9">
        <v>3.4757449688088311</v>
      </c>
      <c r="P84" s="4"/>
      <c r="Q84" s="4"/>
      <c r="R84" s="4"/>
      <c r="S84" s="4"/>
      <c r="T84" s="4"/>
    </row>
    <row r="85" spans="1:20" x14ac:dyDescent="0.25">
      <c r="A85">
        <v>2011</v>
      </c>
      <c r="B85" t="s">
        <v>44</v>
      </c>
      <c r="C85">
        <v>2</v>
      </c>
      <c r="D85" s="9">
        <v>1.244850809497648</v>
      </c>
      <c r="E85" s="9">
        <v>0.66813981895780672</v>
      </c>
      <c r="F85" s="9">
        <v>4.0248356110308068</v>
      </c>
      <c r="G85" s="9">
        <v>1.1649740807326754</v>
      </c>
      <c r="H85" s="9">
        <v>5.2269195567902793</v>
      </c>
      <c r="I85" s="9">
        <v>0.32610604872542348</v>
      </c>
      <c r="J85" s="9">
        <v>3.8717912888107682</v>
      </c>
      <c r="K85" s="9">
        <v>1.1105241237649983</v>
      </c>
      <c r="L85" s="9">
        <v>2.3229033522406515</v>
      </c>
      <c r="M85" s="9">
        <v>0.7032540254364068</v>
      </c>
      <c r="N85" s="9">
        <v>5.2338217144761598</v>
      </c>
      <c r="O85" s="9">
        <v>2.6114576083679943</v>
      </c>
      <c r="P85" s="4"/>
      <c r="Q85" s="4"/>
      <c r="R85" s="4"/>
      <c r="S85" s="4"/>
      <c r="T85" s="4"/>
    </row>
    <row r="86" spans="1:20" x14ac:dyDescent="0.25">
      <c r="A86">
        <v>2012</v>
      </c>
      <c r="B86" t="s">
        <v>44</v>
      </c>
      <c r="C86">
        <v>2</v>
      </c>
      <c r="D86" s="9">
        <v>1.2148964530840776</v>
      </c>
      <c r="E86" s="9">
        <v>0.60595803804232018</v>
      </c>
      <c r="F86" s="9">
        <v>3.9009626513219438</v>
      </c>
      <c r="G86" s="9">
        <v>1.190824863778863</v>
      </c>
      <c r="H86" s="9">
        <v>4.1996096274256196</v>
      </c>
      <c r="I86" s="9">
        <v>0.23807809401814128</v>
      </c>
      <c r="J86" s="9">
        <v>3.6738611091552613</v>
      </c>
      <c r="K86" s="9">
        <v>1.4279375747124046</v>
      </c>
      <c r="L86" s="9">
        <v>1.9757080144778536</v>
      </c>
      <c r="M86" s="9">
        <v>0.9042142853259737</v>
      </c>
      <c r="N86" s="9">
        <v>4.3048436126251657</v>
      </c>
      <c r="O86" s="9">
        <v>3.117470202423116</v>
      </c>
      <c r="P86" s="4"/>
      <c r="Q86" s="4"/>
      <c r="R86" s="4"/>
      <c r="S86" s="4"/>
      <c r="T86" s="4"/>
    </row>
    <row r="87" spans="1:20" x14ac:dyDescent="0.25">
      <c r="A87">
        <v>2013</v>
      </c>
      <c r="B87" t="s">
        <v>44</v>
      </c>
      <c r="C87">
        <v>2</v>
      </c>
      <c r="D87" s="9">
        <v>1.1814210834729479</v>
      </c>
      <c r="E87" s="9">
        <v>0.69693861834621296</v>
      </c>
      <c r="F87" s="9">
        <v>4.4054657452841779</v>
      </c>
      <c r="G87" s="9">
        <v>1.337268960890196</v>
      </c>
      <c r="H87" s="9">
        <v>4.6935742197026133</v>
      </c>
      <c r="I87" s="9">
        <v>0.21904878693230156</v>
      </c>
      <c r="J87" s="9">
        <v>2.2735134848325087</v>
      </c>
      <c r="K87" s="9">
        <v>0.87245672123327622</v>
      </c>
      <c r="L87" s="9">
        <v>1.4224674097133396</v>
      </c>
      <c r="M87" s="9">
        <v>0.80918400593918682</v>
      </c>
      <c r="N87" s="9">
        <v>4.6942657305746618</v>
      </c>
      <c r="O87" s="9">
        <v>3.6887900766737864</v>
      </c>
      <c r="P87" s="4"/>
      <c r="Q87" s="4"/>
      <c r="R87" s="4"/>
      <c r="S87" s="4"/>
      <c r="T87" s="4"/>
    </row>
    <row r="88" spans="1:20" x14ac:dyDescent="0.25">
      <c r="A88">
        <v>2014</v>
      </c>
      <c r="B88" t="s">
        <v>44</v>
      </c>
      <c r="C88">
        <v>2</v>
      </c>
      <c r="D88" s="9">
        <v>1.2991215789279473</v>
      </c>
      <c r="E88" s="9">
        <v>0.95312030903488798</v>
      </c>
      <c r="F88" s="9">
        <v>4.458394170206323</v>
      </c>
      <c r="G88" s="9">
        <v>1.2615024544274145</v>
      </c>
      <c r="H88" s="9">
        <v>5.6363883148038463</v>
      </c>
      <c r="I88" s="9">
        <v>0.22727949124066121</v>
      </c>
      <c r="J88" s="9">
        <v>1.980569368839036</v>
      </c>
      <c r="K88" s="9">
        <v>0.77784469551259783</v>
      </c>
      <c r="L88" s="9">
        <v>1.4360648391205237</v>
      </c>
      <c r="M88" s="9">
        <v>1.6013195861428293</v>
      </c>
      <c r="N88" s="9">
        <v>3.8886127144219396</v>
      </c>
      <c r="O88" s="9">
        <v>4.131514406114082</v>
      </c>
      <c r="P88" s="4"/>
      <c r="Q88" s="4"/>
      <c r="R88" s="4"/>
      <c r="S88" s="4"/>
      <c r="T88" s="4"/>
    </row>
    <row r="89" spans="1:20" x14ac:dyDescent="0.25">
      <c r="A89">
        <v>2015</v>
      </c>
      <c r="B89" t="s">
        <v>44</v>
      </c>
      <c r="C89">
        <v>2</v>
      </c>
      <c r="D89" s="9">
        <v>2.4767058067615828</v>
      </c>
      <c r="E89" s="9">
        <v>2.1878649523199747</v>
      </c>
      <c r="F89" s="9">
        <v>11.714876833610914</v>
      </c>
      <c r="G89" s="9">
        <v>3.0275533910304886</v>
      </c>
      <c r="H89" s="9">
        <v>10.467698526154619</v>
      </c>
      <c r="I89" s="9">
        <v>0.41649911774999171</v>
      </c>
      <c r="J89" s="9">
        <v>4.0177634330027105</v>
      </c>
      <c r="K89" s="9">
        <v>1.6621511779490215</v>
      </c>
      <c r="L89" s="9">
        <v>2.2001253712213411</v>
      </c>
      <c r="M89" s="9">
        <v>2.1507330177055892</v>
      </c>
      <c r="N89" s="9">
        <v>10.547741250425887</v>
      </c>
      <c r="O89" s="9">
        <v>8.6051752618517501</v>
      </c>
      <c r="P89" s="4"/>
      <c r="Q89" s="4"/>
      <c r="R89" s="4"/>
      <c r="S89" s="4"/>
      <c r="T89" s="4"/>
    </row>
    <row r="90" spans="1:20" x14ac:dyDescent="0.25">
      <c r="A90">
        <v>2016</v>
      </c>
      <c r="B90" t="s">
        <v>44</v>
      </c>
      <c r="C90">
        <v>2</v>
      </c>
      <c r="D90" s="9">
        <v>2.7557610924334854</v>
      </c>
      <c r="E90" s="9">
        <v>2.2308578065300968</v>
      </c>
      <c r="F90" s="9">
        <v>12.281084130141231</v>
      </c>
      <c r="G90" s="9">
        <v>3.1689611299150839</v>
      </c>
      <c r="H90" s="9">
        <v>11.330538918916217</v>
      </c>
      <c r="I90" s="9">
        <v>0.40769790779916998</v>
      </c>
      <c r="J90" s="9">
        <v>4.0523624464708359</v>
      </c>
      <c r="K90" s="9">
        <v>1.6489790869529271</v>
      </c>
      <c r="L90" s="9">
        <v>2.3080051927140608</v>
      </c>
      <c r="M90" s="9">
        <v>3.0196372249016976</v>
      </c>
      <c r="N90" s="9">
        <v>10.777556492389973</v>
      </c>
      <c r="O90" s="9">
        <v>11.201014262586071</v>
      </c>
      <c r="P90" s="4"/>
      <c r="Q90" s="4"/>
      <c r="R90" s="4"/>
      <c r="S90" s="4"/>
      <c r="T90" s="4"/>
    </row>
    <row r="91" spans="1:20" x14ac:dyDescent="0.25">
      <c r="A91">
        <v>2017</v>
      </c>
      <c r="B91" t="s">
        <v>44</v>
      </c>
      <c r="C91">
        <v>2</v>
      </c>
      <c r="D91" s="9">
        <v>2.9262211326984726</v>
      </c>
      <c r="E91" s="9">
        <v>2.3649182772831576</v>
      </c>
      <c r="F91" s="9">
        <v>12.554041090531053</v>
      </c>
      <c r="G91" s="9">
        <v>3.2237288963437747</v>
      </c>
      <c r="H91" s="9">
        <v>11.989155396500497</v>
      </c>
      <c r="I91" s="9">
        <v>0.44457610932387986</v>
      </c>
      <c r="J91" s="9">
        <v>4.1852443360516167</v>
      </c>
      <c r="K91" s="9">
        <v>1.6440483909048373</v>
      </c>
      <c r="L91" s="9">
        <v>2.2222450556387225</v>
      </c>
      <c r="M91" s="9">
        <v>3.000286030351341</v>
      </c>
      <c r="N91" s="9">
        <v>11.650840787522204</v>
      </c>
      <c r="O91" s="9">
        <v>12.440905686027845</v>
      </c>
      <c r="P91" s="4"/>
      <c r="Q91" s="4"/>
      <c r="R91" s="4"/>
      <c r="S91" s="4"/>
      <c r="T91" s="4"/>
    </row>
    <row r="92" spans="1:20" x14ac:dyDescent="0.25">
      <c r="A92">
        <v>2018</v>
      </c>
      <c r="B92" t="s">
        <v>44</v>
      </c>
      <c r="C92">
        <v>2</v>
      </c>
      <c r="D92" s="9">
        <v>2.8745252463942816</v>
      </c>
      <c r="E92" s="9">
        <v>2.1712602812123638</v>
      </c>
      <c r="F92" s="9">
        <v>12.548977216760036</v>
      </c>
      <c r="G92" s="9">
        <v>3.2287818830604462</v>
      </c>
      <c r="H92" s="9">
        <v>10.100023273077614</v>
      </c>
      <c r="I92" s="9">
        <v>0.41477476537392488</v>
      </c>
      <c r="J92" s="9">
        <v>4.4533225536971548</v>
      </c>
      <c r="K92" s="9">
        <v>1.7090237482134931</v>
      </c>
      <c r="L92" s="9">
        <v>2.2397121784489187</v>
      </c>
      <c r="M92" s="9">
        <v>2.8567697303980095</v>
      </c>
      <c r="N92" s="9">
        <v>12.727033810112909</v>
      </c>
      <c r="O92" s="9">
        <v>12.010580258272686</v>
      </c>
      <c r="P92" s="4"/>
      <c r="Q92" s="4"/>
      <c r="R92" s="4"/>
      <c r="S92" s="4"/>
      <c r="T92" s="4"/>
    </row>
    <row r="93" spans="1:20" x14ac:dyDescent="0.25">
      <c r="A93">
        <v>2019</v>
      </c>
      <c r="B93" t="s">
        <v>44</v>
      </c>
      <c r="C93">
        <v>2</v>
      </c>
      <c r="D93" s="9">
        <v>2.8157647726169199</v>
      </c>
      <c r="E93" s="9">
        <v>2.1626309383361111</v>
      </c>
      <c r="F93" s="9">
        <v>12.142792631287564</v>
      </c>
      <c r="G93" s="9">
        <v>3.1090135595429933</v>
      </c>
      <c r="H93" s="9">
        <v>10.171918785730856</v>
      </c>
      <c r="I93" s="9">
        <v>0.43801529242734405</v>
      </c>
      <c r="J93" s="9">
        <v>4.4164531562957841</v>
      </c>
      <c r="K93" s="9">
        <v>1.7273345510721825</v>
      </c>
      <c r="L93" s="9">
        <v>2.2573031216465536</v>
      </c>
      <c r="M93" s="9">
        <v>3.0941838297403925</v>
      </c>
      <c r="N93" s="9">
        <v>12.236872595522753</v>
      </c>
      <c r="O93" s="9">
        <v>11.612784876840548</v>
      </c>
      <c r="P93" s="4"/>
      <c r="Q93" s="4"/>
      <c r="R93" s="4"/>
      <c r="S93" s="4"/>
      <c r="T93" s="4"/>
    </row>
    <row r="94" spans="1:20" x14ac:dyDescent="0.25">
      <c r="A94">
        <v>2020</v>
      </c>
      <c r="B94" t="s">
        <v>44</v>
      </c>
      <c r="C94">
        <v>2</v>
      </c>
      <c r="D94" s="9">
        <v>2.636144369089485</v>
      </c>
      <c r="E94" s="9">
        <v>2.0451792212429316</v>
      </c>
      <c r="F94" s="9">
        <v>11.234713074121979</v>
      </c>
      <c r="G94" s="9">
        <v>2.8985287313430432</v>
      </c>
      <c r="H94" s="9">
        <v>8.7825392161187601</v>
      </c>
      <c r="I94" s="9">
        <v>0.40570847498931467</v>
      </c>
      <c r="J94" s="9">
        <v>4.5026040099805549</v>
      </c>
      <c r="K94" s="9">
        <v>1.7558464695984157</v>
      </c>
      <c r="L94" s="9">
        <v>2.2756409424613784</v>
      </c>
      <c r="M94" s="9">
        <v>2.6621322856385747</v>
      </c>
      <c r="N94" s="9">
        <v>12.155559256286168</v>
      </c>
      <c r="O94" s="9">
        <v>10.348630659650979</v>
      </c>
      <c r="P94" s="4"/>
      <c r="Q94" s="4"/>
      <c r="R94" s="4"/>
      <c r="S94" s="4"/>
      <c r="T94" s="4"/>
    </row>
    <row r="95" spans="1:20" x14ac:dyDescent="0.25">
      <c r="A95">
        <v>2021</v>
      </c>
      <c r="B95" t="s">
        <v>44</v>
      </c>
      <c r="C95">
        <v>2</v>
      </c>
      <c r="D95" s="9">
        <v>2.6177923611022949</v>
      </c>
      <c r="E95" s="9">
        <v>2.0034003413636912</v>
      </c>
      <c r="F95" s="9">
        <v>10.92022413500418</v>
      </c>
      <c r="G95" s="9">
        <v>2.8155283264989213</v>
      </c>
      <c r="H95" s="9">
        <v>9.0731202478510031</v>
      </c>
      <c r="I95" s="9">
        <v>0.4016246733312992</v>
      </c>
      <c r="J95" s="9">
        <v>4.6617865984643299</v>
      </c>
      <c r="K95" s="9">
        <v>1.8137063082222999</v>
      </c>
      <c r="L95" s="9">
        <v>2.2947509214295678</v>
      </c>
      <c r="M95" s="9">
        <v>2.4208257941469076</v>
      </c>
      <c r="N95" s="9">
        <v>12.196833282431149</v>
      </c>
      <c r="O95" s="9">
        <v>9.8750343719541043</v>
      </c>
      <c r="P95" s="4"/>
      <c r="Q95" s="4"/>
      <c r="R95" s="4"/>
      <c r="S95" s="4"/>
      <c r="T95" s="4"/>
    </row>
    <row r="96" spans="1:20" x14ac:dyDescent="0.25">
      <c r="A96">
        <v>2022</v>
      </c>
      <c r="B96" t="s">
        <v>44</v>
      </c>
      <c r="C96">
        <v>2</v>
      </c>
      <c r="D96" s="9">
        <v>2.6842895844626216</v>
      </c>
      <c r="E96" s="9">
        <v>1.9571557818871463</v>
      </c>
      <c r="F96" s="9">
        <v>10.499465212236508</v>
      </c>
      <c r="G96" s="9">
        <v>2.7135833049448759</v>
      </c>
      <c r="H96" s="9">
        <v>9.105486664327362</v>
      </c>
      <c r="I96" s="9">
        <v>0.39724347203002386</v>
      </c>
      <c r="J96" s="9">
        <v>4.8253518288537327</v>
      </c>
      <c r="K96" s="9">
        <v>1.8521990248673361</v>
      </c>
      <c r="L96" s="9">
        <v>2.3154794138085286</v>
      </c>
      <c r="M96" s="9">
        <v>2.387371913026783</v>
      </c>
      <c r="N96" s="9">
        <v>11.849351355432873</v>
      </c>
      <c r="O96" s="9">
        <v>9.8174642528747178</v>
      </c>
      <c r="P96" s="4"/>
      <c r="Q96" s="4"/>
      <c r="R96" s="4"/>
      <c r="S96" s="4"/>
      <c r="T96" s="4"/>
    </row>
    <row r="97" spans="1:20" x14ac:dyDescent="0.25">
      <c r="A97">
        <v>2023</v>
      </c>
      <c r="B97" t="s">
        <v>44</v>
      </c>
      <c r="C97">
        <v>2</v>
      </c>
      <c r="D97" s="9">
        <v>2.8699650379353039</v>
      </c>
      <c r="E97" s="9">
        <v>1.9606383826051483</v>
      </c>
      <c r="F97" s="9">
        <v>10.339204984426416</v>
      </c>
      <c r="G97" s="9">
        <v>2.6745338138225376</v>
      </c>
      <c r="H97" s="9">
        <v>8.974401835697698</v>
      </c>
      <c r="I97" s="9">
        <v>0.39307449669980105</v>
      </c>
      <c r="J97" s="9">
        <v>4.9512291351531239</v>
      </c>
      <c r="K97" s="9">
        <v>1.8952283871400641</v>
      </c>
      <c r="L97" s="9">
        <v>2.3374458646478478</v>
      </c>
      <c r="M97" s="9">
        <v>2.473543691622003</v>
      </c>
      <c r="N97" s="9">
        <v>11.819070267695965</v>
      </c>
      <c r="O97" s="9">
        <v>10.846467066642399</v>
      </c>
      <c r="P97" s="4"/>
      <c r="Q97" s="4"/>
      <c r="R97" s="4"/>
      <c r="S97" s="4"/>
      <c r="T97" s="4"/>
    </row>
    <row r="98" spans="1:20" x14ac:dyDescent="0.25">
      <c r="A98">
        <v>2024</v>
      </c>
      <c r="B98" t="s">
        <v>44</v>
      </c>
      <c r="C98">
        <v>2</v>
      </c>
      <c r="D98" s="9">
        <v>3.007500557101578</v>
      </c>
      <c r="E98" s="9">
        <v>2.0215480482202093</v>
      </c>
      <c r="F98" s="9">
        <v>10.604095343934112</v>
      </c>
      <c r="G98" s="9">
        <v>2.7299820994821209</v>
      </c>
      <c r="H98" s="9">
        <v>8.9722085950804153</v>
      </c>
      <c r="I98" s="9">
        <v>0.38891104094393159</v>
      </c>
      <c r="J98" s="9">
        <v>5.0507284468433573</v>
      </c>
      <c r="K98" s="9">
        <v>1.9439086409408479</v>
      </c>
      <c r="L98" s="9">
        <v>2.3606400433113479</v>
      </c>
      <c r="M98" s="9">
        <v>2.5124271718653293</v>
      </c>
      <c r="N98" s="9">
        <v>12.087507136855269</v>
      </c>
      <c r="O98" s="9">
        <v>11.535788303217494</v>
      </c>
      <c r="P98" s="4"/>
      <c r="Q98" s="4"/>
      <c r="R98" s="4"/>
      <c r="S98" s="4"/>
      <c r="T98" s="4"/>
    </row>
    <row r="99" spans="1:20" x14ac:dyDescent="0.25">
      <c r="A99">
        <v>2025</v>
      </c>
      <c r="B99" t="s">
        <v>44</v>
      </c>
      <c r="C99">
        <v>2</v>
      </c>
      <c r="D99" s="9">
        <v>3.0367691082604797</v>
      </c>
      <c r="E99" s="9">
        <v>2.0707774301185604</v>
      </c>
      <c r="F99" s="9">
        <v>10.917844165491067</v>
      </c>
      <c r="G99" s="9">
        <v>2.7946451296453945</v>
      </c>
      <c r="H99" s="9">
        <v>9.0819822069777327</v>
      </c>
      <c r="I99" s="9">
        <v>0.38486411976975105</v>
      </c>
      <c r="J99" s="9">
        <v>5.1811843090948084</v>
      </c>
      <c r="K99" s="9">
        <v>1.9932061850391904</v>
      </c>
      <c r="L99" s="9">
        <v>2.3816159905169121</v>
      </c>
      <c r="M99" s="9">
        <v>2.5380744721134301</v>
      </c>
      <c r="N99" s="9">
        <v>12.272799176191764</v>
      </c>
      <c r="O99" s="9">
        <v>11.680799609510204</v>
      </c>
      <c r="P99" s="4"/>
      <c r="Q99" s="4"/>
      <c r="R99" s="4"/>
      <c r="S99" s="4"/>
      <c r="T99" s="4"/>
    </row>
    <row r="100" spans="1:20" x14ac:dyDescent="0.25">
      <c r="A100">
        <v>2026</v>
      </c>
      <c r="B100" t="s">
        <v>44</v>
      </c>
      <c r="C100">
        <v>2</v>
      </c>
      <c r="D100" s="9">
        <v>3.0124298594215091</v>
      </c>
      <c r="E100" s="9">
        <v>2.0950506120943717</v>
      </c>
      <c r="F100" s="9">
        <v>11.072209323479074</v>
      </c>
      <c r="G100" s="9">
        <v>2.82276579018008</v>
      </c>
      <c r="H100" s="9">
        <v>9.1638148341370407</v>
      </c>
      <c r="I100" s="9">
        <v>0.38065291485358221</v>
      </c>
      <c r="J100" s="9">
        <v>5.3011452257773888</v>
      </c>
      <c r="K100" s="9">
        <v>2.0369019902878267</v>
      </c>
      <c r="L100" s="9">
        <v>2.4053625907460048</v>
      </c>
      <c r="M100" s="9">
        <v>2.6017942793387898</v>
      </c>
      <c r="N100" s="9">
        <v>12.410522880901237</v>
      </c>
      <c r="O100" s="9">
        <v>11.473669603623785</v>
      </c>
      <c r="P100" s="4"/>
      <c r="Q100" s="4"/>
      <c r="R100" s="4"/>
      <c r="S100" s="4"/>
      <c r="T100" s="4"/>
    </row>
    <row r="101" spans="1:20" x14ac:dyDescent="0.25">
      <c r="A101">
        <v>2027</v>
      </c>
      <c r="B101" t="s">
        <v>44</v>
      </c>
      <c r="C101">
        <v>2</v>
      </c>
      <c r="D101" s="9">
        <v>3.0219343907022984</v>
      </c>
      <c r="E101" s="9">
        <v>2.119043076009874</v>
      </c>
      <c r="F101" s="9">
        <v>11.165896951800038</v>
      </c>
      <c r="G101" s="9">
        <v>2.8380814776874272</v>
      </c>
      <c r="H101" s="9">
        <v>9.1998600193559454</v>
      </c>
      <c r="I101" s="9">
        <v>0.3768793197478828</v>
      </c>
      <c r="J101" s="9">
        <v>5.4303134085284057</v>
      </c>
      <c r="K101" s="9">
        <v>2.0782484665675978</v>
      </c>
      <c r="L101" s="9">
        <v>2.4307262621853369</v>
      </c>
      <c r="M101" s="9">
        <v>2.6487346510058392</v>
      </c>
      <c r="N101" s="9">
        <v>12.572612908515111</v>
      </c>
      <c r="O101" s="9">
        <v>11.427476254292902</v>
      </c>
      <c r="P101" s="4"/>
      <c r="Q101" s="4"/>
      <c r="R101" s="4"/>
      <c r="S101" s="4"/>
      <c r="T101" s="4"/>
    </row>
    <row r="102" spans="1:20" x14ac:dyDescent="0.25">
      <c r="A102">
        <v>2028</v>
      </c>
      <c r="B102" t="s">
        <v>44</v>
      </c>
      <c r="C102">
        <v>2</v>
      </c>
      <c r="D102" s="9">
        <v>3.066577793458559</v>
      </c>
      <c r="E102" s="9">
        <v>2.1489001921837096</v>
      </c>
      <c r="F102" s="9">
        <v>11.30796845569764</v>
      </c>
      <c r="G102" s="9">
        <v>2.8653636426658204</v>
      </c>
      <c r="H102" s="9">
        <v>9.2713572155036754</v>
      </c>
      <c r="I102" s="9">
        <v>0.37367195851286411</v>
      </c>
      <c r="J102" s="9">
        <v>5.5625750883501981</v>
      </c>
      <c r="K102" s="9">
        <v>2.1269119641213892</v>
      </c>
      <c r="L102" s="9">
        <v>2.4590861317239372</v>
      </c>
      <c r="M102" s="9">
        <v>2.7010582220494084</v>
      </c>
      <c r="N102" s="9">
        <v>12.748126299031656</v>
      </c>
      <c r="O102" s="9">
        <v>11.607859213729329</v>
      </c>
      <c r="P102" s="4"/>
      <c r="Q102" s="4"/>
      <c r="R102" s="4"/>
      <c r="S102" s="4"/>
      <c r="T102" s="4"/>
    </row>
    <row r="103" spans="1:20" x14ac:dyDescent="0.25">
      <c r="A103">
        <v>2029</v>
      </c>
      <c r="B103" t="s">
        <v>44</v>
      </c>
      <c r="C103">
        <v>2</v>
      </c>
      <c r="D103" s="9">
        <v>3.111377533083949</v>
      </c>
      <c r="E103" s="9">
        <v>2.1843630745288261</v>
      </c>
      <c r="F103" s="9">
        <v>11.482678962569183</v>
      </c>
      <c r="G103" s="9">
        <v>2.9005131704155338</v>
      </c>
      <c r="H103" s="9">
        <v>9.4207271152959464</v>
      </c>
      <c r="I103" s="9">
        <v>0.37199447378098505</v>
      </c>
      <c r="J103" s="9">
        <v>5.7037868147667261</v>
      </c>
      <c r="K103" s="9">
        <v>2.1687827191171358</v>
      </c>
      <c r="L103" s="9">
        <v>2.495597963090658</v>
      </c>
      <c r="M103" s="9">
        <v>2.7733987559401956</v>
      </c>
      <c r="N103" s="9">
        <v>12.958748399180674</v>
      </c>
      <c r="O103" s="9">
        <v>11.85712747459454</v>
      </c>
      <c r="P103" s="4"/>
      <c r="Q103" s="4"/>
      <c r="R103" s="4"/>
      <c r="S103" s="4"/>
      <c r="T103" s="4"/>
    </row>
    <row r="104" spans="1:20" x14ac:dyDescent="0.25">
      <c r="A104">
        <v>2030</v>
      </c>
      <c r="B104" t="s">
        <v>44</v>
      </c>
      <c r="C104">
        <v>2</v>
      </c>
      <c r="D104" s="9">
        <v>3.1590836578096901</v>
      </c>
      <c r="E104" s="9">
        <v>2.2292175690485956</v>
      </c>
      <c r="F104" s="9">
        <v>11.688323346521736</v>
      </c>
      <c r="G104" s="9">
        <v>2.943550796418271</v>
      </c>
      <c r="H104" s="9">
        <v>9.6067526042118256</v>
      </c>
      <c r="I104" s="9">
        <v>0.37332772275301507</v>
      </c>
      <c r="J104" s="9">
        <v>5.8379020811992772</v>
      </c>
      <c r="K104" s="9">
        <v>2.2069743967824493</v>
      </c>
      <c r="L104" s="9">
        <v>2.5262628182471221</v>
      </c>
      <c r="M104" s="9">
        <v>2.8426364241603705</v>
      </c>
      <c r="N104" s="9">
        <v>13.158484230518328</v>
      </c>
      <c r="O104" s="9">
        <v>12.115585792937967</v>
      </c>
      <c r="P104" s="4"/>
      <c r="Q104" s="4"/>
      <c r="R104" s="4"/>
      <c r="S104" s="4"/>
      <c r="T104" s="4"/>
    </row>
    <row r="105" spans="1:20" x14ac:dyDescent="0.25">
      <c r="A105">
        <v>1980</v>
      </c>
      <c r="B105" t="s">
        <v>45</v>
      </c>
      <c r="C105">
        <v>3</v>
      </c>
      <c r="D105" s="9">
        <v>0.83720483800000001</v>
      </c>
      <c r="E105" s="9">
        <v>0.26695784900000002</v>
      </c>
      <c r="F105" s="9">
        <v>2.9910929689999999</v>
      </c>
      <c r="G105" s="9">
        <v>1.08595698</v>
      </c>
      <c r="H105" s="9">
        <v>2.6043719310000002</v>
      </c>
      <c r="I105" s="9">
        <v>2.6880300000000001E-3</v>
      </c>
      <c r="J105" s="9">
        <v>7.6011882000000003E-2</v>
      </c>
      <c r="K105" s="9">
        <v>5.877727E-2</v>
      </c>
      <c r="L105" s="9">
        <v>0.33677595900000001</v>
      </c>
      <c r="M105" s="9">
        <v>0.25510881899999999</v>
      </c>
      <c r="N105" s="9">
        <v>1.7452874039999999</v>
      </c>
      <c r="O105" s="9">
        <v>2.9223318589999998</v>
      </c>
      <c r="P105" s="4"/>
      <c r="Q105" s="4"/>
      <c r="R105" s="4"/>
      <c r="S105" s="4"/>
      <c r="T105" s="4"/>
    </row>
    <row r="106" spans="1:20" x14ac:dyDescent="0.25">
      <c r="A106">
        <v>1981</v>
      </c>
      <c r="B106" t="s">
        <v>45</v>
      </c>
      <c r="C106">
        <v>3</v>
      </c>
      <c r="D106" s="9">
        <v>0.87382398699999997</v>
      </c>
      <c r="E106" s="9">
        <v>0.19734669599999999</v>
      </c>
      <c r="F106" s="9">
        <v>2.6128485270000001</v>
      </c>
      <c r="G106" s="9">
        <v>0.92875318699999998</v>
      </c>
      <c r="H106" s="9">
        <v>2.1491755210000001</v>
      </c>
      <c r="I106" s="9">
        <v>0</v>
      </c>
      <c r="J106" s="9">
        <v>0.18346859500000001</v>
      </c>
      <c r="K106" s="9">
        <v>7.1656222000000006E-2</v>
      </c>
      <c r="L106" s="9">
        <v>0.32884640599999998</v>
      </c>
      <c r="M106" s="9">
        <v>0.60893922300000003</v>
      </c>
      <c r="N106" s="9">
        <v>2.534894419</v>
      </c>
      <c r="O106" s="9">
        <v>2.4578514220000001</v>
      </c>
      <c r="P106" s="4"/>
      <c r="Q106" s="4"/>
      <c r="R106" s="4"/>
      <c r="S106" s="4"/>
      <c r="T106" s="4"/>
    </row>
    <row r="107" spans="1:20" x14ac:dyDescent="0.25">
      <c r="A107">
        <v>1982</v>
      </c>
      <c r="B107" t="s">
        <v>45</v>
      </c>
      <c r="C107">
        <v>3</v>
      </c>
      <c r="D107" s="9">
        <v>0.893646512</v>
      </c>
      <c r="E107" s="9">
        <v>0.15896542399999999</v>
      </c>
      <c r="F107" s="9">
        <v>2.3880965390000002</v>
      </c>
      <c r="G107" s="9">
        <v>0.87608307699999999</v>
      </c>
      <c r="H107" s="9">
        <v>2.1570160679999999</v>
      </c>
      <c r="I107" s="9">
        <v>1.8597618999999999E-2</v>
      </c>
      <c r="J107" s="9">
        <v>7.3762411E-2</v>
      </c>
      <c r="K107" s="9">
        <v>8.2476780999999999E-2</v>
      </c>
      <c r="L107" s="9">
        <v>0.51402184200000001</v>
      </c>
      <c r="M107" s="9">
        <v>0.269791477</v>
      </c>
      <c r="N107" s="9">
        <v>1.720298906</v>
      </c>
      <c r="O107" s="9">
        <v>4.7318675099999998</v>
      </c>
      <c r="P107" s="4"/>
      <c r="Q107" s="4"/>
      <c r="R107" s="4"/>
      <c r="S107" s="4"/>
      <c r="T107" s="4"/>
    </row>
    <row r="108" spans="1:20" x14ac:dyDescent="0.25">
      <c r="A108">
        <v>1983</v>
      </c>
      <c r="B108" t="s">
        <v>45</v>
      </c>
      <c r="C108">
        <v>3</v>
      </c>
      <c r="D108" s="9">
        <v>0.73693252099999995</v>
      </c>
      <c r="E108" s="9">
        <v>0.160671852</v>
      </c>
      <c r="F108" s="9">
        <v>1.727626028</v>
      </c>
      <c r="G108" s="9">
        <v>0.66658017999999997</v>
      </c>
      <c r="H108" s="9">
        <v>1.7952740810000001</v>
      </c>
      <c r="I108" s="9">
        <v>0</v>
      </c>
      <c r="J108" s="9">
        <v>3.9114211000000003E-2</v>
      </c>
      <c r="K108" s="9">
        <v>0.18566406099999999</v>
      </c>
      <c r="L108" s="9">
        <v>0.20795419000000001</v>
      </c>
      <c r="M108" s="9">
        <v>0.55521504200000005</v>
      </c>
      <c r="N108" s="9">
        <v>1.4053161649999999</v>
      </c>
      <c r="O108" s="9">
        <v>5.7958967660000003</v>
      </c>
      <c r="P108" s="4"/>
      <c r="Q108" s="4"/>
      <c r="R108" s="4"/>
      <c r="S108" s="4"/>
      <c r="T108" s="4"/>
    </row>
    <row r="109" spans="1:20" x14ac:dyDescent="0.25">
      <c r="A109">
        <v>1984</v>
      </c>
      <c r="B109" t="s">
        <v>45</v>
      </c>
      <c r="C109">
        <v>3</v>
      </c>
      <c r="D109" s="9">
        <v>0.66401045700000005</v>
      </c>
      <c r="E109" s="9">
        <v>0.19505324199999999</v>
      </c>
      <c r="F109" s="9">
        <v>1.1719853819999999</v>
      </c>
      <c r="G109" s="9">
        <v>0.412790037</v>
      </c>
      <c r="H109" s="9">
        <v>0.97120305699999998</v>
      </c>
      <c r="I109" s="9">
        <v>0</v>
      </c>
      <c r="J109" s="9">
        <v>8.7224945999999998E-2</v>
      </c>
      <c r="K109" s="9">
        <v>0.16704818599999999</v>
      </c>
      <c r="L109" s="9">
        <v>0.39839440599999998</v>
      </c>
      <c r="M109" s="9">
        <v>0.85523439400000001</v>
      </c>
      <c r="N109" s="9">
        <v>1.8635010000000001</v>
      </c>
      <c r="O109" s="9">
        <v>4.4566083440000002</v>
      </c>
      <c r="P109" s="4"/>
      <c r="Q109" s="4"/>
      <c r="R109" s="4"/>
      <c r="S109" s="4"/>
      <c r="T109" s="4"/>
    </row>
    <row r="110" spans="1:20" x14ac:dyDescent="0.25">
      <c r="A110">
        <v>1985</v>
      </c>
      <c r="B110" t="s">
        <v>45</v>
      </c>
      <c r="C110">
        <v>3</v>
      </c>
      <c r="D110" s="9">
        <v>0.74799862500000003</v>
      </c>
      <c r="E110" s="9">
        <v>0.20028879399999999</v>
      </c>
      <c r="F110" s="9">
        <v>1.2911476749999999</v>
      </c>
      <c r="G110" s="9">
        <v>0.50627720799999998</v>
      </c>
      <c r="H110" s="9">
        <v>1.424422079</v>
      </c>
      <c r="I110" s="9">
        <v>0</v>
      </c>
      <c r="J110" s="9">
        <v>0.117926537</v>
      </c>
      <c r="K110" s="9">
        <v>0.17440666299999999</v>
      </c>
      <c r="L110" s="9">
        <v>0.72122224400000001</v>
      </c>
      <c r="M110" s="9">
        <v>1.154324747</v>
      </c>
      <c r="N110" s="9">
        <v>2.3245387009999998</v>
      </c>
      <c r="O110" s="9">
        <v>4.6858009300000001</v>
      </c>
      <c r="P110" s="4"/>
      <c r="Q110" s="4"/>
      <c r="R110" s="4"/>
      <c r="S110" s="4"/>
      <c r="T110" s="4"/>
    </row>
    <row r="111" spans="1:20" x14ac:dyDescent="0.25">
      <c r="A111">
        <v>1986</v>
      </c>
      <c r="B111" t="s">
        <v>45</v>
      </c>
      <c r="C111">
        <v>3</v>
      </c>
      <c r="D111" s="9">
        <v>0.70601772299999999</v>
      </c>
      <c r="E111" s="9">
        <v>0.242461555</v>
      </c>
      <c r="F111" s="9">
        <v>3.8182189040000001</v>
      </c>
      <c r="G111" s="9">
        <v>1.275915803</v>
      </c>
      <c r="H111" s="9">
        <v>2.642208085</v>
      </c>
      <c r="I111" s="9">
        <v>0</v>
      </c>
      <c r="J111" s="9">
        <v>0.19972397</v>
      </c>
      <c r="K111" s="9">
        <v>0.35060914100000001</v>
      </c>
      <c r="L111" s="9">
        <v>2.212493228</v>
      </c>
      <c r="M111" s="9">
        <v>1.6167426970000001</v>
      </c>
      <c r="N111" s="9">
        <v>3.4722893799999999</v>
      </c>
      <c r="O111" s="9">
        <v>4.1500832540000001</v>
      </c>
      <c r="P111" s="4"/>
      <c r="Q111" s="4"/>
      <c r="R111" s="4"/>
      <c r="S111" s="4"/>
      <c r="T111" s="4"/>
    </row>
    <row r="112" spans="1:20" x14ac:dyDescent="0.25">
      <c r="A112">
        <v>1987</v>
      </c>
      <c r="B112" t="s">
        <v>45</v>
      </c>
      <c r="C112">
        <v>3</v>
      </c>
      <c r="D112" s="9">
        <v>0.69654851699999998</v>
      </c>
      <c r="E112" s="9">
        <v>0.117654434</v>
      </c>
      <c r="F112" s="9">
        <v>3.0026782089999999</v>
      </c>
      <c r="G112" s="9">
        <v>0.98224646800000004</v>
      </c>
      <c r="H112" s="9">
        <v>1.9612712809999999</v>
      </c>
      <c r="I112" s="9">
        <v>2.6918522E-2</v>
      </c>
      <c r="J112" s="9">
        <v>0.521064317</v>
      </c>
      <c r="K112" s="9">
        <v>0.38465744699999999</v>
      </c>
      <c r="L112" s="9">
        <v>1.1384521350000001</v>
      </c>
      <c r="M112" s="9">
        <v>1.824859537</v>
      </c>
      <c r="N112" s="9">
        <v>4.1909321850000003</v>
      </c>
      <c r="O112" s="9">
        <v>6.1981227499999996</v>
      </c>
      <c r="P112" s="4"/>
      <c r="Q112" s="4"/>
      <c r="R112" s="4"/>
      <c r="S112" s="4"/>
      <c r="T112" s="4"/>
    </row>
    <row r="113" spans="1:20" x14ac:dyDescent="0.25">
      <c r="A113">
        <v>1988</v>
      </c>
      <c r="B113" t="s">
        <v>45</v>
      </c>
      <c r="C113">
        <v>3</v>
      </c>
      <c r="D113" s="9">
        <v>0.60260631600000003</v>
      </c>
      <c r="E113" s="9">
        <v>0.130383899</v>
      </c>
      <c r="F113" s="9">
        <v>2.6046713050000001</v>
      </c>
      <c r="G113" s="9">
        <v>0.80401650800000002</v>
      </c>
      <c r="H113" s="9">
        <v>1.4015482130000001</v>
      </c>
      <c r="I113" s="9">
        <v>1.40739E-4</v>
      </c>
      <c r="J113" s="9">
        <v>0.33457577100000002</v>
      </c>
      <c r="K113" s="9">
        <v>0.38831497399999998</v>
      </c>
      <c r="L113" s="9">
        <v>1.176715848</v>
      </c>
      <c r="M113" s="9">
        <v>3.4604115549999999</v>
      </c>
      <c r="N113" s="9">
        <v>3.7423960850000002</v>
      </c>
      <c r="O113" s="9">
        <v>3.425776538</v>
      </c>
      <c r="P113" s="4"/>
      <c r="Q113" s="4"/>
      <c r="R113" s="4"/>
      <c r="S113" s="4"/>
      <c r="T113" s="4"/>
    </row>
    <row r="114" spans="1:20" x14ac:dyDescent="0.25">
      <c r="A114">
        <v>1989</v>
      </c>
      <c r="B114" t="s">
        <v>45</v>
      </c>
      <c r="C114">
        <v>3</v>
      </c>
      <c r="D114" s="9">
        <v>0.76988463399999996</v>
      </c>
      <c r="E114" s="9">
        <v>0.13368760499999999</v>
      </c>
      <c r="F114" s="9">
        <v>2.3484038950000001</v>
      </c>
      <c r="G114" s="9">
        <v>0.91092527000000001</v>
      </c>
      <c r="H114" s="9">
        <v>2.5396324589999999</v>
      </c>
      <c r="I114" s="9">
        <v>3.3127699999999999E-4</v>
      </c>
      <c r="J114" s="9">
        <v>0.35238773400000001</v>
      </c>
      <c r="K114" s="9">
        <v>0.53693717200000002</v>
      </c>
      <c r="L114" s="9">
        <v>1.5853908059999999</v>
      </c>
      <c r="M114" s="9">
        <v>2.5880812130000002</v>
      </c>
      <c r="N114" s="9">
        <v>2.3943425899999999</v>
      </c>
      <c r="O114" s="9">
        <v>4.625195293</v>
      </c>
      <c r="P114" s="4"/>
      <c r="Q114" s="4"/>
      <c r="R114" s="4"/>
      <c r="S114" s="4"/>
      <c r="T114" s="4"/>
    </row>
    <row r="115" spans="1:20" x14ac:dyDescent="0.25">
      <c r="A115">
        <v>1990</v>
      </c>
      <c r="B115" t="s">
        <v>45</v>
      </c>
      <c r="C115">
        <v>3</v>
      </c>
      <c r="D115" s="9">
        <v>0.89558973100000006</v>
      </c>
      <c r="E115" s="9">
        <v>0.24670034399999999</v>
      </c>
      <c r="F115" s="9">
        <v>3.277328953</v>
      </c>
      <c r="G115" s="9">
        <v>1.132052887</v>
      </c>
      <c r="H115" s="9">
        <v>2.5827866469999998</v>
      </c>
      <c r="I115" s="9">
        <v>5.6070299999999996E-4</v>
      </c>
      <c r="J115" s="9">
        <v>0.31580530099999998</v>
      </c>
      <c r="K115" s="9">
        <v>0.33461182099999998</v>
      </c>
      <c r="L115" s="9">
        <v>1.0898278729999999</v>
      </c>
      <c r="M115" s="9">
        <v>1.842014614</v>
      </c>
      <c r="N115" s="9">
        <v>4.1051959570000003</v>
      </c>
      <c r="O115" s="9">
        <v>5.9179374109999996</v>
      </c>
      <c r="P115" s="4"/>
      <c r="Q115" s="4"/>
      <c r="R115" s="4"/>
      <c r="S115" s="4"/>
      <c r="T115" s="4"/>
    </row>
    <row r="116" spans="1:20" x14ac:dyDescent="0.25">
      <c r="A116">
        <v>1991</v>
      </c>
      <c r="B116" t="s">
        <v>45</v>
      </c>
      <c r="C116">
        <v>3</v>
      </c>
      <c r="D116" s="9">
        <v>0.62300283000000001</v>
      </c>
      <c r="E116" s="9">
        <v>0.15743041799999999</v>
      </c>
      <c r="F116" s="9">
        <v>3.0445542780000001</v>
      </c>
      <c r="G116" s="9">
        <v>1.2701561189999999</v>
      </c>
      <c r="H116" s="9">
        <v>3.8958614800000002</v>
      </c>
      <c r="I116" s="9">
        <v>1.5786912E-2</v>
      </c>
      <c r="J116" s="9">
        <v>1.2692179610000001</v>
      </c>
      <c r="K116" s="9">
        <v>0.60910956800000005</v>
      </c>
      <c r="L116" s="9">
        <v>1.187650895</v>
      </c>
      <c r="M116" s="9">
        <v>1.725592485</v>
      </c>
      <c r="N116" s="9">
        <v>2.3999897130000001</v>
      </c>
      <c r="O116" s="9">
        <v>5.1575536780000002</v>
      </c>
      <c r="P116" s="4"/>
      <c r="Q116" s="4"/>
      <c r="R116" s="4"/>
      <c r="S116" s="4"/>
      <c r="T116" s="4"/>
    </row>
    <row r="117" spans="1:20" x14ac:dyDescent="0.25">
      <c r="A117">
        <v>1992</v>
      </c>
      <c r="B117" t="s">
        <v>45</v>
      </c>
      <c r="C117">
        <v>3</v>
      </c>
      <c r="D117" s="9">
        <v>0.71782680399999998</v>
      </c>
      <c r="E117" s="9">
        <v>0.156084425</v>
      </c>
      <c r="F117" s="9">
        <v>2.3035566709999999</v>
      </c>
      <c r="G117" s="9">
        <v>0.88657269400000005</v>
      </c>
      <c r="H117" s="9">
        <v>2.4969872230000001</v>
      </c>
      <c r="I117" s="9">
        <v>2.6662830000000002E-3</v>
      </c>
      <c r="J117" s="9">
        <v>0.42500696100000002</v>
      </c>
      <c r="K117" s="9">
        <v>0.286704136</v>
      </c>
      <c r="L117" s="9">
        <v>0.77392496700000002</v>
      </c>
      <c r="M117" s="9">
        <v>2.2098453249999999</v>
      </c>
      <c r="N117" s="9">
        <v>3.0746463770000001</v>
      </c>
      <c r="O117" s="9">
        <v>1.7752400770000001</v>
      </c>
      <c r="P117" s="4"/>
      <c r="Q117" s="4"/>
      <c r="R117" s="4"/>
      <c r="S117" s="4"/>
      <c r="T117" s="4"/>
    </row>
    <row r="118" spans="1:20" x14ac:dyDescent="0.25">
      <c r="A118">
        <v>1993</v>
      </c>
      <c r="B118" t="s">
        <v>45</v>
      </c>
      <c r="C118">
        <v>3</v>
      </c>
      <c r="D118" s="9">
        <v>0.66067878000000002</v>
      </c>
      <c r="E118" s="9">
        <v>0.264465071</v>
      </c>
      <c r="F118" s="9">
        <v>1.778734788</v>
      </c>
      <c r="G118" s="9">
        <v>0.52457623099999995</v>
      </c>
      <c r="H118" s="9">
        <v>0.90417001799999996</v>
      </c>
      <c r="I118" s="9">
        <v>9.5426832000000003E-2</v>
      </c>
      <c r="J118" s="9">
        <v>0.68888092300000003</v>
      </c>
      <c r="K118" s="9">
        <v>0.56561091100000005</v>
      </c>
      <c r="L118" s="9">
        <v>0.80504509099999999</v>
      </c>
      <c r="M118" s="9">
        <v>9.2861878999999994E-2</v>
      </c>
      <c r="N118" s="9">
        <v>2.1280441290000001</v>
      </c>
      <c r="O118" s="9">
        <v>0.74690468300000001</v>
      </c>
      <c r="P118" s="4"/>
      <c r="Q118" s="4"/>
      <c r="R118" s="4"/>
      <c r="S118" s="4"/>
      <c r="T118" s="4"/>
    </row>
    <row r="119" spans="1:20" x14ac:dyDescent="0.25">
      <c r="A119">
        <v>1994</v>
      </c>
      <c r="B119" t="s">
        <v>45</v>
      </c>
      <c r="C119">
        <v>3</v>
      </c>
      <c r="D119" s="9">
        <v>0.64941428999999995</v>
      </c>
      <c r="E119" s="9">
        <v>0.19351106200000001</v>
      </c>
      <c r="F119" s="9">
        <v>1.879250799</v>
      </c>
      <c r="G119" s="9">
        <v>0.54366893699999996</v>
      </c>
      <c r="H119" s="9">
        <v>0.89407485499999995</v>
      </c>
      <c r="I119" s="9">
        <v>9.1853397000000003E-2</v>
      </c>
      <c r="J119" s="9">
        <v>0.43019064499999998</v>
      </c>
      <c r="K119" s="9">
        <v>0.15102774899999999</v>
      </c>
      <c r="L119" s="9">
        <v>0.35450508200000003</v>
      </c>
      <c r="M119" s="9">
        <v>0.108597423</v>
      </c>
      <c r="N119" s="9">
        <v>2.2196230080000001</v>
      </c>
      <c r="O119" s="9">
        <v>0.118054005</v>
      </c>
      <c r="P119" s="4"/>
      <c r="Q119" s="4"/>
      <c r="R119" s="4"/>
      <c r="S119" s="4"/>
      <c r="T119" s="4"/>
    </row>
    <row r="120" spans="1:20" x14ac:dyDescent="0.25">
      <c r="A120">
        <v>1995</v>
      </c>
      <c r="B120" t="s">
        <v>45</v>
      </c>
      <c r="C120">
        <v>3</v>
      </c>
      <c r="D120" s="9">
        <v>0.63955607699999995</v>
      </c>
      <c r="E120" s="9">
        <v>0.247347556</v>
      </c>
      <c r="F120" s="9">
        <v>1.7903749840000001</v>
      </c>
      <c r="G120" s="9">
        <v>0.46056603299999999</v>
      </c>
      <c r="H120" s="9">
        <v>0.49459605200000001</v>
      </c>
      <c r="I120" s="9">
        <v>2.3391428999999998E-2</v>
      </c>
      <c r="J120" s="9">
        <v>1.180857201</v>
      </c>
      <c r="K120" s="9">
        <v>0.328604122</v>
      </c>
      <c r="L120" s="9">
        <v>0.14195622499999999</v>
      </c>
      <c r="M120" s="9">
        <v>7.1762072999999996E-2</v>
      </c>
      <c r="N120" s="9">
        <v>2.3810411729999998</v>
      </c>
      <c r="O120" s="9">
        <v>0.309462177</v>
      </c>
      <c r="P120" s="4"/>
      <c r="Q120" s="4"/>
      <c r="R120" s="4"/>
      <c r="S120" s="4"/>
      <c r="T120" s="4"/>
    </row>
    <row r="121" spans="1:20" x14ac:dyDescent="0.25">
      <c r="A121">
        <v>1996</v>
      </c>
      <c r="B121" t="s">
        <v>45</v>
      </c>
      <c r="C121">
        <v>3</v>
      </c>
      <c r="D121" s="9">
        <v>0.80619561699999998</v>
      </c>
      <c r="E121" s="9">
        <v>0.176039323</v>
      </c>
      <c r="F121" s="9">
        <v>2.4137801539999999</v>
      </c>
      <c r="G121" s="9">
        <v>0.62301673599999996</v>
      </c>
      <c r="H121" s="9">
        <v>0.62822830399999996</v>
      </c>
      <c r="I121" s="9">
        <v>4.3804400000000002E-3</v>
      </c>
      <c r="J121" s="9">
        <v>0.68602680699999996</v>
      </c>
      <c r="K121" s="9">
        <v>0.140781726</v>
      </c>
      <c r="L121" s="9">
        <v>0.185906028</v>
      </c>
      <c r="M121" s="9">
        <v>6.1965405000000001E-2</v>
      </c>
      <c r="N121" s="9">
        <v>1.6990073349999999</v>
      </c>
      <c r="O121" s="9">
        <v>0.82006456800000005</v>
      </c>
      <c r="P121" s="4"/>
      <c r="Q121" s="4"/>
      <c r="R121" s="4"/>
      <c r="S121" s="4"/>
      <c r="T121" s="4"/>
    </row>
    <row r="122" spans="1:20" x14ac:dyDescent="0.25">
      <c r="A122">
        <v>1997</v>
      </c>
      <c r="B122" t="s">
        <v>45</v>
      </c>
      <c r="C122">
        <v>3</v>
      </c>
      <c r="D122" s="9">
        <v>0.752029383</v>
      </c>
      <c r="E122" s="9">
        <v>0.1509566</v>
      </c>
      <c r="F122" s="9">
        <v>2.2938234529999999</v>
      </c>
      <c r="G122" s="9">
        <v>0.64897782800000003</v>
      </c>
      <c r="H122" s="9">
        <v>1.012986583</v>
      </c>
      <c r="I122" s="9">
        <v>4.4762036999999998E-2</v>
      </c>
      <c r="J122" s="9">
        <v>0.44486857600000002</v>
      </c>
      <c r="K122" s="9">
        <v>0.256169867</v>
      </c>
      <c r="L122" s="9">
        <v>0.34373358399999998</v>
      </c>
      <c r="M122" s="9">
        <v>0.197637428</v>
      </c>
      <c r="N122" s="9">
        <v>1.6354773039999999</v>
      </c>
      <c r="O122" s="9">
        <v>1.3201011090000001</v>
      </c>
      <c r="P122" s="4"/>
      <c r="Q122" s="4"/>
      <c r="R122" s="4"/>
      <c r="S122" s="4"/>
      <c r="T122" s="4"/>
    </row>
    <row r="123" spans="1:20" x14ac:dyDescent="0.25">
      <c r="A123">
        <v>1998</v>
      </c>
      <c r="B123" t="s">
        <v>45</v>
      </c>
      <c r="C123">
        <v>3</v>
      </c>
      <c r="D123" s="9">
        <v>0.77543211199999995</v>
      </c>
      <c r="E123" s="9">
        <v>0.24861618199999999</v>
      </c>
      <c r="F123" s="9">
        <v>2.0894726119999998</v>
      </c>
      <c r="G123" s="9">
        <v>0.61986918899999999</v>
      </c>
      <c r="H123" s="9">
        <v>1.159989994</v>
      </c>
      <c r="I123" s="9">
        <v>2.766016E-3</v>
      </c>
      <c r="J123" s="9">
        <v>0.51411469099999996</v>
      </c>
      <c r="K123" s="9">
        <v>0.190304536</v>
      </c>
      <c r="L123" s="9">
        <v>0.28144915799999998</v>
      </c>
      <c r="M123" s="9">
        <v>0.66029922799999996</v>
      </c>
      <c r="N123" s="9">
        <v>2.4207143640000002</v>
      </c>
      <c r="O123" s="9">
        <v>1.01340553</v>
      </c>
      <c r="P123" s="4"/>
      <c r="Q123" s="4"/>
      <c r="R123" s="4"/>
      <c r="S123" s="4"/>
      <c r="T123" s="4"/>
    </row>
    <row r="124" spans="1:20" x14ac:dyDescent="0.25">
      <c r="A124">
        <v>1999</v>
      </c>
      <c r="B124" t="s">
        <v>45</v>
      </c>
      <c r="C124">
        <v>3</v>
      </c>
      <c r="D124" s="9">
        <v>0.88853932199999996</v>
      </c>
      <c r="E124" s="9">
        <v>0.41783466600000002</v>
      </c>
      <c r="F124" s="9">
        <v>1.7985697430000001</v>
      </c>
      <c r="G124" s="9">
        <v>0.77569959600000005</v>
      </c>
      <c r="H124" s="9">
        <v>2.6884383509999998</v>
      </c>
      <c r="I124" s="9">
        <v>7.9042399999999999E-3</v>
      </c>
      <c r="J124" s="9">
        <v>1.2168610849999999</v>
      </c>
      <c r="K124" s="9">
        <v>0.25968339800000001</v>
      </c>
      <c r="L124" s="9">
        <v>0.275107078</v>
      </c>
      <c r="M124" s="9">
        <v>0.66435005199999997</v>
      </c>
      <c r="N124" s="9">
        <v>2.539537803</v>
      </c>
      <c r="O124" s="9">
        <v>2.6460776589999999</v>
      </c>
      <c r="P124" s="4"/>
      <c r="Q124" s="4"/>
      <c r="R124" s="4"/>
      <c r="S124" s="4"/>
      <c r="T124" s="4"/>
    </row>
    <row r="125" spans="1:20" x14ac:dyDescent="0.25">
      <c r="A125">
        <v>2000</v>
      </c>
      <c r="B125" t="s">
        <v>45</v>
      </c>
      <c r="C125">
        <v>3</v>
      </c>
      <c r="D125" s="9">
        <v>0.93200378500000003</v>
      </c>
      <c r="E125" s="9">
        <v>0.23272005100000001</v>
      </c>
      <c r="F125" s="9">
        <v>2.1949077340000001</v>
      </c>
      <c r="G125" s="9">
        <v>0.82486676400000003</v>
      </c>
      <c r="H125" s="9">
        <v>2.4171180539999999</v>
      </c>
      <c r="I125" s="9">
        <v>9.5952951999999994E-2</v>
      </c>
      <c r="J125" s="9">
        <v>0.64184521000000005</v>
      </c>
      <c r="K125" s="9">
        <v>0.171199355</v>
      </c>
      <c r="L125" s="9">
        <v>0.74685206199999998</v>
      </c>
      <c r="M125" s="9">
        <v>1.0373033789999999</v>
      </c>
      <c r="N125" s="9">
        <v>3.3975834470000001</v>
      </c>
      <c r="O125" s="9">
        <v>5.216254245</v>
      </c>
      <c r="P125" s="4"/>
      <c r="Q125" s="4"/>
      <c r="R125" s="4"/>
      <c r="S125" s="4"/>
      <c r="T125" s="4"/>
    </row>
    <row r="126" spans="1:20" x14ac:dyDescent="0.25">
      <c r="A126">
        <v>2001</v>
      </c>
      <c r="B126" t="s">
        <v>45</v>
      </c>
      <c r="C126">
        <v>3</v>
      </c>
      <c r="D126" s="9">
        <v>0.89544492399999998</v>
      </c>
      <c r="E126" s="9">
        <v>0.29051476199999998</v>
      </c>
      <c r="F126" s="9">
        <v>2.6848249750000002</v>
      </c>
      <c r="G126" s="9">
        <v>1.0392050070000001</v>
      </c>
      <c r="H126" s="9">
        <v>3.1102292569999999</v>
      </c>
      <c r="I126" s="9">
        <v>1.2735049999999999E-2</v>
      </c>
      <c r="J126" s="9">
        <v>0.65440480599999995</v>
      </c>
      <c r="K126" s="9">
        <v>0.24011378899999999</v>
      </c>
      <c r="L126" s="9">
        <v>0.66293626900000002</v>
      </c>
      <c r="M126" s="9">
        <v>0.85149691000000005</v>
      </c>
      <c r="N126" s="9">
        <v>5.0364274519999999</v>
      </c>
      <c r="O126" s="9">
        <v>3.7674267879999999</v>
      </c>
      <c r="P126" s="4"/>
      <c r="Q126" s="4"/>
      <c r="R126" s="4"/>
      <c r="S126" s="4"/>
      <c r="T126" s="4"/>
    </row>
    <row r="127" spans="1:20" x14ac:dyDescent="0.25">
      <c r="A127">
        <v>2002</v>
      </c>
      <c r="B127" t="s">
        <v>45</v>
      </c>
      <c r="C127">
        <v>3</v>
      </c>
      <c r="D127" s="9">
        <v>1.059322943</v>
      </c>
      <c r="E127" s="9">
        <v>0.28058117399999999</v>
      </c>
      <c r="F127" s="9">
        <v>2.757569583</v>
      </c>
      <c r="G127" s="9">
        <v>0.95873060399999999</v>
      </c>
      <c r="H127" s="9">
        <v>2.4740787559999999</v>
      </c>
      <c r="I127" s="9">
        <v>1.3803561000000001E-2</v>
      </c>
      <c r="J127" s="9">
        <v>0.76558799</v>
      </c>
      <c r="K127" s="9">
        <v>0.62061600299999997</v>
      </c>
      <c r="L127" s="9">
        <v>0.56227068800000002</v>
      </c>
      <c r="M127" s="9">
        <v>1.5632337000000001</v>
      </c>
      <c r="N127" s="9">
        <v>2.3923679920000001</v>
      </c>
      <c r="O127" s="9">
        <v>2.975533548</v>
      </c>
      <c r="P127" s="4"/>
      <c r="Q127" s="4"/>
      <c r="R127" s="4"/>
      <c r="S127" s="4"/>
      <c r="T127" s="4"/>
    </row>
    <row r="128" spans="1:20" x14ac:dyDescent="0.25">
      <c r="A128">
        <v>2003</v>
      </c>
      <c r="B128" t="s">
        <v>45</v>
      </c>
      <c r="C128">
        <v>3</v>
      </c>
      <c r="D128" s="9">
        <v>0.98595422499999996</v>
      </c>
      <c r="E128" s="9">
        <v>0.25429463099999999</v>
      </c>
      <c r="F128" s="9">
        <v>1.563117004</v>
      </c>
      <c r="G128" s="9">
        <v>0.49265146399999998</v>
      </c>
      <c r="H128" s="9">
        <v>1.234641012</v>
      </c>
      <c r="I128" s="9">
        <v>4.0486569999999998E-3</v>
      </c>
      <c r="J128" s="9">
        <v>0.65268562100000005</v>
      </c>
      <c r="K128" s="9">
        <v>0.25053745799999999</v>
      </c>
      <c r="L128" s="9">
        <v>0.80372606000000002</v>
      </c>
      <c r="M128" s="9">
        <v>1.9061781790000001</v>
      </c>
      <c r="N128" s="9">
        <v>3.0437551589999998</v>
      </c>
      <c r="O128" s="9">
        <v>3.5436862979999999</v>
      </c>
      <c r="P128" s="4"/>
      <c r="Q128" s="4"/>
      <c r="R128" s="4"/>
      <c r="S128" s="4"/>
      <c r="T128" s="4"/>
    </row>
    <row r="129" spans="1:20" x14ac:dyDescent="0.25">
      <c r="A129">
        <v>2004</v>
      </c>
      <c r="B129" t="s">
        <v>45</v>
      </c>
      <c r="C129">
        <v>3</v>
      </c>
      <c r="D129" s="9">
        <v>0.95879177800000004</v>
      </c>
      <c r="E129" s="9">
        <v>0.21365646299999999</v>
      </c>
      <c r="F129" s="9">
        <v>1.7418123059999999</v>
      </c>
      <c r="G129" s="9">
        <v>0.700551598</v>
      </c>
      <c r="H129" s="9">
        <v>2.371284604</v>
      </c>
      <c r="I129" s="9">
        <v>4.2508140000000003E-3</v>
      </c>
      <c r="J129" s="9">
        <v>1.68470856</v>
      </c>
      <c r="K129" s="9">
        <v>0.29106897199999998</v>
      </c>
      <c r="L129" s="9">
        <v>0.73233453800000003</v>
      </c>
      <c r="M129" s="9">
        <v>1.2470979609999999</v>
      </c>
      <c r="N129" s="9">
        <v>2.4006248650000002</v>
      </c>
      <c r="O129" s="9">
        <v>1.946528738</v>
      </c>
      <c r="P129" s="4"/>
      <c r="Q129" s="4"/>
      <c r="R129" s="4"/>
      <c r="S129" s="4"/>
      <c r="T129" s="4"/>
    </row>
    <row r="130" spans="1:20" x14ac:dyDescent="0.25">
      <c r="A130">
        <v>2005</v>
      </c>
      <c r="B130" t="s">
        <v>45</v>
      </c>
      <c r="C130">
        <v>3</v>
      </c>
      <c r="D130" s="9">
        <v>0.98984762999999998</v>
      </c>
      <c r="E130" s="9">
        <v>0.28765108900000003</v>
      </c>
      <c r="F130" s="9">
        <v>3.2127880069999999</v>
      </c>
      <c r="G130" s="9">
        <v>0.88891353200000001</v>
      </c>
      <c r="H130" s="9">
        <v>1.341480875</v>
      </c>
      <c r="I130" s="9">
        <v>4.4369479999999996E-3</v>
      </c>
      <c r="J130" s="9">
        <v>1.551784775</v>
      </c>
      <c r="K130" s="9">
        <v>0.92201045299999995</v>
      </c>
      <c r="L130" s="9">
        <v>0.35343934700000001</v>
      </c>
      <c r="M130" s="9">
        <v>1.018867046</v>
      </c>
      <c r="N130" s="9">
        <v>2.8189905670000002</v>
      </c>
      <c r="O130" s="9">
        <v>0.96007533099999998</v>
      </c>
      <c r="P130" s="4"/>
      <c r="Q130" s="4"/>
      <c r="R130" s="4"/>
      <c r="S130" s="4"/>
      <c r="T130" s="4"/>
    </row>
    <row r="131" spans="1:20" x14ac:dyDescent="0.25">
      <c r="A131">
        <v>2006</v>
      </c>
      <c r="B131" t="s">
        <v>45</v>
      </c>
      <c r="C131">
        <v>3</v>
      </c>
      <c r="D131" s="9">
        <v>0.91885024100000001</v>
      </c>
      <c r="E131" s="9">
        <v>0.16946128799999999</v>
      </c>
      <c r="F131" s="9">
        <v>1.447404812</v>
      </c>
      <c r="G131" s="9">
        <v>0.41875850199999998</v>
      </c>
      <c r="H131" s="9">
        <v>0.96868542599999996</v>
      </c>
      <c r="I131" s="9">
        <v>4.5937180000000001E-3</v>
      </c>
      <c r="J131" s="9">
        <v>1.780347729</v>
      </c>
      <c r="K131" s="9">
        <v>0.54324156300000004</v>
      </c>
      <c r="L131" s="9">
        <v>0.39330010799999998</v>
      </c>
      <c r="M131" s="9">
        <v>0.144919456</v>
      </c>
      <c r="N131" s="9">
        <v>1.26002156</v>
      </c>
      <c r="O131" s="9">
        <v>2.3250743699999998</v>
      </c>
      <c r="P131" s="4"/>
      <c r="Q131" s="4"/>
      <c r="R131" s="4"/>
      <c r="S131" s="4"/>
      <c r="T131" s="4"/>
    </row>
    <row r="132" spans="1:20" x14ac:dyDescent="0.25">
      <c r="A132">
        <v>2007</v>
      </c>
      <c r="B132" t="s">
        <v>45</v>
      </c>
      <c r="C132">
        <v>3</v>
      </c>
      <c r="D132" s="9">
        <v>0.98721890899999998</v>
      </c>
      <c r="E132" s="9">
        <v>0.214184927</v>
      </c>
      <c r="F132" s="9">
        <v>2.2710476559999999</v>
      </c>
      <c r="G132" s="9">
        <v>0.57170854800000004</v>
      </c>
      <c r="H132" s="9">
        <v>0.71556299999999995</v>
      </c>
      <c r="I132" s="9">
        <v>7.515402E-3</v>
      </c>
      <c r="J132" s="9">
        <v>1.227114823</v>
      </c>
      <c r="K132" s="9">
        <v>0.51415675000000005</v>
      </c>
      <c r="L132" s="9">
        <v>0.76845457500000003</v>
      </c>
      <c r="M132" s="9">
        <v>1.267986413</v>
      </c>
      <c r="N132" s="9">
        <v>2.0219156279999999</v>
      </c>
      <c r="O132" s="9">
        <v>2.7562900460000002</v>
      </c>
      <c r="P132" s="4"/>
      <c r="Q132" s="4"/>
      <c r="R132" s="4"/>
      <c r="S132" s="4"/>
      <c r="T132" s="4"/>
    </row>
    <row r="133" spans="1:20" x14ac:dyDescent="0.25">
      <c r="A133">
        <v>2008</v>
      </c>
      <c r="B133" t="s">
        <v>45</v>
      </c>
      <c r="C133">
        <v>3</v>
      </c>
      <c r="D133" s="9">
        <v>0.969743507</v>
      </c>
      <c r="E133" s="9">
        <v>0.154154978</v>
      </c>
      <c r="F133" s="9">
        <v>1.394189186</v>
      </c>
      <c r="G133" s="9">
        <v>0.37802849799999999</v>
      </c>
      <c r="H133" s="9">
        <v>0.80236954500000002</v>
      </c>
      <c r="I133" s="9">
        <v>1.1405545E-2</v>
      </c>
      <c r="J133" s="9">
        <v>1.104221009</v>
      </c>
      <c r="K133" s="9">
        <v>0.70939349600000001</v>
      </c>
      <c r="L133" s="9">
        <v>0.59544086600000001</v>
      </c>
      <c r="M133" s="9">
        <v>2.2310109370000002</v>
      </c>
      <c r="N133" s="9">
        <v>1.2034397370000001</v>
      </c>
      <c r="O133" s="9">
        <v>2.1707389789999998</v>
      </c>
      <c r="P133" s="4"/>
      <c r="Q133" s="4"/>
      <c r="R133" s="4"/>
      <c r="S133" s="4"/>
      <c r="T133" s="4"/>
    </row>
    <row r="134" spans="1:20" x14ac:dyDescent="0.25">
      <c r="A134">
        <v>2009</v>
      </c>
      <c r="B134" t="s">
        <v>45</v>
      </c>
      <c r="C134">
        <v>3</v>
      </c>
      <c r="D134" s="9">
        <v>0.98377964500000004</v>
      </c>
      <c r="E134" s="9">
        <v>0.277682284</v>
      </c>
      <c r="F134" s="9">
        <v>0.77798504599999996</v>
      </c>
      <c r="G134" s="9">
        <v>0.21863897500000001</v>
      </c>
      <c r="H134" s="9">
        <v>0.70784466899999998</v>
      </c>
      <c r="I134" s="9">
        <v>4.8682370000000001E-3</v>
      </c>
      <c r="J134" s="9">
        <v>0.76944091400000003</v>
      </c>
      <c r="K134" s="9">
        <v>0.36344970300000001</v>
      </c>
      <c r="L134" s="9">
        <v>1.637488963</v>
      </c>
      <c r="M134" s="9">
        <v>0.89383281000000003</v>
      </c>
      <c r="N134" s="9">
        <v>1.577195487</v>
      </c>
      <c r="O134" s="9">
        <v>2.7292836770000002</v>
      </c>
      <c r="P134" s="4"/>
      <c r="Q134" s="4"/>
      <c r="R134" s="4"/>
      <c r="S134" s="4"/>
      <c r="T134" s="4"/>
    </row>
    <row r="135" spans="1:20" x14ac:dyDescent="0.25">
      <c r="A135">
        <v>2010</v>
      </c>
      <c r="B135" t="s">
        <v>45</v>
      </c>
      <c r="C135">
        <v>3</v>
      </c>
      <c r="D135" s="9">
        <v>0.92186755099999995</v>
      </c>
      <c r="E135" s="9">
        <v>0.209043795</v>
      </c>
      <c r="F135" s="9">
        <v>0.66238304800000003</v>
      </c>
      <c r="G135" s="9">
        <v>0.128432079</v>
      </c>
      <c r="H135" s="9">
        <v>0.28931700900000001</v>
      </c>
      <c r="I135" s="9">
        <v>4.8782340000000004E-3</v>
      </c>
      <c r="J135" s="9">
        <v>0.88090508199999995</v>
      </c>
      <c r="K135" s="9">
        <v>0.86419367499999999</v>
      </c>
      <c r="L135" s="9">
        <v>0.97703678999999999</v>
      </c>
      <c r="M135" s="9">
        <v>0.32145674899999999</v>
      </c>
      <c r="N135" s="9">
        <v>1.4865337540000001</v>
      </c>
      <c r="O135" s="9">
        <v>0.32168671599999998</v>
      </c>
      <c r="P135" s="4"/>
      <c r="Q135" s="4"/>
      <c r="R135" s="4"/>
      <c r="S135" s="4"/>
      <c r="T135" s="4"/>
    </row>
    <row r="136" spans="1:20" x14ac:dyDescent="0.25">
      <c r="A136">
        <v>2011</v>
      </c>
      <c r="B136" t="s">
        <v>45</v>
      </c>
      <c r="C136">
        <v>3</v>
      </c>
      <c r="D136" s="9">
        <v>0.86876796300000003</v>
      </c>
      <c r="E136" s="9">
        <v>0.18369227799999999</v>
      </c>
      <c r="F136" s="9">
        <v>0.54434136600000005</v>
      </c>
      <c r="G136" s="9">
        <v>8.1904614000000001E-2</v>
      </c>
      <c r="H136" s="9">
        <v>0.16664459600000001</v>
      </c>
      <c r="I136" s="9">
        <v>4.8577359999999997E-3</v>
      </c>
      <c r="J136" s="9">
        <v>0.69922460099999995</v>
      </c>
      <c r="K136" s="9">
        <v>0.32506401699999998</v>
      </c>
      <c r="L136" s="9">
        <v>0.27842191300000002</v>
      </c>
      <c r="M136" s="9">
        <v>0.101180699</v>
      </c>
      <c r="N136" s="9">
        <v>1.177649725</v>
      </c>
      <c r="O136" s="9">
        <v>0.82882803500000002</v>
      </c>
      <c r="P136" s="4"/>
      <c r="Q136" s="4"/>
      <c r="R136" s="4"/>
      <c r="S136" s="4"/>
      <c r="T136" s="4"/>
    </row>
    <row r="137" spans="1:20" x14ac:dyDescent="0.25">
      <c r="A137">
        <v>2012</v>
      </c>
      <c r="B137" t="s">
        <v>45</v>
      </c>
      <c r="C137">
        <v>3</v>
      </c>
      <c r="D137" s="9">
        <v>0.94631589699999996</v>
      </c>
      <c r="E137" s="9">
        <v>0.28324252300000002</v>
      </c>
      <c r="F137" s="9">
        <v>0.68560301199999996</v>
      </c>
      <c r="G137" s="9">
        <v>0.111021991</v>
      </c>
      <c r="H137" s="9">
        <v>0.143263218</v>
      </c>
      <c r="I137" s="9">
        <v>4.8010029999999999E-3</v>
      </c>
      <c r="J137" s="9">
        <v>0.57755807199999998</v>
      </c>
      <c r="K137" s="9">
        <v>0.78533572699999998</v>
      </c>
      <c r="L137" s="9">
        <v>0.60338620399999998</v>
      </c>
      <c r="M137" s="9">
        <v>0.56710854799999999</v>
      </c>
      <c r="N137" s="9">
        <v>1.0808693570000001</v>
      </c>
      <c r="O137" s="9">
        <v>0.23147110800000001</v>
      </c>
      <c r="P137" s="4"/>
      <c r="Q137" s="4"/>
      <c r="R137" s="4"/>
      <c r="S137" s="4"/>
      <c r="T137" s="4"/>
    </row>
    <row r="138" spans="1:20" x14ac:dyDescent="0.25">
      <c r="A138">
        <v>2013</v>
      </c>
      <c r="B138" t="s">
        <v>45</v>
      </c>
      <c r="C138">
        <v>3</v>
      </c>
      <c r="D138" s="9">
        <v>0.95056227199999999</v>
      </c>
      <c r="E138" s="9">
        <v>0.238905852</v>
      </c>
      <c r="F138" s="9">
        <v>0.55015837599999995</v>
      </c>
      <c r="G138" s="9">
        <v>7.2129504999999997E-2</v>
      </c>
      <c r="H138" s="9">
        <v>9.5481710999999997E-2</v>
      </c>
      <c r="I138" s="9">
        <v>4.7096300000000002E-3</v>
      </c>
      <c r="J138" s="9">
        <v>0.97175864899999997</v>
      </c>
      <c r="K138" s="9">
        <v>0.94445407999999997</v>
      </c>
      <c r="L138" s="9">
        <v>1.5316594640000001</v>
      </c>
      <c r="M138" s="9">
        <v>0.34473567799999999</v>
      </c>
      <c r="N138" s="9">
        <v>1.770761969</v>
      </c>
      <c r="O138" s="9">
        <v>0.92017895900000002</v>
      </c>
      <c r="P138" s="4"/>
      <c r="Q138" s="4"/>
      <c r="R138" s="4"/>
      <c r="S138" s="4"/>
      <c r="T138" s="4"/>
    </row>
    <row r="139" spans="1:20" x14ac:dyDescent="0.25">
      <c r="A139">
        <v>2014</v>
      </c>
      <c r="B139" t="s">
        <v>45</v>
      </c>
      <c r="C139">
        <v>3</v>
      </c>
      <c r="D139" s="9">
        <v>0.96315062799999995</v>
      </c>
      <c r="E139" s="9">
        <v>0.19765221099999999</v>
      </c>
      <c r="F139" s="9">
        <v>1.002549983</v>
      </c>
      <c r="G139" s="9">
        <v>0.18673615099999999</v>
      </c>
      <c r="H139" s="9">
        <v>0.154519777</v>
      </c>
      <c r="I139" s="9">
        <v>4.5859200000000003E-3</v>
      </c>
      <c r="J139" s="9">
        <v>0.96209739999999999</v>
      </c>
      <c r="K139" s="9">
        <v>0.16434483699999999</v>
      </c>
      <c r="L139" s="9">
        <v>0.70071061199999995</v>
      </c>
      <c r="M139" s="9">
        <v>0.86896141699999996</v>
      </c>
      <c r="N139" s="9">
        <v>0.65294261899999995</v>
      </c>
      <c r="O139" s="9">
        <v>0.40676464699999998</v>
      </c>
      <c r="P139" s="4"/>
      <c r="Q139" s="4"/>
      <c r="R139" s="4"/>
      <c r="S139" s="4"/>
      <c r="T139" s="4"/>
    </row>
    <row r="140" spans="1:20" x14ac:dyDescent="0.25">
      <c r="A140">
        <v>2015</v>
      </c>
      <c r="B140" t="s">
        <v>45</v>
      </c>
      <c r="C140">
        <v>3</v>
      </c>
      <c r="D140" s="9">
        <v>1.2711839899999999</v>
      </c>
      <c r="E140" s="9">
        <v>0.37663384700000002</v>
      </c>
      <c r="F140" s="9">
        <v>2.4248835729999998</v>
      </c>
      <c r="G140" s="9">
        <v>0.74398612399999997</v>
      </c>
      <c r="H140" s="9">
        <v>1.641429013</v>
      </c>
      <c r="I140" s="9">
        <v>1.3729E-2</v>
      </c>
      <c r="J140" s="9">
        <v>1.1696575810000001</v>
      </c>
      <c r="K140" s="9">
        <v>0.43472771100000002</v>
      </c>
      <c r="L140" s="9">
        <v>0.78020726399999996</v>
      </c>
      <c r="M140" s="9">
        <v>0.79501635699999995</v>
      </c>
      <c r="N140" s="9">
        <v>2.2992513919999999</v>
      </c>
      <c r="O140" s="9">
        <v>1.9426014110000001</v>
      </c>
      <c r="P140" s="4"/>
      <c r="Q140" s="4"/>
      <c r="R140" s="4"/>
      <c r="S140" s="4"/>
      <c r="T140" s="4"/>
    </row>
    <row r="141" spans="1:20" x14ac:dyDescent="0.25">
      <c r="A141">
        <v>2016</v>
      </c>
      <c r="B141" t="s">
        <v>45</v>
      </c>
      <c r="C141">
        <v>3</v>
      </c>
      <c r="D141" s="9">
        <v>1.314571545</v>
      </c>
      <c r="E141" s="9">
        <v>0.38189568499999998</v>
      </c>
      <c r="F141" s="9">
        <v>2.5177598049999999</v>
      </c>
      <c r="G141" s="9">
        <v>0.78121489600000005</v>
      </c>
      <c r="H141" s="9">
        <v>1.597690327</v>
      </c>
      <c r="I141" s="9">
        <v>1.3203648E-2</v>
      </c>
      <c r="J141" s="9">
        <v>1.1977960510000001</v>
      </c>
      <c r="K141" s="9">
        <v>0.46053891899999999</v>
      </c>
      <c r="L141" s="9">
        <v>0.81823676999999995</v>
      </c>
      <c r="M141" s="9">
        <v>1.0280871170000001</v>
      </c>
      <c r="N141" s="9">
        <v>2.3532863079999999</v>
      </c>
      <c r="O141" s="9">
        <v>2.4500615680000002</v>
      </c>
      <c r="P141" s="4"/>
      <c r="Q141" s="4"/>
      <c r="R141" s="4"/>
      <c r="S141" s="4"/>
      <c r="T141" s="4"/>
    </row>
    <row r="142" spans="1:20" x14ac:dyDescent="0.25">
      <c r="A142">
        <v>2017</v>
      </c>
      <c r="B142" t="s">
        <v>45</v>
      </c>
      <c r="C142">
        <v>3</v>
      </c>
      <c r="D142" s="9">
        <v>1.3510716359999999</v>
      </c>
      <c r="E142" s="9">
        <v>0.401571764</v>
      </c>
      <c r="F142" s="9">
        <v>2.595459629</v>
      </c>
      <c r="G142" s="9">
        <v>0.80616041599999999</v>
      </c>
      <c r="H142" s="9">
        <v>1.6554625359999999</v>
      </c>
      <c r="I142" s="9">
        <v>1.5302325E-2</v>
      </c>
      <c r="J142" s="9">
        <v>1.2424106399999999</v>
      </c>
      <c r="K142" s="9">
        <v>0.46560421299999999</v>
      </c>
      <c r="L142" s="9">
        <v>0.78676633799999995</v>
      </c>
      <c r="M142" s="9">
        <v>1.0433165710000001</v>
      </c>
      <c r="N142" s="9">
        <v>2.4193917279999999</v>
      </c>
      <c r="O142" s="9">
        <v>2.780239361</v>
      </c>
      <c r="P142" s="4"/>
      <c r="Q142" s="4"/>
      <c r="R142" s="4"/>
      <c r="S142" s="4"/>
      <c r="T142" s="4"/>
    </row>
    <row r="143" spans="1:20" x14ac:dyDescent="0.25">
      <c r="A143">
        <v>2018</v>
      </c>
      <c r="B143" t="s">
        <v>45</v>
      </c>
      <c r="C143">
        <v>3</v>
      </c>
      <c r="D143" s="9">
        <v>1.3398242330000001</v>
      </c>
      <c r="E143" s="9">
        <v>0.38484856899999997</v>
      </c>
      <c r="F143" s="9">
        <v>2.647099978</v>
      </c>
      <c r="G143" s="9">
        <v>0.82907938999999997</v>
      </c>
      <c r="H143" s="9">
        <v>1.395211142</v>
      </c>
      <c r="I143" s="9">
        <v>1.3207648000000001E-2</v>
      </c>
      <c r="J143" s="9">
        <v>1.309805375</v>
      </c>
      <c r="K143" s="9">
        <v>0.49228146</v>
      </c>
      <c r="L143" s="9">
        <v>0.79027999599999998</v>
      </c>
      <c r="M143" s="9">
        <v>1.053464382</v>
      </c>
      <c r="N143" s="9">
        <v>2.5890959379999998</v>
      </c>
      <c r="O143" s="9">
        <v>2.7365234369999998</v>
      </c>
      <c r="P143" s="4"/>
      <c r="Q143" s="4"/>
      <c r="R143" s="4"/>
      <c r="S143" s="4"/>
      <c r="T143" s="4"/>
    </row>
    <row r="144" spans="1:20" x14ac:dyDescent="0.25">
      <c r="A144">
        <v>2019</v>
      </c>
      <c r="B144" t="s">
        <v>45</v>
      </c>
      <c r="C144">
        <v>3</v>
      </c>
      <c r="D144" s="9">
        <v>1.3076107299999999</v>
      </c>
      <c r="E144" s="9">
        <v>0.38434380200000001</v>
      </c>
      <c r="F144" s="9">
        <v>2.5634092220000002</v>
      </c>
      <c r="G144" s="9">
        <v>0.79365403199999995</v>
      </c>
      <c r="H144" s="9">
        <v>1.4969105380000001</v>
      </c>
      <c r="I144" s="9">
        <v>1.4543950999999999E-2</v>
      </c>
      <c r="J144" s="9">
        <v>1.2942108969999999</v>
      </c>
      <c r="K144" s="9">
        <v>0.52028847300000003</v>
      </c>
      <c r="L144" s="9">
        <v>0.79329235399999998</v>
      </c>
      <c r="M144" s="9">
        <v>1.159891402</v>
      </c>
      <c r="N144" s="9">
        <v>2.5578695329999999</v>
      </c>
      <c r="O144" s="9">
        <v>2.6301336879999999</v>
      </c>
      <c r="P144" s="4"/>
      <c r="Q144" s="4"/>
      <c r="R144" s="4"/>
      <c r="S144" s="4"/>
      <c r="T144" s="4"/>
    </row>
    <row r="145" spans="1:20" x14ac:dyDescent="0.25">
      <c r="A145">
        <v>2020</v>
      </c>
      <c r="B145" t="s">
        <v>45</v>
      </c>
      <c r="C145">
        <v>3</v>
      </c>
      <c r="D145" s="9">
        <v>1.2326652789999999</v>
      </c>
      <c r="E145" s="9">
        <v>0.370021129</v>
      </c>
      <c r="F145" s="9">
        <v>2.3715148579999998</v>
      </c>
      <c r="G145" s="9">
        <v>0.72676217700000001</v>
      </c>
      <c r="H145" s="9">
        <v>1.2806024279999999</v>
      </c>
      <c r="I145" s="9">
        <v>1.2262758E-2</v>
      </c>
      <c r="J145" s="9">
        <v>1.3079064</v>
      </c>
      <c r="K145" s="9">
        <v>0.53909821499999999</v>
      </c>
      <c r="L145" s="9">
        <v>0.79638019000000004</v>
      </c>
      <c r="M145" s="9">
        <v>0.98056306800000004</v>
      </c>
      <c r="N145" s="9">
        <v>2.5515217969999999</v>
      </c>
      <c r="O145" s="9">
        <v>2.1806511049999999</v>
      </c>
      <c r="P145" s="4"/>
      <c r="Q145" s="4"/>
      <c r="R145" s="4"/>
      <c r="S145" s="4"/>
      <c r="T145" s="4"/>
    </row>
    <row r="146" spans="1:20" x14ac:dyDescent="0.25">
      <c r="A146">
        <v>2021</v>
      </c>
      <c r="B146" t="s">
        <v>45</v>
      </c>
      <c r="C146">
        <v>3</v>
      </c>
      <c r="D146" s="9">
        <v>1.2025329060000001</v>
      </c>
      <c r="E146" s="9">
        <v>0.36161921299999999</v>
      </c>
      <c r="F146" s="9">
        <v>2.2782131159999999</v>
      </c>
      <c r="G146" s="9">
        <v>0.692185092</v>
      </c>
      <c r="H146" s="9">
        <v>1.30621539</v>
      </c>
      <c r="I146" s="9">
        <v>1.182267E-2</v>
      </c>
      <c r="J146" s="9">
        <v>1.3423762880000001</v>
      </c>
      <c r="K146" s="9">
        <v>0.55538071899999997</v>
      </c>
      <c r="L146" s="9">
        <v>0.79978996099999999</v>
      </c>
      <c r="M146" s="9">
        <v>0.86222279099999999</v>
      </c>
      <c r="N146" s="9">
        <v>2.5416452039999999</v>
      </c>
      <c r="O146" s="9">
        <v>2.0228746279999998</v>
      </c>
      <c r="P146" s="4"/>
      <c r="Q146" s="4"/>
      <c r="R146" s="4"/>
      <c r="S146" s="4"/>
      <c r="T146" s="4"/>
    </row>
    <row r="147" spans="1:20" x14ac:dyDescent="0.25">
      <c r="A147">
        <v>2022</v>
      </c>
      <c r="B147" t="s">
        <v>45</v>
      </c>
      <c r="C147">
        <v>3</v>
      </c>
      <c r="D147" s="9">
        <v>1.1986622419999999</v>
      </c>
      <c r="E147" s="9">
        <v>0.35198277</v>
      </c>
      <c r="F147" s="9">
        <v>2.1520135489999999</v>
      </c>
      <c r="G147" s="9">
        <v>0.64819671599999995</v>
      </c>
      <c r="H147" s="9">
        <v>1.3042483520000001</v>
      </c>
      <c r="I147" s="9">
        <v>1.1395384999999999E-2</v>
      </c>
      <c r="J147" s="9">
        <v>1.3766086280000001</v>
      </c>
      <c r="K147" s="9">
        <v>0.56977204000000004</v>
      </c>
      <c r="L147" s="9">
        <v>0.80415133599999999</v>
      </c>
      <c r="M147" s="9">
        <v>0.83719708299999995</v>
      </c>
      <c r="N147" s="9">
        <v>2.4584257909999998</v>
      </c>
      <c r="O147" s="9">
        <v>2.0170290299999998</v>
      </c>
      <c r="P147" s="4"/>
      <c r="Q147" s="4"/>
      <c r="R147" s="4"/>
      <c r="S147" s="4"/>
      <c r="T147" s="4"/>
    </row>
    <row r="148" spans="1:20" x14ac:dyDescent="0.25">
      <c r="A148">
        <v>2023</v>
      </c>
      <c r="B148" t="s">
        <v>45</v>
      </c>
      <c r="C148">
        <v>3</v>
      </c>
      <c r="D148" s="9">
        <v>1.229218836</v>
      </c>
      <c r="E148" s="9">
        <v>0.34849625299999998</v>
      </c>
      <c r="F148" s="9">
        <v>2.0965933219999999</v>
      </c>
      <c r="G148" s="9">
        <v>0.63034030799999996</v>
      </c>
      <c r="H148" s="9">
        <v>1.272878771</v>
      </c>
      <c r="I148" s="9">
        <v>1.1044688E-2</v>
      </c>
      <c r="J148" s="9">
        <v>1.397774337</v>
      </c>
      <c r="K148" s="9">
        <v>0.58381565199999996</v>
      </c>
      <c r="L148" s="9">
        <v>0.80534824900000002</v>
      </c>
      <c r="M148" s="9">
        <v>0.85397491800000003</v>
      </c>
      <c r="N148" s="9">
        <v>2.430995368</v>
      </c>
      <c r="O148" s="9">
        <v>2.3541690439999998</v>
      </c>
      <c r="P148" s="4"/>
      <c r="Q148" s="4"/>
      <c r="R148" s="4"/>
      <c r="S148" s="4"/>
      <c r="T148" s="4"/>
    </row>
    <row r="149" spans="1:20" x14ac:dyDescent="0.25">
      <c r="A149">
        <v>2024</v>
      </c>
      <c r="B149" t="s">
        <v>45</v>
      </c>
      <c r="C149">
        <v>3</v>
      </c>
      <c r="D149" s="9">
        <v>1.241053991</v>
      </c>
      <c r="E149" s="9">
        <v>0.35021744599999999</v>
      </c>
      <c r="F149" s="9">
        <v>2.1494953620000001</v>
      </c>
      <c r="G149" s="9">
        <v>0.64962272499999996</v>
      </c>
      <c r="H149" s="9">
        <v>1.2594133789999999</v>
      </c>
      <c r="I149" s="9">
        <v>1.0573133E-2</v>
      </c>
      <c r="J149" s="9">
        <v>1.4152871579999999</v>
      </c>
      <c r="K149" s="9">
        <v>0.599493889</v>
      </c>
      <c r="L149" s="9">
        <v>0.80985250200000003</v>
      </c>
      <c r="M149" s="9">
        <v>0.848859272</v>
      </c>
      <c r="N149" s="9">
        <v>2.4878833600000001</v>
      </c>
      <c r="O149" s="9">
        <v>2.5615004350000001</v>
      </c>
      <c r="P149" s="4"/>
      <c r="Q149" s="4"/>
      <c r="R149" s="4"/>
      <c r="S149" s="4"/>
      <c r="T149" s="4"/>
    </row>
    <row r="150" spans="1:20" x14ac:dyDescent="0.25">
      <c r="A150">
        <v>2025</v>
      </c>
      <c r="B150" t="s">
        <v>45</v>
      </c>
      <c r="C150">
        <v>3</v>
      </c>
      <c r="D150" s="9">
        <v>1.2206049750000001</v>
      </c>
      <c r="E150" s="9">
        <v>0.35180864699999997</v>
      </c>
      <c r="F150" s="9">
        <v>2.205408206</v>
      </c>
      <c r="G150" s="9">
        <v>0.66923345199999995</v>
      </c>
      <c r="H150" s="9">
        <v>1.2800118540000001</v>
      </c>
      <c r="I150" s="9">
        <v>1.0343681E-2</v>
      </c>
      <c r="J150" s="9">
        <v>1.4373880320000001</v>
      </c>
      <c r="K150" s="9">
        <v>0.61260167300000001</v>
      </c>
      <c r="L150" s="9">
        <v>0.81484319999999999</v>
      </c>
      <c r="M150" s="9">
        <v>0.84620682700000005</v>
      </c>
      <c r="N150" s="9">
        <v>2.5213485929999999</v>
      </c>
      <c r="O150" s="9">
        <v>2.593431018</v>
      </c>
      <c r="P150" s="4"/>
      <c r="Q150" s="4"/>
      <c r="R150" s="4"/>
      <c r="S150" s="4"/>
      <c r="T150" s="4"/>
    </row>
    <row r="151" spans="1:20" x14ac:dyDescent="0.25">
      <c r="A151">
        <v>2026</v>
      </c>
      <c r="B151" t="s">
        <v>45</v>
      </c>
      <c r="C151">
        <v>3</v>
      </c>
      <c r="D151" s="9">
        <v>1.1823082229999999</v>
      </c>
      <c r="E151" s="9">
        <v>0.34981685600000001</v>
      </c>
      <c r="F151" s="9">
        <v>2.2189936160000001</v>
      </c>
      <c r="G151" s="9">
        <v>0.67489059699999998</v>
      </c>
      <c r="H151" s="9">
        <v>1.296504047</v>
      </c>
      <c r="I151" s="9">
        <v>9.9961489999999993E-3</v>
      </c>
      <c r="J151" s="9">
        <v>1.459566997</v>
      </c>
      <c r="K151" s="9">
        <v>0.62556134299999999</v>
      </c>
      <c r="L151" s="9">
        <v>0.82064354699999997</v>
      </c>
      <c r="M151" s="9">
        <v>0.856972179</v>
      </c>
      <c r="N151" s="9">
        <v>2.5464852609999999</v>
      </c>
      <c r="O151" s="9">
        <v>2.528504689</v>
      </c>
      <c r="P151" s="4"/>
      <c r="Q151" s="4"/>
      <c r="R151" s="4"/>
      <c r="S151" s="4"/>
      <c r="T151" s="4"/>
    </row>
    <row r="152" spans="1:20" x14ac:dyDescent="0.25">
      <c r="A152">
        <v>2027</v>
      </c>
      <c r="B152" t="s">
        <v>45</v>
      </c>
      <c r="C152">
        <v>3</v>
      </c>
      <c r="D152" s="9">
        <v>1.158788009</v>
      </c>
      <c r="E152" s="9">
        <v>0.34898742599999999</v>
      </c>
      <c r="F152" s="9">
        <v>2.2446387429999999</v>
      </c>
      <c r="G152" s="9">
        <v>0.68472826899999994</v>
      </c>
      <c r="H152" s="9">
        <v>1.323046444</v>
      </c>
      <c r="I152" s="9">
        <v>9.8803780000000004E-3</v>
      </c>
      <c r="J152" s="9">
        <v>1.481680705</v>
      </c>
      <c r="K152" s="9">
        <v>0.63879591999999996</v>
      </c>
      <c r="L152" s="9">
        <v>0.82630591900000006</v>
      </c>
      <c r="M152" s="9">
        <v>0.87749716499999997</v>
      </c>
      <c r="N152" s="9">
        <v>2.6001318750000002</v>
      </c>
      <c r="O152" s="9">
        <v>2.5441152100000002</v>
      </c>
      <c r="P152" s="4"/>
      <c r="Q152" s="4"/>
      <c r="R152" s="4"/>
      <c r="S152" s="4"/>
      <c r="T152" s="4"/>
    </row>
    <row r="153" spans="1:20" x14ac:dyDescent="0.25">
      <c r="A153">
        <v>2028</v>
      </c>
      <c r="B153" t="s">
        <v>45</v>
      </c>
      <c r="C153">
        <v>3</v>
      </c>
      <c r="D153" s="9">
        <v>1.1487400249999999</v>
      </c>
      <c r="E153" s="9">
        <v>0.34880381199999999</v>
      </c>
      <c r="F153" s="9">
        <v>2.289312426</v>
      </c>
      <c r="G153" s="9">
        <v>0.70141716399999998</v>
      </c>
      <c r="H153" s="9">
        <v>1.369439495</v>
      </c>
      <c r="I153" s="9">
        <v>9.7975630000000005E-3</v>
      </c>
      <c r="J153" s="9">
        <v>1.5070941090000001</v>
      </c>
      <c r="K153" s="9">
        <v>0.652788598</v>
      </c>
      <c r="L153" s="9">
        <v>0.83688468699999996</v>
      </c>
      <c r="M153" s="9">
        <v>0.91286483900000004</v>
      </c>
      <c r="N153" s="9">
        <v>2.6769222899999998</v>
      </c>
      <c r="O153" s="9">
        <v>2.664517821</v>
      </c>
      <c r="P153" s="4"/>
      <c r="Q153" s="4"/>
      <c r="R153" s="4"/>
      <c r="S153" s="4"/>
      <c r="T153" s="4"/>
    </row>
    <row r="154" spans="1:20" x14ac:dyDescent="0.25">
      <c r="A154">
        <v>2029</v>
      </c>
      <c r="B154" t="s">
        <v>45</v>
      </c>
      <c r="C154">
        <v>3</v>
      </c>
      <c r="D154" s="9">
        <v>1.137882423</v>
      </c>
      <c r="E154" s="9">
        <v>0.35067754299999998</v>
      </c>
      <c r="F154" s="9">
        <v>2.3410131170000001</v>
      </c>
      <c r="G154" s="9">
        <v>0.72056571400000002</v>
      </c>
      <c r="H154" s="9">
        <v>1.4212778530000001</v>
      </c>
      <c r="I154" s="9">
        <v>1.0018767E-2</v>
      </c>
      <c r="J154" s="9">
        <v>1.5277701669999999</v>
      </c>
      <c r="K154" s="9">
        <v>0.66744970699999995</v>
      </c>
      <c r="L154" s="9">
        <v>0.84243668400000005</v>
      </c>
      <c r="M154" s="9">
        <v>0.94254281500000003</v>
      </c>
      <c r="N154" s="9">
        <v>2.7377407680000001</v>
      </c>
      <c r="O154" s="9">
        <v>2.7846373560000002</v>
      </c>
      <c r="P154" s="4"/>
      <c r="Q154" s="4"/>
      <c r="R154" s="4"/>
      <c r="S154" s="4"/>
      <c r="T154" s="4"/>
    </row>
    <row r="155" spans="1:20" x14ac:dyDescent="0.25">
      <c r="A155">
        <v>2030</v>
      </c>
      <c r="B155" t="s">
        <v>45</v>
      </c>
      <c r="C155">
        <v>3</v>
      </c>
      <c r="D155" s="9">
        <v>1.125853588</v>
      </c>
      <c r="E155" s="9">
        <v>0.35065959800000002</v>
      </c>
      <c r="F155" s="9">
        <v>2.4084770280000001</v>
      </c>
      <c r="G155" s="9">
        <v>0.74613466699999997</v>
      </c>
      <c r="H155" s="9">
        <v>1.4556085910000001</v>
      </c>
      <c r="I155" s="9">
        <v>9.9813279999999994E-3</v>
      </c>
      <c r="J155" s="9">
        <v>1.5523265589999999</v>
      </c>
      <c r="K155" s="9">
        <v>0.68641535899999995</v>
      </c>
      <c r="L155" s="9">
        <v>0.84558155700000004</v>
      </c>
      <c r="M155" s="9">
        <v>0.96559518799999999</v>
      </c>
      <c r="N155" s="9">
        <v>2.8067719520000001</v>
      </c>
      <c r="O155" s="9">
        <v>2.8863787689999998</v>
      </c>
      <c r="P155" s="4"/>
      <c r="Q155" s="4"/>
      <c r="R155" s="4"/>
      <c r="S155" s="4"/>
      <c r="T155" s="4"/>
    </row>
    <row r="156" spans="1:20" x14ac:dyDescent="0.25">
      <c r="A156">
        <v>1980</v>
      </c>
      <c r="B156" t="s">
        <v>106</v>
      </c>
      <c r="C156">
        <v>4</v>
      </c>
      <c r="D156" s="9">
        <v>0.43591537858454155</v>
      </c>
      <c r="E156" s="9">
        <v>4.0021987426863997E-2</v>
      </c>
      <c r="F156" s="9">
        <v>1.3632821575016214</v>
      </c>
      <c r="G156" s="9">
        <v>0.2775164073529659</v>
      </c>
      <c r="H156" s="9">
        <v>2.4241546766932554</v>
      </c>
      <c r="I156" s="9">
        <v>3.7650994993855817E-2</v>
      </c>
      <c r="J156" s="9">
        <v>0.1081867755866962</v>
      </c>
      <c r="K156" s="9">
        <v>1.1611874252034395E-2</v>
      </c>
      <c r="L156" s="9">
        <v>6.4125749696700707E-2</v>
      </c>
      <c r="M156" s="9">
        <v>0.18402067172551456</v>
      </c>
      <c r="N156" s="9">
        <v>0.63509286355399375</v>
      </c>
      <c r="O156" s="9">
        <v>2.0403001712172921</v>
      </c>
      <c r="P156" s="4"/>
      <c r="Q156" s="4"/>
      <c r="R156" s="4"/>
      <c r="S156" s="4"/>
      <c r="T156" s="4"/>
    </row>
    <row r="157" spans="1:20" x14ac:dyDescent="0.25">
      <c r="A157">
        <v>1981</v>
      </c>
      <c r="B157" t="s">
        <v>106</v>
      </c>
      <c r="C157">
        <v>4</v>
      </c>
      <c r="D157" s="9">
        <v>0.44169078135651868</v>
      </c>
      <c r="E157" s="9">
        <v>1.6713027771795626E-2</v>
      </c>
      <c r="F157" s="9">
        <v>1.1113159612019363</v>
      </c>
      <c r="G157" s="9">
        <v>0.22333721114554178</v>
      </c>
      <c r="H157" s="9">
        <v>2.2137070253192399</v>
      </c>
      <c r="I157" s="9">
        <v>3.9713627647300728E-2</v>
      </c>
      <c r="J157" s="9">
        <v>4.6201739077410958E-2</v>
      </c>
      <c r="K157" s="9">
        <v>1.9100624103313625E-2</v>
      </c>
      <c r="L157" s="9">
        <v>0.50063236092145946</v>
      </c>
      <c r="M157" s="9">
        <v>5.3875958259742271E-2</v>
      </c>
      <c r="N157" s="9">
        <v>0.41491031262847861</v>
      </c>
      <c r="O157" s="9">
        <v>1.5068175344440717</v>
      </c>
      <c r="P157" s="4"/>
      <c r="Q157" s="4"/>
      <c r="R157" s="4"/>
      <c r="S157" s="4"/>
      <c r="T157" s="4"/>
    </row>
    <row r="158" spans="1:20" x14ac:dyDescent="0.25">
      <c r="A158">
        <v>1982</v>
      </c>
      <c r="B158" t="s">
        <v>106</v>
      </c>
      <c r="C158">
        <v>4</v>
      </c>
      <c r="D158" s="9">
        <v>0.40946597058223239</v>
      </c>
      <c r="E158" s="9">
        <v>0.11021406830875789</v>
      </c>
      <c r="F158" s="9">
        <v>0.60126187065147552</v>
      </c>
      <c r="G158" s="9">
        <v>0.14604950186630644</v>
      </c>
      <c r="H158" s="9">
        <v>1.8845418701278696</v>
      </c>
      <c r="I158" s="9">
        <v>3.5304621888025571E-2</v>
      </c>
      <c r="J158" s="9">
        <v>0.2234275254941426</v>
      </c>
      <c r="K158" s="9">
        <v>9.615227660373607E-2</v>
      </c>
      <c r="L158" s="9">
        <v>0.11678280159429863</v>
      </c>
      <c r="M158" s="9">
        <v>8.7930617407845052E-2</v>
      </c>
      <c r="N158" s="9">
        <v>0.84592872747937564</v>
      </c>
      <c r="O158" s="9">
        <v>1.8861636556408015</v>
      </c>
      <c r="P158" s="4"/>
      <c r="Q158" s="4"/>
      <c r="R158" s="4"/>
      <c r="S158" s="4"/>
      <c r="T158" s="4"/>
    </row>
    <row r="159" spans="1:20" x14ac:dyDescent="0.25">
      <c r="A159">
        <v>1983</v>
      </c>
      <c r="B159" t="s">
        <v>106</v>
      </c>
      <c r="C159">
        <v>4</v>
      </c>
      <c r="D159" s="9">
        <v>0.37642106687801014</v>
      </c>
      <c r="E159" s="9">
        <v>8.1708475305897171E-2</v>
      </c>
      <c r="F159" s="9">
        <v>0.50512537379535227</v>
      </c>
      <c r="G159" s="9">
        <v>0.11142603477243196</v>
      </c>
      <c r="H159" s="9">
        <v>0.83817353800988537</v>
      </c>
      <c r="I159" s="9">
        <v>1.8299073926724349E-2</v>
      </c>
      <c r="J159" s="9">
        <v>0.14554484354125688</v>
      </c>
      <c r="K159" s="9">
        <v>4.0270693442710871E-2</v>
      </c>
      <c r="L159" s="9">
        <v>0.14191537621809525</v>
      </c>
      <c r="M159" s="9">
        <v>5.2654202163625402E-2</v>
      </c>
      <c r="N159" s="9">
        <v>0.82033587115174389</v>
      </c>
      <c r="O159" s="9">
        <v>1.2819337024212296</v>
      </c>
      <c r="P159" s="4"/>
      <c r="Q159" s="4"/>
      <c r="R159" s="4"/>
      <c r="S159" s="4"/>
      <c r="T159" s="4"/>
    </row>
    <row r="160" spans="1:20" x14ac:dyDescent="0.25">
      <c r="A160">
        <v>1984</v>
      </c>
      <c r="B160" t="s">
        <v>106</v>
      </c>
      <c r="C160">
        <v>4</v>
      </c>
      <c r="D160" s="9">
        <v>0.28516719039889171</v>
      </c>
      <c r="E160" s="9">
        <v>0.1134326365450615</v>
      </c>
      <c r="F160" s="9">
        <v>0.7469425169777425</v>
      </c>
      <c r="G160" s="9">
        <v>0.16420147563185461</v>
      </c>
      <c r="H160" s="9">
        <v>1.2210441308453395</v>
      </c>
      <c r="I160" s="9">
        <v>2.4810763394367899E-2</v>
      </c>
      <c r="J160" s="9">
        <v>0.17294010265473111</v>
      </c>
      <c r="K160" s="9">
        <v>0.1607020471814157</v>
      </c>
      <c r="L160" s="9">
        <v>0.34169942076219939</v>
      </c>
      <c r="M160" s="9">
        <v>8.4718455297188355E-2</v>
      </c>
      <c r="N160" s="9">
        <v>0.56056740606429167</v>
      </c>
      <c r="O160" s="9">
        <v>1.6349386354302458</v>
      </c>
      <c r="P160" s="4"/>
      <c r="Q160" s="4"/>
      <c r="R160" s="4"/>
      <c r="S160" s="4"/>
      <c r="T160" s="4"/>
    </row>
    <row r="161" spans="1:20" x14ac:dyDescent="0.25">
      <c r="A161">
        <v>1985</v>
      </c>
      <c r="B161" t="s">
        <v>106</v>
      </c>
      <c r="C161">
        <v>4</v>
      </c>
      <c r="D161" s="9">
        <v>0.39470159599307991</v>
      </c>
      <c r="E161" s="9">
        <v>0.12292301391258438</v>
      </c>
      <c r="F161" s="9">
        <v>0.93777544389572753</v>
      </c>
      <c r="G161" s="9">
        <v>0.20348528346522421</v>
      </c>
      <c r="H161" s="9">
        <v>1.2933912269429908</v>
      </c>
      <c r="I161" s="9">
        <v>3.636324628403223E-2</v>
      </c>
      <c r="J161" s="9">
        <v>0.2407237188960332</v>
      </c>
      <c r="K161" s="9">
        <v>8.1265696210203756E-2</v>
      </c>
      <c r="L161" s="9">
        <v>0.31747205382902977</v>
      </c>
      <c r="M161" s="9">
        <v>0.19483529547762907</v>
      </c>
      <c r="N161" s="9">
        <v>1.045283135091311</v>
      </c>
      <c r="O161" s="9">
        <v>2.7891140329269475</v>
      </c>
      <c r="P161" s="4"/>
      <c r="Q161" s="4"/>
      <c r="R161" s="4"/>
      <c r="S161" s="4"/>
      <c r="T161" s="4"/>
    </row>
    <row r="162" spans="1:20" x14ac:dyDescent="0.25">
      <c r="A162">
        <v>1986</v>
      </c>
      <c r="B162" t="s">
        <v>106</v>
      </c>
      <c r="C162">
        <v>4</v>
      </c>
      <c r="D162" s="9">
        <v>0.48697912937477389</v>
      </c>
      <c r="E162" s="9">
        <v>0.29454739313482403</v>
      </c>
      <c r="F162" s="9">
        <v>1.3449135239295105</v>
      </c>
      <c r="G162" s="9">
        <v>0.29577723528152799</v>
      </c>
      <c r="H162" s="9">
        <v>2.6473094523947411</v>
      </c>
      <c r="I162" s="9">
        <v>6.0616680180306387E-2</v>
      </c>
      <c r="J162" s="9">
        <v>0.31742046658450557</v>
      </c>
      <c r="K162" s="9">
        <v>0.12417364911957547</v>
      </c>
      <c r="L162" s="9">
        <v>0.67338637168656246</v>
      </c>
      <c r="M162" s="9">
        <v>0.64901960721857266</v>
      </c>
      <c r="N162" s="9">
        <v>1.5965823767590197</v>
      </c>
      <c r="O162" s="9">
        <v>2.0737897073374825</v>
      </c>
      <c r="P162" s="4"/>
      <c r="Q162" s="4"/>
      <c r="R162" s="4"/>
      <c r="S162" s="4"/>
      <c r="T162" s="4"/>
    </row>
    <row r="163" spans="1:20" x14ac:dyDescent="0.25">
      <c r="A163">
        <v>1987</v>
      </c>
      <c r="B163" t="s">
        <v>106</v>
      </c>
      <c r="C163">
        <v>4</v>
      </c>
      <c r="D163" s="9">
        <v>0.63314056984688527</v>
      </c>
      <c r="E163" s="9">
        <v>0.21154150353626716</v>
      </c>
      <c r="F163" s="9">
        <v>1.5702802053037455</v>
      </c>
      <c r="G163" s="9">
        <v>0.33713396456926603</v>
      </c>
      <c r="H163" s="9">
        <v>2.1537026936630581</v>
      </c>
      <c r="I163" s="9">
        <v>6.0559572082550181E-2</v>
      </c>
      <c r="J163" s="9">
        <v>0.34853704961827647</v>
      </c>
      <c r="K163" s="9">
        <v>0.15965774257887358</v>
      </c>
      <c r="L163" s="9">
        <v>0.5307772199986901</v>
      </c>
      <c r="M163" s="9">
        <v>0.57246055952378316</v>
      </c>
      <c r="N163" s="9">
        <v>2.8463898001978429</v>
      </c>
      <c r="O163" s="9">
        <v>2.1943164916276086</v>
      </c>
      <c r="P163" s="4"/>
      <c r="Q163" s="4"/>
      <c r="R163" s="4"/>
      <c r="S163" s="4"/>
      <c r="T163" s="4"/>
    </row>
    <row r="164" spans="1:20" x14ac:dyDescent="0.25">
      <c r="A164">
        <v>1988</v>
      </c>
      <c r="B164" t="s">
        <v>106</v>
      </c>
      <c r="C164">
        <v>4</v>
      </c>
      <c r="D164" s="9">
        <v>0.49375705450636187</v>
      </c>
      <c r="E164" s="9">
        <v>0.21036888734492543</v>
      </c>
      <c r="F164" s="9">
        <v>2.0506511338992892</v>
      </c>
      <c r="G164" s="9">
        <v>0.43606437251123364</v>
      </c>
      <c r="H164" s="9">
        <v>2.6267087010832664</v>
      </c>
      <c r="I164" s="9">
        <v>5.2645391386225496E-2</v>
      </c>
      <c r="J164" s="9">
        <v>0.34914249166758171</v>
      </c>
      <c r="K164" s="9">
        <v>0.14637709807244817</v>
      </c>
      <c r="L164" s="9">
        <v>0.65545997613265639</v>
      </c>
      <c r="M164" s="9">
        <v>0.82344858328817538</v>
      </c>
      <c r="N164" s="9">
        <v>1.7201386880753131</v>
      </c>
      <c r="O164" s="9">
        <v>2.0023104890932593</v>
      </c>
      <c r="P164" s="4"/>
      <c r="Q164" s="4"/>
      <c r="R164" s="4"/>
      <c r="S164" s="4"/>
      <c r="T164" s="4"/>
    </row>
    <row r="165" spans="1:20" x14ac:dyDescent="0.25">
      <c r="A165">
        <v>1989</v>
      </c>
      <c r="B165" t="s">
        <v>106</v>
      </c>
      <c r="C165">
        <v>4</v>
      </c>
      <c r="D165" s="9">
        <v>0.46382105954138664</v>
      </c>
      <c r="E165" s="9">
        <v>0.16542847186975376</v>
      </c>
      <c r="F165" s="9">
        <v>1.6261075777999643</v>
      </c>
      <c r="G165" s="9">
        <v>0.34576419383623713</v>
      </c>
      <c r="H165" s="9">
        <v>1.6092224309147043</v>
      </c>
      <c r="I165" s="9">
        <v>4.5591723799084771E-2</v>
      </c>
      <c r="J165" s="9">
        <v>0.35395260142770013</v>
      </c>
      <c r="K165" s="9">
        <v>0.19952550266267491</v>
      </c>
      <c r="L165" s="9">
        <v>0.48258247537299959</v>
      </c>
      <c r="M165" s="9">
        <v>0.37595875216559033</v>
      </c>
      <c r="N165" s="9">
        <v>1.2942427082263395</v>
      </c>
      <c r="O165" s="9">
        <v>2.4966543301382447</v>
      </c>
      <c r="P165" s="4"/>
      <c r="Q165" s="4"/>
      <c r="R165" s="4"/>
      <c r="S165" s="4"/>
      <c r="T165" s="4"/>
    </row>
    <row r="166" spans="1:20" x14ac:dyDescent="0.25">
      <c r="A166">
        <v>1990</v>
      </c>
      <c r="B166" t="s">
        <v>106</v>
      </c>
      <c r="C166">
        <v>4</v>
      </c>
      <c r="D166" s="9">
        <v>0.45498068462687358</v>
      </c>
      <c r="E166" s="9">
        <v>0.1756929107660338</v>
      </c>
      <c r="F166" s="9">
        <v>2.3660474473546071</v>
      </c>
      <c r="G166" s="9">
        <v>0.49154412349856558</v>
      </c>
      <c r="H166" s="9">
        <v>2.0898587463995026</v>
      </c>
      <c r="I166" s="9">
        <v>4.8518297858511583E-2</v>
      </c>
      <c r="J166" s="9">
        <v>0.55416825770923972</v>
      </c>
      <c r="K166" s="9">
        <v>0.11415231390029426</v>
      </c>
      <c r="L166" s="9">
        <v>0.28943624298677928</v>
      </c>
      <c r="M166" s="9">
        <v>0.5101127285128827</v>
      </c>
      <c r="N166" s="9">
        <v>1.7205972769733933</v>
      </c>
      <c r="O166" s="9">
        <v>3.2112295619040458</v>
      </c>
      <c r="P166" s="4"/>
      <c r="Q166" s="4"/>
      <c r="R166" s="4"/>
      <c r="S166" s="4"/>
      <c r="T166" s="4"/>
    </row>
    <row r="167" spans="1:20" x14ac:dyDescent="0.25">
      <c r="A167">
        <v>1991</v>
      </c>
      <c r="B167" t="s">
        <v>106</v>
      </c>
      <c r="C167">
        <v>4</v>
      </c>
      <c r="D167" s="9">
        <v>0.57334971277246383</v>
      </c>
      <c r="E167" s="9">
        <v>0.14836092371980258</v>
      </c>
      <c r="F167" s="9">
        <v>1.1239052461426637</v>
      </c>
      <c r="G167" s="9">
        <v>0.2495517991530789</v>
      </c>
      <c r="H167" s="9">
        <v>1.4594418693066915</v>
      </c>
      <c r="I167" s="9">
        <v>5.5248500469022979E-2</v>
      </c>
      <c r="J167" s="9">
        <v>0.51691659601539885</v>
      </c>
      <c r="K167" s="9">
        <v>0.1569470598028701</v>
      </c>
      <c r="L167" s="9">
        <v>0.59781627472519272</v>
      </c>
      <c r="M167" s="9">
        <v>0.31881885126031356</v>
      </c>
      <c r="N167" s="9">
        <v>0.91102058994836621</v>
      </c>
      <c r="O167" s="9">
        <v>1.4196098306741798</v>
      </c>
      <c r="P167" s="4"/>
      <c r="Q167" s="4"/>
      <c r="R167" s="4"/>
      <c r="S167" s="4"/>
      <c r="T167" s="4"/>
    </row>
    <row r="168" spans="1:20" x14ac:dyDescent="0.25">
      <c r="A168">
        <v>1992</v>
      </c>
      <c r="B168" t="s">
        <v>106</v>
      </c>
      <c r="C168">
        <v>4</v>
      </c>
      <c r="D168" s="9">
        <v>0.41556022262977477</v>
      </c>
      <c r="E168" s="9">
        <v>0.12802594445489096</v>
      </c>
      <c r="F168" s="9">
        <v>1.0144822301264802</v>
      </c>
      <c r="G168" s="9">
        <v>0.22253228964631117</v>
      </c>
      <c r="H168" s="9">
        <v>1.454621649796731</v>
      </c>
      <c r="I168" s="9">
        <v>3.7877989330914047E-2</v>
      </c>
      <c r="J168" s="9">
        <v>0.4276913828742448</v>
      </c>
      <c r="K168" s="9">
        <v>8.3298290502092157E-2</v>
      </c>
      <c r="L168" s="9">
        <v>0.21747389043379481</v>
      </c>
      <c r="M168" s="9">
        <v>0.15323352451059027</v>
      </c>
      <c r="N168" s="9">
        <v>1.093799018089894</v>
      </c>
      <c r="O168" s="9">
        <v>2.5733179181076697</v>
      </c>
      <c r="P168" s="4"/>
      <c r="Q168" s="4"/>
      <c r="R168" s="4"/>
      <c r="S168" s="4"/>
      <c r="T168" s="4"/>
    </row>
    <row r="169" spans="1:20" x14ac:dyDescent="0.25">
      <c r="A169">
        <v>1993</v>
      </c>
      <c r="B169" t="s">
        <v>106</v>
      </c>
      <c r="C169">
        <v>4</v>
      </c>
      <c r="D169" s="9">
        <v>0.40743403781239684</v>
      </c>
      <c r="E169" s="9">
        <v>0.13385219947477467</v>
      </c>
      <c r="F169" s="9">
        <v>1.1469684967770271</v>
      </c>
      <c r="G169" s="9">
        <v>0.24258289242249489</v>
      </c>
      <c r="H169" s="9">
        <v>0.55136923814609973</v>
      </c>
      <c r="I169" s="9">
        <v>4.5477445557289324E-2</v>
      </c>
      <c r="J169" s="9">
        <v>0.3681136986275359</v>
      </c>
      <c r="K169" s="9">
        <v>0.11838818545562201</v>
      </c>
      <c r="L169" s="9">
        <v>0.20707774698345993</v>
      </c>
      <c r="M169" s="9">
        <v>4.0846899608865762E-2</v>
      </c>
      <c r="N169" s="9">
        <v>0.96868043701022166</v>
      </c>
      <c r="O169" s="9">
        <v>1.6503343336486087</v>
      </c>
      <c r="P169" s="4"/>
      <c r="Q169" s="4"/>
      <c r="R169" s="4"/>
      <c r="S169" s="4"/>
      <c r="T169" s="4"/>
    </row>
    <row r="170" spans="1:20" x14ac:dyDescent="0.25">
      <c r="A170">
        <v>1994</v>
      </c>
      <c r="B170" t="s">
        <v>106</v>
      </c>
      <c r="C170">
        <v>4</v>
      </c>
      <c r="D170" s="9">
        <v>0.38898395175099515</v>
      </c>
      <c r="E170" s="9">
        <v>0.12461677269599475</v>
      </c>
      <c r="F170" s="9">
        <v>1.1063255318217247</v>
      </c>
      <c r="G170" s="9">
        <v>0.23496202011756864</v>
      </c>
      <c r="H170" s="9">
        <v>0.74138938024741108</v>
      </c>
      <c r="I170" s="9">
        <v>3.8495475515370248E-2</v>
      </c>
      <c r="J170" s="9">
        <v>0.22812819755606384</v>
      </c>
      <c r="K170" s="9">
        <v>9.7395928319676292E-2</v>
      </c>
      <c r="L170" s="9">
        <v>0.25846584595844208</v>
      </c>
      <c r="M170" s="9">
        <v>3.9224778638173939E-2</v>
      </c>
      <c r="N170" s="9">
        <v>0.94945252510663625</v>
      </c>
      <c r="O170" s="9">
        <v>0.66282529518881195</v>
      </c>
      <c r="P170" s="4"/>
      <c r="Q170" s="4"/>
      <c r="R170" s="4"/>
      <c r="S170" s="4"/>
      <c r="T170" s="4"/>
    </row>
    <row r="171" spans="1:20" x14ac:dyDescent="0.25">
      <c r="A171">
        <v>1995</v>
      </c>
      <c r="B171" t="s">
        <v>106</v>
      </c>
      <c r="C171">
        <v>4</v>
      </c>
      <c r="D171" s="9">
        <v>0.3593556457269616</v>
      </c>
      <c r="E171" s="9">
        <v>8.2923500159227906E-2</v>
      </c>
      <c r="F171" s="9">
        <v>0.94771124210273383</v>
      </c>
      <c r="G171" s="9">
        <v>0.19820757412454001</v>
      </c>
      <c r="H171" s="9">
        <v>0.33219476474972165</v>
      </c>
      <c r="I171" s="9">
        <v>2.4551810628426828E-2</v>
      </c>
      <c r="J171" s="9">
        <v>0.49226230992702391</v>
      </c>
      <c r="K171" s="9">
        <v>5.7556875238432725E-2</v>
      </c>
      <c r="L171" s="9">
        <v>0.81830071357165624</v>
      </c>
      <c r="M171" s="9">
        <v>7.79066617946408E-2</v>
      </c>
      <c r="N171" s="9">
        <v>1.2661681850041224</v>
      </c>
      <c r="O171" s="9">
        <v>0.62318844956152064</v>
      </c>
      <c r="P171" s="4"/>
      <c r="Q171" s="4"/>
      <c r="R171" s="4"/>
      <c r="S171" s="4"/>
      <c r="T171" s="4"/>
    </row>
    <row r="172" spans="1:20" x14ac:dyDescent="0.25">
      <c r="A172">
        <v>1996</v>
      </c>
      <c r="B172" t="s">
        <v>106</v>
      </c>
      <c r="C172">
        <v>4</v>
      </c>
      <c r="D172" s="9">
        <v>0.41741178978125271</v>
      </c>
      <c r="E172" s="9">
        <v>0.11645620191324017</v>
      </c>
      <c r="F172" s="9">
        <v>0.90632492319342961</v>
      </c>
      <c r="G172" s="9">
        <v>0.19535763318602997</v>
      </c>
      <c r="H172" s="9">
        <v>0.85942207634574053</v>
      </c>
      <c r="I172" s="9">
        <v>5.3410131191201811E-2</v>
      </c>
      <c r="J172" s="9">
        <v>0.21967898612961595</v>
      </c>
      <c r="K172" s="9">
        <v>0.10601166036880301</v>
      </c>
      <c r="L172" s="9">
        <v>0.23493190699562533</v>
      </c>
      <c r="M172" s="9">
        <v>0.14527309278106368</v>
      </c>
      <c r="N172" s="9">
        <v>0.82054164854073763</v>
      </c>
      <c r="O172" s="9">
        <v>0.86421911902231041</v>
      </c>
      <c r="P172" s="4"/>
      <c r="Q172" s="4"/>
      <c r="R172" s="4"/>
      <c r="S172" s="4"/>
      <c r="T172" s="4"/>
    </row>
    <row r="173" spans="1:20" x14ac:dyDescent="0.25">
      <c r="A173">
        <v>1997</v>
      </c>
      <c r="B173" t="s">
        <v>106</v>
      </c>
      <c r="C173">
        <v>4</v>
      </c>
      <c r="D173" s="9">
        <v>0.36327887059398983</v>
      </c>
      <c r="E173" s="9">
        <v>0.13471748416174056</v>
      </c>
      <c r="F173" s="9">
        <v>1.1703005043493815</v>
      </c>
      <c r="G173" s="9">
        <v>0.23448943947272646</v>
      </c>
      <c r="H173" s="9">
        <v>0.30496709457851112</v>
      </c>
      <c r="I173" s="9">
        <v>2.2971252855545458E-2</v>
      </c>
      <c r="J173" s="9">
        <v>0.41116204240374377</v>
      </c>
      <c r="K173" s="9">
        <v>0.11918778886371535</v>
      </c>
      <c r="L173" s="9">
        <v>0.15346668410012226</v>
      </c>
      <c r="M173" s="9">
        <v>0.12234552235933646</v>
      </c>
      <c r="N173" s="9">
        <v>0.79477899462015689</v>
      </c>
      <c r="O173" s="9">
        <v>1.5772526357003636</v>
      </c>
      <c r="P173" s="4"/>
      <c r="Q173" s="4"/>
      <c r="R173" s="4"/>
      <c r="S173" s="4"/>
      <c r="T173" s="4"/>
    </row>
    <row r="174" spans="1:20" x14ac:dyDescent="0.25">
      <c r="A174">
        <v>1998</v>
      </c>
      <c r="B174" t="s">
        <v>106</v>
      </c>
      <c r="C174">
        <v>4</v>
      </c>
      <c r="D174" s="9">
        <v>0.429258620075463</v>
      </c>
      <c r="E174" s="9">
        <v>0.11930958645472765</v>
      </c>
      <c r="F174" s="9">
        <v>1.0202229361196375</v>
      </c>
      <c r="G174" s="9">
        <v>0.2107889889500324</v>
      </c>
      <c r="H174" s="9">
        <v>0.54265359568444005</v>
      </c>
      <c r="I174" s="9">
        <v>2.4847658883293152E-2</v>
      </c>
      <c r="J174" s="9">
        <v>0.5134492364653086</v>
      </c>
      <c r="K174" s="9">
        <v>6.6006907827130562E-2</v>
      </c>
      <c r="L174" s="9">
        <v>1.5788368551582956</v>
      </c>
      <c r="M174" s="9">
        <v>0.30726131777210136</v>
      </c>
      <c r="N174" s="9">
        <v>1.2126447355741157</v>
      </c>
      <c r="O174" s="9">
        <v>1.5160415415090431</v>
      </c>
      <c r="P174" s="4"/>
      <c r="Q174" s="4"/>
      <c r="R174" s="4"/>
      <c r="S174" s="4"/>
      <c r="T174" s="4"/>
    </row>
    <row r="175" spans="1:20" x14ac:dyDescent="0.25">
      <c r="A175">
        <v>1999</v>
      </c>
      <c r="B175" t="s">
        <v>106</v>
      </c>
      <c r="C175">
        <v>4</v>
      </c>
      <c r="D175" s="9">
        <v>0.52104853761021941</v>
      </c>
      <c r="E175" s="9">
        <v>0.10842807682493694</v>
      </c>
      <c r="F175" s="9">
        <v>1.4704538547476458</v>
      </c>
      <c r="G175" s="9">
        <v>0.29406237698803628</v>
      </c>
      <c r="H175" s="9">
        <v>0.42998184352793856</v>
      </c>
      <c r="I175" s="9">
        <v>3.5718071194441495E-2</v>
      </c>
      <c r="J175" s="9">
        <v>0.38270627747721564</v>
      </c>
      <c r="K175" s="9">
        <v>4.8631863931656832E-2</v>
      </c>
      <c r="L175" s="9">
        <v>0.26238324892969805</v>
      </c>
      <c r="M175" s="9">
        <v>0.671498805207835</v>
      </c>
      <c r="N175" s="9">
        <v>2.4261648391068373</v>
      </c>
      <c r="O175" s="9">
        <v>2.8902314527030999</v>
      </c>
      <c r="P175" s="4"/>
      <c r="Q175" s="4"/>
      <c r="R175" s="4"/>
      <c r="S175" s="4"/>
      <c r="T175" s="4"/>
    </row>
    <row r="176" spans="1:20" x14ac:dyDescent="0.25">
      <c r="A176">
        <v>2000</v>
      </c>
      <c r="B176" t="s">
        <v>106</v>
      </c>
      <c r="C176">
        <v>4</v>
      </c>
      <c r="D176" s="9">
        <v>0.47703023574456149</v>
      </c>
      <c r="E176" s="9">
        <v>0.24778793840936181</v>
      </c>
      <c r="F176" s="9">
        <v>1.7148716680037797</v>
      </c>
      <c r="G176" s="9">
        <v>0.35179667413062266</v>
      </c>
      <c r="H176" s="9">
        <v>1.105924717766344</v>
      </c>
      <c r="I176" s="9">
        <v>7.7352861430723063E-2</v>
      </c>
      <c r="J176" s="9">
        <v>0.24879663632379689</v>
      </c>
      <c r="K176" s="9">
        <v>0.14938520579368186</v>
      </c>
      <c r="L176" s="9">
        <v>0.16279457275386466</v>
      </c>
      <c r="M176" s="9">
        <v>0.25615135396408223</v>
      </c>
      <c r="N176" s="9">
        <v>1.3301892652583729</v>
      </c>
      <c r="O176" s="9">
        <v>3.2913647678182079</v>
      </c>
      <c r="P176" s="4"/>
      <c r="Q176" s="4"/>
      <c r="R176" s="4"/>
      <c r="S176" s="4"/>
      <c r="T176" s="4"/>
    </row>
    <row r="177" spans="1:20" x14ac:dyDescent="0.25">
      <c r="A177">
        <v>2001</v>
      </c>
      <c r="B177" t="s">
        <v>106</v>
      </c>
      <c r="C177">
        <v>4</v>
      </c>
      <c r="D177" s="9">
        <v>0.53046762705619632</v>
      </c>
      <c r="E177" s="9">
        <v>0.19782650893326367</v>
      </c>
      <c r="F177" s="9">
        <v>2.0406378050928851</v>
      </c>
      <c r="G177" s="9">
        <v>0.42378615071577375</v>
      </c>
      <c r="H177" s="9">
        <v>1.6156390582726909</v>
      </c>
      <c r="I177" s="9">
        <v>6.9699525405719026E-2</v>
      </c>
      <c r="J177" s="9">
        <v>0.58872895479598675</v>
      </c>
      <c r="K177" s="9">
        <v>0.1470413676117838</v>
      </c>
      <c r="L177" s="9">
        <v>0.17704824391740301</v>
      </c>
      <c r="M177" s="9">
        <v>0.60199515636097245</v>
      </c>
      <c r="N177" s="9">
        <v>1.267184087304903</v>
      </c>
      <c r="O177" s="9">
        <v>1.8871022610606967</v>
      </c>
      <c r="P177" s="4"/>
      <c r="Q177" s="4"/>
      <c r="R177" s="4"/>
      <c r="S177" s="4"/>
      <c r="T177" s="4"/>
    </row>
    <row r="178" spans="1:20" x14ac:dyDescent="0.25">
      <c r="A178">
        <v>2002</v>
      </c>
      <c r="B178" t="s">
        <v>106</v>
      </c>
      <c r="C178">
        <v>4</v>
      </c>
      <c r="D178" s="9">
        <v>0.62263038447995833</v>
      </c>
      <c r="E178" s="9">
        <v>0.17632758651554714</v>
      </c>
      <c r="F178" s="9">
        <v>1.4149385258676495</v>
      </c>
      <c r="G178" s="9">
        <v>0.30192404169680304</v>
      </c>
      <c r="H178" s="9">
        <v>1.1551639923629105</v>
      </c>
      <c r="I178" s="9">
        <v>3.7160396049991211E-2</v>
      </c>
      <c r="J178" s="9">
        <v>0.65879296345154548</v>
      </c>
      <c r="K178" s="9">
        <v>9.4588045378014657E-2</v>
      </c>
      <c r="L178" s="9">
        <v>0.27506574514168813</v>
      </c>
      <c r="M178" s="9">
        <v>0.72955476505998362</v>
      </c>
      <c r="N178" s="9">
        <v>1.2610373232601313</v>
      </c>
      <c r="O178" s="9">
        <v>3.1410394268221462</v>
      </c>
      <c r="P178" s="4"/>
      <c r="Q178" s="4"/>
      <c r="R178" s="4"/>
      <c r="S178" s="4"/>
      <c r="T178" s="4"/>
    </row>
    <row r="179" spans="1:20" x14ac:dyDescent="0.25">
      <c r="A179">
        <v>2003</v>
      </c>
      <c r="B179" t="s">
        <v>106</v>
      </c>
      <c r="C179">
        <v>4</v>
      </c>
      <c r="D179" s="9">
        <v>0.5618857180199226</v>
      </c>
      <c r="E179" s="9">
        <v>0.22432096471111571</v>
      </c>
      <c r="F179" s="9">
        <v>1.4936777987492968</v>
      </c>
      <c r="G179" s="9">
        <v>0.31396020335813291</v>
      </c>
      <c r="H179" s="9">
        <v>1.2017478967025297</v>
      </c>
      <c r="I179" s="9">
        <v>3.0260786111664377E-2</v>
      </c>
      <c r="J179" s="9">
        <v>0.59770990296448312</v>
      </c>
      <c r="K179" s="9">
        <v>0.18457005327676732</v>
      </c>
      <c r="L179" s="9">
        <v>0.34877919439312488</v>
      </c>
      <c r="M179" s="9">
        <v>0.36137759278600279</v>
      </c>
      <c r="N179" s="9">
        <v>1.3666779192458911</v>
      </c>
      <c r="O179" s="9">
        <v>3.4338124030972081</v>
      </c>
      <c r="P179" s="4"/>
      <c r="Q179" s="4"/>
      <c r="R179" s="4"/>
      <c r="S179" s="4"/>
      <c r="T179" s="4"/>
    </row>
    <row r="180" spans="1:20" x14ac:dyDescent="0.25">
      <c r="A180">
        <v>2004</v>
      </c>
      <c r="B180" t="s">
        <v>106</v>
      </c>
      <c r="C180">
        <v>4</v>
      </c>
      <c r="D180" s="9">
        <v>0.61732216364683168</v>
      </c>
      <c r="E180" s="9">
        <v>0.22757648494122296</v>
      </c>
      <c r="F180" s="9">
        <v>2.1147476351349166</v>
      </c>
      <c r="G180" s="9">
        <v>0.43670545295117552</v>
      </c>
      <c r="H180" s="9">
        <v>1.3076420863381835</v>
      </c>
      <c r="I180" s="9">
        <v>0.10928854374220023</v>
      </c>
      <c r="J180" s="9">
        <v>0.86553296601310914</v>
      </c>
      <c r="K180" s="9">
        <v>0.11263765572954951</v>
      </c>
      <c r="L180" s="9">
        <v>0.46037464891934676</v>
      </c>
      <c r="M180" s="9">
        <v>0.33679840750276591</v>
      </c>
      <c r="N180" s="9">
        <v>1.5427968316055862</v>
      </c>
      <c r="O180" s="9">
        <v>1.054394466108451</v>
      </c>
      <c r="P180" s="4"/>
      <c r="Q180" s="4"/>
      <c r="R180" s="4"/>
      <c r="S180" s="4"/>
      <c r="T180" s="4"/>
    </row>
    <row r="181" spans="1:20" x14ac:dyDescent="0.25">
      <c r="A181">
        <v>2005</v>
      </c>
      <c r="B181" t="s">
        <v>106</v>
      </c>
      <c r="C181">
        <v>4</v>
      </c>
      <c r="D181" s="9">
        <v>0.7224067629856733</v>
      </c>
      <c r="E181" s="9">
        <v>0.25805852625256032</v>
      </c>
      <c r="F181" s="9">
        <v>1.701478259015629</v>
      </c>
      <c r="G181" s="9">
        <v>0.35833877251778218</v>
      </c>
      <c r="H181" s="9">
        <v>1.1687724958331607</v>
      </c>
      <c r="I181" s="9">
        <v>4.7117976890726436E-2</v>
      </c>
      <c r="J181" s="9">
        <v>1.1241525356363486</v>
      </c>
      <c r="K181" s="9">
        <v>0.37763711937797062</v>
      </c>
      <c r="L181" s="9">
        <v>0.28717801343613897</v>
      </c>
      <c r="M181" s="9">
        <v>0.28226463661169565</v>
      </c>
      <c r="N181" s="9">
        <v>1.1325534292864021</v>
      </c>
      <c r="O181" s="9">
        <v>2.9339205428015496</v>
      </c>
      <c r="P181" s="4"/>
      <c r="Q181" s="4"/>
      <c r="R181" s="4"/>
      <c r="S181" s="4"/>
      <c r="T181" s="4"/>
    </row>
    <row r="182" spans="1:20" x14ac:dyDescent="0.25">
      <c r="A182">
        <v>2006</v>
      </c>
      <c r="B182" t="s">
        <v>106</v>
      </c>
      <c r="C182">
        <v>4</v>
      </c>
      <c r="D182" s="9">
        <v>0.6528083458480024</v>
      </c>
      <c r="E182" s="9">
        <v>0.15779511699825599</v>
      </c>
      <c r="F182" s="9">
        <v>1.6757798676930746</v>
      </c>
      <c r="G182" s="9">
        <v>0.34870077626481022</v>
      </c>
      <c r="H182" s="9">
        <v>0.66307275037588631</v>
      </c>
      <c r="I182" s="9">
        <v>1.9956465118324534E-2</v>
      </c>
      <c r="J182" s="9">
        <v>0.74042246963171454</v>
      </c>
      <c r="K182" s="9">
        <v>0.20888310632180962</v>
      </c>
      <c r="L182" s="9">
        <v>0.22164135349133507</v>
      </c>
      <c r="M182" s="9">
        <v>0.394956685397648</v>
      </c>
      <c r="N182" s="9">
        <v>1.082668536222342</v>
      </c>
      <c r="O182" s="9">
        <v>0.93876998209118923</v>
      </c>
      <c r="P182" s="4"/>
      <c r="Q182" s="4"/>
      <c r="R182" s="4"/>
      <c r="S182" s="4"/>
      <c r="T182" s="4"/>
    </row>
    <row r="183" spans="1:20" x14ac:dyDescent="0.25">
      <c r="A183">
        <v>2007</v>
      </c>
      <c r="B183" t="s">
        <v>106</v>
      </c>
      <c r="C183">
        <v>4</v>
      </c>
      <c r="D183" s="9">
        <v>0.69290982757738784</v>
      </c>
      <c r="E183" s="9">
        <v>0.16021821802226666</v>
      </c>
      <c r="F183" s="9">
        <v>2.1746751354718783</v>
      </c>
      <c r="G183" s="9">
        <v>0.44953308488761418</v>
      </c>
      <c r="H183" s="9">
        <v>0.82250249915322304</v>
      </c>
      <c r="I183" s="9">
        <v>3.1283522056781546E-2</v>
      </c>
      <c r="J183" s="9">
        <v>0.75476947751915624</v>
      </c>
      <c r="K183" s="9">
        <v>0.37391712377661634</v>
      </c>
      <c r="L183" s="9">
        <v>0.84159097498496971</v>
      </c>
      <c r="M183" s="9">
        <v>0.75066597854449724</v>
      </c>
      <c r="N183" s="9">
        <v>1.1074524946059907</v>
      </c>
      <c r="O183" s="9">
        <v>1.4651478680637555</v>
      </c>
      <c r="P183" s="4"/>
      <c r="Q183" s="4"/>
      <c r="R183" s="4"/>
      <c r="S183" s="4"/>
      <c r="T183" s="4"/>
    </row>
    <row r="184" spans="1:20" x14ac:dyDescent="0.25">
      <c r="A184">
        <v>2008</v>
      </c>
      <c r="B184" t="s">
        <v>106</v>
      </c>
      <c r="C184">
        <v>4</v>
      </c>
      <c r="D184" s="9">
        <v>0.69855364175467571</v>
      </c>
      <c r="E184" s="9">
        <v>0.1376418207556232</v>
      </c>
      <c r="F184" s="9">
        <v>1.4566618416812036</v>
      </c>
      <c r="G184" s="9">
        <v>0.30387514557772405</v>
      </c>
      <c r="H184" s="9">
        <v>0.44260253106038694</v>
      </c>
      <c r="I184" s="9">
        <v>1.7585346163993945E-2</v>
      </c>
      <c r="J184" s="9">
        <v>0.80404345088734985</v>
      </c>
      <c r="K184" s="9">
        <v>0.37875355083710943</v>
      </c>
      <c r="L184" s="9">
        <v>0.42529857917557284</v>
      </c>
      <c r="M184" s="9">
        <v>0.42446012246225578</v>
      </c>
      <c r="N184" s="9">
        <v>1.1085060026424571</v>
      </c>
      <c r="O184" s="9">
        <v>1.2467997308527177</v>
      </c>
      <c r="P184" s="4"/>
      <c r="Q184" s="4"/>
      <c r="R184" s="4"/>
      <c r="S184" s="4"/>
      <c r="T184" s="4"/>
    </row>
    <row r="185" spans="1:20" x14ac:dyDescent="0.25">
      <c r="A185">
        <v>2009</v>
      </c>
      <c r="B185" t="s">
        <v>106</v>
      </c>
      <c r="C185">
        <v>4</v>
      </c>
      <c r="D185" s="9">
        <v>0.6824504035803608</v>
      </c>
      <c r="E185" s="9">
        <v>0.13457728907902111</v>
      </c>
      <c r="F185" s="9">
        <v>2.2482323715898982</v>
      </c>
      <c r="G185" s="9">
        <v>0.45685233513311552</v>
      </c>
      <c r="H185" s="9">
        <v>0.53416010338606246</v>
      </c>
      <c r="I185" s="9">
        <v>1.8367018590539744E-2</v>
      </c>
      <c r="J185" s="9">
        <v>0.65222566862675058</v>
      </c>
      <c r="K185" s="9">
        <v>0.15748233191060407</v>
      </c>
      <c r="L185" s="9">
        <v>0.62423278539052374</v>
      </c>
      <c r="M185" s="9">
        <v>0.33221803348297224</v>
      </c>
      <c r="N185" s="9">
        <v>1.2783491635644093</v>
      </c>
      <c r="O185" s="9">
        <v>2.4107856809462356</v>
      </c>
      <c r="P185" s="4"/>
      <c r="Q185" s="4"/>
      <c r="R185" s="4"/>
      <c r="S185" s="4"/>
      <c r="T185" s="4"/>
    </row>
    <row r="186" spans="1:20" x14ac:dyDescent="0.25">
      <c r="A186">
        <v>2010</v>
      </c>
      <c r="B186" t="s">
        <v>106</v>
      </c>
      <c r="C186">
        <v>4</v>
      </c>
      <c r="D186" s="9">
        <v>0.5303109817763455</v>
      </c>
      <c r="E186" s="9">
        <v>9.1788924355002036E-2</v>
      </c>
      <c r="F186" s="9">
        <v>0.94873217380089681</v>
      </c>
      <c r="G186" s="9">
        <v>0.19169153472403314</v>
      </c>
      <c r="H186" s="9">
        <v>0.31857638960395585</v>
      </c>
      <c r="I186" s="9">
        <v>1.9940969605312768E-2</v>
      </c>
      <c r="J186" s="9">
        <v>0.26553501837599508</v>
      </c>
      <c r="K186" s="9">
        <v>0.24058580530785398</v>
      </c>
      <c r="L186" s="9">
        <v>0.30244142877835439</v>
      </c>
      <c r="M186" s="9">
        <v>0.21526246448849928</v>
      </c>
      <c r="N186" s="9">
        <v>1.009907604992571</v>
      </c>
      <c r="O186" s="9">
        <v>0.92709897951105003</v>
      </c>
      <c r="P186" s="4"/>
      <c r="Q186" s="4"/>
      <c r="R186" s="4"/>
      <c r="S186" s="4"/>
      <c r="T186" s="4"/>
    </row>
    <row r="187" spans="1:20" x14ac:dyDescent="0.25">
      <c r="A187">
        <v>2011</v>
      </c>
      <c r="B187" t="s">
        <v>106</v>
      </c>
      <c r="C187">
        <v>4</v>
      </c>
      <c r="D187" s="9">
        <v>0.46663734605491497</v>
      </c>
      <c r="E187" s="9">
        <v>0.10339356005040035</v>
      </c>
      <c r="F187" s="9">
        <v>0.58351681953590584</v>
      </c>
      <c r="G187" s="9">
        <v>0.12362415231137068</v>
      </c>
      <c r="H187" s="9">
        <v>0.26382153615884113</v>
      </c>
      <c r="I187" s="9">
        <v>4.4517246711014737E-2</v>
      </c>
      <c r="J187" s="9">
        <v>0.20693904947710837</v>
      </c>
      <c r="K187" s="9">
        <v>0.16591163682366641</v>
      </c>
      <c r="L187" s="9">
        <v>0.20728680397310484</v>
      </c>
      <c r="M187" s="9">
        <v>0.16909405513207382</v>
      </c>
      <c r="N187" s="9">
        <v>1.2255096230556539</v>
      </c>
      <c r="O187" s="9">
        <v>0.68746690221946916</v>
      </c>
      <c r="P187" s="4"/>
      <c r="Q187" s="4"/>
      <c r="R187" s="4"/>
      <c r="S187" s="4"/>
      <c r="T187" s="4"/>
    </row>
    <row r="188" spans="1:20" x14ac:dyDescent="0.25">
      <c r="A188">
        <v>2012</v>
      </c>
      <c r="B188" t="s">
        <v>106</v>
      </c>
      <c r="C188">
        <v>4</v>
      </c>
      <c r="D188" s="9">
        <v>0.5597918628599905</v>
      </c>
      <c r="E188" s="9">
        <v>9.855340585762834E-2</v>
      </c>
      <c r="F188" s="9">
        <v>0.42646244550619611</v>
      </c>
      <c r="G188" s="9">
        <v>9.0341554174048377E-2</v>
      </c>
      <c r="H188" s="9">
        <v>0.22365991381338007</v>
      </c>
      <c r="I188" s="9">
        <v>8.8881934393424608E-3</v>
      </c>
      <c r="J188" s="9">
        <v>0.17225600060980562</v>
      </c>
      <c r="K188" s="9">
        <v>0.20033744551466837</v>
      </c>
      <c r="L188" s="9">
        <v>0.83181682788173328</v>
      </c>
      <c r="M188" s="9">
        <v>0.16448096784079891</v>
      </c>
      <c r="N188" s="9">
        <v>0.68864803307213063</v>
      </c>
      <c r="O188" s="9">
        <v>0.25309006440326753</v>
      </c>
      <c r="P188" s="4"/>
      <c r="Q188" s="4"/>
      <c r="R188" s="4"/>
      <c r="S188" s="4"/>
      <c r="T188" s="4"/>
    </row>
    <row r="189" spans="1:20" x14ac:dyDescent="0.25">
      <c r="A189">
        <v>2013</v>
      </c>
      <c r="B189" t="s">
        <v>106</v>
      </c>
      <c r="C189">
        <v>4</v>
      </c>
      <c r="D189" s="9">
        <v>0.48155300116857797</v>
      </c>
      <c r="E189" s="9">
        <v>9.5129188144798468E-2</v>
      </c>
      <c r="F189" s="9">
        <v>0.58998081528024882</v>
      </c>
      <c r="G189" s="9">
        <v>0.12492949566357089</v>
      </c>
      <c r="H189" s="9">
        <v>0.15669641920058197</v>
      </c>
      <c r="I189" s="9">
        <v>1.1083180718509283E-2</v>
      </c>
      <c r="J189" s="9">
        <v>0.15534698984585799</v>
      </c>
      <c r="K189" s="9">
        <v>0.12980263685434176</v>
      </c>
      <c r="L189" s="9">
        <v>0.35184691039336302</v>
      </c>
      <c r="M189" s="9">
        <v>0.17372894195316596</v>
      </c>
      <c r="N189" s="9">
        <v>0.8530610728630601</v>
      </c>
      <c r="O189" s="9">
        <v>0.52031990968567232</v>
      </c>
      <c r="P189" s="4"/>
      <c r="Q189" s="4"/>
      <c r="R189" s="4"/>
      <c r="S189" s="4"/>
      <c r="T189" s="4"/>
    </row>
    <row r="190" spans="1:20" x14ac:dyDescent="0.25">
      <c r="A190">
        <v>2014</v>
      </c>
      <c r="B190" t="s">
        <v>106</v>
      </c>
      <c r="C190">
        <v>4</v>
      </c>
      <c r="D190" s="9">
        <v>0.51553113324282718</v>
      </c>
      <c r="E190" s="9">
        <v>9.4464191905679784E-2</v>
      </c>
      <c r="F190" s="9">
        <v>0.70673394898185982</v>
      </c>
      <c r="G190" s="9">
        <v>0.15000472039538801</v>
      </c>
      <c r="H190" s="9">
        <v>0.13296203286546959</v>
      </c>
      <c r="I190" s="9">
        <v>8.0095726827146205E-3</v>
      </c>
      <c r="J190" s="9">
        <v>0.17588567001565553</v>
      </c>
      <c r="K190" s="9">
        <v>0.1391071263026829</v>
      </c>
      <c r="L190" s="9">
        <v>0.21623545943772773</v>
      </c>
      <c r="M190" s="9">
        <v>0.18777410373340289</v>
      </c>
      <c r="N190" s="9">
        <v>0.69368210014649112</v>
      </c>
      <c r="O190" s="9">
        <v>0.55912059838761197</v>
      </c>
      <c r="P190" s="4"/>
      <c r="Q190" s="4"/>
      <c r="R190" s="4"/>
      <c r="S190" s="4"/>
      <c r="T190" s="4"/>
    </row>
    <row r="191" spans="1:20" x14ac:dyDescent="0.25">
      <c r="A191">
        <v>2015</v>
      </c>
      <c r="B191" t="s">
        <v>106</v>
      </c>
      <c r="C191">
        <v>4</v>
      </c>
      <c r="D191" s="9">
        <v>0.82449959863020639</v>
      </c>
      <c r="E191" s="9">
        <v>0.20265303198547152</v>
      </c>
      <c r="F191" s="9">
        <v>1.5473925089321616</v>
      </c>
      <c r="G191" s="9">
        <v>0.33201561638147831</v>
      </c>
      <c r="H191" s="9">
        <v>0.93463703419186817</v>
      </c>
      <c r="I191" s="9">
        <v>4.6155763363530888E-2</v>
      </c>
      <c r="J191" s="9">
        <v>0.63699034495268503</v>
      </c>
      <c r="K191" s="9">
        <v>0.23453661682996885</v>
      </c>
      <c r="L191" s="9">
        <v>0.41125868692755735</v>
      </c>
      <c r="M191" s="9">
        <v>0.34430608536304352</v>
      </c>
      <c r="N191" s="9">
        <v>1.4547505266625933</v>
      </c>
      <c r="O191" s="9">
        <v>1.6397044033731596</v>
      </c>
      <c r="P191" s="4"/>
      <c r="Q191" s="4"/>
      <c r="R191" s="4"/>
      <c r="S191" s="4"/>
      <c r="T191" s="4"/>
    </row>
    <row r="192" spans="1:20" x14ac:dyDescent="0.25">
      <c r="A192">
        <v>2016</v>
      </c>
      <c r="B192" t="s">
        <v>106</v>
      </c>
      <c r="C192">
        <v>4</v>
      </c>
      <c r="D192" s="9">
        <v>0.88981096273659932</v>
      </c>
      <c r="E192" s="9">
        <v>0.20998698938219026</v>
      </c>
      <c r="F192" s="9">
        <v>1.693041342449497</v>
      </c>
      <c r="G192" s="9">
        <v>0.36358982764832315</v>
      </c>
      <c r="H192" s="9">
        <v>0.98412054430733875</v>
      </c>
      <c r="I192" s="9">
        <v>5.0588248779485562E-2</v>
      </c>
      <c r="J192" s="9">
        <v>0.64869467374446899</v>
      </c>
      <c r="K192" s="9">
        <v>0.24397369774076755</v>
      </c>
      <c r="L192" s="9">
        <v>0.44873054881034091</v>
      </c>
      <c r="M192" s="9">
        <v>0.48123983108436885</v>
      </c>
      <c r="N192" s="9">
        <v>1.5467737365480108</v>
      </c>
      <c r="O192" s="9">
        <v>2.1206270046188207</v>
      </c>
      <c r="P192" s="4"/>
      <c r="Q192" s="4"/>
      <c r="R192" s="4"/>
      <c r="S192" s="4"/>
      <c r="T192" s="4"/>
    </row>
    <row r="193" spans="1:20" x14ac:dyDescent="0.25">
      <c r="A193">
        <v>2017</v>
      </c>
      <c r="B193" t="s">
        <v>106</v>
      </c>
      <c r="C193">
        <v>4</v>
      </c>
      <c r="D193" s="9">
        <v>0.89171782464792781</v>
      </c>
      <c r="E193" s="9">
        <v>0.21924894491194746</v>
      </c>
      <c r="F193" s="9">
        <v>1.7085416305008452</v>
      </c>
      <c r="G193" s="9">
        <v>0.36754177225317053</v>
      </c>
      <c r="H193" s="9">
        <v>1.2360975521092972</v>
      </c>
      <c r="I193" s="9">
        <v>5.7138036500917241E-2</v>
      </c>
      <c r="J193" s="9">
        <v>0.67451219481147706</v>
      </c>
      <c r="K193" s="9">
        <v>0.24825152926582023</v>
      </c>
      <c r="L193" s="9">
        <v>0.42715987866084892</v>
      </c>
      <c r="M193" s="9">
        <v>0.48824252669318263</v>
      </c>
      <c r="N193" s="9">
        <v>1.5964252381395836</v>
      </c>
      <c r="O193" s="9">
        <v>2.2337588776112582</v>
      </c>
      <c r="P193" s="4"/>
      <c r="Q193" s="4"/>
      <c r="R193" s="4"/>
      <c r="S193" s="4"/>
      <c r="T193" s="4"/>
    </row>
    <row r="194" spans="1:20" x14ac:dyDescent="0.25">
      <c r="A194">
        <v>2018</v>
      </c>
      <c r="B194" t="s">
        <v>106</v>
      </c>
      <c r="C194">
        <v>4</v>
      </c>
      <c r="D194" s="9">
        <v>0.86064319360676944</v>
      </c>
      <c r="E194" s="9">
        <v>0.20189231934201823</v>
      </c>
      <c r="F194" s="9">
        <v>1.7384518267111195</v>
      </c>
      <c r="G194" s="9">
        <v>0.37735954383127707</v>
      </c>
      <c r="H194" s="9">
        <v>1.2369358914506814</v>
      </c>
      <c r="I194" s="9">
        <v>5.414939639585814E-2</v>
      </c>
      <c r="J194" s="9">
        <v>0.72547394251767028</v>
      </c>
      <c r="K194" s="9">
        <v>0.26291485816705407</v>
      </c>
      <c r="L194" s="9">
        <v>0.43451436359935364</v>
      </c>
      <c r="M194" s="9">
        <v>0.49296467822183021</v>
      </c>
      <c r="N194" s="9">
        <v>1.7619622118635849</v>
      </c>
      <c r="O194" s="9">
        <v>2.1145899173995319</v>
      </c>
      <c r="P194" s="4"/>
      <c r="Q194" s="4"/>
      <c r="R194" s="4"/>
      <c r="S194" s="4"/>
      <c r="T194" s="4"/>
    </row>
    <row r="195" spans="1:20" x14ac:dyDescent="0.25">
      <c r="A195">
        <v>2019</v>
      </c>
      <c r="B195" t="s">
        <v>106</v>
      </c>
      <c r="C195">
        <v>4</v>
      </c>
      <c r="D195" s="9">
        <v>0.85060336803774717</v>
      </c>
      <c r="E195" s="9">
        <v>0.2027172289776985</v>
      </c>
      <c r="F195" s="9">
        <v>1.7189145648375519</v>
      </c>
      <c r="G195" s="9">
        <v>0.37123099942919702</v>
      </c>
      <c r="H195" s="9">
        <v>1.3791029588197468</v>
      </c>
      <c r="I195" s="9">
        <v>6.0294255228611038E-2</v>
      </c>
      <c r="J195" s="9">
        <v>0.71273776069183237</v>
      </c>
      <c r="K195" s="9">
        <v>0.26646852447169378</v>
      </c>
      <c r="L195" s="9">
        <v>0.44093605192277641</v>
      </c>
      <c r="M195" s="9">
        <v>0.53422678044448058</v>
      </c>
      <c r="N195" s="9">
        <v>1.7587762851534599</v>
      </c>
      <c r="O195" s="9">
        <v>2.0527285737957697</v>
      </c>
      <c r="P195" s="4"/>
      <c r="Q195" s="4"/>
      <c r="R195" s="4"/>
      <c r="S195" s="4"/>
      <c r="T195" s="4"/>
    </row>
    <row r="196" spans="1:20" x14ac:dyDescent="0.25">
      <c r="A196">
        <v>2020</v>
      </c>
      <c r="B196" t="s">
        <v>106</v>
      </c>
      <c r="C196">
        <v>4</v>
      </c>
      <c r="D196" s="9">
        <v>0.82394443468123191</v>
      </c>
      <c r="E196" s="9">
        <v>0.19380194508306323</v>
      </c>
      <c r="F196" s="9">
        <v>1.6431993406398731</v>
      </c>
      <c r="G196" s="9">
        <v>0.35518810006110624</v>
      </c>
      <c r="H196" s="9">
        <v>1.3045246733525639</v>
      </c>
      <c r="I196" s="9">
        <v>5.678724234959015E-2</v>
      </c>
      <c r="J196" s="9">
        <v>0.72472098431194654</v>
      </c>
      <c r="K196" s="9">
        <v>0.27405535953764992</v>
      </c>
      <c r="L196" s="9">
        <v>0.44646740055874401</v>
      </c>
      <c r="M196" s="9">
        <v>0.46884184562828801</v>
      </c>
      <c r="N196" s="9">
        <v>1.7460138913523586</v>
      </c>
      <c r="O196" s="9">
        <v>1.9428260144444292</v>
      </c>
      <c r="P196" s="4"/>
      <c r="Q196" s="4"/>
      <c r="R196" s="4"/>
      <c r="S196" s="4"/>
      <c r="T196" s="4"/>
    </row>
    <row r="197" spans="1:20" x14ac:dyDescent="0.25">
      <c r="A197">
        <v>2021</v>
      </c>
      <c r="B197" t="s">
        <v>106</v>
      </c>
      <c r="C197">
        <v>4</v>
      </c>
      <c r="D197" s="9">
        <v>0.81205072084656238</v>
      </c>
      <c r="E197" s="9">
        <v>0.18858933233736758</v>
      </c>
      <c r="F197" s="9">
        <v>1.6271931244232052</v>
      </c>
      <c r="G197" s="9">
        <v>0.35150488004777858</v>
      </c>
      <c r="H197" s="9">
        <v>1.3622394335872721</v>
      </c>
      <c r="I197" s="9">
        <v>5.7957937258337859E-2</v>
      </c>
      <c r="J197" s="9">
        <v>0.75063140259680283</v>
      </c>
      <c r="K197" s="9">
        <v>0.28736544213251602</v>
      </c>
      <c r="L197" s="9">
        <v>0.45350617761418033</v>
      </c>
      <c r="M197" s="9">
        <v>0.43247024925169447</v>
      </c>
      <c r="N197" s="9">
        <v>1.7581452845723531</v>
      </c>
      <c r="O197" s="9">
        <v>1.8861619064234558</v>
      </c>
      <c r="P197" s="4"/>
      <c r="Q197" s="4"/>
      <c r="R197" s="4"/>
      <c r="S197" s="4"/>
      <c r="T197" s="4"/>
    </row>
    <row r="198" spans="1:20" x14ac:dyDescent="0.25">
      <c r="A198">
        <v>2022</v>
      </c>
      <c r="B198" t="s">
        <v>106</v>
      </c>
      <c r="C198">
        <v>4</v>
      </c>
      <c r="D198" s="9">
        <v>0.81082647084847992</v>
      </c>
      <c r="E198" s="9">
        <v>0.18289737206022044</v>
      </c>
      <c r="F198" s="9">
        <v>1.581757591622047</v>
      </c>
      <c r="G198" s="9">
        <v>0.34229314789352694</v>
      </c>
      <c r="H198" s="9">
        <v>1.3928530734343436</v>
      </c>
      <c r="I198" s="9">
        <v>5.9192118434470739E-2</v>
      </c>
      <c r="J198" s="9">
        <v>0.7745769693795892</v>
      </c>
      <c r="K198" s="9">
        <v>0.29810201392603841</v>
      </c>
      <c r="L198" s="9">
        <v>0.45957014882090347</v>
      </c>
      <c r="M198" s="9">
        <v>0.42770410255854907</v>
      </c>
      <c r="N198" s="9">
        <v>1.7105219536132736</v>
      </c>
      <c r="O198" s="9">
        <v>1.8944380736993749</v>
      </c>
      <c r="P198" s="4"/>
      <c r="Q198" s="4"/>
      <c r="R198" s="4"/>
      <c r="S198" s="4"/>
      <c r="T198" s="4"/>
    </row>
    <row r="199" spans="1:20" x14ac:dyDescent="0.25">
      <c r="A199">
        <v>2023</v>
      </c>
      <c r="B199" t="s">
        <v>106</v>
      </c>
      <c r="C199">
        <v>4</v>
      </c>
      <c r="D199" s="9">
        <v>0.82512751179662647</v>
      </c>
      <c r="E199" s="9">
        <v>0.18083415245866172</v>
      </c>
      <c r="F199" s="9">
        <v>1.5738904024831579</v>
      </c>
      <c r="G199" s="9">
        <v>0.34135385419300424</v>
      </c>
      <c r="H199" s="9">
        <v>1.4142453321392987</v>
      </c>
      <c r="I199" s="9">
        <v>6.0225181972564323E-2</v>
      </c>
      <c r="J199" s="9">
        <v>0.79310214793940015</v>
      </c>
      <c r="K199" s="9">
        <v>0.30734200766653047</v>
      </c>
      <c r="L199" s="9">
        <v>0.46570518939047056</v>
      </c>
      <c r="M199" s="9">
        <v>0.43619948739765979</v>
      </c>
      <c r="N199" s="9">
        <v>1.7087709055287617</v>
      </c>
      <c r="O199" s="9">
        <v>2.0553825044904315</v>
      </c>
      <c r="P199" s="4"/>
      <c r="Q199" s="4"/>
      <c r="R199" s="4"/>
      <c r="S199" s="4"/>
      <c r="T199" s="4"/>
    </row>
    <row r="200" spans="1:20" x14ac:dyDescent="0.25">
      <c r="A200">
        <v>2024</v>
      </c>
      <c r="B200" t="s">
        <v>106</v>
      </c>
      <c r="C200">
        <v>4</v>
      </c>
      <c r="D200" s="9">
        <v>0.83289554768488361</v>
      </c>
      <c r="E200" s="9">
        <v>0.18335750763042136</v>
      </c>
      <c r="F200" s="9">
        <v>1.6236598006614509</v>
      </c>
      <c r="G200" s="9">
        <v>0.35215687692550673</v>
      </c>
      <c r="H200" s="9">
        <v>1.4504872232335726</v>
      </c>
      <c r="I200" s="9">
        <v>6.1456172989508936E-2</v>
      </c>
      <c r="J200" s="9">
        <v>0.80654518175375189</v>
      </c>
      <c r="K200" s="9">
        <v>0.3172079032715765</v>
      </c>
      <c r="L200" s="9">
        <v>0.47116418581788116</v>
      </c>
      <c r="M200" s="9">
        <v>0.43766869069557507</v>
      </c>
      <c r="N200" s="9">
        <v>1.7449798939650214</v>
      </c>
      <c r="O200" s="9">
        <v>2.171204449345983</v>
      </c>
      <c r="P200" s="4"/>
      <c r="Q200" s="4"/>
      <c r="R200" s="4"/>
      <c r="S200" s="4"/>
      <c r="T200" s="4"/>
    </row>
    <row r="201" spans="1:20" x14ac:dyDescent="0.25">
      <c r="A201">
        <v>2025</v>
      </c>
      <c r="B201" t="s">
        <v>106</v>
      </c>
      <c r="C201">
        <v>4</v>
      </c>
      <c r="D201" s="9">
        <v>0.82549504583328059</v>
      </c>
      <c r="E201" s="9">
        <v>0.18481214355086603</v>
      </c>
      <c r="F201" s="9">
        <v>1.6725254063782133</v>
      </c>
      <c r="G201" s="9">
        <v>0.36268768616072489</v>
      </c>
      <c r="H201" s="9">
        <v>1.4921770079063823</v>
      </c>
      <c r="I201" s="9">
        <v>6.2563377085687683E-2</v>
      </c>
      <c r="J201" s="9">
        <v>0.82693396383822082</v>
      </c>
      <c r="K201" s="9">
        <v>0.32677002873257777</v>
      </c>
      <c r="L201" s="9">
        <v>0.47594390379710894</v>
      </c>
      <c r="M201" s="9">
        <v>0.43709130028447463</v>
      </c>
      <c r="N201" s="9">
        <v>1.7656458473220251</v>
      </c>
      <c r="O201" s="9">
        <v>2.2152427184946437</v>
      </c>
      <c r="P201" s="4"/>
      <c r="Q201" s="4"/>
      <c r="R201" s="4"/>
      <c r="S201" s="4"/>
      <c r="T201" s="4"/>
    </row>
    <row r="202" spans="1:20" x14ac:dyDescent="0.25">
      <c r="A202">
        <v>2026</v>
      </c>
      <c r="B202" t="s">
        <v>106</v>
      </c>
      <c r="C202">
        <v>4</v>
      </c>
      <c r="D202" s="9">
        <v>0.8108304430851897</v>
      </c>
      <c r="E202" s="9">
        <v>0.18437094017204783</v>
      </c>
      <c r="F202" s="9">
        <v>1.6975562582737229</v>
      </c>
      <c r="G202" s="9">
        <v>0.36817991047405413</v>
      </c>
      <c r="H202" s="9">
        <v>1.5329466227343806</v>
      </c>
      <c r="I202" s="9">
        <v>6.3560457582570451E-2</v>
      </c>
      <c r="J202" s="9">
        <v>0.84502458650578505</v>
      </c>
      <c r="K202" s="9">
        <v>0.3352238714728108</v>
      </c>
      <c r="L202" s="9">
        <v>0.48116863387333431</v>
      </c>
      <c r="M202" s="9">
        <v>0.44163843272995518</v>
      </c>
      <c r="N202" s="9">
        <v>1.7823890401925067</v>
      </c>
      <c r="O202" s="9">
        <v>2.222507734973703</v>
      </c>
      <c r="P202" s="4"/>
      <c r="Q202" s="4"/>
      <c r="R202" s="4"/>
      <c r="S202" s="4"/>
      <c r="T202" s="4"/>
    </row>
    <row r="203" spans="1:20" x14ac:dyDescent="0.25">
      <c r="A203">
        <v>2027</v>
      </c>
      <c r="B203" t="s">
        <v>106</v>
      </c>
      <c r="C203">
        <v>4</v>
      </c>
      <c r="D203" s="9">
        <v>0.80175774377197317</v>
      </c>
      <c r="E203" s="9">
        <v>0.1844881482715795</v>
      </c>
      <c r="F203" s="9">
        <v>1.7169107587822028</v>
      </c>
      <c r="G203" s="9">
        <v>0.37235917777997579</v>
      </c>
      <c r="H203" s="9">
        <v>1.5715590161026702</v>
      </c>
      <c r="I203" s="9">
        <v>6.4575901838241467E-2</v>
      </c>
      <c r="J203" s="9">
        <v>0.86462448277691706</v>
      </c>
      <c r="K203" s="9">
        <v>0.34059730398362675</v>
      </c>
      <c r="L203" s="9">
        <v>0.48618047496882283</v>
      </c>
      <c r="M203" s="9">
        <v>0.44545062284601938</v>
      </c>
      <c r="N203" s="9">
        <v>1.8055205774793959</v>
      </c>
      <c r="O203" s="9">
        <v>2.254013699528703</v>
      </c>
      <c r="P203" s="4"/>
      <c r="Q203" s="4"/>
      <c r="R203" s="4"/>
      <c r="S203" s="4"/>
      <c r="T203" s="4"/>
    </row>
    <row r="204" spans="1:20" x14ac:dyDescent="0.25">
      <c r="A204">
        <v>2028</v>
      </c>
      <c r="B204" t="s">
        <v>106</v>
      </c>
      <c r="C204">
        <v>4</v>
      </c>
      <c r="D204" s="9">
        <v>0.79808194205142835</v>
      </c>
      <c r="E204" s="9">
        <v>0.18523533513177776</v>
      </c>
      <c r="F204" s="9">
        <v>1.7443578653973031</v>
      </c>
      <c r="G204" s="9">
        <v>0.37826157287534595</v>
      </c>
      <c r="H204" s="9">
        <v>1.6157147995053585</v>
      </c>
      <c r="I204" s="9">
        <v>6.5606216052983737E-2</v>
      </c>
      <c r="J204" s="9">
        <v>0.88604192241992152</v>
      </c>
      <c r="K204" s="9">
        <v>0.34490010939693372</v>
      </c>
      <c r="L204" s="9">
        <v>0.49223250424525961</v>
      </c>
      <c r="M204" s="9">
        <v>0.45209965095481341</v>
      </c>
      <c r="N204" s="9">
        <v>1.8333012979657168</v>
      </c>
      <c r="O204" s="9">
        <v>2.3184717074888752</v>
      </c>
      <c r="P204" s="4"/>
      <c r="Q204" s="4"/>
      <c r="R204" s="4"/>
      <c r="S204" s="4"/>
      <c r="T204" s="4"/>
    </row>
    <row r="205" spans="1:20" x14ac:dyDescent="0.25">
      <c r="A205">
        <v>2029</v>
      </c>
      <c r="B205" t="s">
        <v>106</v>
      </c>
      <c r="C205">
        <v>4</v>
      </c>
      <c r="D205" s="9">
        <v>0.79518182365298784</v>
      </c>
      <c r="E205" s="9">
        <v>0.18703261188792381</v>
      </c>
      <c r="F205" s="9">
        <v>1.7757807474092242</v>
      </c>
      <c r="G205" s="9">
        <v>0.38506492757833616</v>
      </c>
      <c r="H205" s="9">
        <v>1.6674763812421569</v>
      </c>
      <c r="I205" s="9">
        <v>6.6709291936813769E-2</v>
      </c>
      <c r="J205" s="9">
        <v>0.90755350000917701</v>
      </c>
      <c r="K205" s="9">
        <v>0.34829398611937229</v>
      </c>
      <c r="L205" s="9">
        <v>0.49817722966368799</v>
      </c>
      <c r="M205" s="9">
        <v>0.46039085548262515</v>
      </c>
      <c r="N205" s="9">
        <v>1.8619851485106629</v>
      </c>
      <c r="O205" s="9">
        <v>2.3956934401996013</v>
      </c>
      <c r="P205" s="4"/>
      <c r="Q205" s="4"/>
      <c r="R205" s="4"/>
      <c r="S205" s="4"/>
      <c r="T205" s="4"/>
    </row>
    <row r="206" spans="1:20" x14ac:dyDescent="0.25">
      <c r="A206">
        <v>2030</v>
      </c>
      <c r="B206" t="s">
        <v>106</v>
      </c>
      <c r="C206">
        <v>4</v>
      </c>
      <c r="D206" s="9">
        <v>0.79352611624934632</v>
      </c>
      <c r="E206" s="9">
        <v>0.18916161032187373</v>
      </c>
      <c r="F206" s="9">
        <v>1.8114541871247622</v>
      </c>
      <c r="G206" s="9">
        <v>0.39277975521668007</v>
      </c>
      <c r="H206" s="9">
        <v>1.719317694321371</v>
      </c>
      <c r="I206" s="9">
        <v>6.7938975893256828E-2</v>
      </c>
      <c r="J206" s="9">
        <v>0.92866857465581776</v>
      </c>
      <c r="K206" s="9">
        <v>0.35163928916326426</v>
      </c>
      <c r="L206" s="9">
        <v>0.50295617459207587</v>
      </c>
      <c r="M206" s="9">
        <v>0.46844374563482566</v>
      </c>
      <c r="N206" s="9">
        <v>1.8956204849309504</v>
      </c>
      <c r="O206" s="9">
        <v>2.4730785919259923</v>
      </c>
      <c r="P206" s="4"/>
      <c r="Q206" s="4"/>
      <c r="R206" s="4"/>
      <c r="S206" s="4"/>
      <c r="T206" s="4"/>
    </row>
    <row r="207" spans="1:20" x14ac:dyDescent="0.25">
      <c r="A207">
        <v>1980</v>
      </c>
      <c r="B207" t="s">
        <v>48</v>
      </c>
      <c r="C207">
        <v>5</v>
      </c>
      <c r="D207" s="9">
        <v>0.47389018900000002</v>
      </c>
      <c r="E207" s="9">
        <v>0.59015167499999999</v>
      </c>
      <c r="F207" s="9">
        <v>2.7607357320000001</v>
      </c>
      <c r="G207" s="9">
        <v>0.64080867900000005</v>
      </c>
      <c r="H207" s="9">
        <v>2.3440752590000002</v>
      </c>
      <c r="I207" s="9">
        <v>2.6354190999999999E-2</v>
      </c>
      <c r="J207" s="9">
        <v>2.4390140000000002E-3</v>
      </c>
      <c r="K207" s="9">
        <v>0.19264777</v>
      </c>
      <c r="L207" s="9">
        <v>0.350690102</v>
      </c>
      <c r="M207" s="9">
        <v>0.13953955400000001</v>
      </c>
      <c r="N207" s="9">
        <v>2.018920375</v>
      </c>
      <c r="O207" s="9">
        <v>3.7574352319999997</v>
      </c>
      <c r="P207" s="4"/>
      <c r="Q207" s="4"/>
      <c r="R207" s="4"/>
      <c r="S207" s="4"/>
      <c r="T207" s="4"/>
    </row>
    <row r="208" spans="1:20" x14ac:dyDescent="0.25">
      <c r="A208">
        <v>1981</v>
      </c>
      <c r="B208" t="s">
        <v>48</v>
      </c>
      <c r="C208">
        <v>5</v>
      </c>
      <c r="D208" s="9">
        <v>0.47769623099999997</v>
      </c>
      <c r="E208" s="9">
        <v>0.65957575099999999</v>
      </c>
      <c r="F208" s="9">
        <v>2.8424171550000001</v>
      </c>
      <c r="G208" s="9">
        <v>0.601824515</v>
      </c>
      <c r="H208" s="9">
        <v>3.8506917830000003</v>
      </c>
      <c r="I208" s="9">
        <v>6.0707939000000002E-2</v>
      </c>
      <c r="J208" s="9">
        <v>1.5692174E-2</v>
      </c>
      <c r="K208" s="9">
        <v>0.33285363599999995</v>
      </c>
      <c r="L208" s="9">
        <v>0.50163825699999998</v>
      </c>
      <c r="M208" s="9">
        <v>0.6863019050000001</v>
      </c>
      <c r="N208" s="9">
        <v>2.1227703020000002</v>
      </c>
      <c r="O208" s="9">
        <v>4.1872118929999997</v>
      </c>
      <c r="P208" s="4"/>
      <c r="Q208" s="4"/>
      <c r="R208" s="4"/>
      <c r="S208" s="4"/>
      <c r="T208" s="4"/>
    </row>
    <row r="209" spans="1:20" x14ac:dyDescent="0.25">
      <c r="A209">
        <v>1982</v>
      </c>
      <c r="B209" t="s">
        <v>48</v>
      </c>
      <c r="C209">
        <v>5</v>
      </c>
      <c r="D209" s="9">
        <v>0.48657415400000004</v>
      </c>
      <c r="E209" s="9">
        <v>0.59067095400000003</v>
      </c>
      <c r="F209" s="9">
        <v>2.4193870409999998</v>
      </c>
      <c r="G209" s="9">
        <v>0.51927103800000007</v>
      </c>
      <c r="H209" s="9">
        <v>3.1510497420000001</v>
      </c>
      <c r="I209" s="9">
        <v>1.0700927000000001E-2</v>
      </c>
      <c r="J209" s="9">
        <v>3.6012163E-2</v>
      </c>
      <c r="K209" s="9">
        <v>0.183512799</v>
      </c>
      <c r="L209" s="9">
        <v>0.699746796</v>
      </c>
      <c r="M209" s="9">
        <v>0.50638554199999997</v>
      </c>
      <c r="N209" s="9">
        <v>2.142779789</v>
      </c>
      <c r="O209" s="9">
        <v>6.0682180490000004</v>
      </c>
      <c r="P209" s="4"/>
      <c r="Q209" s="4"/>
      <c r="R209" s="4"/>
      <c r="S209" s="4"/>
      <c r="T209" s="4"/>
    </row>
    <row r="210" spans="1:20" x14ac:dyDescent="0.25">
      <c r="A210">
        <v>1983</v>
      </c>
      <c r="B210" t="s">
        <v>48</v>
      </c>
      <c r="C210">
        <v>5</v>
      </c>
      <c r="D210" s="9">
        <v>0.36252643299999998</v>
      </c>
      <c r="E210" s="9">
        <v>0.418935487</v>
      </c>
      <c r="F210" s="9">
        <v>1.569534524</v>
      </c>
      <c r="G210" s="9">
        <v>0.33663789199999999</v>
      </c>
      <c r="H210" s="9">
        <v>2.1132355629999999</v>
      </c>
      <c r="I210" s="9">
        <v>3.0415364E-2</v>
      </c>
      <c r="J210" s="9">
        <v>3.0609720999999999E-2</v>
      </c>
      <c r="K210" s="9">
        <v>8.7860439999999998E-2</v>
      </c>
      <c r="L210" s="9">
        <v>0.87613932099999992</v>
      </c>
      <c r="M210" s="9">
        <v>0.67084841099999992</v>
      </c>
      <c r="N210" s="9">
        <v>1.9118536209999999</v>
      </c>
      <c r="O210" s="9">
        <v>5.227706381</v>
      </c>
      <c r="P210" s="4"/>
      <c r="Q210" s="4"/>
      <c r="R210" s="4"/>
      <c r="S210" s="4"/>
      <c r="T210" s="4"/>
    </row>
    <row r="211" spans="1:20" x14ac:dyDescent="0.25">
      <c r="A211">
        <v>1984</v>
      </c>
      <c r="B211" t="s">
        <v>48</v>
      </c>
      <c r="C211">
        <v>5</v>
      </c>
      <c r="D211" s="9">
        <v>0.29596624599999999</v>
      </c>
      <c r="E211" s="9">
        <v>0.28497039000000002</v>
      </c>
      <c r="F211" s="9">
        <v>0.87614434499999994</v>
      </c>
      <c r="G211" s="9">
        <v>0.20523501799999999</v>
      </c>
      <c r="H211" s="9">
        <v>0.85081978400000002</v>
      </c>
      <c r="I211" s="9">
        <v>8.3752489999999999E-2</v>
      </c>
      <c r="J211" s="9">
        <v>1.2105289999999999E-2</v>
      </c>
      <c r="K211" s="9">
        <v>5.5377100999999998E-2</v>
      </c>
      <c r="L211" s="9">
        <v>0.51048616400000002</v>
      </c>
      <c r="M211" s="9">
        <v>0.60873679699999994</v>
      </c>
      <c r="N211" s="9">
        <v>1.3799614889999998</v>
      </c>
      <c r="O211" s="9">
        <v>7.1913341129999999</v>
      </c>
      <c r="P211" s="4"/>
      <c r="Q211" s="4"/>
      <c r="R211" s="4"/>
      <c r="S211" s="4"/>
      <c r="T211" s="4"/>
    </row>
    <row r="212" spans="1:20" x14ac:dyDescent="0.25">
      <c r="A212">
        <v>1985</v>
      </c>
      <c r="B212" t="s">
        <v>48</v>
      </c>
      <c r="C212">
        <v>5</v>
      </c>
      <c r="D212" s="9">
        <v>0.26279047700000002</v>
      </c>
      <c r="E212" s="9">
        <v>0.28728067400000001</v>
      </c>
      <c r="F212" s="9">
        <v>1.962136002</v>
      </c>
      <c r="G212" s="9">
        <v>0.48197365599999997</v>
      </c>
      <c r="H212" s="9">
        <v>1.2330970809999999</v>
      </c>
      <c r="I212" s="9">
        <v>4.2164876000000004E-2</v>
      </c>
      <c r="J212" s="9">
        <v>1.9826930000000002E-3</v>
      </c>
      <c r="K212" s="9">
        <v>5.4179604999999999E-2</v>
      </c>
      <c r="L212" s="9">
        <v>0.92689596699999999</v>
      </c>
      <c r="M212" s="9">
        <v>1.730564953</v>
      </c>
      <c r="N212" s="9">
        <v>1.8130837679999998</v>
      </c>
      <c r="O212" s="9">
        <v>5.0200182680000003</v>
      </c>
      <c r="P212" s="4"/>
      <c r="Q212" s="4"/>
      <c r="R212" s="4"/>
      <c r="S212" s="4"/>
      <c r="T212" s="4"/>
    </row>
    <row r="213" spans="1:20" x14ac:dyDescent="0.25">
      <c r="A213">
        <v>1986</v>
      </c>
      <c r="B213" t="s">
        <v>48</v>
      </c>
      <c r="C213">
        <v>5</v>
      </c>
      <c r="D213" s="9">
        <v>0.37203838700000003</v>
      </c>
      <c r="E213" s="9">
        <v>0.39345997399999999</v>
      </c>
      <c r="F213" s="9">
        <v>2.7532573390000001</v>
      </c>
      <c r="G213" s="9">
        <v>0.68399053399999998</v>
      </c>
      <c r="H213" s="9">
        <v>1.5196757829999998</v>
      </c>
      <c r="I213" s="9">
        <v>1.8722978000000001E-2</v>
      </c>
      <c r="J213" s="9">
        <v>1.1542409999999999E-2</v>
      </c>
      <c r="K213" s="9">
        <v>5.7076174E-2</v>
      </c>
      <c r="L213" s="9">
        <v>0.65094655000000001</v>
      </c>
      <c r="M213" s="9">
        <v>0.81097414599999995</v>
      </c>
      <c r="N213" s="9">
        <v>1.7891135059999999</v>
      </c>
      <c r="O213" s="9">
        <v>6.1524517679999997</v>
      </c>
      <c r="P213" s="4"/>
      <c r="Q213" s="4"/>
      <c r="R213" s="4"/>
      <c r="S213" s="4"/>
      <c r="T213" s="4"/>
    </row>
    <row r="214" spans="1:20" x14ac:dyDescent="0.25">
      <c r="A214">
        <v>1987</v>
      </c>
      <c r="B214" t="s">
        <v>48</v>
      </c>
      <c r="C214">
        <v>5</v>
      </c>
      <c r="D214" s="9">
        <v>0.50149913000000002</v>
      </c>
      <c r="E214" s="9">
        <v>0.54159605200000005</v>
      </c>
      <c r="F214" s="9">
        <v>3.1215231800000001</v>
      </c>
      <c r="G214" s="9">
        <v>0.72350155799999993</v>
      </c>
      <c r="H214" s="9">
        <v>3.0027999219999999</v>
      </c>
      <c r="I214" s="9">
        <v>1.8090444000000001E-2</v>
      </c>
      <c r="J214" s="9">
        <v>2.7465758E-2</v>
      </c>
      <c r="K214" s="9">
        <v>0.11575654299999999</v>
      </c>
      <c r="L214" s="9">
        <v>0.74068184400000003</v>
      </c>
      <c r="M214" s="9">
        <v>1.2024623400000001</v>
      </c>
      <c r="N214" s="9">
        <v>2.5273093150000001</v>
      </c>
      <c r="O214" s="9">
        <v>8.3092559670000004</v>
      </c>
      <c r="P214" s="4"/>
      <c r="Q214" s="4"/>
      <c r="R214" s="4"/>
      <c r="S214" s="4"/>
      <c r="T214" s="4"/>
    </row>
    <row r="215" spans="1:20" x14ac:dyDescent="0.25">
      <c r="A215">
        <v>1988</v>
      </c>
      <c r="B215" t="s">
        <v>48</v>
      </c>
      <c r="C215">
        <v>5</v>
      </c>
      <c r="D215" s="9">
        <v>0.42562366400000001</v>
      </c>
      <c r="E215" s="9">
        <v>0.47790225000000003</v>
      </c>
      <c r="F215" s="9">
        <v>3.048946693</v>
      </c>
      <c r="G215" s="9">
        <v>0.72786255099999997</v>
      </c>
      <c r="H215" s="9">
        <v>2.4916277300000003</v>
      </c>
      <c r="I215" s="9">
        <v>6.6169510000000001E-2</v>
      </c>
      <c r="J215" s="9">
        <v>5.2260820999999999E-2</v>
      </c>
      <c r="K215" s="9">
        <v>0.177035422</v>
      </c>
      <c r="L215" s="9">
        <v>0.80997003899999998</v>
      </c>
      <c r="M215" s="9">
        <v>1.3898791350000002</v>
      </c>
      <c r="N215" s="9">
        <v>2.9702274920000002</v>
      </c>
      <c r="O215" s="9">
        <v>5.8131326730000001</v>
      </c>
      <c r="P215" s="4"/>
      <c r="Q215" s="4"/>
      <c r="R215" s="4"/>
      <c r="S215" s="4"/>
      <c r="T215" s="4"/>
    </row>
    <row r="216" spans="1:20" x14ac:dyDescent="0.25">
      <c r="A216">
        <v>1989</v>
      </c>
      <c r="B216" t="s">
        <v>48</v>
      </c>
      <c r="C216">
        <v>5</v>
      </c>
      <c r="D216" s="9">
        <v>0.44844891000000003</v>
      </c>
      <c r="E216" s="9">
        <v>0.59264376699999999</v>
      </c>
      <c r="F216" s="9">
        <v>3.5112702640000002</v>
      </c>
      <c r="G216" s="9">
        <v>0.80906383599999998</v>
      </c>
      <c r="H216" s="9">
        <v>3.581364056</v>
      </c>
      <c r="I216" s="9">
        <v>3.7121991999999999E-2</v>
      </c>
      <c r="J216" s="9">
        <v>7.7293260000000003E-2</v>
      </c>
      <c r="K216" s="9">
        <v>0.327501718</v>
      </c>
      <c r="L216" s="9">
        <v>0.83678397299999996</v>
      </c>
      <c r="M216" s="9">
        <v>2.0691910060000001</v>
      </c>
      <c r="N216" s="9">
        <v>3.9310733890000003</v>
      </c>
      <c r="O216" s="9">
        <v>5.6445192899999999</v>
      </c>
      <c r="P216" s="4"/>
      <c r="Q216" s="4"/>
      <c r="R216" s="4"/>
      <c r="S216" s="4"/>
      <c r="T216" s="4"/>
    </row>
    <row r="217" spans="1:20" x14ac:dyDescent="0.25">
      <c r="A217">
        <v>1990</v>
      </c>
      <c r="B217" t="s">
        <v>48</v>
      </c>
      <c r="C217">
        <v>5</v>
      </c>
      <c r="D217" s="9">
        <v>0.51703748900000002</v>
      </c>
      <c r="E217" s="9">
        <v>0.666699017</v>
      </c>
      <c r="F217" s="9">
        <v>2.8451125360000002</v>
      </c>
      <c r="G217" s="9">
        <v>0.620950102</v>
      </c>
      <c r="H217" s="9">
        <v>3.884640568</v>
      </c>
      <c r="I217" s="9">
        <v>4.6493770000000004E-2</v>
      </c>
      <c r="J217" s="9">
        <v>0.35290040700000003</v>
      </c>
      <c r="K217" s="9">
        <v>0.47559483999999996</v>
      </c>
      <c r="L217" s="9">
        <v>1.1531902860000001</v>
      </c>
      <c r="M217" s="9">
        <v>0.99812369800000011</v>
      </c>
      <c r="N217" s="9">
        <v>2.7927447919999997</v>
      </c>
      <c r="O217" s="9">
        <v>4.9788373090000002</v>
      </c>
      <c r="P217" s="4"/>
      <c r="Q217" s="4"/>
      <c r="R217" s="4"/>
      <c r="S217" s="4"/>
      <c r="T217" s="4"/>
    </row>
    <row r="218" spans="1:20" x14ac:dyDescent="0.25">
      <c r="A218">
        <v>1991</v>
      </c>
      <c r="B218" t="s">
        <v>48</v>
      </c>
      <c r="C218">
        <v>5</v>
      </c>
      <c r="D218" s="9">
        <v>0.49098213499999999</v>
      </c>
      <c r="E218" s="9">
        <v>0.50225590499999995</v>
      </c>
      <c r="F218" s="9">
        <v>3.5762895019999998</v>
      </c>
      <c r="G218" s="9">
        <v>0.85866955499999997</v>
      </c>
      <c r="H218" s="9">
        <v>2.9422135970000003</v>
      </c>
      <c r="I218" s="9">
        <v>3.5243948999999997E-2</v>
      </c>
      <c r="J218" s="9">
        <v>0.38282471100000004</v>
      </c>
      <c r="K218" s="9">
        <v>0.31748604899999999</v>
      </c>
      <c r="L218" s="9">
        <v>0.89578231699999988</v>
      </c>
      <c r="M218" s="9">
        <v>1.1778112429999998</v>
      </c>
      <c r="N218" s="9">
        <v>2.5819628720000001</v>
      </c>
      <c r="O218" s="9">
        <v>6.6647884580000003</v>
      </c>
      <c r="P218" s="4"/>
      <c r="Q218" s="4"/>
      <c r="R218" s="4"/>
      <c r="S218" s="4"/>
      <c r="T218" s="4"/>
    </row>
    <row r="219" spans="1:20" x14ac:dyDescent="0.25">
      <c r="A219">
        <v>1992</v>
      </c>
      <c r="B219" t="s">
        <v>48</v>
      </c>
      <c r="C219">
        <v>5</v>
      </c>
      <c r="D219" s="9">
        <v>0.48545705</v>
      </c>
      <c r="E219" s="9">
        <v>0.53984956799999995</v>
      </c>
      <c r="F219" s="9">
        <v>2.4920294800000002</v>
      </c>
      <c r="G219" s="9">
        <v>0.55805982300000001</v>
      </c>
      <c r="H219" s="9">
        <v>3.263407715</v>
      </c>
      <c r="I219" s="9">
        <v>9.4951213000000007E-2</v>
      </c>
      <c r="J219" s="9">
        <v>0.395100652</v>
      </c>
      <c r="K219" s="9">
        <v>0.24762794699999999</v>
      </c>
      <c r="L219" s="9">
        <v>0.89638286700000003</v>
      </c>
      <c r="M219" s="9">
        <v>1.1383198379999999</v>
      </c>
      <c r="N219" s="9">
        <v>2.6455742519999998</v>
      </c>
      <c r="O219" s="9">
        <v>5.4934143019999997</v>
      </c>
      <c r="P219" s="4"/>
      <c r="Q219" s="4"/>
      <c r="R219" s="4"/>
      <c r="S219" s="4"/>
      <c r="T219" s="4"/>
    </row>
    <row r="220" spans="1:20" x14ac:dyDescent="0.25">
      <c r="A220">
        <v>1993</v>
      </c>
      <c r="B220" t="s">
        <v>48</v>
      </c>
      <c r="C220">
        <v>5</v>
      </c>
      <c r="D220" s="9">
        <v>0.43869038100000002</v>
      </c>
      <c r="E220" s="9">
        <v>0.28700402999999997</v>
      </c>
      <c r="F220" s="9">
        <v>2.2772026630000002</v>
      </c>
      <c r="G220" s="9">
        <v>0.56185307299999998</v>
      </c>
      <c r="H220" s="9">
        <v>1.8597280669999998</v>
      </c>
      <c r="I220" s="9">
        <v>0.16593031499999999</v>
      </c>
      <c r="J220" s="9">
        <v>0.26504825100000001</v>
      </c>
      <c r="K220" s="9">
        <v>0.39206935099999995</v>
      </c>
      <c r="L220" s="9">
        <v>0.56687407200000006</v>
      </c>
      <c r="M220" s="9">
        <v>0.37236281800000004</v>
      </c>
      <c r="N220" s="9">
        <v>3.5245489750000001</v>
      </c>
      <c r="O220" s="9">
        <v>1.1348543530000001</v>
      </c>
      <c r="P220" s="4"/>
      <c r="Q220" s="4"/>
      <c r="R220" s="4"/>
      <c r="S220" s="4"/>
      <c r="T220" s="4"/>
    </row>
    <row r="221" spans="1:20" x14ac:dyDescent="0.25">
      <c r="A221">
        <v>1994</v>
      </c>
      <c r="B221" t="s">
        <v>48</v>
      </c>
      <c r="C221">
        <v>5</v>
      </c>
      <c r="D221" s="9">
        <v>0.378794672</v>
      </c>
      <c r="E221" s="9">
        <v>0.20581927500000002</v>
      </c>
      <c r="F221" s="9">
        <v>1.914807562</v>
      </c>
      <c r="G221" s="9">
        <v>0.50126607699999992</v>
      </c>
      <c r="H221" s="9">
        <v>1.059310915</v>
      </c>
      <c r="I221" s="9">
        <v>0.13040019999999999</v>
      </c>
      <c r="J221" s="9">
        <v>0.169676461</v>
      </c>
      <c r="K221" s="9">
        <v>0.22171932799999999</v>
      </c>
      <c r="L221" s="9">
        <v>0.73246348800000005</v>
      </c>
      <c r="M221" s="9">
        <v>0.24407490300000001</v>
      </c>
      <c r="N221" s="9">
        <v>2.776672107</v>
      </c>
      <c r="O221" s="9">
        <v>1.0719080679999999</v>
      </c>
      <c r="P221" s="4"/>
      <c r="Q221" s="4"/>
      <c r="R221" s="4"/>
      <c r="S221" s="4"/>
      <c r="T221" s="4"/>
    </row>
    <row r="222" spans="1:20" x14ac:dyDescent="0.25">
      <c r="A222">
        <v>1995</v>
      </c>
      <c r="B222" t="s">
        <v>48</v>
      </c>
      <c r="C222">
        <v>5</v>
      </c>
      <c r="D222" s="9">
        <v>0.348958887</v>
      </c>
      <c r="E222" s="9">
        <v>0.17231992200000001</v>
      </c>
      <c r="F222" s="9">
        <v>1.459763535</v>
      </c>
      <c r="G222" s="9">
        <v>0.38853763399999997</v>
      </c>
      <c r="H222" s="9">
        <v>0.92121672599999993</v>
      </c>
      <c r="I222" s="9">
        <v>0.156965513</v>
      </c>
      <c r="J222" s="9">
        <v>0.37781762699999999</v>
      </c>
      <c r="K222" s="9">
        <v>8.3948997999999997E-2</v>
      </c>
      <c r="L222" s="9">
        <v>0.34031976600000002</v>
      </c>
      <c r="M222" s="9">
        <v>0.28145582999999996</v>
      </c>
      <c r="N222" s="9">
        <v>1.468794969</v>
      </c>
      <c r="O222" s="9">
        <v>1.047538004</v>
      </c>
      <c r="P222" s="4"/>
      <c r="Q222" s="4"/>
      <c r="R222" s="4"/>
      <c r="S222" s="4"/>
      <c r="T222" s="4"/>
    </row>
    <row r="223" spans="1:20" x14ac:dyDescent="0.25">
      <c r="A223">
        <v>1996</v>
      </c>
      <c r="B223" t="s">
        <v>48</v>
      </c>
      <c r="C223">
        <v>5</v>
      </c>
      <c r="D223" s="9">
        <v>0.45469950999999997</v>
      </c>
      <c r="E223" s="9">
        <v>0.25921857300000001</v>
      </c>
      <c r="F223" s="9">
        <v>1.4578389220000001</v>
      </c>
      <c r="G223" s="9">
        <v>0.37842430900000001</v>
      </c>
      <c r="H223" s="9">
        <v>1.2373889440000001</v>
      </c>
      <c r="I223" s="9">
        <v>7.8717126999999998E-2</v>
      </c>
      <c r="J223" s="9">
        <v>0.21440288200000002</v>
      </c>
      <c r="K223" s="9">
        <v>0.17815952400000001</v>
      </c>
      <c r="L223" s="9">
        <v>0.17626930299999999</v>
      </c>
      <c r="M223" s="9">
        <v>0.310697165</v>
      </c>
      <c r="N223" s="9">
        <v>1.636209405</v>
      </c>
      <c r="O223" s="9">
        <v>0.95878736300000011</v>
      </c>
      <c r="P223" s="4"/>
      <c r="Q223" s="4"/>
      <c r="R223" s="4"/>
      <c r="S223" s="4"/>
      <c r="T223" s="4"/>
    </row>
    <row r="224" spans="1:20" x14ac:dyDescent="0.25">
      <c r="A224">
        <v>1997</v>
      </c>
      <c r="B224" t="s">
        <v>48</v>
      </c>
      <c r="C224">
        <v>5</v>
      </c>
      <c r="D224" s="9">
        <v>0.33063858200000001</v>
      </c>
      <c r="E224" s="9">
        <v>0.240644684</v>
      </c>
      <c r="F224" s="9">
        <v>1.780506999</v>
      </c>
      <c r="G224" s="9">
        <v>0.46008877599999998</v>
      </c>
      <c r="H224" s="9">
        <v>1.438039015</v>
      </c>
      <c r="I224" s="9">
        <v>5.4777082000000005E-2</v>
      </c>
      <c r="J224" s="9">
        <v>0.15506029599999999</v>
      </c>
      <c r="K224" s="9">
        <v>0.16490991499999999</v>
      </c>
      <c r="L224" s="9">
        <v>0.30123973599999998</v>
      </c>
      <c r="M224" s="9">
        <v>0.27851886399999998</v>
      </c>
      <c r="N224" s="9">
        <v>1.9123976900000001</v>
      </c>
      <c r="O224" s="9">
        <v>0.80732411700000006</v>
      </c>
      <c r="P224" s="4"/>
      <c r="Q224" s="4"/>
      <c r="R224" s="4"/>
      <c r="S224" s="4"/>
      <c r="T224" s="4"/>
    </row>
    <row r="225" spans="1:20" x14ac:dyDescent="0.25">
      <c r="A225">
        <v>1998</v>
      </c>
      <c r="B225" t="s">
        <v>48</v>
      </c>
      <c r="C225">
        <v>5</v>
      </c>
      <c r="D225" s="9">
        <v>0.40499665399999996</v>
      </c>
      <c r="E225" s="9">
        <v>0.29359684899999999</v>
      </c>
      <c r="F225" s="9">
        <v>1.8856934930000002</v>
      </c>
      <c r="G225" s="9">
        <v>0.48823174199999997</v>
      </c>
      <c r="H225" s="9">
        <v>1.5253805269999998</v>
      </c>
      <c r="I225" s="9">
        <v>8.6789831999999997E-2</v>
      </c>
      <c r="J225" s="9">
        <v>0.15289203500000001</v>
      </c>
      <c r="K225" s="9">
        <v>0.21628214000000001</v>
      </c>
      <c r="L225" s="9">
        <v>0.38043523899999998</v>
      </c>
      <c r="M225" s="9">
        <v>0.49788115399999999</v>
      </c>
      <c r="N225" s="9">
        <v>2.1808681660000002</v>
      </c>
      <c r="O225" s="9">
        <v>1.1819300109999999</v>
      </c>
      <c r="P225" s="4"/>
      <c r="Q225" s="4"/>
      <c r="R225" s="4"/>
      <c r="S225" s="4"/>
      <c r="T225" s="4"/>
    </row>
    <row r="226" spans="1:20" x14ac:dyDescent="0.25">
      <c r="A226">
        <v>1999</v>
      </c>
      <c r="B226" t="s">
        <v>48</v>
      </c>
      <c r="C226">
        <v>5</v>
      </c>
      <c r="D226" s="9">
        <v>0.45594364600000004</v>
      </c>
      <c r="E226" s="9">
        <v>0.28830629200000002</v>
      </c>
      <c r="F226" s="9">
        <v>1.85841196</v>
      </c>
      <c r="G226" s="9">
        <v>0.47366465299999999</v>
      </c>
      <c r="H226" s="9">
        <v>1.7870516240000001</v>
      </c>
      <c r="I226" s="9">
        <v>8.9381336000000006E-2</v>
      </c>
      <c r="J226" s="9">
        <v>0.39823824099999999</v>
      </c>
      <c r="K226" s="9">
        <v>0.24945469300000001</v>
      </c>
      <c r="L226" s="9">
        <v>0.32970221599999999</v>
      </c>
      <c r="M226" s="9">
        <v>0.74278451200000006</v>
      </c>
      <c r="N226" s="9">
        <v>1.8160377489999999</v>
      </c>
      <c r="O226" s="9">
        <v>1.766361214</v>
      </c>
      <c r="P226" s="4"/>
      <c r="Q226" s="4"/>
      <c r="R226" s="4"/>
      <c r="S226" s="4"/>
      <c r="T226" s="4"/>
    </row>
    <row r="227" spans="1:20" x14ac:dyDescent="0.25">
      <c r="A227">
        <v>2000</v>
      </c>
      <c r="B227" t="s">
        <v>48</v>
      </c>
      <c r="C227">
        <v>5</v>
      </c>
      <c r="D227" s="9">
        <v>0.49087558600000003</v>
      </c>
      <c r="E227" s="9">
        <v>0.47835922799999997</v>
      </c>
      <c r="F227" s="9">
        <v>2.6359699379999997</v>
      </c>
      <c r="G227" s="9">
        <v>0.62653493999999998</v>
      </c>
      <c r="H227" s="9">
        <v>3.2091927550000001</v>
      </c>
      <c r="I227" s="9">
        <v>5.4317630999999998E-2</v>
      </c>
      <c r="J227" s="9">
        <v>0.24608867600000001</v>
      </c>
      <c r="K227" s="9">
        <v>0.212838258</v>
      </c>
      <c r="L227" s="9">
        <v>0.37652815699999997</v>
      </c>
      <c r="M227" s="9">
        <v>0.7179098129999999</v>
      </c>
      <c r="N227" s="9">
        <v>3.0737831719999997</v>
      </c>
      <c r="O227" s="9">
        <v>2.841593574</v>
      </c>
      <c r="P227" s="4"/>
      <c r="Q227" s="4"/>
      <c r="R227" s="4"/>
      <c r="S227" s="4"/>
      <c r="T227" s="4"/>
    </row>
    <row r="228" spans="1:20" x14ac:dyDescent="0.25">
      <c r="A228">
        <v>2001</v>
      </c>
      <c r="B228" t="s">
        <v>48</v>
      </c>
      <c r="C228">
        <v>5</v>
      </c>
      <c r="D228" s="9">
        <v>0.54517673</v>
      </c>
      <c r="E228" s="9">
        <v>0.48891471499999994</v>
      </c>
      <c r="F228" s="9">
        <v>2.5539642420000002</v>
      </c>
      <c r="G228" s="9">
        <v>0.60734749399999999</v>
      </c>
      <c r="H228" s="9">
        <v>3.2267056329999999</v>
      </c>
      <c r="I228" s="9">
        <v>0.19160941300000001</v>
      </c>
      <c r="J228" s="9">
        <v>0.41536147199999995</v>
      </c>
      <c r="K228" s="9">
        <v>0.478281224</v>
      </c>
      <c r="L228" s="9">
        <v>0.52746791599999998</v>
      </c>
      <c r="M228" s="9">
        <v>0.597129613</v>
      </c>
      <c r="N228" s="9">
        <v>2.659826899</v>
      </c>
      <c r="O228" s="9">
        <v>2.510458002</v>
      </c>
      <c r="P228" s="4"/>
      <c r="Q228" s="4"/>
      <c r="R228" s="4"/>
      <c r="S228" s="4"/>
      <c r="T228" s="4"/>
    </row>
    <row r="229" spans="1:20" x14ac:dyDescent="0.25">
      <c r="A229">
        <v>2002</v>
      </c>
      <c r="B229" t="s">
        <v>48</v>
      </c>
      <c r="C229">
        <v>5</v>
      </c>
      <c r="D229" s="9">
        <v>0.59451972399999997</v>
      </c>
      <c r="E229" s="9">
        <v>0.60955028599999994</v>
      </c>
      <c r="F229" s="9">
        <v>2.6609101060000002</v>
      </c>
      <c r="G229" s="9">
        <v>0.61601393699999996</v>
      </c>
      <c r="H229" s="9">
        <v>3.7859067890000002</v>
      </c>
      <c r="I229" s="9">
        <v>6.0641439000000005E-2</v>
      </c>
      <c r="J229" s="9">
        <v>0.463832994</v>
      </c>
      <c r="K229" s="9">
        <v>0.40836478399999998</v>
      </c>
      <c r="L229" s="9">
        <v>0.72978185100000004</v>
      </c>
      <c r="M229" s="9">
        <v>0.48277606200000001</v>
      </c>
      <c r="N229" s="9">
        <v>2.6371592059999998</v>
      </c>
      <c r="O229" s="9">
        <v>2.31447022</v>
      </c>
      <c r="P229" s="4"/>
      <c r="Q229" s="4"/>
      <c r="R229" s="4"/>
      <c r="S229" s="4"/>
      <c r="T229" s="4"/>
    </row>
    <row r="230" spans="1:20" x14ac:dyDescent="0.25">
      <c r="A230">
        <v>2003</v>
      </c>
      <c r="B230" t="s">
        <v>48</v>
      </c>
      <c r="C230">
        <v>5</v>
      </c>
      <c r="D230" s="9">
        <v>0.56101230899999999</v>
      </c>
      <c r="E230" s="9">
        <v>0.49486749299999999</v>
      </c>
      <c r="F230" s="9">
        <v>2.9162830199999998</v>
      </c>
      <c r="G230" s="9">
        <v>0.71288315899999999</v>
      </c>
      <c r="H230" s="9">
        <v>3.1732754869999997</v>
      </c>
      <c r="I230" s="9">
        <v>0.11396239999999999</v>
      </c>
      <c r="J230" s="9">
        <v>0.45611410899999999</v>
      </c>
      <c r="K230" s="9">
        <v>0.42770378600000003</v>
      </c>
      <c r="L230" s="9">
        <v>0.98493047599999994</v>
      </c>
      <c r="M230" s="9">
        <v>0.63098051799999999</v>
      </c>
      <c r="N230" s="9">
        <v>2.4142614609999997</v>
      </c>
      <c r="O230" s="9">
        <v>3.1313372930000001</v>
      </c>
      <c r="P230" s="4"/>
      <c r="Q230" s="4"/>
      <c r="R230" s="4"/>
      <c r="S230" s="4"/>
      <c r="T230" s="4"/>
    </row>
    <row r="231" spans="1:20" x14ac:dyDescent="0.25">
      <c r="A231">
        <v>2004</v>
      </c>
      <c r="B231" t="s">
        <v>48</v>
      </c>
      <c r="C231">
        <v>5</v>
      </c>
      <c r="D231" s="9">
        <v>0.54191591400000005</v>
      </c>
      <c r="E231" s="9">
        <v>0.43100846800000003</v>
      </c>
      <c r="F231" s="9">
        <v>1.959939418</v>
      </c>
      <c r="G231" s="9">
        <v>0.46705170799999995</v>
      </c>
      <c r="H231" s="9">
        <v>2.9925909649999998</v>
      </c>
      <c r="I231" s="9">
        <v>0.18850565000000002</v>
      </c>
      <c r="J231" s="9">
        <v>0.68265292600000005</v>
      </c>
      <c r="K231" s="9">
        <v>0.23883863399999999</v>
      </c>
      <c r="L231" s="9">
        <v>0.96009741500000001</v>
      </c>
      <c r="M231" s="9">
        <v>0.404806216</v>
      </c>
      <c r="N231" s="9">
        <v>2.5218703539999998</v>
      </c>
      <c r="O231" s="9">
        <v>2.212282165</v>
      </c>
      <c r="P231" s="4"/>
      <c r="Q231" s="4"/>
      <c r="R231" s="4"/>
      <c r="S231" s="4"/>
      <c r="T231" s="4"/>
    </row>
    <row r="232" spans="1:20" x14ac:dyDescent="0.25">
      <c r="A232">
        <v>2005</v>
      </c>
      <c r="B232" t="s">
        <v>48</v>
      </c>
      <c r="C232">
        <v>5</v>
      </c>
      <c r="D232" s="9">
        <v>0.52556147399999997</v>
      </c>
      <c r="E232" s="9">
        <v>0.34946648200000002</v>
      </c>
      <c r="F232" s="9">
        <v>2.1572965709999998</v>
      </c>
      <c r="G232" s="9">
        <v>0.53465626700000002</v>
      </c>
      <c r="H232" s="9">
        <v>2.6980697629999999</v>
      </c>
      <c r="I232" s="9">
        <v>8.9116250000000008E-2</v>
      </c>
      <c r="J232" s="9">
        <v>1.2631710780000001</v>
      </c>
      <c r="K232" s="9">
        <v>0.31308304100000001</v>
      </c>
      <c r="L232" s="9">
        <v>0.75305385299999994</v>
      </c>
      <c r="M232" s="9">
        <v>0.42542850700000001</v>
      </c>
      <c r="N232" s="9">
        <v>1.9776737980000001</v>
      </c>
      <c r="O232" s="9">
        <v>1.873704797</v>
      </c>
      <c r="P232" s="4"/>
      <c r="Q232" s="4"/>
      <c r="R232" s="4"/>
      <c r="S232" s="4"/>
      <c r="T232" s="4"/>
    </row>
    <row r="233" spans="1:20" x14ac:dyDescent="0.25">
      <c r="A233">
        <v>2006</v>
      </c>
      <c r="B233" t="s">
        <v>48</v>
      </c>
      <c r="C233">
        <v>5</v>
      </c>
      <c r="D233" s="9">
        <v>0.53688957599999998</v>
      </c>
      <c r="E233" s="9">
        <v>0.36894888199999998</v>
      </c>
      <c r="F233" s="9">
        <v>1.992532513</v>
      </c>
      <c r="G233" s="9">
        <v>0.494926162</v>
      </c>
      <c r="H233" s="9">
        <v>2.6447292239999998</v>
      </c>
      <c r="I233" s="9">
        <v>9.2923005000000003E-2</v>
      </c>
      <c r="J233" s="9">
        <v>1.152615433</v>
      </c>
      <c r="K233" s="9">
        <v>0.41100180200000003</v>
      </c>
      <c r="L233" s="9">
        <v>1.379019768</v>
      </c>
      <c r="M233" s="9">
        <v>0.57101112899999995</v>
      </c>
      <c r="N233" s="9">
        <v>2.1971664030000002</v>
      </c>
      <c r="O233" s="9">
        <v>2.2199519539999999</v>
      </c>
      <c r="P233" s="4"/>
      <c r="Q233" s="4"/>
      <c r="R233" s="4"/>
      <c r="S233" s="4"/>
      <c r="T233" s="4"/>
    </row>
    <row r="234" spans="1:20" x14ac:dyDescent="0.25">
      <c r="A234">
        <v>2007</v>
      </c>
      <c r="B234" t="s">
        <v>48</v>
      </c>
      <c r="C234">
        <v>5</v>
      </c>
      <c r="D234" s="9">
        <v>0.54008155099999999</v>
      </c>
      <c r="E234" s="9">
        <v>0.329240959</v>
      </c>
      <c r="F234" s="9">
        <v>2.3719462010000001</v>
      </c>
      <c r="G234" s="9">
        <v>0.60628799600000005</v>
      </c>
      <c r="H234" s="9">
        <v>2.4533360659999999</v>
      </c>
      <c r="I234" s="9">
        <v>7.5814171E-2</v>
      </c>
      <c r="J234" s="9">
        <v>0.79858322199999998</v>
      </c>
      <c r="K234" s="9">
        <v>0.433048775</v>
      </c>
      <c r="L234" s="9">
        <v>0.29672785099999999</v>
      </c>
      <c r="M234" s="9">
        <v>0.490674738</v>
      </c>
      <c r="N234" s="9">
        <v>2.357187047</v>
      </c>
      <c r="O234" s="9">
        <v>2.4190761109999999</v>
      </c>
      <c r="P234" s="4"/>
      <c r="Q234" s="4"/>
      <c r="R234" s="4"/>
      <c r="S234" s="4"/>
      <c r="T234" s="4"/>
    </row>
    <row r="235" spans="1:20" x14ac:dyDescent="0.25">
      <c r="A235">
        <v>2008</v>
      </c>
      <c r="B235" t="s">
        <v>48</v>
      </c>
      <c r="C235">
        <v>5</v>
      </c>
      <c r="D235" s="9">
        <v>0.54300254999999997</v>
      </c>
      <c r="E235" s="9">
        <v>0.25742281</v>
      </c>
      <c r="F235" s="9">
        <v>2.2265619169999997</v>
      </c>
      <c r="G235" s="9">
        <v>0.59332613099999998</v>
      </c>
      <c r="H235" s="9">
        <v>1.8595594230000001</v>
      </c>
      <c r="I235" s="9">
        <v>7.2039315999999992E-2</v>
      </c>
      <c r="J235" s="9">
        <v>0.87767393199999999</v>
      </c>
      <c r="K235" s="9">
        <v>0.55367120799999991</v>
      </c>
      <c r="L235" s="9">
        <v>0.99616278199999997</v>
      </c>
      <c r="M235" s="9">
        <v>1.061515722</v>
      </c>
      <c r="N235" s="9">
        <v>2.386306598</v>
      </c>
      <c r="O235" s="9">
        <v>2.300417382</v>
      </c>
      <c r="P235" s="4"/>
      <c r="Q235" s="4"/>
      <c r="R235" s="4"/>
      <c r="S235" s="4"/>
      <c r="T235" s="4"/>
    </row>
    <row r="236" spans="1:20" x14ac:dyDescent="0.25">
      <c r="A236">
        <v>2009</v>
      </c>
      <c r="B236" t="s">
        <v>48</v>
      </c>
      <c r="C236">
        <v>5</v>
      </c>
      <c r="D236" s="9">
        <v>0.49694057599999997</v>
      </c>
      <c r="E236" s="9">
        <v>0.21700702700000002</v>
      </c>
      <c r="F236" s="9">
        <v>2.0126009150000002</v>
      </c>
      <c r="G236" s="9">
        <v>0.54336486299999998</v>
      </c>
      <c r="H236" s="9">
        <v>1.7023773129999999</v>
      </c>
      <c r="I236" s="9">
        <v>7.3505486999999994E-2</v>
      </c>
      <c r="J236" s="9">
        <v>0.69481194300000004</v>
      </c>
      <c r="K236" s="9">
        <v>0.69577740899999996</v>
      </c>
      <c r="L236" s="9">
        <v>0.61310255999999996</v>
      </c>
      <c r="M236" s="9">
        <v>1.0520882820000002</v>
      </c>
      <c r="N236" s="9">
        <v>2.2989725299999999</v>
      </c>
      <c r="O236" s="9">
        <v>2.741308987</v>
      </c>
      <c r="P236" s="4"/>
      <c r="Q236" s="4"/>
      <c r="R236" s="4"/>
      <c r="S236" s="4"/>
      <c r="T236" s="4"/>
    </row>
    <row r="237" spans="1:20" x14ac:dyDescent="0.25">
      <c r="A237">
        <v>2010</v>
      </c>
      <c r="B237" t="s">
        <v>48</v>
      </c>
      <c r="C237">
        <v>5</v>
      </c>
      <c r="D237" s="9">
        <v>0.47309785999999998</v>
      </c>
      <c r="E237" s="9">
        <v>0.20777751900000002</v>
      </c>
      <c r="F237" s="9">
        <v>1.6883783079999999</v>
      </c>
      <c r="G237" s="9">
        <v>0.45291490099999998</v>
      </c>
      <c r="H237" s="9">
        <v>1.801290732</v>
      </c>
      <c r="I237" s="9">
        <v>8.6781621000000003E-2</v>
      </c>
      <c r="J237" s="9">
        <v>1.0234412819999998</v>
      </c>
      <c r="K237" s="9">
        <v>0.58073427499999997</v>
      </c>
      <c r="L237" s="9">
        <v>0.47437504799999997</v>
      </c>
      <c r="M237" s="9">
        <v>0.43578535500000004</v>
      </c>
      <c r="N237" s="9">
        <v>2.09887617</v>
      </c>
      <c r="O237" s="9">
        <v>1.9990133109999999</v>
      </c>
      <c r="P237" s="4"/>
      <c r="Q237" s="4"/>
      <c r="R237" s="4"/>
      <c r="S237" s="4"/>
      <c r="T237" s="4"/>
    </row>
    <row r="238" spans="1:20" x14ac:dyDescent="0.25">
      <c r="A238">
        <v>2011</v>
      </c>
      <c r="B238" t="s">
        <v>48</v>
      </c>
      <c r="C238">
        <v>5</v>
      </c>
      <c r="D238" s="9">
        <v>0.46335513699999997</v>
      </c>
      <c r="E238" s="9">
        <v>0.155179759</v>
      </c>
      <c r="F238" s="9">
        <v>1.320057128</v>
      </c>
      <c r="G238" s="9">
        <v>0.37084082200000001</v>
      </c>
      <c r="H238" s="9">
        <v>1.4013670839999999</v>
      </c>
      <c r="I238" s="9">
        <v>7.2323803999999992E-2</v>
      </c>
      <c r="J238" s="9">
        <v>1.057963583</v>
      </c>
      <c r="K238" s="9">
        <v>0.37609219700000002</v>
      </c>
      <c r="L238" s="9">
        <v>0.20996805600000001</v>
      </c>
      <c r="M238" s="9">
        <v>0.42992243200000002</v>
      </c>
      <c r="N238" s="9">
        <v>1.9475126810000001</v>
      </c>
      <c r="O238" s="9">
        <v>1.8764249420000001</v>
      </c>
      <c r="P238" s="4"/>
      <c r="Q238" s="4"/>
      <c r="R238" s="4"/>
      <c r="S238" s="4"/>
      <c r="T238" s="4"/>
    </row>
    <row r="239" spans="1:20" x14ac:dyDescent="0.25">
      <c r="A239">
        <v>2012</v>
      </c>
      <c r="B239" t="s">
        <v>48</v>
      </c>
      <c r="C239">
        <v>5</v>
      </c>
      <c r="D239" s="9">
        <v>0.45395119699999997</v>
      </c>
      <c r="E239" s="9">
        <v>0.15740101000000001</v>
      </c>
      <c r="F239" s="9">
        <v>1.318509843</v>
      </c>
      <c r="G239" s="9">
        <v>0.37597856600000001</v>
      </c>
      <c r="H239" s="9">
        <v>1.255649064</v>
      </c>
      <c r="I239" s="9">
        <v>7.1506901999999997E-2</v>
      </c>
      <c r="J239" s="9">
        <v>0.88597569900000006</v>
      </c>
      <c r="K239" s="9">
        <v>0.58195275400000002</v>
      </c>
      <c r="L239" s="9">
        <v>0.60632309600000001</v>
      </c>
      <c r="M239" s="9">
        <v>0.43914896400000003</v>
      </c>
      <c r="N239" s="9">
        <v>1.8926365949999999</v>
      </c>
      <c r="O239" s="9">
        <v>1.953563994</v>
      </c>
      <c r="P239" s="4"/>
      <c r="Q239" s="4"/>
      <c r="R239" s="4"/>
      <c r="S239" s="4"/>
      <c r="T239" s="4"/>
    </row>
    <row r="240" spans="1:20" x14ac:dyDescent="0.25">
      <c r="A240">
        <v>2013</v>
      </c>
      <c r="B240" t="s">
        <v>48</v>
      </c>
      <c r="C240">
        <v>5</v>
      </c>
      <c r="D240" s="9">
        <v>0.44746359299999999</v>
      </c>
      <c r="E240" s="9">
        <v>0.17245575599999999</v>
      </c>
      <c r="F240" s="9">
        <v>1.2517952859999999</v>
      </c>
      <c r="G240" s="9">
        <v>0.35104972499999998</v>
      </c>
      <c r="H240" s="9">
        <v>1.4034452769999999</v>
      </c>
      <c r="I240" s="9">
        <v>7.0311795999999996E-2</v>
      </c>
      <c r="J240" s="9">
        <v>0.38299765799999996</v>
      </c>
      <c r="K240" s="9">
        <v>0.39882225300000002</v>
      </c>
      <c r="L240" s="9">
        <v>0.40463280400000001</v>
      </c>
      <c r="M240" s="9">
        <v>0.50718323700000001</v>
      </c>
      <c r="N240" s="9">
        <v>1.348127681</v>
      </c>
      <c r="O240" s="9">
        <v>2.2402243039999998</v>
      </c>
      <c r="P240" s="4"/>
      <c r="Q240" s="4"/>
      <c r="R240" s="4"/>
      <c r="S240" s="4"/>
      <c r="T240" s="4"/>
    </row>
    <row r="241" spans="1:20" x14ac:dyDescent="0.25">
      <c r="A241">
        <v>2014</v>
      </c>
      <c r="B241" t="s">
        <v>48</v>
      </c>
      <c r="C241">
        <v>5</v>
      </c>
      <c r="D241" s="9">
        <v>0.48163044399999999</v>
      </c>
      <c r="E241" s="9">
        <v>0.186572407</v>
      </c>
      <c r="F241" s="9">
        <v>1.4681548869999999</v>
      </c>
      <c r="G241" s="9">
        <v>0.40490230000000005</v>
      </c>
      <c r="H241" s="9">
        <v>1.4688597080000001</v>
      </c>
      <c r="I241" s="9">
        <v>6.8716314000000001E-2</v>
      </c>
      <c r="J241" s="9">
        <v>0.34651992700000001</v>
      </c>
      <c r="K241" s="9">
        <v>0.36842259899999996</v>
      </c>
      <c r="L241" s="9">
        <v>0.42495580799999999</v>
      </c>
      <c r="M241" s="9">
        <v>0.668287729</v>
      </c>
      <c r="N241" s="9">
        <v>1.577651675</v>
      </c>
      <c r="O241" s="9">
        <v>2.1657656699999999</v>
      </c>
      <c r="P241" s="4"/>
      <c r="Q241" s="4"/>
      <c r="R241" s="4"/>
      <c r="S241" s="4"/>
      <c r="T241" s="4"/>
    </row>
    <row r="242" spans="1:20" x14ac:dyDescent="0.25">
      <c r="A242">
        <v>2015</v>
      </c>
      <c r="B242" t="s">
        <v>48</v>
      </c>
      <c r="C242">
        <v>5</v>
      </c>
      <c r="D242" s="9">
        <v>0.73057724299999993</v>
      </c>
      <c r="E242" s="9">
        <v>0.58682526800000001</v>
      </c>
      <c r="F242" s="9">
        <v>3.1869996929999997</v>
      </c>
      <c r="G242" s="9">
        <v>0.78977293399999993</v>
      </c>
      <c r="H242" s="9">
        <v>3.127726075</v>
      </c>
      <c r="I242" s="9">
        <v>0.106108677</v>
      </c>
      <c r="J242" s="9">
        <v>0.74912160099999991</v>
      </c>
      <c r="K242" s="9">
        <v>0.58589853200000008</v>
      </c>
      <c r="L242" s="9">
        <v>0.84205957799999998</v>
      </c>
      <c r="M242" s="9">
        <v>0.88592101599999995</v>
      </c>
      <c r="N242" s="9">
        <v>3.2661061120000001</v>
      </c>
      <c r="O242" s="9">
        <v>4.734769526</v>
      </c>
      <c r="P242" s="4"/>
      <c r="Q242" s="4"/>
      <c r="R242" s="4"/>
      <c r="S242" s="4"/>
      <c r="T242" s="4"/>
    </row>
    <row r="243" spans="1:20" x14ac:dyDescent="0.25">
      <c r="A243">
        <v>2016</v>
      </c>
      <c r="B243" t="s">
        <v>48</v>
      </c>
      <c r="C243">
        <v>5</v>
      </c>
      <c r="D243" s="9">
        <v>0.77600895400000003</v>
      </c>
      <c r="E243" s="9">
        <v>0.59813207899999998</v>
      </c>
      <c r="F243" s="9">
        <v>3.2256382960000001</v>
      </c>
      <c r="G243" s="9">
        <v>0.79735442199999995</v>
      </c>
      <c r="H243" s="9">
        <v>3.224525855</v>
      </c>
      <c r="I243" s="9">
        <v>0.103728659</v>
      </c>
      <c r="J243" s="9">
        <v>0.77093767800000002</v>
      </c>
      <c r="K243" s="9">
        <v>0.61542223899999993</v>
      </c>
      <c r="L243" s="9">
        <v>0.87972016600000003</v>
      </c>
      <c r="M243" s="9">
        <v>1.0671321429999998</v>
      </c>
      <c r="N243" s="9">
        <v>3.171193304</v>
      </c>
      <c r="O243" s="9">
        <v>5.7887390180000002</v>
      </c>
      <c r="P243" s="4"/>
      <c r="Q243" s="4"/>
      <c r="R243" s="4"/>
      <c r="S243" s="4"/>
      <c r="T243" s="4"/>
    </row>
    <row r="244" spans="1:20" x14ac:dyDescent="0.25">
      <c r="A244">
        <v>2017</v>
      </c>
      <c r="B244" t="s">
        <v>48</v>
      </c>
      <c r="C244">
        <v>5</v>
      </c>
      <c r="D244" s="9">
        <v>0.80270893500000007</v>
      </c>
      <c r="E244" s="9">
        <v>0.62968005999999999</v>
      </c>
      <c r="F244" s="9">
        <v>3.2468576709999999</v>
      </c>
      <c r="G244" s="9">
        <v>0.80000536700000002</v>
      </c>
      <c r="H244" s="9">
        <v>3.1537962659999996</v>
      </c>
      <c r="I244" s="9">
        <v>0.104115212</v>
      </c>
      <c r="J244" s="9">
        <v>0.79962257200000009</v>
      </c>
      <c r="K244" s="9">
        <v>0.63356029599999997</v>
      </c>
      <c r="L244" s="9">
        <v>0.86302104499999999</v>
      </c>
      <c r="M244" s="9">
        <v>1.0617459199999999</v>
      </c>
      <c r="N244" s="9">
        <v>3.2964258910000002</v>
      </c>
      <c r="O244" s="9">
        <v>6.2535215739999996</v>
      </c>
      <c r="P244" s="4"/>
      <c r="Q244" s="4"/>
      <c r="R244" s="4"/>
      <c r="S244" s="4"/>
      <c r="T244" s="4"/>
    </row>
    <row r="245" spans="1:20" x14ac:dyDescent="0.25">
      <c r="A245">
        <v>2018</v>
      </c>
      <c r="B245" t="s">
        <v>48</v>
      </c>
      <c r="C245">
        <v>5</v>
      </c>
      <c r="D245" s="9">
        <v>0.80284201499999996</v>
      </c>
      <c r="E245" s="9">
        <v>0.61314705900000011</v>
      </c>
      <c r="F245" s="9">
        <v>3.3033577100000002</v>
      </c>
      <c r="G245" s="9">
        <v>0.813082792</v>
      </c>
      <c r="H245" s="9">
        <v>3.0158120849999999</v>
      </c>
      <c r="I245" s="9">
        <v>9.8618876999999994E-2</v>
      </c>
      <c r="J245" s="9">
        <v>0.85196933699999999</v>
      </c>
      <c r="K245" s="9">
        <v>0.66721351000000007</v>
      </c>
      <c r="L245" s="9">
        <v>0.87480922399999994</v>
      </c>
      <c r="M245" s="9">
        <v>1.048903642</v>
      </c>
      <c r="N245" s="9">
        <v>3.4293187029999999</v>
      </c>
      <c r="O245" s="9">
        <v>6.2974855010000006</v>
      </c>
      <c r="P245" s="4"/>
      <c r="Q245" s="4"/>
      <c r="R245" s="4"/>
      <c r="S245" s="4"/>
      <c r="T245" s="4"/>
    </row>
    <row r="246" spans="1:20" x14ac:dyDescent="0.25">
      <c r="A246">
        <v>2019</v>
      </c>
      <c r="B246" t="s">
        <v>48</v>
      </c>
      <c r="C246">
        <v>5</v>
      </c>
      <c r="D246" s="9">
        <v>0.79751032900000007</v>
      </c>
      <c r="E246" s="9">
        <v>0.62616395400000002</v>
      </c>
      <c r="F246" s="9">
        <v>3.2980904049999999</v>
      </c>
      <c r="G246" s="9">
        <v>0.80642255400000007</v>
      </c>
      <c r="H246" s="9">
        <v>2.9620056830000001</v>
      </c>
      <c r="I246" s="9">
        <v>9.8600677999999997E-2</v>
      </c>
      <c r="J246" s="9">
        <v>0.85261604300000005</v>
      </c>
      <c r="K246" s="9">
        <v>0.69223694300000005</v>
      </c>
      <c r="L246" s="9">
        <v>0.88574951400000002</v>
      </c>
      <c r="M246" s="9">
        <v>1.0833218009999999</v>
      </c>
      <c r="N246" s="9">
        <v>3.4109216670000002</v>
      </c>
      <c r="O246" s="9">
        <v>6.1926825250000004</v>
      </c>
      <c r="P246" s="4"/>
      <c r="Q246" s="4"/>
      <c r="R246" s="4"/>
      <c r="S246" s="4"/>
      <c r="T246" s="4"/>
    </row>
    <row r="247" spans="1:20" x14ac:dyDescent="0.25">
      <c r="A247">
        <v>2020</v>
      </c>
      <c r="B247" t="s">
        <v>48</v>
      </c>
      <c r="C247">
        <v>5</v>
      </c>
      <c r="D247" s="9">
        <v>0.77353295399999999</v>
      </c>
      <c r="E247" s="9">
        <v>0.60865138799999996</v>
      </c>
      <c r="F247" s="9">
        <v>3.1484107990000001</v>
      </c>
      <c r="G247" s="9">
        <v>0.77091463100000002</v>
      </c>
      <c r="H247" s="9">
        <v>2.8665721030000002</v>
      </c>
      <c r="I247" s="9">
        <v>9.3059059E-2</v>
      </c>
      <c r="J247" s="9">
        <v>0.874167798</v>
      </c>
      <c r="K247" s="9">
        <v>0.72087515099999999</v>
      </c>
      <c r="L247" s="9">
        <v>0.89803750999999998</v>
      </c>
      <c r="M247" s="9">
        <v>0.97995853100000008</v>
      </c>
      <c r="N247" s="9">
        <v>3.3807253949999998</v>
      </c>
      <c r="O247" s="9">
        <v>5.8011104610000004</v>
      </c>
      <c r="P247" s="4"/>
      <c r="Q247" s="4"/>
      <c r="R247" s="4"/>
      <c r="S247" s="4"/>
      <c r="T247" s="4"/>
    </row>
    <row r="248" spans="1:20" x14ac:dyDescent="0.25">
      <c r="A248">
        <v>2021</v>
      </c>
      <c r="B248" t="s">
        <v>48</v>
      </c>
      <c r="C248">
        <v>5</v>
      </c>
      <c r="D248" s="9">
        <v>0.765013579</v>
      </c>
      <c r="E248" s="9">
        <v>0.600506604</v>
      </c>
      <c r="F248" s="9">
        <v>3.0566154879999998</v>
      </c>
      <c r="G248" s="9">
        <v>0.74691166800000008</v>
      </c>
      <c r="H248" s="9">
        <v>2.8616529640000001</v>
      </c>
      <c r="I248" s="9">
        <v>9.0326442000000007E-2</v>
      </c>
      <c r="J248" s="9">
        <v>0.90887849900000006</v>
      </c>
      <c r="K248" s="9">
        <v>0.75258838900000002</v>
      </c>
      <c r="L248" s="9">
        <v>0.91085923600000007</v>
      </c>
      <c r="M248" s="9">
        <v>0.90829362000000002</v>
      </c>
      <c r="N248" s="9">
        <v>3.3598172229999999</v>
      </c>
      <c r="O248" s="9">
        <v>5.6102198489999999</v>
      </c>
      <c r="P248" s="4"/>
      <c r="Q248" s="4"/>
      <c r="R248" s="4"/>
      <c r="S248" s="4"/>
      <c r="T248" s="4"/>
    </row>
    <row r="249" spans="1:20" x14ac:dyDescent="0.25">
      <c r="A249">
        <v>2022</v>
      </c>
      <c r="B249" t="s">
        <v>48</v>
      </c>
      <c r="C249">
        <v>5</v>
      </c>
      <c r="D249" s="9">
        <v>0.76741401999999992</v>
      </c>
      <c r="E249" s="9">
        <v>0.59148747899999998</v>
      </c>
      <c r="F249" s="9">
        <v>2.9422890260000001</v>
      </c>
      <c r="G249" s="9">
        <v>0.71892172100000007</v>
      </c>
      <c r="H249" s="9">
        <v>2.8036613819999996</v>
      </c>
      <c r="I249" s="9">
        <v>8.7506046000000004E-2</v>
      </c>
      <c r="J249" s="9">
        <v>0.94554997699999999</v>
      </c>
      <c r="K249" s="9">
        <v>0.77804265799999994</v>
      </c>
      <c r="L249" s="9">
        <v>0.92417446699999994</v>
      </c>
      <c r="M249" s="9">
        <v>0.88663078900000003</v>
      </c>
      <c r="N249" s="9">
        <v>3.2832578219999999</v>
      </c>
      <c r="O249" s="9">
        <v>5.566497193</v>
      </c>
      <c r="P249" s="4"/>
      <c r="Q249" s="4"/>
      <c r="R249" s="4"/>
      <c r="S249" s="4"/>
      <c r="T249" s="4"/>
    </row>
    <row r="250" spans="1:20" x14ac:dyDescent="0.25">
      <c r="A250">
        <v>2023</v>
      </c>
      <c r="B250" t="s">
        <v>48</v>
      </c>
      <c r="C250">
        <v>5</v>
      </c>
      <c r="D250" s="9">
        <v>0.78676452900000005</v>
      </c>
      <c r="E250" s="9">
        <v>0.59338777799999998</v>
      </c>
      <c r="F250" s="9">
        <v>2.8884112279999998</v>
      </c>
      <c r="G250" s="9">
        <v>0.704844252</v>
      </c>
      <c r="H250" s="9">
        <v>2.7381236009999999</v>
      </c>
      <c r="I250" s="9">
        <v>8.4857896000000002E-2</v>
      </c>
      <c r="J250" s="9">
        <v>0.9759354360000001</v>
      </c>
      <c r="K250" s="9">
        <v>0.80394504599999994</v>
      </c>
      <c r="L250" s="9">
        <v>0.93821631100000003</v>
      </c>
      <c r="M250" s="9">
        <v>0.8953388659999999</v>
      </c>
      <c r="N250" s="9">
        <v>3.2596745149999999</v>
      </c>
      <c r="O250" s="9">
        <v>5.9070213159999998</v>
      </c>
      <c r="P250" s="4"/>
      <c r="Q250" s="4"/>
      <c r="R250" s="4"/>
      <c r="S250" s="4"/>
      <c r="T250" s="4"/>
    </row>
    <row r="251" spans="1:20" x14ac:dyDescent="0.25">
      <c r="A251">
        <v>2024</v>
      </c>
      <c r="B251" t="s">
        <v>48</v>
      </c>
      <c r="C251">
        <v>5</v>
      </c>
      <c r="D251" s="9">
        <v>0.79991193299999996</v>
      </c>
      <c r="E251" s="9">
        <v>0.60597294099999999</v>
      </c>
      <c r="F251" s="9">
        <v>2.9175464870000001</v>
      </c>
      <c r="G251" s="9">
        <v>0.70876661800000007</v>
      </c>
      <c r="H251" s="9">
        <v>2.7128714980000002</v>
      </c>
      <c r="I251" s="9">
        <v>8.2370211999999998E-2</v>
      </c>
      <c r="J251" s="9">
        <v>1.0023915410000002</v>
      </c>
      <c r="K251" s="9">
        <v>0.83255035300000002</v>
      </c>
      <c r="L251" s="9">
        <v>0.95256403199999995</v>
      </c>
      <c r="M251" s="9">
        <v>0.89385779300000001</v>
      </c>
      <c r="N251" s="9">
        <v>3.288721389</v>
      </c>
      <c r="O251" s="9">
        <v>6.1414743840000003</v>
      </c>
      <c r="P251" s="4"/>
      <c r="Q251" s="4"/>
      <c r="R251" s="4"/>
      <c r="S251" s="4"/>
      <c r="T251" s="4"/>
    </row>
    <row r="252" spans="1:20" x14ac:dyDescent="0.25">
      <c r="A252">
        <v>2025</v>
      </c>
      <c r="B252" t="s">
        <v>48</v>
      </c>
      <c r="C252">
        <v>5</v>
      </c>
      <c r="D252" s="9">
        <v>0.79858322000000004</v>
      </c>
      <c r="E252" s="9">
        <v>0.61729120000000004</v>
      </c>
      <c r="F252" s="9">
        <v>2.9579064329999998</v>
      </c>
      <c r="G252" s="9">
        <v>0.71507184900000009</v>
      </c>
      <c r="H252" s="9">
        <v>2.717476826</v>
      </c>
      <c r="I252" s="9">
        <v>8.0039181999999987E-2</v>
      </c>
      <c r="J252" s="9">
        <v>1.0343621590000001</v>
      </c>
      <c r="K252" s="9">
        <v>0.85943657900000003</v>
      </c>
      <c r="L252" s="9">
        <v>0.96542707500000002</v>
      </c>
      <c r="M252" s="9">
        <v>0.88741943699999992</v>
      </c>
      <c r="N252" s="9">
        <v>3.304350409</v>
      </c>
      <c r="O252" s="9">
        <v>6.1866130359999998</v>
      </c>
      <c r="P252" s="4"/>
      <c r="Q252" s="4"/>
      <c r="R252" s="4"/>
      <c r="S252" s="4"/>
      <c r="T252" s="4"/>
    </row>
    <row r="253" spans="1:20" x14ac:dyDescent="0.25">
      <c r="A253">
        <v>2026</v>
      </c>
      <c r="B253" t="s">
        <v>48</v>
      </c>
      <c r="C253">
        <v>5</v>
      </c>
      <c r="D253" s="9">
        <v>0.78895438200000001</v>
      </c>
      <c r="E253" s="9">
        <v>0.62276961999999991</v>
      </c>
      <c r="F253" s="9">
        <v>2.972636788</v>
      </c>
      <c r="G253" s="9">
        <v>0.71592050900000004</v>
      </c>
      <c r="H253" s="9">
        <v>2.7146511420000001</v>
      </c>
      <c r="I253" s="9">
        <v>7.7748876999999994E-2</v>
      </c>
      <c r="J253" s="9">
        <v>1.064689767</v>
      </c>
      <c r="K253" s="9">
        <v>0.88497934000000011</v>
      </c>
      <c r="L253" s="9">
        <v>0.97875494400000007</v>
      </c>
      <c r="M253" s="9">
        <v>0.88953338599999998</v>
      </c>
      <c r="N253" s="9">
        <v>3.3124311629999998</v>
      </c>
      <c r="O253" s="9">
        <v>6.1032326030000004</v>
      </c>
      <c r="P253" s="4"/>
      <c r="Q253" s="4"/>
      <c r="R253" s="4"/>
      <c r="S253" s="4"/>
      <c r="T253" s="4"/>
    </row>
    <row r="254" spans="1:20" x14ac:dyDescent="0.25">
      <c r="A254">
        <v>2027</v>
      </c>
      <c r="B254" t="s">
        <v>48</v>
      </c>
      <c r="C254">
        <v>5</v>
      </c>
      <c r="D254" s="9">
        <v>0.78397629099999999</v>
      </c>
      <c r="E254" s="9">
        <v>0.628461504</v>
      </c>
      <c r="F254" s="9">
        <v>2.9800080009999999</v>
      </c>
      <c r="G254" s="9">
        <v>0.71503237600000003</v>
      </c>
      <c r="H254" s="9">
        <v>2.7033746440000002</v>
      </c>
      <c r="I254" s="9">
        <v>7.5681147000000004E-2</v>
      </c>
      <c r="J254" s="9">
        <v>1.0952033210000001</v>
      </c>
      <c r="K254" s="9">
        <v>0.91076000199999996</v>
      </c>
      <c r="L254" s="9">
        <v>0.99168176000000008</v>
      </c>
      <c r="M254" s="9">
        <v>0.89068614700000004</v>
      </c>
      <c r="N254" s="9">
        <v>3.324723009</v>
      </c>
      <c r="O254" s="9">
        <v>6.063940434</v>
      </c>
      <c r="P254" s="4"/>
      <c r="Q254" s="4"/>
      <c r="R254" s="4"/>
      <c r="S254" s="4"/>
      <c r="T254" s="4"/>
    </row>
    <row r="255" spans="1:20" x14ac:dyDescent="0.25">
      <c r="A255">
        <v>2028</v>
      </c>
      <c r="B255" t="s">
        <v>48</v>
      </c>
      <c r="C255">
        <v>5</v>
      </c>
      <c r="D255" s="9">
        <v>0.78360727099999994</v>
      </c>
      <c r="E255" s="9">
        <v>0.63401757000000003</v>
      </c>
      <c r="F255" s="9">
        <v>2.9942168000000002</v>
      </c>
      <c r="G255" s="9">
        <v>0.71584234300000005</v>
      </c>
      <c r="H255" s="9">
        <v>2.6999931149999998</v>
      </c>
      <c r="I255" s="9">
        <v>7.3603478E-2</v>
      </c>
      <c r="J255" s="9">
        <v>1.126248353</v>
      </c>
      <c r="K255" s="9">
        <v>0.93513600199999991</v>
      </c>
      <c r="L255" s="9">
        <v>1.0066825100000001</v>
      </c>
      <c r="M255" s="9">
        <v>0.89338726700000004</v>
      </c>
      <c r="N255" s="9">
        <v>3.345922877</v>
      </c>
      <c r="O255" s="9">
        <v>6.0964506759999999</v>
      </c>
      <c r="P255" s="4"/>
      <c r="Q255" s="4"/>
      <c r="R255" s="4"/>
      <c r="S255" s="4"/>
      <c r="T255" s="4"/>
    </row>
    <row r="256" spans="1:20" x14ac:dyDescent="0.25">
      <c r="A256">
        <v>2029</v>
      </c>
      <c r="B256" t="s">
        <v>48</v>
      </c>
      <c r="C256">
        <v>5</v>
      </c>
      <c r="D256" s="9">
        <v>0.78355404500000003</v>
      </c>
      <c r="E256" s="9">
        <v>0.64136117599999998</v>
      </c>
      <c r="F256" s="9">
        <v>3.0143047219999999</v>
      </c>
      <c r="G256" s="9">
        <v>0.71804948599999996</v>
      </c>
      <c r="H256" s="9">
        <v>2.712041503</v>
      </c>
      <c r="I256" s="9">
        <v>7.1973808E-2</v>
      </c>
      <c r="J256" s="9">
        <v>1.159145554</v>
      </c>
      <c r="K256" s="9">
        <v>0.95707513300000002</v>
      </c>
      <c r="L256" s="9">
        <v>1.021918476</v>
      </c>
      <c r="M256" s="9">
        <v>0.89931441500000009</v>
      </c>
      <c r="N256" s="9">
        <v>3.3663693490000002</v>
      </c>
      <c r="O256" s="9">
        <v>6.1498065430000004</v>
      </c>
      <c r="P256" s="4"/>
      <c r="Q256" s="4"/>
      <c r="R256" s="4"/>
      <c r="S256" s="4"/>
      <c r="T256" s="4"/>
    </row>
    <row r="257" spans="1:20" x14ac:dyDescent="0.25">
      <c r="A257">
        <v>2030</v>
      </c>
      <c r="B257" t="s">
        <v>48</v>
      </c>
      <c r="C257">
        <v>5</v>
      </c>
      <c r="D257" s="9">
        <v>0.78309897799999995</v>
      </c>
      <c r="E257" s="9">
        <v>0.64844042999999996</v>
      </c>
      <c r="F257" s="9">
        <v>3.0421350729999999</v>
      </c>
      <c r="G257" s="9">
        <v>0.72230240199999995</v>
      </c>
      <c r="H257" s="9">
        <v>2.7251334950000001</v>
      </c>
      <c r="I257" s="9">
        <v>7.0528540000000001E-2</v>
      </c>
      <c r="J257" s="9">
        <v>1.1923475219999999</v>
      </c>
      <c r="K257" s="9">
        <v>0.98047726099999999</v>
      </c>
      <c r="L257" s="9">
        <v>1.034583907</v>
      </c>
      <c r="M257" s="9">
        <v>0.90255015500000002</v>
      </c>
      <c r="N257" s="9">
        <v>3.389396509</v>
      </c>
      <c r="O257" s="9">
        <v>6.1931961040000001</v>
      </c>
      <c r="P257" s="4"/>
      <c r="Q257" s="4"/>
      <c r="R257" s="4"/>
      <c r="S257" s="4"/>
      <c r="T257" s="4"/>
    </row>
    <row r="258" spans="1:20" x14ac:dyDescent="0.25">
      <c r="A258">
        <v>1980</v>
      </c>
      <c r="B258" t="s">
        <v>107</v>
      </c>
      <c r="C258">
        <v>6</v>
      </c>
      <c r="D258" s="9">
        <v>4.5195171999999999E-2</v>
      </c>
      <c r="E258" s="9">
        <v>3.2120043000000001E-2</v>
      </c>
      <c r="F258" s="9">
        <v>0.19639301200000001</v>
      </c>
      <c r="G258" s="9">
        <v>4.9200112999999997E-2</v>
      </c>
      <c r="H258" s="9">
        <v>0.15415326500000001</v>
      </c>
      <c r="I258" s="9">
        <v>1.8782499999999999E-3</v>
      </c>
      <c r="J258" s="9">
        <v>1.12433E-3</v>
      </c>
      <c r="K258" s="9">
        <v>6.8807540000000002E-3</v>
      </c>
      <c r="L258" s="9">
        <v>1.2571616000000001E-2</v>
      </c>
      <c r="M258" s="9">
        <v>8.531772E-3</v>
      </c>
      <c r="N258" s="9">
        <v>0.17341641199999999</v>
      </c>
      <c r="O258" s="9">
        <v>0.23076374099999999</v>
      </c>
      <c r="P258" s="4"/>
      <c r="Q258" s="4"/>
      <c r="R258" s="4"/>
      <c r="S258" s="4"/>
      <c r="T258" s="4"/>
    </row>
    <row r="259" spans="1:20" x14ac:dyDescent="0.25">
      <c r="A259">
        <v>1981</v>
      </c>
      <c r="B259" t="s">
        <v>107</v>
      </c>
      <c r="C259">
        <v>6</v>
      </c>
      <c r="D259" s="9">
        <v>5.3482837999999998E-2</v>
      </c>
      <c r="E259" s="9">
        <v>3.1248762999999999E-2</v>
      </c>
      <c r="F259" s="9">
        <v>0.20046165699999999</v>
      </c>
      <c r="G259" s="9">
        <v>5.2476215999999999E-2</v>
      </c>
      <c r="H259" s="9">
        <v>0.25645785500000001</v>
      </c>
      <c r="I259" s="9">
        <v>4.3613239999999998E-3</v>
      </c>
      <c r="J259" s="9">
        <v>1.4863400000000001E-3</v>
      </c>
      <c r="K259" s="9">
        <v>1.0530068E-2</v>
      </c>
      <c r="L259" s="9">
        <v>1.8011592999999999E-2</v>
      </c>
      <c r="M259" s="9">
        <v>4.9332758999999997E-2</v>
      </c>
      <c r="N259" s="9">
        <v>0.21051705100000001</v>
      </c>
      <c r="O259" s="9">
        <v>0.25739638100000001</v>
      </c>
      <c r="P259" s="4"/>
      <c r="Q259" s="4"/>
      <c r="R259" s="4"/>
      <c r="S259" s="4"/>
      <c r="T259" s="4"/>
    </row>
    <row r="260" spans="1:20" x14ac:dyDescent="0.25">
      <c r="A260">
        <v>1982</v>
      </c>
      <c r="B260" t="s">
        <v>107</v>
      </c>
      <c r="C260">
        <v>6</v>
      </c>
      <c r="D260" s="9">
        <v>5.0895093000000002E-2</v>
      </c>
      <c r="E260" s="9">
        <v>2.9506315000000002E-2</v>
      </c>
      <c r="F260" s="9">
        <v>0.173204634</v>
      </c>
      <c r="G260" s="9">
        <v>4.5010345E-2</v>
      </c>
      <c r="H260" s="9">
        <v>0.20883109499999999</v>
      </c>
      <c r="I260" s="9">
        <v>4.7783800000000001E-4</v>
      </c>
      <c r="J260" s="9">
        <v>7.1015669999999996E-3</v>
      </c>
      <c r="K260" s="9">
        <v>2.8641769999999999E-3</v>
      </c>
      <c r="L260" s="9">
        <v>3.6670103000000003E-2</v>
      </c>
      <c r="M260" s="9">
        <v>3.5679187000000001E-2</v>
      </c>
      <c r="N260" s="9">
        <v>0.20042779699999999</v>
      </c>
      <c r="O260" s="9">
        <v>0.408867963</v>
      </c>
      <c r="P260" s="4"/>
      <c r="Q260" s="4"/>
      <c r="R260" s="4"/>
      <c r="S260" s="4"/>
      <c r="T260" s="4"/>
    </row>
    <row r="261" spans="1:20" x14ac:dyDescent="0.25">
      <c r="A261">
        <v>1983</v>
      </c>
      <c r="B261" t="s">
        <v>107</v>
      </c>
      <c r="C261">
        <v>6</v>
      </c>
      <c r="D261" s="9">
        <v>3.5833226000000003E-2</v>
      </c>
      <c r="E261" s="9">
        <v>2.1114630999999998E-2</v>
      </c>
      <c r="F261" s="9">
        <v>0.11215966099999999</v>
      </c>
      <c r="G261" s="9">
        <v>2.9099364999999999E-2</v>
      </c>
      <c r="H261" s="9">
        <v>0.13540437799999999</v>
      </c>
      <c r="I261" s="9">
        <v>1.8573369999999999E-3</v>
      </c>
      <c r="J261" s="9">
        <v>7.5866190000000002E-3</v>
      </c>
      <c r="K261" s="9">
        <v>7.9221399999999996E-4</v>
      </c>
      <c r="L261" s="9">
        <v>5.4523246999999997E-2</v>
      </c>
      <c r="M261" s="9">
        <v>4.7731746999999998E-2</v>
      </c>
      <c r="N261" s="9">
        <v>0.162471477</v>
      </c>
      <c r="O261" s="9">
        <v>0.35172677499999999</v>
      </c>
      <c r="P261" s="4"/>
      <c r="Q261" s="4"/>
      <c r="R261" s="4"/>
      <c r="S261" s="4"/>
      <c r="T261" s="4"/>
    </row>
    <row r="262" spans="1:20" x14ac:dyDescent="0.25">
      <c r="A262">
        <v>1984</v>
      </c>
      <c r="B262" t="s">
        <v>107</v>
      </c>
      <c r="C262">
        <v>6</v>
      </c>
      <c r="D262" s="9">
        <v>2.3993087999999999E-2</v>
      </c>
      <c r="E262" s="9">
        <v>1.6445161E-2</v>
      </c>
      <c r="F262" s="9">
        <v>6.3797437999999998E-2</v>
      </c>
      <c r="G262" s="9">
        <v>1.5765872E-2</v>
      </c>
      <c r="H262" s="9">
        <v>4.6209839000000003E-2</v>
      </c>
      <c r="I262" s="9">
        <v>5.7201079999999998E-3</v>
      </c>
      <c r="J262" s="9">
        <v>5.3483460000000003E-3</v>
      </c>
      <c r="K262" s="9">
        <v>2.2296270000000001E-3</v>
      </c>
      <c r="L262" s="9">
        <v>3.1861420000000001E-2</v>
      </c>
      <c r="M262" s="9">
        <v>4.2222001000000002E-2</v>
      </c>
      <c r="N262" s="9">
        <v>9.6797843999999994E-2</v>
      </c>
      <c r="O262" s="9">
        <v>0.50449159700000001</v>
      </c>
      <c r="P262" s="4"/>
      <c r="Q262" s="4"/>
      <c r="R262" s="4"/>
      <c r="S262" s="4"/>
      <c r="T262" s="4"/>
    </row>
    <row r="263" spans="1:20" x14ac:dyDescent="0.25">
      <c r="A263">
        <v>1985</v>
      </c>
      <c r="B263" t="s">
        <v>107</v>
      </c>
      <c r="C263">
        <v>6</v>
      </c>
      <c r="D263" s="9">
        <v>2.3243323E-2</v>
      </c>
      <c r="E263" s="9">
        <v>1.523387E-2</v>
      </c>
      <c r="F263" s="9">
        <v>0.148184608</v>
      </c>
      <c r="G263" s="9">
        <v>3.5876689000000003E-2</v>
      </c>
      <c r="H263" s="9">
        <v>7.0468781999999994E-2</v>
      </c>
      <c r="I263" s="9">
        <v>2.42816E-3</v>
      </c>
      <c r="J263" s="9">
        <v>2.2777909999999999E-3</v>
      </c>
      <c r="K263" s="9">
        <v>4.50934E-4</v>
      </c>
      <c r="L263" s="9">
        <v>6.1499745000000001E-2</v>
      </c>
      <c r="M263" s="9">
        <v>0.12552369899999999</v>
      </c>
      <c r="N263" s="9">
        <v>0.136345257</v>
      </c>
      <c r="O263" s="9">
        <v>0.339689886</v>
      </c>
      <c r="P263" s="4"/>
      <c r="Q263" s="4"/>
      <c r="R263" s="4"/>
      <c r="S263" s="4"/>
      <c r="T263" s="4"/>
    </row>
    <row r="264" spans="1:20" x14ac:dyDescent="0.25">
      <c r="A264">
        <v>1986</v>
      </c>
      <c r="B264" t="s">
        <v>107</v>
      </c>
      <c r="C264">
        <v>6</v>
      </c>
      <c r="D264" s="9">
        <v>3.2620836E-2</v>
      </c>
      <c r="E264" s="9">
        <v>2.2134180999999999E-2</v>
      </c>
      <c r="F264" s="9">
        <v>0.208973725</v>
      </c>
      <c r="G264" s="9">
        <v>5.0339361999999999E-2</v>
      </c>
      <c r="H264" s="9">
        <v>8.7586623000000002E-2</v>
      </c>
      <c r="I264" s="9">
        <v>5.1353399999999995E-4</v>
      </c>
      <c r="J264" s="9">
        <v>3.8132439999999999E-3</v>
      </c>
      <c r="K264" s="9">
        <v>7.9800000000000002E-5</v>
      </c>
      <c r="L264" s="9">
        <v>3.9901447999999999E-2</v>
      </c>
      <c r="M264" s="9">
        <v>5.5623799000000002E-2</v>
      </c>
      <c r="N264" s="9">
        <v>0.139049277</v>
      </c>
      <c r="O264" s="9">
        <v>0.42229466700000001</v>
      </c>
      <c r="P264" s="4"/>
      <c r="Q264" s="4"/>
      <c r="R264" s="4"/>
      <c r="S264" s="4"/>
      <c r="T264" s="4"/>
    </row>
    <row r="265" spans="1:20" x14ac:dyDescent="0.25">
      <c r="A265">
        <v>1987</v>
      </c>
      <c r="B265" t="s">
        <v>107</v>
      </c>
      <c r="C265">
        <v>6</v>
      </c>
      <c r="D265" s="9">
        <v>4.9908435000000001E-2</v>
      </c>
      <c r="E265" s="9">
        <v>2.7418730999999998E-2</v>
      </c>
      <c r="F265" s="9">
        <v>0.23530058000000001</v>
      </c>
      <c r="G265" s="9">
        <v>5.8687635000000002E-2</v>
      </c>
      <c r="H265" s="9">
        <v>0.18655175500000001</v>
      </c>
      <c r="I265" s="9">
        <v>3.0598000000000002E-4</v>
      </c>
      <c r="J265" s="9">
        <v>4.9929509999999998E-3</v>
      </c>
      <c r="K265" s="9">
        <v>6.8411419999999997E-3</v>
      </c>
      <c r="L265" s="9">
        <v>4.1240639000000003E-2</v>
      </c>
      <c r="M265" s="9">
        <v>8.4259046000000004E-2</v>
      </c>
      <c r="N265" s="9">
        <v>0.222716263</v>
      </c>
      <c r="O265" s="9">
        <v>0.58031986499999999</v>
      </c>
      <c r="P265" s="4"/>
      <c r="Q265" s="4"/>
      <c r="R265" s="4"/>
      <c r="S265" s="4"/>
      <c r="T265" s="4"/>
    </row>
    <row r="266" spans="1:20" x14ac:dyDescent="0.25">
      <c r="A266">
        <v>1988</v>
      </c>
      <c r="B266" t="s">
        <v>107</v>
      </c>
      <c r="C266">
        <v>6</v>
      </c>
      <c r="D266" s="9">
        <v>4.2155367999999999E-2</v>
      </c>
      <c r="E266" s="9">
        <v>2.5566539999999999E-2</v>
      </c>
      <c r="F266" s="9">
        <v>0.233747753</v>
      </c>
      <c r="G266" s="9">
        <v>5.7471896000000001E-2</v>
      </c>
      <c r="H266" s="9">
        <v>0.15196554300000001</v>
      </c>
      <c r="I266" s="9">
        <v>3.7575920000000001E-3</v>
      </c>
      <c r="J266" s="9">
        <v>1.1701631000000001E-2</v>
      </c>
      <c r="K266" s="9">
        <v>7.4819480000000004E-3</v>
      </c>
      <c r="L266" s="9">
        <v>4.9548439999999999E-2</v>
      </c>
      <c r="M266" s="9">
        <v>9.8936194000000005E-2</v>
      </c>
      <c r="N266" s="9">
        <v>0.249953494</v>
      </c>
      <c r="O266" s="9">
        <v>0.40607141200000002</v>
      </c>
      <c r="P266" s="4"/>
      <c r="Q266" s="4"/>
      <c r="R266" s="4"/>
      <c r="S266" s="4"/>
      <c r="T266" s="4"/>
    </row>
    <row r="267" spans="1:20" x14ac:dyDescent="0.25">
      <c r="A267">
        <v>1989</v>
      </c>
      <c r="B267" t="s">
        <v>107</v>
      </c>
      <c r="C267">
        <v>6</v>
      </c>
      <c r="D267" s="9">
        <v>5.0962966999999998E-2</v>
      </c>
      <c r="E267" s="9">
        <v>3.0990543999999998E-2</v>
      </c>
      <c r="F267" s="9">
        <v>0.27955623400000001</v>
      </c>
      <c r="G267" s="9">
        <v>6.9887270000000001E-2</v>
      </c>
      <c r="H267" s="9">
        <v>0.23148162999999999</v>
      </c>
      <c r="I267" s="9">
        <v>1.420419E-3</v>
      </c>
      <c r="J267" s="9">
        <v>1.6433928E-2</v>
      </c>
      <c r="K267" s="9">
        <v>1.4557270000000001E-2</v>
      </c>
      <c r="L267" s="9">
        <v>4.9194267E-2</v>
      </c>
      <c r="M267" s="9">
        <v>0.15392182200000001</v>
      </c>
      <c r="N267" s="9">
        <v>0.35432488899999998</v>
      </c>
      <c r="O267" s="9">
        <v>0.40450515599999998</v>
      </c>
      <c r="P267" s="4"/>
      <c r="Q267" s="4"/>
      <c r="R267" s="4"/>
      <c r="S267" s="4"/>
      <c r="T267" s="4"/>
    </row>
    <row r="268" spans="1:20" x14ac:dyDescent="0.25">
      <c r="A268">
        <v>1990</v>
      </c>
      <c r="B268" t="s">
        <v>107</v>
      </c>
      <c r="C268">
        <v>6</v>
      </c>
      <c r="D268" s="9">
        <v>5.6834128999999997E-2</v>
      </c>
      <c r="E268" s="9">
        <v>3.6177901999999998E-2</v>
      </c>
      <c r="F268" s="9">
        <v>0.229969696</v>
      </c>
      <c r="G268" s="9">
        <v>5.8796608E-2</v>
      </c>
      <c r="H268" s="9">
        <v>0.25254569900000001</v>
      </c>
      <c r="I268" s="9">
        <v>1.9573379999999999E-3</v>
      </c>
      <c r="J268" s="9">
        <v>3.6616441999999999E-2</v>
      </c>
      <c r="K268" s="9">
        <v>2.5276040999999999E-2</v>
      </c>
      <c r="L268" s="9">
        <v>7.3602666999999997E-2</v>
      </c>
      <c r="M268" s="9">
        <v>7.0507945000000002E-2</v>
      </c>
      <c r="N268" s="9">
        <v>0.27422180499999999</v>
      </c>
      <c r="O268" s="9">
        <v>0.35820518099999998</v>
      </c>
      <c r="P268" s="4"/>
      <c r="Q268" s="4"/>
      <c r="R268" s="4"/>
      <c r="S268" s="4"/>
      <c r="T268" s="4"/>
    </row>
    <row r="269" spans="1:20" x14ac:dyDescent="0.25">
      <c r="A269">
        <v>1991</v>
      </c>
      <c r="B269" t="s">
        <v>107</v>
      </c>
      <c r="C269">
        <v>6</v>
      </c>
      <c r="D269" s="9">
        <v>5.1314265999999997E-2</v>
      </c>
      <c r="E269" s="9">
        <v>2.8093575999999999E-2</v>
      </c>
      <c r="F269" s="9">
        <v>0.29682302500000002</v>
      </c>
      <c r="G269" s="9">
        <v>7.2667166000000005E-2</v>
      </c>
      <c r="H269" s="9">
        <v>0.183883557</v>
      </c>
      <c r="I269" s="9">
        <v>6.4641999999999998E-4</v>
      </c>
      <c r="J269" s="9">
        <v>3.3495165E-2</v>
      </c>
      <c r="K269" s="9">
        <v>1.8173063999999999E-2</v>
      </c>
      <c r="L269" s="9">
        <v>5.6773115999999998E-2</v>
      </c>
      <c r="M269" s="9">
        <v>8.4310471999999997E-2</v>
      </c>
      <c r="N269" s="9">
        <v>0.24081483400000001</v>
      </c>
      <c r="O269" s="9">
        <v>0.50180375700000002</v>
      </c>
      <c r="P269" s="4"/>
      <c r="Q269" s="4"/>
      <c r="R269" s="4"/>
      <c r="S269" s="4"/>
      <c r="T269" s="4"/>
    </row>
    <row r="270" spans="1:20" x14ac:dyDescent="0.25">
      <c r="A270">
        <v>1992</v>
      </c>
      <c r="B270" t="s">
        <v>107</v>
      </c>
      <c r="C270">
        <v>6</v>
      </c>
      <c r="D270" s="9">
        <v>5.2425777E-2</v>
      </c>
      <c r="E270" s="9">
        <v>3.0122558000000001E-2</v>
      </c>
      <c r="F270" s="9">
        <v>0.21076832200000001</v>
      </c>
      <c r="G270" s="9">
        <v>5.3076933999999999E-2</v>
      </c>
      <c r="H270" s="9">
        <v>0.20388541099999999</v>
      </c>
      <c r="I270" s="9">
        <v>5.0594780000000001E-3</v>
      </c>
      <c r="J270" s="9">
        <v>3.3748383999999999E-2</v>
      </c>
      <c r="K270" s="9">
        <v>1.1661174999999999E-2</v>
      </c>
      <c r="L270" s="9">
        <v>5.7392883999999998E-2</v>
      </c>
      <c r="M270" s="9">
        <v>8.0222531E-2</v>
      </c>
      <c r="N270" s="9">
        <v>0.25231236800000001</v>
      </c>
      <c r="O270" s="9">
        <v>0.41192159699999997</v>
      </c>
      <c r="P270" s="4"/>
      <c r="Q270" s="4"/>
      <c r="R270" s="4"/>
      <c r="S270" s="4"/>
      <c r="T270" s="4"/>
    </row>
    <row r="271" spans="1:20" x14ac:dyDescent="0.25">
      <c r="A271">
        <v>1993</v>
      </c>
      <c r="B271" t="s">
        <v>107</v>
      </c>
      <c r="C271">
        <v>6</v>
      </c>
      <c r="D271" s="9">
        <v>4.1056531E-2</v>
      </c>
      <c r="E271" s="9">
        <v>1.6994960999999999E-2</v>
      </c>
      <c r="F271" s="9">
        <v>0.20178982100000001</v>
      </c>
      <c r="G271" s="9">
        <v>4.8533739999999999E-2</v>
      </c>
      <c r="H271" s="9">
        <v>0.10066893</v>
      </c>
      <c r="I271" s="9">
        <v>1.0676286E-2</v>
      </c>
      <c r="J271" s="9">
        <v>2.5837806000000001E-2</v>
      </c>
      <c r="K271" s="9">
        <v>3.0620356000000001E-2</v>
      </c>
      <c r="L271" s="9">
        <v>3.7943827999999999E-2</v>
      </c>
      <c r="M271" s="9">
        <v>1.9164095999999999E-2</v>
      </c>
      <c r="N271" s="9">
        <v>0.29289832399999999</v>
      </c>
      <c r="O271" s="9">
        <v>8.0568528E-2</v>
      </c>
      <c r="P271" s="4"/>
      <c r="Q271" s="4"/>
      <c r="R271" s="4"/>
      <c r="S271" s="4"/>
      <c r="T271" s="4"/>
    </row>
    <row r="272" spans="1:20" x14ac:dyDescent="0.25">
      <c r="A272">
        <v>1994</v>
      </c>
      <c r="B272" t="s">
        <v>107</v>
      </c>
      <c r="C272">
        <v>6</v>
      </c>
      <c r="D272" s="9">
        <v>3.2203483999999998E-2</v>
      </c>
      <c r="E272" s="9">
        <v>1.489095E-2</v>
      </c>
      <c r="F272" s="9">
        <v>0.18027886800000001</v>
      </c>
      <c r="G272" s="9">
        <v>4.2078705000000001E-2</v>
      </c>
      <c r="H272" s="9">
        <v>4.0764109E-2</v>
      </c>
      <c r="I272" s="9">
        <v>7.7292719999999997E-3</v>
      </c>
      <c r="J272" s="9">
        <v>1.9839141000000001E-2</v>
      </c>
      <c r="K272" s="9">
        <v>2.2078238E-2</v>
      </c>
      <c r="L272" s="9">
        <v>5.5657433999999999E-2</v>
      </c>
      <c r="M272" s="9">
        <v>8.2199290000000008E-3</v>
      </c>
      <c r="N272" s="9">
        <v>0.22229984899999999</v>
      </c>
      <c r="O272" s="9">
        <v>8.5365837E-2</v>
      </c>
      <c r="P272" s="4"/>
      <c r="Q272" s="4"/>
      <c r="R272" s="4"/>
      <c r="S272" s="4"/>
      <c r="T272" s="4"/>
    </row>
    <row r="273" spans="1:20" x14ac:dyDescent="0.25">
      <c r="A273">
        <v>1995</v>
      </c>
      <c r="B273" t="s">
        <v>107</v>
      </c>
      <c r="C273">
        <v>6</v>
      </c>
      <c r="D273" s="9">
        <v>2.9165301000000001E-2</v>
      </c>
      <c r="E273" s="9">
        <v>1.3589883000000001E-2</v>
      </c>
      <c r="F273" s="9">
        <v>0.147800294</v>
      </c>
      <c r="G273" s="9">
        <v>3.4163102000000001E-2</v>
      </c>
      <c r="H273" s="9">
        <v>2.7954122000000001E-2</v>
      </c>
      <c r="I273" s="9">
        <v>9.6938600000000003E-3</v>
      </c>
      <c r="J273" s="9">
        <v>3.6976312999999997E-2</v>
      </c>
      <c r="K273" s="9">
        <v>1.2582434E-2</v>
      </c>
      <c r="L273" s="9">
        <v>2.5841943999999999E-2</v>
      </c>
      <c r="M273" s="9">
        <v>1.0326376999999999E-2</v>
      </c>
      <c r="N273" s="9">
        <v>0.11642019100000001</v>
      </c>
      <c r="O273" s="9">
        <v>9.0393360000000006E-2</v>
      </c>
      <c r="P273" s="4"/>
      <c r="Q273" s="4"/>
      <c r="R273" s="4"/>
      <c r="S273" s="4"/>
      <c r="T273" s="4"/>
    </row>
    <row r="274" spans="1:20" x14ac:dyDescent="0.25">
      <c r="A274">
        <v>1996</v>
      </c>
      <c r="B274" t="s">
        <v>107</v>
      </c>
      <c r="C274">
        <v>6</v>
      </c>
      <c r="D274" s="9">
        <v>3.9351721999999999E-2</v>
      </c>
      <c r="E274" s="9">
        <v>1.9866623E-2</v>
      </c>
      <c r="F274" s="9">
        <v>0.15007559700000001</v>
      </c>
      <c r="G274" s="9">
        <v>3.5079649999999997E-2</v>
      </c>
      <c r="H274" s="9">
        <v>4.8184739999999997E-2</v>
      </c>
      <c r="I274" s="9">
        <v>3.1115180000000002E-3</v>
      </c>
      <c r="J274" s="9">
        <v>2.3129552000000001E-2</v>
      </c>
      <c r="K274" s="9">
        <v>1.9380926999999999E-2</v>
      </c>
      <c r="L274" s="9">
        <v>1.1660709999999999E-2</v>
      </c>
      <c r="M274" s="9">
        <v>1.1716434E-2</v>
      </c>
      <c r="N274" s="9">
        <v>0.137206948</v>
      </c>
      <c r="O274" s="9">
        <v>8.7936576000000002E-2</v>
      </c>
      <c r="P274" s="4"/>
      <c r="Q274" s="4"/>
      <c r="R274" s="4"/>
      <c r="S274" s="4"/>
      <c r="T274" s="4"/>
    </row>
    <row r="275" spans="1:20" x14ac:dyDescent="0.25">
      <c r="A275">
        <v>1997</v>
      </c>
      <c r="B275" t="s">
        <v>107</v>
      </c>
      <c r="C275">
        <v>6</v>
      </c>
      <c r="D275" s="9">
        <v>3.0259845E-2</v>
      </c>
      <c r="E275" s="9">
        <v>1.8053745E-2</v>
      </c>
      <c r="F275" s="9">
        <v>0.17934719499999999</v>
      </c>
      <c r="G275" s="9">
        <v>4.2062716E-2</v>
      </c>
      <c r="H275" s="9">
        <v>5.9702734E-2</v>
      </c>
      <c r="I275" s="9">
        <v>9.0299300000000005E-4</v>
      </c>
      <c r="J275" s="9">
        <v>1.7805779000000001E-2</v>
      </c>
      <c r="K275" s="9">
        <v>1.8101596000000001E-2</v>
      </c>
      <c r="L275" s="9">
        <v>2.1800212999999999E-2</v>
      </c>
      <c r="M275" s="9">
        <v>8.1238279999999996E-3</v>
      </c>
      <c r="N275" s="9">
        <v>0.16524456000000001</v>
      </c>
      <c r="O275" s="9">
        <v>8.1255375000000005E-2</v>
      </c>
      <c r="P275" s="4"/>
      <c r="Q275" s="4"/>
      <c r="R275" s="4"/>
      <c r="S275" s="4"/>
      <c r="T275" s="4"/>
    </row>
    <row r="276" spans="1:20" x14ac:dyDescent="0.25">
      <c r="A276">
        <v>1998</v>
      </c>
      <c r="B276" t="s">
        <v>107</v>
      </c>
      <c r="C276">
        <v>6</v>
      </c>
      <c r="D276" s="9">
        <v>3.6544966999999998E-2</v>
      </c>
      <c r="E276" s="9">
        <v>2.2679168999999999E-2</v>
      </c>
      <c r="F276" s="9">
        <v>0.190906663</v>
      </c>
      <c r="G276" s="9">
        <v>4.4739991999999999E-2</v>
      </c>
      <c r="H276" s="9">
        <v>6.2878595999999995E-2</v>
      </c>
      <c r="I276" s="9">
        <v>3.2008219999999999E-3</v>
      </c>
      <c r="J276" s="9">
        <v>1.7298085000000001E-2</v>
      </c>
      <c r="K276" s="9">
        <v>2.2652149E-2</v>
      </c>
      <c r="L276" s="9">
        <v>2.8449360999999999E-2</v>
      </c>
      <c r="M276" s="9">
        <v>2.4567319000000001E-2</v>
      </c>
      <c r="N276" s="9">
        <v>0.18961812</v>
      </c>
      <c r="O276" s="9">
        <v>0.1178844</v>
      </c>
      <c r="P276" s="4"/>
      <c r="Q276" s="4"/>
      <c r="R276" s="4"/>
      <c r="S276" s="4"/>
      <c r="T276" s="4"/>
    </row>
    <row r="277" spans="1:20" x14ac:dyDescent="0.25">
      <c r="A277">
        <v>1999</v>
      </c>
      <c r="B277" t="s">
        <v>107</v>
      </c>
      <c r="C277">
        <v>6</v>
      </c>
      <c r="D277" s="9">
        <v>4.1334146000000002E-2</v>
      </c>
      <c r="E277" s="9">
        <v>2.1743055000000001E-2</v>
      </c>
      <c r="F277" s="9">
        <v>0.190549054</v>
      </c>
      <c r="G277" s="9">
        <v>4.4939860999999998E-2</v>
      </c>
      <c r="H277" s="9">
        <v>7.8559064999999997E-2</v>
      </c>
      <c r="I277" s="9">
        <v>3.1253209999999999E-3</v>
      </c>
      <c r="J277" s="9">
        <v>3.6227093000000002E-2</v>
      </c>
      <c r="K277" s="9">
        <v>2.4869090999999999E-2</v>
      </c>
      <c r="L277" s="9">
        <v>2.3886831000000001E-2</v>
      </c>
      <c r="M277" s="9">
        <v>4.327669E-2</v>
      </c>
      <c r="N277" s="9">
        <v>0.166175986</v>
      </c>
      <c r="O277" s="9">
        <v>0.170614454</v>
      </c>
      <c r="P277" s="4"/>
      <c r="Q277" s="4"/>
      <c r="R277" s="4"/>
      <c r="S277" s="4"/>
      <c r="T277" s="4"/>
    </row>
    <row r="278" spans="1:20" x14ac:dyDescent="0.25">
      <c r="A278">
        <v>2000</v>
      </c>
      <c r="B278" t="s">
        <v>107</v>
      </c>
      <c r="C278">
        <v>6</v>
      </c>
      <c r="D278" s="9">
        <v>5.2304835000000001E-2</v>
      </c>
      <c r="E278" s="9">
        <v>3.1352549E-2</v>
      </c>
      <c r="F278" s="9">
        <v>0.25265405200000002</v>
      </c>
      <c r="G278" s="9">
        <v>6.1610446999999999E-2</v>
      </c>
      <c r="H278" s="9">
        <v>0.179241083</v>
      </c>
      <c r="I278" s="9">
        <v>6.5199999999999999E-5</v>
      </c>
      <c r="J278" s="9">
        <v>2.1444314999999999E-2</v>
      </c>
      <c r="K278" s="9">
        <v>1.5809304999999999E-2</v>
      </c>
      <c r="L278" s="9">
        <v>2.1326292E-2</v>
      </c>
      <c r="M278" s="9">
        <v>4.0319733000000003E-2</v>
      </c>
      <c r="N278" s="9">
        <v>0.29813243099999998</v>
      </c>
      <c r="O278" s="9">
        <v>0.257852252</v>
      </c>
      <c r="P278" s="4"/>
      <c r="Q278" s="4"/>
      <c r="R278" s="4"/>
      <c r="S278" s="4"/>
      <c r="T278" s="4"/>
    </row>
    <row r="279" spans="1:20" x14ac:dyDescent="0.25">
      <c r="A279">
        <v>2001</v>
      </c>
      <c r="B279" t="s">
        <v>107</v>
      </c>
      <c r="C279">
        <v>6</v>
      </c>
      <c r="D279" s="9">
        <v>5.6432173000000002E-2</v>
      </c>
      <c r="E279" s="9">
        <v>3.2838894E-2</v>
      </c>
      <c r="F279" s="9">
        <v>0.24590241900000001</v>
      </c>
      <c r="G279" s="9">
        <v>5.9922900000000001E-2</v>
      </c>
      <c r="H279" s="9">
        <v>0.177288271</v>
      </c>
      <c r="I279" s="9">
        <v>1.0759463E-2</v>
      </c>
      <c r="J279" s="9">
        <v>3.4232457000000001E-2</v>
      </c>
      <c r="K279" s="9">
        <v>3.7915748999999999E-2</v>
      </c>
      <c r="L279" s="9">
        <v>3.4589135999999999E-2</v>
      </c>
      <c r="M279" s="9">
        <v>2.9736439E-2</v>
      </c>
      <c r="N279" s="9">
        <v>0.26711191000000001</v>
      </c>
      <c r="O279" s="9">
        <v>0.23940077800000001</v>
      </c>
      <c r="P279" s="4"/>
      <c r="Q279" s="4"/>
      <c r="R279" s="4"/>
      <c r="S279" s="4"/>
      <c r="T279" s="4"/>
    </row>
    <row r="280" spans="1:20" x14ac:dyDescent="0.25">
      <c r="A280">
        <v>2002</v>
      </c>
      <c r="B280" t="s">
        <v>107</v>
      </c>
      <c r="C280">
        <v>6</v>
      </c>
      <c r="D280" s="9">
        <v>6.3009906000000004E-2</v>
      </c>
      <c r="E280" s="9">
        <v>4.0647398000000001E-2</v>
      </c>
      <c r="F280" s="9">
        <v>0.25809532299999999</v>
      </c>
      <c r="G280" s="9">
        <v>6.3535306E-2</v>
      </c>
      <c r="H280" s="9">
        <v>0.21413644100000001</v>
      </c>
      <c r="I280" s="9">
        <v>8.3499999999999997E-5</v>
      </c>
      <c r="J280" s="9">
        <v>3.7420996999999998E-2</v>
      </c>
      <c r="K280" s="9">
        <v>3.0637494000000001E-2</v>
      </c>
      <c r="L280" s="9">
        <v>4.9549634000000002E-2</v>
      </c>
      <c r="M280" s="9">
        <v>1.9773314E-2</v>
      </c>
      <c r="N280" s="9">
        <v>0.274641474</v>
      </c>
      <c r="O280" s="9">
        <v>0.22876885999999999</v>
      </c>
      <c r="P280" s="4"/>
      <c r="Q280" s="4"/>
      <c r="R280" s="4"/>
      <c r="S280" s="4"/>
      <c r="T280" s="4"/>
    </row>
    <row r="281" spans="1:20" x14ac:dyDescent="0.25">
      <c r="A281">
        <v>2003</v>
      </c>
      <c r="B281" t="s">
        <v>107</v>
      </c>
      <c r="C281">
        <v>6</v>
      </c>
      <c r="D281" s="9">
        <v>5.7479377999999998E-2</v>
      </c>
      <c r="E281" s="9">
        <v>3.5108480999999997E-2</v>
      </c>
      <c r="F281" s="9">
        <v>0.28375994399999999</v>
      </c>
      <c r="G281" s="9">
        <v>6.8372495000000005E-2</v>
      </c>
      <c r="H281" s="9">
        <v>0.16839289099999999</v>
      </c>
      <c r="I281" s="9">
        <v>4.1151160000000003E-3</v>
      </c>
      <c r="J281" s="9">
        <v>3.6933300000000002E-2</v>
      </c>
      <c r="K281" s="9">
        <v>3.5403743000000001E-2</v>
      </c>
      <c r="L281" s="9">
        <v>7.3182398999999995E-2</v>
      </c>
      <c r="M281" s="9">
        <v>3.0801617E-2</v>
      </c>
      <c r="N281" s="9">
        <v>0.25176375099999998</v>
      </c>
      <c r="O281" s="9">
        <v>0.30579789200000002</v>
      </c>
      <c r="P281" s="4"/>
      <c r="Q281" s="4"/>
      <c r="R281" s="4"/>
      <c r="S281" s="4"/>
      <c r="T281" s="4"/>
    </row>
    <row r="282" spans="1:20" x14ac:dyDescent="0.25">
      <c r="A282">
        <v>2004</v>
      </c>
      <c r="B282" t="s">
        <v>107</v>
      </c>
      <c r="C282">
        <v>6</v>
      </c>
      <c r="D282" s="9">
        <v>5.4733858000000003E-2</v>
      </c>
      <c r="E282" s="9">
        <v>3.1538779000000003E-2</v>
      </c>
      <c r="F282" s="9">
        <v>0.20789648099999999</v>
      </c>
      <c r="G282" s="9">
        <v>5.0337562000000002E-2</v>
      </c>
      <c r="H282" s="9">
        <v>0.152813904</v>
      </c>
      <c r="I282" s="9">
        <v>9.8489170000000004E-3</v>
      </c>
      <c r="J282" s="9">
        <v>5.5703242E-2</v>
      </c>
      <c r="K282" s="9">
        <v>2.3362890000000001E-2</v>
      </c>
      <c r="L282" s="9">
        <v>7.2581059000000003E-2</v>
      </c>
      <c r="M282" s="9">
        <v>1.2051971E-2</v>
      </c>
      <c r="N282" s="9">
        <v>0.259278065</v>
      </c>
      <c r="O282" s="9">
        <v>0.24357672399999999</v>
      </c>
      <c r="P282" s="4"/>
      <c r="Q282" s="4"/>
      <c r="R282" s="4"/>
      <c r="S282" s="4"/>
      <c r="T282" s="4"/>
    </row>
    <row r="283" spans="1:20" x14ac:dyDescent="0.25">
      <c r="A283">
        <v>2005</v>
      </c>
      <c r="B283" t="s">
        <v>107</v>
      </c>
      <c r="C283">
        <v>6</v>
      </c>
      <c r="D283" s="9">
        <v>5.1721614999999999E-2</v>
      </c>
      <c r="E283" s="9">
        <v>2.6987170000000001E-2</v>
      </c>
      <c r="F283" s="9">
        <v>0.226189053</v>
      </c>
      <c r="G283" s="9">
        <v>5.3980624999999997E-2</v>
      </c>
      <c r="H283" s="9">
        <v>0.12886526100000001</v>
      </c>
      <c r="I283" s="9">
        <v>1.751505E-3</v>
      </c>
      <c r="J283" s="9">
        <v>0.10161168800000001</v>
      </c>
      <c r="K283" s="9">
        <v>3.1888929000000003E-2</v>
      </c>
      <c r="L283" s="9">
        <v>5.7722138999999999E-2</v>
      </c>
      <c r="M283" s="9">
        <v>1.3053564E-2</v>
      </c>
      <c r="N283" s="9">
        <v>0.21269786900000001</v>
      </c>
      <c r="O283" s="9">
        <v>0.22713842100000001</v>
      </c>
      <c r="P283" s="4"/>
      <c r="Q283" s="4"/>
      <c r="R283" s="4"/>
      <c r="S283" s="4"/>
      <c r="T283" s="4"/>
    </row>
    <row r="284" spans="1:20" x14ac:dyDescent="0.25">
      <c r="A284">
        <v>2006</v>
      </c>
      <c r="B284" t="s">
        <v>107</v>
      </c>
      <c r="C284">
        <v>6</v>
      </c>
      <c r="D284" s="9">
        <v>5.2106108999999998E-2</v>
      </c>
      <c r="E284" s="9">
        <v>2.9380336E-2</v>
      </c>
      <c r="F284" s="9">
        <v>0.213877911</v>
      </c>
      <c r="G284" s="9">
        <v>5.0943399E-2</v>
      </c>
      <c r="H284" s="9">
        <v>0.12298621899999999</v>
      </c>
      <c r="I284" s="9">
        <v>1.902623E-3</v>
      </c>
      <c r="J284" s="9">
        <v>9.2299116E-2</v>
      </c>
      <c r="K284" s="9">
        <v>4.1072491000000003E-2</v>
      </c>
      <c r="L284" s="9">
        <v>0.107748415</v>
      </c>
      <c r="M284" s="9">
        <v>2.4008812000000001E-2</v>
      </c>
      <c r="N284" s="9">
        <v>0.23218522899999999</v>
      </c>
      <c r="O284" s="9">
        <v>0.26418392200000002</v>
      </c>
      <c r="P284" s="4"/>
      <c r="Q284" s="4"/>
      <c r="R284" s="4"/>
      <c r="S284" s="4"/>
      <c r="T284" s="4"/>
    </row>
    <row r="285" spans="1:20" x14ac:dyDescent="0.25">
      <c r="A285">
        <v>2007</v>
      </c>
      <c r="B285" t="s">
        <v>107</v>
      </c>
      <c r="C285">
        <v>6</v>
      </c>
      <c r="D285" s="9">
        <v>5.1158678999999999E-2</v>
      </c>
      <c r="E285" s="9">
        <v>2.7592022000000001E-2</v>
      </c>
      <c r="F285" s="9">
        <v>0.245408612</v>
      </c>
      <c r="G285" s="9">
        <v>5.7860399999999999E-2</v>
      </c>
      <c r="H285" s="9">
        <v>0.106910775</v>
      </c>
      <c r="I285" s="9">
        <v>4.3986300000000003E-4</v>
      </c>
      <c r="J285" s="9">
        <v>6.4045757999999994E-2</v>
      </c>
      <c r="K285" s="9">
        <v>4.4915187000000002E-2</v>
      </c>
      <c r="L285" s="9">
        <v>2.3724350000000002E-2</v>
      </c>
      <c r="M285" s="9">
        <v>1.7231929E-2</v>
      </c>
      <c r="N285" s="9">
        <v>0.24362684800000001</v>
      </c>
      <c r="O285" s="9">
        <v>0.29002371599999999</v>
      </c>
      <c r="P285" s="4"/>
      <c r="Q285" s="4"/>
      <c r="R285" s="4"/>
      <c r="S285" s="4"/>
      <c r="T285" s="4"/>
    </row>
    <row r="286" spans="1:20" x14ac:dyDescent="0.25">
      <c r="A286">
        <v>2008</v>
      </c>
      <c r="B286" t="s">
        <v>107</v>
      </c>
      <c r="C286">
        <v>6</v>
      </c>
      <c r="D286" s="9">
        <v>4.8161387999999999E-2</v>
      </c>
      <c r="E286" s="9">
        <v>2.5141017000000002E-2</v>
      </c>
      <c r="F286" s="9">
        <v>0.23561333500000001</v>
      </c>
      <c r="G286" s="9">
        <v>5.4570795999999998E-2</v>
      </c>
      <c r="H286" s="9">
        <v>6.3989535E-2</v>
      </c>
      <c r="I286" s="9">
        <v>6.5500000000000006E-5</v>
      </c>
      <c r="J286" s="9">
        <v>7.0655968E-2</v>
      </c>
      <c r="K286" s="9">
        <v>5.8467101E-2</v>
      </c>
      <c r="L286" s="9">
        <v>8.0470317999999999E-2</v>
      </c>
      <c r="M286" s="9">
        <v>6.1510047999999998E-2</v>
      </c>
      <c r="N286" s="9">
        <v>0.23802812500000001</v>
      </c>
      <c r="O286" s="9">
        <v>0.29285167899999998</v>
      </c>
      <c r="P286" s="4"/>
      <c r="Q286" s="4"/>
      <c r="R286" s="4"/>
      <c r="S286" s="4"/>
      <c r="T286" s="4"/>
    </row>
    <row r="287" spans="1:20" x14ac:dyDescent="0.25">
      <c r="A287">
        <v>2009</v>
      </c>
      <c r="B287" t="s">
        <v>107</v>
      </c>
      <c r="C287">
        <v>6</v>
      </c>
      <c r="D287" s="9">
        <v>4.3668723E-2</v>
      </c>
      <c r="E287" s="9">
        <v>2.3146099999999999E-2</v>
      </c>
      <c r="F287" s="9">
        <v>0.218703341</v>
      </c>
      <c r="G287" s="9">
        <v>5.0360187000000001E-2</v>
      </c>
      <c r="H287" s="9">
        <v>5.224583E-2</v>
      </c>
      <c r="I287" s="9">
        <v>1.3693900000000001E-4</v>
      </c>
      <c r="J287" s="9">
        <v>5.6088688999999997E-2</v>
      </c>
      <c r="K287" s="9">
        <v>7.1503916000000001E-2</v>
      </c>
      <c r="L287" s="9">
        <v>5.2379409000000002E-2</v>
      </c>
      <c r="M287" s="9">
        <v>6.0442546999999999E-2</v>
      </c>
      <c r="N287" s="9">
        <v>0.23224197099999999</v>
      </c>
      <c r="O287" s="9">
        <v>0.33724942200000002</v>
      </c>
      <c r="P287" s="4"/>
      <c r="Q287" s="4"/>
      <c r="R287" s="4"/>
      <c r="S287" s="4"/>
      <c r="T287" s="4"/>
    </row>
    <row r="288" spans="1:20" x14ac:dyDescent="0.25">
      <c r="A288">
        <v>2010</v>
      </c>
      <c r="B288" t="s">
        <v>107</v>
      </c>
      <c r="C288">
        <v>6</v>
      </c>
      <c r="D288" s="9">
        <v>4.23708E-2</v>
      </c>
      <c r="E288" s="9">
        <v>2.2430565999999999E-2</v>
      </c>
      <c r="F288" s="9">
        <v>0.191954445</v>
      </c>
      <c r="G288" s="9">
        <v>4.4310569000000001E-2</v>
      </c>
      <c r="H288" s="9">
        <v>5.9319393999999998E-2</v>
      </c>
      <c r="I288" s="9">
        <v>1.164794E-3</v>
      </c>
      <c r="J288" s="9">
        <v>8.1198116000000001E-2</v>
      </c>
      <c r="K288" s="9">
        <v>6.3426143000000004E-2</v>
      </c>
      <c r="L288" s="9">
        <v>4.164926E-2</v>
      </c>
      <c r="M288" s="9">
        <v>1.2450729000000001E-2</v>
      </c>
      <c r="N288" s="9">
        <v>0.22249142499999999</v>
      </c>
      <c r="O288" s="9">
        <v>0.28842638199999998</v>
      </c>
      <c r="P288" s="4"/>
      <c r="Q288" s="4"/>
      <c r="R288" s="4"/>
      <c r="S288" s="4"/>
      <c r="T288" s="4"/>
    </row>
    <row r="289" spans="1:26" x14ac:dyDescent="0.25">
      <c r="A289">
        <v>2011</v>
      </c>
      <c r="B289" t="s">
        <v>107</v>
      </c>
      <c r="C289">
        <v>6</v>
      </c>
      <c r="D289" s="9">
        <v>3.9418063000000003E-2</v>
      </c>
      <c r="E289" s="9">
        <v>2.0383819000000001E-2</v>
      </c>
      <c r="F289" s="9">
        <v>0.16266866399999999</v>
      </c>
      <c r="G289" s="9">
        <v>3.6869846999999997E-2</v>
      </c>
      <c r="H289" s="9">
        <v>3.1223958E-2</v>
      </c>
      <c r="I289" s="9">
        <v>6.4999999999999994E-5</v>
      </c>
      <c r="J289" s="9">
        <v>8.3839096000000002E-2</v>
      </c>
      <c r="K289" s="9">
        <v>5.0698941999999997E-2</v>
      </c>
      <c r="L289" s="9">
        <v>2.1062247999999999E-2</v>
      </c>
      <c r="M289" s="9">
        <v>1.2081181999999999E-2</v>
      </c>
      <c r="N289" s="9">
        <v>0.20796441099999999</v>
      </c>
      <c r="O289" s="9">
        <v>0.28943265699999998</v>
      </c>
      <c r="P289" s="4"/>
      <c r="Q289" s="4"/>
      <c r="R289" s="4"/>
      <c r="S289" s="4"/>
      <c r="T289" s="4"/>
    </row>
    <row r="290" spans="1:26" x14ac:dyDescent="0.25">
      <c r="A290">
        <v>2012</v>
      </c>
      <c r="B290" t="s">
        <v>107</v>
      </c>
      <c r="C290">
        <v>6</v>
      </c>
      <c r="D290" s="9">
        <v>3.7889085000000003E-2</v>
      </c>
      <c r="E290" s="9">
        <v>2.1414137E-2</v>
      </c>
      <c r="F290" s="9">
        <v>0.16162507500000001</v>
      </c>
      <c r="G290" s="9">
        <v>3.6426594999999999E-2</v>
      </c>
      <c r="H290" s="9">
        <v>2.1685129000000001E-2</v>
      </c>
      <c r="I290" s="9">
        <v>6.3100000000000002E-5</v>
      </c>
      <c r="J290" s="9">
        <v>7.0238951999999993E-2</v>
      </c>
      <c r="K290" s="9">
        <v>6.8704024000000002E-2</v>
      </c>
      <c r="L290" s="9">
        <v>5.4662075999999997E-2</v>
      </c>
      <c r="M290" s="9">
        <v>1.3010893000000001E-2</v>
      </c>
      <c r="N290" s="9">
        <v>0.205433747</v>
      </c>
      <c r="O290" s="9">
        <v>0.30435104099999999</v>
      </c>
      <c r="P290" s="4"/>
      <c r="Q290" s="4"/>
      <c r="R290" s="4"/>
      <c r="S290" s="4"/>
      <c r="T290" s="4"/>
    </row>
    <row r="291" spans="1:26" x14ac:dyDescent="0.25">
      <c r="A291">
        <v>2013</v>
      </c>
      <c r="B291" t="s">
        <v>107</v>
      </c>
      <c r="C291">
        <v>6</v>
      </c>
      <c r="D291" s="9">
        <v>3.8149744999999999E-2</v>
      </c>
      <c r="E291" s="9">
        <v>2.2062463000000001E-2</v>
      </c>
      <c r="F291" s="9">
        <v>0.154009596</v>
      </c>
      <c r="G291" s="9">
        <v>3.4956702999999999E-2</v>
      </c>
      <c r="H291" s="9">
        <v>3.3321338999999998E-2</v>
      </c>
      <c r="I291" s="9">
        <v>6.5099999999999997E-5</v>
      </c>
      <c r="J291" s="9">
        <v>3.0400290999999999E-2</v>
      </c>
      <c r="K291" s="9">
        <v>5.5050586999999998E-2</v>
      </c>
      <c r="L291" s="9">
        <v>3.8589945E-2</v>
      </c>
      <c r="M291" s="9">
        <v>1.8622119999999999E-2</v>
      </c>
      <c r="N291" s="9">
        <v>0.17059696399999999</v>
      </c>
      <c r="O291" s="9">
        <v>0.33349859599999998</v>
      </c>
      <c r="P291" s="4"/>
      <c r="Q291" s="4"/>
      <c r="R291" s="4"/>
      <c r="S291" s="4"/>
      <c r="T291" s="4"/>
    </row>
    <row r="292" spans="1:26" x14ac:dyDescent="0.25">
      <c r="A292">
        <v>2014</v>
      </c>
      <c r="B292" t="s">
        <v>107</v>
      </c>
      <c r="C292">
        <v>6</v>
      </c>
      <c r="D292" s="9">
        <v>4.1089140000000003E-2</v>
      </c>
      <c r="E292" s="9">
        <v>2.2872639E-2</v>
      </c>
      <c r="F292" s="9">
        <v>0.16894303199999999</v>
      </c>
      <c r="G292" s="9">
        <v>3.8603375000000002E-2</v>
      </c>
      <c r="H292" s="9">
        <v>3.9382907000000002E-2</v>
      </c>
      <c r="I292" s="9">
        <v>6.6099999999999994E-5</v>
      </c>
      <c r="J292" s="9">
        <v>2.6882882E-2</v>
      </c>
      <c r="K292" s="9">
        <v>5.362745E-2</v>
      </c>
      <c r="L292" s="9">
        <v>4.0006084999999997E-2</v>
      </c>
      <c r="M292" s="9">
        <v>3.1567614000000001E-2</v>
      </c>
      <c r="N292" s="9">
        <v>0.194071995</v>
      </c>
      <c r="O292" s="9">
        <v>0.334062048</v>
      </c>
      <c r="P292" s="4"/>
      <c r="Q292" s="4"/>
      <c r="R292" s="4"/>
      <c r="S292" s="4"/>
      <c r="T292" s="4"/>
    </row>
    <row r="293" spans="1:26" x14ac:dyDescent="0.25">
      <c r="A293">
        <v>2015</v>
      </c>
      <c r="B293" t="s">
        <v>107</v>
      </c>
      <c r="C293">
        <v>6</v>
      </c>
      <c r="D293" s="9">
        <v>6.5677662999999997E-2</v>
      </c>
      <c r="E293" s="9">
        <v>4.5865400000000001E-2</v>
      </c>
      <c r="F293" s="9">
        <v>0.28422451900000001</v>
      </c>
      <c r="G293" s="9">
        <v>6.8065818E-2</v>
      </c>
      <c r="H293" s="9">
        <v>0.14996153500000001</v>
      </c>
      <c r="I293" s="9">
        <v>3.1702000000000002E-3</v>
      </c>
      <c r="J293" s="9">
        <v>5.6314469999999998E-2</v>
      </c>
      <c r="K293" s="9">
        <v>6.6097025000000004E-2</v>
      </c>
      <c r="L293" s="9">
        <v>6.6507994000000001E-2</v>
      </c>
      <c r="M293" s="9">
        <v>4.4880608000000002E-2</v>
      </c>
      <c r="N293" s="9">
        <v>0.348722584</v>
      </c>
      <c r="O293" s="9">
        <v>0.49616950300000001</v>
      </c>
    </row>
    <row r="294" spans="1:26" x14ac:dyDescent="0.25">
      <c r="A294">
        <v>2016</v>
      </c>
      <c r="B294" t="s">
        <v>107</v>
      </c>
      <c r="C294">
        <v>6</v>
      </c>
      <c r="D294" s="9">
        <v>7.0412871000000002E-2</v>
      </c>
      <c r="E294" s="9">
        <v>4.6626615000000003E-2</v>
      </c>
      <c r="F294" s="9">
        <v>0.28566236499999997</v>
      </c>
      <c r="G294" s="9">
        <v>6.8676524000000003E-2</v>
      </c>
      <c r="H294" s="9">
        <v>0.15805580799999999</v>
      </c>
      <c r="I294" s="9">
        <v>3.0978809999999998E-3</v>
      </c>
      <c r="J294" s="9">
        <v>5.8364409999999999E-2</v>
      </c>
      <c r="K294" s="9">
        <v>6.9966740999999999E-2</v>
      </c>
      <c r="L294" s="9">
        <v>6.9269616000000006E-2</v>
      </c>
      <c r="M294" s="9">
        <v>5.9178326000000003E-2</v>
      </c>
      <c r="N294" s="9">
        <v>0.34259789400000001</v>
      </c>
      <c r="O294" s="9">
        <v>0.58576702700000005</v>
      </c>
      <c r="P294" s="61"/>
      <c r="Q294" s="61"/>
      <c r="R294" s="61"/>
      <c r="S294" s="61"/>
      <c r="T294" s="61"/>
      <c r="U294" s="61"/>
      <c r="V294" s="61"/>
      <c r="W294" s="61"/>
      <c r="X294" s="61"/>
      <c r="Y294" s="61"/>
      <c r="Z294" s="61"/>
    </row>
    <row r="295" spans="1:26" x14ac:dyDescent="0.25">
      <c r="A295">
        <v>2017</v>
      </c>
      <c r="B295" t="s">
        <v>107</v>
      </c>
      <c r="C295">
        <v>6</v>
      </c>
      <c r="D295" s="9">
        <v>7.3758792000000004E-2</v>
      </c>
      <c r="E295" s="9">
        <v>4.8821391999999998E-2</v>
      </c>
      <c r="F295" s="9">
        <v>0.28991388600000001</v>
      </c>
      <c r="G295" s="9">
        <v>6.9798268999999996E-2</v>
      </c>
      <c r="H295" s="9">
        <v>0.159665627</v>
      </c>
      <c r="I295" s="9">
        <v>3.4256769999999998E-3</v>
      </c>
      <c r="J295" s="9">
        <v>6.0071038E-2</v>
      </c>
      <c r="K295" s="9">
        <v>7.2686991000000006E-2</v>
      </c>
      <c r="L295" s="9">
        <v>6.8274725999999994E-2</v>
      </c>
      <c r="M295" s="9">
        <v>6.1505402000000001E-2</v>
      </c>
      <c r="N295" s="9">
        <v>0.36240435100000001</v>
      </c>
      <c r="O295" s="9">
        <v>0.63429569600000002</v>
      </c>
      <c r="P295" s="4"/>
      <c r="Q295" s="4"/>
      <c r="R295" s="4"/>
      <c r="S295" s="4"/>
      <c r="T295" s="4"/>
    </row>
    <row r="296" spans="1:26" x14ac:dyDescent="0.25">
      <c r="A296">
        <v>2018</v>
      </c>
      <c r="B296" t="s">
        <v>107</v>
      </c>
      <c r="C296">
        <v>6</v>
      </c>
      <c r="D296" s="9">
        <v>7.3371087000000001E-2</v>
      </c>
      <c r="E296" s="9">
        <v>4.7939835E-2</v>
      </c>
      <c r="F296" s="9">
        <v>0.29066637000000001</v>
      </c>
      <c r="G296" s="9">
        <v>7.0299136999999998E-2</v>
      </c>
      <c r="H296" s="9">
        <v>0.15286954699999999</v>
      </c>
      <c r="I296" s="9">
        <v>3.231715E-3</v>
      </c>
      <c r="J296" s="9">
        <v>6.3407569999999996E-2</v>
      </c>
      <c r="K296" s="9">
        <v>7.6492586000000001E-2</v>
      </c>
      <c r="L296" s="9">
        <v>6.9151621999999996E-2</v>
      </c>
      <c r="M296" s="9">
        <v>6.1294559999999998E-2</v>
      </c>
      <c r="N296" s="9">
        <v>0.37662971699999997</v>
      </c>
      <c r="O296" s="9">
        <v>0.63964999099999997</v>
      </c>
      <c r="P296" s="4"/>
      <c r="Q296" s="4"/>
      <c r="R296" s="4"/>
      <c r="S296" s="4"/>
      <c r="T296" s="4"/>
    </row>
    <row r="297" spans="1:26" x14ac:dyDescent="0.25">
      <c r="A297">
        <v>2019</v>
      </c>
      <c r="B297" t="s">
        <v>107</v>
      </c>
      <c r="C297">
        <v>6</v>
      </c>
      <c r="D297" s="9">
        <v>7.2199525000000001E-2</v>
      </c>
      <c r="E297" s="9">
        <v>4.8461490000000003E-2</v>
      </c>
      <c r="F297" s="9">
        <v>0.286987512</v>
      </c>
      <c r="G297" s="9">
        <v>6.9273857999999994E-2</v>
      </c>
      <c r="H297" s="9">
        <v>0.151602442</v>
      </c>
      <c r="I297" s="9">
        <v>3.4479519999999998E-3</v>
      </c>
      <c r="J297" s="9">
        <v>6.2863551000000004E-2</v>
      </c>
      <c r="K297" s="9">
        <v>7.9562164000000005E-2</v>
      </c>
      <c r="L297" s="9">
        <v>6.9907478999999995E-2</v>
      </c>
      <c r="M297" s="9">
        <v>6.4615023999999993E-2</v>
      </c>
      <c r="N297" s="9">
        <v>0.37634397800000002</v>
      </c>
      <c r="O297" s="9">
        <v>0.63191889899999998</v>
      </c>
      <c r="P297" s="4"/>
      <c r="Q297" s="4"/>
      <c r="R297" s="4"/>
      <c r="S297" s="4"/>
      <c r="T297" s="4"/>
    </row>
    <row r="298" spans="1:26" x14ac:dyDescent="0.25">
      <c r="A298">
        <v>2020</v>
      </c>
      <c r="B298" t="s">
        <v>107</v>
      </c>
      <c r="C298">
        <v>6</v>
      </c>
      <c r="D298" s="9">
        <v>6.9029089000000002E-2</v>
      </c>
      <c r="E298" s="9">
        <v>4.7297825000000002E-2</v>
      </c>
      <c r="F298" s="9">
        <v>0.27334062599999998</v>
      </c>
      <c r="G298" s="9">
        <v>6.6039677000000005E-2</v>
      </c>
      <c r="H298" s="9">
        <v>0.14820472300000001</v>
      </c>
      <c r="I298" s="9">
        <v>3.2715309999999998E-3</v>
      </c>
      <c r="J298" s="9">
        <v>6.3814700000000002E-2</v>
      </c>
      <c r="K298" s="9">
        <v>8.2787899999999998E-2</v>
      </c>
      <c r="L298" s="9">
        <v>7.0692746000000001E-2</v>
      </c>
      <c r="M298" s="9">
        <v>5.7843566999999999E-2</v>
      </c>
      <c r="N298" s="9">
        <v>0.37479479900000001</v>
      </c>
      <c r="O298" s="9">
        <v>0.60184655099999995</v>
      </c>
      <c r="P298" s="4"/>
      <c r="Q298" s="4"/>
      <c r="R298" s="4"/>
      <c r="S298" s="4"/>
      <c r="T298" s="4"/>
      <c r="U298" s="15"/>
      <c r="V298" s="15"/>
      <c r="W298" s="15"/>
      <c r="X298" s="15"/>
      <c r="Y298" s="15"/>
      <c r="Z298" s="15"/>
    </row>
    <row r="299" spans="1:26" x14ac:dyDescent="0.25">
      <c r="A299">
        <v>2021</v>
      </c>
      <c r="B299" t="s">
        <v>107</v>
      </c>
      <c r="C299">
        <v>6</v>
      </c>
      <c r="D299" s="9">
        <v>6.7597521999999993E-2</v>
      </c>
      <c r="E299" s="9">
        <v>4.6518875000000001E-2</v>
      </c>
      <c r="F299" s="9">
        <v>0.26328275800000001</v>
      </c>
      <c r="G299" s="9">
        <v>6.3601481000000001E-2</v>
      </c>
      <c r="H299" s="9">
        <v>0.15071024799999999</v>
      </c>
      <c r="I299" s="9">
        <v>3.3041949999999998E-3</v>
      </c>
      <c r="J299" s="9">
        <v>6.5784236999999995E-2</v>
      </c>
      <c r="K299" s="9">
        <v>8.6107148999999994E-2</v>
      </c>
      <c r="L299" s="9">
        <v>7.1456755999999996E-2</v>
      </c>
      <c r="M299" s="9">
        <v>5.3212508999999998E-2</v>
      </c>
      <c r="N299" s="9">
        <v>0.37299513499999998</v>
      </c>
      <c r="O299" s="9">
        <v>0.58474164200000001</v>
      </c>
      <c r="P299" s="4"/>
      <c r="Q299" s="4"/>
      <c r="R299" s="4"/>
      <c r="S299" s="4"/>
      <c r="T299" s="4"/>
    </row>
    <row r="300" spans="1:26" x14ac:dyDescent="0.25">
      <c r="A300">
        <v>2022</v>
      </c>
      <c r="B300" t="s">
        <v>107</v>
      </c>
      <c r="C300">
        <v>6</v>
      </c>
      <c r="D300" s="9">
        <v>6.7460120999999998E-2</v>
      </c>
      <c r="E300" s="9">
        <v>4.5630055000000003E-2</v>
      </c>
      <c r="F300" s="9">
        <v>0.251598975</v>
      </c>
      <c r="G300" s="9">
        <v>6.0855617000000001E-2</v>
      </c>
      <c r="H300" s="9">
        <v>0.14949977</v>
      </c>
      <c r="I300" s="9">
        <v>3.3323879999999999E-3</v>
      </c>
      <c r="J300" s="9">
        <v>6.7842238999999999E-2</v>
      </c>
      <c r="K300" s="9">
        <v>8.8803484000000002E-2</v>
      </c>
      <c r="L300" s="9">
        <v>7.2201324999999997E-2</v>
      </c>
      <c r="M300" s="9">
        <v>5.2404462999999998E-2</v>
      </c>
      <c r="N300" s="9">
        <v>0.36524814100000003</v>
      </c>
      <c r="O300" s="9">
        <v>0.57756119500000003</v>
      </c>
    </row>
    <row r="301" spans="1:26" x14ac:dyDescent="0.25">
      <c r="A301">
        <v>2023</v>
      </c>
      <c r="B301" t="s">
        <v>107</v>
      </c>
      <c r="C301">
        <v>6</v>
      </c>
      <c r="D301" s="9">
        <v>6.9307597999999998E-2</v>
      </c>
      <c r="E301" s="9">
        <v>4.5314798000000003E-2</v>
      </c>
      <c r="F301" s="9">
        <v>0.24457627500000001</v>
      </c>
      <c r="G301" s="9">
        <v>5.9310926E-2</v>
      </c>
      <c r="H301" s="9">
        <v>0.14770909099999999</v>
      </c>
      <c r="I301" s="9">
        <v>3.3718160000000001E-3</v>
      </c>
      <c r="J301" s="9">
        <v>6.9369016000000006E-2</v>
      </c>
      <c r="K301" s="9">
        <v>9.1364385000000006E-2</v>
      </c>
      <c r="L301" s="9">
        <v>7.2950425999999999E-2</v>
      </c>
      <c r="M301" s="9">
        <v>5.3890325000000003E-2</v>
      </c>
      <c r="N301" s="9">
        <v>0.36200560799999998</v>
      </c>
      <c r="O301" s="9">
        <v>0.59842018799999996</v>
      </c>
      <c r="P301" s="4"/>
      <c r="Q301" s="4"/>
      <c r="R301" s="4"/>
      <c r="S301" s="4"/>
      <c r="T301" s="4"/>
    </row>
    <row r="302" spans="1:26" x14ac:dyDescent="0.25">
      <c r="A302">
        <v>2024</v>
      </c>
      <c r="B302" t="s">
        <v>107</v>
      </c>
      <c r="C302">
        <v>6</v>
      </c>
      <c r="D302" s="9">
        <v>7.0446522999999997E-2</v>
      </c>
      <c r="E302" s="9">
        <v>4.5570436999999998E-2</v>
      </c>
      <c r="F302" s="9">
        <v>0.24396335699999999</v>
      </c>
      <c r="G302" s="9">
        <v>5.9317342000000002E-2</v>
      </c>
      <c r="H302" s="9">
        <v>0.14867944599999999</v>
      </c>
      <c r="I302" s="9">
        <v>3.419212E-3</v>
      </c>
      <c r="J302" s="9">
        <v>7.0569092999999999E-2</v>
      </c>
      <c r="K302" s="9">
        <v>9.3933788000000004E-2</v>
      </c>
      <c r="L302" s="9">
        <v>7.3682295999999994E-2</v>
      </c>
      <c r="M302" s="9">
        <v>5.4575762E-2</v>
      </c>
      <c r="N302" s="9">
        <v>0.36326210599999997</v>
      </c>
      <c r="O302" s="9">
        <v>0.60979142900000005</v>
      </c>
      <c r="P302" s="4"/>
      <c r="Q302" s="4"/>
      <c r="R302" s="4"/>
      <c r="S302" s="4"/>
      <c r="T302" s="4"/>
    </row>
    <row r="303" spans="1:26" x14ac:dyDescent="0.25">
      <c r="A303">
        <v>2025</v>
      </c>
      <c r="B303" t="s">
        <v>107</v>
      </c>
      <c r="C303">
        <v>6</v>
      </c>
      <c r="D303" s="9">
        <v>6.9930940999999996E-2</v>
      </c>
      <c r="E303" s="9">
        <v>4.5718823999999998E-2</v>
      </c>
      <c r="F303" s="9">
        <v>0.24430269299999999</v>
      </c>
      <c r="G303" s="9">
        <v>5.9545293999999999E-2</v>
      </c>
      <c r="H303" s="9">
        <v>0.15168242200000001</v>
      </c>
      <c r="I303" s="9">
        <v>3.4717760000000002E-3</v>
      </c>
      <c r="J303" s="9">
        <v>7.2140131999999996E-2</v>
      </c>
      <c r="K303" s="9">
        <v>9.6170811999999994E-2</v>
      </c>
      <c r="L303" s="9">
        <v>7.4286468999999994E-2</v>
      </c>
      <c r="M303" s="9">
        <v>5.4865917E-2</v>
      </c>
      <c r="N303" s="9">
        <v>0.36275407999999998</v>
      </c>
      <c r="O303" s="9">
        <v>0.60559254799999995</v>
      </c>
      <c r="P303" s="4"/>
      <c r="Q303" s="4"/>
      <c r="R303" s="4"/>
      <c r="S303" s="4"/>
      <c r="T303" s="4"/>
    </row>
    <row r="304" spans="1:26" x14ac:dyDescent="0.25">
      <c r="A304">
        <v>2026</v>
      </c>
      <c r="B304" t="s">
        <v>107</v>
      </c>
      <c r="C304">
        <v>6</v>
      </c>
      <c r="D304" s="9">
        <v>6.8485847000000002E-2</v>
      </c>
      <c r="E304" s="9">
        <v>4.5516551000000002E-2</v>
      </c>
      <c r="F304" s="9">
        <v>0.24280837299999999</v>
      </c>
      <c r="G304" s="9">
        <v>5.9329855000000001E-2</v>
      </c>
      <c r="H304" s="9">
        <v>0.15408133399999999</v>
      </c>
      <c r="I304" s="9">
        <v>3.5195529999999999E-3</v>
      </c>
      <c r="J304" s="9">
        <v>7.3537674999999997E-2</v>
      </c>
      <c r="K304" s="9">
        <v>9.8101441999999997E-2</v>
      </c>
      <c r="L304" s="9">
        <v>7.4902761999999998E-2</v>
      </c>
      <c r="M304" s="9">
        <v>5.5781848000000002E-2</v>
      </c>
      <c r="N304" s="9">
        <v>0.36103905600000002</v>
      </c>
      <c r="O304" s="9">
        <v>0.590629285</v>
      </c>
      <c r="P304" s="4"/>
      <c r="Q304" s="4"/>
      <c r="R304" s="4"/>
      <c r="S304" s="4"/>
      <c r="T304" s="4"/>
      <c r="U304" s="4"/>
      <c r="V304" s="4"/>
      <c r="W304" s="4"/>
      <c r="X304" s="4"/>
      <c r="Y304" s="4"/>
      <c r="Z304" s="4"/>
    </row>
    <row r="305" spans="1:26" x14ac:dyDescent="0.25">
      <c r="A305">
        <v>2027</v>
      </c>
      <c r="B305" t="s">
        <v>107</v>
      </c>
      <c r="C305">
        <v>6</v>
      </c>
      <c r="D305" s="9">
        <v>6.7615697000000002E-2</v>
      </c>
      <c r="E305" s="9">
        <v>4.5311787999999999E-2</v>
      </c>
      <c r="F305" s="9">
        <v>0.24092812899999999</v>
      </c>
      <c r="G305" s="9">
        <v>5.8999894999999997E-2</v>
      </c>
      <c r="H305" s="9">
        <v>0.155773783</v>
      </c>
      <c r="I305" s="9">
        <v>3.5737809999999998E-3</v>
      </c>
      <c r="J305" s="9">
        <v>7.4925699999999998E-2</v>
      </c>
      <c r="K305" s="9">
        <v>9.9829121000000007E-2</v>
      </c>
      <c r="L305" s="9">
        <v>7.5482156999999994E-2</v>
      </c>
      <c r="M305" s="9">
        <v>5.6598216999999999E-2</v>
      </c>
      <c r="N305" s="9">
        <v>0.35937627100000002</v>
      </c>
      <c r="O305" s="9">
        <v>0.57833098000000005</v>
      </c>
      <c r="P305" s="4"/>
      <c r="Q305" s="4"/>
      <c r="R305" s="4"/>
      <c r="S305" s="4"/>
      <c r="T305" s="4"/>
      <c r="U305" s="4"/>
      <c r="V305" s="4"/>
      <c r="W305" s="4"/>
      <c r="X305" s="4"/>
      <c r="Y305" s="4"/>
      <c r="Z305" s="4"/>
    </row>
    <row r="306" spans="1:26" x14ac:dyDescent="0.25">
      <c r="A306">
        <v>2028</v>
      </c>
      <c r="B306" t="s">
        <v>107</v>
      </c>
      <c r="C306">
        <v>6</v>
      </c>
      <c r="D306" s="9">
        <v>6.7308014999999999E-2</v>
      </c>
      <c r="E306" s="9">
        <v>4.5099241999999998E-2</v>
      </c>
      <c r="F306" s="9">
        <v>0.23975338600000001</v>
      </c>
      <c r="G306" s="9">
        <v>5.8844857E-2</v>
      </c>
      <c r="H306" s="9">
        <v>0.157778317</v>
      </c>
      <c r="I306" s="9">
        <v>3.6165870000000001E-3</v>
      </c>
      <c r="J306" s="9">
        <v>7.6294374999999998E-2</v>
      </c>
      <c r="K306" s="9">
        <v>0.101230746</v>
      </c>
      <c r="L306" s="9">
        <v>7.6175813999999994E-2</v>
      </c>
      <c r="M306" s="9">
        <v>5.7459761999999998E-2</v>
      </c>
      <c r="N306" s="9">
        <v>0.35809100399999999</v>
      </c>
      <c r="O306" s="9">
        <v>0.570703878</v>
      </c>
      <c r="P306" s="4"/>
      <c r="Q306" s="4"/>
      <c r="R306" s="4"/>
      <c r="S306" s="4"/>
      <c r="T306" s="4"/>
      <c r="U306" s="4"/>
      <c r="V306" s="4"/>
      <c r="W306" s="4"/>
      <c r="X306" s="4"/>
      <c r="Y306" s="4"/>
      <c r="Z306" s="4"/>
    </row>
    <row r="307" spans="1:26" x14ac:dyDescent="0.25">
      <c r="A307">
        <v>2029</v>
      </c>
      <c r="B307" t="s">
        <v>107</v>
      </c>
      <c r="C307">
        <v>6</v>
      </c>
      <c r="D307" s="9">
        <v>6.6951748000000005E-2</v>
      </c>
      <c r="E307" s="9">
        <v>4.4930904000000001E-2</v>
      </c>
      <c r="F307" s="9">
        <v>0.23912884000000001</v>
      </c>
      <c r="G307" s="9">
        <v>5.8816856000000001E-2</v>
      </c>
      <c r="H307" s="9">
        <v>0.159679347</v>
      </c>
      <c r="I307" s="9">
        <v>3.6771130000000001E-3</v>
      </c>
      <c r="J307" s="9">
        <v>7.7631765000000005E-2</v>
      </c>
      <c r="K307" s="9">
        <v>0.102234961</v>
      </c>
      <c r="L307" s="9">
        <v>7.6636250000000003E-2</v>
      </c>
      <c r="M307" s="9">
        <v>5.8131025000000003E-2</v>
      </c>
      <c r="N307" s="9">
        <v>0.35542467999999999</v>
      </c>
      <c r="O307" s="9">
        <v>0.56211127500000002</v>
      </c>
    </row>
    <row r="308" spans="1:26" x14ac:dyDescent="0.25">
      <c r="A308">
        <v>2030</v>
      </c>
      <c r="B308" t="s">
        <v>107</v>
      </c>
      <c r="C308">
        <v>6</v>
      </c>
      <c r="D308" s="9">
        <v>6.7018173E-2</v>
      </c>
      <c r="E308" s="9">
        <v>4.4750396999999997E-2</v>
      </c>
      <c r="F308" s="9">
        <v>0.23872405899999999</v>
      </c>
      <c r="G308" s="9">
        <v>5.8838735000000003E-2</v>
      </c>
      <c r="H308" s="9">
        <v>0.16550008199999999</v>
      </c>
      <c r="I308" s="9">
        <v>3.7126799999999999E-3</v>
      </c>
      <c r="J308" s="9">
        <v>7.9816758000000002E-2</v>
      </c>
      <c r="K308" s="9">
        <v>0.10313203899999999</v>
      </c>
      <c r="L308" s="9">
        <v>7.8506535000000002E-2</v>
      </c>
      <c r="M308" s="9">
        <v>6.0308805E-2</v>
      </c>
      <c r="N308" s="9">
        <v>0.35905211399999998</v>
      </c>
      <c r="O308" s="9">
        <v>0.56004310599999996</v>
      </c>
    </row>
    <row r="309" spans="1:26" x14ac:dyDescent="0.25">
      <c r="A309">
        <v>1980</v>
      </c>
      <c r="B309" t="s">
        <v>42</v>
      </c>
      <c r="C309">
        <v>7</v>
      </c>
      <c r="D309" s="9">
        <v>5.1324937000000001E-2</v>
      </c>
      <c r="E309" s="9">
        <v>7.4996769999999997E-3</v>
      </c>
      <c r="F309" s="9">
        <v>0.12318221</v>
      </c>
      <c r="G309" s="9">
        <v>4.9268277999999999E-2</v>
      </c>
      <c r="H309" s="9">
        <v>5.9447979999999997E-2</v>
      </c>
      <c r="I309" s="9">
        <v>9.4022050000000003E-3</v>
      </c>
      <c r="J309" s="9">
        <v>0</v>
      </c>
      <c r="K309" s="9">
        <v>0</v>
      </c>
      <c r="L309" s="9">
        <v>1.8794532999999999E-2</v>
      </c>
      <c r="M309" s="9">
        <v>2.2773846E-2</v>
      </c>
      <c r="N309" s="9">
        <v>5.5604938999999999E-2</v>
      </c>
      <c r="O309" s="9">
        <v>9.2611105999999999E-2</v>
      </c>
      <c r="P309" s="4"/>
      <c r="Q309" s="4"/>
      <c r="R309" s="4"/>
      <c r="S309" s="4"/>
      <c r="T309" s="4"/>
      <c r="U309" s="4"/>
      <c r="V309" s="4"/>
      <c r="W309" s="4"/>
      <c r="X309" s="4"/>
      <c r="Y309" s="4"/>
      <c r="Z309" s="4"/>
    </row>
    <row r="310" spans="1:26" x14ac:dyDescent="0.25">
      <c r="A310">
        <v>1981</v>
      </c>
      <c r="B310" t="s">
        <v>42</v>
      </c>
      <c r="C310">
        <v>7</v>
      </c>
      <c r="D310" s="9">
        <v>9.1519012999999996E-2</v>
      </c>
      <c r="E310" s="9">
        <v>1.9747620000000001E-3</v>
      </c>
      <c r="F310" s="9">
        <v>9.7775032999999997E-2</v>
      </c>
      <c r="G310" s="9">
        <v>3.9104922E-2</v>
      </c>
      <c r="H310" s="9">
        <v>0.24965206200000001</v>
      </c>
      <c r="I310" s="9">
        <v>3.3865940000000001E-3</v>
      </c>
      <c r="J310" s="9">
        <v>0</v>
      </c>
      <c r="K310" s="9">
        <v>8.7200000000000005E-5</v>
      </c>
      <c r="L310" s="9">
        <v>1.1224724E-2</v>
      </c>
      <c r="M310" s="9">
        <v>9.5129410000000005E-3</v>
      </c>
      <c r="N310" s="9">
        <v>7.2169469999999999E-2</v>
      </c>
      <c r="O310" s="9">
        <v>3.3034206000000003E-2</v>
      </c>
      <c r="S310" s="4"/>
      <c r="T310" s="4"/>
      <c r="U310" s="4"/>
      <c r="V310" s="4"/>
      <c r="W310" s="4"/>
      <c r="X310" s="4"/>
      <c r="Y310" s="4"/>
      <c r="Z310" s="4"/>
    </row>
    <row r="311" spans="1:26" x14ac:dyDescent="0.25">
      <c r="A311">
        <v>1982</v>
      </c>
      <c r="B311" t="s">
        <v>42</v>
      </c>
      <c r="C311">
        <v>7</v>
      </c>
      <c r="D311" s="9">
        <v>0.106125935</v>
      </c>
      <c r="E311" s="9">
        <v>5.2346800000000002E-3</v>
      </c>
      <c r="F311" s="9">
        <v>0.100100391</v>
      </c>
      <c r="G311" s="9">
        <v>4.0034533999999997E-2</v>
      </c>
      <c r="H311" s="9">
        <v>0.137902002</v>
      </c>
      <c r="I311" s="9">
        <v>2.5599999999999999E-5</v>
      </c>
      <c r="J311" s="9">
        <v>5.7178399999999999E-4</v>
      </c>
      <c r="K311" s="9">
        <v>1.3980446000000001E-2</v>
      </c>
      <c r="L311" s="9">
        <v>7.8392210000000004E-3</v>
      </c>
      <c r="M311" s="9">
        <v>7.2818420000000002E-3</v>
      </c>
      <c r="N311" s="9">
        <v>9.7864129999999994E-2</v>
      </c>
      <c r="O311" s="9">
        <v>1.6988881000000001E-2</v>
      </c>
      <c r="V311" s="15"/>
      <c r="W311" s="15"/>
      <c r="X311" s="15"/>
      <c r="Y311" s="15"/>
      <c r="Z311" s="15"/>
    </row>
    <row r="312" spans="1:26" x14ac:dyDescent="0.25">
      <c r="A312">
        <v>1983</v>
      </c>
      <c r="B312" t="s">
        <v>42</v>
      </c>
      <c r="C312">
        <v>7</v>
      </c>
      <c r="D312" s="9">
        <v>8.3447080000000007E-2</v>
      </c>
      <c r="E312" s="9">
        <v>1.9579150999999999E-2</v>
      </c>
      <c r="F312" s="9">
        <v>0.15871273999999999</v>
      </c>
      <c r="G312" s="9">
        <v>6.3478890999999996E-2</v>
      </c>
      <c r="H312" s="9">
        <v>0.16150405900000001</v>
      </c>
      <c r="I312" s="9">
        <v>5.9777400000000003E-4</v>
      </c>
      <c r="J312" s="9">
        <v>2.0544495999999999E-2</v>
      </c>
      <c r="K312" s="9">
        <v>4.4305689999999997E-3</v>
      </c>
      <c r="L312" s="9">
        <v>9.8371129999999998E-3</v>
      </c>
      <c r="M312" s="9">
        <v>2.1457268000000002E-2</v>
      </c>
      <c r="N312" s="9">
        <v>7.6013830000000004E-2</v>
      </c>
      <c r="O312" s="9">
        <v>8.9241060999999997E-2</v>
      </c>
      <c r="Y312" s="15"/>
      <c r="Z312" s="15"/>
    </row>
    <row r="313" spans="1:26" x14ac:dyDescent="0.25">
      <c r="A313">
        <v>1984</v>
      </c>
      <c r="B313" t="s">
        <v>42</v>
      </c>
      <c r="C313">
        <v>7</v>
      </c>
      <c r="D313" s="9">
        <v>2.8912693999999999E-2</v>
      </c>
      <c r="E313" s="9">
        <v>1.1490291E-2</v>
      </c>
      <c r="F313" s="9">
        <v>7.4816995999999997E-2</v>
      </c>
      <c r="G313" s="9">
        <v>2.9919957E-2</v>
      </c>
      <c r="H313" s="9">
        <v>7.2434575000000001E-2</v>
      </c>
      <c r="I313" s="9">
        <v>3.4696299999999999E-4</v>
      </c>
      <c r="J313" s="9">
        <v>1.1837992E-2</v>
      </c>
      <c r="K313" s="9">
        <v>4.8233899999999998E-4</v>
      </c>
      <c r="L313" s="9">
        <v>1.2963585999999999E-2</v>
      </c>
      <c r="M313" s="9">
        <v>1.4397848E-2</v>
      </c>
      <c r="N313" s="9">
        <v>6.1883697000000001E-2</v>
      </c>
      <c r="O313" s="9">
        <v>1.2848469E-2</v>
      </c>
      <c r="P313" s="4"/>
      <c r="Q313" s="4"/>
      <c r="R313" s="4"/>
      <c r="S313" s="4"/>
      <c r="T313" s="4"/>
      <c r="U313" s="4"/>
      <c r="V313" s="4"/>
      <c r="W313" s="4"/>
      <c r="X313" s="4"/>
      <c r="Y313" s="4"/>
      <c r="Z313" s="4"/>
    </row>
    <row r="314" spans="1:26" x14ac:dyDescent="0.25">
      <c r="A314">
        <v>1985</v>
      </c>
      <c r="B314" t="s">
        <v>42</v>
      </c>
      <c r="C314">
        <v>7</v>
      </c>
      <c r="D314" s="9">
        <v>3.5758659999999998E-2</v>
      </c>
      <c r="E314" s="9">
        <v>6.0735759999999998E-3</v>
      </c>
      <c r="F314" s="9">
        <v>6.4924280000000001E-2</v>
      </c>
      <c r="G314" s="9">
        <v>2.5962176E-2</v>
      </c>
      <c r="H314" s="9">
        <v>0.12420634999999999</v>
      </c>
      <c r="I314" s="9">
        <v>1.3761433999999999E-2</v>
      </c>
      <c r="J314" s="9">
        <v>3.8371080000000001E-3</v>
      </c>
      <c r="K314" s="9">
        <v>3.6558700000000001E-4</v>
      </c>
      <c r="L314" s="9">
        <v>2.9174081000000001E-2</v>
      </c>
      <c r="M314" s="9">
        <v>6.2712782999999994E-2</v>
      </c>
      <c r="N314" s="9">
        <v>8.6092923000000002E-2</v>
      </c>
      <c r="O314" s="9">
        <v>0.14145692100000001</v>
      </c>
      <c r="P314" s="4"/>
      <c r="Q314" s="4"/>
      <c r="R314" s="4"/>
      <c r="S314" s="4"/>
      <c r="T314" s="4"/>
      <c r="U314" s="4"/>
      <c r="V314" s="4"/>
      <c r="W314" s="4"/>
      <c r="X314" s="4"/>
      <c r="Y314" s="4"/>
      <c r="Z314" s="4"/>
    </row>
    <row r="315" spans="1:26" x14ac:dyDescent="0.25">
      <c r="A315">
        <v>1986</v>
      </c>
      <c r="B315" t="s">
        <v>42</v>
      </c>
      <c r="C315">
        <v>7</v>
      </c>
      <c r="D315" s="9">
        <v>6.8184818999999994E-2</v>
      </c>
      <c r="E315" s="9">
        <v>1.7867932E-2</v>
      </c>
      <c r="F315" s="9">
        <v>0.123984856</v>
      </c>
      <c r="G315" s="9">
        <v>4.9585649000000002E-2</v>
      </c>
      <c r="H315" s="9">
        <v>0.14356750200000001</v>
      </c>
      <c r="I315" s="9">
        <v>5.1548690000000003E-3</v>
      </c>
      <c r="J315" s="9">
        <v>1.3495615000000001E-2</v>
      </c>
      <c r="K315" s="9">
        <v>9.2625800000000001E-4</v>
      </c>
      <c r="L315" s="9">
        <v>1.1981108000000001E-2</v>
      </c>
      <c r="M315" s="9">
        <v>8.7911077000000004E-2</v>
      </c>
      <c r="N315" s="9">
        <v>0.13379735500000001</v>
      </c>
      <c r="O315" s="9">
        <v>3.2028516E-2</v>
      </c>
      <c r="P315" s="4"/>
      <c r="Q315" s="4"/>
      <c r="R315" s="4"/>
      <c r="S315" s="4"/>
      <c r="T315" s="4"/>
      <c r="U315" s="4"/>
      <c r="V315" s="4"/>
      <c r="W315" s="4"/>
      <c r="X315" s="4"/>
      <c r="Y315" s="4"/>
      <c r="Z315" s="4"/>
    </row>
    <row r="316" spans="1:26" x14ac:dyDescent="0.25">
      <c r="A316">
        <v>1987</v>
      </c>
      <c r="B316" t="s">
        <v>42</v>
      </c>
      <c r="C316">
        <v>7</v>
      </c>
      <c r="D316" s="9">
        <v>7.1925502000000002E-2</v>
      </c>
      <c r="E316" s="9">
        <v>8.6380720000000001E-3</v>
      </c>
      <c r="F316" s="9">
        <v>6.6458297E-2</v>
      </c>
      <c r="G316" s="9">
        <v>2.6574204000000001E-2</v>
      </c>
      <c r="H316" s="9">
        <v>0.22379094599999999</v>
      </c>
      <c r="I316" s="9">
        <v>7.3702999999999996E-4</v>
      </c>
      <c r="J316" s="9">
        <v>2.7116929000000001E-2</v>
      </c>
      <c r="K316" s="9">
        <v>4.6834040000000004E-3</v>
      </c>
      <c r="L316" s="9">
        <v>7.8499409000000006E-2</v>
      </c>
      <c r="M316" s="9">
        <v>9.6238077000000005E-2</v>
      </c>
      <c r="N316" s="9">
        <v>8.7225032999999993E-2</v>
      </c>
      <c r="O316" s="9">
        <v>3.1644442000000002E-2</v>
      </c>
      <c r="S316" s="4"/>
      <c r="T316" s="4"/>
      <c r="U316" s="4"/>
      <c r="V316" s="4"/>
      <c r="W316" s="4"/>
      <c r="X316" s="4"/>
      <c r="Y316" s="4"/>
      <c r="Z316" s="4"/>
    </row>
    <row r="317" spans="1:26" x14ac:dyDescent="0.25">
      <c r="A317">
        <v>1988</v>
      </c>
      <c r="B317" t="s">
        <v>42</v>
      </c>
      <c r="C317">
        <v>7</v>
      </c>
      <c r="D317" s="9">
        <v>5.7262897E-2</v>
      </c>
      <c r="E317" s="9">
        <v>1.1193213E-2</v>
      </c>
      <c r="F317" s="9">
        <v>0.10757978999999999</v>
      </c>
      <c r="G317" s="9">
        <v>4.3021909999999997E-2</v>
      </c>
      <c r="H317" s="9">
        <v>0.16042082799999999</v>
      </c>
      <c r="I317" s="9">
        <v>4.765086E-3</v>
      </c>
      <c r="J317" s="9">
        <v>4.1166279E-2</v>
      </c>
      <c r="K317" s="9">
        <v>1.8992953E-2</v>
      </c>
      <c r="L317" s="9">
        <v>4.0676735999999998E-2</v>
      </c>
      <c r="M317" s="9">
        <v>0.16782493700000001</v>
      </c>
      <c r="N317" s="9">
        <v>0.146672842</v>
      </c>
      <c r="O317" s="9">
        <v>8.2034421999999996E-2</v>
      </c>
      <c r="S317" s="3"/>
      <c r="V317" s="15"/>
      <c r="W317" s="15"/>
      <c r="X317" s="15"/>
      <c r="Y317" s="15"/>
      <c r="Z317" s="15"/>
    </row>
    <row r="318" spans="1:26" x14ac:dyDescent="0.25">
      <c r="A318">
        <v>1989</v>
      </c>
      <c r="B318" t="s">
        <v>42</v>
      </c>
      <c r="C318">
        <v>7</v>
      </c>
      <c r="D318" s="9">
        <v>7.2217566999999996E-2</v>
      </c>
      <c r="E318" s="9">
        <v>5.8763859999999999E-3</v>
      </c>
      <c r="F318" s="9">
        <v>0.12990199499999999</v>
      </c>
      <c r="G318" s="9">
        <v>5.1949831000000002E-2</v>
      </c>
      <c r="H318" s="9">
        <v>0.290947646</v>
      </c>
      <c r="I318" s="9">
        <v>4.9762099999999996E-4</v>
      </c>
      <c r="J318" s="9">
        <v>5.0610352999999997E-2</v>
      </c>
      <c r="K318" s="9">
        <v>1.9727220000000001E-3</v>
      </c>
      <c r="L318" s="9">
        <v>8.3896574000000002E-2</v>
      </c>
      <c r="M318" s="9">
        <v>0.120041441</v>
      </c>
      <c r="N318" s="9">
        <v>0.17639877800000001</v>
      </c>
      <c r="O318" s="9">
        <v>7.1577763000000003E-2</v>
      </c>
      <c r="Y318" s="15"/>
      <c r="Z318" s="15"/>
    </row>
    <row r="319" spans="1:26" x14ac:dyDescent="0.25">
      <c r="A319">
        <v>1990</v>
      </c>
      <c r="B319" t="s">
        <v>42</v>
      </c>
      <c r="C319">
        <v>7</v>
      </c>
      <c r="D319" s="9">
        <v>9.9914754999999994E-2</v>
      </c>
      <c r="E319" s="9">
        <v>6.5583220000000001E-3</v>
      </c>
      <c r="F319" s="9">
        <v>0.14445645500000001</v>
      </c>
      <c r="G319" s="9">
        <v>5.7770578000000003E-2</v>
      </c>
      <c r="H319" s="9">
        <v>0.31861900799999998</v>
      </c>
      <c r="I319" s="9">
        <v>4.6042300000000001E-4</v>
      </c>
      <c r="J319" s="9">
        <v>9.7187820999999994E-2</v>
      </c>
      <c r="K319" s="9">
        <v>4.0602930000000004E-3</v>
      </c>
      <c r="L319" s="9">
        <v>2.3247097000000001E-2</v>
      </c>
      <c r="M319" s="9">
        <v>4.6895262E-2</v>
      </c>
      <c r="N319" s="9">
        <v>0.118606352</v>
      </c>
      <c r="O319" s="9">
        <v>7.6850125000000005E-2</v>
      </c>
      <c r="Y319" s="15"/>
      <c r="Z319" s="15"/>
    </row>
    <row r="320" spans="1:26" x14ac:dyDescent="0.25">
      <c r="A320">
        <v>1991</v>
      </c>
      <c r="B320" t="s">
        <v>42</v>
      </c>
      <c r="C320">
        <v>7</v>
      </c>
      <c r="D320" s="9">
        <v>0.141236521</v>
      </c>
      <c r="E320" s="9">
        <v>1.0641626E-2</v>
      </c>
      <c r="F320" s="9">
        <v>0.32918866400000002</v>
      </c>
      <c r="G320" s="9">
        <v>0.13166235100000001</v>
      </c>
      <c r="H320" s="9">
        <v>0.51148276199999998</v>
      </c>
      <c r="I320" s="9">
        <v>2.0478699999999998E-3</v>
      </c>
      <c r="J320" s="9">
        <v>7.6247777000000003E-2</v>
      </c>
      <c r="K320" s="9">
        <v>1.1434275000000001E-2</v>
      </c>
      <c r="L320" s="9">
        <v>3.9912969E-2</v>
      </c>
      <c r="M320" s="9">
        <v>7.9187325000000003E-2</v>
      </c>
      <c r="N320" s="9">
        <v>0.238064946</v>
      </c>
      <c r="O320" s="9">
        <v>8.6977737999999999E-2</v>
      </c>
      <c r="Y320" s="15"/>
      <c r="Z320" s="15"/>
    </row>
    <row r="321" spans="1:26" x14ac:dyDescent="0.25">
      <c r="A321">
        <v>1992</v>
      </c>
      <c r="B321" t="s">
        <v>42</v>
      </c>
      <c r="C321">
        <v>7</v>
      </c>
      <c r="D321" s="9">
        <v>0.15393490900000001</v>
      </c>
      <c r="E321" s="9">
        <v>2.8972463E-2</v>
      </c>
      <c r="F321" s="9">
        <v>0.186575672</v>
      </c>
      <c r="G321" s="9">
        <v>7.4615967000000005E-2</v>
      </c>
      <c r="H321" s="9">
        <v>0.35467484700000002</v>
      </c>
      <c r="I321" s="9">
        <v>6.7509899999999997E-4</v>
      </c>
      <c r="J321" s="9">
        <v>7.094955E-2</v>
      </c>
      <c r="K321" s="9">
        <v>5.6306887999999999E-2</v>
      </c>
      <c r="L321" s="9">
        <v>2.9510420999999998E-2</v>
      </c>
      <c r="M321" s="9">
        <v>2.7596919999999998E-3</v>
      </c>
      <c r="N321" s="9">
        <v>0.74530624000000001</v>
      </c>
      <c r="O321" s="9">
        <v>5.9769705999999999E-2</v>
      </c>
      <c r="P321" s="6"/>
      <c r="Q321" s="6"/>
      <c r="R321" s="6"/>
      <c r="S321" s="6"/>
      <c r="T321" s="6"/>
      <c r="U321" s="6"/>
      <c r="V321" s="6"/>
      <c r="W321" s="6"/>
      <c r="X321" s="6"/>
      <c r="Y321" s="6"/>
      <c r="Z321" s="6"/>
    </row>
    <row r="322" spans="1:26" x14ac:dyDescent="0.25">
      <c r="A322">
        <v>1993</v>
      </c>
      <c r="B322" t="s">
        <v>42</v>
      </c>
      <c r="C322">
        <v>7</v>
      </c>
      <c r="D322" s="9">
        <v>8.6410714999999999E-2</v>
      </c>
      <c r="E322" s="9">
        <v>1.2028321E-2</v>
      </c>
      <c r="F322" s="9">
        <v>0.58322409200000003</v>
      </c>
      <c r="G322" s="9">
        <v>0.233274073</v>
      </c>
      <c r="H322" s="9">
        <v>0.22825548100000001</v>
      </c>
      <c r="I322" s="9">
        <v>1.523606E-3</v>
      </c>
      <c r="J322" s="9">
        <v>0.11586555</v>
      </c>
      <c r="K322" s="9">
        <v>2.8283079999999999E-3</v>
      </c>
      <c r="L322" s="9">
        <v>3.6804668999999998E-2</v>
      </c>
      <c r="M322" s="9">
        <v>1.9712120999999999E-2</v>
      </c>
      <c r="N322" s="9">
        <v>0.21087339599999999</v>
      </c>
      <c r="O322" s="9">
        <v>2.3894505999999999E-2</v>
      </c>
      <c r="P322" s="7"/>
      <c r="Q322" s="7"/>
      <c r="R322" s="7"/>
      <c r="S322" s="7"/>
      <c r="T322" s="7"/>
      <c r="U322" s="7"/>
      <c r="V322" s="7"/>
      <c r="W322" s="7"/>
      <c r="X322" s="7"/>
      <c r="Y322" s="7"/>
      <c r="Z322" s="7"/>
    </row>
    <row r="323" spans="1:26" x14ac:dyDescent="0.25">
      <c r="A323">
        <v>1994</v>
      </c>
      <c r="B323" t="s">
        <v>42</v>
      </c>
      <c r="C323">
        <v>7</v>
      </c>
      <c r="D323" s="9">
        <v>6.7489407000000001E-2</v>
      </c>
      <c r="E323" s="9">
        <v>1.8876609999999999E-2</v>
      </c>
      <c r="F323" s="9">
        <v>0.207854235</v>
      </c>
      <c r="G323" s="9">
        <v>8.3124795000000001E-2</v>
      </c>
      <c r="H323" s="9">
        <v>0.17778623700000001</v>
      </c>
      <c r="I323" s="9">
        <v>8.8687300000000004E-4</v>
      </c>
      <c r="J323" s="9">
        <v>7.7282943000000007E-2</v>
      </c>
      <c r="K323" s="9">
        <v>0.210929695</v>
      </c>
      <c r="L323" s="9">
        <v>8.8198660000000009E-3</v>
      </c>
      <c r="M323" s="9">
        <v>1.8586313E-2</v>
      </c>
      <c r="N323" s="9">
        <v>0.92063263399999995</v>
      </c>
      <c r="O323" s="9">
        <v>1.2300202E-2</v>
      </c>
      <c r="P323" s="7"/>
      <c r="Q323" s="7"/>
      <c r="R323" s="7"/>
      <c r="S323" s="7"/>
      <c r="T323" s="7"/>
      <c r="U323" s="7"/>
      <c r="V323" s="7"/>
      <c r="W323" s="7"/>
      <c r="X323" s="7"/>
      <c r="Y323" s="7"/>
      <c r="Z323" s="7"/>
    </row>
    <row r="324" spans="1:26" x14ac:dyDescent="0.25">
      <c r="A324">
        <v>1995</v>
      </c>
      <c r="B324" t="s">
        <v>42</v>
      </c>
      <c r="C324">
        <v>7</v>
      </c>
      <c r="D324" s="9">
        <v>8.6632375999999997E-2</v>
      </c>
      <c r="E324" s="9">
        <v>2.2359381000000001E-2</v>
      </c>
      <c r="F324" s="9">
        <v>9.9052843000000002E-2</v>
      </c>
      <c r="G324" s="9">
        <v>3.9602834000000003E-2</v>
      </c>
      <c r="H324" s="9">
        <v>0.13055039900000001</v>
      </c>
      <c r="I324" s="9">
        <v>8.9432412000000003E-2</v>
      </c>
      <c r="J324" s="9">
        <v>4.7256208000000001E-2</v>
      </c>
      <c r="K324" s="9">
        <v>7.2878461000000005E-2</v>
      </c>
      <c r="L324" s="9">
        <v>5.4574336000000001E-2</v>
      </c>
      <c r="M324" s="9">
        <v>1.8692029999999998E-2</v>
      </c>
      <c r="N324" s="9">
        <v>0.17178078099999999</v>
      </c>
      <c r="O324" s="9">
        <v>3.4631123999999999E-2</v>
      </c>
      <c r="P324" s="7"/>
      <c r="Q324" s="7"/>
      <c r="R324" s="7"/>
      <c r="S324" s="7"/>
      <c r="T324" s="7"/>
      <c r="U324" s="7"/>
      <c r="V324" s="7"/>
      <c r="W324" s="7"/>
      <c r="X324" s="7"/>
      <c r="Y324" s="7"/>
      <c r="Z324" s="7"/>
    </row>
    <row r="325" spans="1:26" x14ac:dyDescent="0.25">
      <c r="A325">
        <v>1996</v>
      </c>
      <c r="B325" t="s">
        <v>42</v>
      </c>
      <c r="C325">
        <v>7</v>
      </c>
      <c r="D325" s="9">
        <v>7.5567272000000005E-2</v>
      </c>
      <c r="E325" s="9">
        <v>7.1373540000000003E-3</v>
      </c>
      <c r="F325" s="9">
        <v>0.12199067700000001</v>
      </c>
      <c r="G325" s="9">
        <v>4.8776501E-2</v>
      </c>
      <c r="H325" s="9">
        <v>0.10363926800000001</v>
      </c>
      <c r="I325" s="9">
        <v>1.4695036999999999E-2</v>
      </c>
      <c r="J325" s="9">
        <v>0.31930582200000002</v>
      </c>
      <c r="K325" s="9">
        <v>7.9777310000000001E-3</v>
      </c>
      <c r="L325" s="9">
        <v>8.9511480000000008E-3</v>
      </c>
      <c r="M325" s="9">
        <v>4.1216897000000002E-2</v>
      </c>
      <c r="N325" s="9">
        <v>9.6676603999999999E-2</v>
      </c>
      <c r="O325" s="9">
        <v>1.8715084999999999E-2</v>
      </c>
      <c r="P325" s="5"/>
      <c r="Q325" s="5"/>
      <c r="R325" s="5"/>
      <c r="S325" s="5"/>
      <c r="T325" s="5"/>
      <c r="U325" s="5"/>
      <c r="V325" s="5"/>
      <c r="W325" s="5"/>
      <c r="X325" s="5"/>
      <c r="Y325" s="5"/>
      <c r="Z325" s="5"/>
    </row>
    <row r="326" spans="1:26" x14ac:dyDescent="0.25">
      <c r="A326">
        <v>1997</v>
      </c>
      <c r="B326" t="s">
        <v>42</v>
      </c>
      <c r="C326">
        <v>7</v>
      </c>
      <c r="D326" s="9">
        <v>7.5335258000000002E-2</v>
      </c>
      <c r="E326" s="9">
        <v>1.3583931E-2</v>
      </c>
      <c r="F326" s="9">
        <v>8.1594864000000003E-2</v>
      </c>
      <c r="G326" s="9">
        <v>3.2616655000000001E-2</v>
      </c>
      <c r="H326" s="9">
        <v>0.17151254799999999</v>
      </c>
      <c r="I326" s="9">
        <v>2.8546781E-2</v>
      </c>
      <c r="J326" s="9">
        <v>0.111973005</v>
      </c>
      <c r="K326" s="9">
        <v>4.3991800000000003E-4</v>
      </c>
      <c r="L326" s="9">
        <v>7.0097381E-2</v>
      </c>
      <c r="M326" s="9">
        <v>3.249619E-3</v>
      </c>
      <c r="N326" s="9">
        <v>0.10597865400000001</v>
      </c>
      <c r="O326" s="9">
        <v>3.0021395999999999E-2</v>
      </c>
      <c r="P326" s="6"/>
      <c r="Q326" s="6"/>
      <c r="R326" s="6"/>
      <c r="S326" s="6"/>
      <c r="T326" s="6"/>
      <c r="U326" s="6"/>
      <c r="V326" s="6"/>
      <c r="W326" s="6"/>
      <c r="X326" s="6"/>
      <c r="Y326" s="6"/>
      <c r="Z326" s="6"/>
    </row>
    <row r="327" spans="1:26" x14ac:dyDescent="0.25">
      <c r="A327">
        <v>1998</v>
      </c>
      <c r="B327" t="s">
        <v>42</v>
      </c>
      <c r="C327">
        <v>7</v>
      </c>
      <c r="D327" s="9">
        <v>0.11084711899999999</v>
      </c>
      <c r="E327" s="9">
        <v>1.1134071000000001E-2</v>
      </c>
      <c r="F327" s="9">
        <v>0.102415541</v>
      </c>
      <c r="G327" s="9">
        <v>4.0943363000000003E-2</v>
      </c>
      <c r="H327" s="9">
        <v>0.201262047</v>
      </c>
      <c r="I327" s="9">
        <v>1.418887E-3</v>
      </c>
      <c r="J327" s="9">
        <v>4.1544676000000003E-2</v>
      </c>
      <c r="K327" s="9">
        <v>5.9899999999999999E-5</v>
      </c>
      <c r="L327" s="9">
        <v>7.9652948000000001E-2</v>
      </c>
      <c r="M327" s="9">
        <v>7.1946859999999996E-3</v>
      </c>
      <c r="N327" s="9">
        <v>0.15304252600000001</v>
      </c>
      <c r="O327" s="9">
        <v>2.2666763999999999E-2</v>
      </c>
      <c r="P327" s="7"/>
      <c r="Q327" s="7"/>
      <c r="R327" s="7"/>
      <c r="S327" s="7"/>
      <c r="T327" s="7"/>
      <c r="U327" s="7"/>
      <c r="V327" s="7"/>
      <c r="W327" s="7"/>
      <c r="X327" s="7"/>
      <c r="Y327" s="7"/>
      <c r="Z327" s="7"/>
    </row>
    <row r="328" spans="1:26" x14ac:dyDescent="0.25">
      <c r="A328">
        <v>1999</v>
      </c>
      <c r="B328" t="s">
        <v>42</v>
      </c>
      <c r="C328">
        <v>7</v>
      </c>
      <c r="D328" s="9">
        <v>0.16544356700000001</v>
      </c>
      <c r="E328" s="9">
        <v>4.2478703999999999E-2</v>
      </c>
      <c r="F328" s="9">
        <v>0.127900919</v>
      </c>
      <c r="G328" s="9">
        <v>5.1135923999999999E-2</v>
      </c>
      <c r="H328" s="9">
        <v>0.362189184</v>
      </c>
      <c r="I328" s="9">
        <v>1.537173E-3</v>
      </c>
      <c r="J328" s="9">
        <v>0.108996808</v>
      </c>
      <c r="K328" s="9">
        <v>4.9005960000000001E-3</v>
      </c>
      <c r="L328" s="9">
        <v>1.2377599E-2</v>
      </c>
      <c r="M328" s="9">
        <v>3.8367472999999999E-2</v>
      </c>
      <c r="N328" s="9">
        <v>0.13795542</v>
      </c>
      <c r="O328" s="9">
        <v>1.9674324999999999E-2</v>
      </c>
      <c r="P328" s="7"/>
      <c r="Q328" s="7"/>
      <c r="R328" s="7"/>
      <c r="S328" s="7"/>
      <c r="T328" s="7"/>
      <c r="U328" s="7"/>
      <c r="V328" s="7"/>
      <c r="W328" s="7"/>
      <c r="X328" s="7"/>
      <c r="Y328" s="7"/>
      <c r="Z328" s="7"/>
    </row>
    <row r="329" spans="1:26" x14ac:dyDescent="0.25">
      <c r="A329">
        <v>2000</v>
      </c>
      <c r="B329" t="s">
        <v>42</v>
      </c>
      <c r="C329">
        <v>7</v>
      </c>
      <c r="D329" s="9">
        <v>0.11960979099999999</v>
      </c>
      <c r="E329" s="9">
        <v>1.3070086999999999E-2</v>
      </c>
      <c r="F329" s="9">
        <v>0.165794677</v>
      </c>
      <c r="G329" s="9">
        <v>6.6291826999999998E-2</v>
      </c>
      <c r="H329" s="9">
        <v>0.30313067500000002</v>
      </c>
      <c r="I329" s="9">
        <v>3.4201929999999998E-2</v>
      </c>
      <c r="J329" s="9">
        <v>0.123907134</v>
      </c>
      <c r="K329" s="9">
        <v>1.1930082E-2</v>
      </c>
      <c r="L329" s="9">
        <v>6.5024466000000003E-2</v>
      </c>
      <c r="M329" s="9">
        <v>4.7107576999999998E-2</v>
      </c>
      <c r="N329" s="9">
        <v>0.23218683200000001</v>
      </c>
      <c r="O329" s="9">
        <v>4.3974956000000003E-2</v>
      </c>
    </row>
    <row r="330" spans="1:26" x14ac:dyDescent="0.25">
      <c r="A330">
        <v>2001</v>
      </c>
      <c r="B330" t="s">
        <v>42</v>
      </c>
      <c r="C330">
        <v>7</v>
      </c>
      <c r="D330" s="9">
        <v>0.20511004499999999</v>
      </c>
      <c r="E330" s="9">
        <v>1.3055875999999999E-2</v>
      </c>
      <c r="F330" s="9">
        <v>8.9024625999999996E-2</v>
      </c>
      <c r="G330" s="9">
        <v>3.5582217999999999E-2</v>
      </c>
      <c r="H330" s="9">
        <v>0.59905926499999995</v>
      </c>
      <c r="I330" s="9">
        <v>1.4435049E-2</v>
      </c>
      <c r="J330" s="9">
        <v>3.4829687999999998E-2</v>
      </c>
      <c r="K330" s="9">
        <v>1.2033535999999999E-2</v>
      </c>
      <c r="L330" s="9">
        <v>1.2627994E-2</v>
      </c>
      <c r="M330" s="9">
        <v>1.6808232999999999E-2</v>
      </c>
      <c r="N330" s="9">
        <v>0.263573206</v>
      </c>
      <c r="O330" s="9">
        <v>4.8227048000000002E-2</v>
      </c>
    </row>
    <row r="331" spans="1:26" x14ac:dyDescent="0.25">
      <c r="A331">
        <v>2002</v>
      </c>
      <c r="B331" t="s">
        <v>42</v>
      </c>
      <c r="C331">
        <v>7</v>
      </c>
      <c r="D331" s="9">
        <v>0.245774929</v>
      </c>
      <c r="E331" s="9">
        <v>1.4760949000000001E-2</v>
      </c>
      <c r="F331" s="9">
        <v>0.149959166</v>
      </c>
      <c r="G331" s="9">
        <v>5.9954480999999997E-2</v>
      </c>
      <c r="H331" s="9">
        <v>0.910101936</v>
      </c>
      <c r="I331" s="9">
        <v>1.9808830000000001E-3</v>
      </c>
      <c r="J331" s="9">
        <v>8.7104513999999994E-2</v>
      </c>
      <c r="K331" s="9">
        <v>1.5470993000000001E-2</v>
      </c>
      <c r="L331" s="9">
        <v>0.104857331</v>
      </c>
      <c r="M331" s="9">
        <v>0.105161246</v>
      </c>
      <c r="N331" s="9">
        <v>0.19665754799999999</v>
      </c>
      <c r="O331" s="9">
        <v>0.103060822</v>
      </c>
    </row>
    <row r="332" spans="1:26" x14ac:dyDescent="0.25">
      <c r="A332">
        <v>2003</v>
      </c>
      <c r="B332" t="s">
        <v>42</v>
      </c>
      <c r="C332">
        <v>7</v>
      </c>
      <c r="D332" s="9">
        <v>0.153820073</v>
      </c>
      <c r="E332" s="9">
        <v>1.9024919000000001E-2</v>
      </c>
      <c r="F332" s="9">
        <v>0.24197985</v>
      </c>
      <c r="G332" s="9">
        <v>9.6761267999999998E-2</v>
      </c>
      <c r="H332" s="9">
        <v>0.26589186599999998</v>
      </c>
      <c r="I332" s="9">
        <v>8.0145549999999996E-3</v>
      </c>
      <c r="J332" s="9">
        <v>0.15992725799999999</v>
      </c>
      <c r="K332" s="9">
        <v>3.4371299999999999E-4</v>
      </c>
      <c r="L332" s="9">
        <v>2.9977442999999999E-2</v>
      </c>
      <c r="M332" s="9">
        <v>0.107087917</v>
      </c>
      <c r="N332" s="9">
        <v>0.46698350599999999</v>
      </c>
      <c r="O332" s="9">
        <v>0.156871608</v>
      </c>
    </row>
    <row r="333" spans="1:26" x14ac:dyDescent="0.25">
      <c r="A333">
        <v>2004</v>
      </c>
      <c r="B333" t="s">
        <v>42</v>
      </c>
      <c r="C333">
        <v>7</v>
      </c>
      <c r="D333" s="9">
        <v>0.18170618699999999</v>
      </c>
      <c r="E333" s="9">
        <v>4.8641285999999999E-2</v>
      </c>
      <c r="F333" s="9">
        <v>0.26350467999999999</v>
      </c>
      <c r="G333" s="9">
        <v>0.10536980999999999</v>
      </c>
      <c r="H333" s="9">
        <v>0.469396588</v>
      </c>
      <c r="I333" s="9">
        <v>9.8489159999999992E-3</v>
      </c>
      <c r="J333" s="9">
        <v>0.23778754299999999</v>
      </c>
      <c r="K333" s="9">
        <v>1.2343592E-2</v>
      </c>
      <c r="L333" s="9">
        <v>4.2457507999999998E-2</v>
      </c>
      <c r="M333" s="9">
        <v>0.102396362</v>
      </c>
      <c r="N333" s="9">
        <v>0.17833687100000001</v>
      </c>
      <c r="O333" s="9">
        <v>0.153095805</v>
      </c>
    </row>
    <row r="334" spans="1:26" x14ac:dyDescent="0.25">
      <c r="A334">
        <v>2005</v>
      </c>
      <c r="B334" t="s">
        <v>42</v>
      </c>
      <c r="C334">
        <v>7</v>
      </c>
      <c r="D334" s="9">
        <v>0.191802526</v>
      </c>
      <c r="E334" s="9">
        <v>6.6373599000000005E-2</v>
      </c>
      <c r="F334" s="9">
        <v>0.92295865899999996</v>
      </c>
      <c r="G334" s="9">
        <v>0.36915014299999999</v>
      </c>
      <c r="H334" s="9">
        <v>0.51463524800000005</v>
      </c>
      <c r="I334" s="9">
        <v>2.4490101E-2</v>
      </c>
      <c r="J334" s="9">
        <v>0.223559854</v>
      </c>
      <c r="K334" s="9">
        <v>2.7931903000000001E-2</v>
      </c>
      <c r="L334" s="9">
        <v>4.5075848000000002E-2</v>
      </c>
      <c r="M334" s="9">
        <v>7.9001232000000005E-2</v>
      </c>
      <c r="N334" s="9">
        <v>0.25889786599999998</v>
      </c>
      <c r="O334" s="9">
        <v>9.9791670999999998E-2</v>
      </c>
    </row>
    <row r="335" spans="1:26" x14ac:dyDescent="0.25">
      <c r="A335">
        <v>2006</v>
      </c>
      <c r="B335" t="s">
        <v>42</v>
      </c>
      <c r="C335">
        <v>7</v>
      </c>
      <c r="D335" s="9">
        <v>0.115150507</v>
      </c>
      <c r="E335" s="9">
        <v>2.0255741000000001E-2</v>
      </c>
      <c r="F335" s="9">
        <v>0.61407402899999997</v>
      </c>
      <c r="G335" s="9">
        <v>0.24559519899999999</v>
      </c>
      <c r="H335" s="9">
        <v>0.25250977499999999</v>
      </c>
      <c r="I335" s="9">
        <v>2.704007E-3</v>
      </c>
      <c r="J335" s="9">
        <v>0.15540633300000001</v>
      </c>
      <c r="K335" s="9">
        <v>2.5697459999999999E-3</v>
      </c>
      <c r="L335" s="9">
        <v>2.4076619E-2</v>
      </c>
      <c r="M335" s="9">
        <v>7.7167495000000003E-2</v>
      </c>
      <c r="N335" s="9">
        <v>0.17499024099999999</v>
      </c>
      <c r="O335" s="9">
        <v>4.948379E-2</v>
      </c>
    </row>
    <row r="336" spans="1:26" x14ac:dyDescent="0.25">
      <c r="A336">
        <v>2007</v>
      </c>
      <c r="B336" t="s">
        <v>42</v>
      </c>
      <c r="C336">
        <v>7</v>
      </c>
      <c r="D336" s="9">
        <v>0.20654096999999999</v>
      </c>
      <c r="E336" s="9">
        <v>3.5833617999999998E-2</v>
      </c>
      <c r="F336" s="9">
        <v>0.27540305100000001</v>
      </c>
      <c r="G336" s="9">
        <v>0.110125922</v>
      </c>
      <c r="H336" s="9">
        <v>0.749396057</v>
      </c>
      <c r="I336" s="9">
        <v>3.9559790000000001E-3</v>
      </c>
      <c r="J336" s="9">
        <v>0.32560683099999999</v>
      </c>
      <c r="K336" s="9">
        <v>2.2335185E-2</v>
      </c>
      <c r="L336" s="9">
        <v>4.0840248000000003E-2</v>
      </c>
      <c r="M336" s="9">
        <v>3.3761114000000002E-2</v>
      </c>
      <c r="N336" s="9">
        <v>0.31699912600000002</v>
      </c>
      <c r="O336" s="9">
        <v>0.172961171</v>
      </c>
      <c r="P336" s="6"/>
      <c r="Q336" s="6"/>
      <c r="R336" s="6"/>
      <c r="S336" s="6"/>
      <c r="T336" s="6"/>
      <c r="U336" s="6"/>
      <c r="V336" s="6"/>
      <c r="W336" s="6"/>
      <c r="X336" s="6"/>
      <c r="Y336" s="6"/>
      <c r="Z336" s="6"/>
    </row>
    <row r="337" spans="1:31" x14ac:dyDescent="0.25">
      <c r="A337">
        <v>2008</v>
      </c>
      <c r="B337" t="s">
        <v>42</v>
      </c>
      <c r="C337">
        <v>7</v>
      </c>
      <c r="D337" s="9">
        <v>0.12695806100000001</v>
      </c>
      <c r="E337" s="9">
        <v>1.5803576E-2</v>
      </c>
      <c r="F337" s="9">
        <v>0.67706391499999996</v>
      </c>
      <c r="G337" s="9">
        <v>0.27078962499999998</v>
      </c>
      <c r="H337" s="9">
        <v>0.30282063599999998</v>
      </c>
      <c r="I337" s="9">
        <v>2.479616E-3</v>
      </c>
      <c r="J337" s="9">
        <v>0.31705286599999999</v>
      </c>
      <c r="K337" s="9">
        <v>2.054071E-2</v>
      </c>
      <c r="L337" s="9">
        <v>2.0245859000000001E-2</v>
      </c>
      <c r="M337" s="9">
        <v>0.179114154</v>
      </c>
      <c r="N337" s="9">
        <v>0.17027767399999999</v>
      </c>
      <c r="O337" s="9">
        <v>9.3341716000000005E-2</v>
      </c>
      <c r="P337" s="7"/>
      <c r="Q337" s="7"/>
      <c r="R337" s="7"/>
      <c r="S337" s="7"/>
      <c r="T337" s="7"/>
      <c r="U337" s="7"/>
      <c r="V337" s="7"/>
      <c r="W337" s="7"/>
      <c r="X337" s="7"/>
      <c r="Y337" s="7"/>
      <c r="Z337" s="7"/>
    </row>
    <row r="338" spans="1:31" x14ac:dyDescent="0.25">
      <c r="A338">
        <v>2009</v>
      </c>
      <c r="B338" t="s">
        <v>42</v>
      </c>
      <c r="C338">
        <v>7</v>
      </c>
      <c r="D338" s="9">
        <v>0.161493093</v>
      </c>
      <c r="E338" s="9">
        <v>1.2150309E-2</v>
      </c>
      <c r="F338" s="9">
        <v>0.42315866200000002</v>
      </c>
      <c r="G338" s="9">
        <v>0.16922716199999999</v>
      </c>
      <c r="H338" s="9">
        <v>0.51481485900000001</v>
      </c>
      <c r="I338" s="9">
        <v>2.5569170000000001E-3</v>
      </c>
      <c r="J338" s="9">
        <v>0.120713454</v>
      </c>
      <c r="K338" s="9">
        <v>8.4872645999999996E-2</v>
      </c>
      <c r="L338" s="9">
        <v>5.9120957000000002E-2</v>
      </c>
      <c r="M338" s="9">
        <v>4.2354933999999997E-2</v>
      </c>
      <c r="N338" s="9">
        <v>0.10623160700000001</v>
      </c>
      <c r="O338" s="9">
        <v>0.21844471300000001</v>
      </c>
    </row>
    <row r="339" spans="1:31" x14ac:dyDescent="0.25">
      <c r="A339">
        <v>2010</v>
      </c>
      <c r="B339" t="s">
        <v>42</v>
      </c>
      <c r="C339">
        <v>7</v>
      </c>
      <c r="D339" s="9">
        <v>0.13211468600000001</v>
      </c>
      <c r="E339" s="9">
        <v>9.1981279999999999E-3</v>
      </c>
      <c r="F339" s="9">
        <v>9.0440275000000001E-2</v>
      </c>
      <c r="G339" s="9">
        <v>3.613976E-2</v>
      </c>
      <c r="H339" s="9">
        <v>0.36377889600000002</v>
      </c>
      <c r="I339" s="9">
        <v>2.5870379999999998E-3</v>
      </c>
      <c r="J339" s="9">
        <v>9.8982466000000005E-2</v>
      </c>
      <c r="K339" s="9">
        <v>8.1529280000000003E-3</v>
      </c>
      <c r="L339" s="9">
        <v>2.7002727000000001E-2</v>
      </c>
      <c r="M339" s="9">
        <v>4.7797674999999998E-2</v>
      </c>
      <c r="N339" s="9">
        <v>0.19367118899999999</v>
      </c>
      <c r="O339" s="9">
        <v>3.0359201999999998E-2</v>
      </c>
    </row>
    <row r="340" spans="1:31" x14ac:dyDescent="0.25">
      <c r="A340">
        <v>2011</v>
      </c>
      <c r="B340" t="s">
        <v>42</v>
      </c>
      <c r="C340">
        <v>7</v>
      </c>
      <c r="D340" s="9">
        <v>0.13408569300000001</v>
      </c>
      <c r="E340" s="9">
        <v>1.0364076E-2</v>
      </c>
      <c r="F340" s="9">
        <v>6.7812138999999994E-2</v>
      </c>
      <c r="G340" s="9">
        <v>2.7088804000000001E-2</v>
      </c>
      <c r="H340" s="9">
        <v>0.27868545</v>
      </c>
      <c r="I340" s="9">
        <v>2.6114089999999999E-3</v>
      </c>
      <c r="J340" s="9">
        <v>0.118813259</v>
      </c>
      <c r="K340" s="9">
        <v>1.5422851E-2</v>
      </c>
      <c r="L340" s="9">
        <v>8.6549486999999994E-2</v>
      </c>
      <c r="M340" s="9">
        <v>2.5118652000000002E-2</v>
      </c>
      <c r="N340" s="9">
        <v>8.4552583000000001E-2</v>
      </c>
      <c r="O340" s="9">
        <v>2.7902954000000001E-2</v>
      </c>
    </row>
    <row r="341" spans="1:31" x14ac:dyDescent="0.25">
      <c r="A341">
        <v>2012</v>
      </c>
      <c r="B341" t="s">
        <v>42</v>
      </c>
      <c r="C341">
        <v>7</v>
      </c>
      <c r="D341" s="9">
        <v>9.5187392999999995E-2</v>
      </c>
      <c r="E341" s="9">
        <v>7.9665299999999994E-3</v>
      </c>
      <c r="F341" s="9">
        <v>0.130229871</v>
      </c>
      <c r="G341" s="9">
        <v>5.2056564999999999E-2</v>
      </c>
      <c r="H341" s="9">
        <v>0.1060326</v>
      </c>
      <c r="I341" s="9">
        <v>2.6149960000000001E-3</v>
      </c>
      <c r="J341" s="9">
        <v>5.3925594E-2</v>
      </c>
      <c r="K341" s="9">
        <v>6.1431139999999999E-3</v>
      </c>
      <c r="L341" s="9">
        <v>3.5447240999999997E-2</v>
      </c>
      <c r="M341" s="9">
        <v>3.7680847000000003E-2</v>
      </c>
      <c r="N341" s="9">
        <v>0.129130986</v>
      </c>
      <c r="O341" s="9">
        <v>4.5574443999999999E-2</v>
      </c>
    </row>
    <row r="342" spans="1:31" x14ac:dyDescent="0.25">
      <c r="A342">
        <v>2013</v>
      </c>
      <c r="B342" t="s">
        <v>42</v>
      </c>
      <c r="C342">
        <v>7</v>
      </c>
      <c r="D342" s="9">
        <v>0.103702261</v>
      </c>
      <c r="E342" s="9">
        <v>1.4240205000000001E-2</v>
      </c>
      <c r="F342" s="9">
        <v>9.943101E-2</v>
      </c>
      <c r="G342" s="9">
        <v>3.9738078000000003E-2</v>
      </c>
      <c r="H342" s="9">
        <v>0.16253758300000001</v>
      </c>
      <c r="I342" s="9">
        <v>2.6300669999999998E-3</v>
      </c>
      <c r="J342" s="9">
        <v>2.8092356999999998E-2</v>
      </c>
      <c r="K342" s="9">
        <v>1.4027837E-2</v>
      </c>
      <c r="L342" s="9">
        <v>2.7439106000000001E-2</v>
      </c>
      <c r="M342" s="9">
        <v>3.1993465999999998E-2</v>
      </c>
      <c r="N342" s="9">
        <v>0.11066695</v>
      </c>
      <c r="O342" s="9">
        <v>3.8406127999999998E-2</v>
      </c>
      <c r="P342" s="8"/>
      <c r="Q342" s="8"/>
      <c r="R342" s="8"/>
      <c r="S342" s="8"/>
      <c r="T342" s="8"/>
      <c r="U342" s="8"/>
      <c r="V342" s="8"/>
      <c r="W342" s="8"/>
      <c r="X342" s="8"/>
      <c r="Y342" s="8"/>
      <c r="Z342" s="8"/>
      <c r="AA342" s="61"/>
      <c r="AB342" s="61"/>
      <c r="AC342" s="61"/>
      <c r="AD342" s="61"/>
      <c r="AE342" s="61"/>
    </row>
    <row r="343" spans="1:31" x14ac:dyDescent="0.25">
      <c r="A343">
        <v>2014</v>
      </c>
      <c r="B343" t="s">
        <v>42</v>
      </c>
      <c r="C343">
        <v>7</v>
      </c>
      <c r="D343" s="9">
        <v>0.101336989</v>
      </c>
      <c r="E343" s="9">
        <v>1.1193076E-2</v>
      </c>
      <c r="F343" s="9">
        <v>0.100108849</v>
      </c>
      <c r="G343" s="9">
        <v>4.0010669999999998E-2</v>
      </c>
      <c r="H343" s="9">
        <v>0.18358971399999999</v>
      </c>
      <c r="I343" s="9">
        <v>2.6309829999999999E-3</v>
      </c>
      <c r="J343" s="9">
        <v>4.6293538000000002E-2</v>
      </c>
      <c r="K343" s="9">
        <v>7.1214591999999993E-2</v>
      </c>
      <c r="L343" s="9">
        <v>3.9786769999999999E-3</v>
      </c>
      <c r="M343" s="9">
        <v>5.1885114000000003E-2</v>
      </c>
      <c r="N343" s="9">
        <v>8.4338236999999996E-2</v>
      </c>
      <c r="O343" s="9">
        <v>3.8974487000000002E-2</v>
      </c>
      <c r="P343" s="7"/>
      <c r="Q343" s="7"/>
      <c r="R343" s="7"/>
      <c r="S343" s="7"/>
      <c r="T343" s="7"/>
      <c r="U343" s="7"/>
      <c r="V343" s="7"/>
      <c r="W343" s="7"/>
      <c r="X343" s="7"/>
      <c r="Y343" s="7"/>
      <c r="Z343" s="7"/>
    </row>
    <row r="344" spans="1:31" x14ac:dyDescent="0.25">
      <c r="A344">
        <v>2015</v>
      </c>
      <c r="B344" t="s">
        <v>42</v>
      </c>
      <c r="C344">
        <v>7</v>
      </c>
      <c r="D344" s="9">
        <v>0.140478614</v>
      </c>
      <c r="E344" s="9">
        <v>2.5311466000000001E-2</v>
      </c>
      <c r="F344" s="9">
        <v>0.225669545</v>
      </c>
      <c r="G344" s="9">
        <v>8.9302254999999997E-2</v>
      </c>
      <c r="H344" s="9">
        <v>0.25466308900000001</v>
      </c>
      <c r="I344" s="9">
        <v>8.1546489999999999E-3</v>
      </c>
      <c r="J344" s="9">
        <v>0.13672289300000001</v>
      </c>
      <c r="K344" s="9">
        <v>3.0962672E-2</v>
      </c>
      <c r="L344" s="9">
        <v>4.2125532E-2</v>
      </c>
      <c r="M344" s="9">
        <v>6.2614356999999995E-2</v>
      </c>
      <c r="N344" s="9">
        <v>0.17873719099999999</v>
      </c>
      <c r="O344" s="9">
        <v>6.3830564000000006E-2</v>
      </c>
      <c r="P344" s="4"/>
      <c r="Q344" s="4"/>
      <c r="R344" s="4"/>
      <c r="S344" s="4"/>
      <c r="T344" s="4"/>
      <c r="U344" s="4"/>
      <c r="V344" s="4"/>
      <c r="W344" s="4"/>
      <c r="X344" s="4"/>
      <c r="Y344" s="4"/>
      <c r="Z344" s="4"/>
    </row>
    <row r="345" spans="1:31" x14ac:dyDescent="0.25">
      <c r="A345">
        <v>2016</v>
      </c>
      <c r="B345" t="s">
        <v>42</v>
      </c>
      <c r="C345">
        <v>7</v>
      </c>
      <c r="D345" s="9">
        <v>0.14932400300000001</v>
      </c>
      <c r="E345" s="9">
        <v>2.6580877999999999E-2</v>
      </c>
      <c r="F345" s="9">
        <v>0.25543885900000002</v>
      </c>
      <c r="G345" s="9">
        <v>0.102480539</v>
      </c>
      <c r="H345" s="9">
        <v>0.25998719999999997</v>
      </c>
      <c r="I345" s="9">
        <v>8.0222650000000006E-3</v>
      </c>
      <c r="J345" s="9">
        <v>0.15155275200000001</v>
      </c>
      <c r="K345" s="9">
        <v>3.0206263000000001E-2</v>
      </c>
      <c r="L345" s="9">
        <v>4.4845362999999999E-2</v>
      </c>
      <c r="M345" s="9">
        <v>7.9254881999999999E-2</v>
      </c>
      <c r="N345" s="9">
        <v>0.22999324300000001</v>
      </c>
      <c r="O345" s="9">
        <v>8.2525983999999997E-2</v>
      </c>
      <c r="P345" s="4"/>
      <c r="Q345" s="4"/>
      <c r="R345" s="4"/>
      <c r="S345" s="4"/>
      <c r="T345" s="4"/>
      <c r="U345" s="4"/>
      <c r="V345" s="4"/>
      <c r="W345" s="4"/>
      <c r="X345" s="4"/>
      <c r="Y345" s="4"/>
      <c r="Z345" s="4"/>
    </row>
    <row r="346" spans="1:31" x14ac:dyDescent="0.25">
      <c r="A346">
        <v>2017</v>
      </c>
      <c r="B346" t="s">
        <v>42</v>
      </c>
      <c r="C346">
        <v>7</v>
      </c>
      <c r="D346" s="9">
        <v>0.16089066599999999</v>
      </c>
      <c r="E346" s="9">
        <v>2.9251346000000001E-2</v>
      </c>
      <c r="F346" s="9">
        <v>0.29946064700000002</v>
      </c>
      <c r="G346" s="9">
        <v>0.120373985</v>
      </c>
      <c r="H346" s="9">
        <v>0.32881229200000001</v>
      </c>
      <c r="I346" s="9">
        <v>1.1043569E-2</v>
      </c>
      <c r="J346" s="9">
        <v>0.15569660499999999</v>
      </c>
      <c r="K346" s="9">
        <v>2.9236552999999998E-2</v>
      </c>
      <c r="L346" s="9">
        <v>4.3326480000000001E-2</v>
      </c>
      <c r="M346" s="9">
        <v>9.4135010000000005E-2</v>
      </c>
      <c r="N346" s="9">
        <v>0.26573523199999999</v>
      </c>
      <c r="O346" s="9">
        <v>0.10491732400000001</v>
      </c>
      <c r="P346" s="4"/>
      <c r="Q346" s="4"/>
      <c r="R346" s="4"/>
      <c r="S346" s="4"/>
      <c r="T346" s="4"/>
      <c r="U346" s="4"/>
      <c r="V346" s="4"/>
      <c r="W346" s="4"/>
      <c r="X346" s="4"/>
      <c r="Y346" s="4"/>
      <c r="Z346" s="4"/>
    </row>
    <row r="347" spans="1:31" x14ac:dyDescent="0.25">
      <c r="A347">
        <v>2018</v>
      </c>
      <c r="B347" t="s">
        <v>42</v>
      </c>
      <c r="C347">
        <v>7</v>
      </c>
      <c r="D347" s="9">
        <v>0.15919651500000001</v>
      </c>
      <c r="E347" s="9">
        <v>2.8724817E-2</v>
      </c>
      <c r="F347" s="9">
        <v>0.31520329499999999</v>
      </c>
      <c r="G347" s="9">
        <v>0.12670151599999999</v>
      </c>
      <c r="H347" s="9">
        <v>0.34235648000000002</v>
      </c>
      <c r="I347" s="9">
        <v>1.0428322E-2</v>
      </c>
      <c r="J347" s="9">
        <v>0.167212683</v>
      </c>
      <c r="K347" s="9">
        <v>3.1814818000000002E-2</v>
      </c>
      <c r="L347" s="9">
        <v>4.3905486000000001E-2</v>
      </c>
      <c r="M347" s="9">
        <v>9.7288511999999994E-2</v>
      </c>
      <c r="N347" s="9">
        <v>0.311008428</v>
      </c>
      <c r="O347" s="9">
        <v>0.10571976600000001</v>
      </c>
      <c r="P347" s="4"/>
      <c r="Q347" s="4"/>
      <c r="R347" s="4"/>
      <c r="S347" s="4"/>
      <c r="T347" s="4"/>
      <c r="U347" s="4"/>
      <c r="V347" s="4"/>
      <c r="W347" s="4"/>
      <c r="X347" s="4"/>
      <c r="Y347" s="4"/>
      <c r="Z347" s="4"/>
      <c r="AA347" s="15"/>
      <c r="AB347" s="15"/>
      <c r="AC347" s="15"/>
    </row>
    <row r="348" spans="1:31" x14ac:dyDescent="0.25">
      <c r="A348">
        <v>2019</v>
      </c>
      <c r="B348" t="s">
        <v>42</v>
      </c>
      <c r="C348">
        <v>7</v>
      </c>
      <c r="D348" s="9">
        <v>0.15895708</v>
      </c>
      <c r="E348" s="9">
        <v>2.9143401999999999E-2</v>
      </c>
      <c r="F348" s="9">
        <v>0.31634131199999999</v>
      </c>
      <c r="G348" s="9">
        <v>0.126004175</v>
      </c>
      <c r="H348" s="9">
        <v>0.360395456</v>
      </c>
      <c r="I348" s="9">
        <v>1.158676E-2</v>
      </c>
      <c r="J348" s="9">
        <v>0.16443954899999999</v>
      </c>
      <c r="K348" s="9">
        <v>3.1479887999999998E-2</v>
      </c>
      <c r="L348" s="9">
        <v>4.4555982000000001E-2</v>
      </c>
      <c r="M348" s="9">
        <v>0.103257924</v>
      </c>
      <c r="N348" s="9">
        <v>0.30872659800000002</v>
      </c>
      <c r="O348" s="9">
        <v>0.109040236</v>
      </c>
      <c r="P348" s="4"/>
      <c r="Q348" s="4"/>
      <c r="R348" s="4"/>
      <c r="S348" s="4"/>
      <c r="T348" s="4"/>
      <c r="U348" s="4"/>
      <c r="V348" s="4"/>
      <c r="W348" s="4"/>
      <c r="X348" s="4"/>
      <c r="Y348" s="4"/>
      <c r="Z348" s="4"/>
      <c r="AA348" s="15"/>
      <c r="AB348" s="15"/>
      <c r="AC348" s="15"/>
    </row>
    <row r="349" spans="1:31" x14ac:dyDescent="0.25">
      <c r="A349">
        <v>2020</v>
      </c>
      <c r="B349" t="s">
        <v>42</v>
      </c>
      <c r="C349">
        <v>7</v>
      </c>
      <c r="D349" s="9">
        <v>0.148948844</v>
      </c>
      <c r="E349" s="9">
        <v>2.7544472E-2</v>
      </c>
      <c r="F349" s="9">
        <v>0.26819537199999999</v>
      </c>
      <c r="G349" s="9">
        <v>0.107324058</v>
      </c>
      <c r="H349" s="9">
        <v>0.32923556799999998</v>
      </c>
      <c r="I349" s="9">
        <v>1.0769571E-2</v>
      </c>
      <c r="J349" s="9">
        <v>0.166403562</v>
      </c>
      <c r="K349" s="9">
        <v>3.0888427E-2</v>
      </c>
      <c r="L349" s="9">
        <v>4.5082921999999997E-2</v>
      </c>
      <c r="M349" s="9">
        <v>9.8903634000000004E-2</v>
      </c>
      <c r="N349" s="9">
        <v>0.30093735900000002</v>
      </c>
      <c r="O349" s="9">
        <v>0.103228297</v>
      </c>
      <c r="P349" s="4"/>
      <c r="Q349" s="4"/>
      <c r="R349" s="4"/>
      <c r="S349" s="4"/>
      <c r="T349" s="4"/>
      <c r="U349" s="4"/>
      <c r="V349" s="4"/>
      <c r="W349" s="4"/>
      <c r="X349" s="4"/>
      <c r="Y349" s="4"/>
      <c r="Z349" s="4"/>
      <c r="AA349" s="15"/>
      <c r="AB349" s="15"/>
      <c r="AC349" s="15"/>
    </row>
    <row r="350" spans="1:31" x14ac:dyDescent="0.25">
      <c r="A350">
        <v>2021</v>
      </c>
      <c r="B350" t="s">
        <v>42</v>
      </c>
      <c r="C350">
        <v>7</v>
      </c>
      <c r="D350" s="9">
        <v>0.14594006900000001</v>
      </c>
      <c r="E350" s="9">
        <v>2.7181831E-2</v>
      </c>
      <c r="F350" s="9">
        <v>0.25298667600000002</v>
      </c>
      <c r="G350" s="9">
        <v>0.101133824</v>
      </c>
      <c r="H350" s="9">
        <v>0.32788402900000002</v>
      </c>
      <c r="I350" s="9">
        <v>1.08933E-2</v>
      </c>
      <c r="J350" s="9">
        <v>0.171610342</v>
      </c>
      <c r="K350" s="9">
        <v>3.2633268999999999E-2</v>
      </c>
      <c r="L350" s="9">
        <v>4.5542239999999998E-2</v>
      </c>
      <c r="M350" s="9">
        <v>9.8011380999999995E-2</v>
      </c>
      <c r="N350" s="9">
        <v>0.30155660400000001</v>
      </c>
      <c r="O350" s="9">
        <v>0.10253651499999999</v>
      </c>
      <c r="AB350" s="15"/>
      <c r="AC350" s="15"/>
    </row>
    <row r="351" spans="1:31" x14ac:dyDescent="0.25">
      <c r="A351">
        <v>2022</v>
      </c>
      <c r="B351" t="s">
        <v>42</v>
      </c>
      <c r="C351">
        <v>7</v>
      </c>
      <c r="D351" s="9">
        <v>0.14508985999999999</v>
      </c>
      <c r="E351" s="9">
        <v>2.6846053000000002E-2</v>
      </c>
      <c r="F351" s="9">
        <v>0.237179058</v>
      </c>
      <c r="G351" s="9">
        <v>9.4979090000000002E-2</v>
      </c>
      <c r="H351" s="9">
        <v>0.325583652</v>
      </c>
      <c r="I351" s="9">
        <v>1.1019124999999999E-2</v>
      </c>
      <c r="J351" s="9">
        <v>0.177122681</v>
      </c>
      <c r="K351" s="9">
        <v>3.4289974000000001E-2</v>
      </c>
      <c r="L351" s="9">
        <v>4.5858141999999998E-2</v>
      </c>
      <c r="M351" s="9">
        <v>9.9239591000000002E-2</v>
      </c>
      <c r="N351" s="9">
        <v>0.28895321000000002</v>
      </c>
      <c r="O351" s="9">
        <v>0.103820867</v>
      </c>
    </row>
    <row r="352" spans="1:31" x14ac:dyDescent="0.25">
      <c r="A352">
        <v>2023</v>
      </c>
      <c r="B352" t="s">
        <v>42</v>
      </c>
      <c r="C352">
        <v>7</v>
      </c>
      <c r="D352" s="9">
        <v>0.14560727400000001</v>
      </c>
      <c r="E352" s="9">
        <v>2.6888523000000001E-2</v>
      </c>
      <c r="F352" s="9">
        <v>0.229122412</v>
      </c>
      <c r="G352" s="9">
        <v>9.1999969000000001E-2</v>
      </c>
      <c r="H352" s="9">
        <v>0.31690384300000002</v>
      </c>
      <c r="I352" s="9">
        <v>1.1019299E-2</v>
      </c>
      <c r="J352" s="9">
        <v>0.18015420400000001</v>
      </c>
      <c r="K352" s="9">
        <v>3.5844707000000003E-2</v>
      </c>
      <c r="L352" s="9">
        <v>4.6053249999999997E-2</v>
      </c>
      <c r="M352" s="9">
        <v>0.10073818700000001</v>
      </c>
      <c r="N352" s="9">
        <v>0.28256778399999999</v>
      </c>
      <c r="O352" s="9">
        <v>0.107919318</v>
      </c>
    </row>
    <row r="353" spans="1:15" x14ac:dyDescent="0.25">
      <c r="A353">
        <v>2024</v>
      </c>
      <c r="B353" t="s">
        <v>42</v>
      </c>
      <c r="C353">
        <v>7</v>
      </c>
      <c r="D353" s="9">
        <v>0.14459865</v>
      </c>
      <c r="E353" s="9">
        <v>2.7336005E-2</v>
      </c>
      <c r="F353" s="9">
        <v>0.23328560000000001</v>
      </c>
      <c r="G353" s="9">
        <v>9.3557893000000003E-2</v>
      </c>
      <c r="H353" s="9">
        <v>0.30816377499999997</v>
      </c>
      <c r="I353" s="9">
        <v>1.0932366000000001E-2</v>
      </c>
      <c r="J353" s="9">
        <v>0.181940515</v>
      </c>
      <c r="K353" s="9">
        <v>3.5974140000000002E-2</v>
      </c>
      <c r="L353" s="9">
        <v>4.6254476000000003E-2</v>
      </c>
      <c r="M353" s="9">
        <v>0.10072359</v>
      </c>
      <c r="N353" s="9">
        <v>0.28398537299999999</v>
      </c>
      <c r="O353" s="9">
        <v>0.10984785</v>
      </c>
    </row>
    <row r="354" spans="1:15" x14ac:dyDescent="0.25">
      <c r="A354">
        <v>2025</v>
      </c>
      <c r="B354" t="s">
        <v>42</v>
      </c>
      <c r="C354">
        <v>7</v>
      </c>
      <c r="D354" s="9">
        <v>0.141409913</v>
      </c>
      <c r="E354" s="9">
        <v>2.7548243E-2</v>
      </c>
      <c r="F354" s="9">
        <v>0.23503843799999999</v>
      </c>
      <c r="G354" s="9">
        <v>9.4070854999999995E-2</v>
      </c>
      <c r="H354" s="9">
        <v>0.30258082800000002</v>
      </c>
      <c r="I354" s="9">
        <v>1.0783256E-2</v>
      </c>
      <c r="J354" s="9">
        <v>0.185141218</v>
      </c>
      <c r="K354" s="9">
        <v>3.6142834999999998E-2</v>
      </c>
      <c r="L354" s="9">
        <v>4.6676720999999997E-2</v>
      </c>
      <c r="M354" s="9">
        <v>0.10034024800000001</v>
      </c>
      <c r="N354" s="9">
        <v>0.28276152700000001</v>
      </c>
      <c r="O354" s="9">
        <v>0.109529187</v>
      </c>
    </row>
    <row r="355" spans="1:15" x14ac:dyDescent="0.25">
      <c r="A355">
        <v>2026</v>
      </c>
      <c r="B355" t="s">
        <v>42</v>
      </c>
      <c r="C355">
        <v>7</v>
      </c>
      <c r="D355" s="9">
        <v>0.13713162800000001</v>
      </c>
      <c r="E355" s="9">
        <v>2.7516697999999999E-2</v>
      </c>
      <c r="F355" s="9">
        <v>0.229145186</v>
      </c>
      <c r="G355" s="9">
        <v>9.1682048000000002E-2</v>
      </c>
      <c r="H355" s="9">
        <v>0.298333715</v>
      </c>
      <c r="I355" s="9">
        <v>1.0685381000000001E-2</v>
      </c>
      <c r="J355" s="9">
        <v>0.188052677</v>
      </c>
      <c r="K355" s="9">
        <v>3.4795129000000001E-2</v>
      </c>
      <c r="L355" s="9">
        <v>4.7115572000000001E-2</v>
      </c>
      <c r="M355" s="9">
        <v>0.100009028</v>
      </c>
      <c r="N355" s="9">
        <v>0.27930126700000002</v>
      </c>
      <c r="O355" s="9">
        <v>0.108459446</v>
      </c>
    </row>
    <row r="356" spans="1:15" x14ac:dyDescent="0.25">
      <c r="A356">
        <v>2027</v>
      </c>
      <c r="B356" t="s">
        <v>42</v>
      </c>
      <c r="C356">
        <v>7</v>
      </c>
      <c r="D356" s="9">
        <v>0.13365508600000001</v>
      </c>
      <c r="E356" s="9">
        <v>2.7471331000000002E-2</v>
      </c>
      <c r="F356" s="9">
        <v>0.224137639</v>
      </c>
      <c r="G356" s="9">
        <v>8.9738205000000001E-2</v>
      </c>
      <c r="H356" s="9">
        <v>0.29469074299999998</v>
      </c>
      <c r="I356" s="9">
        <v>1.0601665E-2</v>
      </c>
      <c r="J356" s="9">
        <v>0.19145059</v>
      </c>
      <c r="K356" s="9">
        <v>3.4096491E-2</v>
      </c>
      <c r="L356" s="9">
        <v>4.7534807999999998E-2</v>
      </c>
      <c r="M356" s="9">
        <v>9.9673291999999997E-2</v>
      </c>
      <c r="N356" s="9">
        <v>0.279629038</v>
      </c>
      <c r="O356" s="9">
        <v>0.10793462099999999</v>
      </c>
    </row>
    <row r="357" spans="1:15" x14ac:dyDescent="0.25">
      <c r="A357">
        <v>2028</v>
      </c>
      <c r="B357" t="s">
        <v>42</v>
      </c>
      <c r="C357">
        <v>7</v>
      </c>
      <c r="D357" s="9">
        <v>0.131291989</v>
      </c>
      <c r="E357" s="9">
        <v>2.7529826E-2</v>
      </c>
      <c r="F357" s="9">
        <v>0.223764401</v>
      </c>
      <c r="G357" s="9">
        <v>8.9593725999999999E-2</v>
      </c>
      <c r="H357" s="9">
        <v>0.29396398400000001</v>
      </c>
      <c r="I357" s="9">
        <v>1.0616848E-2</v>
      </c>
      <c r="J357" s="9">
        <v>0.19694715600000001</v>
      </c>
      <c r="K357" s="9">
        <v>3.4731988999999998E-2</v>
      </c>
      <c r="L357" s="9">
        <v>4.8051818000000003E-2</v>
      </c>
      <c r="M357" s="9">
        <v>9.9717822999999997E-2</v>
      </c>
      <c r="N357" s="9">
        <v>0.28242438399999997</v>
      </c>
      <c r="O357" s="9">
        <v>0.10840509800000001</v>
      </c>
    </row>
    <row r="358" spans="1:15" x14ac:dyDescent="0.25">
      <c r="A358">
        <v>2029</v>
      </c>
      <c r="B358" t="s">
        <v>42</v>
      </c>
      <c r="C358">
        <v>7</v>
      </c>
      <c r="D358" s="9">
        <v>0.129215517</v>
      </c>
      <c r="E358" s="9">
        <v>2.7642156000000001E-2</v>
      </c>
      <c r="F358" s="9">
        <v>0.224073985</v>
      </c>
      <c r="G358" s="9">
        <v>8.9708751000000003E-2</v>
      </c>
      <c r="H358" s="9">
        <v>0.29505189700000001</v>
      </c>
      <c r="I358" s="9">
        <v>1.0688423000000001E-2</v>
      </c>
      <c r="J358" s="9">
        <v>0.20057355099999999</v>
      </c>
      <c r="K358" s="9">
        <v>3.3914341000000001E-2</v>
      </c>
      <c r="L358" s="9">
        <v>4.8618096999999999E-2</v>
      </c>
      <c r="M358" s="9">
        <v>9.9640581000000006E-2</v>
      </c>
      <c r="N358" s="9">
        <v>0.28562730400000003</v>
      </c>
      <c r="O358" s="9">
        <v>0.108819659</v>
      </c>
    </row>
    <row r="359" spans="1:15" x14ac:dyDescent="0.25">
      <c r="A359">
        <v>2030</v>
      </c>
      <c r="B359" t="s">
        <v>42</v>
      </c>
      <c r="C359">
        <v>7</v>
      </c>
      <c r="D359" s="9">
        <v>0.12743484099999999</v>
      </c>
      <c r="E359" s="9">
        <v>2.7753158E-2</v>
      </c>
      <c r="F359" s="9">
        <v>0.22554065100000001</v>
      </c>
      <c r="G359" s="9">
        <v>9.0335726000000005E-2</v>
      </c>
      <c r="H359" s="9">
        <v>0.29765189600000003</v>
      </c>
      <c r="I359" s="9">
        <v>1.0774895E-2</v>
      </c>
      <c r="J359" s="9">
        <v>0.20536244100000001</v>
      </c>
      <c r="K359" s="9">
        <v>3.0679478E-2</v>
      </c>
      <c r="L359" s="9">
        <v>4.9226142000000001E-2</v>
      </c>
      <c r="M359" s="9">
        <v>9.9598829E-2</v>
      </c>
      <c r="N359" s="9">
        <v>0.28940109200000003</v>
      </c>
      <c r="O359" s="9">
        <v>0.109344409</v>
      </c>
    </row>
    <row r="360" spans="1:15" x14ac:dyDescent="0.25">
      <c r="A360">
        <v>1980</v>
      </c>
      <c r="B360" t="s">
        <v>108</v>
      </c>
      <c r="C360">
        <v>8</v>
      </c>
      <c r="D360" s="9">
        <v>5.9359474141863265E-6</v>
      </c>
      <c r="E360" s="9">
        <v>5.1119890614725524E-6</v>
      </c>
      <c r="F360" s="9">
        <v>2.4655068447546605E-5</v>
      </c>
      <c r="G360" s="9">
        <v>5.6281306538333547E-6</v>
      </c>
      <c r="H360" s="9">
        <v>2.3898036331471926E-5</v>
      </c>
      <c r="I360" s="9">
        <v>6.1414951213157641E-7</v>
      </c>
      <c r="J360" s="9">
        <v>1.1477828314382969E-6</v>
      </c>
      <c r="K360" s="9">
        <v>1.8587194164570247E-6</v>
      </c>
      <c r="L360" s="9">
        <v>2.0841089318323992E-6</v>
      </c>
      <c r="M360" s="9">
        <v>1.6269184150445038E-6</v>
      </c>
      <c r="N360" s="9">
        <v>2.3621343999263597E-5</v>
      </c>
      <c r="O360" s="9">
        <v>2.4185047768222113E-5</v>
      </c>
    </row>
    <row r="361" spans="1:15" x14ac:dyDescent="0.25">
      <c r="A361">
        <v>1981</v>
      </c>
      <c r="B361" t="s">
        <v>108</v>
      </c>
      <c r="C361">
        <v>8</v>
      </c>
      <c r="D361" s="9">
        <v>6.3082767898164955E-6</v>
      </c>
      <c r="E361" s="9">
        <v>4.3617170235250161E-6</v>
      </c>
      <c r="F361" s="9">
        <v>2.4348972966211161E-5</v>
      </c>
      <c r="G361" s="9">
        <v>5.5552325606731677E-6</v>
      </c>
      <c r="H361" s="9">
        <v>2.5495478557167807E-5</v>
      </c>
      <c r="I361" s="9">
        <v>2.8948519499939815E-7</v>
      </c>
      <c r="J361" s="9">
        <v>6.4441639461407781E-7</v>
      </c>
      <c r="K361" s="9">
        <v>1.949324675113142E-6</v>
      </c>
      <c r="L361" s="9">
        <v>2.0672259763915521E-6</v>
      </c>
      <c r="M361" s="9">
        <v>5.4021587474574131E-6</v>
      </c>
      <c r="N361" s="9">
        <v>2.5684065061292484E-5</v>
      </c>
      <c r="O361" s="9">
        <v>2.4513715063184267E-5</v>
      </c>
    </row>
    <row r="362" spans="1:15" x14ac:dyDescent="0.25">
      <c r="A362">
        <v>1982</v>
      </c>
      <c r="B362" t="s">
        <v>108</v>
      </c>
      <c r="C362">
        <v>8</v>
      </c>
      <c r="D362" s="9">
        <v>6.523221366470345E-6</v>
      </c>
      <c r="E362" s="9">
        <v>4.1024005055914995E-6</v>
      </c>
      <c r="F362" s="9">
        <v>2.0312136270735755E-5</v>
      </c>
      <c r="G362" s="9">
        <v>4.7795789727899416E-6</v>
      </c>
      <c r="H362" s="9">
        <v>2.0531444493145548E-5</v>
      </c>
      <c r="I362" s="9">
        <v>3.8158284062681538E-7</v>
      </c>
      <c r="J362" s="9">
        <v>9.7860473578006203E-7</v>
      </c>
      <c r="K362" s="9">
        <v>1.685539662682683E-6</v>
      </c>
      <c r="L362" s="9">
        <v>3.7528982036435477E-6</v>
      </c>
      <c r="M362" s="9">
        <v>4.4060142865077304E-6</v>
      </c>
      <c r="N362" s="9">
        <v>2.5350094411037496E-5</v>
      </c>
      <c r="O362" s="9">
        <v>4.2323055802271679E-5</v>
      </c>
    </row>
    <row r="363" spans="1:15" x14ac:dyDescent="0.25">
      <c r="A363">
        <v>1983</v>
      </c>
      <c r="B363" t="s">
        <v>108</v>
      </c>
      <c r="C363">
        <v>8</v>
      </c>
      <c r="D363" s="9">
        <v>4.8853902258685411E-6</v>
      </c>
      <c r="E363" s="9">
        <v>3.0420105446037689E-6</v>
      </c>
      <c r="F363" s="9">
        <v>1.540495632345089E-5</v>
      </c>
      <c r="G363" s="9">
        <v>3.8873071564692327E-6</v>
      </c>
      <c r="H363" s="9">
        <v>1.2953615420611571E-5</v>
      </c>
      <c r="I363" s="9">
        <v>2.6260866908255414E-7</v>
      </c>
      <c r="J363" s="9">
        <v>1.2376460112954198E-6</v>
      </c>
      <c r="K363" s="9">
        <v>1.2206525557221646E-6</v>
      </c>
      <c r="L363" s="9">
        <v>5.3845687747201369E-6</v>
      </c>
      <c r="M363" s="9">
        <v>6.4898501657255717E-6</v>
      </c>
      <c r="N363" s="9">
        <v>1.8665299580270359E-5</v>
      </c>
      <c r="O363" s="9">
        <v>3.3668076252945483E-5</v>
      </c>
    </row>
    <row r="364" spans="1:15" x14ac:dyDescent="0.25">
      <c r="A364">
        <v>1984</v>
      </c>
      <c r="B364" t="s">
        <v>108</v>
      </c>
      <c r="C364">
        <v>8</v>
      </c>
      <c r="D364" s="9">
        <v>3.9665457119051466E-6</v>
      </c>
      <c r="E364" s="9">
        <v>2.315681413938706E-6</v>
      </c>
      <c r="F364" s="9">
        <v>1.047872057303135E-5</v>
      </c>
      <c r="G364" s="9">
        <v>2.8283179031221632E-6</v>
      </c>
      <c r="H364" s="9">
        <v>7.1823867153415561E-6</v>
      </c>
      <c r="I364" s="9">
        <v>6.3464955197652639E-7</v>
      </c>
      <c r="J364" s="9">
        <v>1.570937373510944E-6</v>
      </c>
      <c r="K364" s="9">
        <v>7.0662563666120744E-7</v>
      </c>
      <c r="L364" s="9">
        <v>3.9851386251115856E-6</v>
      </c>
      <c r="M364" s="9">
        <v>6.7744316750097516E-6</v>
      </c>
      <c r="N364" s="9">
        <v>1.5206525239159726E-5</v>
      </c>
      <c r="O364" s="9">
        <v>3.8571646687998081E-5</v>
      </c>
    </row>
    <row r="365" spans="1:15" x14ac:dyDescent="0.25">
      <c r="A365">
        <v>1985</v>
      </c>
      <c r="B365" t="s">
        <v>108</v>
      </c>
      <c r="C365">
        <v>8</v>
      </c>
      <c r="D365" s="9">
        <v>4.1635003265934513E-6</v>
      </c>
      <c r="E365" s="9">
        <v>3.7384119142122824E-6</v>
      </c>
      <c r="F365" s="9">
        <v>1.6347977981464185E-5</v>
      </c>
      <c r="G365" s="9">
        <v>4.024968318063647E-6</v>
      </c>
      <c r="H365" s="9">
        <v>1.3820799608774474E-5</v>
      </c>
      <c r="I365" s="9">
        <v>7.2599582123039254E-7</v>
      </c>
      <c r="J365" s="9">
        <v>1.2968648606728455E-6</v>
      </c>
      <c r="K365" s="9">
        <v>1.1835544805619621E-6</v>
      </c>
      <c r="L365" s="9">
        <v>6.3628480017514938E-6</v>
      </c>
      <c r="M365" s="9">
        <v>1.7015843100252602E-5</v>
      </c>
      <c r="N365" s="9">
        <v>1.8546027811403749E-5</v>
      </c>
      <c r="O365" s="9">
        <v>3.0140334810875208E-5</v>
      </c>
    </row>
    <row r="366" spans="1:15" x14ac:dyDescent="0.25">
      <c r="A366">
        <v>1986</v>
      </c>
      <c r="B366" t="s">
        <v>108</v>
      </c>
      <c r="C366">
        <v>8</v>
      </c>
      <c r="D366" s="9">
        <v>4.8740997925295207E-6</v>
      </c>
      <c r="E366" s="9">
        <v>4.2728781949531379E-6</v>
      </c>
      <c r="F366" s="9">
        <v>2.4808134528567184E-5</v>
      </c>
      <c r="G366" s="9">
        <v>6.3813625054536499E-6</v>
      </c>
      <c r="H366" s="9">
        <v>1.8601613006303654E-5</v>
      </c>
      <c r="I366" s="9">
        <v>4.62105311242443E-7</v>
      </c>
      <c r="J366" s="9">
        <v>1.5583527834486199E-6</v>
      </c>
      <c r="K366" s="9">
        <v>1.7044659349620842E-6</v>
      </c>
      <c r="L366" s="9">
        <v>4.6297217578222275E-6</v>
      </c>
      <c r="M366" s="9">
        <v>1.5224675583405155E-5</v>
      </c>
      <c r="N366" s="9">
        <v>2.3723562418632794E-5</v>
      </c>
      <c r="O366" s="9">
        <v>3.9888235523349536E-5</v>
      </c>
    </row>
    <row r="367" spans="1:15" x14ac:dyDescent="0.25">
      <c r="A367">
        <v>1987</v>
      </c>
      <c r="B367" t="s">
        <v>108</v>
      </c>
      <c r="C367">
        <v>8</v>
      </c>
      <c r="D367" s="9">
        <v>6.3608913547322068E-6</v>
      </c>
      <c r="E367" s="9">
        <v>5.0589858488532388E-6</v>
      </c>
      <c r="F367" s="9">
        <v>2.9609725592632968E-5</v>
      </c>
      <c r="G367" s="9">
        <v>7.0303590340046899E-6</v>
      </c>
      <c r="H367" s="9">
        <v>2.9528896708393363E-5</v>
      </c>
      <c r="I367" s="9">
        <v>5.5990317650404168E-7</v>
      </c>
      <c r="J367" s="9">
        <v>1.9465010032957922E-6</v>
      </c>
      <c r="K367" s="9">
        <v>2.7627437073412332E-6</v>
      </c>
      <c r="L367" s="9">
        <v>7.4265255893813879E-6</v>
      </c>
      <c r="M367" s="9">
        <v>1.3793666492636348E-5</v>
      </c>
      <c r="N367" s="9">
        <v>3.2705567953278645E-5</v>
      </c>
      <c r="O367" s="9">
        <v>5.4061991416053396E-5</v>
      </c>
    </row>
    <row r="368" spans="1:15" x14ac:dyDescent="0.25">
      <c r="A368">
        <v>1988</v>
      </c>
      <c r="B368" t="s">
        <v>108</v>
      </c>
      <c r="C368">
        <v>8</v>
      </c>
      <c r="D368" s="9">
        <v>6.0700010105344189E-6</v>
      </c>
      <c r="E368" s="9">
        <v>4.7594816619126841E-6</v>
      </c>
      <c r="F368" s="9">
        <v>3.5749957814194534E-5</v>
      </c>
      <c r="G368" s="9">
        <v>9.3683632589817691E-6</v>
      </c>
      <c r="H368" s="9">
        <v>2.6157731738365793E-5</v>
      </c>
      <c r="I368" s="9">
        <v>7.1879337956429358E-7</v>
      </c>
      <c r="J368" s="9">
        <v>4.6695322001380713E-6</v>
      </c>
      <c r="K368" s="9">
        <v>2.5398885727093377E-6</v>
      </c>
      <c r="L368" s="9">
        <v>1.0214721678232405E-5</v>
      </c>
      <c r="M368" s="9">
        <v>1.7765424813150111E-5</v>
      </c>
      <c r="N368" s="9">
        <v>3.6838806627480476E-5</v>
      </c>
      <c r="O368" s="9">
        <v>4.14192568720482E-5</v>
      </c>
    </row>
    <row r="369" spans="1:15" x14ac:dyDescent="0.25">
      <c r="A369">
        <v>1989</v>
      </c>
      <c r="B369" t="s">
        <v>108</v>
      </c>
      <c r="C369">
        <v>8</v>
      </c>
      <c r="D369" s="9">
        <v>6.5696093489985013E-6</v>
      </c>
      <c r="E369" s="9">
        <v>6.6050609430227377E-6</v>
      </c>
      <c r="F369" s="9">
        <v>4.1882995209976633E-5</v>
      </c>
      <c r="G369" s="9">
        <v>1.0072547463834379E-5</v>
      </c>
      <c r="H369" s="9">
        <v>4.3217035848671399E-5</v>
      </c>
      <c r="I369" s="9">
        <v>6.1644819793092326E-7</v>
      </c>
      <c r="J369" s="9">
        <v>4.4092187399275294E-6</v>
      </c>
      <c r="K369" s="9">
        <v>4.0511162346967323E-6</v>
      </c>
      <c r="L369" s="9">
        <v>8.1092961755487484E-6</v>
      </c>
      <c r="M369" s="9">
        <v>1.8913058779065176E-5</v>
      </c>
      <c r="N369" s="9">
        <v>5.0185134689653516E-5</v>
      </c>
      <c r="O369" s="9">
        <v>5.381127308660089E-5</v>
      </c>
    </row>
    <row r="370" spans="1:15" x14ac:dyDescent="0.25">
      <c r="A370">
        <v>1990</v>
      </c>
      <c r="B370" t="s">
        <v>108</v>
      </c>
      <c r="C370">
        <v>8</v>
      </c>
      <c r="D370" s="9">
        <v>7.1740576686954274E-6</v>
      </c>
      <c r="E370" s="9">
        <v>6.7734512645213961E-6</v>
      </c>
      <c r="F370" s="9">
        <v>3.4298498669983388E-5</v>
      </c>
      <c r="G370" s="9">
        <v>7.6935846980037139E-6</v>
      </c>
      <c r="H370" s="9">
        <v>4.4880464115535321E-5</v>
      </c>
      <c r="I370" s="9">
        <v>8.2811274170086048E-7</v>
      </c>
      <c r="J370" s="9">
        <v>8.0843926873481512E-6</v>
      </c>
      <c r="K370" s="9">
        <v>4.5839015063805673E-6</v>
      </c>
      <c r="L370" s="9">
        <v>8.9886067764832262E-6</v>
      </c>
      <c r="M370" s="9">
        <v>7.7187257825464583E-6</v>
      </c>
      <c r="N370" s="9">
        <v>4.4695408675809893E-5</v>
      </c>
      <c r="O370" s="9">
        <v>3.4706449453482024E-5</v>
      </c>
    </row>
    <row r="371" spans="1:15" x14ac:dyDescent="0.25">
      <c r="A371">
        <v>1991</v>
      </c>
      <c r="B371" t="s">
        <v>108</v>
      </c>
      <c r="C371">
        <v>8</v>
      </c>
      <c r="D371" s="9">
        <v>7.074303981134697E-6</v>
      </c>
      <c r="E371" s="9">
        <v>6.0885238166877596E-6</v>
      </c>
      <c r="F371" s="9">
        <v>3.8176077820700637E-5</v>
      </c>
      <c r="G371" s="9">
        <v>9.2416094724836238E-6</v>
      </c>
      <c r="H371" s="9">
        <v>3.9724454840419263E-5</v>
      </c>
      <c r="I371" s="9">
        <v>1.3754179626318639E-6</v>
      </c>
      <c r="J371" s="9">
        <v>5.6817663801558557E-6</v>
      </c>
      <c r="K371" s="9">
        <v>4.0041384128873216E-6</v>
      </c>
      <c r="L371" s="9">
        <v>6.0114375095766856E-6</v>
      </c>
      <c r="M371" s="9">
        <v>8.7320649524020913E-6</v>
      </c>
      <c r="N371" s="9">
        <v>3.8741890115942597E-5</v>
      </c>
      <c r="O371" s="9">
        <v>3.8410072617186671E-5</v>
      </c>
    </row>
    <row r="372" spans="1:15" x14ac:dyDescent="0.25">
      <c r="A372">
        <v>1992</v>
      </c>
      <c r="B372" t="s">
        <v>108</v>
      </c>
      <c r="C372">
        <v>8</v>
      </c>
      <c r="D372" s="9">
        <v>6.6419866179194807E-6</v>
      </c>
      <c r="E372" s="9">
        <v>6.4143141248721108E-6</v>
      </c>
      <c r="F372" s="9">
        <v>3.4830052220326198E-5</v>
      </c>
      <c r="G372" s="9">
        <v>8.207902412945662E-6</v>
      </c>
      <c r="H372" s="9">
        <v>4.3883671947657672E-5</v>
      </c>
      <c r="I372" s="9">
        <v>1.1193670692219996E-6</v>
      </c>
      <c r="J372" s="9">
        <v>8.1746368257353929E-6</v>
      </c>
      <c r="K372" s="9">
        <v>3.5628615505349181E-6</v>
      </c>
      <c r="L372" s="9">
        <v>7.3864219313927914E-6</v>
      </c>
      <c r="M372" s="9">
        <v>5.0124359821186574E-6</v>
      </c>
      <c r="N372" s="9">
        <v>3.8228082193518953E-5</v>
      </c>
      <c r="O372" s="9">
        <v>3.0524765167168952E-5</v>
      </c>
    </row>
    <row r="373" spans="1:15" x14ac:dyDescent="0.25">
      <c r="A373">
        <v>1993</v>
      </c>
      <c r="B373" t="s">
        <v>108</v>
      </c>
      <c r="C373">
        <v>8</v>
      </c>
      <c r="D373" s="9">
        <v>5.1418570002308213E-6</v>
      </c>
      <c r="E373" s="9">
        <v>3.4599314291858959E-6</v>
      </c>
      <c r="F373" s="9">
        <v>2.966725706018751E-5</v>
      </c>
      <c r="G373" s="9">
        <v>8.1700966736854479E-6</v>
      </c>
      <c r="H373" s="9">
        <v>2.1665184834348165E-5</v>
      </c>
      <c r="I373" s="9">
        <v>1.0955889953760235E-6</v>
      </c>
      <c r="J373" s="9">
        <v>6.3463802888851481E-6</v>
      </c>
      <c r="K373" s="9">
        <v>3.13939504696997E-6</v>
      </c>
      <c r="L373" s="9">
        <v>5.7495677783546753E-6</v>
      </c>
      <c r="M373" s="9">
        <v>2.4074918963750959E-6</v>
      </c>
      <c r="N373" s="9">
        <v>3.49617348557631E-5</v>
      </c>
      <c r="O373" s="9">
        <v>8.5722623875177024E-6</v>
      </c>
    </row>
    <row r="374" spans="1:15" x14ac:dyDescent="0.25">
      <c r="A374">
        <v>1994</v>
      </c>
      <c r="B374" t="s">
        <v>108</v>
      </c>
      <c r="C374">
        <v>8</v>
      </c>
      <c r="D374" s="9">
        <v>4.0268766696314397E-6</v>
      </c>
      <c r="E374" s="9">
        <v>2.2778333066622221E-6</v>
      </c>
      <c r="F374" s="9">
        <v>1.6136150261847137E-5</v>
      </c>
      <c r="G374" s="9">
        <v>4.4051606799919611E-6</v>
      </c>
      <c r="H374" s="9">
        <v>1.0927534555216913E-5</v>
      </c>
      <c r="I374" s="9">
        <v>1.4536646531587602E-6</v>
      </c>
      <c r="J374" s="9">
        <v>7.1575741219150204E-6</v>
      </c>
      <c r="K374" s="9">
        <v>2.7194355373674025E-6</v>
      </c>
      <c r="L374" s="9">
        <v>5.9469691168621933E-6</v>
      </c>
      <c r="M374" s="9">
        <v>1.0363523017097992E-6</v>
      </c>
      <c r="N374" s="9">
        <v>2.2732694934851094E-5</v>
      </c>
      <c r="O374" s="9">
        <v>8.1290859343690563E-6</v>
      </c>
    </row>
    <row r="375" spans="1:15" x14ac:dyDescent="0.25">
      <c r="A375">
        <v>1995</v>
      </c>
      <c r="B375" t="s">
        <v>108</v>
      </c>
      <c r="C375">
        <v>8</v>
      </c>
      <c r="D375" s="9">
        <v>3.7129457144693042E-6</v>
      </c>
      <c r="E375" s="9">
        <v>2.0199776032875456E-6</v>
      </c>
      <c r="F375" s="9">
        <v>1.5887073626893101E-5</v>
      </c>
      <c r="G375" s="9">
        <v>4.6564231249923936E-6</v>
      </c>
      <c r="H375" s="9">
        <v>8.0187948805792285E-6</v>
      </c>
      <c r="I375" s="9">
        <v>4.2010019549198881E-6</v>
      </c>
      <c r="J375" s="9">
        <v>8.6192312169525209E-6</v>
      </c>
      <c r="K375" s="9">
        <v>1.628668816643983E-6</v>
      </c>
      <c r="L375" s="9">
        <v>4.2067397462923126E-6</v>
      </c>
      <c r="M375" s="9">
        <v>1.6954835703862324E-6</v>
      </c>
      <c r="N375" s="9">
        <v>1.2421592962206444E-5</v>
      </c>
      <c r="O375" s="9">
        <v>7.1565284409268284E-6</v>
      </c>
    </row>
    <row r="376" spans="1:15" x14ac:dyDescent="0.25">
      <c r="A376">
        <v>1996</v>
      </c>
      <c r="B376" t="s">
        <v>108</v>
      </c>
      <c r="C376">
        <v>8</v>
      </c>
      <c r="D376" s="9">
        <v>4.2469227671007453E-6</v>
      </c>
      <c r="E376" s="9">
        <v>2.4017669118162585E-6</v>
      </c>
      <c r="F376" s="9">
        <v>1.6908964897984976E-5</v>
      </c>
      <c r="G376" s="9">
        <v>4.7453859922352383E-6</v>
      </c>
      <c r="H376" s="9">
        <v>1.1898725582809569E-5</v>
      </c>
      <c r="I376" s="9">
        <v>1.0429647812980417E-6</v>
      </c>
      <c r="J376" s="9">
        <v>4.1495924266797561E-6</v>
      </c>
      <c r="K376" s="9">
        <v>2.7389431596088648E-6</v>
      </c>
      <c r="L376" s="9">
        <v>3.197676964308507E-6</v>
      </c>
      <c r="M376" s="9">
        <v>1.3396620308146682E-6</v>
      </c>
      <c r="N376" s="9">
        <v>1.7187008559801017E-5</v>
      </c>
      <c r="O376" s="9">
        <v>5.4529903851629271E-6</v>
      </c>
    </row>
    <row r="377" spans="1:15" x14ac:dyDescent="0.25">
      <c r="A377">
        <v>1997</v>
      </c>
      <c r="B377" t="s">
        <v>108</v>
      </c>
      <c r="C377">
        <v>8</v>
      </c>
      <c r="D377" s="9">
        <v>3.5139232775993592E-6</v>
      </c>
      <c r="E377" s="9">
        <v>2.6291638802018645E-6</v>
      </c>
      <c r="F377" s="9">
        <v>1.7460012511430445E-5</v>
      </c>
      <c r="G377" s="9">
        <v>4.7651122994305538E-6</v>
      </c>
      <c r="H377" s="9">
        <v>1.3449850712462214E-5</v>
      </c>
      <c r="I377" s="9">
        <v>1.406531641410391E-6</v>
      </c>
      <c r="J377" s="9">
        <v>4.4284576149703328E-6</v>
      </c>
      <c r="K377" s="9">
        <v>1.2974681231566509E-6</v>
      </c>
      <c r="L377" s="9">
        <v>3.2192023294563025E-6</v>
      </c>
      <c r="M377" s="9">
        <v>1.357317183985542E-6</v>
      </c>
      <c r="N377" s="9">
        <v>1.5701902897433144E-5</v>
      </c>
      <c r="O377" s="9">
        <v>7.5442510705890704E-6</v>
      </c>
    </row>
    <row r="378" spans="1:15" x14ac:dyDescent="0.25">
      <c r="A378">
        <v>1998</v>
      </c>
      <c r="B378" t="s">
        <v>108</v>
      </c>
      <c r="C378">
        <v>8</v>
      </c>
      <c r="D378" s="9">
        <v>4.2930456970299836E-6</v>
      </c>
      <c r="E378" s="9">
        <v>3.4360950745406435E-6</v>
      </c>
      <c r="F378" s="9">
        <v>2.4018747187560765E-5</v>
      </c>
      <c r="G378" s="9">
        <v>6.5909055651844571E-6</v>
      </c>
      <c r="H378" s="9">
        <v>1.7662045786363743E-5</v>
      </c>
      <c r="I378" s="9">
        <v>6.9999828333340264E-7</v>
      </c>
      <c r="J378" s="9">
        <v>3.9746496469392171E-6</v>
      </c>
      <c r="K378" s="9">
        <v>1.7961677161938474E-6</v>
      </c>
      <c r="L378" s="9">
        <v>1.8750224539204454E-6</v>
      </c>
      <c r="M378" s="9">
        <v>3.2787734515393226E-6</v>
      </c>
      <c r="N378" s="9">
        <v>2.3951541680485123E-5</v>
      </c>
      <c r="O378" s="9">
        <v>7.2955753169899044E-6</v>
      </c>
    </row>
    <row r="379" spans="1:15" x14ac:dyDescent="0.25">
      <c r="A379">
        <v>1999</v>
      </c>
      <c r="B379" t="s">
        <v>108</v>
      </c>
      <c r="C379">
        <v>8</v>
      </c>
      <c r="D379" s="9">
        <v>4.7810641152504899E-6</v>
      </c>
      <c r="E379" s="9">
        <v>4.5518683738261849E-6</v>
      </c>
      <c r="F379" s="9">
        <v>2.2962506722338746E-5</v>
      </c>
      <c r="G379" s="9">
        <v>5.7361040906401242E-6</v>
      </c>
      <c r="H379" s="9">
        <v>2.3474703199990607E-5</v>
      </c>
      <c r="I379" s="9">
        <v>1.3166871330625683E-6</v>
      </c>
      <c r="J379" s="9">
        <v>6.6562801616859676E-6</v>
      </c>
      <c r="K379" s="9">
        <v>2.0941144189702305E-6</v>
      </c>
      <c r="L379" s="9">
        <v>2.2979733018047371E-6</v>
      </c>
      <c r="M379" s="9">
        <v>4.5676854281113336E-6</v>
      </c>
      <c r="N379" s="9">
        <v>2.3133336361113252E-5</v>
      </c>
      <c r="O379" s="9">
        <v>1.0780280229361429E-5</v>
      </c>
    </row>
    <row r="380" spans="1:15" x14ac:dyDescent="0.25">
      <c r="A380">
        <v>2000</v>
      </c>
      <c r="B380" t="s">
        <v>108</v>
      </c>
      <c r="C380">
        <v>8</v>
      </c>
      <c r="D380" s="9">
        <v>5.4857011010847578E-6</v>
      </c>
      <c r="E380" s="9">
        <v>5.2848808817827893E-6</v>
      </c>
      <c r="F380" s="9">
        <v>2.541278687549152E-5</v>
      </c>
      <c r="G380" s="9">
        <v>5.9341442336102622E-6</v>
      </c>
      <c r="H380" s="9">
        <v>3.298690994519718E-5</v>
      </c>
      <c r="I380" s="9">
        <v>1.4089267685322606E-6</v>
      </c>
      <c r="J380" s="9">
        <v>4.8499733521272862E-6</v>
      </c>
      <c r="K380" s="9">
        <v>2.7247299022414406E-6</v>
      </c>
      <c r="L380" s="9">
        <v>3.3267020392918445E-6</v>
      </c>
      <c r="M380" s="9">
        <v>4.6509729178924042E-6</v>
      </c>
      <c r="N380" s="9">
        <v>3.8494980249054441E-5</v>
      </c>
      <c r="O380" s="9">
        <v>2.4178866379719236E-5</v>
      </c>
    </row>
    <row r="381" spans="1:15" x14ac:dyDescent="0.25">
      <c r="A381">
        <v>2001</v>
      </c>
      <c r="B381" t="s">
        <v>108</v>
      </c>
      <c r="C381">
        <v>8</v>
      </c>
      <c r="D381" s="9">
        <v>5.9519321745876831E-6</v>
      </c>
      <c r="E381" s="9">
        <v>5.5638810892687734E-6</v>
      </c>
      <c r="F381" s="9">
        <v>2.6168386354330795E-5</v>
      </c>
      <c r="G381" s="9">
        <v>5.875977955088669E-6</v>
      </c>
      <c r="H381" s="9">
        <v>3.7416432356051354E-5</v>
      </c>
      <c r="I381" s="9">
        <v>1.2172278472271021E-6</v>
      </c>
      <c r="J381" s="9">
        <v>5.6851248965428478E-6</v>
      </c>
      <c r="K381" s="9">
        <v>4.1221841416213055E-6</v>
      </c>
      <c r="L381" s="9">
        <v>3.0903327717446595E-6</v>
      </c>
      <c r="M381" s="9">
        <v>9.7193131007295926E-6</v>
      </c>
      <c r="N381" s="9">
        <v>3.699945716299089E-5</v>
      </c>
      <c r="O381" s="9">
        <v>1.8597172326757588E-5</v>
      </c>
    </row>
    <row r="382" spans="1:15" x14ac:dyDescent="0.25">
      <c r="A382">
        <v>2002</v>
      </c>
      <c r="B382" t="s">
        <v>108</v>
      </c>
      <c r="C382">
        <v>8</v>
      </c>
      <c r="D382" s="9">
        <v>6.935821263858674E-6</v>
      </c>
      <c r="E382" s="9">
        <v>7.6921058077704705E-6</v>
      </c>
      <c r="F382" s="9">
        <v>3.0978982013483376E-5</v>
      </c>
      <c r="G382" s="9">
        <v>6.5677943237218676E-6</v>
      </c>
      <c r="H382" s="9">
        <v>5.2822095658979676E-5</v>
      </c>
      <c r="I382" s="9">
        <v>7.5531579842374668E-7</v>
      </c>
      <c r="J382" s="9">
        <v>7.3154351186037134E-6</v>
      </c>
      <c r="K382" s="9">
        <v>4.5203933776770605E-6</v>
      </c>
      <c r="L382" s="9">
        <v>4.5141978953379158E-6</v>
      </c>
      <c r="M382" s="9">
        <v>6.7837123174737138E-6</v>
      </c>
      <c r="N382" s="9">
        <v>4.2723075299076332E-5</v>
      </c>
      <c r="O382" s="9">
        <v>1.9036899656526507E-5</v>
      </c>
    </row>
    <row r="383" spans="1:15" x14ac:dyDescent="0.25">
      <c r="A383">
        <v>2003</v>
      </c>
      <c r="B383" t="s">
        <v>108</v>
      </c>
      <c r="C383">
        <v>8</v>
      </c>
      <c r="D383" s="9">
        <v>7.0088557241395248E-6</v>
      </c>
      <c r="E383" s="9">
        <v>6.5057223849871086E-6</v>
      </c>
      <c r="F383" s="9">
        <v>3.6933059544315679E-5</v>
      </c>
      <c r="G383" s="9">
        <v>8.9094135425393059E-6</v>
      </c>
      <c r="H383" s="9">
        <v>4.481575845278726E-5</v>
      </c>
      <c r="I383" s="9">
        <v>1.1268314168256371E-6</v>
      </c>
      <c r="J383" s="9">
        <v>1.0160088030615296E-5</v>
      </c>
      <c r="K383" s="9">
        <v>4.3214351937782394E-6</v>
      </c>
      <c r="L383" s="9">
        <v>5.9166190316394653E-6</v>
      </c>
      <c r="M383" s="9">
        <v>6.3449079500195083E-6</v>
      </c>
      <c r="N383" s="9">
        <v>4.008578145209156E-5</v>
      </c>
      <c r="O383" s="9">
        <v>2.4738723207934595E-5</v>
      </c>
    </row>
    <row r="384" spans="1:15" x14ac:dyDescent="0.25">
      <c r="A384">
        <v>2004</v>
      </c>
      <c r="B384" t="s">
        <v>108</v>
      </c>
      <c r="C384">
        <v>8</v>
      </c>
      <c r="D384" s="9">
        <v>6.7629923098347571E-6</v>
      </c>
      <c r="E384" s="9">
        <v>6.1473778000294782E-6</v>
      </c>
      <c r="F384" s="9">
        <v>3.0482473153166286E-5</v>
      </c>
      <c r="G384" s="9">
        <v>7.5418794747286055E-6</v>
      </c>
      <c r="H384" s="9">
        <v>4.1773575605069977E-5</v>
      </c>
      <c r="I384" s="9">
        <v>1.2858113405274939E-6</v>
      </c>
      <c r="J384" s="9">
        <v>1.3927810848372709E-5</v>
      </c>
      <c r="K384" s="9">
        <v>3.8777423400947635E-6</v>
      </c>
      <c r="L384" s="9">
        <v>8.2167424497539717E-6</v>
      </c>
      <c r="M384" s="9">
        <v>5.1082974733695811E-6</v>
      </c>
      <c r="N384" s="9">
        <v>3.5188920116944892E-5</v>
      </c>
      <c r="O384" s="9">
        <v>1.5839040042888901E-5</v>
      </c>
    </row>
    <row r="385" spans="1:15" x14ac:dyDescent="0.25">
      <c r="A385">
        <v>2005</v>
      </c>
      <c r="B385" t="s">
        <v>108</v>
      </c>
      <c r="C385">
        <v>8</v>
      </c>
      <c r="D385" s="9">
        <v>6.1822668700509621E-6</v>
      </c>
      <c r="E385" s="9">
        <v>5.3787503847594824E-6</v>
      </c>
      <c r="F385" s="9">
        <v>3.1306053154675758E-5</v>
      </c>
      <c r="G385" s="9">
        <v>8.3982759407556611E-6</v>
      </c>
      <c r="H385" s="9">
        <v>3.5163803945195181E-5</v>
      </c>
      <c r="I385" s="9">
        <v>9.0074793839709376E-7</v>
      </c>
      <c r="J385" s="9">
        <v>1.796586778790837E-5</v>
      </c>
      <c r="K385" s="9">
        <v>3.6909542891579721E-6</v>
      </c>
      <c r="L385" s="9">
        <v>5.7907178406660633E-6</v>
      </c>
      <c r="M385" s="9">
        <v>5.5595689623060059E-6</v>
      </c>
      <c r="N385" s="9">
        <v>3.3321227407289155E-5</v>
      </c>
      <c r="O385" s="9">
        <v>1.5938270811966191E-5</v>
      </c>
    </row>
    <row r="386" spans="1:15" x14ac:dyDescent="0.25">
      <c r="A386">
        <v>2006</v>
      </c>
      <c r="B386" t="s">
        <v>108</v>
      </c>
      <c r="C386">
        <v>8</v>
      </c>
      <c r="D386" s="9">
        <v>5.9337286013820732E-6</v>
      </c>
      <c r="E386" s="9">
        <v>4.6168457076750093E-6</v>
      </c>
      <c r="F386" s="9">
        <v>2.8208196802615544E-5</v>
      </c>
      <c r="G386" s="9">
        <v>7.6069756204890805E-6</v>
      </c>
      <c r="H386" s="9">
        <v>3.095308026710551E-5</v>
      </c>
      <c r="I386" s="9">
        <v>7.9574073845421436E-7</v>
      </c>
      <c r="J386" s="9">
        <v>1.6601000079888897E-5</v>
      </c>
      <c r="K386" s="9">
        <v>3.7880591867032683E-6</v>
      </c>
      <c r="L386" s="9">
        <v>7.9981640909572903E-6</v>
      </c>
      <c r="M386" s="9">
        <v>6.2476106561662876E-6</v>
      </c>
      <c r="N386" s="9">
        <v>2.7474529745037196E-5</v>
      </c>
      <c r="O386" s="9">
        <v>1.3079202041640228E-5</v>
      </c>
    </row>
    <row r="387" spans="1:15" x14ac:dyDescent="0.25">
      <c r="A387">
        <v>2007</v>
      </c>
      <c r="B387" t="s">
        <v>108</v>
      </c>
      <c r="C387">
        <v>8</v>
      </c>
      <c r="D387" s="9">
        <v>7.098628002405023E-6</v>
      </c>
      <c r="E387" s="9">
        <v>5.8045308644102259E-6</v>
      </c>
      <c r="F387" s="9">
        <v>3.5614165396437094E-5</v>
      </c>
      <c r="G387" s="9">
        <v>9.2574638399376092E-6</v>
      </c>
      <c r="H387" s="9">
        <v>4.2633341626392692E-5</v>
      </c>
      <c r="I387" s="9">
        <v>8.5271128827494454E-7</v>
      </c>
      <c r="J387" s="9">
        <v>1.2213006552799806E-5</v>
      </c>
      <c r="K387" s="9">
        <v>6.1172084778946131E-6</v>
      </c>
      <c r="L387" s="9">
        <v>6.6777765204902332E-6</v>
      </c>
      <c r="M387" s="9">
        <v>4.4597385235934634E-6</v>
      </c>
      <c r="N387" s="9">
        <v>3.6310002705036346E-5</v>
      </c>
      <c r="O387" s="9">
        <v>2.2308501293229062E-5</v>
      </c>
    </row>
    <row r="388" spans="1:15" x14ac:dyDescent="0.25">
      <c r="A388">
        <v>2008</v>
      </c>
      <c r="B388" t="s">
        <v>108</v>
      </c>
      <c r="C388">
        <v>8</v>
      </c>
      <c r="D388" s="9">
        <v>7.3826712219961126E-6</v>
      </c>
      <c r="E388" s="9">
        <v>4.8903513034272712E-6</v>
      </c>
      <c r="F388" s="9">
        <v>3.5871439413633744E-5</v>
      </c>
      <c r="G388" s="9">
        <v>9.8612132670852705E-6</v>
      </c>
      <c r="H388" s="9">
        <v>3.6476909622444812E-5</v>
      </c>
      <c r="I388" s="9">
        <v>8.8122274919136493E-7</v>
      </c>
      <c r="J388" s="9">
        <v>1.2416939423545735E-5</v>
      </c>
      <c r="K388" s="9">
        <v>7.5929619166413364E-6</v>
      </c>
      <c r="L388" s="9">
        <v>9.5859827838243385E-6</v>
      </c>
      <c r="M388" s="9">
        <v>9.9953610350896231E-6</v>
      </c>
      <c r="N388" s="9">
        <v>3.0343747006880229E-5</v>
      </c>
      <c r="O388" s="9">
        <v>2.7193134008750726E-5</v>
      </c>
    </row>
    <row r="389" spans="1:15" x14ac:dyDescent="0.25">
      <c r="A389">
        <v>2009</v>
      </c>
      <c r="B389" t="s">
        <v>108</v>
      </c>
      <c r="C389">
        <v>8</v>
      </c>
      <c r="D389" s="9">
        <v>6.3454304621957629E-6</v>
      </c>
      <c r="E389" s="9">
        <v>4.8278026078720742E-6</v>
      </c>
      <c r="F389" s="9">
        <v>3.3985229936038939E-5</v>
      </c>
      <c r="G389" s="9">
        <v>9.4441764886618398E-6</v>
      </c>
      <c r="H389" s="9">
        <v>3.7679904094617899E-5</v>
      </c>
      <c r="I389" s="9">
        <v>8.235386458963068E-7</v>
      </c>
      <c r="J389" s="9">
        <v>1.2631059751659331E-5</v>
      </c>
      <c r="K389" s="9">
        <v>7.1782088337150105E-6</v>
      </c>
      <c r="L389" s="9">
        <v>8.4623521465099193E-6</v>
      </c>
      <c r="M389" s="9">
        <v>8.2003852314999957E-6</v>
      </c>
      <c r="N389" s="9">
        <v>2.8823449367596246E-5</v>
      </c>
      <c r="O389" s="9">
        <v>2.4936703124928286E-5</v>
      </c>
    </row>
    <row r="390" spans="1:15" x14ac:dyDescent="0.25">
      <c r="A390">
        <v>2010</v>
      </c>
      <c r="B390" t="s">
        <v>108</v>
      </c>
      <c r="C390">
        <v>8</v>
      </c>
      <c r="D390" s="9">
        <v>5.3639063173983261E-6</v>
      </c>
      <c r="E390" s="9">
        <v>4.7672388750922016E-6</v>
      </c>
      <c r="F390" s="9">
        <v>2.2464169144166894E-5</v>
      </c>
      <c r="G390" s="9">
        <v>5.2493300487937838E-6</v>
      </c>
      <c r="H390" s="9">
        <v>3.6235495730732358E-5</v>
      </c>
      <c r="I390" s="9">
        <v>1.8009610315958023E-6</v>
      </c>
      <c r="J390" s="9">
        <v>1.4960533577329014E-5</v>
      </c>
      <c r="K390" s="9">
        <v>6.4967020259539658E-6</v>
      </c>
      <c r="L390" s="9">
        <v>5.4402299616895583E-6</v>
      </c>
      <c r="M390" s="9">
        <v>3.9313168083140891E-6</v>
      </c>
      <c r="N390" s="9">
        <v>3.0545214914536186E-5</v>
      </c>
      <c r="O390" s="9">
        <v>1.1100191170022677E-5</v>
      </c>
    </row>
    <row r="391" spans="1:15" x14ac:dyDescent="0.25">
      <c r="A391">
        <v>2011</v>
      </c>
      <c r="B391" t="s">
        <v>108</v>
      </c>
      <c r="C391">
        <v>8</v>
      </c>
      <c r="D391" s="9">
        <v>4.0245023519588065E-6</v>
      </c>
      <c r="E391" s="9">
        <v>2.1600421932634049E-6</v>
      </c>
      <c r="F391" s="9">
        <v>1.301196919282049E-5</v>
      </c>
      <c r="G391" s="9">
        <v>3.7662673246537005E-6</v>
      </c>
      <c r="H391" s="9">
        <v>1.6898209720641793E-5</v>
      </c>
      <c r="I391" s="9">
        <v>1.0542745765760291E-6</v>
      </c>
      <c r="J391" s="9">
        <v>1.2517189232017763E-5</v>
      </c>
      <c r="K391" s="9">
        <v>3.5902350015764459E-6</v>
      </c>
      <c r="L391" s="9">
        <v>7.5097593487833615E-6</v>
      </c>
      <c r="M391" s="9">
        <v>2.2735635931629803E-6</v>
      </c>
      <c r="N391" s="9">
        <v>1.6920523840236275E-5</v>
      </c>
      <c r="O391" s="9">
        <v>8.4426320059661497E-6</v>
      </c>
    </row>
    <row r="392" spans="1:15" x14ac:dyDescent="0.25">
      <c r="A392">
        <v>2012</v>
      </c>
      <c r="B392" t="s">
        <v>108</v>
      </c>
      <c r="C392">
        <v>8</v>
      </c>
      <c r="D392" s="9">
        <v>3.6689159227354297E-6</v>
      </c>
      <c r="E392" s="9">
        <v>1.8299576796353786E-6</v>
      </c>
      <c r="F392" s="9">
        <v>1.1780678056223454E-5</v>
      </c>
      <c r="G392" s="9">
        <v>3.5962211370495771E-6</v>
      </c>
      <c r="H392" s="9">
        <v>1.2682574380903673E-5</v>
      </c>
      <c r="I392" s="9">
        <v>7.189818587257091E-7</v>
      </c>
      <c r="J392" s="9">
        <v>1.1094844739303358E-5</v>
      </c>
      <c r="K392" s="9">
        <v>4.312287595568433E-6</v>
      </c>
      <c r="L392" s="9">
        <v>5.966522146469834E-6</v>
      </c>
      <c r="M392" s="9">
        <v>2.7306740262313649E-6</v>
      </c>
      <c r="N392" s="9">
        <v>1.3000374834540191E-5</v>
      </c>
      <c r="O392" s="9">
        <v>9.4145768845469326E-6</v>
      </c>
    </row>
    <row r="393" spans="1:15" x14ac:dyDescent="0.25">
      <c r="A393">
        <v>2013</v>
      </c>
      <c r="B393" t="s">
        <v>108</v>
      </c>
      <c r="C393">
        <v>8</v>
      </c>
      <c r="D393" s="9">
        <v>3.6355270522322141E-6</v>
      </c>
      <c r="E393" s="9">
        <v>2.1446537870263238E-6</v>
      </c>
      <c r="F393" s="9">
        <v>1.3556715821916107E-5</v>
      </c>
      <c r="G393" s="9">
        <v>4.115109804148076E-6</v>
      </c>
      <c r="H393" s="9">
        <v>1.444329738659119E-5</v>
      </c>
      <c r="I393" s="9">
        <v>6.740676984619495E-7</v>
      </c>
      <c r="J393" s="9">
        <v>6.9961674912944625E-6</v>
      </c>
      <c r="K393" s="9">
        <v>2.6847667240044E-6</v>
      </c>
      <c r="L393" s="9">
        <v>4.377286660340818E-6</v>
      </c>
      <c r="M393" s="9">
        <v>2.4900608131841489E-6</v>
      </c>
      <c r="N393" s="9">
        <v>1.4445425337850406E-5</v>
      </c>
      <c r="O393" s="9">
        <v>1.135132621328437E-5</v>
      </c>
    </row>
    <row r="394" spans="1:15" x14ac:dyDescent="0.25">
      <c r="A394">
        <v>2014</v>
      </c>
      <c r="B394" t="s">
        <v>108</v>
      </c>
      <c r="C394">
        <v>8</v>
      </c>
      <c r="D394" s="9">
        <v>3.9540720528343442E-6</v>
      </c>
      <c r="E394" s="9">
        <v>2.9009651121750071E-6</v>
      </c>
      <c r="F394" s="9">
        <v>1.3569793678186705E-5</v>
      </c>
      <c r="G394" s="9">
        <v>3.8395725854616283E-6</v>
      </c>
      <c r="H394" s="9">
        <v>1.7155196154065299E-5</v>
      </c>
      <c r="I394" s="9">
        <v>6.9175933882855606E-7</v>
      </c>
      <c r="J394" s="9">
        <v>6.0281609643407626E-6</v>
      </c>
      <c r="K394" s="9">
        <v>2.3674874021489775E-6</v>
      </c>
      <c r="L394" s="9">
        <v>4.3708794761998536E-6</v>
      </c>
      <c r="M394" s="9">
        <v>4.8738571708189567E-6</v>
      </c>
      <c r="N394" s="9">
        <v>1.1835578061200752E-5</v>
      </c>
      <c r="O394" s="9">
        <v>1.2574885918359635E-5</v>
      </c>
    </row>
    <row r="395" spans="1:15" x14ac:dyDescent="0.25">
      <c r="A395">
        <v>2015</v>
      </c>
      <c r="B395" t="s">
        <v>108</v>
      </c>
      <c r="C395">
        <v>8</v>
      </c>
      <c r="D395" s="9">
        <v>7.6962384174327204E-6</v>
      </c>
      <c r="E395" s="9">
        <v>6.7986800257946504E-6</v>
      </c>
      <c r="F395" s="9">
        <v>3.6403389088919799E-5</v>
      </c>
      <c r="G395" s="9">
        <v>9.4079695114634901E-6</v>
      </c>
      <c r="H395" s="9">
        <v>3.2527845382021285E-5</v>
      </c>
      <c r="I395" s="9">
        <v>1.2942500082582044E-6</v>
      </c>
      <c r="J395" s="9">
        <v>1.2484997289873303E-5</v>
      </c>
      <c r="K395" s="9">
        <v>5.1650509787591208E-6</v>
      </c>
      <c r="L395" s="9">
        <v>6.8367786593525428E-6</v>
      </c>
      <c r="M395" s="9">
        <v>6.683294411196162E-6</v>
      </c>
      <c r="N395" s="9">
        <v>3.2776574111889288E-5</v>
      </c>
      <c r="O395" s="9">
        <v>2.674014824780537E-5</v>
      </c>
    </row>
    <row r="396" spans="1:15" x14ac:dyDescent="0.25">
      <c r="A396">
        <v>2016</v>
      </c>
      <c r="B396" t="s">
        <v>108</v>
      </c>
      <c r="C396">
        <v>8</v>
      </c>
      <c r="D396" s="9">
        <v>8.6735665144254483E-6</v>
      </c>
      <c r="E396" s="9">
        <v>7.0214699025587181E-6</v>
      </c>
      <c r="F396" s="9">
        <v>3.865385877045355E-5</v>
      </c>
      <c r="G396" s="9">
        <v>9.9740849152041387E-6</v>
      </c>
      <c r="H396" s="9">
        <v>3.5662083780536591E-5</v>
      </c>
      <c r="I396" s="9">
        <v>1.2832008299984903E-6</v>
      </c>
      <c r="J396" s="9">
        <v>1.2754529163116483E-5</v>
      </c>
      <c r="K396" s="9">
        <v>5.1900470729677266E-6</v>
      </c>
      <c r="L396" s="9">
        <v>7.264285938868233E-6</v>
      </c>
      <c r="M396" s="9">
        <v>9.5040983021107472E-6</v>
      </c>
      <c r="N396" s="9">
        <v>3.3921610025045576E-5</v>
      </c>
      <c r="O396" s="9">
        <v>3.5254413926635892E-5</v>
      </c>
    </row>
    <row r="397" spans="1:15" x14ac:dyDescent="0.25">
      <c r="A397">
        <v>2017</v>
      </c>
      <c r="B397" t="s">
        <v>108</v>
      </c>
      <c r="C397">
        <v>8</v>
      </c>
      <c r="D397" s="9">
        <v>9.2983015270082396E-6</v>
      </c>
      <c r="E397" s="9">
        <v>7.5147168418654083E-6</v>
      </c>
      <c r="F397" s="9">
        <v>3.9891468945329862E-5</v>
      </c>
      <c r="G397" s="9">
        <v>1.0243656224262069E-5</v>
      </c>
      <c r="H397" s="9">
        <v>3.8096499504129162E-5</v>
      </c>
      <c r="I397" s="9">
        <v>1.4126761200666833E-6</v>
      </c>
      <c r="J397" s="9">
        <v>1.3298948382935259E-5</v>
      </c>
      <c r="K397" s="9">
        <v>5.2240951624625898E-6</v>
      </c>
      <c r="L397" s="9">
        <v>7.0613612769507813E-6</v>
      </c>
      <c r="M397" s="9">
        <v>9.533648658927932E-6</v>
      </c>
      <c r="N397" s="9">
        <v>3.7021477794347737E-5</v>
      </c>
      <c r="O397" s="9">
        <v>3.9531972155187831E-5</v>
      </c>
    </row>
    <row r="398" spans="1:15" x14ac:dyDescent="0.25">
      <c r="A398">
        <v>2018</v>
      </c>
      <c r="B398" t="s">
        <v>108</v>
      </c>
      <c r="C398">
        <v>8</v>
      </c>
      <c r="D398" s="9">
        <v>9.2286057190209888E-6</v>
      </c>
      <c r="E398" s="9">
        <v>6.9707876366068575E-6</v>
      </c>
      <c r="F398" s="9">
        <v>4.0288239964398928E-5</v>
      </c>
      <c r="G398" s="9">
        <v>1.0365939554317587E-5</v>
      </c>
      <c r="H398" s="9">
        <v>3.2425922387388287E-5</v>
      </c>
      <c r="I398" s="9">
        <v>1.3316260751707992E-6</v>
      </c>
      <c r="J398" s="9">
        <v>1.4297302846529793E-5</v>
      </c>
      <c r="K398" s="9">
        <v>5.4867865072639516E-6</v>
      </c>
      <c r="L398" s="9">
        <v>7.1905510814078787E-6</v>
      </c>
      <c r="M398" s="9">
        <v>9.1716019906060447E-6</v>
      </c>
      <c r="N398" s="9">
        <v>4.0859887090402406E-5</v>
      </c>
      <c r="O398" s="9">
        <v>3.85597273147249E-5</v>
      </c>
    </row>
    <row r="399" spans="1:15" x14ac:dyDescent="0.25">
      <c r="A399">
        <v>2019</v>
      </c>
      <c r="B399" t="s">
        <v>108</v>
      </c>
      <c r="C399">
        <v>8</v>
      </c>
      <c r="D399" s="9">
        <v>9.151383080042808E-6</v>
      </c>
      <c r="E399" s="9">
        <v>7.0286638890906858E-6</v>
      </c>
      <c r="F399" s="9">
        <v>3.9464712433047994E-5</v>
      </c>
      <c r="G399" s="9">
        <v>1.0104457006180547E-5</v>
      </c>
      <c r="H399" s="9">
        <v>3.3059269145125881E-5</v>
      </c>
      <c r="I399" s="9">
        <v>1.4235726559623883E-6</v>
      </c>
      <c r="J399" s="9">
        <v>1.4353704216124702E-5</v>
      </c>
      <c r="K399" s="9">
        <v>5.613927817402201E-6</v>
      </c>
      <c r="L399" s="9">
        <v>7.3363534464441202E-6</v>
      </c>
      <c r="M399" s="9">
        <v>1.0056259607123311E-5</v>
      </c>
      <c r="N399" s="9">
        <v>3.9770477247369737E-5</v>
      </c>
      <c r="O399" s="9">
        <v>3.7742159454366417E-5</v>
      </c>
    </row>
    <row r="400" spans="1:15" x14ac:dyDescent="0.25">
      <c r="A400">
        <v>2020</v>
      </c>
      <c r="B400" t="s">
        <v>108</v>
      </c>
      <c r="C400">
        <v>8</v>
      </c>
      <c r="D400" s="9">
        <v>8.6679105155708398E-6</v>
      </c>
      <c r="E400" s="9">
        <v>6.7247570678997317E-6</v>
      </c>
      <c r="F400" s="9">
        <v>3.6940878024915729E-5</v>
      </c>
      <c r="G400" s="9">
        <v>9.5306569566864747E-6</v>
      </c>
      <c r="H400" s="9">
        <v>2.8877881241042508E-5</v>
      </c>
      <c r="I400" s="9">
        <v>1.3340106853976008E-6</v>
      </c>
      <c r="J400" s="9">
        <v>1.4805019445517726E-5</v>
      </c>
      <c r="K400" s="9">
        <v>5.7734015845334032E-6</v>
      </c>
      <c r="L400" s="9">
        <v>7.4825386219789949E-6</v>
      </c>
      <c r="M400" s="9">
        <v>8.7533614255342568E-6</v>
      </c>
      <c r="N400" s="9">
        <v>3.9968713829053099E-5</v>
      </c>
      <c r="O400" s="9">
        <v>3.4027349020922533E-5</v>
      </c>
    </row>
    <row r="401" spans="1:17" x14ac:dyDescent="0.25">
      <c r="A401">
        <v>2021</v>
      </c>
      <c r="B401" t="s">
        <v>108</v>
      </c>
      <c r="C401">
        <v>8</v>
      </c>
      <c r="D401" s="9">
        <v>8.7058977051354088E-6</v>
      </c>
      <c r="E401" s="9">
        <v>6.6626363089398969E-6</v>
      </c>
      <c r="F401" s="9">
        <v>3.6316995820273982E-5</v>
      </c>
      <c r="G401" s="9">
        <v>9.3635010784771931E-6</v>
      </c>
      <c r="H401" s="9">
        <v>3.0174148995882489E-5</v>
      </c>
      <c r="I401" s="9">
        <v>1.3356687007858847E-6</v>
      </c>
      <c r="J401" s="9">
        <v>1.5503535670916289E-5</v>
      </c>
      <c r="K401" s="9">
        <v>6.0317776998529174E-6</v>
      </c>
      <c r="L401" s="9">
        <v>7.6315704322396267E-6</v>
      </c>
      <c r="M401" s="9">
        <v>8.0508530924590783E-6</v>
      </c>
      <c r="N401" s="9">
        <v>4.0562568850466279E-5</v>
      </c>
      <c r="O401" s="9">
        <v>3.2841045895912084E-5</v>
      </c>
    </row>
    <row r="402" spans="1:17" x14ac:dyDescent="0.25">
      <c r="A402">
        <v>2022</v>
      </c>
      <c r="B402" t="s">
        <v>108</v>
      </c>
      <c r="C402">
        <v>8</v>
      </c>
      <c r="D402" s="9">
        <v>9.0275373784813741E-6</v>
      </c>
      <c r="E402" s="9">
        <v>6.5821128535333639E-6</v>
      </c>
      <c r="F402" s="9">
        <v>3.5310763490707802E-5</v>
      </c>
      <c r="G402" s="9">
        <v>9.1260551234143547E-6</v>
      </c>
      <c r="H402" s="9">
        <v>3.0622672638330457E-5</v>
      </c>
      <c r="I402" s="9">
        <v>1.3359699761405146E-6</v>
      </c>
      <c r="J402" s="9">
        <v>1.6228146266872018E-5</v>
      </c>
      <c r="K402" s="9">
        <v>6.229132663689128E-6</v>
      </c>
      <c r="L402" s="9">
        <v>7.7871914707910724E-6</v>
      </c>
      <c r="M402" s="9">
        <v>8.0289732173216576E-6</v>
      </c>
      <c r="N402" s="9">
        <v>3.9850567126252894E-5</v>
      </c>
      <c r="O402" s="9">
        <v>3.3017125282507071E-5</v>
      </c>
    </row>
    <row r="403" spans="1:17" x14ac:dyDescent="0.25">
      <c r="A403">
        <v>2023</v>
      </c>
      <c r="B403" t="s">
        <v>108</v>
      </c>
      <c r="C403">
        <v>8</v>
      </c>
      <c r="D403" s="9">
        <v>9.764064696081051E-6</v>
      </c>
      <c r="E403" s="9">
        <v>6.6703948516211604E-6</v>
      </c>
      <c r="F403" s="9">
        <v>3.5175573583506119E-5</v>
      </c>
      <c r="G403" s="9">
        <v>9.0991774620385915E-6</v>
      </c>
      <c r="H403" s="9">
        <v>3.0532302301292416E-5</v>
      </c>
      <c r="I403" s="9">
        <v>1.3373001989311596E-6</v>
      </c>
      <c r="J403" s="9">
        <v>1.6844846875046262E-5</v>
      </c>
      <c r="K403" s="9">
        <v>6.4478599360213114E-6</v>
      </c>
      <c r="L403" s="9">
        <v>7.9523521521460356E-6</v>
      </c>
      <c r="M403" s="9">
        <v>8.4153779974112816E-6</v>
      </c>
      <c r="N403" s="9">
        <v>4.0210304033645458E-5</v>
      </c>
      <c r="O403" s="9">
        <v>3.6901357599393942E-5</v>
      </c>
    </row>
    <row r="404" spans="1:17" x14ac:dyDescent="0.25">
      <c r="A404">
        <v>2024</v>
      </c>
      <c r="B404" t="s">
        <v>108</v>
      </c>
      <c r="C404">
        <v>8</v>
      </c>
      <c r="D404" s="9">
        <v>1.0331898422192281E-5</v>
      </c>
      <c r="E404" s="9">
        <v>6.9447797908044828E-6</v>
      </c>
      <c r="F404" s="9">
        <v>3.6429065887973164E-5</v>
      </c>
      <c r="G404" s="9">
        <v>9.3785178791239881E-6</v>
      </c>
      <c r="H404" s="9">
        <v>3.0822919586232497E-5</v>
      </c>
      <c r="I404" s="9">
        <v>1.3360560684897158E-6</v>
      </c>
      <c r="J404" s="9">
        <v>1.7351156643227198E-5</v>
      </c>
      <c r="K404" s="9">
        <v>6.6780591520749452E-6</v>
      </c>
      <c r="L404" s="9">
        <v>8.1096886520139959E-6</v>
      </c>
      <c r="M404" s="9">
        <v>8.6311346714712107E-6</v>
      </c>
      <c r="N404" s="9">
        <v>4.1525144732099494E-5</v>
      </c>
      <c r="O404" s="9">
        <v>3.9629782507379094E-5</v>
      </c>
    </row>
    <row r="405" spans="1:17" x14ac:dyDescent="0.25">
      <c r="A405">
        <v>2025</v>
      </c>
      <c r="B405" t="s">
        <v>108</v>
      </c>
      <c r="C405">
        <v>8</v>
      </c>
      <c r="D405" s="9">
        <v>1.0527739520052128E-5</v>
      </c>
      <c r="E405" s="9">
        <v>7.1788814398138285E-6</v>
      </c>
      <c r="F405" s="9">
        <v>3.7849508934398649E-5</v>
      </c>
      <c r="G405" s="9">
        <v>9.6883546055110241E-6</v>
      </c>
      <c r="H405" s="9">
        <v>3.1485022269466688E-5</v>
      </c>
      <c r="I405" s="9">
        <v>1.3342302490264082E-6</v>
      </c>
      <c r="J405" s="9">
        <v>1.7961905191658279E-5</v>
      </c>
      <c r="K405" s="9">
        <v>6.9099608095886595E-6</v>
      </c>
      <c r="L405" s="9">
        <v>8.256483088144725E-6</v>
      </c>
      <c r="M405" s="9">
        <v>8.7988865706717614E-6</v>
      </c>
      <c r="N405" s="9">
        <v>4.2546808236885767E-5</v>
      </c>
      <c r="O405" s="9">
        <v>4.0494489798498711E-5</v>
      </c>
    </row>
    <row r="406" spans="1:17" x14ac:dyDescent="0.25">
      <c r="A406">
        <v>2026</v>
      </c>
      <c r="B406" t="s">
        <v>108</v>
      </c>
      <c r="C406">
        <v>8</v>
      </c>
      <c r="D406" s="9">
        <v>1.0526578491639827E-5</v>
      </c>
      <c r="E406" s="9">
        <v>7.3209056281245818E-6</v>
      </c>
      <c r="F406" s="9">
        <v>3.8690520927797098E-5</v>
      </c>
      <c r="G406" s="9">
        <v>9.8638199196287554E-6</v>
      </c>
      <c r="H406" s="9">
        <v>3.2021862959797287E-5</v>
      </c>
      <c r="I406" s="9">
        <v>1.3301464177649609E-6</v>
      </c>
      <c r="J406" s="9">
        <v>1.8524222610594994E-5</v>
      </c>
      <c r="K406" s="9">
        <v>7.1177121729432484E-6</v>
      </c>
      <c r="L406" s="9">
        <v>8.4052539955915525E-6</v>
      </c>
      <c r="M406" s="9">
        <v>9.0916612099372478E-6</v>
      </c>
      <c r="N406" s="9">
        <v>4.3367098762321516E-5</v>
      </c>
      <c r="O406" s="9">
        <v>4.0093376213207984E-5</v>
      </c>
    </row>
    <row r="407" spans="1:17" x14ac:dyDescent="0.25">
      <c r="A407">
        <v>2027</v>
      </c>
      <c r="B407" t="s">
        <v>108</v>
      </c>
      <c r="C407">
        <v>8</v>
      </c>
      <c r="D407" s="9">
        <v>1.0634297700998815E-5</v>
      </c>
      <c r="E407" s="9">
        <v>7.4569901255507497E-6</v>
      </c>
      <c r="F407" s="9">
        <v>3.9293199961406596E-5</v>
      </c>
      <c r="G407" s="9">
        <v>9.9873125724627819E-6</v>
      </c>
      <c r="H407" s="9">
        <v>3.2374644053940292E-5</v>
      </c>
      <c r="I407" s="9">
        <v>1.3262521171472166E-6</v>
      </c>
      <c r="J407" s="9">
        <v>1.9109471593324734E-5</v>
      </c>
      <c r="K407" s="9">
        <v>7.3134324021468592E-6</v>
      </c>
      <c r="L407" s="9">
        <v>8.5538146629674626E-6</v>
      </c>
      <c r="M407" s="9">
        <v>9.3209941606975708E-6</v>
      </c>
      <c r="N407" s="9">
        <v>4.424348488833277E-5</v>
      </c>
      <c r="O407" s="9">
        <v>4.0213707098718156E-5</v>
      </c>
    </row>
    <row r="408" spans="1:17" x14ac:dyDescent="0.25">
      <c r="A408">
        <v>2028</v>
      </c>
      <c r="B408" t="s">
        <v>108</v>
      </c>
      <c r="C408">
        <v>8</v>
      </c>
      <c r="D408" s="9">
        <v>1.0869541441018894E-5</v>
      </c>
      <c r="E408" s="9">
        <v>7.6168162899305053E-6</v>
      </c>
      <c r="F408" s="9">
        <v>4.0081302357673557E-5</v>
      </c>
      <c r="G408" s="9">
        <v>1.0156334179417215E-5</v>
      </c>
      <c r="H408" s="9">
        <v>3.2862496325178776E-5</v>
      </c>
      <c r="I408" s="9">
        <v>1.3244871358118889E-6</v>
      </c>
      <c r="J408" s="9">
        <v>1.9716649801148733E-5</v>
      </c>
      <c r="K408" s="9">
        <v>7.5388786107860898E-6</v>
      </c>
      <c r="L408" s="9">
        <v>8.7162760627906414E-6</v>
      </c>
      <c r="M408" s="9">
        <v>9.5739505913720137E-6</v>
      </c>
      <c r="N408" s="9">
        <v>4.5185968344989889E-5</v>
      </c>
      <c r="O408" s="9">
        <v>4.1144270670154453E-5</v>
      </c>
    </row>
    <row r="409" spans="1:17" x14ac:dyDescent="0.25">
      <c r="A409">
        <v>2029</v>
      </c>
      <c r="B409" t="s">
        <v>108</v>
      </c>
      <c r="C409">
        <v>8</v>
      </c>
      <c r="D409" s="9">
        <v>1.1100916050606847E-5</v>
      </c>
      <c r="E409" s="9">
        <v>7.7934711736364889E-6</v>
      </c>
      <c r="F409" s="9">
        <v>4.096843081373197E-5</v>
      </c>
      <c r="G409" s="9">
        <v>1.0348584466555508E-5</v>
      </c>
      <c r="H409" s="9">
        <v>3.361170405409437E-5</v>
      </c>
      <c r="I409" s="9">
        <v>1.3272190149934355E-6</v>
      </c>
      <c r="J409" s="9">
        <v>2.0350233273853E-5</v>
      </c>
      <c r="K409" s="9">
        <v>7.737882864077549E-6</v>
      </c>
      <c r="L409" s="9">
        <v>8.9039093423277482E-6</v>
      </c>
      <c r="M409" s="9">
        <v>9.8950598045984201E-6</v>
      </c>
      <c r="N409" s="9">
        <v>4.6234819327005511E-5</v>
      </c>
      <c r="O409" s="9">
        <v>4.2304405459389337E-5</v>
      </c>
    </row>
    <row r="410" spans="1:17" x14ac:dyDescent="0.25">
      <c r="A410">
        <v>2030</v>
      </c>
      <c r="B410" t="s">
        <v>108</v>
      </c>
      <c r="C410">
        <v>8</v>
      </c>
      <c r="D410" s="9">
        <v>1.1324190309908927E-5</v>
      </c>
      <c r="E410" s="9">
        <v>7.9909514050670927E-6</v>
      </c>
      <c r="F410" s="9">
        <v>4.1898478266806764E-5</v>
      </c>
      <c r="G410" s="9">
        <v>1.0551581729442303E-5</v>
      </c>
      <c r="H410" s="9">
        <v>3.4436788174750374E-5</v>
      </c>
      <c r="I410" s="9">
        <v>1.3382469849979328E-6</v>
      </c>
      <c r="J410" s="9">
        <v>2.092680072421703E-5</v>
      </c>
      <c r="K410" s="9">
        <v>7.9112175508479343E-6</v>
      </c>
      <c r="L410" s="9">
        <v>9.0557528781976536E-6</v>
      </c>
      <c r="M410" s="9">
        <v>1.0189839629441766E-5</v>
      </c>
      <c r="N410" s="9">
        <v>4.7168481672827458E-5</v>
      </c>
      <c r="O410" s="9">
        <v>4.3430062035895453E-5</v>
      </c>
    </row>
    <row r="414" spans="1:17" x14ac:dyDescent="0.25">
      <c r="D414" t="s">
        <v>72</v>
      </c>
      <c r="E414" t="s">
        <v>73</v>
      </c>
      <c r="F414" t="s">
        <v>74</v>
      </c>
      <c r="G414" t="s">
        <v>75</v>
      </c>
      <c r="H414" t="s">
        <v>76</v>
      </c>
      <c r="I414" t="s">
        <v>77</v>
      </c>
      <c r="J414" t="s">
        <v>78</v>
      </c>
      <c r="K414" t="s">
        <v>79</v>
      </c>
      <c r="L414" t="s">
        <v>80</v>
      </c>
      <c r="M414" t="s">
        <v>81</v>
      </c>
      <c r="N414" t="s">
        <v>82</v>
      </c>
      <c r="O414" t="s">
        <v>83</v>
      </c>
      <c r="P414" t="s">
        <v>84</v>
      </c>
      <c r="Q414" t="s">
        <v>96</v>
      </c>
    </row>
    <row r="415" spans="1:17" x14ac:dyDescent="0.25">
      <c r="A415">
        <v>1980</v>
      </c>
      <c r="D415">
        <v>8.3260119570000004</v>
      </c>
      <c r="E415">
        <v>3.7251128390000003</v>
      </c>
      <c r="F415">
        <v>25.665525240999997</v>
      </c>
      <c r="G415">
        <v>6.6204660360000007</v>
      </c>
      <c r="H415">
        <v>26.407833082000003</v>
      </c>
      <c r="I415">
        <v>1.008112342</v>
      </c>
      <c r="J415">
        <v>1.4320303099999996</v>
      </c>
      <c r="K415">
        <v>1.4338608289999999</v>
      </c>
      <c r="L415">
        <v>3.0956728939999998</v>
      </c>
      <c r="M415">
        <v>1.9345630700000001</v>
      </c>
      <c r="N415">
        <v>20.539454616</v>
      </c>
      <c r="O415">
        <v>25.812652143999998</v>
      </c>
      <c r="P415">
        <v>55.78277655016813</v>
      </c>
      <c r="Q415">
        <v>512.41597423808207</v>
      </c>
    </row>
    <row r="416" spans="1:17" x14ac:dyDescent="0.25">
      <c r="A416">
        <v>1981</v>
      </c>
      <c r="D416">
        <v>7.2673681279999984</v>
      </c>
      <c r="E416">
        <v>3.0344119939999992</v>
      </c>
      <c r="F416">
        <v>22.750818061999997</v>
      </c>
      <c r="G416">
        <v>5.6763884839999994</v>
      </c>
      <c r="H416">
        <v>28.88370295</v>
      </c>
      <c r="I416">
        <v>1.0467325289999998</v>
      </c>
      <c r="J416">
        <v>1.1658939810000002</v>
      </c>
      <c r="K416">
        <v>1.6381233069999996</v>
      </c>
      <c r="L416">
        <v>3.6148701839999995</v>
      </c>
      <c r="M416">
        <v>4.3946444749999998</v>
      </c>
      <c r="N416">
        <v>21.867210246999996</v>
      </c>
      <c r="O416">
        <v>26.128303037000002</v>
      </c>
      <c r="P416">
        <v>42.620383228421431</v>
      </c>
      <c r="Q416">
        <v>454.9254290500316</v>
      </c>
    </row>
    <row r="417" spans="1:17" x14ac:dyDescent="0.25">
      <c r="A417">
        <v>1982</v>
      </c>
      <c r="D417">
        <v>6.9843363060000003</v>
      </c>
      <c r="E417">
        <v>2.7209247949999997</v>
      </c>
      <c r="F417">
        <v>18.370028390000002</v>
      </c>
      <c r="G417">
        <v>4.8471906809999989</v>
      </c>
      <c r="H417">
        <v>22.161749160000003</v>
      </c>
      <c r="I417">
        <v>0.64254340599999993</v>
      </c>
      <c r="J417">
        <v>1.165878076</v>
      </c>
      <c r="K417">
        <v>1.3305161859999999</v>
      </c>
      <c r="L417">
        <v>4.8223020249999999</v>
      </c>
      <c r="M417">
        <v>4.2700625560000001</v>
      </c>
      <c r="N417">
        <v>19.682260808999995</v>
      </c>
      <c r="O417">
        <v>37.521767554</v>
      </c>
      <c r="P417">
        <v>33.591096720458033</v>
      </c>
      <c r="Q417">
        <v>434.62439505081028</v>
      </c>
    </row>
    <row r="418" spans="1:17" x14ac:dyDescent="0.25">
      <c r="A418">
        <v>1983</v>
      </c>
      <c r="D418">
        <v>5.7811023020000007</v>
      </c>
      <c r="E418">
        <v>2.2717249110000006</v>
      </c>
      <c r="F418">
        <v>13.918986009999999</v>
      </c>
      <c r="G418">
        <v>3.7792388799999999</v>
      </c>
      <c r="H418">
        <v>16.68597385</v>
      </c>
      <c r="I418">
        <v>0.55288548599999998</v>
      </c>
      <c r="J418">
        <v>1.1851200250000002</v>
      </c>
      <c r="K418">
        <v>1.152279724</v>
      </c>
      <c r="L418">
        <v>4.714806415</v>
      </c>
      <c r="M418">
        <v>6.013339397000002</v>
      </c>
      <c r="N418">
        <v>17.732767917000004</v>
      </c>
      <c r="O418">
        <v>36.366400569000014</v>
      </c>
      <c r="P418">
        <v>68.057203375623601</v>
      </c>
      <c r="Q418">
        <v>569.88209591585053</v>
      </c>
    </row>
    <row r="419" spans="1:17" x14ac:dyDescent="0.25">
      <c r="A419">
        <v>1984</v>
      </c>
      <c r="D419">
        <v>5.5748445249999996</v>
      </c>
      <c r="E419">
        <v>2.122436961</v>
      </c>
      <c r="F419">
        <v>11.003211313000001</v>
      </c>
      <c r="G419">
        <v>3.0973073480000006</v>
      </c>
      <c r="H419">
        <v>12.158250465</v>
      </c>
      <c r="I419">
        <v>0.78786971800000016</v>
      </c>
      <c r="J419">
        <v>1.3272479720000001</v>
      </c>
      <c r="K419">
        <v>1.123184011</v>
      </c>
      <c r="L419">
        <v>4.592073634000001</v>
      </c>
      <c r="M419">
        <v>7.5013299929999997</v>
      </c>
      <c r="N419">
        <v>15.070438461000002</v>
      </c>
      <c r="O419">
        <v>38.947686347000001</v>
      </c>
      <c r="P419">
        <v>109.29875318629321</v>
      </c>
      <c r="Q419">
        <v>605.16259407611744</v>
      </c>
    </row>
    <row r="420" spans="1:17" x14ac:dyDescent="0.25">
      <c r="A420">
        <v>1985</v>
      </c>
      <c r="D420">
        <v>5.8862346460000001</v>
      </c>
      <c r="E420">
        <v>2.817956304</v>
      </c>
      <c r="F420">
        <v>16.239271985000002</v>
      </c>
      <c r="G420">
        <v>4.3865576559999999</v>
      </c>
      <c r="H420">
        <v>18.128277635</v>
      </c>
      <c r="I420">
        <v>1.1095376279999998</v>
      </c>
      <c r="J420">
        <v>1.551873099</v>
      </c>
      <c r="K420">
        <v>1.3052451250000001</v>
      </c>
      <c r="L420">
        <v>6.1406618709999989</v>
      </c>
      <c r="M420">
        <v>14.544826770000002</v>
      </c>
      <c r="N420">
        <v>20.433951291999993</v>
      </c>
      <c r="O420">
        <v>42.790313814999998</v>
      </c>
      <c r="P420">
        <v>153.30915521986108</v>
      </c>
      <c r="Q420">
        <v>612.6930320903698</v>
      </c>
    </row>
    <row r="421" spans="1:17" x14ac:dyDescent="0.25">
      <c r="A421">
        <v>1986</v>
      </c>
      <c r="D421">
        <v>6.1814027419999995</v>
      </c>
      <c r="E421">
        <v>3.454723435</v>
      </c>
      <c r="F421">
        <v>23.503685103999999</v>
      </c>
      <c r="G421">
        <v>6.4200003379999995</v>
      </c>
      <c r="H421">
        <v>22.889287695</v>
      </c>
      <c r="I421">
        <v>1.002970148</v>
      </c>
      <c r="J421">
        <v>1.75988046</v>
      </c>
      <c r="K421">
        <v>1.7463418940000002</v>
      </c>
      <c r="L421">
        <v>8.0901089400000004</v>
      </c>
      <c r="M421">
        <v>14.368655986999999</v>
      </c>
      <c r="N421">
        <v>28.720053711999999</v>
      </c>
      <c r="O421">
        <v>47.430344054999992</v>
      </c>
      <c r="P421">
        <v>162.25998015055865</v>
      </c>
      <c r="Q421">
        <v>697.57506510801966</v>
      </c>
    </row>
    <row r="422" spans="1:17" x14ac:dyDescent="0.25">
      <c r="A422">
        <v>1987</v>
      </c>
      <c r="D422">
        <v>7.4149951889999999</v>
      </c>
      <c r="E422">
        <v>3.3788846430000001</v>
      </c>
      <c r="F422">
        <v>26.796793320000003</v>
      </c>
      <c r="G422">
        <v>6.8930067869999991</v>
      </c>
      <c r="H422">
        <v>29.375688005999994</v>
      </c>
      <c r="I422">
        <v>1.3171826679999996</v>
      </c>
      <c r="J422">
        <v>2.296817458</v>
      </c>
      <c r="K422">
        <v>2.3219375149999997</v>
      </c>
      <c r="L422">
        <v>7.9183708619999988</v>
      </c>
      <c r="M422">
        <v>15.317053932</v>
      </c>
      <c r="N422">
        <v>36.058769415000008</v>
      </c>
      <c r="O422">
        <v>54.483685543</v>
      </c>
      <c r="P422">
        <v>113.45663656031937</v>
      </c>
      <c r="Q422">
        <v>681.9610261644259</v>
      </c>
    </row>
    <row r="423" spans="1:17" x14ac:dyDescent="0.25">
      <c r="A423">
        <v>1988</v>
      </c>
      <c r="D423">
        <v>6.301777057999999</v>
      </c>
      <c r="E423">
        <v>3.0492932320000006</v>
      </c>
      <c r="F423">
        <v>28.182974901999998</v>
      </c>
      <c r="G423">
        <v>7.5092400900000005</v>
      </c>
      <c r="H423">
        <v>25.486821977000002</v>
      </c>
      <c r="I423">
        <v>0.9050018780000002</v>
      </c>
      <c r="J423">
        <v>3.2919106249999999</v>
      </c>
      <c r="K423">
        <v>2.3527433310000001</v>
      </c>
      <c r="L423">
        <v>10.170204868999999</v>
      </c>
      <c r="M423">
        <v>15.894251014000002</v>
      </c>
      <c r="N423">
        <v>32.561185545000008</v>
      </c>
      <c r="O423">
        <v>36.307096045000009</v>
      </c>
      <c r="P423">
        <v>90.442183087263516</v>
      </c>
      <c r="Q423">
        <v>762.34895043661209</v>
      </c>
    </row>
    <row r="424" spans="1:17" x14ac:dyDescent="0.25">
      <c r="A424">
        <v>1989</v>
      </c>
      <c r="D424">
        <v>6.8206168249999992</v>
      </c>
      <c r="E424">
        <v>3.875932175</v>
      </c>
      <c r="F424">
        <v>30.955619780000003</v>
      </c>
      <c r="G424">
        <v>8.0909431750000014</v>
      </c>
      <c r="H424">
        <v>35.232989962000005</v>
      </c>
      <c r="I424">
        <v>1.2140037170000002</v>
      </c>
      <c r="J424">
        <v>3.5679702430000009</v>
      </c>
      <c r="K424">
        <v>3.9283557640000013</v>
      </c>
      <c r="L424">
        <v>8.3201403380000016</v>
      </c>
      <c r="M424">
        <v>15.158960684</v>
      </c>
      <c r="N424">
        <v>35.292205190000004</v>
      </c>
      <c r="O424">
        <v>41.289108946999995</v>
      </c>
      <c r="P424">
        <v>73.661986050862993</v>
      </c>
      <c r="Q424">
        <v>781.1199783444514</v>
      </c>
    </row>
    <row r="425" spans="1:17" x14ac:dyDescent="0.25">
      <c r="A425">
        <v>1990</v>
      </c>
      <c r="D425">
        <v>7.277143852</v>
      </c>
      <c r="E425">
        <v>4.150691773000001</v>
      </c>
      <c r="F425">
        <v>29.617397869999998</v>
      </c>
      <c r="G425">
        <v>7.4619702700000001</v>
      </c>
      <c r="H425">
        <v>35.387254640000002</v>
      </c>
      <c r="I425">
        <v>1.1243150750000002</v>
      </c>
      <c r="J425">
        <v>6.0416051790000012</v>
      </c>
      <c r="K425">
        <v>3.3363392219999999</v>
      </c>
      <c r="L425">
        <v>9.6968309279999989</v>
      </c>
      <c r="M425">
        <v>8.6300884479999986</v>
      </c>
      <c r="N425">
        <v>34.044404024999999</v>
      </c>
      <c r="O425">
        <v>36.422984069000002</v>
      </c>
      <c r="P425">
        <v>58.509425227627034</v>
      </c>
      <c r="Q425">
        <v>658.92837438079084</v>
      </c>
    </row>
    <row r="426" spans="1:17" x14ac:dyDescent="0.25">
      <c r="A426">
        <v>1991</v>
      </c>
      <c r="D426">
        <v>7.4097521300000002</v>
      </c>
      <c r="E426">
        <v>3.9148114169999992</v>
      </c>
      <c r="F426">
        <v>32.219106457999999</v>
      </c>
      <c r="G426">
        <v>8.6805325670000002</v>
      </c>
      <c r="H426">
        <v>32.889397421000005</v>
      </c>
      <c r="I426">
        <v>1.8305707670000004</v>
      </c>
      <c r="J426">
        <v>6.4773132389999999</v>
      </c>
      <c r="K426">
        <v>3.4584290790000001</v>
      </c>
      <c r="L426">
        <v>8.7361815299999996</v>
      </c>
      <c r="M426">
        <v>8.6525140129999993</v>
      </c>
      <c r="N426">
        <v>30.281312414999995</v>
      </c>
      <c r="O426">
        <v>35.505556797999994</v>
      </c>
      <c r="P426">
        <v>33.980515399395742</v>
      </c>
      <c r="Q426">
        <v>594.76894395460181</v>
      </c>
    </row>
    <row r="427" spans="1:17" x14ac:dyDescent="0.25">
      <c r="A427">
        <v>1992</v>
      </c>
      <c r="D427">
        <v>6.345873707</v>
      </c>
      <c r="E427">
        <v>3.8233661009999991</v>
      </c>
      <c r="F427">
        <v>25.46740423</v>
      </c>
      <c r="G427">
        <v>6.5897604860000003</v>
      </c>
      <c r="H427">
        <v>29.885632828999999</v>
      </c>
      <c r="I427">
        <v>1.1589029710000001</v>
      </c>
      <c r="J427">
        <v>7.0235009040000005</v>
      </c>
      <c r="K427">
        <v>2.6926127389999999</v>
      </c>
      <c r="L427">
        <v>6.7318424940000012</v>
      </c>
      <c r="M427">
        <v>6.751405653</v>
      </c>
      <c r="N427">
        <v>29.024816731999998</v>
      </c>
      <c r="O427">
        <v>25.984447743999997</v>
      </c>
      <c r="P427">
        <v>22.842180831020215</v>
      </c>
      <c r="Q427">
        <v>609.26702346246032</v>
      </c>
    </row>
    <row r="428" spans="1:17" x14ac:dyDescent="0.25">
      <c r="A428">
        <v>1993</v>
      </c>
      <c r="D428">
        <v>5.876271923</v>
      </c>
      <c r="E428">
        <v>2.4824244709999999</v>
      </c>
      <c r="F428">
        <v>23.859811671999999</v>
      </c>
      <c r="G428">
        <v>6.6246802699999998</v>
      </c>
      <c r="H428">
        <v>17.243626558000006</v>
      </c>
      <c r="I428">
        <v>1.805052179</v>
      </c>
      <c r="J428">
        <v>6.1168899879999996</v>
      </c>
      <c r="K428">
        <v>3.0466542890000001</v>
      </c>
      <c r="L428">
        <v>5.5767165660000009</v>
      </c>
      <c r="M428">
        <v>1.8373682779999996</v>
      </c>
      <c r="N428">
        <v>26.511649043999999</v>
      </c>
      <c r="O428">
        <v>10.527473797000001</v>
      </c>
      <c r="P428">
        <v>16.403379509850165</v>
      </c>
      <c r="Q428">
        <v>605.3617570666687</v>
      </c>
    </row>
    <row r="429" spans="1:17" x14ac:dyDescent="0.25">
      <c r="A429">
        <v>1994</v>
      </c>
      <c r="D429">
        <v>5.2154611829999995</v>
      </c>
      <c r="E429">
        <v>1.8647956130000003</v>
      </c>
      <c r="F429">
        <v>17.436177422999997</v>
      </c>
      <c r="G429">
        <v>4.8149364639999996</v>
      </c>
      <c r="H429">
        <v>10.108036196999999</v>
      </c>
      <c r="I429">
        <v>1.6896397889999997</v>
      </c>
      <c r="J429">
        <v>6.5215133989999989</v>
      </c>
      <c r="K429">
        <v>2.8612172189999998</v>
      </c>
      <c r="L429">
        <v>5.7157504989999985</v>
      </c>
      <c r="M429">
        <v>1.14580718</v>
      </c>
      <c r="N429">
        <v>20.748223244999998</v>
      </c>
      <c r="O429">
        <v>8.0327275030000003</v>
      </c>
      <c r="P429">
        <v>20.598227516145034</v>
      </c>
      <c r="Q429">
        <v>634.17069594579448</v>
      </c>
    </row>
    <row r="430" spans="1:17" x14ac:dyDescent="0.25">
      <c r="A430">
        <v>1995</v>
      </c>
      <c r="D430">
        <v>4.8448993220000007</v>
      </c>
      <c r="E430">
        <v>1.8127122660000001</v>
      </c>
      <c r="F430">
        <v>17.529920855</v>
      </c>
      <c r="G430">
        <v>4.807405911</v>
      </c>
      <c r="H430">
        <v>9.2911982070000025</v>
      </c>
      <c r="I430">
        <v>2.6288781069999998</v>
      </c>
      <c r="J430">
        <v>8.4296407129999995</v>
      </c>
      <c r="K430">
        <v>2.2903676410000005</v>
      </c>
      <c r="L430">
        <v>5.8992185080000006</v>
      </c>
      <c r="M430">
        <v>1.4250314960000001</v>
      </c>
      <c r="N430">
        <v>16.256654404000003</v>
      </c>
      <c r="O430">
        <v>6.9881129159999995</v>
      </c>
      <c r="P430">
        <v>16.4169875272339</v>
      </c>
      <c r="Q430">
        <v>619.2180664022577</v>
      </c>
    </row>
    <row r="431" spans="1:17" x14ac:dyDescent="0.25">
      <c r="A431">
        <v>1996</v>
      </c>
      <c r="D431">
        <v>5.1567825300000001</v>
      </c>
      <c r="E431">
        <v>2.0078365170000008</v>
      </c>
      <c r="F431">
        <v>17.493353068000001</v>
      </c>
      <c r="G431">
        <v>4.8138678550000007</v>
      </c>
      <c r="H431">
        <v>12.651900662999999</v>
      </c>
      <c r="I431">
        <v>1.0461482150000003</v>
      </c>
      <c r="J431">
        <v>5.3615704000000006</v>
      </c>
      <c r="K431">
        <v>2.2299265890000002</v>
      </c>
      <c r="L431">
        <v>3.2484408820000001</v>
      </c>
      <c r="M431">
        <v>2.0927793440000002</v>
      </c>
      <c r="N431">
        <v>18.128333210999998</v>
      </c>
      <c r="O431">
        <v>7.732693449000001</v>
      </c>
      <c r="P431">
        <v>19.618553714646065</v>
      </c>
      <c r="Q431">
        <v>639.9149654647548</v>
      </c>
    </row>
    <row r="432" spans="1:17" x14ac:dyDescent="0.25">
      <c r="A432">
        <v>1997</v>
      </c>
      <c r="D432">
        <v>4.798258197</v>
      </c>
      <c r="E432">
        <v>2.2820334340000001</v>
      </c>
      <c r="F432">
        <v>17.994275276999996</v>
      </c>
      <c r="G432">
        <v>4.8160865040000003</v>
      </c>
      <c r="H432">
        <v>13.836653345000002</v>
      </c>
      <c r="I432">
        <v>1.230166138</v>
      </c>
      <c r="J432">
        <v>4.7799933310000009</v>
      </c>
      <c r="K432">
        <v>1.5167576680000001</v>
      </c>
      <c r="L432">
        <v>5.7858076070000006</v>
      </c>
      <c r="M432">
        <v>2.2479241219999997</v>
      </c>
      <c r="N432">
        <v>16.630983064999999</v>
      </c>
      <c r="O432">
        <v>11.233507997</v>
      </c>
      <c r="P432">
        <v>26.420652855335383</v>
      </c>
      <c r="Q432">
        <v>672.90780597711625</v>
      </c>
    </row>
    <row r="433" spans="1:17" x14ac:dyDescent="0.25">
      <c r="A433">
        <v>1998</v>
      </c>
      <c r="D433">
        <v>5.8020728959999985</v>
      </c>
      <c r="E433">
        <v>2.9715758999999999</v>
      </c>
      <c r="F433">
        <v>20.613972610999998</v>
      </c>
      <c r="G433">
        <v>5.6397572710000006</v>
      </c>
      <c r="H433">
        <v>16.184676507999995</v>
      </c>
      <c r="I433">
        <v>0.98672295000000021</v>
      </c>
      <c r="J433">
        <v>4.9580033699999992</v>
      </c>
      <c r="K433">
        <v>2.2422672829999999</v>
      </c>
      <c r="L433">
        <v>4.6511723509999987</v>
      </c>
      <c r="M433">
        <v>4.6191900410000004</v>
      </c>
      <c r="N433">
        <v>22.143019819999999</v>
      </c>
      <c r="O433">
        <v>14.631473906000002</v>
      </c>
      <c r="P433">
        <v>32.508127381365085</v>
      </c>
      <c r="Q433">
        <v>708.14065396208753</v>
      </c>
    </row>
    <row r="434" spans="1:17" x14ac:dyDescent="0.25">
      <c r="A434">
        <v>1999</v>
      </c>
      <c r="D434">
        <v>6.2695294439999998</v>
      </c>
      <c r="E434">
        <v>3.5058672130000006</v>
      </c>
      <c r="F434">
        <v>21.308246169000004</v>
      </c>
      <c r="G434">
        <v>5.7311714890000003</v>
      </c>
      <c r="H434">
        <v>24.963352446000005</v>
      </c>
      <c r="I434">
        <v>1.6534127140000003</v>
      </c>
      <c r="J434">
        <v>8.5455793500000006</v>
      </c>
      <c r="K434">
        <v>2.2801399180000002</v>
      </c>
      <c r="L434">
        <v>4.0574208509999998</v>
      </c>
      <c r="M434">
        <v>8.0380058959999996</v>
      </c>
      <c r="N434">
        <v>28.694727024000006</v>
      </c>
      <c r="O434">
        <v>25.039051018000002</v>
      </c>
      <c r="P434">
        <v>37.30158792089388</v>
      </c>
      <c r="Q434">
        <v>741.44443608701113</v>
      </c>
    </row>
    <row r="435" spans="1:17" x14ac:dyDescent="0.25">
      <c r="A435">
        <v>2000</v>
      </c>
      <c r="D435">
        <v>6.6132942149999998</v>
      </c>
      <c r="E435">
        <v>3.9991715980000002</v>
      </c>
      <c r="F435">
        <v>24.214687745000003</v>
      </c>
      <c r="G435">
        <v>6.2694698629999994</v>
      </c>
      <c r="H435">
        <v>31.033796009</v>
      </c>
      <c r="I435">
        <v>1.8349110320000004</v>
      </c>
      <c r="J435">
        <v>5.6919322550000011</v>
      </c>
      <c r="K435">
        <v>2.2961684240000002</v>
      </c>
      <c r="L435">
        <v>4.3377293799999999</v>
      </c>
      <c r="M435">
        <v>8.0691565739999991</v>
      </c>
      <c r="N435">
        <v>34.491351659999999</v>
      </c>
      <c r="O435">
        <v>33.619612825000004</v>
      </c>
      <c r="P435">
        <v>41.427457362500924</v>
      </c>
      <c r="Q435">
        <v>766.66570057940999</v>
      </c>
    </row>
    <row r="436" spans="1:17" x14ac:dyDescent="0.25">
      <c r="A436">
        <v>2001</v>
      </c>
      <c r="D436">
        <v>6.9515254470000007</v>
      </c>
      <c r="E436">
        <v>3.9823833120000005</v>
      </c>
      <c r="F436">
        <v>24.761056112000009</v>
      </c>
      <c r="G436">
        <v>6.4675444960000013</v>
      </c>
      <c r="H436">
        <v>33.398717033000011</v>
      </c>
      <c r="I436">
        <v>1.7376273680000007</v>
      </c>
      <c r="J436">
        <v>7.2651879490000013</v>
      </c>
      <c r="K436">
        <v>3.1862287900000004</v>
      </c>
      <c r="L436">
        <v>4.8799538850000008</v>
      </c>
      <c r="M436">
        <v>9.5600563050000034</v>
      </c>
      <c r="N436">
        <v>32.785886361999992</v>
      </c>
      <c r="O436">
        <v>28.063376514000009</v>
      </c>
      <c r="P436">
        <v>40.734829541020879</v>
      </c>
      <c r="Q436">
        <v>775.83976370706603</v>
      </c>
    </row>
    <row r="437" spans="1:17" x14ac:dyDescent="0.25">
      <c r="A437">
        <v>2002</v>
      </c>
      <c r="D437">
        <v>7.7080909759999994</v>
      </c>
      <c r="E437">
        <v>4.8240712189999986</v>
      </c>
      <c r="F437">
        <v>27.075659577</v>
      </c>
      <c r="G437">
        <v>6.7482605760000007</v>
      </c>
      <c r="H437">
        <v>38.438125561000007</v>
      </c>
      <c r="I437">
        <v>1.0622177819999998</v>
      </c>
      <c r="J437">
        <v>8.4632352039999983</v>
      </c>
      <c r="K437">
        <v>3.803938901</v>
      </c>
      <c r="L437">
        <v>5.686263866</v>
      </c>
      <c r="M437">
        <v>10.377769302999999</v>
      </c>
      <c r="N437">
        <v>33.23894447899999</v>
      </c>
      <c r="O437">
        <v>33.896617907000007</v>
      </c>
      <c r="P437">
        <v>39.862395007391555</v>
      </c>
      <c r="Q437">
        <v>831.23414637518488</v>
      </c>
    </row>
    <row r="438" spans="1:17" x14ac:dyDescent="0.25">
      <c r="A438">
        <v>2003</v>
      </c>
      <c r="D438">
        <v>7.2392276459999998</v>
      </c>
      <c r="E438">
        <v>4.0606061649999994</v>
      </c>
      <c r="F438">
        <v>26.093888348999997</v>
      </c>
      <c r="G438">
        <v>6.6963279090000007</v>
      </c>
      <c r="H438">
        <v>29.358446426000004</v>
      </c>
      <c r="I438">
        <v>0.99676954900000014</v>
      </c>
      <c r="J438">
        <v>9.6599318259999993</v>
      </c>
      <c r="K438">
        <v>4.2255410170000003</v>
      </c>
      <c r="L438">
        <v>7.3674212720000005</v>
      </c>
      <c r="M438">
        <v>7.1231422890000005</v>
      </c>
      <c r="N438">
        <v>32.579084145999992</v>
      </c>
      <c r="O438">
        <v>32.012841448000003</v>
      </c>
      <c r="P438">
        <v>52.42766421787843</v>
      </c>
      <c r="Q438">
        <v>880.93310775923931</v>
      </c>
    </row>
    <row r="439" spans="1:17" x14ac:dyDescent="0.25">
      <c r="A439">
        <v>2004</v>
      </c>
      <c r="D439">
        <v>6.7797129330000017</v>
      </c>
      <c r="E439">
        <v>3.6760064440000004</v>
      </c>
      <c r="F439">
        <v>23.214170664000005</v>
      </c>
      <c r="G439">
        <v>6.2440506410000003</v>
      </c>
      <c r="H439">
        <v>29.765553517000001</v>
      </c>
      <c r="I439">
        <v>1.2774397790000001</v>
      </c>
      <c r="J439">
        <v>12.23178877</v>
      </c>
      <c r="K439">
        <v>3.136665025000001</v>
      </c>
      <c r="L439">
        <v>6.9251201399999998</v>
      </c>
      <c r="M439">
        <v>5.952329583</v>
      </c>
      <c r="N439">
        <v>28.127530282000002</v>
      </c>
      <c r="O439">
        <v>16.059034729</v>
      </c>
      <c r="P439">
        <v>56.517156660764513</v>
      </c>
      <c r="Q439">
        <v>917.83723807847889</v>
      </c>
    </row>
    <row r="440" spans="1:17" x14ac:dyDescent="0.25">
      <c r="A440">
        <v>2005</v>
      </c>
      <c r="D440">
        <v>7.1895834540000001</v>
      </c>
      <c r="E440">
        <v>3.5379413560000001</v>
      </c>
      <c r="F440">
        <v>26.896535338000003</v>
      </c>
      <c r="G440">
        <v>7.3193010660000004</v>
      </c>
      <c r="H440">
        <v>25.402445334000003</v>
      </c>
      <c r="I440">
        <v>1.1875008070000002</v>
      </c>
      <c r="J440">
        <v>15.019971317</v>
      </c>
      <c r="K440">
        <v>3.9145781750000004</v>
      </c>
      <c r="L440">
        <v>5.6575853470000004</v>
      </c>
      <c r="M440">
        <v>5.5935284980000004</v>
      </c>
      <c r="N440">
        <v>26.286608274000006</v>
      </c>
      <c r="O440">
        <v>18.024555723999999</v>
      </c>
      <c r="P440">
        <v>51.545930830801304</v>
      </c>
      <c r="Q440">
        <v>932.71561455492576</v>
      </c>
    </row>
    <row r="441" spans="1:17" x14ac:dyDescent="0.25">
      <c r="A441">
        <v>2006</v>
      </c>
      <c r="D441">
        <v>6.2882873070000009</v>
      </c>
      <c r="E441">
        <v>3.0286662979999996</v>
      </c>
      <c r="F441">
        <v>23.901752144</v>
      </c>
      <c r="G441">
        <v>6.4498092670000009</v>
      </c>
      <c r="H441">
        <v>19.616715597000002</v>
      </c>
      <c r="I441">
        <v>0.66691731099999985</v>
      </c>
      <c r="J441">
        <v>14.792852339000003</v>
      </c>
      <c r="K441">
        <v>4.6559702770000007</v>
      </c>
      <c r="L441">
        <v>6.8361784139999999</v>
      </c>
      <c r="M441">
        <v>5.3062598900000006</v>
      </c>
      <c r="N441">
        <v>21.871292226999998</v>
      </c>
      <c r="O441">
        <v>14.409659967</v>
      </c>
      <c r="P441">
        <v>50.596637938151446</v>
      </c>
      <c r="Q441">
        <v>828.40772528745742</v>
      </c>
    </row>
    <row r="442" spans="1:17" x14ac:dyDescent="0.25">
      <c r="A442">
        <v>2007</v>
      </c>
      <c r="D442">
        <v>7.5916411909999999</v>
      </c>
      <c r="E442">
        <v>3.6151166359999998</v>
      </c>
      <c r="F442">
        <v>27.652902755000003</v>
      </c>
      <c r="G442">
        <v>7.3092252919999998</v>
      </c>
      <c r="H442">
        <v>25.829310279999998</v>
      </c>
      <c r="I442">
        <v>0.89663411299999973</v>
      </c>
      <c r="J442">
        <v>11.454564353999999</v>
      </c>
      <c r="K442">
        <v>5.4471221619999985</v>
      </c>
      <c r="L442">
        <v>7.5605016840000001</v>
      </c>
      <c r="M442">
        <v>6.0931882829999999</v>
      </c>
      <c r="N442">
        <v>25.868794020999999</v>
      </c>
      <c r="O442">
        <v>19.292918039</v>
      </c>
      <c r="P442">
        <v>39.899808942176342</v>
      </c>
      <c r="Q442">
        <v>744.70790251821234</v>
      </c>
    </row>
    <row r="443" spans="1:17" x14ac:dyDescent="0.25">
      <c r="A443">
        <v>2008</v>
      </c>
      <c r="D443">
        <v>7.3261214899999985</v>
      </c>
      <c r="E443">
        <v>2.8649522940000005</v>
      </c>
      <c r="F443">
        <v>24.838782234</v>
      </c>
      <c r="G443">
        <v>6.8460868890000004</v>
      </c>
      <c r="H443">
        <v>19.802652661</v>
      </c>
      <c r="I443">
        <v>0.73125772700000002</v>
      </c>
      <c r="J443">
        <v>11.408362385</v>
      </c>
      <c r="K443">
        <v>5.704848396</v>
      </c>
      <c r="L443">
        <v>9.0567256259999986</v>
      </c>
      <c r="M443">
        <v>9.6270081459999997</v>
      </c>
      <c r="N443">
        <v>23.339334772000001</v>
      </c>
      <c r="O443">
        <v>22.397419409999994</v>
      </c>
      <c r="P443">
        <v>27.719282660190135</v>
      </c>
      <c r="Q443">
        <v>663.21254441335475</v>
      </c>
    </row>
    <row r="444" spans="1:17" x14ac:dyDescent="0.25">
      <c r="A444">
        <v>2009</v>
      </c>
      <c r="D444">
        <v>6.2689627769999996</v>
      </c>
      <c r="E444">
        <v>2.7552637820000005</v>
      </c>
      <c r="F444">
        <v>23.495544511000002</v>
      </c>
      <c r="G444">
        <v>6.4513082390000003</v>
      </c>
      <c r="H444">
        <v>20.079400164999999</v>
      </c>
      <c r="I444">
        <v>0.68356976400000036</v>
      </c>
      <c r="J444">
        <v>9.6039721989999993</v>
      </c>
      <c r="K444">
        <v>5.1378301429999986</v>
      </c>
      <c r="L444">
        <v>9.0092579100000005</v>
      </c>
      <c r="M444">
        <v>6.6783143899999988</v>
      </c>
      <c r="N444">
        <v>21.424257923000003</v>
      </c>
      <c r="O444">
        <v>24.116526727000004</v>
      </c>
      <c r="P444">
        <v>9.6607841997949819</v>
      </c>
      <c r="Q444">
        <v>648.97492281933717</v>
      </c>
    </row>
    <row r="445" spans="1:17" x14ac:dyDescent="0.25">
      <c r="A445">
        <v>2010</v>
      </c>
      <c r="D445">
        <v>5.0922955770000007</v>
      </c>
      <c r="E445">
        <v>2.6225144770000002</v>
      </c>
      <c r="F445">
        <v>14.814467809000003</v>
      </c>
      <c r="G445">
        <v>3.6268585980000005</v>
      </c>
      <c r="H445">
        <v>20.208722400999999</v>
      </c>
      <c r="I445">
        <v>1.1295209649999998</v>
      </c>
      <c r="J445">
        <v>9.9669190590000021</v>
      </c>
      <c r="K445">
        <v>5.6384861420000005</v>
      </c>
      <c r="L445">
        <v>5.6831001779999992</v>
      </c>
      <c r="M445">
        <v>3.5137413120000005</v>
      </c>
      <c r="N445">
        <v>20.756203856000006</v>
      </c>
      <c r="O445">
        <v>11.604230936000002</v>
      </c>
      <c r="P445">
        <v>16.802007614595659</v>
      </c>
      <c r="Q445">
        <v>652.60987267119651</v>
      </c>
    </row>
    <row r="446" spans="1:17" x14ac:dyDescent="0.25">
      <c r="A446">
        <v>2011</v>
      </c>
      <c r="D446">
        <v>4.3141428350000002</v>
      </c>
      <c r="E446">
        <v>1.727369326</v>
      </c>
      <c r="F446">
        <v>10.857802164999999</v>
      </c>
      <c r="G446">
        <v>2.9609552729999997</v>
      </c>
      <c r="H446">
        <v>12.301827934</v>
      </c>
      <c r="I446">
        <v>1.4765329459999996</v>
      </c>
      <c r="J446">
        <v>8.3098248209999994</v>
      </c>
      <c r="K446">
        <v>3.8096941030000004</v>
      </c>
      <c r="L446">
        <v>5.0531969909999992</v>
      </c>
      <c r="M446">
        <v>2.4206302559999999</v>
      </c>
      <c r="N446">
        <v>14.371472898000002</v>
      </c>
      <c r="O446">
        <v>8.7981691160000022</v>
      </c>
      <c r="P446">
        <v>21.510289888496605</v>
      </c>
      <c r="Q446">
        <v>646.17934417169806</v>
      </c>
    </row>
    <row r="447" spans="1:17" x14ac:dyDescent="0.25">
      <c r="A447">
        <v>2012</v>
      </c>
      <c r="D447">
        <v>4.4802214240000007</v>
      </c>
      <c r="E447">
        <v>1.8167480760000001</v>
      </c>
      <c r="F447">
        <v>10.116042848999998</v>
      </c>
      <c r="G447">
        <v>2.7820323560000002</v>
      </c>
      <c r="H447">
        <v>8.137255810000001</v>
      </c>
      <c r="I447">
        <v>0.48937614899999998</v>
      </c>
      <c r="J447">
        <v>7.7618029700000006</v>
      </c>
      <c r="K447">
        <v>4.7804978440000001</v>
      </c>
      <c r="L447">
        <v>7.2197669679999983</v>
      </c>
      <c r="M447">
        <v>3.0038381640000007</v>
      </c>
      <c r="N447">
        <v>13.230552461000002</v>
      </c>
      <c r="O447">
        <v>8.3763220890000021</v>
      </c>
      <c r="P447">
        <v>27.849151244194477</v>
      </c>
      <c r="Q447">
        <v>663.14932661321063</v>
      </c>
    </row>
    <row r="448" spans="1:17" x14ac:dyDescent="0.25">
      <c r="A448">
        <v>2013</v>
      </c>
      <c r="D448">
        <v>4.2685648109999992</v>
      </c>
      <c r="E448">
        <v>1.9483833649999998</v>
      </c>
      <c r="F448">
        <v>11.414737361</v>
      </c>
      <c r="G448">
        <v>3.1400859620000001</v>
      </c>
      <c r="H448">
        <v>8.6271505250000011</v>
      </c>
      <c r="I448">
        <v>0.53981760800000012</v>
      </c>
      <c r="J448">
        <v>6.1802267450000015</v>
      </c>
      <c r="K448">
        <v>3.8443655030000006</v>
      </c>
      <c r="L448">
        <v>7.6486229199999993</v>
      </c>
      <c r="M448">
        <v>3.0054998439999996</v>
      </c>
      <c r="N448">
        <v>16.650947666</v>
      </c>
      <c r="O448">
        <v>10.708332477000001</v>
      </c>
      <c r="P448">
        <v>40.52064394947805</v>
      </c>
      <c r="Q448">
        <v>687.3230956076452</v>
      </c>
    </row>
    <row r="449" spans="1:17" x14ac:dyDescent="0.25">
      <c r="A449">
        <v>2014</v>
      </c>
      <c r="D449">
        <v>4.3733950970000004</v>
      </c>
      <c r="E449">
        <v>2.1528931760000001</v>
      </c>
      <c r="F449">
        <v>12.665659566</v>
      </c>
      <c r="G449">
        <v>3.3989628670000003</v>
      </c>
      <c r="H449">
        <v>9.4163202780000006</v>
      </c>
      <c r="I449">
        <v>0.46988374900000002</v>
      </c>
      <c r="J449">
        <v>6.0266913890000007</v>
      </c>
      <c r="K449">
        <v>2.5136981230000002</v>
      </c>
      <c r="L449">
        <v>4.7484293260000001</v>
      </c>
      <c r="M449">
        <v>4.9127358280000006</v>
      </c>
      <c r="N449">
        <v>13.506518809000003</v>
      </c>
      <c r="O449">
        <v>12.473723234000001</v>
      </c>
      <c r="P449">
        <v>40.913735868950653</v>
      </c>
      <c r="Q449">
        <v>696.87510872671226</v>
      </c>
    </row>
    <row r="450" spans="1:17" x14ac:dyDescent="0.25">
      <c r="A450">
        <v>2015</v>
      </c>
      <c r="D450">
        <v>8.3024187339999997</v>
      </c>
      <c r="E450">
        <v>4.5532011050000003</v>
      </c>
      <c r="F450">
        <v>28.454439519000001</v>
      </c>
      <c r="G450">
        <v>7.5232768520000004</v>
      </c>
      <c r="H450">
        <v>24.115367430000003</v>
      </c>
      <c r="I450">
        <v>1.2322571679999998</v>
      </c>
      <c r="J450">
        <v>10.905302631000003</v>
      </c>
      <c r="K450">
        <v>4.7544046690000012</v>
      </c>
      <c r="L450">
        <v>6.9567331140000004</v>
      </c>
      <c r="M450">
        <v>7.0835461019999997</v>
      </c>
      <c r="N450">
        <v>28.769340178</v>
      </c>
      <c r="O450">
        <v>27.150901692999994</v>
      </c>
      <c r="P450">
        <v>53.120831581186415</v>
      </c>
      <c r="Q450">
        <v>738.31894408733376</v>
      </c>
    </row>
    <row r="451" spans="1:17" x14ac:dyDescent="0.25">
      <c r="A451">
        <v>2016</v>
      </c>
      <c r="D451">
        <v>9.1725440219999985</v>
      </c>
      <c r="E451">
        <v>4.6793487889999987</v>
      </c>
      <c r="F451">
        <v>29.966091858000002</v>
      </c>
      <c r="G451">
        <v>7.9418441679999985</v>
      </c>
      <c r="H451">
        <v>26.058510373999997</v>
      </c>
      <c r="I451">
        <v>1.2526110359999996</v>
      </c>
      <c r="J451">
        <v>11.088798313999998</v>
      </c>
      <c r="K451">
        <v>4.9219341480000001</v>
      </c>
      <c r="L451">
        <v>7.3763913739999989</v>
      </c>
      <c r="M451">
        <v>9.3701667190000002</v>
      </c>
      <c r="N451">
        <v>29.612239763999998</v>
      </c>
      <c r="O451">
        <v>34.175737953999999</v>
      </c>
      <c r="P451">
        <v>52.675531532848538</v>
      </c>
      <c r="Q451">
        <v>793.27087545813129</v>
      </c>
    </row>
    <row r="452" spans="1:17" x14ac:dyDescent="0.25">
      <c r="A452">
        <v>2017</v>
      </c>
      <c r="D452">
        <v>9.5494957220000014</v>
      </c>
      <c r="E452">
        <v>4.9424582199999989</v>
      </c>
      <c r="F452">
        <v>30.603953482000001</v>
      </c>
      <c r="G452">
        <v>8.114392282999999</v>
      </c>
      <c r="H452">
        <v>27.106967153999996</v>
      </c>
      <c r="I452">
        <v>1.3666432789999998</v>
      </c>
      <c r="J452">
        <v>11.493824180999999</v>
      </c>
      <c r="K452">
        <v>4.989021685</v>
      </c>
      <c r="L452">
        <v>7.1056290290000002</v>
      </c>
      <c r="M452">
        <v>9.2529373659999994</v>
      </c>
      <c r="N452">
        <v>30.866806842000003</v>
      </c>
      <c r="O452">
        <v>36.874743416999998</v>
      </c>
      <c r="P452">
        <v>48.472225833487229</v>
      </c>
      <c r="Q452">
        <v>809.66963314145994</v>
      </c>
    </row>
    <row r="453" spans="1:17" x14ac:dyDescent="0.25">
      <c r="A453">
        <v>2018</v>
      </c>
      <c r="D453">
        <v>9.274820149</v>
      </c>
      <c r="E453">
        <v>4.6620579090000005</v>
      </c>
      <c r="F453">
        <v>31.017202664999999</v>
      </c>
      <c r="G453">
        <v>8.264251526999999</v>
      </c>
      <c r="H453">
        <v>24.144669863000004</v>
      </c>
      <c r="I453">
        <v>1.2884457140000001</v>
      </c>
      <c r="J453">
        <v>12.285413510000003</v>
      </c>
      <c r="K453">
        <v>5.2473929569999989</v>
      </c>
      <c r="L453">
        <v>7.2007356529999988</v>
      </c>
      <c r="M453">
        <v>9.1171017759999984</v>
      </c>
      <c r="N453">
        <v>33.439995410000002</v>
      </c>
      <c r="O453">
        <v>35.414508176999995</v>
      </c>
      <c r="P453">
        <v>41.866909577865378</v>
      </c>
      <c r="Q453">
        <v>817.73630610145506</v>
      </c>
    </row>
    <row r="454" spans="1:17" x14ac:dyDescent="0.25">
      <c r="A454">
        <v>2019</v>
      </c>
      <c r="D454">
        <v>9.0934655200000005</v>
      </c>
      <c r="E454">
        <v>4.6919661310000009</v>
      </c>
      <c r="F454">
        <v>30.378593332999994</v>
      </c>
      <c r="G454">
        <v>8.0454540519999984</v>
      </c>
      <c r="H454">
        <v>24.979099851000004</v>
      </c>
      <c r="I454">
        <v>1.3815960839999997</v>
      </c>
      <c r="J454">
        <v>12.175784142999998</v>
      </c>
      <c r="K454">
        <v>5.3785825650000003</v>
      </c>
      <c r="L454">
        <v>7.291146833</v>
      </c>
      <c r="M454">
        <v>9.8313040429999976</v>
      </c>
      <c r="N454">
        <v>32.822669109000003</v>
      </c>
      <c r="O454">
        <v>34.007505626000004</v>
      </c>
      <c r="P454">
        <v>39.769080357006537</v>
      </c>
      <c r="Q454">
        <v>830.50007818862093</v>
      </c>
    </row>
    <row r="455" spans="1:17" x14ac:dyDescent="0.25">
      <c r="A455">
        <v>2020</v>
      </c>
      <c r="D455">
        <v>8.5924399860000005</v>
      </c>
      <c r="E455">
        <v>4.5088341059999983</v>
      </c>
      <c r="F455">
        <v>28.396883372000008</v>
      </c>
      <c r="G455">
        <v>7.5335207210000004</v>
      </c>
      <c r="H455">
        <v>22.404401271000005</v>
      </c>
      <c r="I455">
        <v>1.2959549220000002</v>
      </c>
      <c r="J455">
        <v>12.437917917</v>
      </c>
      <c r="K455">
        <v>5.5489792039999992</v>
      </c>
      <c r="L455">
        <v>7.3783117129999987</v>
      </c>
      <c r="M455">
        <v>8.5552886309999998</v>
      </c>
      <c r="N455">
        <v>32.549470362000001</v>
      </c>
      <c r="O455">
        <v>30.6974257</v>
      </c>
      <c r="P455">
        <v>41.039384881373167</v>
      </c>
      <c r="Q455">
        <v>852.63763467437695</v>
      </c>
    </row>
    <row r="456" spans="1:17" x14ac:dyDescent="0.25">
      <c r="A456">
        <v>2021</v>
      </c>
      <c r="D456">
        <v>8.5230347749999993</v>
      </c>
      <c r="E456">
        <v>4.4444426630000002</v>
      </c>
      <c r="F456">
        <v>27.756154175999995</v>
      </c>
      <c r="G456">
        <v>7.3472748559999994</v>
      </c>
      <c r="H456">
        <v>22.924509286999996</v>
      </c>
      <c r="I456">
        <v>1.3005772269999996</v>
      </c>
      <c r="J456">
        <v>12.880994830999999</v>
      </c>
      <c r="K456">
        <v>5.7849719319999995</v>
      </c>
      <c r="L456">
        <v>7.4700069439999988</v>
      </c>
      <c r="M456">
        <v>7.9281376819999991</v>
      </c>
      <c r="N456">
        <v>32.726133991999987</v>
      </c>
      <c r="O456">
        <v>29.616054291000001</v>
      </c>
      <c r="P456">
        <v>42.912861464127502</v>
      </c>
      <c r="Q456">
        <v>874.01129895415943</v>
      </c>
    </row>
    <row r="457" spans="1:17" x14ac:dyDescent="0.25">
      <c r="A457">
        <v>2022</v>
      </c>
      <c r="D457">
        <v>8.662618912000001</v>
      </c>
      <c r="E457">
        <v>4.3666841800000009</v>
      </c>
      <c r="F457">
        <v>26.793279879999996</v>
      </c>
      <c r="G457">
        <v>7.0917518769999992</v>
      </c>
      <c r="H457">
        <v>22.887239499000003</v>
      </c>
      <c r="I457">
        <v>1.303673544</v>
      </c>
      <c r="J457">
        <v>13.327245424000003</v>
      </c>
      <c r="K457">
        <v>5.9628302069999997</v>
      </c>
      <c r="L457">
        <v>7.5623917730000008</v>
      </c>
      <c r="M457">
        <v>7.8430034669999982</v>
      </c>
      <c r="N457">
        <v>32.016960312999998</v>
      </c>
      <c r="O457">
        <v>29.571651199000001</v>
      </c>
      <c r="P457">
        <v>44.351704212739349</v>
      </c>
      <c r="Q457">
        <v>891.03309011877332</v>
      </c>
    </row>
    <row r="458" spans="1:17" x14ac:dyDescent="0.25">
      <c r="A458">
        <v>2023</v>
      </c>
      <c r="D458">
        <v>9.0873164269999993</v>
      </c>
      <c r="E458">
        <v>4.3688869399999994</v>
      </c>
      <c r="F458">
        <v>26.411599310999996</v>
      </c>
      <c r="G458">
        <v>6.9940617739999995</v>
      </c>
      <c r="H458">
        <v>22.567525439999997</v>
      </c>
      <c r="I458">
        <v>1.3059548649999997</v>
      </c>
      <c r="J458">
        <v>13.670016793</v>
      </c>
      <c r="K458">
        <v>6.136423604</v>
      </c>
      <c r="L458">
        <v>7.6514225249999992</v>
      </c>
      <c r="M458">
        <v>8.0327874130000012</v>
      </c>
      <c r="N458">
        <v>31.949763079</v>
      </c>
      <c r="O458">
        <v>32.213871268999995</v>
      </c>
      <c r="P458">
        <v>43.891791020871544</v>
      </c>
      <c r="Q458">
        <v>901.98073361838465</v>
      </c>
    </row>
    <row r="459" spans="1:17" x14ac:dyDescent="0.25">
      <c r="A459">
        <v>2024</v>
      </c>
      <c r="D459">
        <v>9.3850140970000027</v>
      </c>
      <c r="E459">
        <v>4.4600922040000004</v>
      </c>
      <c r="F459">
        <v>26.975444903999996</v>
      </c>
      <c r="G459">
        <v>7.1337816579999993</v>
      </c>
      <c r="H459">
        <v>22.577229878000008</v>
      </c>
      <c r="I459">
        <v>1.3076884780000002</v>
      </c>
      <c r="J459">
        <v>13.948135707</v>
      </c>
      <c r="K459">
        <v>6.3150297520000001</v>
      </c>
      <c r="L459">
        <v>7.7432410100000002</v>
      </c>
      <c r="M459">
        <v>8.079378406</v>
      </c>
      <c r="N459">
        <v>32.514643295999996</v>
      </c>
      <c r="O459">
        <v>33.944690228000006</v>
      </c>
      <c r="P459">
        <v>42.395266032290863</v>
      </c>
      <c r="Q459">
        <v>907.78799876257324</v>
      </c>
    </row>
    <row r="460" spans="1:17" x14ac:dyDescent="0.25">
      <c r="A460">
        <v>2025</v>
      </c>
      <c r="D460">
        <v>9.4106572319999984</v>
      </c>
      <c r="E460">
        <v>4.530308335</v>
      </c>
      <c r="F460">
        <v>27.596895660000005</v>
      </c>
      <c r="G460">
        <v>7.2829642040000007</v>
      </c>
      <c r="H460">
        <v>22.856466340000001</v>
      </c>
      <c r="I460">
        <v>1.310260078</v>
      </c>
      <c r="J460">
        <v>14.303409078</v>
      </c>
      <c r="K460">
        <v>6.478961709</v>
      </c>
      <c r="L460">
        <v>7.8265436900000003</v>
      </c>
      <c r="M460">
        <v>8.0795946660000002</v>
      </c>
      <c r="N460">
        <v>32.846140745</v>
      </c>
      <c r="O460">
        <v>34.235082208999998</v>
      </c>
      <c r="P460">
        <v>40.667902356328497</v>
      </c>
      <c r="Q460">
        <v>911.19909884956598</v>
      </c>
    </row>
    <row r="461" spans="1:17" x14ac:dyDescent="0.25">
      <c r="A461">
        <v>2026</v>
      </c>
      <c r="D461">
        <v>9.2942433210000015</v>
      </c>
      <c r="E461">
        <v>4.5518563860000008</v>
      </c>
      <c r="F461">
        <v>27.832263789999999</v>
      </c>
      <c r="G461">
        <v>7.3328258850000001</v>
      </c>
      <c r="H461">
        <v>23.048586973000003</v>
      </c>
      <c r="I461">
        <v>1.3101174999999996</v>
      </c>
      <c r="J461">
        <v>14.636239158</v>
      </c>
      <c r="K461">
        <v>6.6244417589999989</v>
      </c>
      <c r="L461">
        <v>7.9157902959999999</v>
      </c>
      <c r="M461">
        <v>8.1706177469999997</v>
      </c>
      <c r="N461">
        <v>33.057402813000003</v>
      </c>
      <c r="O461">
        <v>33.638629203000001</v>
      </c>
      <c r="P461">
        <v>39.179339521294992</v>
      </c>
      <c r="Q461">
        <v>914.57154182191357</v>
      </c>
    </row>
    <row r="462" spans="1:17" x14ac:dyDescent="0.25">
      <c r="A462">
        <v>2027</v>
      </c>
      <c r="D462">
        <v>9.2764235919999987</v>
      </c>
      <c r="E462">
        <v>4.5728891230000004</v>
      </c>
      <c r="F462">
        <v>27.968387142999998</v>
      </c>
      <c r="G462">
        <v>7.3601888110000004</v>
      </c>
      <c r="H462">
        <v>23.201177373000004</v>
      </c>
      <c r="I462">
        <v>1.3113100330000003</v>
      </c>
      <c r="J462">
        <v>14.986391511999999</v>
      </c>
      <c r="K462">
        <v>6.7600276359999993</v>
      </c>
      <c r="L462">
        <v>8.0130364659999991</v>
      </c>
      <c r="M462">
        <v>8.2640370130000012</v>
      </c>
      <c r="N462">
        <v>33.383599940000003</v>
      </c>
      <c r="O462">
        <v>33.503408063000002</v>
      </c>
      <c r="P462">
        <v>39.525930740203265</v>
      </c>
      <c r="Q462">
        <v>927.10964777776564</v>
      </c>
    </row>
    <row r="463" spans="1:17" x14ac:dyDescent="0.25">
      <c r="A463">
        <v>2028</v>
      </c>
      <c r="D463">
        <v>9.3494270190000002</v>
      </c>
      <c r="E463">
        <v>4.6012638810000004</v>
      </c>
      <c r="F463">
        <v>28.214949291</v>
      </c>
      <c r="G463">
        <v>7.4187949860000018</v>
      </c>
      <c r="H463">
        <v>23.435201940000006</v>
      </c>
      <c r="I463">
        <v>1.315266987</v>
      </c>
      <c r="J463">
        <v>15.343816407</v>
      </c>
      <c r="K463">
        <v>6.8933645370000001</v>
      </c>
      <c r="L463">
        <v>8.1131276230000005</v>
      </c>
      <c r="M463">
        <v>8.3855527849999998</v>
      </c>
      <c r="N463">
        <v>33.728076410000007</v>
      </c>
      <c r="O463">
        <v>33.997030649999999</v>
      </c>
      <c r="P463">
        <v>39.885536980657712</v>
      </c>
      <c r="Q463">
        <v>940.05740717608035</v>
      </c>
    </row>
    <row r="464" spans="1:17" x14ac:dyDescent="0.25">
      <c r="A464">
        <v>2029</v>
      </c>
      <c r="D464">
        <v>9.4162580360000003</v>
      </c>
      <c r="E464">
        <v>4.6366206449999989</v>
      </c>
      <c r="F464">
        <v>28.542293728999994</v>
      </c>
      <c r="G464">
        <v>7.5000765529999995</v>
      </c>
      <c r="H464">
        <v>23.743683193000003</v>
      </c>
      <c r="I464">
        <v>1.3179578759999999</v>
      </c>
      <c r="J464">
        <v>15.709484216999998</v>
      </c>
      <c r="K464">
        <v>7.0202089169999997</v>
      </c>
      <c r="L464">
        <v>8.2100181100000018</v>
      </c>
      <c r="M464">
        <v>8.5203986700000005</v>
      </c>
      <c r="N464">
        <v>34.088964346000012</v>
      </c>
      <c r="O464">
        <v>34.586627302000004</v>
      </c>
      <c r="P464">
        <v>40.243960746937788</v>
      </c>
      <c r="Q464">
        <v>953.06782913860116</v>
      </c>
    </row>
    <row r="465" spans="1:17" x14ac:dyDescent="0.25">
      <c r="A465">
        <v>2030</v>
      </c>
      <c r="D465">
        <v>9.4975980019999984</v>
      </c>
      <c r="E465">
        <v>4.6776315920000009</v>
      </c>
      <c r="F465">
        <v>28.940310343000004</v>
      </c>
      <c r="G465">
        <v>7.6005647339999998</v>
      </c>
      <c r="H465">
        <v>24.129953632000003</v>
      </c>
      <c r="I465">
        <v>1.3269537690000002</v>
      </c>
      <c r="J465">
        <v>16.059853617999998</v>
      </c>
      <c r="K465">
        <v>7.1336265200000009</v>
      </c>
      <c r="L465">
        <v>8.306804596000001</v>
      </c>
      <c r="M465">
        <v>8.6659707370000003</v>
      </c>
      <c r="N465">
        <v>34.511560394999997</v>
      </c>
      <c r="O465">
        <v>35.194846001000009</v>
      </c>
      <c r="P465">
        <v>40.602453173306792</v>
      </c>
      <c r="Q465">
        <v>966.17108146840701</v>
      </c>
    </row>
  </sheetData>
  <mergeCells count="1">
    <mergeCell ref="A1:O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4"/>
  <sheetViews>
    <sheetView topLeftCell="I1" workbookViewId="0">
      <pane ySplit="2" topLeftCell="A39" activePane="bottomLeft" state="frozen"/>
      <selection activeCell="I1" sqref="I1"/>
      <selection pane="bottomLeft" activeCell="AD54" sqref="AD54"/>
    </sheetView>
  </sheetViews>
  <sheetFormatPr defaultRowHeight="15" x14ac:dyDescent="0.25"/>
  <sheetData>
    <row r="1" spans="1:31" x14ac:dyDescent="0.25">
      <c r="A1" s="232" t="s">
        <v>110</v>
      </c>
      <c r="B1" s="232"/>
      <c r="C1" s="232"/>
      <c r="D1" s="232"/>
      <c r="E1" s="232"/>
      <c r="F1" s="232"/>
      <c r="G1" s="232"/>
      <c r="H1" s="232"/>
      <c r="I1" s="232"/>
      <c r="J1" s="232"/>
      <c r="K1" s="232"/>
      <c r="L1" s="232"/>
      <c r="M1" s="232"/>
      <c r="N1" s="232"/>
      <c r="O1" s="232"/>
      <c r="P1" s="232"/>
      <c r="Q1" s="232"/>
      <c r="R1" s="232"/>
      <c r="S1" s="232"/>
      <c r="T1" s="232"/>
      <c r="U1" s="232"/>
      <c r="V1" s="232"/>
      <c r="W1" s="232"/>
      <c r="X1" s="232"/>
    </row>
    <row r="2" spans="1:31" ht="60" x14ac:dyDescent="0.25">
      <c r="A2" s="61"/>
      <c r="B2" s="232" t="s">
        <v>72</v>
      </c>
      <c r="C2" s="232"/>
      <c r="D2" s="232" t="s">
        <v>73</v>
      </c>
      <c r="E2" s="232"/>
      <c r="F2" s="232" t="s">
        <v>74</v>
      </c>
      <c r="G2" s="232"/>
      <c r="H2" s="232" t="s">
        <v>75</v>
      </c>
      <c r="I2" s="232"/>
      <c r="J2" s="232" t="s">
        <v>76</v>
      </c>
      <c r="K2" s="232"/>
      <c r="L2" s="232" t="s">
        <v>77</v>
      </c>
      <c r="M2" s="232"/>
      <c r="N2" s="232" t="s">
        <v>78</v>
      </c>
      <c r="O2" s="232"/>
      <c r="P2" s="232" t="s">
        <v>79</v>
      </c>
      <c r="Q2" s="232"/>
      <c r="R2" s="232" t="s">
        <v>80</v>
      </c>
      <c r="S2" s="232"/>
      <c r="T2" s="233" t="s">
        <v>81</v>
      </c>
      <c r="U2" s="233"/>
      <c r="V2" s="233" t="s">
        <v>82</v>
      </c>
      <c r="W2" s="233"/>
      <c r="X2" s="233" t="s">
        <v>83</v>
      </c>
      <c r="Y2" s="233"/>
      <c r="Z2" s="232" t="s">
        <v>84</v>
      </c>
      <c r="AA2" s="232"/>
      <c r="AB2" s="232" t="s">
        <v>96</v>
      </c>
      <c r="AC2" s="232"/>
      <c r="AE2" s="40" t="s">
        <v>111</v>
      </c>
    </row>
    <row r="3" spans="1:31" x14ac:dyDescent="0.25">
      <c r="A3" s="40" t="s">
        <v>71</v>
      </c>
      <c r="B3" s="40" t="s">
        <v>85</v>
      </c>
      <c r="C3" s="40" t="s">
        <v>112</v>
      </c>
      <c r="D3" s="40" t="s">
        <v>85</v>
      </c>
      <c r="E3" s="40" t="s">
        <v>112</v>
      </c>
      <c r="F3" s="40" t="s">
        <v>85</v>
      </c>
      <c r="G3" s="40" t="s">
        <v>112</v>
      </c>
      <c r="H3" s="40" t="s">
        <v>85</v>
      </c>
      <c r="I3" s="40" t="s">
        <v>112</v>
      </c>
      <c r="J3" s="40" t="s">
        <v>85</v>
      </c>
      <c r="K3" s="40" t="s">
        <v>112</v>
      </c>
      <c r="L3" s="40" t="s">
        <v>85</v>
      </c>
      <c r="M3" s="40" t="s">
        <v>112</v>
      </c>
      <c r="N3" s="40" t="s">
        <v>85</v>
      </c>
      <c r="O3" s="40" t="s">
        <v>112</v>
      </c>
      <c r="P3" s="40" t="s">
        <v>85</v>
      </c>
      <c r="Q3" s="40" t="s">
        <v>112</v>
      </c>
      <c r="R3" s="40" t="s">
        <v>85</v>
      </c>
      <c r="S3" s="40" t="s">
        <v>112</v>
      </c>
      <c r="T3" s="40" t="s">
        <v>85</v>
      </c>
      <c r="U3" s="40" t="s">
        <v>112</v>
      </c>
      <c r="V3" s="40" t="s">
        <v>85</v>
      </c>
      <c r="W3" s="40" t="s">
        <v>112</v>
      </c>
      <c r="X3" s="40" t="s">
        <v>85</v>
      </c>
      <c r="Y3" s="40" t="s">
        <v>112</v>
      </c>
      <c r="Z3" s="40" t="s">
        <v>85</v>
      </c>
      <c r="AA3" s="40" t="s">
        <v>112</v>
      </c>
      <c r="AB3" s="40" t="s">
        <v>85</v>
      </c>
      <c r="AC3" s="40" t="s">
        <v>112</v>
      </c>
      <c r="AD3" s="40"/>
      <c r="AE3" s="40"/>
    </row>
    <row r="4" spans="1:31" x14ac:dyDescent="0.25">
      <c r="A4">
        <v>1980</v>
      </c>
      <c r="B4" s="15">
        <v>228.19890402924077</v>
      </c>
      <c r="C4" s="15">
        <v>8.3260119570000004</v>
      </c>
      <c r="D4" s="15">
        <v>101.55256377657096</v>
      </c>
      <c r="E4" s="15">
        <v>3.7251128390000003</v>
      </c>
      <c r="F4" s="15">
        <v>558.68891667362971</v>
      </c>
      <c r="G4" s="15">
        <v>25.665525240999997</v>
      </c>
      <c r="H4" s="15">
        <v>150.26167099017206</v>
      </c>
      <c r="I4" s="15">
        <v>6.6204660360000007</v>
      </c>
      <c r="J4" s="15">
        <v>422.48009062591115</v>
      </c>
      <c r="K4" s="15">
        <v>26.407833082000003</v>
      </c>
      <c r="L4" s="15">
        <v>25.714896780693849</v>
      </c>
      <c r="M4" s="15">
        <v>1.008112342</v>
      </c>
      <c r="N4" s="15">
        <v>367.50172072882515</v>
      </c>
      <c r="O4" s="15">
        <v>1.4320303099999996</v>
      </c>
      <c r="P4" s="15">
        <v>212.03282164134166</v>
      </c>
      <c r="Q4" s="15">
        <v>1.4338608289999999</v>
      </c>
      <c r="R4" s="15">
        <v>160.19214300256408</v>
      </c>
      <c r="S4" s="15">
        <v>3.0956728939999998</v>
      </c>
      <c r="T4" s="15">
        <v>141.6808372834802</v>
      </c>
      <c r="U4" s="15">
        <v>1.9345630700000001</v>
      </c>
      <c r="V4" s="15">
        <v>621.43288253657795</v>
      </c>
      <c r="W4" s="15">
        <v>20.539454616</v>
      </c>
      <c r="X4" s="15">
        <v>548.02363019416771</v>
      </c>
      <c r="Y4" s="15">
        <v>25.812652143999998</v>
      </c>
      <c r="Z4" s="15">
        <v>2722.2397615889131</v>
      </c>
      <c r="AA4" s="15">
        <v>55.78277655016813</v>
      </c>
      <c r="AB4" s="15">
        <v>13001.61956057345</v>
      </c>
      <c r="AC4" s="15">
        <v>512.41597423808207</v>
      </c>
      <c r="AE4" s="12">
        <v>3.5616112160366399E-2</v>
      </c>
    </row>
    <row r="5" spans="1:31" x14ac:dyDescent="0.25">
      <c r="A5">
        <v>1981</v>
      </c>
      <c r="B5" s="15">
        <v>235.10512809487966</v>
      </c>
      <c r="C5" s="15">
        <v>7.2673681279999984</v>
      </c>
      <c r="D5" s="15">
        <v>104.47798220881639</v>
      </c>
      <c r="E5" s="15">
        <v>3.0344119939999992</v>
      </c>
      <c r="F5" s="15">
        <v>580.50116062577763</v>
      </c>
      <c r="G5" s="15">
        <v>22.750818061999997</v>
      </c>
      <c r="H5" s="15">
        <v>155.67822647861155</v>
      </c>
      <c r="I5" s="15">
        <v>5.6763884839999994</v>
      </c>
      <c r="J5" s="15">
        <v>450.30993218769208</v>
      </c>
      <c r="K5" s="15">
        <v>28.88370295</v>
      </c>
      <c r="L5" s="15">
        <v>26.686482510398811</v>
      </c>
      <c r="M5" s="15">
        <v>1.0467325289999998</v>
      </c>
      <c r="N5" s="15">
        <v>368.42394779852248</v>
      </c>
      <c r="O5" s="15">
        <v>1.1658939810000002</v>
      </c>
      <c r="P5" s="15">
        <v>213.54428256284601</v>
      </c>
      <c r="Q5" s="15">
        <v>1.6381233069999996</v>
      </c>
      <c r="R5" s="15">
        <v>163.71168716264481</v>
      </c>
      <c r="S5" s="15">
        <v>3.6148701839999995</v>
      </c>
      <c r="T5" s="15">
        <v>145.78446346191581</v>
      </c>
      <c r="U5" s="15">
        <v>4.3946444749999998</v>
      </c>
      <c r="V5" s="15">
        <v>642.66263174232813</v>
      </c>
      <c r="W5" s="15">
        <v>21.867210246999996</v>
      </c>
      <c r="X5" s="15">
        <v>573.51164584614514</v>
      </c>
      <c r="Y5" s="15">
        <v>26.128303037000002</v>
      </c>
      <c r="Z5" s="15">
        <v>2770.7349144647183</v>
      </c>
      <c r="AA5" s="15">
        <v>42.620383228421431</v>
      </c>
      <c r="AB5" s="15">
        <v>13183.971673874914</v>
      </c>
      <c r="AC5" s="15">
        <v>454.9254290500316</v>
      </c>
      <c r="AE5" s="12">
        <v>3.4823667352150423E-2</v>
      </c>
    </row>
    <row r="6" spans="1:31" x14ac:dyDescent="0.25">
      <c r="A6">
        <v>1982</v>
      </c>
      <c r="B6" s="15">
        <v>241.69052235632887</v>
      </c>
      <c r="C6" s="15">
        <v>6.9843363060000003</v>
      </c>
      <c r="D6" s="15">
        <v>107.0787494535497</v>
      </c>
      <c r="E6" s="15">
        <v>2.7209247949999997</v>
      </c>
      <c r="F6" s="15">
        <v>597.83638791790975</v>
      </c>
      <c r="G6" s="15">
        <v>18.370028390000002</v>
      </c>
      <c r="H6" s="15">
        <v>160.23921004070499</v>
      </c>
      <c r="I6" s="15">
        <v>4.8471906809999989</v>
      </c>
      <c r="J6" s="15">
        <v>471.30716825621022</v>
      </c>
      <c r="K6" s="15">
        <v>22.161749160000003</v>
      </c>
      <c r="L6" s="15">
        <v>27.248363483371339</v>
      </c>
      <c r="M6" s="15">
        <v>0.64254340599999993</v>
      </c>
      <c r="N6" s="15">
        <v>369.39594137723844</v>
      </c>
      <c r="O6" s="15">
        <v>1.165878076</v>
      </c>
      <c r="P6" s="15">
        <v>214.73605013467611</v>
      </c>
      <c r="Q6" s="15">
        <v>1.3305161859999999</v>
      </c>
      <c r="R6" s="15">
        <v>168.42937706613455</v>
      </c>
      <c r="S6" s="15">
        <v>4.8223020249999999</v>
      </c>
      <c r="T6" s="15">
        <v>149.73043837301029</v>
      </c>
      <c r="U6" s="15">
        <v>4.2700625560000001</v>
      </c>
      <c r="V6" s="15">
        <v>661.64044938319944</v>
      </c>
      <c r="W6" s="15">
        <v>19.682260808999995</v>
      </c>
      <c r="X6" s="15">
        <v>610.33361637804558</v>
      </c>
      <c r="Y6" s="15">
        <v>37.521767554</v>
      </c>
      <c r="Z6" s="15">
        <v>2822.3379275639363</v>
      </c>
      <c r="AA6" s="15">
        <v>33.591096720458033</v>
      </c>
      <c r="AB6" s="15">
        <v>13398.42950063979</v>
      </c>
      <c r="AC6" s="15">
        <v>434.62439505081028</v>
      </c>
      <c r="AE6" s="12">
        <v>3.2944591111998184E-2</v>
      </c>
    </row>
    <row r="7" spans="1:31" x14ac:dyDescent="0.25">
      <c r="A7">
        <v>1983</v>
      </c>
      <c r="B7" s="15">
        <v>247.03019175002427</v>
      </c>
      <c r="C7" s="15">
        <v>5.7811023020000007</v>
      </c>
      <c r="D7" s="15">
        <v>109.21755895308392</v>
      </c>
      <c r="E7" s="15">
        <v>2.2717249110000006</v>
      </c>
      <c r="F7" s="15">
        <v>610.61677576037698</v>
      </c>
      <c r="G7" s="15">
        <v>13.918986009999999</v>
      </c>
      <c r="H7" s="15">
        <v>163.70321789392011</v>
      </c>
      <c r="I7" s="15">
        <v>3.7792388799999999</v>
      </c>
      <c r="J7" s="15">
        <v>486.71802570595395</v>
      </c>
      <c r="K7" s="15">
        <v>16.68597385</v>
      </c>
      <c r="L7" s="15">
        <v>27.711066172665294</v>
      </c>
      <c r="M7" s="15">
        <v>0.55288548599999998</v>
      </c>
      <c r="N7" s="15">
        <v>370.33763911348518</v>
      </c>
      <c r="O7" s="15">
        <v>1.1851200250000002</v>
      </c>
      <c r="P7" s="15">
        <v>215.73736207593424</v>
      </c>
      <c r="Q7" s="15">
        <v>1.152279724</v>
      </c>
      <c r="R7" s="15">
        <v>173.02871274053578</v>
      </c>
      <c r="S7" s="15">
        <v>4.714806415</v>
      </c>
      <c r="T7" s="15">
        <v>155.36668292171541</v>
      </c>
      <c r="U7" s="15">
        <v>6.013339397000002</v>
      </c>
      <c r="V7" s="15">
        <v>678.59895080192666</v>
      </c>
      <c r="W7" s="15">
        <v>17.732767917000004</v>
      </c>
      <c r="X7" s="15">
        <v>645.90752870676704</v>
      </c>
      <c r="Y7" s="15">
        <v>36.366400569000014</v>
      </c>
      <c r="Z7" s="15">
        <v>2885.1456673353105</v>
      </c>
      <c r="AA7" s="15">
        <v>68.057203375623601</v>
      </c>
      <c r="AB7" s="15">
        <v>13597.882633555138</v>
      </c>
      <c r="AC7" s="15">
        <v>569.88209591585053</v>
      </c>
      <c r="AE7" s="12">
        <v>2.8361321068870727E-2</v>
      </c>
    </row>
    <row r="8" spans="1:31" x14ac:dyDescent="0.25">
      <c r="A8">
        <v>1984</v>
      </c>
      <c r="B8" s="15">
        <v>252.11787021214693</v>
      </c>
      <c r="C8" s="15">
        <v>5.5748445249999996</v>
      </c>
      <c r="D8" s="15">
        <v>111.1931400555832</v>
      </c>
      <c r="E8" s="15">
        <v>2.122436961</v>
      </c>
      <c r="F8" s="15">
        <v>620.36799226255346</v>
      </c>
      <c r="G8" s="15">
        <v>11.003211313000001</v>
      </c>
      <c r="H8" s="15">
        <v>166.45381334116027</v>
      </c>
      <c r="I8" s="15">
        <v>3.0973073480000006</v>
      </c>
      <c r="J8" s="15">
        <v>497.47951766860228</v>
      </c>
      <c r="K8" s="15">
        <v>12.158250465</v>
      </c>
      <c r="L8" s="15">
        <v>28.399994204839111</v>
      </c>
      <c r="M8" s="15">
        <v>0.78786971800000016</v>
      </c>
      <c r="N8" s="15">
        <v>371.36382791390508</v>
      </c>
      <c r="O8" s="15">
        <v>1.3272479720000001</v>
      </c>
      <c r="P8" s="15">
        <v>216.66521056189256</v>
      </c>
      <c r="Q8" s="15">
        <v>1.123184011</v>
      </c>
      <c r="R8" s="15">
        <v>177.49493669109307</v>
      </c>
      <c r="S8" s="15">
        <v>4.592073634000001</v>
      </c>
      <c r="T8" s="15">
        <v>162.47898745653328</v>
      </c>
      <c r="U8" s="15">
        <v>7.5013299929999997</v>
      </c>
      <c r="V8" s="15">
        <v>692.81811697183389</v>
      </c>
      <c r="W8" s="15">
        <v>15.070438461000002</v>
      </c>
      <c r="X8" s="15">
        <v>683.97331574009957</v>
      </c>
      <c r="Y8" s="15">
        <v>38.947686347000001</v>
      </c>
      <c r="Z8" s="15">
        <v>2964.0474009170816</v>
      </c>
      <c r="AA8" s="15">
        <v>109.29875318629321</v>
      </c>
      <c r="AB8" s="15">
        <v>13708.777021478361</v>
      </c>
      <c r="AC8" s="15">
        <v>605.16259407611744</v>
      </c>
      <c r="AE8" s="12">
        <v>2.5950991327723813E-2</v>
      </c>
    </row>
    <row r="9" spans="1:31" x14ac:dyDescent="0.25">
      <c r="A9">
        <v>1985</v>
      </c>
      <c r="B9" s="15">
        <v>257.46559498578523</v>
      </c>
      <c r="C9" s="15">
        <v>5.8862346460000001</v>
      </c>
      <c r="D9" s="15">
        <v>113.84852570551118</v>
      </c>
      <c r="E9" s="15">
        <v>2.817956304</v>
      </c>
      <c r="F9" s="15">
        <v>635.2298626980371</v>
      </c>
      <c r="G9" s="15">
        <v>16.239271985000002</v>
      </c>
      <c r="H9" s="15">
        <v>170.4588706694733</v>
      </c>
      <c r="I9" s="15">
        <v>4.3865576559999999</v>
      </c>
      <c r="J9" s="15">
        <v>514.07797632655081</v>
      </c>
      <c r="K9" s="15">
        <v>18.128277635</v>
      </c>
      <c r="L9" s="15">
        <v>29.401305430305641</v>
      </c>
      <c r="M9" s="15">
        <v>1.1095376279999998</v>
      </c>
      <c r="N9" s="15">
        <v>372.56934683302484</v>
      </c>
      <c r="O9" s="15">
        <v>1.551873099</v>
      </c>
      <c r="P9" s="15">
        <v>217.75788248918622</v>
      </c>
      <c r="Q9" s="15">
        <v>1.3052451250000001</v>
      </c>
      <c r="R9" s="15">
        <v>183.49846848980019</v>
      </c>
      <c r="S9" s="15">
        <v>6.1406618709999989</v>
      </c>
      <c r="T9" s="15">
        <v>176.59864444763915</v>
      </c>
      <c r="U9" s="15">
        <v>14.544826770000002</v>
      </c>
      <c r="V9" s="15">
        <v>712.31702851846535</v>
      </c>
      <c r="W9" s="15">
        <v>20.433951291999993</v>
      </c>
      <c r="X9" s="15">
        <v>725.78495699988946</v>
      </c>
      <c r="Y9" s="15">
        <v>42.790313814999998</v>
      </c>
      <c r="Z9" s="15">
        <v>3081.1510653980731</v>
      </c>
      <c r="AA9" s="15">
        <v>153.30915521986108</v>
      </c>
      <c r="AB9" s="15">
        <v>13813.230908803313</v>
      </c>
      <c r="AC9" s="15">
        <v>612.6930320903698</v>
      </c>
      <c r="AE9" s="12">
        <v>3.2936098580736081E-2</v>
      </c>
    </row>
    <row r="10" spans="1:31" x14ac:dyDescent="0.25">
      <c r="A10">
        <v>1986</v>
      </c>
      <c r="B10" s="15">
        <v>263.05157567128902</v>
      </c>
      <c r="C10" s="15">
        <v>6.1814027419999995</v>
      </c>
      <c r="D10" s="15">
        <v>117.12241813923498</v>
      </c>
      <c r="E10" s="15">
        <v>3.454723435</v>
      </c>
      <c r="F10" s="15">
        <v>657.2105898927864</v>
      </c>
      <c r="G10" s="15">
        <v>23.503685103999999</v>
      </c>
      <c r="H10" s="15">
        <v>176.45728925708914</v>
      </c>
      <c r="I10" s="15">
        <v>6.4200003379999995</v>
      </c>
      <c r="J10" s="15">
        <v>535.2817644909386</v>
      </c>
      <c r="K10" s="15">
        <v>22.889287695</v>
      </c>
      <c r="L10" s="15">
        <v>30.284863959528451</v>
      </c>
      <c r="M10" s="15">
        <v>1.002970148</v>
      </c>
      <c r="N10" s="15">
        <v>373.97638993662127</v>
      </c>
      <c r="O10" s="15">
        <v>1.75988046</v>
      </c>
      <c r="P10" s="15">
        <v>219.28090839879675</v>
      </c>
      <c r="Q10" s="15">
        <v>1.7463418940000002</v>
      </c>
      <c r="R10" s="15">
        <v>191.43737409919692</v>
      </c>
      <c r="S10" s="15">
        <v>8.0901089400000004</v>
      </c>
      <c r="T10" s="15">
        <v>190.47779560265849</v>
      </c>
      <c r="U10" s="15">
        <v>14.368655986999999</v>
      </c>
      <c r="V10" s="15">
        <v>740.00134015676599</v>
      </c>
      <c r="W10" s="15">
        <v>28.720053711999999</v>
      </c>
      <c r="X10" s="15">
        <v>772.15163487247173</v>
      </c>
      <c r="Y10" s="15">
        <v>47.430344054999992</v>
      </c>
      <c r="Z10" s="15">
        <v>3203.6434137337387</v>
      </c>
      <c r="AA10" s="15">
        <v>162.25998015055865</v>
      </c>
      <c r="AB10" s="15">
        <v>13966.77513721733</v>
      </c>
      <c r="AC10" s="15">
        <v>697.57506510801966</v>
      </c>
      <c r="AE10" s="12">
        <v>3.8804260276013053E-2</v>
      </c>
    </row>
    <row r="11" spans="1:31" x14ac:dyDescent="0.25">
      <c r="A11">
        <v>1987</v>
      </c>
      <c r="B11" s="15">
        <v>269.80881082151365</v>
      </c>
      <c r="C11" s="15">
        <v>7.4149951889999999</v>
      </c>
      <c r="D11" s="15">
        <v>120.30041691375561</v>
      </c>
      <c r="E11" s="15">
        <v>3.3788846430000001</v>
      </c>
      <c r="F11" s="15">
        <v>682.32388485903175</v>
      </c>
      <c r="G11" s="15">
        <v>26.796793320000003</v>
      </c>
      <c r="H11" s="15">
        <v>182.8842743757418</v>
      </c>
      <c r="I11" s="15">
        <v>6.8930067869999991</v>
      </c>
      <c r="J11" s="15">
        <v>562.80483775865184</v>
      </c>
      <c r="K11" s="15">
        <v>29.375688005999994</v>
      </c>
      <c r="L11" s="15">
        <v>31.473306046464124</v>
      </c>
      <c r="M11" s="15">
        <v>1.3171826679999996</v>
      </c>
      <c r="N11" s="15">
        <v>375.92414336667991</v>
      </c>
      <c r="O11" s="15">
        <v>2.296817458</v>
      </c>
      <c r="P11" s="15">
        <v>221.48131305246744</v>
      </c>
      <c r="Q11" s="15">
        <v>2.3219375149999997</v>
      </c>
      <c r="R11" s="15">
        <v>199.18878735489901</v>
      </c>
      <c r="S11" s="15">
        <v>7.9183708619999988</v>
      </c>
      <c r="T11" s="15">
        <v>205.25699236846336</v>
      </c>
      <c r="U11" s="15">
        <v>15.317053932</v>
      </c>
      <c r="V11" s="15">
        <v>774.91074182793022</v>
      </c>
      <c r="W11" s="15">
        <v>36.058769415000008</v>
      </c>
      <c r="X11" s="15">
        <v>825.43258465180327</v>
      </c>
      <c r="Y11" s="15">
        <v>54.483685543</v>
      </c>
      <c r="Z11" s="15">
        <v>3292.6088703090513</v>
      </c>
      <c r="AA11" s="15">
        <v>113.45663656031937</v>
      </c>
      <c r="AB11" s="15">
        <v>14205.215512163235</v>
      </c>
      <c r="AC11" s="15">
        <v>681.9610261644259</v>
      </c>
      <c r="AE11" s="12">
        <v>4.3482100745292296E-2</v>
      </c>
    </row>
    <row r="12" spans="1:31" x14ac:dyDescent="0.25">
      <c r="A12">
        <v>1988</v>
      </c>
      <c r="B12" s="15">
        <v>275.38360811271093</v>
      </c>
      <c r="C12" s="15">
        <v>6.301777057999999</v>
      </c>
      <c r="D12" s="15">
        <v>123.12754958885351</v>
      </c>
      <c r="E12" s="15">
        <v>3.0492932320000006</v>
      </c>
      <c r="F12" s="15">
        <v>708.65356917619999</v>
      </c>
      <c r="G12" s="15">
        <v>28.182974901999998</v>
      </c>
      <c r="H12" s="15">
        <v>189.8809614828956</v>
      </c>
      <c r="I12" s="15">
        <v>7.5092400900000005</v>
      </c>
      <c r="J12" s="15">
        <v>586.25690246825945</v>
      </c>
      <c r="K12" s="15">
        <v>25.486821977000002</v>
      </c>
      <c r="L12" s="15">
        <v>32.235287349323812</v>
      </c>
      <c r="M12" s="15">
        <v>0.9050018780000002</v>
      </c>
      <c r="N12" s="15">
        <v>378.88909083532656</v>
      </c>
      <c r="O12" s="15">
        <v>3.2919106249999999</v>
      </c>
      <c r="P12" s="15">
        <v>223.60069950813067</v>
      </c>
      <c r="Q12" s="15">
        <v>2.3527433310000001</v>
      </c>
      <c r="R12" s="15">
        <v>209.17723756679092</v>
      </c>
      <c r="S12" s="15">
        <v>10.170204868999999</v>
      </c>
      <c r="T12" s="15">
        <v>220.55974156958317</v>
      </c>
      <c r="U12" s="15">
        <v>15.894251014000002</v>
      </c>
      <c r="V12" s="15">
        <v>806.19916634514743</v>
      </c>
      <c r="W12" s="15">
        <v>32.561185545000008</v>
      </c>
      <c r="X12" s="15">
        <v>860.39861434920726</v>
      </c>
      <c r="Y12" s="15">
        <v>36.307096045000009</v>
      </c>
      <c r="Z12" s="15">
        <v>3359.2052095744393</v>
      </c>
      <c r="AA12" s="15">
        <v>90.442183087263516</v>
      </c>
      <c r="AB12" s="15">
        <v>14498.243171252047</v>
      </c>
      <c r="AC12" s="15">
        <v>762.34895043661209</v>
      </c>
      <c r="AE12" s="12">
        <v>3.72776311433815E-2</v>
      </c>
    </row>
    <row r="13" spans="1:31" x14ac:dyDescent="0.25">
      <c r="A13">
        <v>1989</v>
      </c>
      <c r="B13" s="15">
        <v>281.40427397233151</v>
      </c>
      <c r="C13" s="15">
        <v>6.8206168249999992</v>
      </c>
      <c r="D13" s="15">
        <v>126.75823438996851</v>
      </c>
      <c r="E13" s="15">
        <v>3.875932175</v>
      </c>
      <c r="F13" s="15">
        <v>737.57440855128891</v>
      </c>
      <c r="G13" s="15">
        <v>30.955619780000003</v>
      </c>
      <c r="H13" s="15">
        <v>197.40883903896608</v>
      </c>
      <c r="I13" s="15">
        <v>8.0909431750000014</v>
      </c>
      <c r="J13" s="15">
        <v>619.27072530617886</v>
      </c>
      <c r="K13" s="15">
        <v>35.232989962000005</v>
      </c>
      <c r="L13" s="15">
        <v>33.293527924754855</v>
      </c>
      <c r="M13" s="15">
        <v>1.2140037170000002</v>
      </c>
      <c r="N13" s="15">
        <v>382.15150164395038</v>
      </c>
      <c r="O13" s="15">
        <v>3.5679702430000009</v>
      </c>
      <c r="P13" s="15">
        <v>227.2748018939908</v>
      </c>
      <c r="Q13" s="15">
        <v>3.9283557640000013</v>
      </c>
      <c r="R13" s="15">
        <v>217.2969277817439</v>
      </c>
      <c r="S13" s="15">
        <v>8.3201403380000016</v>
      </c>
      <c r="T13" s="15">
        <v>235.06958877728397</v>
      </c>
      <c r="U13" s="15">
        <v>15.158960684</v>
      </c>
      <c r="V13" s="15">
        <v>840.0956115268616</v>
      </c>
      <c r="W13" s="15">
        <v>35.292205190000004</v>
      </c>
      <c r="X13" s="15">
        <v>900.23136053637461</v>
      </c>
      <c r="Y13" s="15">
        <v>41.289108946999995</v>
      </c>
      <c r="Z13" s="15">
        <v>3421.9804094923829</v>
      </c>
      <c r="AA13" s="15">
        <v>73.661986050862993</v>
      </c>
      <c r="AB13" s="15">
        <v>14849.505024105123</v>
      </c>
      <c r="AC13" s="15">
        <v>781.1199783444514</v>
      </c>
      <c r="AE13" s="12">
        <v>4.0382184200393842E-2</v>
      </c>
    </row>
    <row r="14" spans="1:31" x14ac:dyDescent="0.25">
      <c r="A14">
        <v>1990</v>
      </c>
      <c r="B14" s="15">
        <v>287.80021705206877</v>
      </c>
      <c r="C14" s="15">
        <v>7.277143852</v>
      </c>
      <c r="D14" s="15">
        <v>130.63708449569174</v>
      </c>
      <c r="E14" s="15">
        <v>4.150691773000001</v>
      </c>
      <c r="F14" s="15">
        <v>764.95992385428929</v>
      </c>
      <c r="G14" s="15">
        <v>29.617397869999998</v>
      </c>
      <c r="H14" s="15">
        <v>204.25327768935352</v>
      </c>
      <c r="I14" s="15">
        <v>7.4619702700000001</v>
      </c>
      <c r="J14" s="15">
        <v>652.22651485313827</v>
      </c>
      <c r="K14" s="15">
        <v>35.387254640000002</v>
      </c>
      <c r="L14" s="15">
        <v>34.247673111194935</v>
      </c>
      <c r="M14" s="15">
        <v>1.1243150750000002</v>
      </c>
      <c r="N14" s="15">
        <v>387.83935982549116</v>
      </c>
      <c r="O14" s="15">
        <v>6.0416051790000012</v>
      </c>
      <c r="P14" s="15">
        <v>230.33250540762955</v>
      </c>
      <c r="Q14" s="15">
        <v>3.3363392219999999</v>
      </c>
      <c r="R14" s="15">
        <v>226.77748111639147</v>
      </c>
      <c r="S14" s="15">
        <v>9.6968309279999989</v>
      </c>
      <c r="T14" s="15">
        <v>242.98991368801703</v>
      </c>
      <c r="U14" s="15">
        <v>8.6300884479999986</v>
      </c>
      <c r="V14" s="15">
        <v>872.6033012962007</v>
      </c>
      <c r="W14" s="15">
        <v>34.044404024999999</v>
      </c>
      <c r="X14" s="15">
        <v>935.03714027960359</v>
      </c>
      <c r="Y14" s="15">
        <v>36.422984069000002</v>
      </c>
      <c r="Z14" s="15">
        <v>3469.2351864810698</v>
      </c>
      <c r="AA14" s="15">
        <v>58.509425227627034</v>
      </c>
      <c r="AB14" s="15">
        <v>15072.873417403462</v>
      </c>
      <c r="AC14" s="15">
        <v>658.92837438079084</v>
      </c>
      <c r="AE14" s="12">
        <v>3.6861553701509786E-2</v>
      </c>
    </row>
    <row r="15" spans="1:31" x14ac:dyDescent="0.25">
      <c r="A15">
        <v>1991</v>
      </c>
      <c r="B15" s="15">
        <v>294.24055442091998</v>
      </c>
      <c r="C15" s="15">
        <v>7.4097521300000002</v>
      </c>
      <c r="D15" s="15">
        <v>134.25153404559478</v>
      </c>
      <c r="E15" s="15">
        <v>3.9148114169999992</v>
      </c>
      <c r="F15" s="15">
        <v>794.73993455594541</v>
      </c>
      <c r="G15" s="15">
        <v>32.219106457999999</v>
      </c>
      <c r="H15" s="15">
        <v>212.2590306275055</v>
      </c>
      <c r="I15" s="15">
        <v>8.6805325670000002</v>
      </c>
      <c r="J15" s="15">
        <v>682.46824326754836</v>
      </c>
      <c r="K15" s="15">
        <v>32.889397421000005</v>
      </c>
      <c r="L15" s="15">
        <v>35.89315797202638</v>
      </c>
      <c r="M15" s="15">
        <v>1.8305707670000004</v>
      </c>
      <c r="N15" s="15">
        <v>393.82950594604466</v>
      </c>
      <c r="O15" s="15">
        <v>6.4773132389999999</v>
      </c>
      <c r="P15" s="15">
        <v>233.48818072229147</v>
      </c>
      <c r="Q15" s="15">
        <v>3.4584290790000001</v>
      </c>
      <c r="R15" s="15">
        <v>235.27674208598282</v>
      </c>
      <c r="S15" s="15">
        <v>8.7361815299999996</v>
      </c>
      <c r="T15" s="15">
        <v>250.87395485168182</v>
      </c>
      <c r="U15" s="15">
        <v>8.6525140129999993</v>
      </c>
      <c r="V15" s="15">
        <v>901.19862479558867</v>
      </c>
      <c r="W15" s="15">
        <v>30.281312414999995</v>
      </c>
      <c r="X15" s="15">
        <v>968.76333204771481</v>
      </c>
      <c r="Y15" s="15">
        <v>35.505556797999994</v>
      </c>
      <c r="Z15" s="15">
        <v>3518.221704280324</v>
      </c>
      <c r="AA15" s="15">
        <v>33.980515399395742</v>
      </c>
      <c r="AB15" s="15">
        <v>15309.39042215749</v>
      </c>
      <c r="AC15" s="15">
        <v>594.76894395460181</v>
      </c>
      <c r="AE15" s="12">
        <v>3.5048776757504528E-2</v>
      </c>
    </row>
    <row r="16" spans="1:31" x14ac:dyDescent="0.25">
      <c r="A16">
        <v>1992</v>
      </c>
      <c r="B16" s="15">
        <v>299.5217754233459</v>
      </c>
      <c r="C16" s="15">
        <v>6.345873707</v>
      </c>
      <c r="D16" s="15">
        <v>137.74392961470372</v>
      </c>
      <c r="E16" s="15">
        <v>3.8233661009999991</v>
      </c>
      <c r="F16" s="15">
        <v>817.5422490173446</v>
      </c>
      <c r="G16" s="15">
        <v>25.46740423</v>
      </c>
      <c r="H16" s="15">
        <v>218.11064986320599</v>
      </c>
      <c r="I16" s="15">
        <v>6.5897604860000003</v>
      </c>
      <c r="J16" s="15">
        <v>709.47957565550689</v>
      </c>
      <c r="K16" s="15">
        <v>29.885632828999999</v>
      </c>
      <c r="L16" s="15">
        <v>36.850281543081557</v>
      </c>
      <c r="M16" s="15">
        <v>1.1589029710000001</v>
      </c>
      <c r="N16" s="15">
        <v>400.32265116090701</v>
      </c>
      <c r="O16" s="15">
        <v>7.0235009040000005</v>
      </c>
      <c r="P16" s="15">
        <v>235.85109131652879</v>
      </c>
      <c r="Q16" s="15">
        <v>2.6926127389999999</v>
      </c>
      <c r="R16" s="15">
        <v>241.75183832376047</v>
      </c>
      <c r="S16" s="15">
        <v>6.7318424940000012</v>
      </c>
      <c r="T16" s="15">
        <v>256.787078300735</v>
      </c>
      <c r="U16" s="15">
        <v>6.751405653</v>
      </c>
      <c r="V16" s="15">
        <v>928.37788611414646</v>
      </c>
      <c r="W16" s="15">
        <v>29.024816731999998</v>
      </c>
      <c r="X16" s="15">
        <v>992.78698584242829</v>
      </c>
      <c r="Y16" s="15">
        <v>25.984447743999997</v>
      </c>
      <c r="Z16" s="15">
        <v>3553.9456999300355</v>
      </c>
      <c r="AA16" s="15">
        <v>22.842180831020215</v>
      </c>
      <c r="AB16" s="15">
        <v>15537.819190425358</v>
      </c>
      <c r="AC16" s="15">
        <v>609.26702346246032</v>
      </c>
      <c r="AE16" s="12">
        <v>2.8715819643868479E-2</v>
      </c>
    </row>
    <row r="17" spans="1:31" x14ac:dyDescent="0.25">
      <c r="A17">
        <v>1993</v>
      </c>
      <c r="B17" s="15">
        <v>304.23182977622815</v>
      </c>
      <c r="C17" s="15">
        <v>5.876271923</v>
      </c>
      <c r="D17" s="15">
        <v>139.86184762696877</v>
      </c>
      <c r="E17" s="15">
        <v>2.4824244709999999</v>
      </c>
      <c r="F17" s="15">
        <v>838.50632046323824</v>
      </c>
      <c r="G17" s="15">
        <v>23.859811671999999</v>
      </c>
      <c r="H17" s="15">
        <v>223.93315143596931</v>
      </c>
      <c r="I17" s="15">
        <v>6.6246802699999998</v>
      </c>
      <c r="J17" s="15">
        <v>723.61006985719405</v>
      </c>
      <c r="K17" s="15">
        <v>17.243626558000006</v>
      </c>
      <c r="L17" s="15">
        <v>38.437421765459881</v>
      </c>
      <c r="M17" s="15">
        <v>1.805052179</v>
      </c>
      <c r="N17" s="15">
        <v>405.86224604982993</v>
      </c>
      <c r="O17" s="15">
        <v>6.1168899879999996</v>
      </c>
      <c r="P17" s="15">
        <v>238.53978192439027</v>
      </c>
      <c r="Q17" s="15">
        <v>3.0466542890000001</v>
      </c>
      <c r="R17" s="15">
        <v>247.0515239596084</v>
      </c>
      <c r="S17" s="15">
        <v>5.5767165660000009</v>
      </c>
      <c r="T17" s="15">
        <v>257.71388317067044</v>
      </c>
      <c r="U17" s="15">
        <v>1.8373682779999996</v>
      </c>
      <c r="V17" s="15">
        <v>952.86803697724235</v>
      </c>
      <c r="W17" s="15">
        <v>26.511649043999999</v>
      </c>
      <c r="X17" s="15">
        <v>1001.1653662386321</v>
      </c>
      <c r="Y17" s="15">
        <v>10.527473797000001</v>
      </c>
      <c r="Z17" s="15">
        <v>3578.1036960351325</v>
      </c>
      <c r="AA17" s="15">
        <v>16.403379509850165</v>
      </c>
      <c r="AB17" s="15">
        <v>15739.31132937493</v>
      </c>
      <c r="AC17" s="15">
        <v>605.3617570666687</v>
      </c>
      <c r="AE17" s="12">
        <v>2.0758219496795967E-2</v>
      </c>
    </row>
    <row r="18" spans="1:31" x14ac:dyDescent="0.25">
      <c r="A18">
        <v>1994</v>
      </c>
      <c r="B18" s="15">
        <v>308.17108646564179</v>
      </c>
      <c r="C18" s="15">
        <v>5.2154611829999995</v>
      </c>
      <c r="D18" s="15">
        <v>141.32703112579256</v>
      </c>
      <c r="E18" s="15">
        <v>1.8647956130000003</v>
      </c>
      <c r="F18" s="15">
        <v>852.79654601155607</v>
      </c>
      <c r="G18" s="15">
        <v>17.436177422999997</v>
      </c>
      <c r="H18" s="15">
        <v>227.87555784497641</v>
      </c>
      <c r="I18" s="15">
        <v>4.8149364639999996</v>
      </c>
      <c r="J18" s="15">
        <v>730.36471161742043</v>
      </c>
      <c r="K18" s="15">
        <v>10.108036196999999</v>
      </c>
      <c r="L18" s="15">
        <v>39.890795112871672</v>
      </c>
      <c r="M18" s="15">
        <v>1.6896397889999997</v>
      </c>
      <c r="N18" s="15">
        <v>411.75717558585836</v>
      </c>
      <c r="O18" s="15">
        <v>6.5215133989999989</v>
      </c>
      <c r="P18" s="15">
        <v>241.01119000018824</v>
      </c>
      <c r="Q18" s="15">
        <v>2.8612172189999998</v>
      </c>
      <c r="R18" s="15">
        <v>252.46742271391608</v>
      </c>
      <c r="S18" s="15">
        <v>5.7157504989999985</v>
      </c>
      <c r="T18" s="15">
        <v>257.87584394475584</v>
      </c>
      <c r="U18" s="15">
        <v>1.14580718</v>
      </c>
      <c r="V18" s="15">
        <v>971.40556517416667</v>
      </c>
      <c r="W18" s="15">
        <v>20.748223244999998</v>
      </c>
      <c r="X18" s="15">
        <v>1006.8509801022976</v>
      </c>
      <c r="Y18" s="15">
        <v>8.0327275030000003</v>
      </c>
      <c r="Z18" s="15">
        <v>3595.634110937373</v>
      </c>
      <c r="AA18" s="15">
        <v>20.598227516145034</v>
      </c>
      <c r="AB18" s="15">
        <v>15916.296332206221</v>
      </c>
      <c r="AC18" s="15">
        <v>634.17069594579448</v>
      </c>
      <c r="AE18" s="12">
        <v>1.5831964092533277E-2</v>
      </c>
    </row>
    <row r="19" spans="1:31" x14ac:dyDescent="0.25">
      <c r="A19">
        <v>1995</v>
      </c>
      <c r="B19" s="15">
        <v>311.62200024469371</v>
      </c>
      <c r="C19" s="15">
        <v>4.8448993220000007</v>
      </c>
      <c r="D19" s="15">
        <v>142.7012647642056</v>
      </c>
      <c r="E19" s="15">
        <v>1.8127122660000001</v>
      </c>
      <c r="F19" s="15">
        <v>866.92145432811287</v>
      </c>
      <c r="G19" s="15">
        <v>17.529920855</v>
      </c>
      <c r="H19" s="15">
        <v>231.7379770725658</v>
      </c>
      <c r="I19" s="15">
        <v>4.807405911</v>
      </c>
      <c r="J19" s="15">
        <v>736.04605104552184</v>
      </c>
      <c r="K19" s="15">
        <v>9.2911982070000025</v>
      </c>
      <c r="L19" s="15">
        <v>42.265043810829795</v>
      </c>
      <c r="M19" s="15">
        <v>2.6288781069999998</v>
      </c>
      <c r="N19" s="15">
        <v>419.50544586431937</v>
      </c>
      <c r="O19" s="15">
        <v>8.4296407129999995</v>
      </c>
      <c r="P19" s="15">
        <v>242.87784161298535</v>
      </c>
      <c r="Q19" s="15">
        <v>2.2903676410000005</v>
      </c>
      <c r="R19" s="15">
        <v>258.04077124817275</v>
      </c>
      <c r="S19" s="15">
        <v>5.8992185080000006</v>
      </c>
      <c r="T19" s="15">
        <v>258.23521558829299</v>
      </c>
      <c r="U19" s="15">
        <v>1.4250314960000001</v>
      </c>
      <c r="V19" s="15">
        <v>985.25064243478971</v>
      </c>
      <c r="W19" s="15">
        <v>16.256654404000003</v>
      </c>
      <c r="X19" s="15">
        <v>1011.2631908820788</v>
      </c>
      <c r="Y19" s="15">
        <v>6.9881129159999995</v>
      </c>
      <c r="Z19" s="15">
        <v>3612.0925957624504</v>
      </c>
      <c r="AA19" s="15">
        <v>16.4169875272339</v>
      </c>
      <c r="AB19" s="15">
        <v>16098.846933292007</v>
      </c>
      <c r="AC19" s="15">
        <v>619.2180664022577</v>
      </c>
      <c r="AE19" s="12">
        <v>1.4928636066526203E-2</v>
      </c>
    </row>
    <row r="20" spans="1:31" x14ac:dyDescent="0.25">
      <c r="A20">
        <v>1996</v>
      </c>
      <c r="B20" s="15">
        <v>315.25862714564687</v>
      </c>
      <c r="C20" s="15">
        <v>5.1567825300000001</v>
      </c>
      <c r="D20" s="15">
        <v>144.22795033357059</v>
      </c>
      <c r="E20" s="15">
        <v>2.0078365170000008</v>
      </c>
      <c r="F20" s="15">
        <v>880.73036060200377</v>
      </c>
      <c r="G20" s="15">
        <v>17.493353068000001</v>
      </c>
      <c r="H20" s="15">
        <v>235.52858619373441</v>
      </c>
      <c r="I20" s="15">
        <v>4.8138678550000007</v>
      </c>
      <c r="J20" s="15">
        <v>744.81512023834557</v>
      </c>
      <c r="K20" s="15">
        <v>12.651900662999999</v>
      </c>
      <c r="L20" s="15">
        <v>43.036348361183073</v>
      </c>
      <c r="M20" s="15">
        <v>1.0461482150000003</v>
      </c>
      <c r="N20" s="15">
        <v>424.12472648563971</v>
      </c>
      <c r="O20" s="15">
        <v>5.3615704000000006</v>
      </c>
      <c r="P20" s="15">
        <v>244.64777792392258</v>
      </c>
      <c r="Q20" s="15">
        <v>2.2299265890000002</v>
      </c>
      <c r="R20" s="15">
        <v>260.9352379701204</v>
      </c>
      <c r="S20" s="15">
        <v>3.2484408820000001</v>
      </c>
      <c r="T20" s="15">
        <v>259.17530958427545</v>
      </c>
      <c r="U20" s="15">
        <v>2.0927793440000002</v>
      </c>
      <c r="V20" s="15">
        <v>1000.7495772317552</v>
      </c>
      <c r="W20" s="15">
        <v>18.128333210999998</v>
      </c>
      <c r="X20" s="15">
        <v>1016.1708629497309</v>
      </c>
      <c r="Y20" s="15">
        <v>7.732693449000001</v>
      </c>
      <c r="Z20" s="15">
        <v>3629.2682127035519</v>
      </c>
      <c r="AA20" s="15">
        <v>19.618553714646065</v>
      </c>
      <c r="AB20" s="15">
        <v>16264.445290468833</v>
      </c>
      <c r="AC20" s="15">
        <v>639.9149654647548</v>
      </c>
      <c r="AE20" s="12">
        <v>1.4716778393555714E-2</v>
      </c>
    </row>
    <row r="21" spans="1:31" x14ac:dyDescent="0.25">
      <c r="A21">
        <v>1997</v>
      </c>
      <c r="B21" s="15">
        <v>318.40172651043434</v>
      </c>
      <c r="C21" s="15">
        <v>4.798258197</v>
      </c>
      <c r="D21" s="15">
        <v>145.98251521985264</v>
      </c>
      <c r="E21" s="15">
        <v>2.2820334340000001</v>
      </c>
      <c r="F21" s="15">
        <v>894.74764054872924</v>
      </c>
      <c r="G21" s="15">
        <v>17.994275276999996</v>
      </c>
      <c r="H21" s="15">
        <v>239.23927389715763</v>
      </c>
      <c r="I21" s="15">
        <v>4.8160865040000003</v>
      </c>
      <c r="J21" s="15">
        <v>754.48253666618496</v>
      </c>
      <c r="K21" s="15">
        <v>13.836653345000002</v>
      </c>
      <c r="L21" s="15">
        <v>43.97354732408035</v>
      </c>
      <c r="M21" s="15">
        <v>1.230166138</v>
      </c>
      <c r="N21" s="15">
        <v>428.10195093220187</v>
      </c>
      <c r="O21" s="15">
        <v>4.7799933310000009</v>
      </c>
      <c r="P21" s="15">
        <v>245.66478254756299</v>
      </c>
      <c r="Q21" s="15">
        <v>1.5167576680000001</v>
      </c>
      <c r="R21" s="15">
        <v>266.33990617666359</v>
      </c>
      <c r="S21" s="15">
        <v>5.7858076070000006</v>
      </c>
      <c r="T21" s="15">
        <v>260.1791064325497</v>
      </c>
      <c r="U21" s="15">
        <v>2.2479241219999997</v>
      </c>
      <c r="V21" s="15">
        <v>1014.5102666257771</v>
      </c>
      <c r="W21" s="15">
        <v>16.630983064999999</v>
      </c>
      <c r="X21" s="15">
        <v>1024.3086669115562</v>
      </c>
      <c r="Y21" s="15">
        <v>11.233507997</v>
      </c>
      <c r="Z21" s="15">
        <v>3647.8735717709237</v>
      </c>
      <c r="AA21" s="15">
        <v>26.420652855335383</v>
      </c>
      <c r="AB21" s="15">
        <v>16432.44364699272</v>
      </c>
      <c r="AC21" s="15">
        <v>672.90780597711625</v>
      </c>
      <c r="AE21" s="12">
        <v>1.5463715304815969E-2</v>
      </c>
    </row>
    <row r="22" spans="1:31" x14ac:dyDescent="0.25">
      <c r="A22">
        <v>1998</v>
      </c>
      <c r="B22" s="15">
        <v>322.40637815628401</v>
      </c>
      <c r="C22" s="15">
        <v>5.8020728959999985</v>
      </c>
      <c r="D22" s="15">
        <v>148.37670975789769</v>
      </c>
      <c r="E22" s="15">
        <v>2.9715758999999999</v>
      </c>
      <c r="F22" s="15">
        <v>911.07904926850119</v>
      </c>
      <c r="G22" s="15">
        <v>20.613972610999998</v>
      </c>
      <c r="H22" s="15">
        <v>243.68787495575089</v>
      </c>
      <c r="I22" s="15">
        <v>5.6397572710000006</v>
      </c>
      <c r="J22" s="15">
        <v>766.20641412099667</v>
      </c>
      <c r="K22" s="15">
        <v>16.184676507999995</v>
      </c>
      <c r="L22" s="15">
        <v>44.64694455957175</v>
      </c>
      <c r="M22" s="15">
        <v>0.98672295000000021</v>
      </c>
      <c r="N22" s="15">
        <v>432.1891856736957</v>
      </c>
      <c r="O22" s="15">
        <v>4.9580033699999992</v>
      </c>
      <c r="P22" s="15">
        <v>247.36505406846862</v>
      </c>
      <c r="Q22" s="15">
        <v>2.2422672829999999</v>
      </c>
      <c r="R22" s="15">
        <v>270.57512868333998</v>
      </c>
      <c r="S22" s="15">
        <v>4.6511723509999987</v>
      </c>
      <c r="T22" s="15">
        <v>263.45960972782427</v>
      </c>
      <c r="U22" s="15">
        <v>4.6191900410000004</v>
      </c>
      <c r="V22" s="15">
        <v>1033.5285675221012</v>
      </c>
      <c r="W22" s="15">
        <v>22.143019819999999</v>
      </c>
      <c r="X22" s="15">
        <v>1035.5501535780479</v>
      </c>
      <c r="Y22" s="15">
        <v>14.631473906000002</v>
      </c>
      <c r="Z22" s="15">
        <v>3671.2025143089932</v>
      </c>
      <c r="AA22" s="15">
        <v>32.508127381365085</v>
      </c>
      <c r="AB22" s="15">
        <v>16606.949923477583</v>
      </c>
      <c r="AC22" s="15">
        <v>708.14065396208753</v>
      </c>
      <c r="AE22" s="12">
        <v>1.843724332414419E-2</v>
      </c>
    </row>
    <row r="23" spans="1:31" x14ac:dyDescent="0.25">
      <c r="A23">
        <v>1999</v>
      </c>
      <c r="B23" s="15">
        <v>326.72709202997328</v>
      </c>
      <c r="C23" s="15">
        <v>6.2695294439999998</v>
      </c>
      <c r="D23" s="15">
        <v>151.25122722668445</v>
      </c>
      <c r="E23" s="15">
        <v>3.5058672130000006</v>
      </c>
      <c r="F23" s="15">
        <v>927.78535768911206</v>
      </c>
      <c r="G23" s="15">
        <v>21.308246169000004</v>
      </c>
      <c r="H23" s="15">
        <v>248.13790251966515</v>
      </c>
      <c r="I23" s="15">
        <v>5.7311714890000003</v>
      </c>
      <c r="J23" s="15">
        <v>786.41077215835162</v>
      </c>
      <c r="K23" s="15">
        <v>24.963352446000005</v>
      </c>
      <c r="L23" s="15">
        <v>45.966082450001622</v>
      </c>
      <c r="M23" s="15">
        <v>1.6534127140000003</v>
      </c>
      <c r="N23" s="15">
        <v>439.78978547624359</v>
      </c>
      <c r="O23" s="15">
        <v>8.5455793500000006</v>
      </c>
      <c r="P23" s="15">
        <v>249.05605990826729</v>
      </c>
      <c r="Q23" s="15">
        <v>2.2801399180000002</v>
      </c>
      <c r="R23" s="15">
        <v>274.18318167142314</v>
      </c>
      <c r="S23" s="15">
        <v>4.0574208509999998</v>
      </c>
      <c r="T23" s="15">
        <v>270.0587187445467</v>
      </c>
      <c r="U23" s="15">
        <v>8.0380058959999996</v>
      </c>
      <c r="V23" s="15">
        <v>1058.8193106981171</v>
      </c>
      <c r="W23" s="15">
        <v>28.694727024000006</v>
      </c>
      <c r="X23" s="15">
        <v>1056.883757994704</v>
      </c>
      <c r="Y23" s="15">
        <v>25.039051018000002</v>
      </c>
      <c r="Z23" s="15">
        <v>3699.159268618745</v>
      </c>
      <c r="AA23" s="15">
        <v>37.30158792089388</v>
      </c>
      <c r="AB23" s="15">
        <v>16809.990459883284</v>
      </c>
      <c r="AC23" s="15">
        <v>741.44443608701113</v>
      </c>
      <c r="AE23" s="12">
        <v>2.4007684838770488E-2</v>
      </c>
    </row>
    <row r="24" spans="1:31" x14ac:dyDescent="0.25">
      <c r="A24">
        <v>2000</v>
      </c>
      <c r="B24" s="15">
        <v>331.23345736043262</v>
      </c>
      <c r="C24" s="15">
        <v>6.6132942149999998</v>
      </c>
      <c r="D24" s="15">
        <v>154.56156063268912</v>
      </c>
      <c r="E24" s="15">
        <v>3.9991715980000002</v>
      </c>
      <c r="F24" s="15">
        <v>947.07034812547511</v>
      </c>
      <c r="G24" s="15">
        <v>24.214687745000003</v>
      </c>
      <c r="H24" s="15">
        <v>253.03399643883589</v>
      </c>
      <c r="I24" s="15">
        <v>6.2694698629999994</v>
      </c>
      <c r="J24" s="15">
        <v>812.37703564498634</v>
      </c>
      <c r="K24" s="15">
        <v>31.033796009</v>
      </c>
      <c r="L24" s="15">
        <v>47.4468790293922</v>
      </c>
      <c r="M24" s="15">
        <v>1.8349110320000004</v>
      </c>
      <c r="N24" s="15">
        <v>444.4530143734666</v>
      </c>
      <c r="O24" s="15">
        <v>5.6919322550000011</v>
      </c>
      <c r="P24" s="15">
        <v>250.71302711162119</v>
      </c>
      <c r="Q24" s="15">
        <v>2.2961684240000002</v>
      </c>
      <c r="R24" s="15">
        <v>278.03516866718144</v>
      </c>
      <c r="S24" s="15">
        <v>4.3377293799999999</v>
      </c>
      <c r="T24" s="15">
        <v>276.5846615257181</v>
      </c>
      <c r="U24" s="15">
        <v>8.0691565739999991</v>
      </c>
      <c r="V24" s="15">
        <v>1089.6081316210305</v>
      </c>
      <c r="W24" s="15">
        <v>34.491351659999999</v>
      </c>
      <c r="X24" s="15">
        <v>1086.4530472929798</v>
      </c>
      <c r="Y24" s="15">
        <v>33.619612825000004</v>
      </c>
      <c r="Z24" s="15">
        <v>3743.2523360529131</v>
      </c>
      <c r="AA24" s="15">
        <v>41.427457362500924</v>
      </c>
      <c r="AB24" s="15">
        <v>17088.662904598881</v>
      </c>
      <c r="AC24" s="15">
        <v>766.66570057940999</v>
      </c>
      <c r="AE24" s="12">
        <v>2.7207463474554543E-2</v>
      </c>
    </row>
    <row r="25" spans="1:31" x14ac:dyDescent="0.25">
      <c r="A25">
        <v>2001</v>
      </c>
      <c r="B25" s="15">
        <v>335.91348024284417</v>
      </c>
      <c r="C25" s="15">
        <v>6.9515254470000007</v>
      </c>
      <c r="D25" s="15">
        <v>157.79397963810482</v>
      </c>
      <c r="E25" s="15">
        <v>3.9823833120000005</v>
      </c>
      <c r="F25" s="15">
        <v>966.56257745106473</v>
      </c>
      <c r="G25" s="15">
        <v>24.761056112000009</v>
      </c>
      <c r="H25" s="15">
        <v>258.03289448345498</v>
      </c>
      <c r="I25" s="15">
        <v>6.4675444960000013</v>
      </c>
      <c r="J25" s="15">
        <v>840.4011261118676</v>
      </c>
      <c r="K25" s="15">
        <v>33.398717033000011</v>
      </c>
      <c r="L25" s="15">
        <v>48.808848546014886</v>
      </c>
      <c r="M25" s="15">
        <v>1.7376273680000007</v>
      </c>
      <c r="N25" s="15">
        <v>450.60628487418228</v>
      </c>
      <c r="O25" s="15">
        <v>7.2651879490000013</v>
      </c>
      <c r="P25" s="15">
        <v>253.20618330002972</v>
      </c>
      <c r="Q25" s="15">
        <v>3.1862287900000004</v>
      </c>
      <c r="R25" s="15">
        <v>282.3895315312551</v>
      </c>
      <c r="S25" s="15">
        <v>4.8799538850000008</v>
      </c>
      <c r="T25" s="15">
        <v>284.49846039719534</v>
      </c>
      <c r="U25" s="15">
        <v>9.5600563050000034</v>
      </c>
      <c r="V25" s="15">
        <v>1118.3757510114212</v>
      </c>
      <c r="W25" s="15">
        <v>32.785886361999992</v>
      </c>
      <c r="X25" s="15">
        <v>1110.100652656824</v>
      </c>
      <c r="Y25" s="15">
        <v>28.063376514000009</v>
      </c>
      <c r="Z25" s="15">
        <v>3760.9215112116026</v>
      </c>
      <c r="AA25" s="15">
        <v>40.734829541020879</v>
      </c>
      <c r="AB25" s="15">
        <v>17232.806699616136</v>
      </c>
      <c r="AC25" s="15">
        <v>775.83976370706603</v>
      </c>
      <c r="AE25" s="12">
        <v>2.6698514204444135E-2</v>
      </c>
    </row>
    <row r="26" spans="1:31" x14ac:dyDescent="0.25">
      <c r="A26">
        <v>2002</v>
      </c>
      <c r="B26" s="15">
        <v>341.179767942441</v>
      </c>
      <c r="C26" s="15">
        <v>7.7080909759999994</v>
      </c>
      <c r="D26" s="15">
        <v>161.80389040624686</v>
      </c>
      <c r="E26" s="15">
        <v>4.8240712189999986</v>
      </c>
      <c r="F26" s="15">
        <v>988.025245324499</v>
      </c>
      <c r="G26" s="15">
        <v>27.075659577</v>
      </c>
      <c r="H26" s="15">
        <v>263.21550724799221</v>
      </c>
      <c r="I26" s="15">
        <v>6.7482605760000007</v>
      </c>
      <c r="J26" s="15">
        <v>873.16296946985278</v>
      </c>
      <c r="K26" s="15">
        <v>38.438125561000007</v>
      </c>
      <c r="L26" s="15">
        <v>49.475146810095559</v>
      </c>
      <c r="M26" s="15">
        <v>1.0622177819999998</v>
      </c>
      <c r="N26" s="15">
        <v>457.86331544579485</v>
      </c>
      <c r="O26" s="15">
        <v>8.4632352039999983</v>
      </c>
      <c r="P26" s="15">
        <v>256.25818675951217</v>
      </c>
      <c r="Q26" s="15">
        <v>3.803938901</v>
      </c>
      <c r="R26" s="15">
        <v>287.50735435279944</v>
      </c>
      <c r="S26" s="15">
        <v>5.686263866</v>
      </c>
      <c r="T26" s="15">
        <v>293.12387108741007</v>
      </c>
      <c r="U26" s="15">
        <v>10.377769302999999</v>
      </c>
      <c r="V26" s="15">
        <v>1147.2711059731121</v>
      </c>
      <c r="W26" s="15">
        <v>33.23894447899999</v>
      </c>
      <c r="X26" s="15">
        <v>1139.209479552283</v>
      </c>
      <c r="Y26" s="15">
        <v>33.896617907000007</v>
      </c>
      <c r="Z26" s="15">
        <v>3783.7531180770929</v>
      </c>
      <c r="AA26" s="15">
        <v>39.862395007391555</v>
      </c>
      <c r="AB26" s="15">
        <v>17446.7915719544</v>
      </c>
      <c r="AC26" s="15">
        <v>831.23414637518488</v>
      </c>
      <c r="AE26" s="12">
        <v>2.8974180002366411E-2</v>
      </c>
    </row>
    <row r="27" spans="1:31" x14ac:dyDescent="0.25">
      <c r="A27">
        <v>2003</v>
      </c>
      <c r="B27" s="15">
        <v>345.80174875098839</v>
      </c>
      <c r="C27" s="15">
        <v>7.2392276459999998</v>
      </c>
      <c r="D27" s="15">
        <v>164.98171057228643</v>
      </c>
      <c r="E27" s="15">
        <v>4.0606061649999994</v>
      </c>
      <c r="F27" s="15">
        <v>1008.1543259563483</v>
      </c>
      <c r="G27" s="15">
        <v>26.093888348999997</v>
      </c>
      <c r="H27" s="15">
        <v>268.24757075332963</v>
      </c>
      <c r="I27" s="15">
        <v>6.6963279090000007</v>
      </c>
      <c r="J27" s="15">
        <v>896.54499619323656</v>
      </c>
      <c r="K27" s="15">
        <v>29.358446426000004</v>
      </c>
      <c r="L27" s="15">
        <v>50.056852072125032</v>
      </c>
      <c r="M27" s="15">
        <v>0.99676954900000014</v>
      </c>
      <c r="N27" s="15">
        <v>466.2161306106874</v>
      </c>
      <c r="O27" s="15">
        <v>9.6599318259999993</v>
      </c>
      <c r="P27" s="15">
        <v>259.66888039891586</v>
      </c>
      <c r="Q27" s="15">
        <v>4.2255410170000003</v>
      </c>
      <c r="R27" s="15">
        <v>294.26036239337509</v>
      </c>
      <c r="S27" s="15">
        <v>7.3674212720000005</v>
      </c>
      <c r="T27" s="15">
        <v>298.3884215522657</v>
      </c>
      <c r="U27" s="15">
        <v>7.1231422890000005</v>
      </c>
      <c r="V27" s="15">
        <v>1175.1624823918789</v>
      </c>
      <c r="W27" s="15">
        <v>32.579084145999992</v>
      </c>
      <c r="X27" s="15">
        <v>1166.0297653862606</v>
      </c>
      <c r="Y27" s="15">
        <v>32.012841448000003</v>
      </c>
      <c r="Z27" s="15">
        <v>3814.1286935613311</v>
      </c>
      <c r="AA27" s="15">
        <v>52.42766421787843</v>
      </c>
      <c r="AB27" s="15">
        <v>17667.025450586021</v>
      </c>
      <c r="AC27" s="15">
        <v>880.93310775923931</v>
      </c>
      <c r="AE27" s="12">
        <v>2.6184856677934402E-2</v>
      </c>
    </row>
    <row r="28" spans="1:31" x14ac:dyDescent="0.25">
      <c r="A28">
        <v>2004</v>
      </c>
      <c r="B28" s="15">
        <v>349.78665413096257</v>
      </c>
      <c r="C28" s="15">
        <v>6.7797129330000017</v>
      </c>
      <c r="D28" s="15">
        <v>167.70465550638716</v>
      </c>
      <c r="E28" s="15">
        <v>3.6760064440000004</v>
      </c>
      <c r="F28" s="15">
        <v>1025.0513819787643</v>
      </c>
      <c r="G28" s="15">
        <v>23.214170664000005</v>
      </c>
      <c r="H28" s="15">
        <v>272.72815762555581</v>
      </c>
      <c r="I28" s="15">
        <v>6.2440506410000003</v>
      </c>
      <c r="J28" s="15">
        <v>920.05650657375475</v>
      </c>
      <c r="K28" s="15">
        <v>29.765553517000001</v>
      </c>
      <c r="L28" s="15">
        <v>50.900170044155381</v>
      </c>
      <c r="M28" s="15">
        <v>1.2774397790000001</v>
      </c>
      <c r="N28" s="15">
        <v>477.03252610203378</v>
      </c>
      <c r="O28" s="15">
        <v>12.23178877</v>
      </c>
      <c r="P28" s="15">
        <v>261.92346358628072</v>
      </c>
      <c r="Q28" s="15">
        <v>3.136665025000001</v>
      </c>
      <c r="R28" s="15">
        <v>300.52118822937683</v>
      </c>
      <c r="S28" s="15">
        <v>6.9251201399999998</v>
      </c>
      <c r="T28" s="15">
        <v>302.38040996298702</v>
      </c>
      <c r="U28" s="15">
        <v>5.952329583</v>
      </c>
      <c r="V28" s="15">
        <v>1198.2435089781377</v>
      </c>
      <c r="W28" s="15">
        <v>28.127530282000002</v>
      </c>
      <c r="X28" s="15">
        <v>1176.4794475504859</v>
      </c>
      <c r="Y28" s="15">
        <v>16.059034729</v>
      </c>
      <c r="Z28" s="15">
        <v>3845.3685430118667</v>
      </c>
      <c r="AA28" s="15">
        <v>56.517156660764513</v>
      </c>
      <c r="AB28" s="15">
        <v>17902.854098207397</v>
      </c>
      <c r="AC28" s="15">
        <v>917.83723807847889</v>
      </c>
      <c r="AE28" s="12">
        <v>2.2050382074565989E-2</v>
      </c>
    </row>
    <row r="29" spans="1:31" x14ac:dyDescent="0.25">
      <c r="A29">
        <v>2005</v>
      </c>
      <c r="B29" s="15">
        <v>354.00196496768842</v>
      </c>
      <c r="C29" s="15">
        <v>7.1895834540000001</v>
      </c>
      <c r="D29" s="15">
        <v>170.21581954486243</v>
      </c>
      <c r="E29" s="15">
        <v>3.5379413560000001</v>
      </c>
      <c r="F29" s="15">
        <v>1045.2786770771957</v>
      </c>
      <c r="G29" s="15">
        <v>26.896535338000003</v>
      </c>
      <c r="H29" s="15">
        <v>278.18494161013103</v>
      </c>
      <c r="I29" s="15">
        <v>7.3193010660000004</v>
      </c>
      <c r="J29" s="15">
        <v>938.92798107816179</v>
      </c>
      <c r="K29" s="15">
        <v>25.402445334000003</v>
      </c>
      <c r="L29" s="15">
        <v>51.635016095193514</v>
      </c>
      <c r="M29" s="15">
        <v>1.1875008070000002</v>
      </c>
      <c r="N29" s="15">
        <v>490.51960105287617</v>
      </c>
      <c r="O29" s="15">
        <v>15.019971317</v>
      </c>
      <c r="P29" s="15">
        <v>264.88565241585445</v>
      </c>
      <c r="Q29" s="15">
        <v>3.9145781750000004</v>
      </c>
      <c r="R29" s="15">
        <v>305.46379332955422</v>
      </c>
      <c r="S29" s="15">
        <v>5.6575853470000004</v>
      </c>
      <c r="T29" s="15">
        <v>305.91079335929726</v>
      </c>
      <c r="U29" s="15">
        <v>5.5935284980000004</v>
      </c>
      <c r="V29" s="15">
        <v>1219.1143201874279</v>
      </c>
      <c r="W29" s="15">
        <v>26.286608274000006</v>
      </c>
      <c r="X29" s="15">
        <v>1188.4750388492271</v>
      </c>
      <c r="Y29" s="15">
        <v>18.024555723999999</v>
      </c>
      <c r="Z29" s="15">
        <v>3879.3864030940754</v>
      </c>
      <c r="AA29" s="15">
        <v>51.545930830801304</v>
      </c>
      <c r="AB29" s="15">
        <v>18184.222300650963</v>
      </c>
      <c r="AC29" s="15">
        <v>932.71561455492576</v>
      </c>
      <c r="AE29" s="12">
        <v>2.2083572930913713E-2</v>
      </c>
    </row>
    <row r="30" spans="1:31" x14ac:dyDescent="0.25">
      <c r="A30">
        <v>2006</v>
      </c>
      <c r="B30" s="15">
        <v>357.13526216192446</v>
      </c>
      <c r="C30" s="15">
        <v>6.2882873070000009</v>
      </c>
      <c r="D30" s="15">
        <v>172.14094509863247</v>
      </c>
      <c r="E30" s="15">
        <v>3.0286662979999996</v>
      </c>
      <c r="F30" s="15">
        <v>1062.1520138705666</v>
      </c>
      <c r="G30" s="15">
        <v>23.901752144</v>
      </c>
      <c r="H30" s="15">
        <v>282.67187691169096</v>
      </c>
      <c r="I30" s="15">
        <v>6.4498092670000009</v>
      </c>
      <c r="J30" s="15">
        <v>951.75470897041987</v>
      </c>
      <c r="K30" s="15">
        <v>19.616715597000002</v>
      </c>
      <c r="L30" s="15">
        <v>51.832220541193614</v>
      </c>
      <c r="M30" s="15">
        <v>0.66691731099999985</v>
      </c>
      <c r="N30" s="15">
        <v>503.65361335177215</v>
      </c>
      <c r="O30" s="15">
        <v>14.792852339000003</v>
      </c>
      <c r="P30" s="15">
        <v>268.51213482582898</v>
      </c>
      <c r="Q30" s="15">
        <v>4.6559702770000007</v>
      </c>
      <c r="R30" s="15">
        <v>311.53221179349657</v>
      </c>
      <c r="S30" s="15">
        <v>6.8361784139999999</v>
      </c>
      <c r="T30" s="15">
        <v>309.05203066827011</v>
      </c>
      <c r="U30" s="15">
        <v>5.3062598900000006</v>
      </c>
      <c r="V30" s="15">
        <v>1235.1848755146289</v>
      </c>
      <c r="W30" s="15">
        <v>21.871292226999998</v>
      </c>
      <c r="X30" s="15">
        <v>1196.4011744463317</v>
      </c>
      <c r="Y30" s="15">
        <v>14.409659967</v>
      </c>
      <c r="Z30" s="15">
        <v>3927.17572103049</v>
      </c>
      <c r="AA30" s="15">
        <v>50.596637938151446</v>
      </c>
      <c r="AB30" s="15">
        <v>18454.088073573974</v>
      </c>
      <c r="AC30" s="15">
        <v>828.40772528745742</v>
      </c>
      <c r="AE30" s="12">
        <v>1.9072503889962501E-2</v>
      </c>
    </row>
    <row r="31" spans="1:31" x14ac:dyDescent="0.25">
      <c r="A31">
        <v>2007</v>
      </c>
      <c r="B31" s="15">
        <v>361.39398429956753</v>
      </c>
      <c r="C31" s="15">
        <v>7.5916411909999999</v>
      </c>
      <c r="D31" s="15">
        <v>174.57372230416942</v>
      </c>
      <c r="E31" s="15">
        <v>3.6151166359999998</v>
      </c>
      <c r="F31" s="15">
        <v>1082.4260277426242</v>
      </c>
      <c r="G31" s="15">
        <v>27.652902755000003</v>
      </c>
      <c r="H31" s="15">
        <v>287.92086292547299</v>
      </c>
      <c r="I31" s="15">
        <v>7.3092252919999998</v>
      </c>
      <c r="J31" s="15">
        <v>970.55198461687894</v>
      </c>
      <c r="K31" s="15">
        <v>25.829310279999998</v>
      </c>
      <c r="L31" s="15">
        <v>52.243849682024006</v>
      </c>
      <c r="M31" s="15">
        <v>0.89663411299999973</v>
      </c>
      <c r="N31" s="15">
        <v>513.31809279983111</v>
      </c>
      <c r="O31" s="15">
        <v>11.454564353999999</v>
      </c>
      <c r="P31" s="15">
        <v>272.84760736083518</v>
      </c>
      <c r="Q31" s="15">
        <v>5.4471221619999985</v>
      </c>
      <c r="R31" s="15">
        <v>318.26657260831672</v>
      </c>
      <c r="S31" s="15">
        <v>7.5605016840000001</v>
      </c>
      <c r="T31" s="15">
        <v>312.8807318506432</v>
      </c>
      <c r="U31" s="15">
        <v>6.0931882829999999</v>
      </c>
      <c r="V31" s="15">
        <v>1254.8594520322276</v>
      </c>
      <c r="W31" s="15">
        <v>25.868794020999999</v>
      </c>
      <c r="X31" s="15">
        <v>1208.7472020021751</v>
      </c>
      <c r="Y31" s="15">
        <v>19.292918039</v>
      </c>
      <c r="Z31" s="15">
        <v>3969.5987028254849</v>
      </c>
      <c r="AA31" s="15">
        <v>39.899808942176342</v>
      </c>
      <c r="AB31" s="15">
        <v>18665.556263659702</v>
      </c>
      <c r="AC31" s="15">
        <v>744.70790251821234</v>
      </c>
      <c r="AE31" s="12">
        <v>2.1822505457548578E-2</v>
      </c>
    </row>
    <row r="32" spans="1:31" x14ac:dyDescent="0.25">
      <c r="A32">
        <v>2008</v>
      </c>
      <c r="B32" s="15">
        <v>365.21010111492552</v>
      </c>
      <c r="C32" s="15">
        <v>7.3261214899999985</v>
      </c>
      <c r="D32" s="15">
        <v>176.17433553333038</v>
      </c>
      <c r="E32" s="15">
        <v>2.8649522940000005</v>
      </c>
      <c r="F32" s="15">
        <v>1099.5318269914198</v>
      </c>
      <c r="G32" s="15">
        <v>24.838782234</v>
      </c>
      <c r="H32" s="15">
        <v>292.6090992811836</v>
      </c>
      <c r="I32" s="15">
        <v>6.8460868890000004</v>
      </c>
      <c r="J32" s="15">
        <v>983.08466035732351</v>
      </c>
      <c r="K32" s="15">
        <v>19.802652661</v>
      </c>
      <c r="L32" s="15">
        <v>52.47547825016138</v>
      </c>
      <c r="M32" s="15">
        <v>0.73125772700000002</v>
      </c>
      <c r="N32" s="15">
        <v>522.79991299106382</v>
      </c>
      <c r="O32" s="15">
        <v>11.408362385</v>
      </c>
      <c r="P32" s="15">
        <v>277.35334896651835</v>
      </c>
      <c r="Q32" s="15">
        <v>5.704848396</v>
      </c>
      <c r="R32" s="15">
        <v>326.43605064305984</v>
      </c>
      <c r="S32" s="15">
        <v>9.0567256259999986</v>
      </c>
      <c r="T32" s="15">
        <v>320.14577138812973</v>
      </c>
      <c r="U32" s="15">
        <v>9.6270081459999997</v>
      </c>
      <c r="V32" s="15">
        <v>1271.5927839557035</v>
      </c>
      <c r="W32" s="15">
        <v>23.339334772000001</v>
      </c>
      <c r="X32" s="15">
        <v>1223.7130144068988</v>
      </c>
      <c r="Y32" s="15">
        <v>22.397419409999994</v>
      </c>
      <c r="Z32" s="15">
        <v>4008.6778211266214</v>
      </c>
      <c r="AA32" s="15">
        <v>27.719282660190135</v>
      </c>
      <c r="AB32" s="15">
        <v>18815.154995272602</v>
      </c>
      <c r="AC32" s="15">
        <v>663.21254441335475</v>
      </c>
      <c r="AE32" s="12">
        <v>2.0827799121970907E-2</v>
      </c>
    </row>
    <row r="33" spans="1:31" x14ac:dyDescent="0.25">
      <c r="A33">
        <v>2009</v>
      </c>
      <c r="B33" s="15">
        <v>367.79854440045898</v>
      </c>
      <c r="C33" s="15">
        <v>6.2689627769999996</v>
      </c>
      <c r="D33" s="15">
        <v>177.58310259395748</v>
      </c>
      <c r="E33" s="15">
        <v>2.7552637820000005</v>
      </c>
      <c r="F33" s="15">
        <v>1114.9523148464425</v>
      </c>
      <c r="G33" s="15">
        <v>23.495544511000002</v>
      </c>
      <c r="H33" s="15">
        <v>296.8084513699751</v>
      </c>
      <c r="I33" s="15">
        <v>6.4513082390000003</v>
      </c>
      <c r="J33" s="15">
        <v>995.68701939247057</v>
      </c>
      <c r="K33" s="15">
        <v>20.079400164999999</v>
      </c>
      <c r="L33" s="15">
        <v>52.646771317461734</v>
      </c>
      <c r="M33" s="15">
        <v>0.68356976400000036</v>
      </c>
      <c r="N33" s="15">
        <v>530.32877388489794</v>
      </c>
      <c r="O33" s="15">
        <v>9.6039721989999993</v>
      </c>
      <c r="P33" s="15">
        <v>281.19982930654726</v>
      </c>
      <c r="Q33" s="15">
        <v>5.1378301429999986</v>
      </c>
      <c r="R33" s="15">
        <v>334.49294519467924</v>
      </c>
      <c r="S33" s="15">
        <v>9.0092579100000005</v>
      </c>
      <c r="T33" s="15">
        <v>324.36524900137999</v>
      </c>
      <c r="U33" s="15">
        <v>6.6783143899999988</v>
      </c>
      <c r="V33" s="15">
        <v>1285.998576516947</v>
      </c>
      <c r="W33" s="15">
        <v>21.424257923000003</v>
      </c>
      <c r="X33" s="15">
        <v>1239.9050698654123</v>
      </c>
      <c r="Y33" s="15">
        <v>24.116526727000004</v>
      </c>
      <c r="Z33" s="15">
        <v>4026.4410204510637</v>
      </c>
      <c r="AA33" s="15">
        <v>9.6607841997949819</v>
      </c>
      <c r="AB33" s="15">
        <v>18910.541359286202</v>
      </c>
      <c r="AC33" s="15">
        <v>648.97492281933717</v>
      </c>
      <c r="AE33" s="12">
        <v>1.9381424054564694E-2</v>
      </c>
    </row>
    <row r="34" spans="1:31" x14ac:dyDescent="0.25">
      <c r="A34">
        <v>2010</v>
      </c>
      <c r="B34" s="15">
        <v>369.04744082439993</v>
      </c>
      <c r="C34" s="15">
        <v>5.0922955770000007</v>
      </c>
      <c r="D34" s="15">
        <v>178.77530352868089</v>
      </c>
      <c r="E34" s="15">
        <v>2.6225144770000002</v>
      </c>
      <c r="F34" s="15">
        <v>1121.3549840931059</v>
      </c>
      <c r="G34" s="15">
        <v>14.814467809000003</v>
      </c>
      <c r="H34" s="15">
        <v>298.09186618511075</v>
      </c>
      <c r="I34" s="15">
        <v>3.6268585980000005</v>
      </c>
      <c r="J34" s="15">
        <v>1008.2241599901647</v>
      </c>
      <c r="K34" s="15">
        <v>20.208722400999999</v>
      </c>
      <c r="L34" s="15">
        <v>53.252911904332272</v>
      </c>
      <c r="M34" s="15">
        <v>1.1295209649999998</v>
      </c>
      <c r="N34" s="15">
        <v>538.06490370070378</v>
      </c>
      <c r="O34" s="15">
        <v>9.9669190590000021</v>
      </c>
      <c r="P34" s="15">
        <v>285.45022154998009</v>
      </c>
      <c r="Q34" s="15">
        <v>5.6384861420000005</v>
      </c>
      <c r="R34" s="15">
        <v>339.15699824071459</v>
      </c>
      <c r="S34" s="15">
        <v>5.6831001779999992</v>
      </c>
      <c r="T34" s="15">
        <v>325.33425893498639</v>
      </c>
      <c r="U34" s="15">
        <v>3.5137413120000005</v>
      </c>
      <c r="V34" s="15">
        <v>1299.3184343086998</v>
      </c>
      <c r="W34" s="15">
        <v>20.756203856000006</v>
      </c>
      <c r="X34" s="15">
        <v>1243.0866281104868</v>
      </c>
      <c r="Y34" s="15">
        <v>11.604230936000002</v>
      </c>
      <c r="Z34" s="15">
        <v>4039.3591352669714</v>
      </c>
      <c r="AA34" s="15">
        <v>16.802007614595659</v>
      </c>
      <c r="AB34" s="15">
        <v>18956.951303062855</v>
      </c>
      <c r="AC34" s="15">
        <v>652.60987267119651</v>
      </c>
      <c r="AE34" s="12">
        <v>1.4825714293240066E-2</v>
      </c>
    </row>
    <row r="35" spans="1:31" x14ac:dyDescent="0.25">
      <c r="A35">
        <v>2011</v>
      </c>
      <c r="B35" s="15">
        <v>369.36391494163951</v>
      </c>
      <c r="C35" s="15">
        <v>4.3141428350000002</v>
      </c>
      <c r="D35" s="15">
        <v>178.9881310739149</v>
      </c>
      <c r="E35" s="15">
        <v>1.727369326</v>
      </c>
      <c r="F35" s="15">
        <v>1123.4804844351358</v>
      </c>
      <c r="G35" s="15">
        <v>10.857802164999999</v>
      </c>
      <c r="H35" s="15">
        <v>298.62370840228397</v>
      </c>
      <c r="I35" s="15">
        <v>2.9609552729999997</v>
      </c>
      <c r="J35" s="15">
        <v>1012.6790206098331</v>
      </c>
      <c r="K35" s="15">
        <v>12.301827934</v>
      </c>
      <c r="L35" s="15">
        <v>54.196125553239554</v>
      </c>
      <c r="M35" s="15">
        <v>1.4765329459999996</v>
      </c>
      <c r="N35" s="15">
        <v>543.97692481392062</v>
      </c>
      <c r="O35" s="15">
        <v>8.3098248209999994</v>
      </c>
      <c r="P35" s="15">
        <v>287.76855846645651</v>
      </c>
      <c r="Q35" s="15">
        <v>3.8096941030000004</v>
      </c>
      <c r="R35" s="15">
        <v>343.12497651066093</v>
      </c>
      <c r="S35" s="15">
        <v>5.0531969909999992</v>
      </c>
      <c r="T35" s="15">
        <v>325.12939806198085</v>
      </c>
      <c r="U35" s="15">
        <v>2.4206302559999999</v>
      </c>
      <c r="V35" s="15">
        <v>1305.8320911041444</v>
      </c>
      <c r="W35" s="15">
        <v>14.371472898000002</v>
      </c>
      <c r="X35" s="15">
        <v>1242.9763688538217</v>
      </c>
      <c r="Y35" s="15">
        <v>8.7981691160000022</v>
      </c>
      <c r="Z35" s="15">
        <v>4056.7011929675523</v>
      </c>
      <c r="AA35" s="15">
        <v>21.510289888496605</v>
      </c>
      <c r="AB35" s="15">
        <v>18992.280812622153</v>
      </c>
      <c r="AC35" s="15">
        <v>646.17934417169806</v>
      </c>
      <c r="AE35" s="12">
        <v>1.0781839177333661E-2</v>
      </c>
    </row>
    <row r="36" spans="1:31" x14ac:dyDescent="0.25">
      <c r="A36">
        <v>2012</v>
      </c>
      <c r="B36" s="15">
        <v>369.70167197625778</v>
      </c>
      <c r="C36" s="15">
        <v>4.4802214240000007</v>
      </c>
      <c r="D36" s="15">
        <v>179.20713967894608</v>
      </c>
      <c r="E36" s="15">
        <v>1.8167480760000001</v>
      </c>
      <c r="F36" s="15">
        <v>1124.5484817501504</v>
      </c>
      <c r="G36" s="15">
        <v>10.116042848999998</v>
      </c>
      <c r="H36" s="15">
        <v>298.89232576461001</v>
      </c>
      <c r="I36" s="15">
        <v>2.7820323560000002</v>
      </c>
      <c r="J36" s="15">
        <v>1012.8214042271857</v>
      </c>
      <c r="K36" s="15">
        <v>8.137255810000001</v>
      </c>
      <c r="L36" s="15">
        <v>54.144013329621856</v>
      </c>
      <c r="M36" s="15">
        <v>0.48937614899999998</v>
      </c>
      <c r="N36" s="15">
        <v>549.16685573686095</v>
      </c>
      <c r="O36" s="15">
        <v>7.7618029700000006</v>
      </c>
      <c r="P36" s="15">
        <v>290.9515328385865</v>
      </c>
      <c r="Q36" s="15">
        <v>4.7804978440000001</v>
      </c>
      <c r="R36" s="15">
        <v>349.187764082721</v>
      </c>
      <c r="S36" s="15">
        <v>7.2197669679999983</v>
      </c>
      <c r="T36" s="15">
        <v>325.42984768697647</v>
      </c>
      <c r="U36" s="15">
        <v>3.0038381640000007</v>
      </c>
      <c r="V36" s="15">
        <v>1310.7898494398587</v>
      </c>
      <c r="W36" s="15">
        <v>13.230552461000002</v>
      </c>
      <c r="X36" s="15">
        <v>1241.9496621854423</v>
      </c>
      <c r="Y36" s="15">
        <v>8.3763220890000021</v>
      </c>
      <c r="Z36" s="15">
        <v>4076.6576535633735</v>
      </c>
      <c r="AA36" s="15">
        <v>27.849151244194477</v>
      </c>
      <c r="AB36" s="15">
        <v>19024.855014006043</v>
      </c>
      <c r="AC36" s="15">
        <v>663.14932661321063</v>
      </c>
      <c r="AE36" s="12">
        <v>1.0158517641023533E-2</v>
      </c>
    </row>
    <row r="37" spans="1:31" x14ac:dyDescent="0.25">
      <c r="A37">
        <v>2013</v>
      </c>
      <c r="B37" s="15">
        <v>369.69294689521126</v>
      </c>
      <c r="C37" s="15">
        <v>4.2685648109999992</v>
      </c>
      <c r="D37" s="15">
        <v>179.47442222947649</v>
      </c>
      <c r="E37" s="15">
        <v>1.9483833649999998</v>
      </c>
      <c r="F37" s="15">
        <v>1126.6060520677354</v>
      </c>
      <c r="G37" s="15">
        <v>11.414737361</v>
      </c>
      <c r="H37" s="15">
        <v>299.43790613284864</v>
      </c>
      <c r="I37" s="15">
        <v>3.1400859620000001</v>
      </c>
      <c r="J37" s="15">
        <v>1013.3201624528768</v>
      </c>
      <c r="K37" s="15">
        <v>8.6271505250000011</v>
      </c>
      <c r="L37" s="15">
        <v>54.137286058972251</v>
      </c>
      <c r="M37" s="15">
        <v>0.53981760800000012</v>
      </c>
      <c r="N37" s="15">
        <v>552.59090278203405</v>
      </c>
      <c r="O37" s="15">
        <v>6.1802267450000015</v>
      </c>
      <c r="P37" s="15">
        <v>293.08403471139911</v>
      </c>
      <c r="Q37" s="15">
        <v>3.8443655030000006</v>
      </c>
      <c r="R37" s="15">
        <v>355.601784276042</v>
      </c>
      <c r="S37" s="15">
        <v>7.6486229199999993</v>
      </c>
      <c r="T37" s="15">
        <v>325.6571909144476</v>
      </c>
      <c r="U37" s="15">
        <v>3.0054998439999996</v>
      </c>
      <c r="V37" s="15">
        <v>1318.7508339342724</v>
      </c>
      <c r="W37" s="15">
        <v>16.650947666</v>
      </c>
      <c r="X37" s="15">
        <v>1242.7621743134225</v>
      </c>
      <c r="Y37" s="15">
        <v>10.708332477000001</v>
      </c>
      <c r="Z37" s="15">
        <v>4106.0711062415576</v>
      </c>
      <c r="AA37" s="15">
        <v>40.52064394947805</v>
      </c>
      <c r="AB37" s="15">
        <v>19057.849296996272</v>
      </c>
      <c r="AC37" s="15">
        <v>687.3230956076452</v>
      </c>
      <c r="AE37" s="12">
        <v>1.0934717385434223E-2</v>
      </c>
    </row>
    <row r="38" spans="1:31" x14ac:dyDescent="0.25">
      <c r="A38">
        <v>2014</v>
      </c>
      <c r="B38" s="15">
        <v>369.66636726849134</v>
      </c>
      <c r="C38" s="15">
        <v>4.3733950970000004</v>
      </c>
      <c r="D38" s="15">
        <v>179.86427944961645</v>
      </c>
      <c r="E38" s="15">
        <v>2.1528931760000001</v>
      </c>
      <c r="F38" s="15">
        <v>1129.6133244292278</v>
      </c>
      <c r="G38" s="15">
        <v>12.665659566</v>
      </c>
      <c r="H38" s="15">
        <v>300.16448231740321</v>
      </c>
      <c r="I38" s="15">
        <v>3.3989628670000003</v>
      </c>
      <c r="J38" s="15">
        <v>1014.4859814130365</v>
      </c>
      <c r="K38" s="15">
        <v>9.4163202780000006</v>
      </c>
      <c r="L38" s="15">
        <v>54.056139322252072</v>
      </c>
      <c r="M38" s="15">
        <v>0.46988374900000002</v>
      </c>
      <c r="N38" s="15">
        <v>555.66920931020968</v>
      </c>
      <c r="O38" s="15">
        <v>6.0266913890000007</v>
      </c>
      <c r="P38" s="15">
        <v>293.76835652399035</v>
      </c>
      <c r="Q38" s="15">
        <v>2.5136981230000002</v>
      </c>
      <c r="R38" s="15">
        <v>359.03690844916775</v>
      </c>
      <c r="S38" s="15">
        <v>4.7484293260000001</v>
      </c>
      <c r="T38" s="15">
        <v>327.72232981444824</v>
      </c>
      <c r="U38" s="15">
        <v>4.9127358280000006</v>
      </c>
      <c r="V38" s="15">
        <v>1323.1508630967771</v>
      </c>
      <c r="W38" s="15">
        <v>13.506518809000003</v>
      </c>
      <c r="X38" s="15">
        <v>1244.8519104330519</v>
      </c>
      <c r="Y38" s="15">
        <v>12.473723234000001</v>
      </c>
      <c r="Z38" s="15">
        <v>4139.8588550132954</v>
      </c>
      <c r="AA38" s="15">
        <v>40.913735868950653</v>
      </c>
      <c r="AB38" s="15">
        <v>19110.02825806156</v>
      </c>
      <c r="AC38" s="15">
        <v>696.87510872671226</v>
      </c>
      <c r="AE38" s="12">
        <v>1.0718452725392338E-2</v>
      </c>
    </row>
    <row r="39" spans="1:31" x14ac:dyDescent="0.25">
      <c r="A39" s="10">
        <v>2015</v>
      </c>
      <c r="B39" s="11">
        <v>373.45797926299878</v>
      </c>
      <c r="C39" s="11">
        <v>8.3024187339999997</v>
      </c>
      <c r="D39" s="11">
        <v>182.57454397602871</v>
      </c>
      <c r="E39" s="11">
        <v>4.5532011050000003</v>
      </c>
      <c r="F39" s="11">
        <v>1148.1181010096336</v>
      </c>
      <c r="G39" s="11">
        <v>28.454439519000001</v>
      </c>
      <c r="H39" s="11">
        <v>304.94132506945738</v>
      </c>
      <c r="I39" s="11">
        <v>7.5232768520000004</v>
      </c>
      <c r="J39" s="11">
        <v>1030.2423333502484</v>
      </c>
      <c r="K39" s="11">
        <v>24.115367430000003</v>
      </c>
      <c r="L39" s="11">
        <v>54.734508153408754</v>
      </c>
      <c r="M39" s="11">
        <v>1.2322571679999998</v>
      </c>
      <c r="N39" s="11">
        <v>563.42369337654827</v>
      </c>
      <c r="O39" s="11">
        <v>10.905302631000003</v>
      </c>
      <c r="P39" s="11">
        <v>296.57146490445081</v>
      </c>
      <c r="Q39" s="11">
        <v>4.7544046690000012</v>
      </c>
      <c r="R39" s="11">
        <v>364.60261135205121</v>
      </c>
      <c r="S39" s="11">
        <v>6.9567331140000004</v>
      </c>
      <c r="T39" s="11">
        <v>331.8912097410726</v>
      </c>
      <c r="U39" s="11">
        <v>7.0835461019999997</v>
      </c>
      <c r="V39" s="11">
        <v>1342.412099206161</v>
      </c>
      <c r="W39" s="11">
        <v>28.769340178</v>
      </c>
      <c r="X39" s="11">
        <v>1261.1419055794122</v>
      </c>
      <c r="Y39" s="11">
        <v>27.150901692999994</v>
      </c>
      <c r="Z39" s="11">
        <v>4214.8337879730252</v>
      </c>
      <c r="AA39" s="11">
        <v>53.120831581186415</v>
      </c>
      <c r="AB39" s="11">
        <v>19330.998734468747</v>
      </c>
      <c r="AC39" s="11">
        <v>738.31894408733376</v>
      </c>
      <c r="AE39" s="13">
        <v>2.2029049751636637E-2</v>
      </c>
    </row>
    <row r="40" spans="1:31" x14ac:dyDescent="0.25">
      <c r="A40" s="10">
        <v>2016</v>
      </c>
      <c r="B40" s="11">
        <v>378.01685692601535</v>
      </c>
      <c r="C40" s="11">
        <v>9.1725440219999985</v>
      </c>
      <c r="D40" s="11">
        <v>185.33134920350949</v>
      </c>
      <c r="E40" s="11">
        <v>4.6793487889999987</v>
      </c>
      <c r="F40" s="11">
        <v>1167.836615772813</v>
      </c>
      <c r="G40" s="11">
        <v>29.966091858000002</v>
      </c>
      <c r="H40" s="11">
        <v>310.06199195526369</v>
      </c>
      <c r="I40" s="11">
        <v>7.9418441679999985</v>
      </c>
      <c r="J40" s="11">
        <v>1047.8291947919367</v>
      </c>
      <c r="K40" s="11">
        <v>26.058510373999997</v>
      </c>
      <c r="L40" s="11">
        <v>55.430815328057605</v>
      </c>
      <c r="M40" s="11">
        <v>1.2526110359999996</v>
      </c>
      <c r="N40" s="11">
        <v>571.14532179757055</v>
      </c>
      <c r="O40" s="11">
        <v>11.088798313999998</v>
      </c>
      <c r="P40" s="11">
        <v>299.41180723638803</v>
      </c>
      <c r="Q40" s="11">
        <v>4.9219341480000001</v>
      </c>
      <c r="R40" s="11">
        <v>370.50253369067144</v>
      </c>
      <c r="S40" s="11">
        <v>7.3763913739999989</v>
      </c>
      <c r="T40" s="11">
        <v>338.28318425750786</v>
      </c>
      <c r="U40" s="11">
        <v>9.3701667190000002</v>
      </c>
      <c r="V40" s="11">
        <v>1362.1051360897477</v>
      </c>
      <c r="W40" s="11">
        <v>29.612239763999998</v>
      </c>
      <c r="X40" s="11">
        <v>1283.9790432673269</v>
      </c>
      <c r="Y40" s="11">
        <v>34.175737953999999</v>
      </c>
      <c r="Z40" s="11">
        <v>4278.6470752185014</v>
      </c>
      <c r="AA40" s="11">
        <v>52.675531532848538</v>
      </c>
      <c r="AB40" s="11">
        <v>19535.553241232908</v>
      </c>
      <c r="AC40" s="11">
        <v>793.27087545813129</v>
      </c>
      <c r="AE40" s="13">
        <v>2.3828737419732855E-2</v>
      </c>
    </row>
    <row r="41" spans="1:31" x14ac:dyDescent="0.25">
      <c r="A41" s="10">
        <v>2017</v>
      </c>
      <c r="B41" s="11">
        <v>382.8646162911424</v>
      </c>
      <c r="C41" s="11">
        <v>9.5494957220000014</v>
      </c>
      <c r="D41" s="11">
        <v>188.27720318076283</v>
      </c>
      <c r="E41" s="11">
        <v>4.9424582199999989</v>
      </c>
      <c r="F41" s="11">
        <v>1187.9178225536298</v>
      </c>
      <c r="G41" s="11">
        <v>30.603953482000001</v>
      </c>
      <c r="H41" s="11">
        <v>315.287420756627</v>
      </c>
      <c r="I41" s="11">
        <v>8.114392282999999</v>
      </c>
      <c r="J41" s="11">
        <v>1066.3726458053252</v>
      </c>
      <c r="K41" s="11">
        <v>27.106967153999996</v>
      </c>
      <c r="L41" s="11">
        <v>56.240650938630367</v>
      </c>
      <c r="M41" s="11">
        <v>1.3666432789999998</v>
      </c>
      <c r="N41" s="11">
        <v>579.05227344275545</v>
      </c>
      <c r="O41" s="11">
        <v>11.493824180999999</v>
      </c>
      <c r="P41" s="11">
        <v>302.18675235744519</v>
      </c>
      <c r="Q41" s="11">
        <v>4.989021685</v>
      </c>
      <c r="R41" s="11">
        <v>376.04575705555163</v>
      </c>
      <c r="S41" s="11">
        <v>7.1056290290000002</v>
      </c>
      <c r="T41" s="11">
        <v>344.49751208129555</v>
      </c>
      <c r="U41" s="11">
        <v>9.2529373659999994</v>
      </c>
      <c r="V41" s="11">
        <v>1382.6682435939349</v>
      </c>
      <c r="W41" s="11">
        <v>30.866806842000003</v>
      </c>
      <c r="X41" s="11">
        <v>1309.0602740509491</v>
      </c>
      <c r="Y41" s="11">
        <v>36.874743416999998</v>
      </c>
      <c r="Z41" s="11">
        <v>4345.8086114733051</v>
      </c>
      <c r="AA41" s="11">
        <v>48.472225833487229</v>
      </c>
      <c r="AB41" s="11">
        <v>19779.661061731924</v>
      </c>
      <c r="AC41" s="11">
        <v>809.66963314145994</v>
      </c>
      <c r="AE41" s="13">
        <v>2.4333165227135436E-2</v>
      </c>
    </row>
    <row r="42" spans="1:31" x14ac:dyDescent="0.25">
      <c r="A42" s="10">
        <v>2018</v>
      </c>
      <c r="B42" s="11">
        <v>387.36120062059319</v>
      </c>
      <c r="C42" s="11">
        <v>9.274820149</v>
      </c>
      <c r="D42" s="11">
        <v>190.87222623301108</v>
      </c>
      <c r="E42" s="11">
        <v>4.6620579090000005</v>
      </c>
      <c r="F42" s="11">
        <v>1208.1454838442141</v>
      </c>
      <c r="G42" s="11">
        <v>31.017202664999999</v>
      </c>
      <c r="H42" s="11">
        <v>320.59808253213117</v>
      </c>
      <c r="I42" s="11">
        <v>8.264251526999999</v>
      </c>
      <c r="J42" s="11">
        <v>1081.8677008398913</v>
      </c>
      <c r="K42" s="11">
        <v>24.144669863000004</v>
      </c>
      <c r="L42" s="11">
        <v>56.972655208575951</v>
      </c>
      <c r="M42" s="11">
        <v>1.2884457140000001</v>
      </c>
      <c r="N42" s="11">
        <v>587.52346405439209</v>
      </c>
      <c r="O42" s="11">
        <v>12.285413510000003</v>
      </c>
      <c r="P42" s="11">
        <v>305.08391722655591</v>
      </c>
      <c r="Q42" s="11">
        <v>5.2473929569999989</v>
      </c>
      <c r="R42" s="11">
        <v>381.59683427268635</v>
      </c>
      <c r="S42" s="11">
        <v>7.2007356529999988</v>
      </c>
      <c r="T42" s="11">
        <v>350.52079281258716</v>
      </c>
      <c r="U42" s="11">
        <v>9.1171017759999984</v>
      </c>
      <c r="V42" s="11">
        <v>1405.4335623172315</v>
      </c>
      <c r="W42" s="11">
        <v>33.439995410000002</v>
      </c>
      <c r="X42" s="11">
        <v>1332.2479433791709</v>
      </c>
      <c r="Y42" s="11">
        <v>35.414508176999995</v>
      </c>
      <c r="Z42" s="11">
        <v>4392.2130947735222</v>
      </c>
      <c r="AA42" s="11">
        <v>41.866909577865378</v>
      </c>
      <c r="AB42" s="11">
        <v>19960.365656493279</v>
      </c>
      <c r="AC42" s="11">
        <v>817.73630610145506</v>
      </c>
      <c r="AE42" s="13">
        <v>2.3836916285262917E-2</v>
      </c>
    </row>
    <row r="43" spans="1:31" x14ac:dyDescent="0.25">
      <c r="A43" s="10">
        <v>2019</v>
      </c>
      <c r="B43" s="11">
        <v>391.61070365872638</v>
      </c>
      <c r="C43" s="11">
        <v>9.0934655200000005</v>
      </c>
      <c r="D43" s="11">
        <v>193.43151021278123</v>
      </c>
      <c r="E43" s="11">
        <v>4.6919661310000009</v>
      </c>
      <c r="F43" s="11">
        <v>1227.4741099909702</v>
      </c>
      <c r="G43" s="11">
        <v>30.378593332999994</v>
      </c>
      <c r="H43" s="11">
        <v>325.62779338150455</v>
      </c>
      <c r="I43" s="11">
        <v>8.0454540519999984</v>
      </c>
      <c r="J43" s="11">
        <v>1098.116965592119</v>
      </c>
      <c r="K43" s="11">
        <v>24.979099851000004</v>
      </c>
      <c r="L43" s="11">
        <v>57.799134481540605</v>
      </c>
      <c r="M43" s="11">
        <v>1.3815960839999997</v>
      </c>
      <c r="N43" s="11">
        <v>595.65059909444233</v>
      </c>
      <c r="O43" s="11">
        <v>12.175784142999998</v>
      </c>
      <c r="P43" s="11">
        <v>307.97271863423754</v>
      </c>
      <c r="Q43" s="11">
        <v>5.3785825650000003</v>
      </c>
      <c r="R43" s="11">
        <v>387.14890179232725</v>
      </c>
      <c r="S43" s="11">
        <v>7.291146833</v>
      </c>
      <c r="T43" s="11">
        <v>357.20514699844233</v>
      </c>
      <c r="U43" s="11">
        <v>9.8313040429999976</v>
      </c>
      <c r="V43" s="11">
        <v>1427.2243952751567</v>
      </c>
      <c r="W43" s="11">
        <v>32.822669109000003</v>
      </c>
      <c r="X43" s="11">
        <v>1353.6181110301243</v>
      </c>
      <c r="Y43" s="11">
        <v>34.007505626000004</v>
      </c>
      <c r="Z43" s="11">
        <v>4453.8502688990993</v>
      </c>
      <c r="AA43" s="11">
        <v>39.769080357006537</v>
      </c>
      <c r="AB43" s="11">
        <v>20222.231390599809</v>
      </c>
      <c r="AC43" s="11">
        <v>830.50007818862093</v>
      </c>
      <c r="AE43" s="13">
        <v>2.3317358962992814E-2</v>
      </c>
    </row>
    <row r="44" spans="1:31" x14ac:dyDescent="0.25">
      <c r="A44" s="10">
        <v>2020</v>
      </c>
      <c r="B44" s="11">
        <v>395.30220014550639</v>
      </c>
      <c r="C44" s="11">
        <v>8.5924399860000005</v>
      </c>
      <c r="D44" s="11">
        <v>195.74623082019309</v>
      </c>
      <c r="E44" s="11">
        <v>4.5088341059999983</v>
      </c>
      <c r="F44" s="11">
        <v>1244.5663016812932</v>
      </c>
      <c r="G44" s="11">
        <v>28.396883372000008</v>
      </c>
      <c r="H44" s="11">
        <v>330.08573520352479</v>
      </c>
      <c r="I44" s="11">
        <v>7.5335207210000004</v>
      </c>
      <c r="J44" s="11">
        <v>1111.7054927391994</v>
      </c>
      <c r="K44" s="11">
        <v>22.404401271000005</v>
      </c>
      <c r="L44" s="11">
        <v>58.54164537856969</v>
      </c>
      <c r="M44" s="11">
        <v>1.2959549220000002</v>
      </c>
      <c r="N44" s="11">
        <v>603.80065341162901</v>
      </c>
      <c r="O44" s="11">
        <v>12.437917917</v>
      </c>
      <c r="P44" s="11">
        <v>310.88995676884929</v>
      </c>
      <c r="Q44" s="11">
        <v>5.5489792039999992</v>
      </c>
      <c r="R44" s="11">
        <v>392.69715891028034</v>
      </c>
      <c r="S44" s="11">
        <v>7.3783117129999987</v>
      </c>
      <c r="T44" s="11">
        <v>362.56066367195245</v>
      </c>
      <c r="U44" s="11">
        <v>8.5552886309999998</v>
      </c>
      <c r="V44" s="11">
        <v>1448.4044040175863</v>
      </c>
      <c r="W44" s="11">
        <v>32.549470362000001</v>
      </c>
      <c r="X44" s="11">
        <v>1371.2865091741835</v>
      </c>
      <c r="Y44" s="11">
        <v>30.6974257</v>
      </c>
      <c r="Z44" s="11">
        <v>4514.8508864594905</v>
      </c>
      <c r="AA44" s="11">
        <v>41.039384881373167</v>
      </c>
      <c r="AB44" s="11">
        <v>20483.843916697344</v>
      </c>
      <c r="AC44" s="11">
        <v>852.63763467437695</v>
      </c>
      <c r="AE44" s="13">
        <v>2.1710758432408106E-2</v>
      </c>
    </row>
    <row r="45" spans="1:31" x14ac:dyDescent="0.25">
      <c r="A45" s="10">
        <v>2021</v>
      </c>
      <c r="B45" s="11">
        <v>398.87505197576132</v>
      </c>
      <c r="C45" s="11">
        <v>8.5230347749999993</v>
      </c>
      <c r="D45" s="11">
        <v>197.9400906743802</v>
      </c>
      <c r="E45" s="11">
        <v>4.4444426630000002</v>
      </c>
      <c r="F45" s="11">
        <v>1260.7674225803892</v>
      </c>
      <c r="G45" s="11">
        <v>27.756154175999995</v>
      </c>
      <c r="H45" s="11">
        <v>334.29928126132398</v>
      </c>
      <c r="I45" s="11">
        <v>7.3472748559999994</v>
      </c>
      <c r="J45" s="11">
        <v>1125.7263093858173</v>
      </c>
      <c r="K45" s="11">
        <v>22.924509286999996</v>
      </c>
      <c r="L45" s="11">
        <v>59.290930052397457</v>
      </c>
      <c r="M45" s="11">
        <v>1.3005772269999996</v>
      </c>
      <c r="N45" s="11">
        <v>612.14956137369995</v>
      </c>
      <c r="O45" s="11">
        <v>12.880994830999999</v>
      </c>
      <c r="P45" s="11">
        <v>313.8994093460131</v>
      </c>
      <c r="Q45" s="11">
        <v>5.7849719319999995</v>
      </c>
      <c r="R45" s="11">
        <v>398.2448313761563</v>
      </c>
      <c r="S45" s="11">
        <v>7.4700069439999988</v>
      </c>
      <c r="T45" s="11">
        <v>367.23870136096463</v>
      </c>
      <c r="U45" s="11">
        <v>7.9281376819999991</v>
      </c>
      <c r="V45" s="11">
        <v>1469.4399162372326</v>
      </c>
      <c r="W45" s="11">
        <v>32.726133991999987</v>
      </c>
      <c r="X45" s="11">
        <v>1387.5021918044063</v>
      </c>
      <c r="Y45" s="11">
        <v>29.616054291000001</v>
      </c>
      <c r="Z45" s="11">
        <v>4570.8011891877932</v>
      </c>
      <c r="AA45" s="11">
        <v>42.912861464127502</v>
      </c>
      <c r="AB45" s="11">
        <v>20721.3888082417</v>
      </c>
      <c r="AC45" s="11">
        <v>874.01129895415943</v>
      </c>
      <c r="AE45" s="13">
        <v>2.1286351798242266E-2</v>
      </c>
    </row>
    <row r="46" spans="1:31" x14ac:dyDescent="0.25">
      <c r="A46" s="10">
        <v>2022</v>
      </c>
      <c r="B46" s="11">
        <v>402.54365031235818</v>
      </c>
      <c r="C46" s="11">
        <v>8.662618912000001</v>
      </c>
      <c r="D46" s="11">
        <v>200.00442300468544</v>
      </c>
      <c r="E46" s="11">
        <v>4.3666841800000009</v>
      </c>
      <c r="F46" s="11">
        <v>1275.7550558406447</v>
      </c>
      <c r="G46" s="11">
        <v>26.793279879999996</v>
      </c>
      <c r="H46" s="11">
        <v>338.19957248645687</v>
      </c>
      <c r="I46" s="11">
        <v>7.0917518769999992</v>
      </c>
      <c r="J46" s="11">
        <v>1139.6100387772719</v>
      </c>
      <c r="K46" s="11">
        <v>22.887239499000003</v>
      </c>
      <c r="L46" s="11">
        <v>60.045424476377022</v>
      </c>
      <c r="M46" s="11">
        <v>1.303673544</v>
      </c>
      <c r="N46" s="11">
        <v>620.69689144675829</v>
      </c>
      <c r="O46" s="11">
        <v>13.327245424000003</v>
      </c>
      <c r="P46" s="11">
        <v>316.94193495681276</v>
      </c>
      <c r="Q46" s="11">
        <v>5.9628302069999997</v>
      </c>
      <c r="R46" s="11">
        <v>403.79154830373619</v>
      </c>
      <c r="S46" s="11">
        <v>7.5623917730000008</v>
      </c>
      <c r="T46" s="11">
        <v>371.78020724594313</v>
      </c>
      <c r="U46" s="11">
        <v>7.8430034669999982</v>
      </c>
      <c r="V46" s="11">
        <v>1489.4614242587161</v>
      </c>
      <c r="W46" s="11">
        <v>32.016960312999998</v>
      </c>
      <c r="X46" s="11">
        <v>1403.316716696562</v>
      </c>
      <c r="Y46" s="11">
        <v>29.571651199000001</v>
      </c>
      <c r="Z46" s="11">
        <v>4626.8401600292564</v>
      </c>
      <c r="AA46" s="11">
        <v>44.351704212739349</v>
      </c>
      <c r="AB46" s="11">
        <v>20957.686362757202</v>
      </c>
      <c r="AC46" s="11">
        <v>891.03309011877332</v>
      </c>
      <c r="AE46" s="13">
        <v>2.086590193573145E-2</v>
      </c>
    </row>
    <row r="47" spans="1:31" x14ac:dyDescent="0.25">
      <c r="A47" s="10">
        <v>2023</v>
      </c>
      <c r="B47" s="11">
        <v>406.59714816382314</v>
      </c>
      <c r="C47" s="11">
        <v>9.0873164269999993</v>
      </c>
      <c r="D47" s="11">
        <v>202.02398108992875</v>
      </c>
      <c r="E47" s="11">
        <v>4.3688869399999994</v>
      </c>
      <c r="F47" s="11">
        <v>1290.1099680258435</v>
      </c>
      <c r="G47" s="11">
        <v>26.411599310999996</v>
      </c>
      <c r="H47" s="11">
        <v>341.94463957215373</v>
      </c>
      <c r="I47" s="11">
        <v>6.9940617739999995</v>
      </c>
      <c r="J47" s="11">
        <v>1153.0626976253739</v>
      </c>
      <c r="K47" s="11">
        <v>22.567525439999997</v>
      </c>
      <c r="L47" s="11">
        <v>60.804130604841305</v>
      </c>
      <c r="M47" s="11">
        <v>1.3059548649999997</v>
      </c>
      <c r="N47" s="11">
        <v>629.33710636427338</v>
      </c>
      <c r="O47" s="11">
        <v>13.670016793</v>
      </c>
      <c r="P47" s="11">
        <v>320.01331115410522</v>
      </c>
      <c r="Q47" s="11">
        <v>6.136423604</v>
      </c>
      <c r="R47" s="11">
        <v>409.33314646906291</v>
      </c>
      <c r="S47" s="11">
        <v>7.6514225249999992</v>
      </c>
      <c r="T47" s="11">
        <v>376.45821727774609</v>
      </c>
      <c r="U47" s="11">
        <v>8.0327874130000012</v>
      </c>
      <c r="V47" s="11">
        <v>1509.1282141209686</v>
      </c>
      <c r="W47" s="11">
        <v>31.949763079</v>
      </c>
      <c r="X47" s="11">
        <v>1421.4302454195063</v>
      </c>
      <c r="Y47" s="11">
        <v>32.213871268999995</v>
      </c>
      <c r="Z47" s="11">
        <v>4682.4699442976307</v>
      </c>
      <c r="AA47" s="11">
        <v>43.891791020871544</v>
      </c>
      <c r="AB47" s="11">
        <v>21192.896767154423</v>
      </c>
      <c r="AC47" s="11">
        <v>901.98073361838465</v>
      </c>
      <c r="AE47" s="13">
        <v>2.0983317064910679E-2</v>
      </c>
    </row>
    <row r="48" spans="1:31" x14ac:dyDescent="0.25">
      <c r="A48" s="10">
        <v>2024</v>
      </c>
      <c r="B48" s="11">
        <v>410.91097703853609</v>
      </c>
      <c r="C48" s="11">
        <v>9.3850140970000027</v>
      </c>
      <c r="D48" s="11">
        <v>204.09229879730702</v>
      </c>
      <c r="E48" s="11">
        <v>4.4600922040000004</v>
      </c>
      <c r="F48" s="11">
        <v>1304.7745219696744</v>
      </c>
      <c r="G48" s="11">
        <v>26.975444903999996</v>
      </c>
      <c r="H48" s="11">
        <v>345.77124639912705</v>
      </c>
      <c r="I48" s="11">
        <v>7.1337816579999993</v>
      </c>
      <c r="J48" s="11">
        <v>1166.3989455038491</v>
      </c>
      <c r="K48" s="11">
        <v>22.577229878000008</v>
      </c>
      <c r="L48" s="11">
        <v>61.566087956949687</v>
      </c>
      <c r="M48" s="11">
        <v>1.3076884780000002</v>
      </c>
      <c r="N48" s="11">
        <v>638.005110148021</v>
      </c>
      <c r="O48" s="11">
        <v>13.948135707</v>
      </c>
      <c r="P48" s="11">
        <v>323.11952701583783</v>
      </c>
      <c r="Q48" s="11">
        <v>6.3150297520000001</v>
      </c>
      <c r="R48" s="11">
        <v>414.87184549274173</v>
      </c>
      <c r="S48" s="11">
        <v>7.7432410100000002</v>
      </c>
      <c r="T48" s="11">
        <v>381.12706124017978</v>
      </c>
      <c r="U48" s="11">
        <v>8.079378406</v>
      </c>
      <c r="V48" s="11">
        <v>1529.0872317115522</v>
      </c>
      <c r="W48" s="11">
        <v>32.514643295999996</v>
      </c>
      <c r="X48" s="11">
        <v>1440.9402430059015</v>
      </c>
      <c r="Y48" s="11">
        <v>33.944690228000006</v>
      </c>
      <c r="Z48" s="11">
        <v>4733.5466479980332</v>
      </c>
      <c r="AA48" s="11">
        <v>42.395266032290863</v>
      </c>
      <c r="AB48" s="11">
        <v>21408.993175009753</v>
      </c>
      <c r="AC48" s="11">
        <v>907.78799876257324</v>
      </c>
      <c r="AE48" s="13">
        <v>2.1212927126409632E-2</v>
      </c>
    </row>
    <row r="49" spans="1:31" x14ac:dyDescent="0.25">
      <c r="A49" s="10">
        <v>2025</v>
      </c>
      <c r="B49" s="11">
        <v>415.21456316891624</v>
      </c>
      <c r="C49" s="11">
        <v>9.4106572319999984</v>
      </c>
      <c r="D49" s="11">
        <v>206.19263275441577</v>
      </c>
      <c r="E49" s="11">
        <v>4.530308335</v>
      </c>
      <c r="F49" s="11">
        <v>1319.8010657358006</v>
      </c>
      <c r="G49" s="11">
        <v>27.596895660000005</v>
      </c>
      <c r="H49" s="11">
        <v>349.68754622510085</v>
      </c>
      <c r="I49" s="11">
        <v>7.2829642040000007</v>
      </c>
      <c r="J49" s="11">
        <v>1179.8702627703462</v>
      </c>
      <c r="K49" s="11">
        <v>22.856466340000001</v>
      </c>
      <c r="L49" s="11">
        <v>62.331504349789455</v>
      </c>
      <c r="M49" s="11">
        <v>1.310260078</v>
      </c>
      <c r="N49" s="11">
        <v>646.77919070621613</v>
      </c>
      <c r="O49" s="11">
        <v>14.303409078</v>
      </c>
      <c r="P49" s="11">
        <v>326.24791337214612</v>
      </c>
      <c r="Q49" s="11">
        <v>6.478961709</v>
      </c>
      <c r="R49" s="11">
        <v>420.39877482962993</v>
      </c>
      <c r="S49" s="11">
        <v>7.8265436900000003</v>
      </c>
      <c r="T49" s="11">
        <v>385.73754367708869</v>
      </c>
      <c r="U49" s="11">
        <v>8.0795946660000002</v>
      </c>
      <c r="V49" s="11">
        <v>1549.1186759798663</v>
      </c>
      <c r="W49" s="11">
        <v>32.846140745</v>
      </c>
      <c r="X49" s="11">
        <v>1460.415639111568</v>
      </c>
      <c r="Y49" s="11">
        <v>34.235082208999998</v>
      </c>
      <c r="Z49" s="11">
        <v>4786.3588680234307</v>
      </c>
      <c r="AA49" s="11">
        <v>40.667902356328497</v>
      </c>
      <c r="AB49" s="11">
        <v>21634.184471210821</v>
      </c>
      <c r="AC49" s="11">
        <v>911.19909884956598</v>
      </c>
      <c r="AE49" s="13">
        <v>2.1240282571797272E-2</v>
      </c>
    </row>
    <row r="50" spans="1:31" x14ac:dyDescent="0.25">
      <c r="A50" s="10">
        <v>2026</v>
      </c>
      <c r="B50" s="11">
        <v>419.36631112217441</v>
      </c>
      <c r="C50" s="11">
        <v>9.2942433210000015</v>
      </c>
      <c r="D50" s="11">
        <v>208.28031345307477</v>
      </c>
      <c r="E50" s="11">
        <v>4.5518563860000008</v>
      </c>
      <c r="F50" s="11">
        <v>1334.7977250233016</v>
      </c>
      <c r="G50" s="11">
        <v>27.832263789999999</v>
      </c>
      <c r="H50" s="11">
        <v>353.59263980589247</v>
      </c>
      <c r="I50" s="11">
        <v>7.3328258850000001</v>
      </c>
      <c r="J50" s="11">
        <v>1193.3692492498781</v>
      </c>
      <c r="K50" s="11">
        <v>23.048586973000003</v>
      </c>
      <c r="L50" s="11">
        <v>63.096832553800581</v>
      </c>
      <c r="M50" s="11">
        <v>1.3101174999999996</v>
      </c>
      <c r="N50" s="11">
        <v>655.63958690904599</v>
      </c>
      <c r="O50" s="11">
        <v>14.636239158</v>
      </c>
      <c r="P50" s="11">
        <v>329.38311608099991</v>
      </c>
      <c r="Q50" s="11">
        <v>6.6244417589999989</v>
      </c>
      <c r="R50" s="11">
        <v>425.9197327889882</v>
      </c>
      <c r="S50" s="11">
        <v>7.9157902959999999</v>
      </c>
      <c r="T50" s="11">
        <v>390.37686350010767</v>
      </c>
      <c r="U50" s="11">
        <v>8.1706177469999997</v>
      </c>
      <c r="V50" s="11">
        <v>1569.1152321181464</v>
      </c>
      <c r="W50" s="11">
        <v>33.057402813000003</v>
      </c>
      <c r="X50" s="11">
        <v>1478.97618069329</v>
      </c>
      <c r="Y50" s="11">
        <v>33.638629203000001</v>
      </c>
      <c r="Z50" s="11">
        <v>4833.9422039358442</v>
      </c>
      <c r="AA50" s="11">
        <v>39.179339521294992</v>
      </c>
      <c r="AB50" s="11">
        <v>21836.030799937133</v>
      </c>
      <c r="AC50" s="11">
        <v>914.57154182191357</v>
      </c>
      <c r="AE50" s="13">
        <v>2.1065641301484653E-2</v>
      </c>
    </row>
    <row r="51" spans="1:31" x14ac:dyDescent="0.25">
      <c r="A51" s="10">
        <v>2027</v>
      </c>
      <c r="B51" s="11">
        <v>423.46418786367451</v>
      </c>
      <c r="C51" s="11">
        <v>9.2764235919999987</v>
      </c>
      <c r="D51" s="11">
        <v>210.3584262761637</v>
      </c>
      <c r="E51" s="11">
        <v>4.5728891230000004</v>
      </c>
      <c r="F51" s="11">
        <v>1349.6588150164146</v>
      </c>
      <c r="G51" s="11">
        <v>27.968387142999998</v>
      </c>
      <c r="H51" s="11">
        <v>357.46215644234417</v>
      </c>
      <c r="I51" s="11">
        <v>7.3601888110000004</v>
      </c>
      <c r="J51" s="11">
        <v>1206.834625835316</v>
      </c>
      <c r="K51" s="11">
        <v>23.201177373000004</v>
      </c>
      <c r="L51" s="11">
        <v>63.862396206474784</v>
      </c>
      <c r="M51" s="11">
        <v>1.3113100330000003</v>
      </c>
      <c r="N51" s="11">
        <v>664.60815934667414</v>
      </c>
      <c r="O51" s="11">
        <v>14.986391511999999</v>
      </c>
      <c r="P51" s="11">
        <v>332.51942921928833</v>
      </c>
      <c r="Q51" s="11">
        <v>6.7600276359999993</v>
      </c>
      <c r="R51" s="11">
        <v>431.44272796493493</v>
      </c>
      <c r="S51" s="11">
        <v>8.0130364659999991</v>
      </c>
      <c r="T51" s="11">
        <v>395.04306404503973</v>
      </c>
      <c r="U51" s="11">
        <v>8.2640370130000012</v>
      </c>
      <c r="V51" s="11">
        <v>1589.2028777455766</v>
      </c>
      <c r="W51" s="11">
        <v>33.383599940000003</v>
      </c>
      <c r="X51" s="11">
        <v>1497.0857241041763</v>
      </c>
      <c r="Y51" s="11">
        <v>33.503408063000002</v>
      </c>
      <c r="Z51" s="11">
        <v>4874.9159040037539</v>
      </c>
      <c r="AA51" s="11">
        <v>39.525930740203265</v>
      </c>
      <c r="AB51" s="11">
        <v>22037.519055653</v>
      </c>
      <c r="AC51" s="11">
        <v>927.10964777776564</v>
      </c>
      <c r="AE51" s="13">
        <v>2.0958749524200303E-2</v>
      </c>
    </row>
    <row r="52" spans="1:31" x14ac:dyDescent="0.25">
      <c r="A52" s="10">
        <v>2028</v>
      </c>
      <c r="B52" s="11">
        <v>427.59740043570679</v>
      </c>
      <c r="C52" s="11">
        <v>9.3494270190000002</v>
      </c>
      <c r="D52" s="11">
        <v>212.43738593724743</v>
      </c>
      <c r="E52" s="11">
        <v>4.6012638810000004</v>
      </c>
      <c r="F52" s="11">
        <v>1364.4872533560949</v>
      </c>
      <c r="G52" s="11">
        <v>28.214949291</v>
      </c>
      <c r="H52" s="11">
        <v>361.32507639930446</v>
      </c>
      <c r="I52" s="11">
        <v>7.4187949860000018</v>
      </c>
      <c r="J52" s="11">
        <v>1220.3246784949724</v>
      </c>
      <c r="K52" s="11">
        <v>23.435201940000006</v>
      </c>
      <c r="L52" s="11">
        <v>64.629783796028519</v>
      </c>
      <c r="M52" s="11">
        <v>1.315266987</v>
      </c>
      <c r="N52" s="11">
        <v>673.69845867574907</v>
      </c>
      <c r="O52" s="11">
        <v>15.343816407</v>
      </c>
      <c r="P52" s="11">
        <v>335.65986063342302</v>
      </c>
      <c r="Q52" s="11">
        <v>6.8933645370000001</v>
      </c>
      <c r="R52" s="11">
        <v>436.97074960296055</v>
      </c>
      <c r="S52" s="11">
        <v>8.1131276230000005</v>
      </c>
      <c r="T52" s="11">
        <v>399.7594899642026</v>
      </c>
      <c r="U52" s="11">
        <v>8.3855527849999998</v>
      </c>
      <c r="V52" s="11">
        <v>1609.4087628774487</v>
      </c>
      <c r="W52" s="11">
        <v>33.728076410000007</v>
      </c>
      <c r="X52" s="11">
        <v>1515.3709456258439</v>
      </c>
      <c r="Y52" s="11">
        <v>33.997030649999999</v>
      </c>
      <c r="Z52" s="11">
        <v>4917.4629161887569</v>
      </c>
      <c r="AA52" s="11">
        <v>39.885536980657712</v>
      </c>
      <c r="AB52" s="11">
        <v>22246.536539955992</v>
      </c>
      <c r="AC52" s="11">
        <v>940.05740717608035</v>
      </c>
      <c r="AE52" s="13">
        <v>2.0969936885729287E-2</v>
      </c>
    </row>
    <row r="53" spans="1:31" x14ac:dyDescent="0.25">
      <c r="A53" s="10">
        <v>2029</v>
      </c>
      <c r="B53" s="11">
        <v>431.75765802867926</v>
      </c>
      <c r="C53" s="11">
        <v>9.4162580360000003</v>
      </c>
      <c r="D53" s="11">
        <v>214.52673190073023</v>
      </c>
      <c r="E53" s="11">
        <v>4.6366206449999989</v>
      </c>
      <c r="F53" s="11">
        <v>1379.3556238884767</v>
      </c>
      <c r="G53" s="11">
        <v>28.542293728999994</v>
      </c>
      <c r="H53" s="11">
        <v>365.2015412708439</v>
      </c>
      <c r="I53" s="11">
        <v>7.5000765529999995</v>
      </c>
      <c r="J53" s="11">
        <v>1233.8897267334132</v>
      </c>
      <c r="K53" s="11">
        <v>23.743683193000003</v>
      </c>
      <c r="L53" s="11">
        <v>65.396415430561731</v>
      </c>
      <c r="M53" s="11">
        <v>1.3179578759999999</v>
      </c>
      <c r="N53" s="11">
        <v>682.9267863981845</v>
      </c>
      <c r="O53" s="11">
        <v>15.709484216999998</v>
      </c>
      <c r="P53" s="11">
        <v>338.80421125055983</v>
      </c>
      <c r="Q53" s="11">
        <v>7.0202089169999997</v>
      </c>
      <c r="R53" s="11">
        <v>442.50085005225168</v>
      </c>
      <c r="S53" s="11">
        <v>8.2100181100000018</v>
      </c>
      <c r="T53" s="11">
        <v>404.5343266216845</v>
      </c>
      <c r="U53" s="11">
        <v>8.5203986700000005</v>
      </c>
      <c r="V53" s="11">
        <v>1629.7562721375373</v>
      </c>
      <c r="W53" s="11">
        <v>34.088964346000012</v>
      </c>
      <c r="X53" s="11">
        <v>1533.922293577735</v>
      </c>
      <c r="Y53" s="11">
        <v>34.586627302000004</v>
      </c>
      <c r="Z53" s="11">
        <v>4959.8237054968977</v>
      </c>
      <c r="AA53" s="11">
        <v>40.243960746937788</v>
      </c>
      <c r="AB53" s="11">
        <v>22455.098512098433</v>
      </c>
      <c r="AC53" s="11">
        <v>953.06782913860116</v>
      </c>
      <c r="AE53" s="13">
        <v>2.1013593514040575E-2</v>
      </c>
    </row>
    <row r="54" spans="1:31" x14ac:dyDescent="0.25">
      <c r="A54" s="10">
        <v>2030</v>
      </c>
      <c r="B54" s="11">
        <v>435.95717662625276</v>
      </c>
      <c r="C54" s="11">
        <v>9.4975980019999984</v>
      </c>
      <c r="D54" s="11">
        <v>216.63416496025695</v>
      </c>
      <c r="E54" s="11">
        <v>4.6776315920000009</v>
      </c>
      <c r="F54" s="11">
        <v>1394.3263208662847</v>
      </c>
      <c r="G54" s="11">
        <v>28.940310343000004</v>
      </c>
      <c r="H54" s="11">
        <v>369.10812162001076</v>
      </c>
      <c r="I54" s="11">
        <v>7.6005647339999998</v>
      </c>
      <c r="J54" s="11">
        <v>1247.5830686309916</v>
      </c>
      <c r="K54" s="11">
        <v>24.129953632000003</v>
      </c>
      <c r="L54" s="11">
        <v>66.167175954061562</v>
      </c>
      <c r="M54" s="11">
        <v>1.3269537690000002</v>
      </c>
      <c r="N54" s="11">
        <v>692.28762457739344</v>
      </c>
      <c r="O54" s="11">
        <v>16.059853617999998</v>
      </c>
      <c r="P54" s="11">
        <v>341.94634061227327</v>
      </c>
      <c r="Q54" s="11">
        <v>7.1336265200000009</v>
      </c>
      <c r="R54" s="11">
        <v>448.03325330919461</v>
      </c>
      <c r="S54" s="11">
        <v>8.306804596000001</v>
      </c>
      <c r="T54" s="11">
        <v>409.37293325101865</v>
      </c>
      <c r="U54" s="11">
        <v>8.6659707370000003</v>
      </c>
      <c r="V54" s="11">
        <v>1650.3121084481693</v>
      </c>
      <c r="W54" s="11">
        <v>34.511560394999997</v>
      </c>
      <c r="X54" s="11">
        <v>1552.7506875969973</v>
      </c>
      <c r="Y54" s="11">
        <v>35.194846001000009</v>
      </c>
      <c r="Z54" s="11">
        <v>5002.1531912686796</v>
      </c>
      <c r="AA54" s="11">
        <v>40.602453173306792</v>
      </c>
      <c r="AB54" s="11">
        <v>22663.912588441868</v>
      </c>
      <c r="AC54" s="11">
        <v>966.17108146840701</v>
      </c>
      <c r="AE54" s="13">
        <v>2.1082907493512222E-2</v>
      </c>
    </row>
  </sheetData>
  <mergeCells count="15">
    <mergeCell ref="AB2:AC2"/>
    <mergeCell ref="T2:U2"/>
    <mergeCell ref="V2:W2"/>
    <mergeCell ref="X2:Y2"/>
    <mergeCell ref="Z2:AA2"/>
    <mergeCell ref="A1:X1"/>
    <mergeCell ref="B2:C2"/>
    <mergeCell ref="D2:E2"/>
    <mergeCell ref="F2:G2"/>
    <mergeCell ref="H2:I2"/>
    <mergeCell ref="J2:K2"/>
    <mergeCell ref="L2:M2"/>
    <mergeCell ref="N2:O2"/>
    <mergeCell ref="P2:Q2"/>
    <mergeCell ref="R2:S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15C942F0CEF9946881CC54045E9915E" ma:contentTypeVersion="6" ma:contentTypeDescription="Create a new document." ma:contentTypeScope="" ma:versionID="35e915953438e1d89b96bafe840a2732">
  <xsd:schema xmlns:xsd="http://www.w3.org/2001/XMLSchema" xmlns:xs="http://www.w3.org/2001/XMLSchema" xmlns:p="http://schemas.microsoft.com/office/2006/metadata/properties" xmlns:ns2="829118e6-b974-413e-9e50-0f07b47094b8" xmlns:ns3="52c49189-3386-4831-aa55-8536b6af826d" targetNamespace="http://schemas.microsoft.com/office/2006/metadata/properties" ma:root="true" ma:fieldsID="008798288ac2ab870fb57c9c2194bd40" ns2:_="" ns3:_="">
    <xsd:import namespace="829118e6-b974-413e-9e50-0f07b47094b8"/>
    <xsd:import namespace="52c49189-3386-4831-aa55-8536b6af826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9118e6-b974-413e-9e50-0f07b47094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2c49189-3386-4831-aa55-8536b6af826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0B6104-B75E-493A-B641-EFE3B8C11293}">
  <ds:schemaRefs>
    <ds:schemaRef ds:uri="http://schemas.microsoft.com/sharepoint/v3/contenttype/forms"/>
  </ds:schemaRefs>
</ds:datastoreItem>
</file>

<file path=customXml/itemProps2.xml><?xml version="1.0" encoding="utf-8"?>
<ds:datastoreItem xmlns:ds="http://schemas.openxmlformats.org/officeDocument/2006/customXml" ds:itemID="{6942AAFC-9A4C-47AD-880E-C17602A90E05}">
  <ds:schemaRefs>
    <ds:schemaRef ds:uri="http://www.w3.org/XML/1998/namespace"/>
    <ds:schemaRef ds:uri="http://purl.org/dc/elements/1.1/"/>
    <ds:schemaRef ds:uri="http://schemas.openxmlformats.org/package/2006/metadata/core-properties"/>
    <ds:schemaRef ds:uri="http://schemas.microsoft.com/office/2006/documentManagement/types"/>
    <ds:schemaRef ds:uri="http://purl.org/dc/terms/"/>
    <ds:schemaRef ds:uri="http://schemas.microsoft.com/office/2006/metadata/properties"/>
    <ds:schemaRef ds:uri="http://schemas.microsoft.com/office/infopath/2007/PartnerControls"/>
    <ds:schemaRef ds:uri="52c49189-3386-4831-aa55-8536b6af826d"/>
    <ds:schemaRef ds:uri="829118e6-b974-413e-9e50-0f07b47094b8"/>
    <ds:schemaRef ds:uri="http://purl.org/dc/dcmitype/"/>
  </ds:schemaRefs>
</ds:datastoreItem>
</file>

<file path=customXml/itemProps3.xml><?xml version="1.0" encoding="utf-8"?>
<ds:datastoreItem xmlns:ds="http://schemas.openxmlformats.org/officeDocument/2006/customXml" ds:itemID="{4C58418D-5C2C-43D5-9F0D-E6967FBDDC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9118e6-b974-413e-9e50-0f07b47094b8"/>
    <ds:schemaRef ds:uri="52c49189-3386-4831-aa55-8536b6af8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Home</vt:lpstr>
      <vt:lpstr>Flow Diagram</vt:lpstr>
      <vt:lpstr>Program Data Extracts - CES</vt:lpstr>
      <vt:lpstr>Program Data Extracts-Zip Codes</vt:lpstr>
      <vt:lpstr>Interim Analysis</vt:lpstr>
      <vt:lpstr>Benchmarking</vt:lpstr>
      <vt:lpstr>FS Stick Mid PA</vt:lpstr>
      <vt:lpstr>FS ADD Mid PA</vt:lpstr>
      <vt:lpstr>Summary</vt:lpstr>
      <vt:lpstr>Building Stock Data</vt:lpstr>
    </vt:vector>
  </TitlesOfParts>
  <Manager/>
  <Company>California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 Workbook - Appendix A13 - Benchmarking</dc:title>
  <dc:subject/>
  <dc:creator>CEC</dc:creator>
  <cp:keywords/>
  <dc:description/>
  <cp:lastModifiedBy>Younis, Laith@Energy</cp:lastModifiedBy>
  <cp:revision/>
  <dcterms:created xsi:type="dcterms:W3CDTF">2016-08-03T20:53:52Z</dcterms:created>
  <dcterms:modified xsi:type="dcterms:W3CDTF">2019-11-19T17:53:39Z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0x010100A15C942F0CEF9946881CC54045E9915E</vt:lpwstr>
  </property>
  <property fmtid="{D5CDD505-2E9C-101B-9397-08002B2CF9AE}" pid="3" name="_dlc_DocIdItemGuid">
    <vt:lpwstr>49f2027f-2dc4-4bc3-b8c4-8bd07ff32e8f</vt:lpwstr>
  </property>
  <property fmtid="{D5CDD505-2E9C-101B-9397-08002B2CF9AE}" pid="4" name="Subject_x0020_Areas">
    <vt:lpwstr>152;#IEPR 2017-11-08 Business Meeting to Consider Adoption of SB350 EE Savings Doubling Targets|74f01be4-107e-42d8-b496-c1d5352d8635</vt:lpwstr>
  </property>
  <property fmtid="{D5CDD505-2E9C-101B-9397-08002B2CF9AE}" pid="5" name="_CopySource">
    <vt:lpwstr>http://efilingspinternal/PendingDocuments/17-IEPR-06/20171025T140059_Program_Workbook_A13_Benchmarking.xlsx</vt:lpwstr>
  </property>
  <property fmtid="{D5CDD505-2E9C-101B-9397-08002B2CF9AE}" pid="6" name="Subject Areas">
    <vt:lpwstr>152;#IEPR 2017-11-08 Business Meeting to Consider Adoption of SB350 EE Savings Doubling Targets|74f01be4-107e-42d8-b496-c1d5352d8635</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2493100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AuthorIds_UIVersion_5632">
    <vt:lpwstr>14</vt:lpwstr>
  </property>
  <property fmtid="{D5CDD505-2E9C-101B-9397-08002B2CF9AE}" pid="14" name="AuthorIds_UIVersion_36352">
    <vt:lpwstr>14</vt:lpwstr>
  </property>
  <property fmtid="{D5CDD505-2E9C-101B-9397-08002B2CF9AE}" pid="15" name="AuthorIds_UIVersion_1024">
    <vt:lpwstr>16</vt:lpwstr>
  </property>
  <property fmtid="{D5CDD505-2E9C-101B-9397-08002B2CF9AE}" pid="16" name="AuthorIds_UIVersion_3072">
    <vt:lpwstr>16</vt:lpwstr>
  </property>
</Properties>
</file>